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24226"/>
  <bookViews>
    <workbookView xWindow="0" yWindow="0" windowWidth="22515" windowHeight="8175" tabRatio="814" firstSheet="6" activeTab="17"/>
  </bookViews>
  <sheets>
    <sheet name="ハード別" sheetId="35" r:id="rId1"/>
    <sheet name="元データ" sheetId="4" r:id="rId2"/>
    <sheet name="クラス別時間割" sheetId="12" r:id="rId3"/>
    <sheet name="講師別時間割" sheetId="13" r:id="rId4"/>
    <sheet name="教室別時間割" sheetId="14" r:id="rId5"/>
    <sheet name="曜日別時間割" sheetId="19" r:id="rId6"/>
    <sheet name="科目別授業担当" sheetId="22" r:id="rId7"/>
    <sheet name="講師別コマ数" sheetId="37" r:id="rId8"/>
    <sheet name="講師別空き時間" sheetId="40" r:id="rId9"/>
    <sheet name="クラス別動線マップ" sheetId="36" r:id="rId10"/>
    <sheet name="教室別使用状況" sheetId="28" r:id="rId11"/>
    <sheet name="教室使用数（教室設定後）" sheetId="17" r:id="rId12"/>
    <sheet name="教室使用数（教室設定前）" sheetId="26" r:id="rId13"/>
    <sheet name="ハード・ソフト" sheetId="34" r:id="rId14"/>
    <sheet name="クラス一覧" sheetId="7" r:id="rId15"/>
    <sheet name="科目一覧" sheetId="8" r:id="rId16"/>
    <sheet name="教員一覧" sheetId="9" r:id="rId17"/>
    <sheet name="教室一覧" sheetId="10" r:id="rId18"/>
  </sheets>
  <definedNames>
    <definedName name="_xlnm._FilterDatabase" localSheetId="14" hidden="1">クラス一覧!$A$1:$L$82</definedName>
    <definedName name="_xlnm._FilterDatabase" localSheetId="13" hidden="1">ハード・ソフト!$A$1:$E$318</definedName>
    <definedName name="_xlnm._FilterDatabase" localSheetId="15" hidden="1">科目一覧!$A$1:$N$1088</definedName>
    <definedName name="_xlnm._FilterDatabase" localSheetId="16" hidden="1">教員一覧!$A$1:$F$1</definedName>
    <definedName name="_xlnm._FilterDatabase" localSheetId="17" hidden="1">教室一覧!$A$1:$G$58</definedName>
    <definedName name="_xlnm._FilterDatabase" localSheetId="1" hidden="1">元データ!$A$1:$AZ$1976</definedName>
  </definedNames>
  <calcPr calcId="152511"/>
  <pivotCaches>
    <pivotCache cacheId="17" r:id="rId19"/>
  </pivotCaches>
</workbook>
</file>

<file path=xl/calcChain.xml><?xml version="1.0" encoding="utf-8"?>
<calcChain xmlns="http://schemas.openxmlformats.org/spreadsheetml/2006/main">
  <c r="L67" i="7" l="1"/>
  <c r="L48" i="7"/>
  <c r="AX1888" i="4"/>
  <c r="AV1888" i="4"/>
  <c r="AR1888" i="4"/>
  <c r="AP1888" i="4"/>
  <c r="AN1888" i="4"/>
  <c r="AM1888" i="4"/>
  <c r="AL1888" i="4"/>
  <c r="AK1888" i="4"/>
  <c r="AJ1888" i="4"/>
  <c r="AI1888" i="4"/>
  <c r="AA1888" i="4"/>
  <c r="Z1888" i="4"/>
  <c r="Y1888" i="4"/>
  <c r="V1888" i="4"/>
  <c r="U1888" i="4"/>
  <c r="T1888" i="4"/>
  <c r="S1888" i="4"/>
  <c r="I1888" i="4"/>
  <c r="L1888" i="4" s="1"/>
  <c r="G1888" i="4"/>
  <c r="F1888" i="4"/>
  <c r="AB1888" i="4"/>
  <c r="E1888" i="4"/>
  <c r="AU1888" i="4"/>
  <c r="D1888" i="4"/>
  <c r="B1888" i="4"/>
  <c r="A1888" i="4"/>
  <c r="AX1887" i="4"/>
  <c r="AV1887" i="4"/>
  <c r="AR1887" i="4"/>
  <c r="AP1887" i="4"/>
  <c r="AN1887" i="4"/>
  <c r="AM1887" i="4"/>
  <c r="AL1887" i="4"/>
  <c r="AK1887" i="4"/>
  <c r="AJ1887" i="4"/>
  <c r="AI1887" i="4"/>
  <c r="AA1887" i="4"/>
  <c r="Z1887" i="4"/>
  <c r="Y1887" i="4"/>
  <c r="V1887" i="4"/>
  <c r="U1887" i="4"/>
  <c r="T1887" i="4"/>
  <c r="S1887" i="4"/>
  <c r="I1887" i="4"/>
  <c r="L1887" i="4"/>
  <c r="G1887" i="4"/>
  <c r="F1887" i="4"/>
  <c r="AB1887" i="4" s="1"/>
  <c r="E1887" i="4"/>
  <c r="AU1887" i="4"/>
  <c r="D1887" i="4"/>
  <c r="B1887" i="4"/>
  <c r="A1887" i="4"/>
  <c r="AX1899" i="4"/>
  <c r="AV1899" i="4"/>
  <c r="AR1899" i="4"/>
  <c r="AP1899" i="4"/>
  <c r="AN1899" i="4"/>
  <c r="AM1899" i="4"/>
  <c r="AL1899" i="4"/>
  <c r="AK1899" i="4"/>
  <c r="AJ1899" i="4"/>
  <c r="AI1899" i="4"/>
  <c r="AO1899" i="4" s="1"/>
  <c r="AA1899" i="4"/>
  <c r="Z1899" i="4"/>
  <c r="Y1899" i="4"/>
  <c r="V1899" i="4"/>
  <c r="U1899" i="4"/>
  <c r="T1899" i="4"/>
  <c r="S1899" i="4"/>
  <c r="I1899" i="4"/>
  <c r="L1899" i="4" s="1"/>
  <c r="G1899" i="4"/>
  <c r="F1899" i="4"/>
  <c r="AB1899" i="4"/>
  <c r="E1899" i="4"/>
  <c r="AU1899" i="4"/>
  <c r="D1899" i="4"/>
  <c r="B1899" i="4"/>
  <c r="A1899" i="4"/>
  <c r="AX1898" i="4"/>
  <c r="AV1898" i="4"/>
  <c r="AR1898" i="4"/>
  <c r="AP1898" i="4"/>
  <c r="AN1898" i="4"/>
  <c r="AM1898" i="4"/>
  <c r="AL1898" i="4"/>
  <c r="AO1898" i="4" s="1"/>
  <c r="AK1898" i="4"/>
  <c r="AJ1898" i="4"/>
  <c r="AI1898" i="4"/>
  <c r="AA1898" i="4"/>
  <c r="Z1898" i="4"/>
  <c r="Y1898" i="4"/>
  <c r="V1898" i="4"/>
  <c r="U1898" i="4"/>
  <c r="T1898" i="4"/>
  <c r="S1898" i="4"/>
  <c r="I1898" i="4"/>
  <c r="K1898" i="4"/>
  <c r="G1898" i="4"/>
  <c r="F1898" i="4"/>
  <c r="AB1898" i="4" s="1"/>
  <c r="E1898" i="4"/>
  <c r="AU1898" i="4" s="1"/>
  <c r="D1898" i="4"/>
  <c r="B1898" i="4"/>
  <c r="A1898" i="4"/>
  <c r="AX1896" i="4"/>
  <c r="AV1896" i="4"/>
  <c r="AR1896" i="4"/>
  <c r="AP1896" i="4"/>
  <c r="AN1896" i="4"/>
  <c r="AM1896" i="4"/>
  <c r="AL1896" i="4"/>
  <c r="AK1896" i="4"/>
  <c r="AO1896" i="4" s="1"/>
  <c r="AJ1896" i="4"/>
  <c r="AI1896" i="4"/>
  <c r="AA1896" i="4"/>
  <c r="Z1896" i="4"/>
  <c r="Y1896" i="4"/>
  <c r="V1896" i="4"/>
  <c r="U1896" i="4"/>
  <c r="T1896" i="4"/>
  <c r="S1896" i="4"/>
  <c r="I1896" i="4"/>
  <c r="L1896" i="4" s="1"/>
  <c r="G1896" i="4"/>
  <c r="F1896" i="4"/>
  <c r="AB1896" i="4"/>
  <c r="E1896" i="4"/>
  <c r="AU1896" i="4"/>
  <c r="D1896" i="4"/>
  <c r="B1896" i="4"/>
  <c r="A1896" i="4"/>
  <c r="AO1887" i="4"/>
  <c r="K1888" i="4"/>
  <c r="AO1888" i="4"/>
  <c r="J1887" i="4"/>
  <c r="K1887" i="4"/>
  <c r="J1888" i="4"/>
  <c r="L1898" i="4"/>
  <c r="J1898" i="4"/>
  <c r="J1899" i="4"/>
  <c r="J1896" i="4"/>
  <c r="AV2" i="4"/>
  <c r="AX2" i="4"/>
  <c r="AV3" i="4"/>
  <c r="AX3" i="4"/>
  <c r="AV4" i="4"/>
  <c r="AX4" i="4"/>
  <c r="AV5" i="4"/>
  <c r="AX5" i="4"/>
  <c r="AV6" i="4"/>
  <c r="AX6" i="4"/>
  <c r="AV7" i="4"/>
  <c r="AX7" i="4"/>
  <c r="AV8" i="4"/>
  <c r="AX8" i="4"/>
  <c r="AV9" i="4"/>
  <c r="AX9" i="4"/>
  <c r="AV10" i="4"/>
  <c r="AX10" i="4"/>
  <c r="AV11" i="4"/>
  <c r="AX11" i="4"/>
  <c r="AV12" i="4"/>
  <c r="AX12" i="4"/>
  <c r="AV13" i="4"/>
  <c r="AX13" i="4"/>
  <c r="AV14" i="4"/>
  <c r="AX14" i="4"/>
  <c r="AV15" i="4"/>
  <c r="AX15" i="4"/>
  <c r="AV16" i="4"/>
  <c r="AX16" i="4"/>
  <c r="AV17" i="4"/>
  <c r="AX17" i="4"/>
  <c r="AV18" i="4"/>
  <c r="AX18" i="4"/>
  <c r="AV19" i="4"/>
  <c r="AX19" i="4"/>
  <c r="AV20" i="4"/>
  <c r="AX20" i="4"/>
  <c r="AV21" i="4"/>
  <c r="AX21" i="4"/>
  <c r="AV22" i="4"/>
  <c r="AX22" i="4"/>
  <c r="AV23" i="4"/>
  <c r="AX23" i="4"/>
  <c r="AV24" i="4"/>
  <c r="AX24" i="4"/>
  <c r="AV25" i="4"/>
  <c r="AX25" i="4"/>
  <c r="AV26" i="4"/>
  <c r="AX26" i="4"/>
  <c r="AV27" i="4"/>
  <c r="AX27" i="4"/>
  <c r="AV28" i="4"/>
  <c r="AX28" i="4"/>
  <c r="AV29" i="4"/>
  <c r="AX29" i="4"/>
  <c r="AV30" i="4"/>
  <c r="AX30" i="4"/>
  <c r="AV31" i="4"/>
  <c r="AX31" i="4"/>
  <c r="AV32" i="4"/>
  <c r="AX32" i="4"/>
  <c r="AV33" i="4"/>
  <c r="AX33" i="4"/>
  <c r="AV34" i="4"/>
  <c r="AX34" i="4"/>
  <c r="AV35" i="4"/>
  <c r="AX35" i="4"/>
  <c r="AV36" i="4"/>
  <c r="AX36" i="4"/>
  <c r="AV37" i="4"/>
  <c r="AX37" i="4"/>
  <c r="AV38" i="4"/>
  <c r="AX38" i="4"/>
  <c r="AV39" i="4"/>
  <c r="AX39" i="4"/>
  <c r="AV40" i="4"/>
  <c r="AX40" i="4"/>
  <c r="AV41" i="4"/>
  <c r="AX41" i="4"/>
  <c r="AV42" i="4"/>
  <c r="AX42" i="4"/>
  <c r="AV43" i="4"/>
  <c r="AX43" i="4"/>
  <c r="AV44" i="4"/>
  <c r="AX44" i="4"/>
  <c r="AV45" i="4"/>
  <c r="AX45" i="4"/>
  <c r="AV46" i="4"/>
  <c r="AX46" i="4"/>
  <c r="AV47" i="4"/>
  <c r="AX47" i="4"/>
  <c r="AV48" i="4"/>
  <c r="AX48" i="4"/>
  <c r="AV49" i="4"/>
  <c r="AX49" i="4"/>
  <c r="AV50" i="4"/>
  <c r="AX50" i="4"/>
  <c r="AV51" i="4"/>
  <c r="AX51" i="4"/>
  <c r="AV52" i="4"/>
  <c r="AX52" i="4"/>
  <c r="AV53" i="4"/>
  <c r="AX53" i="4"/>
  <c r="AV54" i="4"/>
  <c r="AX54" i="4"/>
  <c r="AV55" i="4"/>
  <c r="AX55" i="4"/>
  <c r="AV56" i="4"/>
  <c r="AX56" i="4"/>
  <c r="AV57" i="4"/>
  <c r="AX57" i="4"/>
  <c r="AV58" i="4"/>
  <c r="AX58" i="4"/>
  <c r="AV59" i="4"/>
  <c r="AX59" i="4"/>
  <c r="AV60" i="4"/>
  <c r="AX60" i="4"/>
  <c r="AV61" i="4"/>
  <c r="AX61" i="4"/>
  <c r="AV62" i="4"/>
  <c r="AX62" i="4"/>
  <c r="AV63" i="4"/>
  <c r="AX63" i="4"/>
  <c r="AV64" i="4"/>
  <c r="AX64" i="4"/>
  <c r="AV65" i="4"/>
  <c r="AX65" i="4"/>
  <c r="AV66" i="4"/>
  <c r="AX66" i="4"/>
  <c r="AV67" i="4"/>
  <c r="AX67" i="4"/>
  <c r="AV68" i="4"/>
  <c r="AX68" i="4"/>
  <c r="AV69" i="4"/>
  <c r="AX69" i="4"/>
  <c r="AV70" i="4"/>
  <c r="AX70" i="4"/>
  <c r="AV71" i="4"/>
  <c r="AX71" i="4"/>
  <c r="AV72" i="4"/>
  <c r="AX72" i="4"/>
  <c r="AV73" i="4"/>
  <c r="AX73" i="4"/>
  <c r="AV74" i="4"/>
  <c r="AX74" i="4"/>
  <c r="AV75" i="4"/>
  <c r="AX75" i="4"/>
  <c r="AV76" i="4"/>
  <c r="AX76" i="4"/>
  <c r="AV77" i="4"/>
  <c r="AX77" i="4"/>
  <c r="AV78" i="4"/>
  <c r="AX78" i="4"/>
  <c r="AV79" i="4"/>
  <c r="AX79" i="4"/>
  <c r="AV80" i="4"/>
  <c r="AX80" i="4"/>
  <c r="AV81" i="4"/>
  <c r="AX81" i="4"/>
  <c r="AV82" i="4"/>
  <c r="AX82" i="4"/>
  <c r="AV83" i="4"/>
  <c r="AX83" i="4"/>
  <c r="AV84" i="4"/>
  <c r="AX84" i="4"/>
  <c r="AV85" i="4"/>
  <c r="AX85" i="4"/>
  <c r="AV86" i="4"/>
  <c r="AX86" i="4"/>
  <c r="AV87" i="4"/>
  <c r="AX87" i="4"/>
  <c r="AV88" i="4"/>
  <c r="AX88" i="4"/>
  <c r="AV89" i="4"/>
  <c r="AX89" i="4"/>
  <c r="AV90" i="4"/>
  <c r="AX90" i="4"/>
  <c r="AV91" i="4"/>
  <c r="AX91" i="4"/>
  <c r="AV92" i="4"/>
  <c r="AX92" i="4"/>
  <c r="AV93" i="4"/>
  <c r="AX93" i="4"/>
  <c r="AV94" i="4"/>
  <c r="AX94" i="4"/>
  <c r="AV95" i="4"/>
  <c r="AX95" i="4"/>
  <c r="AV96" i="4"/>
  <c r="AX96" i="4"/>
  <c r="AV97" i="4"/>
  <c r="AX97" i="4"/>
  <c r="AV98" i="4"/>
  <c r="AX98" i="4"/>
  <c r="AV99" i="4"/>
  <c r="AX99" i="4"/>
  <c r="AV100" i="4"/>
  <c r="AX100" i="4"/>
  <c r="AV101" i="4"/>
  <c r="AX101" i="4"/>
  <c r="AV102" i="4"/>
  <c r="AX102" i="4"/>
  <c r="AV103" i="4"/>
  <c r="AX103" i="4"/>
  <c r="AV104" i="4"/>
  <c r="AX104" i="4"/>
  <c r="AV105" i="4"/>
  <c r="AX105" i="4"/>
  <c r="AV106" i="4"/>
  <c r="AX106" i="4"/>
  <c r="AV107" i="4"/>
  <c r="AX107" i="4"/>
  <c r="AV108" i="4"/>
  <c r="AX108" i="4"/>
  <c r="AV109" i="4"/>
  <c r="AX109" i="4"/>
  <c r="AV110" i="4"/>
  <c r="AX110" i="4"/>
  <c r="AV111" i="4"/>
  <c r="AX111" i="4"/>
  <c r="AV112" i="4"/>
  <c r="AX112" i="4"/>
  <c r="AV113" i="4"/>
  <c r="AX113" i="4"/>
  <c r="AV114" i="4"/>
  <c r="AX114" i="4"/>
  <c r="AV115" i="4"/>
  <c r="AX115" i="4"/>
  <c r="AV116" i="4"/>
  <c r="AX116" i="4"/>
  <c r="AV117" i="4"/>
  <c r="AX117" i="4"/>
  <c r="AV118" i="4"/>
  <c r="AX118" i="4"/>
  <c r="AV119" i="4"/>
  <c r="AX119" i="4"/>
  <c r="AV120" i="4"/>
  <c r="AX120" i="4"/>
  <c r="AV121" i="4"/>
  <c r="AX121" i="4"/>
  <c r="AV122" i="4"/>
  <c r="AX122" i="4"/>
  <c r="AV123" i="4"/>
  <c r="AX123" i="4"/>
  <c r="AV124" i="4"/>
  <c r="AX124" i="4"/>
  <c r="AV125" i="4"/>
  <c r="AX125" i="4"/>
  <c r="AV126" i="4"/>
  <c r="AX126" i="4"/>
  <c r="AV127" i="4"/>
  <c r="AX127" i="4"/>
  <c r="AV128" i="4"/>
  <c r="AX128" i="4"/>
  <c r="AV129" i="4"/>
  <c r="AX129" i="4"/>
  <c r="AV130" i="4"/>
  <c r="AX130" i="4"/>
  <c r="AV131" i="4"/>
  <c r="AX131" i="4"/>
  <c r="AV132" i="4"/>
  <c r="AX132" i="4"/>
  <c r="AV133" i="4"/>
  <c r="AX133" i="4"/>
  <c r="AV134" i="4"/>
  <c r="AX134" i="4"/>
  <c r="AV135" i="4"/>
  <c r="AX135" i="4"/>
  <c r="AV136" i="4"/>
  <c r="AX136" i="4"/>
  <c r="AV137" i="4"/>
  <c r="AX137" i="4"/>
  <c r="AV138" i="4"/>
  <c r="AX138" i="4"/>
  <c r="AV139" i="4"/>
  <c r="AX139" i="4"/>
  <c r="AV140" i="4"/>
  <c r="AX140" i="4"/>
  <c r="AV141" i="4"/>
  <c r="AX141" i="4"/>
  <c r="AV142" i="4"/>
  <c r="AX142" i="4"/>
  <c r="AV143" i="4"/>
  <c r="AX143" i="4"/>
  <c r="AV144" i="4"/>
  <c r="AX144" i="4"/>
  <c r="AV145" i="4"/>
  <c r="AX145" i="4"/>
  <c r="AV146" i="4"/>
  <c r="AX146" i="4"/>
  <c r="AV147" i="4"/>
  <c r="AX147" i="4"/>
  <c r="AV148" i="4"/>
  <c r="AX148" i="4"/>
  <c r="AV149" i="4"/>
  <c r="AX149" i="4"/>
  <c r="AV150" i="4"/>
  <c r="AX150" i="4"/>
  <c r="AV151" i="4"/>
  <c r="AX151" i="4"/>
  <c r="AV152" i="4"/>
  <c r="AX152" i="4"/>
  <c r="AV153" i="4"/>
  <c r="AX153" i="4"/>
  <c r="AV154" i="4"/>
  <c r="AX154" i="4"/>
  <c r="AV155" i="4"/>
  <c r="AX155" i="4"/>
  <c r="AV156" i="4"/>
  <c r="AX156" i="4"/>
  <c r="AV157" i="4"/>
  <c r="AX157" i="4"/>
  <c r="AV158" i="4"/>
  <c r="AX158" i="4"/>
  <c r="AV159" i="4"/>
  <c r="AX159" i="4"/>
  <c r="AV160" i="4"/>
  <c r="AX160" i="4"/>
  <c r="AV161" i="4"/>
  <c r="AX161" i="4"/>
  <c r="AV162" i="4"/>
  <c r="AX162" i="4"/>
  <c r="AV163" i="4"/>
  <c r="AX163" i="4"/>
  <c r="AV164" i="4"/>
  <c r="AX164" i="4"/>
  <c r="AV165" i="4"/>
  <c r="AX165" i="4"/>
  <c r="AV166" i="4"/>
  <c r="AX166" i="4"/>
  <c r="AV167" i="4"/>
  <c r="AX167" i="4"/>
  <c r="AV168" i="4"/>
  <c r="AX168" i="4"/>
  <c r="AV169" i="4"/>
  <c r="AX169" i="4"/>
  <c r="AV170" i="4"/>
  <c r="AX170" i="4"/>
  <c r="AV171" i="4"/>
  <c r="AX171" i="4"/>
  <c r="AV172" i="4"/>
  <c r="AX172" i="4"/>
  <c r="AV173" i="4"/>
  <c r="AX173" i="4"/>
  <c r="AV174" i="4"/>
  <c r="AX174" i="4"/>
  <c r="AV175" i="4"/>
  <c r="AX175" i="4"/>
  <c r="AV176" i="4"/>
  <c r="AX176" i="4"/>
  <c r="AV177" i="4"/>
  <c r="AX177" i="4"/>
  <c r="AV178" i="4"/>
  <c r="AX178" i="4"/>
  <c r="AV179" i="4"/>
  <c r="AX179" i="4"/>
  <c r="AV180" i="4"/>
  <c r="AX180" i="4"/>
  <c r="AV181" i="4"/>
  <c r="AX181" i="4"/>
  <c r="AV182" i="4"/>
  <c r="AX182" i="4"/>
  <c r="AV183" i="4"/>
  <c r="AX183" i="4"/>
  <c r="AV184" i="4"/>
  <c r="AX184" i="4"/>
  <c r="AV185" i="4"/>
  <c r="AX185" i="4"/>
  <c r="AV186" i="4"/>
  <c r="AX186" i="4"/>
  <c r="AV187" i="4"/>
  <c r="AX187" i="4"/>
  <c r="AV188" i="4"/>
  <c r="AX188" i="4"/>
  <c r="AV189" i="4"/>
  <c r="AX189" i="4"/>
  <c r="AV190" i="4"/>
  <c r="AX190" i="4"/>
  <c r="AV191" i="4"/>
  <c r="AX191" i="4"/>
  <c r="AV192" i="4"/>
  <c r="AX192" i="4"/>
  <c r="AV193" i="4"/>
  <c r="AX193" i="4"/>
  <c r="AV194" i="4"/>
  <c r="AX194" i="4"/>
  <c r="AV195" i="4"/>
  <c r="AX195" i="4"/>
  <c r="AV196" i="4"/>
  <c r="AX196" i="4"/>
  <c r="AV197" i="4"/>
  <c r="AX197" i="4"/>
  <c r="AV198" i="4"/>
  <c r="AX198" i="4"/>
  <c r="AV199" i="4"/>
  <c r="AX199" i="4"/>
  <c r="AV200" i="4"/>
  <c r="AX200" i="4"/>
  <c r="AV201" i="4"/>
  <c r="AX201" i="4"/>
  <c r="AV202" i="4"/>
  <c r="AX202" i="4"/>
  <c r="AV203" i="4"/>
  <c r="AX203" i="4"/>
  <c r="AV204" i="4"/>
  <c r="AX204" i="4"/>
  <c r="AV205" i="4"/>
  <c r="AX205" i="4"/>
  <c r="AV206" i="4"/>
  <c r="AX206" i="4"/>
  <c r="AV207" i="4"/>
  <c r="AX207" i="4"/>
  <c r="AV208" i="4"/>
  <c r="AX208" i="4"/>
  <c r="AV209" i="4"/>
  <c r="AX209" i="4"/>
  <c r="AV210" i="4"/>
  <c r="AX210" i="4"/>
  <c r="AV211" i="4"/>
  <c r="AX211" i="4"/>
  <c r="AV212" i="4"/>
  <c r="AX212" i="4"/>
  <c r="AV213" i="4"/>
  <c r="AX213" i="4"/>
  <c r="AV214" i="4"/>
  <c r="AX214" i="4"/>
  <c r="AV215" i="4"/>
  <c r="AX215" i="4"/>
  <c r="AV216" i="4"/>
  <c r="AX216" i="4"/>
  <c r="AV217" i="4"/>
  <c r="AX217" i="4"/>
  <c r="AV218" i="4"/>
  <c r="AX218" i="4"/>
  <c r="AV219" i="4"/>
  <c r="AX219" i="4"/>
  <c r="AV220" i="4"/>
  <c r="AX220" i="4"/>
  <c r="AV221" i="4"/>
  <c r="AX221" i="4"/>
  <c r="AV222" i="4"/>
  <c r="AX222" i="4"/>
  <c r="AV223" i="4"/>
  <c r="AX223" i="4"/>
  <c r="AV224" i="4"/>
  <c r="AX224" i="4"/>
  <c r="AV225" i="4"/>
  <c r="AX225" i="4"/>
  <c r="AV226" i="4"/>
  <c r="AX226" i="4"/>
  <c r="AV227" i="4"/>
  <c r="AX227" i="4"/>
  <c r="AV228" i="4"/>
  <c r="AX228" i="4"/>
  <c r="AV229" i="4"/>
  <c r="AX229" i="4"/>
  <c r="AV230" i="4"/>
  <c r="AX230" i="4"/>
  <c r="AV231" i="4"/>
  <c r="AX231" i="4"/>
  <c r="AV232" i="4"/>
  <c r="AX232" i="4"/>
  <c r="AV233" i="4"/>
  <c r="AX233" i="4"/>
  <c r="AV234" i="4"/>
  <c r="AX234" i="4"/>
  <c r="AV235" i="4"/>
  <c r="AX235" i="4"/>
  <c r="AV236" i="4"/>
  <c r="AX236" i="4"/>
  <c r="AV237" i="4"/>
  <c r="AX237" i="4"/>
  <c r="AV238" i="4"/>
  <c r="AX238" i="4"/>
  <c r="AV239" i="4"/>
  <c r="AX239" i="4"/>
  <c r="AV240" i="4"/>
  <c r="AX240" i="4"/>
  <c r="AV241" i="4"/>
  <c r="AX241" i="4"/>
  <c r="AV242" i="4"/>
  <c r="AX242" i="4"/>
  <c r="AV243" i="4"/>
  <c r="AX243" i="4"/>
  <c r="AV244" i="4"/>
  <c r="AX244" i="4"/>
  <c r="AV245" i="4"/>
  <c r="AX245" i="4"/>
  <c r="AV246" i="4"/>
  <c r="AX246" i="4"/>
  <c r="AV247" i="4"/>
  <c r="AX247" i="4"/>
  <c r="AV248" i="4"/>
  <c r="AX248" i="4"/>
  <c r="AV249" i="4"/>
  <c r="AX249" i="4"/>
  <c r="AV250" i="4"/>
  <c r="AX250" i="4"/>
  <c r="AV251" i="4"/>
  <c r="AX251" i="4"/>
  <c r="AV252" i="4"/>
  <c r="AX252" i="4"/>
  <c r="AV253" i="4"/>
  <c r="AX253" i="4"/>
  <c r="AV254" i="4"/>
  <c r="AX254" i="4"/>
  <c r="AV255" i="4"/>
  <c r="AX255" i="4"/>
  <c r="AV256" i="4"/>
  <c r="AX256" i="4"/>
  <c r="AV257" i="4"/>
  <c r="AX257" i="4"/>
  <c r="AV258" i="4"/>
  <c r="AX258" i="4"/>
  <c r="AV259" i="4"/>
  <c r="AX259" i="4"/>
  <c r="AV260" i="4"/>
  <c r="AX260" i="4"/>
  <c r="AV261" i="4"/>
  <c r="AX261" i="4"/>
  <c r="AV262" i="4"/>
  <c r="AX262" i="4"/>
  <c r="AV263" i="4"/>
  <c r="AX263" i="4"/>
  <c r="AV264" i="4"/>
  <c r="AX264" i="4"/>
  <c r="AV265" i="4"/>
  <c r="AX265" i="4"/>
  <c r="AV266" i="4"/>
  <c r="AX266" i="4"/>
  <c r="AV267" i="4"/>
  <c r="AX267" i="4"/>
  <c r="AV268" i="4"/>
  <c r="AX268" i="4"/>
  <c r="AV269" i="4"/>
  <c r="AX269" i="4"/>
  <c r="AV270" i="4"/>
  <c r="AX270" i="4"/>
  <c r="AV271" i="4"/>
  <c r="AX271" i="4"/>
  <c r="AV272" i="4"/>
  <c r="AX272" i="4"/>
  <c r="AV273" i="4"/>
  <c r="AX273" i="4"/>
  <c r="AV274" i="4"/>
  <c r="AX274" i="4"/>
  <c r="AV275" i="4"/>
  <c r="AX275" i="4"/>
  <c r="AV276" i="4"/>
  <c r="AX276" i="4"/>
  <c r="AV277" i="4"/>
  <c r="AX277" i="4"/>
  <c r="AV278" i="4"/>
  <c r="AX278" i="4"/>
  <c r="AV279" i="4"/>
  <c r="AX279" i="4"/>
  <c r="AV280" i="4"/>
  <c r="AX280" i="4"/>
  <c r="AV281" i="4"/>
  <c r="AX281" i="4"/>
  <c r="AV282" i="4"/>
  <c r="AX282" i="4"/>
  <c r="AV283" i="4"/>
  <c r="AX283" i="4"/>
  <c r="AV284" i="4"/>
  <c r="AX284" i="4"/>
  <c r="AV285" i="4"/>
  <c r="AX285" i="4"/>
  <c r="AV286" i="4"/>
  <c r="AX286" i="4"/>
  <c r="AV287" i="4"/>
  <c r="AX287" i="4"/>
  <c r="AV288" i="4"/>
  <c r="AX288" i="4"/>
  <c r="AV289" i="4"/>
  <c r="AX289" i="4"/>
  <c r="AV290" i="4"/>
  <c r="AX290" i="4"/>
  <c r="AV291" i="4"/>
  <c r="AX291" i="4"/>
  <c r="AV292" i="4"/>
  <c r="AX292" i="4"/>
  <c r="AV293" i="4"/>
  <c r="AX293" i="4"/>
  <c r="AV294" i="4"/>
  <c r="AX294" i="4"/>
  <c r="AV295" i="4"/>
  <c r="AX295" i="4"/>
  <c r="AV296" i="4"/>
  <c r="AX296" i="4"/>
  <c r="AV297" i="4"/>
  <c r="AX297" i="4"/>
  <c r="AV298" i="4"/>
  <c r="AX298" i="4"/>
  <c r="AV299" i="4"/>
  <c r="AX299" i="4"/>
  <c r="AV300" i="4"/>
  <c r="AX300" i="4"/>
  <c r="AV301" i="4"/>
  <c r="AX301" i="4"/>
  <c r="AV302" i="4"/>
  <c r="AX302" i="4"/>
  <c r="AV303" i="4"/>
  <c r="AX303" i="4"/>
  <c r="AV304" i="4"/>
  <c r="AX304" i="4"/>
  <c r="AV305" i="4"/>
  <c r="AX305" i="4"/>
  <c r="AV306" i="4"/>
  <c r="AX306" i="4"/>
  <c r="AV307" i="4"/>
  <c r="AX307" i="4"/>
  <c r="AV308" i="4"/>
  <c r="AX308" i="4"/>
  <c r="AV309" i="4"/>
  <c r="AX309" i="4"/>
  <c r="AV310" i="4"/>
  <c r="AX310" i="4"/>
  <c r="AV311" i="4"/>
  <c r="AX311" i="4"/>
  <c r="AV312" i="4"/>
  <c r="AX312" i="4"/>
  <c r="AV313" i="4"/>
  <c r="AX313" i="4"/>
  <c r="AV314" i="4"/>
  <c r="AX314" i="4"/>
  <c r="AV315" i="4"/>
  <c r="AX315" i="4"/>
  <c r="AV316" i="4"/>
  <c r="AX316" i="4"/>
  <c r="AV317" i="4"/>
  <c r="AX317" i="4"/>
  <c r="AV318" i="4"/>
  <c r="AX318" i="4"/>
  <c r="AV319" i="4"/>
  <c r="AX319" i="4"/>
  <c r="AV320" i="4"/>
  <c r="AX320" i="4"/>
  <c r="AV321" i="4"/>
  <c r="AX321" i="4"/>
  <c r="AV322" i="4"/>
  <c r="AX322" i="4"/>
  <c r="AV323" i="4"/>
  <c r="AX323" i="4"/>
  <c r="AV324" i="4"/>
  <c r="AX324" i="4"/>
  <c r="AV325" i="4"/>
  <c r="AX325" i="4"/>
  <c r="AV326" i="4"/>
  <c r="AX326" i="4"/>
  <c r="AV327" i="4"/>
  <c r="AX327" i="4"/>
  <c r="AV328" i="4"/>
  <c r="AX328" i="4"/>
  <c r="AV329" i="4"/>
  <c r="AX329" i="4"/>
  <c r="AV330" i="4"/>
  <c r="AX330" i="4"/>
  <c r="AV331" i="4"/>
  <c r="AX331" i="4"/>
  <c r="AV332" i="4"/>
  <c r="AX332" i="4"/>
  <c r="AV333" i="4"/>
  <c r="AX333" i="4"/>
  <c r="AV334" i="4"/>
  <c r="AX334" i="4"/>
  <c r="AV335" i="4"/>
  <c r="AX335" i="4"/>
  <c r="AV336" i="4"/>
  <c r="AX336" i="4"/>
  <c r="AV337" i="4"/>
  <c r="AX337" i="4"/>
  <c r="AV338" i="4"/>
  <c r="AX338" i="4"/>
  <c r="AV339" i="4"/>
  <c r="AX339" i="4"/>
  <c r="AV340" i="4"/>
  <c r="AX340" i="4"/>
  <c r="AV341" i="4"/>
  <c r="AX341" i="4"/>
  <c r="AV342" i="4"/>
  <c r="AX342" i="4"/>
  <c r="AV343" i="4"/>
  <c r="AX343" i="4"/>
  <c r="AV344" i="4"/>
  <c r="AX344" i="4"/>
  <c r="AV345" i="4"/>
  <c r="AX345" i="4"/>
  <c r="AV346" i="4"/>
  <c r="AX346" i="4"/>
  <c r="AV347" i="4"/>
  <c r="AX347" i="4"/>
  <c r="AV348" i="4"/>
  <c r="AX348" i="4"/>
  <c r="AV349" i="4"/>
  <c r="AX349" i="4"/>
  <c r="AV350" i="4"/>
  <c r="AX350" i="4"/>
  <c r="AV351" i="4"/>
  <c r="AX351" i="4"/>
  <c r="AV352" i="4"/>
  <c r="AX352" i="4"/>
  <c r="AV353" i="4"/>
  <c r="AX353" i="4"/>
  <c r="AV354" i="4"/>
  <c r="AX354" i="4"/>
  <c r="AV355" i="4"/>
  <c r="AX355" i="4"/>
  <c r="AV356" i="4"/>
  <c r="AX356" i="4"/>
  <c r="AV357" i="4"/>
  <c r="AX357" i="4"/>
  <c r="AV358" i="4"/>
  <c r="AX358" i="4"/>
  <c r="AV359" i="4"/>
  <c r="AX359" i="4"/>
  <c r="AV360" i="4"/>
  <c r="AX360" i="4"/>
  <c r="AV361" i="4"/>
  <c r="AX361" i="4"/>
  <c r="AV362" i="4"/>
  <c r="AX362" i="4"/>
  <c r="AV363" i="4"/>
  <c r="AX363" i="4"/>
  <c r="AV364" i="4"/>
  <c r="AX364" i="4"/>
  <c r="AV365" i="4"/>
  <c r="AX365" i="4"/>
  <c r="AV366" i="4"/>
  <c r="AX366" i="4"/>
  <c r="AV367" i="4"/>
  <c r="AX367" i="4"/>
  <c r="AV368" i="4"/>
  <c r="AX368" i="4"/>
  <c r="AV369" i="4"/>
  <c r="AX369" i="4"/>
  <c r="AV370" i="4"/>
  <c r="AX370" i="4"/>
  <c r="AV371" i="4"/>
  <c r="AX371" i="4"/>
  <c r="AV372" i="4"/>
  <c r="AX372" i="4"/>
  <c r="AV373" i="4"/>
  <c r="AX373" i="4"/>
  <c r="AV374" i="4"/>
  <c r="AX374" i="4"/>
  <c r="AV375" i="4"/>
  <c r="AX375" i="4"/>
  <c r="AV376" i="4"/>
  <c r="AX376" i="4"/>
  <c r="AV377" i="4"/>
  <c r="AX377" i="4"/>
  <c r="AV378" i="4"/>
  <c r="AX378" i="4"/>
  <c r="AV379" i="4"/>
  <c r="AX379" i="4"/>
  <c r="AV380" i="4"/>
  <c r="AX380" i="4"/>
  <c r="AV381" i="4"/>
  <c r="AX381" i="4"/>
  <c r="AV382" i="4"/>
  <c r="AX382" i="4"/>
  <c r="AV383" i="4"/>
  <c r="AX383" i="4"/>
  <c r="AV384" i="4"/>
  <c r="AX384" i="4"/>
  <c r="AV385" i="4"/>
  <c r="AX385" i="4"/>
  <c r="AV386" i="4"/>
  <c r="AX386" i="4"/>
  <c r="AV387" i="4"/>
  <c r="AX387" i="4"/>
  <c r="AV388" i="4"/>
  <c r="AX388" i="4"/>
  <c r="AV389" i="4"/>
  <c r="AX389" i="4"/>
  <c r="AV390" i="4"/>
  <c r="AX390" i="4"/>
  <c r="AV391" i="4"/>
  <c r="AX391" i="4"/>
  <c r="AV392" i="4"/>
  <c r="AX392" i="4"/>
  <c r="AV393" i="4"/>
  <c r="AX393" i="4"/>
  <c r="AV394" i="4"/>
  <c r="AX394" i="4"/>
  <c r="AV395" i="4"/>
  <c r="AX395" i="4"/>
  <c r="AV396" i="4"/>
  <c r="AX396" i="4"/>
  <c r="AV397" i="4"/>
  <c r="AX397" i="4"/>
  <c r="AV398" i="4"/>
  <c r="AX398" i="4"/>
  <c r="AV399" i="4"/>
  <c r="AX399" i="4"/>
  <c r="AV400" i="4"/>
  <c r="AX400" i="4"/>
  <c r="AV401" i="4"/>
  <c r="AX401" i="4"/>
  <c r="AV402" i="4"/>
  <c r="AX402" i="4"/>
  <c r="AV403" i="4"/>
  <c r="AX403" i="4"/>
  <c r="AV404" i="4"/>
  <c r="AX404" i="4"/>
  <c r="AV405" i="4"/>
  <c r="AX405" i="4"/>
  <c r="AV406" i="4"/>
  <c r="AX406" i="4"/>
  <c r="AV407" i="4"/>
  <c r="AX407" i="4"/>
  <c r="AV408" i="4"/>
  <c r="AX408" i="4"/>
  <c r="AV409" i="4"/>
  <c r="AX409" i="4"/>
  <c r="AV410" i="4"/>
  <c r="AX410" i="4"/>
  <c r="AV411" i="4"/>
  <c r="AX411" i="4"/>
  <c r="AV412" i="4"/>
  <c r="AX412" i="4"/>
  <c r="AV413" i="4"/>
  <c r="AX413" i="4"/>
  <c r="AV414" i="4"/>
  <c r="AX414" i="4"/>
  <c r="AV415" i="4"/>
  <c r="AX415" i="4"/>
  <c r="AV416" i="4"/>
  <c r="AX416" i="4"/>
  <c r="AV417" i="4"/>
  <c r="AX417" i="4"/>
  <c r="AV418" i="4"/>
  <c r="AX418" i="4"/>
  <c r="AV419" i="4"/>
  <c r="AX419" i="4"/>
  <c r="AV420" i="4"/>
  <c r="AX420" i="4"/>
  <c r="AV421" i="4"/>
  <c r="AX421" i="4"/>
  <c r="AV422" i="4"/>
  <c r="AX422" i="4"/>
  <c r="AV423" i="4"/>
  <c r="AX423" i="4"/>
  <c r="AV424" i="4"/>
  <c r="AX424" i="4"/>
  <c r="AV425" i="4"/>
  <c r="AX425" i="4"/>
  <c r="AV426" i="4"/>
  <c r="AX426" i="4"/>
  <c r="AV427" i="4"/>
  <c r="AX427" i="4"/>
  <c r="AV428" i="4"/>
  <c r="AX428" i="4"/>
  <c r="AV429" i="4"/>
  <c r="AX429" i="4"/>
  <c r="AV430" i="4"/>
  <c r="AX430" i="4"/>
  <c r="AV431" i="4"/>
  <c r="AX431" i="4"/>
  <c r="AV432" i="4"/>
  <c r="AX432" i="4"/>
  <c r="AV433" i="4"/>
  <c r="AX433" i="4"/>
  <c r="AV434" i="4"/>
  <c r="AX434" i="4"/>
  <c r="AV435" i="4"/>
  <c r="AX435" i="4"/>
  <c r="AV436" i="4"/>
  <c r="AX436" i="4"/>
  <c r="AV437" i="4"/>
  <c r="AX437" i="4"/>
  <c r="AV438" i="4"/>
  <c r="AX438" i="4"/>
  <c r="AV439" i="4"/>
  <c r="AX439" i="4"/>
  <c r="AV440" i="4"/>
  <c r="AX440" i="4"/>
  <c r="AV441" i="4"/>
  <c r="AX441" i="4"/>
  <c r="AV442" i="4"/>
  <c r="AX442" i="4"/>
  <c r="AV443" i="4"/>
  <c r="AX443" i="4"/>
  <c r="AV444" i="4"/>
  <c r="AX444" i="4"/>
  <c r="AV445" i="4"/>
  <c r="AX445" i="4"/>
  <c r="AV446" i="4"/>
  <c r="AX446" i="4"/>
  <c r="AV447" i="4"/>
  <c r="AX447" i="4"/>
  <c r="AV448" i="4"/>
  <c r="AX448" i="4"/>
  <c r="AV449" i="4"/>
  <c r="AX449" i="4"/>
  <c r="AV450" i="4"/>
  <c r="AX450" i="4"/>
  <c r="AV451" i="4"/>
  <c r="AX451" i="4"/>
  <c r="AV452" i="4"/>
  <c r="AX452" i="4"/>
  <c r="AV453" i="4"/>
  <c r="AX453" i="4"/>
  <c r="AV454" i="4"/>
  <c r="AX454" i="4"/>
  <c r="AV455" i="4"/>
  <c r="AX455" i="4"/>
  <c r="AV456" i="4"/>
  <c r="AX456" i="4"/>
  <c r="AV457" i="4"/>
  <c r="AX457" i="4"/>
  <c r="AV458" i="4"/>
  <c r="AX458" i="4"/>
  <c r="AV459" i="4"/>
  <c r="AX459" i="4"/>
  <c r="AV460" i="4"/>
  <c r="AX460" i="4"/>
  <c r="AV461" i="4"/>
  <c r="AX461" i="4"/>
  <c r="AV462" i="4"/>
  <c r="AX462" i="4"/>
  <c r="AV463" i="4"/>
  <c r="AX463" i="4"/>
  <c r="AV464" i="4"/>
  <c r="AX464" i="4"/>
  <c r="AV465" i="4"/>
  <c r="AX465" i="4"/>
  <c r="AV466" i="4"/>
  <c r="AX466" i="4"/>
  <c r="AV467" i="4"/>
  <c r="AX467" i="4"/>
  <c r="AV468" i="4"/>
  <c r="AX468" i="4"/>
  <c r="AV469" i="4"/>
  <c r="AX469" i="4"/>
  <c r="AV470" i="4"/>
  <c r="AX470" i="4"/>
  <c r="AV471" i="4"/>
  <c r="AX471" i="4"/>
  <c r="AV472" i="4"/>
  <c r="AX472" i="4"/>
  <c r="AV473" i="4"/>
  <c r="AX473" i="4"/>
  <c r="AV474" i="4"/>
  <c r="AX474" i="4"/>
  <c r="AV475" i="4"/>
  <c r="AX475" i="4"/>
  <c r="AV476" i="4"/>
  <c r="AX476" i="4"/>
  <c r="AV477" i="4"/>
  <c r="AX477" i="4"/>
  <c r="AV478" i="4"/>
  <c r="AX478" i="4"/>
  <c r="AV479" i="4"/>
  <c r="AX479" i="4"/>
  <c r="AV480" i="4"/>
  <c r="AX480" i="4"/>
  <c r="AV481" i="4"/>
  <c r="AX481" i="4"/>
  <c r="AV482" i="4"/>
  <c r="AX482" i="4"/>
  <c r="AV483" i="4"/>
  <c r="AX483" i="4"/>
  <c r="AV484" i="4"/>
  <c r="AX484" i="4"/>
  <c r="AV485" i="4"/>
  <c r="AX485" i="4"/>
  <c r="AV486" i="4"/>
  <c r="AX486" i="4"/>
  <c r="AV487" i="4"/>
  <c r="AX487" i="4"/>
  <c r="AV488" i="4"/>
  <c r="AX488" i="4"/>
  <c r="AV489" i="4"/>
  <c r="AX489" i="4"/>
  <c r="AV490" i="4"/>
  <c r="AX490" i="4"/>
  <c r="AV491" i="4"/>
  <c r="AX491" i="4"/>
  <c r="AV492" i="4"/>
  <c r="AX492" i="4"/>
  <c r="AV493" i="4"/>
  <c r="AX493" i="4"/>
  <c r="AV494" i="4"/>
  <c r="AX494" i="4"/>
  <c r="AV495" i="4"/>
  <c r="AX495" i="4"/>
  <c r="AV496" i="4"/>
  <c r="AX496" i="4"/>
  <c r="AV497" i="4"/>
  <c r="AX497" i="4"/>
  <c r="AV498" i="4"/>
  <c r="AX498" i="4"/>
  <c r="AV499" i="4"/>
  <c r="AX499" i="4"/>
  <c r="AV500" i="4"/>
  <c r="AX500" i="4"/>
  <c r="AV501" i="4"/>
  <c r="AX501" i="4"/>
  <c r="AV502" i="4"/>
  <c r="AX502" i="4"/>
  <c r="AV503" i="4"/>
  <c r="AX503" i="4"/>
  <c r="AV504" i="4"/>
  <c r="AX504" i="4"/>
  <c r="AV505" i="4"/>
  <c r="AX505" i="4"/>
  <c r="AV506" i="4"/>
  <c r="AX506" i="4"/>
  <c r="AV507" i="4"/>
  <c r="AX507" i="4"/>
  <c r="AV508" i="4"/>
  <c r="AX508" i="4"/>
  <c r="AV509" i="4"/>
  <c r="AX509" i="4"/>
  <c r="AV510" i="4"/>
  <c r="AX510" i="4"/>
  <c r="AV511" i="4"/>
  <c r="AX511" i="4"/>
  <c r="AV512" i="4"/>
  <c r="AX512" i="4"/>
  <c r="AV513" i="4"/>
  <c r="AX513" i="4"/>
  <c r="AV514" i="4"/>
  <c r="AX514" i="4"/>
  <c r="AV515" i="4"/>
  <c r="AX515" i="4"/>
  <c r="AV516" i="4"/>
  <c r="AX516" i="4"/>
  <c r="AV517" i="4"/>
  <c r="AX517" i="4"/>
  <c r="AV518" i="4"/>
  <c r="AX518" i="4"/>
  <c r="AV519" i="4"/>
  <c r="AX519" i="4"/>
  <c r="AV520" i="4"/>
  <c r="AX520" i="4"/>
  <c r="AV521" i="4"/>
  <c r="AX521" i="4"/>
  <c r="AV522" i="4"/>
  <c r="AX522" i="4"/>
  <c r="AV523" i="4"/>
  <c r="AX523" i="4"/>
  <c r="AV524" i="4"/>
  <c r="AX524" i="4"/>
  <c r="AV525" i="4"/>
  <c r="AX525" i="4"/>
  <c r="AV526" i="4"/>
  <c r="AX526" i="4"/>
  <c r="AV527" i="4"/>
  <c r="AX527" i="4"/>
  <c r="AV528" i="4"/>
  <c r="AX528" i="4"/>
  <c r="AV529" i="4"/>
  <c r="AX529" i="4"/>
  <c r="AV530" i="4"/>
  <c r="AX530" i="4"/>
  <c r="AV531" i="4"/>
  <c r="AX531" i="4"/>
  <c r="AV532" i="4"/>
  <c r="AX532" i="4"/>
  <c r="AV533" i="4"/>
  <c r="AX533" i="4"/>
  <c r="AV534" i="4"/>
  <c r="AX534" i="4"/>
  <c r="AV535" i="4"/>
  <c r="AX535" i="4"/>
  <c r="AV536" i="4"/>
  <c r="AX536" i="4"/>
  <c r="AV537" i="4"/>
  <c r="AX537" i="4"/>
  <c r="AV538" i="4"/>
  <c r="AX538" i="4"/>
  <c r="AV539" i="4"/>
  <c r="AX539" i="4"/>
  <c r="AV540" i="4"/>
  <c r="AX540" i="4"/>
  <c r="AV541" i="4"/>
  <c r="AX541" i="4"/>
  <c r="AV542" i="4"/>
  <c r="AX542" i="4"/>
  <c r="AV543" i="4"/>
  <c r="AX543" i="4"/>
  <c r="AV544" i="4"/>
  <c r="AX544" i="4"/>
  <c r="AV545" i="4"/>
  <c r="AX545" i="4"/>
  <c r="AV546" i="4"/>
  <c r="AX546" i="4"/>
  <c r="AV547" i="4"/>
  <c r="AX547" i="4"/>
  <c r="AV548" i="4"/>
  <c r="AX548" i="4"/>
  <c r="AV549" i="4"/>
  <c r="AX549" i="4"/>
  <c r="AV550" i="4"/>
  <c r="AX550" i="4"/>
  <c r="AV551" i="4"/>
  <c r="AX551" i="4"/>
  <c r="AV552" i="4"/>
  <c r="AX552" i="4"/>
  <c r="AV553" i="4"/>
  <c r="AX553" i="4"/>
  <c r="AV554" i="4"/>
  <c r="AX554" i="4"/>
  <c r="AV555" i="4"/>
  <c r="AX555" i="4"/>
  <c r="AV556" i="4"/>
  <c r="AX556" i="4"/>
  <c r="AV557" i="4"/>
  <c r="AX557" i="4"/>
  <c r="AV558" i="4"/>
  <c r="AX558" i="4"/>
  <c r="AV559" i="4"/>
  <c r="AX559" i="4"/>
  <c r="AV560" i="4"/>
  <c r="AX560" i="4"/>
  <c r="AV561" i="4"/>
  <c r="AX561" i="4"/>
  <c r="AV562" i="4"/>
  <c r="AX562" i="4"/>
  <c r="AV563" i="4"/>
  <c r="AX563" i="4"/>
  <c r="AV564" i="4"/>
  <c r="AX564" i="4"/>
  <c r="AV565" i="4"/>
  <c r="AX565" i="4"/>
  <c r="AV566" i="4"/>
  <c r="AX566" i="4"/>
  <c r="AV567" i="4"/>
  <c r="AX567" i="4"/>
  <c r="AV568" i="4"/>
  <c r="AX568" i="4"/>
  <c r="AV569" i="4"/>
  <c r="AX569" i="4"/>
  <c r="AV570" i="4"/>
  <c r="AX570" i="4"/>
  <c r="AV571" i="4"/>
  <c r="AX571" i="4"/>
  <c r="AV572" i="4"/>
  <c r="AX572" i="4"/>
  <c r="AV573" i="4"/>
  <c r="AX573" i="4"/>
  <c r="AV574" i="4"/>
  <c r="AX574" i="4"/>
  <c r="AV575" i="4"/>
  <c r="AX575" i="4"/>
  <c r="AV576" i="4"/>
  <c r="AX576" i="4"/>
  <c r="AV577" i="4"/>
  <c r="AX577" i="4"/>
  <c r="AV578" i="4"/>
  <c r="AX578" i="4"/>
  <c r="AV579" i="4"/>
  <c r="AX579" i="4"/>
  <c r="AV580" i="4"/>
  <c r="AX580" i="4"/>
  <c r="AV581" i="4"/>
  <c r="AX581" i="4"/>
  <c r="AV582" i="4"/>
  <c r="AX582" i="4"/>
  <c r="AV583" i="4"/>
  <c r="AX583" i="4"/>
  <c r="AV584" i="4"/>
  <c r="AX584" i="4"/>
  <c r="AV585" i="4"/>
  <c r="AX585" i="4"/>
  <c r="AV586" i="4"/>
  <c r="AX586" i="4"/>
  <c r="AV587" i="4"/>
  <c r="AX587" i="4"/>
  <c r="AV588" i="4"/>
  <c r="AX588" i="4"/>
  <c r="AV589" i="4"/>
  <c r="AX589" i="4"/>
  <c r="AV590" i="4"/>
  <c r="AX590" i="4"/>
  <c r="AV591" i="4"/>
  <c r="AX591" i="4"/>
  <c r="AV592" i="4"/>
  <c r="AX592" i="4"/>
  <c r="AV593" i="4"/>
  <c r="AX593" i="4"/>
  <c r="AV594" i="4"/>
  <c r="AX594" i="4"/>
  <c r="AV595" i="4"/>
  <c r="AX595" i="4"/>
  <c r="AV596" i="4"/>
  <c r="AX596" i="4"/>
  <c r="AV597" i="4"/>
  <c r="AX597" i="4"/>
  <c r="AV598" i="4"/>
  <c r="AX598" i="4"/>
  <c r="AV599" i="4"/>
  <c r="AX599" i="4"/>
  <c r="AV600" i="4"/>
  <c r="AX600" i="4"/>
  <c r="AV601" i="4"/>
  <c r="AX601" i="4"/>
  <c r="AV602" i="4"/>
  <c r="AX602" i="4"/>
  <c r="AV603" i="4"/>
  <c r="AX603" i="4"/>
  <c r="AV604" i="4"/>
  <c r="AX604" i="4"/>
  <c r="AV605" i="4"/>
  <c r="AX605" i="4"/>
  <c r="AV606" i="4"/>
  <c r="AX606" i="4"/>
  <c r="AV607" i="4"/>
  <c r="AX607" i="4"/>
  <c r="AV608" i="4"/>
  <c r="AX608" i="4"/>
  <c r="AV609" i="4"/>
  <c r="AX609" i="4"/>
  <c r="AV610" i="4"/>
  <c r="AX610" i="4"/>
  <c r="AV611" i="4"/>
  <c r="AX611" i="4"/>
  <c r="AV612" i="4"/>
  <c r="AX612" i="4"/>
  <c r="AV613" i="4"/>
  <c r="AX613" i="4"/>
  <c r="AV614" i="4"/>
  <c r="AX614" i="4"/>
  <c r="AV615" i="4"/>
  <c r="AX615" i="4"/>
  <c r="AV616" i="4"/>
  <c r="AX616" i="4"/>
  <c r="AV617" i="4"/>
  <c r="AX617" i="4"/>
  <c r="AV618" i="4"/>
  <c r="AX618" i="4"/>
  <c r="AV619" i="4"/>
  <c r="AX619" i="4"/>
  <c r="AV620" i="4"/>
  <c r="AX620" i="4"/>
  <c r="AV621" i="4"/>
  <c r="AX621" i="4"/>
  <c r="AV622" i="4"/>
  <c r="AX622" i="4"/>
  <c r="AV623" i="4"/>
  <c r="AX623" i="4"/>
  <c r="AV624" i="4"/>
  <c r="AX624" i="4"/>
  <c r="AV625" i="4"/>
  <c r="AX625" i="4"/>
  <c r="AV626" i="4"/>
  <c r="AX626" i="4"/>
  <c r="AV627" i="4"/>
  <c r="AX627" i="4"/>
  <c r="AV628" i="4"/>
  <c r="AX628" i="4"/>
  <c r="AV629" i="4"/>
  <c r="AX629" i="4"/>
  <c r="AV630" i="4"/>
  <c r="AX630" i="4"/>
  <c r="AV631" i="4"/>
  <c r="AX631" i="4"/>
  <c r="AV632" i="4"/>
  <c r="AX632" i="4"/>
  <c r="AV633" i="4"/>
  <c r="AX633" i="4"/>
  <c r="AV634" i="4"/>
  <c r="AX634" i="4"/>
  <c r="AV635" i="4"/>
  <c r="AX635" i="4"/>
  <c r="AV636" i="4"/>
  <c r="AX636" i="4"/>
  <c r="AV637" i="4"/>
  <c r="AX637" i="4"/>
  <c r="AV638" i="4"/>
  <c r="AX638" i="4"/>
  <c r="AV639" i="4"/>
  <c r="AX639" i="4"/>
  <c r="AV640" i="4"/>
  <c r="AX640" i="4"/>
  <c r="AV641" i="4"/>
  <c r="AX641" i="4"/>
  <c r="AV642" i="4"/>
  <c r="AX642" i="4"/>
  <c r="AV643" i="4"/>
  <c r="AX643" i="4"/>
  <c r="AV644" i="4"/>
  <c r="AX644" i="4"/>
  <c r="AV645" i="4"/>
  <c r="AX645" i="4"/>
  <c r="AV646" i="4"/>
  <c r="AX646" i="4"/>
  <c r="AV647" i="4"/>
  <c r="AX647" i="4"/>
  <c r="AV648" i="4"/>
  <c r="AX648" i="4"/>
  <c r="AV649" i="4"/>
  <c r="AX649" i="4"/>
  <c r="AV650" i="4"/>
  <c r="AX650" i="4"/>
  <c r="AV651" i="4"/>
  <c r="AX651" i="4"/>
  <c r="AV652" i="4"/>
  <c r="AX652" i="4"/>
  <c r="AV653" i="4"/>
  <c r="AX653" i="4"/>
  <c r="AV654" i="4"/>
  <c r="AX654" i="4"/>
  <c r="AV655" i="4"/>
  <c r="AX655" i="4"/>
  <c r="AV656" i="4"/>
  <c r="AX656" i="4"/>
  <c r="AV657" i="4"/>
  <c r="AX657" i="4"/>
  <c r="AV658" i="4"/>
  <c r="AX658" i="4"/>
  <c r="AV659" i="4"/>
  <c r="AX659" i="4"/>
  <c r="AV660" i="4"/>
  <c r="AX660" i="4"/>
  <c r="AV661" i="4"/>
  <c r="AX661" i="4"/>
  <c r="AV662" i="4"/>
  <c r="AX662" i="4"/>
  <c r="AV663" i="4"/>
  <c r="AX663" i="4"/>
  <c r="AV664" i="4"/>
  <c r="AX664" i="4"/>
  <c r="AV665" i="4"/>
  <c r="AX665" i="4"/>
  <c r="AV666" i="4"/>
  <c r="AX666" i="4"/>
  <c r="AV667" i="4"/>
  <c r="AX667" i="4"/>
  <c r="AV668" i="4"/>
  <c r="AX668" i="4"/>
  <c r="AV669" i="4"/>
  <c r="AX669" i="4"/>
  <c r="AV670" i="4"/>
  <c r="AX670" i="4"/>
  <c r="AV671" i="4"/>
  <c r="AX671" i="4"/>
  <c r="AV672" i="4"/>
  <c r="AX672" i="4"/>
  <c r="AV673" i="4"/>
  <c r="AX673" i="4"/>
  <c r="AV674" i="4"/>
  <c r="AX674" i="4"/>
  <c r="AV675" i="4"/>
  <c r="AX675" i="4"/>
  <c r="AV676" i="4"/>
  <c r="AX676" i="4"/>
  <c r="AV677" i="4"/>
  <c r="AX677" i="4"/>
  <c r="AV678" i="4"/>
  <c r="AX678" i="4"/>
  <c r="AV679" i="4"/>
  <c r="AX679" i="4"/>
  <c r="AV680" i="4"/>
  <c r="AX680" i="4"/>
  <c r="AV681" i="4"/>
  <c r="AX681" i="4"/>
  <c r="AV682" i="4"/>
  <c r="AX682" i="4"/>
  <c r="AV683" i="4"/>
  <c r="AX683" i="4"/>
  <c r="AV684" i="4"/>
  <c r="AX684" i="4"/>
  <c r="AV685" i="4"/>
  <c r="AX685" i="4"/>
  <c r="AV686" i="4"/>
  <c r="AX686" i="4"/>
  <c r="AV687" i="4"/>
  <c r="AX687" i="4"/>
  <c r="AV688" i="4"/>
  <c r="AX688" i="4"/>
  <c r="AV689" i="4"/>
  <c r="AX689" i="4"/>
  <c r="AV690" i="4"/>
  <c r="AX690" i="4"/>
  <c r="AV691" i="4"/>
  <c r="AX691" i="4"/>
  <c r="AV692" i="4"/>
  <c r="AX692" i="4"/>
  <c r="AV693" i="4"/>
  <c r="AX693" i="4"/>
  <c r="AV694" i="4"/>
  <c r="AX694" i="4"/>
  <c r="AV695" i="4"/>
  <c r="AX695" i="4"/>
  <c r="AV696" i="4"/>
  <c r="AX696" i="4"/>
  <c r="AV697" i="4"/>
  <c r="AX697" i="4"/>
  <c r="AV698" i="4"/>
  <c r="AX698" i="4"/>
  <c r="AV699" i="4"/>
  <c r="AX699" i="4"/>
  <c r="AV700" i="4"/>
  <c r="AX700" i="4"/>
  <c r="AV701" i="4"/>
  <c r="AX701" i="4"/>
  <c r="AV702" i="4"/>
  <c r="AX702" i="4"/>
  <c r="AV703" i="4"/>
  <c r="AX703" i="4"/>
  <c r="AV704" i="4"/>
  <c r="AX704" i="4"/>
  <c r="AV705" i="4"/>
  <c r="AX705" i="4"/>
  <c r="AV706" i="4"/>
  <c r="AX706" i="4"/>
  <c r="AV707" i="4"/>
  <c r="AX707" i="4"/>
  <c r="AV708" i="4"/>
  <c r="AX708" i="4"/>
  <c r="AV709" i="4"/>
  <c r="AX709" i="4"/>
  <c r="AV710" i="4"/>
  <c r="AX710" i="4"/>
  <c r="AV711" i="4"/>
  <c r="AX711" i="4"/>
  <c r="AV712" i="4"/>
  <c r="AX712" i="4"/>
  <c r="AV713" i="4"/>
  <c r="AX713" i="4"/>
  <c r="AV714" i="4"/>
  <c r="AX714" i="4"/>
  <c r="AV715" i="4"/>
  <c r="AX715" i="4"/>
  <c r="AV716" i="4"/>
  <c r="AX716" i="4"/>
  <c r="AV717" i="4"/>
  <c r="AX717" i="4"/>
  <c r="AV718" i="4"/>
  <c r="AX718" i="4"/>
  <c r="AV719" i="4"/>
  <c r="AX719" i="4"/>
  <c r="AV720" i="4"/>
  <c r="AX720" i="4"/>
  <c r="AV721" i="4"/>
  <c r="AX721" i="4"/>
  <c r="AV722" i="4"/>
  <c r="AX722" i="4"/>
  <c r="AV723" i="4"/>
  <c r="AX723" i="4"/>
  <c r="AV724" i="4"/>
  <c r="AX724" i="4"/>
  <c r="AV725" i="4"/>
  <c r="AX725" i="4"/>
  <c r="AV726" i="4"/>
  <c r="AX726" i="4"/>
  <c r="AV727" i="4"/>
  <c r="AX727" i="4"/>
  <c r="AV728" i="4"/>
  <c r="AX728" i="4"/>
  <c r="AV729" i="4"/>
  <c r="AX729" i="4"/>
  <c r="AV730" i="4"/>
  <c r="AX730" i="4"/>
  <c r="AV731" i="4"/>
  <c r="AX731" i="4"/>
  <c r="AV732" i="4"/>
  <c r="AX732" i="4"/>
  <c r="AV733" i="4"/>
  <c r="AX733" i="4"/>
  <c r="AV734" i="4"/>
  <c r="AX734" i="4"/>
  <c r="AV735" i="4"/>
  <c r="AX735" i="4"/>
  <c r="AV736" i="4"/>
  <c r="AX736" i="4"/>
  <c r="AV737" i="4"/>
  <c r="AX737" i="4"/>
  <c r="AV738" i="4"/>
  <c r="AX738" i="4"/>
  <c r="AV739" i="4"/>
  <c r="AX739" i="4"/>
  <c r="AV740" i="4"/>
  <c r="AX740" i="4"/>
  <c r="AV741" i="4"/>
  <c r="AX741" i="4"/>
  <c r="AV742" i="4"/>
  <c r="AX742" i="4"/>
  <c r="AV743" i="4"/>
  <c r="AX743" i="4"/>
  <c r="AV744" i="4"/>
  <c r="AX744" i="4"/>
  <c r="AV745" i="4"/>
  <c r="AX745" i="4"/>
  <c r="AV746" i="4"/>
  <c r="AX746" i="4"/>
  <c r="AV747" i="4"/>
  <c r="AX747" i="4"/>
  <c r="AV748" i="4"/>
  <c r="AX748" i="4"/>
  <c r="AV749" i="4"/>
  <c r="AX749" i="4"/>
  <c r="AV750" i="4"/>
  <c r="AX750" i="4"/>
  <c r="AV751" i="4"/>
  <c r="AX751" i="4"/>
  <c r="AV752" i="4"/>
  <c r="AX752" i="4"/>
  <c r="AV753" i="4"/>
  <c r="AX753" i="4"/>
  <c r="AV754" i="4"/>
  <c r="AX754" i="4"/>
  <c r="AV755" i="4"/>
  <c r="AX755" i="4"/>
  <c r="AV756" i="4"/>
  <c r="AX756" i="4"/>
  <c r="AV757" i="4"/>
  <c r="AX757" i="4"/>
  <c r="AV758" i="4"/>
  <c r="AX758" i="4"/>
  <c r="AV759" i="4"/>
  <c r="AX759" i="4"/>
  <c r="AV760" i="4"/>
  <c r="AX760" i="4"/>
  <c r="AV761" i="4"/>
  <c r="AX761" i="4"/>
  <c r="AV762" i="4"/>
  <c r="AX762" i="4"/>
  <c r="AV763" i="4"/>
  <c r="AX763" i="4"/>
  <c r="AV764" i="4"/>
  <c r="AX764" i="4"/>
  <c r="AV765" i="4"/>
  <c r="AX765" i="4"/>
  <c r="AV766" i="4"/>
  <c r="AX766" i="4"/>
  <c r="AV767" i="4"/>
  <c r="AX767" i="4"/>
  <c r="AV768" i="4"/>
  <c r="AX768" i="4"/>
  <c r="AV769" i="4"/>
  <c r="AX769" i="4"/>
  <c r="AV770" i="4"/>
  <c r="AX770" i="4"/>
  <c r="AV771" i="4"/>
  <c r="AX771" i="4"/>
  <c r="AV772" i="4"/>
  <c r="AX772" i="4"/>
  <c r="AV773" i="4"/>
  <c r="AX773" i="4"/>
  <c r="AV774" i="4"/>
  <c r="AX774" i="4"/>
  <c r="AV775" i="4"/>
  <c r="AX775" i="4"/>
  <c r="AV776" i="4"/>
  <c r="AX776" i="4"/>
  <c r="AV777" i="4"/>
  <c r="AX777" i="4"/>
  <c r="AV778" i="4"/>
  <c r="AX778" i="4"/>
  <c r="AV779" i="4"/>
  <c r="AX779" i="4"/>
  <c r="AV780" i="4"/>
  <c r="AX780" i="4"/>
  <c r="AV781" i="4"/>
  <c r="AX781" i="4"/>
  <c r="AV782" i="4"/>
  <c r="AX782" i="4"/>
  <c r="AV783" i="4"/>
  <c r="AX783" i="4"/>
  <c r="AV784" i="4"/>
  <c r="AX784" i="4"/>
  <c r="AV785" i="4"/>
  <c r="AX785" i="4"/>
  <c r="AV786" i="4"/>
  <c r="AX786" i="4"/>
  <c r="AV787" i="4"/>
  <c r="AX787" i="4"/>
  <c r="AV788" i="4"/>
  <c r="AX788" i="4"/>
  <c r="AV789" i="4"/>
  <c r="AX789" i="4"/>
  <c r="AV790" i="4"/>
  <c r="AX790" i="4"/>
  <c r="AV791" i="4"/>
  <c r="AX791" i="4"/>
  <c r="AV792" i="4"/>
  <c r="AX792" i="4"/>
  <c r="AV793" i="4"/>
  <c r="AX793" i="4"/>
  <c r="AV794" i="4"/>
  <c r="AX794" i="4"/>
  <c r="AV795" i="4"/>
  <c r="AX795" i="4"/>
  <c r="AV796" i="4"/>
  <c r="AX796" i="4"/>
  <c r="AV797" i="4"/>
  <c r="AX797" i="4"/>
  <c r="AV798" i="4"/>
  <c r="AX798" i="4"/>
  <c r="AV799" i="4"/>
  <c r="AX799" i="4"/>
  <c r="AV800" i="4"/>
  <c r="AX800" i="4"/>
  <c r="AV801" i="4"/>
  <c r="AX801" i="4"/>
  <c r="AV802" i="4"/>
  <c r="AX802" i="4"/>
  <c r="AV803" i="4"/>
  <c r="AX803" i="4"/>
  <c r="AV804" i="4"/>
  <c r="AX804" i="4"/>
  <c r="AV805" i="4"/>
  <c r="AX805" i="4"/>
  <c r="AV806" i="4"/>
  <c r="AX806" i="4"/>
  <c r="AV807" i="4"/>
  <c r="AX807" i="4"/>
  <c r="AV808" i="4"/>
  <c r="AX808" i="4"/>
  <c r="AV809" i="4"/>
  <c r="AX809" i="4"/>
  <c r="AV810" i="4"/>
  <c r="AX810" i="4"/>
  <c r="AV811" i="4"/>
  <c r="AX811" i="4"/>
  <c r="AV812" i="4"/>
  <c r="AX812" i="4"/>
  <c r="AV813" i="4"/>
  <c r="AX813" i="4"/>
  <c r="AV814" i="4"/>
  <c r="AX814" i="4"/>
  <c r="AV815" i="4"/>
  <c r="AX815" i="4"/>
  <c r="AV816" i="4"/>
  <c r="AX816" i="4"/>
  <c r="AV817" i="4"/>
  <c r="AX817" i="4"/>
  <c r="AV818" i="4"/>
  <c r="AX818" i="4"/>
  <c r="AV819" i="4"/>
  <c r="AX819" i="4"/>
  <c r="AV820" i="4"/>
  <c r="AX820" i="4"/>
  <c r="AV821" i="4"/>
  <c r="AX821" i="4"/>
  <c r="AV822" i="4"/>
  <c r="AX822" i="4"/>
  <c r="AV823" i="4"/>
  <c r="AX823" i="4"/>
  <c r="AV824" i="4"/>
  <c r="AX824" i="4"/>
  <c r="AV825" i="4"/>
  <c r="AX825" i="4"/>
  <c r="AV826" i="4"/>
  <c r="AX826" i="4"/>
  <c r="AV827" i="4"/>
  <c r="AX827" i="4"/>
  <c r="AV828" i="4"/>
  <c r="AX828" i="4"/>
  <c r="AV829" i="4"/>
  <c r="AX829" i="4"/>
  <c r="AV830" i="4"/>
  <c r="AX830" i="4"/>
  <c r="AV831" i="4"/>
  <c r="AX831" i="4"/>
  <c r="AV832" i="4"/>
  <c r="AX832" i="4"/>
  <c r="AV833" i="4"/>
  <c r="AX833" i="4"/>
  <c r="AV834" i="4"/>
  <c r="AX834" i="4"/>
  <c r="AV835" i="4"/>
  <c r="AX835" i="4"/>
  <c r="AV836" i="4"/>
  <c r="AX836" i="4"/>
  <c r="AV837" i="4"/>
  <c r="AX837" i="4"/>
  <c r="AV838" i="4"/>
  <c r="AX838" i="4"/>
  <c r="AV839" i="4"/>
  <c r="AX839" i="4"/>
  <c r="AV840" i="4"/>
  <c r="AX840" i="4"/>
  <c r="AV841" i="4"/>
  <c r="AX841" i="4"/>
  <c r="AV842" i="4"/>
  <c r="AX842" i="4"/>
  <c r="AV843" i="4"/>
  <c r="AX843" i="4"/>
  <c r="AV844" i="4"/>
  <c r="AX844" i="4"/>
  <c r="AV845" i="4"/>
  <c r="AX845" i="4"/>
  <c r="AV846" i="4"/>
  <c r="AX846" i="4"/>
  <c r="AV847" i="4"/>
  <c r="AX847" i="4"/>
  <c r="AV848" i="4"/>
  <c r="AX848" i="4"/>
  <c r="AV849" i="4"/>
  <c r="AX849" i="4"/>
  <c r="AV850" i="4"/>
  <c r="AX850" i="4"/>
  <c r="AV851" i="4"/>
  <c r="AX851" i="4"/>
  <c r="AV852" i="4"/>
  <c r="AX852" i="4"/>
  <c r="AV853" i="4"/>
  <c r="AX853" i="4"/>
  <c r="AV854" i="4"/>
  <c r="AX854" i="4"/>
  <c r="AV855" i="4"/>
  <c r="AX855" i="4"/>
  <c r="AV856" i="4"/>
  <c r="AX856" i="4"/>
  <c r="AV857" i="4"/>
  <c r="AX857" i="4"/>
  <c r="AV858" i="4"/>
  <c r="AX858" i="4"/>
  <c r="AV859" i="4"/>
  <c r="AX859" i="4"/>
  <c r="AV860" i="4"/>
  <c r="AX860" i="4"/>
  <c r="AV861" i="4"/>
  <c r="AX861" i="4"/>
  <c r="AV862" i="4"/>
  <c r="AX862" i="4"/>
  <c r="AV863" i="4"/>
  <c r="AX863" i="4"/>
  <c r="AV864" i="4"/>
  <c r="AX864" i="4"/>
  <c r="AV865" i="4"/>
  <c r="AX865" i="4"/>
  <c r="AV866" i="4"/>
  <c r="AX866" i="4"/>
  <c r="AV867" i="4"/>
  <c r="AX867" i="4"/>
  <c r="AV868" i="4"/>
  <c r="AX868" i="4"/>
  <c r="AV869" i="4"/>
  <c r="AX869" i="4"/>
  <c r="AV870" i="4"/>
  <c r="AX870" i="4"/>
  <c r="AV871" i="4"/>
  <c r="AX871" i="4"/>
  <c r="AV872" i="4"/>
  <c r="AX872" i="4"/>
  <c r="AV873" i="4"/>
  <c r="AX873" i="4"/>
  <c r="AV874" i="4"/>
  <c r="AX874" i="4"/>
  <c r="AV875" i="4"/>
  <c r="AX875" i="4"/>
  <c r="AV876" i="4"/>
  <c r="AX876" i="4"/>
  <c r="AV877" i="4"/>
  <c r="AX877" i="4"/>
  <c r="AV878" i="4"/>
  <c r="AX878" i="4"/>
  <c r="AV879" i="4"/>
  <c r="AX879" i="4"/>
  <c r="AV880" i="4"/>
  <c r="AX880" i="4"/>
  <c r="AV881" i="4"/>
  <c r="AX881" i="4"/>
  <c r="AV882" i="4"/>
  <c r="AX882" i="4"/>
  <c r="AV883" i="4"/>
  <c r="AX883" i="4"/>
  <c r="AV884" i="4"/>
  <c r="AX884" i="4"/>
  <c r="AV885" i="4"/>
  <c r="AX885" i="4"/>
  <c r="AV886" i="4"/>
  <c r="AX886" i="4"/>
  <c r="AV887" i="4"/>
  <c r="AX887" i="4"/>
  <c r="AV888" i="4"/>
  <c r="AX888" i="4"/>
  <c r="AV889" i="4"/>
  <c r="AX889" i="4"/>
  <c r="AV890" i="4"/>
  <c r="AX890" i="4"/>
  <c r="AV891" i="4"/>
  <c r="AX891" i="4"/>
  <c r="AV892" i="4"/>
  <c r="AX892" i="4"/>
  <c r="AV893" i="4"/>
  <c r="AX893" i="4"/>
  <c r="AV894" i="4"/>
  <c r="AX894" i="4"/>
  <c r="AV895" i="4"/>
  <c r="AX895" i="4"/>
  <c r="AV896" i="4"/>
  <c r="AX896" i="4"/>
  <c r="AV897" i="4"/>
  <c r="AX897" i="4"/>
  <c r="AV898" i="4"/>
  <c r="AX898" i="4"/>
  <c r="AV899" i="4"/>
  <c r="AX899" i="4"/>
  <c r="AV900" i="4"/>
  <c r="AX900" i="4"/>
  <c r="AV901" i="4"/>
  <c r="AX901" i="4"/>
  <c r="AV902" i="4"/>
  <c r="AX902" i="4"/>
  <c r="AV903" i="4"/>
  <c r="AX903" i="4"/>
  <c r="AV904" i="4"/>
  <c r="AX904" i="4"/>
  <c r="AV905" i="4"/>
  <c r="AX905" i="4"/>
  <c r="AV906" i="4"/>
  <c r="AX906" i="4"/>
  <c r="AV907" i="4"/>
  <c r="AX907" i="4"/>
  <c r="AV908" i="4"/>
  <c r="AX908" i="4"/>
  <c r="AV909" i="4"/>
  <c r="AX909" i="4"/>
  <c r="AV910" i="4"/>
  <c r="AX910" i="4"/>
  <c r="AV911" i="4"/>
  <c r="AX911" i="4"/>
  <c r="AV912" i="4"/>
  <c r="AX912" i="4"/>
  <c r="AV913" i="4"/>
  <c r="AX913" i="4"/>
  <c r="AV914" i="4"/>
  <c r="AX914" i="4"/>
  <c r="AV915" i="4"/>
  <c r="AX915" i="4"/>
  <c r="AV916" i="4"/>
  <c r="AX916" i="4"/>
  <c r="AV917" i="4"/>
  <c r="AX917" i="4"/>
  <c r="AV918" i="4"/>
  <c r="AX918" i="4"/>
  <c r="AV919" i="4"/>
  <c r="AX919" i="4"/>
  <c r="AV920" i="4"/>
  <c r="AX920" i="4"/>
  <c r="AV921" i="4"/>
  <c r="AX921" i="4"/>
  <c r="AV922" i="4"/>
  <c r="AX922" i="4"/>
  <c r="AV923" i="4"/>
  <c r="AX923" i="4"/>
  <c r="AV924" i="4"/>
  <c r="AX924" i="4"/>
  <c r="AV925" i="4"/>
  <c r="AX925" i="4"/>
  <c r="AV926" i="4"/>
  <c r="AX926" i="4"/>
  <c r="AV927" i="4"/>
  <c r="AX927" i="4"/>
  <c r="AV928" i="4"/>
  <c r="AX928" i="4"/>
  <c r="AV929" i="4"/>
  <c r="AX929" i="4"/>
  <c r="AV930" i="4"/>
  <c r="AX930" i="4"/>
  <c r="AV931" i="4"/>
  <c r="AX931" i="4"/>
  <c r="AV932" i="4"/>
  <c r="AX932" i="4"/>
  <c r="AV933" i="4"/>
  <c r="AX933" i="4"/>
  <c r="AV934" i="4"/>
  <c r="AX934" i="4"/>
  <c r="AV935" i="4"/>
  <c r="AX935" i="4"/>
  <c r="AV936" i="4"/>
  <c r="AX936" i="4"/>
  <c r="AV937" i="4"/>
  <c r="AX937" i="4"/>
  <c r="AV938" i="4"/>
  <c r="AX938" i="4"/>
  <c r="AV939" i="4"/>
  <c r="AX939" i="4"/>
  <c r="AV940" i="4"/>
  <c r="AX940" i="4"/>
  <c r="AV941" i="4"/>
  <c r="AX941" i="4"/>
  <c r="AV942" i="4"/>
  <c r="AX942" i="4"/>
  <c r="AV943" i="4"/>
  <c r="AX943" i="4"/>
  <c r="AV944" i="4"/>
  <c r="AX944" i="4"/>
  <c r="AV945" i="4"/>
  <c r="AX945" i="4"/>
  <c r="AV946" i="4"/>
  <c r="AX946" i="4"/>
  <c r="AV947" i="4"/>
  <c r="AX947" i="4"/>
  <c r="AV948" i="4"/>
  <c r="AX948" i="4"/>
  <c r="AV949" i="4"/>
  <c r="AX949" i="4"/>
  <c r="AV950" i="4"/>
  <c r="AX950" i="4"/>
  <c r="AV951" i="4"/>
  <c r="AX951" i="4"/>
  <c r="AV952" i="4"/>
  <c r="AX952" i="4"/>
  <c r="AV953" i="4"/>
  <c r="AX953" i="4"/>
  <c r="AV954" i="4"/>
  <c r="AX954" i="4"/>
  <c r="AV955" i="4"/>
  <c r="AX955" i="4"/>
  <c r="AV956" i="4"/>
  <c r="AX956" i="4"/>
  <c r="AV957" i="4"/>
  <c r="AX957" i="4"/>
  <c r="AV958" i="4"/>
  <c r="AX958" i="4"/>
  <c r="AV959" i="4"/>
  <c r="AX959" i="4"/>
  <c r="AV960" i="4"/>
  <c r="AX960" i="4"/>
  <c r="AV961" i="4"/>
  <c r="AX961" i="4"/>
  <c r="AV962" i="4"/>
  <c r="AX962" i="4"/>
  <c r="AV963" i="4"/>
  <c r="AX963" i="4"/>
  <c r="AV964" i="4"/>
  <c r="AX964" i="4"/>
  <c r="AV965" i="4"/>
  <c r="AX965" i="4"/>
  <c r="AV966" i="4"/>
  <c r="AX966" i="4"/>
  <c r="AV967" i="4"/>
  <c r="AX967" i="4"/>
  <c r="AV968" i="4"/>
  <c r="AX968" i="4"/>
  <c r="AV969" i="4"/>
  <c r="AX969" i="4"/>
  <c r="AV970" i="4"/>
  <c r="AX970" i="4"/>
  <c r="AV971" i="4"/>
  <c r="AX971" i="4"/>
  <c r="AV972" i="4"/>
  <c r="AX972" i="4"/>
  <c r="AV973" i="4"/>
  <c r="AX973" i="4"/>
  <c r="AV974" i="4"/>
  <c r="AX974" i="4"/>
  <c r="AV975" i="4"/>
  <c r="AX975" i="4"/>
  <c r="AV976" i="4"/>
  <c r="AX976" i="4"/>
  <c r="AV977" i="4"/>
  <c r="AX977" i="4"/>
  <c r="AV978" i="4"/>
  <c r="AX978" i="4"/>
  <c r="AV979" i="4"/>
  <c r="AX979" i="4"/>
  <c r="AV980" i="4"/>
  <c r="AX980" i="4"/>
  <c r="AV981" i="4"/>
  <c r="AX981" i="4"/>
  <c r="AV982" i="4"/>
  <c r="AX982" i="4"/>
  <c r="AV983" i="4"/>
  <c r="AX983" i="4"/>
  <c r="AV984" i="4"/>
  <c r="AX984" i="4"/>
  <c r="AV985" i="4"/>
  <c r="AX985" i="4"/>
  <c r="AV986" i="4"/>
  <c r="AX986" i="4"/>
  <c r="AV987" i="4"/>
  <c r="AX987" i="4"/>
  <c r="AV988" i="4"/>
  <c r="AX988" i="4"/>
  <c r="AV989" i="4"/>
  <c r="AX989" i="4"/>
  <c r="AV990" i="4"/>
  <c r="AX990" i="4"/>
  <c r="AV991" i="4"/>
  <c r="AX991" i="4"/>
  <c r="AV992" i="4"/>
  <c r="AX992" i="4"/>
  <c r="AV993" i="4"/>
  <c r="AX993" i="4"/>
  <c r="AV994" i="4"/>
  <c r="AX994" i="4"/>
  <c r="AV995" i="4"/>
  <c r="AX995" i="4"/>
  <c r="AV996" i="4"/>
  <c r="AX996" i="4"/>
  <c r="AV997" i="4"/>
  <c r="AX997" i="4"/>
  <c r="AV998" i="4"/>
  <c r="AX998" i="4"/>
  <c r="AV999" i="4"/>
  <c r="AX999" i="4"/>
  <c r="AV1000" i="4"/>
  <c r="AX1000" i="4"/>
  <c r="AV1001" i="4"/>
  <c r="AX1001" i="4"/>
  <c r="AV1002" i="4"/>
  <c r="AX1002" i="4"/>
  <c r="AV1003" i="4"/>
  <c r="AX1003" i="4"/>
  <c r="AV1004" i="4"/>
  <c r="AX1004" i="4"/>
  <c r="AV1005" i="4"/>
  <c r="AX1005" i="4"/>
  <c r="AV1006" i="4"/>
  <c r="AX1006" i="4"/>
  <c r="AV1007" i="4"/>
  <c r="AX1007" i="4"/>
  <c r="AV1008" i="4"/>
  <c r="AX1008" i="4"/>
  <c r="AV1009" i="4"/>
  <c r="AX1009" i="4"/>
  <c r="AV1010" i="4"/>
  <c r="AX1010" i="4"/>
  <c r="AV1011" i="4"/>
  <c r="AX1011" i="4"/>
  <c r="AV1012" i="4"/>
  <c r="AX1012" i="4"/>
  <c r="AV1013" i="4"/>
  <c r="AX1013" i="4"/>
  <c r="AV1014" i="4"/>
  <c r="AX1014" i="4"/>
  <c r="AV1015" i="4"/>
  <c r="AX1015" i="4"/>
  <c r="AV1016" i="4"/>
  <c r="AX1016" i="4"/>
  <c r="AV1017" i="4"/>
  <c r="AX1017" i="4"/>
  <c r="AV1018" i="4"/>
  <c r="AX1018" i="4"/>
  <c r="AV1019" i="4"/>
  <c r="AX1019" i="4"/>
  <c r="AV1020" i="4"/>
  <c r="AX1020" i="4"/>
  <c r="AV1021" i="4"/>
  <c r="AX1021" i="4"/>
  <c r="AV1022" i="4"/>
  <c r="AX1022" i="4"/>
  <c r="AV1023" i="4"/>
  <c r="AX1023" i="4"/>
  <c r="AV1024" i="4"/>
  <c r="AX1024" i="4"/>
  <c r="AV1025" i="4"/>
  <c r="AX1025" i="4"/>
  <c r="AV1026" i="4"/>
  <c r="AX1026" i="4"/>
  <c r="AV1027" i="4"/>
  <c r="AX1027" i="4"/>
  <c r="AV1028" i="4"/>
  <c r="AX1028" i="4"/>
  <c r="AV1029" i="4"/>
  <c r="AX1029" i="4"/>
  <c r="AV1030" i="4"/>
  <c r="AX1030" i="4"/>
  <c r="AV1031" i="4"/>
  <c r="AX1031" i="4"/>
  <c r="AV1032" i="4"/>
  <c r="AX1032" i="4"/>
  <c r="AV1033" i="4"/>
  <c r="AX1033" i="4"/>
  <c r="AV1034" i="4"/>
  <c r="AX1034" i="4"/>
  <c r="AV1035" i="4"/>
  <c r="AX1035" i="4"/>
  <c r="AV1036" i="4"/>
  <c r="AX1036" i="4"/>
  <c r="AV1037" i="4"/>
  <c r="AX1037" i="4"/>
  <c r="AV1038" i="4"/>
  <c r="AX1038" i="4"/>
  <c r="AV1039" i="4"/>
  <c r="AX1039" i="4"/>
  <c r="AV1040" i="4"/>
  <c r="AX1040" i="4"/>
  <c r="AV1041" i="4"/>
  <c r="AX1041" i="4"/>
  <c r="AV1042" i="4"/>
  <c r="AX1042" i="4"/>
  <c r="AV1043" i="4"/>
  <c r="AX1043" i="4"/>
  <c r="AV1044" i="4"/>
  <c r="AX1044" i="4"/>
  <c r="AV1045" i="4"/>
  <c r="AX1045" i="4"/>
  <c r="AV1046" i="4"/>
  <c r="AX1046" i="4"/>
  <c r="AV1047" i="4"/>
  <c r="AX1047" i="4"/>
  <c r="AV1048" i="4"/>
  <c r="AX1048" i="4"/>
  <c r="AV1049" i="4"/>
  <c r="AX1049" i="4"/>
  <c r="AV1050" i="4"/>
  <c r="AX1050" i="4"/>
  <c r="AV1051" i="4"/>
  <c r="AX1051" i="4"/>
  <c r="AV1052" i="4"/>
  <c r="AX1052" i="4"/>
  <c r="AV1053" i="4"/>
  <c r="AX1053" i="4"/>
  <c r="AV1054" i="4"/>
  <c r="AX1054" i="4"/>
  <c r="AV1055" i="4"/>
  <c r="AX1055" i="4"/>
  <c r="AV1056" i="4"/>
  <c r="AX1056" i="4"/>
  <c r="AV1057" i="4"/>
  <c r="AX1057" i="4"/>
  <c r="AV1058" i="4"/>
  <c r="AX1058" i="4"/>
  <c r="AV1059" i="4"/>
  <c r="AX1059" i="4"/>
  <c r="AV1060" i="4"/>
  <c r="AX1060" i="4"/>
  <c r="AV1061" i="4"/>
  <c r="AX1061" i="4"/>
  <c r="AV1062" i="4"/>
  <c r="AX1062" i="4"/>
  <c r="AV1063" i="4"/>
  <c r="AX1063" i="4"/>
  <c r="AV1064" i="4"/>
  <c r="AX1064" i="4"/>
  <c r="AV1065" i="4"/>
  <c r="AX1065" i="4"/>
  <c r="AV1066" i="4"/>
  <c r="AX1066" i="4"/>
  <c r="AV1067" i="4"/>
  <c r="AX1067" i="4"/>
  <c r="AV1068" i="4"/>
  <c r="AX1068" i="4"/>
  <c r="AV1069" i="4"/>
  <c r="AX1069" i="4"/>
  <c r="AV1070" i="4"/>
  <c r="AX1070" i="4"/>
  <c r="AV1071" i="4"/>
  <c r="AX1071" i="4"/>
  <c r="AV1072" i="4"/>
  <c r="AX1072" i="4"/>
  <c r="AV1073" i="4"/>
  <c r="AX1073" i="4"/>
  <c r="AV1074" i="4"/>
  <c r="AX1074" i="4"/>
  <c r="AV1075" i="4"/>
  <c r="AX1075" i="4"/>
  <c r="AV1076" i="4"/>
  <c r="AX1076" i="4"/>
  <c r="AV1077" i="4"/>
  <c r="AX1077" i="4"/>
  <c r="AV1078" i="4"/>
  <c r="AX1078" i="4"/>
  <c r="AV1079" i="4"/>
  <c r="AX1079" i="4"/>
  <c r="AV1080" i="4"/>
  <c r="AX1080" i="4"/>
  <c r="AV1081" i="4"/>
  <c r="AX1081" i="4"/>
  <c r="AV1082" i="4"/>
  <c r="AX1082" i="4"/>
  <c r="AV1083" i="4"/>
  <c r="AX1083" i="4"/>
  <c r="AV1084" i="4"/>
  <c r="AX1084" i="4"/>
  <c r="AV1085" i="4"/>
  <c r="AX1085" i="4"/>
  <c r="AV1086" i="4"/>
  <c r="AX1086" i="4"/>
  <c r="AV1087" i="4"/>
  <c r="AX1087" i="4"/>
  <c r="AV1088" i="4"/>
  <c r="AX1088" i="4"/>
  <c r="AV1089" i="4"/>
  <c r="AX1089" i="4"/>
  <c r="AV1090" i="4"/>
  <c r="AX1090" i="4"/>
  <c r="AV1091" i="4"/>
  <c r="AX1091" i="4"/>
  <c r="AV1092" i="4"/>
  <c r="AX1092" i="4"/>
  <c r="AV1093" i="4"/>
  <c r="AX1093" i="4"/>
  <c r="AV1094" i="4"/>
  <c r="AX1094" i="4"/>
  <c r="AV1095" i="4"/>
  <c r="AX1095" i="4"/>
  <c r="AV1096" i="4"/>
  <c r="AX1096" i="4"/>
  <c r="AV1097" i="4"/>
  <c r="AX1097" i="4"/>
  <c r="AV1098" i="4"/>
  <c r="AX1098" i="4"/>
  <c r="AV1099" i="4"/>
  <c r="AX1099" i="4"/>
  <c r="AV1100" i="4"/>
  <c r="AX1100" i="4"/>
  <c r="AV1101" i="4"/>
  <c r="AX1101" i="4"/>
  <c r="AV1102" i="4"/>
  <c r="AX1102" i="4"/>
  <c r="AV1103" i="4"/>
  <c r="AX1103" i="4"/>
  <c r="AV1104" i="4"/>
  <c r="AX1104" i="4"/>
  <c r="AV1105" i="4"/>
  <c r="AX1105" i="4"/>
  <c r="AV1106" i="4"/>
  <c r="AX1106" i="4"/>
  <c r="AV1107" i="4"/>
  <c r="AX1107" i="4"/>
  <c r="AV1108" i="4"/>
  <c r="AX1108" i="4"/>
  <c r="AV1109" i="4"/>
  <c r="AX1109" i="4"/>
  <c r="AV1110" i="4"/>
  <c r="AX1110" i="4"/>
  <c r="AV1111" i="4"/>
  <c r="AX1111" i="4"/>
  <c r="AV1112" i="4"/>
  <c r="AX1112" i="4"/>
  <c r="AV1113" i="4"/>
  <c r="AX1113" i="4"/>
  <c r="AV1114" i="4"/>
  <c r="AX1114" i="4"/>
  <c r="AV1115" i="4"/>
  <c r="AX1115" i="4"/>
  <c r="AV1116" i="4"/>
  <c r="AX1116" i="4"/>
  <c r="AV1117" i="4"/>
  <c r="AX1117" i="4"/>
  <c r="AV1118" i="4"/>
  <c r="AX1118" i="4"/>
  <c r="AV1119" i="4"/>
  <c r="AX1119" i="4"/>
  <c r="AV1120" i="4"/>
  <c r="AX1120" i="4"/>
  <c r="AV1121" i="4"/>
  <c r="AX1121" i="4"/>
  <c r="AV1122" i="4"/>
  <c r="AX1122" i="4"/>
  <c r="AV1123" i="4"/>
  <c r="AX1123" i="4"/>
  <c r="AV1124" i="4"/>
  <c r="AX1124" i="4"/>
  <c r="AV1125" i="4"/>
  <c r="AX1125" i="4"/>
  <c r="AV1126" i="4"/>
  <c r="AX1126" i="4"/>
  <c r="AV1127" i="4"/>
  <c r="AX1127" i="4"/>
  <c r="AV1128" i="4"/>
  <c r="AX1128" i="4"/>
  <c r="AV1129" i="4"/>
  <c r="AX1129" i="4"/>
  <c r="AV1130" i="4"/>
  <c r="AX1130" i="4"/>
  <c r="AV1131" i="4"/>
  <c r="AX1131" i="4"/>
  <c r="AV1132" i="4"/>
  <c r="AX1132" i="4"/>
  <c r="AV1133" i="4"/>
  <c r="AX1133" i="4"/>
  <c r="AV1134" i="4"/>
  <c r="AX1134" i="4"/>
  <c r="AV1135" i="4"/>
  <c r="AX1135" i="4"/>
  <c r="AV1136" i="4"/>
  <c r="AX1136" i="4"/>
  <c r="AV1137" i="4"/>
  <c r="AX1137" i="4"/>
  <c r="AV1138" i="4"/>
  <c r="AX1138" i="4"/>
  <c r="AV1139" i="4"/>
  <c r="AX1139" i="4"/>
  <c r="AV1140" i="4"/>
  <c r="AX1140" i="4"/>
  <c r="AV1141" i="4"/>
  <c r="AX1141" i="4"/>
  <c r="AV1142" i="4"/>
  <c r="AX1142" i="4"/>
  <c r="AV1143" i="4"/>
  <c r="AX1143" i="4"/>
  <c r="AV1144" i="4"/>
  <c r="AX1144" i="4"/>
  <c r="AV1145" i="4"/>
  <c r="AX1145" i="4"/>
  <c r="AV1146" i="4"/>
  <c r="AX1146" i="4"/>
  <c r="AV1147" i="4"/>
  <c r="AX1147" i="4"/>
  <c r="AV1148" i="4"/>
  <c r="AX1148" i="4"/>
  <c r="AV1149" i="4"/>
  <c r="AX1149" i="4"/>
  <c r="AV1150" i="4"/>
  <c r="AX1150" i="4"/>
  <c r="AV1151" i="4"/>
  <c r="AX1151" i="4"/>
  <c r="AV1152" i="4"/>
  <c r="AX1152" i="4"/>
  <c r="AV1153" i="4"/>
  <c r="AX1153" i="4"/>
  <c r="AV1154" i="4"/>
  <c r="AX1154" i="4"/>
  <c r="AV1155" i="4"/>
  <c r="AX1155" i="4"/>
  <c r="AV1156" i="4"/>
  <c r="AX1156" i="4"/>
  <c r="AV1157" i="4"/>
  <c r="AX1157" i="4"/>
  <c r="AV1158" i="4"/>
  <c r="AX1158" i="4"/>
  <c r="AV1159" i="4"/>
  <c r="AX1159" i="4"/>
  <c r="AV1160" i="4"/>
  <c r="AX1160" i="4"/>
  <c r="AV1161" i="4"/>
  <c r="AX1161" i="4"/>
  <c r="AV1162" i="4"/>
  <c r="AX1162" i="4"/>
  <c r="AV1163" i="4"/>
  <c r="AX1163" i="4"/>
  <c r="AV1164" i="4"/>
  <c r="AX1164" i="4"/>
  <c r="AV1165" i="4"/>
  <c r="AX1165" i="4"/>
  <c r="AV1166" i="4"/>
  <c r="AX1166" i="4"/>
  <c r="AV1167" i="4"/>
  <c r="AX1167" i="4"/>
  <c r="AV1168" i="4"/>
  <c r="AX1168" i="4"/>
  <c r="AV1169" i="4"/>
  <c r="AX1169" i="4"/>
  <c r="AV1170" i="4"/>
  <c r="AX1170" i="4"/>
  <c r="AV1171" i="4"/>
  <c r="AX1171" i="4"/>
  <c r="AV1172" i="4"/>
  <c r="AX1172" i="4"/>
  <c r="AV1173" i="4"/>
  <c r="AX1173" i="4"/>
  <c r="AV1174" i="4"/>
  <c r="AX1174" i="4"/>
  <c r="AV1175" i="4"/>
  <c r="AX1175" i="4"/>
  <c r="AV1176" i="4"/>
  <c r="AX1176" i="4"/>
  <c r="AV1177" i="4"/>
  <c r="AX1177" i="4"/>
  <c r="AV1178" i="4"/>
  <c r="AX1178" i="4"/>
  <c r="AV1179" i="4"/>
  <c r="AX1179" i="4"/>
  <c r="AV1180" i="4"/>
  <c r="AX1180" i="4"/>
  <c r="AV1181" i="4"/>
  <c r="AX1181" i="4"/>
  <c r="AV1182" i="4"/>
  <c r="AX1182" i="4"/>
  <c r="AV1183" i="4"/>
  <c r="AX1183" i="4"/>
  <c r="AV1184" i="4"/>
  <c r="AX1184" i="4"/>
  <c r="AV1185" i="4"/>
  <c r="AX1185" i="4"/>
  <c r="AV1186" i="4"/>
  <c r="AX1186" i="4"/>
  <c r="AV1187" i="4"/>
  <c r="AX1187" i="4"/>
  <c r="AV1188" i="4"/>
  <c r="AX1188" i="4"/>
  <c r="AV1189" i="4"/>
  <c r="AX1189" i="4"/>
  <c r="AV1190" i="4"/>
  <c r="AX1190" i="4"/>
  <c r="AV1191" i="4"/>
  <c r="AX1191" i="4"/>
  <c r="AV1192" i="4"/>
  <c r="AX1192" i="4"/>
  <c r="AV1193" i="4"/>
  <c r="AX1193" i="4"/>
  <c r="AV1194" i="4"/>
  <c r="AX1194" i="4"/>
  <c r="AV1195" i="4"/>
  <c r="AX1195" i="4"/>
  <c r="AV1196" i="4"/>
  <c r="AX1196" i="4"/>
  <c r="AV1197" i="4"/>
  <c r="AX1197" i="4"/>
  <c r="AV1198" i="4"/>
  <c r="AX1198" i="4"/>
  <c r="AV1199" i="4"/>
  <c r="AX1199" i="4"/>
  <c r="AV1200" i="4"/>
  <c r="AX1200" i="4"/>
  <c r="AV1201" i="4"/>
  <c r="AX1201" i="4"/>
  <c r="AV1202" i="4"/>
  <c r="AX1202" i="4"/>
  <c r="AV1203" i="4"/>
  <c r="AX1203" i="4"/>
  <c r="AV1204" i="4"/>
  <c r="AX1204" i="4"/>
  <c r="AV1205" i="4"/>
  <c r="AX1205" i="4"/>
  <c r="AV1206" i="4"/>
  <c r="AX1206" i="4"/>
  <c r="AV1207" i="4"/>
  <c r="AX1207" i="4"/>
  <c r="AV1208" i="4"/>
  <c r="AX1208" i="4"/>
  <c r="AV1209" i="4"/>
  <c r="AX1209" i="4"/>
  <c r="AV1210" i="4"/>
  <c r="AX1210" i="4"/>
  <c r="AV1211" i="4"/>
  <c r="AX1211" i="4"/>
  <c r="AV1212" i="4"/>
  <c r="AX1212" i="4"/>
  <c r="AV1213" i="4"/>
  <c r="AX1213" i="4"/>
  <c r="AV1214" i="4"/>
  <c r="AX1214" i="4"/>
  <c r="AV1215" i="4"/>
  <c r="AX1215" i="4"/>
  <c r="AV1216" i="4"/>
  <c r="AX1216" i="4"/>
  <c r="AV1217" i="4"/>
  <c r="AX1217" i="4"/>
  <c r="AV1218" i="4"/>
  <c r="AX1218" i="4"/>
  <c r="AV1219" i="4"/>
  <c r="AX1219" i="4"/>
  <c r="AV1220" i="4"/>
  <c r="AX1220" i="4"/>
  <c r="AV1221" i="4"/>
  <c r="AX1221" i="4"/>
  <c r="AV1222" i="4"/>
  <c r="AX1222" i="4"/>
  <c r="AV1223" i="4"/>
  <c r="AX1223" i="4"/>
  <c r="AV1224" i="4"/>
  <c r="AX1224" i="4"/>
  <c r="AV1225" i="4"/>
  <c r="AX1225" i="4"/>
  <c r="AV1226" i="4"/>
  <c r="AX1226" i="4"/>
  <c r="AV1227" i="4"/>
  <c r="AX1227" i="4"/>
  <c r="AV1228" i="4"/>
  <c r="AX1228" i="4"/>
  <c r="AV1229" i="4"/>
  <c r="AX1229" i="4"/>
  <c r="AV1230" i="4"/>
  <c r="AX1230" i="4"/>
  <c r="AV1231" i="4"/>
  <c r="AX1231" i="4"/>
  <c r="AV1232" i="4"/>
  <c r="AX1232" i="4"/>
  <c r="AV1233" i="4"/>
  <c r="AX1233" i="4"/>
  <c r="AV1234" i="4"/>
  <c r="AX1234" i="4"/>
  <c r="AV1235" i="4"/>
  <c r="AX1235" i="4"/>
  <c r="AV1236" i="4"/>
  <c r="AX1236" i="4"/>
  <c r="AV1237" i="4"/>
  <c r="AX1237" i="4"/>
  <c r="AV1238" i="4"/>
  <c r="AX1238" i="4"/>
  <c r="AV1239" i="4"/>
  <c r="AX1239" i="4"/>
  <c r="AV1240" i="4"/>
  <c r="AX1240" i="4"/>
  <c r="AV1241" i="4"/>
  <c r="AX1241" i="4"/>
  <c r="AV1242" i="4"/>
  <c r="AX1242" i="4"/>
  <c r="AV1243" i="4"/>
  <c r="AX1243" i="4"/>
  <c r="AV1244" i="4"/>
  <c r="AX1244" i="4"/>
  <c r="AV1245" i="4"/>
  <c r="AX1245" i="4"/>
  <c r="AV1246" i="4"/>
  <c r="AX1246" i="4"/>
  <c r="AV1247" i="4"/>
  <c r="AX1247" i="4"/>
  <c r="AV1248" i="4"/>
  <c r="AX1248" i="4"/>
  <c r="AV1249" i="4"/>
  <c r="AX1249" i="4"/>
  <c r="AV1250" i="4"/>
  <c r="AX1250" i="4"/>
  <c r="AV1251" i="4"/>
  <c r="AX1251" i="4"/>
  <c r="AV1252" i="4"/>
  <c r="AX1252" i="4"/>
  <c r="AV1253" i="4"/>
  <c r="AX1253" i="4"/>
  <c r="AV1254" i="4"/>
  <c r="AX1254" i="4"/>
  <c r="AV1255" i="4"/>
  <c r="AX1255" i="4"/>
  <c r="AV1256" i="4"/>
  <c r="AX1256" i="4"/>
  <c r="AV1257" i="4"/>
  <c r="AX1257" i="4"/>
  <c r="AV1258" i="4"/>
  <c r="AX1258" i="4"/>
  <c r="AV1259" i="4"/>
  <c r="AX1259" i="4"/>
  <c r="AV1260" i="4"/>
  <c r="AX1260" i="4"/>
  <c r="AV1261" i="4"/>
  <c r="AX1261" i="4"/>
  <c r="AV1262" i="4"/>
  <c r="AX1262" i="4"/>
  <c r="AV1263" i="4"/>
  <c r="AX1263" i="4"/>
  <c r="AV1264" i="4"/>
  <c r="AX1264" i="4"/>
  <c r="AV1265" i="4"/>
  <c r="AX1265" i="4"/>
  <c r="AV1266" i="4"/>
  <c r="AX1266" i="4"/>
  <c r="AV1267" i="4"/>
  <c r="AX1267" i="4"/>
  <c r="AV1268" i="4"/>
  <c r="AX1268" i="4"/>
  <c r="AV1269" i="4"/>
  <c r="AX1269" i="4"/>
  <c r="AV1270" i="4"/>
  <c r="AX1270" i="4"/>
  <c r="AV1271" i="4"/>
  <c r="AX1271" i="4"/>
  <c r="AV1272" i="4"/>
  <c r="AX1272" i="4"/>
  <c r="AV1273" i="4"/>
  <c r="AX1273" i="4"/>
  <c r="AV1274" i="4"/>
  <c r="AX1274" i="4"/>
  <c r="AV1275" i="4"/>
  <c r="AX1275" i="4"/>
  <c r="AV1276" i="4"/>
  <c r="AX1276" i="4"/>
  <c r="AV1277" i="4"/>
  <c r="AX1277" i="4"/>
  <c r="AV1278" i="4"/>
  <c r="AX1278" i="4"/>
  <c r="AV1279" i="4"/>
  <c r="AX1279" i="4"/>
  <c r="AV1280" i="4"/>
  <c r="AX1280" i="4"/>
  <c r="AV1281" i="4"/>
  <c r="AX1281" i="4"/>
  <c r="AV1282" i="4"/>
  <c r="AX1282" i="4"/>
  <c r="AV1283" i="4"/>
  <c r="AX1283" i="4"/>
  <c r="AV1284" i="4"/>
  <c r="AX1284" i="4"/>
  <c r="AV1285" i="4"/>
  <c r="AX1285" i="4"/>
  <c r="AV1286" i="4"/>
  <c r="AX1286" i="4"/>
  <c r="AV1287" i="4"/>
  <c r="AX1287" i="4"/>
  <c r="AV1288" i="4"/>
  <c r="AX1288" i="4"/>
  <c r="AV1289" i="4"/>
  <c r="AX1289" i="4"/>
  <c r="AV1290" i="4"/>
  <c r="AX1290" i="4"/>
  <c r="AV1291" i="4"/>
  <c r="AX1291" i="4"/>
  <c r="AV1292" i="4"/>
  <c r="AX1292" i="4"/>
  <c r="AV1293" i="4"/>
  <c r="AX1293" i="4"/>
  <c r="AV1294" i="4"/>
  <c r="AX1294" i="4"/>
  <c r="AV1295" i="4"/>
  <c r="AX1295" i="4"/>
  <c r="AV1296" i="4"/>
  <c r="AX1296" i="4"/>
  <c r="AV1297" i="4"/>
  <c r="AX1297" i="4"/>
  <c r="AV1298" i="4"/>
  <c r="AX1298" i="4"/>
  <c r="AV1299" i="4"/>
  <c r="AX1299" i="4"/>
  <c r="AV1300" i="4"/>
  <c r="AX1300" i="4"/>
  <c r="AV1301" i="4"/>
  <c r="AX1301" i="4"/>
  <c r="AV1302" i="4"/>
  <c r="AX1302" i="4"/>
  <c r="AV1303" i="4"/>
  <c r="AX1303" i="4"/>
  <c r="AV1304" i="4"/>
  <c r="AX1304" i="4"/>
  <c r="AV1305" i="4"/>
  <c r="AX1305" i="4"/>
  <c r="AV1306" i="4"/>
  <c r="AX1306" i="4"/>
  <c r="AV1307" i="4"/>
  <c r="AX1307" i="4"/>
  <c r="AV1308" i="4"/>
  <c r="AX1308" i="4"/>
  <c r="AV1309" i="4"/>
  <c r="AX1309" i="4"/>
  <c r="AV1310" i="4"/>
  <c r="AX1310" i="4"/>
  <c r="AV1311" i="4"/>
  <c r="AX1311" i="4"/>
  <c r="AV1312" i="4"/>
  <c r="AX1312" i="4"/>
  <c r="AV1313" i="4"/>
  <c r="AX1313" i="4"/>
  <c r="AV1314" i="4"/>
  <c r="AX1314" i="4"/>
  <c r="AV1315" i="4"/>
  <c r="AX1315" i="4"/>
  <c r="AV1316" i="4"/>
  <c r="AX1316" i="4"/>
  <c r="AV1317" i="4"/>
  <c r="AX1317" i="4"/>
  <c r="AV1318" i="4"/>
  <c r="AX1318" i="4"/>
  <c r="AV1319" i="4"/>
  <c r="AX1319" i="4"/>
  <c r="AV1320" i="4"/>
  <c r="AX1320" i="4"/>
  <c r="AV1321" i="4"/>
  <c r="AX1321" i="4"/>
  <c r="AV1322" i="4"/>
  <c r="AX1322" i="4"/>
  <c r="AV1323" i="4"/>
  <c r="AX1323" i="4"/>
  <c r="AV1324" i="4"/>
  <c r="AX1324" i="4"/>
  <c r="AV1325" i="4"/>
  <c r="AX1325" i="4"/>
  <c r="AV1326" i="4"/>
  <c r="AX1326" i="4"/>
  <c r="AV1327" i="4"/>
  <c r="AX1327" i="4"/>
  <c r="AV1328" i="4"/>
  <c r="AX1328" i="4"/>
  <c r="AV1329" i="4"/>
  <c r="AX1329" i="4"/>
  <c r="AV1330" i="4"/>
  <c r="AX1330" i="4"/>
  <c r="AV1331" i="4"/>
  <c r="AX1331" i="4"/>
  <c r="AV1332" i="4"/>
  <c r="AX1332" i="4"/>
  <c r="AV1333" i="4"/>
  <c r="AX1333" i="4"/>
  <c r="AV1334" i="4"/>
  <c r="AX1334" i="4"/>
  <c r="AV1335" i="4"/>
  <c r="AX1335" i="4"/>
  <c r="AV1336" i="4"/>
  <c r="AX1336" i="4"/>
  <c r="AV1337" i="4"/>
  <c r="AX1337" i="4"/>
  <c r="AV1338" i="4"/>
  <c r="AX1338" i="4"/>
  <c r="AV1339" i="4"/>
  <c r="AX1339" i="4"/>
  <c r="AV1340" i="4"/>
  <c r="AX1340" i="4"/>
  <c r="AV1341" i="4"/>
  <c r="AX1341" i="4"/>
  <c r="AV1342" i="4"/>
  <c r="AX1342" i="4"/>
  <c r="AV1343" i="4"/>
  <c r="AX1343" i="4"/>
  <c r="AV1344" i="4"/>
  <c r="AX1344" i="4"/>
  <c r="AV1345" i="4"/>
  <c r="AX1345" i="4"/>
  <c r="AV1346" i="4"/>
  <c r="AX1346" i="4"/>
  <c r="AV1347" i="4"/>
  <c r="AX1347" i="4"/>
  <c r="AV1348" i="4"/>
  <c r="AX1348" i="4"/>
  <c r="AV1349" i="4"/>
  <c r="AX1349" i="4"/>
  <c r="AV1350" i="4"/>
  <c r="AX1350" i="4"/>
  <c r="AV1351" i="4"/>
  <c r="AX1351" i="4"/>
  <c r="AV1352" i="4"/>
  <c r="AX1352" i="4"/>
  <c r="AV1353" i="4"/>
  <c r="AX1353" i="4"/>
  <c r="AV1354" i="4"/>
  <c r="AX1354" i="4"/>
  <c r="AV1355" i="4"/>
  <c r="AX1355" i="4"/>
  <c r="AV1356" i="4"/>
  <c r="AX1356" i="4"/>
  <c r="AV1357" i="4"/>
  <c r="AX1357" i="4"/>
  <c r="AV1358" i="4"/>
  <c r="AX1358" i="4"/>
  <c r="AV1359" i="4"/>
  <c r="AX1359" i="4"/>
  <c r="AV1360" i="4"/>
  <c r="AX1360" i="4"/>
  <c r="AV1361" i="4"/>
  <c r="AX1361" i="4"/>
  <c r="AV1362" i="4"/>
  <c r="AX1362" i="4"/>
  <c r="AV1363" i="4"/>
  <c r="AX1363" i="4"/>
  <c r="AV1364" i="4"/>
  <c r="AX1364" i="4"/>
  <c r="AV1365" i="4"/>
  <c r="AX1365" i="4"/>
  <c r="AV1366" i="4"/>
  <c r="AX1366" i="4"/>
  <c r="AV1367" i="4"/>
  <c r="AX1367" i="4"/>
  <c r="AV1368" i="4"/>
  <c r="AX1368" i="4"/>
  <c r="AV1369" i="4"/>
  <c r="AX1369" i="4"/>
  <c r="AV1370" i="4"/>
  <c r="AX1370" i="4"/>
  <c r="AV1371" i="4"/>
  <c r="AX1371" i="4"/>
  <c r="AV1372" i="4"/>
  <c r="AX1372" i="4"/>
  <c r="AV1373" i="4"/>
  <c r="AX1373" i="4"/>
  <c r="AV1374" i="4"/>
  <c r="AX1374" i="4"/>
  <c r="AV1375" i="4"/>
  <c r="AX1375" i="4"/>
  <c r="AV1376" i="4"/>
  <c r="AX1376" i="4"/>
  <c r="AV1377" i="4"/>
  <c r="AX1377" i="4"/>
  <c r="AV1378" i="4"/>
  <c r="AX1378" i="4"/>
  <c r="AV1379" i="4"/>
  <c r="AX1379" i="4"/>
  <c r="AV1380" i="4"/>
  <c r="AX1380" i="4"/>
  <c r="AV1381" i="4"/>
  <c r="AX1381" i="4"/>
  <c r="AV1382" i="4"/>
  <c r="AX1382" i="4"/>
  <c r="AV1383" i="4"/>
  <c r="AX1383" i="4"/>
  <c r="AV1384" i="4"/>
  <c r="AX1384" i="4"/>
  <c r="AV1385" i="4"/>
  <c r="AX1385" i="4"/>
  <c r="AV1386" i="4"/>
  <c r="AX1386" i="4"/>
  <c r="AV1387" i="4"/>
  <c r="AX1387" i="4"/>
  <c r="AV1388" i="4"/>
  <c r="AX1388" i="4"/>
  <c r="AV1389" i="4"/>
  <c r="AX1389" i="4"/>
  <c r="AV1390" i="4"/>
  <c r="AX1390" i="4"/>
  <c r="AV1391" i="4"/>
  <c r="AX1391" i="4"/>
  <c r="AV1392" i="4"/>
  <c r="AX1392" i="4"/>
  <c r="AV1393" i="4"/>
  <c r="AX1393" i="4"/>
  <c r="AV1394" i="4"/>
  <c r="AX1394" i="4"/>
  <c r="AV1395" i="4"/>
  <c r="AX1395" i="4"/>
  <c r="AV1396" i="4"/>
  <c r="AX1396" i="4"/>
  <c r="AV1397" i="4"/>
  <c r="AX1397" i="4"/>
  <c r="AV1398" i="4"/>
  <c r="AX1398" i="4"/>
  <c r="AV1399" i="4"/>
  <c r="AX1399" i="4"/>
  <c r="AV1400" i="4"/>
  <c r="AX1400" i="4"/>
  <c r="AV1401" i="4"/>
  <c r="AX1401" i="4"/>
  <c r="AV1402" i="4"/>
  <c r="AX1402" i="4"/>
  <c r="AV1403" i="4"/>
  <c r="AX1403" i="4"/>
  <c r="AV1404" i="4"/>
  <c r="AX1404" i="4"/>
  <c r="AV1405" i="4"/>
  <c r="AX1405" i="4"/>
  <c r="AV1406" i="4"/>
  <c r="AX1406" i="4"/>
  <c r="AV1407" i="4"/>
  <c r="AX1407" i="4"/>
  <c r="AV1408" i="4"/>
  <c r="AX1408" i="4"/>
  <c r="AV1409" i="4"/>
  <c r="AX1409" i="4"/>
  <c r="AV1410" i="4"/>
  <c r="AX1410" i="4"/>
  <c r="AV1411" i="4"/>
  <c r="AX1411" i="4"/>
  <c r="AV1412" i="4"/>
  <c r="AX1412" i="4"/>
  <c r="AV1413" i="4"/>
  <c r="AX1413" i="4"/>
  <c r="AV1414" i="4"/>
  <c r="AX1414" i="4"/>
  <c r="AV1415" i="4"/>
  <c r="AX1415" i="4"/>
  <c r="AV1416" i="4"/>
  <c r="AX1416" i="4"/>
  <c r="AV1417" i="4"/>
  <c r="AX1417" i="4"/>
  <c r="AV1418" i="4"/>
  <c r="AX1418" i="4"/>
  <c r="AV1419" i="4"/>
  <c r="AX1419" i="4"/>
  <c r="AV1420" i="4"/>
  <c r="AX1420" i="4"/>
  <c r="AV1421" i="4"/>
  <c r="AX1421" i="4"/>
  <c r="AV1422" i="4"/>
  <c r="AX1422" i="4"/>
  <c r="AV1423" i="4"/>
  <c r="AX1423" i="4"/>
  <c r="AV1424" i="4"/>
  <c r="AX1424" i="4"/>
  <c r="AV1425" i="4"/>
  <c r="AX1425" i="4"/>
  <c r="AV1426" i="4"/>
  <c r="AX1426" i="4"/>
  <c r="AV1427" i="4"/>
  <c r="AX1427" i="4"/>
  <c r="AV1428" i="4"/>
  <c r="AX1428" i="4"/>
  <c r="AV1429" i="4"/>
  <c r="AX1429" i="4"/>
  <c r="AV1430" i="4"/>
  <c r="AX1430" i="4"/>
  <c r="AV1431" i="4"/>
  <c r="AX1431" i="4"/>
  <c r="AV1432" i="4"/>
  <c r="AX1432" i="4"/>
  <c r="AV1433" i="4"/>
  <c r="AX1433" i="4"/>
  <c r="AV1434" i="4"/>
  <c r="AX1434" i="4"/>
  <c r="AV1435" i="4"/>
  <c r="AX1435" i="4"/>
  <c r="AV1436" i="4"/>
  <c r="AX1436" i="4"/>
  <c r="AV1437" i="4"/>
  <c r="AX1437" i="4"/>
  <c r="AV1438" i="4"/>
  <c r="AX1438" i="4"/>
  <c r="AV1439" i="4"/>
  <c r="AX1439" i="4"/>
  <c r="AV1440" i="4"/>
  <c r="AX1440" i="4"/>
  <c r="AV1441" i="4"/>
  <c r="AX1441" i="4"/>
  <c r="AV1442" i="4"/>
  <c r="AX1442" i="4"/>
  <c r="AV1443" i="4"/>
  <c r="AX1443" i="4"/>
  <c r="AV1444" i="4"/>
  <c r="AX1444" i="4"/>
  <c r="AV1445" i="4"/>
  <c r="AX1445" i="4"/>
  <c r="AV1446" i="4"/>
  <c r="AX1446" i="4"/>
  <c r="AV1447" i="4"/>
  <c r="AX1447" i="4"/>
  <c r="AV1448" i="4"/>
  <c r="AX1448" i="4"/>
  <c r="AV1449" i="4"/>
  <c r="AX1449" i="4"/>
  <c r="AV1450" i="4"/>
  <c r="AX1450" i="4"/>
  <c r="AV1451" i="4"/>
  <c r="AX1451" i="4"/>
  <c r="AV1452" i="4"/>
  <c r="AX1452" i="4"/>
  <c r="AV1453" i="4"/>
  <c r="AX1453" i="4"/>
  <c r="AV1454" i="4"/>
  <c r="AX1454" i="4"/>
  <c r="AV1455" i="4"/>
  <c r="AX1455" i="4"/>
  <c r="AV1456" i="4"/>
  <c r="AX1456" i="4"/>
  <c r="AV1457" i="4"/>
  <c r="AX1457" i="4"/>
  <c r="AV1458" i="4"/>
  <c r="AX1458" i="4"/>
  <c r="AV1459" i="4"/>
  <c r="AX1459" i="4"/>
  <c r="AV1460" i="4"/>
  <c r="AX1460" i="4"/>
  <c r="AV1461" i="4"/>
  <c r="AX1461" i="4"/>
  <c r="AV1462" i="4"/>
  <c r="AX1462" i="4"/>
  <c r="AV1463" i="4"/>
  <c r="AX1463" i="4"/>
  <c r="AV1464" i="4"/>
  <c r="AX1464" i="4"/>
  <c r="AV1465" i="4"/>
  <c r="AX1465" i="4"/>
  <c r="AV1466" i="4"/>
  <c r="AX1466" i="4"/>
  <c r="AV1467" i="4"/>
  <c r="AX1467" i="4"/>
  <c r="AV1468" i="4"/>
  <c r="AX1468" i="4"/>
  <c r="AV1469" i="4"/>
  <c r="AX1469" i="4"/>
  <c r="AV1470" i="4"/>
  <c r="AX1470" i="4"/>
  <c r="AV1471" i="4"/>
  <c r="AX1471" i="4"/>
  <c r="AV1472" i="4"/>
  <c r="AX1472" i="4"/>
  <c r="AV1473" i="4"/>
  <c r="AX1473" i="4"/>
  <c r="AV1474" i="4"/>
  <c r="AX1474" i="4"/>
  <c r="AV1475" i="4"/>
  <c r="AX1475" i="4"/>
  <c r="AV1476" i="4"/>
  <c r="AX1476" i="4"/>
  <c r="AV1477" i="4"/>
  <c r="AX1477" i="4"/>
  <c r="AV1478" i="4"/>
  <c r="AX1478" i="4"/>
  <c r="AV1479" i="4"/>
  <c r="AX1479" i="4"/>
  <c r="AV1480" i="4"/>
  <c r="AX1480" i="4"/>
  <c r="AV1481" i="4"/>
  <c r="AX1481" i="4"/>
  <c r="AV1482" i="4"/>
  <c r="AX1482" i="4"/>
  <c r="AV1483" i="4"/>
  <c r="AX1483" i="4"/>
  <c r="AV1484" i="4"/>
  <c r="AX1484" i="4"/>
  <c r="AV1485" i="4"/>
  <c r="AX1485" i="4"/>
  <c r="AV1486" i="4"/>
  <c r="AX1486" i="4"/>
  <c r="AV1487" i="4"/>
  <c r="AX1487" i="4"/>
  <c r="AV1488" i="4"/>
  <c r="AX1488" i="4"/>
  <c r="AV1489" i="4"/>
  <c r="AX1489" i="4"/>
  <c r="AV1490" i="4"/>
  <c r="AX1490" i="4"/>
  <c r="AV1491" i="4"/>
  <c r="AX1491" i="4"/>
  <c r="AV1492" i="4"/>
  <c r="AX1492" i="4"/>
  <c r="AV1493" i="4"/>
  <c r="AX1493" i="4"/>
  <c r="AV1494" i="4"/>
  <c r="AX1494" i="4"/>
  <c r="AV1495" i="4"/>
  <c r="AX1495" i="4"/>
  <c r="AV1496" i="4"/>
  <c r="AX1496" i="4"/>
  <c r="AV1497" i="4"/>
  <c r="AX1497" i="4"/>
  <c r="AV1498" i="4"/>
  <c r="AX1498" i="4"/>
  <c r="AV1499" i="4"/>
  <c r="AX1499" i="4"/>
  <c r="AV1500" i="4"/>
  <c r="AX1500" i="4"/>
  <c r="AV1501" i="4"/>
  <c r="AX1501" i="4"/>
  <c r="AV1502" i="4"/>
  <c r="AX1502" i="4"/>
  <c r="AV1503" i="4"/>
  <c r="AX1503" i="4"/>
  <c r="AV1504" i="4"/>
  <c r="AX1504" i="4"/>
  <c r="AV1505" i="4"/>
  <c r="AX1505" i="4"/>
  <c r="AV1506" i="4"/>
  <c r="AX1506" i="4"/>
  <c r="AV1507" i="4"/>
  <c r="AX1507" i="4"/>
  <c r="AV1508" i="4"/>
  <c r="AX1508" i="4"/>
  <c r="AV1509" i="4"/>
  <c r="AX1509" i="4"/>
  <c r="AV1510" i="4"/>
  <c r="AX1510" i="4"/>
  <c r="AV1511" i="4"/>
  <c r="AX1511" i="4"/>
  <c r="AV1512" i="4"/>
  <c r="AX1512" i="4"/>
  <c r="AV1513" i="4"/>
  <c r="AX1513" i="4"/>
  <c r="AV1514" i="4"/>
  <c r="AX1514" i="4"/>
  <c r="AV1515" i="4"/>
  <c r="AX1515" i="4"/>
  <c r="AV1516" i="4"/>
  <c r="AX1516" i="4"/>
  <c r="AV1517" i="4"/>
  <c r="AX1517" i="4"/>
  <c r="AV1518" i="4"/>
  <c r="AX1518" i="4"/>
  <c r="AV1519" i="4"/>
  <c r="AX1519" i="4"/>
  <c r="AV1520" i="4"/>
  <c r="AX1520" i="4"/>
  <c r="AV1521" i="4"/>
  <c r="AX1521" i="4"/>
  <c r="AV1522" i="4"/>
  <c r="AX1522" i="4"/>
  <c r="AV1523" i="4"/>
  <c r="AX1523" i="4"/>
  <c r="AV1524" i="4"/>
  <c r="AX1524" i="4"/>
  <c r="AV1525" i="4"/>
  <c r="AX1525" i="4"/>
  <c r="AV1526" i="4"/>
  <c r="AX1526" i="4"/>
  <c r="AV1527" i="4"/>
  <c r="AX1527" i="4"/>
  <c r="AV1528" i="4"/>
  <c r="AX1528" i="4"/>
  <c r="AV1529" i="4"/>
  <c r="AX1529" i="4"/>
  <c r="AV1530" i="4"/>
  <c r="AX1530" i="4"/>
  <c r="AV1531" i="4"/>
  <c r="AX1531" i="4"/>
  <c r="AV1532" i="4"/>
  <c r="AX1532" i="4"/>
  <c r="AV1533" i="4"/>
  <c r="AX1533" i="4"/>
  <c r="AV1534" i="4"/>
  <c r="AX1534" i="4"/>
  <c r="AV1535" i="4"/>
  <c r="AX1535" i="4"/>
  <c r="AV1536" i="4"/>
  <c r="AX1536" i="4"/>
  <c r="AV1537" i="4"/>
  <c r="AX1537" i="4"/>
  <c r="AV1538" i="4"/>
  <c r="AX1538" i="4"/>
  <c r="AV1539" i="4"/>
  <c r="AX1539" i="4"/>
  <c r="AV1540" i="4"/>
  <c r="AX1540" i="4"/>
  <c r="AV1541" i="4"/>
  <c r="AX1541" i="4"/>
  <c r="AV1542" i="4"/>
  <c r="AX1542" i="4"/>
  <c r="AV1543" i="4"/>
  <c r="AX1543" i="4"/>
  <c r="AV1544" i="4"/>
  <c r="AX1544" i="4"/>
  <c r="AV1545" i="4"/>
  <c r="AX1545" i="4"/>
  <c r="AV1546" i="4"/>
  <c r="AX1546" i="4"/>
  <c r="AV1547" i="4"/>
  <c r="AX1547" i="4"/>
  <c r="AV1548" i="4"/>
  <c r="AX1548" i="4"/>
  <c r="AV1549" i="4"/>
  <c r="AX1549" i="4"/>
  <c r="AV1550" i="4"/>
  <c r="AX1550" i="4"/>
  <c r="AV1551" i="4"/>
  <c r="AX1551" i="4"/>
  <c r="AV1552" i="4"/>
  <c r="AX1552" i="4"/>
  <c r="AV1553" i="4"/>
  <c r="AX1553" i="4"/>
  <c r="AV1554" i="4"/>
  <c r="AX1554" i="4"/>
  <c r="AV1555" i="4"/>
  <c r="AX1555" i="4"/>
  <c r="AV1556" i="4"/>
  <c r="AX1556" i="4"/>
  <c r="AV1557" i="4"/>
  <c r="AX1557" i="4"/>
  <c r="AV1558" i="4"/>
  <c r="AX1558" i="4"/>
  <c r="AV1559" i="4"/>
  <c r="AX1559" i="4"/>
  <c r="AV1560" i="4"/>
  <c r="AX1560" i="4"/>
  <c r="AV1561" i="4"/>
  <c r="AX1561" i="4"/>
  <c r="AV1562" i="4"/>
  <c r="AX1562" i="4"/>
  <c r="AV1563" i="4"/>
  <c r="AX1563" i="4"/>
  <c r="AV1564" i="4"/>
  <c r="AX1564" i="4"/>
  <c r="AV1565" i="4"/>
  <c r="AX1565" i="4"/>
  <c r="AV1566" i="4"/>
  <c r="AX1566" i="4"/>
  <c r="AV1567" i="4"/>
  <c r="AX1567" i="4"/>
  <c r="AV1568" i="4"/>
  <c r="AX1568" i="4"/>
  <c r="AV1569" i="4"/>
  <c r="AX1569" i="4"/>
  <c r="AV1570" i="4"/>
  <c r="AX1570" i="4"/>
  <c r="AV1571" i="4"/>
  <c r="AX1571" i="4"/>
  <c r="AV1572" i="4"/>
  <c r="AX1572" i="4"/>
  <c r="AV1573" i="4"/>
  <c r="AX1573" i="4"/>
  <c r="AV1574" i="4"/>
  <c r="AX1574" i="4"/>
  <c r="AV1575" i="4"/>
  <c r="AX1575" i="4"/>
  <c r="AV1576" i="4"/>
  <c r="AX1576" i="4"/>
  <c r="AV1577" i="4"/>
  <c r="AX1577" i="4"/>
  <c r="AV1578" i="4"/>
  <c r="AX1578" i="4"/>
  <c r="AV1579" i="4"/>
  <c r="AX1579" i="4"/>
  <c r="AV1580" i="4"/>
  <c r="AX1580" i="4"/>
  <c r="AV1581" i="4"/>
  <c r="AX1581" i="4"/>
  <c r="AV1582" i="4"/>
  <c r="AX1582" i="4"/>
  <c r="AV1583" i="4"/>
  <c r="AX1583" i="4"/>
  <c r="AV1584" i="4"/>
  <c r="AX1584" i="4"/>
  <c r="AV1585" i="4"/>
  <c r="AX1585" i="4"/>
  <c r="AV1586" i="4"/>
  <c r="AX1586" i="4"/>
  <c r="AV1587" i="4"/>
  <c r="AX1587" i="4"/>
  <c r="AV1588" i="4"/>
  <c r="AX1588" i="4"/>
  <c r="AV1589" i="4"/>
  <c r="AX1589" i="4"/>
  <c r="AV1590" i="4"/>
  <c r="AX1590" i="4"/>
  <c r="AV1591" i="4"/>
  <c r="AX1591" i="4"/>
  <c r="AV1592" i="4"/>
  <c r="AX1592" i="4"/>
  <c r="AV1593" i="4"/>
  <c r="AX1593" i="4"/>
  <c r="AV1594" i="4"/>
  <c r="AX1594" i="4"/>
  <c r="AV1595" i="4"/>
  <c r="AX1595" i="4"/>
  <c r="AV1596" i="4"/>
  <c r="AX1596" i="4"/>
  <c r="AV1597" i="4"/>
  <c r="AX1597" i="4"/>
  <c r="AV1598" i="4"/>
  <c r="AX1598" i="4"/>
  <c r="AV1599" i="4"/>
  <c r="AX1599" i="4"/>
  <c r="AV1600" i="4"/>
  <c r="AX1600" i="4"/>
  <c r="AV1601" i="4"/>
  <c r="AX1601" i="4"/>
  <c r="AV1602" i="4"/>
  <c r="AX1602" i="4"/>
  <c r="AV1603" i="4"/>
  <c r="AX1603" i="4"/>
  <c r="AV1604" i="4"/>
  <c r="AX1604" i="4"/>
  <c r="AV1605" i="4"/>
  <c r="AX1605" i="4"/>
  <c r="AV1606" i="4"/>
  <c r="AX1606" i="4"/>
  <c r="AV1607" i="4"/>
  <c r="AX1607" i="4"/>
  <c r="AV1608" i="4"/>
  <c r="AX1608" i="4"/>
  <c r="AV1609" i="4"/>
  <c r="AX1609" i="4"/>
  <c r="AV1610" i="4"/>
  <c r="AX1610" i="4"/>
  <c r="AV1611" i="4"/>
  <c r="AX1611" i="4"/>
  <c r="AV1612" i="4"/>
  <c r="AX1612" i="4"/>
  <c r="AV1613" i="4"/>
  <c r="AX1613" i="4"/>
  <c r="AV1614" i="4"/>
  <c r="AX1614" i="4"/>
  <c r="AV1615" i="4"/>
  <c r="AX1615" i="4"/>
  <c r="AV1616" i="4"/>
  <c r="AX1616" i="4"/>
  <c r="AV1617" i="4"/>
  <c r="AX1617" i="4"/>
  <c r="AV1618" i="4"/>
  <c r="AX1618" i="4"/>
  <c r="AV1619" i="4"/>
  <c r="AX1619" i="4"/>
  <c r="AV1620" i="4"/>
  <c r="AX1620" i="4"/>
  <c r="AV1621" i="4"/>
  <c r="AX1621" i="4"/>
  <c r="AV1622" i="4"/>
  <c r="AX1622" i="4"/>
  <c r="AV1623" i="4"/>
  <c r="AX1623" i="4"/>
  <c r="AV1624" i="4"/>
  <c r="AX1624" i="4"/>
  <c r="AV1625" i="4"/>
  <c r="AX1625" i="4"/>
  <c r="AV1626" i="4"/>
  <c r="AX1626" i="4"/>
  <c r="AV1627" i="4"/>
  <c r="AX1627" i="4"/>
  <c r="AV1628" i="4"/>
  <c r="AX1628" i="4"/>
  <c r="AV1629" i="4"/>
  <c r="AX1629" i="4"/>
  <c r="AV1630" i="4"/>
  <c r="AX1630" i="4"/>
  <c r="AV1631" i="4"/>
  <c r="AX1631" i="4"/>
  <c r="AV1632" i="4"/>
  <c r="AX1632" i="4"/>
  <c r="AV1633" i="4"/>
  <c r="AX1633" i="4"/>
  <c r="AV1634" i="4"/>
  <c r="AX1634" i="4"/>
  <c r="AV1635" i="4"/>
  <c r="AX1635" i="4"/>
  <c r="AV1636" i="4"/>
  <c r="AX1636" i="4"/>
  <c r="AV1637" i="4"/>
  <c r="AX1637" i="4"/>
  <c r="AV1638" i="4"/>
  <c r="AX1638" i="4"/>
  <c r="AV1639" i="4"/>
  <c r="AX1639" i="4"/>
  <c r="AV1640" i="4"/>
  <c r="AX1640" i="4"/>
  <c r="AV1641" i="4"/>
  <c r="AX1641" i="4"/>
  <c r="AV1642" i="4"/>
  <c r="AX1642" i="4"/>
  <c r="AV1643" i="4"/>
  <c r="AX1643" i="4"/>
  <c r="AV1644" i="4"/>
  <c r="AX1644" i="4"/>
  <c r="AV1645" i="4"/>
  <c r="AX1645" i="4"/>
  <c r="AV1646" i="4"/>
  <c r="AX1646" i="4"/>
  <c r="AV1647" i="4"/>
  <c r="AX1647" i="4"/>
  <c r="AV1648" i="4"/>
  <c r="AX1648" i="4"/>
  <c r="AV1649" i="4"/>
  <c r="AX1649" i="4"/>
  <c r="AV1650" i="4"/>
  <c r="AX1650" i="4"/>
  <c r="AV1651" i="4"/>
  <c r="AX1651" i="4"/>
  <c r="AV1652" i="4"/>
  <c r="AX1652" i="4"/>
  <c r="AV1653" i="4"/>
  <c r="AX1653" i="4"/>
  <c r="AV1654" i="4"/>
  <c r="AX1654" i="4"/>
  <c r="AV1655" i="4"/>
  <c r="AX1655" i="4"/>
  <c r="AV1656" i="4"/>
  <c r="AX1656" i="4"/>
  <c r="AV1657" i="4"/>
  <c r="AX1657" i="4"/>
  <c r="AV1658" i="4"/>
  <c r="AX1658" i="4"/>
  <c r="AV1659" i="4"/>
  <c r="AX1659" i="4"/>
  <c r="AV1660" i="4"/>
  <c r="AX1660" i="4"/>
  <c r="AV1661" i="4"/>
  <c r="AX1661" i="4"/>
  <c r="AV1662" i="4"/>
  <c r="AX1662" i="4"/>
  <c r="AV1663" i="4"/>
  <c r="AX1663" i="4"/>
  <c r="AV1664" i="4"/>
  <c r="AX1664" i="4"/>
  <c r="AV1665" i="4"/>
  <c r="AX1665" i="4"/>
  <c r="AV1666" i="4"/>
  <c r="AX1666" i="4"/>
  <c r="AV1667" i="4"/>
  <c r="AX1667" i="4"/>
  <c r="AV1668" i="4"/>
  <c r="AX1668" i="4"/>
  <c r="AV1669" i="4"/>
  <c r="AX1669" i="4"/>
  <c r="AV1670" i="4"/>
  <c r="AX1670" i="4"/>
  <c r="AV1671" i="4"/>
  <c r="AX1671" i="4"/>
  <c r="AV1672" i="4"/>
  <c r="AX1672" i="4"/>
  <c r="AV1673" i="4"/>
  <c r="AX1673" i="4"/>
  <c r="AV1674" i="4"/>
  <c r="AX1674" i="4"/>
  <c r="AV1675" i="4"/>
  <c r="AX1675" i="4"/>
  <c r="AV1676" i="4"/>
  <c r="AX1676" i="4"/>
  <c r="AV1677" i="4"/>
  <c r="AX1677" i="4"/>
  <c r="AV1678" i="4"/>
  <c r="AX1678" i="4"/>
  <c r="AV1679" i="4"/>
  <c r="AX1679" i="4"/>
  <c r="AV1680" i="4"/>
  <c r="AX1680" i="4"/>
  <c r="AV1681" i="4"/>
  <c r="AX1681" i="4"/>
  <c r="AV1682" i="4"/>
  <c r="AX1682" i="4"/>
  <c r="AV1683" i="4"/>
  <c r="AX1683" i="4"/>
  <c r="AV1684" i="4"/>
  <c r="AX1684" i="4"/>
  <c r="AV1685" i="4"/>
  <c r="AX1685" i="4"/>
  <c r="AV1686" i="4"/>
  <c r="AX1686" i="4"/>
  <c r="AV1687" i="4"/>
  <c r="AX1687" i="4"/>
  <c r="AV1688" i="4"/>
  <c r="AX1688" i="4"/>
  <c r="AV1689" i="4"/>
  <c r="AX1689" i="4"/>
  <c r="AV1690" i="4"/>
  <c r="AX1690" i="4"/>
  <c r="AV1691" i="4"/>
  <c r="AX1691" i="4"/>
  <c r="AV1692" i="4"/>
  <c r="AX1692" i="4"/>
  <c r="AV1693" i="4"/>
  <c r="AX1693" i="4"/>
  <c r="AV1694" i="4"/>
  <c r="AX1694" i="4"/>
  <c r="AV1695" i="4"/>
  <c r="AX1695" i="4"/>
  <c r="AV1696" i="4"/>
  <c r="AX1696" i="4"/>
  <c r="AV1697" i="4"/>
  <c r="AX1697" i="4"/>
  <c r="AV1698" i="4"/>
  <c r="AX1698" i="4"/>
  <c r="AV1699" i="4"/>
  <c r="AX1699" i="4"/>
  <c r="AV1700" i="4"/>
  <c r="AX1700" i="4"/>
  <c r="AV1701" i="4"/>
  <c r="AX1701" i="4"/>
  <c r="AV1702" i="4"/>
  <c r="AX1702" i="4"/>
  <c r="AV1703" i="4"/>
  <c r="AX1703" i="4"/>
  <c r="AV1704" i="4"/>
  <c r="AX1704" i="4"/>
  <c r="AV1705" i="4"/>
  <c r="AX1705" i="4"/>
  <c r="AV1706" i="4"/>
  <c r="AX1706" i="4"/>
  <c r="AV1707" i="4"/>
  <c r="AX1707" i="4"/>
  <c r="AV1708" i="4"/>
  <c r="AX1708" i="4"/>
  <c r="AV1709" i="4"/>
  <c r="AX1709" i="4"/>
  <c r="AV1710" i="4"/>
  <c r="AX1710" i="4"/>
  <c r="AV1711" i="4"/>
  <c r="AX1711" i="4"/>
  <c r="AV1712" i="4"/>
  <c r="AX1712" i="4"/>
  <c r="AV1713" i="4"/>
  <c r="AX1713" i="4"/>
  <c r="AV1714" i="4"/>
  <c r="AX1714" i="4"/>
  <c r="AV1715" i="4"/>
  <c r="AX1715" i="4"/>
  <c r="AV1716" i="4"/>
  <c r="AX1716" i="4"/>
  <c r="AV1717" i="4"/>
  <c r="AX1717" i="4"/>
  <c r="AV1718" i="4"/>
  <c r="AX1718" i="4"/>
  <c r="AV1719" i="4"/>
  <c r="AX1719" i="4"/>
  <c r="AV1720" i="4"/>
  <c r="AX1720" i="4"/>
  <c r="AV1721" i="4"/>
  <c r="AX1721" i="4"/>
  <c r="AV1722" i="4"/>
  <c r="AX1722" i="4"/>
  <c r="AV1723" i="4"/>
  <c r="AX1723" i="4"/>
  <c r="AV1724" i="4"/>
  <c r="AX1724" i="4"/>
  <c r="AV1725" i="4"/>
  <c r="AX1725" i="4"/>
  <c r="AV1726" i="4"/>
  <c r="AX1726" i="4"/>
  <c r="AV1727" i="4"/>
  <c r="AX1727" i="4"/>
  <c r="AV1728" i="4"/>
  <c r="AX1728" i="4"/>
  <c r="AV1729" i="4"/>
  <c r="AX1729" i="4"/>
  <c r="AV1730" i="4"/>
  <c r="AX1730" i="4"/>
  <c r="AV1731" i="4"/>
  <c r="AX1731" i="4"/>
  <c r="AV1732" i="4"/>
  <c r="AX1732" i="4"/>
  <c r="AV1733" i="4"/>
  <c r="AX1733" i="4"/>
  <c r="AV1734" i="4"/>
  <c r="AX1734" i="4"/>
  <c r="AV1735" i="4"/>
  <c r="AX1735" i="4"/>
  <c r="AV1736" i="4"/>
  <c r="AX1736" i="4"/>
  <c r="AV1737" i="4"/>
  <c r="AX1737" i="4"/>
  <c r="AV1738" i="4"/>
  <c r="AX1738" i="4"/>
  <c r="AV1739" i="4"/>
  <c r="AX1739" i="4"/>
  <c r="AV1740" i="4"/>
  <c r="AX1740" i="4"/>
  <c r="AV1741" i="4"/>
  <c r="AX1741" i="4"/>
  <c r="AV1742" i="4"/>
  <c r="AX1742" i="4"/>
  <c r="AV1743" i="4"/>
  <c r="AX1743" i="4"/>
  <c r="AV1744" i="4"/>
  <c r="AX1744" i="4"/>
  <c r="AV1745" i="4"/>
  <c r="AX1745" i="4"/>
  <c r="AV1746" i="4"/>
  <c r="AX1746" i="4"/>
  <c r="AV1747" i="4"/>
  <c r="AX1747" i="4"/>
  <c r="AV1748" i="4"/>
  <c r="AX1748" i="4"/>
  <c r="AV1749" i="4"/>
  <c r="AX1749" i="4"/>
  <c r="AV1750" i="4"/>
  <c r="AX1750" i="4"/>
  <c r="AV1751" i="4"/>
  <c r="AX1751" i="4"/>
  <c r="AV1752" i="4"/>
  <c r="AX1752" i="4"/>
  <c r="AV1753" i="4"/>
  <c r="AX1753" i="4"/>
  <c r="AV1754" i="4"/>
  <c r="AX1754" i="4"/>
  <c r="AV1755" i="4"/>
  <c r="AX1755" i="4"/>
  <c r="AV1756" i="4"/>
  <c r="AX1756" i="4"/>
  <c r="AV1757" i="4"/>
  <c r="AX1757" i="4"/>
  <c r="AV1758" i="4"/>
  <c r="AX1758" i="4"/>
  <c r="AV1759" i="4"/>
  <c r="AX1759" i="4"/>
  <c r="AV1760" i="4"/>
  <c r="AX1760" i="4"/>
  <c r="AV1761" i="4"/>
  <c r="AX1761" i="4"/>
  <c r="AV1762" i="4"/>
  <c r="AX1762" i="4"/>
  <c r="AV1763" i="4"/>
  <c r="AX1763" i="4"/>
  <c r="AV1764" i="4"/>
  <c r="AX1764" i="4"/>
  <c r="AV1765" i="4"/>
  <c r="AX1765" i="4"/>
  <c r="AV1766" i="4"/>
  <c r="AX1766" i="4"/>
  <c r="AV1767" i="4"/>
  <c r="AX1767" i="4"/>
  <c r="AV1768" i="4"/>
  <c r="AX1768" i="4"/>
  <c r="AV1769" i="4"/>
  <c r="AX1769" i="4"/>
  <c r="AV1770" i="4"/>
  <c r="AX1770" i="4"/>
  <c r="AV1771" i="4"/>
  <c r="AX1771" i="4"/>
  <c r="AV1772" i="4"/>
  <c r="AX1772" i="4"/>
  <c r="AV1773" i="4"/>
  <c r="AX1773" i="4"/>
  <c r="AV1774" i="4"/>
  <c r="AX1774" i="4"/>
  <c r="AV1775" i="4"/>
  <c r="AX1775" i="4"/>
  <c r="AV1776" i="4"/>
  <c r="AX1776" i="4"/>
  <c r="AV1777" i="4"/>
  <c r="AX1777" i="4"/>
  <c r="AV1778" i="4"/>
  <c r="AX1778" i="4"/>
  <c r="AV1779" i="4"/>
  <c r="AX1779" i="4"/>
  <c r="AV1780" i="4"/>
  <c r="AX1780" i="4"/>
  <c r="AV1781" i="4"/>
  <c r="AX1781" i="4"/>
  <c r="AV1782" i="4"/>
  <c r="AX1782" i="4"/>
  <c r="AV1783" i="4"/>
  <c r="AX1783" i="4"/>
  <c r="AV1784" i="4"/>
  <c r="AX1784" i="4"/>
  <c r="AV1785" i="4"/>
  <c r="AX1785" i="4"/>
  <c r="AV1786" i="4"/>
  <c r="AX1786" i="4"/>
  <c r="AV1787" i="4"/>
  <c r="AX1787" i="4"/>
  <c r="AV1788" i="4"/>
  <c r="AX1788" i="4"/>
  <c r="AV1789" i="4"/>
  <c r="AX1789" i="4"/>
  <c r="AV1790" i="4"/>
  <c r="AX1790" i="4"/>
  <c r="AV1791" i="4"/>
  <c r="AX1791" i="4"/>
  <c r="AV1792" i="4"/>
  <c r="AX1792" i="4"/>
  <c r="AV1793" i="4"/>
  <c r="AX1793" i="4"/>
  <c r="AV1794" i="4"/>
  <c r="AX1794" i="4"/>
  <c r="AV1795" i="4"/>
  <c r="AX1795" i="4"/>
  <c r="AV1796" i="4"/>
  <c r="AX1796" i="4"/>
  <c r="AV1797" i="4"/>
  <c r="AX1797" i="4"/>
  <c r="AV1798" i="4"/>
  <c r="AX1798" i="4"/>
  <c r="AV1799" i="4"/>
  <c r="AX1799" i="4"/>
  <c r="AV1800" i="4"/>
  <c r="AX1800" i="4"/>
  <c r="AV1801" i="4"/>
  <c r="AX1801" i="4"/>
  <c r="AV1802" i="4"/>
  <c r="AX1802" i="4"/>
  <c r="AV1803" i="4"/>
  <c r="AX1803" i="4"/>
  <c r="AV1804" i="4"/>
  <c r="AX1804" i="4"/>
  <c r="AV1805" i="4"/>
  <c r="AX1805" i="4"/>
  <c r="AV1806" i="4"/>
  <c r="AX1806" i="4"/>
  <c r="AV1807" i="4"/>
  <c r="AX1807" i="4"/>
  <c r="AV1808" i="4"/>
  <c r="AX1808" i="4"/>
  <c r="AV1809" i="4"/>
  <c r="AX1809" i="4"/>
  <c r="AV1810" i="4"/>
  <c r="AX1810" i="4"/>
  <c r="AV1811" i="4"/>
  <c r="AX1811" i="4"/>
  <c r="AV1812" i="4"/>
  <c r="AX1812" i="4"/>
  <c r="AV1813" i="4"/>
  <c r="AX1813" i="4"/>
  <c r="AV1814" i="4"/>
  <c r="AX1814" i="4"/>
  <c r="AV1815" i="4"/>
  <c r="AX1815" i="4"/>
  <c r="AV1816" i="4"/>
  <c r="AX1816" i="4"/>
  <c r="AV1817" i="4"/>
  <c r="AX1817" i="4"/>
  <c r="AV1818" i="4"/>
  <c r="AX1818" i="4"/>
  <c r="AV1819" i="4"/>
  <c r="AX1819" i="4"/>
  <c r="AV1820" i="4"/>
  <c r="AX1820" i="4"/>
  <c r="AV1821" i="4"/>
  <c r="AX1821" i="4"/>
  <c r="AV1822" i="4"/>
  <c r="AX1822" i="4"/>
  <c r="AV1823" i="4"/>
  <c r="AX1823" i="4"/>
  <c r="AV1824" i="4"/>
  <c r="AX1824" i="4"/>
  <c r="AV1825" i="4"/>
  <c r="AX1825" i="4"/>
  <c r="AV1826" i="4"/>
  <c r="AX1826" i="4"/>
  <c r="AV1827" i="4"/>
  <c r="AX1827" i="4"/>
  <c r="AV1828" i="4"/>
  <c r="AX1828" i="4"/>
  <c r="AV1829" i="4"/>
  <c r="AX1829" i="4"/>
  <c r="AV1830" i="4"/>
  <c r="AX1830" i="4"/>
  <c r="AV1831" i="4"/>
  <c r="AX1831" i="4"/>
  <c r="AV1832" i="4"/>
  <c r="AX1832" i="4"/>
  <c r="AV1833" i="4"/>
  <c r="AX1833" i="4"/>
  <c r="AV1834" i="4"/>
  <c r="AX1834" i="4"/>
  <c r="AV1835" i="4"/>
  <c r="AX1835" i="4"/>
  <c r="AV1836" i="4"/>
  <c r="AX1836" i="4"/>
  <c r="AV1837" i="4"/>
  <c r="AX1837" i="4"/>
  <c r="AV1838" i="4"/>
  <c r="AX1838" i="4"/>
  <c r="AV1839" i="4"/>
  <c r="AX1839" i="4"/>
  <c r="AV1840" i="4"/>
  <c r="AX1840" i="4"/>
  <c r="AV1841" i="4"/>
  <c r="AX1841" i="4"/>
  <c r="AV1842" i="4"/>
  <c r="AX1842" i="4"/>
  <c r="AV1843" i="4"/>
  <c r="AX1843" i="4"/>
  <c r="AV1844" i="4"/>
  <c r="AX1844" i="4"/>
  <c r="AV1845" i="4"/>
  <c r="AX1845" i="4"/>
  <c r="AV1846" i="4"/>
  <c r="AX1846" i="4"/>
  <c r="AV1847" i="4"/>
  <c r="AX1847" i="4"/>
  <c r="AV1848" i="4"/>
  <c r="AX1848" i="4"/>
  <c r="AV1849" i="4"/>
  <c r="AX1849" i="4"/>
  <c r="AV1850" i="4"/>
  <c r="AX1850" i="4"/>
  <c r="AV1851" i="4"/>
  <c r="AX1851" i="4"/>
  <c r="AV1852" i="4"/>
  <c r="AX1852" i="4"/>
  <c r="AV1853" i="4"/>
  <c r="AX1853" i="4"/>
  <c r="AV1854" i="4"/>
  <c r="AX1854" i="4"/>
  <c r="AV1855" i="4"/>
  <c r="AX1855" i="4"/>
  <c r="AV1856" i="4"/>
  <c r="AX1856" i="4"/>
  <c r="AV1857" i="4"/>
  <c r="AX1857" i="4"/>
  <c r="AV1858" i="4"/>
  <c r="AX1858" i="4"/>
  <c r="AV1859" i="4"/>
  <c r="AX1859" i="4"/>
  <c r="AV1860" i="4"/>
  <c r="AX1860" i="4"/>
  <c r="AV1861" i="4"/>
  <c r="AX1861" i="4"/>
  <c r="AV1862" i="4"/>
  <c r="AX1862" i="4"/>
  <c r="AV1863" i="4"/>
  <c r="AX1863" i="4"/>
  <c r="AV1864" i="4"/>
  <c r="AX1864" i="4"/>
  <c r="AV1865" i="4"/>
  <c r="AX1865" i="4"/>
  <c r="AV1866" i="4"/>
  <c r="AX1866" i="4"/>
  <c r="AV1867" i="4"/>
  <c r="AX1867" i="4"/>
  <c r="AV1868" i="4"/>
  <c r="AX1868" i="4"/>
  <c r="AV1869" i="4"/>
  <c r="AX1869" i="4"/>
  <c r="AV1870" i="4"/>
  <c r="AX1870" i="4"/>
  <c r="AV1871" i="4"/>
  <c r="AX1871" i="4"/>
  <c r="AV1872" i="4"/>
  <c r="AX1872" i="4"/>
  <c r="AV1873" i="4"/>
  <c r="AX1873" i="4"/>
  <c r="AV1874" i="4"/>
  <c r="AX1874" i="4"/>
  <c r="AV1875" i="4"/>
  <c r="AX1875" i="4"/>
  <c r="AV1876" i="4"/>
  <c r="AX1876" i="4"/>
  <c r="AV1877" i="4"/>
  <c r="AX1877" i="4"/>
  <c r="AV1878" i="4"/>
  <c r="AX1878" i="4"/>
  <c r="AV1879" i="4"/>
  <c r="AX1879" i="4"/>
  <c r="AV1880" i="4"/>
  <c r="AX1880" i="4"/>
  <c r="AV1881" i="4"/>
  <c r="AX1881" i="4"/>
  <c r="AV1882" i="4"/>
  <c r="AX1882" i="4"/>
  <c r="AV1883" i="4"/>
  <c r="AX1883" i="4"/>
  <c r="AV1884" i="4"/>
  <c r="AX1884" i="4"/>
  <c r="AV1885" i="4"/>
  <c r="AX1885" i="4"/>
  <c r="AV1886" i="4"/>
  <c r="AX1886" i="4"/>
  <c r="AV1889" i="4"/>
  <c r="AX1889" i="4"/>
  <c r="AV1890" i="4"/>
  <c r="AX1890" i="4"/>
  <c r="AV1891" i="4"/>
  <c r="AX1891" i="4"/>
  <c r="AV1892" i="4"/>
  <c r="AX1892" i="4"/>
  <c r="AV1893" i="4"/>
  <c r="AX1893" i="4"/>
  <c r="AV1894" i="4"/>
  <c r="AX1894" i="4"/>
  <c r="AV1895" i="4"/>
  <c r="AX1895" i="4"/>
  <c r="AV1897" i="4"/>
  <c r="AX1897" i="4"/>
  <c r="AV1900" i="4"/>
  <c r="AX1900" i="4"/>
  <c r="AV1901" i="4"/>
  <c r="AX1901" i="4"/>
  <c r="AV1902" i="4"/>
  <c r="AX1902" i="4"/>
  <c r="AV1903" i="4"/>
  <c r="AX1903" i="4"/>
  <c r="AV1904" i="4"/>
  <c r="AX1904" i="4"/>
  <c r="AV1905" i="4"/>
  <c r="AX1905" i="4"/>
  <c r="AV1906" i="4"/>
  <c r="AX1906" i="4"/>
  <c r="AV1907" i="4"/>
  <c r="AX1907" i="4"/>
  <c r="AV1908" i="4"/>
  <c r="AX1908" i="4"/>
  <c r="AV1909" i="4"/>
  <c r="AX1909" i="4"/>
  <c r="AV1910" i="4"/>
  <c r="AX1910" i="4"/>
  <c r="AV1911" i="4"/>
  <c r="AX1911" i="4"/>
  <c r="AV1912" i="4"/>
  <c r="AX1912" i="4"/>
  <c r="AV1913" i="4"/>
  <c r="AX1913" i="4"/>
  <c r="AV1914" i="4"/>
  <c r="AX1914" i="4"/>
  <c r="AV1915" i="4"/>
  <c r="AX1915" i="4"/>
  <c r="AV1916" i="4"/>
  <c r="AX1916" i="4"/>
  <c r="AV1917" i="4"/>
  <c r="AX1917" i="4"/>
  <c r="AV1918" i="4"/>
  <c r="AX1918" i="4"/>
  <c r="AV1919" i="4"/>
  <c r="AX1919" i="4"/>
  <c r="AV1920" i="4"/>
  <c r="AX1920" i="4"/>
  <c r="AV1921" i="4"/>
  <c r="AX1921" i="4"/>
  <c r="AV1922" i="4"/>
  <c r="AX1922" i="4"/>
  <c r="AV1923" i="4"/>
  <c r="AX1923" i="4"/>
  <c r="AV1924" i="4"/>
  <c r="AX1924" i="4"/>
  <c r="AV1925" i="4"/>
  <c r="AX1925" i="4"/>
  <c r="AV1926" i="4"/>
  <c r="AX1926" i="4"/>
  <c r="AV1927" i="4"/>
  <c r="AX1927" i="4"/>
  <c r="AV1928" i="4"/>
  <c r="AX1928" i="4"/>
  <c r="AV1929" i="4"/>
  <c r="AX1929" i="4"/>
  <c r="AV1930" i="4"/>
  <c r="AX1930" i="4"/>
  <c r="AV1931" i="4"/>
  <c r="AX1931" i="4"/>
  <c r="AV1932" i="4"/>
  <c r="AX1932" i="4"/>
  <c r="AV1933" i="4"/>
  <c r="AX1933" i="4"/>
  <c r="AV1934" i="4"/>
  <c r="AX1934" i="4"/>
  <c r="AV1935" i="4"/>
  <c r="AX1935" i="4"/>
  <c r="AV1936" i="4"/>
  <c r="AX1936" i="4"/>
  <c r="AV1937" i="4"/>
  <c r="AX1937" i="4"/>
  <c r="AV1938" i="4"/>
  <c r="AX1938" i="4"/>
  <c r="AV1939" i="4"/>
  <c r="AX1939" i="4"/>
  <c r="AV1940" i="4"/>
  <c r="AX1940" i="4"/>
  <c r="AV1941" i="4"/>
  <c r="AX1941" i="4"/>
  <c r="AV1942" i="4"/>
  <c r="AX1942" i="4"/>
  <c r="AV1943" i="4"/>
  <c r="AX1943" i="4"/>
  <c r="AV1944" i="4"/>
  <c r="AX1944" i="4"/>
  <c r="AV1945" i="4"/>
  <c r="AX1945" i="4"/>
  <c r="AV1946" i="4"/>
  <c r="AX1946" i="4"/>
  <c r="AV1947" i="4"/>
  <c r="AX1947" i="4"/>
  <c r="AV1948" i="4"/>
  <c r="AX1948" i="4"/>
  <c r="AV1949" i="4"/>
  <c r="AX1949" i="4"/>
  <c r="AV1950" i="4"/>
  <c r="AX1950" i="4"/>
  <c r="AV1951" i="4"/>
  <c r="AX1951" i="4"/>
  <c r="AV1952" i="4"/>
  <c r="AX1952" i="4"/>
  <c r="AV1953" i="4"/>
  <c r="AX1953" i="4"/>
  <c r="AV1954" i="4"/>
  <c r="AX1954" i="4"/>
  <c r="AV1955" i="4"/>
  <c r="AX1955" i="4"/>
  <c r="AV1956" i="4"/>
  <c r="AX1956" i="4"/>
  <c r="AV1957" i="4"/>
  <c r="AX1957" i="4"/>
  <c r="AV1958" i="4"/>
  <c r="AX1958" i="4"/>
  <c r="AV1959" i="4"/>
  <c r="AX1959" i="4"/>
  <c r="AV1960" i="4"/>
  <c r="AX1960" i="4"/>
  <c r="AV1961" i="4"/>
  <c r="AX1961" i="4"/>
  <c r="AV1962" i="4"/>
  <c r="AX1962" i="4"/>
  <c r="AV1963" i="4"/>
  <c r="AX1963" i="4"/>
  <c r="AV1964" i="4"/>
  <c r="AX1964" i="4"/>
  <c r="AV1965" i="4"/>
  <c r="AX1965" i="4"/>
  <c r="AV1966" i="4"/>
  <c r="AX1966" i="4"/>
  <c r="AV1967" i="4"/>
  <c r="AX1967" i="4"/>
  <c r="AV1968" i="4"/>
  <c r="AX1968" i="4"/>
  <c r="AV1969" i="4"/>
  <c r="AX1969" i="4"/>
  <c r="AV1970" i="4"/>
  <c r="AX1970" i="4"/>
  <c r="AV1971" i="4"/>
  <c r="AX1971" i="4"/>
  <c r="AV1972" i="4"/>
  <c r="AX1972" i="4"/>
  <c r="AV1973" i="4"/>
  <c r="AX1973" i="4"/>
  <c r="AV1974" i="4"/>
  <c r="AX1974" i="4"/>
  <c r="AV1975" i="4"/>
  <c r="AX1975" i="4"/>
  <c r="AV1976" i="4"/>
  <c r="AX1976" i="4"/>
  <c r="Y2" i="4"/>
  <c r="Z2" i="4"/>
  <c r="AA2" i="4"/>
  <c r="AI2" i="4"/>
  <c r="AJ2" i="4"/>
  <c r="AK2" i="4"/>
  <c r="AL2" i="4"/>
  <c r="AM2" i="4"/>
  <c r="AN2" i="4"/>
  <c r="AP2" i="4"/>
  <c r="AR2" i="4"/>
  <c r="Y3" i="4"/>
  <c r="Z3" i="4"/>
  <c r="AA3" i="4"/>
  <c r="AI3" i="4"/>
  <c r="AJ3" i="4"/>
  <c r="AK3" i="4"/>
  <c r="AL3" i="4"/>
  <c r="AM3" i="4"/>
  <c r="AN3" i="4"/>
  <c r="AP3" i="4"/>
  <c r="AR3" i="4"/>
  <c r="Y4" i="4"/>
  <c r="Z4" i="4"/>
  <c r="AA4" i="4"/>
  <c r="AI4" i="4"/>
  <c r="AJ4" i="4"/>
  <c r="AK4" i="4"/>
  <c r="AL4" i="4"/>
  <c r="AM4" i="4"/>
  <c r="AN4" i="4"/>
  <c r="AP4" i="4"/>
  <c r="AR4" i="4"/>
  <c r="Y5" i="4"/>
  <c r="Z5" i="4"/>
  <c r="AA5" i="4"/>
  <c r="AI5" i="4"/>
  <c r="AJ5" i="4"/>
  <c r="AK5" i="4"/>
  <c r="AL5" i="4"/>
  <c r="AM5" i="4"/>
  <c r="AN5" i="4"/>
  <c r="AP5" i="4"/>
  <c r="AR5" i="4"/>
  <c r="Y6" i="4"/>
  <c r="Z6" i="4"/>
  <c r="AA6" i="4"/>
  <c r="AI6" i="4"/>
  <c r="AJ6" i="4"/>
  <c r="AK6" i="4"/>
  <c r="AL6" i="4"/>
  <c r="AM6" i="4"/>
  <c r="AN6" i="4"/>
  <c r="AP6" i="4"/>
  <c r="AR6" i="4"/>
  <c r="Y7" i="4"/>
  <c r="Z7" i="4"/>
  <c r="AA7" i="4"/>
  <c r="AI7" i="4"/>
  <c r="AJ7" i="4"/>
  <c r="AK7" i="4"/>
  <c r="AL7" i="4"/>
  <c r="AM7" i="4"/>
  <c r="AN7" i="4"/>
  <c r="AP7" i="4"/>
  <c r="AR7" i="4"/>
  <c r="Y8" i="4"/>
  <c r="Z8" i="4"/>
  <c r="AA8" i="4"/>
  <c r="AI8" i="4"/>
  <c r="AJ8" i="4"/>
  <c r="AK8" i="4"/>
  <c r="AL8" i="4"/>
  <c r="AM8" i="4"/>
  <c r="AN8" i="4"/>
  <c r="AP8" i="4"/>
  <c r="AR8" i="4"/>
  <c r="Y9" i="4"/>
  <c r="Z9" i="4"/>
  <c r="AA9" i="4"/>
  <c r="AI9" i="4"/>
  <c r="AJ9" i="4"/>
  <c r="AK9" i="4"/>
  <c r="AL9" i="4"/>
  <c r="AM9" i="4"/>
  <c r="AN9" i="4"/>
  <c r="AP9" i="4"/>
  <c r="AR9" i="4"/>
  <c r="Y10" i="4"/>
  <c r="Z10" i="4"/>
  <c r="AA10" i="4"/>
  <c r="AI10" i="4"/>
  <c r="AJ10" i="4"/>
  <c r="AK10" i="4"/>
  <c r="AL10" i="4"/>
  <c r="AM10" i="4"/>
  <c r="AN10" i="4"/>
  <c r="AP10" i="4"/>
  <c r="AR10" i="4"/>
  <c r="Y11" i="4"/>
  <c r="Z11" i="4"/>
  <c r="AA11" i="4"/>
  <c r="AI11" i="4"/>
  <c r="AJ11" i="4"/>
  <c r="AK11" i="4"/>
  <c r="AL11" i="4"/>
  <c r="AM11" i="4"/>
  <c r="AN11" i="4"/>
  <c r="AP11" i="4"/>
  <c r="AR11" i="4"/>
  <c r="Y12" i="4"/>
  <c r="Z12" i="4"/>
  <c r="AA12" i="4"/>
  <c r="AI12" i="4"/>
  <c r="AJ12" i="4"/>
  <c r="AK12" i="4"/>
  <c r="AL12" i="4"/>
  <c r="AM12" i="4"/>
  <c r="AN12" i="4"/>
  <c r="AP12" i="4"/>
  <c r="AR12" i="4"/>
  <c r="Y13" i="4"/>
  <c r="Z13" i="4"/>
  <c r="AA13" i="4"/>
  <c r="AI13" i="4"/>
  <c r="AJ13" i="4"/>
  <c r="AK13" i="4"/>
  <c r="AL13" i="4"/>
  <c r="AM13" i="4"/>
  <c r="AN13" i="4"/>
  <c r="AP13" i="4"/>
  <c r="AR13" i="4"/>
  <c r="Y14" i="4"/>
  <c r="Z14" i="4"/>
  <c r="AA14" i="4"/>
  <c r="AI14" i="4"/>
  <c r="AJ14" i="4"/>
  <c r="AK14" i="4"/>
  <c r="AL14" i="4"/>
  <c r="AM14" i="4"/>
  <c r="AN14" i="4"/>
  <c r="AP14" i="4"/>
  <c r="AR14" i="4"/>
  <c r="Y15" i="4"/>
  <c r="Z15" i="4"/>
  <c r="AA15" i="4"/>
  <c r="AI15" i="4"/>
  <c r="AJ15" i="4"/>
  <c r="AK15" i="4"/>
  <c r="AL15" i="4"/>
  <c r="AM15" i="4"/>
  <c r="AN15" i="4"/>
  <c r="AP15" i="4"/>
  <c r="AR15" i="4"/>
  <c r="Y16" i="4"/>
  <c r="Z16" i="4"/>
  <c r="AA16" i="4"/>
  <c r="AI16" i="4"/>
  <c r="AJ16" i="4"/>
  <c r="AK16" i="4"/>
  <c r="AL16" i="4"/>
  <c r="AM16" i="4"/>
  <c r="AN16" i="4"/>
  <c r="AP16" i="4"/>
  <c r="AR16" i="4"/>
  <c r="Y17" i="4"/>
  <c r="Z17" i="4"/>
  <c r="AA17" i="4"/>
  <c r="AI17" i="4"/>
  <c r="AJ17" i="4"/>
  <c r="AK17" i="4"/>
  <c r="AL17" i="4"/>
  <c r="AM17" i="4"/>
  <c r="AN17" i="4"/>
  <c r="AP17" i="4"/>
  <c r="AR17" i="4"/>
  <c r="Y18" i="4"/>
  <c r="Z18" i="4"/>
  <c r="AA18" i="4"/>
  <c r="AI18" i="4"/>
  <c r="AJ18" i="4"/>
  <c r="AK18" i="4"/>
  <c r="AL18" i="4"/>
  <c r="AM18" i="4"/>
  <c r="AN18" i="4"/>
  <c r="AP18" i="4"/>
  <c r="AR18" i="4"/>
  <c r="Y19" i="4"/>
  <c r="Z19" i="4"/>
  <c r="AA19" i="4"/>
  <c r="AI19" i="4"/>
  <c r="AJ19" i="4"/>
  <c r="AK19" i="4"/>
  <c r="AL19" i="4"/>
  <c r="AM19" i="4"/>
  <c r="AN19" i="4"/>
  <c r="AP19" i="4"/>
  <c r="AR19" i="4"/>
  <c r="Y20" i="4"/>
  <c r="Z20" i="4"/>
  <c r="AA20" i="4"/>
  <c r="AI20" i="4"/>
  <c r="AJ20" i="4"/>
  <c r="AK20" i="4"/>
  <c r="AL20" i="4"/>
  <c r="AM20" i="4"/>
  <c r="AN20" i="4"/>
  <c r="AP20" i="4"/>
  <c r="AR20" i="4"/>
  <c r="Y21" i="4"/>
  <c r="Z21" i="4"/>
  <c r="AA21" i="4"/>
  <c r="AI21" i="4"/>
  <c r="AJ21" i="4"/>
  <c r="AK21" i="4"/>
  <c r="AL21" i="4"/>
  <c r="AM21" i="4"/>
  <c r="AN21" i="4"/>
  <c r="AP21" i="4"/>
  <c r="AR21" i="4"/>
  <c r="Y22" i="4"/>
  <c r="Z22" i="4"/>
  <c r="AA22" i="4"/>
  <c r="AI22" i="4"/>
  <c r="AJ22" i="4"/>
  <c r="AK22" i="4"/>
  <c r="AL22" i="4"/>
  <c r="AM22" i="4"/>
  <c r="AN22" i="4"/>
  <c r="AP22" i="4"/>
  <c r="AR22" i="4"/>
  <c r="Y23" i="4"/>
  <c r="Z23" i="4"/>
  <c r="AA23" i="4"/>
  <c r="AI23" i="4"/>
  <c r="AJ23" i="4"/>
  <c r="AK23" i="4"/>
  <c r="AL23" i="4"/>
  <c r="AM23" i="4"/>
  <c r="AN23" i="4"/>
  <c r="AP23" i="4"/>
  <c r="AR23" i="4"/>
  <c r="Y24" i="4"/>
  <c r="Z24" i="4"/>
  <c r="AA24" i="4"/>
  <c r="AI24" i="4"/>
  <c r="AJ24" i="4"/>
  <c r="AK24" i="4"/>
  <c r="AL24" i="4"/>
  <c r="AM24" i="4"/>
  <c r="AN24" i="4"/>
  <c r="AP24" i="4"/>
  <c r="AR24" i="4"/>
  <c r="Y25" i="4"/>
  <c r="Z25" i="4"/>
  <c r="AA25" i="4"/>
  <c r="AI25" i="4"/>
  <c r="AJ25" i="4"/>
  <c r="AK25" i="4"/>
  <c r="AL25" i="4"/>
  <c r="AM25" i="4"/>
  <c r="AN25" i="4"/>
  <c r="AP25" i="4"/>
  <c r="AR25" i="4"/>
  <c r="Y26" i="4"/>
  <c r="Z26" i="4"/>
  <c r="AA26" i="4"/>
  <c r="AI26" i="4"/>
  <c r="AJ26" i="4"/>
  <c r="AK26" i="4"/>
  <c r="AL26" i="4"/>
  <c r="AM26" i="4"/>
  <c r="AN26" i="4"/>
  <c r="AP26" i="4"/>
  <c r="AR26" i="4"/>
  <c r="Y27" i="4"/>
  <c r="Z27" i="4"/>
  <c r="AA27" i="4"/>
  <c r="AI27" i="4"/>
  <c r="AJ27" i="4"/>
  <c r="AK27" i="4"/>
  <c r="AL27" i="4"/>
  <c r="AM27" i="4"/>
  <c r="AN27" i="4"/>
  <c r="AP27" i="4"/>
  <c r="AR27" i="4"/>
  <c r="Y28" i="4"/>
  <c r="Z28" i="4"/>
  <c r="AA28" i="4"/>
  <c r="AI28" i="4"/>
  <c r="AJ28" i="4"/>
  <c r="AK28" i="4"/>
  <c r="AL28" i="4"/>
  <c r="AM28" i="4"/>
  <c r="AN28" i="4"/>
  <c r="AP28" i="4"/>
  <c r="AR28" i="4"/>
  <c r="Y29" i="4"/>
  <c r="Z29" i="4"/>
  <c r="AA29" i="4"/>
  <c r="AI29" i="4"/>
  <c r="AJ29" i="4"/>
  <c r="AK29" i="4"/>
  <c r="AL29" i="4"/>
  <c r="AM29" i="4"/>
  <c r="AN29" i="4"/>
  <c r="AP29" i="4"/>
  <c r="AR29" i="4"/>
  <c r="Y30" i="4"/>
  <c r="Z30" i="4"/>
  <c r="AA30" i="4"/>
  <c r="AI30" i="4"/>
  <c r="AJ30" i="4"/>
  <c r="AK30" i="4"/>
  <c r="AL30" i="4"/>
  <c r="AM30" i="4"/>
  <c r="AN30" i="4"/>
  <c r="AP30" i="4"/>
  <c r="AR30" i="4"/>
  <c r="Y31" i="4"/>
  <c r="Z31" i="4"/>
  <c r="AA31" i="4"/>
  <c r="AI31" i="4"/>
  <c r="AJ31" i="4"/>
  <c r="AK31" i="4"/>
  <c r="AL31" i="4"/>
  <c r="AM31" i="4"/>
  <c r="AN31" i="4"/>
  <c r="AP31" i="4"/>
  <c r="AR31" i="4"/>
  <c r="Y32" i="4"/>
  <c r="Z32" i="4"/>
  <c r="AA32" i="4"/>
  <c r="AI32" i="4"/>
  <c r="AJ32" i="4"/>
  <c r="AK32" i="4"/>
  <c r="AL32" i="4"/>
  <c r="AM32" i="4"/>
  <c r="AN32" i="4"/>
  <c r="AP32" i="4"/>
  <c r="AR32" i="4"/>
  <c r="Y33" i="4"/>
  <c r="Z33" i="4"/>
  <c r="AA33" i="4"/>
  <c r="AI33" i="4"/>
  <c r="AJ33" i="4"/>
  <c r="AK33" i="4"/>
  <c r="AL33" i="4"/>
  <c r="AM33" i="4"/>
  <c r="AN33" i="4"/>
  <c r="AP33" i="4"/>
  <c r="AR33" i="4"/>
  <c r="Y34" i="4"/>
  <c r="Z34" i="4"/>
  <c r="AA34" i="4"/>
  <c r="AI34" i="4"/>
  <c r="AJ34" i="4"/>
  <c r="AK34" i="4"/>
  <c r="AL34" i="4"/>
  <c r="AM34" i="4"/>
  <c r="AN34" i="4"/>
  <c r="AP34" i="4"/>
  <c r="AR34" i="4"/>
  <c r="Y35" i="4"/>
  <c r="Z35" i="4"/>
  <c r="AA35" i="4"/>
  <c r="AI35" i="4"/>
  <c r="AJ35" i="4"/>
  <c r="AK35" i="4"/>
  <c r="AL35" i="4"/>
  <c r="AM35" i="4"/>
  <c r="AN35" i="4"/>
  <c r="AP35" i="4"/>
  <c r="AR35" i="4"/>
  <c r="Y36" i="4"/>
  <c r="Z36" i="4"/>
  <c r="AA36" i="4"/>
  <c r="AI36" i="4"/>
  <c r="AJ36" i="4"/>
  <c r="AK36" i="4"/>
  <c r="AL36" i="4"/>
  <c r="AM36" i="4"/>
  <c r="AN36" i="4"/>
  <c r="AP36" i="4"/>
  <c r="AR36" i="4"/>
  <c r="Y37" i="4"/>
  <c r="Z37" i="4"/>
  <c r="AA37" i="4"/>
  <c r="AI37" i="4"/>
  <c r="AJ37" i="4"/>
  <c r="AK37" i="4"/>
  <c r="AL37" i="4"/>
  <c r="AM37" i="4"/>
  <c r="AN37" i="4"/>
  <c r="AP37" i="4"/>
  <c r="AR37" i="4"/>
  <c r="Y38" i="4"/>
  <c r="Z38" i="4"/>
  <c r="AA38" i="4"/>
  <c r="AI38" i="4"/>
  <c r="AJ38" i="4"/>
  <c r="AK38" i="4"/>
  <c r="AL38" i="4"/>
  <c r="AM38" i="4"/>
  <c r="AN38" i="4"/>
  <c r="AP38" i="4"/>
  <c r="AR38" i="4"/>
  <c r="Y39" i="4"/>
  <c r="Z39" i="4"/>
  <c r="AA39" i="4"/>
  <c r="AI39" i="4"/>
  <c r="AJ39" i="4"/>
  <c r="AK39" i="4"/>
  <c r="AL39" i="4"/>
  <c r="AM39" i="4"/>
  <c r="AN39" i="4"/>
  <c r="AP39" i="4"/>
  <c r="AR39" i="4"/>
  <c r="Y40" i="4"/>
  <c r="Z40" i="4"/>
  <c r="AA40" i="4"/>
  <c r="AI40" i="4"/>
  <c r="AJ40" i="4"/>
  <c r="AK40" i="4"/>
  <c r="AL40" i="4"/>
  <c r="AM40" i="4"/>
  <c r="AN40" i="4"/>
  <c r="AP40" i="4"/>
  <c r="AR40" i="4"/>
  <c r="Y41" i="4"/>
  <c r="Z41" i="4"/>
  <c r="AA41" i="4"/>
  <c r="AI41" i="4"/>
  <c r="AJ41" i="4"/>
  <c r="AK41" i="4"/>
  <c r="AL41" i="4"/>
  <c r="AM41" i="4"/>
  <c r="AN41" i="4"/>
  <c r="AP41" i="4"/>
  <c r="AR41" i="4"/>
  <c r="Y42" i="4"/>
  <c r="Z42" i="4"/>
  <c r="AA42" i="4"/>
  <c r="AI42" i="4"/>
  <c r="AJ42" i="4"/>
  <c r="AK42" i="4"/>
  <c r="AL42" i="4"/>
  <c r="AM42" i="4"/>
  <c r="AN42" i="4"/>
  <c r="AP42" i="4"/>
  <c r="AR42" i="4"/>
  <c r="Y43" i="4"/>
  <c r="Z43" i="4"/>
  <c r="AA43" i="4"/>
  <c r="AI43" i="4"/>
  <c r="AJ43" i="4"/>
  <c r="AK43" i="4"/>
  <c r="AL43" i="4"/>
  <c r="AM43" i="4"/>
  <c r="AN43" i="4"/>
  <c r="AP43" i="4"/>
  <c r="AR43" i="4"/>
  <c r="Y44" i="4"/>
  <c r="Z44" i="4"/>
  <c r="AA44" i="4"/>
  <c r="AI44" i="4"/>
  <c r="AJ44" i="4"/>
  <c r="AK44" i="4"/>
  <c r="AL44" i="4"/>
  <c r="AM44" i="4"/>
  <c r="AN44" i="4"/>
  <c r="AP44" i="4"/>
  <c r="AR44" i="4"/>
  <c r="Y45" i="4"/>
  <c r="Z45" i="4"/>
  <c r="AA45" i="4"/>
  <c r="AI45" i="4"/>
  <c r="AJ45" i="4"/>
  <c r="AK45" i="4"/>
  <c r="AL45" i="4"/>
  <c r="AM45" i="4"/>
  <c r="AN45" i="4"/>
  <c r="AP45" i="4"/>
  <c r="AR45" i="4"/>
  <c r="Y46" i="4"/>
  <c r="Z46" i="4"/>
  <c r="AA46" i="4"/>
  <c r="AI46" i="4"/>
  <c r="AJ46" i="4"/>
  <c r="AK46" i="4"/>
  <c r="AL46" i="4"/>
  <c r="AM46" i="4"/>
  <c r="AN46" i="4"/>
  <c r="AP46" i="4"/>
  <c r="AR46" i="4"/>
  <c r="Y47" i="4"/>
  <c r="Z47" i="4"/>
  <c r="AA47" i="4"/>
  <c r="AI47" i="4"/>
  <c r="AJ47" i="4"/>
  <c r="AK47" i="4"/>
  <c r="AL47" i="4"/>
  <c r="AM47" i="4"/>
  <c r="AN47" i="4"/>
  <c r="AP47" i="4"/>
  <c r="AR47" i="4"/>
  <c r="Y48" i="4"/>
  <c r="Z48" i="4"/>
  <c r="AA48" i="4"/>
  <c r="AI48" i="4"/>
  <c r="AJ48" i="4"/>
  <c r="AK48" i="4"/>
  <c r="AL48" i="4"/>
  <c r="AM48" i="4"/>
  <c r="AN48" i="4"/>
  <c r="AP48" i="4"/>
  <c r="AR48" i="4"/>
  <c r="Y49" i="4"/>
  <c r="Z49" i="4"/>
  <c r="AA49" i="4"/>
  <c r="AI49" i="4"/>
  <c r="AJ49" i="4"/>
  <c r="AK49" i="4"/>
  <c r="AL49" i="4"/>
  <c r="AM49" i="4"/>
  <c r="AN49" i="4"/>
  <c r="AP49" i="4"/>
  <c r="AR49" i="4"/>
  <c r="Y50" i="4"/>
  <c r="Z50" i="4"/>
  <c r="AA50" i="4"/>
  <c r="AI50" i="4"/>
  <c r="AJ50" i="4"/>
  <c r="AK50" i="4"/>
  <c r="AL50" i="4"/>
  <c r="AM50" i="4"/>
  <c r="AN50" i="4"/>
  <c r="AP50" i="4"/>
  <c r="AR50" i="4"/>
  <c r="Y51" i="4"/>
  <c r="Z51" i="4"/>
  <c r="AA51" i="4"/>
  <c r="AI51" i="4"/>
  <c r="AJ51" i="4"/>
  <c r="AK51" i="4"/>
  <c r="AL51" i="4"/>
  <c r="AM51" i="4"/>
  <c r="AN51" i="4"/>
  <c r="AP51" i="4"/>
  <c r="AR51" i="4"/>
  <c r="Y52" i="4"/>
  <c r="Z52" i="4"/>
  <c r="AA52" i="4"/>
  <c r="AI52" i="4"/>
  <c r="AJ52" i="4"/>
  <c r="AK52" i="4"/>
  <c r="AL52" i="4"/>
  <c r="AM52" i="4"/>
  <c r="AN52" i="4"/>
  <c r="AP52" i="4"/>
  <c r="AR52" i="4"/>
  <c r="Y53" i="4"/>
  <c r="Z53" i="4"/>
  <c r="AA53" i="4"/>
  <c r="AI53" i="4"/>
  <c r="AJ53" i="4"/>
  <c r="AK53" i="4"/>
  <c r="AL53" i="4"/>
  <c r="AM53" i="4"/>
  <c r="AN53" i="4"/>
  <c r="AP53" i="4"/>
  <c r="AR53" i="4"/>
  <c r="Y54" i="4"/>
  <c r="Z54" i="4"/>
  <c r="AA54" i="4"/>
  <c r="AI54" i="4"/>
  <c r="AJ54" i="4"/>
  <c r="AK54" i="4"/>
  <c r="AL54" i="4"/>
  <c r="AM54" i="4"/>
  <c r="AN54" i="4"/>
  <c r="AP54" i="4"/>
  <c r="AR54" i="4"/>
  <c r="Y55" i="4"/>
  <c r="Z55" i="4"/>
  <c r="AA55" i="4"/>
  <c r="AI55" i="4"/>
  <c r="AJ55" i="4"/>
  <c r="AK55" i="4"/>
  <c r="AL55" i="4"/>
  <c r="AM55" i="4"/>
  <c r="AN55" i="4"/>
  <c r="AP55" i="4"/>
  <c r="AR55" i="4"/>
  <c r="Y56" i="4"/>
  <c r="Z56" i="4"/>
  <c r="AA56" i="4"/>
  <c r="AI56" i="4"/>
  <c r="AJ56" i="4"/>
  <c r="AK56" i="4"/>
  <c r="AL56" i="4"/>
  <c r="AM56" i="4"/>
  <c r="AN56" i="4"/>
  <c r="AP56" i="4"/>
  <c r="AR56" i="4"/>
  <c r="Y57" i="4"/>
  <c r="Z57" i="4"/>
  <c r="AA57" i="4"/>
  <c r="AI57" i="4"/>
  <c r="AJ57" i="4"/>
  <c r="AK57" i="4"/>
  <c r="AL57" i="4"/>
  <c r="AM57" i="4"/>
  <c r="AN57" i="4"/>
  <c r="AP57" i="4"/>
  <c r="AR57" i="4"/>
  <c r="Y58" i="4"/>
  <c r="Z58" i="4"/>
  <c r="AA58" i="4"/>
  <c r="AI58" i="4"/>
  <c r="AJ58" i="4"/>
  <c r="AK58" i="4"/>
  <c r="AL58" i="4"/>
  <c r="AM58" i="4"/>
  <c r="AN58" i="4"/>
  <c r="AP58" i="4"/>
  <c r="AR58" i="4"/>
  <c r="Y59" i="4"/>
  <c r="Z59" i="4"/>
  <c r="AA59" i="4"/>
  <c r="AI59" i="4"/>
  <c r="AJ59" i="4"/>
  <c r="AK59" i="4"/>
  <c r="AL59" i="4"/>
  <c r="AM59" i="4"/>
  <c r="AN59" i="4"/>
  <c r="AP59" i="4"/>
  <c r="AR59" i="4"/>
  <c r="Y60" i="4"/>
  <c r="Z60" i="4"/>
  <c r="AA60" i="4"/>
  <c r="AI60" i="4"/>
  <c r="AJ60" i="4"/>
  <c r="AK60" i="4"/>
  <c r="AL60" i="4"/>
  <c r="AM60" i="4"/>
  <c r="AN60" i="4"/>
  <c r="AP60" i="4"/>
  <c r="AR60" i="4"/>
  <c r="Y61" i="4"/>
  <c r="Z61" i="4"/>
  <c r="AA61" i="4"/>
  <c r="AI61" i="4"/>
  <c r="AJ61" i="4"/>
  <c r="AK61" i="4"/>
  <c r="AL61" i="4"/>
  <c r="AM61" i="4"/>
  <c r="AN61" i="4"/>
  <c r="AP61" i="4"/>
  <c r="AR61" i="4"/>
  <c r="Y62" i="4"/>
  <c r="Z62" i="4"/>
  <c r="AA62" i="4"/>
  <c r="AI62" i="4"/>
  <c r="AJ62" i="4"/>
  <c r="AK62" i="4"/>
  <c r="AL62" i="4"/>
  <c r="AM62" i="4"/>
  <c r="AN62" i="4"/>
  <c r="AP62" i="4"/>
  <c r="AR62" i="4"/>
  <c r="Y63" i="4"/>
  <c r="Z63" i="4"/>
  <c r="AA63" i="4"/>
  <c r="AI63" i="4"/>
  <c r="AJ63" i="4"/>
  <c r="AK63" i="4"/>
  <c r="AL63" i="4"/>
  <c r="AM63" i="4"/>
  <c r="AN63" i="4"/>
  <c r="AP63" i="4"/>
  <c r="AR63" i="4"/>
  <c r="Y64" i="4"/>
  <c r="Z64" i="4"/>
  <c r="AA64" i="4"/>
  <c r="AI64" i="4"/>
  <c r="AJ64" i="4"/>
  <c r="AK64" i="4"/>
  <c r="AL64" i="4"/>
  <c r="AM64" i="4"/>
  <c r="AN64" i="4"/>
  <c r="AP64" i="4"/>
  <c r="AR64" i="4"/>
  <c r="Y65" i="4"/>
  <c r="Z65" i="4"/>
  <c r="AA65" i="4"/>
  <c r="AI65" i="4"/>
  <c r="AJ65" i="4"/>
  <c r="AK65" i="4"/>
  <c r="AL65" i="4"/>
  <c r="AM65" i="4"/>
  <c r="AN65" i="4"/>
  <c r="AP65" i="4"/>
  <c r="AR65" i="4"/>
  <c r="Y66" i="4"/>
  <c r="Z66" i="4"/>
  <c r="AA66" i="4"/>
  <c r="AI66" i="4"/>
  <c r="AJ66" i="4"/>
  <c r="AK66" i="4"/>
  <c r="AL66" i="4"/>
  <c r="AM66" i="4"/>
  <c r="AN66" i="4"/>
  <c r="AP66" i="4"/>
  <c r="AR66" i="4"/>
  <c r="Y67" i="4"/>
  <c r="Z67" i="4"/>
  <c r="AA67" i="4"/>
  <c r="AI67" i="4"/>
  <c r="AJ67" i="4"/>
  <c r="AK67" i="4"/>
  <c r="AL67" i="4"/>
  <c r="AM67" i="4"/>
  <c r="AN67" i="4"/>
  <c r="AP67" i="4"/>
  <c r="AR67" i="4"/>
  <c r="Y68" i="4"/>
  <c r="Z68" i="4"/>
  <c r="AA68" i="4"/>
  <c r="AI68" i="4"/>
  <c r="AJ68" i="4"/>
  <c r="AK68" i="4"/>
  <c r="AL68" i="4"/>
  <c r="AM68" i="4"/>
  <c r="AN68" i="4"/>
  <c r="AP68" i="4"/>
  <c r="AR68" i="4"/>
  <c r="Y69" i="4"/>
  <c r="Z69" i="4"/>
  <c r="AA69" i="4"/>
  <c r="AI69" i="4"/>
  <c r="AJ69" i="4"/>
  <c r="AK69" i="4"/>
  <c r="AL69" i="4"/>
  <c r="AM69" i="4"/>
  <c r="AN69" i="4"/>
  <c r="AP69" i="4"/>
  <c r="AR69" i="4"/>
  <c r="Y70" i="4"/>
  <c r="Z70" i="4"/>
  <c r="AA70" i="4"/>
  <c r="AI70" i="4"/>
  <c r="AJ70" i="4"/>
  <c r="AK70" i="4"/>
  <c r="AL70" i="4"/>
  <c r="AM70" i="4"/>
  <c r="AN70" i="4"/>
  <c r="AP70" i="4"/>
  <c r="AR70" i="4"/>
  <c r="Y71" i="4"/>
  <c r="Z71" i="4"/>
  <c r="AA71" i="4"/>
  <c r="AI71" i="4"/>
  <c r="AJ71" i="4"/>
  <c r="AK71" i="4"/>
  <c r="AL71" i="4"/>
  <c r="AM71" i="4"/>
  <c r="AN71" i="4"/>
  <c r="AP71" i="4"/>
  <c r="AR71" i="4"/>
  <c r="Y72" i="4"/>
  <c r="Z72" i="4"/>
  <c r="AA72" i="4"/>
  <c r="AI72" i="4"/>
  <c r="AJ72" i="4"/>
  <c r="AK72" i="4"/>
  <c r="AL72" i="4"/>
  <c r="AM72" i="4"/>
  <c r="AN72" i="4"/>
  <c r="AP72" i="4"/>
  <c r="AR72" i="4"/>
  <c r="Y73" i="4"/>
  <c r="Z73" i="4"/>
  <c r="AA73" i="4"/>
  <c r="AI73" i="4"/>
  <c r="AJ73" i="4"/>
  <c r="AK73" i="4"/>
  <c r="AL73" i="4"/>
  <c r="AM73" i="4"/>
  <c r="AN73" i="4"/>
  <c r="AP73" i="4"/>
  <c r="AR73" i="4"/>
  <c r="Y74" i="4"/>
  <c r="Z74" i="4"/>
  <c r="AA74" i="4"/>
  <c r="AI74" i="4"/>
  <c r="AJ74" i="4"/>
  <c r="AK74" i="4"/>
  <c r="AL74" i="4"/>
  <c r="AM74" i="4"/>
  <c r="AN74" i="4"/>
  <c r="AP74" i="4"/>
  <c r="AR74" i="4"/>
  <c r="Y75" i="4"/>
  <c r="Z75" i="4"/>
  <c r="AA75" i="4"/>
  <c r="AI75" i="4"/>
  <c r="AJ75" i="4"/>
  <c r="AK75" i="4"/>
  <c r="AL75" i="4"/>
  <c r="AM75" i="4"/>
  <c r="AN75" i="4"/>
  <c r="AP75" i="4"/>
  <c r="AR75" i="4"/>
  <c r="Y76" i="4"/>
  <c r="Z76" i="4"/>
  <c r="AA76" i="4"/>
  <c r="AI76" i="4"/>
  <c r="AJ76" i="4"/>
  <c r="AK76" i="4"/>
  <c r="AL76" i="4"/>
  <c r="AM76" i="4"/>
  <c r="AN76" i="4"/>
  <c r="AP76" i="4"/>
  <c r="AR76" i="4"/>
  <c r="Y77" i="4"/>
  <c r="Z77" i="4"/>
  <c r="AA77" i="4"/>
  <c r="AI77" i="4"/>
  <c r="AJ77" i="4"/>
  <c r="AK77" i="4"/>
  <c r="AL77" i="4"/>
  <c r="AM77" i="4"/>
  <c r="AN77" i="4"/>
  <c r="AP77" i="4"/>
  <c r="AR77" i="4"/>
  <c r="Y78" i="4"/>
  <c r="Z78" i="4"/>
  <c r="AA78" i="4"/>
  <c r="AI78" i="4"/>
  <c r="AJ78" i="4"/>
  <c r="AK78" i="4"/>
  <c r="AL78" i="4"/>
  <c r="AM78" i="4"/>
  <c r="AN78" i="4"/>
  <c r="AP78" i="4"/>
  <c r="AR78" i="4"/>
  <c r="Y79" i="4"/>
  <c r="Z79" i="4"/>
  <c r="AA79" i="4"/>
  <c r="AI79" i="4"/>
  <c r="AJ79" i="4"/>
  <c r="AK79" i="4"/>
  <c r="AL79" i="4"/>
  <c r="AM79" i="4"/>
  <c r="AN79" i="4"/>
  <c r="AP79" i="4"/>
  <c r="AR79" i="4"/>
  <c r="Y80" i="4"/>
  <c r="Z80" i="4"/>
  <c r="AA80" i="4"/>
  <c r="AI80" i="4"/>
  <c r="AJ80" i="4"/>
  <c r="AK80" i="4"/>
  <c r="AL80" i="4"/>
  <c r="AM80" i="4"/>
  <c r="AN80" i="4"/>
  <c r="AP80" i="4"/>
  <c r="AR80" i="4"/>
  <c r="Y81" i="4"/>
  <c r="Z81" i="4"/>
  <c r="AA81" i="4"/>
  <c r="AI81" i="4"/>
  <c r="AJ81" i="4"/>
  <c r="AK81" i="4"/>
  <c r="AL81" i="4"/>
  <c r="AM81" i="4"/>
  <c r="AN81" i="4"/>
  <c r="AP81" i="4"/>
  <c r="AR81" i="4"/>
  <c r="Y82" i="4"/>
  <c r="Z82" i="4"/>
  <c r="AA82" i="4"/>
  <c r="AI82" i="4"/>
  <c r="AJ82" i="4"/>
  <c r="AK82" i="4"/>
  <c r="AL82" i="4"/>
  <c r="AM82" i="4"/>
  <c r="AN82" i="4"/>
  <c r="AP82" i="4"/>
  <c r="AR82" i="4"/>
  <c r="Y83" i="4"/>
  <c r="Z83" i="4"/>
  <c r="AA83" i="4"/>
  <c r="AI83" i="4"/>
  <c r="AJ83" i="4"/>
  <c r="AK83" i="4"/>
  <c r="AL83" i="4"/>
  <c r="AM83" i="4"/>
  <c r="AN83" i="4"/>
  <c r="AP83" i="4"/>
  <c r="AR83" i="4"/>
  <c r="Y84" i="4"/>
  <c r="Z84" i="4"/>
  <c r="AA84" i="4"/>
  <c r="AI84" i="4"/>
  <c r="AJ84" i="4"/>
  <c r="AK84" i="4"/>
  <c r="AL84" i="4"/>
  <c r="AM84" i="4"/>
  <c r="AN84" i="4"/>
  <c r="AP84" i="4"/>
  <c r="AR84" i="4"/>
  <c r="Y85" i="4"/>
  <c r="Z85" i="4"/>
  <c r="AA85" i="4"/>
  <c r="AI85" i="4"/>
  <c r="AJ85" i="4"/>
  <c r="AK85" i="4"/>
  <c r="AL85" i="4"/>
  <c r="AM85" i="4"/>
  <c r="AN85" i="4"/>
  <c r="AP85" i="4"/>
  <c r="AR85" i="4"/>
  <c r="Y86" i="4"/>
  <c r="Z86" i="4"/>
  <c r="AA86" i="4"/>
  <c r="AI86" i="4"/>
  <c r="AJ86" i="4"/>
  <c r="AK86" i="4"/>
  <c r="AL86" i="4"/>
  <c r="AM86" i="4"/>
  <c r="AN86" i="4"/>
  <c r="AP86" i="4"/>
  <c r="AR86" i="4"/>
  <c r="Y87" i="4"/>
  <c r="Z87" i="4"/>
  <c r="AA87" i="4"/>
  <c r="AI87" i="4"/>
  <c r="AJ87" i="4"/>
  <c r="AK87" i="4"/>
  <c r="AL87" i="4"/>
  <c r="AM87" i="4"/>
  <c r="AN87" i="4"/>
  <c r="AP87" i="4"/>
  <c r="AR87" i="4"/>
  <c r="Y88" i="4"/>
  <c r="Z88" i="4"/>
  <c r="AA88" i="4"/>
  <c r="AI88" i="4"/>
  <c r="AJ88" i="4"/>
  <c r="AK88" i="4"/>
  <c r="AL88" i="4"/>
  <c r="AM88" i="4"/>
  <c r="AN88" i="4"/>
  <c r="AP88" i="4"/>
  <c r="AR88" i="4"/>
  <c r="Y89" i="4"/>
  <c r="Z89" i="4"/>
  <c r="AA89" i="4"/>
  <c r="AI89" i="4"/>
  <c r="AJ89" i="4"/>
  <c r="AK89" i="4"/>
  <c r="AL89" i="4"/>
  <c r="AM89" i="4"/>
  <c r="AN89" i="4"/>
  <c r="AP89" i="4"/>
  <c r="AR89" i="4"/>
  <c r="Y90" i="4"/>
  <c r="Z90" i="4"/>
  <c r="AA90" i="4"/>
  <c r="AI90" i="4"/>
  <c r="AJ90" i="4"/>
  <c r="AK90" i="4"/>
  <c r="AL90" i="4"/>
  <c r="AM90" i="4"/>
  <c r="AN90" i="4"/>
  <c r="AP90" i="4"/>
  <c r="AR90" i="4"/>
  <c r="Y91" i="4"/>
  <c r="Z91" i="4"/>
  <c r="AA91" i="4"/>
  <c r="AI91" i="4"/>
  <c r="AJ91" i="4"/>
  <c r="AK91" i="4"/>
  <c r="AL91" i="4"/>
  <c r="AM91" i="4"/>
  <c r="AN91" i="4"/>
  <c r="AP91" i="4"/>
  <c r="AR91" i="4"/>
  <c r="Y92" i="4"/>
  <c r="Z92" i="4"/>
  <c r="AA92" i="4"/>
  <c r="AI92" i="4"/>
  <c r="AJ92" i="4"/>
  <c r="AK92" i="4"/>
  <c r="AL92" i="4"/>
  <c r="AM92" i="4"/>
  <c r="AN92" i="4"/>
  <c r="AP92" i="4"/>
  <c r="AR92" i="4"/>
  <c r="Y93" i="4"/>
  <c r="Z93" i="4"/>
  <c r="AA93" i="4"/>
  <c r="AI93" i="4"/>
  <c r="AJ93" i="4"/>
  <c r="AK93" i="4"/>
  <c r="AL93" i="4"/>
  <c r="AM93" i="4"/>
  <c r="AN93" i="4"/>
  <c r="AP93" i="4"/>
  <c r="AR93" i="4"/>
  <c r="Y94" i="4"/>
  <c r="Z94" i="4"/>
  <c r="AA94" i="4"/>
  <c r="AI94" i="4"/>
  <c r="AJ94" i="4"/>
  <c r="AK94" i="4"/>
  <c r="AL94" i="4"/>
  <c r="AM94" i="4"/>
  <c r="AN94" i="4"/>
  <c r="AP94" i="4"/>
  <c r="AR94" i="4"/>
  <c r="Y95" i="4"/>
  <c r="Z95" i="4"/>
  <c r="AA95" i="4"/>
  <c r="AI95" i="4"/>
  <c r="AJ95" i="4"/>
  <c r="AK95" i="4"/>
  <c r="AL95" i="4"/>
  <c r="AM95" i="4"/>
  <c r="AN95" i="4"/>
  <c r="AP95" i="4"/>
  <c r="AR95" i="4"/>
  <c r="Y96" i="4"/>
  <c r="Z96" i="4"/>
  <c r="AA96" i="4"/>
  <c r="AI96" i="4"/>
  <c r="AJ96" i="4"/>
  <c r="AK96" i="4"/>
  <c r="AL96" i="4"/>
  <c r="AM96" i="4"/>
  <c r="AN96" i="4"/>
  <c r="AP96" i="4"/>
  <c r="AR96" i="4"/>
  <c r="Y97" i="4"/>
  <c r="Z97" i="4"/>
  <c r="AA97" i="4"/>
  <c r="AI97" i="4"/>
  <c r="AJ97" i="4"/>
  <c r="AK97" i="4"/>
  <c r="AL97" i="4"/>
  <c r="AM97" i="4"/>
  <c r="AN97" i="4"/>
  <c r="AP97" i="4"/>
  <c r="AR97" i="4"/>
  <c r="Y98" i="4"/>
  <c r="Z98" i="4"/>
  <c r="AA98" i="4"/>
  <c r="AI98" i="4"/>
  <c r="AJ98" i="4"/>
  <c r="AK98" i="4"/>
  <c r="AL98" i="4"/>
  <c r="AM98" i="4"/>
  <c r="AN98" i="4"/>
  <c r="AP98" i="4"/>
  <c r="AR98" i="4"/>
  <c r="Y99" i="4"/>
  <c r="Z99" i="4"/>
  <c r="AA99" i="4"/>
  <c r="AI99" i="4"/>
  <c r="AJ99" i="4"/>
  <c r="AK99" i="4"/>
  <c r="AL99" i="4"/>
  <c r="AM99" i="4"/>
  <c r="AN99" i="4"/>
  <c r="AP99" i="4"/>
  <c r="AR99" i="4"/>
  <c r="Y100" i="4"/>
  <c r="Z100" i="4"/>
  <c r="AA100" i="4"/>
  <c r="AI100" i="4"/>
  <c r="AJ100" i="4"/>
  <c r="AK100" i="4"/>
  <c r="AL100" i="4"/>
  <c r="AM100" i="4"/>
  <c r="AN100" i="4"/>
  <c r="AP100" i="4"/>
  <c r="AR100" i="4"/>
  <c r="Y101" i="4"/>
  <c r="Z101" i="4"/>
  <c r="AA101" i="4"/>
  <c r="AI101" i="4"/>
  <c r="AJ101" i="4"/>
  <c r="AK101" i="4"/>
  <c r="AL101" i="4"/>
  <c r="AM101" i="4"/>
  <c r="AN101" i="4"/>
  <c r="AP101" i="4"/>
  <c r="AR101" i="4"/>
  <c r="Y102" i="4"/>
  <c r="Z102" i="4"/>
  <c r="AA102" i="4"/>
  <c r="AI102" i="4"/>
  <c r="AJ102" i="4"/>
  <c r="AK102" i="4"/>
  <c r="AL102" i="4"/>
  <c r="AM102" i="4"/>
  <c r="AN102" i="4"/>
  <c r="AP102" i="4"/>
  <c r="AR102" i="4"/>
  <c r="Y103" i="4"/>
  <c r="Z103" i="4"/>
  <c r="AA103" i="4"/>
  <c r="AI103" i="4"/>
  <c r="AJ103" i="4"/>
  <c r="AK103" i="4"/>
  <c r="AL103" i="4"/>
  <c r="AM103" i="4"/>
  <c r="AN103" i="4"/>
  <c r="AP103" i="4"/>
  <c r="AR103" i="4"/>
  <c r="Y104" i="4"/>
  <c r="Z104" i="4"/>
  <c r="AA104" i="4"/>
  <c r="AI104" i="4"/>
  <c r="AJ104" i="4"/>
  <c r="AK104" i="4"/>
  <c r="AL104" i="4"/>
  <c r="AM104" i="4"/>
  <c r="AN104" i="4"/>
  <c r="AP104" i="4"/>
  <c r="AR104" i="4"/>
  <c r="Y105" i="4"/>
  <c r="Z105" i="4"/>
  <c r="AA105" i="4"/>
  <c r="AI105" i="4"/>
  <c r="AJ105" i="4"/>
  <c r="AK105" i="4"/>
  <c r="AL105" i="4"/>
  <c r="AM105" i="4"/>
  <c r="AN105" i="4"/>
  <c r="AP105" i="4"/>
  <c r="AR105" i="4"/>
  <c r="Y106" i="4"/>
  <c r="Z106" i="4"/>
  <c r="AA106" i="4"/>
  <c r="AI106" i="4"/>
  <c r="AJ106" i="4"/>
  <c r="AK106" i="4"/>
  <c r="AL106" i="4"/>
  <c r="AM106" i="4"/>
  <c r="AN106" i="4"/>
  <c r="AP106" i="4"/>
  <c r="AR106" i="4"/>
  <c r="Y107" i="4"/>
  <c r="Z107" i="4"/>
  <c r="AA107" i="4"/>
  <c r="AI107" i="4"/>
  <c r="AJ107" i="4"/>
  <c r="AK107" i="4"/>
  <c r="AL107" i="4"/>
  <c r="AM107" i="4"/>
  <c r="AN107" i="4"/>
  <c r="AP107" i="4"/>
  <c r="AR107" i="4"/>
  <c r="Y108" i="4"/>
  <c r="Z108" i="4"/>
  <c r="AA108" i="4"/>
  <c r="AI108" i="4"/>
  <c r="AJ108" i="4"/>
  <c r="AK108" i="4"/>
  <c r="AL108" i="4"/>
  <c r="AM108" i="4"/>
  <c r="AN108" i="4"/>
  <c r="AP108" i="4"/>
  <c r="AR108" i="4"/>
  <c r="Y109" i="4"/>
  <c r="Z109" i="4"/>
  <c r="AA109" i="4"/>
  <c r="AI109" i="4"/>
  <c r="AJ109" i="4"/>
  <c r="AK109" i="4"/>
  <c r="AL109" i="4"/>
  <c r="AM109" i="4"/>
  <c r="AN109" i="4"/>
  <c r="AP109" i="4"/>
  <c r="AR109" i="4"/>
  <c r="Y110" i="4"/>
  <c r="Z110" i="4"/>
  <c r="AA110" i="4"/>
  <c r="AI110" i="4"/>
  <c r="AJ110" i="4"/>
  <c r="AK110" i="4"/>
  <c r="AL110" i="4"/>
  <c r="AM110" i="4"/>
  <c r="AN110" i="4"/>
  <c r="AP110" i="4"/>
  <c r="AR110" i="4"/>
  <c r="Y111" i="4"/>
  <c r="Z111" i="4"/>
  <c r="AA111" i="4"/>
  <c r="AI111" i="4"/>
  <c r="AJ111" i="4"/>
  <c r="AK111" i="4"/>
  <c r="AL111" i="4"/>
  <c r="AM111" i="4"/>
  <c r="AN111" i="4"/>
  <c r="AP111" i="4"/>
  <c r="AR111" i="4"/>
  <c r="Y112" i="4"/>
  <c r="Z112" i="4"/>
  <c r="AA112" i="4"/>
  <c r="AI112" i="4"/>
  <c r="AJ112" i="4"/>
  <c r="AK112" i="4"/>
  <c r="AL112" i="4"/>
  <c r="AM112" i="4"/>
  <c r="AN112" i="4"/>
  <c r="AP112" i="4"/>
  <c r="AR112" i="4"/>
  <c r="Y113" i="4"/>
  <c r="Z113" i="4"/>
  <c r="AA113" i="4"/>
  <c r="AI113" i="4"/>
  <c r="AJ113" i="4"/>
  <c r="AK113" i="4"/>
  <c r="AL113" i="4"/>
  <c r="AM113" i="4"/>
  <c r="AN113" i="4"/>
  <c r="AP113" i="4"/>
  <c r="AR113" i="4"/>
  <c r="Y114" i="4"/>
  <c r="Z114" i="4"/>
  <c r="AA114" i="4"/>
  <c r="AI114" i="4"/>
  <c r="AJ114" i="4"/>
  <c r="AK114" i="4"/>
  <c r="AL114" i="4"/>
  <c r="AM114" i="4"/>
  <c r="AN114" i="4"/>
  <c r="AP114" i="4"/>
  <c r="AR114" i="4"/>
  <c r="Y115" i="4"/>
  <c r="Z115" i="4"/>
  <c r="AA115" i="4"/>
  <c r="AI115" i="4"/>
  <c r="AJ115" i="4"/>
  <c r="AK115" i="4"/>
  <c r="AL115" i="4"/>
  <c r="AM115" i="4"/>
  <c r="AN115" i="4"/>
  <c r="AP115" i="4"/>
  <c r="AR115" i="4"/>
  <c r="Y116" i="4"/>
  <c r="Z116" i="4"/>
  <c r="AA116" i="4"/>
  <c r="AI116" i="4"/>
  <c r="AJ116" i="4"/>
  <c r="AK116" i="4"/>
  <c r="AL116" i="4"/>
  <c r="AM116" i="4"/>
  <c r="AN116" i="4"/>
  <c r="AP116" i="4"/>
  <c r="AR116" i="4"/>
  <c r="Y117" i="4"/>
  <c r="Z117" i="4"/>
  <c r="AA117" i="4"/>
  <c r="AI117" i="4"/>
  <c r="AJ117" i="4"/>
  <c r="AK117" i="4"/>
  <c r="AL117" i="4"/>
  <c r="AM117" i="4"/>
  <c r="AN117" i="4"/>
  <c r="AP117" i="4"/>
  <c r="AR117" i="4"/>
  <c r="Y118" i="4"/>
  <c r="Z118" i="4"/>
  <c r="AA118" i="4"/>
  <c r="AI118" i="4"/>
  <c r="AJ118" i="4"/>
  <c r="AK118" i="4"/>
  <c r="AL118" i="4"/>
  <c r="AM118" i="4"/>
  <c r="AN118" i="4"/>
  <c r="AP118" i="4"/>
  <c r="AR118" i="4"/>
  <c r="Y119" i="4"/>
  <c r="Z119" i="4"/>
  <c r="AA119" i="4"/>
  <c r="AI119" i="4"/>
  <c r="AJ119" i="4"/>
  <c r="AK119" i="4"/>
  <c r="AL119" i="4"/>
  <c r="AM119" i="4"/>
  <c r="AN119" i="4"/>
  <c r="AP119" i="4"/>
  <c r="AR119" i="4"/>
  <c r="Y120" i="4"/>
  <c r="Z120" i="4"/>
  <c r="AA120" i="4"/>
  <c r="AI120" i="4"/>
  <c r="AJ120" i="4"/>
  <c r="AK120" i="4"/>
  <c r="AL120" i="4"/>
  <c r="AM120" i="4"/>
  <c r="AN120" i="4"/>
  <c r="AP120" i="4"/>
  <c r="AR120" i="4"/>
  <c r="Y121" i="4"/>
  <c r="Z121" i="4"/>
  <c r="AA121" i="4"/>
  <c r="AI121" i="4"/>
  <c r="AJ121" i="4"/>
  <c r="AK121" i="4"/>
  <c r="AL121" i="4"/>
  <c r="AM121" i="4"/>
  <c r="AN121" i="4"/>
  <c r="AP121" i="4"/>
  <c r="AR121" i="4"/>
  <c r="Y122" i="4"/>
  <c r="Z122" i="4"/>
  <c r="AA122" i="4"/>
  <c r="AI122" i="4"/>
  <c r="AJ122" i="4"/>
  <c r="AK122" i="4"/>
  <c r="AL122" i="4"/>
  <c r="AM122" i="4"/>
  <c r="AN122" i="4"/>
  <c r="AP122" i="4"/>
  <c r="AR122" i="4"/>
  <c r="Y123" i="4"/>
  <c r="Z123" i="4"/>
  <c r="AA123" i="4"/>
  <c r="AI123" i="4"/>
  <c r="AJ123" i="4"/>
  <c r="AK123" i="4"/>
  <c r="AL123" i="4"/>
  <c r="AM123" i="4"/>
  <c r="AN123" i="4"/>
  <c r="AP123" i="4"/>
  <c r="AR123" i="4"/>
  <c r="Y124" i="4"/>
  <c r="Z124" i="4"/>
  <c r="AA124" i="4"/>
  <c r="AI124" i="4"/>
  <c r="AJ124" i="4"/>
  <c r="AK124" i="4"/>
  <c r="AL124" i="4"/>
  <c r="AM124" i="4"/>
  <c r="AN124" i="4"/>
  <c r="AP124" i="4"/>
  <c r="AR124" i="4"/>
  <c r="Y125" i="4"/>
  <c r="Z125" i="4"/>
  <c r="AA125" i="4"/>
  <c r="AI125" i="4"/>
  <c r="AJ125" i="4"/>
  <c r="AK125" i="4"/>
  <c r="AL125" i="4"/>
  <c r="AM125" i="4"/>
  <c r="AN125" i="4"/>
  <c r="AP125" i="4"/>
  <c r="AR125" i="4"/>
  <c r="Y126" i="4"/>
  <c r="Z126" i="4"/>
  <c r="AA126" i="4"/>
  <c r="AI126" i="4"/>
  <c r="AJ126" i="4"/>
  <c r="AK126" i="4"/>
  <c r="AL126" i="4"/>
  <c r="AM126" i="4"/>
  <c r="AN126" i="4"/>
  <c r="AP126" i="4"/>
  <c r="AR126" i="4"/>
  <c r="Y127" i="4"/>
  <c r="Z127" i="4"/>
  <c r="AA127" i="4"/>
  <c r="AI127" i="4"/>
  <c r="AJ127" i="4"/>
  <c r="AK127" i="4"/>
  <c r="AL127" i="4"/>
  <c r="AM127" i="4"/>
  <c r="AN127" i="4"/>
  <c r="AP127" i="4"/>
  <c r="AR127" i="4"/>
  <c r="Y128" i="4"/>
  <c r="Z128" i="4"/>
  <c r="AA128" i="4"/>
  <c r="AI128" i="4"/>
  <c r="AJ128" i="4"/>
  <c r="AK128" i="4"/>
  <c r="AL128" i="4"/>
  <c r="AM128" i="4"/>
  <c r="AN128" i="4"/>
  <c r="AP128" i="4"/>
  <c r="AR128" i="4"/>
  <c r="Y129" i="4"/>
  <c r="Z129" i="4"/>
  <c r="AA129" i="4"/>
  <c r="AI129" i="4"/>
  <c r="AJ129" i="4"/>
  <c r="AK129" i="4"/>
  <c r="AL129" i="4"/>
  <c r="AM129" i="4"/>
  <c r="AN129" i="4"/>
  <c r="AP129" i="4"/>
  <c r="AR129" i="4"/>
  <c r="Y130" i="4"/>
  <c r="Z130" i="4"/>
  <c r="AA130" i="4"/>
  <c r="AI130" i="4"/>
  <c r="AJ130" i="4"/>
  <c r="AK130" i="4"/>
  <c r="AL130" i="4"/>
  <c r="AM130" i="4"/>
  <c r="AN130" i="4"/>
  <c r="AP130" i="4"/>
  <c r="AR130" i="4"/>
  <c r="Y131" i="4"/>
  <c r="Z131" i="4"/>
  <c r="AA131" i="4"/>
  <c r="AI131" i="4"/>
  <c r="AJ131" i="4"/>
  <c r="AK131" i="4"/>
  <c r="AL131" i="4"/>
  <c r="AM131" i="4"/>
  <c r="AN131" i="4"/>
  <c r="AP131" i="4"/>
  <c r="AR131" i="4"/>
  <c r="Y132" i="4"/>
  <c r="Z132" i="4"/>
  <c r="AA132" i="4"/>
  <c r="AI132" i="4"/>
  <c r="AJ132" i="4"/>
  <c r="AK132" i="4"/>
  <c r="AL132" i="4"/>
  <c r="AM132" i="4"/>
  <c r="AN132" i="4"/>
  <c r="AP132" i="4"/>
  <c r="AR132" i="4"/>
  <c r="Y133" i="4"/>
  <c r="Z133" i="4"/>
  <c r="AA133" i="4"/>
  <c r="AI133" i="4"/>
  <c r="AJ133" i="4"/>
  <c r="AK133" i="4"/>
  <c r="AL133" i="4"/>
  <c r="AM133" i="4"/>
  <c r="AN133" i="4"/>
  <c r="AP133" i="4"/>
  <c r="AR133" i="4"/>
  <c r="Y134" i="4"/>
  <c r="Z134" i="4"/>
  <c r="AA134" i="4"/>
  <c r="AI134" i="4"/>
  <c r="AJ134" i="4"/>
  <c r="AK134" i="4"/>
  <c r="AL134" i="4"/>
  <c r="AM134" i="4"/>
  <c r="AN134" i="4"/>
  <c r="AP134" i="4"/>
  <c r="AR134" i="4"/>
  <c r="Y135" i="4"/>
  <c r="Z135" i="4"/>
  <c r="AA135" i="4"/>
  <c r="AI135" i="4"/>
  <c r="AJ135" i="4"/>
  <c r="AK135" i="4"/>
  <c r="AL135" i="4"/>
  <c r="AM135" i="4"/>
  <c r="AN135" i="4"/>
  <c r="AP135" i="4"/>
  <c r="AR135" i="4"/>
  <c r="Y136" i="4"/>
  <c r="Z136" i="4"/>
  <c r="AA136" i="4"/>
  <c r="AI136" i="4"/>
  <c r="AJ136" i="4"/>
  <c r="AK136" i="4"/>
  <c r="AL136" i="4"/>
  <c r="AM136" i="4"/>
  <c r="AN136" i="4"/>
  <c r="AP136" i="4"/>
  <c r="AR136" i="4"/>
  <c r="Y137" i="4"/>
  <c r="Z137" i="4"/>
  <c r="AA137" i="4"/>
  <c r="AI137" i="4"/>
  <c r="AJ137" i="4"/>
  <c r="AK137" i="4"/>
  <c r="AL137" i="4"/>
  <c r="AM137" i="4"/>
  <c r="AN137" i="4"/>
  <c r="AP137" i="4"/>
  <c r="AR137" i="4"/>
  <c r="Y138" i="4"/>
  <c r="Z138" i="4"/>
  <c r="AA138" i="4"/>
  <c r="AI138" i="4"/>
  <c r="AJ138" i="4"/>
  <c r="AK138" i="4"/>
  <c r="AL138" i="4"/>
  <c r="AM138" i="4"/>
  <c r="AN138" i="4"/>
  <c r="AP138" i="4"/>
  <c r="AR138" i="4"/>
  <c r="Y139" i="4"/>
  <c r="Z139" i="4"/>
  <c r="AA139" i="4"/>
  <c r="AI139" i="4"/>
  <c r="AJ139" i="4"/>
  <c r="AK139" i="4"/>
  <c r="AL139" i="4"/>
  <c r="AM139" i="4"/>
  <c r="AN139" i="4"/>
  <c r="AP139" i="4"/>
  <c r="AR139" i="4"/>
  <c r="Y140" i="4"/>
  <c r="Z140" i="4"/>
  <c r="AA140" i="4"/>
  <c r="AI140" i="4"/>
  <c r="AJ140" i="4"/>
  <c r="AK140" i="4"/>
  <c r="AL140" i="4"/>
  <c r="AM140" i="4"/>
  <c r="AN140" i="4"/>
  <c r="AP140" i="4"/>
  <c r="AR140" i="4"/>
  <c r="Y141" i="4"/>
  <c r="Z141" i="4"/>
  <c r="AA141" i="4"/>
  <c r="AI141" i="4"/>
  <c r="AJ141" i="4"/>
  <c r="AK141" i="4"/>
  <c r="AL141" i="4"/>
  <c r="AM141" i="4"/>
  <c r="AN141" i="4"/>
  <c r="AP141" i="4"/>
  <c r="AR141" i="4"/>
  <c r="Y142" i="4"/>
  <c r="Z142" i="4"/>
  <c r="AA142" i="4"/>
  <c r="AI142" i="4"/>
  <c r="AJ142" i="4"/>
  <c r="AK142" i="4"/>
  <c r="AL142" i="4"/>
  <c r="AM142" i="4"/>
  <c r="AN142" i="4"/>
  <c r="AP142" i="4"/>
  <c r="AR142" i="4"/>
  <c r="Y143" i="4"/>
  <c r="Z143" i="4"/>
  <c r="AA143" i="4"/>
  <c r="AI143" i="4"/>
  <c r="AJ143" i="4"/>
  <c r="AK143" i="4"/>
  <c r="AL143" i="4"/>
  <c r="AM143" i="4"/>
  <c r="AN143" i="4"/>
  <c r="AP143" i="4"/>
  <c r="AR143" i="4"/>
  <c r="Y144" i="4"/>
  <c r="Z144" i="4"/>
  <c r="AA144" i="4"/>
  <c r="AI144" i="4"/>
  <c r="AJ144" i="4"/>
  <c r="AK144" i="4"/>
  <c r="AL144" i="4"/>
  <c r="AM144" i="4"/>
  <c r="AN144" i="4"/>
  <c r="AP144" i="4"/>
  <c r="AR144" i="4"/>
  <c r="Y145" i="4"/>
  <c r="Z145" i="4"/>
  <c r="AA145" i="4"/>
  <c r="AI145" i="4"/>
  <c r="AJ145" i="4"/>
  <c r="AK145" i="4"/>
  <c r="AL145" i="4"/>
  <c r="AM145" i="4"/>
  <c r="AN145" i="4"/>
  <c r="AP145" i="4"/>
  <c r="AR145" i="4"/>
  <c r="Y146" i="4"/>
  <c r="Z146" i="4"/>
  <c r="AA146" i="4"/>
  <c r="AI146" i="4"/>
  <c r="AJ146" i="4"/>
  <c r="AK146" i="4"/>
  <c r="AL146" i="4"/>
  <c r="AM146" i="4"/>
  <c r="AN146" i="4"/>
  <c r="AP146" i="4"/>
  <c r="AR146" i="4"/>
  <c r="Y147" i="4"/>
  <c r="Z147" i="4"/>
  <c r="AA147" i="4"/>
  <c r="AI147" i="4"/>
  <c r="AJ147" i="4"/>
  <c r="AK147" i="4"/>
  <c r="AL147" i="4"/>
  <c r="AM147" i="4"/>
  <c r="AN147" i="4"/>
  <c r="AP147" i="4"/>
  <c r="AR147" i="4"/>
  <c r="Y148" i="4"/>
  <c r="Z148" i="4"/>
  <c r="AA148" i="4"/>
  <c r="AI148" i="4"/>
  <c r="AJ148" i="4"/>
  <c r="AK148" i="4"/>
  <c r="AL148" i="4"/>
  <c r="AM148" i="4"/>
  <c r="AN148" i="4"/>
  <c r="AP148" i="4"/>
  <c r="AR148" i="4"/>
  <c r="Y149" i="4"/>
  <c r="Z149" i="4"/>
  <c r="AA149" i="4"/>
  <c r="AI149" i="4"/>
  <c r="AJ149" i="4"/>
  <c r="AK149" i="4"/>
  <c r="AL149" i="4"/>
  <c r="AM149" i="4"/>
  <c r="AN149" i="4"/>
  <c r="AP149" i="4"/>
  <c r="AR149" i="4"/>
  <c r="Y150" i="4"/>
  <c r="Z150" i="4"/>
  <c r="AA150" i="4"/>
  <c r="AI150" i="4"/>
  <c r="AJ150" i="4"/>
  <c r="AK150" i="4"/>
  <c r="AL150" i="4"/>
  <c r="AM150" i="4"/>
  <c r="AN150" i="4"/>
  <c r="AP150" i="4"/>
  <c r="AR150" i="4"/>
  <c r="Y151" i="4"/>
  <c r="Z151" i="4"/>
  <c r="AA151" i="4"/>
  <c r="AI151" i="4"/>
  <c r="AJ151" i="4"/>
  <c r="AK151" i="4"/>
  <c r="AL151" i="4"/>
  <c r="AM151" i="4"/>
  <c r="AN151" i="4"/>
  <c r="AP151" i="4"/>
  <c r="AR151" i="4"/>
  <c r="Y152" i="4"/>
  <c r="Z152" i="4"/>
  <c r="AA152" i="4"/>
  <c r="AI152" i="4"/>
  <c r="AJ152" i="4"/>
  <c r="AK152" i="4"/>
  <c r="AL152" i="4"/>
  <c r="AM152" i="4"/>
  <c r="AN152" i="4"/>
  <c r="AP152" i="4"/>
  <c r="AR152" i="4"/>
  <c r="Y153" i="4"/>
  <c r="Z153" i="4"/>
  <c r="AA153" i="4"/>
  <c r="AI153" i="4"/>
  <c r="AJ153" i="4"/>
  <c r="AK153" i="4"/>
  <c r="AL153" i="4"/>
  <c r="AM153" i="4"/>
  <c r="AN153" i="4"/>
  <c r="AP153" i="4"/>
  <c r="AR153" i="4"/>
  <c r="Y154" i="4"/>
  <c r="Z154" i="4"/>
  <c r="AA154" i="4"/>
  <c r="AI154" i="4"/>
  <c r="AJ154" i="4"/>
  <c r="AK154" i="4"/>
  <c r="AL154" i="4"/>
  <c r="AM154" i="4"/>
  <c r="AN154" i="4"/>
  <c r="AP154" i="4"/>
  <c r="AR154" i="4"/>
  <c r="Y155" i="4"/>
  <c r="Z155" i="4"/>
  <c r="AA155" i="4"/>
  <c r="AI155" i="4"/>
  <c r="AJ155" i="4"/>
  <c r="AK155" i="4"/>
  <c r="AL155" i="4"/>
  <c r="AM155" i="4"/>
  <c r="AN155" i="4"/>
  <c r="AP155" i="4"/>
  <c r="AR155" i="4"/>
  <c r="Y156" i="4"/>
  <c r="Z156" i="4"/>
  <c r="AA156" i="4"/>
  <c r="AI156" i="4"/>
  <c r="AJ156" i="4"/>
  <c r="AK156" i="4"/>
  <c r="AL156" i="4"/>
  <c r="AM156" i="4"/>
  <c r="AN156" i="4"/>
  <c r="AP156" i="4"/>
  <c r="AR156" i="4"/>
  <c r="Y157" i="4"/>
  <c r="Z157" i="4"/>
  <c r="AA157" i="4"/>
  <c r="AI157" i="4"/>
  <c r="AJ157" i="4"/>
  <c r="AK157" i="4"/>
  <c r="AL157" i="4"/>
  <c r="AM157" i="4"/>
  <c r="AN157" i="4"/>
  <c r="AP157" i="4"/>
  <c r="AR157" i="4"/>
  <c r="Y158" i="4"/>
  <c r="Z158" i="4"/>
  <c r="AA158" i="4"/>
  <c r="AI158" i="4"/>
  <c r="AJ158" i="4"/>
  <c r="AK158" i="4"/>
  <c r="AL158" i="4"/>
  <c r="AM158" i="4"/>
  <c r="AN158" i="4"/>
  <c r="AP158" i="4"/>
  <c r="AR158" i="4"/>
  <c r="Y159" i="4"/>
  <c r="Z159" i="4"/>
  <c r="AA159" i="4"/>
  <c r="AI159" i="4"/>
  <c r="AJ159" i="4"/>
  <c r="AK159" i="4"/>
  <c r="AL159" i="4"/>
  <c r="AM159" i="4"/>
  <c r="AN159" i="4"/>
  <c r="AP159" i="4"/>
  <c r="AR159" i="4"/>
  <c r="Y160" i="4"/>
  <c r="Z160" i="4"/>
  <c r="AA160" i="4"/>
  <c r="AI160" i="4"/>
  <c r="AJ160" i="4"/>
  <c r="AK160" i="4"/>
  <c r="AL160" i="4"/>
  <c r="AM160" i="4"/>
  <c r="AN160" i="4"/>
  <c r="AP160" i="4"/>
  <c r="AR160" i="4"/>
  <c r="Y161" i="4"/>
  <c r="Z161" i="4"/>
  <c r="AA161" i="4"/>
  <c r="AI161" i="4"/>
  <c r="AJ161" i="4"/>
  <c r="AK161" i="4"/>
  <c r="AL161" i="4"/>
  <c r="AM161" i="4"/>
  <c r="AN161" i="4"/>
  <c r="AP161" i="4"/>
  <c r="AR161" i="4"/>
  <c r="Y162" i="4"/>
  <c r="Z162" i="4"/>
  <c r="AA162" i="4"/>
  <c r="AI162" i="4"/>
  <c r="AJ162" i="4"/>
  <c r="AK162" i="4"/>
  <c r="AL162" i="4"/>
  <c r="AM162" i="4"/>
  <c r="AN162" i="4"/>
  <c r="AP162" i="4"/>
  <c r="AR162" i="4"/>
  <c r="Y163" i="4"/>
  <c r="Z163" i="4"/>
  <c r="AA163" i="4"/>
  <c r="AI163" i="4"/>
  <c r="AJ163" i="4"/>
  <c r="AK163" i="4"/>
  <c r="AL163" i="4"/>
  <c r="AM163" i="4"/>
  <c r="AN163" i="4"/>
  <c r="AP163" i="4"/>
  <c r="AR163" i="4"/>
  <c r="Y164" i="4"/>
  <c r="Z164" i="4"/>
  <c r="AA164" i="4"/>
  <c r="AI164" i="4"/>
  <c r="AJ164" i="4"/>
  <c r="AK164" i="4"/>
  <c r="AL164" i="4"/>
  <c r="AM164" i="4"/>
  <c r="AN164" i="4"/>
  <c r="AP164" i="4"/>
  <c r="AR164" i="4"/>
  <c r="Y165" i="4"/>
  <c r="Z165" i="4"/>
  <c r="AA165" i="4"/>
  <c r="AI165" i="4"/>
  <c r="AJ165" i="4"/>
  <c r="AK165" i="4"/>
  <c r="AL165" i="4"/>
  <c r="AM165" i="4"/>
  <c r="AN165" i="4"/>
  <c r="AP165" i="4"/>
  <c r="AR165" i="4"/>
  <c r="Y166" i="4"/>
  <c r="Z166" i="4"/>
  <c r="AA166" i="4"/>
  <c r="AI166" i="4"/>
  <c r="AJ166" i="4"/>
  <c r="AK166" i="4"/>
  <c r="AL166" i="4"/>
  <c r="AM166" i="4"/>
  <c r="AN166" i="4"/>
  <c r="AP166" i="4"/>
  <c r="AR166" i="4"/>
  <c r="Y167" i="4"/>
  <c r="Z167" i="4"/>
  <c r="AA167" i="4"/>
  <c r="AI167" i="4"/>
  <c r="AJ167" i="4"/>
  <c r="AK167" i="4"/>
  <c r="AL167" i="4"/>
  <c r="AM167" i="4"/>
  <c r="AN167" i="4"/>
  <c r="AP167" i="4"/>
  <c r="AR167" i="4"/>
  <c r="Y168" i="4"/>
  <c r="Z168" i="4"/>
  <c r="AA168" i="4"/>
  <c r="AI168" i="4"/>
  <c r="AJ168" i="4"/>
  <c r="AK168" i="4"/>
  <c r="AL168" i="4"/>
  <c r="AM168" i="4"/>
  <c r="AN168" i="4"/>
  <c r="AP168" i="4"/>
  <c r="AR168" i="4"/>
  <c r="Y169" i="4"/>
  <c r="Z169" i="4"/>
  <c r="AA169" i="4"/>
  <c r="AI169" i="4"/>
  <c r="AJ169" i="4"/>
  <c r="AK169" i="4"/>
  <c r="AL169" i="4"/>
  <c r="AM169" i="4"/>
  <c r="AN169" i="4"/>
  <c r="AP169" i="4"/>
  <c r="AR169" i="4"/>
  <c r="Y170" i="4"/>
  <c r="Z170" i="4"/>
  <c r="AA170" i="4"/>
  <c r="AI170" i="4"/>
  <c r="AJ170" i="4"/>
  <c r="AK170" i="4"/>
  <c r="AL170" i="4"/>
  <c r="AM170" i="4"/>
  <c r="AN170" i="4"/>
  <c r="AP170" i="4"/>
  <c r="AR170" i="4"/>
  <c r="Y171" i="4"/>
  <c r="Z171" i="4"/>
  <c r="AA171" i="4"/>
  <c r="AI171" i="4"/>
  <c r="AJ171" i="4"/>
  <c r="AK171" i="4"/>
  <c r="AL171" i="4"/>
  <c r="AM171" i="4"/>
  <c r="AN171" i="4"/>
  <c r="AP171" i="4"/>
  <c r="AR171" i="4"/>
  <c r="Y172" i="4"/>
  <c r="Z172" i="4"/>
  <c r="AA172" i="4"/>
  <c r="AI172" i="4"/>
  <c r="AJ172" i="4"/>
  <c r="AK172" i="4"/>
  <c r="AL172" i="4"/>
  <c r="AM172" i="4"/>
  <c r="AN172" i="4"/>
  <c r="AP172" i="4"/>
  <c r="AR172" i="4"/>
  <c r="Y173" i="4"/>
  <c r="Z173" i="4"/>
  <c r="AA173" i="4"/>
  <c r="AI173" i="4"/>
  <c r="AJ173" i="4"/>
  <c r="AK173" i="4"/>
  <c r="AL173" i="4"/>
  <c r="AM173" i="4"/>
  <c r="AN173" i="4"/>
  <c r="AP173" i="4"/>
  <c r="AR173" i="4"/>
  <c r="Y174" i="4"/>
  <c r="Z174" i="4"/>
  <c r="AA174" i="4"/>
  <c r="AI174" i="4"/>
  <c r="AJ174" i="4"/>
  <c r="AK174" i="4"/>
  <c r="AL174" i="4"/>
  <c r="AM174" i="4"/>
  <c r="AN174" i="4"/>
  <c r="AP174" i="4"/>
  <c r="AR174" i="4"/>
  <c r="Y175" i="4"/>
  <c r="Z175" i="4"/>
  <c r="AA175" i="4"/>
  <c r="AI175" i="4"/>
  <c r="AJ175" i="4"/>
  <c r="AK175" i="4"/>
  <c r="AL175" i="4"/>
  <c r="AM175" i="4"/>
  <c r="AN175" i="4"/>
  <c r="AP175" i="4"/>
  <c r="AR175" i="4"/>
  <c r="Y176" i="4"/>
  <c r="Z176" i="4"/>
  <c r="AA176" i="4"/>
  <c r="AI176" i="4"/>
  <c r="AJ176" i="4"/>
  <c r="AK176" i="4"/>
  <c r="AL176" i="4"/>
  <c r="AM176" i="4"/>
  <c r="AN176" i="4"/>
  <c r="AP176" i="4"/>
  <c r="AR176" i="4"/>
  <c r="Y177" i="4"/>
  <c r="Z177" i="4"/>
  <c r="AA177" i="4"/>
  <c r="AI177" i="4"/>
  <c r="AJ177" i="4"/>
  <c r="AK177" i="4"/>
  <c r="AL177" i="4"/>
  <c r="AM177" i="4"/>
  <c r="AN177" i="4"/>
  <c r="AP177" i="4"/>
  <c r="AR177" i="4"/>
  <c r="Y178" i="4"/>
  <c r="Z178" i="4"/>
  <c r="AA178" i="4"/>
  <c r="AI178" i="4"/>
  <c r="AJ178" i="4"/>
  <c r="AK178" i="4"/>
  <c r="AL178" i="4"/>
  <c r="AM178" i="4"/>
  <c r="AN178" i="4"/>
  <c r="AP178" i="4"/>
  <c r="AR178" i="4"/>
  <c r="Y179" i="4"/>
  <c r="Z179" i="4"/>
  <c r="AA179" i="4"/>
  <c r="AI179" i="4"/>
  <c r="AJ179" i="4"/>
  <c r="AK179" i="4"/>
  <c r="AL179" i="4"/>
  <c r="AM179" i="4"/>
  <c r="AN179" i="4"/>
  <c r="AP179" i="4"/>
  <c r="AR179" i="4"/>
  <c r="Y180" i="4"/>
  <c r="Z180" i="4"/>
  <c r="AA180" i="4"/>
  <c r="AI180" i="4"/>
  <c r="AJ180" i="4"/>
  <c r="AK180" i="4"/>
  <c r="AL180" i="4"/>
  <c r="AM180" i="4"/>
  <c r="AN180" i="4"/>
  <c r="AP180" i="4"/>
  <c r="AR180" i="4"/>
  <c r="Y181" i="4"/>
  <c r="Z181" i="4"/>
  <c r="AA181" i="4"/>
  <c r="AI181" i="4"/>
  <c r="AJ181" i="4"/>
  <c r="AK181" i="4"/>
  <c r="AL181" i="4"/>
  <c r="AM181" i="4"/>
  <c r="AN181" i="4"/>
  <c r="AP181" i="4"/>
  <c r="AR181" i="4"/>
  <c r="Y182" i="4"/>
  <c r="Z182" i="4"/>
  <c r="AA182" i="4"/>
  <c r="AI182" i="4"/>
  <c r="AJ182" i="4"/>
  <c r="AK182" i="4"/>
  <c r="AL182" i="4"/>
  <c r="AM182" i="4"/>
  <c r="AN182" i="4"/>
  <c r="AP182" i="4"/>
  <c r="AR182" i="4"/>
  <c r="Y183" i="4"/>
  <c r="Z183" i="4"/>
  <c r="AA183" i="4"/>
  <c r="AI183" i="4"/>
  <c r="AJ183" i="4"/>
  <c r="AK183" i="4"/>
  <c r="AL183" i="4"/>
  <c r="AM183" i="4"/>
  <c r="AN183" i="4"/>
  <c r="AP183" i="4"/>
  <c r="AR183" i="4"/>
  <c r="Y184" i="4"/>
  <c r="Z184" i="4"/>
  <c r="AA184" i="4"/>
  <c r="AI184" i="4"/>
  <c r="AJ184" i="4"/>
  <c r="AK184" i="4"/>
  <c r="AL184" i="4"/>
  <c r="AM184" i="4"/>
  <c r="AN184" i="4"/>
  <c r="AP184" i="4"/>
  <c r="AR184" i="4"/>
  <c r="Y185" i="4"/>
  <c r="Z185" i="4"/>
  <c r="AA185" i="4"/>
  <c r="AI185" i="4"/>
  <c r="AJ185" i="4"/>
  <c r="AK185" i="4"/>
  <c r="AL185" i="4"/>
  <c r="AM185" i="4"/>
  <c r="AN185" i="4"/>
  <c r="AP185" i="4"/>
  <c r="AR185" i="4"/>
  <c r="Y186" i="4"/>
  <c r="Z186" i="4"/>
  <c r="AA186" i="4"/>
  <c r="AI186" i="4"/>
  <c r="AJ186" i="4"/>
  <c r="AK186" i="4"/>
  <c r="AL186" i="4"/>
  <c r="AM186" i="4"/>
  <c r="AN186" i="4"/>
  <c r="AP186" i="4"/>
  <c r="AR186" i="4"/>
  <c r="Y187" i="4"/>
  <c r="Z187" i="4"/>
  <c r="AA187" i="4"/>
  <c r="AI187" i="4"/>
  <c r="AJ187" i="4"/>
  <c r="AK187" i="4"/>
  <c r="AL187" i="4"/>
  <c r="AM187" i="4"/>
  <c r="AN187" i="4"/>
  <c r="AP187" i="4"/>
  <c r="AR187" i="4"/>
  <c r="Y188" i="4"/>
  <c r="Z188" i="4"/>
  <c r="AA188" i="4"/>
  <c r="AI188" i="4"/>
  <c r="AJ188" i="4"/>
  <c r="AK188" i="4"/>
  <c r="AL188" i="4"/>
  <c r="AM188" i="4"/>
  <c r="AN188" i="4"/>
  <c r="AP188" i="4"/>
  <c r="AR188" i="4"/>
  <c r="Y189" i="4"/>
  <c r="Z189" i="4"/>
  <c r="AA189" i="4"/>
  <c r="AI189" i="4"/>
  <c r="AJ189" i="4"/>
  <c r="AK189" i="4"/>
  <c r="AL189" i="4"/>
  <c r="AM189" i="4"/>
  <c r="AN189" i="4"/>
  <c r="AP189" i="4"/>
  <c r="AR189" i="4"/>
  <c r="Y190" i="4"/>
  <c r="Z190" i="4"/>
  <c r="AA190" i="4"/>
  <c r="AI190" i="4"/>
  <c r="AJ190" i="4"/>
  <c r="AK190" i="4"/>
  <c r="AL190" i="4"/>
  <c r="AM190" i="4"/>
  <c r="AN190" i="4"/>
  <c r="AP190" i="4"/>
  <c r="AR190" i="4"/>
  <c r="Y191" i="4"/>
  <c r="Z191" i="4"/>
  <c r="AA191" i="4"/>
  <c r="AI191" i="4"/>
  <c r="AJ191" i="4"/>
  <c r="AK191" i="4"/>
  <c r="AL191" i="4"/>
  <c r="AM191" i="4"/>
  <c r="AN191" i="4"/>
  <c r="AP191" i="4"/>
  <c r="AR191" i="4"/>
  <c r="Y192" i="4"/>
  <c r="Z192" i="4"/>
  <c r="AA192" i="4"/>
  <c r="AI192" i="4"/>
  <c r="AJ192" i="4"/>
  <c r="AK192" i="4"/>
  <c r="AL192" i="4"/>
  <c r="AM192" i="4"/>
  <c r="AN192" i="4"/>
  <c r="AP192" i="4"/>
  <c r="AR192" i="4"/>
  <c r="Y193" i="4"/>
  <c r="Z193" i="4"/>
  <c r="AA193" i="4"/>
  <c r="AI193" i="4"/>
  <c r="AJ193" i="4"/>
  <c r="AK193" i="4"/>
  <c r="AL193" i="4"/>
  <c r="AM193" i="4"/>
  <c r="AN193" i="4"/>
  <c r="AP193" i="4"/>
  <c r="AR193" i="4"/>
  <c r="Y194" i="4"/>
  <c r="Z194" i="4"/>
  <c r="AA194" i="4"/>
  <c r="AI194" i="4"/>
  <c r="AJ194" i="4"/>
  <c r="AK194" i="4"/>
  <c r="AL194" i="4"/>
  <c r="AM194" i="4"/>
  <c r="AN194" i="4"/>
  <c r="AP194" i="4"/>
  <c r="AR194" i="4"/>
  <c r="Y195" i="4"/>
  <c r="Z195" i="4"/>
  <c r="AA195" i="4"/>
  <c r="AI195" i="4"/>
  <c r="AJ195" i="4"/>
  <c r="AK195" i="4"/>
  <c r="AL195" i="4"/>
  <c r="AM195" i="4"/>
  <c r="AN195" i="4"/>
  <c r="AP195" i="4"/>
  <c r="AR195" i="4"/>
  <c r="Y196" i="4"/>
  <c r="Z196" i="4"/>
  <c r="AA196" i="4"/>
  <c r="AI196" i="4"/>
  <c r="AJ196" i="4"/>
  <c r="AK196" i="4"/>
  <c r="AL196" i="4"/>
  <c r="AM196" i="4"/>
  <c r="AN196" i="4"/>
  <c r="AP196" i="4"/>
  <c r="AR196" i="4"/>
  <c r="Y197" i="4"/>
  <c r="Z197" i="4"/>
  <c r="AA197" i="4"/>
  <c r="AI197" i="4"/>
  <c r="AJ197" i="4"/>
  <c r="AK197" i="4"/>
  <c r="AL197" i="4"/>
  <c r="AM197" i="4"/>
  <c r="AN197" i="4"/>
  <c r="AP197" i="4"/>
  <c r="AR197" i="4"/>
  <c r="Y198" i="4"/>
  <c r="Z198" i="4"/>
  <c r="AA198" i="4"/>
  <c r="AI198" i="4"/>
  <c r="AJ198" i="4"/>
  <c r="AK198" i="4"/>
  <c r="AL198" i="4"/>
  <c r="AM198" i="4"/>
  <c r="AN198" i="4"/>
  <c r="AP198" i="4"/>
  <c r="AR198" i="4"/>
  <c r="Y199" i="4"/>
  <c r="Z199" i="4"/>
  <c r="AA199" i="4"/>
  <c r="AI199" i="4"/>
  <c r="AJ199" i="4"/>
  <c r="AK199" i="4"/>
  <c r="AL199" i="4"/>
  <c r="AM199" i="4"/>
  <c r="AN199" i="4"/>
  <c r="AP199" i="4"/>
  <c r="AR199" i="4"/>
  <c r="Y200" i="4"/>
  <c r="Z200" i="4"/>
  <c r="AA200" i="4"/>
  <c r="AI200" i="4"/>
  <c r="AJ200" i="4"/>
  <c r="AK200" i="4"/>
  <c r="AL200" i="4"/>
  <c r="AM200" i="4"/>
  <c r="AN200" i="4"/>
  <c r="AP200" i="4"/>
  <c r="AR200" i="4"/>
  <c r="Y201" i="4"/>
  <c r="Z201" i="4"/>
  <c r="AA201" i="4"/>
  <c r="AI201" i="4"/>
  <c r="AJ201" i="4"/>
  <c r="AK201" i="4"/>
  <c r="AL201" i="4"/>
  <c r="AM201" i="4"/>
  <c r="AN201" i="4"/>
  <c r="AP201" i="4"/>
  <c r="AR201" i="4"/>
  <c r="Y202" i="4"/>
  <c r="Z202" i="4"/>
  <c r="AA202" i="4"/>
  <c r="AI202" i="4"/>
  <c r="AJ202" i="4"/>
  <c r="AK202" i="4"/>
  <c r="AL202" i="4"/>
  <c r="AM202" i="4"/>
  <c r="AN202" i="4"/>
  <c r="AP202" i="4"/>
  <c r="AR202" i="4"/>
  <c r="Y203" i="4"/>
  <c r="Z203" i="4"/>
  <c r="AA203" i="4"/>
  <c r="AI203" i="4"/>
  <c r="AJ203" i="4"/>
  <c r="AK203" i="4"/>
  <c r="AL203" i="4"/>
  <c r="AM203" i="4"/>
  <c r="AN203" i="4"/>
  <c r="AP203" i="4"/>
  <c r="AR203" i="4"/>
  <c r="Y204" i="4"/>
  <c r="Z204" i="4"/>
  <c r="AA204" i="4"/>
  <c r="AI204" i="4"/>
  <c r="AJ204" i="4"/>
  <c r="AK204" i="4"/>
  <c r="AL204" i="4"/>
  <c r="AM204" i="4"/>
  <c r="AN204" i="4"/>
  <c r="AP204" i="4"/>
  <c r="AR204" i="4"/>
  <c r="Y205" i="4"/>
  <c r="Z205" i="4"/>
  <c r="AA205" i="4"/>
  <c r="AI205" i="4"/>
  <c r="AJ205" i="4"/>
  <c r="AK205" i="4"/>
  <c r="AL205" i="4"/>
  <c r="AM205" i="4"/>
  <c r="AN205" i="4"/>
  <c r="AP205" i="4"/>
  <c r="AR205" i="4"/>
  <c r="Y206" i="4"/>
  <c r="Z206" i="4"/>
  <c r="AA206" i="4"/>
  <c r="AI206" i="4"/>
  <c r="AJ206" i="4"/>
  <c r="AK206" i="4"/>
  <c r="AL206" i="4"/>
  <c r="AM206" i="4"/>
  <c r="AN206" i="4"/>
  <c r="AP206" i="4"/>
  <c r="AR206" i="4"/>
  <c r="Y207" i="4"/>
  <c r="Z207" i="4"/>
  <c r="AA207" i="4"/>
  <c r="AI207" i="4"/>
  <c r="AJ207" i="4"/>
  <c r="AK207" i="4"/>
  <c r="AL207" i="4"/>
  <c r="AM207" i="4"/>
  <c r="AN207" i="4"/>
  <c r="AP207" i="4"/>
  <c r="AR207" i="4"/>
  <c r="Y208" i="4"/>
  <c r="Z208" i="4"/>
  <c r="AA208" i="4"/>
  <c r="AI208" i="4"/>
  <c r="AJ208" i="4"/>
  <c r="AK208" i="4"/>
  <c r="AL208" i="4"/>
  <c r="AM208" i="4"/>
  <c r="AN208" i="4"/>
  <c r="AP208" i="4"/>
  <c r="AR208" i="4"/>
  <c r="Y209" i="4"/>
  <c r="Z209" i="4"/>
  <c r="AA209" i="4"/>
  <c r="AI209" i="4"/>
  <c r="AJ209" i="4"/>
  <c r="AK209" i="4"/>
  <c r="AL209" i="4"/>
  <c r="AM209" i="4"/>
  <c r="AN209" i="4"/>
  <c r="AP209" i="4"/>
  <c r="AR209" i="4"/>
  <c r="Y210" i="4"/>
  <c r="Z210" i="4"/>
  <c r="AA210" i="4"/>
  <c r="AI210" i="4"/>
  <c r="AJ210" i="4"/>
  <c r="AK210" i="4"/>
  <c r="AL210" i="4"/>
  <c r="AM210" i="4"/>
  <c r="AN210" i="4"/>
  <c r="AP210" i="4"/>
  <c r="AR210" i="4"/>
  <c r="Y211" i="4"/>
  <c r="Z211" i="4"/>
  <c r="AA211" i="4"/>
  <c r="AI211" i="4"/>
  <c r="AJ211" i="4"/>
  <c r="AK211" i="4"/>
  <c r="AL211" i="4"/>
  <c r="AM211" i="4"/>
  <c r="AN211" i="4"/>
  <c r="AP211" i="4"/>
  <c r="AR211" i="4"/>
  <c r="Y212" i="4"/>
  <c r="Z212" i="4"/>
  <c r="AA212" i="4"/>
  <c r="AI212" i="4"/>
  <c r="AJ212" i="4"/>
  <c r="AK212" i="4"/>
  <c r="AL212" i="4"/>
  <c r="AM212" i="4"/>
  <c r="AN212" i="4"/>
  <c r="AP212" i="4"/>
  <c r="AR212" i="4"/>
  <c r="Y213" i="4"/>
  <c r="Z213" i="4"/>
  <c r="AA213" i="4"/>
  <c r="AI213" i="4"/>
  <c r="AJ213" i="4"/>
  <c r="AK213" i="4"/>
  <c r="AL213" i="4"/>
  <c r="AM213" i="4"/>
  <c r="AN213" i="4"/>
  <c r="AP213" i="4"/>
  <c r="AR213" i="4"/>
  <c r="Y214" i="4"/>
  <c r="Z214" i="4"/>
  <c r="AA214" i="4"/>
  <c r="AI214" i="4"/>
  <c r="AJ214" i="4"/>
  <c r="AK214" i="4"/>
  <c r="AL214" i="4"/>
  <c r="AM214" i="4"/>
  <c r="AN214" i="4"/>
  <c r="AP214" i="4"/>
  <c r="AR214" i="4"/>
  <c r="Y215" i="4"/>
  <c r="Z215" i="4"/>
  <c r="AA215" i="4"/>
  <c r="AI215" i="4"/>
  <c r="AJ215" i="4"/>
  <c r="AK215" i="4"/>
  <c r="AL215" i="4"/>
  <c r="AM215" i="4"/>
  <c r="AN215" i="4"/>
  <c r="AP215" i="4"/>
  <c r="AR215" i="4"/>
  <c r="Y216" i="4"/>
  <c r="Z216" i="4"/>
  <c r="AA216" i="4"/>
  <c r="AI216" i="4"/>
  <c r="AJ216" i="4"/>
  <c r="AK216" i="4"/>
  <c r="AL216" i="4"/>
  <c r="AM216" i="4"/>
  <c r="AN216" i="4"/>
  <c r="AP216" i="4"/>
  <c r="AR216" i="4"/>
  <c r="Y217" i="4"/>
  <c r="Z217" i="4"/>
  <c r="AA217" i="4"/>
  <c r="AI217" i="4"/>
  <c r="AJ217" i="4"/>
  <c r="AK217" i="4"/>
  <c r="AL217" i="4"/>
  <c r="AM217" i="4"/>
  <c r="AN217" i="4"/>
  <c r="AP217" i="4"/>
  <c r="AR217" i="4"/>
  <c r="Y218" i="4"/>
  <c r="Z218" i="4"/>
  <c r="AA218" i="4"/>
  <c r="AI218" i="4"/>
  <c r="AJ218" i="4"/>
  <c r="AK218" i="4"/>
  <c r="AL218" i="4"/>
  <c r="AM218" i="4"/>
  <c r="AN218" i="4"/>
  <c r="AP218" i="4"/>
  <c r="AR218" i="4"/>
  <c r="Y219" i="4"/>
  <c r="Z219" i="4"/>
  <c r="AA219" i="4"/>
  <c r="AI219" i="4"/>
  <c r="AJ219" i="4"/>
  <c r="AK219" i="4"/>
  <c r="AL219" i="4"/>
  <c r="AM219" i="4"/>
  <c r="AN219" i="4"/>
  <c r="AP219" i="4"/>
  <c r="AR219" i="4"/>
  <c r="Y220" i="4"/>
  <c r="Z220" i="4"/>
  <c r="AA220" i="4"/>
  <c r="AI220" i="4"/>
  <c r="AJ220" i="4"/>
  <c r="AK220" i="4"/>
  <c r="AL220" i="4"/>
  <c r="AM220" i="4"/>
  <c r="AN220" i="4"/>
  <c r="AP220" i="4"/>
  <c r="AR220" i="4"/>
  <c r="Y221" i="4"/>
  <c r="Z221" i="4"/>
  <c r="AA221" i="4"/>
  <c r="AI221" i="4"/>
  <c r="AJ221" i="4"/>
  <c r="AK221" i="4"/>
  <c r="AL221" i="4"/>
  <c r="AM221" i="4"/>
  <c r="AN221" i="4"/>
  <c r="AP221" i="4"/>
  <c r="AR221" i="4"/>
  <c r="Y222" i="4"/>
  <c r="Z222" i="4"/>
  <c r="AA222" i="4"/>
  <c r="AI222" i="4"/>
  <c r="AJ222" i="4"/>
  <c r="AK222" i="4"/>
  <c r="AL222" i="4"/>
  <c r="AM222" i="4"/>
  <c r="AN222" i="4"/>
  <c r="AP222" i="4"/>
  <c r="AR222" i="4"/>
  <c r="Y223" i="4"/>
  <c r="Z223" i="4"/>
  <c r="AA223" i="4"/>
  <c r="AI223" i="4"/>
  <c r="AJ223" i="4"/>
  <c r="AK223" i="4"/>
  <c r="AL223" i="4"/>
  <c r="AM223" i="4"/>
  <c r="AN223" i="4"/>
  <c r="AP223" i="4"/>
  <c r="AR223" i="4"/>
  <c r="Y224" i="4"/>
  <c r="Z224" i="4"/>
  <c r="AA224" i="4"/>
  <c r="AI224" i="4"/>
  <c r="AJ224" i="4"/>
  <c r="AK224" i="4"/>
  <c r="AL224" i="4"/>
  <c r="AM224" i="4"/>
  <c r="AN224" i="4"/>
  <c r="AP224" i="4"/>
  <c r="AR224" i="4"/>
  <c r="Y225" i="4"/>
  <c r="Z225" i="4"/>
  <c r="AA225" i="4"/>
  <c r="AI225" i="4"/>
  <c r="AJ225" i="4"/>
  <c r="AK225" i="4"/>
  <c r="AL225" i="4"/>
  <c r="AM225" i="4"/>
  <c r="AN225" i="4"/>
  <c r="AP225" i="4"/>
  <c r="AR225" i="4"/>
  <c r="Y226" i="4"/>
  <c r="Z226" i="4"/>
  <c r="AA226" i="4"/>
  <c r="AI226" i="4"/>
  <c r="AJ226" i="4"/>
  <c r="AK226" i="4"/>
  <c r="AL226" i="4"/>
  <c r="AM226" i="4"/>
  <c r="AN226" i="4"/>
  <c r="AP226" i="4"/>
  <c r="AR226" i="4"/>
  <c r="Y227" i="4"/>
  <c r="Z227" i="4"/>
  <c r="AA227" i="4"/>
  <c r="AI227" i="4"/>
  <c r="AJ227" i="4"/>
  <c r="AK227" i="4"/>
  <c r="AL227" i="4"/>
  <c r="AM227" i="4"/>
  <c r="AN227" i="4"/>
  <c r="AP227" i="4"/>
  <c r="AR227" i="4"/>
  <c r="Y228" i="4"/>
  <c r="Z228" i="4"/>
  <c r="AA228" i="4"/>
  <c r="AI228" i="4"/>
  <c r="AJ228" i="4"/>
  <c r="AK228" i="4"/>
  <c r="AL228" i="4"/>
  <c r="AM228" i="4"/>
  <c r="AN228" i="4"/>
  <c r="AP228" i="4"/>
  <c r="AR228" i="4"/>
  <c r="Y229" i="4"/>
  <c r="Z229" i="4"/>
  <c r="AA229" i="4"/>
  <c r="AI229" i="4"/>
  <c r="AJ229" i="4"/>
  <c r="AK229" i="4"/>
  <c r="AL229" i="4"/>
  <c r="AM229" i="4"/>
  <c r="AN229" i="4"/>
  <c r="AP229" i="4"/>
  <c r="AR229" i="4"/>
  <c r="Y230" i="4"/>
  <c r="Z230" i="4"/>
  <c r="AA230" i="4"/>
  <c r="AI230" i="4"/>
  <c r="AJ230" i="4"/>
  <c r="AK230" i="4"/>
  <c r="AL230" i="4"/>
  <c r="AM230" i="4"/>
  <c r="AN230" i="4"/>
  <c r="AP230" i="4"/>
  <c r="AR230" i="4"/>
  <c r="Y231" i="4"/>
  <c r="Z231" i="4"/>
  <c r="AA231" i="4"/>
  <c r="AI231" i="4"/>
  <c r="AJ231" i="4"/>
  <c r="AK231" i="4"/>
  <c r="AL231" i="4"/>
  <c r="AM231" i="4"/>
  <c r="AN231" i="4"/>
  <c r="AP231" i="4"/>
  <c r="AR231" i="4"/>
  <c r="Y232" i="4"/>
  <c r="Z232" i="4"/>
  <c r="AA232" i="4"/>
  <c r="AI232" i="4"/>
  <c r="AJ232" i="4"/>
  <c r="AK232" i="4"/>
  <c r="AL232" i="4"/>
  <c r="AM232" i="4"/>
  <c r="AN232" i="4"/>
  <c r="AP232" i="4"/>
  <c r="AR232" i="4"/>
  <c r="Y233" i="4"/>
  <c r="Z233" i="4"/>
  <c r="AA233" i="4"/>
  <c r="AI233" i="4"/>
  <c r="AJ233" i="4"/>
  <c r="AK233" i="4"/>
  <c r="AL233" i="4"/>
  <c r="AM233" i="4"/>
  <c r="AN233" i="4"/>
  <c r="AP233" i="4"/>
  <c r="AR233" i="4"/>
  <c r="Y234" i="4"/>
  <c r="Z234" i="4"/>
  <c r="AA234" i="4"/>
  <c r="AI234" i="4"/>
  <c r="AJ234" i="4"/>
  <c r="AK234" i="4"/>
  <c r="AL234" i="4"/>
  <c r="AM234" i="4"/>
  <c r="AN234" i="4"/>
  <c r="AP234" i="4"/>
  <c r="AR234" i="4"/>
  <c r="Y235" i="4"/>
  <c r="Z235" i="4"/>
  <c r="AA235" i="4"/>
  <c r="AI235" i="4"/>
  <c r="AJ235" i="4"/>
  <c r="AK235" i="4"/>
  <c r="AL235" i="4"/>
  <c r="AM235" i="4"/>
  <c r="AN235" i="4"/>
  <c r="AP235" i="4"/>
  <c r="AR235" i="4"/>
  <c r="Y236" i="4"/>
  <c r="Z236" i="4"/>
  <c r="AA236" i="4"/>
  <c r="AI236" i="4"/>
  <c r="AJ236" i="4"/>
  <c r="AK236" i="4"/>
  <c r="AL236" i="4"/>
  <c r="AM236" i="4"/>
  <c r="AN236" i="4"/>
  <c r="AP236" i="4"/>
  <c r="AR236" i="4"/>
  <c r="Y237" i="4"/>
  <c r="Z237" i="4"/>
  <c r="AA237" i="4"/>
  <c r="AI237" i="4"/>
  <c r="AJ237" i="4"/>
  <c r="AK237" i="4"/>
  <c r="AL237" i="4"/>
  <c r="AM237" i="4"/>
  <c r="AN237" i="4"/>
  <c r="AP237" i="4"/>
  <c r="AR237" i="4"/>
  <c r="Y238" i="4"/>
  <c r="Z238" i="4"/>
  <c r="AA238" i="4"/>
  <c r="AI238" i="4"/>
  <c r="AJ238" i="4"/>
  <c r="AK238" i="4"/>
  <c r="AL238" i="4"/>
  <c r="AM238" i="4"/>
  <c r="AN238" i="4"/>
  <c r="AP238" i="4"/>
  <c r="AR238" i="4"/>
  <c r="Y239" i="4"/>
  <c r="Z239" i="4"/>
  <c r="AA239" i="4"/>
  <c r="AI239" i="4"/>
  <c r="AJ239" i="4"/>
  <c r="AK239" i="4"/>
  <c r="AL239" i="4"/>
  <c r="AM239" i="4"/>
  <c r="AN239" i="4"/>
  <c r="AP239" i="4"/>
  <c r="AR239" i="4"/>
  <c r="Y240" i="4"/>
  <c r="Z240" i="4"/>
  <c r="AA240" i="4"/>
  <c r="AI240" i="4"/>
  <c r="AJ240" i="4"/>
  <c r="AK240" i="4"/>
  <c r="AL240" i="4"/>
  <c r="AM240" i="4"/>
  <c r="AN240" i="4"/>
  <c r="AP240" i="4"/>
  <c r="AR240" i="4"/>
  <c r="Y241" i="4"/>
  <c r="Z241" i="4"/>
  <c r="AA241" i="4"/>
  <c r="AI241" i="4"/>
  <c r="AJ241" i="4"/>
  <c r="AK241" i="4"/>
  <c r="AL241" i="4"/>
  <c r="AM241" i="4"/>
  <c r="AN241" i="4"/>
  <c r="AP241" i="4"/>
  <c r="AR241" i="4"/>
  <c r="Y242" i="4"/>
  <c r="Z242" i="4"/>
  <c r="AA242" i="4"/>
  <c r="AI242" i="4"/>
  <c r="AJ242" i="4"/>
  <c r="AK242" i="4"/>
  <c r="AL242" i="4"/>
  <c r="AM242" i="4"/>
  <c r="AN242" i="4"/>
  <c r="AP242" i="4"/>
  <c r="AR242" i="4"/>
  <c r="Y243" i="4"/>
  <c r="Z243" i="4"/>
  <c r="AA243" i="4"/>
  <c r="AI243" i="4"/>
  <c r="AJ243" i="4"/>
  <c r="AK243" i="4"/>
  <c r="AL243" i="4"/>
  <c r="AM243" i="4"/>
  <c r="AN243" i="4"/>
  <c r="AP243" i="4"/>
  <c r="AR243" i="4"/>
  <c r="Y244" i="4"/>
  <c r="Z244" i="4"/>
  <c r="AA244" i="4"/>
  <c r="AI244" i="4"/>
  <c r="AJ244" i="4"/>
  <c r="AK244" i="4"/>
  <c r="AL244" i="4"/>
  <c r="AM244" i="4"/>
  <c r="AN244" i="4"/>
  <c r="AP244" i="4"/>
  <c r="AR244" i="4"/>
  <c r="Y245" i="4"/>
  <c r="Z245" i="4"/>
  <c r="AA245" i="4"/>
  <c r="AI245" i="4"/>
  <c r="AJ245" i="4"/>
  <c r="AK245" i="4"/>
  <c r="AL245" i="4"/>
  <c r="AM245" i="4"/>
  <c r="AN245" i="4"/>
  <c r="AP245" i="4"/>
  <c r="AR245" i="4"/>
  <c r="Y246" i="4"/>
  <c r="Z246" i="4"/>
  <c r="AA246" i="4"/>
  <c r="AI246" i="4"/>
  <c r="AJ246" i="4"/>
  <c r="AK246" i="4"/>
  <c r="AL246" i="4"/>
  <c r="AM246" i="4"/>
  <c r="AN246" i="4"/>
  <c r="AP246" i="4"/>
  <c r="AR246" i="4"/>
  <c r="Y247" i="4"/>
  <c r="Z247" i="4"/>
  <c r="AA247" i="4"/>
  <c r="AI247" i="4"/>
  <c r="AJ247" i="4"/>
  <c r="AK247" i="4"/>
  <c r="AL247" i="4"/>
  <c r="AM247" i="4"/>
  <c r="AN247" i="4"/>
  <c r="AP247" i="4"/>
  <c r="AR247" i="4"/>
  <c r="Y248" i="4"/>
  <c r="Z248" i="4"/>
  <c r="AA248" i="4"/>
  <c r="AI248" i="4"/>
  <c r="AJ248" i="4"/>
  <c r="AK248" i="4"/>
  <c r="AL248" i="4"/>
  <c r="AM248" i="4"/>
  <c r="AN248" i="4"/>
  <c r="AP248" i="4"/>
  <c r="AR248" i="4"/>
  <c r="Y249" i="4"/>
  <c r="Z249" i="4"/>
  <c r="AA249" i="4"/>
  <c r="AI249" i="4"/>
  <c r="AJ249" i="4"/>
  <c r="AK249" i="4"/>
  <c r="AL249" i="4"/>
  <c r="AM249" i="4"/>
  <c r="AN249" i="4"/>
  <c r="AP249" i="4"/>
  <c r="AR249" i="4"/>
  <c r="Y250" i="4"/>
  <c r="Z250" i="4"/>
  <c r="AA250" i="4"/>
  <c r="AI250" i="4"/>
  <c r="AJ250" i="4"/>
  <c r="AK250" i="4"/>
  <c r="AL250" i="4"/>
  <c r="AM250" i="4"/>
  <c r="AN250" i="4"/>
  <c r="AP250" i="4"/>
  <c r="AR250" i="4"/>
  <c r="Y251" i="4"/>
  <c r="Z251" i="4"/>
  <c r="AA251" i="4"/>
  <c r="AI251" i="4"/>
  <c r="AJ251" i="4"/>
  <c r="AK251" i="4"/>
  <c r="AL251" i="4"/>
  <c r="AM251" i="4"/>
  <c r="AN251" i="4"/>
  <c r="AP251" i="4"/>
  <c r="AR251" i="4"/>
  <c r="Y252" i="4"/>
  <c r="Z252" i="4"/>
  <c r="AA252" i="4"/>
  <c r="AI252" i="4"/>
  <c r="AJ252" i="4"/>
  <c r="AK252" i="4"/>
  <c r="AL252" i="4"/>
  <c r="AM252" i="4"/>
  <c r="AN252" i="4"/>
  <c r="AP252" i="4"/>
  <c r="AR252" i="4"/>
  <c r="Y253" i="4"/>
  <c r="Z253" i="4"/>
  <c r="AA253" i="4"/>
  <c r="AI253" i="4"/>
  <c r="AJ253" i="4"/>
  <c r="AK253" i="4"/>
  <c r="AL253" i="4"/>
  <c r="AM253" i="4"/>
  <c r="AN253" i="4"/>
  <c r="AP253" i="4"/>
  <c r="AR253" i="4"/>
  <c r="Y254" i="4"/>
  <c r="Z254" i="4"/>
  <c r="AA254" i="4"/>
  <c r="AI254" i="4"/>
  <c r="AJ254" i="4"/>
  <c r="AK254" i="4"/>
  <c r="AL254" i="4"/>
  <c r="AM254" i="4"/>
  <c r="AN254" i="4"/>
  <c r="AP254" i="4"/>
  <c r="AR254" i="4"/>
  <c r="Y255" i="4"/>
  <c r="Z255" i="4"/>
  <c r="AA255" i="4"/>
  <c r="AI255" i="4"/>
  <c r="AJ255" i="4"/>
  <c r="AK255" i="4"/>
  <c r="AL255" i="4"/>
  <c r="AM255" i="4"/>
  <c r="AN255" i="4"/>
  <c r="AP255" i="4"/>
  <c r="AR255" i="4"/>
  <c r="Y256" i="4"/>
  <c r="Z256" i="4"/>
  <c r="AA256" i="4"/>
  <c r="AI256" i="4"/>
  <c r="AJ256" i="4"/>
  <c r="AK256" i="4"/>
  <c r="AL256" i="4"/>
  <c r="AM256" i="4"/>
  <c r="AN256" i="4"/>
  <c r="AP256" i="4"/>
  <c r="AR256" i="4"/>
  <c r="Y257" i="4"/>
  <c r="Z257" i="4"/>
  <c r="AA257" i="4"/>
  <c r="AI257" i="4"/>
  <c r="AJ257" i="4"/>
  <c r="AK257" i="4"/>
  <c r="AL257" i="4"/>
  <c r="AM257" i="4"/>
  <c r="AN257" i="4"/>
  <c r="AP257" i="4"/>
  <c r="AR257" i="4"/>
  <c r="Y258" i="4"/>
  <c r="Z258" i="4"/>
  <c r="AA258" i="4"/>
  <c r="AI258" i="4"/>
  <c r="AJ258" i="4"/>
  <c r="AK258" i="4"/>
  <c r="AL258" i="4"/>
  <c r="AM258" i="4"/>
  <c r="AN258" i="4"/>
  <c r="AP258" i="4"/>
  <c r="AR258" i="4"/>
  <c r="Y259" i="4"/>
  <c r="Z259" i="4"/>
  <c r="AA259" i="4"/>
  <c r="AI259" i="4"/>
  <c r="AJ259" i="4"/>
  <c r="AK259" i="4"/>
  <c r="AL259" i="4"/>
  <c r="AM259" i="4"/>
  <c r="AN259" i="4"/>
  <c r="AP259" i="4"/>
  <c r="AR259" i="4"/>
  <c r="Y260" i="4"/>
  <c r="Z260" i="4"/>
  <c r="AA260" i="4"/>
  <c r="AI260" i="4"/>
  <c r="AJ260" i="4"/>
  <c r="AK260" i="4"/>
  <c r="AL260" i="4"/>
  <c r="AM260" i="4"/>
  <c r="AN260" i="4"/>
  <c r="AP260" i="4"/>
  <c r="AR260" i="4"/>
  <c r="Y261" i="4"/>
  <c r="Z261" i="4"/>
  <c r="AA261" i="4"/>
  <c r="AI261" i="4"/>
  <c r="AJ261" i="4"/>
  <c r="AK261" i="4"/>
  <c r="AL261" i="4"/>
  <c r="AM261" i="4"/>
  <c r="AN261" i="4"/>
  <c r="AP261" i="4"/>
  <c r="AR261" i="4"/>
  <c r="Y262" i="4"/>
  <c r="Z262" i="4"/>
  <c r="AA262" i="4"/>
  <c r="AI262" i="4"/>
  <c r="AJ262" i="4"/>
  <c r="AK262" i="4"/>
  <c r="AL262" i="4"/>
  <c r="AM262" i="4"/>
  <c r="AN262" i="4"/>
  <c r="AP262" i="4"/>
  <c r="AR262" i="4"/>
  <c r="Y263" i="4"/>
  <c r="Z263" i="4"/>
  <c r="AA263" i="4"/>
  <c r="AI263" i="4"/>
  <c r="AJ263" i="4"/>
  <c r="AK263" i="4"/>
  <c r="AL263" i="4"/>
  <c r="AM263" i="4"/>
  <c r="AN263" i="4"/>
  <c r="AP263" i="4"/>
  <c r="AR263" i="4"/>
  <c r="Y264" i="4"/>
  <c r="Z264" i="4"/>
  <c r="AA264" i="4"/>
  <c r="AI264" i="4"/>
  <c r="AJ264" i="4"/>
  <c r="AK264" i="4"/>
  <c r="AL264" i="4"/>
  <c r="AM264" i="4"/>
  <c r="AN264" i="4"/>
  <c r="AP264" i="4"/>
  <c r="AR264" i="4"/>
  <c r="Y265" i="4"/>
  <c r="Z265" i="4"/>
  <c r="AA265" i="4"/>
  <c r="AI265" i="4"/>
  <c r="AJ265" i="4"/>
  <c r="AK265" i="4"/>
  <c r="AL265" i="4"/>
  <c r="AM265" i="4"/>
  <c r="AN265" i="4"/>
  <c r="AP265" i="4"/>
  <c r="AR265" i="4"/>
  <c r="Y266" i="4"/>
  <c r="Z266" i="4"/>
  <c r="AA266" i="4"/>
  <c r="AI266" i="4"/>
  <c r="AJ266" i="4"/>
  <c r="AK266" i="4"/>
  <c r="AL266" i="4"/>
  <c r="AM266" i="4"/>
  <c r="AN266" i="4"/>
  <c r="AP266" i="4"/>
  <c r="AR266" i="4"/>
  <c r="Y267" i="4"/>
  <c r="Z267" i="4"/>
  <c r="AA267" i="4"/>
  <c r="AI267" i="4"/>
  <c r="AJ267" i="4"/>
  <c r="AK267" i="4"/>
  <c r="AL267" i="4"/>
  <c r="AM267" i="4"/>
  <c r="AN267" i="4"/>
  <c r="AP267" i="4"/>
  <c r="AR267" i="4"/>
  <c r="Y268" i="4"/>
  <c r="Z268" i="4"/>
  <c r="AA268" i="4"/>
  <c r="AI268" i="4"/>
  <c r="AJ268" i="4"/>
  <c r="AK268" i="4"/>
  <c r="AL268" i="4"/>
  <c r="AM268" i="4"/>
  <c r="AN268" i="4"/>
  <c r="AP268" i="4"/>
  <c r="AR268" i="4"/>
  <c r="Y269" i="4"/>
  <c r="Z269" i="4"/>
  <c r="AA269" i="4"/>
  <c r="AI269" i="4"/>
  <c r="AJ269" i="4"/>
  <c r="AK269" i="4"/>
  <c r="AL269" i="4"/>
  <c r="AM269" i="4"/>
  <c r="AN269" i="4"/>
  <c r="AP269" i="4"/>
  <c r="AR269" i="4"/>
  <c r="Y270" i="4"/>
  <c r="Z270" i="4"/>
  <c r="AA270" i="4"/>
  <c r="AI270" i="4"/>
  <c r="AJ270" i="4"/>
  <c r="AK270" i="4"/>
  <c r="AL270" i="4"/>
  <c r="AM270" i="4"/>
  <c r="AN270" i="4"/>
  <c r="AP270" i="4"/>
  <c r="AR270" i="4"/>
  <c r="Y271" i="4"/>
  <c r="Z271" i="4"/>
  <c r="AA271" i="4"/>
  <c r="AI271" i="4"/>
  <c r="AJ271" i="4"/>
  <c r="AK271" i="4"/>
  <c r="AL271" i="4"/>
  <c r="AM271" i="4"/>
  <c r="AN271" i="4"/>
  <c r="AP271" i="4"/>
  <c r="AR271" i="4"/>
  <c r="Y272" i="4"/>
  <c r="Z272" i="4"/>
  <c r="AA272" i="4"/>
  <c r="AI272" i="4"/>
  <c r="AJ272" i="4"/>
  <c r="AK272" i="4"/>
  <c r="AL272" i="4"/>
  <c r="AM272" i="4"/>
  <c r="AN272" i="4"/>
  <c r="AP272" i="4"/>
  <c r="AR272" i="4"/>
  <c r="Y273" i="4"/>
  <c r="Z273" i="4"/>
  <c r="AA273" i="4"/>
  <c r="AI273" i="4"/>
  <c r="AJ273" i="4"/>
  <c r="AK273" i="4"/>
  <c r="AL273" i="4"/>
  <c r="AM273" i="4"/>
  <c r="AN273" i="4"/>
  <c r="AP273" i="4"/>
  <c r="AR273" i="4"/>
  <c r="Y274" i="4"/>
  <c r="Z274" i="4"/>
  <c r="AA274" i="4"/>
  <c r="AI274" i="4"/>
  <c r="AJ274" i="4"/>
  <c r="AK274" i="4"/>
  <c r="AL274" i="4"/>
  <c r="AM274" i="4"/>
  <c r="AN274" i="4"/>
  <c r="AP274" i="4"/>
  <c r="AR274" i="4"/>
  <c r="Y275" i="4"/>
  <c r="Z275" i="4"/>
  <c r="AA275" i="4"/>
  <c r="AI275" i="4"/>
  <c r="AJ275" i="4"/>
  <c r="AK275" i="4"/>
  <c r="AL275" i="4"/>
  <c r="AM275" i="4"/>
  <c r="AN275" i="4"/>
  <c r="AP275" i="4"/>
  <c r="AR275" i="4"/>
  <c r="Y276" i="4"/>
  <c r="Z276" i="4"/>
  <c r="AA276" i="4"/>
  <c r="AI276" i="4"/>
  <c r="AJ276" i="4"/>
  <c r="AK276" i="4"/>
  <c r="AL276" i="4"/>
  <c r="AM276" i="4"/>
  <c r="AN276" i="4"/>
  <c r="AP276" i="4"/>
  <c r="AR276" i="4"/>
  <c r="Y277" i="4"/>
  <c r="Z277" i="4"/>
  <c r="AA277" i="4"/>
  <c r="AI277" i="4"/>
  <c r="AJ277" i="4"/>
  <c r="AK277" i="4"/>
  <c r="AL277" i="4"/>
  <c r="AM277" i="4"/>
  <c r="AN277" i="4"/>
  <c r="AP277" i="4"/>
  <c r="AR277" i="4"/>
  <c r="Y278" i="4"/>
  <c r="Z278" i="4"/>
  <c r="AA278" i="4"/>
  <c r="AI278" i="4"/>
  <c r="AJ278" i="4"/>
  <c r="AK278" i="4"/>
  <c r="AL278" i="4"/>
  <c r="AM278" i="4"/>
  <c r="AN278" i="4"/>
  <c r="AP278" i="4"/>
  <c r="AR278" i="4"/>
  <c r="Y279" i="4"/>
  <c r="Z279" i="4"/>
  <c r="AA279" i="4"/>
  <c r="AI279" i="4"/>
  <c r="AJ279" i="4"/>
  <c r="AK279" i="4"/>
  <c r="AL279" i="4"/>
  <c r="AM279" i="4"/>
  <c r="AN279" i="4"/>
  <c r="AP279" i="4"/>
  <c r="AR279" i="4"/>
  <c r="Y280" i="4"/>
  <c r="Z280" i="4"/>
  <c r="AA280" i="4"/>
  <c r="AI280" i="4"/>
  <c r="AJ280" i="4"/>
  <c r="AK280" i="4"/>
  <c r="AL280" i="4"/>
  <c r="AM280" i="4"/>
  <c r="AN280" i="4"/>
  <c r="AP280" i="4"/>
  <c r="AR280" i="4"/>
  <c r="Y281" i="4"/>
  <c r="Z281" i="4"/>
  <c r="AA281" i="4"/>
  <c r="AI281" i="4"/>
  <c r="AJ281" i="4"/>
  <c r="AK281" i="4"/>
  <c r="AL281" i="4"/>
  <c r="AM281" i="4"/>
  <c r="AN281" i="4"/>
  <c r="AP281" i="4"/>
  <c r="AR281" i="4"/>
  <c r="Y282" i="4"/>
  <c r="Z282" i="4"/>
  <c r="AA282" i="4"/>
  <c r="AI282" i="4"/>
  <c r="AJ282" i="4"/>
  <c r="AK282" i="4"/>
  <c r="AL282" i="4"/>
  <c r="AM282" i="4"/>
  <c r="AN282" i="4"/>
  <c r="AP282" i="4"/>
  <c r="AR282" i="4"/>
  <c r="Y283" i="4"/>
  <c r="Z283" i="4"/>
  <c r="AA283" i="4"/>
  <c r="AI283" i="4"/>
  <c r="AJ283" i="4"/>
  <c r="AK283" i="4"/>
  <c r="AL283" i="4"/>
  <c r="AM283" i="4"/>
  <c r="AN283" i="4"/>
  <c r="AP283" i="4"/>
  <c r="AR283" i="4"/>
  <c r="Y284" i="4"/>
  <c r="Z284" i="4"/>
  <c r="AA284" i="4"/>
  <c r="AI284" i="4"/>
  <c r="AJ284" i="4"/>
  <c r="AK284" i="4"/>
  <c r="AL284" i="4"/>
  <c r="AM284" i="4"/>
  <c r="AN284" i="4"/>
  <c r="AP284" i="4"/>
  <c r="AR284" i="4"/>
  <c r="Y285" i="4"/>
  <c r="Z285" i="4"/>
  <c r="AA285" i="4"/>
  <c r="AI285" i="4"/>
  <c r="AJ285" i="4"/>
  <c r="AK285" i="4"/>
  <c r="AL285" i="4"/>
  <c r="AM285" i="4"/>
  <c r="AN285" i="4"/>
  <c r="AP285" i="4"/>
  <c r="AR285" i="4"/>
  <c r="Y286" i="4"/>
  <c r="Z286" i="4"/>
  <c r="AA286" i="4"/>
  <c r="AI286" i="4"/>
  <c r="AJ286" i="4"/>
  <c r="AK286" i="4"/>
  <c r="AL286" i="4"/>
  <c r="AM286" i="4"/>
  <c r="AN286" i="4"/>
  <c r="AP286" i="4"/>
  <c r="AR286" i="4"/>
  <c r="Y287" i="4"/>
  <c r="Z287" i="4"/>
  <c r="AA287" i="4"/>
  <c r="AI287" i="4"/>
  <c r="AJ287" i="4"/>
  <c r="AK287" i="4"/>
  <c r="AL287" i="4"/>
  <c r="AM287" i="4"/>
  <c r="AN287" i="4"/>
  <c r="AP287" i="4"/>
  <c r="AR287" i="4"/>
  <c r="Y288" i="4"/>
  <c r="Z288" i="4"/>
  <c r="AA288" i="4"/>
  <c r="AI288" i="4"/>
  <c r="AJ288" i="4"/>
  <c r="AK288" i="4"/>
  <c r="AL288" i="4"/>
  <c r="AM288" i="4"/>
  <c r="AN288" i="4"/>
  <c r="AP288" i="4"/>
  <c r="AR288" i="4"/>
  <c r="Y289" i="4"/>
  <c r="Z289" i="4"/>
  <c r="AA289" i="4"/>
  <c r="AI289" i="4"/>
  <c r="AJ289" i="4"/>
  <c r="AK289" i="4"/>
  <c r="AL289" i="4"/>
  <c r="AM289" i="4"/>
  <c r="AN289" i="4"/>
  <c r="AP289" i="4"/>
  <c r="AR289" i="4"/>
  <c r="Y290" i="4"/>
  <c r="Z290" i="4"/>
  <c r="AA290" i="4"/>
  <c r="AI290" i="4"/>
  <c r="AJ290" i="4"/>
  <c r="AK290" i="4"/>
  <c r="AL290" i="4"/>
  <c r="AM290" i="4"/>
  <c r="AN290" i="4"/>
  <c r="AP290" i="4"/>
  <c r="AR290" i="4"/>
  <c r="Y291" i="4"/>
  <c r="Z291" i="4"/>
  <c r="AA291" i="4"/>
  <c r="AI291" i="4"/>
  <c r="AJ291" i="4"/>
  <c r="AK291" i="4"/>
  <c r="AL291" i="4"/>
  <c r="AM291" i="4"/>
  <c r="AN291" i="4"/>
  <c r="AP291" i="4"/>
  <c r="AR291" i="4"/>
  <c r="Y292" i="4"/>
  <c r="Z292" i="4"/>
  <c r="AA292" i="4"/>
  <c r="AI292" i="4"/>
  <c r="AJ292" i="4"/>
  <c r="AK292" i="4"/>
  <c r="AL292" i="4"/>
  <c r="AM292" i="4"/>
  <c r="AN292" i="4"/>
  <c r="AP292" i="4"/>
  <c r="AR292" i="4"/>
  <c r="Y293" i="4"/>
  <c r="Z293" i="4"/>
  <c r="AA293" i="4"/>
  <c r="AI293" i="4"/>
  <c r="AJ293" i="4"/>
  <c r="AK293" i="4"/>
  <c r="AL293" i="4"/>
  <c r="AM293" i="4"/>
  <c r="AN293" i="4"/>
  <c r="AP293" i="4"/>
  <c r="AR293" i="4"/>
  <c r="Y294" i="4"/>
  <c r="Z294" i="4"/>
  <c r="AA294" i="4"/>
  <c r="AI294" i="4"/>
  <c r="AJ294" i="4"/>
  <c r="AK294" i="4"/>
  <c r="AL294" i="4"/>
  <c r="AM294" i="4"/>
  <c r="AN294" i="4"/>
  <c r="AP294" i="4"/>
  <c r="AR294" i="4"/>
  <c r="Y295" i="4"/>
  <c r="Z295" i="4"/>
  <c r="AA295" i="4"/>
  <c r="AI295" i="4"/>
  <c r="AJ295" i="4"/>
  <c r="AK295" i="4"/>
  <c r="AL295" i="4"/>
  <c r="AM295" i="4"/>
  <c r="AN295" i="4"/>
  <c r="AP295" i="4"/>
  <c r="AR295" i="4"/>
  <c r="Y296" i="4"/>
  <c r="Z296" i="4"/>
  <c r="AA296" i="4"/>
  <c r="AI296" i="4"/>
  <c r="AJ296" i="4"/>
  <c r="AK296" i="4"/>
  <c r="AL296" i="4"/>
  <c r="AM296" i="4"/>
  <c r="AN296" i="4"/>
  <c r="AP296" i="4"/>
  <c r="AR296" i="4"/>
  <c r="Y297" i="4"/>
  <c r="Z297" i="4"/>
  <c r="AA297" i="4"/>
  <c r="AI297" i="4"/>
  <c r="AJ297" i="4"/>
  <c r="AK297" i="4"/>
  <c r="AL297" i="4"/>
  <c r="AM297" i="4"/>
  <c r="AN297" i="4"/>
  <c r="AP297" i="4"/>
  <c r="AR297" i="4"/>
  <c r="Y298" i="4"/>
  <c r="Z298" i="4"/>
  <c r="AA298" i="4"/>
  <c r="AI298" i="4"/>
  <c r="AJ298" i="4"/>
  <c r="AK298" i="4"/>
  <c r="AL298" i="4"/>
  <c r="AM298" i="4"/>
  <c r="AN298" i="4"/>
  <c r="AP298" i="4"/>
  <c r="AR298" i="4"/>
  <c r="Y299" i="4"/>
  <c r="Z299" i="4"/>
  <c r="AA299" i="4"/>
  <c r="AI299" i="4"/>
  <c r="AJ299" i="4"/>
  <c r="AK299" i="4"/>
  <c r="AL299" i="4"/>
  <c r="AM299" i="4"/>
  <c r="AN299" i="4"/>
  <c r="AP299" i="4"/>
  <c r="AR299" i="4"/>
  <c r="Y300" i="4"/>
  <c r="Z300" i="4"/>
  <c r="AA300" i="4"/>
  <c r="AI300" i="4"/>
  <c r="AJ300" i="4"/>
  <c r="AK300" i="4"/>
  <c r="AL300" i="4"/>
  <c r="AM300" i="4"/>
  <c r="AN300" i="4"/>
  <c r="AP300" i="4"/>
  <c r="AR300" i="4"/>
  <c r="Y301" i="4"/>
  <c r="Z301" i="4"/>
  <c r="AA301" i="4"/>
  <c r="AI301" i="4"/>
  <c r="AJ301" i="4"/>
  <c r="AK301" i="4"/>
  <c r="AL301" i="4"/>
  <c r="AM301" i="4"/>
  <c r="AN301" i="4"/>
  <c r="AP301" i="4"/>
  <c r="AR301" i="4"/>
  <c r="Y302" i="4"/>
  <c r="Z302" i="4"/>
  <c r="AA302" i="4"/>
  <c r="AI302" i="4"/>
  <c r="AJ302" i="4"/>
  <c r="AK302" i="4"/>
  <c r="AL302" i="4"/>
  <c r="AM302" i="4"/>
  <c r="AN302" i="4"/>
  <c r="AP302" i="4"/>
  <c r="AR302" i="4"/>
  <c r="Y303" i="4"/>
  <c r="Z303" i="4"/>
  <c r="AA303" i="4"/>
  <c r="AI303" i="4"/>
  <c r="AJ303" i="4"/>
  <c r="AK303" i="4"/>
  <c r="AL303" i="4"/>
  <c r="AM303" i="4"/>
  <c r="AN303" i="4"/>
  <c r="AP303" i="4"/>
  <c r="AR303" i="4"/>
  <c r="Y304" i="4"/>
  <c r="Z304" i="4"/>
  <c r="AA304" i="4"/>
  <c r="AI304" i="4"/>
  <c r="AJ304" i="4"/>
  <c r="AK304" i="4"/>
  <c r="AL304" i="4"/>
  <c r="AM304" i="4"/>
  <c r="AN304" i="4"/>
  <c r="AP304" i="4"/>
  <c r="AR304" i="4"/>
  <c r="Y305" i="4"/>
  <c r="Z305" i="4"/>
  <c r="AA305" i="4"/>
  <c r="AI305" i="4"/>
  <c r="AJ305" i="4"/>
  <c r="AK305" i="4"/>
  <c r="AL305" i="4"/>
  <c r="AM305" i="4"/>
  <c r="AN305" i="4"/>
  <c r="AP305" i="4"/>
  <c r="AR305" i="4"/>
  <c r="Y306" i="4"/>
  <c r="Z306" i="4"/>
  <c r="AA306" i="4"/>
  <c r="AI306" i="4"/>
  <c r="AJ306" i="4"/>
  <c r="AK306" i="4"/>
  <c r="AL306" i="4"/>
  <c r="AM306" i="4"/>
  <c r="AN306" i="4"/>
  <c r="AP306" i="4"/>
  <c r="AR306" i="4"/>
  <c r="Y307" i="4"/>
  <c r="Z307" i="4"/>
  <c r="AA307" i="4"/>
  <c r="AI307" i="4"/>
  <c r="AJ307" i="4"/>
  <c r="AK307" i="4"/>
  <c r="AL307" i="4"/>
  <c r="AM307" i="4"/>
  <c r="AN307" i="4"/>
  <c r="AP307" i="4"/>
  <c r="AR307" i="4"/>
  <c r="Y308" i="4"/>
  <c r="Z308" i="4"/>
  <c r="AA308" i="4"/>
  <c r="AI308" i="4"/>
  <c r="AJ308" i="4"/>
  <c r="AK308" i="4"/>
  <c r="AL308" i="4"/>
  <c r="AM308" i="4"/>
  <c r="AN308" i="4"/>
  <c r="AP308" i="4"/>
  <c r="AR308" i="4"/>
  <c r="Y309" i="4"/>
  <c r="Z309" i="4"/>
  <c r="AA309" i="4"/>
  <c r="AI309" i="4"/>
  <c r="AJ309" i="4"/>
  <c r="AK309" i="4"/>
  <c r="AL309" i="4"/>
  <c r="AM309" i="4"/>
  <c r="AN309" i="4"/>
  <c r="AP309" i="4"/>
  <c r="AR309" i="4"/>
  <c r="Y310" i="4"/>
  <c r="Z310" i="4"/>
  <c r="AA310" i="4"/>
  <c r="AI310" i="4"/>
  <c r="AJ310" i="4"/>
  <c r="AK310" i="4"/>
  <c r="AL310" i="4"/>
  <c r="AM310" i="4"/>
  <c r="AN310" i="4"/>
  <c r="AP310" i="4"/>
  <c r="AR310" i="4"/>
  <c r="Y311" i="4"/>
  <c r="Z311" i="4"/>
  <c r="AA311" i="4"/>
  <c r="AI311" i="4"/>
  <c r="AJ311" i="4"/>
  <c r="AK311" i="4"/>
  <c r="AL311" i="4"/>
  <c r="AM311" i="4"/>
  <c r="AN311" i="4"/>
  <c r="AP311" i="4"/>
  <c r="AR311" i="4"/>
  <c r="Y312" i="4"/>
  <c r="Z312" i="4"/>
  <c r="AA312" i="4"/>
  <c r="AI312" i="4"/>
  <c r="AJ312" i="4"/>
  <c r="AK312" i="4"/>
  <c r="AL312" i="4"/>
  <c r="AM312" i="4"/>
  <c r="AN312" i="4"/>
  <c r="AP312" i="4"/>
  <c r="AR312" i="4"/>
  <c r="Y313" i="4"/>
  <c r="Z313" i="4"/>
  <c r="AA313" i="4"/>
  <c r="AI313" i="4"/>
  <c r="AJ313" i="4"/>
  <c r="AK313" i="4"/>
  <c r="AL313" i="4"/>
  <c r="AM313" i="4"/>
  <c r="AN313" i="4"/>
  <c r="AP313" i="4"/>
  <c r="AR313" i="4"/>
  <c r="Y314" i="4"/>
  <c r="Z314" i="4"/>
  <c r="AA314" i="4"/>
  <c r="AI314" i="4"/>
  <c r="AJ314" i="4"/>
  <c r="AK314" i="4"/>
  <c r="AL314" i="4"/>
  <c r="AM314" i="4"/>
  <c r="AN314" i="4"/>
  <c r="AP314" i="4"/>
  <c r="AR314" i="4"/>
  <c r="Y315" i="4"/>
  <c r="Z315" i="4"/>
  <c r="AA315" i="4"/>
  <c r="AI315" i="4"/>
  <c r="AJ315" i="4"/>
  <c r="AK315" i="4"/>
  <c r="AL315" i="4"/>
  <c r="AM315" i="4"/>
  <c r="AN315" i="4"/>
  <c r="AP315" i="4"/>
  <c r="AR315" i="4"/>
  <c r="Y316" i="4"/>
  <c r="Z316" i="4"/>
  <c r="AA316" i="4"/>
  <c r="AI316" i="4"/>
  <c r="AJ316" i="4"/>
  <c r="AK316" i="4"/>
  <c r="AL316" i="4"/>
  <c r="AM316" i="4"/>
  <c r="AN316" i="4"/>
  <c r="AP316" i="4"/>
  <c r="AR316" i="4"/>
  <c r="Y317" i="4"/>
  <c r="Z317" i="4"/>
  <c r="AA317" i="4"/>
  <c r="AI317" i="4"/>
  <c r="AJ317" i="4"/>
  <c r="AK317" i="4"/>
  <c r="AL317" i="4"/>
  <c r="AM317" i="4"/>
  <c r="AN317" i="4"/>
  <c r="AP317" i="4"/>
  <c r="AR317" i="4"/>
  <c r="Y318" i="4"/>
  <c r="Z318" i="4"/>
  <c r="AA318" i="4"/>
  <c r="AI318" i="4"/>
  <c r="AJ318" i="4"/>
  <c r="AK318" i="4"/>
  <c r="AL318" i="4"/>
  <c r="AM318" i="4"/>
  <c r="AN318" i="4"/>
  <c r="AP318" i="4"/>
  <c r="AR318" i="4"/>
  <c r="Y319" i="4"/>
  <c r="Z319" i="4"/>
  <c r="AA319" i="4"/>
  <c r="AI319" i="4"/>
  <c r="AJ319" i="4"/>
  <c r="AK319" i="4"/>
  <c r="AL319" i="4"/>
  <c r="AM319" i="4"/>
  <c r="AN319" i="4"/>
  <c r="AP319" i="4"/>
  <c r="AR319" i="4"/>
  <c r="Y320" i="4"/>
  <c r="Z320" i="4"/>
  <c r="AA320" i="4"/>
  <c r="AI320" i="4"/>
  <c r="AJ320" i="4"/>
  <c r="AK320" i="4"/>
  <c r="AL320" i="4"/>
  <c r="AM320" i="4"/>
  <c r="AN320" i="4"/>
  <c r="AP320" i="4"/>
  <c r="AR320" i="4"/>
  <c r="Y321" i="4"/>
  <c r="Z321" i="4"/>
  <c r="AA321" i="4"/>
  <c r="AI321" i="4"/>
  <c r="AJ321" i="4"/>
  <c r="AK321" i="4"/>
  <c r="AL321" i="4"/>
  <c r="AM321" i="4"/>
  <c r="AN321" i="4"/>
  <c r="AP321" i="4"/>
  <c r="AR321" i="4"/>
  <c r="Y322" i="4"/>
  <c r="Z322" i="4"/>
  <c r="AA322" i="4"/>
  <c r="AI322" i="4"/>
  <c r="AJ322" i="4"/>
  <c r="AK322" i="4"/>
  <c r="AL322" i="4"/>
  <c r="AM322" i="4"/>
  <c r="AN322" i="4"/>
  <c r="AP322" i="4"/>
  <c r="AR322" i="4"/>
  <c r="Y323" i="4"/>
  <c r="Z323" i="4"/>
  <c r="AA323" i="4"/>
  <c r="AI323" i="4"/>
  <c r="AJ323" i="4"/>
  <c r="AK323" i="4"/>
  <c r="AL323" i="4"/>
  <c r="AM323" i="4"/>
  <c r="AN323" i="4"/>
  <c r="AP323" i="4"/>
  <c r="AR323" i="4"/>
  <c r="Y324" i="4"/>
  <c r="Z324" i="4"/>
  <c r="AA324" i="4"/>
  <c r="AI324" i="4"/>
  <c r="AJ324" i="4"/>
  <c r="AK324" i="4"/>
  <c r="AL324" i="4"/>
  <c r="AM324" i="4"/>
  <c r="AN324" i="4"/>
  <c r="AP324" i="4"/>
  <c r="AR324" i="4"/>
  <c r="Y325" i="4"/>
  <c r="Z325" i="4"/>
  <c r="AA325" i="4"/>
  <c r="AI325" i="4"/>
  <c r="AJ325" i="4"/>
  <c r="AK325" i="4"/>
  <c r="AL325" i="4"/>
  <c r="AM325" i="4"/>
  <c r="AN325" i="4"/>
  <c r="AP325" i="4"/>
  <c r="AR325" i="4"/>
  <c r="Y326" i="4"/>
  <c r="Z326" i="4"/>
  <c r="AA326" i="4"/>
  <c r="AI326" i="4"/>
  <c r="AJ326" i="4"/>
  <c r="AK326" i="4"/>
  <c r="AL326" i="4"/>
  <c r="AM326" i="4"/>
  <c r="AN326" i="4"/>
  <c r="AP326" i="4"/>
  <c r="AR326" i="4"/>
  <c r="Y327" i="4"/>
  <c r="Z327" i="4"/>
  <c r="AA327" i="4"/>
  <c r="AI327" i="4"/>
  <c r="AJ327" i="4"/>
  <c r="AK327" i="4"/>
  <c r="AL327" i="4"/>
  <c r="AM327" i="4"/>
  <c r="AN327" i="4"/>
  <c r="AP327" i="4"/>
  <c r="AR327" i="4"/>
  <c r="Y328" i="4"/>
  <c r="Z328" i="4"/>
  <c r="AA328" i="4"/>
  <c r="AI328" i="4"/>
  <c r="AJ328" i="4"/>
  <c r="AK328" i="4"/>
  <c r="AL328" i="4"/>
  <c r="AM328" i="4"/>
  <c r="AN328" i="4"/>
  <c r="AP328" i="4"/>
  <c r="AR328" i="4"/>
  <c r="Y329" i="4"/>
  <c r="Z329" i="4"/>
  <c r="AA329" i="4"/>
  <c r="AI329" i="4"/>
  <c r="AJ329" i="4"/>
  <c r="AK329" i="4"/>
  <c r="AL329" i="4"/>
  <c r="AM329" i="4"/>
  <c r="AN329" i="4"/>
  <c r="AP329" i="4"/>
  <c r="AR329" i="4"/>
  <c r="Y330" i="4"/>
  <c r="Z330" i="4"/>
  <c r="AA330" i="4"/>
  <c r="AI330" i="4"/>
  <c r="AJ330" i="4"/>
  <c r="AK330" i="4"/>
  <c r="AL330" i="4"/>
  <c r="AM330" i="4"/>
  <c r="AN330" i="4"/>
  <c r="AP330" i="4"/>
  <c r="AR330" i="4"/>
  <c r="Y331" i="4"/>
  <c r="Z331" i="4"/>
  <c r="AA331" i="4"/>
  <c r="AI331" i="4"/>
  <c r="AJ331" i="4"/>
  <c r="AK331" i="4"/>
  <c r="AL331" i="4"/>
  <c r="AM331" i="4"/>
  <c r="AN331" i="4"/>
  <c r="AP331" i="4"/>
  <c r="AR331" i="4"/>
  <c r="Y332" i="4"/>
  <c r="Z332" i="4"/>
  <c r="AA332" i="4"/>
  <c r="AI332" i="4"/>
  <c r="AJ332" i="4"/>
  <c r="AK332" i="4"/>
  <c r="AL332" i="4"/>
  <c r="AM332" i="4"/>
  <c r="AN332" i="4"/>
  <c r="AP332" i="4"/>
  <c r="AR332" i="4"/>
  <c r="Y333" i="4"/>
  <c r="Z333" i="4"/>
  <c r="AA333" i="4"/>
  <c r="AI333" i="4"/>
  <c r="AJ333" i="4"/>
  <c r="AK333" i="4"/>
  <c r="AL333" i="4"/>
  <c r="AM333" i="4"/>
  <c r="AN333" i="4"/>
  <c r="AP333" i="4"/>
  <c r="AR333" i="4"/>
  <c r="Y334" i="4"/>
  <c r="Z334" i="4"/>
  <c r="AA334" i="4"/>
  <c r="AI334" i="4"/>
  <c r="AJ334" i="4"/>
  <c r="AK334" i="4"/>
  <c r="AL334" i="4"/>
  <c r="AM334" i="4"/>
  <c r="AN334" i="4"/>
  <c r="AP334" i="4"/>
  <c r="AR334" i="4"/>
  <c r="Y335" i="4"/>
  <c r="Z335" i="4"/>
  <c r="AA335" i="4"/>
  <c r="AI335" i="4"/>
  <c r="AJ335" i="4"/>
  <c r="AK335" i="4"/>
  <c r="AL335" i="4"/>
  <c r="AM335" i="4"/>
  <c r="AN335" i="4"/>
  <c r="AP335" i="4"/>
  <c r="AR335" i="4"/>
  <c r="Y336" i="4"/>
  <c r="Z336" i="4"/>
  <c r="AA336" i="4"/>
  <c r="AI336" i="4"/>
  <c r="AJ336" i="4"/>
  <c r="AK336" i="4"/>
  <c r="AL336" i="4"/>
  <c r="AM336" i="4"/>
  <c r="AN336" i="4"/>
  <c r="AP336" i="4"/>
  <c r="AR336" i="4"/>
  <c r="Y337" i="4"/>
  <c r="Z337" i="4"/>
  <c r="AA337" i="4"/>
  <c r="AI337" i="4"/>
  <c r="AJ337" i="4"/>
  <c r="AK337" i="4"/>
  <c r="AL337" i="4"/>
  <c r="AM337" i="4"/>
  <c r="AN337" i="4"/>
  <c r="AP337" i="4"/>
  <c r="AR337" i="4"/>
  <c r="Y338" i="4"/>
  <c r="Z338" i="4"/>
  <c r="AA338" i="4"/>
  <c r="AI338" i="4"/>
  <c r="AJ338" i="4"/>
  <c r="AK338" i="4"/>
  <c r="AL338" i="4"/>
  <c r="AM338" i="4"/>
  <c r="AN338" i="4"/>
  <c r="AP338" i="4"/>
  <c r="AR338" i="4"/>
  <c r="Y339" i="4"/>
  <c r="Z339" i="4"/>
  <c r="AA339" i="4"/>
  <c r="AI339" i="4"/>
  <c r="AJ339" i="4"/>
  <c r="AK339" i="4"/>
  <c r="AL339" i="4"/>
  <c r="AM339" i="4"/>
  <c r="AN339" i="4"/>
  <c r="AP339" i="4"/>
  <c r="AR339" i="4"/>
  <c r="Y340" i="4"/>
  <c r="Z340" i="4"/>
  <c r="AA340" i="4"/>
  <c r="AI340" i="4"/>
  <c r="AJ340" i="4"/>
  <c r="AK340" i="4"/>
  <c r="AL340" i="4"/>
  <c r="AM340" i="4"/>
  <c r="AN340" i="4"/>
  <c r="AP340" i="4"/>
  <c r="AR340" i="4"/>
  <c r="Y341" i="4"/>
  <c r="Z341" i="4"/>
  <c r="AA341" i="4"/>
  <c r="AI341" i="4"/>
  <c r="AJ341" i="4"/>
  <c r="AK341" i="4"/>
  <c r="AL341" i="4"/>
  <c r="AM341" i="4"/>
  <c r="AN341" i="4"/>
  <c r="AP341" i="4"/>
  <c r="AR341" i="4"/>
  <c r="Y342" i="4"/>
  <c r="Z342" i="4"/>
  <c r="AA342" i="4"/>
  <c r="AI342" i="4"/>
  <c r="AJ342" i="4"/>
  <c r="AK342" i="4"/>
  <c r="AL342" i="4"/>
  <c r="AM342" i="4"/>
  <c r="AN342" i="4"/>
  <c r="AP342" i="4"/>
  <c r="AR342" i="4"/>
  <c r="Y343" i="4"/>
  <c r="Z343" i="4"/>
  <c r="AA343" i="4"/>
  <c r="AI343" i="4"/>
  <c r="AJ343" i="4"/>
  <c r="AK343" i="4"/>
  <c r="AL343" i="4"/>
  <c r="AM343" i="4"/>
  <c r="AN343" i="4"/>
  <c r="AP343" i="4"/>
  <c r="AR343" i="4"/>
  <c r="Y344" i="4"/>
  <c r="Z344" i="4"/>
  <c r="AA344" i="4"/>
  <c r="AI344" i="4"/>
  <c r="AJ344" i="4"/>
  <c r="AK344" i="4"/>
  <c r="AL344" i="4"/>
  <c r="AM344" i="4"/>
  <c r="AN344" i="4"/>
  <c r="AP344" i="4"/>
  <c r="AR344" i="4"/>
  <c r="Y345" i="4"/>
  <c r="Z345" i="4"/>
  <c r="AA345" i="4"/>
  <c r="AI345" i="4"/>
  <c r="AJ345" i="4"/>
  <c r="AK345" i="4"/>
  <c r="AL345" i="4"/>
  <c r="AM345" i="4"/>
  <c r="AN345" i="4"/>
  <c r="AP345" i="4"/>
  <c r="AR345" i="4"/>
  <c r="Y346" i="4"/>
  <c r="Z346" i="4"/>
  <c r="AA346" i="4"/>
  <c r="AI346" i="4"/>
  <c r="AJ346" i="4"/>
  <c r="AK346" i="4"/>
  <c r="AL346" i="4"/>
  <c r="AM346" i="4"/>
  <c r="AN346" i="4"/>
  <c r="AP346" i="4"/>
  <c r="AR346" i="4"/>
  <c r="Y347" i="4"/>
  <c r="Z347" i="4"/>
  <c r="AA347" i="4"/>
  <c r="AI347" i="4"/>
  <c r="AJ347" i="4"/>
  <c r="AK347" i="4"/>
  <c r="AL347" i="4"/>
  <c r="AM347" i="4"/>
  <c r="AN347" i="4"/>
  <c r="AP347" i="4"/>
  <c r="AR347" i="4"/>
  <c r="Y348" i="4"/>
  <c r="Z348" i="4"/>
  <c r="AA348" i="4"/>
  <c r="AI348" i="4"/>
  <c r="AJ348" i="4"/>
  <c r="AK348" i="4"/>
  <c r="AL348" i="4"/>
  <c r="AM348" i="4"/>
  <c r="AN348" i="4"/>
  <c r="AP348" i="4"/>
  <c r="AR348" i="4"/>
  <c r="Y349" i="4"/>
  <c r="Z349" i="4"/>
  <c r="AA349" i="4"/>
  <c r="AI349" i="4"/>
  <c r="AJ349" i="4"/>
  <c r="AK349" i="4"/>
  <c r="AL349" i="4"/>
  <c r="AM349" i="4"/>
  <c r="AN349" i="4"/>
  <c r="AP349" i="4"/>
  <c r="AR349" i="4"/>
  <c r="Y350" i="4"/>
  <c r="Z350" i="4"/>
  <c r="AA350" i="4"/>
  <c r="AI350" i="4"/>
  <c r="AJ350" i="4"/>
  <c r="AK350" i="4"/>
  <c r="AL350" i="4"/>
  <c r="AM350" i="4"/>
  <c r="AN350" i="4"/>
  <c r="AP350" i="4"/>
  <c r="AR350" i="4"/>
  <c r="Y351" i="4"/>
  <c r="Z351" i="4"/>
  <c r="AA351" i="4"/>
  <c r="AI351" i="4"/>
  <c r="AJ351" i="4"/>
  <c r="AK351" i="4"/>
  <c r="AL351" i="4"/>
  <c r="AM351" i="4"/>
  <c r="AN351" i="4"/>
  <c r="AP351" i="4"/>
  <c r="AR351" i="4"/>
  <c r="Y352" i="4"/>
  <c r="Z352" i="4"/>
  <c r="AA352" i="4"/>
  <c r="AI352" i="4"/>
  <c r="AJ352" i="4"/>
  <c r="AK352" i="4"/>
  <c r="AL352" i="4"/>
  <c r="AM352" i="4"/>
  <c r="AN352" i="4"/>
  <c r="AP352" i="4"/>
  <c r="AR352" i="4"/>
  <c r="Y353" i="4"/>
  <c r="Z353" i="4"/>
  <c r="AA353" i="4"/>
  <c r="AI353" i="4"/>
  <c r="AJ353" i="4"/>
  <c r="AK353" i="4"/>
  <c r="AL353" i="4"/>
  <c r="AM353" i="4"/>
  <c r="AN353" i="4"/>
  <c r="AP353" i="4"/>
  <c r="AR353" i="4"/>
  <c r="Y354" i="4"/>
  <c r="Z354" i="4"/>
  <c r="AA354" i="4"/>
  <c r="AI354" i="4"/>
  <c r="AJ354" i="4"/>
  <c r="AK354" i="4"/>
  <c r="AL354" i="4"/>
  <c r="AM354" i="4"/>
  <c r="AN354" i="4"/>
  <c r="AP354" i="4"/>
  <c r="AR354" i="4"/>
  <c r="Y355" i="4"/>
  <c r="Z355" i="4"/>
  <c r="AA355" i="4"/>
  <c r="AI355" i="4"/>
  <c r="AJ355" i="4"/>
  <c r="AK355" i="4"/>
  <c r="AL355" i="4"/>
  <c r="AM355" i="4"/>
  <c r="AN355" i="4"/>
  <c r="AP355" i="4"/>
  <c r="AR355" i="4"/>
  <c r="Y356" i="4"/>
  <c r="Z356" i="4"/>
  <c r="AA356" i="4"/>
  <c r="AI356" i="4"/>
  <c r="AJ356" i="4"/>
  <c r="AK356" i="4"/>
  <c r="AL356" i="4"/>
  <c r="AM356" i="4"/>
  <c r="AN356" i="4"/>
  <c r="AP356" i="4"/>
  <c r="AR356" i="4"/>
  <c r="Y357" i="4"/>
  <c r="Z357" i="4"/>
  <c r="AA357" i="4"/>
  <c r="AI357" i="4"/>
  <c r="AJ357" i="4"/>
  <c r="AK357" i="4"/>
  <c r="AL357" i="4"/>
  <c r="AM357" i="4"/>
  <c r="AN357" i="4"/>
  <c r="AP357" i="4"/>
  <c r="AR357" i="4"/>
  <c r="Y358" i="4"/>
  <c r="Z358" i="4"/>
  <c r="AA358" i="4"/>
  <c r="AI358" i="4"/>
  <c r="AJ358" i="4"/>
  <c r="AK358" i="4"/>
  <c r="AL358" i="4"/>
  <c r="AM358" i="4"/>
  <c r="AN358" i="4"/>
  <c r="AP358" i="4"/>
  <c r="AR358" i="4"/>
  <c r="Y359" i="4"/>
  <c r="Z359" i="4"/>
  <c r="AA359" i="4"/>
  <c r="AI359" i="4"/>
  <c r="AJ359" i="4"/>
  <c r="AK359" i="4"/>
  <c r="AL359" i="4"/>
  <c r="AM359" i="4"/>
  <c r="AN359" i="4"/>
  <c r="AP359" i="4"/>
  <c r="AR359" i="4"/>
  <c r="Y360" i="4"/>
  <c r="Z360" i="4"/>
  <c r="AA360" i="4"/>
  <c r="AI360" i="4"/>
  <c r="AJ360" i="4"/>
  <c r="AK360" i="4"/>
  <c r="AL360" i="4"/>
  <c r="AM360" i="4"/>
  <c r="AN360" i="4"/>
  <c r="AP360" i="4"/>
  <c r="AR360" i="4"/>
  <c r="Y361" i="4"/>
  <c r="Z361" i="4"/>
  <c r="AA361" i="4"/>
  <c r="AI361" i="4"/>
  <c r="AJ361" i="4"/>
  <c r="AK361" i="4"/>
  <c r="AL361" i="4"/>
  <c r="AM361" i="4"/>
  <c r="AN361" i="4"/>
  <c r="AP361" i="4"/>
  <c r="AR361" i="4"/>
  <c r="Y362" i="4"/>
  <c r="Z362" i="4"/>
  <c r="AA362" i="4"/>
  <c r="AI362" i="4"/>
  <c r="AJ362" i="4"/>
  <c r="AK362" i="4"/>
  <c r="AL362" i="4"/>
  <c r="AM362" i="4"/>
  <c r="AN362" i="4"/>
  <c r="AP362" i="4"/>
  <c r="AR362" i="4"/>
  <c r="Y363" i="4"/>
  <c r="Z363" i="4"/>
  <c r="AA363" i="4"/>
  <c r="AI363" i="4"/>
  <c r="AJ363" i="4"/>
  <c r="AK363" i="4"/>
  <c r="AL363" i="4"/>
  <c r="AM363" i="4"/>
  <c r="AN363" i="4"/>
  <c r="AP363" i="4"/>
  <c r="AR363" i="4"/>
  <c r="Y364" i="4"/>
  <c r="Z364" i="4"/>
  <c r="AA364" i="4"/>
  <c r="AI364" i="4"/>
  <c r="AJ364" i="4"/>
  <c r="AK364" i="4"/>
  <c r="AL364" i="4"/>
  <c r="AM364" i="4"/>
  <c r="AN364" i="4"/>
  <c r="AP364" i="4"/>
  <c r="AR364" i="4"/>
  <c r="Y365" i="4"/>
  <c r="Z365" i="4"/>
  <c r="AA365" i="4"/>
  <c r="AI365" i="4"/>
  <c r="AJ365" i="4"/>
  <c r="AK365" i="4"/>
  <c r="AL365" i="4"/>
  <c r="AM365" i="4"/>
  <c r="AN365" i="4"/>
  <c r="AP365" i="4"/>
  <c r="AR365" i="4"/>
  <c r="Y366" i="4"/>
  <c r="Z366" i="4"/>
  <c r="AA366" i="4"/>
  <c r="AI366" i="4"/>
  <c r="AJ366" i="4"/>
  <c r="AK366" i="4"/>
  <c r="AL366" i="4"/>
  <c r="AM366" i="4"/>
  <c r="AN366" i="4"/>
  <c r="AP366" i="4"/>
  <c r="AR366" i="4"/>
  <c r="Y367" i="4"/>
  <c r="Z367" i="4"/>
  <c r="AA367" i="4"/>
  <c r="AI367" i="4"/>
  <c r="AJ367" i="4"/>
  <c r="AK367" i="4"/>
  <c r="AL367" i="4"/>
  <c r="AM367" i="4"/>
  <c r="AN367" i="4"/>
  <c r="AP367" i="4"/>
  <c r="AR367" i="4"/>
  <c r="Y368" i="4"/>
  <c r="Z368" i="4"/>
  <c r="AA368" i="4"/>
  <c r="AI368" i="4"/>
  <c r="AJ368" i="4"/>
  <c r="AK368" i="4"/>
  <c r="AL368" i="4"/>
  <c r="AM368" i="4"/>
  <c r="AN368" i="4"/>
  <c r="AP368" i="4"/>
  <c r="AR368" i="4"/>
  <c r="Y369" i="4"/>
  <c r="Z369" i="4"/>
  <c r="AA369" i="4"/>
  <c r="AI369" i="4"/>
  <c r="AJ369" i="4"/>
  <c r="AK369" i="4"/>
  <c r="AL369" i="4"/>
  <c r="AM369" i="4"/>
  <c r="AN369" i="4"/>
  <c r="AP369" i="4"/>
  <c r="AR369" i="4"/>
  <c r="Y370" i="4"/>
  <c r="Z370" i="4"/>
  <c r="AA370" i="4"/>
  <c r="AI370" i="4"/>
  <c r="AJ370" i="4"/>
  <c r="AK370" i="4"/>
  <c r="AL370" i="4"/>
  <c r="AM370" i="4"/>
  <c r="AN370" i="4"/>
  <c r="AP370" i="4"/>
  <c r="AR370" i="4"/>
  <c r="Y371" i="4"/>
  <c r="Z371" i="4"/>
  <c r="AA371" i="4"/>
  <c r="AI371" i="4"/>
  <c r="AJ371" i="4"/>
  <c r="AK371" i="4"/>
  <c r="AL371" i="4"/>
  <c r="AM371" i="4"/>
  <c r="AN371" i="4"/>
  <c r="AP371" i="4"/>
  <c r="AR371" i="4"/>
  <c r="Y372" i="4"/>
  <c r="Z372" i="4"/>
  <c r="AA372" i="4"/>
  <c r="AI372" i="4"/>
  <c r="AJ372" i="4"/>
  <c r="AK372" i="4"/>
  <c r="AL372" i="4"/>
  <c r="AM372" i="4"/>
  <c r="AN372" i="4"/>
  <c r="AP372" i="4"/>
  <c r="AR372" i="4"/>
  <c r="Y373" i="4"/>
  <c r="Z373" i="4"/>
  <c r="AA373" i="4"/>
  <c r="AI373" i="4"/>
  <c r="AJ373" i="4"/>
  <c r="AK373" i="4"/>
  <c r="AL373" i="4"/>
  <c r="AM373" i="4"/>
  <c r="AN373" i="4"/>
  <c r="AP373" i="4"/>
  <c r="AR373" i="4"/>
  <c r="Y374" i="4"/>
  <c r="Z374" i="4"/>
  <c r="AA374" i="4"/>
  <c r="AI374" i="4"/>
  <c r="AJ374" i="4"/>
  <c r="AK374" i="4"/>
  <c r="AL374" i="4"/>
  <c r="AM374" i="4"/>
  <c r="AN374" i="4"/>
  <c r="AP374" i="4"/>
  <c r="AR374" i="4"/>
  <c r="Y375" i="4"/>
  <c r="Z375" i="4"/>
  <c r="AA375" i="4"/>
  <c r="AI375" i="4"/>
  <c r="AJ375" i="4"/>
  <c r="AK375" i="4"/>
  <c r="AL375" i="4"/>
  <c r="AM375" i="4"/>
  <c r="AN375" i="4"/>
  <c r="AP375" i="4"/>
  <c r="AR375" i="4"/>
  <c r="Y376" i="4"/>
  <c r="Z376" i="4"/>
  <c r="AA376" i="4"/>
  <c r="AI376" i="4"/>
  <c r="AJ376" i="4"/>
  <c r="AK376" i="4"/>
  <c r="AL376" i="4"/>
  <c r="AM376" i="4"/>
  <c r="AN376" i="4"/>
  <c r="AP376" i="4"/>
  <c r="AR376" i="4"/>
  <c r="Y377" i="4"/>
  <c r="Z377" i="4"/>
  <c r="AA377" i="4"/>
  <c r="AI377" i="4"/>
  <c r="AJ377" i="4"/>
  <c r="AK377" i="4"/>
  <c r="AL377" i="4"/>
  <c r="AM377" i="4"/>
  <c r="AN377" i="4"/>
  <c r="AP377" i="4"/>
  <c r="AR377" i="4"/>
  <c r="Y378" i="4"/>
  <c r="Z378" i="4"/>
  <c r="AA378" i="4"/>
  <c r="AI378" i="4"/>
  <c r="AJ378" i="4"/>
  <c r="AK378" i="4"/>
  <c r="AL378" i="4"/>
  <c r="AM378" i="4"/>
  <c r="AN378" i="4"/>
  <c r="AP378" i="4"/>
  <c r="AR378" i="4"/>
  <c r="Y379" i="4"/>
  <c r="Z379" i="4"/>
  <c r="AA379" i="4"/>
  <c r="AI379" i="4"/>
  <c r="AJ379" i="4"/>
  <c r="AK379" i="4"/>
  <c r="AL379" i="4"/>
  <c r="AM379" i="4"/>
  <c r="AN379" i="4"/>
  <c r="AP379" i="4"/>
  <c r="AR379" i="4"/>
  <c r="Y380" i="4"/>
  <c r="Z380" i="4"/>
  <c r="AA380" i="4"/>
  <c r="AI380" i="4"/>
  <c r="AJ380" i="4"/>
  <c r="AK380" i="4"/>
  <c r="AL380" i="4"/>
  <c r="AM380" i="4"/>
  <c r="AN380" i="4"/>
  <c r="AP380" i="4"/>
  <c r="AR380" i="4"/>
  <c r="Y381" i="4"/>
  <c r="Z381" i="4"/>
  <c r="AA381" i="4"/>
  <c r="AI381" i="4"/>
  <c r="AJ381" i="4"/>
  <c r="AK381" i="4"/>
  <c r="AL381" i="4"/>
  <c r="AM381" i="4"/>
  <c r="AN381" i="4"/>
  <c r="AP381" i="4"/>
  <c r="AR381" i="4"/>
  <c r="Y382" i="4"/>
  <c r="Z382" i="4"/>
  <c r="AA382" i="4"/>
  <c r="AI382" i="4"/>
  <c r="AJ382" i="4"/>
  <c r="AK382" i="4"/>
  <c r="AL382" i="4"/>
  <c r="AM382" i="4"/>
  <c r="AN382" i="4"/>
  <c r="AP382" i="4"/>
  <c r="AR382" i="4"/>
  <c r="Y383" i="4"/>
  <c r="Z383" i="4"/>
  <c r="AA383" i="4"/>
  <c r="AI383" i="4"/>
  <c r="AJ383" i="4"/>
  <c r="AK383" i="4"/>
  <c r="AL383" i="4"/>
  <c r="AM383" i="4"/>
  <c r="AN383" i="4"/>
  <c r="AP383" i="4"/>
  <c r="AR383" i="4"/>
  <c r="Y384" i="4"/>
  <c r="Z384" i="4"/>
  <c r="AA384" i="4"/>
  <c r="AI384" i="4"/>
  <c r="AJ384" i="4"/>
  <c r="AK384" i="4"/>
  <c r="AL384" i="4"/>
  <c r="AM384" i="4"/>
  <c r="AN384" i="4"/>
  <c r="AP384" i="4"/>
  <c r="AR384" i="4"/>
  <c r="Y385" i="4"/>
  <c r="Z385" i="4"/>
  <c r="AA385" i="4"/>
  <c r="AI385" i="4"/>
  <c r="AJ385" i="4"/>
  <c r="AK385" i="4"/>
  <c r="AL385" i="4"/>
  <c r="AM385" i="4"/>
  <c r="AN385" i="4"/>
  <c r="AP385" i="4"/>
  <c r="AR385" i="4"/>
  <c r="Y386" i="4"/>
  <c r="Z386" i="4"/>
  <c r="AA386" i="4"/>
  <c r="AI386" i="4"/>
  <c r="AJ386" i="4"/>
  <c r="AK386" i="4"/>
  <c r="AL386" i="4"/>
  <c r="AM386" i="4"/>
  <c r="AN386" i="4"/>
  <c r="AP386" i="4"/>
  <c r="AR386" i="4"/>
  <c r="Y387" i="4"/>
  <c r="Z387" i="4"/>
  <c r="AA387" i="4"/>
  <c r="AI387" i="4"/>
  <c r="AJ387" i="4"/>
  <c r="AK387" i="4"/>
  <c r="AL387" i="4"/>
  <c r="AM387" i="4"/>
  <c r="AN387" i="4"/>
  <c r="AP387" i="4"/>
  <c r="AR387" i="4"/>
  <c r="Y388" i="4"/>
  <c r="Z388" i="4"/>
  <c r="AA388" i="4"/>
  <c r="AI388" i="4"/>
  <c r="AJ388" i="4"/>
  <c r="AK388" i="4"/>
  <c r="AL388" i="4"/>
  <c r="AM388" i="4"/>
  <c r="AN388" i="4"/>
  <c r="AP388" i="4"/>
  <c r="AR388" i="4"/>
  <c r="Y389" i="4"/>
  <c r="Z389" i="4"/>
  <c r="AA389" i="4"/>
  <c r="AI389" i="4"/>
  <c r="AJ389" i="4"/>
  <c r="AK389" i="4"/>
  <c r="AL389" i="4"/>
  <c r="AM389" i="4"/>
  <c r="AN389" i="4"/>
  <c r="AP389" i="4"/>
  <c r="AR389" i="4"/>
  <c r="Y390" i="4"/>
  <c r="Z390" i="4"/>
  <c r="AA390" i="4"/>
  <c r="AI390" i="4"/>
  <c r="AJ390" i="4"/>
  <c r="AK390" i="4"/>
  <c r="AL390" i="4"/>
  <c r="AM390" i="4"/>
  <c r="AN390" i="4"/>
  <c r="AP390" i="4"/>
  <c r="AR390" i="4"/>
  <c r="Y391" i="4"/>
  <c r="Z391" i="4"/>
  <c r="AA391" i="4"/>
  <c r="AI391" i="4"/>
  <c r="AJ391" i="4"/>
  <c r="AK391" i="4"/>
  <c r="AL391" i="4"/>
  <c r="AM391" i="4"/>
  <c r="AN391" i="4"/>
  <c r="AP391" i="4"/>
  <c r="AR391" i="4"/>
  <c r="Y392" i="4"/>
  <c r="Z392" i="4"/>
  <c r="AA392" i="4"/>
  <c r="AI392" i="4"/>
  <c r="AJ392" i="4"/>
  <c r="AK392" i="4"/>
  <c r="AL392" i="4"/>
  <c r="AM392" i="4"/>
  <c r="AN392" i="4"/>
  <c r="AP392" i="4"/>
  <c r="AR392" i="4"/>
  <c r="Y393" i="4"/>
  <c r="Z393" i="4"/>
  <c r="AA393" i="4"/>
  <c r="AI393" i="4"/>
  <c r="AJ393" i="4"/>
  <c r="AK393" i="4"/>
  <c r="AL393" i="4"/>
  <c r="AM393" i="4"/>
  <c r="AN393" i="4"/>
  <c r="AP393" i="4"/>
  <c r="AR393" i="4"/>
  <c r="Y394" i="4"/>
  <c r="Z394" i="4"/>
  <c r="AA394" i="4"/>
  <c r="AI394" i="4"/>
  <c r="AJ394" i="4"/>
  <c r="AK394" i="4"/>
  <c r="AL394" i="4"/>
  <c r="AM394" i="4"/>
  <c r="AN394" i="4"/>
  <c r="AP394" i="4"/>
  <c r="AR394" i="4"/>
  <c r="Y395" i="4"/>
  <c r="Z395" i="4"/>
  <c r="AA395" i="4"/>
  <c r="AI395" i="4"/>
  <c r="AJ395" i="4"/>
  <c r="AK395" i="4"/>
  <c r="AL395" i="4"/>
  <c r="AM395" i="4"/>
  <c r="AN395" i="4"/>
  <c r="AP395" i="4"/>
  <c r="AR395" i="4"/>
  <c r="Y396" i="4"/>
  <c r="Z396" i="4"/>
  <c r="AA396" i="4"/>
  <c r="AI396" i="4"/>
  <c r="AJ396" i="4"/>
  <c r="AK396" i="4"/>
  <c r="AL396" i="4"/>
  <c r="AM396" i="4"/>
  <c r="AN396" i="4"/>
  <c r="AP396" i="4"/>
  <c r="AR396" i="4"/>
  <c r="Y397" i="4"/>
  <c r="Z397" i="4"/>
  <c r="AA397" i="4"/>
  <c r="AI397" i="4"/>
  <c r="AJ397" i="4"/>
  <c r="AK397" i="4"/>
  <c r="AL397" i="4"/>
  <c r="AM397" i="4"/>
  <c r="AN397" i="4"/>
  <c r="AP397" i="4"/>
  <c r="AR397" i="4"/>
  <c r="Y398" i="4"/>
  <c r="Z398" i="4"/>
  <c r="AA398" i="4"/>
  <c r="AI398" i="4"/>
  <c r="AJ398" i="4"/>
  <c r="AK398" i="4"/>
  <c r="AL398" i="4"/>
  <c r="AM398" i="4"/>
  <c r="AN398" i="4"/>
  <c r="AP398" i="4"/>
  <c r="AR398" i="4"/>
  <c r="Y399" i="4"/>
  <c r="Z399" i="4"/>
  <c r="AA399" i="4"/>
  <c r="AI399" i="4"/>
  <c r="AJ399" i="4"/>
  <c r="AK399" i="4"/>
  <c r="AL399" i="4"/>
  <c r="AM399" i="4"/>
  <c r="AN399" i="4"/>
  <c r="AP399" i="4"/>
  <c r="AR399" i="4"/>
  <c r="Y400" i="4"/>
  <c r="Z400" i="4"/>
  <c r="AA400" i="4"/>
  <c r="AI400" i="4"/>
  <c r="AJ400" i="4"/>
  <c r="AK400" i="4"/>
  <c r="AL400" i="4"/>
  <c r="AM400" i="4"/>
  <c r="AN400" i="4"/>
  <c r="AP400" i="4"/>
  <c r="AR400" i="4"/>
  <c r="Y401" i="4"/>
  <c r="Z401" i="4"/>
  <c r="AA401" i="4"/>
  <c r="AI401" i="4"/>
  <c r="AJ401" i="4"/>
  <c r="AK401" i="4"/>
  <c r="AL401" i="4"/>
  <c r="AM401" i="4"/>
  <c r="AN401" i="4"/>
  <c r="AP401" i="4"/>
  <c r="AR401" i="4"/>
  <c r="Y402" i="4"/>
  <c r="Z402" i="4"/>
  <c r="AA402" i="4"/>
  <c r="AI402" i="4"/>
  <c r="AJ402" i="4"/>
  <c r="AK402" i="4"/>
  <c r="AL402" i="4"/>
  <c r="AM402" i="4"/>
  <c r="AN402" i="4"/>
  <c r="AP402" i="4"/>
  <c r="AR402" i="4"/>
  <c r="Y403" i="4"/>
  <c r="Z403" i="4"/>
  <c r="AA403" i="4"/>
  <c r="AI403" i="4"/>
  <c r="AJ403" i="4"/>
  <c r="AK403" i="4"/>
  <c r="AL403" i="4"/>
  <c r="AM403" i="4"/>
  <c r="AN403" i="4"/>
  <c r="AP403" i="4"/>
  <c r="AR403" i="4"/>
  <c r="Y404" i="4"/>
  <c r="Z404" i="4"/>
  <c r="AA404" i="4"/>
  <c r="AI404" i="4"/>
  <c r="AJ404" i="4"/>
  <c r="AK404" i="4"/>
  <c r="AL404" i="4"/>
  <c r="AM404" i="4"/>
  <c r="AN404" i="4"/>
  <c r="AP404" i="4"/>
  <c r="AR404" i="4"/>
  <c r="Y405" i="4"/>
  <c r="Z405" i="4"/>
  <c r="AA405" i="4"/>
  <c r="AI405" i="4"/>
  <c r="AJ405" i="4"/>
  <c r="AK405" i="4"/>
  <c r="AL405" i="4"/>
  <c r="AM405" i="4"/>
  <c r="AN405" i="4"/>
  <c r="AP405" i="4"/>
  <c r="AR405" i="4"/>
  <c r="Y406" i="4"/>
  <c r="Z406" i="4"/>
  <c r="AA406" i="4"/>
  <c r="AI406" i="4"/>
  <c r="AJ406" i="4"/>
  <c r="AK406" i="4"/>
  <c r="AL406" i="4"/>
  <c r="AM406" i="4"/>
  <c r="AN406" i="4"/>
  <c r="AP406" i="4"/>
  <c r="AR406" i="4"/>
  <c r="Y407" i="4"/>
  <c r="Z407" i="4"/>
  <c r="AA407" i="4"/>
  <c r="AI407" i="4"/>
  <c r="AJ407" i="4"/>
  <c r="AK407" i="4"/>
  <c r="AL407" i="4"/>
  <c r="AM407" i="4"/>
  <c r="AN407" i="4"/>
  <c r="AP407" i="4"/>
  <c r="AR407" i="4"/>
  <c r="Y408" i="4"/>
  <c r="Z408" i="4"/>
  <c r="AA408" i="4"/>
  <c r="AI408" i="4"/>
  <c r="AJ408" i="4"/>
  <c r="AK408" i="4"/>
  <c r="AL408" i="4"/>
  <c r="AM408" i="4"/>
  <c r="AN408" i="4"/>
  <c r="AP408" i="4"/>
  <c r="AR408" i="4"/>
  <c r="Y409" i="4"/>
  <c r="Z409" i="4"/>
  <c r="AA409" i="4"/>
  <c r="AI409" i="4"/>
  <c r="AJ409" i="4"/>
  <c r="AK409" i="4"/>
  <c r="AL409" i="4"/>
  <c r="AM409" i="4"/>
  <c r="AN409" i="4"/>
  <c r="AP409" i="4"/>
  <c r="AR409" i="4"/>
  <c r="Y410" i="4"/>
  <c r="Z410" i="4"/>
  <c r="AA410" i="4"/>
  <c r="AI410" i="4"/>
  <c r="AJ410" i="4"/>
  <c r="AK410" i="4"/>
  <c r="AL410" i="4"/>
  <c r="AM410" i="4"/>
  <c r="AN410" i="4"/>
  <c r="AP410" i="4"/>
  <c r="AR410" i="4"/>
  <c r="Y411" i="4"/>
  <c r="Z411" i="4"/>
  <c r="AA411" i="4"/>
  <c r="AI411" i="4"/>
  <c r="AJ411" i="4"/>
  <c r="AK411" i="4"/>
  <c r="AL411" i="4"/>
  <c r="AM411" i="4"/>
  <c r="AN411" i="4"/>
  <c r="AP411" i="4"/>
  <c r="AR411" i="4"/>
  <c r="Y412" i="4"/>
  <c r="Z412" i="4"/>
  <c r="AA412" i="4"/>
  <c r="AI412" i="4"/>
  <c r="AJ412" i="4"/>
  <c r="AK412" i="4"/>
  <c r="AL412" i="4"/>
  <c r="AM412" i="4"/>
  <c r="AN412" i="4"/>
  <c r="AP412" i="4"/>
  <c r="AR412" i="4"/>
  <c r="Y413" i="4"/>
  <c r="Z413" i="4"/>
  <c r="AA413" i="4"/>
  <c r="AI413" i="4"/>
  <c r="AJ413" i="4"/>
  <c r="AK413" i="4"/>
  <c r="AL413" i="4"/>
  <c r="AM413" i="4"/>
  <c r="AN413" i="4"/>
  <c r="AP413" i="4"/>
  <c r="AR413" i="4"/>
  <c r="Y414" i="4"/>
  <c r="Z414" i="4"/>
  <c r="AA414" i="4"/>
  <c r="AI414" i="4"/>
  <c r="AJ414" i="4"/>
  <c r="AK414" i="4"/>
  <c r="AL414" i="4"/>
  <c r="AM414" i="4"/>
  <c r="AN414" i="4"/>
  <c r="AP414" i="4"/>
  <c r="AR414" i="4"/>
  <c r="Y415" i="4"/>
  <c r="Z415" i="4"/>
  <c r="AA415" i="4"/>
  <c r="AI415" i="4"/>
  <c r="AJ415" i="4"/>
  <c r="AK415" i="4"/>
  <c r="AL415" i="4"/>
  <c r="AM415" i="4"/>
  <c r="AN415" i="4"/>
  <c r="AP415" i="4"/>
  <c r="AR415" i="4"/>
  <c r="Y416" i="4"/>
  <c r="Z416" i="4"/>
  <c r="AA416" i="4"/>
  <c r="AI416" i="4"/>
  <c r="AJ416" i="4"/>
  <c r="AK416" i="4"/>
  <c r="AL416" i="4"/>
  <c r="AM416" i="4"/>
  <c r="AN416" i="4"/>
  <c r="AP416" i="4"/>
  <c r="AR416" i="4"/>
  <c r="Y417" i="4"/>
  <c r="Z417" i="4"/>
  <c r="AA417" i="4"/>
  <c r="AI417" i="4"/>
  <c r="AJ417" i="4"/>
  <c r="AK417" i="4"/>
  <c r="AL417" i="4"/>
  <c r="AM417" i="4"/>
  <c r="AN417" i="4"/>
  <c r="AP417" i="4"/>
  <c r="AR417" i="4"/>
  <c r="Y418" i="4"/>
  <c r="Z418" i="4"/>
  <c r="AA418" i="4"/>
  <c r="AI418" i="4"/>
  <c r="AJ418" i="4"/>
  <c r="AK418" i="4"/>
  <c r="AL418" i="4"/>
  <c r="AM418" i="4"/>
  <c r="AN418" i="4"/>
  <c r="AP418" i="4"/>
  <c r="AR418" i="4"/>
  <c r="Y419" i="4"/>
  <c r="Z419" i="4"/>
  <c r="AA419" i="4"/>
  <c r="AI419" i="4"/>
  <c r="AJ419" i="4"/>
  <c r="AK419" i="4"/>
  <c r="AL419" i="4"/>
  <c r="AM419" i="4"/>
  <c r="AN419" i="4"/>
  <c r="AP419" i="4"/>
  <c r="AR419" i="4"/>
  <c r="Y420" i="4"/>
  <c r="Z420" i="4"/>
  <c r="AA420" i="4"/>
  <c r="AI420" i="4"/>
  <c r="AJ420" i="4"/>
  <c r="AK420" i="4"/>
  <c r="AL420" i="4"/>
  <c r="AM420" i="4"/>
  <c r="AN420" i="4"/>
  <c r="AP420" i="4"/>
  <c r="AR420" i="4"/>
  <c r="Y421" i="4"/>
  <c r="Z421" i="4"/>
  <c r="AA421" i="4"/>
  <c r="AI421" i="4"/>
  <c r="AJ421" i="4"/>
  <c r="AK421" i="4"/>
  <c r="AL421" i="4"/>
  <c r="AM421" i="4"/>
  <c r="AN421" i="4"/>
  <c r="AP421" i="4"/>
  <c r="AR421" i="4"/>
  <c r="Y422" i="4"/>
  <c r="Z422" i="4"/>
  <c r="AA422" i="4"/>
  <c r="AI422" i="4"/>
  <c r="AJ422" i="4"/>
  <c r="AK422" i="4"/>
  <c r="AL422" i="4"/>
  <c r="AM422" i="4"/>
  <c r="AN422" i="4"/>
  <c r="AP422" i="4"/>
  <c r="AR422" i="4"/>
  <c r="Y423" i="4"/>
  <c r="Z423" i="4"/>
  <c r="AA423" i="4"/>
  <c r="AI423" i="4"/>
  <c r="AJ423" i="4"/>
  <c r="AK423" i="4"/>
  <c r="AL423" i="4"/>
  <c r="AM423" i="4"/>
  <c r="AN423" i="4"/>
  <c r="AP423" i="4"/>
  <c r="AR423" i="4"/>
  <c r="Y424" i="4"/>
  <c r="Z424" i="4"/>
  <c r="AA424" i="4"/>
  <c r="AI424" i="4"/>
  <c r="AJ424" i="4"/>
  <c r="AK424" i="4"/>
  <c r="AL424" i="4"/>
  <c r="AM424" i="4"/>
  <c r="AN424" i="4"/>
  <c r="AP424" i="4"/>
  <c r="AR424" i="4"/>
  <c r="Y425" i="4"/>
  <c r="Z425" i="4"/>
  <c r="AA425" i="4"/>
  <c r="AI425" i="4"/>
  <c r="AJ425" i="4"/>
  <c r="AK425" i="4"/>
  <c r="AL425" i="4"/>
  <c r="AM425" i="4"/>
  <c r="AN425" i="4"/>
  <c r="AP425" i="4"/>
  <c r="AR425" i="4"/>
  <c r="Y426" i="4"/>
  <c r="Z426" i="4"/>
  <c r="AA426" i="4"/>
  <c r="AI426" i="4"/>
  <c r="AJ426" i="4"/>
  <c r="AK426" i="4"/>
  <c r="AL426" i="4"/>
  <c r="AM426" i="4"/>
  <c r="AN426" i="4"/>
  <c r="AP426" i="4"/>
  <c r="AR426" i="4"/>
  <c r="Y427" i="4"/>
  <c r="Z427" i="4"/>
  <c r="AA427" i="4"/>
  <c r="AI427" i="4"/>
  <c r="AJ427" i="4"/>
  <c r="AK427" i="4"/>
  <c r="AL427" i="4"/>
  <c r="AM427" i="4"/>
  <c r="AN427" i="4"/>
  <c r="AP427" i="4"/>
  <c r="AR427" i="4"/>
  <c r="Y428" i="4"/>
  <c r="Z428" i="4"/>
  <c r="AA428" i="4"/>
  <c r="AI428" i="4"/>
  <c r="AJ428" i="4"/>
  <c r="AK428" i="4"/>
  <c r="AL428" i="4"/>
  <c r="AM428" i="4"/>
  <c r="AN428" i="4"/>
  <c r="AP428" i="4"/>
  <c r="AR428" i="4"/>
  <c r="Y429" i="4"/>
  <c r="Z429" i="4"/>
  <c r="AA429" i="4"/>
  <c r="AI429" i="4"/>
  <c r="AJ429" i="4"/>
  <c r="AK429" i="4"/>
  <c r="AL429" i="4"/>
  <c r="AM429" i="4"/>
  <c r="AN429" i="4"/>
  <c r="AP429" i="4"/>
  <c r="AR429" i="4"/>
  <c r="Y430" i="4"/>
  <c r="Z430" i="4"/>
  <c r="AA430" i="4"/>
  <c r="AI430" i="4"/>
  <c r="AJ430" i="4"/>
  <c r="AK430" i="4"/>
  <c r="AL430" i="4"/>
  <c r="AM430" i="4"/>
  <c r="AN430" i="4"/>
  <c r="AP430" i="4"/>
  <c r="AR430" i="4"/>
  <c r="Y431" i="4"/>
  <c r="Z431" i="4"/>
  <c r="AA431" i="4"/>
  <c r="AI431" i="4"/>
  <c r="AJ431" i="4"/>
  <c r="AK431" i="4"/>
  <c r="AL431" i="4"/>
  <c r="AM431" i="4"/>
  <c r="AN431" i="4"/>
  <c r="AP431" i="4"/>
  <c r="AR431" i="4"/>
  <c r="Y432" i="4"/>
  <c r="Z432" i="4"/>
  <c r="AA432" i="4"/>
  <c r="AI432" i="4"/>
  <c r="AJ432" i="4"/>
  <c r="AK432" i="4"/>
  <c r="AL432" i="4"/>
  <c r="AM432" i="4"/>
  <c r="AN432" i="4"/>
  <c r="AP432" i="4"/>
  <c r="AR432" i="4"/>
  <c r="Y433" i="4"/>
  <c r="Z433" i="4"/>
  <c r="AA433" i="4"/>
  <c r="AI433" i="4"/>
  <c r="AJ433" i="4"/>
  <c r="AK433" i="4"/>
  <c r="AL433" i="4"/>
  <c r="AM433" i="4"/>
  <c r="AN433" i="4"/>
  <c r="AP433" i="4"/>
  <c r="AR433" i="4"/>
  <c r="Y434" i="4"/>
  <c r="Z434" i="4"/>
  <c r="AA434" i="4"/>
  <c r="AI434" i="4"/>
  <c r="AJ434" i="4"/>
  <c r="AK434" i="4"/>
  <c r="AL434" i="4"/>
  <c r="AM434" i="4"/>
  <c r="AN434" i="4"/>
  <c r="AP434" i="4"/>
  <c r="AR434" i="4"/>
  <c r="Y435" i="4"/>
  <c r="Z435" i="4"/>
  <c r="AA435" i="4"/>
  <c r="AI435" i="4"/>
  <c r="AJ435" i="4"/>
  <c r="AK435" i="4"/>
  <c r="AL435" i="4"/>
  <c r="AM435" i="4"/>
  <c r="AN435" i="4"/>
  <c r="AP435" i="4"/>
  <c r="AR435" i="4"/>
  <c r="Y436" i="4"/>
  <c r="Z436" i="4"/>
  <c r="AA436" i="4"/>
  <c r="AI436" i="4"/>
  <c r="AJ436" i="4"/>
  <c r="AK436" i="4"/>
  <c r="AL436" i="4"/>
  <c r="AM436" i="4"/>
  <c r="AN436" i="4"/>
  <c r="AP436" i="4"/>
  <c r="AR436" i="4"/>
  <c r="Y437" i="4"/>
  <c r="Z437" i="4"/>
  <c r="AA437" i="4"/>
  <c r="AI437" i="4"/>
  <c r="AJ437" i="4"/>
  <c r="AK437" i="4"/>
  <c r="AL437" i="4"/>
  <c r="AM437" i="4"/>
  <c r="AN437" i="4"/>
  <c r="AP437" i="4"/>
  <c r="AR437" i="4"/>
  <c r="Y438" i="4"/>
  <c r="Z438" i="4"/>
  <c r="AA438" i="4"/>
  <c r="AI438" i="4"/>
  <c r="AJ438" i="4"/>
  <c r="AK438" i="4"/>
  <c r="AL438" i="4"/>
  <c r="AM438" i="4"/>
  <c r="AN438" i="4"/>
  <c r="AP438" i="4"/>
  <c r="AR438" i="4"/>
  <c r="Y439" i="4"/>
  <c r="Z439" i="4"/>
  <c r="AA439" i="4"/>
  <c r="AI439" i="4"/>
  <c r="AJ439" i="4"/>
  <c r="AK439" i="4"/>
  <c r="AL439" i="4"/>
  <c r="AM439" i="4"/>
  <c r="AN439" i="4"/>
  <c r="AP439" i="4"/>
  <c r="AR439" i="4"/>
  <c r="Y440" i="4"/>
  <c r="Z440" i="4"/>
  <c r="AA440" i="4"/>
  <c r="AI440" i="4"/>
  <c r="AJ440" i="4"/>
  <c r="AK440" i="4"/>
  <c r="AL440" i="4"/>
  <c r="AM440" i="4"/>
  <c r="AN440" i="4"/>
  <c r="AP440" i="4"/>
  <c r="AR440" i="4"/>
  <c r="Y441" i="4"/>
  <c r="Z441" i="4"/>
  <c r="AA441" i="4"/>
  <c r="AI441" i="4"/>
  <c r="AJ441" i="4"/>
  <c r="AK441" i="4"/>
  <c r="AL441" i="4"/>
  <c r="AM441" i="4"/>
  <c r="AN441" i="4"/>
  <c r="AP441" i="4"/>
  <c r="AR441" i="4"/>
  <c r="Y442" i="4"/>
  <c r="Z442" i="4"/>
  <c r="AA442" i="4"/>
  <c r="AI442" i="4"/>
  <c r="AJ442" i="4"/>
  <c r="AK442" i="4"/>
  <c r="AL442" i="4"/>
  <c r="AM442" i="4"/>
  <c r="AN442" i="4"/>
  <c r="AP442" i="4"/>
  <c r="AR442" i="4"/>
  <c r="Y443" i="4"/>
  <c r="Z443" i="4"/>
  <c r="AA443" i="4"/>
  <c r="AI443" i="4"/>
  <c r="AJ443" i="4"/>
  <c r="AK443" i="4"/>
  <c r="AL443" i="4"/>
  <c r="AM443" i="4"/>
  <c r="AN443" i="4"/>
  <c r="AP443" i="4"/>
  <c r="AR443" i="4"/>
  <c r="Y444" i="4"/>
  <c r="Z444" i="4"/>
  <c r="AA444" i="4"/>
  <c r="AI444" i="4"/>
  <c r="AJ444" i="4"/>
  <c r="AK444" i="4"/>
  <c r="AL444" i="4"/>
  <c r="AM444" i="4"/>
  <c r="AN444" i="4"/>
  <c r="AP444" i="4"/>
  <c r="AR444" i="4"/>
  <c r="Y445" i="4"/>
  <c r="Z445" i="4"/>
  <c r="AA445" i="4"/>
  <c r="AI445" i="4"/>
  <c r="AJ445" i="4"/>
  <c r="AK445" i="4"/>
  <c r="AL445" i="4"/>
  <c r="AM445" i="4"/>
  <c r="AN445" i="4"/>
  <c r="AP445" i="4"/>
  <c r="AR445" i="4"/>
  <c r="Y446" i="4"/>
  <c r="Z446" i="4"/>
  <c r="AA446" i="4"/>
  <c r="AI446" i="4"/>
  <c r="AJ446" i="4"/>
  <c r="AK446" i="4"/>
  <c r="AL446" i="4"/>
  <c r="AM446" i="4"/>
  <c r="AN446" i="4"/>
  <c r="AP446" i="4"/>
  <c r="AR446" i="4"/>
  <c r="Y447" i="4"/>
  <c r="Z447" i="4"/>
  <c r="AA447" i="4"/>
  <c r="AI447" i="4"/>
  <c r="AJ447" i="4"/>
  <c r="AK447" i="4"/>
  <c r="AL447" i="4"/>
  <c r="AM447" i="4"/>
  <c r="AN447" i="4"/>
  <c r="AP447" i="4"/>
  <c r="AR447" i="4"/>
  <c r="Y448" i="4"/>
  <c r="Z448" i="4"/>
  <c r="AA448" i="4"/>
  <c r="AI448" i="4"/>
  <c r="AJ448" i="4"/>
  <c r="AK448" i="4"/>
  <c r="AL448" i="4"/>
  <c r="AM448" i="4"/>
  <c r="AN448" i="4"/>
  <c r="AP448" i="4"/>
  <c r="AR448" i="4"/>
  <c r="Y449" i="4"/>
  <c r="Z449" i="4"/>
  <c r="AA449" i="4"/>
  <c r="AI449" i="4"/>
  <c r="AJ449" i="4"/>
  <c r="AK449" i="4"/>
  <c r="AL449" i="4"/>
  <c r="AM449" i="4"/>
  <c r="AN449" i="4"/>
  <c r="AP449" i="4"/>
  <c r="AR449" i="4"/>
  <c r="Y450" i="4"/>
  <c r="Z450" i="4"/>
  <c r="AA450" i="4"/>
  <c r="AI450" i="4"/>
  <c r="AJ450" i="4"/>
  <c r="AK450" i="4"/>
  <c r="AL450" i="4"/>
  <c r="AM450" i="4"/>
  <c r="AN450" i="4"/>
  <c r="AP450" i="4"/>
  <c r="AR450" i="4"/>
  <c r="Y451" i="4"/>
  <c r="Z451" i="4"/>
  <c r="AA451" i="4"/>
  <c r="AI451" i="4"/>
  <c r="AJ451" i="4"/>
  <c r="AK451" i="4"/>
  <c r="AL451" i="4"/>
  <c r="AM451" i="4"/>
  <c r="AN451" i="4"/>
  <c r="AP451" i="4"/>
  <c r="AR451" i="4"/>
  <c r="Y452" i="4"/>
  <c r="Z452" i="4"/>
  <c r="AA452" i="4"/>
  <c r="AI452" i="4"/>
  <c r="AJ452" i="4"/>
  <c r="AK452" i="4"/>
  <c r="AL452" i="4"/>
  <c r="AM452" i="4"/>
  <c r="AN452" i="4"/>
  <c r="AP452" i="4"/>
  <c r="AR452" i="4"/>
  <c r="Y453" i="4"/>
  <c r="Z453" i="4"/>
  <c r="AA453" i="4"/>
  <c r="AI453" i="4"/>
  <c r="AJ453" i="4"/>
  <c r="AK453" i="4"/>
  <c r="AL453" i="4"/>
  <c r="AM453" i="4"/>
  <c r="AN453" i="4"/>
  <c r="AP453" i="4"/>
  <c r="AR453" i="4"/>
  <c r="Y454" i="4"/>
  <c r="Z454" i="4"/>
  <c r="AA454" i="4"/>
  <c r="AI454" i="4"/>
  <c r="AJ454" i="4"/>
  <c r="AK454" i="4"/>
  <c r="AL454" i="4"/>
  <c r="AM454" i="4"/>
  <c r="AN454" i="4"/>
  <c r="AP454" i="4"/>
  <c r="AR454" i="4"/>
  <c r="Y455" i="4"/>
  <c r="Z455" i="4"/>
  <c r="AA455" i="4"/>
  <c r="AI455" i="4"/>
  <c r="AJ455" i="4"/>
  <c r="AK455" i="4"/>
  <c r="AL455" i="4"/>
  <c r="AM455" i="4"/>
  <c r="AN455" i="4"/>
  <c r="AP455" i="4"/>
  <c r="AR455" i="4"/>
  <c r="Y456" i="4"/>
  <c r="Z456" i="4"/>
  <c r="AA456" i="4"/>
  <c r="AI456" i="4"/>
  <c r="AJ456" i="4"/>
  <c r="AK456" i="4"/>
  <c r="AL456" i="4"/>
  <c r="AM456" i="4"/>
  <c r="AN456" i="4"/>
  <c r="AP456" i="4"/>
  <c r="AR456" i="4"/>
  <c r="Y457" i="4"/>
  <c r="Z457" i="4"/>
  <c r="AA457" i="4"/>
  <c r="AI457" i="4"/>
  <c r="AJ457" i="4"/>
  <c r="AK457" i="4"/>
  <c r="AL457" i="4"/>
  <c r="AM457" i="4"/>
  <c r="AN457" i="4"/>
  <c r="AP457" i="4"/>
  <c r="AR457" i="4"/>
  <c r="Y458" i="4"/>
  <c r="Z458" i="4"/>
  <c r="AA458" i="4"/>
  <c r="AI458" i="4"/>
  <c r="AJ458" i="4"/>
  <c r="AK458" i="4"/>
  <c r="AL458" i="4"/>
  <c r="AM458" i="4"/>
  <c r="AN458" i="4"/>
  <c r="AP458" i="4"/>
  <c r="AR458" i="4"/>
  <c r="Y459" i="4"/>
  <c r="Z459" i="4"/>
  <c r="AA459" i="4"/>
  <c r="AI459" i="4"/>
  <c r="AJ459" i="4"/>
  <c r="AK459" i="4"/>
  <c r="AL459" i="4"/>
  <c r="AM459" i="4"/>
  <c r="AN459" i="4"/>
  <c r="AP459" i="4"/>
  <c r="AR459" i="4"/>
  <c r="Y460" i="4"/>
  <c r="Z460" i="4"/>
  <c r="AA460" i="4"/>
  <c r="AI460" i="4"/>
  <c r="AJ460" i="4"/>
  <c r="AK460" i="4"/>
  <c r="AL460" i="4"/>
  <c r="AM460" i="4"/>
  <c r="AN460" i="4"/>
  <c r="AP460" i="4"/>
  <c r="AR460" i="4"/>
  <c r="Y461" i="4"/>
  <c r="Z461" i="4"/>
  <c r="AA461" i="4"/>
  <c r="AI461" i="4"/>
  <c r="AJ461" i="4"/>
  <c r="AK461" i="4"/>
  <c r="AL461" i="4"/>
  <c r="AM461" i="4"/>
  <c r="AN461" i="4"/>
  <c r="AP461" i="4"/>
  <c r="AR461" i="4"/>
  <c r="Y462" i="4"/>
  <c r="Z462" i="4"/>
  <c r="AA462" i="4"/>
  <c r="AI462" i="4"/>
  <c r="AJ462" i="4"/>
  <c r="AK462" i="4"/>
  <c r="AL462" i="4"/>
  <c r="AM462" i="4"/>
  <c r="AN462" i="4"/>
  <c r="AP462" i="4"/>
  <c r="AR462" i="4"/>
  <c r="Y463" i="4"/>
  <c r="Z463" i="4"/>
  <c r="AA463" i="4"/>
  <c r="AI463" i="4"/>
  <c r="AJ463" i="4"/>
  <c r="AK463" i="4"/>
  <c r="AL463" i="4"/>
  <c r="AM463" i="4"/>
  <c r="AN463" i="4"/>
  <c r="AP463" i="4"/>
  <c r="AR463" i="4"/>
  <c r="Y464" i="4"/>
  <c r="Z464" i="4"/>
  <c r="AA464" i="4"/>
  <c r="AI464" i="4"/>
  <c r="AJ464" i="4"/>
  <c r="AK464" i="4"/>
  <c r="AL464" i="4"/>
  <c r="AM464" i="4"/>
  <c r="AN464" i="4"/>
  <c r="AP464" i="4"/>
  <c r="AR464" i="4"/>
  <c r="Y465" i="4"/>
  <c r="Z465" i="4"/>
  <c r="AA465" i="4"/>
  <c r="AI465" i="4"/>
  <c r="AJ465" i="4"/>
  <c r="AK465" i="4"/>
  <c r="AL465" i="4"/>
  <c r="AM465" i="4"/>
  <c r="AN465" i="4"/>
  <c r="AP465" i="4"/>
  <c r="AR465" i="4"/>
  <c r="Y466" i="4"/>
  <c r="Z466" i="4"/>
  <c r="AA466" i="4"/>
  <c r="AI466" i="4"/>
  <c r="AJ466" i="4"/>
  <c r="AK466" i="4"/>
  <c r="AL466" i="4"/>
  <c r="AM466" i="4"/>
  <c r="AN466" i="4"/>
  <c r="AP466" i="4"/>
  <c r="AR466" i="4"/>
  <c r="Y467" i="4"/>
  <c r="Z467" i="4"/>
  <c r="AA467" i="4"/>
  <c r="AI467" i="4"/>
  <c r="AJ467" i="4"/>
  <c r="AK467" i="4"/>
  <c r="AL467" i="4"/>
  <c r="AM467" i="4"/>
  <c r="AN467" i="4"/>
  <c r="AP467" i="4"/>
  <c r="AR467" i="4"/>
  <c r="Y468" i="4"/>
  <c r="Z468" i="4"/>
  <c r="AA468" i="4"/>
  <c r="AI468" i="4"/>
  <c r="AJ468" i="4"/>
  <c r="AK468" i="4"/>
  <c r="AL468" i="4"/>
  <c r="AM468" i="4"/>
  <c r="AN468" i="4"/>
  <c r="AP468" i="4"/>
  <c r="AR468" i="4"/>
  <c r="Y469" i="4"/>
  <c r="Z469" i="4"/>
  <c r="AA469" i="4"/>
  <c r="AI469" i="4"/>
  <c r="AJ469" i="4"/>
  <c r="AK469" i="4"/>
  <c r="AL469" i="4"/>
  <c r="AM469" i="4"/>
  <c r="AN469" i="4"/>
  <c r="AP469" i="4"/>
  <c r="AR469" i="4"/>
  <c r="Y470" i="4"/>
  <c r="Z470" i="4"/>
  <c r="AA470" i="4"/>
  <c r="AI470" i="4"/>
  <c r="AJ470" i="4"/>
  <c r="AK470" i="4"/>
  <c r="AL470" i="4"/>
  <c r="AM470" i="4"/>
  <c r="AN470" i="4"/>
  <c r="AP470" i="4"/>
  <c r="AR470" i="4"/>
  <c r="Y471" i="4"/>
  <c r="Z471" i="4"/>
  <c r="AA471" i="4"/>
  <c r="AI471" i="4"/>
  <c r="AJ471" i="4"/>
  <c r="AK471" i="4"/>
  <c r="AL471" i="4"/>
  <c r="AM471" i="4"/>
  <c r="AN471" i="4"/>
  <c r="AP471" i="4"/>
  <c r="AR471" i="4"/>
  <c r="Y472" i="4"/>
  <c r="Z472" i="4"/>
  <c r="AA472" i="4"/>
  <c r="AI472" i="4"/>
  <c r="AJ472" i="4"/>
  <c r="AK472" i="4"/>
  <c r="AL472" i="4"/>
  <c r="AM472" i="4"/>
  <c r="AN472" i="4"/>
  <c r="AP472" i="4"/>
  <c r="AR472" i="4"/>
  <c r="Y473" i="4"/>
  <c r="Z473" i="4"/>
  <c r="AA473" i="4"/>
  <c r="AI473" i="4"/>
  <c r="AJ473" i="4"/>
  <c r="AK473" i="4"/>
  <c r="AL473" i="4"/>
  <c r="AM473" i="4"/>
  <c r="AN473" i="4"/>
  <c r="AP473" i="4"/>
  <c r="AR473" i="4"/>
  <c r="Y474" i="4"/>
  <c r="Z474" i="4"/>
  <c r="AA474" i="4"/>
  <c r="AI474" i="4"/>
  <c r="AJ474" i="4"/>
  <c r="AK474" i="4"/>
  <c r="AL474" i="4"/>
  <c r="AM474" i="4"/>
  <c r="AN474" i="4"/>
  <c r="AP474" i="4"/>
  <c r="AR474" i="4"/>
  <c r="Y475" i="4"/>
  <c r="Z475" i="4"/>
  <c r="AA475" i="4"/>
  <c r="AI475" i="4"/>
  <c r="AJ475" i="4"/>
  <c r="AK475" i="4"/>
  <c r="AL475" i="4"/>
  <c r="AM475" i="4"/>
  <c r="AN475" i="4"/>
  <c r="AP475" i="4"/>
  <c r="AR475" i="4"/>
  <c r="Y476" i="4"/>
  <c r="Z476" i="4"/>
  <c r="AA476" i="4"/>
  <c r="AI476" i="4"/>
  <c r="AJ476" i="4"/>
  <c r="AK476" i="4"/>
  <c r="AL476" i="4"/>
  <c r="AM476" i="4"/>
  <c r="AN476" i="4"/>
  <c r="AP476" i="4"/>
  <c r="AR476" i="4"/>
  <c r="Y477" i="4"/>
  <c r="Z477" i="4"/>
  <c r="AA477" i="4"/>
  <c r="AI477" i="4"/>
  <c r="AJ477" i="4"/>
  <c r="AK477" i="4"/>
  <c r="AL477" i="4"/>
  <c r="AM477" i="4"/>
  <c r="AN477" i="4"/>
  <c r="AP477" i="4"/>
  <c r="AR477" i="4"/>
  <c r="Y478" i="4"/>
  <c r="Z478" i="4"/>
  <c r="AA478" i="4"/>
  <c r="AI478" i="4"/>
  <c r="AJ478" i="4"/>
  <c r="AK478" i="4"/>
  <c r="AL478" i="4"/>
  <c r="AM478" i="4"/>
  <c r="AN478" i="4"/>
  <c r="AP478" i="4"/>
  <c r="AR478" i="4"/>
  <c r="Y479" i="4"/>
  <c r="Z479" i="4"/>
  <c r="AA479" i="4"/>
  <c r="AI479" i="4"/>
  <c r="AJ479" i="4"/>
  <c r="AK479" i="4"/>
  <c r="AL479" i="4"/>
  <c r="AM479" i="4"/>
  <c r="AN479" i="4"/>
  <c r="AP479" i="4"/>
  <c r="AR479" i="4"/>
  <c r="Y480" i="4"/>
  <c r="Z480" i="4"/>
  <c r="AA480" i="4"/>
  <c r="AI480" i="4"/>
  <c r="AJ480" i="4"/>
  <c r="AK480" i="4"/>
  <c r="AL480" i="4"/>
  <c r="AM480" i="4"/>
  <c r="AN480" i="4"/>
  <c r="AP480" i="4"/>
  <c r="AR480" i="4"/>
  <c r="Y481" i="4"/>
  <c r="Z481" i="4"/>
  <c r="AA481" i="4"/>
  <c r="AI481" i="4"/>
  <c r="AJ481" i="4"/>
  <c r="AK481" i="4"/>
  <c r="AL481" i="4"/>
  <c r="AM481" i="4"/>
  <c r="AN481" i="4"/>
  <c r="AP481" i="4"/>
  <c r="AR481" i="4"/>
  <c r="Y482" i="4"/>
  <c r="Z482" i="4"/>
  <c r="AA482" i="4"/>
  <c r="AI482" i="4"/>
  <c r="AJ482" i="4"/>
  <c r="AK482" i="4"/>
  <c r="AL482" i="4"/>
  <c r="AM482" i="4"/>
  <c r="AN482" i="4"/>
  <c r="AP482" i="4"/>
  <c r="AR482" i="4"/>
  <c r="Y483" i="4"/>
  <c r="Z483" i="4"/>
  <c r="AA483" i="4"/>
  <c r="AI483" i="4"/>
  <c r="AJ483" i="4"/>
  <c r="AK483" i="4"/>
  <c r="AL483" i="4"/>
  <c r="AM483" i="4"/>
  <c r="AN483" i="4"/>
  <c r="AP483" i="4"/>
  <c r="AR483" i="4"/>
  <c r="Y484" i="4"/>
  <c r="Z484" i="4"/>
  <c r="AA484" i="4"/>
  <c r="AI484" i="4"/>
  <c r="AJ484" i="4"/>
  <c r="AK484" i="4"/>
  <c r="AL484" i="4"/>
  <c r="AM484" i="4"/>
  <c r="AN484" i="4"/>
  <c r="AP484" i="4"/>
  <c r="AR484" i="4"/>
  <c r="Y485" i="4"/>
  <c r="Z485" i="4"/>
  <c r="AA485" i="4"/>
  <c r="AI485" i="4"/>
  <c r="AJ485" i="4"/>
  <c r="AK485" i="4"/>
  <c r="AL485" i="4"/>
  <c r="AM485" i="4"/>
  <c r="AN485" i="4"/>
  <c r="AP485" i="4"/>
  <c r="AR485" i="4"/>
  <c r="Y486" i="4"/>
  <c r="Z486" i="4"/>
  <c r="AA486" i="4"/>
  <c r="AI486" i="4"/>
  <c r="AJ486" i="4"/>
  <c r="AK486" i="4"/>
  <c r="AL486" i="4"/>
  <c r="AM486" i="4"/>
  <c r="AN486" i="4"/>
  <c r="AP486" i="4"/>
  <c r="AR486" i="4"/>
  <c r="Y487" i="4"/>
  <c r="Z487" i="4"/>
  <c r="AA487" i="4"/>
  <c r="AI487" i="4"/>
  <c r="AJ487" i="4"/>
  <c r="AK487" i="4"/>
  <c r="AL487" i="4"/>
  <c r="AM487" i="4"/>
  <c r="AN487" i="4"/>
  <c r="AP487" i="4"/>
  <c r="AR487" i="4"/>
  <c r="Y488" i="4"/>
  <c r="Z488" i="4"/>
  <c r="AA488" i="4"/>
  <c r="AI488" i="4"/>
  <c r="AJ488" i="4"/>
  <c r="AK488" i="4"/>
  <c r="AL488" i="4"/>
  <c r="AM488" i="4"/>
  <c r="AN488" i="4"/>
  <c r="AP488" i="4"/>
  <c r="AR488" i="4"/>
  <c r="Y489" i="4"/>
  <c r="Z489" i="4"/>
  <c r="AA489" i="4"/>
  <c r="AI489" i="4"/>
  <c r="AJ489" i="4"/>
  <c r="AK489" i="4"/>
  <c r="AL489" i="4"/>
  <c r="AM489" i="4"/>
  <c r="AN489" i="4"/>
  <c r="AP489" i="4"/>
  <c r="AR489" i="4"/>
  <c r="Y490" i="4"/>
  <c r="Z490" i="4"/>
  <c r="AA490" i="4"/>
  <c r="AI490" i="4"/>
  <c r="AJ490" i="4"/>
  <c r="AK490" i="4"/>
  <c r="AL490" i="4"/>
  <c r="AM490" i="4"/>
  <c r="AN490" i="4"/>
  <c r="AP490" i="4"/>
  <c r="AR490" i="4"/>
  <c r="Y491" i="4"/>
  <c r="Z491" i="4"/>
  <c r="AA491" i="4"/>
  <c r="AI491" i="4"/>
  <c r="AJ491" i="4"/>
  <c r="AK491" i="4"/>
  <c r="AL491" i="4"/>
  <c r="AM491" i="4"/>
  <c r="AN491" i="4"/>
  <c r="AP491" i="4"/>
  <c r="AR491" i="4"/>
  <c r="Y492" i="4"/>
  <c r="Z492" i="4"/>
  <c r="AA492" i="4"/>
  <c r="AI492" i="4"/>
  <c r="AJ492" i="4"/>
  <c r="AK492" i="4"/>
  <c r="AL492" i="4"/>
  <c r="AM492" i="4"/>
  <c r="AN492" i="4"/>
  <c r="AP492" i="4"/>
  <c r="AR492" i="4"/>
  <c r="Y493" i="4"/>
  <c r="Z493" i="4"/>
  <c r="AA493" i="4"/>
  <c r="AI493" i="4"/>
  <c r="AJ493" i="4"/>
  <c r="AK493" i="4"/>
  <c r="AL493" i="4"/>
  <c r="AM493" i="4"/>
  <c r="AN493" i="4"/>
  <c r="AP493" i="4"/>
  <c r="AR493" i="4"/>
  <c r="Y494" i="4"/>
  <c r="Z494" i="4"/>
  <c r="AA494" i="4"/>
  <c r="AI494" i="4"/>
  <c r="AJ494" i="4"/>
  <c r="AK494" i="4"/>
  <c r="AL494" i="4"/>
  <c r="AM494" i="4"/>
  <c r="AN494" i="4"/>
  <c r="AP494" i="4"/>
  <c r="AR494" i="4"/>
  <c r="Y495" i="4"/>
  <c r="Z495" i="4"/>
  <c r="AA495" i="4"/>
  <c r="AI495" i="4"/>
  <c r="AJ495" i="4"/>
  <c r="AK495" i="4"/>
  <c r="AL495" i="4"/>
  <c r="AM495" i="4"/>
  <c r="AN495" i="4"/>
  <c r="AP495" i="4"/>
  <c r="AR495" i="4"/>
  <c r="Y496" i="4"/>
  <c r="Z496" i="4"/>
  <c r="AA496" i="4"/>
  <c r="AI496" i="4"/>
  <c r="AJ496" i="4"/>
  <c r="AK496" i="4"/>
  <c r="AL496" i="4"/>
  <c r="AM496" i="4"/>
  <c r="AN496" i="4"/>
  <c r="AP496" i="4"/>
  <c r="AR496" i="4"/>
  <c r="Y497" i="4"/>
  <c r="Z497" i="4"/>
  <c r="AA497" i="4"/>
  <c r="AI497" i="4"/>
  <c r="AJ497" i="4"/>
  <c r="AK497" i="4"/>
  <c r="AL497" i="4"/>
  <c r="AM497" i="4"/>
  <c r="AN497" i="4"/>
  <c r="AP497" i="4"/>
  <c r="AR497" i="4"/>
  <c r="Y498" i="4"/>
  <c r="Z498" i="4"/>
  <c r="AA498" i="4"/>
  <c r="AI498" i="4"/>
  <c r="AJ498" i="4"/>
  <c r="AK498" i="4"/>
  <c r="AL498" i="4"/>
  <c r="AM498" i="4"/>
  <c r="AN498" i="4"/>
  <c r="AP498" i="4"/>
  <c r="AR498" i="4"/>
  <c r="Y499" i="4"/>
  <c r="Z499" i="4"/>
  <c r="AA499" i="4"/>
  <c r="AI499" i="4"/>
  <c r="AJ499" i="4"/>
  <c r="AK499" i="4"/>
  <c r="AL499" i="4"/>
  <c r="AM499" i="4"/>
  <c r="AN499" i="4"/>
  <c r="AP499" i="4"/>
  <c r="AR499" i="4"/>
  <c r="Y500" i="4"/>
  <c r="Z500" i="4"/>
  <c r="AA500" i="4"/>
  <c r="AI500" i="4"/>
  <c r="AJ500" i="4"/>
  <c r="AK500" i="4"/>
  <c r="AL500" i="4"/>
  <c r="AM500" i="4"/>
  <c r="AN500" i="4"/>
  <c r="AP500" i="4"/>
  <c r="AR500" i="4"/>
  <c r="Y501" i="4"/>
  <c r="Z501" i="4"/>
  <c r="AA501" i="4"/>
  <c r="AI501" i="4"/>
  <c r="AJ501" i="4"/>
  <c r="AK501" i="4"/>
  <c r="AL501" i="4"/>
  <c r="AM501" i="4"/>
  <c r="AN501" i="4"/>
  <c r="AP501" i="4"/>
  <c r="AR501" i="4"/>
  <c r="Y502" i="4"/>
  <c r="Z502" i="4"/>
  <c r="AA502" i="4"/>
  <c r="AI502" i="4"/>
  <c r="AJ502" i="4"/>
  <c r="AK502" i="4"/>
  <c r="AL502" i="4"/>
  <c r="AM502" i="4"/>
  <c r="AN502" i="4"/>
  <c r="AP502" i="4"/>
  <c r="AR502" i="4"/>
  <c r="Y503" i="4"/>
  <c r="Z503" i="4"/>
  <c r="AA503" i="4"/>
  <c r="AI503" i="4"/>
  <c r="AJ503" i="4"/>
  <c r="AK503" i="4"/>
  <c r="AL503" i="4"/>
  <c r="AM503" i="4"/>
  <c r="AN503" i="4"/>
  <c r="AP503" i="4"/>
  <c r="AR503" i="4"/>
  <c r="Y504" i="4"/>
  <c r="Z504" i="4"/>
  <c r="AA504" i="4"/>
  <c r="AI504" i="4"/>
  <c r="AJ504" i="4"/>
  <c r="AK504" i="4"/>
  <c r="AL504" i="4"/>
  <c r="AM504" i="4"/>
  <c r="AN504" i="4"/>
  <c r="AP504" i="4"/>
  <c r="AR504" i="4"/>
  <c r="Y505" i="4"/>
  <c r="Z505" i="4"/>
  <c r="AA505" i="4"/>
  <c r="AI505" i="4"/>
  <c r="AJ505" i="4"/>
  <c r="AK505" i="4"/>
  <c r="AL505" i="4"/>
  <c r="AM505" i="4"/>
  <c r="AN505" i="4"/>
  <c r="AP505" i="4"/>
  <c r="AR505" i="4"/>
  <c r="Y506" i="4"/>
  <c r="Z506" i="4"/>
  <c r="AA506" i="4"/>
  <c r="AI506" i="4"/>
  <c r="AJ506" i="4"/>
  <c r="AK506" i="4"/>
  <c r="AL506" i="4"/>
  <c r="AM506" i="4"/>
  <c r="AN506" i="4"/>
  <c r="AP506" i="4"/>
  <c r="AR506" i="4"/>
  <c r="Y507" i="4"/>
  <c r="Z507" i="4"/>
  <c r="AA507" i="4"/>
  <c r="AI507" i="4"/>
  <c r="AJ507" i="4"/>
  <c r="AK507" i="4"/>
  <c r="AL507" i="4"/>
  <c r="AM507" i="4"/>
  <c r="AN507" i="4"/>
  <c r="AP507" i="4"/>
  <c r="AR507" i="4"/>
  <c r="Y508" i="4"/>
  <c r="Z508" i="4"/>
  <c r="AA508" i="4"/>
  <c r="AI508" i="4"/>
  <c r="AJ508" i="4"/>
  <c r="AK508" i="4"/>
  <c r="AL508" i="4"/>
  <c r="AM508" i="4"/>
  <c r="AN508" i="4"/>
  <c r="AP508" i="4"/>
  <c r="AR508" i="4"/>
  <c r="Y509" i="4"/>
  <c r="Z509" i="4"/>
  <c r="AA509" i="4"/>
  <c r="AI509" i="4"/>
  <c r="AJ509" i="4"/>
  <c r="AK509" i="4"/>
  <c r="AL509" i="4"/>
  <c r="AM509" i="4"/>
  <c r="AN509" i="4"/>
  <c r="AP509" i="4"/>
  <c r="AR509" i="4"/>
  <c r="Y510" i="4"/>
  <c r="Z510" i="4"/>
  <c r="AA510" i="4"/>
  <c r="AI510" i="4"/>
  <c r="AJ510" i="4"/>
  <c r="AK510" i="4"/>
  <c r="AL510" i="4"/>
  <c r="AM510" i="4"/>
  <c r="AN510" i="4"/>
  <c r="AP510" i="4"/>
  <c r="AR510" i="4"/>
  <c r="Y511" i="4"/>
  <c r="Z511" i="4"/>
  <c r="AA511" i="4"/>
  <c r="AI511" i="4"/>
  <c r="AJ511" i="4"/>
  <c r="AK511" i="4"/>
  <c r="AL511" i="4"/>
  <c r="AM511" i="4"/>
  <c r="AN511" i="4"/>
  <c r="AP511" i="4"/>
  <c r="AR511" i="4"/>
  <c r="Y512" i="4"/>
  <c r="Z512" i="4"/>
  <c r="AA512" i="4"/>
  <c r="AI512" i="4"/>
  <c r="AJ512" i="4"/>
  <c r="AK512" i="4"/>
  <c r="AL512" i="4"/>
  <c r="AM512" i="4"/>
  <c r="AN512" i="4"/>
  <c r="AP512" i="4"/>
  <c r="AR512" i="4"/>
  <c r="Y513" i="4"/>
  <c r="Z513" i="4"/>
  <c r="AA513" i="4"/>
  <c r="AI513" i="4"/>
  <c r="AJ513" i="4"/>
  <c r="AK513" i="4"/>
  <c r="AL513" i="4"/>
  <c r="AM513" i="4"/>
  <c r="AN513" i="4"/>
  <c r="AP513" i="4"/>
  <c r="AR513" i="4"/>
  <c r="Y514" i="4"/>
  <c r="Z514" i="4"/>
  <c r="AA514" i="4"/>
  <c r="AI514" i="4"/>
  <c r="AJ514" i="4"/>
  <c r="AK514" i="4"/>
  <c r="AL514" i="4"/>
  <c r="AM514" i="4"/>
  <c r="AN514" i="4"/>
  <c r="AP514" i="4"/>
  <c r="AR514" i="4"/>
  <c r="Y515" i="4"/>
  <c r="Z515" i="4"/>
  <c r="AA515" i="4"/>
  <c r="AI515" i="4"/>
  <c r="AJ515" i="4"/>
  <c r="AK515" i="4"/>
  <c r="AL515" i="4"/>
  <c r="AM515" i="4"/>
  <c r="AN515" i="4"/>
  <c r="AP515" i="4"/>
  <c r="AR515" i="4"/>
  <c r="Y516" i="4"/>
  <c r="Z516" i="4"/>
  <c r="AA516" i="4"/>
  <c r="AI516" i="4"/>
  <c r="AJ516" i="4"/>
  <c r="AK516" i="4"/>
  <c r="AL516" i="4"/>
  <c r="AM516" i="4"/>
  <c r="AN516" i="4"/>
  <c r="AP516" i="4"/>
  <c r="AR516" i="4"/>
  <c r="Y517" i="4"/>
  <c r="Z517" i="4"/>
  <c r="AA517" i="4"/>
  <c r="AI517" i="4"/>
  <c r="AJ517" i="4"/>
  <c r="AK517" i="4"/>
  <c r="AL517" i="4"/>
  <c r="AM517" i="4"/>
  <c r="AN517" i="4"/>
  <c r="AP517" i="4"/>
  <c r="AR517" i="4"/>
  <c r="Y518" i="4"/>
  <c r="Z518" i="4"/>
  <c r="AA518" i="4"/>
  <c r="AI518" i="4"/>
  <c r="AJ518" i="4"/>
  <c r="AK518" i="4"/>
  <c r="AL518" i="4"/>
  <c r="AM518" i="4"/>
  <c r="AN518" i="4"/>
  <c r="AP518" i="4"/>
  <c r="AR518" i="4"/>
  <c r="Y519" i="4"/>
  <c r="Z519" i="4"/>
  <c r="AA519" i="4"/>
  <c r="AI519" i="4"/>
  <c r="AJ519" i="4"/>
  <c r="AK519" i="4"/>
  <c r="AL519" i="4"/>
  <c r="AM519" i="4"/>
  <c r="AN519" i="4"/>
  <c r="AP519" i="4"/>
  <c r="AR519" i="4"/>
  <c r="Y520" i="4"/>
  <c r="Z520" i="4"/>
  <c r="AA520" i="4"/>
  <c r="AI520" i="4"/>
  <c r="AJ520" i="4"/>
  <c r="AK520" i="4"/>
  <c r="AL520" i="4"/>
  <c r="AM520" i="4"/>
  <c r="AN520" i="4"/>
  <c r="AP520" i="4"/>
  <c r="AR520" i="4"/>
  <c r="Y521" i="4"/>
  <c r="Z521" i="4"/>
  <c r="AA521" i="4"/>
  <c r="AI521" i="4"/>
  <c r="AJ521" i="4"/>
  <c r="AK521" i="4"/>
  <c r="AL521" i="4"/>
  <c r="AM521" i="4"/>
  <c r="AN521" i="4"/>
  <c r="AP521" i="4"/>
  <c r="AR521" i="4"/>
  <c r="Y522" i="4"/>
  <c r="Z522" i="4"/>
  <c r="AA522" i="4"/>
  <c r="AI522" i="4"/>
  <c r="AJ522" i="4"/>
  <c r="AK522" i="4"/>
  <c r="AL522" i="4"/>
  <c r="AM522" i="4"/>
  <c r="AN522" i="4"/>
  <c r="AP522" i="4"/>
  <c r="AR522" i="4"/>
  <c r="Y523" i="4"/>
  <c r="Z523" i="4"/>
  <c r="AA523" i="4"/>
  <c r="AI523" i="4"/>
  <c r="AJ523" i="4"/>
  <c r="AK523" i="4"/>
  <c r="AL523" i="4"/>
  <c r="AM523" i="4"/>
  <c r="AN523" i="4"/>
  <c r="AP523" i="4"/>
  <c r="AR523" i="4"/>
  <c r="Y524" i="4"/>
  <c r="Z524" i="4"/>
  <c r="AA524" i="4"/>
  <c r="AI524" i="4"/>
  <c r="AJ524" i="4"/>
  <c r="AK524" i="4"/>
  <c r="AL524" i="4"/>
  <c r="AM524" i="4"/>
  <c r="AN524" i="4"/>
  <c r="AP524" i="4"/>
  <c r="AR524" i="4"/>
  <c r="Y525" i="4"/>
  <c r="Z525" i="4"/>
  <c r="AA525" i="4"/>
  <c r="AI525" i="4"/>
  <c r="AJ525" i="4"/>
  <c r="AK525" i="4"/>
  <c r="AL525" i="4"/>
  <c r="AM525" i="4"/>
  <c r="AN525" i="4"/>
  <c r="AP525" i="4"/>
  <c r="AR525" i="4"/>
  <c r="Y526" i="4"/>
  <c r="Z526" i="4"/>
  <c r="AA526" i="4"/>
  <c r="AI526" i="4"/>
  <c r="AJ526" i="4"/>
  <c r="AK526" i="4"/>
  <c r="AL526" i="4"/>
  <c r="AM526" i="4"/>
  <c r="AN526" i="4"/>
  <c r="AP526" i="4"/>
  <c r="AR526" i="4"/>
  <c r="Y527" i="4"/>
  <c r="Z527" i="4"/>
  <c r="AA527" i="4"/>
  <c r="AI527" i="4"/>
  <c r="AJ527" i="4"/>
  <c r="AK527" i="4"/>
  <c r="AL527" i="4"/>
  <c r="AM527" i="4"/>
  <c r="AN527" i="4"/>
  <c r="AP527" i="4"/>
  <c r="AR527" i="4"/>
  <c r="Y528" i="4"/>
  <c r="Z528" i="4"/>
  <c r="AA528" i="4"/>
  <c r="AI528" i="4"/>
  <c r="AJ528" i="4"/>
  <c r="AK528" i="4"/>
  <c r="AL528" i="4"/>
  <c r="AM528" i="4"/>
  <c r="AN528" i="4"/>
  <c r="AP528" i="4"/>
  <c r="AR528" i="4"/>
  <c r="Y529" i="4"/>
  <c r="Z529" i="4"/>
  <c r="AA529" i="4"/>
  <c r="AI529" i="4"/>
  <c r="AJ529" i="4"/>
  <c r="AK529" i="4"/>
  <c r="AL529" i="4"/>
  <c r="AM529" i="4"/>
  <c r="AN529" i="4"/>
  <c r="AP529" i="4"/>
  <c r="AR529" i="4"/>
  <c r="Y530" i="4"/>
  <c r="Z530" i="4"/>
  <c r="AA530" i="4"/>
  <c r="AI530" i="4"/>
  <c r="AJ530" i="4"/>
  <c r="AK530" i="4"/>
  <c r="AL530" i="4"/>
  <c r="AM530" i="4"/>
  <c r="AN530" i="4"/>
  <c r="AP530" i="4"/>
  <c r="AR530" i="4"/>
  <c r="Y531" i="4"/>
  <c r="Z531" i="4"/>
  <c r="AA531" i="4"/>
  <c r="AI531" i="4"/>
  <c r="AJ531" i="4"/>
  <c r="AK531" i="4"/>
  <c r="AL531" i="4"/>
  <c r="AM531" i="4"/>
  <c r="AN531" i="4"/>
  <c r="AP531" i="4"/>
  <c r="AR531" i="4"/>
  <c r="Y532" i="4"/>
  <c r="Z532" i="4"/>
  <c r="AA532" i="4"/>
  <c r="AI532" i="4"/>
  <c r="AJ532" i="4"/>
  <c r="AK532" i="4"/>
  <c r="AL532" i="4"/>
  <c r="AM532" i="4"/>
  <c r="AN532" i="4"/>
  <c r="AP532" i="4"/>
  <c r="AR532" i="4"/>
  <c r="Y533" i="4"/>
  <c r="Z533" i="4"/>
  <c r="AA533" i="4"/>
  <c r="AI533" i="4"/>
  <c r="AJ533" i="4"/>
  <c r="AK533" i="4"/>
  <c r="AL533" i="4"/>
  <c r="AM533" i="4"/>
  <c r="AN533" i="4"/>
  <c r="AP533" i="4"/>
  <c r="AR533" i="4"/>
  <c r="Y534" i="4"/>
  <c r="Z534" i="4"/>
  <c r="AA534" i="4"/>
  <c r="AI534" i="4"/>
  <c r="AJ534" i="4"/>
  <c r="AK534" i="4"/>
  <c r="AL534" i="4"/>
  <c r="AM534" i="4"/>
  <c r="AN534" i="4"/>
  <c r="AP534" i="4"/>
  <c r="AR534" i="4"/>
  <c r="Y535" i="4"/>
  <c r="Z535" i="4"/>
  <c r="AA535" i="4"/>
  <c r="AI535" i="4"/>
  <c r="AJ535" i="4"/>
  <c r="AK535" i="4"/>
  <c r="AL535" i="4"/>
  <c r="AM535" i="4"/>
  <c r="AN535" i="4"/>
  <c r="AP535" i="4"/>
  <c r="AR535" i="4"/>
  <c r="Y536" i="4"/>
  <c r="Z536" i="4"/>
  <c r="AA536" i="4"/>
  <c r="AI536" i="4"/>
  <c r="AJ536" i="4"/>
  <c r="AK536" i="4"/>
  <c r="AL536" i="4"/>
  <c r="AM536" i="4"/>
  <c r="AN536" i="4"/>
  <c r="AP536" i="4"/>
  <c r="AR536" i="4"/>
  <c r="Y537" i="4"/>
  <c r="Z537" i="4"/>
  <c r="AA537" i="4"/>
  <c r="AI537" i="4"/>
  <c r="AJ537" i="4"/>
  <c r="AK537" i="4"/>
  <c r="AL537" i="4"/>
  <c r="AM537" i="4"/>
  <c r="AN537" i="4"/>
  <c r="AP537" i="4"/>
  <c r="AR537" i="4"/>
  <c r="Y538" i="4"/>
  <c r="Z538" i="4"/>
  <c r="AA538" i="4"/>
  <c r="AI538" i="4"/>
  <c r="AJ538" i="4"/>
  <c r="AK538" i="4"/>
  <c r="AL538" i="4"/>
  <c r="AM538" i="4"/>
  <c r="AN538" i="4"/>
  <c r="AP538" i="4"/>
  <c r="AR538" i="4"/>
  <c r="Y539" i="4"/>
  <c r="Z539" i="4"/>
  <c r="AA539" i="4"/>
  <c r="AI539" i="4"/>
  <c r="AJ539" i="4"/>
  <c r="AK539" i="4"/>
  <c r="AL539" i="4"/>
  <c r="AM539" i="4"/>
  <c r="AN539" i="4"/>
  <c r="AP539" i="4"/>
  <c r="AR539" i="4"/>
  <c r="Y540" i="4"/>
  <c r="Z540" i="4"/>
  <c r="AA540" i="4"/>
  <c r="AI540" i="4"/>
  <c r="AJ540" i="4"/>
  <c r="AK540" i="4"/>
  <c r="AL540" i="4"/>
  <c r="AM540" i="4"/>
  <c r="AN540" i="4"/>
  <c r="AP540" i="4"/>
  <c r="AR540" i="4"/>
  <c r="Y541" i="4"/>
  <c r="Z541" i="4"/>
  <c r="AA541" i="4"/>
  <c r="AI541" i="4"/>
  <c r="AJ541" i="4"/>
  <c r="AK541" i="4"/>
  <c r="AL541" i="4"/>
  <c r="AM541" i="4"/>
  <c r="AN541" i="4"/>
  <c r="AP541" i="4"/>
  <c r="AR541" i="4"/>
  <c r="Y542" i="4"/>
  <c r="Z542" i="4"/>
  <c r="AA542" i="4"/>
  <c r="AI542" i="4"/>
  <c r="AJ542" i="4"/>
  <c r="AK542" i="4"/>
  <c r="AL542" i="4"/>
  <c r="AM542" i="4"/>
  <c r="AN542" i="4"/>
  <c r="AP542" i="4"/>
  <c r="AR542" i="4"/>
  <c r="Y543" i="4"/>
  <c r="Z543" i="4"/>
  <c r="AA543" i="4"/>
  <c r="AI543" i="4"/>
  <c r="AJ543" i="4"/>
  <c r="AK543" i="4"/>
  <c r="AL543" i="4"/>
  <c r="AM543" i="4"/>
  <c r="AN543" i="4"/>
  <c r="AP543" i="4"/>
  <c r="AR543" i="4"/>
  <c r="Y544" i="4"/>
  <c r="Z544" i="4"/>
  <c r="AA544" i="4"/>
  <c r="AI544" i="4"/>
  <c r="AJ544" i="4"/>
  <c r="AK544" i="4"/>
  <c r="AL544" i="4"/>
  <c r="AM544" i="4"/>
  <c r="AN544" i="4"/>
  <c r="AP544" i="4"/>
  <c r="AR544" i="4"/>
  <c r="Y545" i="4"/>
  <c r="Z545" i="4"/>
  <c r="AA545" i="4"/>
  <c r="AI545" i="4"/>
  <c r="AJ545" i="4"/>
  <c r="AK545" i="4"/>
  <c r="AL545" i="4"/>
  <c r="AM545" i="4"/>
  <c r="AN545" i="4"/>
  <c r="AP545" i="4"/>
  <c r="AR545" i="4"/>
  <c r="Y546" i="4"/>
  <c r="Z546" i="4"/>
  <c r="AA546" i="4"/>
  <c r="AI546" i="4"/>
  <c r="AJ546" i="4"/>
  <c r="AK546" i="4"/>
  <c r="AL546" i="4"/>
  <c r="AM546" i="4"/>
  <c r="AN546" i="4"/>
  <c r="AP546" i="4"/>
  <c r="AR546" i="4"/>
  <c r="Y547" i="4"/>
  <c r="Z547" i="4"/>
  <c r="AA547" i="4"/>
  <c r="AI547" i="4"/>
  <c r="AJ547" i="4"/>
  <c r="AK547" i="4"/>
  <c r="AL547" i="4"/>
  <c r="AM547" i="4"/>
  <c r="AN547" i="4"/>
  <c r="AP547" i="4"/>
  <c r="AR547" i="4"/>
  <c r="Y548" i="4"/>
  <c r="Z548" i="4"/>
  <c r="AA548" i="4"/>
  <c r="AI548" i="4"/>
  <c r="AJ548" i="4"/>
  <c r="AK548" i="4"/>
  <c r="AL548" i="4"/>
  <c r="AM548" i="4"/>
  <c r="AN548" i="4"/>
  <c r="AP548" i="4"/>
  <c r="AR548" i="4"/>
  <c r="Y549" i="4"/>
  <c r="Z549" i="4"/>
  <c r="AA549" i="4"/>
  <c r="AI549" i="4"/>
  <c r="AJ549" i="4"/>
  <c r="AK549" i="4"/>
  <c r="AL549" i="4"/>
  <c r="AM549" i="4"/>
  <c r="AN549" i="4"/>
  <c r="AP549" i="4"/>
  <c r="AR549" i="4"/>
  <c r="Y550" i="4"/>
  <c r="Z550" i="4"/>
  <c r="AA550" i="4"/>
  <c r="AI550" i="4"/>
  <c r="AJ550" i="4"/>
  <c r="AK550" i="4"/>
  <c r="AL550" i="4"/>
  <c r="AM550" i="4"/>
  <c r="AN550" i="4"/>
  <c r="AP550" i="4"/>
  <c r="AR550" i="4"/>
  <c r="Y551" i="4"/>
  <c r="Z551" i="4"/>
  <c r="AA551" i="4"/>
  <c r="AI551" i="4"/>
  <c r="AJ551" i="4"/>
  <c r="AK551" i="4"/>
  <c r="AL551" i="4"/>
  <c r="AM551" i="4"/>
  <c r="AN551" i="4"/>
  <c r="AP551" i="4"/>
  <c r="AR551" i="4"/>
  <c r="Y552" i="4"/>
  <c r="Z552" i="4"/>
  <c r="AA552" i="4"/>
  <c r="AI552" i="4"/>
  <c r="AJ552" i="4"/>
  <c r="AK552" i="4"/>
  <c r="AL552" i="4"/>
  <c r="AM552" i="4"/>
  <c r="AN552" i="4"/>
  <c r="AP552" i="4"/>
  <c r="AR552" i="4"/>
  <c r="Y553" i="4"/>
  <c r="Z553" i="4"/>
  <c r="AA553" i="4"/>
  <c r="AI553" i="4"/>
  <c r="AJ553" i="4"/>
  <c r="AK553" i="4"/>
  <c r="AL553" i="4"/>
  <c r="AM553" i="4"/>
  <c r="AN553" i="4"/>
  <c r="AP553" i="4"/>
  <c r="AR553" i="4"/>
  <c r="Y554" i="4"/>
  <c r="Z554" i="4"/>
  <c r="AA554" i="4"/>
  <c r="AI554" i="4"/>
  <c r="AJ554" i="4"/>
  <c r="AK554" i="4"/>
  <c r="AL554" i="4"/>
  <c r="AM554" i="4"/>
  <c r="AN554" i="4"/>
  <c r="AP554" i="4"/>
  <c r="AR554" i="4"/>
  <c r="Y555" i="4"/>
  <c r="Z555" i="4"/>
  <c r="AA555" i="4"/>
  <c r="AI555" i="4"/>
  <c r="AJ555" i="4"/>
  <c r="AK555" i="4"/>
  <c r="AL555" i="4"/>
  <c r="AM555" i="4"/>
  <c r="AN555" i="4"/>
  <c r="AP555" i="4"/>
  <c r="AR555" i="4"/>
  <c r="Y556" i="4"/>
  <c r="Z556" i="4"/>
  <c r="AA556" i="4"/>
  <c r="AI556" i="4"/>
  <c r="AJ556" i="4"/>
  <c r="AK556" i="4"/>
  <c r="AL556" i="4"/>
  <c r="AM556" i="4"/>
  <c r="AN556" i="4"/>
  <c r="AP556" i="4"/>
  <c r="AR556" i="4"/>
  <c r="Y557" i="4"/>
  <c r="Z557" i="4"/>
  <c r="AA557" i="4"/>
  <c r="AI557" i="4"/>
  <c r="AJ557" i="4"/>
  <c r="AK557" i="4"/>
  <c r="AL557" i="4"/>
  <c r="AM557" i="4"/>
  <c r="AN557" i="4"/>
  <c r="AP557" i="4"/>
  <c r="AR557" i="4"/>
  <c r="Y558" i="4"/>
  <c r="Z558" i="4"/>
  <c r="AA558" i="4"/>
  <c r="AI558" i="4"/>
  <c r="AJ558" i="4"/>
  <c r="AK558" i="4"/>
  <c r="AL558" i="4"/>
  <c r="AM558" i="4"/>
  <c r="AN558" i="4"/>
  <c r="AP558" i="4"/>
  <c r="AR558" i="4"/>
  <c r="Y559" i="4"/>
  <c r="Z559" i="4"/>
  <c r="AA559" i="4"/>
  <c r="AI559" i="4"/>
  <c r="AJ559" i="4"/>
  <c r="AK559" i="4"/>
  <c r="AL559" i="4"/>
  <c r="AM559" i="4"/>
  <c r="AN559" i="4"/>
  <c r="AP559" i="4"/>
  <c r="AR559" i="4"/>
  <c r="Y560" i="4"/>
  <c r="Z560" i="4"/>
  <c r="AA560" i="4"/>
  <c r="AI560" i="4"/>
  <c r="AJ560" i="4"/>
  <c r="AK560" i="4"/>
  <c r="AL560" i="4"/>
  <c r="AM560" i="4"/>
  <c r="AN560" i="4"/>
  <c r="AP560" i="4"/>
  <c r="AR560" i="4"/>
  <c r="Y561" i="4"/>
  <c r="Z561" i="4"/>
  <c r="AA561" i="4"/>
  <c r="AI561" i="4"/>
  <c r="AJ561" i="4"/>
  <c r="AK561" i="4"/>
  <c r="AL561" i="4"/>
  <c r="AM561" i="4"/>
  <c r="AN561" i="4"/>
  <c r="AP561" i="4"/>
  <c r="AR561" i="4"/>
  <c r="Y562" i="4"/>
  <c r="Z562" i="4"/>
  <c r="AA562" i="4"/>
  <c r="AI562" i="4"/>
  <c r="AJ562" i="4"/>
  <c r="AK562" i="4"/>
  <c r="AL562" i="4"/>
  <c r="AM562" i="4"/>
  <c r="AN562" i="4"/>
  <c r="AP562" i="4"/>
  <c r="AR562" i="4"/>
  <c r="Y563" i="4"/>
  <c r="Z563" i="4"/>
  <c r="AA563" i="4"/>
  <c r="AI563" i="4"/>
  <c r="AJ563" i="4"/>
  <c r="AK563" i="4"/>
  <c r="AL563" i="4"/>
  <c r="AM563" i="4"/>
  <c r="AN563" i="4"/>
  <c r="AP563" i="4"/>
  <c r="AR563" i="4"/>
  <c r="Y564" i="4"/>
  <c r="Z564" i="4"/>
  <c r="AA564" i="4"/>
  <c r="AI564" i="4"/>
  <c r="AJ564" i="4"/>
  <c r="AK564" i="4"/>
  <c r="AL564" i="4"/>
  <c r="AM564" i="4"/>
  <c r="AN564" i="4"/>
  <c r="AP564" i="4"/>
  <c r="AR564" i="4"/>
  <c r="Y565" i="4"/>
  <c r="Z565" i="4"/>
  <c r="AA565" i="4"/>
  <c r="AI565" i="4"/>
  <c r="AJ565" i="4"/>
  <c r="AK565" i="4"/>
  <c r="AL565" i="4"/>
  <c r="AM565" i="4"/>
  <c r="AN565" i="4"/>
  <c r="AP565" i="4"/>
  <c r="AR565" i="4"/>
  <c r="Y566" i="4"/>
  <c r="Z566" i="4"/>
  <c r="AA566" i="4"/>
  <c r="AI566" i="4"/>
  <c r="AJ566" i="4"/>
  <c r="AK566" i="4"/>
  <c r="AL566" i="4"/>
  <c r="AM566" i="4"/>
  <c r="AN566" i="4"/>
  <c r="AP566" i="4"/>
  <c r="AR566" i="4"/>
  <c r="Y567" i="4"/>
  <c r="Z567" i="4"/>
  <c r="AA567" i="4"/>
  <c r="AI567" i="4"/>
  <c r="AJ567" i="4"/>
  <c r="AK567" i="4"/>
  <c r="AL567" i="4"/>
  <c r="AM567" i="4"/>
  <c r="AN567" i="4"/>
  <c r="AP567" i="4"/>
  <c r="AR567" i="4"/>
  <c r="Y568" i="4"/>
  <c r="Z568" i="4"/>
  <c r="AA568" i="4"/>
  <c r="AI568" i="4"/>
  <c r="AJ568" i="4"/>
  <c r="AK568" i="4"/>
  <c r="AL568" i="4"/>
  <c r="AM568" i="4"/>
  <c r="AN568" i="4"/>
  <c r="AP568" i="4"/>
  <c r="AR568" i="4"/>
  <c r="Y569" i="4"/>
  <c r="Z569" i="4"/>
  <c r="AA569" i="4"/>
  <c r="AI569" i="4"/>
  <c r="AJ569" i="4"/>
  <c r="AK569" i="4"/>
  <c r="AL569" i="4"/>
  <c r="AM569" i="4"/>
  <c r="AN569" i="4"/>
  <c r="AP569" i="4"/>
  <c r="AR569" i="4"/>
  <c r="Y570" i="4"/>
  <c r="Z570" i="4"/>
  <c r="AA570" i="4"/>
  <c r="AI570" i="4"/>
  <c r="AJ570" i="4"/>
  <c r="AK570" i="4"/>
  <c r="AL570" i="4"/>
  <c r="AM570" i="4"/>
  <c r="AN570" i="4"/>
  <c r="AP570" i="4"/>
  <c r="AR570" i="4"/>
  <c r="Y571" i="4"/>
  <c r="Z571" i="4"/>
  <c r="AA571" i="4"/>
  <c r="AI571" i="4"/>
  <c r="AJ571" i="4"/>
  <c r="AK571" i="4"/>
  <c r="AL571" i="4"/>
  <c r="AM571" i="4"/>
  <c r="AN571" i="4"/>
  <c r="AP571" i="4"/>
  <c r="AR571" i="4"/>
  <c r="Y572" i="4"/>
  <c r="Z572" i="4"/>
  <c r="AA572" i="4"/>
  <c r="AI572" i="4"/>
  <c r="AJ572" i="4"/>
  <c r="AK572" i="4"/>
  <c r="AL572" i="4"/>
  <c r="AM572" i="4"/>
  <c r="AN572" i="4"/>
  <c r="AP572" i="4"/>
  <c r="AR572" i="4"/>
  <c r="Y573" i="4"/>
  <c r="Z573" i="4"/>
  <c r="AA573" i="4"/>
  <c r="AI573" i="4"/>
  <c r="AJ573" i="4"/>
  <c r="AK573" i="4"/>
  <c r="AL573" i="4"/>
  <c r="AM573" i="4"/>
  <c r="AN573" i="4"/>
  <c r="AP573" i="4"/>
  <c r="AR573" i="4"/>
  <c r="Y574" i="4"/>
  <c r="Z574" i="4"/>
  <c r="AA574" i="4"/>
  <c r="AI574" i="4"/>
  <c r="AJ574" i="4"/>
  <c r="AK574" i="4"/>
  <c r="AL574" i="4"/>
  <c r="AM574" i="4"/>
  <c r="AN574" i="4"/>
  <c r="AP574" i="4"/>
  <c r="AR574" i="4"/>
  <c r="Y575" i="4"/>
  <c r="Z575" i="4"/>
  <c r="AA575" i="4"/>
  <c r="AI575" i="4"/>
  <c r="AJ575" i="4"/>
  <c r="AK575" i="4"/>
  <c r="AL575" i="4"/>
  <c r="AM575" i="4"/>
  <c r="AN575" i="4"/>
  <c r="AP575" i="4"/>
  <c r="AR575" i="4"/>
  <c r="Y576" i="4"/>
  <c r="Z576" i="4"/>
  <c r="AA576" i="4"/>
  <c r="AI576" i="4"/>
  <c r="AJ576" i="4"/>
  <c r="AK576" i="4"/>
  <c r="AL576" i="4"/>
  <c r="AM576" i="4"/>
  <c r="AN576" i="4"/>
  <c r="AP576" i="4"/>
  <c r="AR576" i="4"/>
  <c r="Y577" i="4"/>
  <c r="Z577" i="4"/>
  <c r="AA577" i="4"/>
  <c r="AI577" i="4"/>
  <c r="AJ577" i="4"/>
  <c r="AK577" i="4"/>
  <c r="AL577" i="4"/>
  <c r="AM577" i="4"/>
  <c r="AN577" i="4"/>
  <c r="AP577" i="4"/>
  <c r="AR577" i="4"/>
  <c r="Y578" i="4"/>
  <c r="Z578" i="4"/>
  <c r="AA578" i="4"/>
  <c r="AI578" i="4"/>
  <c r="AJ578" i="4"/>
  <c r="AK578" i="4"/>
  <c r="AL578" i="4"/>
  <c r="AM578" i="4"/>
  <c r="AN578" i="4"/>
  <c r="AP578" i="4"/>
  <c r="AR578" i="4"/>
  <c r="Y579" i="4"/>
  <c r="Z579" i="4"/>
  <c r="AA579" i="4"/>
  <c r="AI579" i="4"/>
  <c r="AJ579" i="4"/>
  <c r="AK579" i="4"/>
  <c r="AL579" i="4"/>
  <c r="AM579" i="4"/>
  <c r="AN579" i="4"/>
  <c r="AP579" i="4"/>
  <c r="AR579" i="4"/>
  <c r="Y580" i="4"/>
  <c r="Z580" i="4"/>
  <c r="AA580" i="4"/>
  <c r="AI580" i="4"/>
  <c r="AJ580" i="4"/>
  <c r="AK580" i="4"/>
  <c r="AL580" i="4"/>
  <c r="AM580" i="4"/>
  <c r="AN580" i="4"/>
  <c r="AP580" i="4"/>
  <c r="AR580" i="4"/>
  <c r="Y581" i="4"/>
  <c r="Z581" i="4"/>
  <c r="AA581" i="4"/>
  <c r="AI581" i="4"/>
  <c r="AJ581" i="4"/>
  <c r="AK581" i="4"/>
  <c r="AL581" i="4"/>
  <c r="AM581" i="4"/>
  <c r="AN581" i="4"/>
  <c r="AP581" i="4"/>
  <c r="AR581" i="4"/>
  <c r="Y582" i="4"/>
  <c r="Z582" i="4"/>
  <c r="AA582" i="4"/>
  <c r="AI582" i="4"/>
  <c r="AJ582" i="4"/>
  <c r="AK582" i="4"/>
  <c r="AL582" i="4"/>
  <c r="AM582" i="4"/>
  <c r="AN582" i="4"/>
  <c r="AP582" i="4"/>
  <c r="AR582" i="4"/>
  <c r="Y583" i="4"/>
  <c r="Z583" i="4"/>
  <c r="AA583" i="4"/>
  <c r="AI583" i="4"/>
  <c r="AJ583" i="4"/>
  <c r="AK583" i="4"/>
  <c r="AL583" i="4"/>
  <c r="AM583" i="4"/>
  <c r="AN583" i="4"/>
  <c r="AP583" i="4"/>
  <c r="AR583" i="4"/>
  <c r="Y584" i="4"/>
  <c r="Z584" i="4"/>
  <c r="AA584" i="4"/>
  <c r="AI584" i="4"/>
  <c r="AJ584" i="4"/>
  <c r="AK584" i="4"/>
  <c r="AL584" i="4"/>
  <c r="AM584" i="4"/>
  <c r="AN584" i="4"/>
  <c r="AP584" i="4"/>
  <c r="AR584" i="4"/>
  <c r="Y585" i="4"/>
  <c r="Z585" i="4"/>
  <c r="AA585" i="4"/>
  <c r="AI585" i="4"/>
  <c r="AJ585" i="4"/>
  <c r="AK585" i="4"/>
  <c r="AL585" i="4"/>
  <c r="AM585" i="4"/>
  <c r="AN585" i="4"/>
  <c r="AP585" i="4"/>
  <c r="AR585" i="4"/>
  <c r="Y586" i="4"/>
  <c r="Z586" i="4"/>
  <c r="AA586" i="4"/>
  <c r="AI586" i="4"/>
  <c r="AJ586" i="4"/>
  <c r="AK586" i="4"/>
  <c r="AL586" i="4"/>
  <c r="AM586" i="4"/>
  <c r="AN586" i="4"/>
  <c r="AP586" i="4"/>
  <c r="AR586" i="4"/>
  <c r="Y587" i="4"/>
  <c r="Z587" i="4"/>
  <c r="AA587" i="4"/>
  <c r="AI587" i="4"/>
  <c r="AJ587" i="4"/>
  <c r="AK587" i="4"/>
  <c r="AL587" i="4"/>
  <c r="AM587" i="4"/>
  <c r="AN587" i="4"/>
  <c r="AP587" i="4"/>
  <c r="AR587" i="4"/>
  <c r="Y588" i="4"/>
  <c r="Z588" i="4"/>
  <c r="AA588" i="4"/>
  <c r="AI588" i="4"/>
  <c r="AJ588" i="4"/>
  <c r="AK588" i="4"/>
  <c r="AL588" i="4"/>
  <c r="AM588" i="4"/>
  <c r="AN588" i="4"/>
  <c r="AP588" i="4"/>
  <c r="AR588" i="4"/>
  <c r="Y589" i="4"/>
  <c r="Z589" i="4"/>
  <c r="AA589" i="4"/>
  <c r="AI589" i="4"/>
  <c r="AJ589" i="4"/>
  <c r="AK589" i="4"/>
  <c r="AL589" i="4"/>
  <c r="AM589" i="4"/>
  <c r="AN589" i="4"/>
  <c r="AP589" i="4"/>
  <c r="AR589" i="4"/>
  <c r="Y590" i="4"/>
  <c r="Z590" i="4"/>
  <c r="AA590" i="4"/>
  <c r="AI590" i="4"/>
  <c r="AJ590" i="4"/>
  <c r="AK590" i="4"/>
  <c r="AL590" i="4"/>
  <c r="AM590" i="4"/>
  <c r="AN590" i="4"/>
  <c r="AP590" i="4"/>
  <c r="AR590" i="4"/>
  <c r="Y591" i="4"/>
  <c r="Z591" i="4"/>
  <c r="AA591" i="4"/>
  <c r="AI591" i="4"/>
  <c r="AJ591" i="4"/>
  <c r="AK591" i="4"/>
  <c r="AL591" i="4"/>
  <c r="AM591" i="4"/>
  <c r="AN591" i="4"/>
  <c r="AP591" i="4"/>
  <c r="AR591" i="4"/>
  <c r="Y592" i="4"/>
  <c r="Z592" i="4"/>
  <c r="AA592" i="4"/>
  <c r="AI592" i="4"/>
  <c r="AJ592" i="4"/>
  <c r="AK592" i="4"/>
  <c r="AL592" i="4"/>
  <c r="AM592" i="4"/>
  <c r="AN592" i="4"/>
  <c r="AP592" i="4"/>
  <c r="AR592" i="4"/>
  <c r="Y593" i="4"/>
  <c r="Z593" i="4"/>
  <c r="AA593" i="4"/>
  <c r="AI593" i="4"/>
  <c r="AJ593" i="4"/>
  <c r="AK593" i="4"/>
  <c r="AL593" i="4"/>
  <c r="AM593" i="4"/>
  <c r="AN593" i="4"/>
  <c r="AP593" i="4"/>
  <c r="AR593" i="4"/>
  <c r="Y594" i="4"/>
  <c r="Z594" i="4"/>
  <c r="AA594" i="4"/>
  <c r="AI594" i="4"/>
  <c r="AJ594" i="4"/>
  <c r="AK594" i="4"/>
  <c r="AL594" i="4"/>
  <c r="AM594" i="4"/>
  <c r="AN594" i="4"/>
  <c r="AP594" i="4"/>
  <c r="AR594" i="4"/>
  <c r="Y595" i="4"/>
  <c r="Z595" i="4"/>
  <c r="AA595" i="4"/>
  <c r="AI595" i="4"/>
  <c r="AJ595" i="4"/>
  <c r="AK595" i="4"/>
  <c r="AL595" i="4"/>
  <c r="AM595" i="4"/>
  <c r="AN595" i="4"/>
  <c r="AP595" i="4"/>
  <c r="AR595" i="4"/>
  <c r="Y596" i="4"/>
  <c r="Z596" i="4"/>
  <c r="AA596" i="4"/>
  <c r="AI596" i="4"/>
  <c r="AJ596" i="4"/>
  <c r="AK596" i="4"/>
  <c r="AL596" i="4"/>
  <c r="AM596" i="4"/>
  <c r="AN596" i="4"/>
  <c r="AP596" i="4"/>
  <c r="AR596" i="4"/>
  <c r="Y597" i="4"/>
  <c r="Z597" i="4"/>
  <c r="AA597" i="4"/>
  <c r="AI597" i="4"/>
  <c r="AJ597" i="4"/>
  <c r="AK597" i="4"/>
  <c r="AL597" i="4"/>
  <c r="AM597" i="4"/>
  <c r="AN597" i="4"/>
  <c r="AP597" i="4"/>
  <c r="AR597" i="4"/>
  <c r="Y598" i="4"/>
  <c r="Z598" i="4"/>
  <c r="AA598" i="4"/>
  <c r="AI598" i="4"/>
  <c r="AJ598" i="4"/>
  <c r="AK598" i="4"/>
  <c r="AL598" i="4"/>
  <c r="AM598" i="4"/>
  <c r="AN598" i="4"/>
  <c r="AP598" i="4"/>
  <c r="AR598" i="4"/>
  <c r="Y599" i="4"/>
  <c r="Z599" i="4"/>
  <c r="AA599" i="4"/>
  <c r="AI599" i="4"/>
  <c r="AJ599" i="4"/>
  <c r="AK599" i="4"/>
  <c r="AL599" i="4"/>
  <c r="AM599" i="4"/>
  <c r="AN599" i="4"/>
  <c r="AP599" i="4"/>
  <c r="AR599" i="4"/>
  <c r="Y600" i="4"/>
  <c r="Z600" i="4"/>
  <c r="AA600" i="4"/>
  <c r="AI600" i="4"/>
  <c r="AJ600" i="4"/>
  <c r="AK600" i="4"/>
  <c r="AL600" i="4"/>
  <c r="AM600" i="4"/>
  <c r="AN600" i="4"/>
  <c r="AP600" i="4"/>
  <c r="AR600" i="4"/>
  <c r="Y601" i="4"/>
  <c r="Z601" i="4"/>
  <c r="AA601" i="4"/>
  <c r="AI601" i="4"/>
  <c r="AJ601" i="4"/>
  <c r="AK601" i="4"/>
  <c r="AL601" i="4"/>
  <c r="AM601" i="4"/>
  <c r="AN601" i="4"/>
  <c r="AP601" i="4"/>
  <c r="AR601" i="4"/>
  <c r="Y602" i="4"/>
  <c r="Z602" i="4"/>
  <c r="AA602" i="4"/>
  <c r="AI602" i="4"/>
  <c r="AJ602" i="4"/>
  <c r="AK602" i="4"/>
  <c r="AL602" i="4"/>
  <c r="AM602" i="4"/>
  <c r="AN602" i="4"/>
  <c r="AP602" i="4"/>
  <c r="AR602" i="4"/>
  <c r="Y603" i="4"/>
  <c r="Z603" i="4"/>
  <c r="AA603" i="4"/>
  <c r="AI603" i="4"/>
  <c r="AJ603" i="4"/>
  <c r="AK603" i="4"/>
  <c r="AL603" i="4"/>
  <c r="AM603" i="4"/>
  <c r="AN603" i="4"/>
  <c r="AP603" i="4"/>
  <c r="AR603" i="4"/>
  <c r="Y604" i="4"/>
  <c r="Z604" i="4"/>
  <c r="AA604" i="4"/>
  <c r="AI604" i="4"/>
  <c r="AJ604" i="4"/>
  <c r="AK604" i="4"/>
  <c r="AL604" i="4"/>
  <c r="AM604" i="4"/>
  <c r="AN604" i="4"/>
  <c r="AP604" i="4"/>
  <c r="AR604" i="4"/>
  <c r="Y605" i="4"/>
  <c r="Z605" i="4"/>
  <c r="AA605" i="4"/>
  <c r="AI605" i="4"/>
  <c r="AJ605" i="4"/>
  <c r="AK605" i="4"/>
  <c r="AL605" i="4"/>
  <c r="AM605" i="4"/>
  <c r="AN605" i="4"/>
  <c r="AP605" i="4"/>
  <c r="AR605" i="4"/>
  <c r="Y606" i="4"/>
  <c r="Z606" i="4"/>
  <c r="AA606" i="4"/>
  <c r="AI606" i="4"/>
  <c r="AJ606" i="4"/>
  <c r="AK606" i="4"/>
  <c r="AL606" i="4"/>
  <c r="AM606" i="4"/>
  <c r="AN606" i="4"/>
  <c r="AP606" i="4"/>
  <c r="AR606" i="4"/>
  <c r="Y607" i="4"/>
  <c r="Z607" i="4"/>
  <c r="AA607" i="4"/>
  <c r="AI607" i="4"/>
  <c r="AJ607" i="4"/>
  <c r="AK607" i="4"/>
  <c r="AL607" i="4"/>
  <c r="AM607" i="4"/>
  <c r="AN607" i="4"/>
  <c r="AP607" i="4"/>
  <c r="AR607" i="4"/>
  <c r="Y608" i="4"/>
  <c r="Z608" i="4"/>
  <c r="AA608" i="4"/>
  <c r="AI608" i="4"/>
  <c r="AJ608" i="4"/>
  <c r="AK608" i="4"/>
  <c r="AL608" i="4"/>
  <c r="AM608" i="4"/>
  <c r="AN608" i="4"/>
  <c r="AP608" i="4"/>
  <c r="AR608" i="4"/>
  <c r="Y609" i="4"/>
  <c r="Z609" i="4"/>
  <c r="AA609" i="4"/>
  <c r="AI609" i="4"/>
  <c r="AJ609" i="4"/>
  <c r="AK609" i="4"/>
  <c r="AL609" i="4"/>
  <c r="AM609" i="4"/>
  <c r="AN609" i="4"/>
  <c r="AP609" i="4"/>
  <c r="AR609" i="4"/>
  <c r="Y610" i="4"/>
  <c r="Z610" i="4"/>
  <c r="AA610" i="4"/>
  <c r="AI610" i="4"/>
  <c r="AJ610" i="4"/>
  <c r="AK610" i="4"/>
  <c r="AL610" i="4"/>
  <c r="AM610" i="4"/>
  <c r="AN610" i="4"/>
  <c r="AP610" i="4"/>
  <c r="AR610" i="4"/>
  <c r="Y611" i="4"/>
  <c r="Z611" i="4"/>
  <c r="AA611" i="4"/>
  <c r="AI611" i="4"/>
  <c r="AJ611" i="4"/>
  <c r="AK611" i="4"/>
  <c r="AL611" i="4"/>
  <c r="AM611" i="4"/>
  <c r="AN611" i="4"/>
  <c r="AP611" i="4"/>
  <c r="AR611" i="4"/>
  <c r="Y612" i="4"/>
  <c r="Z612" i="4"/>
  <c r="AA612" i="4"/>
  <c r="AI612" i="4"/>
  <c r="AJ612" i="4"/>
  <c r="AK612" i="4"/>
  <c r="AL612" i="4"/>
  <c r="AM612" i="4"/>
  <c r="AN612" i="4"/>
  <c r="AP612" i="4"/>
  <c r="AR612" i="4"/>
  <c r="Y613" i="4"/>
  <c r="Z613" i="4"/>
  <c r="AA613" i="4"/>
  <c r="AI613" i="4"/>
  <c r="AJ613" i="4"/>
  <c r="AK613" i="4"/>
  <c r="AL613" i="4"/>
  <c r="AM613" i="4"/>
  <c r="AN613" i="4"/>
  <c r="AP613" i="4"/>
  <c r="AR613" i="4"/>
  <c r="Y614" i="4"/>
  <c r="Z614" i="4"/>
  <c r="AA614" i="4"/>
  <c r="AI614" i="4"/>
  <c r="AJ614" i="4"/>
  <c r="AK614" i="4"/>
  <c r="AL614" i="4"/>
  <c r="AM614" i="4"/>
  <c r="AN614" i="4"/>
  <c r="AP614" i="4"/>
  <c r="AR614" i="4"/>
  <c r="Y615" i="4"/>
  <c r="Z615" i="4"/>
  <c r="AA615" i="4"/>
  <c r="AI615" i="4"/>
  <c r="AJ615" i="4"/>
  <c r="AK615" i="4"/>
  <c r="AL615" i="4"/>
  <c r="AM615" i="4"/>
  <c r="AN615" i="4"/>
  <c r="AP615" i="4"/>
  <c r="AR615" i="4"/>
  <c r="Y616" i="4"/>
  <c r="Z616" i="4"/>
  <c r="AA616" i="4"/>
  <c r="AI616" i="4"/>
  <c r="AJ616" i="4"/>
  <c r="AK616" i="4"/>
  <c r="AL616" i="4"/>
  <c r="AM616" i="4"/>
  <c r="AN616" i="4"/>
  <c r="AP616" i="4"/>
  <c r="AR616" i="4"/>
  <c r="Y617" i="4"/>
  <c r="Z617" i="4"/>
  <c r="AA617" i="4"/>
  <c r="AI617" i="4"/>
  <c r="AJ617" i="4"/>
  <c r="AK617" i="4"/>
  <c r="AL617" i="4"/>
  <c r="AM617" i="4"/>
  <c r="AN617" i="4"/>
  <c r="AP617" i="4"/>
  <c r="AR617" i="4"/>
  <c r="Y618" i="4"/>
  <c r="Z618" i="4"/>
  <c r="AA618" i="4"/>
  <c r="AI618" i="4"/>
  <c r="AJ618" i="4"/>
  <c r="AK618" i="4"/>
  <c r="AL618" i="4"/>
  <c r="AM618" i="4"/>
  <c r="AN618" i="4"/>
  <c r="AP618" i="4"/>
  <c r="AR618" i="4"/>
  <c r="Y619" i="4"/>
  <c r="Z619" i="4"/>
  <c r="AA619" i="4"/>
  <c r="AI619" i="4"/>
  <c r="AJ619" i="4"/>
  <c r="AK619" i="4"/>
  <c r="AL619" i="4"/>
  <c r="AM619" i="4"/>
  <c r="AN619" i="4"/>
  <c r="AP619" i="4"/>
  <c r="AR619" i="4"/>
  <c r="Y620" i="4"/>
  <c r="Z620" i="4"/>
  <c r="AA620" i="4"/>
  <c r="AI620" i="4"/>
  <c r="AJ620" i="4"/>
  <c r="AK620" i="4"/>
  <c r="AL620" i="4"/>
  <c r="AM620" i="4"/>
  <c r="AN620" i="4"/>
  <c r="AP620" i="4"/>
  <c r="AR620" i="4"/>
  <c r="Y621" i="4"/>
  <c r="Z621" i="4"/>
  <c r="AA621" i="4"/>
  <c r="AI621" i="4"/>
  <c r="AJ621" i="4"/>
  <c r="AK621" i="4"/>
  <c r="AL621" i="4"/>
  <c r="AM621" i="4"/>
  <c r="AN621" i="4"/>
  <c r="AP621" i="4"/>
  <c r="AR621" i="4"/>
  <c r="Y622" i="4"/>
  <c r="Z622" i="4"/>
  <c r="AA622" i="4"/>
  <c r="AI622" i="4"/>
  <c r="AJ622" i="4"/>
  <c r="AK622" i="4"/>
  <c r="AL622" i="4"/>
  <c r="AM622" i="4"/>
  <c r="AN622" i="4"/>
  <c r="AP622" i="4"/>
  <c r="AR622" i="4"/>
  <c r="Y623" i="4"/>
  <c r="Z623" i="4"/>
  <c r="AA623" i="4"/>
  <c r="AI623" i="4"/>
  <c r="AJ623" i="4"/>
  <c r="AK623" i="4"/>
  <c r="AL623" i="4"/>
  <c r="AM623" i="4"/>
  <c r="AN623" i="4"/>
  <c r="AP623" i="4"/>
  <c r="AR623" i="4"/>
  <c r="Y624" i="4"/>
  <c r="Z624" i="4"/>
  <c r="AA624" i="4"/>
  <c r="AI624" i="4"/>
  <c r="AJ624" i="4"/>
  <c r="AK624" i="4"/>
  <c r="AL624" i="4"/>
  <c r="AM624" i="4"/>
  <c r="AN624" i="4"/>
  <c r="AP624" i="4"/>
  <c r="AR624" i="4"/>
  <c r="Y625" i="4"/>
  <c r="Z625" i="4"/>
  <c r="AA625" i="4"/>
  <c r="AI625" i="4"/>
  <c r="AJ625" i="4"/>
  <c r="AK625" i="4"/>
  <c r="AL625" i="4"/>
  <c r="AM625" i="4"/>
  <c r="AN625" i="4"/>
  <c r="AP625" i="4"/>
  <c r="AR625" i="4"/>
  <c r="Y626" i="4"/>
  <c r="Z626" i="4"/>
  <c r="AA626" i="4"/>
  <c r="AI626" i="4"/>
  <c r="AJ626" i="4"/>
  <c r="AK626" i="4"/>
  <c r="AL626" i="4"/>
  <c r="AM626" i="4"/>
  <c r="AN626" i="4"/>
  <c r="AP626" i="4"/>
  <c r="AR626" i="4"/>
  <c r="Y627" i="4"/>
  <c r="Z627" i="4"/>
  <c r="AA627" i="4"/>
  <c r="AI627" i="4"/>
  <c r="AJ627" i="4"/>
  <c r="AK627" i="4"/>
  <c r="AL627" i="4"/>
  <c r="AM627" i="4"/>
  <c r="AN627" i="4"/>
  <c r="AP627" i="4"/>
  <c r="AR627" i="4"/>
  <c r="Y628" i="4"/>
  <c r="Z628" i="4"/>
  <c r="AA628" i="4"/>
  <c r="AI628" i="4"/>
  <c r="AJ628" i="4"/>
  <c r="AK628" i="4"/>
  <c r="AL628" i="4"/>
  <c r="AM628" i="4"/>
  <c r="AN628" i="4"/>
  <c r="AP628" i="4"/>
  <c r="AR628" i="4"/>
  <c r="Y629" i="4"/>
  <c r="Z629" i="4"/>
  <c r="AA629" i="4"/>
  <c r="AI629" i="4"/>
  <c r="AJ629" i="4"/>
  <c r="AK629" i="4"/>
  <c r="AL629" i="4"/>
  <c r="AM629" i="4"/>
  <c r="AN629" i="4"/>
  <c r="AP629" i="4"/>
  <c r="AR629" i="4"/>
  <c r="Y630" i="4"/>
  <c r="Z630" i="4"/>
  <c r="AA630" i="4"/>
  <c r="AI630" i="4"/>
  <c r="AJ630" i="4"/>
  <c r="AK630" i="4"/>
  <c r="AL630" i="4"/>
  <c r="AM630" i="4"/>
  <c r="AN630" i="4"/>
  <c r="AP630" i="4"/>
  <c r="AR630" i="4"/>
  <c r="Y631" i="4"/>
  <c r="Z631" i="4"/>
  <c r="AA631" i="4"/>
  <c r="AI631" i="4"/>
  <c r="AJ631" i="4"/>
  <c r="AK631" i="4"/>
  <c r="AL631" i="4"/>
  <c r="AM631" i="4"/>
  <c r="AN631" i="4"/>
  <c r="AP631" i="4"/>
  <c r="AR631" i="4"/>
  <c r="Y632" i="4"/>
  <c r="Z632" i="4"/>
  <c r="AA632" i="4"/>
  <c r="AI632" i="4"/>
  <c r="AJ632" i="4"/>
  <c r="AK632" i="4"/>
  <c r="AL632" i="4"/>
  <c r="AM632" i="4"/>
  <c r="AN632" i="4"/>
  <c r="AP632" i="4"/>
  <c r="AR632" i="4"/>
  <c r="Y633" i="4"/>
  <c r="Z633" i="4"/>
  <c r="AA633" i="4"/>
  <c r="AI633" i="4"/>
  <c r="AJ633" i="4"/>
  <c r="AK633" i="4"/>
  <c r="AL633" i="4"/>
  <c r="AM633" i="4"/>
  <c r="AN633" i="4"/>
  <c r="AP633" i="4"/>
  <c r="AR633" i="4"/>
  <c r="Y634" i="4"/>
  <c r="Z634" i="4"/>
  <c r="AA634" i="4"/>
  <c r="AI634" i="4"/>
  <c r="AJ634" i="4"/>
  <c r="AK634" i="4"/>
  <c r="AL634" i="4"/>
  <c r="AM634" i="4"/>
  <c r="AN634" i="4"/>
  <c r="AP634" i="4"/>
  <c r="AR634" i="4"/>
  <c r="Y635" i="4"/>
  <c r="Z635" i="4"/>
  <c r="AA635" i="4"/>
  <c r="AI635" i="4"/>
  <c r="AJ635" i="4"/>
  <c r="AK635" i="4"/>
  <c r="AL635" i="4"/>
  <c r="AM635" i="4"/>
  <c r="AN635" i="4"/>
  <c r="AP635" i="4"/>
  <c r="AR635" i="4"/>
  <c r="Y636" i="4"/>
  <c r="Z636" i="4"/>
  <c r="AA636" i="4"/>
  <c r="AI636" i="4"/>
  <c r="AJ636" i="4"/>
  <c r="AK636" i="4"/>
  <c r="AL636" i="4"/>
  <c r="AM636" i="4"/>
  <c r="AN636" i="4"/>
  <c r="AP636" i="4"/>
  <c r="AR636" i="4"/>
  <c r="Y637" i="4"/>
  <c r="Z637" i="4"/>
  <c r="AA637" i="4"/>
  <c r="AI637" i="4"/>
  <c r="AJ637" i="4"/>
  <c r="AK637" i="4"/>
  <c r="AL637" i="4"/>
  <c r="AM637" i="4"/>
  <c r="AN637" i="4"/>
  <c r="AP637" i="4"/>
  <c r="AR637" i="4"/>
  <c r="Y638" i="4"/>
  <c r="Z638" i="4"/>
  <c r="AA638" i="4"/>
  <c r="AI638" i="4"/>
  <c r="AJ638" i="4"/>
  <c r="AK638" i="4"/>
  <c r="AL638" i="4"/>
  <c r="AM638" i="4"/>
  <c r="AN638" i="4"/>
  <c r="AP638" i="4"/>
  <c r="AR638" i="4"/>
  <c r="Y639" i="4"/>
  <c r="Z639" i="4"/>
  <c r="AA639" i="4"/>
  <c r="AI639" i="4"/>
  <c r="AJ639" i="4"/>
  <c r="AK639" i="4"/>
  <c r="AL639" i="4"/>
  <c r="AM639" i="4"/>
  <c r="AN639" i="4"/>
  <c r="AP639" i="4"/>
  <c r="AR639" i="4"/>
  <c r="Y640" i="4"/>
  <c r="Z640" i="4"/>
  <c r="AA640" i="4"/>
  <c r="AI640" i="4"/>
  <c r="AJ640" i="4"/>
  <c r="AK640" i="4"/>
  <c r="AL640" i="4"/>
  <c r="AM640" i="4"/>
  <c r="AN640" i="4"/>
  <c r="AP640" i="4"/>
  <c r="AR640" i="4"/>
  <c r="Y641" i="4"/>
  <c r="Z641" i="4"/>
  <c r="AA641" i="4"/>
  <c r="AI641" i="4"/>
  <c r="AJ641" i="4"/>
  <c r="AK641" i="4"/>
  <c r="AL641" i="4"/>
  <c r="AM641" i="4"/>
  <c r="AN641" i="4"/>
  <c r="AP641" i="4"/>
  <c r="AR641" i="4"/>
  <c r="Y642" i="4"/>
  <c r="Z642" i="4"/>
  <c r="AA642" i="4"/>
  <c r="AI642" i="4"/>
  <c r="AJ642" i="4"/>
  <c r="AK642" i="4"/>
  <c r="AL642" i="4"/>
  <c r="AM642" i="4"/>
  <c r="AN642" i="4"/>
  <c r="AP642" i="4"/>
  <c r="AR642" i="4"/>
  <c r="Y643" i="4"/>
  <c r="Z643" i="4"/>
  <c r="AA643" i="4"/>
  <c r="AI643" i="4"/>
  <c r="AJ643" i="4"/>
  <c r="AK643" i="4"/>
  <c r="AL643" i="4"/>
  <c r="AM643" i="4"/>
  <c r="AN643" i="4"/>
  <c r="AP643" i="4"/>
  <c r="AR643" i="4"/>
  <c r="Y644" i="4"/>
  <c r="Z644" i="4"/>
  <c r="AA644" i="4"/>
  <c r="AI644" i="4"/>
  <c r="AJ644" i="4"/>
  <c r="AK644" i="4"/>
  <c r="AL644" i="4"/>
  <c r="AM644" i="4"/>
  <c r="AN644" i="4"/>
  <c r="AP644" i="4"/>
  <c r="AR644" i="4"/>
  <c r="Y645" i="4"/>
  <c r="Z645" i="4"/>
  <c r="AA645" i="4"/>
  <c r="AI645" i="4"/>
  <c r="AJ645" i="4"/>
  <c r="AK645" i="4"/>
  <c r="AL645" i="4"/>
  <c r="AM645" i="4"/>
  <c r="AN645" i="4"/>
  <c r="AP645" i="4"/>
  <c r="AR645" i="4"/>
  <c r="Y646" i="4"/>
  <c r="Z646" i="4"/>
  <c r="AA646" i="4"/>
  <c r="AI646" i="4"/>
  <c r="AJ646" i="4"/>
  <c r="AK646" i="4"/>
  <c r="AL646" i="4"/>
  <c r="AM646" i="4"/>
  <c r="AN646" i="4"/>
  <c r="AP646" i="4"/>
  <c r="AR646" i="4"/>
  <c r="Y647" i="4"/>
  <c r="Z647" i="4"/>
  <c r="AA647" i="4"/>
  <c r="AI647" i="4"/>
  <c r="AJ647" i="4"/>
  <c r="AK647" i="4"/>
  <c r="AL647" i="4"/>
  <c r="AM647" i="4"/>
  <c r="AN647" i="4"/>
  <c r="AP647" i="4"/>
  <c r="AR647" i="4"/>
  <c r="Y648" i="4"/>
  <c r="Z648" i="4"/>
  <c r="AA648" i="4"/>
  <c r="AI648" i="4"/>
  <c r="AJ648" i="4"/>
  <c r="AK648" i="4"/>
  <c r="AL648" i="4"/>
  <c r="AM648" i="4"/>
  <c r="AN648" i="4"/>
  <c r="AP648" i="4"/>
  <c r="AR648" i="4"/>
  <c r="Y649" i="4"/>
  <c r="Z649" i="4"/>
  <c r="AA649" i="4"/>
  <c r="AI649" i="4"/>
  <c r="AJ649" i="4"/>
  <c r="AK649" i="4"/>
  <c r="AL649" i="4"/>
  <c r="AM649" i="4"/>
  <c r="AN649" i="4"/>
  <c r="AP649" i="4"/>
  <c r="AR649" i="4"/>
  <c r="Y650" i="4"/>
  <c r="Z650" i="4"/>
  <c r="AA650" i="4"/>
  <c r="AI650" i="4"/>
  <c r="AJ650" i="4"/>
  <c r="AK650" i="4"/>
  <c r="AL650" i="4"/>
  <c r="AM650" i="4"/>
  <c r="AN650" i="4"/>
  <c r="AP650" i="4"/>
  <c r="AR650" i="4"/>
  <c r="Y651" i="4"/>
  <c r="Z651" i="4"/>
  <c r="AA651" i="4"/>
  <c r="AI651" i="4"/>
  <c r="AJ651" i="4"/>
  <c r="AK651" i="4"/>
  <c r="AL651" i="4"/>
  <c r="AM651" i="4"/>
  <c r="AN651" i="4"/>
  <c r="AP651" i="4"/>
  <c r="AR651" i="4"/>
  <c r="Y652" i="4"/>
  <c r="Z652" i="4"/>
  <c r="AA652" i="4"/>
  <c r="AI652" i="4"/>
  <c r="AJ652" i="4"/>
  <c r="AK652" i="4"/>
  <c r="AL652" i="4"/>
  <c r="AM652" i="4"/>
  <c r="AN652" i="4"/>
  <c r="AP652" i="4"/>
  <c r="AR652" i="4"/>
  <c r="Y653" i="4"/>
  <c r="Z653" i="4"/>
  <c r="AA653" i="4"/>
  <c r="AI653" i="4"/>
  <c r="AJ653" i="4"/>
  <c r="AK653" i="4"/>
  <c r="AL653" i="4"/>
  <c r="AM653" i="4"/>
  <c r="AN653" i="4"/>
  <c r="AP653" i="4"/>
  <c r="AR653" i="4"/>
  <c r="Y654" i="4"/>
  <c r="Z654" i="4"/>
  <c r="AA654" i="4"/>
  <c r="AI654" i="4"/>
  <c r="AJ654" i="4"/>
  <c r="AK654" i="4"/>
  <c r="AL654" i="4"/>
  <c r="AM654" i="4"/>
  <c r="AN654" i="4"/>
  <c r="AP654" i="4"/>
  <c r="AR654" i="4"/>
  <c r="Y655" i="4"/>
  <c r="Z655" i="4"/>
  <c r="AA655" i="4"/>
  <c r="AI655" i="4"/>
  <c r="AJ655" i="4"/>
  <c r="AK655" i="4"/>
  <c r="AL655" i="4"/>
  <c r="AM655" i="4"/>
  <c r="AN655" i="4"/>
  <c r="AP655" i="4"/>
  <c r="AR655" i="4"/>
  <c r="Y656" i="4"/>
  <c r="Z656" i="4"/>
  <c r="AA656" i="4"/>
  <c r="AI656" i="4"/>
  <c r="AJ656" i="4"/>
  <c r="AK656" i="4"/>
  <c r="AL656" i="4"/>
  <c r="AM656" i="4"/>
  <c r="AN656" i="4"/>
  <c r="AP656" i="4"/>
  <c r="AR656" i="4"/>
  <c r="Y657" i="4"/>
  <c r="Z657" i="4"/>
  <c r="AA657" i="4"/>
  <c r="AI657" i="4"/>
  <c r="AJ657" i="4"/>
  <c r="AK657" i="4"/>
  <c r="AL657" i="4"/>
  <c r="AM657" i="4"/>
  <c r="AN657" i="4"/>
  <c r="AP657" i="4"/>
  <c r="AR657" i="4"/>
  <c r="Y658" i="4"/>
  <c r="Z658" i="4"/>
  <c r="AA658" i="4"/>
  <c r="AI658" i="4"/>
  <c r="AJ658" i="4"/>
  <c r="AK658" i="4"/>
  <c r="AL658" i="4"/>
  <c r="AM658" i="4"/>
  <c r="AN658" i="4"/>
  <c r="AP658" i="4"/>
  <c r="AR658" i="4"/>
  <c r="Y659" i="4"/>
  <c r="Z659" i="4"/>
  <c r="AA659" i="4"/>
  <c r="AI659" i="4"/>
  <c r="AJ659" i="4"/>
  <c r="AK659" i="4"/>
  <c r="AL659" i="4"/>
  <c r="AM659" i="4"/>
  <c r="AN659" i="4"/>
  <c r="AP659" i="4"/>
  <c r="AR659" i="4"/>
  <c r="Y660" i="4"/>
  <c r="Z660" i="4"/>
  <c r="AA660" i="4"/>
  <c r="AI660" i="4"/>
  <c r="AJ660" i="4"/>
  <c r="AK660" i="4"/>
  <c r="AL660" i="4"/>
  <c r="AM660" i="4"/>
  <c r="AN660" i="4"/>
  <c r="AP660" i="4"/>
  <c r="AR660" i="4"/>
  <c r="Y661" i="4"/>
  <c r="Z661" i="4"/>
  <c r="AA661" i="4"/>
  <c r="AI661" i="4"/>
  <c r="AJ661" i="4"/>
  <c r="AK661" i="4"/>
  <c r="AL661" i="4"/>
  <c r="AM661" i="4"/>
  <c r="AN661" i="4"/>
  <c r="AP661" i="4"/>
  <c r="AR661" i="4"/>
  <c r="Y662" i="4"/>
  <c r="Z662" i="4"/>
  <c r="AA662" i="4"/>
  <c r="AI662" i="4"/>
  <c r="AJ662" i="4"/>
  <c r="AK662" i="4"/>
  <c r="AL662" i="4"/>
  <c r="AM662" i="4"/>
  <c r="AN662" i="4"/>
  <c r="AP662" i="4"/>
  <c r="AR662" i="4"/>
  <c r="Y663" i="4"/>
  <c r="Z663" i="4"/>
  <c r="AA663" i="4"/>
  <c r="AI663" i="4"/>
  <c r="AJ663" i="4"/>
  <c r="AK663" i="4"/>
  <c r="AL663" i="4"/>
  <c r="AM663" i="4"/>
  <c r="AN663" i="4"/>
  <c r="AP663" i="4"/>
  <c r="AR663" i="4"/>
  <c r="Y664" i="4"/>
  <c r="Z664" i="4"/>
  <c r="AA664" i="4"/>
  <c r="AI664" i="4"/>
  <c r="AJ664" i="4"/>
  <c r="AK664" i="4"/>
  <c r="AL664" i="4"/>
  <c r="AM664" i="4"/>
  <c r="AN664" i="4"/>
  <c r="AP664" i="4"/>
  <c r="AR664" i="4"/>
  <c r="Y665" i="4"/>
  <c r="Z665" i="4"/>
  <c r="AA665" i="4"/>
  <c r="AI665" i="4"/>
  <c r="AJ665" i="4"/>
  <c r="AK665" i="4"/>
  <c r="AL665" i="4"/>
  <c r="AM665" i="4"/>
  <c r="AN665" i="4"/>
  <c r="AP665" i="4"/>
  <c r="AR665" i="4"/>
  <c r="Y666" i="4"/>
  <c r="Z666" i="4"/>
  <c r="AA666" i="4"/>
  <c r="AI666" i="4"/>
  <c r="AJ666" i="4"/>
  <c r="AK666" i="4"/>
  <c r="AL666" i="4"/>
  <c r="AM666" i="4"/>
  <c r="AN666" i="4"/>
  <c r="AP666" i="4"/>
  <c r="AR666" i="4"/>
  <c r="Y667" i="4"/>
  <c r="Z667" i="4"/>
  <c r="AA667" i="4"/>
  <c r="AI667" i="4"/>
  <c r="AJ667" i="4"/>
  <c r="AK667" i="4"/>
  <c r="AL667" i="4"/>
  <c r="AM667" i="4"/>
  <c r="AN667" i="4"/>
  <c r="AP667" i="4"/>
  <c r="AR667" i="4"/>
  <c r="Y668" i="4"/>
  <c r="Z668" i="4"/>
  <c r="AA668" i="4"/>
  <c r="AI668" i="4"/>
  <c r="AJ668" i="4"/>
  <c r="AK668" i="4"/>
  <c r="AL668" i="4"/>
  <c r="AM668" i="4"/>
  <c r="AN668" i="4"/>
  <c r="AP668" i="4"/>
  <c r="AR668" i="4"/>
  <c r="Y669" i="4"/>
  <c r="Z669" i="4"/>
  <c r="AA669" i="4"/>
  <c r="AI669" i="4"/>
  <c r="AJ669" i="4"/>
  <c r="AK669" i="4"/>
  <c r="AL669" i="4"/>
  <c r="AM669" i="4"/>
  <c r="AN669" i="4"/>
  <c r="AP669" i="4"/>
  <c r="AR669" i="4"/>
  <c r="Y670" i="4"/>
  <c r="Z670" i="4"/>
  <c r="AA670" i="4"/>
  <c r="AI670" i="4"/>
  <c r="AJ670" i="4"/>
  <c r="AK670" i="4"/>
  <c r="AL670" i="4"/>
  <c r="AM670" i="4"/>
  <c r="AN670" i="4"/>
  <c r="AP670" i="4"/>
  <c r="AR670" i="4"/>
  <c r="Y671" i="4"/>
  <c r="Z671" i="4"/>
  <c r="AA671" i="4"/>
  <c r="AI671" i="4"/>
  <c r="AJ671" i="4"/>
  <c r="AK671" i="4"/>
  <c r="AL671" i="4"/>
  <c r="AM671" i="4"/>
  <c r="AN671" i="4"/>
  <c r="AP671" i="4"/>
  <c r="AR671" i="4"/>
  <c r="Y672" i="4"/>
  <c r="Z672" i="4"/>
  <c r="AA672" i="4"/>
  <c r="AI672" i="4"/>
  <c r="AJ672" i="4"/>
  <c r="AK672" i="4"/>
  <c r="AL672" i="4"/>
  <c r="AM672" i="4"/>
  <c r="AN672" i="4"/>
  <c r="AP672" i="4"/>
  <c r="AR672" i="4"/>
  <c r="Y673" i="4"/>
  <c r="Z673" i="4"/>
  <c r="AA673" i="4"/>
  <c r="AI673" i="4"/>
  <c r="AJ673" i="4"/>
  <c r="AK673" i="4"/>
  <c r="AL673" i="4"/>
  <c r="AM673" i="4"/>
  <c r="AN673" i="4"/>
  <c r="AP673" i="4"/>
  <c r="AR673" i="4"/>
  <c r="Y674" i="4"/>
  <c r="Z674" i="4"/>
  <c r="AA674" i="4"/>
  <c r="AI674" i="4"/>
  <c r="AJ674" i="4"/>
  <c r="AK674" i="4"/>
  <c r="AL674" i="4"/>
  <c r="AM674" i="4"/>
  <c r="AN674" i="4"/>
  <c r="AP674" i="4"/>
  <c r="AR674" i="4"/>
  <c r="Y675" i="4"/>
  <c r="Z675" i="4"/>
  <c r="AA675" i="4"/>
  <c r="AI675" i="4"/>
  <c r="AJ675" i="4"/>
  <c r="AK675" i="4"/>
  <c r="AL675" i="4"/>
  <c r="AM675" i="4"/>
  <c r="AN675" i="4"/>
  <c r="AP675" i="4"/>
  <c r="AR675" i="4"/>
  <c r="Y676" i="4"/>
  <c r="Z676" i="4"/>
  <c r="AA676" i="4"/>
  <c r="AI676" i="4"/>
  <c r="AJ676" i="4"/>
  <c r="AK676" i="4"/>
  <c r="AL676" i="4"/>
  <c r="AM676" i="4"/>
  <c r="AN676" i="4"/>
  <c r="AP676" i="4"/>
  <c r="AR676" i="4"/>
  <c r="Y677" i="4"/>
  <c r="Z677" i="4"/>
  <c r="AA677" i="4"/>
  <c r="AI677" i="4"/>
  <c r="AJ677" i="4"/>
  <c r="AK677" i="4"/>
  <c r="AL677" i="4"/>
  <c r="AM677" i="4"/>
  <c r="AN677" i="4"/>
  <c r="AP677" i="4"/>
  <c r="AR677" i="4"/>
  <c r="Y678" i="4"/>
  <c r="Z678" i="4"/>
  <c r="AA678" i="4"/>
  <c r="AI678" i="4"/>
  <c r="AJ678" i="4"/>
  <c r="AK678" i="4"/>
  <c r="AL678" i="4"/>
  <c r="AM678" i="4"/>
  <c r="AN678" i="4"/>
  <c r="AP678" i="4"/>
  <c r="AR678" i="4"/>
  <c r="Y679" i="4"/>
  <c r="Z679" i="4"/>
  <c r="AA679" i="4"/>
  <c r="AI679" i="4"/>
  <c r="AJ679" i="4"/>
  <c r="AK679" i="4"/>
  <c r="AL679" i="4"/>
  <c r="AM679" i="4"/>
  <c r="AN679" i="4"/>
  <c r="AP679" i="4"/>
  <c r="AR679" i="4"/>
  <c r="Y680" i="4"/>
  <c r="Z680" i="4"/>
  <c r="AA680" i="4"/>
  <c r="AI680" i="4"/>
  <c r="AJ680" i="4"/>
  <c r="AK680" i="4"/>
  <c r="AL680" i="4"/>
  <c r="AM680" i="4"/>
  <c r="AN680" i="4"/>
  <c r="AP680" i="4"/>
  <c r="AR680" i="4"/>
  <c r="Y681" i="4"/>
  <c r="Z681" i="4"/>
  <c r="AA681" i="4"/>
  <c r="AI681" i="4"/>
  <c r="AJ681" i="4"/>
  <c r="AK681" i="4"/>
  <c r="AL681" i="4"/>
  <c r="AM681" i="4"/>
  <c r="AN681" i="4"/>
  <c r="AP681" i="4"/>
  <c r="AR681" i="4"/>
  <c r="Y682" i="4"/>
  <c r="Z682" i="4"/>
  <c r="AA682" i="4"/>
  <c r="AI682" i="4"/>
  <c r="AJ682" i="4"/>
  <c r="AK682" i="4"/>
  <c r="AL682" i="4"/>
  <c r="AM682" i="4"/>
  <c r="AN682" i="4"/>
  <c r="AP682" i="4"/>
  <c r="AR682" i="4"/>
  <c r="Y683" i="4"/>
  <c r="Z683" i="4"/>
  <c r="AA683" i="4"/>
  <c r="AI683" i="4"/>
  <c r="AJ683" i="4"/>
  <c r="AK683" i="4"/>
  <c r="AL683" i="4"/>
  <c r="AM683" i="4"/>
  <c r="AN683" i="4"/>
  <c r="AP683" i="4"/>
  <c r="AR683" i="4"/>
  <c r="Y684" i="4"/>
  <c r="Z684" i="4"/>
  <c r="AA684" i="4"/>
  <c r="AI684" i="4"/>
  <c r="AJ684" i="4"/>
  <c r="AK684" i="4"/>
  <c r="AL684" i="4"/>
  <c r="AM684" i="4"/>
  <c r="AN684" i="4"/>
  <c r="AP684" i="4"/>
  <c r="AR684" i="4"/>
  <c r="Y685" i="4"/>
  <c r="Z685" i="4"/>
  <c r="AA685" i="4"/>
  <c r="AI685" i="4"/>
  <c r="AJ685" i="4"/>
  <c r="AK685" i="4"/>
  <c r="AL685" i="4"/>
  <c r="AM685" i="4"/>
  <c r="AN685" i="4"/>
  <c r="AP685" i="4"/>
  <c r="AR685" i="4"/>
  <c r="Y686" i="4"/>
  <c r="Z686" i="4"/>
  <c r="AA686" i="4"/>
  <c r="AI686" i="4"/>
  <c r="AJ686" i="4"/>
  <c r="AK686" i="4"/>
  <c r="AL686" i="4"/>
  <c r="AM686" i="4"/>
  <c r="AN686" i="4"/>
  <c r="AP686" i="4"/>
  <c r="AR686" i="4"/>
  <c r="Y687" i="4"/>
  <c r="Z687" i="4"/>
  <c r="AA687" i="4"/>
  <c r="AI687" i="4"/>
  <c r="AJ687" i="4"/>
  <c r="AK687" i="4"/>
  <c r="AL687" i="4"/>
  <c r="AM687" i="4"/>
  <c r="AN687" i="4"/>
  <c r="AP687" i="4"/>
  <c r="AR687" i="4"/>
  <c r="Y688" i="4"/>
  <c r="Z688" i="4"/>
  <c r="AA688" i="4"/>
  <c r="AI688" i="4"/>
  <c r="AJ688" i="4"/>
  <c r="AK688" i="4"/>
  <c r="AL688" i="4"/>
  <c r="AM688" i="4"/>
  <c r="AN688" i="4"/>
  <c r="AP688" i="4"/>
  <c r="AR688" i="4"/>
  <c r="Y689" i="4"/>
  <c r="Z689" i="4"/>
  <c r="AA689" i="4"/>
  <c r="AI689" i="4"/>
  <c r="AJ689" i="4"/>
  <c r="AK689" i="4"/>
  <c r="AL689" i="4"/>
  <c r="AM689" i="4"/>
  <c r="AN689" i="4"/>
  <c r="AP689" i="4"/>
  <c r="AR689" i="4"/>
  <c r="Y690" i="4"/>
  <c r="Z690" i="4"/>
  <c r="AA690" i="4"/>
  <c r="AI690" i="4"/>
  <c r="AJ690" i="4"/>
  <c r="AK690" i="4"/>
  <c r="AL690" i="4"/>
  <c r="AM690" i="4"/>
  <c r="AN690" i="4"/>
  <c r="AP690" i="4"/>
  <c r="AR690" i="4"/>
  <c r="Y691" i="4"/>
  <c r="Z691" i="4"/>
  <c r="AA691" i="4"/>
  <c r="AI691" i="4"/>
  <c r="AJ691" i="4"/>
  <c r="AK691" i="4"/>
  <c r="AL691" i="4"/>
  <c r="AM691" i="4"/>
  <c r="AN691" i="4"/>
  <c r="AP691" i="4"/>
  <c r="AR691" i="4"/>
  <c r="Y692" i="4"/>
  <c r="Z692" i="4"/>
  <c r="AA692" i="4"/>
  <c r="AI692" i="4"/>
  <c r="AJ692" i="4"/>
  <c r="AK692" i="4"/>
  <c r="AL692" i="4"/>
  <c r="AM692" i="4"/>
  <c r="AN692" i="4"/>
  <c r="AP692" i="4"/>
  <c r="AR692" i="4"/>
  <c r="Y693" i="4"/>
  <c r="Z693" i="4"/>
  <c r="AA693" i="4"/>
  <c r="AI693" i="4"/>
  <c r="AJ693" i="4"/>
  <c r="AK693" i="4"/>
  <c r="AL693" i="4"/>
  <c r="AM693" i="4"/>
  <c r="AN693" i="4"/>
  <c r="AP693" i="4"/>
  <c r="AR693" i="4"/>
  <c r="Y694" i="4"/>
  <c r="Z694" i="4"/>
  <c r="AA694" i="4"/>
  <c r="AI694" i="4"/>
  <c r="AJ694" i="4"/>
  <c r="AK694" i="4"/>
  <c r="AL694" i="4"/>
  <c r="AM694" i="4"/>
  <c r="AN694" i="4"/>
  <c r="AP694" i="4"/>
  <c r="AR694" i="4"/>
  <c r="Y695" i="4"/>
  <c r="Z695" i="4"/>
  <c r="AA695" i="4"/>
  <c r="AI695" i="4"/>
  <c r="AJ695" i="4"/>
  <c r="AK695" i="4"/>
  <c r="AL695" i="4"/>
  <c r="AM695" i="4"/>
  <c r="AN695" i="4"/>
  <c r="AP695" i="4"/>
  <c r="AR695" i="4"/>
  <c r="Y696" i="4"/>
  <c r="Z696" i="4"/>
  <c r="AA696" i="4"/>
  <c r="AI696" i="4"/>
  <c r="AJ696" i="4"/>
  <c r="AK696" i="4"/>
  <c r="AL696" i="4"/>
  <c r="AM696" i="4"/>
  <c r="AN696" i="4"/>
  <c r="AP696" i="4"/>
  <c r="AR696" i="4"/>
  <c r="Y697" i="4"/>
  <c r="Z697" i="4"/>
  <c r="AA697" i="4"/>
  <c r="AI697" i="4"/>
  <c r="AJ697" i="4"/>
  <c r="AK697" i="4"/>
  <c r="AL697" i="4"/>
  <c r="AM697" i="4"/>
  <c r="AN697" i="4"/>
  <c r="AP697" i="4"/>
  <c r="AR697" i="4"/>
  <c r="Y698" i="4"/>
  <c r="Z698" i="4"/>
  <c r="AA698" i="4"/>
  <c r="AI698" i="4"/>
  <c r="AJ698" i="4"/>
  <c r="AK698" i="4"/>
  <c r="AL698" i="4"/>
  <c r="AM698" i="4"/>
  <c r="AN698" i="4"/>
  <c r="AP698" i="4"/>
  <c r="AR698" i="4"/>
  <c r="Y699" i="4"/>
  <c r="Z699" i="4"/>
  <c r="AA699" i="4"/>
  <c r="AI699" i="4"/>
  <c r="AJ699" i="4"/>
  <c r="AK699" i="4"/>
  <c r="AL699" i="4"/>
  <c r="AM699" i="4"/>
  <c r="AN699" i="4"/>
  <c r="AP699" i="4"/>
  <c r="AR699" i="4"/>
  <c r="Y700" i="4"/>
  <c r="Z700" i="4"/>
  <c r="AA700" i="4"/>
  <c r="AI700" i="4"/>
  <c r="AJ700" i="4"/>
  <c r="AK700" i="4"/>
  <c r="AL700" i="4"/>
  <c r="AM700" i="4"/>
  <c r="AN700" i="4"/>
  <c r="AP700" i="4"/>
  <c r="AR700" i="4"/>
  <c r="Y701" i="4"/>
  <c r="Z701" i="4"/>
  <c r="AA701" i="4"/>
  <c r="AI701" i="4"/>
  <c r="AJ701" i="4"/>
  <c r="AK701" i="4"/>
  <c r="AL701" i="4"/>
  <c r="AM701" i="4"/>
  <c r="AN701" i="4"/>
  <c r="AP701" i="4"/>
  <c r="AR701" i="4"/>
  <c r="Y702" i="4"/>
  <c r="Z702" i="4"/>
  <c r="AA702" i="4"/>
  <c r="AI702" i="4"/>
  <c r="AJ702" i="4"/>
  <c r="AK702" i="4"/>
  <c r="AL702" i="4"/>
  <c r="AM702" i="4"/>
  <c r="AN702" i="4"/>
  <c r="AP702" i="4"/>
  <c r="AR702" i="4"/>
  <c r="Y703" i="4"/>
  <c r="Z703" i="4"/>
  <c r="AA703" i="4"/>
  <c r="AI703" i="4"/>
  <c r="AJ703" i="4"/>
  <c r="AK703" i="4"/>
  <c r="AL703" i="4"/>
  <c r="AM703" i="4"/>
  <c r="AN703" i="4"/>
  <c r="AP703" i="4"/>
  <c r="AR703" i="4"/>
  <c r="Y704" i="4"/>
  <c r="Z704" i="4"/>
  <c r="AA704" i="4"/>
  <c r="AI704" i="4"/>
  <c r="AJ704" i="4"/>
  <c r="AK704" i="4"/>
  <c r="AL704" i="4"/>
  <c r="AM704" i="4"/>
  <c r="AN704" i="4"/>
  <c r="AP704" i="4"/>
  <c r="AR704" i="4"/>
  <c r="Y705" i="4"/>
  <c r="Z705" i="4"/>
  <c r="AA705" i="4"/>
  <c r="AI705" i="4"/>
  <c r="AJ705" i="4"/>
  <c r="AK705" i="4"/>
  <c r="AL705" i="4"/>
  <c r="AM705" i="4"/>
  <c r="AN705" i="4"/>
  <c r="AP705" i="4"/>
  <c r="AR705" i="4"/>
  <c r="Y706" i="4"/>
  <c r="Z706" i="4"/>
  <c r="AA706" i="4"/>
  <c r="AI706" i="4"/>
  <c r="AJ706" i="4"/>
  <c r="AK706" i="4"/>
  <c r="AL706" i="4"/>
  <c r="AM706" i="4"/>
  <c r="AN706" i="4"/>
  <c r="AP706" i="4"/>
  <c r="AR706" i="4"/>
  <c r="Y707" i="4"/>
  <c r="Z707" i="4"/>
  <c r="AA707" i="4"/>
  <c r="AI707" i="4"/>
  <c r="AJ707" i="4"/>
  <c r="AK707" i="4"/>
  <c r="AL707" i="4"/>
  <c r="AM707" i="4"/>
  <c r="AN707" i="4"/>
  <c r="AP707" i="4"/>
  <c r="AR707" i="4"/>
  <c r="Y708" i="4"/>
  <c r="Z708" i="4"/>
  <c r="AA708" i="4"/>
  <c r="AI708" i="4"/>
  <c r="AJ708" i="4"/>
  <c r="AK708" i="4"/>
  <c r="AL708" i="4"/>
  <c r="AM708" i="4"/>
  <c r="AN708" i="4"/>
  <c r="AP708" i="4"/>
  <c r="AR708" i="4"/>
  <c r="Y709" i="4"/>
  <c r="Z709" i="4"/>
  <c r="AA709" i="4"/>
  <c r="AI709" i="4"/>
  <c r="AJ709" i="4"/>
  <c r="AK709" i="4"/>
  <c r="AL709" i="4"/>
  <c r="AM709" i="4"/>
  <c r="AN709" i="4"/>
  <c r="AP709" i="4"/>
  <c r="AR709" i="4"/>
  <c r="Y710" i="4"/>
  <c r="Z710" i="4"/>
  <c r="AA710" i="4"/>
  <c r="AI710" i="4"/>
  <c r="AJ710" i="4"/>
  <c r="AK710" i="4"/>
  <c r="AL710" i="4"/>
  <c r="AM710" i="4"/>
  <c r="AN710" i="4"/>
  <c r="AP710" i="4"/>
  <c r="AR710" i="4"/>
  <c r="Y711" i="4"/>
  <c r="Z711" i="4"/>
  <c r="AA711" i="4"/>
  <c r="AI711" i="4"/>
  <c r="AJ711" i="4"/>
  <c r="AK711" i="4"/>
  <c r="AL711" i="4"/>
  <c r="AM711" i="4"/>
  <c r="AN711" i="4"/>
  <c r="AP711" i="4"/>
  <c r="AR711" i="4"/>
  <c r="Y712" i="4"/>
  <c r="Z712" i="4"/>
  <c r="AA712" i="4"/>
  <c r="AI712" i="4"/>
  <c r="AJ712" i="4"/>
  <c r="AK712" i="4"/>
  <c r="AL712" i="4"/>
  <c r="AM712" i="4"/>
  <c r="AN712" i="4"/>
  <c r="AP712" i="4"/>
  <c r="AR712" i="4"/>
  <c r="Y713" i="4"/>
  <c r="Z713" i="4"/>
  <c r="AA713" i="4"/>
  <c r="AI713" i="4"/>
  <c r="AJ713" i="4"/>
  <c r="AK713" i="4"/>
  <c r="AL713" i="4"/>
  <c r="AM713" i="4"/>
  <c r="AN713" i="4"/>
  <c r="AP713" i="4"/>
  <c r="AR713" i="4"/>
  <c r="Y714" i="4"/>
  <c r="Z714" i="4"/>
  <c r="AA714" i="4"/>
  <c r="AI714" i="4"/>
  <c r="AJ714" i="4"/>
  <c r="AK714" i="4"/>
  <c r="AL714" i="4"/>
  <c r="AM714" i="4"/>
  <c r="AN714" i="4"/>
  <c r="AP714" i="4"/>
  <c r="AR714" i="4"/>
  <c r="Y715" i="4"/>
  <c r="Z715" i="4"/>
  <c r="AA715" i="4"/>
  <c r="AI715" i="4"/>
  <c r="AJ715" i="4"/>
  <c r="AK715" i="4"/>
  <c r="AL715" i="4"/>
  <c r="AM715" i="4"/>
  <c r="AN715" i="4"/>
  <c r="AP715" i="4"/>
  <c r="AR715" i="4"/>
  <c r="Y716" i="4"/>
  <c r="Z716" i="4"/>
  <c r="AA716" i="4"/>
  <c r="AI716" i="4"/>
  <c r="AJ716" i="4"/>
  <c r="AK716" i="4"/>
  <c r="AL716" i="4"/>
  <c r="AM716" i="4"/>
  <c r="AN716" i="4"/>
  <c r="AP716" i="4"/>
  <c r="AR716" i="4"/>
  <c r="Y717" i="4"/>
  <c r="Z717" i="4"/>
  <c r="AA717" i="4"/>
  <c r="AI717" i="4"/>
  <c r="AJ717" i="4"/>
  <c r="AK717" i="4"/>
  <c r="AL717" i="4"/>
  <c r="AM717" i="4"/>
  <c r="AN717" i="4"/>
  <c r="AP717" i="4"/>
  <c r="AR717" i="4"/>
  <c r="Y718" i="4"/>
  <c r="Z718" i="4"/>
  <c r="AA718" i="4"/>
  <c r="AI718" i="4"/>
  <c r="AJ718" i="4"/>
  <c r="AK718" i="4"/>
  <c r="AL718" i="4"/>
  <c r="AM718" i="4"/>
  <c r="AN718" i="4"/>
  <c r="AP718" i="4"/>
  <c r="AR718" i="4"/>
  <c r="Y719" i="4"/>
  <c r="Z719" i="4"/>
  <c r="AA719" i="4"/>
  <c r="AI719" i="4"/>
  <c r="AJ719" i="4"/>
  <c r="AK719" i="4"/>
  <c r="AL719" i="4"/>
  <c r="AM719" i="4"/>
  <c r="AN719" i="4"/>
  <c r="AP719" i="4"/>
  <c r="AR719" i="4"/>
  <c r="Y720" i="4"/>
  <c r="Z720" i="4"/>
  <c r="AA720" i="4"/>
  <c r="AI720" i="4"/>
  <c r="AJ720" i="4"/>
  <c r="AK720" i="4"/>
  <c r="AL720" i="4"/>
  <c r="AM720" i="4"/>
  <c r="AN720" i="4"/>
  <c r="AP720" i="4"/>
  <c r="AR720" i="4"/>
  <c r="Y721" i="4"/>
  <c r="Z721" i="4"/>
  <c r="AA721" i="4"/>
  <c r="AI721" i="4"/>
  <c r="AJ721" i="4"/>
  <c r="AK721" i="4"/>
  <c r="AL721" i="4"/>
  <c r="AM721" i="4"/>
  <c r="AN721" i="4"/>
  <c r="AP721" i="4"/>
  <c r="AR721" i="4"/>
  <c r="Y722" i="4"/>
  <c r="Z722" i="4"/>
  <c r="AA722" i="4"/>
  <c r="AI722" i="4"/>
  <c r="AJ722" i="4"/>
  <c r="AK722" i="4"/>
  <c r="AL722" i="4"/>
  <c r="AM722" i="4"/>
  <c r="AN722" i="4"/>
  <c r="AP722" i="4"/>
  <c r="AR722" i="4"/>
  <c r="Y723" i="4"/>
  <c r="Z723" i="4"/>
  <c r="AA723" i="4"/>
  <c r="AI723" i="4"/>
  <c r="AJ723" i="4"/>
  <c r="AK723" i="4"/>
  <c r="AL723" i="4"/>
  <c r="AM723" i="4"/>
  <c r="AN723" i="4"/>
  <c r="AP723" i="4"/>
  <c r="AR723" i="4"/>
  <c r="Y724" i="4"/>
  <c r="Z724" i="4"/>
  <c r="AA724" i="4"/>
  <c r="AI724" i="4"/>
  <c r="AJ724" i="4"/>
  <c r="AK724" i="4"/>
  <c r="AL724" i="4"/>
  <c r="AM724" i="4"/>
  <c r="AN724" i="4"/>
  <c r="AP724" i="4"/>
  <c r="AR724" i="4"/>
  <c r="Y725" i="4"/>
  <c r="Z725" i="4"/>
  <c r="AA725" i="4"/>
  <c r="AI725" i="4"/>
  <c r="AJ725" i="4"/>
  <c r="AK725" i="4"/>
  <c r="AL725" i="4"/>
  <c r="AM725" i="4"/>
  <c r="AN725" i="4"/>
  <c r="AP725" i="4"/>
  <c r="AR725" i="4"/>
  <c r="Y726" i="4"/>
  <c r="Z726" i="4"/>
  <c r="AA726" i="4"/>
  <c r="AI726" i="4"/>
  <c r="AJ726" i="4"/>
  <c r="AK726" i="4"/>
  <c r="AL726" i="4"/>
  <c r="AM726" i="4"/>
  <c r="AN726" i="4"/>
  <c r="AP726" i="4"/>
  <c r="AR726" i="4"/>
  <c r="Y727" i="4"/>
  <c r="Z727" i="4"/>
  <c r="AA727" i="4"/>
  <c r="AI727" i="4"/>
  <c r="AJ727" i="4"/>
  <c r="AK727" i="4"/>
  <c r="AL727" i="4"/>
  <c r="AM727" i="4"/>
  <c r="AN727" i="4"/>
  <c r="AP727" i="4"/>
  <c r="AR727" i="4"/>
  <c r="Y728" i="4"/>
  <c r="Z728" i="4"/>
  <c r="AA728" i="4"/>
  <c r="AI728" i="4"/>
  <c r="AJ728" i="4"/>
  <c r="AK728" i="4"/>
  <c r="AL728" i="4"/>
  <c r="AM728" i="4"/>
  <c r="AN728" i="4"/>
  <c r="AP728" i="4"/>
  <c r="AR728" i="4"/>
  <c r="Y729" i="4"/>
  <c r="Z729" i="4"/>
  <c r="AA729" i="4"/>
  <c r="AI729" i="4"/>
  <c r="AJ729" i="4"/>
  <c r="AK729" i="4"/>
  <c r="AL729" i="4"/>
  <c r="AM729" i="4"/>
  <c r="AN729" i="4"/>
  <c r="AP729" i="4"/>
  <c r="AR729" i="4"/>
  <c r="Y730" i="4"/>
  <c r="Z730" i="4"/>
  <c r="AA730" i="4"/>
  <c r="AI730" i="4"/>
  <c r="AJ730" i="4"/>
  <c r="AK730" i="4"/>
  <c r="AL730" i="4"/>
  <c r="AM730" i="4"/>
  <c r="AN730" i="4"/>
  <c r="AP730" i="4"/>
  <c r="AR730" i="4"/>
  <c r="Y731" i="4"/>
  <c r="Z731" i="4"/>
  <c r="AA731" i="4"/>
  <c r="AI731" i="4"/>
  <c r="AJ731" i="4"/>
  <c r="AK731" i="4"/>
  <c r="AL731" i="4"/>
  <c r="AM731" i="4"/>
  <c r="AN731" i="4"/>
  <c r="AP731" i="4"/>
  <c r="AR731" i="4"/>
  <c r="Y732" i="4"/>
  <c r="Z732" i="4"/>
  <c r="AA732" i="4"/>
  <c r="AI732" i="4"/>
  <c r="AJ732" i="4"/>
  <c r="AK732" i="4"/>
  <c r="AL732" i="4"/>
  <c r="AM732" i="4"/>
  <c r="AN732" i="4"/>
  <c r="AP732" i="4"/>
  <c r="AR732" i="4"/>
  <c r="Y733" i="4"/>
  <c r="Z733" i="4"/>
  <c r="AA733" i="4"/>
  <c r="AI733" i="4"/>
  <c r="AJ733" i="4"/>
  <c r="AK733" i="4"/>
  <c r="AL733" i="4"/>
  <c r="AM733" i="4"/>
  <c r="AN733" i="4"/>
  <c r="AP733" i="4"/>
  <c r="AR733" i="4"/>
  <c r="Y734" i="4"/>
  <c r="Z734" i="4"/>
  <c r="AA734" i="4"/>
  <c r="AI734" i="4"/>
  <c r="AJ734" i="4"/>
  <c r="AK734" i="4"/>
  <c r="AL734" i="4"/>
  <c r="AM734" i="4"/>
  <c r="AN734" i="4"/>
  <c r="AP734" i="4"/>
  <c r="AR734" i="4"/>
  <c r="Y735" i="4"/>
  <c r="Z735" i="4"/>
  <c r="AA735" i="4"/>
  <c r="AI735" i="4"/>
  <c r="AJ735" i="4"/>
  <c r="AK735" i="4"/>
  <c r="AL735" i="4"/>
  <c r="AM735" i="4"/>
  <c r="AN735" i="4"/>
  <c r="AP735" i="4"/>
  <c r="AR735" i="4"/>
  <c r="Y736" i="4"/>
  <c r="Z736" i="4"/>
  <c r="AA736" i="4"/>
  <c r="AI736" i="4"/>
  <c r="AJ736" i="4"/>
  <c r="AK736" i="4"/>
  <c r="AL736" i="4"/>
  <c r="AM736" i="4"/>
  <c r="AN736" i="4"/>
  <c r="AP736" i="4"/>
  <c r="AR736" i="4"/>
  <c r="Y737" i="4"/>
  <c r="Z737" i="4"/>
  <c r="AA737" i="4"/>
  <c r="AI737" i="4"/>
  <c r="AJ737" i="4"/>
  <c r="AK737" i="4"/>
  <c r="AL737" i="4"/>
  <c r="AM737" i="4"/>
  <c r="AN737" i="4"/>
  <c r="AP737" i="4"/>
  <c r="AR737" i="4"/>
  <c r="Y738" i="4"/>
  <c r="Z738" i="4"/>
  <c r="AA738" i="4"/>
  <c r="AI738" i="4"/>
  <c r="AJ738" i="4"/>
  <c r="AK738" i="4"/>
  <c r="AL738" i="4"/>
  <c r="AM738" i="4"/>
  <c r="AN738" i="4"/>
  <c r="AP738" i="4"/>
  <c r="AR738" i="4"/>
  <c r="Y739" i="4"/>
  <c r="Z739" i="4"/>
  <c r="AA739" i="4"/>
  <c r="AI739" i="4"/>
  <c r="AJ739" i="4"/>
  <c r="AK739" i="4"/>
  <c r="AL739" i="4"/>
  <c r="AM739" i="4"/>
  <c r="AN739" i="4"/>
  <c r="AP739" i="4"/>
  <c r="AR739" i="4"/>
  <c r="Y740" i="4"/>
  <c r="Z740" i="4"/>
  <c r="AA740" i="4"/>
  <c r="AI740" i="4"/>
  <c r="AJ740" i="4"/>
  <c r="AK740" i="4"/>
  <c r="AL740" i="4"/>
  <c r="AM740" i="4"/>
  <c r="AN740" i="4"/>
  <c r="AP740" i="4"/>
  <c r="AR740" i="4"/>
  <c r="Y741" i="4"/>
  <c r="Z741" i="4"/>
  <c r="AA741" i="4"/>
  <c r="AI741" i="4"/>
  <c r="AJ741" i="4"/>
  <c r="AK741" i="4"/>
  <c r="AL741" i="4"/>
  <c r="AM741" i="4"/>
  <c r="AN741" i="4"/>
  <c r="AP741" i="4"/>
  <c r="AR741" i="4"/>
  <c r="Y742" i="4"/>
  <c r="Z742" i="4"/>
  <c r="AA742" i="4"/>
  <c r="AI742" i="4"/>
  <c r="AJ742" i="4"/>
  <c r="AK742" i="4"/>
  <c r="AL742" i="4"/>
  <c r="AM742" i="4"/>
  <c r="AN742" i="4"/>
  <c r="AP742" i="4"/>
  <c r="AR742" i="4"/>
  <c r="Y743" i="4"/>
  <c r="Z743" i="4"/>
  <c r="AA743" i="4"/>
  <c r="AI743" i="4"/>
  <c r="AJ743" i="4"/>
  <c r="AK743" i="4"/>
  <c r="AL743" i="4"/>
  <c r="AM743" i="4"/>
  <c r="AN743" i="4"/>
  <c r="AP743" i="4"/>
  <c r="AR743" i="4"/>
  <c r="Y744" i="4"/>
  <c r="Z744" i="4"/>
  <c r="AA744" i="4"/>
  <c r="AI744" i="4"/>
  <c r="AJ744" i="4"/>
  <c r="AK744" i="4"/>
  <c r="AL744" i="4"/>
  <c r="AM744" i="4"/>
  <c r="AN744" i="4"/>
  <c r="AP744" i="4"/>
  <c r="AR744" i="4"/>
  <c r="Y745" i="4"/>
  <c r="Z745" i="4"/>
  <c r="AA745" i="4"/>
  <c r="AI745" i="4"/>
  <c r="AJ745" i="4"/>
  <c r="AK745" i="4"/>
  <c r="AL745" i="4"/>
  <c r="AM745" i="4"/>
  <c r="AN745" i="4"/>
  <c r="AP745" i="4"/>
  <c r="AR745" i="4"/>
  <c r="Y746" i="4"/>
  <c r="Z746" i="4"/>
  <c r="AA746" i="4"/>
  <c r="AI746" i="4"/>
  <c r="AJ746" i="4"/>
  <c r="AK746" i="4"/>
  <c r="AL746" i="4"/>
  <c r="AM746" i="4"/>
  <c r="AN746" i="4"/>
  <c r="AP746" i="4"/>
  <c r="AR746" i="4"/>
  <c r="Y747" i="4"/>
  <c r="Z747" i="4"/>
  <c r="AA747" i="4"/>
  <c r="AI747" i="4"/>
  <c r="AJ747" i="4"/>
  <c r="AK747" i="4"/>
  <c r="AL747" i="4"/>
  <c r="AM747" i="4"/>
  <c r="AN747" i="4"/>
  <c r="AP747" i="4"/>
  <c r="AR747" i="4"/>
  <c r="Y748" i="4"/>
  <c r="Z748" i="4"/>
  <c r="AA748" i="4"/>
  <c r="AI748" i="4"/>
  <c r="AJ748" i="4"/>
  <c r="AK748" i="4"/>
  <c r="AL748" i="4"/>
  <c r="AM748" i="4"/>
  <c r="AN748" i="4"/>
  <c r="AP748" i="4"/>
  <c r="AR748" i="4"/>
  <c r="Y749" i="4"/>
  <c r="Z749" i="4"/>
  <c r="AA749" i="4"/>
  <c r="AI749" i="4"/>
  <c r="AJ749" i="4"/>
  <c r="AK749" i="4"/>
  <c r="AL749" i="4"/>
  <c r="AM749" i="4"/>
  <c r="AN749" i="4"/>
  <c r="AP749" i="4"/>
  <c r="AR749" i="4"/>
  <c r="Y750" i="4"/>
  <c r="Z750" i="4"/>
  <c r="AA750" i="4"/>
  <c r="AI750" i="4"/>
  <c r="AJ750" i="4"/>
  <c r="AK750" i="4"/>
  <c r="AL750" i="4"/>
  <c r="AM750" i="4"/>
  <c r="AN750" i="4"/>
  <c r="AP750" i="4"/>
  <c r="AR750" i="4"/>
  <c r="Y751" i="4"/>
  <c r="Z751" i="4"/>
  <c r="AA751" i="4"/>
  <c r="AI751" i="4"/>
  <c r="AJ751" i="4"/>
  <c r="AK751" i="4"/>
  <c r="AL751" i="4"/>
  <c r="AM751" i="4"/>
  <c r="AN751" i="4"/>
  <c r="AP751" i="4"/>
  <c r="AR751" i="4"/>
  <c r="Y752" i="4"/>
  <c r="Z752" i="4"/>
  <c r="AA752" i="4"/>
  <c r="AI752" i="4"/>
  <c r="AJ752" i="4"/>
  <c r="AK752" i="4"/>
  <c r="AL752" i="4"/>
  <c r="AM752" i="4"/>
  <c r="AN752" i="4"/>
  <c r="AP752" i="4"/>
  <c r="AR752" i="4"/>
  <c r="Y753" i="4"/>
  <c r="Z753" i="4"/>
  <c r="AA753" i="4"/>
  <c r="AI753" i="4"/>
  <c r="AJ753" i="4"/>
  <c r="AK753" i="4"/>
  <c r="AL753" i="4"/>
  <c r="AM753" i="4"/>
  <c r="AN753" i="4"/>
  <c r="AP753" i="4"/>
  <c r="AR753" i="4"/>
  <c r="Y754" i="4"/>
  <c r="Z754" i="4"/>
  <c r="AA754" i="4"/>
  <c r="AI754" i="4"/>
  <c r="AJ754" i="4"/>
  <c r="AK754" i="4"/>
  <c r="AL754" i="4"/>
  <c r="AM754" i="4"/>
  <c r="AN754" i="4"/>
  <c r="AP754" i="4"/>
  <c r="AR754" i="4"/>
  <c r="Y755" i="4"/>
  <c r="Z755" i="4"/>
  <c r="AA755" i="4"/>
  <c r="AI755" i="4"/>
  <c r="AJ755" i="4"/>
  <c r="AK755" i="4"/>
  <c r="AL755" i="4"/>
  <c r="AM755" i="4"/>
  <c r="AN755" i="4"/>
  <c r="AP755" i="4"/>
  <c r="AR755" i="4"/>
  <c r="Y756" i="4"/>
  <c r="Z756" i="4"/>
  <c r="AA756" i="4"/>
  <c r="AI756" i="4"/>
  <c r="AJ756" i="4"/>
  <c r="AK756" i="4"/>
  <c r="AL756" i="4"/>
  <c r="AM756" i="4"/>
  <c r="AN756" i="4"/>
  <c r="AP756" i="4"/>
  <c r="AR756" i="4"/>
  <c r="Y757" i="4"/>
  <c r="Z757" i="4"/>
  <c r="AA757" i="4"/>
  <c r="AI757" i="4"/>
  <c r="AJ757" i="4"/>
  <c r="AK757" i="4"/>
  <c r="AL757" i="4"/>
  <c r="AM757" i="4"/>
  <c r="AN757" i="4"/>
  <c r="AP757" i="4"/>
  <c r="AR757" i="4"/>
  <c r="Y758" i="4"/>
  <c r="Z758" i="4"/>
  <c r="AA758" i="4"/>
  <c r="AI758" i="4"/>
  <c r="AJ758" i="4"/>
  <c r="AK758" i="4"/>
  <c r="AL758" i="4"/>
  <c r="AM758" i="4"/>
  <c r="AN758" i="4"/>
  <c r="AP758" i="4"/>
  <c r="AR758" i="4"/>
  <c r="Y759" i="4"/>
  <c r="Z759" i="4"/>
  <c r="AA759" i="4"/>
  <c r="AI759" i="4"/>
  <c r="AJ759" i="4"/>
  <c r="AK759" i="4"/>
  <c r="AL759" i="4"/>
  <c r="AM759" i="4"/>
  <c r="AN759" i="4"/>
  <c r="AP759" i="4"/>
  <c r="AR759" i="4"/>
  <c r="Y760" i="4"/>
  <c r="Z760" i="4"/>
  <c r="AA760" i="4"/>
  <c r="AI760" i="4"/>
  <c r="AJ760" i="4"/>
  <c r="AK760" i="4"/>
  <c r="AL760" i="4"/>
  <c r="AM760" i="4"/>
  <c r="AN760" i="4"/>
  <c r="AP760" i="4"/>
  <c r="AR760" i="4"/>
  <c r="Y761" i="4"/>
  <c r="Z761" i="4"/>
  <c r="AA761" i="4"/>
  <c r="AI761" i="4"/>
  <c r="AJ761" i="4"/>
  <c r="AK761" i="4"/>
  <c r="AL761" i="4"/>
  <c r="AM761" i="4"/>
  <c r="AN761" i="4"/>
  <c r="AP761" i="4"/>
  <c r="AR761" i="4"/>
  <c r="Y762" i="4"/>
  <c r="Z762" i="4"/>
  <c r="AA762" i="4"/>
  <c r="AI762" i="4"/>
  <c r="AJ762" i="4"/>
  <c r="AK762" i="4"/>
  <c r="AL762" i="4"/>
  <c r="AM762" i="4"/>
  <c r="AN762" i="4"/>
  <c r="AP762" i="4"/>
  <c r="AR762" i="4"/>
  <c r="Y763" i="4"/>
  <c r="Z763" i="4"/>
  <c r="AA763" i="4"/>
  <c r="AI763" i="4"/>
  <c r="AJ763" i="4"/>
  <c r="AK763" i="4"/>
  <c r="AL763" i="4"/>
  <c r="AM763" i="4"/>
  <c r="AN763" i="4"/>
  <c r="AP763" i="4"/>
  <c r="AR763" i="4"/>
  <c r="Y764" i="4"/>
  <c r="Z764" i="4"/>
  <c r="AA764" i="4"/>
  <c r="AI764" i="4"/>
  <c r="AJ764" i="4"/>
  <c r="AK764" i="4"/>
  <c r="AL764" i="4"/>
  <c r="AM764" i="4"/>
  <c r="AN764" i="4"/>
  <c r="AP764" i="4"/>
  <c r="AR764" i="4"/>
  <c r="Y765" i="4"/>
  <c r="Z765" i="4"/>
  <c r="AA765" i="4"/>
  <c r="AI765" i="4"/>
  <c r="AJ765" i="4"/>
  <c r="AK765" i="4"/>
  <c r="AL765" i="4"/>
  <c r="AM765" i="4"/>
  <c r="AN765" i="4"/>
  <c r="AP765" i="4"/>
  <c r="AR765" i="4"/>
  <c r="Y766" i="4"/>
  <c r="Z766" i="4"/>
  <c r="AA766" i="4"/>
  <c r="AI766" i="4"/>
  <c r="AJ766" i="4"/>
  <c r="AK766" i="4"/>
  <c r="AL766" i="4"/>
  <c r="AM766" i="4"/>
  <c r="AN766" i="4"/>
  <c r="AP766" i="4"/>
  <c r="AR766" i="4"/>
  <c r="Y767" i="4"/>
  <c r="Z767" i="4"/>
  <c r="AA767" i="4"/>
  <c r="AI767" i="4"/>
  <c r="AJ767" i="4"/>
  <c r="AK767" i="4"/>
  <c r="AL767" i="4"/>
  <c r="AM767" i="4"/>
  <c r="AN767" i="4"/>
  <c r="AP767" i="4"/>
  <c r="AR767" i="4"/>
  <c r="Y768" i="4"/>
  <c r="Z768" i="4"/>
  <c r="AA768" i="4"/>
  <c r="AI768" i="4"/>
  <c r="AJ768" i="4"/>
  <c r="AK768" i="4"/>
  <c r="AL768" i="4"/>
  <c r="AM768" i="4"/>
  <c r="AN768" i="4"/>
  <c r="AP768" i="4"/>
  <c r="AR768" i="4"/>
  <c r="Y769" i="4"/>
  <c r="Z769" i="4"/>
  <c r="AA769" i="4"/>
  <c r="AI769" i="4"/>
  <c r="AJ769" i="4"/>
  <c r="AK769" i="4"/>
  <c r="AL769" i="4"/>
  <c r="AM769" i="4"/>
  <c r="AN769" i="4"/>
  <c r="AP769" i="4"/>
  <c r="AR769" i="4"/>
  <c r="Y770" i="4"/>
  <c r="Z770" i="4"/>
  <c r="AA770" i="4"/>
  <c r="AI770" i="4"/>
  <c r="AJ770" i="4"/>
  <c r="AK770" i="4"/>
  <c r="AL770" i="4"/>
  <c r="AM770" i="4"/>
  <c r="AN770" i="4"/>
  <c r="AP770" i="4"/>
  <c r="AR770" i="4"/>
  <c r="Y771" i="4"/>
  <c r="Z771" i="4"/>
  <c r="AA771" i="4"/>
  <c r="AI771" i="4"/>
  <c r="AJ771" i="4"/>
  <c r="AK771" i="4"/>
  <c r="AL771" i="4"/>
  <c r="AM771" i="4"/>
  <c r="AN771" i="4"/>
  <c r="AP771" i="4"/>
  <c r="AR771" i="4"/>
  <c r="Y772" i="4"/>
  <c r="Z772" i="4"/>
  <c r="AA772" i="4"/>
  <c r="AI772" i="4"/>
  <c r="AJ772" i="4"/>
  <c r="AK772" i="4"/>
  <c r="AL772" i="4"/>
  <c r="AM772" i="4"/>
  <c r="AN772" i="4"/>
  <c r="AP772" i="4"/>
  <c r="AR772" i="4"/>
  <c r="Y773" i="4"/>
  <c r="Z773" i="4"/>
  <c r="AA773" i="4"/>
  <c r="AI773" i="4"/>
  <c r="AJ773" i="4"/>
  <c r="AK773" i="4"/>
  <c r="AL773" i="4"/>
  <c r="AM773" i="4"/>
  <c r="AN773" i="4"/>
  <c r="AP773" i="4"/>
  <c r="AR773" i="4"/>
  <c r="Y774" i="4"/>
  <c r="Z774" i="4"/>
  <c r="AA774" i="4"/>
  <c r="AI774" i="4"/>
  <c r="AJ774" i="4"/>
  <c r="AK774" i="4"/>
  <c r="AL774" i="4"/>
  <c r="AM774" i="4"/>
  <c r="AN774" i="4"/>
  <c r="AP774" i="4"/>
  <c r="AR774" i="4"/>
  <c r="Y775" i="4"/>
  <c r="Z775" i="4"/>
  <c r="AA775" i="4"/>
  <c r="AI775" i="4"/>
  <c r="AJ775" i="4"/>
  <c r="AK775" i="4"/>
  <c r="AL775" i="4"/>
  <c r="AM775" i="4"/>
  <c r="AN775" i="4"/>
  <c r="AP775" i="4"/>
  <c r="AR775" i="4"/>
  <c r="Y776" i="4"/>
  <c r="Z776" i="4"/>
  <c r="AA776" i="4"/>
  <c r="AI776" i="4"/>
  <c r="AJ776" i="4"/>
  <c r="AK776" i="4"/>
  <c r="AL776" i="4"/>
  <c r="AM776" i="4"/>
  <c r="AN776" i="4"/>
  <c r="AP776" i="4"/>
  <c r="AR776" i="4"/>
  <c r="Y777" i="4"/>
  <c r="Z777" i="4"/>
  <c r="AA777" i="4"/>
  <c r="AI777" i="4"/>
  <c r="AJ777" i="4"/>
  <c r="AK777" i="4"/>
  <c r="AL777" i="4"/>
  <c r="AM777" i="4"/>
  <c r="AN777" i="4"/>
  <c r="AP777" i="4"/>
  <c r="AR777" i="4"/>
  <c r="Y778" i="4"/>
  <c r="Z778" i="4"/>
  <c r="AA778" i="4"/>
  <c r="AI778" i="4"/>
  <c r="AJ778" i="4"/>
  <c r="AK778" i="4"/>
  <c r="AL778" i="4"/>
  <c r="AM778" i="4"/>
  <c r="AN778" i="4"/>
  <c r="AP778" i="4"/>
  <c r="AR778" i="4"/>
  <c r="Y779" i="4"/>
  <c r="Z779" i="4"/>
  <c r="AA779" i="4"/>
  <c r="AI779" i="4"/>
  <c r="AJ779" i="4"/>
  <c r="AK779" i="4"/>
  <c r="AL779" i="4"/>
  <c r="AM779" i="4"/>
  <c r="AN779" i="4"/>
  <c r="AP779" i="4"/>
  <c r="AR779" i="4"/>
  <c r="Y780" i="4"/>
  <c r="Z780" i="4"/>
  <c r="AA780" i="4"/>
  <c r="AI780" i="4"/>
  <c r="AJ780" i="4"/>
  <c r="AK780" i="4"/>
  <c r="AL780" i="4"/>
  <c r="AM780" i="4"/>
  <c r="AN780" i="4"/>
  <c r="AP780" i="4"/>
  <c r="AR780" i="4"/>
  <c r="Y781" i="4"/>
  <c r="Z781" i="4"/>
  <c r="AA781" i="4"/>
  <c r="AI781" i="4"/>
  <c r="AJ781" i="4"/>
  <c r="AK781" i="4"/>
  <c r="AL781" i="4"/>
  <c r="AM781" i="4"/>
  <c r="AN781" i="4"/>
  <c r="AP781" i="4"/>
  <c r="AR781" i="4"/>
  <c r="Y782" i="4"/>
  <c r="Z782" i="4"/>
  <c r="AA782" i="4"/>
  <c r="AI782" i="4"/>
  <c r="AJ782" i="4"/>
  <c r="AK782" i="4"/>
  <c r="AL782" i="4"/>
  <c r="AM782" i="4"/>
  <c r="AN782" i="4"/>
  <c r="AP782" i="4"/>
  <c r="AR782" i="4"/>
  <c r="Y783" i="4"/>
  <c r="Z783" i="4"/>
  <c r="AA783" i="4"/>
  <c r="AI783" i="4"/>
  <c r="AJ783" i="4"/>
  <c r="AK783" i="4"/>
  <c r="AL783" i="4"/>
  <c r="AM783" i="4"/>
  <c r="AN783" i="4"/>
  <c r="AP783" i="4"/>
  <c r="AR783" i="4"/>
  <c r="Y784" i="4"/>
  <c r="Z784" i="4"/>
  <c r="AA784" i="4"/>
  <c r="AI784" i="4"/>
  <c r="AJ784" i="4"/>
  <c r="AK784" i="4"/>
  <c r="AL784" i="4"/>
  <c r="AM784" i="4"/>
  <c r="AN784" i="4"/>
  <c r="AP784" i="4"/>
  <c r="AR784" i="4"/>
  <c r="Y785" i="4"/>
  <c r="Z785" i="4"/>
  <c r="AA785" i="4"/>
  <c r="AI785" i="4"/>
  <c r="AJ785" i="4"/>
  <c r="AK785" i="4"/>
  <c r="AL785" i="4"/>
  <c r="AM785" i="4"/>
  <c r="AN785" i="4"/>
  <c r="AP785" i="4"/>
  <c r="AR785" i="4"/>
  <c r="Y786" i="4"/>
  <c r="Z786" i="4"/>
  <c r="AA786" i="4"/>
  <c r="AI786" i="4"/>
  <c r="AJ786" i="4"/>
  <c r="AK786" i="4"/>
  <c r="AL786" i="4"/>
  <c r="AM786" i="4"/>
  <c r="AN786" i="4"/>
  <c r="AP786" i="4"/>
  <c r="AR786" i="4"/>
  <c r="Y787" i="4"/>
  <c r="Z787" i="4"/>
  <c r="AA787" i="4"/>
  <c r="AI787" i="4"/>
  <c r="AJ787" i="4"/>
  <c r="AK787" i="4"/>
  <c r="AL787" i="4"/>
  <c r="AM787" i="4"/>
  <c r="AN787" i="4"/>
  <c r="AP787" i="4"/>
  <c r="AR787" i="4"/>
  <c r="Y788" i="4"/>
  <c r="Z788" i="4"/>
  <c r="AA788" i="4"/>
  <c r="AI788" i="4"/>
  <c r="AJ788" i="4"/>
  <c r="AK788" i="4"/>
  <c r="AL788" i="4"/>
  <c r="AM788" i="4"/>
  <c r="AN788" i="4"/>
  <c r="AP788" i="4"/>
  <c r="AR788" i="4"/>
  <c r="Y789" i="4"/>
  <c r="Z789" i="4"/>
  <c r="AA789" i="4"/>
  <c r="AI789" i="4"/>
  <c r="AJ789" i="4"/>
  <c r="AK789" i="4"/>
  <c r="AL789" i="4"/>
  <c r="AM789" i="4"/>
  <c r="AN789" i="4"/>
  <c r="AP789" i="4"/>
  <c r="AR789" i="4"/>
  <c r="Y790" i="4"/>
  <c r="Z790" i="4"/>
  <c r="AA790" i="4"/>
  <c r="AI790" i="4"/>
  <c r="AJ790" i="4"/>
  <c r="AK790" i="4"/>
  <c r="AL790" i="4"/>
  <c r="AM790" i="4"/>
  <c r="AN790" i="4"/>
  <c r="AP790" i="4"/>
  <c r="AR790" i="4"/>
  <c r="Y791" i="4"/>
  <c r="Z791" i="4"/>
  <c r="AA791" i="4"/>
  <c r="AI791" i="4"/>
  <c r="AJ791" i="4"/>
  <c r="AK791" i="4"/>
  <c r="AL791" i="4"/>
  <c r="AM791" i="4"/>
  <c r="AN791" i="4"/>
  <c r="AP791" i="4"/>
  <c r="AR791" i="4"/>
  <c r="Y792" i="4"/>
  <c r="Z792" i="4"/>
  <c r="AA792" i="4"/>
  <c r="AI792" i="4"/>
  <c r="AJ792" i="4"/>
  <c r="AK792" i="4"/>
  <c r="AL792" i="4"/>
  <c r="AM792" i="4"/>
  <c r="AN792" i="4"/>
  <c r="AP792" i="4"/>
  <c r="AR792" i="4"/>
  <c r="Y793" i="4"/>
  <c r="Z793" i="4"/>
  <c r="AA793" i="4"/>
  <c r="AI793" i="4"/>
  <c r="AJ793" i="4"/>
  <c r="AK793" i="4"/>
  <c r="AL793" i="4"/>
  <c r="AM793" i="4"/>
  <c r="AN793" i="4"/>
  <c r="AP793" i="4"/>
  <c r="AR793" i="4"/>
  <c r="Y794" i="4"/>
  <c r="Z794" i="4"/>
  <c r="AA794" i="4"/>
  <c r="AI794" i="4"/>
  <c r="AJ794" i="4"/>
  <c r="AK794" i="4"/>
  <c r="AL794" i="4"/>
  <c r="AM794" i="4"/>
  <c r="AN794" i="4"/>
  <c r="AP794" i="4"/>
  <c r="AR794" i="4"/>
  <c r="Y795" i="4"/>
  <c r="Z795" i="4"/>
  <c r="AA795" i="4"/>
  <c r="AI795" i="4"/>
  <c r="AJ795" i="4"/>
  <c r="AK795" i="4"/>
  <c r="AL795" i="4"/>
  <c r="AM795" i="4"/>
  <c r="AN795" i="4"/>
  <c r="AP795" i="4"/>
  <c r="AR795" i="4"/>
  <c r="Y796" i="4"/>
  <c r="Z796" i="4"/>
  <c r="AA796" i="4"/>
  <c r="AI796" i="4"/>
  <c r="AJ796" i="4"/>
  <c r="AK796" i="4"/>
  <c r="AL796" i="4"/>
  <c r="AM796" i="4"/>
  <c r="AN796" i="4"/>
  <c r="AP796" i="4"/>
  <c r="AR796" i="4"/>
  <c r="Y797" i="4"/>
  <c r="Z797" i="4"/>
  <c r="AA797" i="4"/>
  <c r="AI797" i="4"/>
  <c r="AJ797" i="4"/>
  <c r="AK797" i="4"/>
  <c r="AL797" i="4"/>
  <c r="AM797" i="4"/>
  <c r="AN797" i="4"/>
  <c r="AP797" i="4"/>
  <c r="AR797" i="4"/>
  <c r="Y798" i="4"/>
  <c r="Z798" i="4"/>
  <c r="AA798" i="4"/>
  <c r="AI798" i="4"/>
  <c r="AJ798" i="4"/>
  <c r="AK798" i="4"/>
  <c r="AL798" i="4"/>
  <c r="AM798" i="4"/>
  <c r="AN798" i="4"/>
  <c r="AP798" i="4"/>
  <c r="AR798" i="4"/>
  <c r="Y799" i="4"/>
  <c r="Z799" i="4"/>
  <c r="AA799" i="4"/>
  <c r="AI799" i="4"/>
  <c r="AJ799" i="4"/>
  <c r="AK799" i="4"/>
  <c r="AL799" i="4"/>
  <c r="AM799" i="4"/>
  <c r="AN799" i="4"/>
  <c r="AP799" i="4"/>
  <c r="AR799" i="4"/>
  <c r="Y800" i="4"/>
  <c r="Z800" i="4"/>
  <c r="AA800" i="4"/>
  <c r="AI800" i="4"/>
  <c r="AJ800" i="4"/>
  <c r="AK800" i="4"/>
  <c r="AL800" i="4"/>
  <c r="AM800" i="4"/>
  <c r="AN800" i="4"/>
  <c r="AP800" i="4"/>
  <c r="AR800" i="4"/>
  <c r="Y801" i="4"/>
  <c r="Z801" i="4"/>
  <c r="AA801" i="4"/>
  <c r="AI801" i="4"/>
  <c r="AJ801" i="4"/>
  <c r="AK801" i="4"/>
  <c r="AL801" i="4"/>
  <c r="AM801" i="4"/>
  <c r="AN801" i="4"/>
  <c r="AP801" i="4"/>
  <c r="AR801" i="4"/>
  <c r="Y802" i="4"/>
  <c r="Z802" i="4"/>
  <c r="AA802" i="4"/>
  <c r="AI802" i="4"/>
  <c r="AJ802" i="4"/>
  <c r="AK802" i="4"/>
  <c r="AL802" i="4"/>
  <c r="AM802" i="4"/>
  <c r="AN802" i="4"/>
  <c r="AP802" i="4"/>
  <c r="AR802" i="4"/>
  <c r="Y803" i="4"/>
  <c r="Z803" i="4"/>
  <c r="AA803" i="4"/>
  <c r="AI803" i="4"/>
  <c r="AJ803" i="4"/>
  <c r="AK803" i="4"/>
  <c r="AL803" i="4"/>
  <c r="AM803" i="4"/>
  <c r="AN803" i="4"/>
  <c r="AP803" i="4"/>
  <c r="AR803" i="4"/>
  <c r="Y804" i="4"/>
  <c r="Z804" i="4"/>
  <c r="AA804" i="4"/>
  <c r="AI804" i="4"/>
  <c r="AJ804" i="4"/>
  <c r="AK804" i="4"/>
  <c r="AL804" i="4"/>
  <c r="AM804" i="4"/>
  <c r="AN804" i="4"/>
  <c r="AP804" i="4"/>
  <c r="AR804" i="4"/>
  <c r="Y805" i="4"/>
  <c r="Z805" i="4"/>
  <c r="AA805" i="4"/>
  <c r="AI805" i="4"/>
  <c r="AJ805" i="4"/>
  <c r="AK805" i="4"/>
  <c r="AL805" i="4"/>
  <c r="AM805" i="4"/>
  <c r="AN805" i="4"/>
  <c r="AP805" i="4"/>
  <c r="AR805" i="4"/>
  <c r="Y806" i="4"/>
  <c r="Z806" i="4"/>
  <c r="AA806" i="4"/>
  <c r="AI806" i="4"/>
  <c r="AJ806" i="4"/>
  <c r="AK806" i="4"/>
  <c r="AL806" i="4"/>
  <c r="AM806" i="4"/>
  <c r="AN806" i="4"/>
  <c r="AP806" i="4"/>
  <c r="AR806" i="4"/>
  <c r="Y807" i="4"/>
  <c r="Z807" i="4"/>
  <c r="AA807" i="4"/>
  <c r="AI807" i="4"/>
  <c r="AJ807" i="4"/>
  <c r="AK807" i="4"/>
  <c r="AL807" i="4"/>
  <c r="AM807" i="4"/>
  <c r="AN807" i="4"/>
  <c r="AP807" i="4"/>
  <c r="AR807" i="4"/>
  <c r="Y808" i="4"/>
  <c r="Z808" i="4"/>
  <c r="AA808" i="4"/>
  <c r="AI808" i="4"/>
  <c r="AJ808" i="4"/>
  <c r="AK808" i="4"/>
  <c r="AL808" i="4"/>
  <c r="AM808" i="4"/>
  <c r="AN808" i="4"/>
  <c r="AP808" i="4"/>
  <c r="AR808" i="4"/>
  <c r="Y809" i="4"/>
  <c r="Z809" i="4"/>
  <c r="AA809" i="4"/>
  <c r="AI809" i="4"/>
  <c r="AJ809" i="4"/>
  <c r="AK809" i="4"/>
  <c r="AL809" i="4"/>
  <c r="AM809" i="4"/>
  <c r="AN809" i="4"/>
  <c r="AP809" i="4"/>
  <c r="AR809" i="4"/>
  <c r="Y810" i="4"/>
  <c r="Z810" i="4"/>
  <c r="AA810" i="4"/>
  <c r="AI810" i="4"/>
  <c r="AJ810" i="4"/>
  <c r="AK810" i="4"/>
  <c r="AL810" i="4"/>
  <c r="AM810" i="4"/>
  <c r="AN810" i="4"/>
  <c r="AP810" i="4"/>
  <c r="AR810" i="4"/>
  <c r="Y811" i="4"/>
  <c r="Z811" i="4"/>
  <c r="AA811" i="4"/>
  <c r="AI811" i="4"/>
  <c r="AJ811" i="4"/>
  <c r="AK811" i="4"/>
  <c r="AL811" i="4"/>
  <c r="AM811" i="4"/>
  <c r="AN811" i="4"/>
  <c r="AP811" i="4"/>
  <c r="AR811" i="4"/>
  <c r="Y812" i="4"/>
  <c r="Z812" i="4"/>
  <c r="AA812" i="4"/>
  <c r="AI812" i="4"/>
  <c r="AJ812" i="4"/>
  <c r="AK812" i="4"/>
  <c r="AL812" i="4"/>
  <c r="AM812" i="4"/>
  <c r="AN812" i="4"/>
  <c r="AP812" i="4"/>
  <c r="AR812" i="4"/>
  <c r="Y813" i="4"/>
  <c r="Z813" i="4"/>
  <c r="AA813" i="4"/>
  <c r="AI813" i="4"/>
  <c r="AJ813" i="4"/>
  <c r="AK813" i="4"/>
  <c r="AL813" i="4"/>
  <c r="AM813" i="4"/>
  <c r="AN813" i="4"/>
  <c r="AP813" i="4"/>
  <c r="AR813" i="4"/>
  <c r="Y814" i="4"/>
  <c r="Z814" i="4"/>
  <c r="AA814" i="4"/>
  <c r="AI814" i="4"/>
  <c r="AJ814" i="4"/>
  <c r="AK814" i="4"/>
  <c r="AL814" i="4"/>
  <c r="AM814" i="4"/>
  <c r="AN814" i="4"/>
  <c r="AP814" i="4"/>
  <c r="AR814" i="4"/>
  <c r="Y815" i="4"/>
  <c r="Z815" i="4"/>
  <c r="AA815" i="4"/>
  <c r="AI815" i="4"/>
  <c r="AJ815" i="4"/>
  <c r="AK815" i="4"/>
  <c r="AL815" i="4"/>
  <c r="AM815" i="4"/>
  <c r="AN815" i="4"/>
  <c r="AP815" i="4"/>
  <c r="AR815" i="4"/>
  <c r="Y816" i="4"/>
  <c r="Z816" i="4"/>
  <c r="AA816" i="4"/>
  <c r="AI816" i="4"/>
  <c r="AJ816" i="4"/>
  <c r="AK816" i="4"/>
  <c r="AL816" i="4"/>
  <c r="AM816" i="4"/>
  <c r="AN816" i="4"/>
  <c r="AP816" i="4"/>
  <c r="AR816" i="4"/>
  <c r="Y817" i="4"/>
  <c r="Z817" i="4"/>
  <c r="AA817" i="4"/>
  <c r="AI817" i="4"/>
  <c r="AJ817" i="4"/>
  <c r="AK817" i="4"/>
  <c r="AL817" i="4"/>
  <c r="AM817" i="4"/>
  <c r="AN817" i="4"/>
  <c r="AP817" i="4"/>
  <c r="AR817" i="4"/>
  <c r="Y818" i="4"/>
  <c r="Z818" i="4"/>
  <c r="AA818" i="4"/>
  <c r="AI818" i="4"/>
  <c r="AJ818" i="4"/>
  <c r="AK818" i="4"/>
  <c r="AL818" i="4"/>
  <c r="AM818" i="4"/>
  <c r="AN818" i="4"/>
  <c r="AP818" i="4"/>
  <c r="AR818" i="4"/>
  <c r="Y819" i="4"/>
  <c r="Z819" i="4"/>
  <c r="AA819" i="4"/>
  <c r="AI819" i="4"/>
  <c r="AJ819" i="4"/>
  <c r="AK819" i="4"/>
  <c r="AL819" i="4"/>
  <c r="AM819" i="4"/>
  <c r="AN819" i="4"/>
  <c r="AP819" i="4"/>
  <c r="AR819" i="4"/>
  <c r="Y820" i="4"/>
  <c r="Z820" i="4"/>
  <c r="AA820" i="4"/>
  <c r="AI820" i="4"/>
  <c r="AJ820" i="4"/>
  <c r="AK820" i="4"/>
  <c r="AL820" i="4"/>
  <c r="AM820" i="4"/>
  <c r="AN820" i="4"/>
  <c r="AP820" i="4"/>
  <c r="AR820" i="4"/>
  <c r="Y821" i="4"/>
  <c r="Z821" i="4"/>
  <c r="AA821" i="4"/>
  <c r="AI821" i="4"/>
  <c r="AJ821" i="4"/>
  <c r="AK821" i="4"/>
  <c r="AL821" i="4"/>
  <c r="AM821" i="4"/>
  <c r="AN821" i="4"/>
  <c r="AP821" i="4"/>
  <c r="AR821" i="4"/>
  <c r="Y822" i="4"/>
  <c r="Z822" i="4"/>
  <c r="AA822" i="4"/>
  <c r="AI822" i="4"/>
  <c r="AJ822" i="4"/>
  <c r="AK822" i="4"/>
  <c r="AL822" i="4"/>
  <c r="AM822" i="4"/>
  <c r="AN822" i="4"/>
  <c r="AP822" i="4"/>
  <c r="AR822" i="4"/>
  <c r="Y823" i="4"/>
  <c r="Z823" i="4"/>
  <c r="AA823" i="4"/>
  <c r="AI823" i="4"/>
  <c r="AJ823" i="4"/>
  <c r="AK823" i="4"/>
  <c r="AL823" i="4"/>
  <c r="AM823" i="4"/>
  <c r="AN823" i="4"/>
  <c r="AP823" i="4"/>
  <c r="AR823" i="4"/>
  <c r="Y824" i="4"/>
  <c r="Z824" i="4"/>
  <c r="AA824" i="4"/>
  <c r="AI824" i="4"/>
  <c r="AJ824" i="4"/>
  <c r="AK824" i="4"/>
  <c r="AL824" i="4"/>
  <c r="AM824" i="4"/>
  <c r="AN824" i="4"/>
  <c r="AP824" i="4"/>
  <c r="AR824" i="4"/>
  <c r="Y825" i="4"/>
  <c r="Z825" i="4"/>
  <c r="AA825" i="4"/>
  <c r="AI825" i="4"/>
  <c r="AJ825" i="4"/>
  <c r="AK825" i="4"/>
  <c r="AL825" i="4"/>
  <c r="AM825" i="4"/>
  <c r="AN825" i="4"/>
  <c r="AP825" i="4"/>
  <c r="AR825" i="4"/>
  <c r="Y826" i="4"/>
  <c r="Z826" i="4"/>
  <c r="AA826" i="4"/>
  <c r="AI826" i="4"/>
  <c r="AJ826" i="4"/>
  <c r="AK826" i="4"/>
  <c r="AL826" i="4"/>
  <c r="AM826" i="4"/>
  <c r="AN826" i="4"/>
  <c r="AP826" i="4"/>
  <c r="AR826" i="4"/>
  <c r="Y827" i="4"/>
  <c r="Z827" i="4"/>
  <c r="AA827" i="4"/>
  <c r="AI827" i="4"/>
  <c r="AJ827" i="4"/>
  <c r="AK827" i="4"/>
  <c r="AL827" i="4"/>
  <c r="AM827" i="4"/>
  <c r="AN827" i="4"/>
  <c r="AP827" i="4"/>
  <c r="AR827" i="4"/>
  <c r="Y828" i="4"/>
  <c r="Z828" i="4"/>
  <c r="AA828" i="4"/>
  <c r="AI828" i="4"/>
  <c r="AJ828" i="4"/>
  <c r="AK828" i="4"/>
  <c r="AL828" i="4"/>
  <c r="AM828" i="4"/>
  <c r="AN828" i="4"/>
  <c r="AP828" i="4"/>
  <c r="AR828" i="4"/>
  <c r="Y829" i="4"/>
  <c r="Z829" i="4"/>
  <c r="AA829" i="4"/>
  <c r="AI829" i="4"/>
  <c r="AJ829" i="4"/>
  <c r="AK829" i="4"/>
  <c r="AL829" i="4"/>
  <c r="AM829" i="4"/>
  <c r="AN829" i="4"/>
  <c r="AP829" i="4"/>
  <c r="AR829" i="4"/>
  <c r="Y830" i="4"/>
  <c r="Z830" i="4"/>
  <c r="AA830" i="4"/>
  <c r="AI830" i="4"/>
  <c r="AJ830" i="4"/>
  <c r="AK830" i="4"/>
  <c r="AL830" i="4"/>
  <c r="AM830" i="4"/>
  <c r="AN830" i="4"/>
  <c r="AP830" i="4"/>
  <c r="AR830" i="4"/>
  <c r="Y831" i="4"/>
  <c r="Z831" i="4"/>
  <c r="AA831" i="4"/>
  <c r="AI831" i="4"/>
  <c r="AJ831" i="4"/>
  <c r="AK831" i="4"/>
  <c r="AL831" i="4"/>
  <c r="AM831" i="4"/>
  <c r="AN831" i="4"/>
  <c r="AP831" i="4"/>
  <c r="AR831" i="4"/>
  <c r="Y832" i="4"/>
  <c r="Z832" i="4"/>
  <c r="AA832" i="4"/>
  <c r="AI832" i="4"/>
  <c r="AJ832" i="4"/>
  <c r="AK832" i="4"/>
  <c r="AL832" i="4"/>
  <c r="AM832" i="4"/>
  <c r="AN832" i="4"/>
  <c r="AP832" i="4"/>
  <c r="AR832" i="4"/>
  <c r="Y833" i="4"/>
  <c r="Z833" i="4"/>
  <c r="AA833" i="4"/>
  <c r="AI833" i="4"/>
  <c r="AJ833" i="4"/>
  <c r="AK833" i="4"/>
  <c r="AL833" i="4"/>
  <c r="AM833" i="4"/>
  <c r="AN833" i="4"/>
  <c r="AP833" i="4"/>
  <c r="AR833" i="4"/>
  <c r="Y834" i="4"/>
  <c r="Z834" i="4"/>
  <c r="AA834" i="4"/>
  <c r="AI834" i="4"/>
  <c r="AJ834" i="4"/>
  <c r="AK834" i="4"/>
  <c r="AL834" i="4"/>
  <c r="AM834" i="4"/>
  <c r="AN834" i="4"/>
  <c r="AP834" i="4"/>
  <c r="AR834" i="4"/>
  <c r="Y835" i="4"/>
  <c r="Z835" i="4"/>
  <c r="AA835" i="4"/>
  <c r="AI835" i="4"/>
  <c r="AJ835" i="4"/>
  <c r="AK835" i="4"/>
  <c r="AL835" i="4"/>
  <c r="AM835" i="4"/>
  <c r="AN835" i="4"/>
  <c r="AP835" i="4"/>
  <c r="AR835" i="4"/>
  <c r="Y836" i="4"/>
  <c r="Z836" i="4"/>
  <c r="AA836" i="4"/>
  <c r="AI836" i="4"/>
  <c r="AJ836" i="4"/>
  <c r="AK836" i="4"/>
  <c r="AL836" i="4"/>
  <c r="AM836" i="4"/>
  <c r="AN836" i="4"/>
  <c r="AP836" i="4"/>
  <c r="AR836" i="4"/>
  <c r="Y837" i="4"/>
  <c r="Z837" i="4"/>
  <c r="AA837" i="4"/>
  <c r="AI837" i="4"/>
  <c r="AJ837" i="4"/>
  <c r="AK837" i="4"/>
  <c r="AL837" i="4"/>
  <c r="AM837" i="4"/>
  <c r="AN837" i="4"/>
  <c r="AP837" i="4"/>
  <c r="AR837" i="4"/>
  <c r="Y838" i="4"/>
  <c r="Z838" i="4"/>
  <c r="AA838" i="4"/>
  <c r="AI838" i="4"/>
  <c r="AJ838" i="4"/>
  <c r="AK838" i="4"/>
  <c r="AL838" i="4"/>
  <c r="AM838" i="4"/>
  <c r="AN838" i="4"/>
  <c r="AP838" i="4"/>
  <c r="AR838" i="4"/>
  <c r="Y839" i="4"/>
  <c r="Z839" i="4"/>
  <c r="AA839" i="4"/>
  <c r="AI839" i="4"/>
  <c r="AJ839" i="4"/>
  <c r="AK839" i="4"/>
  <c r="AL839" i="4"/>
  <c r="AM839" i="4"/>
  <c r="AN839" i="4"/>
  <c r="AP839" i="4"/>
  <c r="AR839" i="4"/>
  <c r="Y840" i="4"/>
  <c r="Z840" i="4"/>
  <c r="AA840" i="4"/>
  <c r="AI840" i="4"/>
  <c r="AJ840" i="4"/>
  <c r="AK840" i="4"/>
  <c r="AL840" i="4"/>
  <c r="AM840" i="4"/>
  <c r="AN840" i="4"/>
  <c r="AP840" i="4"/>
  <c r="AR840" i="4"/>
  <c r="Y841" i="4"/>
  <c r="Z841" i="4"/>
  <c r="AA841" i="4"/>
  <c r="AI841" i="4"/>
  <c r="AJ841" i="4"/>
  <c r="AK841" i="4"/>
  <c r="AL841" i="4"/>
  <c r="AM841" i="4"/>
  <c r="AN841" i="4"/>
  <c r="AP841" i="4"/>
  <c r="AR841" i="4"/>
  <c r="Y842" i="4"/>
  <c r="Z842" i="4"/>
  <c r="AA842" i="4"/>
  <c r="AI842" i="4"/>
  <c r="AJ842" i="4"/>
  <c r="AK842" i="4"/>
  <c r="AL842" i="4"/>
  <c r="AM842" i="4"/>
  <c r="AN842" i="4"/>
  <c r="AP842" i="4"/>
  <c r="AR842" i="4"/>
  <c r="Y843" i="4"/>
  <c r="Z843" i="4"/>
  <c r="AA843" i="4"/>
  <c r="AI843" i="4"/>
  <c r="AJ843" i="4"/>
  <c r="AK843" i="4"/>
  <c r="AL843" i="4"/>
  <c r="AM843" i="4"/>
  <c r="AN843" i="4"/>
  <c r="AP843" i="4"/>
  <c r="AR843" i="4"/>
  <c r="Y844" i="4"/>
  <c r="Z844" i="4"/>
  <c r="AA844" i="4"/>
  <c r="AI844" i="4"/>
  <c r="AJ844" i="4"/>
  <c r="AK844" i="4"/>
  <c r="AL844" i="4"/>
  <c r="AM844" i="4"/>
  <c r="AN844" i="4"/>
  <c r="AP844" i="4"/>
  <c r="AR844" i="4"/>
  <c r="Y845" i="4"/>
  <c r="Z845" i="4"/>
  <c r="AA845" i="4"/>
  <c r="AI845" i="4"/>
  <c r="AJ845" i="4"/>
  <c r="AK845" i="4"/>
  <c r="AL845" i="4"/>
  <c r="AM845" i="4"/>
  <c r="AN845" i="4"/>
  <c r="AP845" i="4"/>
  <c r="AR845" i="4"/>
  <c r="Y846" i="4"/>
  <c r="Z846" i="4"/>
  <c r="AA846" i="4"/>
  <c r="AI846" i="4"/>
  <c r="AJ846" i="4"/>
  <c r="AK846" i="4"/>
  <c r="AL846" i="4"/>
  <c r="AM846" i="4"/>
  <c r="AN846" i="4"/>
  <c r="AP846" i="4"/>
  <c r="AR846" i="4"/>
  <c r="Y847" i="4"/>
  <c r="Z847" i="4"/>
  <c r="AA847" i="4"/>
  <c r="AI847" i="4"/>
  <c r="AJ847" i="4"/>
  <c r="AK847" i="4"/>
  <c r="AL847" i="4"/>
  <c r="AM847" i="4"/>
  <c r="AN847" i="4"/>
  <c r="AP847" i="4"/>
  <c r="AR847" i="4"/>
  <c r="Y848" i="4"/>
  <c r="Z848" i="4"/>
  <c r="AA848" i="4"/>
  <c r="AI848" i="4"/>
  <c r="AJ848" i="4"/>
  <c r="AK848" i="4"/>
  <c r="AL848" i="4"/>
  <c r="AM848" i="4"/>
  <c r="AN848" i="4"/>
  <c r="AP848" i="4"/>
  <c r="AR848" i="4"/>
  <c r="Y849" i="4"/>
  <c r="Z849" i="4"/>
  <c r="AA849" i="4"/>
  <c r="AI849" i="4"/>
  <c r="AJ849" i="4"/>
  <c r="AK849" i="4"/>
  <c r="AL849" i="4"/>
  <c r="AM849" i="4"/>
  <c r="AN849" i="4"/>
  <c r="AP849" i="4"/>
  <c r="AR849" i="4"/>
  <c r="Y850" i="4"/>
  <c r="Z850" i="4"/>
  <c r="AA850" i="4"/>
  <c r="AI850" i="4"/>
  <c r="AJ850" i="4"/>
  <c r="AK850" i="4"/>
  <c r="AL850" i="4"/>
  <c r="AM850" i="4"/>
  <c r="AN850" i="4"/>
  <c r="AP850" i="4"/>
  <c r="AR850" i="4"/>
  <c r="Y851" i="4"/>
  <c r="Z851" i="4"/>
  <c r="AA851" i="4"/>
  <c r="AI851" i="4"/>
  <c r="AJ851" i="4"/>
  <c r="AK851" i="4"/>
  <c r="AL851" i="4"/>
  <c r="AM851" i="4"/>
  <c r="AN851" i="4"/>
  <c r="AP851" i="4"/>
  <c r="AR851" i="4"/>
  <c r="Y852" i="4"/>
  <c r="Z852" i="4"/>
  <c r="AA852" i="4"/>
  <c r="AI852" i="4"/>
  <c r="AJ852" i="4"/>
  <c r="AK852" i="4"/>
  <c r="AL852" i="4"/>
  <c r="AM852" i="4"/>
  <c r="AN852" i="4"/>
  <c r="AP852" i="4"/>
  <c r="AR852" i="4"/>
  <c r="Y853" i="4"/>
  <c r="Z853" i="4"/>
  <c r="AA853" i="4"/>
  <c r="AI853" i="4"/>
  <c r="AJ853" i="4"/>
  <c r="AK853" i="4"/>
  <c r="AL853" i="4"/>
  <c r="AM853" i="4"/>
  <c r="AN853" i="4"/>
  <c r="AP853" i="4"/>
  <c r="AR853" i="4"/>
  <c r="Y854" i="4"/>
  <c r="Z854" i="4"/>
  <c r="AA854" i="4"/>
  <c r="AI854" i="4"/>
  <c r="AJ854" i="4"/>
  <c r="AK854" i="4"/>
  <c r="AL854" i="4"/>
  <c r="AM854" i="4"/>
  <c r="AN854" i="4"/>
  <c r="AP854" i="4"/>
  <c r="AR854" i="4"/>
  <c r="Y855" i="4"/>
  <c r="Z855" i="4"/>
  <c r="AA855" i="4"/>
  <c r="AI855" i="4"/>
  <c r="AJ855" i="4"/>
  <c r="AK855" i="4"/>
  <c r="AL855" i="4"/>
  <c r="AM855" i="4"/>
  <c r="AN855" i="4"/>
  <c r="AP855" i="4"/>
  <c r="AR855" i="4"/>
  <c r="Y856" i="4"/>
  <c r="Z856" i="4"/>
  <c r="AA856" i="4"/>
  <c r="AI856" i="4"/>
  <c r="AJ856" i="4"/>
  <c r="AK856" i="4"/>
  <c r="AL856" i="4"/>
  <c r="AM856" i="4"/>
  <c r="AN856" i="4"/>
  <c r="AP856" i="4"/>
  <c r="AR856" i="4"/>
  <c r="Y857" i="4"/>
  <c r="Z857" i="4"/>
  <c r="AA857" i="4"/>
  <c r="AI857" i="4"/>
  <c r="AJ857" i="4"/>
  <c r="AK857" i="4"/>
  <c r="AL857" i="4"/>
  <c r="AM857" i="4"/>
  <c r="AN857" i="4"/>
  <c r="AP857" i="4"/>
  <c r="AR857" i="4"/>
  <c r="Y858" i="4"/>
  <c r="Z858" i="4"/>
  <c r="AA858" i="4"/>
  <c r="AI858" i="4"/>
  <c r="AJ858" i="4"/>
  <c r="AK858" i="4"/>
  <c r="AL858" i="4"/>
  <c r="AM858" i="4"/>
  <c r="AN858" i="4"/>
  <c r="AP858" i="4"/>
  <c r="AR858" i="4"/>
  <c r="Y859" i="4"/>
  <c r="Z859" i="4"/>
  <c r="AA859" i="4"/>
  <c r="AI859" i="4"/>
  <c r="AJ859" i="4"/>
  <c r="AK859" i="4"/>
  <c r="AL859" i="4"/>
  <c r="AM859" i="4"/>
  <c r="AN859" i="4"/>
  <c r="AP859" i="4"/>
  <c r="AR859" i="4"/>
  <c r="Y860" i="4"/>
  <c r="Z860" i="4"/>
  <c r="AA860" i="4"/>
  <c r="AI860" i="4"/>
  <c r="AJ860" i="4"/>
  <c r="AK860" i="4"/>
  <c r="AL860" i="4"/>
  <c r="AM860" i="4"/>
  <c r="AN860" i="4"/>
  <c r="AP860" i="4"/>
  <c r="AR860" i="4"/>
  <c r="Y861" i="4"/>
  <c r="Z861" i="4"/>
  <c r="AA861" i="4"/>
  <c r="AI861" i="4"/>
  <c r="AJ861" i="4"/>
  <c r="AK861" i="4"/>
  <c r="AL861" i="4"/>
  <c r="AM861" i="4"/>
  <c r="AN861" i="4"/>
  <c r="AP861" i="4"/>
  <c r="AR861" i="4"/>
  <c r="Y862" i="4"/>
  <c r="Z862" i="4"/>
  <c r="AA862" i="4"/>
  <c r="AI862" i="4"/>
  <c r="AJ862" i="4"/>
  <c r="AK862" i="4"/>
  <c r="AL862" i="4"/>
  <c r="AM862" i="4"/>
  <c r="AN862" i="4"/>
  <c r="AP862" i="4"/>
  <c r="AR862" i="4"/>
  <c r="Y863" i="4"/>
  <c r="Z863" i="4"/>
  <c r="AA863" i="4"/>
  <c r="AI863" i="4"/>
  <c r="AJ863" i="4"/>
  <c r="AK863" i="4"/>
  <c r="AL863" i="4"/>
  <c r="AM863" i="4"/>
  <c r="AN863" i="4"/>
  <c r="AP863" i="4"/>
  <c r="AR863" i="4"/>
  <c r="Y864" i="4"/>
  <c r="Z864" i="4"/>
  <c r="AA864" i="4"/>
  <c r="AI864" i="4"/>
  <c r="AJ864" i="4"/>
  <c r="AK864" i="4"/>
  <c r="AL864" i="4"/>
  <c r="AM864" i="4"/>
  <c r="AN864" i="4"/>
  <c r="AP864" i="4"/>
  <c r="AR864" i="4"/>
  <c r="Y865" i="4"/>
  <c r="Z865" i="4"/>
  <c r="AA865" i="4"/>
  <c r="AI865" i="4"/>
  <c r="AJ865" i="4"/>
  <c r="AK865" i="4"/>
  <c r="AL865" i="4"/>
  <c r="AM865" i="4"/>
  <c r="AN865" i="4"/>
  <c r="AP865" i="4"/>
  <c r="AR865" i="4"/>
  <c r="Y866" i="4"/>
  <c r="Z866" i="4"/>
  <c r="AA866" i="4"/>
  <c r="AI866" i="4"/>
  <c r="AJ866" i="4"/>
  <c r="AK866" i="4"/>
  <c r="AL866" i="4"/>
  <c r="AM866" i="4"/>
  <c r="AN866" i="4"/>
  <c r="AP866" i="4"/>
  <c r="AR866" i="4"/>
  <c r="Y867" i="4"/>
  <c r="Z867" i="4"/>
  <c r="AA867" i="4"/>
  <c r="AI867" i="4"/>
  <c r="AJ867" i="4"/>
  <c r="AK867" i="4"/>
  <c r="AL867" i="4"/>
  <c r="AM867" i="4"/>
  <c r="AN867" i="4"/>
  <c r="AP867" i="4"/>
  <c r="AR867" i="4"/>
  <c r="Y868" i="4"/>
  <c r="Z868" i="4"/>
  <c r="AA868" i="4"/>
  <c r="AI868" i="4"/>
  <c r="AJ868" i="4"/>
  <c r="AK868" i="4"/>
  <c r="AL868" i="4"/>
  <c r="AM868" i="4"/>
  <c r="AN868" i="4"/>
  <c r="AP868" i="4"/>
  <c r="AR868" i="4"/>
  <c r="Y869" i="4"/>
  <c r="Z869" i="4"/>
  <c r="AA869" i="4"/>
  <c r="AI869" i="4"/>
  <c r="AJ869" i="4"/>
  <c r="AK869" i="4"/>
  <c r="AL869" i="4"/>
  <c r="AM869" i="4"/>
  <c r="AN869" i="4"/>
  <c r="AP869" i="4"/>
  <c r="AR869" i="4"/>
  <c r="Y870" i="4"/>
  <c r="Z870" i="4"/>
  <c r="AA870" i="4"/>
  <c r="AI870" i="4"/>
  <c r="AJ870" i="4"/>
  <c r="AK870" i="4"/>
  <c r="AL870" i="4"/>
  <c r="AM870" i="4"/>
  <c r="AN870" i="4"/>
  <c r="AP870" i="4"/>
  <c r="AR870" i="4"/>
  <c r="Y871" i="4"/>
  <c r="Z871" i="4"/>
  <c r="AA871" i="4"/>
  <c r="AI871" i="4"/>
  <c r="AJ871" i="4"/>
  <c r="AK871" i="4"/>
  <c r="AL871" i="4"/>
  <c r="AM871" i="4"/>
  <c r="AN871" i="4"/>
  <c r="AP871" i="4"/>
  <c r="AR871" i="4"/>
  <c r="Y872" i="4"/>
  <c r="Z872" i="4"/>
  <c r="AA872" i="4"/>
  <c r="AI872" i="4"/>
  <c r="AJ872" i="4"/>
  <c r="AK872" i="4"/>
  <c r="AL872" i="4"/>
  <c r="AM872" i="4"/>
  <c r="AN872" i="4"/>
  <c r="AP872" i="4"/>
  <c r="AR872" i="4"/>
  <c r="Y873" i="4"/>
  <c r="Z873" i="4"/>
  <c r="AA873" i="4"/>
  <c r="AI873" i="4"/>
  <c r="AJ873" i="4"/>
  <c r="AK873" i="4"/>
  <c r="AL873" i="4"/>
  <c r="AM873" i="4"/>
  <c r="AN873" i="4"/>
  <c r="AP873" i="4"/>
  <c r="AR873" i="4"/>
  <c r="Y874" i="4"/>
  <c r="Z874" i="4"/>
  <c r="AA874" i="4"/>
  <c r="AI874" i="4"/>
  <c r="AJ874" i="4"/>
  <c r="AK874" i="4"/>
  <c r="AL874" i="4"/>
  <c r="AM874" i="4"/>
  <c r="AN874" i="4"/>
  <c r="AP874" i="4"/>
  <c r="AR874" i="4"/>
  <c r="Y875" i="4"/>
  <c r="Z875" i="4"/>
  <c r="AA875" i="4"/>
  <c r="AI875" i="4"/>
  <c r="AJ875" i="4"/>
  <c r="AK875" i="4"/>
  <c r="AL875" i="4"/>
  <c r="AM875" i="4"/>
  <c r="AN875" i="4"/>
  <c r="AP875" i="4"/>
  <c r="AR875" i="4"/>
  <c r="Y876" i="4"/>
  <c r="Z876" i="4"/>
  <c r="AA876" i="4"/>
  <c r="AI876" i="4"/>
  <c r="AJ876" i="4"/>
  <c r="AK876" i="4"/>
  <c r="AL876" i="4"/>
  <c r="AM876" i="4"/>
  <c r="AN876" i="4"/>
  <c r="AP876" i="4"/>
  <c r="AR876" i="4"/>
  <c r="Y877" i="4"/>
  <c r="Z877" i="4"/>
  <c r="AA877" i="4"/>
  <c r="AI877" i="4"/>
  <c r="AJ877" i="4"/>
  <c r="AK877" i="4"/>
  <c r="AL877" i="4"/>
  <c r="AM877" i="4"/>
  <c r="AN877" i="4"/>
  <c r="AP877" i="4"/>
  <c r="AR877" i="4"/>
  <c r="Y878" i="4"/>
  <c r="Z878" i="4"/>
  <c r="AA878" i="4"/>
  <c r="AI878" i="4"/>
  <c r="AJ878" i="4"/>
  <c r="AK878" i="4"/>
  <c r="AL878" i="4"/>
  <c r="AM878" i="4"/>
  <c r="AN878" i="4"/>
  <c r="AP878" i="4"/>
  <c r="AR878" i="4"/>
  <c r="Y879" i="4"/>
  <c r="Z879" i="4"/>
  <c r="AA879" i="4"/>
  <c r="AI879" i="4"/>
  <c r="AJ879" i="4"/>
  <c r="AK879" i="4"/>
  <c r="AL879" i="4"/>
  <c r="AM879" i="4"/>
  <c r="AN879" i="4"/>
  <c r="AP879" i="4"/>
  <c r="AR879" i="4"/>
  <c r="Y880" i="4"/>
  <c r="Z880" i="4"/>
  <c r="AA880" i="4"/>
  <c r="AI880" i="4"/>
  <c r="AJ880" i="4"/>
  <c r="AK880" i="4"/>
  <c r="AL880" i="4"/>
  <c r="AM880" i="4"/>
  <c r="AN880" i="4"/>
  <c r="AP880" i="4"/>
  <c r="AR880" i="4"/>
  <c r="Y881" i="4"/>
  <c r="Z881" i="4"/>
  <c r="AA881" i="4"/>
  <c r="AI881" i="4"/>
  <c r="AJ881" i="4"/>
  <c r="AK881" i="4"/>
  <c r="AL881" i="4"/>
  <c r="AM881" i="4"/>
  <c r="AN881" i="4"/>
  <c r="AP881" i="4"/>
  <c r="AR881" i="4"/>
  <c r="Y882" i="4"/>
  <c r="Z882" i="4"/>
  <c r="AA882" i="4"/>
  <c r="AI882" i="4"/>
  <c r="AJ882" i="4"/>
  <c r="AK882" i="4"/>
  <c r="AL882" i="4"/>
  <c r="AM882" i="4"/>
  <c r="AN882" i="4"/>
  <c r="AP882" i="4"/>
  <c r="AR882" i="4"/>
  <c r="Y883" i="4"/>
  <c r="Z883" i="4"/>
  <c r="AA883" i="4"/>
  <c r="AI883" i="4"/>
  <c r="AJ883" i="4"/>
  <c r="AK883" i="4"/>
  <c r="AL883" i="4"/>
  <c r="AM883" i="4"/>
  <c r="AN883" i="4"/>
  <c r="AP883" i="4"/>
  <c r="AR883" i="4"/>
  <c r="Y884" i="4"/>
  <c r="Z884" i="4"/>
  <c r="AA884" i="4"/>
  <c r="AI884" i="4"/>
  <c r="AJ884" i="4"/>
  <c r="AK884" i="4"/>
  <c r="AL884" i="4"/>
  <c r="AM884" i="4"/>
  <c r="AN884" i="4"/>
  <c r="AP884" i="4"/>
  <c r="AR884" i="4"/>
  <c r="Y885" i="4"/>
  <c r="Z885" i="4"/>
  <c r="AA885" i="4"/>
  <c r="AI885" i="4"/>
  <c r="AJ885" i="4"/>
  <c r="AK885" i="4"/>
  <c r="AL885" i="4"/>
  <c r="AM885" i="4"/>
  <c r="AN885" i="4"/>
  <c r="AP885" i="4"/>
  <c r="AR885" i="4"/>
  <c r="Y886" i="4"/>
  <c r="Z886" i="4"/>
  <c r="AA886" i="4"/>
  <c r="AI886" i="4"/>
  <c r="AJ886" i="4"/>
  <c r="AK886" i="4"/>
  <c r="AL886" i="4"/>
  <c r="AM886" i="4"/>
  <c r="AN886" i="4"/>
  <c r="AP886" i="4"/>
  <c r="AR886" i="4"/>
  <c r="Y887" i="4"/>
  <c r="Z887" i="4"/>
  <c r="AA887" i="4"/>
  <c r="AI887" i="4"/>
  <c r="AJ887" i="4"/>
  <c r="AK887" i="4"/>
  <c r="AL887" i="4"/>
  <c r="AM887" i="4"/>
  <c r="AN887" i="4"/>
  <c r="AP887" i="4"/>
  <c r="AR887" i="4"/>
  <c r="Y888" i="4"/>
  <c r="Z888" i="4"/>
  <c r="AA888" i="4"/>
  <c r="AI888" i="4"/>
  <c r="AJ888" i="4"/>
  <c r="AK888" i="4"/>
  <c r="AL888" i="4"/>
  <c r="AM888" i="4"/>
  <c r="AN888" i="4"/>
  <c r="AP888" i="4"/>
  <c r="AR888" i="4"/>
  <c r="Y889" i="4"/>
  <c r="Z889" i="4"/>
  <c r="AA889" i="4"/>
  <c r="AI889" i="4"/>
  <c r="AJ889" i="4"/>
  <c r="AK889" i="4"/>
  <c r="AL889" i="4"/>
  <c r="AM889" i="4"/>
  <c r="AN889" i="4"/>
  <c r="AP889" i="4"/>
  <c r="AR889" i="4"/>
  <c r="Y890" i="4"/>
  <c r="Z890" i="4"/>
  <c r="AA890" i="4"/>
  <c r="AI890" i="4"/>
  <c r="AJ890" i="4"/>
  <c r="AK890" i="4"/>
  <c r="AL890" i="4"/>
  <c r="AM890" i="4"/>
  <c r="AN890" i="4"/>
  <c r="AP890" i="4"/>
  <c r="AR890" i="4"/>
  <c r="Y891" i="4"/>
  <c r="Z891" i="4"/>
  <c r="AA891" i="4"/>
  <c r="AI891" i="4"/>
  <c r="AJ891" i="4"/>
  <c r="AK891" i="4"/>
  <c r="AL891" i="4"/>
  <c r="AM891" i="4"/>
  <c r="AN891" i="4"/>
  <c r="AP891" i="4"/>
  <c r="AR891" i="4"/>
  <c r="Y892" i="4"/>
  <c r="Z892" i="4"/>
  <c r="AA892" i="4"/>
  <c r="AI892" i="4"/>
  <c r="AJ892" i="4"/>
  <c r="AK892" i="4"/>
  <c r="AL892" i="4"/>
  <c r="AM892" i="4"/>
  <c r="AN892" i="4"/>
  <c r="AP892" i="4"/>
  <c r="AR892" i="4"/>
  <c r="Y893" i="4"/>
  <c r="Z893" i="4"/>
  <c r="AA893" i="4"/>
  <c r="AI893" i="4"/>
  <c r="AJ893" i="4"/>
  <c r="AK893" i="4"/>
  <c r="AL893" i="4"/>
  <c r="AM893" i="4"/>
  <c r="AN893" i="4"/>
  <c r="AP893" i="4"/>
  <c r="AR893" i="4"/>
  <c r="Y894" i="4"/>
  <c r="Z894" i="4"/>
  <c r="AA894" i="4"/>
  <c r="AI894" i="4"/>
  <c r="AJ894" i="4"/>
  <c r="AK894" i="4"/>
  <c r="AL894" i="4"/>
  <c r="AM894" i="4"/>
  <c r="AN894" i="4"/>
  <c r="AP894" i="4"/>
  <c r="AR894" i="4"/>
  <c r="Y895" i="4"/>
  <c r="Z895" i="4"/>
  <c r="AA895" i="4"/>
  <c r="AI895" i="4"/>
  <c r="AJ895" i="4"/>
  <c r="AK895" i="4"/>
  <c r="AL895" i="4"/>
  <c r="AM895" i="4"/>
  <c r="AN895" i="4"/>
  <c r="AP895" i="4"/>
  <c r="AR895" i="4"/>
  <c r="Y896" i="4"/>
  <c r="Z896" i="4"/>
  <c r="AA896" i="4"/>
  <c r="AI896" i="4"/>
  <c r="AJ896" i="4"/>
  <c r="AK896" i="4"/>
  <c r="AL896" i="4"/>
  <c r="AM896" i="4"/>
  <c r="AN896" i="4"/>
  <c r="AP896" i="4"/>
  <c r="AR896" i="4"/>
  <c r="Y897" i="4"/>
  <c r="Z897" i="4"/>
  <c r="AA897" i="4"/>
  <c r="AI897" i="4"/>
  <c r="AJ897" i="4"/>
  <c r="AK897" i="4"/>
  <c r="AL897" i="4"/>
  <c r="AM897" i="4"/>
  <c r="AN897" i="4"/>
  <c r="AP897" i="4"/>
  <c r="AR897" i="4"/>
  <c r="Y898" i="4"/>
  <c r="Z898" i="4"/>
  <c r="AA898" i="4"/>
  <c r="AI898" i="4"/>
  <c r="AJ898" i="4"/>
  <c r="AK898" i="4"/>
  <c r="AL898" i="4"/>
  <c r="AM898" i="4"/>
  <c r="AN898" i="4"/>
  <c r="AP898" i="4"/>
  <c r="AR898" i="4"/>
  <c r="Y899" i="4"/>
  <c r="Z899" i="4"/>
  <c r="AA899" i="4"/>
  <c r="AI899" i="4"/>
  <c r="AJ899" i="4"/>
  <c r="AK899" i="4"/>
  <c r="AL899" i="4"/>
  <c r="AM899" i="4"/>
  <c r="AN899" i="4"/>
  <c r="AP899" i="4"/>
  <c r="AR899" i="4"/>
  <c r="Y900" i="4"/>
  <c r="Z900" i="4"/>
  <c r="AA900" i="4"/>
  <c r="AI900" i="4"/>
  <c r="AJ900" i="4"/>
  <c r="AK900" i="4"/>
  <c r="AL900" i="4"/>
  <c r="AM900" i="4"/>
  <c r="AN900" i="4"/>
  <c r="AP900" i="4"/>
  <c r="AR900" i="4"/>
  <c r="Y901" i="4"/>
  <c r="Z901" i="4"/>
  <c r="AA901" i="4"/>
  <c r="AI901" i="4"/>
  <c r="AJ901" i="4"/>
  <c r="AK901" i="4"/>
  <c r="AL901" i="4"/>
  <c r="AM901" i="4"/>
  <c r="AN901" i="4"/>
  <c r="AP901" i="4"/>
  <c r="AR901" i="4"/>
  <c r="Y902" i="4"/>
  <c r="Z902" i="4"/>
  <c r="AA902" i="4"/>
  <c r="AI902" i="4"/>
  <c r="AJ902" i="4"/>
  <c r="AK902" i="4"/>
  <c r="AL902" i="4"/>
  <c r="AM902" i="4"/>
  <c r="AN902" i="4"/>
  <c r="AP902" i="4"/>
  <c r="AR902" i="4"/>
  <c r="Y903" i="4"/>
  <c r="Z903" i="4"/>
  <c r="AA903" i="4"/>
  <c r="AI903" i="4"/>
  <c r="AJ903" i="4"/>
  <c r="AK903" i="4"/>
  <c r="AL903" i="4"/>
  <c r="AM903" i="4"/>
  <c r="AN903" i="4"/>
  <c r="AP903" i="4"/>
  <c r="AR903" i="4"/>
  <c r="Y904" i="4"/>
  <c r="Z904" i="4"/>
  <c r="AA904" i="4"/>
  <c r="AI904" i="4"/>
  <c r="AJ904" i="4"/>
  <c r="AK904" i="4"/>
  <c r="AL904" i="4"/>
  <c r="AM904" i="4"/>
  <c r="AN904" i="4"/>
  <c r="AP904" i="4"/>
  <c r="AR904" i="4"/>
  <c r="Y905" i="4"/>
  <c r="Z905" i="4"/>
  <c r="AA905" i="4"/>
  <c r="AI905" i="4"/>
  <c r="AJ905" i="4"/>
  <c r="AK905" i="4"/>
  <c r="AL905" i="4"/>
  <c r="AM905" i="4"/>
  <c r="AN905" i="4"/>
  <c r="AP905" i="4"/>
  <c r="AR905" i="4"/>
  <c r="Y906" i="4"/>
  <c r="Z906" i="4"/>
  <c r="AA906" i="4"/>
  <c r="AI906" i="4"/>
  <c r="AJ906" i="4"/>
  <c r="AK906" i="4"/>
  <c r="AL906" i="4"/>
  <c r="AM906" i="4"/>
  <c r="AN906" i="4"/>
  <c r="AP906" i="4"/>
  <c r="AR906" i="4"/>
  <c r="Y907" i="4"/>
  <c r="Z907" i="4"/>
  <c r="AA907" i="4"/>
  <c r="AI907" i="4"/>
  <c r="AJ907" i="4"/>
  <c r="AK907" i="4"/>
  <c r="AL907" i="4"/>
  <c r="AM907" i="4"/>
  <c r="AN907" i="4"/>
  <c r="AP907" i="4"/>
  <c r="AR907" i="4"/>
  <c r="Y908" i="4"/>
  <c r="Z908" i="4"/>
  <c r="AA908" i="4"/>
  <c r="AI908" i="4"/>
  <c r="AJ908" i="4"/>
  <c r="AK908" i="4"/>
  <c r="AL908" i="4"/>
  <c r="AM908" i="4"/>
  <c r="AN908" i="4"/>
  <c r="AP908" i="4"/>
  <c r="AR908" i="4"/>
  <c r="Y909" i="4"/>
  <c r="Z909" i="4"/>
  <c r="AA909" i="4"/>
  <c r="AI909" i="4"/>
  <c r="AJ909" i="4"/>
  <c r="AK909" i="4"/>
  <c r="AL909" i="4"/>
  <c r="AM909" i="4"/>
  <c r="AN909" i="4"/>
  <c r="AP909" i="4"/>
  <c r="AR909" i="4"/>
  <c r="Y910" i="4"/>
  <c r="Z910" i="4"/>
  <c r="AA910" i="4"/>
  <c r="AI910" i="4"/>
  <c r="AJ910" i="4"/>
  <c r="AK910" i="4"/>
  <c r="AL910" i="4"/>
  <c r="AM910" i="4"/>
  <c r="AN910" i="4"/>
  <c r="AP910" i="4"/>
  <c r="AR910" i="4"/>
  <c r="Y911" i="4"/>
  <c r="Z911" i="4"/>
  <c r="AA911" i="4"/>
  <c r="AI911" i="4"/>
  <c r="AJ911" i="4"/>
  <c r="AK911" i="4"/>
  <c r="AL911" i="4"/>
  <c r="AM911" i="4"/>
  <c r="AN911" i="4"/>
  <c r="AP911" i="4"/>
  <c r="AR911" i="4"/>
  <c r="Y912" i="4"/>
  <c r="Z912" i="4"/>
  <c r="AA912" i="4"/>
  <c r="AI912" i="4"/>
  <c r="AJ912" i="4"/>
  <c r="AK912" i="4"/>
  <c r="AL912" i="4"/>
  <c r="AM912" i="4"/>
  <c r="AN912" i="4"/>
  <c r="AP912" i="4"/>
  <c r="AR912" i="4"/>
  <c r="Y913" i="4"/>
  <c r="Z913" i="4"/>
  <c r="AA913" i="4"/>
  <c r="AI913" i="4"/>
  <c r="AJ913" i="4"/>
  <c r="AK913" i="4"/>
  <c r="AL913" i="4"/>
  <c r="AM913" i="4"/>
  <c r="AN913" i="4"/>
  <c r="AP913" i="4"/>
  <c r="AR913" i="4"/>
  <c r="Y914" i="4"/>
  <c r="Z914" i="4"/>
  <c r="AA914" i="4"/>
  <c r="AI914" i="4"/>
  <c r="AJ914" i="4"/>
  <c r="AK914" i="4"/>
  <c r="AL914" i="4"/>
  <c r="AM914" i="4"/>
  <c r="AN914" i="4"/>
  <c r="AP914" i="4"/>
  <c r="AR914" i="4"/>
  <c r="Y915" i="4"/>
  <c r="Z915" i="4"/>
  <c r="AA915" i="4"/>
  <c r="AI915" i="4"/>
  <c r="AJ915" i="4"/>
  <c r="AK915" i="4"/>
  <c r="AL915" i="4"/>
  <c r="AM915" i="4"/>
  <c r="AN915" i="4"/>
  <c r="AP915" i="4"/>
  <c r="AR915" i="4"/>
  <c r="Y916" i="4"/>
  <c r="Z916" i="4"/>
  <c r="AA916" i="4"/>
  <c r="AI916" i="4"/>
  <c r="AJ916" i="4"/>
  <c r="AK916" i="4"/>
  <c r="AL916" i="4"/>
  <c r="AM916" i="4"/>
  <c r="AN916" i="4"/>
  <c r="AP916" i="4"/>
  <c r="AR916" i="4"/>
  <c r="Y917" i="4"/>
  <c r="Z917" i="4"/>
  <c r="AA917" i="4"/>
  <c r="AI917" i="4"/>
  <c r="AJ917" i="4"/>
  <c r="AK917" i="4"/>
  <c r="AL917" i="4"/>
  <c r="AM917" i="4"/>
  <c r="AN917" i="4"/>
  <c r="AP917" i="4"/>
  <c r="AR917" i="4"/>
  <c r="Y918" i="4"/>
  <c r="Z918" i="4"/>
  <c r="AA918" i="4"/>
  <c r="AI918" i="4"/>
  <c r="AJ918" i="4"/>
  <c r="AK918" i="4"/>
  <c r="AL918" i="4"/>
  <c r="AM918" i="4"/>
  <c r="AN918" i="4"/>
  <c r="AP918" i="4"/>
  <c r="AR918" i="4"/>
  <c r="Y919" i="4"/>
  <c r="Z919" i="4"/>
  <c r="AA919" i="4"/>
  <c r="AI919" i="4"/>
  <c r="AJ919" i="4"/>
  <c r="AK919" i="4"/>
  <c r="AL919" i="4"/>
  <c r="AM919" i="4"/>
  <c r="AN919" i="4"/>
  <c r="AP919" i="4"/>
  <c r="AR919" i="4"/>
  <c r="Y920" i="4"/>
  <c r="Z920" i="4"/>
  <c r="AA920" i="4"/>
  <c r="AI920" i="4"/>
  <c r="AJ920" i="4"/>
  <c r="AK920" i="4"/>
  <c r="AL920" i="4"/>
  <c r="AM920" i="4"/>
  <c r="AN920" i="4"/>
  <c r="AP920" i="4"/>
  <c r="AR920" i="4"/>
  <c r="Y921" i="4"/>
  <c r="Z921" i="4"/>
  <c r="AA921" i="4"/>
  <c r="AI921" i="4"/>
  <c r="AJ921" i="4"/>
  <c r="AK921" i="4"/>
  <c r="AL921" i="4"/>
  <c r="AM921" i="4"/>
  <c r="AN921" i="4"/>
  <c r="AP921" i="4"/>
  <c r="AR921" i="4"/>
  <c r="Y922" i="4"/>
  <c r="Z922" i="4"/>
  <c r="AA922" i="4"/>
  <c r="AI922" i="4"/>
  <c r="AJ922" i="4"/>
  <c r="AK922" i="4"/>
  <c r="AL922" i="4"/>
  <c r="AM922" i="4"/>
  <c r="AN922" i="4"/>
  <c r="AP922" i="4"/>
  <c r="AR922" i="4"/>
  <c r="Y923" i="4"/>
  <c r="Z923" i="4"/>
  <c r="AA923" i="4"/>
  <c r="AI923" i="4"/>
  <c r="AJ923" i="4"/>
  <c r="AK923" i="4"/>
  <c r="AL923" i="4"/>
  <c r="AM923" i="4"/>
  <c r="AN923" i="4"/>
  <c r="AP923" i="4"/>
  <c r="AR923" i="4"/>
  <c r="Y924" i="4"/>
  <c r="Z924" i="4"/>
  <c r="AA924" i="4"/>
  <c r="AI924" i="4"/>
  <c r="AJ924" i="4"/>
  <c r="AK924" i="4"/>
  <c r="AL924" i="4"/>
  <c r="AM924" i="4"/>
  <c r="AN924" i="4"/>
  <c r="AP924" i="4"/>
  <c r="AR924" i="4"/>
  <c r="Y925" i="4"/>
  <c r="Z925" i="4"/>
  <c r="AA925" i="4"/>
  <c r="AI925" i="4"/>
  <c r="AJ925" i="4"/>
  <c r="AK925" i="4"/>
  <c r="AL925" i="4"/>
  <c r="AM925" i="4"/>
  <c r="AN925" i="4"/>
  <c r="AP925" i="4"/>
  <c r="AR925" i="4"/>
  <c r="Y926" i="4"/>
  <c r="Z926" i="4"/>
  <c r="AA926" i="4"/>
  <c r="AI926" i="4"/>
  <c r="AJ926" i="4"/>
  <c r="AK926" i="4"/>
  <c r="AL926" i="4"/>
  <c r="AM926" i="4"/>
  <c r="AN926" i="4"/>
  <c r="AP926" i="4"/>
  <c r="AR926" i="4"/>
  <c r="Y927" i="4"/>
  <c r="Z927" i="4"/>
  <c r="AA927" i="4"/>
  <c r="AI927" i="4"/>
  <c r="AJ927" i="4"/>
  <c r="AK927" i="4"/>
  <c r="AL927" i="4"/>
  <c r="AM927" i="4"/>
  <c r="AN927" i="4"/>
  <c r="AP927" i="4"/>
  <c r="AR927" i="4"/>
  <c r="Y928" i="4"/>
  <c r="Z928" i="4"/>
  <c r="AA928" i="4"/>
  <c r="AI928" i="4"/>
  <c r="AJ928" i="4"/>
  <c r="AK928" i="4"/>
  <c r="AL928" i="4"/>
  <c r="AM928" i="4"/>
  <c r="AN928" i="4"/>
  <c r="AP928" i="4"/>
  <c r="AR928" i="4"/>
  <c r="Y929" i="4"/>
  <c r="Z929" i="4"/>
  <c r="AA929" i="4"/>
  <c r="AI929" i="4"/>
  <c r="AJ929" i="4"/>
  <c r="AK929" i="4"/>
  <c r="AL929" i="4"/>
  <c r="AM929" i="4"/>
  <c r="AN929" i="4"/>
  <c r="AP929" i="4"/>
  <c r="AR929" i="4"/>
  <c r="Y930" i="4"/>
  <c r="Z930" i="4"/>
  <c r="AA930" i="4"/>
  <c r="AI930" i="4"/>
  <c r="AJ930" i="4"/>
  <c r="AK930" i="4"/>
  <c r="AL930" i="4"/>
  <c r="AM930" i="4"/>
  <c r="AN930" i="4"/>
  <c r="AP930" i="4"/>
  <c r="AR930" i="4"/>
  <c r="Y931" i="4"/>
  <c r="Z931" i="4"/>
  <c r="AA931" i="4"/>
  <c r="AI931" i="4"/>
  <c r="AJ931" i="4"/>
  <c r="AK931" i="4"/>
  <c r="AL931" i="4"/>
  <c r="AM931" i="4"/>
  <c r="AN931" i="4"/>
  <c r="AP931" i="4"/>
  <c r="AR931" i="4"/>
  <c r="Y932" i="4"/>
  <c r="Z932" i="4"/>
  <c r="AA932" i="4"/>
  <c r="AI932" i="4"/>
  <c r="AJ932" i="4"/>
  <c r="AK932" i="4"/>
  <c r="AL932" i="4"/>
  <c r="AM932" i="4"/>
  <c r="AN932" i="4"/>
  <c r="AP932" i="4"/>
  <c r="AR932" i="4"/>
  <c r="Y933" i="4"/>
  <c r="Z933" i="4"/>
  <c r="AA933" i="4"/>
  <c r="AI933" i="4"/>
  <c r="AJ933" i="4"/>
  <c r="AK933" i="4"/>
  <c r="AL933" i="4"/>
  <c r="AM933" i="4"/>
  <c r="AN933" i="4"/>
  <c r="AP933" i="4"/>
  <c r="AR933" i="4"/>
  <c r="Y934" i="4"/>
  <c r="Z934" i="4"/>
  <c r="AA934" i="4"/>
  <c r="AI934" i="4"/>
  <c r="AJ934" i="4"/>
  <c r="AK934" i="4"/>
  <c r="AL934" i="4"/>
  <c r="AM934" i="4"/>
  <c r="AN934" i="4"/>
  <c r="AP934" i="4"/>
  <c r="AR934" i="4"/>
  <c r="Y935" i="4"/>
  <c r="Z935" i="4"/>
  <c r="AA935" i="4"/>
  <c r="AI935" i="4"/>
  <c r="AJ935" i="4"/>
  <c r="AK935" i="4"/>
  <c r="AL935" i="4"/>
  <c r="AM935" i="4"/>
  <c r="AN935" i="4"/>
  <c r="AP935" i="4"/>
  <c r="AR935" i="4"/>
  <c r="Y936" i="4"/>
  <c r="Z936" i="4"/>
  <c r="AA936" i="4"/>
  <c r="AI936" i="4"/>
  <c r="AJ936" i="4"/>
  <c r="AK936" i="4"/>
  <c r="AL936" i="4"/>
  <c r="AM936" i="4"/>
  <c r="AN936" i="4"/>
  <c r="AP936" i="4"/>
  <c r="AR936" i="4"/>
  <c r="Y937" i="4"/>
  <c r="Z937" i="4"/>
  <c r="AA937" i="4"/>
  <c r="AI937" i="4"/>
  <c r="AJ937" i="4"/>
  <c r="AK937" i="4"/>
  <c r="AL937" i="4"/>
  <c r="AM937" i="4"/>
  <c r="AN937" i="4"/>
  <c r="AP937" i="4"/>
  <c r="AR937" i="4"/>
  <c r="Y938" i="4"/>
  <c r="Z938" i="4"/>
  <c r="AA938" i="4"/>
  <c r="AI938" i="4"/>
  <c r="AJ938" i="4"/>
  <c r="AK938" i="4"/>
  <c r="AL938" i="4"/>
  <c r="AM938" i="4"/>
  <c r="AN938" i="4"/>
  <c r="AP938" i="4"/>
  <c r="AR938" i="4"/>
  <c r="Y939" i="4"/>
  <c r="Z939" i="4"/>
  <c r="AA939" i="4"/>
  <c r="AI939" i="4"/>
  <c r="AJ939" i="4"/>
  <c r="AK939" i="4"/>
  <c r="AL939" i="4"/>
  <c r="AM939" i="4"/>
  <c r="AN939" i="4"/>
  <c r="AP939" i="4"/>
  <c r="AR939" i="4"/>
  <c r="Y940" i="4"/>
  <c r="Z940" i="4"/>
  <c r="AA940" i="4"/>
  <c r="AI940" i="4"/>
  <c r="AJ940" i="4"/>
  <c r="AK940" i="4"/>
  <c r="AL940" i="4"/>
  <c r="AM940" i="4"/>
  <c r="AN940" i="4"/>
  <c r="AP940" i="4"/>
  <c r="AR940" i="4"/>
  <c r="Y941" i="4"/>
  <c r="Z941" i="4"/>
  <c r="AA941" i="4"/>
  <c r="AI941" i="4"/>
  <c r="AJ941" i="4"/>
  <c r="AK941" i="4"/>
  <c r="AL941" i="4"/>
  <c r="AM941" i="4"/>
  <c r="AN941" i="4"/>
  <c r="AP941" i="4"/>
  <c r="AR941" i="4"/>
  <c r="Y942" i="4"/>
  <c r="Z942" i="4"/>
  <c r="AA942" i="4"/>
  <c r="AI942" i="4"/>
  <c r="AJ942" i="4"/>
  <c r="AK942" i="4"/>
  <c r="AL942" i="4"/>
  <c r="AM942" i="4"/>
  <c r="AN942" i="4"/>
  <c r="AP942" i="4"/>
  <c r="AR942" i="4"/>
  <c r="Y943" i="4"/>
  <c r="Z943" i="4"/>
  <c r="AA943" i="4"/>
  <c r="AI943" i="4"/>
  <c r="AJ943" i="4"/>
  <c r="AK943" i="4"/>
  <c r="AL943" i="4"/>
  <c r="AM943" i="4"/>
  <c r="AN943" i="4"/>
  <c r="AP943" i="4"/>
  <c r="AR943" i="4"/>
  <c r="Y944" i="4"/>
  <c r="Z944" i="4"/>
  <c r="AA944" i="4"/>
  <c r="AI944" i="4"/>
  <c r="AJ944" i="4"/>
  <c r="AK944" i="4"/>
  <c r="AL944" i="4"/>
  <c r="AM944" i="4"/>
  <c r="AN944" i="4"/>
  <c r="AP944" i="4"/>
  <c r="AR944" i="4"/>
  <c r="Y945" i="4"/>
  <c r="Z945" i="4"/>
  <c r="AA945" i="4"/>
  <c r="AI945" i="4"/>
  <c r="AJ945" i="4"/>
  <c r="AK945" i="4"/>
  <c r="AL945" i="4"/>
  <c r="AM945" i="4"/>
  <c r="AN945" i="4"/>
  <c r="AP945" i="4"/>
  <c r="AR945" i="4"/>
  <c r="Y946" i="4"/>
  <c r="Z946" i="4"/>
  <c r="AA946" i="4"/>
  <c r="AI946" i="4"/>
  <c r="AJ946" i="4"/>
  <c r="AK946" i="4"/>
  <c r="AL946" i="4"/>
  <c r="AM946" i="4"/>
  <c r="AN946" i="4"/>
  <c r="AP946" i="4"/>
  <c r="AR946" i="4"/>
  <c r="Y947" i="4"/>
  <c r="Z947" i="4"/>
  <c r="AA947" i="4"/>
  <c r="AI947" i="4"/>
  <c r="AJ947" i="4"/>
  <c r="AK947" i="4"/>
  <c r="AL947" i="4"/>
  <c r="AM947" i="4"/>
  <c r="AN947" i="4"/>
  <c r="AP947" i="4"/>
  <c r="AR947" i="4"/>
  <c r="Y948" i="4"/>
  <c r="Z948" i="4"/>
  <c r="AA948" i="4"/>
  <c r="AI948" i="4"/>
  <c r="AJ948" i="4"/>
  <c r="AK948" i="4"/>
  <c r="AL948" i="4"/>
  <c r="AM948" i="4"/>
  <c r="AN948" i="4"/>
  <c r="AP948" i="4"/>
  <c r="AR948" i="4"/>
  <c r="Y949" i="4"/>
  <c r="Z949" i="4"/>
  <c r="AA949" i="4"/>
  <c r="AI949" i="4"/>
  <c r="AJ949" i="4"/>
  <c r="AK949" i="4"/>
  <c r="AL949" i="4"/>
  <c r="AM949" i="4"/>
  <c r="AN949" i="4"/>
  <c r="AP949" i="4"/>
  <c r="AR949" i="4"/>
  <c r="Y950" i="4"/>
  <c r="Z950" i="4"/>
  <c r="AA950" i="4"/>
  <c r="AI950" i="4"/>
  <c r="AJ950" i="4"/>
  <c r="AK950" i="4"/>
  <c r="AL950" i="4"/>
  <c r="AM950" i="4"/>
  <c r="AN950" i="4"/>
  <c r="AP950" i="4"/>
  <c r="AR950" i="4"/>
  <c r="Y951" i="4"/>
  <c r="Z951" i="4"/>
  <c r="AA951" i="4"/>
  <c r="AI951" i="4"/>
  <c r="AJ951" i="4"/>
  <c r="AK951" i="4"/>
  <c r="AL951" i="4"/>
  <c r="AM951" i="4"/>
  <c r="AN951" i="4"/>
  <c r="AP951" i="4"/>
  <c r="AR951" i="4"/>
  <c r="Y952" i="4"/>
  <c r="Z952" i="4"/>
  <c r="AA952" i="4"/>
  <c r="AI952" i="4"/>
  <c r="AJ952" i="4"/>
  <c r="AK952" i="4"/>
  <c r="AL952" i="4"/>
  <c r="AM952" i="4"/>
  <c r="AN952" i="4"/>
  <c r="AP952" i="4"/>
  <c r="AR952" i="4"/>
  <c r="Y953" i="4"/>
  <c r="Z953" i="4"/>
  <c r="AA953" i="4"/>
  <c r="AI953" i="4"/>
  <c r="AJ953" i="4"/>
  <c r="AK953" i="4"/>
  <c r="AL953" i="4"/>
  <c r="AM953" i="4"/>
  <c r="AN953" i="4"/>
  <c r="AP953" i="4"/>
  <c r="AR953" i="4"/>
  <c r="Y954" i="4"/>
  <c r="Z954" i="4"/>
  <c r="AA954" i="4"/>
  <c r="AI954" i="4"/>
  <c r="AJ954" i="4"/>
  <c r="AK954" i="4"/>
  <c r="AL954" i="4"/>
  <c r="AM954" i="4"/>
  <c r="AN954" i="4"/>
  <c r="AP954" i="4"/>
  <c r="AR954" i="4"/>
  <c r="Y955" i="4"/>
  <c r="Z955" i="4"/>
  <c r="AA955" i="4"/>
  <c r="AI955" i="4"/>
  <c r="AJ955" i="4"/>
  <c r="AK955" i="4"/>
  <c r="AL955" i="4"/>
  <c r="AM955" i="4"/>
  <c r="AN955" i="4"/>
  <c r="AP955" i="4"/>
  <c r="AR955" i="4"/>
  <c r="Y956" i="4"/>
  <c r="Z956" i="4"/>
  <c r="AA956" i="4"/>
  <c r="AI956" i="4"/>
  <c r="AJ956" i="4"/>
  <c r="AK956" i="4"/>
  <c r="AL956" i="4"/>
  <c r="AM956" i="4"/>
  <c r="AN956" i="4"/>
  <c r="AP956" i="4"/>
  <c r="AR956" i="4"/>
  <c r="Y957" i="4"/>
  <c r="Z957" i="4"/>
  <c r="AA957" i="4"/>
  <c r="AI957" i="4"/>
  <c r="AJ957" i="4"/>
  <c r="AK957" i="4"/>
  <c r="AL957" i="4"/>
  <c r="AM957" i="4"/>
  <c r="AN957" i="4"/>
  <c r="AP957" i="4"/>
  <c r="AR957" i="4"/>
  <c r="Y958" i="4"/>
  <c r="Z958" i="4"/>
  <c r="AA958" i="4"/>
  <c r="AI958" i="4"/>
  <c r="AJ958" i="4"/>
  <c r="AK958" i="4"/>
  <c r="AL958" i="4"/>
  <c r="AM958" i="4"/>
  <c r="AN958" i="4"/>
  <c r="AP958" i="4"/>
  <c r="AR958" i="4"/>
  <c r="Y959" i="4"/>
  <c r="Z959" i="4"/>
  <c r="AA959" i="4"/>
  <c r="AI959" i="4"/>
  <c r="AJ959" i="4"/>
  <c r="AK959" i="4"/>
  <c r="AL959" i="4"/>
  <c r="AM959" i="4"/>
  <c r="AN959" i="4"/>
  <c r="AP959" i="4"/>
  <c r="AR959" i="4"/>
  <c r="Y960" i="4"/>
  <c r="Z960" i="4"/>
  <c r="AA960" i="4"/>
  <c r="AI960" i="4"/>
  <c r="AJ960" i="4"/>
  <c r="AK960" i="4"/>
  <c r="AL960" i="4"/>
  <c r="AM960" i="4"/>
  <c r="AN960" i="4"/>
  <c r="AP960" i="4"/>
  <c r="AR960" i="4"/>
  <c r="Y961" i="4"/>
  <c r="Z961" i="4"/>
  <c r="AA961" i="4"/>
  <c r="AI961" i="4"/>
  <c r="AJ961" i="4"/>
  <c r="AK961" i="4"/>
  <c r="AL961" i="4"/>
  <c r="AM961" i="4"/>
  <c r="AN961" i="4"/>
  <c r="AP961" i="4"/>
  <c r="AR961" i="4"/>
  <c r="Y962" i="4"/>
  <c r="Z962" i="4"/>
  <c r="AA962" i="4"/>
  <c r="AI962" i="4"/>
  <c r="AJ962" i="4"/>
  <c r="AK962" i="4"/>
  <c r="AL962" i="4"/>
  <c r="AM962" i="4"/>
  <c r="AN962" i="4"/>
  <c r="AP962" i="4"/>
  <c r="AR962" i="4"/>
  <c r="Y963" i="4"/>
  <c r="Z963" i="4"/>
  <c r="AA963" i="4"/>
  <c r="AI963" i="4"/>
  <c r="AJ963" i="4"/>
  <c r="AK963" i="4"/>
  <c r="AL963" i="4"/>
  <c r="AM963" i="4"/>
  <c r="AN963" i="4"/>
  <c r="AP963" i="4"/>
  <c r="AR963" i="4"/>
  <c r="Y964" i="4"/>
  <c r="Z964" i="4"/>
  <c r="AA964" i="4"/>
  <c r="AI964" i="4"/>
  <c r="AJ964" i="4"/>
  <c r="AK964" i="4"/>
  <c r="AL964" i="4"/>
  <c r="AM964" i="4"/>
  <c r="AN964" i="4"/>
  <c r="AP964" i="4"/>
  <c r="AR964" i="4"/>
  <c r="Y965" i="4"/>
  <c r="Z965" i="4"/>
  <c r="AA965" i="4"/>
  <c r="AI965" i="4"/>
  <c r="AJ965" i="4"/>
  <c r="AK965" i="4"/>
  <c r="AL965" i="4"/>
  <c r="AM965" i="4"/>
  <c r="AN965" i="4"/>
  <c r="AP965" i="4"/>
  <c r="AR965" i="4"/>
  <c r="Y966" i="4"/>
  <c r="Z966" i="4"/>
  <c r="AA966" i="4"/>
  <c r="AI966" i="4"/>
  <c r="AJ966" i="4"/>
  <c r="AK966" i="4"/>
  <c r="AL966" i="4"/>
  <c r="AM966" i="4"/>
  <c r="AN966" i="4"/>
  <c r="AP966" i="4"/>
  <c r="AR966" i="4"/>
  <c r="Y967" i="4"/>
  <c r="Z967" i="4"/>
  <c r="AA967" i="4"/>
  <c r="AI967" i="4"/>
  <c r="AJ967" i="4"/>
  <c r="AK967" i="4"/>
  <c r="AL967" i="4"/>
  <c r="AM967" i="4"/>
  <c r="AN967" i="4"/>
  <c r="AP967" i="4"/>
  <c r="AR967" i="4"/>
  <c r="Y968" i="4"/>
  <c r="Z968" i="4"/>
  <c r="AA968" i="4"/>
  <c r="AI968" i="4"/>
  <c r="AJ968" i="4"/>
  <c r="AK968" i="4"/>
  <c r="AL968" i="4"/>
  <c r="AM968" i="4"/>
  <c r="AN968" i="4"/>
  <c r="AP968" i="4"/>
  <c r="AR968" i="4"/>
  <c r="Y969" i="4"/>
  <c r="Z969" i="4"/>
  <c r="AA969" i="4"/>
  <c r="AI969" i="4"/>
  <c r="AJ969" i="4"/>
  <c r="AK969" i="4"/>
  <c r="AL969" i="4"/>
  <c r="AM969" i="4"/>
  <c r="AN969" i="4"/>
  <c r="AP969" i="4"/>
  <c r="AR969" i="4"/>
  <c r="Y970" i="4"/>
  <c r="Z970" i="4"/>
  <c r="AA970" i="4"/>
  <c r="AI970" i="4"/>
  <c r="AJ970" i="4"/>
  <c r="AK970" i="4"/>
  <c r="AL970" i="4"/>
  <c r="AM970" i="4"/>
  <c r="AN970" i="4"/>
  <c r="AP970" i="4"/>
  <c r="AR970" i="4"/>
  <c r="Y971" i="4"/>
  <c r="Z971" i="4"/>
  <c r="AA971" i="4"/>
  <c r="AI971" i="4"/>
  <c r="AJ971" i="4"/>
  <c r="AK971" i="4"/>
  <c r="AL971" i="4"/>
  <c r="AM971" i="4"/>
  <c r="AN971" i="4"/>
  <c r="AP971" i="4"/>
  <c r="AR971" i="4"/>
  <c r="Y972" i="4"/>
  <c r="Z972" i="4"/>
  <c r="AA972" i="4"/>
  <c r="AI972" i="4"/>
  <c r="AJ972" i="4"/>
  <c r="AK972" i="4"/>
  <c r="AL972" i="4"/>
  <c r="AM972" i="4"/>
  <c r="AN972" i="4"/>
  <c r="AP972" i="4"/>
  <c r="AR972" i="4"/>
  <c r="Y973" i="4"/>
  <c r="Z973" i="4"/>
  <c r="AA973" i="4"/>
  <c r="AI973" i="4"/>
  <c r="AJ973" i="4"/>
  <c r="AK973" i="4"/>
  <c r="AL973" i="4"/>
  <c r="AM973" i="4"/>
  <c r="AN973" i="4"/>
  <c r="AP973" i="4"/>
  <c r="AR973" i="4"/>
  <c r="Y974" i="4"/>
  <c r="Z974" i="4"/>
  <c r="AA974" i="4"/>
  <c r="AI974" i="4"/>
  <c r="AJ974" i="4"/>
  <c r="AK974" i="4"/>
  <c r="AL974" i="4"/>
  <c r="AM974" i="4"/>
  <c r="AN974" i="4"/>
  <c r="AP974" i="4"/>
  <c r="AR974" i="4"/>
  <c r="Y975" i="4"/>
  <c r="Z975" i="4"/>
  <c r="AA975" i="4"/>
  <c r="AI975" i="4"/>
  <c r="AJ975" i="4"/>
  <c r="AK975" i="4"/>
  <c r="AL975" i="4"/>
  <c r="AM975" i="4"/>
  <c r="AN975" i="4"/>
  <c r="AP975" i="4"/>
  <c r="AR975" i="4"/>
  <c r="Y976" i="4"/>
  <c r="Z976" i="4"/>
  <c r="AA976" i="4"/>
  <c r="AI976" i="4"/>
  <c r="AJ976" i="4"/>
  <c r="AK976" i="4"/>
  <c r="AL976" i="4"/>
  <c r="AM976" i="4"/>
  <c r="AN976" i="4"/>
  <c r="AP976" i="4"/>
  <c r="AR976" i="4"/>
  <c r="Y977" i="4"/>
  <c r="Z977" i="4"/>
  <c r="AA977" i="4"/>
  <c r="AI977" i="4"/>
  <c r="AJ977" i="4"/>
  <c r="AK977" i="4"/>
  <c r="AL977" i="4"/>
  <c r="AM977" i="4"/>
  <c r="AN977" i="4"/>
  <c r="AP977" i="4"/>
  <c r="AR977" i="4"/>
  <c r="Y978" i="4"/>
  <c r="Z978" i="4"/>
  <c r="AA978" i="4"/>
  <c r="AI978" i="4"/>
  <c r="AJ978" i="4"/>
  <c r="AK978" i="4"/>
  <c r="AL978" i="4"/>
  <c r="AM978" i="4"/>
  <c r="AN978" i="4"/>
  <c r="AP978" i="4"/>
  <c r="AR978" i="4"/>
  <c r="Y979" i="4"/>
  <c r="Z979" i="4"/>
  <c r="AA979" i="4"/>
  <c r="AI979" i="4"/>
  <c r="AJ979" i="4"/>
  <c r="AK979" i="4"/>
  <c r="AL979" i="4"/>
  <c r="AM979" i="4"/>
  <c r="AN979" i="4"/>
  <c r="AP979" i="4"/>
  <c r="AR979" i="4"/>
  <c r="Y980" i="4"/>
  <c r="Z980" i="4"/>
  <c r="AA980" i="4"/>
  <c r="AI980" i="4"/>
  <c r="AJ980" i="4"/>
  <c r="AK980" i="4"/>
  <c r="AL980" i="4"/>
  <c r="AM980" i="4"/>
  <c r="AN980" i="4"/>
  <c r="AP980" i="4"/>
  <c r="AR980" i="4"/>
  <c r="Y981" i="4"/>
  <c r="Z981" i="4"/>
  <c r="AA981" i="4"/>
  <c r="AI981" i="4"/>
  <c r="AJ981" i="4"/>
  <c r="AK981" i="4"/>
  <c r="AL981" i="4"/>
  <c r="AM981" i="4"/>
  <c r="AN981" i="4"/>
  <c r="AP981" i="4"/>
  <c r="AR981" i="4"/>
  <c r="Y982" i="4"/>
  <c r="Z982" i="4"/>
  <c r="AA982" i="4"/>
  <c r="AI982" i="4"/>
  <c r="AJ982" i="4"/>
  <c r="AK982" i="4"/>
  <c r="AL982" i="4"/>
  <c r="AM982" i="4"/>
  <c r="AN982" i="4"/>
  <c r="AP982" i="4"/>
  <c r="AR982" i="4"/>
  <c r="Y983" i="4"/>
  <c r="Z983" i="4"/>
  <c r="AA983" i="4"/>
  <c r="AI983" i="4"/>
  <c r="AJ983" i="4"/>
  <c r="AK983" i="4"/>
  <c r="AL983" i="4"/>
  <c r="AM983" i="4"/>
  <c r="AN983" i="4"/>
  <c r="AP983" i="4"/>
  <c r="AR983" i="4"/>
  <c r="Y984" i="4"/>
  <c r="Z984" i="4"/>
  <c r="AA984" i="4"/>
  <c r="AI984" i="4"/>
  <c r="AJ984" i="4"/>
  <c r="AK984" i="4"/>
  <c r="AL984" i="4"/>
  <c r="AM984" i="4"/>
  <c r="AN984" i="4"/>
  <c r="AP984" i="4"/>
  <c r="AR984" i="4"/>
  <c r="Y985" i="4"/>
  <c r="Z985" i="4"/>
  <c r="AA985" i="4"/>
  <c r="AI985" i="4"/>
  <c r="AJ985" i="4"/>
  <c r="AK985" i="4"/>
  <c r="AL985" i="4"/>
  <c r="AM985" i="4"/>
  <c r="AN985" i="4"/>
  <c r="AP985" i="4"/>
  <c r="AR985" i="4"/>
  <c r="Y986" i="4"/>
  <c r="Z986" i="4"/>
  <c r="AA986" i="4"/>
  <c r="AI986" i="4"/>
  <c r="AJ986" i="4"/>
  <c r="AK986" i="4"/>
  <c r="AL986" i="4"/>
  <c r="AM986" i="4"/>
  <c r="AN986" i="4"/>
  <c r="AP986" i="4"/>
  <c r="AR986" i="4"/>
  <c r="Y987" i="4"/>
  <c r="Z987" i="4"/>
  <c r="AA987" i="4"/>
  <c r="AI987" i="4"/>
  <c r="AJ987" i="4"/>
  <c r="AK987" i="4"/>
  <c r="AL987" i="4"/>
  <c r="AM987" i="4"/>
  <c r="AN987" i="4"/>
  <c r="AP987" i="4"/>
  <c r="AR987" i="4"/>
  <c r="Y988" i="4"/>
  <c r="Z988" i="4"/>
  <c r="AA988" i="4"/>
  <c r="AI988" i="4"/>
  <c r="AJ988" i="4"/>
  <c r="AK988" i="4"/>
  <c r="AL988" i="4"/>
  <c r="AM988" i="4"/>
  <c r="AN988" i="4"/>
  <c r="AP988" i="4"/>
  <c r="AR988" i="4"/>
  <c r="Y989" i="4"/>
  <c r="Z989" i="4"/>
  <c r="AA989" i="4"/>
  <c r="AI989" i="4"/>
  <c r="AJ989" i="4"/>
  <c r="AK989" i="4"/>
  <c r="AL989" i="4"/>
  <c r="AM989" i="4"/>
  <c r="AN989" i="4"/>
  <c r="AP989" i="4"/>
  <c r="AR989" i="4"/>
  <c r="Y990" i="4"/>
  <c r="Z990" i="4"/>
  <c r="AA990" i="4"/>
  <c r="AI990" i="4"/>
  <c r="AJ990" i="4"/>
  <c r="AK990" i="4"/>
  <c r="AL990" i="4"/>
  <c r="AM990" i="4"/>
  <c r="AN990" i="4"/>
  <c r="AP990" i="4"/>
  <c r="AR990" i="4"/>
  <c r="Y991" i="4"/>
  <c r="Z991" i="4"/>
  <c r="AA991" i="4"/>
  <c r="AI991" i="4"/>
  <c r="AJ991" i="4"/>
  <c r="AK991" i="4"/>
  <c r="AL991" i="4"/>
  <c r="AM991" i="4"/>
  <c r="AN991" i="4"/>
  <c r="AP991" i="4"/>
  <c r="AR991" i="4"/>
  <c r="Y992" i="4"/>
  <c r="Z992" i="4"/>
  <c r="AA992" i="4"/>
  <c r="AI992" i="4"/>
  <c r="AJ992" i="4"/>
  <c r="AK992" i="4"/>
  <c r="AL992" i="4"/>
  <c r="AM992" i="4"/>
  <c r="AN992" i="4"/>
  <c r="AP992" i="4"/>
  <c r="AR992" i="4"/>
  <c r="Y993" i="4"/>
  <c r="Z993" i="4"/>
  <c r="AA993" i="4"/>
  <c r="AI993" i="4"/>
  <c r="AJ993" i="4"/>
  <c r="AK993" i="4"/>
  <c r="AL993" i="4"/>
  <c r="AM993" i="4"/>
  <c r="AN993" i="4"/>
  <c r="AP993" i="4"/>
  <c r="AR993" i="4"/>
  <c r="Y994" i="4"/>
  <c r="Z994" i="4"/>
  <c r="AA994" i="4"/>
  <c r="AI994" i="4"/>
  <c r="AJ994" i="4"/>
  <c r="AK994" i="4"/>
  <c r="AL994" i="4"/>
  <c r="AM994" i="4"/>
  <c r="AN994" i="4"/>
  <c r="AP994" i="4"/>
  <c r="AR994" i="4"/>
  <c r="Y995" i="4"/>
  <c r="Z995" i="4"/>
  <c r="AA995" i="4"/>
  <c r="AI995" i="4"/>
  <c r="AJ995" i="4"/>
  <c r="AK995" i="4"/>
  <c r="AL995" i="4"/>
  <c r="AM995" i="4"/>
  <c r="AN995" i="4"/>
  <c r="AP995" i="4"/>
  <c r="AR995" i="4"/>
  <c r="Y996" i="4"/>
  <c r="Z996" i="4"/>
  <c r="AA996" i="4"/>
  <c r="AI996" i="4"/>
  <c r="AJ996" i="4"/>
  <c r="AK996" i="4"/>
  <c r="AL996" i="4"/>
  <c r="AM996" i="4"/>
  <c r="AN996" i="4"/>
  <c r="AP996" i="4"/>
  <c r="AR996" i="4"/>
  <c r="Y997" i="4"/>
  <c r="Z997" i="4"/>
  <c r="AA997" i="4"/>
  <c r="AI997" i="4"/>
  <c r="AJ997" i="4"/>
  <c r="AK997" i="4"/>
  <c r="AL997" i="4"/>
  <c r="AM997" i="4"/>
  <c r="AN997" i="4"/>
  <c r="AP997" i="4"/>
  <c r="AR997" i="4"/>
  <c r="Y998" i="4"/>
  <c r="Z998" i="4"/>
  <c r="AA998" i="4"/>
  <c r="AI998" i="4"/>
  <c r="AJ998" i="4"/>
  <c r="AK998" i="4"/>
  <c r="AL998" i="4"/>
  <c r="AM998" i="4"/>
  <c r="AN998" i="4"/>
  <c r="AP998" i="4"/>
  <c r="AR998" i="4"/>
  <c r="Y999" i="4"/>
  <c r="Z999" i="4"/>
  <c r="AA999" i="4"/>
  <c r="AI999" i="4"/>
  <c r="AJ999" i="4"/>
  <c r="AK999" i="4"/>
  <c r="AL999" i="4"/>
  <c r="AM999" i="4"/>
  <c r="AN999" i="4"/>
  <c r="AP999" i="4"/>
  <c r="AR999" i="4"/>
  <c r="Y1000" i="4"/>
  <c r="Z1000" i="4"/>
  <c r="AA1000" i="4"/>
  <c r="AI1000" i="4"/>
  <c r="AJ1000" i="4"/>
  <c r="AK1000" i="4"/>
  <c r="AL1000" i="4"/>
  <c r="AM1000" i="4"/>
  <c r="AN1000" i="4"/>
  <c r="AP1000" i="4"/>
  <c r="AR1000" i="4"/>
  <c r="Y1001" i="4"/>
  <c r="Z1001" i="4"/>
  <c r="AA1001" i="4"/>
  <c r="AI1001" i="4"/>
  <c r="AJ1001" i="4"/>
  <c r="AK1001" i="4"/>
  <c r="AL1001" i="4"/>
  <c r="AM1001" i="4"/>
  <c r="AN1001" i="4"/>
  <c r="AP1001" i="4"/>
  <c r="AR1001" i="4"/>
  <c r="Y1002" i="4"/>
  <c r="Z1002" i="4"/>
  <c r="AA1002" i="4"/>
  <c r="AI1002" i="4"/>
  <c r="AJ1002" i="4"/>
  <c r="AK1002" i="4"/>
  <c r="AL1002" i="4"/>
  <c r="AM1002" i="4"/>
  <c r="AN1002" i="4"/>
  <c r="AP1002" i="4"/>
  <c r="AR1002" i="4"/>
  <c r="Y1003" i="4"/>
  <c r="Z1003" i="4"/>
  <c r="AA1003" i="4"/>
  <c r="AI1003" i="4"/>
  <c r="AJ1003" i="4"/>
  <c r="AK1003" i="4"/>
  <c r="AL1003" i="4"/>
  <c r="AM1003" i="4"/>
  <c r="AN1003" i="4"/>
  <c r="AP1003" i="4"/>
  <c r="AR1003" i="4"/>
  <c r="Y1004" i="4"/>
  <c r="Z1004" i="4"/>
  <c r="AA1004" i="4"/>
  <c r="AI1004" i="4"/>
  <c r="AJ1004" i="4"/>
  <c r="AK1004" i="4"/>
  <c r="AL1004" i="4"/>
  <c r="AM1004" i="4"/>
  <c r="AN1004" i="4"/>
  <c r="AP1004" i="4"/>
  <c r="AR1004" i="4"/>
  <c r="Y1005" i="4"/>
  <c r="Z1005" i="4"/>
  <c r="AA1005" i="4"/>
  <c r="AI1005" i="4"/>
  <c r="AJ1005" i="4"/>
  <c r="AK1005" i="4"/>
  <c r="AL1005" i="4"/>
  <c r="AM1005" i="4"/>
  <c r="AN1005" i="4"/>
  <c r="AP1005" i="4"/>
  <c r="AR1005" i="4"/>
  <c r="Y1006" i="4"/>
  <c r="Z1006" i="4"/>
  <c r="AA1006" i="4"/>
  <c r="AI1006" i="4"/>
  <c r="AJ1006" i="4"/>
  <c r="AK1006" i="4"/>
  <c r="AL1006" i="4"/>
  <c r="AM1006" i="4"/>
  <c r="AN1006" i="4"/>
  <c r="AP1006" i="4"/>
  <c r="AR1006" i="4"/>
  <c r="Y1007" i="4"/>
  <c r="Z1007" i="4"/>
  <c r="AA1007" i="4"/>
  <c r="AI1007" i="4"/>
  <c r="AJ1007" i="4"/>
  <c r="AK1007" i="4"/>
  <c r="AL1007" i="4"/>
  <c r="AM1007" i="4"/>
  <c r="AN1007" i="4"/>
  <c r="AP1007" i="4"/>
  <c r="AR1007" i="4"/>
  <c r="Y1008" i="4"/>
  <c r="Z1008" i="4"/>
  <c r="AA1008" i="4"/>
  <c r="AI1008" i="4"/>
  <c r="AJ1008" i="4"/>
  <c r="AK1008" i="4"/>
  <c r="AL1008" i="4"/>
  <c r="AM1008" i="4"/>
  <c r="AN1008" i="4"/>
  <c r="AP1008" i="4"/>
  <c r="AR1008" i="4"/>
  <c r="Y1009" i="4"/>
  <c r="Z1009" i="4"/>
  <c r="AA1009" i="4"/>
  <c r="AI1009" i="4"/>
  <c r="AJ1009" i="4"/>
  <c r="AK1009" i="4"/>
  <c r="AL1009" i="4"/>
  <c r="AM1009" i="4"/>
  <c r="AN1009" i="4"/>
  <c r="AP1009" i="4"/>
  <c r="AR1009" i="4"/>
  <c r="Y1010" i="4"/>
  <c r="Z1010" i="4"/>
  <c r="AA1010" i="4"/>
  <c r="AI1010" i="4"/>
  <c r="AJ1010" i="4"/>
  <c r="AK1010" i="4"/>
  <c r="AL1010" i="4"/>
  <c r="AM1010" i="4"/>
  <c r="AN1010" i="4"/>
  <c r="AP1010" i="4"/>
  <c r="AR1010" i="4"/>
  <c r="Y1011" i="4"/>
  <c r="Z1011" i="4"/>
  <c r="AA1011" i="4"/>
  <c r="AI1011" i="4"/>
  <c r="AJ1011" i="4"/>
  <c r="AK1011" i="4"/>
  <c r="AL1011" i="4"/>
  <c r="AM1011" i="4"/>
  <c r="AN1011" i="4"/>
  <c r="AP1011" i="4"/>
  <c r="AR1011" i="4"/>
  <c r="Y1012" i="4"/>
  <c r="Z1012" i="4"/>
  <c r="AA1012" i="4"/>
  <c r="AI1012" i="4"/>
  <c r="AJ1012" i="4"/>
  <c r="AK1012" i="4"/>
  <c r="AL1012" i="4"/>
  <c r="AM1012" i="4"/>
  <c r="AN1012" i="4"/>
  <c r="AP1012" i="4"/>
  <c r="AR1012" i="4"/>
  <c r="Y1013" i="4"/>
  <c r="Z1013" i="4"/>
  <c r="AA1013" i="4"/>
  <c r="AI1013" i="4"/>
  <c r="AJ1013" i="4"/>
  <c r="AK1013" i="4"/>
  <c r="AL1013" i="4"/>
  <c r="AM1013" i="4"/>
  <c r="AN1013" i="4"/>
  <c r="AP1013" i="4"/>
  <c r="AR1013" i="4"/>
  <c r="Y1014" i="4"/>
  <c r="Z1014" i="4"/>
  <c r="AA1014" i="4"/>
  <c r="AI1014" i="4"/>
  <c r="AJ1014" i="4"/>
  <c r="AK1014" i="4"/>
  <c r="AL1014" i="4"/>
  <c r="AM1014" i="4"/>
  <c r="AN1014" i="4"/>
  <c r="AP1014" i="4"/>
  <c r="AR1014" i="4"/>
  <c r="Y1015" i="4"/>
  <c r="Z1015" i="4"/>
  <c r="AA1015" i="4"/>
  <c r="AI1015" i="4"/>
  <c r="AJ1015" i="4"/>
  <c r="AK1015" i="4"/>
  <c r="AL1015" i="4"/>
  <c r="AM1015" i="4"/>
  <c r="AN1015" i="4"/>
  <c r="AP1015" i="4"/>
  <c r="AR1015" i="4"/>
  <c r="Y1016" i="4"/>
  <c r="Z1016" i="4"/>
  <c r="AA1016" i="4"/>
  <c r="AI1016" i="4"/>
  <c r="AJ1016" i="4"/>
  <c r="AK1016" i="4"/>
  <c r="AL1016" i="4"/>
  <c r="AM1016" i="4"/>
  <c r="AN1016" i="4"/>
  <c r="AP1016" i="4"/>
  <c r="AR1016" i="4"/>
  <c r="Y1017" i="4"/>
  <c r="Z1017" i="4"/>
  <c r="AA1017" i="4"/>
  <c r="AI1017" i="4"/>
  <c r="AJ1017" i="4"/>
  <c r="AK1017" i="4"/>
  <c r="AL1017" i="4"/>
  <c r="AM1017" i="4"/>
  <c r="AN1017" i="4"/>
  <c r="AP1017" i="4"/>
  <c r="AR1017" i="4"/>
  <c r="Y1018" i="4"/>
  <c r="Z1018" i="4"/>
  <c r="AA1018" i="4"/>
  <c r="AI1018" i="4"/>
  <c r="AJ1018" i="4"/>
  <c r="AK1018" i="4"/>
  <c r="AL1018" i="4"/>
  <c r="AM1018" i="4"/>
  <c r="AN1018" i="4"/>
  <c r="AP1018" i="4"/>
  <c r="AR1018" i="4"/>
  <c r="Y1019" i="4"/>
  <c r="Z1019" i="4"/>
  <c r="AA1019" i="4"/>
  <c r="AI1019" i="4"/>
  <c r="AJ1019" i="4"/>
  <c r="AK1019" i="4"/>
  <c r="AL1019" i="4"/>
  <c r="AM1019" i="4"/>
  <c r="AN1019" i="4"/>
  <c r="AP1019" i="4"/>
  <c r="AR1019" i="4"/>
  <c r="Y1020" i="4"/>
  <c r="Z1020" i="4"/>
  <c r="AA1020" i="4"/>
  <c r="AI1020" i="4"/>
  <c r="AJ1020" i="4"/>
  <c r="AK1020" i="4"/>
  <c r="AL1020" i="4"/>
  <c r="AM1020" i="4"/>
  <c r="AN1020" i="4"/>
  <c r="AP1020" i="4"/>
  <c r="AR1020" i="4"/>
  <c r="Y1021" i="4"/>
  <c r="Z1021" i="4"/>
  <c r="AA1021" i="4"/>
  <c r="AI1021" i="4"/>
  <c r="AJ1021" i="4"/>
  <c r="AK1021" i="4"/>
  <c r="AL1021" i="4"/>
  <c r="AM1021" i="4"/>
  <c r="AN1021" i="4"/>
  <c r="AP1021" i="4"/>
  <c r="AR1021" i="4"/>
  <c r="Y1022" i="4"/>
  <c r="Z1022" i="4"/>
  <c r="AA1022" i="4"/>
  <c r="AI1022" i="4"/>
  <c r="AJ1022" i="4"/>
  <c r="AK1022" i="4"/>
  <c r="AL1022" i="4"/>
  <c r="AM1022" i="4"/>
  <c r="AN1022" i="4"/>
  <c r="AP1022" i="4"/>
  <c r="AR1022" i="4"/>
  <c r="Y1023" i="4"/>
  <c r="Z1023" i="4"/>
  <c r="AA1023" i="4"/>
  <c r="AI1023" i="4"/>
  <c r="AJ1023" i="4"/>
  <c r="AK1023" i="4"/>
  <c r="AL1023" i="4"/>
  <c r="AM1023" i="4"/>
  <c r="AN1023" i="4"/>
  <c r="AP1023" i="4"/>
  <c r="AR1023" i="4"/>
  <c r="Y1024" i="4"/>
  <c r="Z1024" i="4"/>
  <c r="AA1024" i="4"/>
  <c r="AI1024" i="4"/>
  <c r="AJ1024" i="4"/>
  <c r="AK1024" i="4"/>
  <c r="AL1024" i="4"/>
  <c r="AM1024" i="4"/>
  <c r="AN1024" i="4"/>
  <c r="AP1024" i="4"/>
  <c r="AR1024" i="4"/>
  <c r="Y1025" i="4"/>
  <c r="Z1025" i="4"/>
  <c r="AA1025" i="4"/>
  <c r="AI1025" i="4"/>
  <c r="AJ1025" i="4"/>
  <c r="AK1025" i="4"/>
  <c r="AL1025" i="4"/>
  <c r="AM1025" i="4"/>
  <c r="AN1025" i="4"/>
  <c r="AP1025" i="4"/>
  <c r="AR1025" i="4"/>
  <c r="Y1026" i="4"/>
  <c r="Z1026" i="4"/>
  <c r="AA1026" i="4"/>
  <c r="AI1026" i="4"/>
  <c r="AJ1026" i="4"/>
  <c r="AK1026" i="4"/>
  <c r="AL1026" i="4"/>
  <c r="AM1026" i="4"/>
  <c r="AN1026" i="4"/>
  <c r="AP1026" i="4"/>
  <c r="AR1026" i="4"/>
  <c r="Y1027" i="4"/>
  <c r="Z1027" i="4"/>
  <c r="AA1027" i="4"/>
  <c r="AI1027" i="4"/>
  <c r="AJ1027" i="4"/>
  <c r="AK1027" i="4"/>
  <c r="AL1027" i="4"/>
  <c r="AM1027" i="4"/>
  <c r="AN1027" i="4"/>
  <c r="AP1027" i="4"/>
  <c r="AR1027" i="4"/>
  <c r="Y1028" i="4"/>
  <c r="Z1028" i="4"/>
  <c r="AA1028" i="4"/>
  <c r="AI1028" i="4"/>
  <c r="AJ1028" i="4"/>
  <c r="AK1028" i="4"/>
  <c r="AL1028" i="4"/>
  <c r="AM1028" i="4"/>
  <c r="AN1028" i="4"/>
  <c r="AP1028" i="4"/>
  <c r="AR1028" i="4"/>
  <c r="Y1029" i="4"/>
  <c r="Z1029" i="4"/>
  <c r="AA1029" i="4"/>
  <c r="AI1029" i="4"/>
  <c r="AJ1029" i="4"/>
  <c r="AK1029" i="4"/>
  <c r="AL1029" i="4"/>
  <c r="AM1029" i="4"/>
  <c r="AN1029" i="4"/>
  <c r="AP1029" i="4"/>
  <c r="AR1029" i="4"/>
  <c r="Y1030" i="4"/>
  <c r="Z1030" i="4"/>
  <c r="AA1030" i="4"/>
  <c r="AI1030" i="4"/>
  <c r="AJ1030" i="4"/>
  <c r="AK1030" i="4"/>
  <c r="AL1030" i="4"/>
  <c r="AM1030" i="4"/>
  <c r="AN1030" i="4"/>
  <c r="AP1030" i="4"/>
  <c r="AR1030" i="4"/>
  <c r="Y1031" i="4"/>
  <c r="Z1031" i="4"/>
  <c r="AA1031" i="4"/>
  <c r="AI1031" i="4"/>
  <c r="AJ1031" i="4"/>
  <c r="AK1031" i="4"/>
  <c r="AL1031" i="4"/>
  <c r="AM1031" i="4"/>
  <c r="AN1031" i="4"/>
  <c r="AP1031" i="4"/>
  <c r="AR1031" i="4"/>
  <c r="Y1032" i="4"/>
  <c r="Z1032" i="4"/>
  <c r="AA1032" i="4"/>
  <c r="AI1032" i="4"/>
  <c r="AJ1032" i="4"/>
  <c r="AK1032" i="4"/>
  <c r="AL1032" i="4"/>
  <c r="AM1032" i="4"/>
  <c r="AN1032" i="4"/>
  <c r="AP1032" i="4"/>
  <c r="AR1032" i="4"/>
  <c r="Y1033" i="4"/>
  <c r="Z1033" i="4"/>
  <c r="AA1033" i="4"/>
  <c r="AI1033" i="4"/>
  <c r="AJ1033" i="4"/>
  <c r="AK1033" i="4"/>
  <c r="AL1033" i="4"/>
  <c r="AM1033" i="4"/>
  <c r="AN1033" i="4"/>
  <c r="AP1033" i="4"/>
  <c r="AR1033" i="4"/>
  <c r="Y1034" i="4"/>
  <c r="Z1034" i="4"/>
  <c r="AA1034" i="4"/>
  <c r="AI1034" i="4"/>
  <c r="AJ1034" i="4"/>
  <c r="AK1034" i="4"/>
  <c r="AL1034" i="4"/>
  <c r="AM1034" i="4"/>
  <c r="AN1034" i="4"/>
  <c r="AP1034" i="4"/>
  <c r="AR1034" i="4"/>
  <c r="Y1035" i="4"/>
  <c r="Z1035" i="4"/>
  <c r="AA1035" i="4"/>
  <c r="AI1035" i="4"/>
  <c r="AJ1035" i="4"/>
  <c r="AK1035" i="4"/>
  <c r="AL1035" i="4"/>
  <c r="AM1035" i="4"/>
  <c r="AN1035" i="4"/>
  <c r="AP1035" i="4"/>
  <c r="AR1035" i="4"/>
  <c r="Y1036" i="4"/>
  <c r="Z1036" i="4"/>
  <c r="AA1036" i="4"/>
  <c r="AI1036" i="4"/>
  <c r="AJ1036" i="4"/>
  <c r="AK1036" i="4"/>
  <c r="AL1036" i="4"/>
  <c r="AM1036" i="4"/>
  <c r="AN1036" i="4"/>
  <c r="AP1036" i="4"/>
  <c r="AR1036" i="4"/>
  <c r="Y1037" i="4"/>
  <c r="Z1037" i="4"/>
  <c r="AA1037" i="4"/>
  <c r="AI1037" i="4"/>
  <c r="AJ1037" i="4"/>
  <c r="AK1037" i="4"/>
  <c r="AL1037" i="4"/>
  <c r="AM1037" i="4"/>
  <c r="AN1037" i="4"/>
  <c r="AP1037" i="4"/>
  <c r="AR1037" i="4"/>
  <c r="Y1038" i="4"/>
  <c r="Z1038" i="4"/>
  <c r="AA1038" i="4"/>
  <c r="AI1038" i="4"/>
  <c r="AJ1038" i="4"/>
  <c r="AK1038" i="4"/>
  <c r="AL1038" i="4"/>
  <c r="AM1038" i="4"/>
  <c r="AN1038" i="4"/>
  <c r="AP1038" i="4"/>
  <c r="AR1038" i="4"/>
  <c r="Y1039" i="4"/>
  <c r="Z1039" i="4"/>
  <c r="AA1039" i="4"/>
  <c r="AI1039" i="4"/>
  <c r="AJ1039" i="4"/>
  <c r="AK1039" i="4"/>
  <c r="AL1039" i="4"/>
  <c r="AM1039" i="4"/>
  <c r="AN1039" i="4"/>
  <c r="AP1039" i="4"/>
  <c r="AR1039" i="4"/>
  <c r="Y1040" i="4"/>
  <c r="Z1040" i="4"/>
  <c r="AA1040" i="4"/>
  <c r="AI1040" i="4"/>
  <c r="AJ1040" i="4"/>
  <c r="AK1040" i="4"/>
  <c r="AL1040" i="4"/>
  <c r="AM1040" i="4"/>
  <c r="AN1040" i="4"/>
  <c r="AP1040" i="4"/>
  <c r="AR1040" i="4"/>
  <c r="Y1041" i="4"/>
  <c r="Z1041" i="4"/>
  <c r="AA1041" i="4"/>
  <c r="AI1041" i="4"/>
  <c r="AJ1041" i="4"/>
  <c r="AK1041" i="4"/>
  <c r="AL1041" i="4"/>
  <c r="AM1041" i="4"/>
  <c r="AN1041" i="4"/>
  <c r="AP1041" i="4"/>
  <c r="AR1041" i="4"/>
  <c r="Y1042" i="4"/>
  <c r="Z1042" i="4"/>
  <c r="AA1042" i="4"/>
  <c r="AI1042" i="4"/>
  <c r="AJ1042" i="4"/>
  <c r="AK1042" i="4"/>
  <c r="AL1042" i="4"/>
  <c r="AM1042" i="4"/>
  <c r="AN1042" i="4"/>
  <c r="AP1042" i="4"/>
  <c r="AR1042" i="4"/>
  <c r="Y1043" i="4"/>
  <c r="Z1043" i="4"/>
  <c r="AA1043" i="4"/>
  <c r="AI1043" i="4"/>
  <c r="AJ1043" i="4"/>
  <c r="AK1043" i="4"/>
  <c r="AL1043" i="4"/>
  <c r="AM1043" i="4"/>
  <c r="AN1043" i="4"/>
  <c r="AP1043" i="4"/>
  <c r="AR1043" i="4"/>
  <c r="Y1044" i="4"/>
  <c r="Z1044" i="4"/>
  <c r="AA1044" i="4"/>
  <c r="AI1044" i="4"/>
  <c r="AJ1044" i="4"/>
  <c r="AK1044" i="4"/>
  <c r="AL1044" i="4"/>
  <c r="AM1044" i="4"/>
  <c r="AN1044" i="4"/>
  <c r="AP1044" i="4"/>
  <c r="AR1044" i="4"/>
  <c r="Y1045" i="4"/>
  <c r="Z1045" i="4"/>
  <c r="AA1045" i="4"/>
  <c r="AI1045" i="4"/>
  <c r="AJ1045" i="4"/>
  <c r="AK1045" i="4"/>
  <c r="AL1045" i="4"/>
  <c r="AM1045" i="4"/>
  <c r="AN1045" i="4"/>
  <c r="AP1045" i="4"/>
  <c r="AR1045" i="4"/>
  <c r="Y1046" i="4"/>
  <c r="Z1046" i="4"/>
  <c r="AA1046" i="4"/>
  <c r="AI1046" i="4"/>
  <c r="AJ1046" i="4"/>
  <c r="AK1046" i="4"/>
  <c r="AL1046" i="4"/>
  <c r="AM1046" i="4"/>
  <c r="AN1046" i="4"/>
  <c r="AP1046" i="4"/>
  <c r="AR1046" i="4"/>
  <c r="Y1047" i="4"/>
  <c r="Z1047" i="4"/>
  <c r="AA1047" i="4"/>
  <c r="AI1047" i="4"/>
  <c r="AJ1047" i="4"/>
  <c r="AK1047" i="4"/>
  <c r="AL1047" i="4"/>
  <c r="AM1047" i="4"/>
  <c r="AN1047" i="4"/>
  <c r="AP1047" i="4"/>
  <c r="AR1047" i="4"/>
  <c r="Y1048" i="4"/>
  <c r="Z1048" i="4"/>
  <c r="AA1048" i="4"/>
  <c r="AI1048" i="4"/>
  <c r="AJ1048" i="4"/>
  <c r="AK1048" i="4"/>
  <c r="AL1048" i="4"/>
  <c r="AM1048" i="4"/>
  <c r="AN1048" i="4"/>
  <c r="AP1048" i="4"/>
  <c r="AR1048" i="4"/>
  <c r="Y1049" i="4"/>
  <c r="Z1049" i="4"/>
  <c r="AA1049" i="4"/>
  <c r="AI1049" i="4"/>
  <c r="AJ1049" i="4"/>
  <c r="AK1049" i="4"/>
  <c r="AL1049" i="4"/>
  <c r="AM1049" i="4"/>
  <c r="AN1049" i="4"/>
  <c r="AP1049" i="4"/>
  <c r="AR1049" i="4"/>
  <c r="Y1050" i="4"/>
  <c r="Z1050" i="4"/>
  <c r="AA1050" i="4"/>
  <c r="AI1050" i="4"/>
  <c r="AJ1050" i="4"/>
  <c r="AK1050" i="4"/>
  <c r="AL1050" i="4"/>
  <c r="AM1050" i="4"/>
  <c r="AN1050" i="4"/>
  <c r="AP1050" i="4"/>
  <c r="AR1050" i="4"/>
  <c r="Y1051" i="4"/>
  <c r="Z1051" i="4"/>
  <c r="AA1051" i="4"/>
  <c r="AI1051" i="4"/>
  <c r="AJ1051" i="4"/>
  <c r="AK1051" i="4"/>
  <c r="AL1051" i="4"/>
  <c r="AM1051" i="4"/>
  <c r="AN1051" i="4"/>
  <c r="AP1051" i="4"/>
  <c r="AR1051" i="4"/>
  <c r="Y1052" i="4"/>
  <c r="Z1052" i="4"/>
  <c r="AA1052" i="4"/>
  <c r="AI1052" i="4"/>
  <c r="AJ1052" i="4"/>
  <c r="AK1052" i="4"/>
  <c r="AL1052" i="4"/>
  <c r="AM1052" i="4"/>
  <c r="AN1052" i="4"/>
  <c r="AP1052" i="4"/>
  <c r="AR1052" i="4"/>
  <c r="Y1053" i="4"/>
  <c r="Z1053" i="4"/>
  <c r="AA1053" i="4"/>
  <c r="AI1053" i="4"/>
  <c r="AJ1053" i="4"/>
  <c r="AK1053" i="4"/>
  <c r="AL1053" i="4"/>
  <c r="AM1053" i="4"/>
  <c r="AN1053" i="4"/>
  <c r="AP1053" i="4"/>
  <c r="AR1053" i="4"/>
  <c r="Y1054" i="4"/>
  <c r="Z1054" i="4"/>
  <c r="AA1054" i="4"/>
  <c r="AI1054" i="4"/>
  <c r="AJ1054" i="4"/>
  <c r="AK1054" i="4"/>
  <c r="AL1054" i="4"/>
  <c r="AM1054" i="4"/>
  <c r="AN1054" i="4"/>
  <c r="AP1054" i="4"/>
  <c r="AR1054" i="4"/>
  <c r="Y1055" i="4"/>
  <c r="Z1055" i="4"/>
  <c r="AA1055" i="4"/>
  <c r="AI1055" i="4"/>
  <c r="AJ1055" i="4"/>
  <c r="AK1055" i="4"/>
  <c r="AL1055" i="4"/>
  <c r="AM1055" i="4"/>
  <c r="AN1055" i="4"/>
  <c r="AP1055" i="4"/>
  <c r="AR1055" i="4"/>
  <c r="Y1056" i="4"/>
  <c r="Z1056" i="4"/>
  <c r="AA1056" i="4"/>
  <c r="AI1056" i="4"/>
  <c r="AJ1056" i="4"/>
  <c r="AK1056" i="4"/>
  <c r="AL1056" i="4"/>
  <c r="AM1056" i="4"/>
  <c r="AN1056" i="4"/>
  <c r="AP1056" i="4"/>
  <c r="AR1056" i="4"/>
  <c r="Y1057" i="4"/>
  <c r="Z1057" i="4"/>
  <c r="AA1057" i="4"/>
  <c r="AI1057" i="4"/>
  <c r="AJ1057" i="4"/>
  <c r="AK1057" i="4"/>
  <c r="AL1057" i="4"/>
  <c r="AM1057" i="4"/>
  <c r="AN1057" i="4"/>
  <c r="AP1057" i="4"/>
  <c r="AR1057" i="4"/>
  <c r="Y1058" i="4"/>
  <c r="Z1058" i="4"/>
  <c r="AA1058" i="4"/>
  <c r="AI1058" i="4"/>
  <c r="AJ1058" i="4"/>
  <c r="AK1058" i="4"/>
  <c r="AL1058" i="4"/>
  <c r="AM1058" i="4"/>
  <c r="AN1058" i="4"/>
  <c r="AP1058" i="4"/>
  <c r="AR1058" i="4"/>
  <c r="Y1059" i="4"/>
  <c r="Z1059" i="4"/>
  <c r="AA1059" i="4"/>
  <c r="AI1059" i="4"/>
  <c r="AJ1059" i="4"/>
  <c r="AK1059" i="4"/>
  <c r="AL1059" i="4"/>
  <c r="AM1059" i="4"/>
  <c r="AN1059" i="4"/>
  <c r="AP1059" i="4"/>
  <c r="AR1059" i="4"/>
  <c r="Y1060" i="4"/>
  <c r="Z1060" i="4"/>
  <c r="AA1060" i="4"/>
  <c r="AI1060" i="4"/>
  <c r="AJ1060" i="4"/>
  <c r="AK1060" i="4"/>
  <c r="AL1060" i="4"/>
  <c r="AM1060" i="4"/>
  <c r="AN1060" i="4"/>
  <c r="AP1060" i="4"/>
  <c r="AR1060" i="4"/>
  <c r="Y1061" i="4"/>
  <c r="Z1061" i="4"/>
  <c r="AA1061" i="4"/>
  <c r="AI1061" i="4"/>
  <c r="AJ1061" i="4"/>
  <c r="AK1061" i="4"/>
  <c r="AL1061" i="4"/>
  <c r="AM1061" i="4"/>
  <c r="AN1061" i="4"/>
  <c r="AP1061" i="4"/>
  <c r="AR1061" i="4"/>
  <c r="Y1062" i="4"/>
  <c r="Z1062" i="4"/>
  <c r="AA1062" i="4"/>
  <c r="AI1062" i="4"/>
  <c r="AJ1062" i="4"/>
  <c r="AK1062" i="4"/>
  <c r="AL1062" i="4"/>
  <c r="AM1062" i="4"/>
  <c r="AN1062" i="4"/>
  <c r="AP1062" i="4"/>
  <c r="AR1062" i="4"/>
  <c r="Y1063" i="4"/>
  <c r="Z1063" i="4"/>
  <c r="AA1063" i="4"/>
  <c r="AI1063" i="4"/>
  <c r="AJ1063" i="4"/>
  <c r="AK1063" i="4"/>
  <c r="AL1063" i="4"/>
  <c r="AM1063" i="4"/>
  <c r="AN1063" i="4"/>
  <c r="AP1063" i="4"/>
  <c r="AR1063" i="4"/>
  <c r="Y1064" i="4"/>
  <c r="Z1064" i="4"/>
  <c r="AA1064" i="4"/>
  <c r="AI1064" i="4"/>
  <c r="AJ1064" i="4"/>
  <c r="AK1064" i="4"/>
  <c r="AL1064" i="4"/>
  <c r="AM1064" i="4"/>
  <c r="AN1064" i="4"/>
  <c r="AP1064" i="4"/>
  <c r="AR1064" i="4"/>
  <c r="Y1065" i="4"/>
  <c r="Z1065" i="4"/>
  <c r="AA1065" i="4"/>
  <c r="AI1065" i="4"/>
  <c r="AJ1065" i="4"/>
  <c r="AK1065" i="4"/>
  <c r="AL1065" i="4"/>
  <c r="AM1065" i="4"/>
  <c r="AN1065" i="4"/>
  <c r="AP1065" i="4"/>
  <c r="AR1065" i="4"/>
  <c r="Y1066" i="4"/>
  <c r="Z1066" i="4"/>
  <c r="AA1066" i="4"/>
  <c r="AI1066" i="4"/>
  <c r="AJ1066" i="4"/>
  <c r="AK1066" i="4"/>
  <c r="AL1066" i="4"/>
  <c r="AM1066" i="4"/>
  <c r="AN1066" i="4"/>
  <c r="AP1066" i="4"/>
  <c r="AR1066" i="4"/>
  <c r="Y1067" i="4"/>
  <c r="Z1067" i="4"/>
  <c r="AA1067" i="4"/>
  <c r="AI1067" i="4"/>
  <c r="AJ1067" i="4"/>
  <c r="AK1067" i="4"/>
  <c r="AL1067" i="4"/>
  <c r="AM1067" i="4"/>
  <c r="AN1067" i="4"/>
  <c r="AP1067" i="4"/>
  <c r="AR1067" i="4"/>
  <c r="Y1068" i="4"/>
  <c r="Z1068" i="4"/>
  <c r="AA1068" i="4"/>
  <c r="AI1068" i="4"/>
  <c r="AJ1068" i="4"/>
  <c r="AK1068" i="4"/>
  <c r="AL1068" i="4"/>
  <c r="AM1068" i="4"/>
  <c r="AN1068" i="4"/>
  <c r="AP1068" i="4"/>
  <c r="AR1068" i="4"/>
  <c r="Y1069" i="4"/>
  <c r="Z1069" i="4"/>
  <c r="AA1069" i="4"/>
  <c r="AI1069" i="4"/>
  <c r="AJ1069" i="4"/>
  <c r="AK1069" i="4"/>
  <c r="AL1069" i="4"/>
  <c r="AM1069" i="4"/>
  <c r="AN1069" i="4"/>
  <c r="AP1069" i="4"/>
  <c r="AR1069" i="4"/>
  <c r="Y1070" i="4"/>
  <c r="Z1070" i="4"/>
  <c r="AA1070" i="4"/>
  <c r="AI1070" i="4"/>
  <c r="AJ1070" i="4"/>
  <c r="AK1070" i="4"/>
  <c r="AL1070" i="4"/>
  <c r="AM1070" i="4"/>
  <c r="AN1070" i="4"/>
  <c r="AP1070" i="4"/>
  <c r="AR1070" i="4"/>
  <c r="Y1071" i="4"/>
  <c r="Z1071" i="4"/>
  <c r="AA1071" i="4"/>
  <c r="AI1071" i="4"/>
  <c r="AJ1071" i="4"/>
  <c r="AK1071" i="4"/>
  <c r="AL1071" i="4"/>
  <c r="AM1071" i="4"/>
  <c r="AN1071" i="4"/>
  <c r="AP1071" i="4"/>
  <c r="AR1071" i="4"/>
  <c r="Y1072" i="4"/>
  <c r="Z1072" i="4"/>
  <c r="AA1072" i="4"/>
  <c r="AI1072" i="4"/>
  <c r="AJ1072" i="4"/>
  <c r="AK1072" i="4"/>
  <c r="AL1072" i="4"/>
  <c r="AM1072" i="4"/>
  <c r="AN1072" i="4"/>
  <c r="AP1072" i="4"/>
  <c r="AR1072" i="4"/>
  <c r="Y1073" i="4"/>
  <c r="Z1073" i="4"/>
  <c r="AA1073" i="4"/>
  <c r="AI1073" i="4"/>
  <c r="AJ1073" i="4"/>
  <c r="AK1073" i="4"/>
  <c r="AL1073" i="4"/>
  <c r="AM1073" i="4"/>
  <c r="AN1073" i="4"/>
  <c r="AP1073" i="4"/>
  <c r="AR1073" i="4"/>
  <c r="Y1074" i="4"/>
  <c r="Z1074" i="4"/>
  <c r="AA1074" i="4"/>
  <c r="AI1074" i="4"/>
  <c r="AJ1074" i="4"/>
  <c r="AK1074" i="4"/>
  <c r="AL1074" i="4"/>
  <c r="AM1074" i="4"/>
  <c r="AN1074" i="4"/>
  <c r="AP1074" i="4"/>
  <c r="AR1074" i="4"/>
  <c r="Y1075" i="4"/>
  <c r="Z1075" i="4"/>
  <c r="AA1075" i="4"/>
  <c r="AI1075" i="4"/>
  <c r="AJ1075" i="4"/>
  <c r="AK1075" i="4"/>
  <c r="AL1075" i="4"/>
  <c r="AM1075" i="4"/>
  <c r="AN1075" i="4"/>
  <c r="AP1075" i="4"/>
  <c r="AR1075" i="4"/>
  <c r="Y1076" i="4"/>
  <c r="Z1076" i="4"/>
  <c r="AA1076" i="4"/>
  <c r="AI1076" i="4"/>
  <c r="AJ1076" i="4"/>
  <c r="AK1076" i="4"/>
  <c r="AL1076" i="4"/>
  <c r="AM1076" i="4"/>
  <c r="AN1076" i="4"/>
  <c r="AP1076" i="4"/>
  <c r="AR1076" i="4"/>
  <c r="Y1077" i="4"/>
  <c r="Z1077" i="4"/>
  <c r="AA1077" i="4"/>
  <c r="AI1077" i="4"/>
  <c r="AJ1077" i="4"/>
  <c r="AK1077" i="4"/>
  <c r="AL1077" i="4"/>
  <c r="AM1077" i="4"/>
  <c r="AN1077" i="4"/>
  <c r="AP1077" i="4"/>
  <c r="AR1077" i="4"/>
  <c r="Y1078" i="4"/>
  <c r="Z1078" i="4"/>
  <c r="AA1078" i="4"/>
  <c r="AI1078" i="4"/>
  <c r="AJ1078" i="4"/>
  <c r="AK1078" i="4"/>
  <c r="AL1078" i="4"/>
  <c r="AM1078" i="4"/>
  <c r="AN1078" i="4"/>
  <c r="AP1078" i="4"/>
  <c r="AR1078" i="4"/>
  <c r="Y1079" i="4"/>
  <c r="Z1079" i="4"/>
  <c r="AA1079" i="4"/>
  <c r="AI1079" i="4"/>
  <c r="AJ1079" i="4"/>
  <c r="AK1079" i="4"/>
  <c r="AL1079" i="4"/>
  <c r="AM1079" i="4"/>
  <c r="AN1079" i="4"/>
  <c r="AP1079" i="4"/>
  <c r="AR1079" i="4"/>
  <c r="Y1080" i="4"/>
  <c r="Z1080" i="4"/>
  <c r="AA1080" i="4"/>
  <c r="AI1080" i="4"/>
  <c r="AJ1080" i="4"/>
  <c r="AK1080" i="4"/>
  <c r="AL1080" i="4"/>
  <c r="AM1080" i="4"/>
  <c r="AN1080" i="4"/>
  <c r="AP1080" i="4"/>
  <c r="AR1080" i="4"/>
  <c r="Y1081" i="4"/>
  <c r="Z1081" i="4"/>
  <c r="AA1081" i="4"/>
  <c r="AI1081" i="4"/>
  <c r="AJ1081" i="4"/>
  <c r="AK1081" i="4"/>
  <c r="AL1081" i="4"/>
  <c r="AM1081" i="4"/>
  <c r="AN1081" i="4"/>
  <c r="AP1081" i="4"/>
  <c r="AR1081" i="4"/>
  <c r="Y1082" i="4"/>
  <c r="Z1082" i="4"/>
  <c r="AA1082" i="4"/>
  <c r="AI1082" i="4"/>
  <c r="AJ1082" i="4"/>
  <c r="AK1082" i="4"/>
  <c r="AL1082" i="4"/>
  <c r="AM1082" i="4"/>
  <c r="AN1082" i="4"/>
  <c r="AP1082" i="4"/>
  <c r="AR1082" i="4"/>
  <c r="Y1083" i="4"/>
  <c r="Z1083" i="4"/>
  <c r="AA1083" i="4"/>
  <c r="AI1083" i="4"/>
  <c r="AJ1083" i="4"/>
  <c r="AK1083" i="4"/>
  <c r="AL1083" i="4"/>
  <c r="AM1083" i="4"/>
  <c r="AN1083" i="4"/>
  <c r="AP1083" i="4"/>
  <c r="AR1083" i="4"/>
  <c r="Y1084" i="4"/>
  <c r="Z1084" i="4"/>
  <c r="AA1084" i="4"/>
  <c r="AI1084" i="4"/>
  <c r="AJ1084" i="4"/>
  <c r="AK1084" i="4"/>
  <c r="AL1084" i="4"/>
  <c r="AM1084" i="4"/>
  <c r="AN1084" i="4"/>
  <c r="AP1084" i="4"/>
  <c r="AR1084" i="4"/>
  <c r="Y1085" i="4"/>
  <c r="Z1085" i="4"/>
  <c r="AA1085" i="4"/>
  <c r="AI1085" i="4"/>
  <c r="AJ1085" i="4"/>
  <c r="AK1085" i="4"/>
  <c r="AL1085" i="4"/>
  <c r="AM1085" i="4"/>
  <c r="AN1085" i="4"/>
  <c r="AP1085" i="4"/>
  <c r="AR1085" i="4"/>
  <c r="Y1086" i="4"/>
  <c r="Z1086" i="4"/>
  <c r="AA1086" i="4"/>
  <c r="AI1086" i="4"/>
  <c r="AJ1086" i="4"/>
  <c r="AK1086" i="4"/>
  <c r="AL1086" i="4"/>
  <c r="AM1086" i="4"/>
  <c r="AN1086" i="4"/>
  <c r="AP1086" i="4"/>
  <c r="AR1086" i="4"/>
  <c r="Y1087" i="4"/>
  <c r="Z1087" i="4"/>
  <c r="AA1087" i="4"/>
  <c r="AI1087" i="4"/>
  <c r="AJ1087" i="4"/>
  <c r="AK1087" i="4"/>
  <c r="AL1087" i="4"/>
  <c r="AM1087" i="4"/>
  <c r="AN1087" i="4"/>
  <c r="AP1087" i="4"/>
  <c r="AR1087" i="4"/>
  <c r="Y1088" i="4"/>
  <c r="Z1088" i="4"/>
  <c r="AA1088" i="4"/>
  <c r="AI1088" i="4"/>
  <c r="AJ1088" i="4"/>
  <c r="AK1088" i="4"/>
  <c r="AL1088" i="4"/>
  <c r="AM1088" i="4"/>
  <c r="AN1088" i="4"/>
  <c r="AP1088" i="4"/>
  <c r="AR1088" i="4"/>
  <c r="Y1089" i="4"/>
  <c r="Z1089" i="4"/>
  <c r="AA1089" i="4"/>
  <c r="AI1089" i="4"/>
  <c r="AJ1089" i="4"/>
  <c r="AK1089" i="4"/>
  <c r="AL1089" i="4"/>
  <c r="AM1089" i="4"/>
  <c r="AN1089" i="4"/>
  <c r="AP1089" i="4"/>
  <c r="AR1089" i="4"/>
  <c r="Y1090" i="4"/>
  <c r="Z1090" i="4"/>
  <c r="AA1090" i="4"/>
  <c r="AI1090" i="4"/>
  <c r="AJ1090" i="4"/>
  <c r="AK1090" i="4"/>
  <c r="AL1090" i="4"/>
  <c r="AM1090" i="4"/>
  <c r="AN1090" i="4"/>
  <c r="AP1090" i="4"/>
  <c r="AR1090" i="4"/>
  <c r="Y1091" i="4"/>
  <c r="Z1091" i="4"/>
  <c r="AA1091" i="4"/>
  <c r="AI1091" i="4"/>
  <c r="AJ1091" i="4"/>
  <c r="AK1091" i="4"/>
  <c r="AL1091" i="4"/>
  <c r="AM1091" i="4"/>
  <c r="AN1091" i="4"/>
  <c r="AP1091" i="4"/>
  <c r="AR1091" i="4"/>
  <c r="Y1092" i="4"/>
  <c r="Z1092" i="4"/>
  <c r="AA1092" i="4"/>
  <c r="AI1092" i="4"/>
  <c r="AJ1092" i="4"/>
  <c r="AK1092" i="4"/>
  <c r="AL1092" i="4"/>
  <c r="AM1092" i="4"/>
  <c r="AN1092" i="4"/>
  <c r="AP1092" i="4"/>
  <c r="AR1092" i="4"/>
  <c r="Y1093" i="4"/>
  <c r="Z1093" i="4"/>
  <c r="AA1093" i="4"/>
  <c r="AI1093" i="4"/>
  <c r="AJ1093" i="4"/>
  <c r="AK1093" i="4"/>
  <c r="AL1093" i="4"/>
  <c r="AM1093" i="4"/>
  <c r="AN1093" i="4"/>
  <c r="AP1093" i="4"/>
  <c r="AR1093" i="4"/>
  <c r="Y1094" i="4"/>
  <c r="Z1094" i="4"/>
  <c r="AA1094" i="4"/>
  <c r="AI1094" i="4"/>
  <c r="AJ1094" i="4"/>
  <c r="AK1094" i="4"/>
  <c r="AL1094" i="4"/>
  <c r="AM1094" i="4"/>
  <c r="AN1094" i="4"/>
  <c r="AP1094" i="4"/>
  <c r="AR1094" i="4"/>
  <c r="Y1095" i="4"/>
  <c r="Z1095" i="4"/>
  <c r="AA1095" i="4"/>
  <c r="AI1095" i="4"/>
  <c r="AJ1095" i="4"/>
  <c r="AK1095" i="4"/>
  <c r="AL1095" i="4"/>
  <c r="AM1095" i="4"/>
  <c r="AN1095" i="4"/>
  <c r="AP1095" i="4"/>
  <c r="AR1095" i="4"/>
  <c r="Y1096" i="4"/>
  <c r="Z1096" i="4"/>
  <c r="AA1096" i="4"/>
  <c r="AI1096" i="4"/>
  <c r="AJ1096" i="4"/>
  <c r="AK1096" i="4"/>
  <c r="AL1096" i="4"/>
  <c r="AM1096" i="4"/>
  <c r="AN1096" i="4"/>
  <c r="AP1096" i="4"/>
  <c r="AR1096" i="4"/>
  <c r="Y1097" i="4"/>
  <c r="Z1097" i="4"/>
  <c r="AA1097" i="4"/>
  <c r="AI1097" i="4"/>
  <c r="AJ1097" i="4"/>
  <c r="AK1097" i="4"/>
  <c r="AL1097" i="4"/>
  <c r="AM1097" i="4"/>
  <c r="AN1097" i="4"/>
  <c r="AP1097" i="4"/>
  <c r="AR1097" i="4"/>
  <c r="Y1098" i="4"/>
  <c r="Z1098" i="4"/>
  <c r="AA1098" i="4"/>
  <c r="AI1098" i="4"/>
  <c r="AJ1098" i="4"/>
  <c r="AK1098" i="4"/>
  <c r="AL1098" i="4"/>
  <c r="AM1098" i="4"/>
  <c r="AN1098" i="4"/>
  <c r="AP1098" i="4"/>
  <c r="AR1098" i="4"/>
  <c r="Y1099" i="4"/>
  <c r="Z1099" i="4"/>
  <c r="AA1099" i="4"/>
  <c r="AI1099" i="4"/>
  <c r="AJ1099" i="4"/>
  <c r="AK1099" i="4"/>
  <c r="AL1099" i="4"/>
  <c r="AM1099" i="4"/>
  <c r="AN1099" i="4"/>
  <c r="AP1099" i="4"/>
  <c r="AR1099" i="4"/>
  <c r="Y1100" i="4"/>
  <c r="Z1100" i="4"/>
  <c r="AA1100" i="4"/>
  <c r="AI1100" i="4"/>
  <c r="AJ1100" i="4"/>
  <c r="AK1100" i="4"/>
  <c r="AL1100" i="4"/>
  <c r="AM1100" i="4"/>
  <c r="AN1100" i="4"/>
  <c r="AP1100" i="4"/>
  <c r="AR1100" i="4"/>
  <c r="Y1101" i="4"/>
  <c r="Z1101" i="4"/>
  <c r="AA1101" i="4"/>
  <c r="AI1101" i="4"/>
  <c r="AJ1101" i="4"/>
  <c r="AK1101" i="4"/>
  <c r="AL1101" i="4"/>
  <c r="AM1101" i="4"/>
  <c r="AN1101" i="4"/>
  <c r="AP1101" i="4"/>
  <c r="AR1101" i="4"/>
  <c r="Y1102" i="4"/>
  <c r="Z1102" i="4"/>
  <c r="AA1102" i="4"/>
  <c r="AI1102" i="4"/>
  <c r="AJ1102" i="4"/>
  <c r="AK1102" i="4"/>
  <c r="AL1102" i="4"/>
  <c r="AM1102" i="4"/>
  <c r="AN1102" i="4"/>
  <c r="AP1102" i="4"/>
  <c r="AR1102" i="4"/>
  <c r="Y1103" i="4"/>
  <c r="Z1103" i="4"/>
  <c r="AA1103" i="4"/>
  <c r="AI1103" i="4"/>
  <c r="AJ1103" i="4"/>
  <c r="AK1103" i="4"/>
  <c r="AL1103" i="4"/>
  <c r="AM1103" i="4"/>
  <c r="AN1103" i="4"/>
  <c r="AP1103" i="4"/>
  <c r="AR1103" i="4"/>
  <c r="Y1104" i="4"/>
  <c r="Z1104" i="4"/>
  <c r="AA1104" i="4"/>
  <c r="AI1104" i="4"/>
  <c r="AJ1104" i="4"/>
  <c r="AK1104" i="4"/>
  <c r="AL1104" i="4"/>
  <c r="AM1104" i="4"/>
  <c r="AN1104" i="4"/>
  <c r="AP1104" i="4"/>
  <c r="AR1104" i="4"/>
  <c r="Y1105" i="4"/>
  <c r="Z1105" i="4"/>
  <c r="AA1105" i="4"/>
  <c r="AI1105" i="4"/>
  <c r="AJ1105" i="4"/>
  <c r="AK1105" i="4"/>
  <c r="AL1105" i="4"/>
  <c r="AM1105" i="4"/>
  <c r="AN1105" i="4"/>
  <c r="AP1105" i="4"/>
  <c r="AR1105" i="4"/>
  <c r="Y1106" i="4"/>
  <c r="Z1106" i="4"/>
  <c r="AA1106" i="4"/>
  <c r="AI1106" i="4"/>
  <c r="AJ1106" i="4"/>
  <c r="AK1106" i="4"/>
  <c r="AL1106" i="4"/>
  <c r="AM1106" i="4"/>
  <c r="AN1106" i="4"/>
  <c r="AP1106" i="4"/>
  <c r="AR1106" i="4"/>
  <c r="Y1107" i="4"/>
  <c r="Z1107" i="4"/>
  <c r="AA1107" i="4"/>
  <c r="AI1107" i="4"/>
  <c r="AJ1107" i="4"/>
  <c r="AK1107" i="4"/>
  <c r="AL1107" i="4"/>
  <c r="AM1107" i="4"/>
  <c r="AN1107" i="4"/>
  <c r="AP1107" i="4"/>
  <c r="AR1107" i="4"/>
  <c r="Y1108" i="4"/>
  <c r="Z1108" i="4"/>
  <c r="AA1108" i="4"/>
  <c r="AI1108" i="4"/>
  <c r="AJ1108" i="4"/>
  <c r="AK1108" i="4"/>
  <c r="AL1108" i="4"/>
  <c r="AM1108" i="4"/>
  <c r="AN1108" i="4"/>
  <c r="AP1108" i="4"/>
  <c r="AR1108" i="4"/>
  <c r="Y1109" i="4"/>
  <c r="Z1109" i="4"/>
  <c r="AA1109" i="4"/>
  <c r="AI1109" i="4"/>
  <c r="AJ1109" i="4"/>
  <c r="AK1109" i="4"/>
  <c r="AL1109" i="4"/>
  <c r="AM1109" i="4"/>
  <c r="AN1109" i="4"/>
  <c r="AP1109" i="4"/>
  <c r="AR1109" i="4"/>
  <c r="Y1110" i="4"/>
  <c r="Z1110" i="4"/>
  <c r="AA1110" i="4"/>
  <c r="AI1110" i="4"/>
  <c r="AJ1110" i="4"/>
  <c r="AK1110" i="4"/>
  <c r="AL1110" i="4"/>
  <c r="AM1110" i="4"/>
  <c r="AN1110" i="4"/>
  <c r="AP1110" i="4"/>
  <c r="AR1110" i="4"/>
  <c r="Y1111" i="4"/>
  <c r="Z1111" i="4"/>
  <c r="AA1111" i="4"/>
  <c r="AI1111" i="4"/>
  <c r="AJ1111" i="4"/>
  <c r="AK1111" i="4"/>
  <c r="AL1111" i="4"/>
  <c r="AM1111" i="4"/>
  <c r="AN1111" i="4"/>
  <c r="AP1111" i="4"/>
  <c r="AR1111" i="4"/>
  <c r="Y1112" i="4"/>
  <c r="Z1112" i="4"/>
  <c r="AA1112" i="4"/>
  <c r="AI1112" i="4"/>
  <c r="AJ1112" i="4"/>
  <c r="AK1112" i="4"/>
  <c r="AL1112" i="4"/>
  <c r="AM1112" i="4"/>
  <c r="AN1112" i="4"/>
  <c r="AP1112" i="4"/>
  <c r="AR1112" i="4"/>
  <c r="Y1113" i="4"/>
  <c r="Z1113" i="4"/>
  <c r="AA1113" i="4"/>
  <c r="AI1113" i="4"/>
  <c r="AJ1113" i="4"/>
  <c r="AK1113" i="4"/>
  <c r="AL1113" i="4"/>
  <c r="AM1113" i="4"/>
  <c r="AN1113" i="4"/>
  <c r="AP1113" i="4"/>
  <c r="AR1113" i="4"/>
  <c r="Y1114" i="4"/>
  <c r="Z1114" i="4"/>
  <c r="AA1114" i="4"/>
  <c r="AI1114" i="4"/>
  <c r="AJ1114" i="4"/>
  <c r="AK1114" i="4"/>
  <c r="AL1114" i="4"/>
  <c r="AM1114" i="4"/>
  <c r="AN1114" i="4"/>
  <c r="AP1114" i="4"/>
  <c r="AR1114" i="4"/>
  <c r="Y1115" i="4"/>
  <c r="Z1115" i="4"/>
  <c r="AA1115" i="4"/>
  <c r="AI1115" i="4"/>
  <c r="AJ1115" i="4"/>
  <c r="AK1115" i="4"/>
  <c r="AL1115" i="4"/>
  <c r="AM1115" i="4"/>
  <c r="AN1115" i="4"/>
  <c r="AP1115" i="4"/>
  <c r="AR1115" i="4"/>
  <c r="Y1116" i="4"/>
  <c r="Z1116" i="4"/>
  <c r="AA1116" i="4"/>
  <c r="AI1116" i="4"/>
  <c r="AJ1116" i="4"/>
  <c r="AK1116" i="4"/>
  <c r="AL1116" i="4"/>
  <c r="AM1116" i="4"/>
  <c r="AN1116" i="4"/>
  <c r="AP1116" i="4"/>
  <c r="AR1116" i="4"/>
  <c r="Y1117" i="4"/>
  <c r="Z1117" i="4"/>
  <c r="AA1117" i="4"/>
  <c r="AI1117" i="4"/>
  <c r="AJ1117" i="4"/>
  <c r="AK1117" i="4"/>
  <c r="AL1117" i="4"/>
  <c r="AM1117" i="4"/>
  <c r="AN1117" i="4"/>
  <c r="AP1117" i="4"/>
  <c r="AR1117" i="4"/>
  <c r="Y1118" i="4"/>
  <c r="Z1118" i="4"/>
  <c r="AA1118" i="4"/>
  <c r="AI1118" i="4"/>
  <c r="AJ1118" i="4"/>
  <c r="AK1118" i="4"/>
  <c r="AL1118" i="4"/>
  <c r="AM1118" i="4"/>
  <c r="AN1118" i="4"/>
  <c r="AP1118" i="4"/>
  <c r="AR1118" i="4"/>
  <c r="Y1119" i="4"/>
  <c r="Z1119" i="4"/>
  <c r="AA1119" i="4"/>
  <c r="AI1119" i="4"/>
  <c r="AJ1119" i="4"/>
  <c r="AK1119" i="4"/>
  <c r="AL1119" i="4"/>
  <c r="AM1119" i="4"/>
  <c r="AN1119" i="4"/>
  <c r="AP1119" i="4"/>
  <c r="AR1119" i="4"/>
  <c r="Y1120" i="4"/>
  <c r="Z1120" i="4"/>
  <c r="AA1120" i="4"/>
  <c r="AI1120" i="4"/>
  <c r="AJ1120" i="4"/>
  <c r="AK1120" i="4"/>
  <c r="AL1120" i="4"/>
  <c r="AM1120" i="4"/>
  <c r="AN1120" i="4"/>
  <c r="AP1120" i="4"/>
  <c r="AR1120" i="4"/>
  <c r="Y1121" i="4"/>
  <c r="Z1121" i="4"/>
  <c r="AA1121" i="4"/>
  <c r="AI1121" i="4"/>
  <c r="AJ1121" i="4"/>
  <c r="AK1121" i="4"/>
  <c r="AL1121" i="4"/>
  <c r="AM1121" i="4"/>
  <c r="AN1121" i="4"/>
  <c r="AP1121" i="4"/>
  <c r="AR1121" i="4"/>
  <c r="Y1122" i="4"/>
  <c r="Z1122" i="4"/>
  <c r="AA1122" i="4"/>
  <c r="AI1122" i="4"/>
  <c r="AJ1122" i="4"/>
  <c r="AK1122" i="4"/>
  <c r="AL1122" i="4"/>
  <c r="AM1122" i="4"/>
  <c r="AN1122" i="4"/>
  <c r="AP1122" i="4"/>
  <c r="AR1122" i="4"/>
  <c r="Y1123" i="4"/>
  <c r="Z1123" i="4"/>
  <c r="AA1123" i="4"/>
  <c r="AI1123" i="4"/>
  <c r="AJ1123" i="4"/>
  <c r="AK1123" i="4"/>
  <c r="AL1123" i="4"/>
  <c r="AM1123" i="4"/>
  <c r="AN1123" i="4"/>
  <c r="AP1123" i="4"/>
  <c r="AR1123" i="4"/>
  <c r="Y1124" i="4"/>
  <c r="Z1124" i="4"/>
  <c r="AA1124" i="4"/>
  <c r="AI1124" i="4"/>
  <c r="AJ1124" i="4"/>
  <c r="AK1124" i="4"/>
  <c r="AL1124" i="4"/>
  <c r="AM1124" i="4"/>
  <c r="AN1124" i="4"/>
  <c r="AP1124" i="4"/>
  <c r="AR1124" i="4"/>
  <c r="Y1125" i="4"/>
  <c r="Z1125" i="4"/>
  <c r="AA1125" i="4"/>
  <c r="AI1125" i="4"/>
  <c r="AJ1125" i="4"/>
  <c r="AK1125" i="4"/>
  <c r="AL1125" i="4"/>
  <c r="AM1125" i="4"/>
  <c r="AN1125" i="4"/>
  <c r="AP1125" i="4"/>
  <c r="AR1125" i="4"/>
  <c r="Y1126" i="4"/>
  <c r="Z1126" i="4"/>
  <c r="AA1126" i="4"/>
  <c r="AI1126" i="4"/>
  <c r="AJ1126" i="4"/>
  <c r="AK1126" i="4"/>
  <c r="AL1126" i="4"/>
  <c r="AM1126" i="4"/>
  <c r="AN1126" i="4"/>
  <c r="AP1126" i="4"/>
  <c r="AR1126" i="4"/>
  <c r="Y1127" i="4"/>
  <c r="Z1127" i="4"/>
  <c r="AA1127" i="4"/>
  <c r="AI1127" i="4"/>
  <c r="AJ1127" i="4"/>
  <c r="AK1127" i="4"/>
  <c r="AL1127" i="4"/>
  <c r="AM1127" i="4"/>
  <c r="AN1127" i="4"/>
  <c r="AP1127" i="4"/>
  <c r="AR1127" i="4"/>
  <c r="Y1128" i="4"/>
  <c r="Z1128" i="4"/>
  <c r="AA1128" i="4"/>
  <c r="AI1128" i="4"/>
  <c r="AJ1128" i="4"/>
  <c r="AK1128" i="4"/>
  <c r="AL1128" i="4"/>
  <c r="AM1128" i="4"/>
  <c r="AN1128" i="4"/>
  <c r="AP1128" i="4"/>
  <c r="AR1128" i="4"/>
  <c r="Y1129" i="4"/>
  <c r="Z1129" i="4"/>
  <c r="AA1129" i="4"/>
  <c r="AI1129" i="4"/>
  <c r="AJ1129" i="4"/>
  <c r="AK1129" i="4"/>
  <c r="AL1129" i="4"/>
  <c r="AM1129" i="4"/>
  <c r="AN1129" i="4"/>
  <c r="AP1129" i="4"/>
  <c r="AR1129" i="4"/>
  <c r="Y1130" i="4"/>
  <c r="Z1130" i="4"/>
  <c r="AA1130" i="4"/>
  <c r="AI1130" i="4"/>
  <c r="AJ1130" i="4"/>
  <c r="AK1130" i="4"/>
  <c r="AL1130" i="4"/>
  <c r="AM1130" i="4"/>
  <c r="AN1130" i="4"/>
  <c r="AP1130" i="4"/>
  <c r="AR1130" i="4"/>
  <c r="Y1131" i="4"/>
  <c r="Z1131" i="4"/>
  <c r="AA1131" i="4"/>
  <c r="AI1131" i="4"/>
  <c r="AJ1131" i="4"/>
  <c r="AK1131" i="4"/>
  <c r="AL1131" i="4"/>
  <c r="AM1131" i="4"/>
  <c r="AN1131" i="4"/>
  <c r="AP1131" i="4"/>
  <c r="AR1131" i="4"/>
  <c r="Y1132" i="4"/>
  <c r="Z1132" i="4"/>
  <c r="AA1132" i="4"/>
  <c r="AI1132" i="4"/>
  <c r="AJ1132" i="4"/>
  <c r="AK1132" i="4"/>
  <c r="AL1132" i="4"/>
  <c r="AM1132" i="4"/>
  <c r="AN1132" i="4"/>
  <c r="AP1132" i="4"/>
  <c r="AR1132" i="4"/>
  <c r="Y1133" i="4"/>
  <c r="Z1133" i="4"/>
  <c r="AA1133" i="4"/>
  <c r="AI1133" i="4"/>
  <c r="AJ1133" i="4"/>
  <c r="AK1133" i="4"/>
  <c r="AL1133" i="4"/>
  <c r="AM1133" i="4"/>
  <c r="AN1133" i="4"/>
  <c r="AP1133" i="4"/>
  <c r="AR1133" i="4"/>
  <c r="Y1134" i="4"/>
  <c r="Z1134" i="4"/>
  <c r="AA1134" i="4"/>
  <c r="AI1134" i="4"/>
  <c r="AJ1134" i="4"/>
  <c r="AK1134" i="4"/>
  <c r="AL1134" i="4"/>
  <c r="AM1134" i="4"/>
  <c r="AN1134" i="4"/>
  <c r="AP1134" i="4"/>
  <c r="AR1134" i="4"/>
  <c r="Y1135" i="4"/>
  <c r="Z1135" i="4"/>
  <c r="AA1135" i="4"/>
  <c r="AI1135" i="4"/>
  <c r="AJ1135" i="4"/>
  <c r="AK1135" i="4"/>
  <c r="AL1135" i="4"/>
  <c r="AM1135" i="4"/>
  <c r="AN1135" i="4"/>
  <c r="AP1135" i="4"/>
  <c r="AR1135" i="4"/>
  <c r="Y1136" i="4"/>
  <c r="Z1136" i="4"/>
  <c r="AA1136" i="4"/>
  <c r="AI1136" i="4"/>
  <c r="AJ1136" i="4"/>
  <c r="AK1136" i="4"/>
  <c r="AL1136" i="4"/>
  <c r="AM1136" i="4"/>
  <c r="AN1136" i="4"/>
  <c r="AP1136" i="4"/>
  <c r="AR1136" i="4"/>
  <c r="Y1137" i="4"/>
  <c r="Z1137" i="4"/>
  <c r="AA1137" i="4"/>
  <c r="AI1137" i="4"/>
  <c r="AJ1137" i="4"/>
  <c r="AK1137" i="4"/>
  <c r="AL1137" i="4"/>
  <c r="AM1137" i="4"/>
  <c r="AN1137" i="4"/>
  <c r="AP1137" i="4"/>
  <c r="AR1137" i="4"/>
  <c r="Y1138" i="4"/>
  <c r="Z1138" i="4"/>
  <c r="AA1138" i="4"/>
  <c r="AI1138" i="4"/>
  <c r="AJ1138" i="4"/>
  <c r="AK1138" i="4"/>
  <c r="AL1138" i="4"/>
  <c r="AM1138" i="4"/>
  <c r="AN1138" i="4"/>
  <c r="AP1138" i="4"/>
  <c r="AR1138" i="4"/>
  <c r="Y1139" i="4"/>
  <c r="Z1139" i="4"/>
  <c r="AA1139" i="4"/>
  <c r="AI1139" i="4"/>
  <c r="AJ1139" i="4"/>
  <c r="AK1139" i="4"/>
  <c r="AL1139" i="4"/>
  <c r="AM1139" i="4"/>
  <c r="AN1139" i="4"/>
  <c r="AP1139" i="4"/>
  <c r="AR1139" i="4"/>
  <c r="Y1140" i="4"/>
  <c r="Z1140" i="4"/>
  <c r="AA1140" i="4"/>
  <c r="AI1140" i="4"/>
  <c r="AJ1140" i="4"/>
  <c r="AK1140" i="4"/>
  <c r="AL1140" i="4"/>
  <c r="AM1140" i="4"/>
  <c r="AN1140" i="4"/>
  <c r="AP1140" i="4"/>
  <c r="AR1140" i="4"/>
  <c r="Y1141" i="4"/>
  <c r="Z1141" i="4"/>
  <c r="AA1141" i="4"/>
  <c r="AI1141" i="4"/>
  <c r="AJ1141" i="4"/>
  <c r="AK1141" i="4"/>
  <c r="AL1141" i="4"/>
  <c r="AM1141" i="4"/>
  <c r="AN1141" i="4"/>
  <c r="AP1141" i="4"/>
  <c r="AR1141" i="4"/>
  <c r="Y1142" i="4"/>
  <c r="Z1142" i="4"/>
  <c r="AA1142" i="4"/>
  <c r="AI1142" i="4"/>
  <c r="AJ1142" i="4"/>
  <c r="AK1142" i="4"/>
  <c r="AL1142" i="4"/>
  <c r="AM1142" i="4"/>
  <c r="AN1142" i="4"/>
  <c r="AP1142" i="4"/>
  <c r="AR1142" i="4"/>
  <c r="Y1143" i="4"/>
  <c r="Z1143" i="4"/>
  <c r="AA1143" i="4"/>
  <c r="AI1143" i="4"/>
  <c r="AJ1143" i="4"/>
  <c r="AK1143" i="4"/>
  <c r="AL1143" i="4"/>
  <c r="AM1143" i="4"/>
  <c r="AN1143" i="4"/>
  <c r="AP1143" i="4"/>
  <c r="AR1143" i="4"/>
  <c r="Y1144" i="4"/>
  <c r="Z1144" i="4"/>
  <c r="AA1144" i="4"/>
  <c r="AI1144" i="4"/>
  <c r="AJ1144" i="4"/>
  <c r="AK1144" i="4"/>
  <c r="AL1144" i="4"/>
  <c r="AM1144" i="4"/>
  <c r="AN1144" i="4"/>
  <c r="AP1144" i="4"/>
  <c r="AR1144" i="4"/>
  <c r="Y1145" i="4"/>
  <c r="Z1145" i="4"/>
  <c r="AA1145" i="4"/>
  <c r="AI1145" i="4"/>
  <c r="AJ1145" i="4"/>
  <c r="AK1145" i="4"/>
  <c r="AL1145" i="4"/>
  <c r="AM1145" i="4"/>
  <c r="AN1145" i="4"/>
  <c r="AP1145" i="4"/>
  <c r="AR1145" i="4"/>
  <c r="Y1146" i="4"/>
  <c r="Z1146" i="4"/>
  <c r="AA1146" i="4"/>
  <c r="AI1146" i="4"/>
  <c r="AJ1146" i="4"/>
  <c r="AK1146" i="4"/>
  <c r="AL1146" i="4"/>
  <c r="AM1146" i="4"/>
  <c r="AN1146" i="4"/>
  <c r="AP1146" i="4"/>
  <c r="AR1146" i="4"/>
  <c r="Y1147" i="4"/>
  <c r="Z1147" i="4"/>
  <c r="AA1147" i="4"/>
  <c r="AI1147" i="4"/>
  <c r="AJ1147" i="4"/>
  <c r="AK1147" i="4"/>
  <c r="AL1147" i="4"/>
  <c r="AM1147" i="4"/>
  <c r="AN1147" i="4"/>
  <c r="AP1147" i="4"/>
  <c r="AR1147" i="4"/>
  <c r="Y1148" i="4"/>
  <c r="Z1148" i="4"/>
  <c r="AA1148" i="4"/>
  <c r="AI1148" i="4"/>
  <c r="AJ1148" i="4"/>
  <c r="AK1148" i="4"/>
  <c r="AL1148" i="4"/>
  <c r="AM1148" i="4"/>
  <c r="AN1148" i="4"/>
  <c r="AP1148" i="4"/>
  <c r="AR1148" i="4"/>
  <c r="Y1149" i="4"/>
  <c r="Z1149" i="4"/>
  <c r="AA1149" i="4"/>
  <c r="AI1149" i="4"/>
  <c r="AJ1149" i="4"/>
  <c r="AK1149" i="4"/>
  <c r="AL1149" i="4"/>
  <c r="AM1149" i="4"/>
  <c r="AN1149" i="4"/>
  <c r="AP1149" i="4"/>
  <c r="AR1149" i="4"/>
  <c r="Y1150" i="4"/>
  <c r="Z1150" i="4"/>
  <c r="AA1150" i="4"/>
  <c r="AI1150" i="4"/>
  <c r="AJ1150" i="4"/>
  <c r="AK1150" i="4"/>
  <c r="AL1150" i="4"/>
  <c r="AM1150" i="4"/>
  <c r="AN1150" i="4"/>
  <c r="AP1150" i="4"/>
  <c r="AR1150" i="4"/>
  <c r="Y1151" i="4"/>
  <c r="Z1151" i="4"/>
  <c r="AA1151" i="4"/>
  <c r="AI1151" i="4"/>
  <c r="AJ1151" i="4"/>
  <c r="AK1151" i="4"/>
  <c r="AL1151" i="4"/>
  <c r="AM1151" i="4"/>
  <c r="AN1151" i="4"/>
  <c r="AP1151" i="4"/>
  <c r="AR1151" i="4"/>
  <c r="Y1152" i="4"/>
  <c r="Z1152" i="4"/>
  <c r="AA1152" i="4"/>
  <c r="AI1152" i="4"/>
  <c r="AJ1152" i="4"/>
  <c r="AK1152" i="4"/>
  <c r="AL1152" i="4"/>
  <c r="AM1152" i="4"/>
  <c r="AN1152" i="4"/>
  <c r="AP1152" i="4"/>
  <c r="AR1152" i="4"/>
  <c r="Y1153" i="4"/>
  <c r="Z1153" i="4"/>
  <c r="AA1153" i="4"/>
  <c r="AI1153" i="4"/>
  <c r="AJ1153" i="4"/>
  <c r="AK1153" i="4"/>
  <c r="AL1153" i="4"/>
  <c r="AM1153" i="4"/>
  <c r="AN1153" i="4"/>
  <c r="AP1153" i="4"/>
  <c r="AR1153" i="4"/>
  <c r="Y1154" i="4"/>
  <c r="Z1154" i="4"/>
  <c r="AA1154" i="4"/>
  <c r="AI1154" i="4"/>
  <c r="AJ1154" i="4"/>
  <c r="AK1154" i="4"/>
  <c r="AL1154" i="4"/>
  <c r="AM1154" i="4"/>
  <c r="AN1154" i="4"/>
  <c r="AP1154" i="4"/>
  <c r="AR1154" i="4"/>
  <c r="Y1155" i="4"/>
  <c r="Z1155" i="4"/>
  <c r="AA1155" i="4"/>
  <c r="AI1155" i="4"/>
  <c r="AJ1155" i="4"/>
  <c r="AK1155" i="4"/>
  <c r="AL1155" i="4"/>
  <c r="AM1155" i="4"/>
  <c r="AN1155" i="4"/>
  <c r="AP1155" i="4"/>
  <c r="AR1155" i="4"/>
  <c r="Y1156" i="4"/>
  <c r="Z1156" i="4"/>
  <c r="AA1156" i="4"/>
  <c r="AI1156" i="4"/>
  <c r="AJ1156" i="4"/>
  <c r="AK1156" i="4"/>
  <c r="AL1156" i="4"/>
  <c r="AM1156" i="4"/>
  <c r="AN1156" i="4"/>
  <c r="AP1156" i="4"/>
  <c r="AR1156" i="4"/>
  <c r="Y1157" i="4"/>
  <c r="Z1157" i="4"/>
  <c r="AA1157" i="4"/>
  <c r="AI1157" i="4"/>
  <c r="AJ1157" i="4"/>
  <c r="AK1157" i="4"/>
  <c r="AL1157" i="4"/>
  <c r="AM1157" i="4"/>
  <c r="AN1157" i="4"/>
  <c r="AP1157" i="4"/>
  <c r="AR1157" i="4"/>
  <c r="Y1158" i="4"/>
  <c r="Z1158" i="4"/>
  <c r="AA1158" i="4"/>
  <c r="AI1158" i="4"/>
  <c r="AJ1158" i="4"/>
  <c r="AK1158" i="4"/>
  <c r="AL1158" i="4"/>
  <c r="AM1158" i="4"/>
  <c r="AN1158" i="4"/>
  <c r="AP1158" i="4"/>
  <c r="AR1158" i="4"/>
  <c r="Y1159" i="4"/>
  <c r="Z1159" i="4"/>
  <c r="AA1159" i="4"/>
  <c r="AI1159" i="4"/>
  <c r="AJ1159" i="4"/>
  <c r="AK1159" i="4"/>
  <c r="AL1159" i="4"/>
  <c r="AM1159" i="4"/>
  <c r="AN1159" i="4"/>
  <c r="AP1159" i="4"/>
  <c r="AR1159" i="4"/>
  <c r="Y1160" i="4"/>
  <c r="Z1160" i="4"/>
  <c r="AA1160" i="4"/>
  <c r="AI1160" i="4"/>
  <c r="AJ1160" i="4"/>
  <c r="AK1160" i="4"/>
  <c r="AL1160" i="4"/>
  <c r="AM1160" i="4"/>
  <c r="AN1160" i="4"/>
  <c r="AP1160" i="4"/>
  <c r="AR1160" i="4"/>
  <c r="Y1161" i="4"/>
  <c r="Z1161" i="4"/>
  <c r="AA1161" i="4"/>
  <c r="AI1161" i="4"/>
  <c r="AJ1161" i="4"/>
  <c r="AK1161" i="4"/>
  <c r="AL1161" i="4"/>
  <c r="AM1161" i="4"/>
  <c r="AN1161" i="4"/>
  <c r="AP1161" i="4"/>
  <c r="AR1161" i="4"/>
  <c r="Y1162" i="4"/>
  <c r="Z1162" i="4"/>
  <c r="AA1162" i="4"/>
  <c r="AI1162" i="4"/>
  <c r="AJ1162" i="4"/>
  <c r="AK1162" i="4"/>
  <c r="AL1162" i="4"/>
  <c r="AM1162" i="4"/>
  <c r="AN1162" i="4"/>
  <c r="AP1162" i="4"/>
  <c r="AR1162" i="4"/>
  <c r="Y1163" i="4"/>
  <c r="Z1163" i="4"/>
  <c r="AA1163" i="4"/>
  <c r="AI1163" i="4"/>
  <c r="AJ1163" i="4"/>
  <c r="AK1163" i="4"/>
  <c r="AL1163" i="4"/>
  <c r="AM1163" i="4"/>
  <c r="AN1163" i="4"/>
  <c r="AP1163" i="4"/>
  <c r="AR1163" i="4"/>
  <c r="Y1164" i="4"/>
  <c r="Z1164" i="4"/>
  <c r="AA1164" i="4"/>
  <c r="AI1164" i="4"/>
  <c r="AJ1164" i="4"/>
  <c r="AK1164" i="4"/>
  <c r="AL1164" i="4"/>
  <c r="AM1164" i="4"/>
  <c r="AN1164" i="4"/>
  <c r="AP1164" i="4"/>
  <c r="AR1164" i="4"/>
  <c r="Y1165" i="4"/>
  <c r="Z1165" i="4"/>
  <c r="AA1165" i="4"/>
  <c r="AI1165" i="4"/>
  <c r="AJ1165" i="4"/>
  <c r="AK1165" i="4"/>
  <c r="AL1165" i="4"/>
  <c r="AM1165" i="4"/>
  <c r="AN1165" i="4"/>
  <c r="AP1165" i="4"/>
  <c r="AR1165" i="4"/>
  <c r="Y1166" i="4"/>
  <c r="Z1166" i="4"/>
  <c r="AA1166" i="4"/>
  <c r="AI1166" i="4"/>
  <c r="AJ1166" i="4"/>
  <c r="AK1166" i="4"/>
  <c r="AL1166" i="4"/>
  <c r="AM1166" i="4"/>
  <c r="AN1166" i="4"/>
  <c r="AP1166" i="4"/>
  <c r="AR1166" i="4"/>
  <c r="Y1167" i="4"/>
  <c r="Z1167" i="4"/>
  <c r="AA1167" i="4"/>
  <c r="AI1167" i="4"/>
  <c r="AJ1167" i="4"/>
  <c r="AK1167" i="4"/>
  <c r="AL1167" i="4"/>
  <c r="AM1167" i="4"/>
  <c r="AN1167" i="4"/>
  <c r="AP1167" i="4"/>
  <c r="AR1167" i="4"/>
  <c r="Y1168" i="4"/>
  <c r="Z1168" i="4"/>
  <c r="AA1168" i="4"/>
  <c r="AI1168" i="4"/>
  <c r="AJ1168" i="4"/>
  <c r="AK1168" i="4"/>
  <c r="AL1168" i="4"/>
  <c r="AM1168" i="4"/>
  <c r="AN1168" i="4"/>
  <c r="AP1168" i="4"/>
  <c r="AR1168" i="4"/>
  <c r="Y1169" i="4"/>
  <c r="Z1169" i="4"/>
  <c r="AA1169" i="4"/>
  <c r="AI1169" i="4"/>
  <c r="AJ1169" i="4"/>
  <c r="AK1169" i="4"/>
  <c r="AL1169" i="4"/>
  <c r="AM1169" i="4"/>
  <c r="AN1169" i="4"/>
  <c r="AP1169" i="4"/>
  <c r="AR1169" i="4"/>
  <c r="Y1170" i="4"/>
  <c r="Z1170" i="4"/>
  <c r="AA1170" i="4"/>
  <c r="AI1170" i="4"/>
  <c r="AJ1170" i="4"/>
  <c r="AK1170" i="4"/>
  <c r="AL1170" i="4"/>
  <c r="AM1170" i="4"/>
  <c r="AN1170" i="4"/>
  <c r="AP1170" i="4"/>
  <c r="AR1170" i="4"/>
  <c r="Y1171" i="4"/>
  <c r="Z1171" i="4"/>
  <c r="AA1171" i="4"/>
  <c r="AI1171" i="4"/>
  <c r="AJ1171" i="4"/>
  <c r="AK1171" i="4"/>
  <c r="AL1171" i="4"/>
  <c r="AM1171" i="4"/>
  <c r="AN1171" i="4"/>
  <c r="AP1171" i="4"/>
  <c r="AR1171" i="4"/>
  <c r="Y1172" i="4"/>
  <c r="Z1172" i="4"/>
  <c r="AA1172" i="4"/>
  <c r="AI1172" i="4"/>
  <c r="AJ1172" i="4"/>
  <c r="AK1172" i="4"/>
  <c r="AL1172" i="4"/>
  <c r="AM1172" i="4"/>
  <c r="AN1172" i="4"/>
  <c r="AP1172" i="4"/>
  <c r="AR1172" i="4"/>
  <c r="Y1173" i="4"/>
  <c r="Z1173" i="4"/>
  <c r="AA1173" i="4"/>
  <c r="AI1173" i="4"/>
  <c r="AJ1173" i="4"/>
  <c r="AK1173" i="4"/>
  <c r="AL1173" i="4"/>
  <c r="AM1173" i="4"/>
  <c r="AN1173" i="4"/>
  <c r="AP1173" i="4"/>
  <c r="AR1173" i="4"/>
  <c r="Y1174" i="4"/>
  <c r="Z1174" i="4"/>
  <c r="AA1174" i="4"/>
  <c r="AI1174" i="4"/>
  <c r="AJ1174" i="4"/>
  <c r="AK1174" i="4"/>
  <c r="AL1174" i="4"/>
  <c r="AM1174" i="4"/>
  <c r="AN1174" i="4"/>
  <c r="AP1174" i="4"/>
  <c r="AR1174" i="4"/>
  <c r="Y1175" i="4"/>
  <c r="Z1175" i="4"/>
  <c r="AA1175" i="4"/>
  <c r="AI1175" i="4"/>
  <c r="AJ1175" i="4"/>
  <c r="AK1175" i="4"/>
  <c r="AL1175" i="4"/>
  <c r="AM1175" i="4"/>
  <c r="AN1175" i="4"/>
  <c r="AP1175" i="4"/>
  <c r="AR1175" i="4"/>
  <c r="Y1176" i="4"/>
  <c r="Z1176" i="4"/>
  <c r="AA1176" i="4"/>
  <c r="AI1176" i="4"/>
  <c r="AJ1176" i="4"/>
  <c r="AK1176" i="4"/>
  <c r="AL1176" i="4"/>
  <c r="AM1176" i="4"/>
  <c r="AN1176" i="4"/>
  <c r="AP1176" i="4"/>
  <c r="AR1176" i="4"/>
  <c r="Y1177" i="4"/>
  <c r="Z1177" i="4"/>
  <c r="AA1177" i="4"/>
  <c r="AI1177" i="4"/>
  <c r="AJ1177" i="4"/>
  <c r="AK1177" i="4"/>
  <c r="AL1177" i="4"/>
  <c r="AM1177" i="4"/>
  <c r="AN1177" i="4"/>
  <c r="AP1177" i="4"/>
  <c r="AR1177" i="4"/>
  <c r="Y1178" i="4"/>
  <c r="Z1178" i="4"/>
  <c r="AA1178" i="4"/>
  <c r="AI1178" i="4"/>
  <c r="AJ1178" i="4"/>
  <c r="AK1178" i="4"/>
  <c r="AL1178" i="4"/>
  <c r="AM1178" i="4"/>
  <c r="AN1178" i="4"/>
  <c r="AP1178" i="4"/>
  <c r="AR1178" i="4"/>
  <c r="Y1179" i="4"/>
  <c r="Z1179" i="4"/>
  <c r="AA1179" i="4"/>
  <c r="AI1179" i="4"/>
  <c r="AJ1179" i="4"/>
  <c r="AK1179" i="4"/>
  <c r="AL1179" i="4"/>
  <c r="AM1179" i="4"/>
  <c r="AN1179" i="4"/>
  <c r="AP1179" i="4"/>
  <c r="AR1179" i="4"/>
  <c r="Y1180" i="4"/>
  <c r="Z1180" i="4"/>
  <c r="AA1180" i="4"/>
  <c r="AI1180" i="4"/>
  <c r="AJ1180" i="4"/>
  <c r="AK1180" i="4"/>
  <c r="AL1180" i="4"/>
  <c r="AM1180" i="4"/>
  <c r="AN1180" i="4"/>
  <c r="AP1180" i="4"/>
  <c r="AR1180" i="4"/>
  <c r="Y1181" i="4"/>
  <c r="Z1181" i="4"/>
  <c r="AA1181" i="4"/>
  <c r="AI1181" i="4"/>
  <c r="AJ1181" i="4"/>
  <c r="AK1181" i="4"/>
  <c r="AL1181" i="4"/>
  <c r="AM1181" i="4"/>
  <c r="AN1181" i="4"/>
  <c r="AP1181" i="4"/>
  <c r="AR1181" i="4"/>
  <c r="Y1182" i="4"/>
  <c r="Z1182" i="4"/>
  <c r="AA1182" i="4"/>
  <c r="AI1182" i="4"/>
  <c r="AJ1182" i="4"/>
  <c r="AK1182" i="4"/>
  <c r="AL1182" i="4"/>
  <c r="AM1182" i="4"/>
  <c r="AN1182" i="4"/>
  <c r="AP1182" i="4"/>
  <c r="AR1182" i="4"/>
  <c r="Y1183" i="4"/>
  <c r="Z1183" i="4"/>
  <c r="AA1183" i="4"/>
  <c r="AI1183" i="4"/>
  <c r="AJ1183" i="4"/>
  <c r="AK1183" i="4"/>
  <c r="AL1183" i="4"/>
  <c r="AM1183" i="4"/>
  <c r="AN1183" i="4"/>
  <c r="AP1183" i="4"/>
  <c r="AR1183" i="4"/>
  <c r="Y1184" i="4"/>
  <c r="Z1184" i="4"/>
  <c r="AA1184" i="4"/>
  <c r="AI1184" i="4"/>
  <c r="AJ1184" i="4"/>
  <c r="AK1184" i="4"/>
  <c r="AL1184" i="4"/>
  <c r="AM1184" i="4"/>
  <c r="AN1184" i="4"/>
  <c r="AP1184" i="4"/>
  <c r="AR1184" i="4"/>
  <c r="Y1185" i="4"/>
  <c r="Z1185" i="4"/>
  <c r="AA1185" i="4"/>
  <c r="AI1185" i="4"/>
  <c r="AJ1185" i="4"/>
  <c r="AK1185" i="4"/>
  <c r="AL1185" i="4"/>
  <c r="AM1185" i="4"/>
  <c r="AN1185" i="4"/>
  <c r="AP1185" i="4"/>
  <c r="AR1185" i="4"/>
  <c r="Y1186" i="4"/>
  <c r="Z1186" i="4"/>
  <c r="AA1186" i="4"/>
  <c r="AI1186" i="4"/>
  <c r="AJ1186" i="4"/>
  <c r="AK1186" i="4"/>
  <c r="AL1186" i="4"/>
  <c r="AM1186" i="4"/>
  <c r="AN1186" i="4"/>
  <c r="AP1186" i="4"/>
  <c r="AR1186" i="4"/>
  <c r="Y1187" i="4"/>
  <c r="Z1187" i="4"/>
  <c r="AA1187" i="4"/>
  <c r="AI1187" i="4"/>
  <c r="AJ1187" i="4"/>
  <c r="AK1187" i="4"/>
  <c r="AL1187" i="4"/>
  <c r="AM1187" i="4"/>
  <c r="AN1187" i="4"/>
  <c r="AP1187" i="4"/>
  <c r="AR1187" i="4"/>
  <c r="Y1188" i="4"/>
  <c r="Z1188" i="4"/>
  <c r="AA1188" i="4"/>
  <c r="AI1188" i="4"/>
  <c r="AJ1188" i="4"/>
  <c r="AK1188" i="4"/>
  <c r="AL1188" i="4"/>
  <c r="AM1188" i="4"/>
  <c r="AN1188" i="4"/>
  <c r="AP1188" i="4"/>
  <c r="AR1188" i="4"/>
  <c r="Y1189" i="4"/>
  <c r="Z1189" i="4"/>
  <c r="AA1189" i="4"/>
  <c r="AI1189" i="4"/>
  <c r="AJ1189" i="4"/>
  <c r="AK1189" i="4"/>
  <c r="AL1189" i="4"/>
  <c r="AM1189" i="4"/>
  <c r="AN1189" i="4"/>
  <c r="AP1189" i="4"/>
  <c r="AR1189" i="4"/>
  <c r="Y1190" i="4"/>
  <c r="Z1190" i="4"/>
  <c r="AA1190" i="4"/>
  <c r="AI1190" i="4"/>
  <c r="AJ1190" i="4"/>
  <c r="AK1190" i="4"/>
  <c r="AL1190" i="4"/>
  <c r="AM1190" i="4"/>
  <c r="AN1190" i="4"/>
  <c r="AP1190" i="4"/>
  <c r="AR1190" i="4"/>
  <c r="Y1191" i="4"/>
  <c r="Z1191" i="4"/>
  <c r="AA1191" i="4"/>
  <c r="AI1191" i="4"/>
  <c r="AJ1191" i="4"/>
  <c r="AK1191" i="4"/>
  <c r="AL1191" i="4"/>
  <c r="AM1191" i="4"/>
  <c r="AN1191" i="4"/>
  <c r="AP1191" i="4"/>
  <c r="AR1191" i="4"/>
  <c r="Y1192" i="4"/>
  <c r="Z1192" i="4"/>
  <c r="AA1192" i="4"/>
  <c r="AI1192" i="4"/>
  <c r="AJ1192" i="4"/>
  <c r="AK1192" i="4"/>
  <c r="AL1192" i="4"/>
  <c r="AM1192" i="4"/>
  <c r="AN1192" i="4"/>
  <c r="AP1192" i="4"/>
  <c r="AR1192" i="4"/>
  <c r="Y1193" i="4"/>
  <c r="Z1193" i="4"/>
  <c r="AA1193" i="4"/>
  <c r="AI1193" i="4"/>
  <c r="AJ1193" i="4"/>
  <c r="AK1193" i="4"/>
  <c r="AL1193" i="4"/>
  <c r="AM1193" i="4"/>
  <c r="AN1193" i="4"/>
  <c r="AP1193" i="4"/>
  <c r="AR1193" i="4"/>
  <c r="Y1194" i="4"/>
  <c r="Z1194" i="4"/>
  <c r="AA1194" i="4"/>
  <c r="AI1194" i="4"/>
  <c r="AJ1194" i="4"/>
  <c r="AK1194" i="4"/>
  <c r="AL1194" i="4"/>
  <c r="AM1194" i="4"/>
  <c r="AN1194" i="4"/>
  <c r="AP1194" i="4"/>
  <c r="AR1194" i="4"/>
  <c r="Y1195" i="4"/>
  <c r="Z1195" i="4"/>
  <c r="AA1195" i="4"/>
  <c r="AI1195" i="4"/>
  <c r="AJ1195" i="4"/>
  <c r="AK1195" i="4"/>
  <c r="AL1195" i="4"/>
  <c r="AM1195" i="4"/>
  <c r="AN1195" i="4"/>
  <c r="AP1195" i="4"/>
  <c r="AR1195" i="4"/>
  <c r="Y1196" i="4"/>
  <c r="Z1196" i="4"/>
  <c r="AA1196" i="4"/>
  <c r="AI1196" i="4"/>
  <c r="AJ1196" i="4"/>
  <c r="AK1196" i="4"/>
  <c r="AL1196" i="4"/>
  <c r="AM1196" i="4"/>
  <c r="AN1196" i="4"/>
  <c r="AP1196" i="4"/>
  <c r="AR1196" i="4"/>
  <c r="Y1197" i="4"/>
  <c r="Z1197" i="4"/>
  <c r="AA1197" i="4"/>
  <c r="AI1197" i="4"/>
  <c r="AJ1197" i="4"/>
  <c r="AK1197" i="4"/>
  <c r="AL1197" i="4"/>
  <c r="AM1197" i="4"/>
  <c r="AN1197" i="4"/>
  <c r="AP1197" i="4"/>
  <c r="AR1197" i="4"/>
  <c r="Y1198" i="4"/>
  <c r="Z1198" i="4"/>
  <c r="AA1198" i="4"/>
  <c r="AI1198" i="4"/>
  <c r="AJ1198" i="4"/>
  <c r="AK1198" i="4"/>
  <c r="AL1198" i="4"/>
  <c r="AM1198" i="4"/>
  <c r="AN1198" i="4"/>
  <c r="AP1198" i="4"/>
  <c r="AR1198" i="4"/>
  <c r="Y1199" i="4"/>
  <c r="Z1199" i="4"/>
  <c r="AA1199" i="4"/>
  <c r="AI1199" i="4"/>
  <c r="AJ1199" i="4"/>
  <c r="AK1199" i="4"/>
  <c r="AL1199" i="4"/>
  <c r="AM1199" i="4"/>
  <c r="AN1199" i="4"/>
  <c r="AP1199" i="4"/>
  <c r="AR1199" i="4"/>
  <c r="Y1200" i="4"/>
  <c r="Z1200" i="4"/>
  <c r="AA1200" i="4"/>
  <c r="AI1200" i="4"/>
  <c r="AJ1200" i="4"/>
  <c r="AK1200" i="4"/>
  <c r="AL1200" i="4"/>
  <c r="AM1200" i="4"/>
  <c r="AN1200" i="4"/>
  <c r="AP1200" i="4"/>
  <c r="AR1200" i="4"/>
  <c r="Y1201" i="4"/>
  <c r="Z1201" i="4"/>
  <c r="AA1201" i="4"/>
  <c r="AI1201" i="4"/>
  <c r="AJ1201" i="4"/>
  <c r="AK1201" i="4"/>
  <c r="AL1201" i="4"/>
  <c r="AM1201" i="4"/>
  <c r="AN1201" i="4"/>
  <c r="AP1201" i="4"/>
  <c r="AR1201" i="4"/>
  <c r="Y1202" i="4"/>
  <c r="Z1202" i="4"/>
  <c r="AA1202" i="4"/>
  <c r="AI1202" i="4"/>
  <c r="AJ1202" i="4"/>
  <c r="AK1202" i="4"/>
  <c r="AL1202" i="4"/>
  <c r="AM1202" i="4"/>
  <c r="AN1202" i="4"/>
  <c r="AP1202" i="4"/>
  <c r="AR1202" i="4"/>
  <c r="Y1203" i="4"/>
  <c r="Z1203" i="4"/>
  <c r="AA1203" i="4"/>
  <c r="AI1203" i="4"/>
  <c r="AJ1203" i="4"/>
  <c r="AK1203" i="4"/>
  <c r="AL1203" i="4"/>
  <c r="AM1203" i="4"/>
  <c r="AN1203" i="4"/>
  <c r="AP1203" i="4"/>
  <c r="AR1203" i="4"/>
  <c r="Y1204" i="4"/>
  <c r="Z1204" i="4"/>
  <c r="AA1204" i="4"/>
  <c r="AI1204" i="4"/>
  <c r="AJ1204" i="4"/>
  <c r="AK1204" i="4"/>
  <c r="AL1204" i="4"/>
  <c r="AM1204" i="4"/>
  <c r="AN1204" i="4"/>
  <c r="AP1204" i="4"/>
  <c r="AR1204" i="4"/>
  <c r="Y1205" i="4"/>
  <c r="Z1205" i="4"/>
  <c r="AA1205" i="4"/>
  <c r="AI1205" i="4"/>
  <c r="AJ1205" i="4"/>
  <c r="AK1205" i="4"/>
  <c r="AL1205" i="4"/>
  <c r="AM1205" i="4"/>
  <c r="AN1205" i="4"/>
  <c r="AP1205" i="4"/>
  <c r="AR1205" i="4"/>
  <c r="Y1206" i="4"/>
  <c r="Z1206" i="4"/>
  <c r="AA1206" i="4"/>
  <c r="AI1206" i="4"/>
  <c r="AJ1206" i="4"/>
  <c r="AK1206" i="4"/>
  <c r="AL1206" i="4"/>
  <c r="AM1206" i="4"/>
  <c r="AN1206" i="4"/>
  <c r="AP1206" i="4"/>
  <c r="AR1206" i="4"/>
  <c r="Y1207" i="4"/>
  <c r="Z1207" i="4"/>
  <c r="AA1207" i="4"/>
  <c r="AI1207" i="4"/>
  <c r="AJ1207" i="4"/>
  <c r="AK1207" i="4"/>
  <c r="AL1207" i="4"/>
  <c r="AM1207" i="4"/>
  <c r="AN1207" i="4"/>
  <c r="AP1207" i="4"/>
  <c r="AR1207" i="4"/>
  <c r="Y1208" i="4"/>
  <c r="Z1208" i="4"/>
  <c r="AA1208" i="4"/>
  <c r="AI1208" i="4"/>
  <c r="AJ1208" i="4"/>
  <c r="AK1208" i="4"/>
  <c r="AL1208" i="4"/>
  <c r="AM1208" i="4"/>
  <c r="AN1208" i="4"/>
  <c r="AP1208" i="4"/>
  <c r="AR1208" i="4"/>
  <c r="Y1209" i="4"/>
  <c r="Z1209" i="4"/>
  <c r="AA1209" i="4"/>
  <c r="AI1209" i="4"/>
  <c r="AJ1209" i="4"/>
  <c r="AK1209" i="4"/>
  <c r="AL1209" i="4"/>
  <c r="AM1209" i="4"/>
  <c r="AN1209" i="4"/>
  <c r="AP1209" i="4"/>
  <c r="AR1209" i="4"/>
  <c r="Y1210" i="4"/>
  <c r="Z1210" i="4"/>
  <c r="AA1210" i="4"/>
  <c r="AI1210" i="4"/>
  <c r="AJ1210" i="4"/>
  <c r="AK1210" i="4"/>
  <c r="AL1210" i="4"/>
  <c r="AM1210" i="4"/>
  <c r="AN1210" i="4"/>
  <c r="AP1210" i="4"/>
  <c r="AR1210" i="4"/>
  <c r="Y1211" i="4"/>
  <c r="Z1211" i="4"/>
  <c r="AA1211" i="4"/>
  <c r="AI1211" i="4"/>
  <c r="AJ1211" i="4"/>
  <c r="AK1211" i="4"/>
  <c r="AL1211" i="4"/>
  <c r="AM1211" i="4"/>
  <c r="AN1211" i="4"/>
  <c r="AP1211" i="4"/>
  <c r="AR1211" i="4"/>
  <c r="Y1212" i="4"/>
  <c r="Z1212" i="4"/>
  <c r="AA1212" i="4"/>
  <c r="AI1212" i="4"/>
  <c r="AJ1212" i="4"/>
  <c r="AK1212" i="4"/>
  <c r="AL1212" i="4"/>
  <c r="AM1212" i="4"/>
  <c r="AN1212" i="4"/>
  <c r="AP1212" i="4"/>
  <c r="AR1212" i="4"/>
  <c r="Y1213" i="4"/>
  <c r="Z1213" i="4"/>
  <c r="AA1213" i="4"/>
  <c r="AI1213" i="4"/>
  <c r="AJ1213" i="4"/>
  <c r="AK1213" i="4"/>
  <c r="AL1213" i="4"/>
  <c r="AM1213" i="4"/>
  <c r="AN1213" i="4"/>
  <c r="AP1213" i="4"/>
  <c r="AR1213" i="4"/>
  <c r="Y1214" i="4"/>
  <c r="Z1214" i="4"/>
  <c r="AA1214" i="4"/>
  <c r="AI1214" i="4"/>
  <c r="AJ1214" i="4"/>
  <c r="AK1214" i="4"/>
  <c r="AL1214" i="4"/>
  <c r="AM1214" i="4"/>
  <c r="AN1214" i="4"/>
  <c r="AP1214" i="4"/>
  <c r="AR1214" i="4"/>
  <c r="Y1215" i="4"/>
  <c r="Z1215" i="4"/>
  <c r="AA1215" i="4"/>
  <c r="AI1215" i="4"/>
  <c r="AJ1215" i="4"/>
  <c r="AK1215" i="4"/>
  <c r="AL1215" i="4"/>
  <c r="AM1215" i="4"/>
  <c r="AN1215" i="4"/>
  <c r="AP1215" i="4"/>
  <c r="AR1215" i="4"/>
  <c r="Y1216" i="4"/>
  <c r="Z1216" i="4"/>
  <c r="AA1216" i="4"/>
  <c r="AI1216" i="4"/>
  <c r="AJ1216" i="4"/>
  <c r="AK1216" i="4"/>
  <c r="AL1216" i="4"/>
  <c r="AM1216" i="4"/>
  <c r="AN1216" i="4"/>
  <c r="AP1216" i="4"/>
  <c r="AR1216" i="4"/>
  <c r="Y1217" i="4"/>
  <c r="Z1217" i="4"/>
  <c r="AA1217" i="4"/>
  <c r="AI1217" i="4"/>
  <c r="AJ1217" i="4"/>
  <c r="AK1217" i="4"/>
  <c r="AL1217" i="4"/>
  <c r="AM1217" i="4"/>
  <c r="AN1217" i="4"/>
  <c r="AP1217" i="4"/>
  <c r="AR1217" i="4"/>
  <c r="Y1218" i="4"/>
  <c r="Z1218" i="4"/>
  <c r="AA1218" i="4"/>
  <c r="AI1218" i="4"/>
  <c r="AJ1218" i="4"/>
  <c r="AK1218" i="4"/>
  <c r="AL1218" i="4"/>
  <c r="AM1218" i="4"/>
  <c r="AN1218" i="4"/>
  <c r="AP1218" i="4"/>
  <c r="AR1218" i="4"/>
  <c r="Y1219" i="4"/>
  <c r="Z1219" i="4"/>
  <c r="AA1219" i="4"/>
  <c r="AI1219" i="4"/>
  <c r="AJ1219" i="4"/>
  <c r="AK1219" i="4"/>
  <c r="AL1219" i="4"/>
  <c r="AM1219" i="4"/>
  <c r="AN1219" i="4"/>
  <c r="AP1219" i="4"/>
  <c r="AR1219" i="4"/>
  <c r="Y1220" i="4"/>
  <c r="Z1220" i="4"/>
  <c r="AA1220" i="4"/>
  <c r="AI1220" i="4"/>
  <c r="AJ1220" i="4"/>
  <c r="AK1220" i="4"/>
  <c r="AL1220" i="4"/>
  <c r="AM1220" i="4"/>
  <c r="AN1220" i="4"/>
  <c r="AP1220" i="4"/>
  <c r="AR1220" i="4"/>
  <c r="Y1221" i="4"/>
  <c r="Z1221" i="4"/>
  <c r="AA1221" i="4"/>
  <c r="AI1221" i="4"/>
  <c r="AJ1221" i="4"/>
  <c r="AK1221" i="4"/>
  <c r="AL1221" i="4"/>
  <c r="AM1221" i="4"/>
  <c r="AN1221" i="4"/>
  <c r="AP1221" i="4"/>
  <c r="AR1221" i="4"/>
  <c r="Y1222" i="4"/>
  <c r="Z1222" i="4"/>
  <c r="AA1222" i="4"/>
  <c r="AI1222" i="4"/>
  <c r="AJ1222" i="4"/>
  <c r="AK1222" i="4"/>
  <c r="AL1222" i="4"/>
  <c r="AM1222" i="4"/>
  <c r="AN1222" i="4"/>
  <c r="AP1222" i="4"/>
  <c r="AR1222" i="4"/>
  <c r="Y1223" i="4"/>
  <c r="Z1223" i="4"/>
  <c r="AA1223" i="4"/>
  <c r="AI1223" i="4"/>
  <c r="AJ1223" i="4"/>
  <c r="AK1223" i="4"/>
  <c r="AL1223" i="4"/>
  <c r="AM1223" i="4"/>
  <c r="AN1223" i="4"/>
  <c r="AP1223" i="4"/>
  <c r="AR1223" i="4"/>
  <c r="Y1224" i="4"/>
  <c r="Z1224" i="4"/>
  <c r="AA1224" i="4"/>
  <c r="AI1224" i="4"/>
  <c r="AJ1224" i="4"/>
  <c r="AK1224" i="4"/>
  <c r="AL1224" i="4"/>
  <c r="AM1224" i="4"/>
  <c r="AN1224" i="4"/>
  <c r="AP1224" i="4"/>
  <c r="AR1224" i="4"/>
  <c r="Y1225" i="4"/>
  <c r="Z1225" i="4"/>
  <c r="AA1225" i="4"/>
  <c r="AI1225" i="4"/>
  <c r="AJ1225" i="4"/>
  <c r="AK1225" i="4"/>
  <c r="AL1225" i="4"/>
  <c r="AM1225" i="4"/>
  <c r="AN1225" i="4"/>
  <c r="AP1225" i="4"/>
  <c r="AR1225" i="4"/>
  <c r="Y1226" i="4"/>
  <c r="Z1226" i="4"/>
  <c r="AA1226" i="4"/>
  <c r="AI1226" i="4"/>
  <c r="AJ1226" i="4"/>
  <c r="AK1226" i="4"/>
  <c r="AL1226" i="4"/>
  <c r="AM1226" i="4"/>
  <c r="AN1226" i="4"/>
  <c r="AP1226" i="4"/>
  <c r="AR1226" i="4"/>
  <c r="Y1227" i="4"/>
  <c r="Z1227" i="4"/>
  <c r="AA1227" i="4"/>
  <c r="AI1227" i="4"/>
  <c r="AJ1227" i="4"/>
  <c r="AK1227" i="4"/>
  <c r="AL1227" i="4"/>
  <c r="AM1227" i="4"/>
  <c r="AN1227" i="4"/>
  <c r="AP1227" i="4"/>
  <c r="AR1227" i="4"/>
  <c r="Y1228" i="4"/>
  <c r="Z1228" i="4"/>
  <c r="AA1228" i="4"/>
  <c r="AI1228" i="4"/>
  <c r="AJ1228" i="4"/>
  <c r="AK1228" i="4"/>
  <c r="AL1228" i="4"/>
  <c r="AM1228" i="4"/>
  <c r="AN1228" i="4"/>
  <c r="AP1228" i="4"/>
  <c r="AR1228" i="4"/>
  <c r="Y1229" i="4"/>
  <c r="Z1229" i="4"/>
  <c r="AA1229" i="4"/>
  <c r="AI1229" i="4"/>
  <c r="AJ1229" i="4"/>
  <c r="AK1229" i="4"/>
  <c r="AL1229" i="4"/>
  <c r="AM1229" i="4"/>
  <c r="AN1229" i="4"/>
  <c r="AP1229" i="4"/>
  <c r="AR1229" i="4"/>
  <c r="Y1230" i="4"/>
  <c r="Z1230" i="4"/>
  <c r="AA1230" i="4"/>
  <c r="AI1230" i="4"/>
  <c r="AJ1230" i="4"/>
  <c r="AK1230" i="4"/>
  <c r="AL1230" i="4"/>
  <c r="AM1230" i="4"/>
  <c r="AN1230" i="4"/>
  <c r="AP1230" i="4"/>
  <c r="AR1230" i="4"/>
  <c r="Y1231" i="4"/>
  <c r="Z1231" i="4"/>
  <c r="AA1231" i="4"/>
  <c r="AI1231" i="4"/>
  <c r="AJ1231" i="4"/>
  <c r="AK1231" i="4"/>
  <c r="AL1231" i="4"/>
  <c r="AM1231" i="4"/>
  <c r="AN1231" i="4"/>
  <c r="AP1231" i="4"/>
  <c r="AR1231" i="4"/>
  <c r="Y1232" i="4"/>
  <c r="Z1232" i="4"/>
  <c r="AA1232" i="4"/>
  <c r="AI1232" i="4"/>
  <c r="AJ1232" i="4"/>
  <c r="AK1232" i="4"/>
  <c r="AL1232" i="4"/>
  <c r="AM1232" i="4"/>
  <c r="AN1232" i="4"/>
  <c r="AP1232" i="4"/>
  <c r="AR1232" i="4"/>
  <c r="Y1233" i="4"/>
  <c r="Z1233" i="4"/>
  <c r="AA1233" i="4"/>
  <c r="AI1233" i="4"/>
  <c r="AJ1233" i="4"/>
  <c r="AK1233" i="4"/>
  <c r="AL1233" i="4"/>
  <c r="AM1233" i="4"/>
  <c r="AN1233" i="4"/>
  <c r="AP1233" i="4"/>
  <c r="AR1233" i="4"/>
  <c r="Y1234" i="4"/>
  <c r="Z1234" i="4"/>
  <c r="AA1234" i="4"/>
  <c r="AI1234" i="4"/>
  <c r="AJ1234" i="4"/>
  <c r="AK1234" i="4"/>
  <c r="AL1234" i="4"/>
  <c r="AM1234" i="4"/>
  <c r="AN1234" i="4"/>
  <c r="AP1234" i="4"/>
  <c r="AR1234" i="4"/>
  <c r="Y1235" i="4"/>
  <c r="Z1235" i="4"/>
  <c r="AA1235" i="4"/>
  <c r="AI1235" i="4"/>
  <c r="AJ1235" i="4"/>
  <c r="AK1235" i="4"/>
  <c r="AL1235" i="4"/>
  <c r="AM1235" i="4"/>
  <c r="AN1235" i="4"/>
  <c r="AP1235" i="4"/>
  <c r="AR1235" i="4"/>
  <c r="Y1236" i="4"/>
  <c r="Z1236" i="4"/>
  <c r="AA1236" i="4"/>
  <c r="AI1236" i="4"/>
  <c r="AJ1236" i="4"/>
  <c r="AK1236" i="4"/>
  <c r="AL1236" i="4"/>
  <c r="AM1236" i="4"/>
  <c r="AN1236" i="4"/>
  <c r="AP1236" i="4"/>
  <c r="AR1236" i="4"/>
  <c r="Y1237" i="4"/>
  <c r="Z1237" i="4"/>
  <c r="AA1237" i="4"/>
  <c r="AI1237" i="4"/>
  <c r="AJ1237" i="4"/>
  <c r="AK1237" i="4"/>
  <c r="AL1237" i="4"/>
  <c r="AM1237" i="4"/>
  <c r="AN1237" i="4"/>
  <c r="AP1237" i="4"/>
  <c r="AR1237" i="4"/>
  <c r="Y1238" i="4"/>
  <c r="Z1238" i="4"/>
  <c r="AA1238" i="4"/>
  <c r="AI1238" i="4"/>
  <c r="AJ1238" i="4"/>
  <c r="AK1238" i="4"/>
  <c r="AL1238" i="4"/>
  <c r="AM1238" i="4"/>
  <c r="AN1238" i="4"/>
  <c r="AP1238" i="4"/>
  <c r="AR1238" i="4"/>
  <c r="Y1239" i="4"/>
  <c r="Z1239" i="4"/>
  <c r="AA1239" i="4"/>
  <c r="AI1239" i="4"/>
  <c r="AJ1239" i="4"/>
  <c r="AK1239" i="4"/>
  <c r="AL1239" i="4"/>
  <c r="AM1239" i="4"/>
  <c r="AN1239" i="4"/>
  <c r="AP1239" i="4"/>
  <c r="AR1239" i="4"/>
  <c r="Y1240" i="4"/>
  <c r="Z1240" i="4"/>
  <c r="AA1240" i="4"/>
  <c r="AI1240" i="4"/>
  <c r="AJ1240" i="4"/>
  <c r="AK1240" i="4"/>
  <c r="AL1240" i="4"/>
  <c r="AM1240" i="4"/>
  <c r="AN1240" i="4"/>
  <c r="AP1240" i="4"/>
  <c r="AR1240" i="4"/>
  <c r="Y1241" i="4"/>
  <c r="Z1241" i="4"/>
  <c r="AA1241" i="4"/>
  <c r="AI1241" i="4"/>
  <c r="AJ1241" i="4"/>
  <c r="AK1241" i="4"/>
  <c r="AL1241" i="4"/>
  <c r="AM1241" i="4"/>
  <c r="AN1241" i="4"/>
  <c r="AP1241" i="4"/>
  <c r="AR1241" i="4"/>
  <c r="Y1242" i="4"/>
  <c r="Z1242" i="4"/>
  <c r="AA1242" i="4"/>
  <c r="AI1242" i="4"/>
  <c r="AJ1242" i="4"/>
  <c r="AK1242" i="4"/>
  <c r="AL1242" i="4"/>
  <c r="AM1242" i="4"/>
  <c r="AN1242" i="4"/>
  <c r="AP1242" i="4"/>
  <c r="AR1242" i="4"/>
  <c r="Y1243" i="4"/>
  <c r="Z1243" i="4"/>
  <c r="AA1243" i="4"/>
  <c r="AI1243" i="4"/>
  <c r="AJ1243" i="4"/>
  <c r="AK1243" i="4"/>
  <c r="AL1243" i="4"/>
  <c r="AM1243" i="4"/>
  <c r="AN1243" i="4"/>
  <c r="AP1243" i="4"/>
  <c r="AR1243" i="4"/>
  <c r="Y1244" i="4"/>
  <c r="Z1244" i="4"/>
  <c r="AA1244" i="4"/>
  <c r="AI1244" i="4"/>
  <c r="AJ1244" i="4"/>
  <c r="AK1244" i="4"/>
  <c r="AL1244" i="4"/>
  <c r="AM1244" i="4"/>
  <c r="AN1244" i="4"/>
  <c r="AP1244" i="4"/>
  <c r="AR1244" i="4"/>
  <c r="Y1245" i="4"/>
  <c r="Z1245" i="4"/>
  <c r="AA1245" i="4"/>
  <c r="AI1245" i="4"/>
  <c r="AJ1245" i="4"/>
  <c r="AK1245" i="4"/>
  <c r="AL1245" i="4"/>
  <c r="AM1245" i="4"/>
  <c r="AN1245" i="4"/>
  <c r="AP1245" i="4"/>
  <c r="AR1245" i="4"/>
  <c r="Y1246" i="4"/>
  <c r="Z1246" i="4"/>
  <c r="AA1246" i="4"/>
  <c r="AI1246" i="4"/>
  <c r="AJ1246" i="4"/>
  <c r="AK1246" i="4"/>
  <c r="AL1246" i="4"/>
  <c r="AM1246" i="4"/>
  <c r="AN1246" i="4"/>
  <c r="AP1246" i="4"/>
  <c r="AR1246" i="4"/>
  <c r="Y1247" i="4"/>
  <c r="Z1247" i="4"/>
  <c r="AA1247" i="4"/>
  <c r="AI1247" i="4"/>
  <c r="AJ1247" i="4"/>
  <c r="AK1247" i="4"/>
  <c r="AL1247" i="4"/>
  <c r="AM1247" i="4"/>
  <c r="AN1247" i="4"/>
  <c r="AP1247" i="4"/>
  <c r="AR1247" i="4"/>
  <c r="Y1248" i="4"/>
  <c r="Z1248" i="4"/>
  <c r="AA1248" i="4"/>
  <c r="AI1248" i="4"/>
  <c r="AJ1248" i="4"/>
  <c r="AK1248" i="4"/>
  <c r="AL1248" i="4"/>
  <c r="AM1248" i="4"/>
  <c r="AN1248" i="4"/>
  <c r="AP1248" i="4"/>
  <c r="AR1248" i="4"/>
  <c r="Y1249" i="4"/>
  <c r="Z1249" i="4"/>
  <c r="AA1249" i="4"/>
  <c r="AI1249" i="4"/>
  <c r="AJ1249" i="4"/>
  <c r="AK1249" i="4"/>
  <c r="AL1249" i="4"/>
  <c r="AM1249" i="4"/>
  <c r="AN1249" i="4"/>
  <c r="AP1249" i="4"/>
  <c r="AR1249" i="4"/>
  <c r="Y1250" i="4"/>
  <c r="Z1250" i="4"/>
  <c r="AA1250" i="4"/>
  <c r="AI1250" i="4"/>
  <c r="AJ1250" i="4"/>
  <c r="AK1250" i="4"/>
  <c r="AL1250" i="4"/>
  <c r="AM1250" i="4"/>
  <c r="AN1250" i="4"/>
  <c r="AP1250" i="4"/>
  <c r="AR1250" i="4"/>
  <c r="Y1251" i="4"/>
  <c r="Z1251" i="4"/>
  <c r="AA1251" i="4"/>
  <c r="AI1251" i="4"/>
  <c r="AJ1251" i="4"/>
  <c r="AK1251" i="4"/>
  <c r="AL1251" i="4"/>
  <c r="AM1251" i="4"/>
  <c r="AN1251" i="4"/>
  <c r="AP1251" i="4"/>
  <c r="AR1251" i="4"/>
  <c r="Y1252" i="4"/>
  <c r="Z1252" i="4"/>
  <c r="AA1252" i="4"/>
  <c r="AI1252" i="4"/>
  <c r="AJ1252" i="4"/>
  <c r="AK1252" i="4"/>
  <c r="AL1252" i="4"/>
  <c r="AM1252" i="4"/>
  <c r="AN1252" i="4"/>
  <c r="AP1252" i="4"/>
  <c r="AR1252" i="4"/>
  <c r="Y1253" i="4"/>
  <c r="Z1253" i="4"/>
  <c r="AA1253" i="4"/>
  <c r="AI1253" i="4"/>
  <c r="AJ1253" i="4"/>
  <c r="AK1253" i="4"/>
  <c r="AL1253" i="4"/>
  <c r="AM1253" i="4"/>
  <c r="AN1253" i="4"/>
  <c r="AP1253" i="4"/>
  <c r="AR1253" i="4"/>
  <c r="Y1254" i="4"/>
  <c r="Z1254" i="4"/>
  <c r="AA1254" i="4"/>
  <c r="AI1254" i="4"/>
  <c r="AJ1254" i="4"/>
  <c r="AK1254" i="4"/>
  <c r="AL1254" i="4"/>
  <c r="AM1254" i="4"/>
  <c r="AN1254" i="4"/>
  <c r="AP1254" i="4"/>
  <c r="AR1254" i="4"/>
  <c r="Y1255" i="4"/>
  <c r="Z1255" i="4"/>
  <c r="AA1255" i="4"/>
  <c r="AI1255" i="4"/>
  <c r="AJ1255" i="4"/>
  <c r="AK1255" i="4"/>
  <c r="AL1255" i="4"/>
  <c r="AM1255" i="4"/>
  <c r="AN1255" i="4"/>
  <c r="AP1255" i="4"/>
  <c r="AR1255" i="4"/>
  <c r="Y1256" i="4"/>
  <c r="Z1256" i="4"/>
  <c r="AA1256" i="4"/>
  <c r="AI1256" i="4"/>
  <c r="AJ1256" i="4"/>
  <c r="AK1256" i="4"/>
  <c r="AL1256" i="4"/>
  <c r="AM1256" i="4"/>
  <c r="AN1256" i="4"/>
  <c r="AP1256" i="4"/>
  <c r="AR1256" i="4"/>
  <c r="Y1257" i="4"/>
  <c r="Z1257" i="4"/>
  <c r="AA1257" i="4"/>
  <c r="AI1257" i="4"/>
  <c r="AJ1257" i="4"/>
  <c r="AK1257" i="4"/>
  <c r="AL1257" i="4"/>
  <c r="AM1257" i="4"/>
  <c r="AN1257" i="4"/>
  <c r="AP1257" i="4"/>
  <c r="AR1257" i="4"/>
  <c r="Y1258" i="4"/>
  <c r="Z1258" i="4"/>
  <c r="AA1258" i="4"/>
  <c r="AI1258" i="4"/>
  <c r="AJ1258" i="4"/>
  <c r="AK1258" i="4"/>
  <c r="AL1258" i="4"/>
  <c r="AM1258" i="4"/>
  <c r="AN1258" i="4"/>
  <c r="AP1258" i="4"/>
  <c r="AR1258" i="4"/>
  <c r="Y1259" i="4"/>
  <c r="Z1259" i="4"/>
  <c r="AA1259" i="4"/>
  <c r="AI1259" i="4"/>
  <c r="AJ1259" i="4"/>
  <c r="AK1259" i="4"/>
  <c r="AL1259" i="4"/>
  <c r="AM1259" i="4"/>
  <c r="AN1259" i="4"/>
  <c r="AP1259" i="4"/>
  <c r="AR1259" i="4"/>
  <c r="Y1260" i="4"/>
  <c r="Z1260" i="4"/>
  <c r="AA1260" i="4"/>
  <c r="AI1260" i="4"/>
  <c r="AJ1260" i="4"/>
  <c r="AK1260" i="4"/>
  <c r="AL1260" i="4"/>
  <c r="AM1260" i="4"/>
  <c r="AN1260" i="4"/>
  <c r="AP1260" i="4"/>
  <c r="AR1260" i="4"/>
  <c r="Y1261" i="4"/>
  <c r="Z1261" i="4"/>
  <c r="AA1261" i="4"/>
  <c r="AI1261" i="4"/>
  <c r="AJ1261" i="4"/>
  <c r="AK1261" i="4"/>
  <c r="AL1261" i="4"/>
  <c r="AM1261" i="4"/>
  <c r="AN1261" i="4"/>
  <c r="AP1261" i="4"/>
  <c r="AR1261" i="4"/>
  <c r="Y1262" i="4"/>
  <c r="Z1262" i="4"/>
  <c r="AA1262" i="4"/>
  <c r="AI1262" i="4"/>
  <c r="AJ1262" i="4"/>
  <c r="AK1262" i="4"/>
  <c r="AL1262" i="4"/>
  <c r="AM1262" i="4"/>
  <c r="AN1262" i="4"/>
  <c r="AP1262" i="4"/>
  <c r="AR1262" i="4"/>
  <c r="Y1263" i="4"/>
  <c r="Z1263" i="4"/>
  <c r="AA1263" i="4"/>
  <c r="AI1263" i="4"/>
  <c r="AJ1263" i="4"/>
  <c r="AK1263" i="4"/>
  <c r="AL1263" i="4"/>
  <c r="AM1263" i="4"/>
  <c r="AN1263" i="4"/>
  <c r="AP1263" i="4"/>
  <c r="AR1263" i="4"/>
  <c r="Y1264" i="4"/>
  <c r="Z1264" i="4"/>
  <c r="AA1264" i="4"/>
  <c r="AI1264" i="4"/>
  <c r="AJ1264" i="4"/>
  <c r="AK1264" i="4"/>
  <c r="AL1264" i="4"/>
  <c r="AM1264" i="4"/>
  <c r="AN1264" i="4"/>
  <c r="AP1264" i="4"/>
  <c r="AR1264" i="4"/>
  <c r="Y1265" i="4"/>
  <c r="Z1265" i="4"/>
  <c r="AA1265" i="4"/>
  <c r="AI1265" i="4"/>
  <c r="AJ1265" i="4"/>
  <c r="AK1265" i="4"/>
  <c r="AL1265" i="4"/>
  <c r="AM1265" i="4"/>
  <c r="AN1265" i="4"/>
  <c r="AP1265" i="4"/>
  <c r="AR1265" i="4"/>
  <c r="Y1266" i="4"/>
  <c r="Z1266" i="4"/>
  <c r="AA1266" i="4"/>
  <c r="AI1266" i="4"/>
  <c r="AJ1266" i="4"/>
  <c r="AK1266" i="4"/>
  <c r="AL1266" i="4"/>
  <c r="AM1266" i="4"/>
  <c r="AN1266" i="4"/>
  <c r="AP1266" i="4"/>
  <c r="AR1266" i="4"/>
  <c r="Y1267" i="4"/>
  <c r="Z1267" i="4"/>
  <c r="AA1267" i="4"/>
  <c r="AI1267" i="4"/>
  <c r="AJ1267" i="4"/>
  <c r="AK1267" i="4"/>
  <c r="AL1267" i="4"/>
  <c r="AM1267" i="4"/>
  <c r="AN1267" i="4"/>
  <c r="AP1267" i="4"/>
  <c r="AR1267" i="4"/>
  <c r="Y1268" i="4"/>
  <c r="Z1268" i="4"/>
  <c r="AA1268" i="4"/>
  <c r="AI1268" i="4"/>
  <c r="AJ1268" i="4"/>
  <c r="AK1268" i="4"/>
  <c r="AL1268" i="4"/>
  <c r="AM1268" i="4"/>
  <c r="AN1268" i="4"/>
  <c r="AP1268" i="4"/>
  <c r="AR1268" i="4"/>
  <c r="Y1269" i="4"/>
  <c r="Z1269" i="4"/>
  <c r="AA1269" i="4"/>
  <c r="AI1269" i="4"/>
  <c r="AJ1269" i="4"/>
  <c r="AK1269" i="4"/>
  <c r="AL1269" i="4"/>
  <c r="AM1269" i="4"/>
  <c r="AN1269" i="4"/>
  <c r="AP1269" i="4"/>
  <c r="AR1269" i="4"/>
  <c r="Y1270" i="4"/>
  <c r="Z1270" i="4"/>
  <c r="AA1270" i="4"/>
  <c r="AI1270" i="4"/>
  <c r="AJ1270" i="4"/>
  <c r="AK1270" i="4"/>
  <c r="AL1270" i="4"/>
  <c r="AM1270" i="4"/>
  <c r="AN1270" i="4"/>
  <c r="AP1270" i="4"/>
  <c r="AR1270" i="4"/>
  <c r="Y1271" i="4"/>
  <c r="Z1271" i="4"/>
  <c r="AA1271" i="4"/>
  <c r="AI1271" i="4"/>
  <c r="AJ1271" i="4"/>
  <c r="AK1271" i="4"/>
  <c r="AL1271" i="4"/>
  <c r="AM1271" i="4"/>
  <c r="AN1271" i="4"/>
  <c r="AP1271" i="4"/>
  <c r="AR1271" i="4"/>
  <c r="Y1272" i="4"/>
  <c r="Z1272" i="4"/>
  <c r="AA1272" i="4"/>
  <c r="AI1272" i="4"/>
  <c r="AJ1272" i="4"/>
  <c r="AK1272" i="4"/>
  <c r="AL1272" i="4"/>
  <c r="AM1272" i="4"/>
  <c r="AN1272" i="4"/>
  <c r="AP1272" i="4"/>
  <c r="AR1272" i="4"/>
  <c r="Y1273" i="4"/>
  <c r="Z1273" i="4"/>
  <c r="AA1273" i="4"/>
  <c r="AI1273" i="4"/>
  <c r="AJ1273" i="4"/>
  <c r="AK1273" i="4"/>
  <c r="AL1273" i="4"/>
  <c r="AM1273" i="4"/>
  <c r="AN1273" i="4"/>
  <c r="AP1273" i="4"/>
  <c r="AR1273" i="4"/>
  <c r="Y1274" i="4"/>
  <c r="Z1274" i="4"/>
  <c r="AA1274" i="4"/>
  <c r="AI1274" i="4"/>
  <c r="AJ1274" i="4"/>
  <c r="AK1274" i="4"/>
  <c r="AL1274" i="4"/>
  <c r="AM1274" i="4"/>
  <c r="AN1274" i="4"/>
  <c r="AP1274" i="4"/>
  <c r="AR1274" i="4"/>
  <c r="Y1275" i="4"/>
  <c r="Z1275" i="4"/>
  <c r="AA1275" i="4"/>
  <c r="AI1275" i="4"/>
  <c r="AJ1275" i="4"/>
  <c r="AK1275" i="4"/>
  <c r="AL1275" i="4"/>
  <c r="AM1275" i="4"/>
  <c r="AN1275" i="4"/>
  <c r="AP1275" i="4"/>
  <c r="AR1275" i="4"/>
  <c r="Y1276" i="4"/>
  <c r="Z1276" i="4"/>
  <c r="AA1276" i="4"/>
  <c r="AI1276" i="4"/>
  <c r="AJ1276" i="4"/>
  <c r="AK1276" i="4"/>
  <c r="AL1276" i="4"/>
  <c r="AM1276" i="4"/>
  <c r="AN1276" i="4"/>
  <c r="AP1276" i="4"/>
  <c r="AR1276" i="4"/>
  <c r="Y1277" i="4"/>
  <c r="Z1277" i="4"/>
  <c r="AA1277" i="4"/>
  <c r="AI1277" i="4"/>
  <c r="AJ1277" i="4"/>
  <c r="AK1277" i="4"/>
  <c r="AL1277" i="4"/>
  <c r="AM1277" i="4"/>
  <c r="AN1277" i="4"/>
  <c r="AP1277" i="4"/>
  <c r="AR1277" i="4"/>
  <c r="Y1278" i="4"/>
  <c r="Z1278" i="4"/>
  <c r="AA1278" i="4"/>
  <c r="AI1278" i="4"/>
  <c r="AJ1278" i="4"/>
  <c r="AK1278" i="4"/>
  <c r="AL1278" i="4"/>
  <c r="AM1278" i="4"/>
  <c r="AN1278" i="4"/>
  <c r="AP1278" i="4"/>
  <c r="AR1278" i="4"/>
  <c r="Y1279" i="4"/>
  <c r="Z1279" i="4"/>
  <c r="AA1279" i="4"/>
  <c r="AI1279" i="4"/>
  <c r="AJ1279" i="4"/>
  <c r="AK1279" i="4"/>
  <c r="AL1279" i="4"/>
  <c r="AM1279" i="4"/>
  <c r="AN1279" i="4"/>
  <c r="AP1279" i="4"/>
  <c r="AR1279" i="4"/>
  <c r="Y1280" i="4"/>
  <c r="Z1280" i="4"/>
  <c r="AA1280" i="4"/>
  <c r="AI1280" i="4"/>
  <c r="AJ1280" i="4"/>
  <c r="AK1280" i="4"/>
  <c r="AL1280" i="4"/>
  <c r="AM1280" i="4"/>
  <c r="AN1280" i="4"/>
  <c r="AP1280" i="4"/>
  <c r="AR1280" i="4"/>
  <c r="Y1281" i="4"/>
  <c r="Z1281" i="4"/>
  <c r="AA1281" i="4"/>
  <c r="AI1281" i="4"/>
  <c r="AJ1281" i="4"/>
  <c r="AK1281" i="4"/>
  <c r="AL1281" i="4"/>
  <c r="AM1281" i="4"/>
  <c r="AN1281" i="4"/>
  <c r="AP1281" i="4"/>
  <c r="AR1281" i="4"/>
  <c r="Y1282" i="4"/>
  <c r="Z1282" i="4"/>
  <c r="AA1282" i="4"/>
  <c r="AI1282" i="4"/>
  <c r="AJ1282" i="4"/>
  <c r="AK1282" i="4"/>
  <c r="AL1282" i="4"/>
  <c r="AM1282" i="4"/>
  <c r="AN1282" i="4"/>
  <c r="AP1282" i="4"/>
  <c r="AR1282" i="4"/>
  <c r="Y1283" i="4"/>
  <c r="Z1283" i="4"/>
  <c r="AA1283" i="4"/>
  <c r="AI1283" i="4"/>
  <c r="AJ1283" i="4"/>
  <c r="AK1283" i="4"/>
  <c r="AL1283" i="4"/>
  <c r="AM1283" i="4"/>
  <c r="AN1283" i="4"/>
  <c r="AP1283" i="4"/>
  <c r="AR1283" i="4"/>
  <c r="Y1284" i="4"/>
  <c r="Z1284" i="4"/>
  <c r="AA1284" i="4"/>
  <c r="AI1284" i="4"/>
  <c r="AJ1284" i="4"/>
  <c r="AK1284" i="4"/>
  <c r="AL1284" i="4"/>
  <c r="AM1284" i="4"/>
  <c r="AN1284" i="4"/>
  <c r="AP1284" i="4"/>
  <c r="AR1284" i="4"/>
  <c r="Y1285" i="4"/>
  <c r="Z1285" i="4"/>
  <c r="AA1285" i="4"/>
  <c r="AI1285" i="4"/>
  <c r="AJ1285" i="4"/>
  <c r="AK1285" i="4"/>
  <c r="AL1285" i="4"/>
  <c r="AM1285" i="4"/>
  <c r="AN1285" i="4"/>
  <c r="AP1285" i="4"/>
  <c r="AR1285" i="4"/>
  <c r="Y1286" i="4"/>
  <c r="Z1286" i="4"/>
  <c r="AA1286" i="4"/>
  <c r="AI1286" i="4"/>
  <c r="AJ1286" i="4"/>
  <c r="AK1286" i="4"/>
  <c r="AL1286" i="4"/>
  <c r="AM1286" i="4"/>
  <c r="AN1286" i="4"/>
  <c r="AP1286" i="4"/>
  <c r="AR1286" i="4"/>
  <c r="Y1287" i="4"/>
  <c r="Z1287" i="4"/>
  <c r="AA1287" i="4"/>
  <c r="AI1287" i="4"/>
  <c r="AJ1287" i="4"/>
  <c r="AK1287" i="4"/>
  <c r="AL1287" i="4"/>
  <c r="AM1287" i="4"/>
  <c r="AN1287" i="4"/>
  <c r="AP1287" i="4"/>
  <c r="AR1287" i="4"/>
  <c r="Y1288" i="4"/>
  <c r="Z1288" i="4"/>
  <c r="AA1288" i="4"/>
  <c r="AI1288" i="4"/>
  <c r="AJ1288" i="4"/>
  <c r="AK1288" i="4"/>
  <c r="AL1288" i="4"/>
  <c r="AM1288" i="4"/>
  <c r="AN1288" i="4"/>
  <c r="AP1288" i="4"/>
  <c r="AR1288" i="4"/>
  <c r="Y1289" i="4"/>
  <c r="Z1289" i="4"/>
  <c r="AA1289" i="4"/>
  <c r="AI1289" i="4"/>
  <c r="AJ1289" i="4"/>
  <c r="AK1289" i="4"/>
  <c r="AL1289" i="4"/>
  <c r="AM1289" i="4"/>
  <c r="AN1289" i="4"/>
  <c r="AP1289" i="4"/>
  <c r="AR1289" i="4"/>
  <c r="Y1290" i="4"/>
  <c r="Z1290" i="4"/>
  <c r="AA1290" i="4"/>
  <c r="AI1290" i="4"/>
  <c r="AJ1290" i="4"/>
  <c r="AK1290" i="4"/>
  <c r="AL1290" i="4"/>
  <c r="AM1290" i="4"/>
  <c r="AN1290" i="4"/>
  <c r="AP1290" i="4"/>
  <c r="AR1290" i="4"/>
  <c r="Y1291" i="4"/>
  <c r="Z1291" i="4"/>
  <c r="AA1291" i="4"/>
  <c r="AI1291" i="4"/>
  <c r="AJ1291" i="4"/>
  <c r="AK1291" i="4"/>
  <c r="AL1291" i="4"/>
  <c r="AM1291" i="4"/>
  <c r="AN1291" i="4"/>
  <c r="AP1291" i="4"/>
  <c r="AR1291" i="4"/>
  <c r="Y1292" i="4"/>
  <c r="Z1292" i="4"/>
  <c r="AA1292" i="4"/>
  <c r="AI1292" i="4"/>
  <c r="AJ1292" i="4"/>
  <c r="AK1292" i="4"/>
  <c r="AL1292" i="4"/>
  <c r="AM1292" i="4"/>
  <c r="AN1292" i="4"/>
  <c r="AP1292" i="4"/>
  <c r="AR1292" i="4"/>
  <c r="Y1293" i="4"/>
  <c r="Z1293" i="4"/>
  <c r="AA1293" i="4"/>
  <c r="AI1293" i="4"/>
  <c r="AJ1293" i="4"/>
  <c r="AK1293" i="4"/>
  <c r="AL1293" i="4"/>
  <c r="AM1293" i="4"/>
  <c r="AN1293" i="4"/>
  <c r="AP1293" i="4"/>
  <c r="AR1293" i="4"/>
  <c r="Y1294" i="4"/>
  <c r="Z1294" i="4"/>
  <c r="AA1294" i="4"/>
  <c r="AI1294" i="4"/>
  <c r="AJ1294" i="4"/>
  <c r="AK1294" i="4"/>
  <c r="AL1294" i="4"/>
  <c r="AM1294" i="4"/>
  <c r="AN1294" i="4"/>
  <c r="AP1294" i="4"/>
  <c r="AR1294" i="4"/>
  <c r="Y1295" i="4"/>
  <c r="Z1295" i="4"/>
  <c r="AA1295" i="4"/>
  <c r="AI1295" i="4"/>
  <c r="AJ1295" i="4"/>
  <c r="AK1295" i="4"/>
  <c r="AL1295" i="4"/>
  <c r="AM1295" i="4"/>
  <c r="AN1295" i="4"/>
  <c r="AP1295" i="4"/>
  <c r="AR1295" i="4"/>
  <c r="Y1296" i="4"/>
  <c r="Z1296" i="4"/>
  <c r="AA1296" i="4"/>
  <c r="AI1296" i="4"/>
  <c r="AJ1296" i="4"/>
  <c r="AK1296" i="4"/>
  <c r="AL1296" i="4"/>
  <c r="AM1296" i="4"/>
  <c r="AN1296" i="4"/>
  <c r="AP1296" i="4"/>
  <c r="AR1296" i="4"/>
  <c r="Y1297" i="4"/>
  <c r="Z1297" i="4"/>
  <c r="AA1297" i="4"/>
  <c r="AI1297" i="4"/>
  <c r="AJ1297" i="4"/>
  <c r="AK1297" i="4"/>
  <c r="AL1297" i="4"/>
  <c r="AM1297" i="4"/>
  <c r="AN1297" i="4"/>
  <c r="AP1297" i="4"/>
  <c r="AR1297" i="4"/>
  <c r="Y1298" i="4"/>
  <c r="Z1298" i="4"/>
  <c r="AA1298" i="4"/>
  <c r="AI1298" i="4"/>
  <c r="AJ1298" i="4"/>
  <c r="AK1298" i="4"/>
  <c r="AL1298" i="4"/>
  <c r="AM1298" i="4"/>
  <c r="AN1298" i="4"/>
  <c r="AP1298" i="4"/>
  <c r="AR1298" i="4"/>
  <c r="Y1299" i="4"/>
  <c r="Z1299" i="4"/>
  <c r="AA1299" i="4"/>
  <c r="AI1299" i="4"/>
  <c r="AJ1299" i="4"/>
  <c r="AK1299" i="4"/>
  <c r="AL1299" i="4"/>
  <c r="AM1299" i="4"/>
  <c r="AN1299" i="4"/>
  <c r="AP1299" i="4"/>
  <c r="AR1299" i="4"/>
  <c r="Y1300" i="4"/>
  <c r="Z1300" i="4"/>
  <c r="AA1300" i="4"/>
  <c r="AI1300" i="4"/>
  <c r="AJ1300" i="4"/>
  <c r="AK1300" i="4"/>
  <c r="AL1300" i="4"/>
  <c r="AM1300" i="4"/>
  <c r="AN1300" i="4"/>
  <c r="AP1300" i="4"/>
  <c r="AR1300" i="4"/>
  <c r="Y1301" i="4"/>
  <c r="Z1301" i="4"/>
  <c r="AA1301" i="4"/>
  <c r="AI1301" i="4"/>
  <c r="AJ1301" i="4"/>
  <c r="AK1301" i="4"/>
  <c r="AL1301" i="4"/>
  <c r="AM1301" i="4"/>
  <c r="AN1301" i="4"/>
  <c r="AP1301" i="4"/>
  <c r="AR1301" i="4"/>
  <c r="Y1302" i="4"/>
  <c r="Z1302" i="4"/>
  <c r="AA1302" i="4"/>
  <c r="AI1302" i="4"/>
  <c r="AJ1302" i="4"/>
  <c r="AK1302" i="4"/>
  <c r="AL1302" i="4"/>
  <c r="AM1302" i="4"/>
  <c r="AN1302" i="4"/>
  <c r="AP1302" i="4"/>
  <c r="AR1302" i="4"/>
  <c r="Y1303" i="4"/>
  <c r="Z1303" i="4"/>
  <c r="AA1303" i="4"/>
  <c r="AI1303" i="4"/>
  <c r="AJ1303" i="4"/>
  <c r="AK1303" i="4"/>
  <c r="AL1303" i="4"/>
  <c r="AM1303" i="4"/>
  <c r="AN1303" i="4"/>
  <c r="AP1303" i="4"/>
  <c r="AR1303" i="4"/>
  <c r="Y1304" i="4"/>
  <c r="Z1304" i="4"/>
  <c r="AA1304" i="4"/>
  <c r="AI1304" i="4"/>
  <c r="AJ1304" i="4"/>
  <c r="AK1304" i="4"/>
  <c r="AL1304" i="4"/>
  <c r="AM1304" i="4"/>
  <c r="AN1304" i="4"/>
  <c r="AP1304" i="4"/>
  <c r="AR1304" i="4"/>
  <c r="Y1305" i="4"/>
  <c r="Z1305" i="4"/>
  <c r="AA1305" i="4"/>
  <c r="AI1305" i="4"/>
  <c r="AJ1305" i="4"/>
  <c r="AK1305" i="4"/>
  <c r="AL1305" i="4"/>
  <c r="AM1305" i="4"/>
  <c r="AN1305" i="4"/>
  <c r="AP1305" i="4"/>
  <c r="AR1305" i="4"/>
  <c r="Y1306" i="4"/>
  <c r="Z1306" i="4"/>
  <c r="AA1306" i="4"/>
  <c r="AI1306" i="4"/>
  <c r="AJ1306" i="4"/>
  <c r="AK1306" i="4"/>
  <c r="AL1306" i="4"/>
  <c r="AM1306" i="4"/>
  <c r="AN1306" i="4"/>
  <c r="AP1306" i="4"/>
  <c r="AR1306" i="4"/>
  <c r="Y1307" i="4"/>
  <c r="Z1307" i="4"/>
  <c r="AA1307" i="4"/>
  <c r="AI1307" i="4"/>
  <c r="AJ1307" i="4"/>
  <c r="AK1307" i="4"/>
  <c r="AL1307" i="4"/>
  <c r="AM1307" i="4"/>
  <c r="AN1307" i="4"/>
  <c r="AP1307" i="4"/>
  <c r="AR1307" i="4"/>
  <c r="Y1308" i="4"/>
  <c r="Z1308" i="4"/>
  <c r="AA1308" i="4"/>
  <c r="AI1308" i="4"/>
  <c r="AJ1308" i="4"/>
  <c r="AK1308" i="4"/>
  <c r="AL1308" i="4"/>
  <c r="AM1308" i="4"/>
  <c r="AN1308" i="4"/>
  <c r="AP1308" i="4"/>
  <c r="AR1308" i="4"/>
  <c r="Y1309" i="4"/>
  <c r="Z1309" i="4"/>
  <c r="AA1309" i="4"/>
  <c r="AI1309" i="4"/>
  <c r="AJ1309" i="4"/>
  <c r="AK1309" i="4"/>
  <c r="AL1309" i="4"/>
  <c r="AM1309" i="4"/>
  <c r="AN1309" i="4"/>
  <c r="AP1309" i="4"/>
  <c r="AR1309" i="4"/>
  <c r="Y1310" i="4"/>
  <c r="Z1310" i="4"/>
  <c r="AA1310" i="4"/>
  <c r="AI1310" i="4"/>
  <c r="AJ1310" i="4"/>
  <c r="AK1310" i="4"/>
  <c r="AL1310" i="4"/>
  <c r="AM1310" i="4"/>
  <c r="AN1310" i="4"/>
  <c r="AP1310" i="4"/>
  <c r="AR1310" i="4"/>
  <c r="Y1311" i="4"/>
  <c r="Z1311" i="4"/>
  <c r="AA1311" i="4"/>
  <c r="AI1311" i="4"/>
  <c r="AJ1311" i="4"/>
  <c r="AK1311" i="4"/>
  <c r="AL1311" i="4"/>
  <c r="AM1311" i="4"/>
  <c r="AN1311" i="4"/>
  <c r="AP1311" i="4"/>
  <c r="AR1311" i="4"/>
  <c r="Y1312" i="4"/>
  <c r="Z1312" i="4"/>
  <c r="AA1312" i="4"/>
  <c r="AI1312" i="4"/>
  <c r="AJ1312" i="4"/>
  <c r="AK1312" i="4"/>
  <c r="AL1312" i="4"/>
  <c r="AM1312" i="4"/>
  <c r="AN1312" i="4"/>
  <c r="AP1312" i="4"/>
  <c r="AR1312" i="4"/>
  <c r="Y1313" i="4"/>
  <c r="Z1313" i="4"/>
  <c r="AA1313" i="4"/>
  <c r="AI1313" i="4"/>
  <c r="AJ1313" i="4"/>
  <c r="AK1313" i="4"/>
  <c r="AL1313" i="4"/>
  <c r="AM1313" i="4"/>
  <c r="AN1313" i="4"/>
  <c r="AP1313" i="4"/>
  <c r="AR1313" i="4"/>
  <c r="Y1314" i="4"/>
  <c r="Z1314" i="4"/>
  <c r="AA1314" i="4"/>
  <c r="AI1314" i="4"/>
  <c r="AJ1314" i="4"/>
  <c r="AK1314" i="4"/>
  <c r="AL1314" i="4"/>
  <c r="AM1314" i="4"/>
  <c r="AN1314" i="4"/>
  <c r="AP1314" i="4"/>
  <c r="AR1314" i="4"/>
  <c r="Y1315" i="4"/>
  <c r="Z1315" i="4"/>
  <c r="AA1315" i="4"/>
  <c r="AI1315" i="4"/>
  <c r="AJ1315" i="4"/>
  <c r="AK1315" i="4"/>
  <c r="AL1315" i="4"/>
  <c r="AM1315" i="4"/>
  <c r="AN1315" i="4"/>
  <c r="AP1315" i="4"/>
  <c r="AR1315" i="4"/>
  <c r="Y1316" i="4"/>
  <c r="Z1316" i="4"/>
  <c r="AA1316" i="4"/>
  <c r="AI1316" i="4"/>
  <c r="AJ1316" i="4"/>
  <c r="AK1316" i="4"/>
  <c r="AL1316" i="4"/>
  <c r="AM1316" i="4"/>
  <c r="AN1316" i="4"/>
  <c r="AP1316" i="4"/>
  <c r="AR1316" i="4"/>
  <c r="Y1317" i="4"/>
  <c r="Z1317" i="4"/>
  <c r="AA1317" i="4"/>
  <c r="AI1317" i="4"/>
  <c r="AJ1317" i="4"/>
  <c r="AK1317" i="4"/>
  <c r="AL1317" i="4"/>
  <c r="AM1317" i="4"/>
  <c r="AN1317" i="4"/>
  <c r="AP1317" i="4"/>
  <c r="AR1317" i="4"/>
  <c r="Y1318" i="4"/>
  <c r="Z1318" i="4"/>
  <c r="AA1318" i="4"/>
  <c r="AI1318" i="4"/>
  <c r="AJ1318" i="4"/>
  <c r="AK1318" i="4"/>
  <c r="AL1318" i="4"/>
  <c r="AM1318" i="4"/>
  <c r="AN1318" i="4"/>
  <c r="AP1318" i="4"/>
  <c r="AR1318" i="4"/>
  <c r="Y1319" i="4"/>
  <c r="Z1319" i="4"/>
  <c r="AA1319" i="4"/>
  <c r="AI1319" i="4"/>
  <c r="AJ1319" i="4"/>
  <c r="AK1319" i="4"/>
  <c r="AL1319" i="4"/>
  <c r="AM1319" i="4"/>
  <c r="AN1319" i="4"/>
  <c r="AP1319" i="4"/>
  <c r="AR1319" i="4"/>
  <c r="Y1320" i="4"/>
  <c r="Z1320" i="4"/>
  <c r="AA1320" i="4"/>
  <c r="AI1320" i="4"/>
  <c r="AJ1320" i="4"/>
  <c r="AK1320" i="4"/>
  <c r="AL1320" i="4"/>
  <c r="AM1320" i="4"/>
  <c r="AN1320" i="4"/>
  <c r="AP1320" i="4"/>
  <c r="AR1320" i="4"/>
  <c r="Y1321" i="4"/>
  <c r="Z1321" i="4"/>
  <c r="AA1321" i="4"/>
  <c r="AI1321" i="4"/>
  <c r="AJ1321" i="4"/>
  <c r="AK1321" i="4"/>
  <c r="AL1321" i="4"/>
  <c r="AM1321" i="4"/>
  <c r="AN1321" i="4"/>
  <c r="AP1321" i="4"/>
  <c r="AR1321" i="4"/>
  <c r="Y1322" i="4"/>
  <c r="Z1322" i="4"/>
  <c r="AA1322" i="4"/>
  <c r="AI1322" i="4"/>
  <c r="AJ1322" i="4"/>
  <c r="AK1322" i="4"/>
  <c r="AL1322" i="4"/>
  <c r="AM1322" i="4"/>
  <c r="AN1322" i="4"/>
  <c r="AP1322" i="4"/>
  <c r="AR1322" i="4"/>
  <c r="Y1323" i="4"/>
  <c r="Z1323" i="4"/>
  <c r="AA1323" i="4"/>
  <c r="AI1323" i="4"/>
  <c r="AJ1323" i="4"/>
  <c r="AK1323" i="4"/>
  <c r="AL1323" i="4"/>
  <c r="AM1323" i="4"/>
  <c r="AN1323" i="4"/>
  <c r="AP1323" i="4"/>
  <c r="AR1323" i="4"/>
  <c r="Y1324" i="4"/>
  <c r="Z1324" i="4"/>
  <c r="AA1324" i="4"/>
  <c r="AI1324" i="4"/>
  <c r="AJ1324" i="4"/>
  <c r="AK1324" i="4"/>
  <c r="AL1324" i="4"/>
  <c r="AM1324" i="4"/>
  <c r="AN1324" i="4"/>
  <c r="AP1324" i="4"/>
  <c r="AR1324" i="4"/>
  <c r="Y1325" i="4"/>
  <c r="Z1325" i="4"/>
  <c r="AA1325" i="4"/>
  <c r="AI1325" i="4"/>
  <c r="AJ1325" i="4"/>
  <c r="AK1325" i="4"/>
  <c r="AL1325" i="4"/>
  <c r="AM1325" i="4"/>
  <c r="AN1325" i="4"/>
  <c r="AP1325" i="4"/>
  <c r="AR1325" i="4"/>
  <c r="Y1326" i="4"/>
  <c r="Z1326" i="4"/>
  <c r="AA1326" i="4"/>
  <c r="AI1326" i="4"/>
  <c r="AJ1326" i="4"/>
  <c r="AK1326" i="4"/>
  <c r="AL1326" i="4"/>
  <c r="AM1326" i="4"/>
  <c r="AN1326" i="4"/>
  <c r="AP1326" i="4"/>
  <c r="AR1326" i="4"/>
  <c r="Y1327" i="4"/>
  <c r="Z1327" i="4"/>
  <c r="AA1327" i="4"/>
  <c r="AI1327" i="4"/>
  <c r="AJ1327" i="4"/>
  <c r="AK1327" i="4"/>
  <c r="AL1327" i="4"/>
  <c r="AM1327" i="4"/>
  <c r="AN1327" i="4"/>
  <c r="AP1327" i="4"/>
  <c r="AR1327" i="4"/>
  <c r="Y1328" i="4"/>
  <c r="Z1328" i="4"/>
  <c r="AA1328" i="4"/>
  <c r="AI1328" i="4"/>
  <c r="AJ1328" i="4"/>
  <c r="AK1328" i="4"/>
  <c r="AL1328" i="4"/>
  <c r="AM1328" i="4"/>
  <c r="AN1328" i="4"/>
  <c r="AP1328" i="4"/>
  <c r="AR1328" i="4"/>
  <c r="Y1329" i="4"/>
  <c r="Z1329" i="4"/>
  <c r="AA1329" i="4"/>
  <c r="AI1329" i="4"/>
  <c r="AJ1329" i="4"/>
  <c r="AK1329" i="4"/>
  <c r="AL1329" i="4"/>
  <c r="AM1329" i="4"/>
  <c r="AN1329" i="4"/>
  <c r="AP1329" i="4"/>
  <c r="AR1329" i="4"/>
  <c r="Y1330" i="4"/>
  <c r="Z1330" i="4"/>
  <c r="AA1330" i="4"/>
  <c r="AI1330" i="4"/>
  <c r="AJ1330" i="4"/>
  <c r="AK1330" i="4"/>
  <c r="AL1330" i="4"/>
  <c r="AM1330" i="4"/>
  <c r="AN1330" i="4"/>
  <c r="AP1330" i="4"/>
  <c r="AR1330" i="4"/>
  <c r="Y1331" i="4"/>
  <c r="Z1331" i="4"/>
  <c r="AA1331" i="4"/>
  <c r="AI1331" i="4"/>
  <c r="AJ1331" i="4"/>
  <c r="AK1331" i="4"/>
  <c r="AL1331" i="4"/>
  <c r="AM1331" i="4"/>
  <c r="AN1331" i="4"/>
  <c r="AP1331" i="4"/>
  <c r="AR1331" i="4"/>
  <c r="Y1332" i="4"/>
  <c r="Z1332" i="4"/>
  <c r="AA1332" i="4"/>
  <c r="AI1332" i="4"/>
  <c r="AJ1332" i="4"/>
  <c r="AK1332" i="4"/>
  <c r="AL1332" i="4"/>
  <c r="AM1332" i="4"/>
  <c r="AN1332" i="4"/>
  <c r="AP1332" i="4"/>
  <c r="AR1332" i="4"/>
  <c r="Y1333" i="4"/>
  <c r="Z1333" i="4"/>
  <c r="AA1333" i="4"/>
  <c r="AI1333" i="4"/>
  <c r="AJ1333" i="4"/>
  <c r="AK1333" i="4"/>
  <c r="AL1333" i="4"/>
  <c r="AM1333" i="4"/>
  <c r="AN1333" i="4"/>
  <c r="AP1333" i="4"/>
  <c r="AR1333" i="4"/>
  <c r="Y1334" i="4"/>
  <c r="Z1334" i="4"/>
  <c r="AA1334" i="4"/>
  <c r="AI1334" i="4"/>
  <c r="AJ1334" i="4"/>
  <c r="AK1334" i="4"/>
  <c r="AL1334" i="4"/>
  <c r="AM1334" i="4"/>
  <c r="AN1334" i="4"/>
  <c r="AP1334" i="4"/>
  <c r="AR1334" i="4"/>
  <c r="Y1335" i="4"/>
  <c r="Z1335" i="4"/>
  <c r="AA1335" i="4"/>
  <c r="AI1335" i="4"/>
  <c r="AJ1335" i="4"/>
  <c r="AK1335" i="4"/>
  <c r="AL1335" i="4"/>
  <c r="AM1335" i="4"/>
  <c r="AN1335" i="4"/>
  <c r="AP1335" i="4"/>
  <c r="AR1335" i="4"/>
  <c r="Y1336" i="4"/>
  <c r="Z1336" i="4"/>
  <c r="AA1336" i="4"/>
  <c r="AI1336" i="4"/>
  <c r="AJ1336" i="4"/>
  <c r="AK1336" i="4"/>
  <c r="AL1336" i="4"/>
  <c r="AM1336" i="4"/>
  <c r="AN1336" i="4"/>
  <c r="AP1336" i="4"/>
  <c r="AR1336" i="4"/>
  <c r="Y1337" i="4"/>
  <c r="Z1337" i="4"/>
  <c r="AA1337" i="4"/>
  <c r="AI1337" i="4"/>
  <c r="AJ1337" i="4"/>
  <c r="AK1337" i="4"/>
  <c r="AL1337" i="4"/>
  <c r="AM1337" i="4"/>
  <c r="AN1337" i="4"/>
  <c r="AP1337" i="4"/>
  <c r="AR1337" i="4"/>
  <c r="Y1338" i="4"/>
  <c r="Z1338" i="4"/>
  <c r="AA1338" i="4"/>
  <c r="AI1338" i="4"/>
  <c r="AJ1338" i="4"/>
  <c r="AK1338" i="4"/>
  <c r="AL1338" i="4"/>
  <c r="AM1338" i="4"/>
  <c r="AN1338" i="4"/>
  <c r="AP1338" i="4"/>
  <c r="AR1338" i="4"/>
  <c r="Y1339" i="4"/>
  <c r="Z1339" i="4"/>
  <c r="AA1339" i="4"/>
  <c r="AI1339" i="4"/>
  <c r="AJ1339" i="4"/>
  <c r="AK1339" i="4"/>
  <c r="AL1339" i="4"/>
  <c r="AM1339" i="4"/>
  <c r="AN1339" i="4"/>
  <c r="AP1339" i="4"/>
  <c r="AR1339" i="4"/>
  <c r="Y1340" i="4"/>
  <c r="Z1340" i="4"/>
  <c r="AA1340" i="4"/>
  <c r="AI1340" i="4"/>
  <c r="AJ1340" i="4"/>
  <c r="AK1340" i="4"/>
  <c r="AL1340" i="4"/>
  <c r="AM1340" i="4"/>
  <c r="AN1340" i="4"/>
  <c r="AP1340" i="4"/>
  <c r="AR1340" i="4"/>
  <c r="Y1341" i="4"/>
  <c r="Z1341" i="4"/>
  <c r="AA1341" i="4"/>
  <c r="AI1341" i="4"/>
  <c r="AJ1341" i="4"/>
  <c r="AK1341" i="4"/>
  <c r="AL1341" i="4"/>
  <c r="AM1341" i="4"/>
  <c r="AN1341" i="4"/>
  <c r="AP1341" i="4"/>
  <c r="AR1341" i="4"/>
  <c r="Y1342" i="4"/>
  <c r="Z1342" i="4"/>
  <c r="AA1342" i="4"/>
  <c r="AI1342" i="4"/>
  <c r="AJ1342" i="4"/>
  <c r="AK1342" i="4"/>
  <c r="AL1342" i="4"/>
  <c r="AM1342" i="4"/>
  <c r="AN1342" i="4"/>
  <c r="AP1342" i="4"/>
  <c r="AR1342" i="4"/>
  <c r="Y1343" i="4"/>
  <c r="Z1343" i="4"/>
  <c r="AA1343" i="4"/>
  <c r="AI1343" i="4"/>
  <c r="AJ1343" i="4"/>
  <c r="AK1343" i="4"/>
  <c r="AL1343" i="4"/>
  <c r="AM1343" i="4"/>
  <c r="AN1343" i="4"/>
  <c r="AP1343" i="4"/>
  <c r="AR1343" i="4"/>
  <c r="Y1344" i="4"/>
  <c r="Z1344" i="4"/>
  <c r="AA1344" i="4"/>
  <c r="AI1344" i="4"/>
  <c r="AJ1344" i="4"/>
  <c r="AK1344" i="4"/>
  <c r="AL1344" i="4"/>
  <c r="AM1344" i="4"/>
  <c r="AN1344" i="4"/>
  <c r="AP1344" i="4"/>
  <c r="AR1344" i="4"/>
  <c r="Y1345" i="4"/>
  <c r="Z1345" i="4"/>
  <c r="AA1345" i="4"/>
  <c r="AI1345" i="4"/>
  <c r="AJ1345" i="4"/>
  <c r="AK1345" i="4"/>
  <c r="AL1345" i="4"/>
  <c r="AM1345" i="4"/>
  <c r="AN1345" i="4"/>
  <c r="AP1345" i="4"/>
  <c r="AR1345" i="4"/>
  <c r="Y1346" i="4"/>
  <c r="Z1346" i="4"/>
  <c r="AA1346" i="4"/>
  <c r="AI1346" i="4"/>
  <c r="AJ1346" i="4"/>
  <c r="AK1346" i="4"/>
  <c r="AL1346" i="4"/>
  <c r="AM1346" i="4"/>
  <c r="AN1346" i="4"/>
  <c r="AP1346" i="4"/>
  <c r="AR1346" i="4"/>
  <c r="Y1347" i="4"/>
  <c r="Z1347" i="4"/>
  <c r="AA1347" i="4"/>
  <c r="AI1347" i="4"/>
  <c r="AJ1347" i="4"/>
  <c r="AK1347" i="4"/>
  <c r="AL1347" i="4"/>
  <c r="AM1347" i="4"/>
  <c r="AN1347" i="4"/>
  <c r="AP1347" i="4"/>
  <c r="AR1347" i="4"/>
  <c r="Y1348" i="4"/>
  <c r="Z1348" i="4"/>
  <c r="AA1348" i="4"/>
  <c r="AI1348" i="4"/>
  <c r="AJ1348" i="4"/>
  <c r="AK1348" i="4"/>
  <c r="AL1348" i="4"/>
  <c r="AM1348" i="4"/>
  <c r="AN1348" i="4"/>
  <c r="AP1348" i="4"/>
  <c r="AR1348" i="4"/>
  <c r="Y1349" i="4"/>
  <c r="Z1349" i="4"/>
  <c r="AA1349" i="4"/>
  <c r="AI1349" i="4"/>
  <c r="AJ1349" i="4"/>
  <c r="AK1349" i="4"/>
  <c r="AL1349" i="4"/>
  <c r="AM1349" i="4"/>
  <c r="AN1349" i="4"/>
  <c r="AP1349" i="4"/>
  <c r="AR1349" i="4"/>
  <c r="Y1350" i="4"/>
  <c r="Z1350" i="4"/>
  <c r="AA1350" i="4"/>
  <c r="AI1350" i="4"/>
  <c r="AJ1350" i="4"/>
  <c r="AK1350" i="4"/>
  <c r="AL1350" i="4"/>
  <c r="AM1350" i="4"/>
  <c r="AN1350" i="4"/>
  <c r="AP1350" i="4"/>
  <c r="AR1350" i="4"/>
  <c r="Y1351" i="4"/>
  <c r="Z1351" i="4"/>
  <c r="AA1351" i="4"/>
  <c r="AI1351" i="4"/>
  <c r="AJ1351" i="4"/>
  <c r="AK1351" i="4"/>
  <c r="AL1351" i="4"/>
  <c r="AM1351" i="4"/>
  <c r="AN1351" i="4"/>
  <c r="AP1351" i="4"/>
  <c r="AR1351" i="4"/>
  <c r="Y1352" i="4"/>
  <c r="Z1352" i="4"/>
  <c r="AA1352" i="4"/>
  <c r="AI1352" i="4"/>
  <c r="AJ1352" i="4"/>
  <c r="AK1352" i="4"/>
  <c r="AL1352" i="4"/>
  <c r="AM1352" i="4"/>
  <c r="AN1352" i="4"/>
  <c r="AP1352" i="4"/>
  <c r="AR1352" i="4"/>
  <c r="Y1353" i="4"/>
  <c r="Z1353" i="4"/>
  <c r="AA1353" i="4"/>
  <c r="AI1353" i="4"/>
  <c r="AJ1353" i="4"/>
  <c r="AK1353" i="4"/>
  <c r="AL1353" i="4"/>
  <c r="AM1353" i="4"/>
  <c r="AN1353" i="4"/>
  <c r="AP1353" i="4"/>
  <c r="AR1353" i="4"/>
  <c r="Y1354" i="4"/>
  <c r="Z1354" i="4"/>
  <c r="AA1354" i="4"/>
  <c r="AI1354" i="4"/>
  <c r="AJ1354" i="4"/>
  <c r="AK1354" i="4"/>
  <c r="AL1354" i="4"/>
  <c r="AM1354" i="4"/>
  <c r="AN1354" i="4"/>
  <c r="AP1354" i="4"/>
  <c r="AR1354" i="4"/>
  <c r="Y1355" i="4"/>
  <c r="Z1355" i="4"/>
  <c r="AA1355" i="4"/>
  <c r="AI1355" i="4"/>
  <c r="AJ1355" i="4"/>
  <c r="AK1355" i="4"/>
  <c r="AL1355" i="4"/>
  <c r="AM1355" i="4"/>
  <c r="AN1355" i="4"/>
  <c r="AP1355" i="4"/>
  <c r="AR1355" i="4"/>
  <c r="Y1356" i="4"/>
  <c r="Z1356" i="4"/>
  <c r="AA1356" i="4"/>
  <c r="AI1356" i="4"/>
  <c r="AJ1356" i="4"/>
  <c r="AK1356" i="4"/>
  <c r="AL1356" i="4"/>
  <c r="AM1356" i="4"/>
  <c r="AN1356" i="4"/>
  <c r="AP1356" i="4"/>
  <c r="AR1356" i="4"/>
  <c r="Y1357" i="4"/>
  <c r="Z1357" i="4"/>
  <c r="AA1357" i="4"/>
  <c r="AI1357" i="4"/>
  <c r="AJ1357" i="4"/>
  <c r="AK1357" i="4"/>
  <c r="AL1357" i="4"/>
  <c r="AM1357" i="4"/>
  <c r="AN1357" i="4"/>
  <c r="AP1357" i="4"/>
  <c r="AR1357" i="4"/>
  <c r="Y1358" i="4"/>
  <c r="Z1358" i="4"/>
  <c r="AA1358" i="4"/>
  <c r="AI1358" i="4"/>
  <c r="AJ1358" i="4"/>
  <c r="AK1358" i="4"/>
  <c r="AL1358" i="4"/>
  <c r="AM1358" i="4"/>
  <c r="AN1358" i="4"/>
  <c r="AP1358" i="4"/>
  <c r="AR1358" i="4"/>
  <c r="Y1359" i="4"/>
  <c r="Z1359" i="4"/>
  <c r="AA1359" i="4"/>
  <c r="AI1359" i="4"/>
  <c r="AJ1359" i="4"/>
  <c r="AK1359" i="4"/>
  <c r="AL1359" i="4"/>
  <c r="AM1359" i="4"/>
  <c r="AN1359" i="4"/>
  <c r="AP1359" i="4"/>
  <c r="AR1359" i="4"/>
  <c r="Y1360" i="4"/>
  <c r="Z1360" i="4"/>
  <c r="AA1360" i="4"/>
  <c r="AI1360" i="4"/>
  <c r="AJ1360" i="4"/>
  <c r="AK1360" i="4"/>
  <c r="AL1360" i="4"/>
  <c r="AM1360" i="4"/>
  <c r="AN1360" i="4"/>
  <c r="AP1360" i="4"/>
  <c r="AR1360" i="4"/>
  <c r="Y1361" i="4"/>
  <c r="Z1361" i="4"/>
  <c r="AA1361" i="4"/>
  <c r="AI1361" i="4"/>
  <c r="AJ1361" i="4"/>
  <c r="AK1361" i="4"/>
  <c r="AL1361" i="4"/>
  <c r="AM1361" i="4"/>
  <c r="AN1361" i="4"/>
  <c r="AP1361" i="4"/>
  <c r="AR1361" i="4"/>
  <c r="Y1362" i="4"/>
  <c r="Z1362" i="4"/>
  <c r="AA1362" i="4"/>
  <c r="AI1362" i="4"/>
  <c r="AJ1362" i="4"/>
  <c r="AK1362" i="4"/>
  <c r="AL1362" i="4"/>
  <c r="AM1362" i="4"/>
  <c r="AN1362" i="4"/>
  <c r="AP1362" i="4"/>
  <c r="AR1362" i="4"/>
  <c r="Y1363" i="4"/>
  <c r="Z1363" i="4"/>
  <c r="AA1363" i="4"/>
  <c r="AI1363" i="4"/>
  <c r="AJ1363" i="4"/>
  <c r="AK1363" i="4"/>
  <c r="AL1363" i="4"/>
  <c r="AM1363" i="4"/>
  <c r="AN1363" i="4"/>
  <c r="AP1363" i="4"/>
  <c r="AR1363" i="4"/>
  <c r="Y1364" i="4"/>
  <c r="Z1364" i="4"/>
  <c r="AA1364" i="4"/>
  <c r="AI1364" i="4"/>
  <c r="AJ1364" i="4"/>
  <c r="AK1364" i="4"/>
  <c r="AL1364" i="4"/>
  <c r="AM1364" i="4"/>
  <c r="AN1364" i="4"/>
  <c r="AP1364" i="4"/>
  <c r="AR1364" i="4"/>
  <c r="Y1365" i="4"/>
  <c r="Z1365" i="4"/>
  <c r="AA1365" i="4"/>
  <c r="AI1365" i="4"/>
  <c r="AJ1365" i="4"/>
  <c r="AK1365" i="4"/>
  <c r="AL1365" i="4"/>
  <c r="AM1365" i="4"/>
  <c r="AN1365" i="4"/>
  <c r="AP1365" i="4"/>
  <c r="AR1365" i="4"/>
  <c r="Y1366" i="4"/>
  <c r="Z1366" i="4"/>
  <c r="AA1366" i="4"/>
  <c r="AI1366" i="4"/>
  <c r="AJ1366" i="4"/>
  <c r="AK1366" i="4"/>
  <c r="AL1366" i="4"/>
  <c r="AM1366" i="4"/>
  <c r="AN1366" i="4"/>
  <c r="AP1366" i="4"/>
  <c r="AR1366" i="4"/>
  <c r="Y1367" i="4"/>
  <c r="Z1367" i="4"/>
  <c r="AA1367" i="4"/>
  <c r="AI1367" i="4"/>
  <c r="AJ1367" i="4"/>
  <c r="AK1367" i="4"/>
  <c r="AL1367" i="4"/>
  <c r="AM1367" i="4"/>
  <c r="AN1367" i="4"/>
  <c r="AP1367" i="4"/>
  <c r="AR1367" i="4"/>
  <c r="Y1368" i="4"/>
  <c r="Z1368" i="4"/>
  <c r="AA1368" i="4"/>
  <c r="AI1368" i="4"/>
  <c r="AJ1368" i="4"/>
  <c r="AK1368" i="4"/>
  <c r="AL1368" i="4"/>
  <c r="AM1368" i="4"/>
  <c r="AN1368" i="4"/>
  <c r="AP1368" i="4"/>
  <c r="AR1368" i="4"/>
  <c r="Y1369" i="4"/>
  <c r="Z1369" i="4"/>
  <c r="AA1369" i="4"/>
  <c r="AI1369" i="4"/>
  <c r="AJ1369" i="4"/>
  <c r="AK1369" i="4"/>
  <c r="AL1369" i="4"/>
  <c r="AM1369" i="4"/>
  <c r="AN1369" i="4"/>
  <c r="AP1369" i="4"/>
  <c r="AR1369" i="4"/>
  <c r="Y1370" i="4"/>
  <c r="Z1370" i="4"/>
  <c r="AA1370" i="4"/>
  <c r="AI1370" i="4"/>
  <c r="AJ1370" i="4"/>
  <c r="AK1370" i="4"/>
  <c r="AL1370" i="4"/>
  <c r="AM1370" i="4"/>
  <c r="AN1370" i="4"/>
  <c r="AP1370" i="4"/>
  <c r="AR1370" i="4"/>
  <c r="Y1371" i="4"/>
  <c r="Z1371" i="4"/>
  <c r="AA1371" i="4"/>
  <c r="AI1371" i="4"/>
  <c r="AJ1371" i="4"/>
  <c r="AK1371" i="4"/>
  <c r="AL1371" i="4"/>
  <c r="AM1371" i="4"/>
  <c r="AN1371" i="4"/>
  <c r="AP1371" i="4"/>
  <c r="AR1371" i="4"/>
  <c r="Y1372" i="4"/>
  <c r="Z1372" i="4"/>
  <c r="AA1372" i="4"/>
  <c r="AI1372" i="4"/>
  <c r="AJ1372" i="4"/>
  <c r="AK1372" i="4"/>
  <c r="AL1372" i="4"/>
  <c r="AM1372" i="4"/>
  <c r="AN1372" i="4"/>
  <c r="AP1372" i="4"/>
  <c r="AR1372" i="4"/>
  <c r="Y1373" i="4"/>
  <c r="Z1373" i="4"/>
  <c r="AA1373" i="4"/>
  <c r="AI1373" i="4"/>
  <c r="AJ1373" i="4"/>
  <c r="AK1373" i="4"/>
  <c r="AL1373" i="4"/>
  <c r="AM1373" i="4"/>
  <c r="AN1373" i="4"/>
  <c r="AP1373" i="4"/>
  <c r="AR1373" i="4"/>
  <c r="Y1374" i="4"/>
  <c r="Z1374" i="4"/>
  <c r="AA1374" i="4"/>
  <c r="AI1374" i="4"/>
  <c r="AJ1374" i="4"/>
  <c r="AK1374" i="4"/>
  <c r="AL1374" i="4"/>
  <c r="AM1374" i="4"/>
  <c r="AN1374" i="4"/>
  <c r="AP1374" i="4"/>
  <c r="AR1374" i="4"/>
  <c r="Y1375" i="4"/>
  <c r="Z1375" i="4"/>
  <c r="AA1375" i="4"/>
  <c r="AI1375" i="4"/>
  <c r="AJ1375" i="4"/>
  <c r="AK1375" i="4"/>
  <c r="AL1375" i="4"/>
  <c r="AM1375" i="4"/>
  <c r="AN1375" i="4"/>
  <c r="AP1375" i="4"/>
  <c r="AR1375" i="4"/>
  <c r="Y1376" i="4"/>
  <c r="Z1376" i="4"/>
  <c r="AA1376" i="4"/>
  <c r="AI1376" i="4"/>
  <c r="AJ1376" i="4"/>
  <c r="AK1376" i="4"/>
  <c r="AL1376" i="4"/>
  <c r="AM1376" i="4"/>
  <c r="AN1376" i="4"/>
  <c r="AP1376" i="4"/>
  <c r="AR1376" i="4"/>
  <c r="Y1377" i="4"/>
  <c r="Z1377" i="4"/>
  <c r="AA1377" i="4"/>
  <c r="AI1377" i="4"/>
  <c r="AJ1377" i="4"/>
  <c r="AK1377" i="4"/>
  <c r="AL1377" i="4"/>
  <c r="AM1377" i="4"/>
  <c r="AN1377" i="4"/>
  <c r="AP1377" i="4"/>
  <c r="AR1377" i="4"/>
  <c r="Y1378" i="4"/>
  <c r="Z1378" i="4"/>
  <c r="AA1378" i="4"/>
  <c r="AI1378" i="4"/>
  <c r="AJ1378" i="4"/>
  <c r="AK1378" i="4"/>
  <c r="AL1378" i="4"/>
  <c r="AM1378" i="4"/>
  <c r="AN1378" i="4"/>
  <c r="AP1378" i="4"/>
  <c r="AR1378" i="4"/>
  <c r="Y1379" i="4"/>
  <c r="Z1379" i="4"/>
  <c r="AA1379" i="4"/>
  <c r="AI1379" i="4"/>
  <c r="AJ1379" i="4"/>
  <c r="AK1379" i="4"/>
  <c r="AL1379" i="4"/>
  <c r="AM1379" i="4"/>
  <c r="AN1379" i="4"/>
  <c r="AP1379" i="4"/>
  <c r="AR1379" i="4"/>
  <c r="Y1380" i="4"/>
  <c r="Z1380" i="4"/>
  <c r="AA1380" i="4"/>
  <c r="AI1380" i="4"/>
  <c r="AJ1380" i="4"/>
  <c r="AK1380" i="4"/>
  <c r="AL1380" i="4"/>
  <c r="AM1380" i="4"/>
  <c r="AN1380" i="4"/>
  <c r="AP1380" i="4"/>
  <c r="AR1380" i="4"/>
  <c r="Y1381" i="4"/>
  <c r="Z1381" i="4"/>
  <c r="AA1381" i="4"/>
  <c r="AI1381" i="4"/>
  <c r="AJ1381" i="4"/>
  <c r="AK1381" i="4"/>
  <c r="AL1381" i="4"/>
  <c r="AM1381" i="4"/>
  <c r="AN1381" i="4"/>
  <c r="AP1381" i="4"/>
  <c r="AR1381" i="4"/>
  <c r="Y1382" i="4"/>
  <c r="Z1382" i="4"/>
  <c r="AA1382" i="4"/>
  <c r="AI1382" i="4"/>
  <c r="AJ1382" i="4"/>
  <c r="AK1382" i="4"/>
  <c r="AL1382" i="4"/>
  <c r="AM1382" i="4"/>
  <c r="AN1382" i="4"/>
  <c r="AP1382" i="4"/>
  <c r="AR1382" i="4"/>
  <c r="Y1383" i="4"/>
  <c r="Z1383" i="4"/>
  <c r="AA1383" i="4"/>
  <c r="AI1383" i="4"/>
  <c r="AJ1383" i="4"/>
  <c r="AK1383" i="4"/>
  <c r="AL1383" i="4"/>
  <c r="AM1383" i="4"/>
  <c r="AN1383" i="4"/>
  <c r="AP1383" i="4"/>
  <c r="AR1383" i="4"/>
  <c r="Y1384" i="4"/>
  <c r="Z1384" i="4"/>
  <c r="AA1384" i="4"/>
  <c r="AI1384" i="4"/>
  <c r="AJ1384" i="4"/>
  <c r="AK1384" i="4"/>
  <c r="AL1384" i="4"/>
  <c r="AM1384" i="4"/>
  <c r="AN1384" i="4"/>
  <c r="AP1384" i="4"/>
  <c r="AR1384" i="4"/>
  <c r="Y1385" i="4"/>
  <c r="Z1385" i="4"/>
  <c r="AA1385" i="4"/>
  <c r="AI1385" i="4"/>
  <c r="AJ1385" i="4"/>
  <c r="AK1385" i="4"/>
  <c r="AL1385" i="4"/>
  <c r="AM1385" i="4"/>
  <c r="AN1385" i="4"/>
  <c r="AP1385" i="4"/>
  <c r="AR1385" i="4"/>
  <c r="Y1386" i="4"/>
  <c r="Z1386" i="4"/>
  <c r="AA1386" i="4"/>
  <c r="AI1386" i="4"/>
  <c r="AJ1386" i="4"/>
  <c r="AK1386" i="4"/>
  <c r="AL1386" i="4"/>
  <c r="AM1386" i="4"/>
  <c r="AN1386" i="4"/>
  <c r="AP1386" i="4"/>
  <c r="AR1386" i="4"/>
  <c r="Y1387" i="4"/>
  <c r="Z1387" i="4"/>
  <c r="AA1387" i="4"/>
  <c r="AI1387" i="4"/>
  <c r="AJ1387" i="4"/>
  <c r="AK1387" i="4"/>
  <c r="AL1387" i="4"/>
  <c r="AM1387" i="4"/>
  <c r="AN1387" i="4"/>
  <c r="AP1387" i="4"/>
  <c r="AR1387" i="4"/>
  <c r="Y1388" i="4"/>
  <c r="Z1388" i="4"/>
  <c r="AA1388" i="4"/>
  <c r="AI1388" i="4"/>
  <c r="AJ1388" i="4"/>
  <c r="AK1388" i="4"/>
  <c r="AL1388" i="4"/>
  <c r="AM1388" i="4"/>
  <c r="AN1388" i="4"/>
  <c r="AP1388" i="4"/>
  <c r="AR1388" i="4"/>
  <c r="Y1389" i="4"/>
  <c r="Z1389" i="4"/>
  <c r="AA1389" i="4"/>
  <c r="AI1389" i="4"/>
  <c r="AJ1389" i="4"/>
  <c r="AK1389" i="4"/>
  <c r="AL1389" i="4"/>
  <c r="AM1389" i="4"/>
  <c r="AN1389" i="4"/>
  <c r="AP1389" i="4"/>
  <c r="AR1389" i="4"/>
  <c r="Y1390" i="4"/>
  <c r="Z1390" i="4"/>
  <c r="AA1390" i="4"/>
  <c r="AI1390" i="4"/>
  <c r="AJ1390" i="4"/>
  <c r="AK1390" i="4"/>
  <c r="AL1390" i="4"/>
  <c r="AM1390" i="4"/>
  <c r="AN1390" i="4"/>
  <c r="AP1390" i="4"/>
  <c r="AR1390" i="4"/>
  <c r="Y1391" i="4"/>
  <c r="Z1391" i="4"/>
  <c r="AA1391" i="4"/>
  <c r="AI1391" i="4"/>
  <c r="AJ1391" i="4"/>
  <c r="AK1391" i="4"/>
  <c r="AL1391" i="4"/>
  <c r="AM1391" i="4"/>
  <c r="AN1391" i="4"/>
  <c r="AP1391" i="4"/>
  <c r="AR1391" i="4"/>
  <c r="Y1392" i="4"/>
  <c r="Z1392" i="4"/>
  <c r="AA1392" i="4"/>
  <c r="AI1392" i="4"/>
  <c r="AJ1392" i="4"/>
  <c r="AK1392" i="4"/>
  <c r="AL1392" i="4"/>
  <c r="AM1392" i="4"/>
  <c r="AN1392" i="4"/>
  <c r="AP1392" i="4"/>
  <c r="AR1392" i="4"/>
  <c r="Y1393" i="4"/>
  <c r="Z1393" i="4"/>
  <c r="AA1393" i="4"/>
  <c r="AI1393" i="4"/>
  <c r="AJ1393" i="4"/>
  <c r="AK1393" i="4"/>
  <c r="AL1393" i="4"/>
  <c r="AM1393" i="4"/>
  <c r="AN1393" i="4"/>
  <c r="AP1393" i="4"/>
  <c r="AR1393" i="4"/>
  <c r="Y1394" i="4"/>
  <c r="Z1394" i="4"/>
  <c r="AA1394" i="4"/>
  <c r="AI1394" i="4"/>
  <c r="AJ1394" i="4"/>
  <c r="AK1394" i="4"/>
  <c r="AL1394" i="4"/>
  <c r="AM1394" i="4"/>
  <c r="AN1394" i="4"/>
  <c r="AP1394" i="4"/>
  <c r="AR1394" i="4"/>
  <c r="Y1395" i="4"/>
  <c r="Z1395" i="4"/>
  <c r="AA1395" i="4"/>
  <c r="AI1395" i="4"/>
  <c r="AJ1395" i="4"/>
  <c r="AK1395" i="4"/>
  <c r="AL1395" i="4"/>
  <c r="AM1395" i="4"/>
  <c r="AN1395" i="4"/>
  <c r="AP1395" i="4"/>
  <c r="AR1395" i="4"/>
  <c r="Y1396" i="4"/>
  <c r="Z1396" i="4"/>
  <c r="AA1396" i="4"/>
  <c r="AI1396" i="4"/>
  <c r="AJ1396" i="4"/>
  <c r="AK1396" i="4"/>
  <c r="AL1396" i="4"/>
  <c r="AM1396" i="4"/>
  <c r="AN1396" i="4"/>
  <c r="AP1396" i="4"/>
  <c r="AR1396" i="4"/>
  <c r="Y1397" i="4"/>
  <c r="Z1397" i="4"/>
  <c r="AA1397" i="4"/>
  <c r="AI1397" i="4"/>
  <c r="AJ1397" i="4"/>
  <c r="AK1397" i="4"/>
  <c r="AL1397" i="4"/>
  <c r="AM1397" i="4"/>
  <c r="AN1397" i="4"/>
  <c r="AP1397" i="4"/>
  <c r="AR1397" i="4"/>
  <c r="Y1398" i="4"/>
  <c r="Z1398" i="4"/>
  <c r="AA1398" i="4"/>
  <c r="AI1398" i="4"/>
  <c r="AJ1398" i="4"/>
  <c r="AK1398" i="4"/>
  <c r="AL1398" i="4"/>
  <c r="AM1398" i="4"/>
  <c r="AN1398" i="4"/>
  <c r="AP1398" i="4"/>
  <c r="AR1398" i="4"/>
  <c r="Y1399" i="4"/>
  <c r="Z1399" i="4"/>
  <c r="AA1399" i="4"/>
  <c r="AI1399" i="4"/>
  <c r="AJ1399" i="4"/>
  <c r="AK1399" i="4"/>
  <c r="AL1399" i="4"/>
  <c r="AM1399" i="4"/>
  <c r="AN1399" i="4"/>
  <c r="AP1399" i="4"/>
  <c r="AR1399" i="4"/>
  <c r="Y1400" i="4"/>
  <c r="Z1400" i="4"/>
  <c r="AA1400" i="4"/>
  <c r="AI1400" i="4"/>
  <c r="AJ1400" i="4"/>
  <c r="AK1400" i="4"/>
  <c r="AL1400" i="4"/>
  <c r="AM1400" i="4"/>
  <c r="AN1400" i="4"/>
  <c r="AP1400" i="4"/>
  <c r="AR1400" i="4"/>
  <c r="Y1401" i="4"/>
  <c r="Z1401" i="4"/>
  <c r="AA1401" i="4"/>
  <c r="AI1401" i="4"/>
  <c r="AJ1401" i="4"/>
  <c r="AK1401" i="4"/>
  <c r="AL1401" i="4"/>
  <c r="AM1401" i="4"/>
  <c r="AN1401" i="4"/>
  <c r="AP1401" i="4"/>
  <c r="AR1401" i="4"/>
  <c r="Y1402" i="4"/>
  <c r="Z1402" i="4"/>
  <c r="AA1402" i="4"/>
  <c r="AI1402" i="4"/>
  <c r="AJ1402" i="4"/>
  <c r="AK1402" i="4"/>
  <c r="AL1402" i="4"/>
  <c r="AM1402" i="4"/>
  <c r="AN1402" i="4"/>
  <c r="AP1402" i="4"/>
  <c r="AR1402" i="4"/>
  <c r="Y1403" i="4"/>
  <c r="Z1403" i="4"/>
  <c r="AA1403" i="4"/>
  <c r="AI1403" i="4"/>
  <c r="AJ1403" i="4"/>
  <c r="AK1403" i="4"/>
  <c r="AL1403" i="4"/>
  <c r="AM1403" i="4"/>
  <c r="AN1403" i="4"/>
  <c r="AP1403" i="4"/>
  <c r="AR1403" i="4"/>
  <c r="Y1404" i="4"/>
  <c r="Z1404" i="4"/>
  <c r="AA1404" i="4"/>
  <c r="AI1404" i="4"/>
  <c r="AJ1404" i="4"/>
  <c r="AK1404" i="4"/>
  <c r="AL1404" i="4"/>
  <c r="AM1404" i="4"/>
  <c r="AN1404" i="4"/>
  <c r="AP1404" i="4"/>
  <c r="AR1404" i="4"/>
  <c r="Y1405" i="4"/>
  <c r="Z1405" i="4"/>
  <c r="AA1405" i="4"/>
  <c r="AI1405" i="4"/>
  <c r="AJ1405" i="4"/>
  <c r="AK1405" i="4"/>
  <c r="AL1405" i="4"/>
  <c r="AM1405" i="4"/>
  <c r="AN1405" i="4"/>
  <c r="AP1405" i="4"/>
  <c r="AR1405" i="4"/>
  <c r="Y1406" i="4"/>
  <c r="Z1406" i="4"/>
  <c r="AA1406" i="4"/>
  <c r="AI1406" i="4"/>
  <c r="AJ1406" i="4"/>
  <c r="AK1406" i="4"/>
  <c r="AL1406" i="4"/>
  <c r="AM1406" i="4"/>
  <c r="AN1406" i="4"/>
  <c r="AP1406" i="4"/>
  <c r="AR1406" i="4"/>
  <c r="Y1407" i="4"/>
  <c r="Z1407" i="4"/>
  <c r="AA1407" i="4"/>
  <c r="AI1407" i="4"/>
  <c r="AJ1407" i="4"/>
  <c r="AK1407" i="4"/>
  <c r="AL1407" i="4"/>
  <c r="AM1407" i="4"/>
  <c r="AN1407" i="4"/>
  <c r="AP1407" i="4"/>
  <c r="AR1407" i="4"/>
  <c r="Y1408" i="4"/>
  <c r="Z1408" i="4"/>
  <c r="AA1408" i="4"/>
  <c r="AI1408" i="4"/>
  <c r="AJ1408" i="4"/>
  <c r="AK1408" i="4"/>
  <c r="AL1408" i="4"/>
  <c r="AM1408" i="4"/>
  <c r="AN1408" i="4"/>
  <c r="AP1408" i="4"/>
  <c r="AR1408" i="4"/>
  <c r="Y1409" i="4"/>
  <c r="Z1409" i="4"/>
  <c r="AA1409" i="4"/>
  <c r="AI1409" i="4"/>
  <c r="AJ1409" i="4"/>
  <c r="AK1409" i="4"/>
  <c r="AL1409" i="4"/>
  <c r="AM1409" i="4"/>
  <c r="AN1409" i="4"/>
  <c r="AP1409" i="4"/>
  <c r="AR1409" i="4"/>
  <c r="Y1410" i="4"/>
  <c r="Z1410" i="4"/>
  <c r="AA1410" i="4"/>
  <c r="AI1410" i="4"/>
  <c r="AJ1410" i="4"/>
  <c r="AK1410" i="4"/>
  <c r="AL1410" i="4"/>
  <c r="AM1410" i="4"/>
  <c r="AN1410" i="4"/>
  <c r="AP1410" i="4"/>
  <c r="AR1410" i="4"/>
  <c r="Y1411" i="4"/>
  <c r="Z1411" i="4"/>
  <c r="AA1411" i="4"/>
  <c r="AI1411" i="4"/>
  <c r="AJ1411" i="4"/>
  <c r="AK1411" i="4"/>
  <c r="AL1411" i="4"/>
  <c r="AM1411" i="4"/>
  <c r="AN1411" i="4"/>
  <c r="AP1411" i="4"/>
  <c r="AR1411" i="4"/>
  <c r="Y1412" i="4"/>
  <c r="Z1412" i="4"/>
  <c r="AA1412" i="4"/>
  <c r="AI1412" i="4"/>
  <c r="AJ1412" i="4"/>
  <c r="AK1412" i="4"/>
  <c r="AL1412" i="4"/>
  <c r="AM1412" i="4"/>
  <c r="AN1412" i="4"/>
  <c r="AP1412" i="4"/>
  <c r="AR1412" i="4"/>
  <c r="Y1413" i="4"/>
  <c r="Z1413" i="4"/>
  <c r="AA1413" i="4"/>
  <c r="AI1413" i="4"/>
  <c r="AJ1413" i="4"/>
  <c r="AK1413" i="4"/>
  <c r="AL1413" i="4"/>
  <c r="AM1413" i="4"/>
  <c r="AN1413" i="4"/>
  <c r="AP1413" i="4"/>
  <c r="AR1413" i="4"/>
  <c r="Y1414" i="4"/>
  <c r="Z1414" i="4"/>
  <c r="AA1414" i="4"/>
  <c r="AI1414" i="4"/>
  <c r="AJ1414" i="4"/>
  <c r="AK1414" i="4"/>
  <c r="AL1414" i="4"/>
  <c r="AM1414" i="4"/>
  <c r="AN1414" i="4"/>
  <c r="AP1414" i="4"/>
  <c r="AR1414" i="4"/>
  <c r="Y1415" i="4"/>
  <c r="Z1415" i="4"/>
  <c r="AA1415" i="4"/>
  <c r="AI1415" i="4"/>
  <c r="AJ1415" i="4"/>
  <c r="AK1415" i="4"/>
  <c r="AL1415" i="4"/>
  <c r="AM1415" i="4"/>
  <c r="AN1415" i="4"/>
  <c r="AP1415" i="4"/>
  <c r="AR1415" i="4"/>
  <c r="Y1416" i="4"/>
  <c r="Z1416" i="4"/>
  <c r="AA1416" i="4"/>
  <c r="AI1416" i="4"/>
  <c r="AJ1416" i="4"/>
  <c r="AK1416" i="4"/>
  <c r="AL1416" i="4"/>
  <c r="AM1416" i="4"/>
  <c r="AN1416" i="4"/>
  <c r="AP1416" i="4"/>
  <c r="AR1416" i="4"/>
  <c r="Y1417" i="4"/>
  <c r="Z1417" i="4"/>
  <c r="AA1417" i="4"/>
  <c r="AI1417" i="4"/>
  <c r="AJ1417" i="4"/>
  <c r="AK1417" i="4"/>
  <c r="AL1417" i="4"/>
  <c r="AM1417" i="4"/>
  <c r="AN1417" i="4"/>
  <c r="AP1417" i="4"/>
  <c r="AR1417" i="4"/>
  <c r="Y1418" i="4"/>
  <c r="Z1418" i="4"/>
  <c r="AA1418" i="4"/>
  <c r="AI1418" i="4"/>
  <c r="AJ1418" i="4"/>
  <c r="AK1418" i="4"/>
  <c r="AL1418" i="4"/>
  <c r="AM1418" i="4"/>
  <c r="AN1418" i="4"/>
  <c r="AP1418" i="4"/>
  <c r="AR1418" i="4"/>
  <c r="Y1419" i="4"/>
  <c r="Z1419" i="4"/>
  <c r="AA1419" i="4"/>
  <c r="AI1419" i="4"/>
  <c r="AJ1419" i="4"/>
  <c r="AK1419" i="4"/>
  <c r="AL1419" i="4"/>
  <c r="AM1419" i="4"/>
  <c r="AN1419" i="4"/>
  <c r="AP1419" i="4"/>
  <c r="AR1419" i="4"/>
  <c r="Y1420" i="4"/>
  <c r="Z1420" i="4"/>
  <c r="AA1420" i="4"/>
  <c r="AI1420" i="4"/>
  <c r="AJ1420" i="4"/>
  <c r="AK1420" i="4"/>
  <c r="AL1420" i="4"/>
  <c r="AM1420" i="4"/>
  <c r="AN1420" i="4"/>
  <c r="AP1420" i="4"/>
  <c r="AR1420" i="4"/>
  <c r="Y1421" i="4"/>
  <c r="Z1421" i="4"/>
  <c r="AA1421" i="4"/>
  <c r="AI1421" i="4"/>
  <c r="AJ1421" i="4"/>
  <c r="AK1421" i="4"/>
  <c r="AL1421" i="4"/>
  <c r="AM1421" i="4"/>
  <c r="AN1421" i="4"/>
  <c r="AP1421" i="4"/>
  <c r="AR1421" i="4"/>
  <c r="Y1422" i="4"/>
  <c r="Z1422" i="4"/>
  <c r="AA1422" i="4"/>
  <c r="AI1422" i="4"/>
  <c r="AJ1422" i="4"/>
  <c r="AK1422" i="4"/>
  <c r="AL1422" i="4"/>
  <c r="AM1422" i="4"/>
  <c r="AN1422" i="4"/>
  <c r="AP1422" i="4"/>
  <c r="AR1422" i="4"/>
  <c r="Y1423" i="4"/>
  <c r="Z1423" i="4"/>
  <c r="AA1423" i="4"/>
  <c r="AI1423" i="4"/>
  <c r="AJ1423" i="4"/>
  <c r="AK1423" i="4"/>
  <c r="AL1423" i="4"/>
  <c r="AM1423" i="4"/>
  <c r="AN1423" i="4"/>
  <c r="AP1423" i="4"/>
  <c r="AR1423" i="4"/>
  <c r="Y1424" i="4"/>
  <c r="Z1424" i="4"/>
  <c r="AA1424" i="4"/>
  <c r="AI1424" i="4"/>
  <c r="AJ1424" i="4"/>
  <c r="AK1424" i="4"/>
  <c r="AL1424" i="4"/>
  <c r="AM1424" i="4"/>
  <c r="AN1424" i="4"/>
  <c r="AP1424" i="4"/>
  <c r="AR1424" i="4"/>
  <c r="Y1425" i="4"/>
  <c r="Z1425" i="4"/>
  <c r="AA1425" i="4"/>
  <c r="AI1425" i="4"/>
  <c r="AJ1425" i="4"/>
  <c r="AK1425" i="4"/>
  <c r="AL1425" i="4"/>
  <c r="AM1425" i="4"/>
  <c r="AN1425" i="4"/>
  <c r="AP1425" i="4"/>
  <c r="AR1425" i="4"/>
  <c r="Y1426" i="4"/>
  <c r="Z1426" i="4"/>
  <c r="AA1426" i="4"/>
  <c r="AI1426" i="4"/>
  <c r="AJ1426" i="4"/>
  <c r="AK1426" i="4"/>
  <c r="AL1426" i="4"/>
  <c r="AM1426" i="4"/>
  <c r="AN1426" i="4"/>
  <c r="AP1426" i="4"/>
  <c r="AR1426" i="4"/>
  <c r="Y1427" i="4"/>
  <c r="Z1427" i="4"/>
  <c r="AA1427" i="4"/>
  <c r="AI1427" i="4"/>
  <c r="AJ1427" i="4"/>
  <c r="AK1427" i="4"/>
  <c r="AL1427" i="4"/>
  <c r="AM1427" i="4"/>
  <c r="AN1427" i="4"/>
  <c r="AP1427" i="4"/>
  <c r="AR1427" i="4"/>
  <c r="Y1428" i="4"/>
  <c r="Z1428" i="4"/>
  <c r="AA1428" i="4"/>
  <c r="AI1428" i="4"/>
  <c r="AJ1428" i="4"/>
  <c r="AK1428" i="4"/>
  <c r="AL1428" i="4"/>
  <c r="AM1428" i="4"/>
  <c r="AN1428" i="4"/>
  <c r="AP1428" i="4"/>
  <c r="AR1428" i="4"/>
  <c r="Y1429" i="4"/>
  <c r="Z1429" i="4"/>
  <c r="AA1429" i="4"/>
  <c r="AI1429" i="4"/>
  <c r="AJ1429" i="4"/>
  <c r="AK1429" i="4"/>
  <c r="AL1429" i="4"/>
  <c r="AM1429" i="4"/>
  <c r="AN1429" i="4"/>
  <c r="AP1429" i="4"/>
  <c r="AR1429" i="4"/>
  <c r="Y1430" i="4"/>
  <c r="Z1430" i="4"/>
  <c r="AA1430" i="4"/>
  <c r="AI1430" i="4"/>
  <c r="AJ1430" i="4"/>
  <c r="AK1430" i="4"/>
  <c r="AL1430" i="4"/>
  <c r="AM1430" i="4"/>
  <c r="AN1430" i="4"/>
  <c r="AP1430" i="4"/>
  <c r="AR1430" i="4"/>
  <c r="Y1431" i="4"/>
  <c r="Z1431" i="4"/>
  <c r="AA1431" i="4"/>
  <c r="AI1431" i="4"/>
  <c r="AJ1431" i="4"/>
  <c r="AK1431" i="4"/>
  <c r="AL1431" i="4"/>
  <c r="AM1431" i="4"/>
  <c r="AN1431" i="4"/>
  <c r="AP1431" i="4"/>
  <c r="AR1431" i="4"/>
  <c r="Y1432" i="4"/>
  <c r="Z1432" i="4"/>
  <c r="AA1432" i="4"/>
  <c r="AI1432" i="4"/>
  <c r="AJ1432" i="4"/>
  <c r="AK1432" i="4"/>
  <c r="AL1432" i="4"/>
  <c r="AM1432" i="4"/>
  <c r="AN1432" i="4"/>
  <c r="AP1432" i="4"/>
  <c r="AR1432" i="4"/>
  <c r="Y1433" i="4"/>
  <c r="Z1433" i="4"/>
  <c r="AA1433" i="4"/>
  <c r="AI1433" i="4"/>
  <c r="AJ1433" i="4"/>
  <c r="AK1433" i="4"/>
  <c r="AL1433" i="4"/>
  <c r="AM1433" i="4"/>
  <c r="AN1433" i="4"/>
  <c r="AP1433" i="4"/>
  <c r="AR1433" i="4"/>
  <c r="Y1434" i="4"/>
  <c r="Z1434" i="4"/>
  <c r="AA1434" i="4"/>
  <c r="AI1434" i="4"/>
  <c r="AJ1434" i="4"/>
  <c r="AK1434" i="4"/>
  <c r="AL1434" i="4"/>
  <c r="AM1434" i="4"/>
  <c r="AN1434" i="4"/>
  <c r="AP1434" i="4"/>
  <c r="AR1434" i="4"/>
  <c r="Y1435" i="4"/>
  <c r="Z1435" i="4"/>
  <c r="AA1435" i="4"/>
  <c r="AI1435" i="4"/>
  <c r="AJ1435" i="4"/>
  <c r="AK1435" i="4"/>
  <c r="AL1435" i="4"/>
  <c r="AM1435" i="4"/>
  <c r="AN1435" i="4"/>
  <c r="AP1435" i="4"/>
  <c r="AR1435" i="4"/>
  <c r="Y1436" i="4"/>
  <c r="Z1436" i="4"/>
  <c r="AA1436" i="4"/>
  <c r="AI1436" i="4"/>
  <c r="AJ1436" i="4"/>
  <c r="AK1436" i="4"/>
  <c r="AL1436" i="4"/>
  <c r="AM1436" i="4"/>
  <c r="AN1436" i="4"/>
  <c r="AP1436" i="4"/>
  <c r="AR1436" i="4"/>
  <c r="Y1437" i="4"/>
  <c r="Z1437" i="4"/>
  <c r="AA1437" i="4"/>
  <c r="AI1437" i="4"/>
  <c r="AJ1437" i="4"/>
  <c r="AK1437" i="4"/>
  <c r="AL1437" i="4"/>
  <c r="AM1437" i="4"/>
  <c r="AN1437" i="4"/>
  <c r="AP1437" i="4"/>
  <c r="AR1437" i="4"/>
  <c r="Y1438" i="4"/>
  <c r="Z1438" i="4"/>
  <c r="AA1438" i="4"/>
  <c r="AI1438" i="4"/>
  <c r="AJ1438" i="4"/>
  <c r="AK1438" i="4"/>
  <c r="AL1438" i="4"/>
  <c r="AM1438" i="4"/>
  <c r="AN1438" i="4"/>
  <c r="AP1438" i="4"/>
  <c r="AR1438" i="4"/>
  <c r="Y1439" i="4"/>
  <c r="Z1439" i="4"/>
  <c r="AA1439" i="4"/>
  <c r="AI1439" i="4"/>
  <c r="AJ1439" i="4"/>
  <c r="AK1439" i="4"/>
  <c r="AL1439" i="4"/>
  <c r="AM1439" i="4"/>
  <c r="AN1439" i="4"/>
  <c r="AP1439" i="4"/>
  <c r="AR1439" i="4"/>
  <c r="Y1440" i="4"/>
  <c r="Z1440" i="4"/>
  <c r="AA1440" i="4"/>
  <c r="AI1440" i="4"/>
  <c r="AJ1440" i="4"/>
  <c r="AK1440" i="4"/>
  <c r="AL1440" i="4"/>
  <c r="AM1440" i="4"/>
  <c r="AN1440" i="4"/>
  <c r="AP1440" i="4"/>
  <c r="AR1440" i="4"/>
  <c r="Y1441" i="4"/>
  <c r="Z1441" i="4"/>
  <c r="AA1441" i="4"/>
  <c r="AI1441" i="4"/>
  <c r="AJ1441" i="4"/>
  <c r="AK1441" i="4"/>
  <c r="AL1441" i="4"/>
  <c r="AM1441" i="4"/>
  <c r="AN1441" i="4"/>
  <c r="AP1441" i="4"/>
  <c r="AR1441" i="4"/>
  <c r="Y1442" i="4"/>
  <c r="Z1442" i="4"/>
  <c r="AA1442" i="4"/>
  <c r="AI1442" i="4"/>
  <c r="AJ1442" i="4"/>
  <c r="AK1442" i="4"/>
  <c r="AL1442" i="4"/>
  <c r="AM1442" i="4"/>
  <c r="AN1442" i="4"/>
  <c r="AP1442" i="4"/>
  <c r="AR1442" i="4"/>
  <c r="Y1443" i="4"/>
  <c r="Z1443" i="4"/>
  <c r="AA1443" i="4"/>
  <c r="AI1443" i="4"/>
  <c r="AJ1443" i="4"/>
  <c r="AK1443" i="4"/>
  <c r="AL1443" i="4"/>
  <c r="AM1443" i="4"/>
  <c r="AN1443" i="4"/>
  <c r="AP1443" i="4"/>
  <c r="AR1443" i="4"/>
  <c r="Y1444" i="4"/>
  <c r="Z1444" i="4"/>
  <c r="AA1444" i="4"/>
  <c r="AI1444" i="4"/>
  <c r="AJ1444" i="4"/>
  <c r="AK1444" i="4"/>
  <c r="AL1444" i="4"/>
  <c r="AM1444" i="4"/>
  <c r="AN1444" i="4"/>
  <c r="AP1444" i="4"/>
  <c r="AR1444" i="4"/>
  <c r="Y1445" i="4"/>
  <c r="Z1445" i="4"/>
  <c r="AA1445" i="4"/>
  <c r="AI1445" i="4"/>
  <c r="AJ1445" i="4"/>
  <c r="AK1445" i="4"/>
  <c r="AL1445" i="4"/>
  <c r="AM1445" i="4"/>
  <c r="AN1445" i="4"/>
  <c r="AP1445" i="4"/>
  <c r="AR1445" i="4"/>
  <c r="Y1446" i="4"/>
  <c r="Z1446" i="4"/>
  <c r="AA1446" i="4"/>
  <c r="AI1446" i="4"/>
  <c r="AJ1446" i="4"/>
  <c r="AK1446" i="4"/>
  <c r="AL1446" i="4"/>
  <c r="AM1446" i="4"/>
  <c r="AN1446" i="4"/>
  <c r="AP1446" i="4"/>
  <c r="AR1446" i="4"/>
  <c r="Y1447" i="4"/>
  <c r="Z1447" i="4"/>
  <c r="AA1447" i="4"/>
  <c r="AI1447" i="4"/>
  <c r="AJ1447" i="4"/>
  <c r="AK1447" i="4"/>
  <c r="AL1447" i="4"/>
  <c r="AM1447" i="4"/>
  <c r="AN1447" i="4"/>
  <c r="AP1447" i="4"/>
  <c r="AR1447" i="4"/>
  <c r="Y1448" i="4"/>
  <c r="Z1448" i="4"/>
  <c r="AA1448" i="4"/>
  <c r="AI1448" i="4"/>
  <c r="AJ1448" i="4"/>
  <c r="AK1448" i="4"/>
  <c r="AL1448" i="4"/>
  <c r="AM1448" i="4"/>
  <c r="AN1448" i="4"/>
  <c r="AP1448" i="4"/>
  <c r="AR1448" i="4"/>
  <c r="Y1449" i="4"/>
  <c r="Z1449" i="4"/>
  <c r="AA1449" i="4"/>
  <c r="AI1449" i="4"/>
  <c r="AJ1449" i="4"/>
  <c r="AK1449" i="4"/>
  <c r="AL1449" i="4"/>
  <c r="AM1449" i="4"/>
  <c r="AN1449" i="4"/>
  <c r="AP1449" i="4"/>
  <c r="AR1449" i="4"/>
  <c r="Y1450" i="4"/>
  <c r="Z1450" i="4"/>
  <c r="AA1450" i="4"/>
  <c r="AI1450" i="4"/>
  <c r="AJ1450" i="4"/>
  <c r="AK1450" i="4"/>
  <c r="AL1450" i="4"/>
  <c r="AM1450" i="4"/>
  <c r="AN1450" i="4"/>
  <c r="AP1450" i="4"/>
  <c r="AR1450" i="4"/>
  <c r="Y1451" i="4"/>
  <c r="Z1451" i="4"/>
  <c r="AA1451" i="4"/>
  <c r="AI1451" i="4"/>
  <c r="AJ1451" i="4"/>
  <c r="AK1451" i="4"/>
  <c r="AL1451" i="4"/>
  <c r="AM1451" i="4"/>
  <c r="AN1451" i="4"/>
  <c r="AP1451" i="4"/>
  <c r="AR1451" i="4"/>
  <c r="Y1452" i="4"/>
  <c r="Z1452" i="4"/>
  <c r="AA1452" i="4"/>
  <c r="AI1452" i="4"/>
  <c r="AJ1452" i="4"/>
  <c r="AK1452" i="4"/>
  <c r="AL1452" i="4"/>
  <c r="AM1452" i="4"/>
  <c r="AN1452" i="4"/>
  <c r="AP1452" i="4"/>
  <c r="AR1452" i="4"/>
  <c r="Y1453" i="4"/>
  <c r="Z1453" i="4"/>
  <c r="AA1453" i="4"/>
  <c r="AI1453" i="4"/>
  <c r="AJ1453" i="4"/>
  <c r="AK1453" i="4"/>
  <c r="AL1453" i="4"/>
  <c r="AM1453" i="4"/>
  <c r="AN1453" i="4"/>
  <c r="AP1453" i="4"/>
  <c r="AR1453" i="4"/>
  <c r="Y1454" i="4"/>
  <c r="Z1454" i="4"/>
  <c r="AA1454" i="4"/>
  <c r="AI1454" i="4"/>
  <c r="AJ1454" i="4"/>
  <c r="AK1454" i="4"/>
  <c r="AL1454" i="4"/>
  <c r="AM1454" i="4"/>
  <c r="AN1454" i="4"/>
  <c r="AP1454" i="4"/>
  <c r="AR1454" i="4"/>
  <c r="Y1455" i="4"/>
  <c r="Z1455" i="4"/>
  <c r="AA1455" i="4"/>
  <c r="AI1455" i="4"/>
  <c r="AJ1455" i="4"/>
  <c r="AK1455" i="4"/>
  <c r="AL1455" i="4"/>
  <c r="AM1455" i="4"/>
  <c r="AN1455" i="4"/>
  <c r="AP1455" i="4"/>
  <c r="AR1455" i="4"/>
  <c r="Y1456" i="4"/>
  <c r="Z1456" i="4"/>
  <c r="AA1456" i="4"/>
  <c r="AI1456" i="4"/>
  <c r="AJ1456" i="4"/>
  <c r="AK1456" i="4"/>
  <c r="AL1456" i="4"/>
  <c r="AM1456" i="4"/>
  <c r="AN1456" i="4"/>
  <c r="AP1456" i="4"/>
  <c r="AR1456" i="4"/>
  <c r="Y1457" i="4"/>
  <c r="Z1457" i="4"/>
  <c r="AA1457" i="4"/>
  <c r="AI1457" i="4"/>
  <c r="AJ1457" i="4"/>
  <c r="AK1457" i="4"/>
  <c r="AL1457" i="4"/>
  <c r="AM1457" i="4"/>
  <c r="AN1457" i="4"/>
  <c r="AP1457" i="4"/>
  <c r="AR1457" i="4"/>
  <c r="Y1458" i="4"/>
  <c r="Z1458" i="4"/>
  <c r="AA1458" i="4"/>
  <c r="AI1458" i="4"/>
  <c r="AJ1458" i="4"/>
  <c r="AK1458" i="4"/>
  <c r="AL1458" i="4"/>
  <c r="AM1458" i="4"/>
  <c r="AN1458" i="4"/>
  <c r="AP1458" i="4"/>
  <c r="AR1458" i="4"/>
  <c r="Y1459" i="4"/>
  <c r="Z1459" i="4"/>
  <c r="AA1459" i="4"/>
  <c r="AI1459" i="4"/>
  <c r="AJ1459" i="4"/>
  <c r="AK1459" i="4"/>
  <c r="AL1459" i="4"/>
  <c r="AM1459" i="4"/>
  <c r="AN1459" i="4"/>
  <c r="AP1459" i="4"/>
  <c r="AR1459" i="4"/>
  <c r="Y1460" i="4"/>
  <c r="Z1460" i="4"/>
  <c r="AA1460" i="4"/>
  <c r="AI1460" i="4"/>
  <c r="AJ1460" i="4"/>
  <c r="AK1460" i="4"/>
  <c r="AL1460" i="4"/>
  <c r="AM1460" i="4"/>
  <c r="AN1460" i="4"/>
  <c r="AP1460" i="4"/>
  <c r="AR1460" i="4"/>
  <c r="Y1461" i="4"/>
  <c r="Z1461" i="4"/>
  <c r="AA1461" i="4"/>
  <c r="AI1461" i="4"/>
  <c r="AJ1461" i="4"/>
  <c r="AK1461" i="4"/>
  <c r="AL1461" i="4"/>
  <c r="AM1461" i="4"/>
  <c r="AN1461" i="4"/>
  <c r="AP1461" i="4"/>
  <c r="AR1461" i="4"/>
  <c r="Y1462" i="4"/>
  <c r="Z1462" i="4"/>
  <c r="AA1462" i="4"/>
  <c r="AI1462" i="4"/>
  <c r="AJ1462" i="4"/>
  <c r="AK1462" i="4"/>
  <c r="AL1462" i="4"/>
  <c r="AM1462" i="4"/>
  <c r="AN1462" i="4"/>
  <c r="AP1462" i="4"/>
  <c r="AR1462" i="4"/>
  <c r="Y1463" i="4"/>
  <c r="Z1463" i="4"/>
  <c r="AA1463" i="4"/>
  <c r="AI1463" i="4"/>
  <c r="AJ1463" i="4"/>
  <c r="AK1463" i="4"/>
  <c r="AL1463" i="4"/>
  <c r="AM1463" i="4"/>
  <c r="AN1463" i="4"/>
  <c r="AP1463" i="4"/>
  <c r="AR1463" i="4"/>
  <c r="Y1464" i="4"/>
  <c r="Z1464" i="4"/>
  <c r="AA1464" i="4"/>
  <c r="AI1464" i="4"/>
  <c r="AJ1464" i="4"/>
  <c r="AK1464" i="4"/>
  <c r="AL1464" i="4"/>
  <c r="AM1464" i="4"/>
  <c r="AN1464" i="4"/>
  <c r="AP1464" i="4"/>
  <c r="AR1464" i="4"/>
  <c r="Y1465" i="4"/>
  <c r="Z1465" i="4"/>
  <c r="AA1465" i="4"/>
  <c r="AI1465" i="4"/>
  <c r="AJ1465" i="4"/>
  <c r="AK1465" i="4"/>
  <c r="AL1465" i="4"/>
  <c r="AM1465" i="4"/>
  <c r="AN1465" i="4"/>
  <c r="AP1465" i="4"/>
  <c r="AR1465" i="4"/>
  <c r="Y1466" i="4"/>
  <c r="Z1466" i="4"/>
  <c r="AA1466" i="4"/>
  <c r="AI1466" i="4"/>
  <c r="AJ1466" i="4"/>
  <c r="AK1466" i="4"/>
  <c r="AL1466" i="4"/>
  <c r="AM1466" i="4"/>
  <c r="AN1466" i="4"/>
  <c r="AP1466" i="4"/>
  <c r="AR1466" i="4"/>
  <c r="Y1467" i="4"/>
  <c r="Z1467" i="4"/>
  <c r="AA1467" i="4"/>
  <c r="AI1467" i="4"/>
  <c r="AJ1467" i="4"/>
  <c r="AK1467" i="4"/>
  <c r="AL1467" i="4"/>
  <c r="AM1467" i="4"/>
  <c r="AN1467" i="4"/>
  <c r="AP1467" i="4"/>
  <c r="AR1467" i="4"/>
  <c r="Y1468" i="4"/>
  <c r="Z1468" i="4"/>
  <c r="AA1468" i="4"/>
  <c r="AI1468" i="4"/>
  <c r="AJ1468" i="4"/>
  <c r="AK1468" i="4"/>
  <c r="AL1468" i="4"/>
  <c r="AM1468" i="4"/>
  <c r="AN1468" i="4"/>
  <c r="AP1468" i="4"/>
  <c r="AR1468" i="4"/>
  <c r="Y1469" i="4"/>
  <c r="Z1469" i="4"/>
  <c r="AA1469" i="4"/>
  <c r="AI1469" i="4"/>
  <c r="AJ1469" i="4"/>
  <c r="AK1469" i="4"/>
  <c r="AL1469" i="4"/>
  <c r="AM1469" i="4"/>
  <c r="AN1469" i="4"/>
  <c r="AP1469" i="4"/>
  <c r="AR1469" i="4"/>
  <c r="Y1470" i="4"/>
  <c r="Z1470" i="4"/>
  <c r="AA1470" i="4"/>
  <c r="AI1470" i="4"/>
  <c r="AJ1470" i="4"/>
  <c r="AK1470" i="4"/>
  <c r="AL1470" i="4"/>
  <c r="AM1470" i="4"/>
  <c r="AN1470" i="4"/>
  <c r="AP1470" i="4"/>
  <c r="AR1470" i="4"/>
  <c r="Y1471" i="4"/>
  <c r="Z1471" i="4"/>
  <c r="AA1471" i="4"/>
  <c r="AI1471" i="4"/>
  <c r="AJ1471" i="4"/>
  <c r="AK1471" i="4"/>
  <c r="AL1471" i="4"/>
  <c r="AM1471" i="4"/>
  <c r="AN1471" i="4"/>
  <c r="AP1471" i="4"/>
  <c r="AR1471" i="4"/>
  <c r="Y1472" i="4"/>
  <c r="Z1472" i="4"/>
  <c r="AA1472" i="4"/>
  <c r="AI1472" i="4"/>
  <c r="AJ1472" i="4"/>
  <c r="AK1472" i="4"/>
  <c r="AL1472" i="4"/>
  <c r="AM1472" i="4"/>
  <c r="AN1472" i="4"/>
  <c r="AP1472" i="4"/>
  <c r="AR1472" i="4"/>
  <c r="Y1473" i="4"/>
  <c r="Z1473" i="4"/>
  <c r="AA1473" i="4"/>
  <c r="AI1473" i="4"/>
  <c r="AJ1473" i="4"/>
  <c r="AK1473" i="4"/>
  <c r="AL1473" i="4"/>
  <c r="AM1473" i="4"/>
  <c r="AN1473" i="4"/>
  <c r="AP1473" i="4"/>
  <c r="AR1473" i="4"/>
  <c r="Y1474" i="4"/>
  <c r="Z1474" i="4"/>
  <c r="AA1474" i="4"/>
  <c r="AI1474" i="4"/>
  <c r="AJ1474" i="4"/>
  <c r="AK1474" i="4"/>
  <c r="AL1474" i="4"/>
  <c r="AM1474" i="4"/>
  <c r="AN1474" i="4"/>
  <c r="AP1474" i="4"/>
  <c r="AR1474" i="4"/>
  <c r="Y1475" i="4"/>
  <c r="Z1475" i="4"/>
  <c r="AA1475" i="4"/>
  <c r="AI1475" i="4"/>
  <c r="AJ1475" i="4"/>
  <c r="AK1475" i="4"/>
  <c r="AL1475" i="4"/>
  <c r="AM1475" i="4"/>
  <c r="AN1475" i="4"/>
  <c r="AP1475" i="4"/>
  <c r="AR1475" i="4"/>
  <c r="Y1476" i="4"/>
  <c r="Z1476" i="4"/>
  <c r="AA1476" i="4"/>
  <c r="AI1476" i="4"/>
  <c r="AJ1476" i="4"/>
  <c r="AK1476" i="4"/>
  <c r="AL1476" i="4"/>
  <c r="AM1476" i="4"/>
  <c r="AN1476" i="4"/>
  <c r="AP1476" i="4"/>
  <c r="AR1476" i="4"/>
  <c r="Y1477" i="4"/>
  <c r="Z1477" i="4"/>
  <c r="AA1477" i="4"/>
  <c r="AI1477" i="4"/>
  <c r="AJ1477" i="4"/>
  <c r="AK1477" i="4"/>
  <c r="AL1477" i="4"/>
  <c r="AM1477" i="4"/>
  <c r="AN1477" i="4"/>
  <c r="AP1477" i="4"/>
  <c r="AR1477" i="4"/>
  <c r="Y1478" i="4"/>
  <c r="Z1478" i="4"/>
  <c r="AA1478" i="4"/>
  <c r="AI1478" i="4"/>
  <c r="AJ1478" i="4"/>
  <c r="AK1478" i="4"/>
  <c r="AL1478" i="4"/>
  <c r="AM1478" i="4"/>
  <c r="AN1478" i="4"/>
  <c r="AP1478" i="4"/>
  <c r="AR1478" i="4"/>
  <c r="Y1479" i="4"/>
  <c r="Z1479" i="4"/>
  <c r="AA1479" i="4"/>
  <c r="AI1479" i="4"/>
  <c r="AJ1479" i="4"/>
  <c r="AK1479" i="4"/>
  <c r="AL1479" i="4"/>
  <c r="AM1479" i="4"/>
  <c r="AN1479" i="4"/>
  <c r="AP1479" i="4"/>
  <c r="AR1479" i="4"/>
  <c r="Y1480" i="4"/>
  <c r="Z1480" i="4"/>
  <c r="AA1480" i="4"/>
  <c r="AI1480" i="4"/>
  <c r="AJ1480" i="4"/>
  <c r="AK1480" i="4"/>
  <c r="AL1480" i="4"/>
  <c r="AM1480" i="4"/>
  <c r="AN1480" i="4"/>
  <c r="AP1480" i="4"/>
  <c r="AR1480" i="4"/>
  <c r="Y1481" i="4"/>
  <c r="Z1481" i="4"/>
  <c r="AA1481" i="4"/>
  <c r="AI1481" i="4"/>
  <c r="AJ1481" i="4"/>
  <c r="AK1481" i="4"/>
  <c r="AL1481" i="4"/>
  <c r="AM1481" i="4"/>
  <c r="AN1481" i="4"/>
  <c r="AP1481" i="4"/>
  <c r="AR1481" i="4"/>
  <c r="Y1482" i="4"/>
  <c r="Z1482" i="4"/>
  <c r="AA1482" i="4"/>
  <c r="AI1482" i="4"/>
  <c r="AJ1482" i="4"/>
  <c r="AK1482" i="4"/>
  <c r="AL1482" i="4"/>
  <c r="AM1482" i="4"/>
  <c r="AN1482" i="4"/>
  <c r="AP1482" i="4"/>
  <c r="AR1482" i="4"/>
  <c r="Y1483" i="4"/>
  <c r="Z1483" i="4"/>
  <c r="AA1483" i="4"/>
  <c r="AI1483" i="4"/>
  <c r="AJ1483" i="4"/>
  <c r="AK1483" i="4"/>
  <c r="AL1483" i="4"/>
  <c r="AM1483" i="4"/>
  <c r="AN1483" i="4"/>
  <c r="AP1483" i="4"/>
  <c r="AR1483" i="4"/>
  <c r="Y1484" i="4"/>
  <c r="Z1484" i="4"/>
  <c r="AA1484" i="4"/>
  <c r="AI1484" i="4"/>
  <c r="AJ1484" i="4"/>
  <c r="AK1484" i="4"/>
  <c r="AL1484" i="4"/>
  <c r="AM1484" i="4"/>
  <c r="AN1484" i="4"/>
  <c r="AP1484" i="4"/>
  <c r="AR1484" i="4"/>
  <c r="Y1485" i="4"/>
  <c r="Z1485" i="4"/>
  <c r="AA1485" i="4"/>
  <c r="AI1485" i="4"/>
  <c r="AJ1485" i="4"/>
  <c r="AK1485" i="4"/>
  <c r="AL1485" i="4"/>
  <c r="AM1485" i="4"/>
  <c r="AN1485" i="4"/>
  <c r="AP1485" i="4"/>
  <c r="AR1485" i="4"/>
  <c r="Y1486" i="4"/>
  <c r="Z1486" i="4"/>
  <c r="AA1486" i="4"/>
  <c r="AI1486" i="4"/>
  <c r="AJ1486" i="4"/>
  <c r="AK1486" i="4"/>
  <c r="AL1486" i="4"/>
  <c r="AM1486" i="4"/>
  <c r="AN1486" i="4"/>
  <c r="AP1486" i="4"/>
  <c r="AR1486" i="4"/>
  <c r="Y1487" i="4"/>
  <c r="Z1487" i="4"/>
  <c r="AA1487" i="4"/>
  <c r="AI1487" i="4"/>
  <c r="AJ1487" i="4"/>
  <c r="AK1487" i="4"/>
  <c r="AL1487" i="4"/>
  <c r="AM1487" i="4"/>
  <c r="AN1487" i="4"/>
  <c r="AP1487" i="4"/>
  <c r="AR1487" i="4"/>
  <c r="Y1488" i="4"/>
  <c r="Z1488" i="4"/>
  <c r="AA1488" i="4"/>
  <c r="AI1488" i="4"/>
  <c r="AJ1488" i="4"/>
  <c r="AK1488" i="4"/>
  <c r="AL1488" i="4"/>
  <c r="AM1488" i="4"/>
  <c r="AN1488" i="4"/>
  <c r="AP1488" i="4"/>
  <c r="AR1488" i="4"/>
  <c r="Y1489" i="4"/>
  <c r="Z1489" i="4"/>
  <c r="AA1489" i="4"/>
  <c r="AI1489" i="4"/>
  <c r="AJ1489" i="4"/>
  <c r="AK1489" i="4"/>
  <c r="AL1489" i="4"/>
  <c r="AM1489" i="4"/>
  <c r="AN1489" i="4"/>
  <c r="AP1489" i="4"/>
  <c r="AR1489" i="4"/>
  <c r="Y1490" i="4"/>
  <c r="Z1490" i="4"/>
  <c r="AA1490" i="4"/>
  <c r="AI1490" i="4"/>
  <c r="AJ1490" i="4"/>
  <c r="AK1490" i="4"/>
  <c r="AL1490" i="4"/>
  <c r="AM1490" i="4"/>
  <c r="AN1490" i="4"/>
  <c r="AP1490" i="4"/>
  <c r="AR1490" i="4"/>
  <c r="Y1491" i="4"/>
  <c r="Z1491" i="4"/>
  <c r="AA1491" i="4"/>
  <c r="AI1491" i="4"/>
  <c r="AJ1491" i="4"/>
  <c r="AK1491" i="4"/>
  <c r="AL1491" i="4"/>
  <c r="AM1491" i="4"/>
  <c r="AN1491" i="4"/>
  <c r="AP1491" i="4"/>
  <c r="AR1491" i="4"/>
  <c r="Y1492" i="4"/>
  <c r="Z1492" i="4"/>
  <c r="AA1492" i="4"/>
  <c r="AI1492" i="4"/>
  <c r="AJ1492" i="4"/>
  <c r="AK1492" i="4"/>
  <c r="AL1492" i="4"/>
  <c r="AM1492" i="4"/>
  <c r="AN1492" i="4"/>
  <c r="AP1492" i="4"/>
  <c r="AR1492" i="4"/>
  <c r="Y1493" i="4"/>
  <c r="Z1493" i="4"/>
  <c r="AA1493" i="4"/>
  <c r="AI1493" i="4"/>
  <c r="AJ1493" i="4"/>
  <c r="AK1493" i="4"/>
  <c r="AL1493" i="4"/>
  <c r="AM1493" i="4"/>
  <c r="AN1493" i="4"/>
  <c r="AP1493" i="4"/>
  <c r="AR1493" i="4"/>
  <c r="Y1494" i="4"/>
  <c r="Z1494" i="4"/>
  <c r="AA1494" i="4"/>
  <c r="AI1494" i="4"/>
  <c r="AJ1494" i="4"/>
  <c r="AK1494" i="4"/>
  <c r="AL1494" i="4"/>
  <c r="AM1494" i="4"/>
  <c r="AN1494" i="4"/>
  <c r="AP1494" i="4"/>
  <c r="AR1494" i="4"/>
  <c r="Y1495" i="4"/>
  <c r="Z1495" i="4"/>
  <c r="AA1495" i="4"/>
  <c r="AI1495" i="4"/>
  <c r="AJ1495" i="4"/>
  <c r="AK1495" i="4"/>
  <c r="AL1495" i="4"/>
  <c r="AM1495" i="4"/>
  <c r="AN1495" i="4"/>
  <c r="AP1495" i="4"/>
  <c r="AR1495" i="4"/>
  <c r="Y1496" i="4"/>
  <c r="Z1496" i="4"/>
  <c r="AA1496" i="4"/>
  <c r="AI1496" i="4"/>
  <c r="AJ1496" i="4"/>
  <c r="AK1496" i="4"/>
  <c r="AL1496" i="4"/>
  <c r="AM1496" i="4"/>
  <c r="AN1496" i="4"/>
  <c r="AP1496" i="4"/>
  <c r="AR1496" i="4"/>
  <c r="Y1497" i="4"/>
  <c r="Z1497" i="4"/>
  <c r="AA1497" i="4"/>
  <c r="AI1497" i="4"/>
  <c r="AJ1497" i="4"/>
  <c r="AK1497" i="4"/>
  <c r="AL1497" i="4"/>
  <c r="AM1497" i="4"/>
  <c r="AN1497" i="4"/>
  <c r="AP1497" i="4"/>
  <c r="AR1497" i="4"/>
  <c r="Y1498" i="4"/>
  <c r="Z1498" i="4"/>
  <c r="AA1498" i="4"/>
  <c r="AI1498" i="4"/>
  <c r="AJ1498" i="4"/>
  <c r="AK1498" i="4"/>
  <c r="AL1498" i="4"/>
  <c r="AM1498" i="4"/>
  <c r="AN1498" i="4"/>
  <c r="AP1498" i="4"/>
  <c r="AR1498" i="4"/>
  <c r="Y1499" i="4"/>
  <c r="Z1499" i="4"/>
  <c r="AA1499" i="4"/>
  <c r="AI1499" i="4"/>
  <c r="AJ1499" i="4"/>
  <c r="AK1499" i="4"/>
  <c r="AL1499" i="4"/>
  <c r="AM1499" i="4"/>
  <c r="AN1499" i="4"/>
  <c r="AP1499" i="4"/>
  <c r="AR1499" i="4"/>
  <c r="Y1500" i="4"/>
  <c r="Z1500" i="4"/>
  <c r="AA1500" i="4"/>
  <c r="AI1500" i="4"/>
  <c r="AJ1500" i="4"/>
  <c r="AK1500" i="4"/>
  <c r="AL1500" i="4"/>
  <c r="AM1500" i="4"/>
  <c r="AN1500" i="4"/>
  <c r="AP1500" i="4"/>
  <c r="AR1500" i="4"/>
  <c r="Y1501" i="4"/>
  <c r="Z1501" i="4"/>
  <c r="AA1501" i="4"/>
  <c r="AI1501" i="4"/>
  <c r="AJ1501" i="4"/>
  <c r="AK1501" i="4"/>
  <c r="AL1501" i="4"/>
  <c r="AM1501" i="4"/>
  <c r="AN1501" i="4"/>
  <c r="AP1501" i="4"/>
  <c r="AR1501" i="4"/>
  <c r="Y1502" i="4"/>
  <c r="Z1502" i="4"/>
  <c r="AA1502" i="4"/>
  <c r="AI1502" i="4"/>
  <c r="AJ1502" i="4"/>
  <c r="AK1502" i="4"/>
  <c r="AL1502" i="4"/>
  <c r="AM1502" i="4"/>
  <c r="AN1502" i="4"/>
  <c r="AP1502" i="4"/>
  <c r="AR1502" i="4"/>
  <c r="Y1503" i="4"/>
  <c r="Z1503" i="4"/>
  <c r="AA1503" i="4"/>
  <c r="AI1503" i="4"/>
  <c r="AJ1503" i="4"/>
  <c r="AK1503" i="4"/>
  <c r="AL1503" i="4"/>
  <c r="AM1503" i="4"/>
  <c r="AN1503" i="4"/>
  <c r="AP1503" i="4"/>
  <c r="AR1503" i="4"/>
  <c r="Y1504" i="4"/>
  <c r="Z1504" i="4"/>
  <c r="AA1504" i="4"/>
  <c r="AI1504" i="4"/>
  <c r="AJ1504" i="4"/>
  <c r="AK1504" i="4"/>
  <c r="AL1504" i="4"/>
  <c r="AM1504" i="4"/>
  <c r="AN1504" i="4"/>
  <c r="AP1504" i="4"/>
  <c r="AR1504" i="4"/>
  <c r="Y1505" i="4"/>
  <c r="Z1505" i="4"/>
  <c r="AA1505" i="4"/>
  <c r="AI1505" i="4"/>
  <c r="AJ1505" i="4"/>
  <c r="AK1505" i="4"/>
  <c r="AL1505" i="4"/>
  <c r="AM1505" i="4"/>
  <c r="AN1505" i="4"/>
  <c r="AP1505" i="4"/>
  <c r="AR1505" i="4"/>
  <c r="Y1506" i="4"/>
  <c r="Z1506" i="4"/>
  <c r="AA1506" i="4"/>
  <c r="AI1506" i="4"/>
  <c r="AJ1506" i="4"/>
  <c r="AK1506" i="4"/>
  <c r="AL1506" i="4"/>
  <c r="AM1506" i="4"/>
  <c r="AN1506" i="4"/>
  <c r="AP1506" i="4"/>
  <c r="AR1506" i="4"/>
  <c r="Y1507" i="4"/>
  <c r="Z1507" i="4"/>
  <c r="AA1507" i="4"/>
  <c r="AI1507" i="4"/>
  <c r="AJ1507" i="4"/>
  <c r="AK1507" i="4"/>
  <c r="AL1507" i="4"/>
  <c r="AM1507" i="4"/>
  <c r="AN1507" i="4"/>
  <c r="AP1507" i="4"/>
  <c r="AR1507" i="4"/>
  <c r="Y1508" i="4"/>
  <c r="Z1508" i="4"/>
  <c r="AA1508" i="4"/>
  <c r="AI1508" i="4"/>
  <c r="AJ1508" i="4"/>
  <c r="AK1508" i="4"/>
  <c r="AL1508" i="4"/>
  <c r="AM1508" i="4"/>
  <c r="AN1508" i="4"/>
  <c r="AP1508" i="4"/>
  <c r="AR1508" i="4"/>
  <c r="Y1509" i="4"/>
  <c r="Z1509" i="4"/>
  <c r="AA1509" i="4"/>
  <c r="AI1509" i="4"/>
  <c r="AJ1509" i="4"/>
  <c r="AK1509" i="4"/>
  <c r="AL1509" i="4"/>
  <c r="AM1509" i="4"/>
  <c r="AN1509" i="4"/>
  <c r="AP1509" i="4"/>
  <c r="AR1509" i="4"/>
  <c r="Y1510" i="4"/>
  <c r="Z1510" i="4"/>
  <c r="AA1510" i="4"/>
  <c r="AI1510" i="4"/>
  <c r="AJ1510" i="4"/>
  <c r="AK1510" i="4"/>
  <c r="AL1510" i="4"/>
  <c r="AM1510" i="4"/>
  <c r="AN1510" i="4"/>
  <c r="AP1510" i="4"/>
  <c r="AR1510" i="4"/>
  <c r="Y1511" i="4"/>
  <c r="Z1511" i="4"/>
  <c r="AA1511" i="4"/>
  <c r="AI1511" i="4"/>
  <c r="AJ1511" i="4"/>
  <c r="AK1511" i="4"/>
  <c r="AL1511" i="4"/>
  <c r="AM1511" i="4"/>
  <c r="AN1511" i="4"/>
  <c r="AP1511" i="4"/>
  <c r="AR1511" i="4"/>
  <c r="Y1512" i="4"/>
  <c r="Z1512" i="4"/>
  <c r="AA1512" i="4"/>
  <c r="AI1512" i="4"/>
  <c r="AJ1512" i="4"/>
  <c r="AK1512" i="4"/>
  <c r="AL1512" i="4"/>
  <c r="AM1512" i="4"/>
  <c r="AN1512" i="4"/>
  <c r="AP1512" i="4"/>
  <c r="AR1512" i="4"/>
  <c r="Y1513" i="4"/>
  <c r="Z1513" i="4"/>
  <c r="AA1513" i="4"/>
  <c r="AI1513" i="4"/>
  <c r="AJ1513" i="4"/>
  <c r="AK1513" i="4"/>
  <c r="AL1513" i="4"/>
  <c r="AM1513" i="4"/>
  <c r="AN1513" i="4"/>
  <c r="AP1513" i="4"/>
  <c r="AR1513" i="4"/>
  <c r="Y1514" i="4"/>
  <c r="Z1514" i="4"/>
  <c r="AA1514" i="4"/>
  <c r="AI1514" i="4"/>
  <c r="AJ1514" i="4"/>
  <c r="AK1514" i="4"/>
  <c r="AL1514" i="4"/>
  <c r="AM1514" i="4"/>
  <c r="AN1514" i="4"/>
  <c r="AP1514" i="4"/>
  <c r="AR1514" i="4"/>
  <c r="Y1515" i="4"/>
  <c r="Z1515" i="4"/>
  <c r="AA1515" i="4"/>
  <c r="AI1515" i="4"/>
  <c r="AJ1515" i="4"/>
  <c r="AK1515" i="4"/>
  <c r="AL1515" i="4"/>
  <c r="AM1515" i="4"/>
  <c r="AN1515" i="4"/>
  <c r="AP1515" i="4"/>
  <c r="AR1515" i="4"/>
  <c r="Y1516" i="4"/>
  <c r="Z1516" i="4"/>
  <c r="AA1516" i="4"/>
  <c r="AI1516" i="4"/>
  <c r="AJ1516" i="4"/>
  <c r="AK1516" i="4"/>
  <c r="AL1516" i="4"/>
  <c r="AM1516" i="4"/>
  <c r="AN1516" i="4"/>
  <c r="AP1516" i="4"/>
  <c r="AR1516" i="4"/>
  <c r="Y1517" i="4"/>
  <c r="Z1517" i="4"/>
  <c r="AA1517" i="4"/>
  <c r="AI1517" i="4"/>
  <c r="AJ1517" i="4"/>
  <c r="AK1517" i="4"/>
  <c r="AL1517" i="4"/>
  <c r="AM1517" i="4"/>
  <c r="AN1517" i="4"/>
  <c r="AP1517" i="4"/>
  <c r="AR1517" i="4"/>
  <c r="Y1518" i="4"/>
  <c r="Z1518" i="4"/>
  <c r="AA1518" i="4"/>
  <c r="AI1518" i="4"/>
  <c r="AJ1518" i="4"/>
  <c r="AK1518" i="4"/>
  <c r="AL1518" i="4"/>
  <c r="AM1518" i="4"/>
  <c r="AN1518" i="4"/>
  <c r="AP1518" i="4"/>
  <c r="AR1518" i="4"/>
  <c r="Y1519" i="4"/>
  <c r="Z1519" i="4"/>
  <c r="AA1519" i="4"/>
  <c r="AI1519" i="4"/>
  <c r="AJ1519" i="4"/>
  <c r="AK1519" i="4"/>
  <c r="AL1519" i="4"/>
  <c r="AM1519" i="4"/>
  <c r="AN1519" i="4"/>
  <c r="AP1519" i="4"/>
  <c r="AR1519" i="4"/>
  <c r="Y1520" i="4"/>
  <c r="Z1520" i="4"/>
  <c r="AA1520" i="4"/>
  <c r="AI1520" i="4"/>
  <c r="AJ1520" i="4"/>
  <c r="AK1520" i="4"/>
  <c r="AL1520" i="4"/>
  <c r="AM1520" i="4"/>
  <c r="AN1520" i="4"/>
  <c r="AP1520" i="4"/>
  <c r="AR1520" i="4"/>
  <c r="Y1521" i="4"/>
  <c r="Z1521" i="4"/>
  <c r="AA1521" i="4"/>
  <c r="AI1521" i="4"/>
  <c r="AJ1521" i="4"/>
  <c r="AK1521" i="4"/>
  <c r="AL1521" i="4"/>
  <c r="AM1521" i="4"/>
  <c r="AN1521" i="4"/>
  <c r="AP1521" i="4"/>
  <c r="AR1521" i="4"/>
  <c r="Y1522" i="4"/>
  <c r="Z1522" i="4"/>
  <c r="AA1522" i="4"/>
  <c r="AI1522" i="4"/>
  <c r="AJ1522" i="4"/>
  <c r="AK1522" i="4"/>
  <c r="AL1522" i="4"/>
  <c r="AM1522" i="4"/>
  <c r="AN1522" i="4"/>
  <c r="AP1522" i="4"/>
  <c r="AR1522" i="4"/>
  <c r="Y1523" i="4"/>
  <c r="Z1523" i="4"/>
  <c r="AA1523" i="4"/>
  <c r="AI1523" i="4"/>
  <c r="AJ1523" i="4"/>
  <c r="AK1523" i="4"/>
  <c r="AL1523" i="4"/>
  <c r="AM1523" i="4"/>
  <c r="AN1523" i="4"/>
  <c r="AP1523" i="4"/>
  <c r="AR1523" i="4"/>
  <c r="Y1524" i="4"/>
  <c r="Z1524" i="4"/>
  <c r="AA1524" i="4"/>
  <c r="AI1524" i="4"/>
  <c r="AJ1524" i="4"/>
  <c r="AK1524" i="4"/>
  <c r="AL1524" i="4"/>
  <c r="AM1524" i="4"/>
  <c r="AN1524" i="4"/>
  <c r="AP1524" i="4"/>
  <c r="AR1524" i="4"/>
  <c r="Y1525" i="4"/>
  <c r="Z1525" i="4"/>
  <c r="AA1525" i="4"/>
  <c r="AI1525" i="4"/>
  <c r="AJ1525" i="4"/>
  <c r="AK1525" i="4"/>
  <c r="AL1525" i="4"/>
  <c r="AM1525" i="4"/>
  <c r="AN1525" i="4"/>
  <c r="AP1525" i="4"/>
  <c r="AR1525" i="4"/>
  <c r="Y1526" i="4"/>
  <c r="Z1526" i="4"/>
  <c r="AA1526" i="4"/>
  <c r="AI1526" i="4"/>
  <c r="AJ1526" i="4"/>
  <c r="AK1526" i="4"/>
  <c r="AL1526" i="4"/>
  <c r="AM1526" i="4"/>
  <c r="AN1526" i="4"/>
  <c r="AP1526" i="4"/>
  <c r="AR1526" i="4"/>
  <c r="Y1527" i="4"/>
  <c r="Z1527" i="4"/>
  <c r="AA1527" i="4"/>
  <c r="AI1527" i="4"/>
  <c r="AJ1527" i="4"/>
  <c r="AK1527" i="4"/>
  <c r="AL1527" i="4"/>
  <c r="AM1527" i="4"/>
  <c r="AN1527" i="4"/>
  <c r="AP1527" i="4"/>
  <c r="AR1527" i="4"/>
  <c r="Y1528" i="4"/>
  <c r="Z1528" i="4"/>
  <c r="AA1528" i="4"/>
  <c r="AI1528" i="4"/>
  <c r="AJ1528" i="4"/>
  <c r="AK1528" i="4"/>
  <c r="AL1528" i="4"/>
  <c r="AM1528" i="4"/>
  <c r="AN1528" i="4"/>
  <c r="AP1528" i="4"/>
  <c r="AR1528" i="4"/>
  <c r="Y1529" i="4"/>
  <c r="Z1529" i="4"/>
  <c r="AA1529" i="4"/>
  <c r="AI1529" i="4"/>
  <c r="AJ1529" i="4"/>
  <c r="AK1529" i="4"/>
  <c r="AL1529" i="4"/>
  <c r="AM1529" i="4"/>
  <c r="AN1529" i="4"/>
  <c r="AP1529" i="4"/>
  <c r="AR1529" i="4"/>
  <c r="Y1530" i="4"/>
  <c r="Z1530" i="4"/>
  <c r="AA1530" i="4"/>
  <c r="AI1530" i="4"/>
  <c r="AJ1530" i="4"/>
  <c r="AK1530" i="4"/>
  <c r="AL1530" i="4"/>
  <c r="AM1530" i="4"/>
  <c r="AN1530" i="4"/>
  <c r="AP1530" i="4"/>
  <c r="AR1530" i="4"/>
  <c r="Y1531" i="4"/>
  <c r="Z1531" i="4"/>
  <c r="AA1531" i="4"/>
  <c r="AI1531" i="4"/>
  <c r="AJ1531" i="4"/>
  <c r="AK1531" i="4"/>
  <c r="AL1531" i="4"/>
  <c r="AM1531" i="4"/>
  <c r="AN1531" i="4"/>
  <c r="AP1531" i="4"/>
  <c r="AR1531" i="4"/>
  <c r="Y1532" i="4"/>
  <c r="Z1532" i="4"/>
  <c r="AA1532" i="4"/>
  <c r="AI1532" i="4"/>
  <c r="AJ1532" i="4"/>
  <c r="AK1532" i="4"/>
  <c r="AL1532" i="4"/>
  <c r="AM1532" i="4"/>
  <c r="AN1532" i="4"/>
  <c r="AP1532" i="4"/>
  <c r="AR1532" i="4"/>
  <c r="Y1533" i="4"/>
  <c r="Z1533" i="4"/>
  <c r="AA1533" i="4"/>
  <c r="AI1533" i="4"/>
  <c r="AJ1533" i="4"/>
  <c r="AK1533" i="4"/>
  <c r="AL1533" i="4"/>
  <c r="AM1533" i="4"/>
  <c r="AN1533" i="4"/>
  <c r="AP1533" i="4"/>
  <c r="AR1533" i="4"/>
  <c r="Y1534" i="4"/>
  <c r="Z1534" i="4"/>
  <c r="AA1534" i="4"/>
  <c r="AI1534" i="4"/>
  <c r="AJ1534" i="4"/>
  <c r="AK1534" i="4"/>
  <c r="AL1534" i="4"/>
  <c r="AM1534" i="4"/>
  <c r="AN1534" i="4"/>
  <c r="AP1534" i="4"/>
  <c r="AR1534" i="4"/>
  <c r="Y1535" i="4"/>
  <c r="Z1535" i="4"/>
  <c r="AA1535" i="4"/>
  <c r="AI1535" i="4"/>
  <c r="AJ1535" i="4"/>
  <c r="AK1535" i="4"/>
  <c r="AL1535" i="4"/>
  <c r="AM1535" i="4"/>
  <c r="AN1535" i="4"/>
  <c r="AP1535" i="4"/>
  <c r="AR1535" i="4"/>
  <c r="Y1536" i="4"/>
  <c r="Z1536" i="4"/>
  <c r="AA1536" i="4"/>
  <c r="AI1536" i="4"/>
  <c r="AJ1536" i="4"/>
  <c r="AK1536" i="4"/>
  <c r="AL1536" i="4"/>
  <c r="AM1536" i="4"/>
  <c r="AN1536" i="4"/>
  <c r="AP1536" i="4"/>
  <c r="AR1536" i="4"/>
  <c r="Y1537" i="4"/>
  <c r="Z1537" i="4"/>
  <c r="AA1537" i="4"/>
  <c r="AI1537" i="4"/>
  <c r="AJ1537" i="4"/>
  <c r="AK1537" i="4"/>
  <c r="AL1537" i="4"/>
  <c r="AM1537" i="4"/>
  <c r="AN1537" i="4"/>
  <c r="AP1537" i="4"/>
  <c r="AR1537" i="4"/>
  <c r="Y1538" i="4"/>
  <c r="Z1538" i="4"/>
  <c r="AA1538" i="4"/>
  <c r="AI1538" i="4"/>
  <c r="AJ1538" i="4"/>
  <c r="AK1538" i="4"/>
  <c r="AL1538" i="4"/>
  <c r="AM1538" i="4"/>
  <c r="AN1538" i="4"/>
  <c r="AP1538" i="4"/>
  <c r="AR1538" i="4"/>
  <c r="Y1539" i="4"/>
  <c r="Z1539" i="4"/>
  <c r="AA1539" i="4"/>
  <c r="AI1539" i="4"/>
  <c r="AJ1539" i="4"/>
  <c r="AK1539" i="4"/>
  <c r="AL1539" i="4"/>
  <c r="AM1539" i="4"/>
  <c r="AN1539" i="4"/>
  <c r="AP1539" i="4"/>
  <c r="AR1539" i="4"/>
  <c r="Y1540" i="4"/>
  <c r="Z1540" i="4"/>
  <c r="AA1540" i="4"/>
  <c r="AI1540" i="4"/>
  <c r="AJ1540" i="4"/>
  <c r="AK1540" i="4"/>
  <c r="AL1540" i="4"/>
  <c r="AM1540" i="4"/>
  <c r="AN1540" i="4"/>
  <c r="AP1540" i="4"/>
  <c r="AR1540" i="4"/>
  <c r="Y1541" i="4"/>
  <c r="Z1541" i="4"/>
  <c r="AA1541" i="4"/>
  <c r="AI1541" i="4"/>
  <c r="AJ1541" i="4"/>
  <c r="AK1541" i="4"/>
  <c r="AL1541" i="4"/>
  <c r="AM1541" i="4"/>
  <c r="AN1541" i="4"/>
  <c r="AP1541" i="4"/>
  <c r="AR1541" i="4"/>
  <c r="Y1542" i="4"/>
  <c r="Z1542" i="4"/>
  <c r="AA1542" i="4"/>
  <c r="AI1542" i="4"/>
  <c r="AJ1542" i="4"/>
  <c r="AK1542" i="4"/>
  <c r="AL1542" i="4"/>
  <c r="AM1542" i="4"/>
  <c r="AN1542" i="4"/>
  <c r="AP1542" i="4"/>
  <c r="AR1542" i="4"/>
  <c r="Y1543" i="4"/>
  <c r="Z1543" i="4"/>
  <c r="AA1543" i="4"/>
  <c r="AI1543" i="4"/>
  <c r="AJ1543" i="4"/>
  <c r="AK1543" i="4"/>
  <c r="AL1543" i="4"/>
  <c r="AM1543" i="4"/>
  <c r="AN1543" i="4"/>
  <c r="AP1543" i="4"/>
  <c r="AR1543" i="4"/>
  <c r="Y1544" i="4"/>
  <c r="Z1544" i="4"/>
  <c r="AA1544" i="4"/>
  <c r="AI1544" i="4"/>
  <c r="AJ1544" i="4"/>
  <c r="AK1544" i="4"/>
  <c r="AL1544" i="4"/>
  <c r="AM1544" i="4"/>
  <c r="AN1544" i="4"/>
  <c r="AP1544" i="4"/>
  <c r="AR1544" i="4"/>
  <c r="Y1545" i="4"/>
  <c r="Z1545" i="4"/>
  <c r="AA1545" i="4"/>
  <c r="AI1545" i="4"/>
  <c r="AJ1545" i="4"/>
  <c r="AK1545" i="4"/>
  <c r="AL1545" i="4"/>
  <c r="AM1545" i="4"/>
  <c r="AN1545" i="4"/>
  <c r="AP1545" i="4"/>
  <c r="AR1545" i="4"/>
  <c r="Y1546" i="4"/>
  <c r="Z1546" i="4"/>
  <c r="AA1546" i="4"/>
  <c r="AI1546" i="4"/>
  <c r="AJ1546" i="4"/>
  <c r="AK1546" i="4"/>
  <c r="AL1546" i="4"/>
  <c r="AM1546" i="4"/>
  <c r="AN1546" i="4"/>
  <c r="AP1546" i="4"/>
  <c r="AR1546" i="4"/>
  <c r="Y1547" i="4"/>
  <c r="Z1547" i="4"/>
  <c r="AA1547" i="4"/>
  <c r="AI1547" i="4"/>
  <c r="AJ1547" i="4"/>
  <c r="AK1547" i="4"/>
  <c r="AL1547" i="4"/>
  <c r="AM1547" i="4"/>
  <c r="AN1547" i="4"/>
  <c r="AP1547" i="4"/>
  <c r="AR1547" i="4"/>
  <c r="Y1548" i="4"/>
  <c r="Z1548" i="4"/>
  <c r="AA1548" i="4"/>
  <c r="AI1548" i="4"/>
  <c r="AJ1548" i="4"/>
  <c r="AK1548" i="4"/>
  <c r="AL1548" i="4"/>
  <c r="AM1548" i="4"/>
  <c r="AN1548" i="4"/>
  <c r="AP1548" i="4"/>
  <c r="AR1548" i="4"/>
  <c r="Y1549" i="4"/>
  <c r="Z1549" i="4"/>
  <c r="AA1549" i="4"/>
  <c r="AI1549" i="4"/>
  <c r="AJ1549" i="4"/>
  <c r="AK1549" i="4"/>
  <c r="AL1549" i="4"/>
  <c r="AM1549" i="4"/>
  <c r="AN1549" i="4"/>
  <c r="AP1549" i="4"/>
  <c r="AR1549" i="4"/>
  <c r="Y1550" i="4"/>
  <c r="Z1550" i="4"/>
  <c r="AA1550" i="4"/>
  <c r="AI1550" i="4"/>
  <c r="AJ1550" i="4"/>
  <c r="AK1550" i="4"/>
  <c r="AL1550" i="4"/>
  <c r="AM1550" i="4"/>
  <c r="AN1550" i="4"/>
  <c r="AP1550" i="4"/>
  <c r="AR1550" i="4"/>
  <c r="Y1551" i="4"/>
  <c r="Z1551" i="4"/>
  <c r="AA1551" i="4"/>
  <c r="AI1551" i="4"/>
  <c r="AJ1551" i="4"/>
  <c r="AK1551" i="4"/>
  <c r="AL1551" i="4"/>
  <c r="AM1551" i="4"/>
  <c r="AN1551" i="4"/>
  <c r="AP1551" i="4"/>
  <c r="AR1551" i="4"/>
  <c r="Y1552" i="4"/>
  <c r="Z1552" i="4"/>
  <c r="AA1552" i="4"/>
  <c r="AI1552" i="4"/>
  <c r="AJ1552" i="4"/>
  <c r="AK1552" i="4"/>
  <c r="AL1552" i="4"/>
  <c r="AM1552" i="4"/>
  <c r="AN1552" i="4"/>
  <c r="AP1552" i="4"/>
  <c r="AR1552" i="4"/>
  <c r="Y1553" i="4"/>
  <c r="Z1553" i="4"/>
  <c r="AA1553" i="4"/>
  <c r="AI1553" i="4"/>
  <c r="AJ1553" i="4"/>
  <c r="AK1553" i="4"/>
  <c r="AL1553" i="4"/>
  <c r="AM1553" i="4"/>
  <c r="AN1553" i="4"/>
  <c r="AP1553" i="4"/>
  <c r="AR1553" i="4"/>
  <c r="Y1554" i="4"/>
  <c r="Z1554" i="4"/>
  <c r="AA1554" i="4"/>
  <c r="AI1554" i="4"/>
  <c r="AJ1554" i="4"/>
  <c r="AK1554" i="4"/>
  <c r="AL1554" i="4"/>
  <c r="AM1554" i="4"/>
  <c r="AN1554" i="4"/>
  <c r="AP1554" i="4"/>
  <c r="AR1554" i="4"/>
  <c r="Y1555" i="4"/>
  <c r="Z1555" i="4"/>
  <c r="AA1555" i="4"/>
  <c r="AI1555" i="4"/>
  <c r="AJ1555" i="4"/>
  <c r="AK1555" i="4"/>
  <c r="AL1555" i="4"/>
  <c r="AM1555" i="4"/>
  <c r="AN1555" i="4"/>
  <c r="AP1555" i="4"/>
  <c r="AR1555" i="4"/>
  <c r="Y1556" i="4"/>
  <c r="Z1556" i="4"/>
  <c r="AA1556" i="4"/>
  <c r="AI1556" i="4"/>
  <c r="AJ1556" i="4"/>
  <c r="AK1556" i="4"/>
  <c r="AL1556" i="4"/>
  <c r="AM1556" i="4"/>
  <c r="AN1556" i="4"/>
  <c r="AP1556" i="4"/>
  <c r="AR1556" i="4"/>
  <c r="Y1557" i="4"/>
  <c r="Z1557" i="4"/>
  <c r="AA1557" i="4"/>
  <c r="AI1557" i="4"/>
  <c r="AJ1557" i="4"/>
  <c r="AK1557" i="4"/>
  <c r="AL1557" i="4"/>
  <c r="AM1557" i="4"/>
  <c r="AN1557" i="4"/>
  <c r="AP1557" i="4"/>
  <c r="AR1557" i="4"/>
  <c r="Y1558" i="4"/>
  <c r="Z1558" i="4"/>
  <c r="AA1558" i="4"/>
  <c r="AI1558" i="4"/>
  <c r="AJ1558" i="4"/>
  <c r="AK1558" i="4"/>
  <c r="AL1558" i="4"/>
  <c r="AM1558" i="4"/>
  <c r="AN1558" i="4"/>
  <c r="AP1558" i="4"/>
  <c r="AR1558" i="4"/>
  <c r="Y1559" i="4"/>
  <c r="Z1559" i="4"/>
  <c r="AA1559" i="4"/>
  <c r="AI1559" i="4"/>
  <c r="AJ1559" i="4"/>
  <c r="AK1559" i="4"/>
  <c r="AL1559" i="4"/>
  <c r="AM1559" i="4"/>
  <c r="AN1559" i="4"/>
  <c r="AP1559" i="4"/>
  <c r="AR1559" i="4"/>
  <c r="Y1560" i="4"/>
  <c r="Z1560" i="4"/>
  <c r="AA1560" i="4"/>
  <c r="AI1560" i="4"/>
  <c r="AJ1560" i="4"/>
  <c r="AK1560" i="4"/>
  <c r="AL1560" i="4"/>
  <c r="AM1560" i="4"/>
  <c r="AN1560" i="4"/>
  <c r="AP1560" i="4"/>
  <c r="AR1560" i="4"/>
  <c r="Y1561" i="4"/>
  <c r="Z1561" i="4"/>
  <c r="AA1561" i="4"/>
  <c r="AI1561" i="4"/>
  <c r="AJ1561" i="4"/>
  <c r="AK1561" i="4"/>
  <c r="AL1561" i="4"/>
  <c r="AM1561" i="4"/>
  <c r="AN1561" i="4"/>
  <c r="AP1561" i="4"/>
  <c r="AR1561" i="4"/>
  <c r="Y1562" i="4"/>
  <c r="Z1562" i="4"/>
  <c r="AA1562" i="4"/>
  <c r="AI1562" i="4"/>
  <c r="AJ1562" i="4"/>
  <c r="AK1562" i="4"/>
  <c r="AL1562" i="4"/>
  <c r="AM1562" i="4"/>
  <c r="AN1562" i="4"/>
  <c r="AP1562" i="4"/>
  <c r="AR1562" i="4"/>
  <c r="Y1563" i="4"/>
  <c r="Z1563" i="4"/>
  <c r="AA1563" i="4"/>
  <c r="AI1563" i="4"/>
  <c r="AJ1563" i="4"/>
  <c r="AK1563" i="4"/>
  <c r="AL1563" i="4"/>
  <c r="AM1563" i="4"/>
  <c r="AN1563" i="4"/>
  <c r="AP1563" i="4"/>
  <c r="AR1563" i="4"/>
  <c r="Y1564" i="4"/>
  <c r="Z1564" i="4"/>
  <c r="AA1564" i="4"/>
  <c r="AI1564" i="4"/>
  <c r="AJ1564" i="4"/>
  <c r="AK1564" i="4"/>
  <c r="AL1564" i="4"/>
  <c r="AM1564" i="4"/>
  <c r="AN1564" i="4"/>
  <c r="AP1564" i="4"/>
  <c r="AR1564" i="4"/>
  <c r="Y1565" i="4"/>
  <c r="Z1565" i="4"/>
  <c r="AA1565" i="4"/>
  <c r="AI1565" i="4"/>
  <c r="AJ1565" i="4"/>
  <c r="AK1565" i="4"/>
  <c r="AL1565" i="4"/>
  <c r="AM1565" i="4"/>
  <c r="AN1565" i="4"/>
  <c r="AP1565" i="4"/>
  <c r="AR1565" i="4"/>
  <c r="Y1566" i="4"/>
  <c r="Z1566" i="4"/>
  <c r="AA1566" i="4"/>
  <c r="AI1566" i="4"/>
  <c r="AJ1566" i="4"/>
  <c r="AK1566" i="4"/>
  <c r="AL1566" i="4"/>
  <c r="AM1566" i="4"/>
  <c r="AN1566" i="4"/>
  <c r="AP1566" i="4"/>
  <c r="AR1566" i="4"/>
  <c r="Y1567" i="4"/>
  <c r="Z1567" i="4"/>
  <c r="AA1567" i="4"/>
  <c r="AI1567" i="4"/>
  <c r="AJ1567" i="4"/>
  <c r="AK1567" i="4"/>
  <c r="AL1567" i="4"/>
  <c r="AM1567" i="4"/>
  <c r="AN1567" i="4"/>
  <c r="AP1567" i="4"/>
  <c r="AR1567" i="4"/>
  <c r="Y1568" i="4"/>
  <c r="Z1568" i="4"/>
  <c r="AA1568" i="4"/>
  <c r="AI1568" i="4"/>
  <c r="AJ1568" i="4"/>
  <c r="AK1568" i="4"/>
  <c r="AL1568" i="4"/>
  <c r="AM1568" i="4"/>
  <c r="AN1568" i="4"/>
  <c r="AP1568" i="4"/>
  <c r="AR1568" i="4"/>
  <c r="Y1569" i="4"/>
  <c r="Z1569" i="4"/>
  <c r="AA1569" i="4"/>
  <c r="AI1569" i="4"/>
  <c r="AJ1569" i="4"/>
  <c r="AK1569" i="4"/>
  <c r="AL1569" i="4"/>
  <c r="AM1569" i="4"/>
  <c r="AN1569" i="4"/>
  <c r="AP1569" i="4"/>
  <c r="AR1569" i="4"/>
  <c r="Y1570" i="4"/>
  <c r="Z1570" i="4"/>
  <c r="AA1570" i="4"/>
  <c r="AI1570" i="4"/>
  <c r="AJ1570" i="4"/>
  <c r="AK1570" i="4"/>
  <c r="AL1570" i="4"/>
  <c r="AM1570" i="4"/>
  <c r="AN1570" i="4"/>
  <c r="AP1570" i="4"/>
  <c r="AR1570" i="4"/>
  <c r="Y1571" i="4"/>
  <c r="Z1571" i="4"/>
  <c r="AA1571" i="4"/>
  <c r="AI1571" i="4"/>
  <c r="AJ1571" i="4"/>
  <c r="AK1571" i="4"/>
  <c r="AL1571" i="4"/>
  <c r="AM1571" i="4"/>
  <c r="AN1571" i="4"/>
  <c r="AP1571" i="4"/>
  <c r="AR1571" i="4"/>
  <c r="Y1572" i="4"/>
  <c r="Z1572" i="4"/>
  <c r="AA1572" i="4"/>
  <c r="AI1572" i="4"/>
  <c r="AJ1572" i="4"/>
  <c r="AK1572" i="4"/>
  <c r="AL1572" i="4"/>
  <c r="AM1572" i="4"/>
  <c r="AN1572" i="4"/>
  <c r="AP1572" i="4"/>
  <c r="AR1572" i="4"/>
  <c r="Y1573" i="4"/>
  <c r="Z1573" i="4"/>
  <c r="AA1573" i="4"/>
  <c r="AI1573" i="4"/>
  <c r="AJ1573" i="4"/>
  <c r="AK1573" i="4"/>
  <c r="AL1573" i="4"/>
  <c r="AM1573" i="4"/>
  <c r="AN1573" i="4"/>
  <c r="AP1573" i="4"/>
  <c r="AR1573" i="4"/>
  <c r="Y1574" i="4"/>
  <c r="Z1574" i="4"/>
  <c r="AA1574" i="4"/>
  <c r="AI1574" i="4"/>
  <c r="AJ1574" i="4"/>
  <c r="AK1574" i="4"/>
  <c r="AL1574" i="4"/>
  <c r="AM1574" i="4"/>
  <c r="AN1574" i="4"/>
  <c r="AP1574" i="4"/>
  <c r="AR1574" i="4"/>
  <c r="Y1575" i="4"/>
  <c r="Z1575" i="4"/>
  <c r="AA1575" i="4"/>
  <c r="AI1575" i="4"/>
  <c r="AJ1575" i="4"/>
  <c r="AK1575" i="4"/>
  <c r="AL1575" i="4"/>
  <c r="AM1575" i="4"/>
  <c r="AN1575" i="4"/>
  <c r="AP1575" i="4"/>
  <c r="AR1575" i="4"/>
  <c r="Y1576" i="4"/>
  <c r="Z1576" i="4"/>
  <c r="AA1576" i="4"/>
  <c r="AI1576" i="4"/>
  <c r="AJ1576" i="4"/>
  <c r="AK1576" i="4"/>
  <c r="AL1576" i="4"/>
  <c r="AM1576" i="4"/>
  <c r="AN1576" i="4"/>
  <c r="AP1576" i="4"/>
  <c r="AR1576" i="4"/>
  <c r="Y1577" i="4"/>
  <c r="Z1577" i="4"/>
  <c r="AA1577" i="4"/>
  <c r="AI1577" i="4"/>
  <c r="AJ1577" i="4"/>
  <c r="AK1577" i="4"/>
  <c r="AL1577" i="4"/>
  <c r="AM1577" i="4"/>
  <c r="AN1577" i="4"/>
  <c r="AP1577" i="4"/>
  <c r="AR1577" i="4"/>
  <c r="Y1578" i="4"/>
  <c r="Z1578" i="4"/>
  <c r="AA1578" i="4"/>
  <c r="AI1578" i="4"/>
  <c r="AJ1578" i="4"/>
  <c r="AK1578" i="4"/>
  <c r="AL1578" i="4"/>
  <c r="AM1578" i="4"/>
  <c r="AN1578" i="4"/>
  <c r="AP1578" i="4"/>
  <c r="AR1578" i="4"/>
  <c r="Y1579" i="4"/>
  <c r="Z1579" i="4"/>
  <c r="AA1579" i="4"/>
  <c r="AI1579" i="4"/>
  <c r="AJ1579" i="4"/>
  <c r="AK1579" i="4"/>
  <c r="AL1579" i="4"/>
  <c r="AM1579" i="4"/>
  <c r="AN1579" i="4"/>
  <c r="AP1579" i="4"/>
  <c r="AR1579" i="4"/>
  <c r="Y1580" i="4"/>
  <c r="Z1580" i="4"/>
  <c r="AA1580" i="4"/>
  <c r="AI1580" i="4"/>
  <c r="AJ1580" i="4"/>
  <c r="AK1580" i="4"/>
  <c r="AL1580" i="4"/>
  <c r="AM1580" i="4"/>
  <c r="AN1580" i="4"/>
  <c r="AP1580" i="4"/>
  <c r="AR1580" i="4"/>
  <c r="Y1581" i="4"/>
  <c r="Z1581" i="4"/>
  <c r="AA1581" i="4"/>
  <c r="AI1581" i="4"/>
  <c r="AJ1581" i="4"/>
  <c r="AK1581" i="4"/>
  <c r="AL1581" i="4"/>
  <c r="AM1581" i="4"/>
  <c r="AN1581" i="4"/>
  <c r="AP1581" i="4"/>
  <c r="AR1581" i="4"/>
  <c r="Y1582" i="4"/>
  <c r="Z1582" i="4"/>
  <c r="AA1582" i="4"/>
  <c r="AI1582" i="4"/>
  <c r="AJ1582" i="4"/>
  <c r="AK1582" i="4"/>
  <c r="AL1582" i="4"/>
  <c r="AM1582" i="4"/>
  <c r="AN1582" i="4"/>
  <c r="AP1582" i="4"/>
  <c r="AR1582" i="4"/>
  <c r="Y1583" i="4"/>
  <c r="Z1583" i="4"/>
  <c r="AA1583" i="4"/>
  <c r="AI1583" i="4"/>
  <c r="AJ1583" i="4"/>
  <c r="AK1583" i="4"/>
  <c r="AL1583" i="4"/>
  <c r="AM1583" i="4"/>
  <c r="AN1583" i="4"/>
  <c r="AP1583" i="4"/>
  <c r="AR1583" i="4"/>
  <c r="Y1584" i="4"/>
  <c r="Z1584" i="4"/>
  <c r="AA1584" i="4"/>
  <c r="AI1584" i="4"/>
  <c r="AJ1584" i="4"/>
  <c r="AK1584" i="4"/>
  <c r="AL1584" i="4"/>
  <c r="AM1584" i="4"/>
  <c r="AN1584" i="4"/>
  <c r="AP1584" i="4"/>
  <c r="AR1584" i="4"/>
  <c r="Y1585" i="4"/>
  <c r="Z1585" i="4"/>
  <c r="AA1585" i="4"/>
  <c r="AI1585" i="4"/>
  <c r="AJ1585" i="4"/>
  <c r="AK1585" i="4"/>
  <c r="AL1585" i="4"/>
  <c r="AM1585" i="4"/>
  <c r="AN1585" i="4"/>
  <c r="AP1585" i="4"/>
  <c r="AR1585" i="4"/>
  <c r="Y1586" i="4"/>
  <c r="Z1586" i="4"/>
  <c r="AA1586" i="4"/>
  <c r="AI1586" i="4"/>
  <c r="AJ1586" i="4"/>
  <c r="AK1586" i="4"/>
  <c r="AL1586" i="4"/>
  <c r="AM1586" i="4"/>
  <c r="AN1586" i="4"/>
  <c r="AP1586" i="4"/>
  <c r="AR1586" i="4"/>
  <c r="Y1587" i="4"/>
  <c r="Z1587" i="4"/>
  <c r="AA1587" i="4"/>
  <c r="AI1587" i="4"/>
  <c r="AJ1587" i="4"/>
  <c r="AK1587" i="4"/>
  <c r="AL1587" i="4"/>
  <c r="AM1587" i="4"/>
  <c r="AN1587" i="4"/>
  <c r="AP1587" i="4"/>
  <c r="AR1587" i="4"/>
  <c r="Y1588" i="4"/>
  <c r="Z1588" i="4"/>
  <c r="AA1588" i="4"/>
  <c r="AI1588" i="4"/>
  <c r="AJ1588" i="4"/>
  <c r="AK1588" i="4"/>
  <c r="AL1588" i="4"/>
  <c r="AM1588" i="4"/>
  <c r="AN1588" i="4"/>
  <c r="AP1588" i="4"/>
  <c r="AR1588" i="4"/>
  <c r="Y1589" i="4"/>
  <c r="Z1589" i="4"/>
  <c r="AA1589" i="4"/>
  <c r="AI1589" i="4"/>
  <c r="AJ1589" i="4"/>
  <c r="AK1589" i="4"/>
  <c r="AL1589" i="4"/>
  <c r="AM1589" i="4"/>
  <c r="AN1589" i="4"/>
  <c r="AP1589" i="4"/>
  <c r="AR1589" i="4"/>
  <c r="Y1590" i="4"/>
  <c r="Z1590" i="4"/>
  <c r="AA1590" i="4"/>
  <c r="AI1590" i="4"/>
  <c r="AJ1590" i="4"/>
  <c r="AK1590" i="4"/>
  <c r="AL1590" i="4"/>
  <c r="AM1590" i="4"/>
  <c r="AN1590" i="4"/>
  <c r="AP1590" i="4"/>
  <c r="AR1590" i="4"/>
  <c r="Y1591" i="4"/>
  <c r="Z1591" i="4"/>
  <c r="AA1591" i="4"/>
  <c r="AI1591" i="4"/>
  <c r="AJ1591" i="4"/>
  <c r="AK1591" i="4"/>
  <c r="AL1591" i="4"/>
  <c r="AM1591" i="4"/>
  <c r="AN1591" i="4"/>
  <c r="AP1591" i="4"/>
  <c r="AR1591" i="4"/>
  <c r="Y1592" i="4"/>
  <c r="Z1592" i="4"/>
  <c r="AA1592" i="4"/>
  <c r="AI1592" i="4"/>
  <c r="AJ1592" i="4"/>
  <c r="AK1592" i="4"/>
  <c r="AL1592" i="4"/>
  <c r="AM1592" i="4"/>
  <c r="AN1592" i="4"/>
  <c r="AP1592" i="4"/>
  <c r="AR1592" i="4"/>
  <c r="Y1593" i="4"/>
  <c r="Z1593" i="4"/>
  <c r="AA1593" i="4"/>
  <c r="AI1593" i="4"/>
  <c r="AJ1593" i="4"/>
  <c r="AK1593" i="4"/>
  <c r="AL1593" i="4"/>
  <c r="AM1593" i="4"/>
  <c r="AN1593" i="4"/>
  <c r="AP1593" i="4"/>
  <c r="AR1593" i="4"/>
  <c r="Y1594" i="4"/>
  <c r="Z1594" i="4"/>
  <c r="AA1594" i="4"/>
  <c r="AI1594" i="4"/>
  <c r="AJ1594" i="4"/>
  <c r="AK1594" i="4"/>
  <c r="AL1594" i="4"/>
  <c r="AM1594" i="4"/>
  <c r="AN1594" i="4"/>
  <c r="AP1594" i="4"/>
  <c r="AR1594" i="4"/>
  <c r="Y1595" i="4"/>
  <c r="Z1595" i="4"/>
  <c r="AA1595" i="4"/>
  <c r="AI1595" i="4"/>
  <c r="AJ1595" i="4"/>
  <c r="AK1595" i="4"/>
  <c r="AL1595" i="4"/>
  <c r="AM1595" i="4"/>
  <c r="AN1595" i="4"/>
  <c r="AP1595" i="4"/>
  <c r="AR1595" i="4"/>
  <c r="Y1596" i="4"/>
  <c r="Z1596" i="4"/>
  <c r="AA1596" i="4"/>
  <c r="AI1596" i="4"/>
  <c r="AJ1596" i="4"/>
  <c r="AK1596" i="4"/>
  <c r="AL1596" i="4"/>
  <c r="AM1596" i="4"/>
  <c r="AN1596" i="4"/>
  <c r="AP1596" i="4"/>
  <c r="AR1596" i="4"/>
  <c r="Y1597" i="4"/>
  <c r="Z1597" i="4"/>
  <c r="AA1597" i="4"/>
  <c r="AI1597" i="4"/>
  <c r="AJ1597" i="4"/>
  <c r="AK1597" i="4"/>
  <c r="AL1597" i="4"/>
  <c r="AM1597" i="4"/>
  <c r="AN1597" i="4"/>
  <c r="AP1597" i="4"/>
  <c r="AR1597" i="4"/>
  <c r="Y1598" i="4"/>
  <c r="Z1598" i="4"/>
  <c r="AA1598" i="4"/>
  <c r="AI1598" i="4"/>
  <c r="AJ1598" i="4"/>
  <c r="AK1598" i="4"/>
  <c r="AL1598" i="4"/>
  <c r="AM1598" i="4"/>
  <c r="AN1598" i="4"/>
  <c r="AP1598" i="4"/>
  <c r="AR1598" i="4"/>
  <c r="Y1599" i="4"/>
  <c r="Z1599" i="4"/>
  <c r="AA1599" i="4"/>
  <c r="AI1599" i="4"/>
  <c r="AJ1599" i="4"/>
  <c r="AK1599" i="4"/>
  <c r="AL1599" i="4"/>
  <c r="AM1599" i="4"/>
  <c r="AN1599" i="4"/>
  <c r="AP1599" i="4"/>
  <c r="AR1599" i="4"/>
  <c r="Y1600" i="4"/>
  <c r="Z1600" i="4"/>
  <c r="AA1600" i="4"/>
  <c r="AI1600" i="4"/>
  <c r="AJ1600" i="4"/>
  <c r="AK1600" i="4"/>
  <c r="AL1600" i="4"/>
  <c r="AM1600" i="4"/>
  <c r="AN1600" i="4"/>
  <c r="AP1600" i="4"/>
  <c r="AR1600" i="4"/>
  <c r="Y1601" i="4"/>
  <c r="Z1601" i="4"/>
  <c r="AA1601" i="4"/>
  <c r="AI1601" i="4"/>
  <c r="AJ1601" i="4"/>
  <c r="AK1601" i="4"/>
  <c r="AL1601" i="4"/>
  <c r="AM1601" i="4"/>
  <c r="AN1601" i="4"/>
  <c r="AP1601" i="4"/>
  <c r="AR1601" i="4"/>
  <c r="Y1602" i="4"/>
  <c r="Z1602" i="4"/>
  <c r="AA1602" i="4"/>
  <c r="AI1602" i="4"/>
  <c r="AJ1602" i="4"/>
  <c r="AK1602" i="4"/>
  <c r="AL1602" i="4"/>
  <c r="AM1602" i="4"/>
  <c r="AN1602" i="4"/>
  <c r="AP1602" i="4"/>
  <c r="AR1602" i="4"/>
  <c r="Y1603" i="4"/>
  <c r="Z1603" i="4"/>
  <c r="AA1603" i="4"/>
  <c r="AI1603" i="4"/>
  <c r="AJ1603" i="4"/>
  <c r="AK1603" i="4"/>
  <c r="AL1603" i="4"/>
  <c r="AM1603" i="4"/>
  <c r="AN1603" i="4"/>
  <c r="AP1603" i="4"/>
  <c r="AR1603" i="4"/>
  <c r="Y1604" i="4"/>
  <c r="Z1604" i="4"/>
  <c r="AA1604" i="4"/>
  <c r="AI1604" i="4"/>
  <c r="AJ1604" i="4"/>
  <c r="AK1604" i="4"/>
  <c r="AL1604" i="4"/>
  <c r="AM1604" i="4"/>
  <c r="AN1604" i="4"/>
  <c r="AP1604" i="4"/>
  <c r="AR1604" i="4"/>
  <c r="Y1605" i="4"/>
  <c r="Z1605" i="4"/>
  <c r="AA1605" i="4"/>
  <c r="AI1605" i="4"/>
  <c r="AJ1605" i="4"/>
  <c r="AK1605" i="4"/>
  <c r="AL1605" i="4"/>
  <c r="AM1605" i="4"/>
  <c r="AN1605" i="4"/>
  <c r="AP1605" i="4"/>
  <c r="AR1605" i="4"/>
  <c r="Y1606" i="4"/>
  <c r="Z1606" i="4"/>
  <c r="AA1606" i="4"/>
  <c r="AI1606" i="4"/>
  <c r="AJ1606" i="4"/>
  <c r="AK1606" i="4"/>
  <c r="AL1606" i="4"/>
  <c r="AM1606" i="4"/>
  <c r="AN1606" i="4"/>
  <c r="AP1606" i="4"/>
  <c r="AR1606" i="4"/>
  <c r="Y1607" i="4"/>
  <c r="Z1607" i="4"/>
  <c r="AA1607" i="4"/>
  <c r="AI1607" i="4"/>
  <c r="AJ1607" i="4"/>
  <c r="AK1607" i="4"/>
  <c r="AL1607" i="4"/>
  <c r="AM1607" i="4"/>
  <c r="AN1607" i="4"/>
  <c r="AP1607" i="4"/>
  <c r="AR1607" i="4"/>
  <c r="Y1608" i="4"/>
  <c r="Z1608" i="4"/>
  <c r="AA1608" i="4"/>
  <c r="AI1608" i="4"/>
  <c r="AJ1608" i="4"/>
  <c r="AK1608" i="4"/>
  <c r="AL1608" i="4"/>
  <c r="AM1608" i="4"/>
  <c r="AN1608" i="4"/>
  <c r="AP1608" i="4"/>
  <c r="AR1608" i="4"/>
  <c r="Y1609" i="4"/>
  <c r="Z1609" i="4"/>
  <c r="AA1609" i="4"/>
  <c r="AI1609" i="4"/>
  <c r="AJ1609" i="4"/>
  <c r="AK1609" i="4"/>
  <c r="AL1609" i="4"/>
  <c r="AM1609" i="4"/>
  <c r="AN1609" i="4"/>
  <c r="AP1609" i="4"/>
  <c r="AR1609" i="4"/>
  <c r="Y1610" i="4"/>
  <c r="Z1610" i="4"/>
  <c r="AA1610" i="4"/>
  <c r="AI1610" i="4"/>
  <c r="AJ1610" i="4"/>
  <c r="AK1610" i="4"/>
  <c r="AL1610" i="4"/>
  <c r="AM1610" i="4"/>
  <c r="AN1610" i="4"/>
  <c r="AP1610" i="4"/>
  <c r="AR1610" i="4"/>
  <c r="Y1611" i="4"/>
  <c r="Z1611" i="4"/>
  <c r="AA1611" i="4"/>
  <c r="AI1611" i="4"/>
  <c r="AJ1611" i="4"/>
  <c r="AK1611" i="4"/>
  <c r="AL1611" i="4"/>
  <c r="AM1611" i="4"/>
  <c r="AN1611" i="4"/>
  <c r="AP1611" i="4"/>
  <c r="AR1611" i="4"/>
  <c r="Y1612" i="4"/>
  <c r="Z1612" i="4"/>
  <c r="AA1612" i="4"/>
  <c r="AI1612" i="4"/>
  <c r="AJ1612" i="4"/>
  <c r="AK1612" i="4"/>
  <c r="AL1612" i="4"/>
  <c r="AM1612" i="4"/>
  <c r="AN1612" i="4"/>
  <c r="AP1612" i="4"/>
  <c r="AR1612" i="4"/>
  <c r="Y1613" i="4"/>
  <c r="Z1613" i="4"/>
  <c r="AA1613" i="4"/>
  <c r="AI1613" i="4"/>
  <c r="AJ1613" i="4"/>
  <c r="AK1613" i="4"/>
  <c r="AL1613" i="4"/>
  <c r="AM1613" i="4"/>
  <c r="AN1613" i="4"/>
  <c r="AP1613" i="4"/>
  <c r="AR1613" i="4"/>
  <c r="Y1614" i="4"/>
  <c r="Z1614" i="4"/>
  <c r="AA1614" i="4"/>
  <c r="AI1614" i="4"/>
  <c r="AJ1614" i="4"/>
  <c r="AK1614" i="4"/>
  <c r="AL1614" i="4"/>
  <c r="AM1614" i="4"/>
  <c r="AN1614" i="4"/>
  <c r="AP1614" i="4"/>
  <c r="AR1614" i="4"/>
  <c r="Y1615" i="4"/>
  <c r="Z1615" i="4"/>
  <c r="AA1615" i="4"/>
  <c r="AI1615" i="4"/>
  <c r="AJ1615" i="4"/>
  <c r="AK1615" i="4"/>
  <c r="AL1615" i="4"/>
  <c r="AM1615" i="4"/>
  <c r="AN1615" i="4"/>
  <c r="AP1615" i="4"/>
  <c r="AR1615" i="4"/>
  <c r="Y1616" i="4"/>
  <c r="Z1616" i="4"/>
  <c r="AA1616" i="4"/>
  <c r="AI1616" i="4"/>
  <c r="AJ1616" i="4"/>
  <c r="AK1616" i="4"/>
  <c r="AL1616" i="4"/>
  <c r="AM1616" i="4"/>
  <c r="AN1616" i="4"/>
  <c r="AP1616" i="4"/>
  <c r="AR1616" i="4"/>
  <c r="Y1617" i="4"/>
  <c r="Z1617" i="4"/>
  <c r="AA1617" i="4"/>
  <c r="AI1617" i="4"/>
  <c r="AJ1617" i="4"/>
  <c r="AK1617" i="4"/>
  <c r="AL1617" i="4"/>
  <c r="AM1617" i="4"/>
  <c r="AN1617" i="4"/>
  <c r="AP1617" i="4"/>
  <c r="AR1617" i="4"/>
  <c r="Y1618" i="4"/>
  <c r="Z1618" i="4"/>
  <c r="AA1618" i="4"/>
  <c r="AI1618" i="4"/>
  <c r="AJ1618" i="4"/>
  <c r="AK1618" i="4"/>
  <c r="AL1618" i="4"/>
  <c r="AM1618" i="4"/>
  <c r="AN1618" i="4"/>
  <c r="AP1618" i="4"/>
  <c r="AR1618" i="4"/>
  <c r="Y1619" i="4"/>
  <c r="Z1619" i="4"/>
  <c r="AA1619" i="4"/>
  <c r="AI1619" i="4"/>
  <c r="AJ1619" i="4"/>
  <c r="AK1619" i="4"/>
  <c r="AL1619" i="4"/>
  <c r="AM1619" i="4"/>
  <c r="AN1619" i="4"/>
  <c r="AP1619" i="4"/>
  <c r="AR1619" i="4"/>
  <c r="Y1620" i="4"/>
  <c r="Z1620" i="4"/>
  <c r="AA1620" i="4"/>
  <c r="AI1620" i="4"/>
  <c r="AJ1620" i="4"/>
  <c r="AK1620" i="4"/>
  <c r="AL1620" i="4"/>
  <c r="AM1620" i="4"/>
  <c r="AN1620" i="4"/>
  <c r="AP1620" i="4"/>
  <c r="AR1620" i="4"/>
  <c r="Y1621" i="4"/>
  <c r="Z1621" i="4"/>
  <c r="AA1621" i="4"/>
  <c r="AI1621" i="4"/>
  <c r="AJ1621" i="4"/>
  <c r="AK1621" i="4"/>
  <c r="AL1621" i="4"/>
  <c r="AM1621" i="4"/>
  <c r="AN1621" i="4"/>
  <c r="AP1621" i="4"/>
  <c r="AR1621" i="4"/>
  <c r="Y1622" i="4"/>
  <c r="Z1622" i="4"/>
  <c r="AA1622" i="4"/>
  <c r="AI1622" i="4"/>
  <c r="AJ1622" i="4"/>
  <c r="AK1622" i="4"/>
  <c r="AL1622" i="4"/>
  <c r="AM1622" i="4"/>
  <c r="AN1622" i="4"/>
  <c r="AP1622" i="4"/>
  <c r="AR1622" i="4"/>
  <c r="Y1623" i="4"/>
  <c r="Z1623" i="4"/>
  <c r="AA1623" i="4"/>
  <c r="AI1623" i="4"/>
  <c r="AJ1623" i="4"/>
  <c r="AK1623" i="4"/>
  <c r="AL1623" i="4"/>
  <c r="AM1623" i="4"/>
  <c r="AN1623" i="4"/>
  <c r="AP1623" i="4"/>
  <c r="AR1623" i="4"/>
  <c r="Y1624" i="4"/>
  <c r="Z1624" i="4"/>
  <c r="AA1624" i="4"/>
  <c r="AI1624" i="4"/>
  <c r="AJ1624" i="4"/>
  <c r="AK1624" i="4"/>
  <c r="AL1624" i="4"/>
  <c r="AM1624" i="4"/>
  <c r="AN1624" i="4"/>
  <c r="AP1624" i="4"/>
  <c r="AR1624" i="4"/>
  <c r="Y1625" i="4"/>
  <c r="Z1625" i="4"/>
  <c r="AA1625" i="4"/>
  <c r="AI1625" i="4"/>
  <c r="AJ1625" i="4"/>
  <c r="AK1625" i="4"/>
  <c r="AL1625" i="4"/>
  <c r="AM1625" i="4"/>
  <c r="AN1625" i="4"/>
  <c r="AP1625" i="4"/>
  <c r="AR1625" i="4"/>
  <c r="Y1626" i="4"/>
  <c r="Z1626" i="4"/>
  <c r="AA1626" i="4"/>
  <c r="AI1626" i="4"/>
  <c r="AJ1626" i="4"/>
  <c r="AK1626" i="4"/>
  <c r="AL1626" i="4"/>
  <c r="AM1626" i="4"/>
  <c r="AN1626" i="4"/>
  <c r="AP1626" i="4"/>
  <c r="AR1626" i="4"/>
  <c r="Y1627" i="4"/>
  <c r="Z1627" i="4"/>
  <c r="AA1627" i="4"/>
  <c r="AI1627" i="4"/>
  <c r="AJ1627" i="4"/>
  <c r="AK1627" i="4"/>
  <c r="AL1627" i="4"/>
  <c r="AM1627" i="4"/>
  <c r="AN1627" i="4"/>
  <c r="AP1627" i="4"/>
  <c r="AR1627" i="4"/>
  <c r="Y1628" i="4"/>
  <c r="Z1628" i="4"/>
  <c r="AA1628" i="4"/>
  <c r="AI1628" i="4"/>
  <c r="AJ1628" i="4"/>
  <c r="AK1628" i="4"/>
  <c r="AL1628" i="4"/>
  <c r="AM1628" i="4"/>
  <c r="AN1628" i="4"/>
  <c r="AP1628" i="4"/>
  <c r="AR1628" i="4"/>
  <c r="Y1629" i="4"/>
  <c r="Z1629" i="4"/>
  <c r="AA1629" i="4"/>
  <c r="AI1629" i="4"/>
  <c r="AJ1629" i="4"/>
  <c r="AK1629" i="4"/>
  <c r="AL1629" i="4"/>
  <c r="AM1629" i="4"/>
  <c r="AN1629" i="4"/>
  <c r="AP1629" i="4"/>
  <c r="AR1629" i="4"/>
  <c r="Y1630" i="4"/>
  <c r="Z1630" i="4"/>
  <c r="AA1630" i="4"/>
  <c r="AI1630" i="4"/>
  <c r="AJ1630" i="4"/>
  <c r="AK1630" i="4"/>
  <c r="AL1630" i="4"/>
  <c r="AM1630" i="4"/>
  <c r="AN1630" i="4"/>
  <c r="AP1630" i="4"/>
  <c r="AR1630" i="4"/>
  <c r="Y1631" i="4"/>
  <c r="Z1631" i="4"/>
  <c r="AA1631" i="4"/>
  <c r="AI1631" i="4"/>
  <c r="AJ1631" i="4"/>
  <c r="AK1631" i="4"/>
  <c r="AL1631" i="4"/>
  <c r="AM1631" i="4"/>
  <c r="AN1631" i="4"/>
  <c r="AP1631" i="4"/>
  <c r="AR1631" i="4"/>
  <c r="Y1632" i="4"/>
  <c r="Z1632" i="4"/>
  <c r="AA1632" i="4"/>
  <c r="AI1632" i="4"/>
  <c r="AJ1632" i="4"/>
  <c r="AK1632" i="4"/>
  <c r="AL1632" i="4"/>
  <c r="AM1632" i="4"/>
  <c r="AN1632" i="4"/>
  <c r="AP1632" i="4"/>
  <c r="AR1632" i="4"/>
  <c r="Y1633" i="4"/>
  <c r="Z1633" i="4"/>
  <c r="AA1633" i="4"/>
  <c r="AI1633" i="4"/>
  <c r="AJ1633" i="4"/>
  <c r="AK1633" i="4"/>
  <c r="AL1633" i="4"/>
  <c r="AM1633" i="4"/>
  <c r="AN1633" i="4"/>
  <c r="AP1633" i="4"/>
  <c r="AR1633" i="4"/>
  <c r="Y1634" i="4"/>
  <c r="Z1634" i="4"/>
  <c r="AA1634" i="4"/>
  <c r="AI1634" i="4"/>
  <c r="AJ1634" i="4"/>
  <c r="AK1634" i="4"/>
  <c r="AL1634" i="4"/>
  <c r="AM1634" i="4"/>
  <c r="AN1634" i="4"/>
  <c r="AP1634" i="4"/>
  <c r="AR1634" i="4"/>
  <c r="Y1635" i="4"/>
  <c r="Z1635" i="4"/>
  <c r="AA1635" i="4"/>
  <c r="AI1635" i="4"/>
  <c r="AJ1635" i="4"/>
  <c r="AK1635" i="4"/>
  <c r="AL1635" i="4"/>
  <c r="AM1635" i="4"/>
  <c r="AN1635" i="4"/>
  <c r="AP1635" i="4"/>
  <c r="AR1635" i="4"/>
  <c r="Y1636" i="4"/>
  <c r="Z1636" i="4"/>
  <c r="AA1636" i="4"/>
  <c r="AI1636" i="4"/>
  <c r="AJ1636" i="4"/>
  <c r="AK1636" i="4"/>
  <c r="AL1636" i="4"/>
  <c r="AM1636" i="4"/>
  <c r="AN1636" i="4"/>
  <c r="AP1636" i="4"/>
  <c r="AR1636" i="4"/>
  <c r="Y1637" i="4"/>
  <c r="Z1637" i="4"/>
  <c r="AA1637" i="4"/>
  <c r="AI1637" i="4"/>
  <c r="AJ1637" i="4"/>
  <c r="AK1637" i="4"/>
  <c r="AL1637" i="4"/>
  <c r="AM1637" i="4"/>
  <c r="AN1637" i="4"/>
  <c r="AP1637" i="4"/>
  <c r="AR1637" i="4"/>
  <c r="Y1638" i="4"/>
  <c r="Z1638" i="4"/>
  <c r="AA1638" i="4"/>
  <c r="AI1638" i="4"/>
  <c r="AJ1638" i="4"/>
  <c r="AK1638" i="4"/>
  <c r="AL1638" i="4"/>
  <c r="AM1638" i="4"/>
  <c r="AN1638" i="4"/>
  <c r="AP1638" i="4"/>
  <c r="AR1638" i="4"/>
  <c r="Y1639" i="4"/>
  <c r="Z1639" i="4"/>
  <c r="AA1639" i="4"/>
  <c r="AI1639" i="4"/>
  <c r="AJ1639" i="4"/>
  <c r="AK1639" i="4"/>
  <c r="AL1639" i="4"/>
  <c r="AM1639" i="4"/>
  <c r="AN1639" i="4"/>
  <c r="AP1639" i="4"/>
  <c r="AR1639" i="4"/>
  <c r="Y1640" i="4"/>
  <c r="Z1640" i="4"/>
  <c r="AA1640" i="4"/>
  <c r="AI1640" i="4"/>
  <c r="AJ1640" i="4"/>
  <c r="AK1640" i="4"/>
  <c r="AL1640" i="4"/>
  <c r="AM1640" i="4"/>
  <c r="AN1640" i="4"/>
  <c r="AP1640" i="4"/>
  <c r="AR1640" i="4"/>
  <c r="Y1641" i="4"/>
  <c r="Z1641" i="4"/>
  <c r="AA1641" i="4"/>
  <c r="AI1641" i="4"/>
  <c r="AJ1641" i="4"/>
  <c r="AK1641" i="4"/>
  <c r="AL1641" i="4"/>
  <c r="AM1641" i="4"/>
  <c r="AN1641" i="4"/>
  <c r="AP1641" i="4"/>
  <c r="AR1641" i="4"/>
  <c r="Y1642" i="4"/>
  <c r="Z1642" i="4"/>
  <c r="AA1642" i="4"/>
  <c r="AI1642" i="4"/>
  <c r="AJ1642" i="4"/>
  <c r="AK1642" i="4"/>
  <c r="AL1642" i="4"/>
  <c r="AM1642" i="4"/>
  <c r="AN1642" i="4"/>
  <c r="AP1642" i="4"/>
  <c r="AR1642" i="4"/>
  <c r="Y1643" i="4"/>
  <c r="Z1643" i="4"/>
  <c r="AA1643" i="4"/>
  <c r="AI1643" i="4"/>
  <c r="AJ1643" i="4"/>
  <c r="AK1643" i="4"/>
  <c r="AL1643" i="4"/>
  <c r="AM1643" i="4"/>
  <c r="AN1643" i="4"/>
  <c r="AP1643" i="4"/>
  <c r="AR1643" i="4"/>
  <c r="Y1644" i="4"/>
  <c r="Z1644" i="4"/>
  <c r="AA1644" i="4"/>
  <c r="AI1644" i="4"/>
  <c r="AJ1644" i="4"/>
  <c r="AK1644" i="4"/>
  <c r="AL1644" i="4"/>
  <c r="AM1644" i="4"/>
  <c r="AN1644" i="4"/>
  <c r="AP1644" i="4"/>
  <c r="AR1644" i="4"/>
  <c r="Y1645" i="4"/>
  <c r="Z1645" i="4"/>
  <c r="AA1645" i="4"/>
  <c r="AI1645" i="4"/>
  <c r="AJ1645" i="4"/>
  <c r="AK1645" i="4"/>
  <c r="AL1645" i="4"/>
  <c r="AM1645" i="4"/>
  <c r="AN1645" i="4"/>
  <c r="AP1645" i="4"/>
  <c r="AR1645" i="4"/>
  <c r="Y1646" i="4"/>
  <c r="Z1646" i="4"/>
  <c r="AA1646" i="4"/>
  <c r="AI1646" i="4"/>
  <c r="AJ1646" i="4"/>
  <c r="AK1646" i="4"/>
  <c r="AL1646" i="4"/>
  <c r="AM1646" i="4"/>
  <c r="AN1646" i="4"/>
  <c r="AP1646" i="4"/>
  <c r="AR1646" i="4"/>
  <c r="Y1647" i="4"/>
  <c r="Z1647" i="4"/>
  <c r="AA1647" i="4"/>
  <c r="AI1647" i="4"/>
  <c r="AJ1647" i="4"/>
  <c r="AK1647" i="4"/>
  <c r="AL1647" i="4"/>
  <c r="AM1647" i="4"/>
  <c r="AN1647" i="4"/>
  <c r="AP1647" i="4"/>
  <c r="AR1647" i="4"/>
  <c r="Y1648" i="4"/>
  <c r="Z1648" i="4"/>
  <c r="AA1648" i="4"/>
  <c r="AI1648" i="4"/>
  <c r="AJ1648" i="4"/>
  <c r="AK1648" i="4"/>
  <c r="AL1648" i="4"/>
  <c r="AM1648" i="4"/>
  <c r="AN1648" i="4"/>
  <c r="AP1648" i="4"/>
  <c r="AR1648" i="4"/>
  <c r="Y1649" i="4"/>
  <c r="Z1649" i="4"/>
  <c r="AA1649" i="4"/>
  <c r="AI1649" i="4"/>
  <c r="AJ1649" i="4"/>
  <c r="AK1649" i="4"/>
  <c r="AL1649" i="4"/>
  <c r="AM1649" i="4"/>
  <c r="AN1649" i="4"/>
  <c r="AP1649" i="4"/>
  <c r="AR1649" i="4"/>
  <c r="Y1650" i="4"/>
  <c r="Z1650" i="4"/>
  <c r="AA1650" i="4"/>
  <c r="AI1650" i="4"/>
  <c r="AJ1650" i="4"/>
  <c r="AK1650" i="4"/>
  <c r="AL1650" i="4"/>
  <c r="AM1650" i="4"/>
  <c r="AN1650" i="4"/>
  <c r="AP1650" i="4"/>
  <c r="AR1650" i="4"/>
  <c r="Y1651" i="4"/>
  <c r="Z1651" i="4"/>
  <c r="AA1651" i="4"/>
  <c r="AI1651" i="4"/>
  <c r="AJ1651" i="4"/>
  <c r="AK1651" i="4"/>
  <c r="AL1651" i="4"/>
  <c r="AM1651" i="4"/>
  <c r="AN1651" i="4"/>
  <c r="AP1651" i="4"/>
  <c r="AR1651" i="4"/>
  <c r="Y1652" i="4"/>
  <c r="Z1652" i="4"/>
  <c r="AA1652" i="4"/>
  <c r="AI1652" i="4"/>
  <c r="AJ1652" i="4"/>
  <c r="AK1652" i="4"/>
  <c r="AL1652" i="4"/>
  <c r="AM1652" i="4"/>
  <c r="AN1652" i="4"/>
  <c r="AP1652" i="4"/>
  <c r="AR1652" i="4"/>
  <c r="Y1653" i="4"/>
  <c r="Z1653" i="4"/>
  <c r="AA1653" i="4"/>
  <c r="AI1653" i="4"/>
  <c r="AJ1653" i="4"/>
  <c r="AK1653" i="4"/>
  <c r="AL1653" i="4"/>
  <c r="AM1653" i="4"/>
  <c r="AN1653" i="4"/>
  <c r="AP1653" i="4"/>
  <c r="AR1653" i="4"/>
  <c r="Y1654" i="4"/>
  <c r="Z1654" i="4"/>
  <c r="AA1654" i="4"/>
  <c r="AI1654" i="4"/>
  <c r="AJ1654" i="4"/>
  <c r="AK1654" i="4"/>
  <c r="AL1654" i="4"/>
  <c r="AM1654" i="4"/>
  <c r="AN1654" i="4"/>
  <c r="AP1654" i="4"/>
  <c r="AR1654" i="4"/>
  <c r="Y1655" i="4"/>
  <c r="Z1655" i="4"/>
  <c r="AA1655" i="4"/>
  <c r="AI1655" i="4"/>
  <c r="AJ1655" i="4"/>
  <c r="AK1655" i="4"/>
  <c r="AL1655" i="4"/>
  <c r="AM1655" i="4"/>
  <c r="AN1655" i="4"/>
  <c r="AP1655" i="4"/>
  <c r="AR1655" i="4"/>
  <c r="Y1656" i="4"/>
  <c r="Z1656" i="4"/>
  <c r="AA1656" i="4"/>
  <c r="AI1656" i="4"/>
  <c r="AJ1656" i="4"/>
  <c r="AK1656" i="4"/>
  <c r="AL1656" i="4"/>
  <c r="AM1656" i="4"/>
  <c r="AN1656" i="4"/>
  <c r="AP1656" i="4"/>
  <c r="AR1656" i="4"/>
  <c r="Y1657" i="4"/>
  <c r="Z1657" i="4"/>
  <c r="AA1657" i="4"/>
  <c r="AI1657" i="4"/>
  <c r="AJ1657" i="4"/>
  <c r="AK1657" i="4"/>
  <c r="AL1657" i="4"/>
  <c r="AM1657" i="4"/>
  <c r="AN1657" i="4"/>
  <c r="AP1657" i="4"/>
  <c r="AR1657" i="4"/>
  <c r="Y1658" i="4"/>
  <c r="Z1658" i="4"/>
  <c r="AA1658" i="4"/>
  <c r="AI1658" i="4"/>
  <c r="AJ1658" i="4"/>
  <c r="AK1658" i="4"/>
  <c r="AL1658" i="4"/>
  <c r="AM1658" i="4"/>
  <c r="AN1658" i="4"/>
  <c r="AP1658" i="4"/>
  <c r="AR1658" i="4"/>
  <c r="Y1659" i="4"/>
  <c r="Z1659" i="4"/>
  <c r="AA1659" i="4"/>
  <c r="AI1659" i="4"/>
  <c r="AJ1659" i="4"/>
  <c r="AK1659" i="4"/>
  <c r="AL1659" i="4"/>
  <c r="AM1659" i="4"/>
  <c r="AN1659" i="4"/>
  <c r="AP1659" i="4"/>
  <c r="AR1659" i="4"/>
  <c r="Y1660" i="4"/>
  <c r="Z1660" i="4"/>
  <c r="AA1660" i="4"/>
  <c r="AI1660" i="4"/>
  <c r="AJ1660" i="4"/>
  <c r="AK1660" i="4"/>
  <c r="AL1660" i="4"/>
  <c r="AM1660" i="4"/>
  <c r="AN1660" i="4"/>
  <c r="AP1660" i="4"/>
  <c r="AR1660" i="4"/>
  <c r="Y1661" i="4"/>
  <c r="Z1661" i="4"/>
  <c r="AA1661" i="4"/>
  <c r="AI1661" i="4"/>
  <c r="AJ1661" i="4"/>
  <c r="AK1661" i="4"/>
  <c r="AL1661" i="4"/>
  <c r="AM1661" i="4"/>
  <c r="AN1661" i="4"/>
  <c r="AP1661" i="4"/>
  <c r="AR1661" i="4"/>
  <c r="Y1662" i="4"/>
  <c r="Z1662" i="4"/>
  <c r="AA1662" i="4"/>
  <c r="AI1662" i="4"/>
  <c r="AJ1662" i="4"/>
  <c r="AK1662" i="4"/>
  <c r="AL1662" i="4"/>
  <c r="AM1662" i="4"/>
  <c r="AN1662" i="4"/>
  <c r="AP1662" i="4"/>
  <c r="AR1662" i="4"/>
  <c r="Y1663" i="4"/>
  <c r="Z1663" i="4"/>
  <c r="AA1663" i="4"/>
  <c r="AI1663" i="4"/>
  <c r="AJ1663" i="4"/>
  <c r="AK1663" i="4"/>
  <c r="AL1663" i="4"/>
  <c r="AM1663" i="4"/>
  <c r="AN1663" i="4"/>
  <c r="AP1663" i="4"/>
  <c r="AR1663" i="4"/>
  <c r="Y1664" i="4"/>
  <c r="Z1664" i="4"/>
  <c r="AA1664" i="4"/>
  <c r="AI1664" i="4"/>
  <c r="AJ1664" i="4"/>
  <c r="AK1664" i="4"/>
  <c r="AL1664" i="4"/>
  <c r="AM1664" i="4"/>
  <c r="AN1664" i="4"/>
  <c r="AP1664" i="4"/>
  <c r="AR1664" i="4"/>
  <c r="Y1665" i="4"/>
  <c r="Z1665" i="4"/>
  <c r="AA1665" i="4"/>
  <c r="AI1665" i="4"/>
  <c r="AJ1665" i="4"/>
  <c r="AK1665" i="4"/>
  <c r="AL1665" i="4"/>
  <c r="AM1665" i="4"/>
  <c r="AN1665" i="4"/>
  <c r="AP1665" i="4"/>
  <c r="AR1665" i="4"/>
  <c r="Y1666" i="4"/>
  <c r="Z1666" i="4"/>
  <c r="AA1666" i="4"/>
  <c r="AI1666" i="4"/>
  <c r="AJ1666" i="4"/>
  <c r="AK1666" i="4"/>
  <c r="AL1666" i="4"/>
  <c r="AM1666" i="4"/>
  <c r="AN1666" i="4"/>
  <c r="AP1666" i="4"/>
  <c r="AR1666" i="4"/>
  <c r="Y1667" i="4"/>
  <c r="Z1667" i="4"/>
  <c r="AA1667" i="4"/>
  <c r="AI1667" i="4"/>
  <c r="AJ1667" i="4"/>
  <c r="AK1667" i="4"/>
  <c r="AL1667" i="4"/>
  <c r="AM1667" i="4"/>
  <c r="AN1667" i="4"/>
  <c r="AP1667" i="4"/>
  <c r="AR1667" i="4"/>
  <c r="Y1668" i="4"/>
  <c r="Z1668" i="4"/>
  <c r="AA1668" i="4"/>
  <c r="AI1668" i="4"/>
  <c r="AJ1668" i="4"/>
  <c r="AK1668" i="4"/>
  <c r="AL1668" i="4"/>
  <c r="AM1668" i="4"/>
  <c r="AN1668" i="4"/>
  <c r="AP1668" i="4"/>
  <c r="AR1668" i="4"/>
  <c r="Y1669" i="4"/>
  <c r="Z1669" i="4"/>
  <c r="AA1669" i="4"/>
  <c r="AI1669" i="4"/>
  <c r="AJ1669" i="4"/>
  <c r="AK1669" i="4"/>
  <c r="AL1669" i="4"/>
  <c r="AM1669" i="4"/>
  <c r="AN1669" i="4"/>
  <c r="AP1669" i="4"/>
  <c r="AR1669" i="4"/>
  <c r="Y1670" i="4"/>
  <c r="Z1670" i="4"/>
  <c r="AA1670" i="4"/>
  <c r="AI1670" i="4"/>
  <c r="AJ1670" i="4"/>
  <c r="AK1670" i="4"/>
  <c r="AL1670" i="4"/>
  <c r="AM1670" i="4"/>
  <c r="AN1670" i="4"/>
  <c r="AP1670" i="4"/>
  <c r="AR1670" i="4"/>
  <c r="Y1671" i="4"/>
  <c r="Z1671" i="4"/>
  <c r="AA1671" i="4"/>
  <c r="AI1671" i="4"/>
  <c r="AJ1671" i="4"/>
  <c r="AK1671" i="4"/>
  <c r="AL1671" i="4"/>
  <c r="AM1671" i="4"/>
  <c r="AN1671" i="4"/>
  <c r="AP1671" i="4"/>
  <c r="AR1671" i="4"/>
  <c r="Y1672" i="4"/>
  <c r="Z1672" i="4"/>
  <c r="AA1672" i="4"/>
  <c r="AI1672" i="4"/>
  <c r="AJ1672" i="4"/>
  <c r="AK1672" i="4"/>
  <c r="AL1672" i="4"/>
  <c r="AM1672" i="4"/>
  <c r="AN1672" i="4"/>
  <c r="AP1672" i="4"/>
  <c r="AR1672" i="4"/>
  <c r="Y1673" i="4"/>
  <c r="Z1673" i="4"/>
  <c r="AA1673" i="4"/>
  <c r="AI1673" i="4"/>
  <c r="AJ1673" i="4"/>
  <c r="AK1673" i="4"/>
  <c r="AL1673" i="4"/>
  <c r="AM1673" i="4"/>
  <c r="AN1673" i="4"/>
  <c r="AP1673" i="4"/>
  <c r="AR1673" i="4"/>
  <c r="Y1674" i="4"/>
  <c r="Z1674" i="4"/>
  <c r="AA1674" i="4"/>
  <c r="AI1674" i="4"/>
  <c r="AJ1674" i="4"/>
  <c r="AK1674" i="4"/>
  <c r="AL1674" i="4"/>
  <c r="AM1674" i="4"/>
  <c r="AN1674" i="4"/>
  <c r="AP1674" i="4"/>
  <c r="AR1674" i="4"/>
  <c r="Y1675" i="4"/>
  <c r="Z1675" i="4"/>
  <c r="AA1675" i="4"/>
  <c r="AI1675" i="4"/>
  <c r="AJ1675" i="4"/>
  <c r="AK1675" i="4"/>
  <c r="AL1675" i="4"/>
  <c r="AM1675" i="4"/>
  <c r="AN1675" i="4"/>
  <c r="AP1675" i="4"/>
  <c r="AR1675" i="4"/>
  <c r="Y1676" i="4"/>
  <c r="Z1676" i="4"/>
  <c r="AA1676" i="4"/>
  <c r="AI1676" i="4"/>
  <c r="AJ1676" i="4"/>
  <c r="AK1676" i="4"/>
  <c r="AL1676" i="4"/>
  <c r="AM1676" i="4"/>
  <c r="AN1676" i="4"/>
  <c r="AP1676" i="4"/>
  <c r="AR1676" i="4"/>
  <c r="Y1677" i="4"/>
  <c r="Z1677" i="4"/>
  <c r="AA1677" i="4"/>
  <c r="AI1677" i="4"/>
  <c r="AJ1677" i="4"/>
  <c r="AK1677" i="4"/>
  <c r="AL1677" i="4"/>
  <c r="AM1677" i="4"/>
  <c r="AN1677" i="4"/>
  <c r="AP1677" i="4"/>
  <c r="AR1677" i="4"/>
  <c r="Y1678" i="4"/>
  <c r="Z1678" i="4"/>
  <c r="AA1678" i="4"/>
  <c r="AI1678" i="4"/>
  <c r="AJ1678" i="4"/>
  <c r="AK1678" i="4"/>
  <c r="AL1678" i="4"/>
  <c r="AM1678" i="4"/>
  <c r="AN1678" i="4"/>
  <c r="AP1678" i="4"/>
  <c r="AR1678" i="4"/>
  <c r="Y1679" i="4"/>
  <c r="Z1679" i="4"/>
  <c r="AA1679" i="4"/>
  <c r="AI1679" i="4"/>
  <c r="AJ1679" i="4"/>
  <c r="AK1679" i="4"/>
  <c r="AL1679" i="4"/>
  <c r="AM1679" i="4"/>
  <c r="AN1679" i="4"/>
  <c r="AP1679" i="4"/>
  <c r="AR1679" i="4"/>
  <c r="Y1680" i="4"/>
  <c r="Z1680" i="4"/>
  <c r="AA1680" i="4"/>
  <c r="AI1680" i="4"/>
  <c r="AJ1680" i="4"/>
  <c r="AK1680" i="4"/>
  <c r="AL1680" i="4"/>
  <c r="AM1680" i="4"/>
  <c r="AN1680" i="4"/>
  <c r="AP1680" i="4"/>
  <c r="AR1680" i="4"/>
  <c r="Y1681" i="4"/>
  <c r="Z1681" i="4"/>
  <c r="AA1681" i="4"/>
  <c r="AI1681" i="4"/>
  <c r="AJ1681" i="4"/>
  <c r="AK1681" i="4"/>
  <c r="AL1681" i="4"/>
  <c r="AM1681" i="4"/>
  <c r="AN1681" i="4"/>
  <c r="AP1681" i="4"/>
  <c r="AR1681" i="4"/>
  <c r="Y1682" i="4"/>
  <c r="Z1682" i="4"/>
  <c r="AA1682" i="4"/>
  <c r="AI1682" i="4"/>
  <c r="AJ1682" i="4"/>
  <c r="AK1682" i="4"/>
  <c r="AL1682" i="4"/>
  <c r="AM1682" i="4"/>
  <c r="AN1682" i="4"/>
  <c r="AP1682" i="4"/>
  <c r="AR1682" i="4"/>
  <c r="Y1683" i="4"/>
  <c r="Z1683" i="4"/>
  <c r="AA1683" i="4"/>
  <c r="AI1683" i="4"/>
  <c r="AJ1683" i="4"/>
  <c r="AK1683" i="4"/>
  <c r="AL1683" i="4"/>
  <c r="AM1683" i="4"/>
  <c r="AN1683" i="4"/>
  <c r="AP1683" i="4"/>
  <c r="AR1683" i="4"/>
  <c r="Y1684" i="4"/>
  <c r="Z1684" i="4"/>
  <c r="AA1684" i="4"/>
  <c r="AI1684" i="4"/>
  <c r="AJ1684" i="4"/>
  <c r="AK1684" i="4"/>
  <c r="AL1684" i="4"/>
  <c r="AM1684" i="4"/>
  <c r="AN1684" i="4"/>
  <c r="AP1684" i="4"/>
  <c r="AR1684" i="4"/>
  <c r="Y1685" i="4"/>
  <c r="Z1685" i="4"/>
  <c r="AA1685" i="4"/>
  <c r="AI1685" i="4"/>
  <c r="AJ1685" i="4"/>
  <c r="AK1685" i="4"/>
  <c r="AL1685" i="4"/>
  <c r="AM1685" i="4"/>
  <c r="AN1685" i="4"/>
  <c r="AP1685" i="4"/>
  <c r="AR1685" i="4"/>
  <c r="Y1686" i="4"/>
  <c r="Z1686" i="4"/>
  <c r="AA1686" i="4"/>
  <c r="AI1686" i="4"/>
  <c r="AJ1686" i="4"/>
  <c r="AK1686" i="4"/>
  <c r="AL1686" i="4"/>
  <c r="AM1686" i="4"/>
  <c r="AN1686" i="4"/>
  <c r="AP1686" i="4"/>
  <c r="AR1686" i="4"/>
  <c r="Y1687" i="4"/>
  <c r="Z1687" i="4"/>
  <c r="AA1687" i="4"/>
  <c r="AI1687" i="4"/>
  <c r="AJ1687" i="4"/>
  <c r="AK1687" i="4"/>
  <c r="AL1687" i="4"/>
  <c r="AM1687" i="4"/>
  <c r="AN1687" i="4"/>
  <c r="AP1687" i="4"/>
  <c r="AR1687" i="4"/>
  <c r="Y1688" i="4"/>
  <c r="Z1688" i="4"/>
  <c r="AA1688" i="4"/>
  <c r="AI1688" i="4"/>
  <c r="AJ1688" i="4"/>
  <c r="AK1688" i="4"/>
  <c r="AL1688" i="4"/>
  <c r="AM1688" i="4"/>
  <c r="AN1688" i="4"/>
  <c r="AP1688" i="4"/>
  <c r="AR1688" i="4"/>
  <c r="Y1689" i="4"/>
  <c r="Z1689" i="4"/>
  <c r="AA1689" i="4"/>
  <c r="AI1689" i="4"/>
  <c r="AJ1689" i="4"/>
  <c r="AK1689" i="4"/>
  <c r="AL1689" i="4"/>
  <c r="AM1689" i="4"/>
  <c r="AN1689" i="4"/>
  <c r="AP1689" i="4"/>
  <c r="AR1689" i="4"/>
  <c r="Y1690" i="4"/>
  <c r="Z1690" i="4"/>
  <c r="AA1690" i="4"/>
  <c r="AI1690" i="4"/>
  <c r="AJ1690" i="4"/>
  <c r="AK1690" i="4"/>
  <c r="AL1690" i="4"/>
  <c r="AM1690" i="4"/>
  <c r="AN1690" i="4"/>
  <c r="AP1690" i="4"/>
  <c r="AR1690" i="4"/>
  <c r="Y1691" i="4"/>
  <c r="Z1691" i="4"/>
  <c r="AA1691" i="4"/>
  <c r="AI1691" i="4"/>
  <c r="AJ1691" i="4"/>
  <c r="AK1691" i="4"/>
  <c r="AL1691" i="4"/>
  <c r="AM1691" i="4"/>
  <c r="AN1691" i="4"/>
  <c r="AP1691" i="4"/>
  <c r="AR1691" i="4"/>
  <c r="Y1692" i="4"/>
  <c r="Z1692" i="4"/>
  <c r="AA1692" i="4"/>
  <c r="AI1692" i="4"/>
  <c r="AJ1692" i="4"/>
  <c r="AK1692" i="4"/>
  <c r="AL1692" i="4"/>
  <c r="AM1692" i="4"/>
  <c r="AN1692" i="4"/>
  <c r="AP1692" i="4"/>
  <c r="AR1692" i="4"/>
  <c r="Y1693" i="4"/>
  <c r="Z1693" i="4"/>
  <c r="AA1693" i="4"/>
  <c r="AI1693" i="4"/>
  <c r="AJ1693" i="4"/>
  <c r="AK1693" i="4"/>
  <c r="AL1693" i="4"/>
  <c r="AM1693" i="4"/>
  <c r="AN1693" i="4"/>
  <c r="AP1693" i="4"/>
  <c r="AR1693" i="4"/>
  <c r="Y1694" i="4"/>
  <c r="Z1694" i="4"/>
  <c r="AA1694" i="4"/>
  <c r="AI1694" i="4"/>
  <c r="AJ1694" i="4"/>
  <c r="AK1694" i="4"/>
  <c r="AL1694" i="4"/>
  <c r="AM1694" i="4"/>
  <c r="AN1694" i="4"/>
  <c r="AP1694" i="4"/>
  <c r="AR1694" i="4"/>
  <c r="Y1695" i="4"/>
  <c r="Z1695" i="4"/>
  <c r="AA1695" i="4"/>
  <c r="AI1695" i="4"/>
  <c r="AJ1695" i="4"/>
  <c r="AK1695" i="4"/>
  <c r="AL1695" i="4"/>
  <c r="AM1695" i="4"/>
  <c r="AN1695" i="4"/>
  <c r="AP1695" i="4"/>
  <c r="AR1695" i="4"/>
  <c r="Y1696" i="4"/>
  <c r="Z1696" i="4"/>
  <c r="AA1696" i="4"/>
  <c r="AI1696" i="4"/>
  <c r="AJ1696" i="4"/>
  <c r="AK1696" i="4"/>
  <c r="AL1696" i="4"/>
  <c r="AM1696" i="4"/>
  <c r="AN1696" i="4"/>
  <c r="AP1696" i="4"/>
  <c r="AR1696" i="4"/>
  <c r="Y1697" i="4"/>
  <c r="Z1697" i="4"/>
  <c r="AA1697" i="4"/>
  <c r="AI1697" i="4"/>
  <c r="AJ1697" i="4"/>
  <c r="AK1697" i="4"/>
  <c r="AL1697" i="4"/>
  <c r="AM1697" i="4"/>
  <c r="AN1697" i="4"/>
  <c r="AP1697" i="4"/>
  <c r="AR1697" i="4"/>
  <c r="Y1698" i="4"/>
  <c r="Z1698" i="4"/>
  <c r="AA1698" i="4"/>
  <c r="AI1698" i="4"/>
  <c r="AJ1698" i="4"/>
  <c r="AK1698" i="4"/>
  <c r="AL1698" i="4"/>
  <c r="AM1698" i="4"/>
  <c r="AN1698" i="4"/>
  <c r="AP1698" i="4"/>
  <c r="AR1698" i="4"/>
  <c r="Y1699" i="4"/>
  <c r="Z1699" i="4"/>
  <c r="AA1699" i="4"/>
  <c r="AI1699" i="4"/>
  <c r="AJ1699" i="4"/>
  <c r="AK1699" i="4"/>
  <c r="AL1699" i="4"/>
  <c r="AM1699" i="4"/>
  <c r="AN1699" i="4"/>
  <c r="AP1699" i="4"/>
  <c r="AR1699" i="4"/>
  <c r="Y1700" i="4"/>
  <c r="Z1700" i="4"/>
  <c r="AA1700" i="4"/>
  <c r="AI1700" i="4"/>
  <c r="AJ1700" i="4"/>
  <c r="AK1700" i="4"/>
  <c r="AL1700" i="4"/>
  <c r="AM1700" i="4"/>
  <c r="AN1700" i="4"/>
  <c r="AP1700" i="4"/>
  <c r="AR1700" i="4"/>
  <c r="Y1701" i="4"/>
  <c r="Z1701" i="4"/>
  <c r="AA1701" i="4"/>
  <c r="AI1701" i="4"/>
  <c r="AJ1701" i="4"/>
  <c r="AK1701" i="4"/>
  <c r="AL1701" i="4"/>
  <c r="AM1701" i="4"/>
  <c r="AN1701" i="4"/>
  <c r="AP1701" i="4"/>
  <c r="AR1701" i="4"/>
  <c r="Y1702" i="4"/>
  <c r="Z1702" i="4"/>
  <c r="AA1702" i="4"/>
  <c r="AI1702" i="4"/>
  <c r="AJ1702" i="4"/>
  <c r="AK1702" i="4"/>
  <c r="AL1702" i="4"/>
  <c r="AM1702" i="4"/>
  <c r="AN1702" i="4"/>
  <c r="AP1702" i="4"/>
  <c r="AR1702" i="4"/>
  <c r="Y1703" i="4"/>
  <c r="Z1703" i="4"/>
  <c r="AA1703" i="4"/>
  <c r="AI1703" i="4"/>
  <c r="AJ1703" i="4"/>
  <c r="AK1703" i="4"/>
  <c r="AL1703" i="4"/>
  <c r="AM1703" i="4"/>
  <c r="AN1703" i="4"/>
  <c r="AP1703" i="4"/>
  <c r="AR1703" i="4"/>
  <c r="Y1704" i="4"/>
  <c r="Z1704" i="4"/>
  <c r="AA1704" i="4"/>
  <c r="AI1704" i="4"/>
  <c r="AJ1704" i="4"/>
  <c r="AK1704" i="4"/>
  <c r="AL1704" i="4"/>
  <c r="AM1704" i="4"/>
  <c r="AN1704" i="4"/>
  <c r="AP1704" i="4"/>
  <c r="AR1704" i="4"/>
  <c r="Y1705" i="4"/>
  <c r="Z1705" i="4"/>
  <c r="AA1705" i="4"/>
  <c r="AI1705" i="4"/>
  <c r="AJ1705" i="4"/>
  <c r="AK1705" i="4"/>
  <c r="AL1705" i="4"/>
  <c r="AM1705" i="4"/>
  <c r="AN1705" i="4"/>
  <c r="AP1705" i="4"/>
  <c r="AR1705" i="4"/>
  <c r="Y1706" i="4"/>
  <c r="Z1706" i="4"/>
  <c r="AA1706" i="4"/>
  <c r="AI1706" i="4"/>
  <c r="AJ1706" i="4"/>
  <c r="AK1706" i="4"/>
  <c r="AL1706" i="4"/>
  <c r="AM1706" i="4"/>
  <c r="AN1706" i="4"/>
  <c r="AP1706" i="4"/>
  <c r="AR1706" i="4"/>
  <c r="Y1707" i="4"/>
  <c r="Z1707" i="4"/>
  <c r="AA1707" i="4"/>
  <c r="AI1707" i="4"/>
  <c r="AJ1707" i="4"/>
  <c r="AK1707" i="4"/>
  <c r="AL1707" i="4"/>
  <c r="AM1707" i="4"/>
  <c r="AN1707" i="4"/>
  <c r="AP1707" i="4"/>
  <c r="AR1707" i="4"/>
  <c r="Y1708" i="4"/>
  <c r="Z1708" i="4"/>
  <c r="AA1708" i="4"/>
  <c r="AI1708" i="4"/>
  <c r="AJ1708" i="4"/>
  <c r="AK1708" i="4"/>
  <c r="AL1708" i="4"/>
  <c r="AM1708" i="4"/>
  <c r="AN1708" i="4"/>
  <c r="AP1708" i="4"/>
  <c r="AR1708" i="4"/>
  <c r="Y1709" i="4"/>
  <c r="Z1709" i="4"/>
  <c r="AA1709" i="4"/>
  <c r="AI1709" i="4"/>
  <c r="AJ1709" i="4"/>
  <c r="AK1709" i="4"/>
  <c r="AL1709" i="4"/>
  <c r="AM1709" i="4"/>
  <c r="AN1709" i="4"/>
  <c r="AP1709" i="4"/>
  <c r="AR1709" i="4"/>
  <c r="Y1710" i="4"/>
  <c r="Z1710" i="4"/>
  <c r="AA1710" i="4"/>
  <c r="AI1710" i="4"/>
  <c r="AJ1710" i="4"/>
  <c r="AK1710" i="4"/>
  <c r="AL1710" i="4"/>
  <c r="AM1710" i="4"/>
  <c r="AN1710" i="4"/>
  <c r="AP1710" i="4"/>
  <c r="AR1710" i="4"/>
  <c r="Y1711" i="4"/>
  <c r="Z1711" i="4"/>
  <c r="AA1711" i="4"/>
  <c r="AI1711" i="4"/>
  <c r="AJ1711" i="4"/>
  <c r="AK1711" i="4"/>
  <c r="AL1711" i="4"/>
  <c r="AM1711" i="4"/>
  <c r="AN1711" i="4"/>
  <c r="AP1711" i="4"/>
  <c r="AR1711" i="4"/>
  <c r="Y1712" i="4"/>
  <c r="Z1712" i="4"/>
  <c r="AA1712" i="4"/>
  <c r="AI1712" i="4"/>
  <c r="AJ1712" i="4"/>
  <c r="AK1712" i="4"/>
  <c r="AL1712" i="4"/>
  <c r="AM1712" i="4"/>
  <c r="AN1712" i="4"/>
  <c r="AP1712" i="4"/>
  <c r="AR1712" i="4"/>
  <c r="Y1713" i="4"/>
  <c r="Z1713" i="4"/>
  <c r="AA1713" i="4"/>
  <c r="AI1713" i="4"/>
  <c r="AJ1713" i="4"/>
  <c r="AK1713" i="4"/>
  <c r="AL1713" i="4"/>
  <c r="AM1713" i="4"/>
  <c r="AN1713" i="4"/>
  <c r="AP1713" i="4"/>
  <c r="AR1713" i="4"/>
  <c r="Y1714" i="4"/>
  <c r="Z1714" i="4"/>
  <c r="AA1714" i="4"/>
  <c r="AI1714" i="4"/>
  <c r="AJ1714" i="4"/>
  <c r="AK1714" i="4"/>
  <c r="AL1714" i="4"/>
  <c r="AM1714" i="4"/>
  <c r="AN1714" i="4"/>
  <c r="AP1714" i="4"/>
  <c r="AR1714" i="4"/>
  <c r="Y1715" i="4"/>
  <c r="Z1715" i="4"/>
  <c r="AA1715" i="4"/>
  <c r="AI1715" i="4"/>
  <c r="AJ1715" i="4"/>
  <c r="AK1715" i="4"/>
  <c r="AL1715" i="4"/>
  <c r="AM1715" i="4"/>
  <c r="AN1715" i="4"/>
  <c r="AP1715" i="4"/>
  <c r="AR1715" i="4"/>
  <c r="Y1716" i="4"/>
  <c r="Z1716" i="4"/>
  <c r="AA1716" i="4"/>
  <c r="AI1716" i="4"/>
  <c r="AJ1716" i="4"/>
  <c r="AK1716" i="4"/>
  <c r="AL1716" i="4"/>
  <c r="AM1716" i="4"/>
  <c r="AN1716" i="4"/>
  <c r="AP1716" i="4"/>
  <c r="AR1716" i="4"/>
  <c r="Y1717" i="4"/>
  <c r="Z1717" i="4"/>
  <c r="AA1717" i="4"/>
  <c r="AI1717" i="4"/>
  <c r="AJ1717" i="4"/>
  <c r="AK1717" i="4"/>
  <c r="AL1717" i="4"/>
  <c r="AM1717" i="4"/>
  <c r="AN1717" i="4"/>
  <c r="AP1717" i="4"/>
  <c r="AR1717" i="4"/>
  <c r="Y1718" i="4"/>
  <c r="Z1718" i="4"/>
  <c r="AA1718" i="4"/>
  <c r="AI1718" i="4"/>
  <c r="AJ1718" i="4"/>
  <c r="AK1718" i="4"/>
  <c r="AL1718" i="4"/>
  <c r="AM1718" i="4"/>
  <c r="AN1718" i="4"/>
  <c r="AP1718" i="4"/>
  <c r="AR1718" i="4"/>
  <c r="Y1719" i="4"/>
  <c r="Z1719" i="4"/>
  <c r="AA1719" i="4"/>
  <c r="AI1719" i="4"/>
  <c r="AJ1719" i="4"/>
  <c r="AK1719" i="4"/>
  <c r="AL1719" i="4"/>
  <c r="AM1719" i="4"/>
  <c r="AN1719" i="4"/>
  <c r="AP1719" i="4"/>
  <c r="AR1719" i="4"/>
  <c r="Y1720" i="4"/>
  <c r="Z1720" i="4"/>
  <c r="AA1720" i="4"/>
  <c r="AI1720" i="4"/>
  <c r="AJ1720" i="4"/>
  <c r="AK1720" i="4"/>
  <c r="AL1720" i="4"/>
  <c r="AM1720" i="4"/>
  <c r="AN1720" i="4"/>
  <c r="AP1720" i="4"/>
  <c r="AR1720" i="4"/>
  <c r="Y1721" i="4"/>
  <c r="Z1721" i="4"/>
  <c r="AA1721" i="4"/>
  <c r="AI1721" i="4"/>
  <c r="AJ1721" i="4"/>
  <c r="AK1721" i="4"/>
  <c r="AL1721" i="4"/>
  <c r="AM1721" i="4"/>
  <c r="AN1721" i="4"/>
  <c r="AP1721" i="4"/>
  <c r="AR1721" i="4"/>
  <c r="Y1722" i="4"/>
  <c r="Z1722" i="4"/>
  <c r="AA1722" i="4"/>
  <c r="AI1722" i="4"/>
  <c r="AJ1722" i="4"/>
  <c r="AK1722" i="4"/>
  <c r="AL1722" i="4"/>
  <c r="AM1722" i="4"/>
  <c r="AN1722" i="4"/>
  <c r="AP1722" i="4"/>
  <c r="AR1722" i="4"/>
  <c r="Y1723" i="4"/>
  <c r="Z1723" i="4"/>
  <c r="AA1723" i="4"/>
  <c r="AI1723" i="4"/>
  <c r="AJ1723" i="4"/>
  <c r="AK1723" i="4"/>
  <c r="AL1723" i="4"/>
  <c r="AM1723" i="4"/>
  <c r="AN1723" i="4"/>
  <c r="AP1723" i="4"/>
  <c r="AR1723" i="4"/>
  <c r="Y1724" i="4"/>
  <c r="Z1724" i="4"/>
  <c r="AA1724" i="4"/>
  <c r="AI1724" i="4"/>
  <c r="AJ1724" i="4"/>
  <c r="AK1724" i="4"/>
  <c r="AL1724" i="4"/>
  <c r="AM1724" i="4"/>
  <c r="AN1724" i="4"/>
  <c r="AP1724" i="4"/>
  <c r="AR1724" i="4"/>
  <c r="Y1725" i="4"/>
  <c r="Z1725" i="4"/>
  <c r="AA1725" i="4"/>
  <c r="AI1725" i="4"/>
  <c r="AJ1725" i="4"/>
  <c r="AK1725" i="4"/>
  <c r="AL1725" i="4"/>
  <c r="AM1725" i="4"/>
  <c r="AN1725" i="4"/>
  <c r="AP1725" i="4"/>
  <c r="AR1725" i="4"/>
  <c r="Y1726" i="4"/>
  <c r="Z1726" i="4"/>
  <c r="AA1726" i="4"/>
  <c r="AI1726" i="4"/>
  <c r="AJ1726" i="4"/>
  <c r="AK1726" i="4"/>
  <c r="AL1726" i="4"/>
  <c r="AM1726" i="4"/>
  <c r="AN1726" i="4"/>
  <c r="AP1726" i="4"/>
  <c r="AR1726" i="4"/>
  <c r="Y1727" i="4"/>
  <c r="Z1727" i="4"/>
  <c r="AA1727" i="4"/>
  <c r="AI1727" i="4"/>
  <c r="AJ1727" i="4"/>
  <c r="AK1727" i="4"/>
  <c r="AL1727" i="4"/>
  <c r="AM1727" i="4"/>
  <c r="AN1727" i="4"/>
  <c r="AP1727" i="4"/>
  <c r="AR1727" i="4"/>
  <c r="Y1728" i="4"/>
  <c r="Z1728" i="4"/>
  <c r="AA1728" i="4"/>
  <c r="AI1728" i="4"/>
  <c r="AJ1728" i="4"/>
  <c r="AK1728" i="4"/>
  <c r="AL1728" i="4"/>
  <c r="AM1728" i="4"/>
  <c r="AN1728" i="4"/>
  <c r="AP1728" i="4"/>
  <c r="AR1728" i="4"/>
  <c r="Y1729" i="4"/>
  <c r="Z1729" i="4"/>
  <c r="AA1729" i="4"/>
  <c r="AI1729" i="4"/>
  <c r="AJ1729" i="4"/>
  <c r="AK1729" i="4"/>
  <c r="AL1729" i="4"/>
  <c r="AM1729" i="4"/>
  <c r="AN1729" i="4"/>
  <c r="AP1729" i="4"/>
  <c r="AR1729" i="4"/>
  <c r="Y1730" i="4"/>
  <c r="Z1730" i="4"/>
  <c r="AA1730" i="4"/>
  <c r="AI1730" i="4"/>
  <c r="AJ1730" i="4"/>
  <c r="AK1730" i="4"/>
  <c r="AL1730" i="4"/>
  <c r="AM1730" i="4"/>
  <c r="AN1730" i="4"/>
  <c r="AP1730" i="4"/>
  <c r="AR1730" i="4"/>
  <c r="Y1731" i="4"/>
  <c r="Z1731" i="4"/>
  <c r="AA1731" i="4"/>
  <c r="AI1731" i="4"/>
  <c r="AJ1731" i="4"/>
  <c r="AK1731" i="4"/>
  <c r="AL1731" i="4"/>
  <c r="AM1731" i="4"/>
  <c r="AN1731" i="4"/>
  <c r="AP1731" i="4"/>
  <c r="AR1731" i="4"/>
  <c r="Y1732" i="4"/>
  <c r="Z1732" i="4"/>
  <c r="AA1732" i="4"/>
  <c r="AI1732" i="4"/>
  <c r="AJ1732" i="4"/>
  <c r="AK1732" i="4"/>
  <c r="AL1732" i="4"/>
  <c r="AM1732" i="4"/>
  <c r="AN1732" i="4"/>
  <c r="AP1732" i="4"/>
  <c r="AR1732" i="4"/>
  <c r="Y1733" i="4"/>
  <c r="Z1733" i="4"/>
  <c r="AA1733" i="4"/>
  <c r="AI1733" i="4"/>
  <c r="AJ1733" i="4"/>
  <c r="AK1733" i="4"/>
  <c r="AL1733" i="4"/>
  <c r="AM1733" i="4"/>
  <c r="AN1733" i="4"/>
  <c r="AP1733" i="4"/>
  <c r="AR1733" i="4"/>
  <c r="Y1734" i="4"/>
  <c r="Z1734" i="4"/>
  <c r="AA1734" i="4"/>
  <c r="AI1734" i="4"/>
  <c r="AJ1734" i="4"/>
  <c r="AK1734" i="4"/>
  <c r="AL1734" i="4"/>
  <c r="AM1734" i="4"/>
  <c r="AN1734" i="4"/>
  <c r="AP1734" i="4"/>
  <c r="AR1734" i="4"/>
  <c r="Y1735" i="4"/>
  <c r="Z1735" i="4"/>
  <c r="AA1735" i="4"/>
  <c r="AI1735" i="4"/>
  <c r="AJ1735" i="4"/>
  <c r="AK1735" i="4"/>
  <c r="AL1735" i="4"/>
  <c r="AM1735" i="4"/>
  <c r="AN1735" i="4"/>
  <c r="AP1735" i="4"/>
  <c r="AR1735" i="4"/>
  <c r="Y1736" i="4"/>
  <c r="Z1736" i="4"/>
  <c r="AA1736" i="4"/>
  <c r="AI1736" i="4"/>
  <c r="AJ1736" i="4"/>
  <c r="AK1736" i="4"/>
  <c r="AL1736" i="4"/>
  <c r="AM1736" i="4"/>
  <c r="AN1736" i="4"/>
  <c r="AP1736" i="4"/>
  <c r="AR1736" i="4"/>
  <c r="Y1737" i="4"/>
  <c r="Z1737" i="4"/>
  <c r="AA1737" i="4"/>
  <c r="AI1737" i="4"/>
  <c r="AJ1737" i="4"/>
  <c r="AK1737" i="4"/>
  <c r="AL1737" i="4"/>
  <c r="AM1737" i="4"/>
  <c r="AN1737" i="4"/>
  <c r="AP1737" i="4"/>
  <c r="AR1737" i="4"/>
  <c r="Y1738" i="4"/>
  <c r="Z1738" i="4"/>
  <c r="AA1738" i="4"/>
  <c r="AI1738" i="4"/>
  <c r="AJ1738" i="4"/>
  <c r="AK1738" i="4"/>
  <c r="AL1738" i="4"/>
  <c r="AM1738" i="4"/>
  <c r="AN1738" i="4"/>
  <c r="AP1738" i="4"/>
  <c r="AR1738" i="4"/>
  <c r="Y1739" i="4"/>
  <c r="Z1739" i="4"/>
  <c r="AA1739" i="4"/>
  <c r="AI1739" i="4"/>
  <c r="AJ1739" i="4"/>
  <c r="AK1739" i="4"/>
  <c r="AL1739" i="4"/>
  <c r="AM1739" i="4"/>
  <c r="AN1739" i="4"/>
  <c r="AP1739" i="4"/>
  <c r="AR1739" i="4"/>
  <c r="Y1740" i="4"/>
  <c r="Z1740" i="4"/>
  <c r="AA1740" i="4"/>
  <c r="AI1740" i="4"/>
  <c r="AJ1740" i="4"/>
  <c r="AK1740" i="4"/>
  <c r="AL1740" i="4"/>
  <c r="AM1740" i="4"/>
  <c r="AN1740" i="4"/>
  <c r="AP1740" i="4"/>
  <c r="AR1740" i="4"/>
  <c r="Y1741" i="4"/>
  <c r="Z1741" i="4"/>
  <c r="AA1741" i="4"/>
  <c r="AI1741" i="4"/>
  <c r="AJ1741" i="4"/>
  <c r="AK1741" i="4"/>
  <c r="AL1741" i="4"/>
  <c r="AM1741" i="4"/>
  <c r="AN1741" i="4"/>
  <c r="AP1741" i="4"/>
  <c r="AR1741" i="4"/>
  <c r="Y1742" i="4"/>
  <c r="Z1742" i="4"/>
  <c r="AA1742" i="4"/>
  <c r="AI1742" i="4"/>
  <c r="AJ1742" i="4"/>
  <c r="AK1742" i="4"/>
  <c r="AL1742" i="4"/>
  <c r="AM1742" i="4"/>
  <c r="AN1742" i="4"/>
  <c r="AP1742" i="4"/>
  <c r="AR1742" i="4"/>
  <c r="Y1743" i="4"/>
  <c r="Z1743" i="4"/>
  <c r="AA1743" i="4"/>
  <c r="AI1743" i="4"/>
  <c r="AJ1743" i="4"/>
  <c r="AK1743" i="4"/>
  <c r="AL1743" i="4"/>
  <c r="AM1743" i="4"/>
  <c r="AN1743" i="4"/>
  <c r="AP1743" i="4"/>
  <c r="AR1743" i="4"/>
  <c r="Y1744" i="4"/>
  <c r="Z1744" i="4"/>
  <c r="AA1744" i="4"/>
  <c r="AI1744" i="4"/>
  <c r="AJ1744" i="4"/>
  <c r="AK1744" i="4"/>
  <c r="AL1744" i="4"/>
  <c r="AM1744" i="4"/>
  <c r="AN1744" i="4"/>
  <c r="AP1744" i="4"/>
  <c r="AR1744" i="4"/>
  <c r="Y1745" i="4"/>
  <c r="Z1745" i="4"/>
  <c r="AA1745" i="4"/>
  <c r="AI1745" i="4"/>
  <c r="AJ1745" i="4"/>
  <c r="AK1745" i="4"/>
  <c r="AL1745" i="4"/>
  <c r="AM1745" i="4"/>
  <c r="AN1745" i="4"/>
  <c r="AP1745" i="4"/>
  <c r="AR1745" i="4"/>
  <c r="Y1746" i="4"/>
  <c r="Z1746" i="4"/>
  <c r="AA1746" i="4"/>
  <c r="AI1746" i="4"/>
  <c r="AJ1746" i="4"/>
  <c r="AK1746" i="4"/>
  <c r="AL1746" i="4"/>
  <c r="AM1746" i="4"/>
  <c r="AN1746" i="4"/>
  <c r="AP1746" i="4"/>
  <c r="AR1746" i="4"/>
  <c r="Y1747" i="4"/>
  <c r="Z1747" i="4"/>
  <c r="AA1747" i="4"/>
  <c r="AI1747" i="4"/>
  <c r="AJ1747" i="4"/>
  <c r="AK1747" i="4"/>
  <c r="AL1747" i="4"/>
  <c r="AM1747" i="4"/>
  <c r="AN1747" i="4"/>
  <c r="AP1747" i="4"/>
  <c r="AR1747" i="4"/>
  <c r="Y1748" i="4"/>
  <c r="Z1748" i="4"/>
  <c r="AA1748" i="4"/>
  <c r="AI1748" i="4"/>
  <c r="AJ1748" i="4"/>
  <c r="AK1748" i="4"/>
  <c r="AL1748" i="4"/>
  <c r="AM1748" i="4"/>
  <c r="AN1748" i="4"/>
  <c r="AP1748" i="4"/>
  <c r="AR1748" i="4"/>
  <c r="Y1749" i="4"/>
  <c r="Z1749" i="4"/>
  <c r="AA1749" i="4"/>
  <c r="AI1749" i="4"/>
  <c r="AJ1749" i="4"/>
  <c r="AK1749" i="4"/>
  <c r="AL1749" i="4"/>
  <c r="AM1749" i="4"/>
  <c r="AN1749" i="4"/>
  <c r="AP1749" i="4"/>
  <c r="AR1749" i="4"/>
  <c r="Y1750" i="4"/>
  <c r="Z1750" i="4"/>
  <c r="AA1750" i="4"/>
  <c r="AI1750" i="4"/>
  <c r="AJ1750" i="4"/>
  <c r="AK1750" i="4"/>
  <c r="AL1750" i="4"/>
  <c r="AM1750" i="4"/>
  <c r="AN1750" i="4"/>
  <c r="AP1750" i="4"/>
  <c r="AR1750" i="4"/>
  <c r="Y1751" i="4"/>
  <c r="Z1751" i="4"/>
  <c r="AA1751" i="4"/>
  <c r="AI1751" i="4"/>
  <c r="AJ1751" i="4"/>
  <c r="AK1751" i="4"/>
  <c r="AL1751" i="4"/>
  <c r="AM1751" i="4"/>
  <c r="AN1751" i="4"/>
  <c r="AP1751" i="4"/>
  <c r="AR1751" i="4"/>
  <c r="Y1752" i="4"/>
  <c r="Z1752" i="4"/>
  <c r="AA1752" i="4"/>
  <c r="AI1752" i="4"/>
  <c r="AJ1752" i="4"/>
  <c r="AK1752" i="4"/>
  <c r="AL1752" i="4"/>
  <c r="AM1752" i="4"/>
  <c r="AN1752" i="4"/>
  <c r="AP1752" i="4"/>
  <c r="AR1752" i="4"/>
  <c r="Y1753" i="4"/>
  <c r="Z1753" i="4"/>
  <c r="AA1753" i="4"/>
  <c r="AI1753" i="4"/>
  <c r="AJ1753" i="4"/>
  <c r="AK1753" i="4"/>
  <c r="AL1753" i="4"/>
  <c r="AM1753" i="4"/>
  <c r="AN1753" i="4"/>
  <c r="AP1753" i="4"/>
  <c r="AR1753" i="4"/>
  <c r="Y1754" i="4"/>
  <c r="Z1754" i="4"/>
  <c r="AA1754" i="4"/>
  <c r="AI1754" i="4"/>
  <c r="AJ1754" i="4"/>
  <c r="AK1754" i="4"/>
  <c r="AL1754" i="4"/>
  <c r="AM1754" i="4"/>
  <c r="AN1754" i="4"/>
  <c r="AP1754" i="4"/>
  <c r="AR1754" i="4"/>
  <c r="Y1755" i="4"/>
  <c r="Z1755" i="4"/>
  <c r="AA1755" i="4"/>
  <c r="AI1755" i="4"/>
  <c r="AJ1755" i="4"/>
  <c r="AK1755" i="4"/>
  <c r="AL1755" i="4"/>
  <c r="AM1755" i="4"/>
  <c r="AN1755" i="4"/>
  <c r="AP1755" i="4"/>
  <c r="AR1755" i="4"/>
  <c r="Y1756" i="4"/>
  <c r="Z1756" i="4"/>
  <c r="AA1756" i="4"/>
  <c r="AI1756" i="4"/>
  <c r="AJ1756" i="4"/>
  <c r="AK1756" i="4"/>
  <c r="AL1756" i="4"/>
  <c r="AM1756" i="4"/>
  <c r="AN1756" i="4"/>
  <c r="AP1756" i="4"/>
  <c r="AR1756" i="4"/>
  <c r="Y1757" i="4"/>
  <c r="Z1757" i="4"/>
  <c r="AA1757" i="4"/>
  <c r="AI1757" i="4"/>
  <c r="AJ1757" i="4"/>
  <c r="AK1757" i="4"/>
  <c r="AL1757" i="4"/>
  <c r="AM1757" i="4"/>
  <c r="AN1757" i="4"/>
  <c r="AP1757" i="4"/>
  <c r="AR1757" i="4"/>
  <c r="Y1758" i="4"/>
  <c r="Z1758" i="4"/>
  <c r="AA1758" i="4"/>
  <c r="AI1758" i="4"/>
  <c r="AJ1758" i="4"/>
  <c r="AK1758" i="4"/>
  <c r="AL1758" i="4"/>
  <c r="AM1758" i="4"/>
  <c r="AN1758" i="4"/>
  <c r="AP1758" i="4"/>
  <c r="AR1758" i="4"/>
  <c r="Y1759" i="4"/>
  <c r="Z1759" i="4"/>
  <c r="AA1759" i="4"/>
  <c r="AI1759" i="4"/>
  <c r="AJ1759" i="4"/>
  <c r="AK1759" i="4"/>
  <c r="AL1759" i="4"/>
  <c r="AM1759" i="4"/>
  <c r="AN1759" i="4"/>
  <c r="AP1759" i="4"/>
  <c r="AR1759" i="4"/>
  <c r="Y1760" i="4"/>
  <c r="Z1760" i="4"/>
  <c r="AA1760" i="4"/>
  <c r="AI1760" i="4"/>
  <c r="AJ1760" i="4"/>
  <c r="AK1760" i="4"/>
  <c r="AL1760" i="4"/>
  <c r="AM1760" i="4"/>
  <c r="AN1760" i="4"/>
  <c r="AP1760" i="4"/>
  <c r="AR1760" i="4"/>
  <c r="Y1761" i="4"/>
  <c r="Z1761" i="4"/>
  <c r="AA1761" i="4"/>
  <c r="AI1761" i="4"/>
  <c r="AJ1761" i="4"/>
  <c r="AK1761" i="4"/>
  <c r="AL1761" i="4"/>
  <c r="AM1761" i="4"/>
  <c r="AN1761" i="4"/>
  <c r="AP1761" i="4"/>
  <c r="AR1761" i="4"/>
  <c r="Y1762" i="4"/>
  <c r="Z1762" i="4"/>
  <c r="AA1762" i="4"/>
  <c r="AI1762" i="4"/>
  <c r="AJ1762" i="4"/>
  <c r="AK1762" i="4"/>
  <c r="AL1762" i="4"/>
  <c r="AM1762" i="4"/>
  <c r="AN1762" i="4"/>
  <c r="AP1762" i="4"/>
  <c r="AR1762" i="4"/>
  <c r="Y1763" i="4"/>
  <c r="Z1763" i="4"/>
  <c r="AA1763" i="4"/>
  <c r="AI1763" i="4"/>
  <c r="AJ1763" i="4"/>
  <c r="AK1763" i="4"/>
  <c r="AL1763" i="4"/>
  <c r="AM1763" i="4"/>
  <c r="AN1763" i="4"/>
  <c r="AP1763" i="4"/>
  <c r="AR1763" i="4"/>
  <c r="Y1764" i="4"/>
  <c r="Z1764" i="4"/>
  <c r="AA1764" i="4"/>
  <c r="AI1764" i="4"/>
  <c r="AJ1764" i="4"/>
  <c r="AK1764" i="4"/>
  <c r="AL1764" i="4"/>
  <c r="AM1764" i="4"/>
  <c r="AN1764" i="4"/>
  <c r="AP1764" i="4"/>
  <c r="AR1764" i="4"/>
  <c r="Y1765" i="4"/>
  <c r="Z1765" i="4"/>
  <c r="AA1765" i="4"/>
  <c r="AI1765" i="4"/>
  <c r="AJ1765" i="4"/>
  <c r="AK1765" i="4"/>
  <c r="AL1765" i="4"/>
  <c r="AM1765" i="4"/>
  <c r="AN1765" i="4"/>
  <c r="AP1765" i="4"/>
  <c r="AR1765" i="4"/>
  <c r="Y1766" i="4"/>
  <c r="Z1766" i="4"/>
  <c r="AA1766" i="4"/>
  <c r="AI1766" i="4"/>
  <c r="AJ1766" i="4"/>
  <c r="AK1766" i="4"/>
  <c r="AL1766" i="4"/>
  <c r="AM1766" i="4"/>
  <c r="AN1766" i="4"/>
  <c r="AP1766" i="4"/>
  <c r="AR1766" i="4"/>
  <c r="Y1767" i="4"/>
  <c r="Z1767" i="4"/>
  <c r="AA1767" i="4"/>
  <c r="AI1767" i="4"/>
  <c r="AJ1767" i="4"/>
  <c r="AK1767" i="4"/>
  <c r="AL1767" i="4"/>
  <c r="AM1767" i="4"/>
  <c r="AN1767" i="4"/>
  <c r="AP1767" i="4"/>
  <c r="AR1767" i="4"/>
  <c r="Y1768" i="4"/>
  <c r="Z1768" i="4"/>
  <c r="AA1768" i="4"/>
  <c r="AI1768" i="4"/>
  <c r="AJ1768" i="4"/>
  <c r="AK1768" i="4"/>
  <c r="AL1768" i="4"/>
  <c r="AM1768" i="4"/>
  <c r="AN1768" i="4"/>
  <c r="AP1768" i="4"/>
  <c r="AR1768" i="4"/>
  <c r="Y1769" i="4"/>
  <c r="Z1769" i="4"/>
  <c r="AA1769" i="4"/>
  <c r="AI1769" i="4"/>
  <c r="AJ1769" i="4"/>
  <c r="AK1769" i="4"/>
  <c r="AL1769" i="4"/>
  <c r="AM1769" i="4"/>
  <c r="AN1769" i="4"/>
  <c r="AP1769" i="4"/>
  <c r="AR1769" i="4"/>
  <c r="Y1770" i="4"/>
  <c r="Z1770" i="4"/>
  <c r="AA1770" i="4"/>
  <c r="AI1770" i="4"/>
  <c r="AJ1770" i="4"/>
  <c r="AK1770" i="4"/>
  <c r="AL1770" i="4"/>
  <c r="AM1770" i="4"/>
  <c r="AN1770" i="4"/>
  <c r="AP1770" i="4"/>
  <c r="AR1770" i="4"/>
  <c r="Y1771" i="4"/>
  <c r="Z1771" i="4"/>
  <c r="AA1771" i="4"/>
  <c r="AI1771" i="4"/>
  <c r="AJ1771" i="4"/>
  <c r="AK1771" i="4"/>
  <c r="AL1771" i="4"/>
  <c r="AM1771" i="4"/>
  <c r="AN1771" i="4"/>
  <c r="AP1771" i="4"/>
  <c r="AR1771" i="4"/>
  <c r="Y1772" i="4"/>
  <c r="Z1772" i="4"/>
  <c r="AA1772" i="4"/>
  <c r="AI1772" i="4"/>
  <c r="AJ1772" i="4"/>
  <c r="AK1772" i="4"/>
  <c r="AL1772" i="4"/>
  <c r="AM1772" i="4"/>
  <c r="AN1772" i="4"/>
  <c r="AP1772" i="4"/>
  <c r="AR1772" i="4"/>
  <c r="Y1773" i="4"/>
  <c r="Z1773" i="4"/>
  <c r="AA1773" i="4"/>
  <c r="AI1773" i="4"/>
  <c r="AJ1773" i="4"/>
  <c r="AK1773" i="4"/>
  <c r="AL1773" i="4"/>
  <c r="AM1773" i="4"/>
  <c r="AN1773" i="4"/>
  <c r="AP1773" i="4"/>
  <c r="AR1773" i="4"/>
  <c r="Y1774" i="4"/>
  <c r="Z1774" i="4"/>
  <c r="AA1774" i="4"/>
  <c r="AI1774" i="4"/>
  <c r="AJ1774" i="4"/>
  <c r="AK1774" i="4"/>
  <c r="AL1774" i="4"/>
  <c r="AM1774" i="4"/>
  <c r="AN1774" i="4"/>
  <c r="AP1774" i="4"/>
  <c r="AR1774" i="4"/>
  <c r="Y1775" i="4"/>
  <c r="Z1775" i="4"/>
  <c r="AA1775" i="4"/>
  <c r="AI1775" i="4"/>
  <c r="AJ1775" i="4"/>
  <c r="AK1775" i="4"/>
  <c r="AL1775" i="4"/>
  <c r="AM1775" i="4"/>
  <c r="AN1775" i="4"/>
  <c r="AP1775" i="4"/>
  <c r="AR1775" i="4"/>
  <c r="Y1776" i="4"/>
  <c r="Z1776" i="4"/>
  <c r="AA1776" i="4"/>
  <c r="AI1776" i="4"/>
  <c r="AJ1776" i="4"/>
  <c r="AK1776" i="4"/>
  <c r="AL1776" i="4"/>
  <c r="AM1776" i="4"/>
  <c r="AN1776" i="4"/>
  <c r="AP1776" i="4"/>
  <c r="AR1776" i="4"/>
  <c r="Y1777" i="4"/>
  <c r="Z1777" i="4"/>
  <c r="AA1777" i="4"/>
  <c r="AI1777" i="4"/>
  <c r="AJ1777" i="4"/>
  <c r="AK1777" i="4"/>
  <c r="AL1777" i="4"/>
  <c r="AM1777" i="4"/>
  <c r="AN1777" i="4"/>
  <c r="AP1777" i="4"/>
  <c r="AR1777" i="4"/>
  <c r="Y1778" i="4"/>
  <c r="Z1778" i="4"/>
  <c r="AA1778" i="4"/>
  <c r="AI1778" i="4"/>
  <c r="AJ1778" i="4"/>
  <c r="AK1778" i="4"/>
  <c r="AL1778" i="4"/>
  <c r="AM1778" i="4"/>
  <c r="AN1778" i="4"/>
  <c r="AP1778" i="4"/>
  <c r="AR1778" i="4"/>
  <c r="Y1779" i="4"/>
  <c r="Z1779" i="4"/>
  <c r="AA1779" i="4"/>
  <c r="AI1779" i="4"/>
  <c r="AJ1779" i="4"/>
  <c r="AK1779" i="4"/>
  <c r="AL1779" i="4"/>
  <c r="AM1779" i="4"/>
  <c r="AN1779" i="4"/>
  <c r="AP1779" i="4"/>
  <c r="AR1779" i="4"/>
  <c r="Y1780" i="4"/>
  <c r="Z1780" i="4"/>
  <c r="AA1780" i="4"/>
  <c r="AI1780" i="4"/>
  <c r="AJ1780" i="4"/>
  <c r="AK1780" i="4"/>
  <c r="AL1780" i="4"/>
  <c r="AM1780" i="4"/>
  <c r="AN1780" i="4"/>
  <c r="AP1780" i="4"/>
  <c r="AR1780" i="4"/>
  <c r="Y1781" i="4"/>
  <c r="Z1781" i="4"/>
  <c r="AA1781" i="4"/>
  <c r="AI1781" i="4"/>
  <c r="AJ1781" i="4"/>
  <c r="AK1781" i="4"/>
  <c r="AL1781" i="4"/>
  <c r="AM1781" i="4"/>
  <c r="AN1781" i="4"/>
  <c r="AP1781" i="4"/>
  <c r="AR1781" i="4"/>
  <c r="Y1782" i="4"/>
  <c r="Z1782" i="4"/>
  <c r="AA1782" i="4"/>
  <c r="AI1782" i="4"/>
  <c r="AJ1782" i="4"/>
  <c r="AK1782" i="4"/>
  <c r="AL1782" i="4"/>
  <c r="AM1782" i="4"/>
  <c r="AN1782" i="4"/>
  <c r="AP1782" i="4"/>
  <c r="AR1782" i="4"/>
  <c r="Y1783" i="4"/>
  <c r="Z1783" i="4"/>
  <c r="AA1783" i="4"/>
  <c r="AI1783" i="4"/>
  <c r="AJ1783" i="4"/>
  <c r="AK1783" i="4"/>
  <c r="AL1783" i="4"/>
  <c r="AM1783" i="4"/>
  <c r="AN1783" i="4"/>
  <c r="AP1783" i="4"/>
  <c r="AR1783" i="4"/>
  <c r="Y1784" i="4"/>
  <c r="Z1784" i="4"/>
  <c r="AA1784" i="4"/>
  <c r="AI1784" i="4"/>
  <c r="AJ1784" i="4"/>
  <c r="AK1784" i="4"/>
  <c r="AL1784" i="4"/>
  <c r="AM1784" i="4"/>
  <c r="AN1784" i="4"/>
  <c r="AP1784" i="4"/>
  <c r="AR1784" i="4"/>
  <c r="Y1785" i="4"/>
  <c r="Z1785" i="4"/>
  <c r="AA1785" i="4"/>
  <c r="AI1785" i="4"/>
  <c r="AJ1785" i="4"/>
  <c r="AK1785" i="4"/>
  <c r="AL1785" i="4"/>
  <c r="AM1785" i="4"/>
  <c r="AN1785" i="4"/>
  <c r="AP1785" i="4"/>
  <c r="AR1785" i="4"/>
  <c r="Y1786" i="4"/>
  <c r="Z1786" i="4"/>
  <c r="AA1786" i="4"/>
  <c r="AI1786" i="4"/>
  <c r="AJ1786" i="4"/>
  <c r="AK1786" i="4"/>
  <c r="AL1786" i="4"/>
  <c r="AM1786" i="4"/>
  <c r="AN1786" i="4"/>
  <c r="AP1786" i="4"/>
  <c r="AR1786" i="4"/>
  <c r="Y1787" i="4"/>
  <c r="Z1787" i="4"/>
  <c r="AA1787" i="4"/>
  <c r="AI1787" i="4"/>
  <c r="AJ1787" i="4"/>
  <c r="AK1787" i="4"/>
  <c r="AL1787" i="4"/>
  <c r="AM1787" i="4"/>
  <c r="AN1787" i="4"/>
  <c r="AP1787" i="4"/>
  <c r="AR1787" i="4"/>
  <c r="Y1788" i="4"/>
  <c r="Z1788" i="4"/>
  <c r="AA1788" i="4"/>
  <c r="AI1788" i="4"/>
  <c r="AJ1788" i="4"/>
  <c r="AK1788" i="4"/>
  <c r="AL1788" i="4"/>
  <c r="AM1788" i="4"/>
  <c r="AN1788" i="4"/>
  <c r="AP1788" i="4"/>
  <c r="AR1788" i="4"/>
  <c r="Y1789" i="4"/>
  <c r="Z1789" i="4"/>
  <c r="AA1789" i="4"/>
  <c r="AI1789" i="4"/>
  <c r="AJ1789" i="4"/>
  <c r="AK1789" i="4"/>
  <c r="AL1789" i="4"/>
  <c r="AM1789" i="4"/>
  <c r="AN1789" i="4"/>
  <c r="AP1789" i="4"/>
  <c r="AR1789" i="4"/>
  <c r="Y1790" i="4"/>
  <c r="Z1790" i="4"/>
  <c r="AA1790" i="4"/>
  <c r="AI1790" i="4"/>
  <c r="AJ1790" i="4"/>
  <c r="AK1790" i="4"/>
  <c r="AL1790" i="4"/>
  <c r="AM1790" i="4"/>
  <c r="AN1790" i="4"/>
  <c r="AP1790" i="4"/>
  <c r="AR1790" i="4"/>
  <c r="Y1791" i="4"/>
  <c r="Z1791" i="4"/>
  <c r="AA1791" i="4"/>
  <c r="AI1791" i="4"/>
  <c r="AJ1791" i="4"/>
  <c r="AK1791" i="4"/>
  <c r="AL1791" i="4"/>
  <c r="AM1791" i="4"/>
  <c r="AN1791" i="4"/>
  <c r="AP1791" i="4"/>
  <c r="AR1791" i="4"/>
  <c r="Y1792" i="4"/>
  <c r="Z1792" i="4"/>
  <c r="AA1792" i="4"/>
  <c r="AI1792" i="4"/>
  <c r="AJ1792" i="4"/>
  <c r="AK1792" i="4"/>
  <c r="AL1792" i="4"/>
  <c r="AM1792" i="4"/>
  <c r="AN1792" i="4"/>
  <c r="AP1792" i="4"/>
  <c r="AR1792" i="4"/>
  <c r="Y1793" i="4"/>
  <c r="Z1793" i="4"/>
  <c r="AA1793" i="4"/>
  <c r="AI1793" i="4"/>
  <c r="AJ1793" i="4"/>
  <c r="AK1793" i="4"/>
  <c r="AL1793" i="4"/>
  <c r="AM1793" i="4"/>
  <c r="AN1793" i="4"/>
  <c r="AP1793" i="4"/>
  <c r="AR1793" i="4"/>
  <c r="Y1794" i="4"/>
  <c r="Z1794" i="4"/>
  <c r="AA1794" i="4"/>
  <c r="AI1794" i="4"/>
  <c r="AJ1794" i="4"/>
  <c r="AK1794" i="4"/>
  <c r="AL1794" i="4"/>
  <c r="AM1794" i="4"/>
  <c r="AN1794" i="4"/>
  <c r="AP1794" i="4"/>
  <c r="AR1794" i="4"/>
  <c r="Y1795" i="4"/>
  <c r="Z1795" i="4"/>
  <c r="AA1795" i="4"/>
  <c r="AI1795" i="4"/>
  <c r="AJ1795" i="4"/>
  <c r="AK1795" i="4"/>
  <c r="AL1795" i="4"/>
  <c r="AM1795" i="4"/>
  <c r="AN1795" i="4"/>
  <c r="AP1795" i="4"/>
  <c r="AR1795" i="4"/>
  <c r="Y1796" i="4"/>
  <c r="Z1796" i="4"/>
  <c r="AA1796" i="4"/>
  <c r="AI1796" i="4"/>
  <c r="AJ1796" i="4"/>
  <c r="AK1796" i="4"/>
  <c r="AL1796" i="4"/>
  <c r="AM1796" i="4"/>
  <c r="AN1796" i="4"/>
  <c r="AP1796" i="4"/>
  <c r="AR1796" i="4"/>
  <c r="Y1797" i="4"/>
  <c r="Z1797" i="4"/>
  <c r="AA1797" i="4"/>
  <c r="AI1797" i="4"/>
  <c r="AJ1797" i="4"/>
  <c r="AK1797" i="4"/>
  <c r="AL1797" i="4"/>
  <c r="AM1797" i="4"/>
  <c r="AN1797" i="4"/>
  <c r="AP1797" i="4"/>
  <c r="AR1797" i="4"/>
  <c r="Y1798" i="4"/>
  <c r="Z1798" i="4"/>
  <c r="AA1798" i="4"/>
  <c r="AI1798" i="4"/>
  <c r="AJ1798" i="4"/>
  <c r="AK1798" i="4"/>
  <c r="AL1798" i="4"/>
  <c r="AM1798" i="4"/>
  <c r="AN1798" i="4"/>
  <c r="AP1798" i="4"/>
  <c r="AR1798" i="4"/>
  <c r="Y1799" i="4"/>
  <c r="Z1799" i="4"/>
  <c r="AA1799" i="4"/>
  <c r="AI1799" i="4"/>
  <c r="AJ1799" i="4"/>
  <c r="AK1799" i="4"/>
  <c r="AL1799" i="4"/>
  <c r="AM1799" i="4"/>
  <c r="AN1799" i="4"/>
  <c r="AP1799" i="4"/>
  <c r="AR1799" i="4"/>
  <c r="Y1800" i="4"/>
  <c r="Z1800" i="4"/>
  <c r="AA1800" i="4"/>
  <c r="AI1800" i="4"/>
  <c r="AJ1800" i="4"/>
  <c r="AK1800" i="4"/>
  <c r="AL1800" i="4"/>
  <c r="AM1800" i="4"/>
  <c r="AN1800" i="4"/>
  <c r="AP1800" i="4"/>
  <c r="AR1800" i="4"/>
  <c r="Y1801" i="4"/>
  <c r="Z1801" i="4"/>
  <c r="AA1801" i="4"/>
  <c r="AI1801" i="4"/>
  <c r="AJ1801" i="4"/>
  <c r="AK1801" i="4"/>
  <c r="AL1801" i="4"/>
  <c r="AM1801" i="4"/>
  <c r="AN1801" i="4"/>
  <c r="AP1801" i="4"/>
  <c r="AR1801" i="4"/>
  <c r="Y1802" i="4"/>
  <c r="Z1802" i="4"/>
  <c r="AA1802" i="4"/>
  <c r="AI1802" i="4"/>
  <c r="AJ1802" i="4"/>
  <c r="AK1802" i="4"/>
  <c r="AL1802" i="4"/>
  <c r="AM1802" i="4"/>
  <c r="AN1802" i="4"/>
  <c r="AP1802" i="4"/>
  <c r="AR1802" i="4"/>
  <c r="Y1803" i="4"/>
  <c r="Z1803" i="4"/>
  <c r="AA1803" i="4"/>
  <c r="AI1803" i="4"/>
  <c r="AJ1803" i="4"/>
  <c r="AK1803" i="4"/>
  <c r="AL1803" i="4"/>
  <c r="AM1803" i="4"/>
  <c r="AN1803" i="4"/>
  <c r="AP1803" i="4"/>
  <c r="AR1803" i="4"/>
  <c r="Y1804" i="4"/>
  <c r="Z1804" i="4"/>
  <c r="AA1804" i="4"/>
  <c r="AI1804" i="4"/>
  <c r="AJ1804" i="4"/>
  <c r="AK1804" i="4"/>
  <c r="AL1804" i="4"/>
  <c r="AM1804" i="4"/>
  <c r="AN1804" i="4"/>
  <c r="AP1804" i="4"/>
  <c r="AR1804" i="4"/>
  <c r="Y1805" i="4"/>
  <c r="Z1805" i="4"/>
  <c r="AA1805" i="4"/>
  <c r="AI1805" i="4"/>
  <c r="AJ1805" i="4"/>
  <c r="AK1805" i="4"/>
  <c r="AL1805" i="4"/>
  <c r="AM1805" i="4"/>
  <c r="AN1805" i="4"/>
  <c r="AP1805" i="4"/>
  <c r="AR1805" i="4"/>
  <c r="Y1806" i="4"/>
  <c r="Z1806" i="4"/>
  <c r="AA1806" i="4"/>
  <c r="AI1806" i="4"/>
  <c r="AJ1806" i="4"/>
  <c r="AK1806" i="4"/>
  <c r="AL1806" i="4"/>
  <c r="AM1806" i="4"/>
  <c r="AN1806" i="4"/>
  <c r="AP1806" i="4"/>
  <c r="AR1806" i="4"/>
  <c r="Y1807" i="4"/>
  <c r="Z1807" i="4"/>
  <c r="AA1807" i="4"/>
  <c r="AI1807" i="4"/>
  <c r="AJ1807" i="4"/>
  <c r="AK1807" i="4"/>
  <c r="AL1807" i="4"/>
  <c r="AM1807" i="4"/>
  <c r="AN1807" i="4"/>
  <c r="AP1807" i="4"/>
  <c r="AR1807" i="4"/>
  <c r="Y1808" i="4"/>
  <c r="Z1808" i="4"/>
  <c r="AA1808" i="4"/>
  <c r="AI1808" i="4"/>
  <c r="AJ1808" i="4"/>
  <c r="AK1808" i="4"/>
  <c r="AL1808" i="4"/>
  <c r="AM1808" i="4"/>
  <c r="AN1808" i="4"/>
  <c r="AP1808" i="4"/>
  <c r="AR1808" i="4"/>
  <c r="Y1809" i="4"/>
  <c r="Z1809" i="4"/>
  <c r="AA1809" i="4"/>
  <c r="AI1809" i="4"/>
  <c r="AJ1809" i="4"/>
  <c r="AK1809" i="4"/>
  <c r="AL1809" i="4"/>
  <c r="AM1809" i="4"/>
  <c r="AN1809" i="4"/>
  <c r="AP1809" i="4"/>
  <c r="AR1809" i="4"/>
  <c r="Y1810" i="4"/>
  <c r="Z1810" i="4"/>
  <c r="AA1810" i="4"/>
  <c r="AI1810" i="4"/>
  <c r="AJ1810" i="4"/>
  <c r="AK1810" i="4"/>
  <c r="AL1810" i="4"/>
  <c r="AM1810" i="4"/>
  <c r="AN1810" i="4"/>
  <c r="AP1810" i="4"/>
  <c r="AR1810" i="4"/>
  <c r="Y1811" i="4"/>
  <c r="Z1811" i="4"/>
  <c r="AA1811" i="4"/>
  <c r="AI1811" i="4"/>
  <c r="AJ1811" i="4"/>
  <c r="AK1811" i="4"/>
  <c r="AL1811" i="4"/>
  <c r="AM1811" i="4"/>
  <c r="AN1811" i="4"/>
  <c r="AP1811" i="4"/>
  <c r="AR1811" i="4"/>
  <c r="Y1812" i="4"/>
  <c r="Z1812" i="4"/>
  <c r="AA1812" i="4"/>
  <c r="AI1812" i="4"/>
  <c r="AJ1812" i="4"/>
  <c r="AK1812" i="4"/>
  <c r="AL1812" i="4"/>
  <c r="AM1812" i="4"/>
  <c r="AN1812" i="4"/>
  <c r="AP1812" i="4"/>
  <c r="AR1812" i="4"/>
  <c r="Y1813" i="4"/>
  <c r="Z1813" i="4"/>
  <c r="AA1813" i="4"/>
  <c r="AI1813" i="4"/>
  <c r="AJ1813" i="4"/>
  <c r="AK1813" i="4"/>
  <c r="AL1813" i="4"/>
  <c r="AM1813" i="4"/>
  <c r="AN1813" i="4"/>
  <c r="AP1813" i="4"/>
  <c r="AR1813" i="4"/>
  <c r="Y1814" i="4"/>
  <c r="Z1814" i="4"/>
  <c r="AA1814" i="4"/>
  <c r="AI1814" i="4"/>
  <c r="AJ1814" i="4"/>
  <c r="AK1814" i="4"/>
  <c r="AL1814" i="4"/>
  <c r="AM1814" i="4"/>
  <c r="AN1814" i="4"/>
  <c r="AP1814" i="4"/>
  <c r="AR1814" i="4"/>
  <c r="Y1815" i="4"/>
  <c r="Z1815" i="4"/>
  <c r="AA1815" i="4"/>
  <c r="AI1815" i="4"/>
  <c r="AJ1815" i="4"/>
  <c r="AK1815" i="4"/>
  <c r="AL1815" i="4"/>
  <c r="AM1815" i="4"/>
  <c r="AN1815" i="4"/>
  <c r="AP1815" i="4"/>
  <c r="AR1815" i="4"/>
  <c r="Y1816" i="4"/>
  <c r="Z1816" i="4"/>
  <c r="AA1816" i="4"/>
  <c r="AI1816" i="4"/>
  <c r="AJ1816" i="4"/>
  <c r="AK1816" i="4"/>
  <c r="AL1816" i="4"/>
  <c r="AM1816" i="4"/>
  <c r="AN1816" i="4"/>
  <c r="AP1816" i="4"/>
  <c r="AR1816" i="4"/>
  <c r="Y1817" i="4"/>
  <c r="Z1817" i="4"/>
  <c r="AA1817" i="4"/>
  <c r="AI1817" i="4"/>
  <c r="AJ1817" i="4"/>
  <c r="AK1817" i="4"/>
  <c r="AL1817" i="4"/>
  <c r="AM1817" i="4"/>
  <c r="AN1817" i="4"/>
  <c r="AP1817" i="4"/>
  <c r="AR1817" i="4"/>
  <c r="Y1818" i="4"/>
  <c r="Z1818" i="4"/>
  <c r="AA1818" i="4"/>
  <c r="AI1818" i="4"/>
  <c r="AJ1818" i="4"/>
  <c r="AK1818" i="4"/>
  <c r="AL1818" i="4"/>
  <c r="AM1818" i="4"/>
  <c r="AN1818" i="4"/>
  <c r="AP1818" i="4"/>
  <c r="AR1818" i="4"/>
  <c r="Y1819" i="4"/>
  <c r="Z1819" i="4"/>
  <c r="AA1819" i="4"/>
  <c r="AI1819" i="4"/>
  <c r="AJ1819" i="4"/>
  <c r="AK1819" i="4"/>
  <c r="AL1819" i="4"/>
  <c r="AM1819" i="4"/>
  <c r="AN1819" i="4"/>
  <c r="AP1819" i="4"/>
  <c r="AR1819" i="4"/>
  <c r="Y1820" i="4"/>
  <c r="Z1820" i="4"/>
  <c r="AA1820" i="4"/>
  <c r="AI1820" i="4"/>
  <c r="AJ1820" i="4"/>
  <c r="AK1820" i="4"/>
  <c r="AL1820" i="4"/>
  <c r="AM1820" i="4"/>
  <c r="AN1820" i="4"/>
  <c r="AP1820" i="4"/>
  <c r="AR1820" i="4"/>
  <c r="Y1821" i="4"/>
  <c r="Z1821" i="4"/>
  <c r="AA1821" i="4"/>
  <c r="AI1821" i="4"/>
  <c r="AJ1821" i="4"/>
  <c r="AK1821" i="4"/>
  <c r="AL1821" i="4"/>
  <c r="AM1821" i="4"/>
  <c r="AN1821" i="4"/>
  <c r="AP1821" i="4"/>
  <c r="AR1821" i="4"/>
  <c r="Y1822" i="4"/>
  <c r="Z1822" i="4"/>
  <c r="AA1822" i="4"/>
  <c r="AI1822" i="4"/>
  <c r="AJ1822" i="4"/>
  <c r="AK1822" i="4"/>
  <c r="AL1822" i="4"/>
  <c r="AM1822" i="4"/>
  <c r="AN1822" i="4"/>
  <c r="AP1822" i="4"/>
  <c r="AR1822" i="4"/>
  <c r="Y1823" i="4"/>
  <c r="Z1823" i="4"/>
  <c r="AA1823" i="4"/>
  <c r="AI1823" i="4"/>
  <c r="AJ1823" i="4"/>
  <c r="AK1823" i="4"/>
  <c r="AL1823" i="4"/>
  <c r="AM1823" i="4"/>
  <c r="AN1823" i="4"/>
  <c r="AP1823" i="4"/>
  <c r="AR1823" i="4"/>
  <c r="Y1824" i="4"/>
  <c r="Z1824" i="4"/>
  <c r="AA1824" i="4"/>
  <c r="AI1824" i="4"/>
  <c r="AJ1824" i="4"/>
  <c r="AK1824" i="4"/>
  <c r="AL1824" i="4"/>
  <c r="AM1824" i="4"/>
  <c r="AN1824" i="4"/>
  <c r="AP1824" i="4"/>
  <c r="AR1824" i="4"/>
  <c r="Y1825" i="4"/>
  <c r="Z1825" i="4"/>
  <c r="AA1825" i="4"/>
  <c r="AI1825" i="4"/>
  <c r="AJ1825" i="4"/>
  <c r="AK1825" i="4"/>
  <c r="AL1825" i="4"/>
  <c r="AM1825" i="4"/>
  <c r="AN1825" i="4"/>
  <c r="AP1825" i="4"/>
  <c r="AR1825" i="4"/>
  <c r="Y1826" i="4"/>
  <c r="Z1826" i="4"/>
  <c r="AA1826" i="4"/>
  <c r="AI1826" i="4"/>
  <c r="AJ1826" i="4"/>
  <c r="AK1826" i="4"/>
  <c r="AL1826" i="4"/>
  <c r="AM1826" i="4"/>
  <c r="AN1826" i="4"/>
  <c r="AP1826" i="4"/>
  <c r="AR1826" i="4"/>
  <c r="Y1827" i="4"/>
  <c r="Z1827" i="4"/>
  <c r="AA1827" i="4"/>
  <c r="AI1827" i="4"/>
  <c r="AJ1827" i="4"/>
  <c r="AK1827" i="4"/>
  <c r="AL1827" i="4"/>
  <c r="AM1827" i="4"/>
  <c r="AN1827" i="4"/>
  <c r="AP1827" i="4"/>
  <c r="AR1827" i="4"/>
  <c r="Y1828" i="4"/>
  <c r="Z1828" i="4"/>
  <c r="AA1828" i="4"/>
  <c r="AI1828" i="4"/>
  <c r="AJ1828" i="4"/>
  <c r="AK1828" i="4"/>
  <c r="AL1828" i="4"/>
  <c r="AM1828" i="4"/>
  <c r="AN1828" i="4"/>
  <c r="AP1828" i="4"/>
  <c r="AR1828" i="4"/>
  <c r="Y1829" i="4"/>
  <c r="Z1829" i="4"/>
  <c r="AA1829" i="4"/>
  <c r="AI1829" i="4"/>
  <c r="AJ1829" i="4"/>
  <c r="AK1829" i="4"/>
  <c r="AL1829" i="4"/>
  <c r="AM1829" i="4"/>
  <c r="AN1829" i="4"/>
  <c r="AP1829" i="4"/>
  <c r="AR1829" i="4"/>
  <c r="Y1830" i="4"/>
  <c r="Z1830" i="4"/>
  <c r="AA1830" i="4"/>
  <c r="AI1830" i="4"/>
  <c r="AJ1830" i="4"/>
  <c r="AK1830" i="4"/>
  <c r="AL1830" i="4"/>
  <c r="AM1830" i="4"/>
  <c r="AN1830" i="4"/>
  <c r="AP1830" i="4"/>
  <c r="AR1830" i="4"/>
  <c r="Y1831" i="4"/>
  <c r="Z1831" i="4"/>
  <c r="AA1831" i="4"/>
  <c r="AI1831" i="4"/>
  <c r="AJ1831" i="4"/>
  <c r="AK1831" i="4"/>
  <c r="AL1831" i="4"/>
  <c r="AM1831" i="4"/>
  <c r="AN1831" i="4"/>
  <c r="AP1831" i="4"/>
  <c r="AR1831" i="4"/>
  <c r="Y1832" i="4"/>
  <c r="Z1832" i="4"/>
  <c r="AA1832" i="4"/>
  <c r="AI1832" i="4"/>
  <c r="AJ1832" i="4"/>
  <c r="AK1832" i="4"/>
  <c r="AL1832" i="4"/>
  <c r="AM1832" i="4"/>
  <c r="AN1832" i="4"/>
  <c r="AP1832" i="4"/>
  <c r="AR1832" i="4"/>
  <c r="Y1833" i="4"/>
  <c r="Z1833" i="4"/>
  <c r="AA1833" i="4"/>
  <c r="AI1833" i="4"/>
  <c r="AJ1833" i="4"/>
  <c r="AK1833" i="4"/>
  <c r="AL1833" i="4"/>
  <c r="AM1833" i="4"/>
  <c r="AN1833" i="4"/>
  <c r="AP1833" i="4"/>
  <c r="AR1833" i="4"/>
  <c r="Y1834" i="4"/>
  <c r="Z1834" i="4"/>
  <c r="AA1834" i="4"/>
  <c r="AI1834" i="4"/>
  <c r="AJ1834" i="4"/>
  <c r="AK1834" i="4"/>
  <c r="AL1834" i="4"/>
  <c r="AM1834" i="4"/>
  <c r="AN1834" i="4"/>
  <c r="AP1834" i="4"/>
  <c r="AR1834" i="4"/>
  <c r="Y1835" i="4"/>
  <c r="Z1835" i="4"/>
  <c r="AA1835" i="4"/>
  <c r="AI1835" i="4"/>
  <c r="AJ1835" i="4"/>
  <c r="AK1835" i="4"/>
  <c r="AL1835" i="4"/>
  <c r="AM1835" i="4"/>
  <c r="AN1835" i="4"/>
  <c r="AP1835" i="4"/>
  <c r="AR1835" i="4"/>
  <c r="Y1836" i="4"/>
  <c r="Z1836" i="4"/>
  <c r="AA1836" i="4"/>
  <c r="AI1836" i="4"/>
  <c r="AJ1836" i="4"/>
  <c r="AK1836" i="4"/>
  <c r="AL1836" i="4"/>
  <c r="AM1836" i="4"/>
  <c r="AN1836" i="4"/>
  <c r="AP1836" i="4"/>
  <c r="AR1836" i="4"/>
  <c r="Y1837" i="4"/>
  <c r="Z1837" i="4"/>
  <c r="AA1837" i="4"/>
  <c r="AI1837" i="4"/>
  <c r="AJ1837" i="4"/>
  <c r="AK1837" i="4"/>
  <c r="AL1837" i="4"/>
  <c r="AM1837" i="4"/>
  <c r="AN1837" i="4"/>
  <c r="AP1837" i="4"/>
  <c r="AR1837" i="4"/>
  <c r="Y1838" i="4"/>
  <c r="Z1838" i="4"/>
  <c r="AA1838" i="4"/>
  <c r="AI1838" i="4"/>
  <c r="AJ1838" i="4"/>
  <c r="AK1838" i="4"/>
  <c r="AL1838" i="4"/>
  <c r="AM1838" i="4"/>
  <c r="AN1838" i="4"/>
  <c r="AP1838" i="4"/>
  <c r="AR1838" i="4"/>
  <c r="Y1839" i="4"/>
  <c r="Z1839" i="4"/>
  <c r="AA1839" i="4"/>
  <c r="AI1839" i="4"/>
  <c r="AJ1839" i="4"/>
  <c r="AK1839" i="4"/>
  <c r="AL1839" i="4"/>
  <c r="AM1839" i="4"/>
  <c r="AN1839" i="4"/>
  <c r="AP1839" i="4"/>
  <c r="AR1839" i="4"/>
  <c r="Y1840" i="4"/>
  <c r="Z1840" i="4"/>
  <c r="AA1840" i="4"/>
  <c r="AI1840" i="4"/>
  <c r="AJ1840" i="4"/>
  <c r="AK1840" i="4"/>
  <c r="AL1840" i="4"/>
  <c r="AM1840" i="4"/>
  <c r="AN1840" i="4"/>
  <c r="AP1840" i="4"/>
  <c r="AR1840" i="4"/>
  <c r="Y1841" i="4"/>
  <c r="Z1841" i="4"/>
  <c r="AA1841" i="4"/>
  <c r="AI1841" i="4"/>
  <c r="AJ1841" i="4"/>
  <c r="AK1841" i="4"/>
  <c r="AL1841" i="4"/>
  <c r="AM1841" i="4"/>
  <c r="AN1841" i="4"/>
  <c r="AP1841" i="4"/>
  <c r="AR1841" i="4"/>
  <c r="Y1842" i="4"/>
  <c r="Z1842" i="4"/>
  <c r="AA1842" i="4"/>
  <c r="AI1842" i="4"/>
  <c r="AJ1842" i="4"/>
  <c r="AK1842" i="4"/>
  <c r="AL1842" i="4"/>
  <c r="AM1842" i="4"/>
  <c r="AN1842" i="4"/>
  <c r="AP1842" i="4"/>
  <c r="AR1842" i="4"/>
  <c r="Y1843" i="4"/>
  <c r="Z1843" i="4"/>
  <c r="AA1843" i="4"/>
  <c r="AI1843" i="4"/>
  <c r="AJ1843" i="4"/>
  <c r="AK1843" i="4"/>
  <c r="AL1843" i="4"/>
  <c r="AM1843" i="4"/>
  <c r="AN1843" i="4"/>
  <c r="AP1843" i="4"/>
  <c r="AR1843" i="4"/>
  <c r="Y1844" i="4"/>
  <c r="Z1844" i="4"/>
  <c r="AA1844" i="4"/>
  <c r="AI1844" i="4"/>
  <c r="AJ1844" i="4"/>
  <c r="AK1844" i="4"/>
  <c r="AL1844" i="4"/>
  <c r="AM1844" i="4"/>
  <c r="AN1844" i="4"/>
  <c r="AP1844" i="4"/>
  <c r="AR1844" i="4"/>
  <c r="Y1845" i="4"/>
  <c r="Z1845" i="4"/>
  <c r="AA1845" i="4"/>
  <c r="AI1845" i="4"/>
  <c r="AJ1845" i="4"/>
  <c r="AK1845" i="4"/>
  <c r="AL1845" i="4"/>
  <c r="AM1845" i="4"/>
  <c r="AN1845" i="4"/>
  <c r="AP1845" i="4"/>
  <c r="AR1845" i="4"/>
  <c r="Y1846" i="4"/>
  <c r="Z1846" i="4"/>
  <c r="AA1846" i="4"/>
  <c r="AI1846" i="4"/>
  <c r="AJ1846" i="4"/>
  <c r="AK1846" i="4"/>
  <c r="AL1846" i="4"/>
  <c r="AM1846" i="4"/>
  <c r="AN1846" i="4"/>
  <c r="AP1846" i="4"/>
  <c r="AR1846" i="4"/>
  <c r="Y1847" i="4"/>
  <c r="Z1847" i="4"/>
  <c r="AA1847" i="4"/>
  <c r="AI1847" i="4"/>
  <c r="AJ1847" i="4"/>
  <c r="AK1847" i="4"/>
  <c r="AL1847" i="4"/>
  <c r="AM1847" i="4"/>
  <c r="AN1847" i="4"/>
  <c r="AP1847" i="4"/>
  <c r="AR1847" i="4"/>
  <c r="Y1848" i="4"/>
  <c r="Z1848" i="4"/>
  <c r="AA1848" i="4"/>
  <c r="AI1848" i="4"/>
  <c r="AJ1848" i="4"/>
  <c r="AK1848" i="4"/>
  <c r="AL1848" i="4"/>
  <c r="AM1848" i="4"/>
  <c r="AN1848" i="4"/>
  <c r="AP1848" i="4"/>
  <c r="AR1848" i="4"/>
  <c r="Y1849" i="4"/>
  <c r="Z1849" i="4"/>
  <c r="AA1849" i="4"/>
  <c r="AI1849" i="4"/>
  <c r="AJ1849" i="4"/>
  <c r="AK1849" i="4"/>
  <c r="AL1849" i="4"/>
  <c r="AM1849" i="4"/>
  <c r="AN1849" i="4"/>
  <c r="AP1849" i="4"/>
  <c r="AR1849" i="4"/>
  <c r="Y1850" i="4"/>
  <c r="Z1850" i="4"/>
  <c r="AA1850" i="4"/>
  <c r="AI1850" i="4"/>
  <c r="AJ1850" i="4"/>
  <c r="AK1850" i="4"/>
  <c r="AL1850" i="4"/>
  <c r="AM1850" i="4"/>
  <c r="AN1850" i="4"/>
  <c r="AP1850" i="4"/>
  <c r="AR1850" i="4"/>
  <c r="Y1851" i="4"/>
  <c r="Z1851" i="4"/>
  <c r="AA1851" i="4"/>
  <c r="AI1851" i="4"/>
  <c r="AJ1851" i="4"/>
  <c r="AK1851" i="4"/>
  <c r="AL1851" i="4"/>
  <c r="AM1851" i="4"/>
  <c r="AN1851" i="4"/>
  <c r="AP1851" i="4"/>
  <c r="AR1851" i="4"/>
  <c r="Y1852" i="4"/>
  <c r="Z1852" i="4"/>
  <c r="AA1852" i="4"/>
  <c r="AI1852" i="4"/>
  <c r="AJ1852" i="4"/>
  <c r="AK1852" i="4"/>
  <c r="AL1852" i="4"/>
  <c r="AM1852" i="4"/>
  <c r="AN1852" i="4"/>
  <c r="AP1852" i="4"/>
  <c r="AR1852" i="4"/>
  <c r="Y1853" i="4"/>
  <c r="Z1853" i="4"/>
  <c r="AA1853" i="4"/>
  <c r="AI1853" i="4"/>
  <c r="AJ1853" i="4"/>
  <c r="AK1853" i="4"/>
  <c r="AL1853" i="4"/>
  <c r="AM1853" i="4"/>
  <c r="AN1853" i="4"/>
  <c r="AP1853" i="4"/>
  <c r="AR1853" i="4"/>
  <c r="Y1854" i="4"/>
  <c r="Z1854" i="4"/>
  <c r="AA1854" i="4"/>
  <c r="AI1854" i="4"/>
  <c r="AJ1854" i="4"/>
  <c r="AK1854" i="4"/>
  <c r="AL1854" i="4"/>
  <c r="AM1854" i="4"/>
  <c r="AN1854" i="4"/>
  <c r="AP1854" i="4"/>
  <c r="AR1854" i="4"/>
  <c r="Y1855" i="4"/>
  <c r="Z1855" i="4"/>
  <c r="AA1855" i="4"/>
  <c r="AI1855" i="4"/>
  <c r="AJ1855" i="4"/>
  <c r="AK1855" i="4"/>
  <c r="AL1855" i="4"/>
  <c r="AM1855" i="4"/>
  <c r="AN1855" i="4"/>
  <c r="AP1855" i="4"/>
  <c r="AR1855" i="4"/>
  <c r="Y1856" i="4"/>
  <c r="Z1856" i="4"/>
  <c r="AA1856" i="4"/>
  <c r="AI1856" i="4"/>
  <c r="AJ1856" i="4"/>
  <c r="AK1856" i="4"/>
  <c r="AL1856" i="4"/>
  <c r="AM1856" i="4"/>
  <c r="AN1856" i="4"/>
  <c r="AP1856" i="4"/>
  <c r="AR1856" i="4"/>
  <c r="Y1857" i="4"/>
  <c r="Z1857" i="4"/>
  <c r="AA1857" i="4"/>
  <c r="AI1857" i="4"/>
  <c r="AJ1857" i="4"/>
  <c r="AK1857" i="4"/>
  <c r="AL1857" i="4"/>
  <c r="AM1857" i="4"/>
  <c r="AN1857" i="4"/>
  <c r="AP1857" i="4"/>
  <c r="AR1857" i="4"/>
  <c r="Y1858" i="4"/>
  <c r="Z1858" i="4"/>
  <c r="AA1858" i="4"/>
  <c r="AI1858" i="4"/>
  <c r="AJ1858" i="4"/>
  <c r="AK1858" i="4"/>
  <c r="AL1858" i="4"/>
  <c r="AM1858" i="4"/>
  <c r="AN1858" i="4"/>
  <c r="AP1858" i="4"/>
  <c r="AR1858" i="4"/>
  <c r="Y1859" i="4"/>
  <c r="Z1859" i="4"/>
  <c r="AA1859" i="4"/>
  <c r="AI1859" i="4"/>
  <c r="AJ1859" i="4"/>
  <c r="AK1859" i="4"/>
  <c r="AL1859" i="4"/>
  <c r="AM1859" i="4"/>
  <c r="AN1859" i="4"/>
  <c r="AP1859" i="4"/>
  <c r="AR1859" i="4"/>
  <c r="Y1860" i="4"/>
  <c r="Z1860" i="4"/>
  <c r="AA1860" i="4"/>
  <c r="AI1860" i="4"/>
  <c r="AJ1860" i="4"/>
  <c r="AK1860" i="4"/>
  <c r="AL1860" i="4"/>
  <c r="AM1860" i="4"/>
  <c r="AN1860" i="4"/>
  <c r="AP1860" i="4"/>
  <c r="AR1860" i="4"/>
  <c r="Y1861" i="4"/>
  <c r="Z1861" i="4"/>
  <c r="AA1861" i="4"/>
  <c r="AI1861" i="4"/>
  <c r="AJ1861" i="4"/>
  <c r="AK1861" i="4"/>
  <c r="AL1861" i="4"/>
  <c r="AM1861" i="4"/>
  <c r="AN1861" i="4"/>
  <c r="AP1861" i="4"/>
  <c r="AR1861" i="4"/>
  <c r="Y1862" i="4"/>
  <c r="Z1862" i="4"/>
  <c r="AA1862" i="4"/>
  <c r="AI1862" i="4"/>
  <c r="AJ1862" i="4"/>
  <c r="AK1862" i="4"/>
  <c r="AL1862" i="4"/>
  <c r="AM1862" i="4"/>
  <c r="AN1862" i="4"/>
  <c r="AP1862" i="4"/>
  <c r="AR1862" i="4"/>
  <c r="Y1863" i="4"/>
  <c r="Z1863" i="4"/>
  <c r="AA1863" i="4"/>
  <c r="AI1863" i="4"/>
  <c r="AJ1863" i="4"/>
  <c r="AK1863" i="4"/>
  <c r="AL1863" i="4"/>
  <c r="AM1863" i="4"/>
  <c r="AN1863" i="4"/>
  <c r="AP1863" i="4"/>
  <c r="AR1863" i="4"/>
  <c r="Y1864" i="4"/>
  <c r="Z1864" i="4"/>
  <c r="AA1864" i="4"/>
  <c r="AI1864" i="4"/>
  <c r="AJ1864" i="4"/>
  <c r="AK1864" i="4"/>
  <c r="AL1864" i="4"/>
  <c r="AM1864" i="4"/>
  <c r="AN1864" i="4"/>
  <c r="AP1864" i="4"/>
  <c r="AR1864" i="4"/>
  <c r="Y1865" i="4"/>
  <c r="Z1865" i="4"/>
  <c r="AA1865" i="4"/>
  <c r="AI1865" i="4"/>
  <c r="AJ1865" i="4"/>
  <c r="AK1865" i="4"/>
  <c r="AL1865" i="4"/>
  <c r="AM1865" i="4"/>
  <c r="AN1865" i="4"/>
  <c r="AP1865" i="4"/>
  <c r="AR1865" i="4"/>
  <c r="Y1866" i="4"/>
  <c r="Z1866" i="4"/>
  <c r="AA1866" i="4"/>
  <c r="AI1866" i="4"/>
  <c r="AJ1866" i="4"/>
  <c r="AK1866" i="4"/>
  <c r="AL1866" i="4"/>
  <c r="AM1866" i="4"/>
  <c r="AN1866" i="4"/>
  <c r="AP1866" i="4"/>
  <c r="AR1866" i="4"/>
  <c r="Y1867" i="4"/>
  <c r="Z1867" i="4"/>
  <c r="AA1867" i="4"/>
  <c r="AI1867" i="4"/>
  <c r="AJ1867" i="4"/>
  <c r="AK1867" i="4"/>
  <c r="AL1867" i="4"/>
  <c r="AM1867" i="4"/>
  <c r="AN1867" i="4"/>
  <c r="AP1867" i="4"/>
  <c r="AR1867" i="4"/>
  <c r="Y1868" i="4"/>
  <c r="Z1868" i="4"/>
  <c r="AA1868" i="4"/>
  <c r="AI1868" i="4"/>
  <c r="AJ1868" i="4"/>
  <c r="AK1868" i="4"/>
  <c r="AL1868" i="4"/>
  <c r="AM1868" i="4"/>
  <c r="AN1868" i="4"/>
  <c r="AP1868" i="4"/>
  <c r="AR1868" i="4"/>
  <c r="Y1869" i="4"/>
  <c r="Z1869" i="4"/>
  <c r="AA1869" i="4"/>
  <c r="AI1869" i="4"/>
  <c r="AJ1869" i="4"/>
  <c r="AK1869" i="4"/>
  <c r="AL1869" i="4"/>
  <c r="AM1869" i="4"/>
  <c r="AN1869" i="4"/>
  <c r="AP1869" i="4"/>
  <c r="AR1869" i="4"/>
  <c r="Y1870" i="4"/>
  <c r="Z1870" i="4"/>
  <c r="AA1870" i="4"/>
  <c r="AI1870" i="4"/>
  <c r="AJ1870" i="4"/>
  <c r="AK1870" i="4"/>
  <c r="AL1870" i="4"/>
  <c r="AM1870" i="4"/>
  <c r="AN1870" i="4"/>
  <c r="AP1870" i="4"/>
  <c r="AR1870" i="4"/>
  <c r="Y1871" i="4"/>
  <c r="Z1871" i="4"/>
  <c r="AA1871" i="4"/>
  <c r="AI1871" i="4"/>
  <c r="AJ1871" i="4"/>
  <c r="AK1871" i="4"/>
  <c r="AL1871" i="4"/>
  <c r="AM1871" i="4"/>
  <c r="AN1871" i="4"/>
  <c r="AP1871" i="4"/>
  <c r="AR1871" i="4"/>
  <c r="Y1872" i="4"/>
  <c r="Z1872" i="4"/>
  <c r="AA1872" i="4"/>
  <c r="AI1872" i="4"/>
  <c r="AJ1872" i="4"/>
  <c r="AK1872" i="4"/>
  <c r="AL1872" i="4"/>
  <c r="AM1872" i="4"/>
  <c r="AN1872" i="4"/>
  <c r="AP1872" i="4"/>
  <c r="AR1872" i="4"/>
  <c r="Y1873" i="4"/>
  <c r="Z1873" i="4"/>
  <c r="AA1873" i="4"/>
  <c r="AI1873" i="4"/>
  <c r="AJ1873" i="4"/>
  <c r="AK1873" i="4"/>
  <c r="AL1873" i="4"/>
  <c r="AM1873" i="4"/>
  <c r="AN1873" i="4"/>
  <c r="AP1873" i="4"/>
  <c r="AR1873" i="4"/>
  <c r="Y1874" i="4"/>
  <c r="Z1874" i="4"/>
  <c r="AA1874" i="4"/>
  <c r="AI1874" i="4"/>
  <c r="AJ1874" i="4"/>
  <c r="AK1874" i="4"/>
  <c r="AL1874" i="4"/>
  <c r="AM1874" i="4"/>
  <c r="AN1874" i="4"/>
  <c r="AP1874" i="4"/>
  <c r="AR1874" i="4"/>
  <c r="Y1875" i="4"/>
  <c r="Z1875" i="4"/>
  <c r="AA1875" i="4"/>
  <c r="AI1875" i="4"/>
  <c r="AJ1875" i="4"/>
  <c r="AK1875" i="4"/>
  <c r="AL1875" i="4"/>
  <c r="AM1875" i="4"/>
  <c r="AN1875" i="4"/>
  <c r="AP1875" i="4"/>
  <c r="AR1875" i="4"/>
  <c r="Y1876" i="4"/>
  <c r="Z1876" i="4"/>
  <c r="AA1876" i="4"/>
  <c r="AI1876" i="4"/>
  <c r="AJ1876" i="4"/>
  <c r="AK1876" i="4"/>
  <c r="AL1876" i="4"/>
  <c r="AM1876" i="4"/>
  <c r="AN1876" i="4"/>
  <c r="AP1876" i="4"/>
  <c r="AR1876" i="4"/>
  <c r="Y1877" i="4"/>
  <c r="Z1877" i="4"/>
  <c r="AA1877" i="4"/>
  <c r="AI1877" i="4"/>
  <c r="AJ1877" i="4"/>
  <c r="AK1877" i="4"/>
  <c r="AL1877" i="4"/>
  <c r="AM1877" i="4"/>
  <c r="AN1877" i="4"/>
  <c r="AP1877" i="4"/>
  <c r="AR1877" i="4"/>
  <c r="Y1878" i="4"/>
  <c r="Z1878" i="4"/>
  <c r="AA1878" i="4"/>
  <c r="AI1878" i="4"/>
  <c r="AJ1878" i="4"/>
  <c r="AK1878" i="4"/>
  <c r="AL1878" i="4"/>
  <c r="AM1878" i="4"/>
  <c r="AN1878" i="4"/>
  <c r="AP1878" i="4"/>
  <c r="AR1878" i="4"/>
  <c r="Y1879" i="4"/>
  <c r="Z1879" i="4"/>
  <c r="AA1879" i="4"/>
  <c r="AI1879" i="4"/>
  <c r="AJ1879" i="4"/>
  <c r="AK1879" i="4"/>
  <c r="AL1879" i="4"/>
  <c r="AM1879" i="4"/>
  <c r="AN1879" i="4"/>
  <c r="AP1879" i="4"/>
  <c r="AR1879" i="4"/>
  <c r="Y1880" i="4"/>
  <c r="Z1880" i="4"/>
  <c r="AA1880" i="4"/>
  <c r="AI1880" i="4"/>
  <c r="AJ1880" i="4"/>
  <c r="AK1880" i="4"/>
  <c r="AL1880" i="4"/>
  <c r="AM1880" i="4"/>
  <c r="AN1880" i="4"/>
  <c r="AP1880" i="4"/>
  <c r="AR1880" i="4"/>
  <c r="Y1881" i="4"/>
  <c r="Z1881" i="4"/>
  <c r="AA1881" i="4"/>
  <c r="AI1881" i="4"/>
  <c r="AJ1881" i="4"/>
  <c r="AK1881" i="4"/>
  <c r="AL1881" i="4"/>
  <c r="AM1881" i="4"/>
  <c r="AN1881" i="4"/>
  <c r="AP1881" i="4"/>
  <c r="AR1881" i="4"/>
  <c r="Y1882" i="4"/>
  <c r="Z1882" i="4"/>
  <c r="AA1882" i="4"/>
  <c r="AI1882" i="4"/>
  <c r="AJ1882" i="4"/>
  <c r="AK1882" i="4"/>
  <c r="AL1882" i="4"/>
  <c r="AM1882" i="4"/>
  <c r="AN1882" i="4"/>
  <c r="AP1882" i="4"/>
  <c r="AR1882" i="4"/>
  <c r="Y1883" i="4"/>
  <c r="Z1883" i="4"/>
  <c r="AA1883" i="4"/>
  <c r="AI1883" i="4"/>
  <c r="AJ1883" i="4"/>
  <c r="AK1883" i="4"/>
  <c r="AL1883" i="4"/>
  <c r="AM1883" i="4"/>
  <c r="AN1883" i="4"/>
  <c r="AP1883" i="4"/>
  <c r="AR1883" i="4"/>
  <c r="Y1884" i="4"/>
  <c r="Z1884" i="4"/>
  <c r="AA1884" i="4"/>
  <c r="AI1884" i="4"/>
  <c r="AJ1884" i="4"/>
  <c r="AK1884" i="4"/>
  <c r="AL1884" i="4"/>
  <c r="AM1884" i="4"/>
  <c r="AN1884" i="4"/>
  <c r="AP1884" i="4"/>
  <c r="AR1884" i="4"/>
  <c r="Y1885" i="4"/>
  <c r="Z1885" i="4"/>
  <c r="AA1885" i="4"/>
  <c r="AI1885" i="4"/>
  <c r="AJ1885" i="4"/>
  <c r="AK1885" i="4"/>
  <c r="AL1885" i="4"/>
  <c r="AM1885" i="4"/>
  <c r="AN1885" i="4"/>
  <c r="AP1885" i="4"/>
  <c r="AR1885" i="4"/>
  <c r="Y1886" i="4"/>
  <c r="Z1886" i="4"/>
  <c r="AA1886" i="4"/>
  <c r="AI1886" i="4"/>
  <c r="AJ1886" i="4"/>
  <c r="AK1886" i="4"/>
  <c r="AL1886" i="4"/>
  <c r="AM1886" i="4"/>
  <c r="AN1886" i="4"/>
  <c r="AP1886" i="4"/>
  <c r="AR1886" i="4"/>
  <c r="Y1889" i="4"/>
  <c r="Z1889" i="4"/>
  <c r="AA1889" i="4"/>
  <c r="AI1889" i="4"/>
  <c r="AJ1889" i="4"/>
  <c r="AK1889" i="4"/>
  <c r="AL1889" i="4"/>
  <c r="AM1889" i="4"/>
  <c r="AN1889" i="4"/>
  <c r="AP1889" i="4"/>
  <c r="AR1889" i="4"/>
  <c r="Y1890" i="4"/>
  <c r="Z1890" i="4"/>
  <c r="AA1890" i="4"/>
  <c r="AI1890" i="4"/>
  <c r="AJ1890" i="4"/>
  <c r="AK1890" i="4"/>
  <c r="AL1890" i="4"/>
  <c r="AM1890" i="4"/>
  <c r="AN1890" i="4"/>
  <c r="AP1890" i="4"/>
  <c r="AR1890" i="4"/>
  <c r="Y1891" i="4"/>
  <c r="Z1891" i="4"/>
  <c r="AA1891" i="4"/>
  <c r="AI1891" i="4"/>
  <c r="AJ1891" i="4"/>
  <c r="AK1891" i="4"/>
  <c r="AL1891" i="4"/>
  <c r="AM1891" i="4"/>
  <c r="AN1891" i="4"/>
  <c r="AP1891" i="4"/>
  <c r="AR1891" i="4"/>
  <c r="Y1892" i="4"/>
  <c r="Z1892" i="4"/>
  <c r="AA1892" i="4"/>
  <c r="AI1892" i="4"/>
  <c r="AJ1892" i="4"/>
  <c r="AK1892" i="4"/>
  <c r="AL1892" i="4"/>
  <c r="AM1892" i="4"/>
  <c r="AN1892" i="4"/>
  <c r="AP1892" i="4"/>
  <c r="AR1892" i="4"/>
  <c r="Y1893" i="4"/>
  <c r="Z1893" i="4"/>
  <c r="AA1893" i="4"/>
  <c r="AI1893" i="4"/>
  <c r="AJ1893" i="4"/>
  <c r="AK1893" i="4"/>
  <c r="AL1893" i="4"/>
  <c r="AM1893" i="4"/>
  <c r="AN1893" i="4"/>
  <c r="AP1893" i="4"/>
  <c r="AR1893" i="4"/>
  <c r="Y1894" i="4"/>
  <c r="Z1894" i="4"/>
  <c r="AA1894" i="4"/>
  <c r="AI1894" i="4"/>
  <c r="AJ1894" i="4"/>
  <c r="AK1894" i="4"/>
  <c r="AL1894" i="4"/>
  <c r="AM1894" i="4"/>
  <c r="AN1894" i="4"/>
  <c r="AP1894" i="4"/>
  <c r="AR1894" i="4"/>
  <c r="Y1895" i="4"/>
  <c r="Z1895" i="4"/>
  <c r="AA1895" i="4"/>
  <c r="AI1895" i="4"/>
  <c r="AJ1895" i="4"/>
  <c r="AK1895" i="4"/>
  <c r="AL1895" i="4"/>
  <c r="AM1895" i="4"/>
  <c r="AN1895" i="4"/>
  <c r="AP1895" i="4"/>
  <c r="AR1895" i="4"/>
  <c r="Y1897" i="4"/>
  <c r="Z1897" i="4"/>
  <c r="AA1897" i="4"/>
  <c r="AI1897" i="4"/>
  <c r="AJ1897" i="4"/>
  <c r="AK1897" i="4"/>
  <c r="AL1897" i="4"/>
  <c r="AM1897" i="4"/>
  <c r="AN1897" i="4"/>
  <c r="AP1897" i="4"/>
  <c r="AR1897" i="4"/>
  <c r="Y1900" i="4"/>
  <c r="Z1900" i="4"/>
  <c r="AA1900" i="4"/>
  <c r="AI1900" i="4"/>
  <c r="AJ1900" i="4"/>
  <c r="AK1900" i="4"/>
  <c r="AL1900" i="4"/>
  <c r="AM1900" i="4"/>
  <c r="AN1900" i="4"/>
  <c r="AP1900" i="4"/>
  <c r="AR1900" i="4"/>
  <c r="Y1901" i="4"/>
  <c r="Z1901" i="4"/>
  <c r="AA1901" i="4"/>
  <c r="AI1901" i="4"/>
  <c r="AJ1901" i="4"/>
  <c r="AK1901" i="4"/>
  <c r="AL1901" i="4"/>
  <c r="AM1901" i="4"/>
  <c r="AN1901" i="4"/>
  <c r="AP1901" i="4"/>
  <c r="AR1901" i="4"/>
  <c r="Y1902" i="4"/>
  <c r="Z1902" i="4"/>
  <c r="AA1902" i="4"/>
  <c r="AI1902" i="4"/>
  <c r="AJ1902" i="4"/>
  <c r="AK1902" i="4"/>
  <c r="AL1902" i="4"/>
  <c r="AM1902" i="4"/>
  <c r="AN1902" i="4"/>
  <c r="AP1902" i="4"/>
  <c r="AR1902" i="4"/>
  <c r="Y1903" i="4"/>
  <c r="Z1903" i="4"/>
  <c r="AA1903" i="4"/>
  <c r="AI1903" i="4"/>
  <c r="AJ1903" i="4"/>
  <c r="AK1903" i="4"/>
  <c r="AL1903" i="4"/>
  <c r="AM1903" i="4"/>
  <c r="AN1903" i="4"/>
  <c r="AP1903" i="4"/>
  <c r="AR1903" i="4"/>
  <c r="Y1904" i="4"/>
  <c r="Z1904" i="4"/>
  <c r="AA1904" i="4"/>
  <c r="AI1904" i="4"/>
  <c r="AJ1904" i="4"/>
  <c r="AK1904" i="4"/>
  <c r="AL1904" i="4"/>
  <c r="AM1904" i="4"/>
  <c r="AN1904" i="4"/>
  <c r="AP1904" i="4"/>
  <c r="AR1904" i="4"/>
  <c r="Y1905" i="4"/>
  <c r="Z1905" i="4"/>
  <c r="AA1905" i="4"/>
  <c r="AI1905" i="4"/>
  <c r="AJ1905" i="4"/>
  <c r="AK1905" i="4"/>
  <c r="AL1905" i="4"/>
  <c r="AM1905" i="4"/>
  <c r="AN1905" i="4"/>
  <c r="AP1905" i="4"/>
  <c r="AR1905" i="4"/>
  <c r="Y1906" i="4"/>
  <c r="Z1906" i="4"/>
  <c r="AA1906" i="4"/>
  <c r="AI1906" i="4"/>
  <c r="AJ1906" i="4"/>
  <c r="AK1906" i="4"/>
  <c r="AL1906" i="4"/>
  <c r="AM1906" i="4"/>
  <c r="AN1906" i="4"/>
  <c r="AP1906" i="4"/>
  <c r="AR1906" i="4"/>
  <c r="Y1907" i="4"/>
  <c r="Z1907" i="4"/>
  <c r="AA1907" i="4"/>
  <c r="AI1907" i="4"/>
  <c r="AJ1907" i="4"/>
  <c r="AK1907" i="4"/>
  <c r="AL1907" i="4"/>
  <c r="AM1907" i="4"/>
  <c r="AN1907" i="4"/>
  <c r="AP1907" i="4"/>
  <c r="AR1907" i="4"/>
  <c r="Y1908" i="4"/>
  <c r="Z1908" i="4"/>
  <c r="AA1908" i="4"/>
  <c r="AI1908" i="4"/>
  <c r="AJ1908" i="4"/>
  <c r="AK1908" i="4"/>
  <c r="AL1908" i="4"/>
  <c r="AM1908" i="4"/>
  <c r="AN1908" i="4"/>
  <c r="AP1908" i="4"/>
  <c r="AR1908" i="4"/>
  <c r="Y1909" i="4"/>
  <c r="Z1909" i="4"/>
  <c r="AA1909" i="4"/>
  <c r="AI1909" i="4"/>
  <c r="AJ1909" i="4"/>
  <c r="AK1909" i="4"/>
  <c r="AL1909" i="4"/>
  <c r="AM1909" i="4"/>
  <c r="AN1909" i="4"/>
  <c r="AP1909" i="4"/>
  <c r="AR1909" i="4"/>
  <c r="Y1910" i="4"/>
  <c r="Z1910" i="4"/>
  <c r="AA1910" i="4"/>
  <c r="AI1910" i="4"/>
  <c r="AJ1910" i="4"/>
  <c r="AK1910" i="4"/>
  <c r="AL1910" i="4"/>
  <c r="AM1910" i="4"/>
  <c r="AN1910" i="4"/>
  <c r="AP1910" i="4"/>
  <c r="AR1910" i="4"/>
  <c r="Y1911" i="4"/>
  <c r="Z1911" i="4"/>
  <c r="AA1911" i="4"/>
  <c r="AI1911" i="4"/>
  <c r="AJ1911" i="4"/>
  <c r="AK1911" i="4"/>
  <c r="AL1911" i="4"/>
  <c r="AM1911" i="4"/>
  <c r="AN1911" i="4"/>
  <c r="AP1911" i="4"/>
  <c r="AR1911" i="4"/>
  <c r="Y1912" i="4"/>
  <c r="Z1912" i="4"/>
  <c r="AA1912" i="4"/>
  <c r="AI1912" i="4"/>
  <c r="AJ1912" i="4"/>
  <c r="AK1912" i="4"/>
  <c r="AL1912" i="4"/>
  <c r="AM1912" i="4"/>
  <c r="AN1912" i="4"/>
  <c r="AP1912" i="4"/>
  <c r="AR1912" i="4"/>
  <c r="Y1913" i="4"/>
  <c r="Z1913" i="4"/>
  <c r="AA1913" i="4"/>
  <c r="AI1913" i="4"/>
  <c r="AJ1913" i="4"/>
  <c r="AK1913" i="4"/>
  <c r="AL1913" i="4"/>
  <c r="AM1913" i="4"/>
  <c r="AN1913" i="4"/>
  <c r="AP1913" i="4"/>
  <c r="AR1913" i="4"/>
  <c r="Y1914" i="4"/>
  <c r="Z1914" i="4"/>
  <c r="AA1914" i="4"/>
  <c r="AI1914" i="4"/>
  <c r="AJ1914" i="4"/>
  <c r="AK1914" i="4"/>
  <c r="AL1914" i="4"/>
  <c r="AM1914" i="4"/>
  <c r="AN1914" i="4"/>
  <c r="AP1914" i="4"/>
  <c r="AR1914" i="4"/>
  <c r="Y1915" i="4"/>
  <c r="Z1915" i="4"/>
  <c r="AA1915" i="4"/>
  <c r="AI1915" i="4"/>
  <c r="AJ1915" i="4"/>
  <c r="AK1915" i="4"/>
  <c r="AL1915" i="4"/>
  <c r="AM1915" i="4"/>
  <c r="AN1915" i="4"/>
  <c r="AP1915" i="4"/>
  <c r="AR1915" i="4"/>
  <c r="Y1916" i="4"/>
  <c r="Z1916" i="4"/>
  <c r="AA1916" i="4"/>
  <c r="AI1916" i="4"/>
  <c r="AJ1916" i="4"/>
  <c r="AK1916" i="4"/>
  <c r="AL1916" i="4"/>
  <c r="AM1916" i="4"/>
  <c r="AN1916" i="4"/>
  <c r="AP1916" i="4"/>
  <c r="AR1916" i="4"/>
  <c r="Y1917" i="4"/>
  <c r="Z1917" i="4"/>
  <c r="AA1917" i="4"/>
  <c r="AI1917" i="4"/>
  <c r="AJ1917" i="4"/>
  <c r="AK1917" i="4"/>
  <c r="AL1917" i="4"/>
  <c r="AM1917" i="4"/>
  <c r="AN1917" i="4"/>
  <c r="AP1917" i="4"/>
  <c r="AR1917" i="4"/>
  <c r="Y1918" i="4"/>
  <c r="Z1918" i="4"/>
  <c r="AA1918" i="4"/>
  <c r="AI1918" i="4"/>
  <c r="AJ1918" i="4"/>
  <c r="AK1918" i="4"/>
  <c r="AL1918" i="4"/>
  <c r="AM1918" i="4"/>
  <c r="AN1918" i="4"/>
  <c r="AP1918" i="4"/>
  <c r="AR1918" i="4"/>
  <c r="Y1919" i="4"/>
  <c r="Z1919" i="4"/>
  <c r="AA1919" i="4"/>
  <c r="AI1919" i="4"/>
  <c r="AJ1919" i="4"/>
  <c r="AK1919" i="4"/>
  <c r="AL1919" i="4"/>
  <c r="AM1919" i="4"/>
  <c r="AN1919" i="4"/>
  <c r="AP1919" i="4"/>
  <c r="AR1919" i="4"/>
  <c r="Y1920" i="4"/>
  <c r="Z1920" i="4"/>
  <c r="AA1920" i="4"/>
  <c r="AI1920" i="4"/>
  <c r="AJ1920" i="4"/>
  <c r="AK1920" i="4"/>
  <c r="AL1920" i="4"/>
  <c r="AM1920" i="4"/>
  <c r="AN1920" i="4"/>
  <c r="AP1920" i="4"/>
  <c r="AR1920" i="4"/>
  <c r="Y1921" i="4"/>
  <c r="Z1921" i="4"/>
  <c r="AA1921" i="4"/>
  <c r="AI1921" i="4"/>
  <c r="AJ1921" i="4"/>
  <c r="AK1921" i="4"/>
  <c r="AL1921" i="4"/>
  <c r="AM1921" i="4"/>
  <c r="AN1921" i="4"/>
  <c r="AP1921" i="4"/>
  <c r="AR1921" i="4"/>
  <c r="Y1922" i="4"/>
  <c r="Z1922" i="4"/>
  <c r="AA1922" i="4"/>
  <c r="AI1922" i="4"/>
  <c r="AJ1922" i="4"/>
  <c r="AK1922" i="4"/>
  <c r="AL1922" i="4"/>
  <c r="AM1922" i="4"/>
  <c r="AN1922" i="4"/>
  <c r="AP1922" i="4"/>
  <c r="AR1922" i="4"/>
  <c r="Y1923" i="4"/>
  <c r="Z1923" i="4"/>
  <c r="AA1923" i="4"/>
  <c r="AI1923" i="4"/>
  <c r="AJ1923" i="4"/>
  <c r="AK1923" i="4"/>
  <c r="AL1923" i="4"/>
  <c r="AM1923" i="4"/>
  <c r="AN1923" i="4"/>
  <c r="AP1923" i="4"/>
  <c r="AR1923" i="4"/>
  <c r="Y1924" i="4"/>
  <c r="Z1924" i="4"/>
  <c r="AA1924" i="4"/>
  <c r="AI1924" i="4"/>
  <c r="AJ1924" i="4"/>
  <c r="AK1924" i="4"/>
  <c r="AL1924" i="4"/>
  <c r="AM1924" i="4"/>
  <c r="AN1924" i="4"/>
  <c r="AP1924" i="4"/>
  <c r="AR1924" i="4"/>
  <c r="Y1925" i="4"/>
  <c r="Z1925" i="4"/>
  <c r="AA1925" i="4"/>
  <c r="AI1925" i="4"/>
  <c r="AJ1925" i="4"/>
  <c r="AK1925" i="4"/>
  <c r="AL1925" i="4"/>
  <c r="AM1925" i="4"/>
  <c r="AN1925" i="4"/>
  <c r="AP1925" i="4"/>
  <c r="AR1925" i="4"/>
  <c r="Y1926" i="4"/>
  <c r="Z1926" i="4"/>
  <c r="AA1926" i="4"/>
  <c r="AI1926" i="4"/>
  <c r="AJ1926" i="4"/>
  <c r="AK1926" i="4"/>
  <c r="AL1926" i="4"/>
  <c r="AM1926" i="4"/>
  <c r="AN1926" i="4"/>
  <c r="AP1926" i="4"/>
  <c r="AR1926" i="4"/>
  <c r="Y1927" i="4"/>
  <c r="Z1927" i="4"/>
  <c r="AA1927" i="4"/>
  <c r="AI1927" i="4"/>
  <c r="AJ1927" i="4"/>
  <c r="AK1927" i="4"/>
  <c r="AL1927" i="4"/>
  <c r="AM1927" i="4"/>
  <c r="AN1927" i="4"/>
  <c r="AP1927" i="4"/>
  <c r="AR1927" i="4"/>
  <c r="Y1928" i="4"/>
  <c r="Z1928" i="4"/>
  <c r="AA1928" i="4"/>
  <c r="AI1928" i="4"/>
  <c r="AJ1928" i="4"/>
  <c r="AK1928" i="4"/>
  <c r="AL1928" i="4"/>
  <c r="AM1928" i="4"/>
  <c r="AN1928" i="4"/>
  <c r="AP1928" i="4"/>
  <c r="AR1928" i="4"/>
  <c r="Y1929" i="4"/>
  <c r="Z1929" i="4"/>
  <c r="AA1929" i="4"/>
  <c r="AI1929" i="4"/>
  <c r="AJ1929" i="4"/>
  <c r="AK1929" i="4"/>
  <c r="AL1929" i="4"/>
  <c r="AM1929" i="4"/>
  <c r="AN1929" i="4"/>
  <c r="AP1929" i="4"/>
  <c r="AR1929" i="4"/>
  <c r="Y1930" i="4"/>
  <c r="Z1930" i="4"/>
  <c r="AA1930" i="4"/>
  <c r="AI1930" i="4"/>
  <c r="AJ1930" i="4"/>
  <c r="AK1930" i="4"/>
  <c r="AL1930" i="4"/>
  <c r="AM1930" i="4"/>
  <c r="AN1930" i="4"/>
  <c r="AP1930" i="4"/>
  <c r="AR1930" i="4"/>
  <c r="Y1931" i="4"/>
  <c r="Z1931" i="4"/>
  <c r="AA1931" i="4"/>
  <c r="AI1931" i="4"/>
  <c r="AJ1931" i="4"/>
  <c r="AK1931" i="4"/>
  <c r="AL1931" i="4"/>
  <c r="AM1931" i="4"/>
  <c r="AN1931" i="4"/>
  <c r="AP1931" i="4"/>
  <c r="AR1931" i="4"/>
  <c r="Y1932" i="4"/>
  <c r="Z1932" i="4"/>
  <c r="AA1932" i="4"/>
  <c r="AI1932" i="4"/>
  <c r="AJ1932" i="4"/>
  <c r="AK1932" i="4"/>
  <c r="AL1932" i="4"/>
  <c r="AM1932" i="4"/>
  <c r="AN1932" i="4"/>
  <c r="AP1932" i="4"/>
  <c r="AR1932" i="4"/>
  <c r="Y1933" i="4"/>
  <c r="Z1933" i="4"/>
  <c r="AA1933" i="4"/>
  <c r="AI1933" i="4"/>
  <c r="AJ1933" i="4"/>
  <c r="AK1933" i="4"/>
  <c r="AL1933" i="4"/>
  <c r="AM1933" i="4"/>
  <c r="AN1933" i="4"/>
  <c r="AP1933" i="4"/>
  <c r="AR1933" i="4"/>
  <c r="Y1934" i="4"/>
  <c r="Z1934" i="4"/>
  <c r="AA1934" i="4"/>
  <c r="AI1934" i="4"/>
  <c r="AJ1934" i="4"/>
  <c r="AK1934" i="4"/>
  <c r="AL1934" i="4"/>
  <c r="AM1934" i="4"/>
  <c r="AN1934" i="4"/>
  <c r="AP1934" i="4"/>
  <c r="AR1934" i="4"/>
  <c r="Y1935" i="4"/>
  <c r="Z1935" i="4"/>
  <c r="AA1935" i="4"/>
  <c r="AI1935" i="4"/>
  <c r="AJ1935" i="4"/>
  <c r="AK1935" i="4"/>
  <c r="AL1935" i="4"/>
  <c r="AM1935" i="4"/>
  <c r="AN1935" i="4"/>
  <c r="AP1935" i="4"/>
  <c r="AR1935" i="4"/>
  <c r="Y1936" i="4"/>
  <c r="Z1936" i="4"/>
  <c r="AA1936" i="4"/>
  <c r="AI1936" i="4"/>
  <c r="AJ1936" i="4"/>
  <c r="AK1936" i="4"/>
  <c r="AL1936" i="4"/>
  <c r="AM1936" i="4"/>
  <c r="AN1936" i="4"/>
  <c r="AP1936" i="4"/>
  <c r="AR1936" i="4"/>
  <c r="Y1937" i="4"/>
  <c r="Z1937" i="4"/>
  <c r="AA1937" i="4"/>
  <c r="AI1937" i="4"/>
  <c r="AJ1937" i="4"/>
  <c r="AK1937" i="4"/>
  <c r="AL1937" i="4"/>
  <c r="AM1937" i="4"/>
  <c r="AN1937" i="4"/>
  <c r="AP1937" i="4"/>
  <c r="AR1937" i="4"/>
  <c r="Y1938" i="4"/>
  <c r="Z1938" i="4"/>
  <c r="AA1938" i="4"/>
  <c r="AI1938" i="4"/>
  <c r="AJ1938" i="4"/>
  <c r="AK1938" i="4"/>
  <c r="AL1938" i="4"/>
  <c r="AM1938" i="4"/>
  <c r="AN1938" i="4"/>
  <c r="AP1938" i="4"/>
  <c r="AR1938" i="4"/>
  <c r="Y1939" i="4"/>
  <c r="Z1939" i="4"/>
  <c r="AA1939" i="4"/>
  <c r="AI1939" i="4"/>
  <c r="AJ1939" i="4"/>
  <c r="AK1939" i="4"/>
  <c r="AL1939" i="4"/>
  <c r="AM1939" i="4"/>
  <c r="AN1939" i="4"/>
  <c r="AP1939" i="4"/>
  <c r="AR1939" i="4"/>
  <c r="Y1940" i="4"/>
  <c r="Z1940" i="4"/>
  <c r="AA1940" i="4"/>
  <c r="AI1940" i="4"/>
  <c r="AJ1940" i="4"/>
  <c r="AK1940" i="4"/>
  <c r="AL1940" i="4"/>
  <c r="AM1940" i="4"/>
  <c r="AN1940" i="4"/>
  <c r="AP1940" i="4"/>
  <c r="AR1940" i="4"/>
  <c r="Y1941" i="4"/>
  <c r="Z1941" i="4"/>
  <c r="AA1941" i="4"/>
  <c r="AI1941" i="4"/>
  <c r="AJ1941" i="4"/>
  <c r="AK1941" i="4"/>
  <c r="AL1941" i="4"/>
  <c r="AM1941" i="4"/>
  <c r="AN1941" i="4"/>
  <c r="AP1941" i="4"/>
  <c r="AR1941" i="4"/>
  <c r="Y1942" i="4"/>
  <c r="Z1942" i="4"/>
  <c r="AA1942" i="4"/>
  <c r="AI1942" i="4"/>
  <c r="AJ1942" i="4"/>
  <c r="AK1942" i="4"/>
  <c r="AL1942" i="4"/>
  <c r="AM1942" i="4"/>
  <c r="AN1942" i="4"/>
  <c r="AP1942" i="4"/>
  <c r="AR1942" i="4"/>
  <c r="Y1943" i="4"/>
  <c r="Z1943" i="4"/>
  <c r="AA1943" i="4"/>
  <c r="AI1943" i="4"/>
  <c r="AJ1943" i="4"/>
  <c r="AK1943" i="4"/>
  <c r="AL1943" i="4"/>
  <c r="AM1943" i="4"/>
  <c r="AN1943" i="4"/>
  <c r="AP1943" i="4"/>
  <c r="AR1943" i="4"/>
  <c r="Y1944" i="4"/>
  <c r="Z1944" i="4"/>
  <c r="AA1944" i="4"/>
  <c r="AI1944" i="4"/>
  <c r="AJ1944" i="4"/>
  <c r="AK1944" i="4"/>
  <c r="AL1944" i="4"/>
  <c r="AM1944" i="4"/>
  <c r="AN1944" i="4"/>
  <c r="AP1944" i="4"/>
  <c r="AR1944" i="4"/>
  <c r="Y1945" i="4"/>
  <c r="Z1945" i="4"/>
  <c r="AA1945" i="4"/>
  <c r="AI1945" i="4"/>
  <c r="AJ1945" i="4"/>
  <c r="AK1945" i="4"/>
  <c r="AL1945" i="4"/>
  <c r="AM1945" i="4"/>
  <c r="AN1945" i="4"/>
  <c r="AP1945" i="4"/>
  <c r="AR1945" i="4"/>
  <c r="Y1946" i="4"/>
  <c r="Z1946" i="4"/>
  <c r="AA1946" i="4"/>
  <c r="AI1946" i="4"/>
  <c r="AJ1946" i="4"/>
  <c r="AK1946" i="4"/>
  <c r="AL1946" i="4"/>
  <c r="AM1946" i="4"/>
  <c r="AN1946" i="4"/>
  <c r="AP1946" i="4"/>
  <c r="AR1946" i="4"/>
  <c r="Y1947" i="4"/>
  <c r="Z1947" i="4"/>
  <c r="AA1947" i="4"/>
  <c r="AI1947" i="4"/>
  <c r="AJ1947" i="4"/>
  <c r="AK1947" i="4"/>
  <c r="AL1947" i="4"/>
  <c r="AM1947" i="4"/>
  <c r="AN1947" i="4"/>
  <c r="AP1947" i="4"/>
  <c r="AR1947" i="4"/>
  <c r="Y1948" i="4"/>
  <c r="Z1948" i="4"/>
  <c r="AA1948" i="4"/>
  <c r="AI1948" i="4"/>
  <c r="AJ1948" i="4"/>
  <c r="AK1948" i="4"/>
  <c r="AL1948" i="4"/>
  <c r="AM1948" i="4"/>
  <c r="AN1948" i="4"/>
  <c r="AP1948" i="4"/>
  <c r="AR1948" i="4"/>
  <c r="Y1949" i="4"/>
  <c r="Z1949" i="4"/>
  <c r="AA1949" i="4"/>
  <c r="AI1949" i="4"/>
  <c r="AJ1949" i="4"/>
  <c r="AK1949" i="4"/>
  <c r="AL1949" i="4"/>
  <c r="AM1949" i="4"/>
  <c r="AN1949" i="4"/>
  <c r="AP1949" i="4"/>
  <c r="AR1949" i="4"/>
  <c r="Y1950" i="4"/>
  <c r="Z1950" i="4"/>
  <c r="AA1950" i="4"/>
  <c r="AI1950" i="4"/>
  <c r="AJ1950" i="4"/>
  <c r="AK1950" i="4"/>
  <c r="AL1950" i="4"/>
  <c r="AM1950" i="4"/>
  <c r="AN1950" i="4"/>
  <c r="AP1950" i="4"/>
  <c r="AR1950" i="4"/>
  <c r="Y1951" i="4"/>
  <c r="Z1951" i="4"/>
  <c r="AA1951" i="4"/>
  <c r="AI1951" i="4"/>
  <c r="AJ1951" i="4"/>
  <c r="AK1951" i="4"/>
  <c r="AL1951" i="4"/>
  <c r="AM1951" i="4"/>
  <c r="AN1951" i="4"/>
  <c r="AP1951" i="4"/>
  <c r="AR1951" i="4"/>
  <c r="Y1952" i="4"/>
  <c r="Z1952" i="4"/>
  <c r="AA1952" i="4"/>
  <c r="AI1952" i="4"/>
  <c r="AJ1952" i="4"/>
  <c r="AK1952" i="4"/>
  <c r="AL1952" i="4"/>
  <c r="AM1952" i="4"/>
  <c r="AN1952" i="4"/>
  <c r="AP1952" i="4"/>
  <c r="AR1952" i="4"/>
  <c r="Y1953" i="4"/>
  <c r="Z1953" i="4"/>
  <c r="AA1953" i="4"/>
  <c r="AI1953" i="4"/>
  <c r="AJ1953" i="4"/>
  <c r="AK1953" i="4"/>
  <c r="AL1953" i="4"/>
  <c r="AM1953" i="4"/>
  <c r="AN1953" i="4"/>
  <c r="AP1953" i="4"/>
  <c r="AR1953" i="4"/>
  <c r="Y1954" i="4"/>
  <c r="Z1954" i="4"/>
  <c r="AA1954" i="4"/>
  <c r="AI1954" i="4"/>
  <c r="AJ1954" i="4"/>
  <c r="AK1954" i="4"/>
  <c r="AL1954" i="4"/>
  <c r="AM1954" i="4"/>
  <c r="AN1954" i="4"/>
  <c r="AP1954" i="4"/>
  <c r="AR1954" i="4"/>
  <c r="Y1955" i="4"/>
  <c r="Z1955" i="4"/>
  <c r="AA1955" i="4"/>
  <c r="AI1955" i="4"/>
  <c r="AJ1955" i="4"/>
  <c r="AK1955" i="4"/>
  <c r="AL1955" i="4"/>
  <c r="AM1955" i="4"/>
  <c r="AN1955" i="4"/>
  <c r="AP1955" i="4"/>
  <c r="AR1955" i="4"/>
  <c r="Y1956" i="4"/>
  <c r="Z1956" i="4"/>
  <c r="AA1956" i="4"/>
  <c r="AI1956" i="4"/>
  <c r="AJ1956" i="4"/>
  <c r="AK1956" i="4"/>
  <c r="AL1956" i="4"/>
  <c r="AM1956" i="4"/>
  <c r="AN1956" i="4"/>
  <c r="AP1956" i="4"/>
  <c r="AR1956" i="4"/>
  <c r="Y1957" i="4"/>
  <c r="Z1957" i="4"/>
  <c r="AA1957" i="4"/>
  <c r="AI1957" i="4"/>
  <c r="AJ1957" i="4"/>
  <c r="AK1957" i="4"/>
  <c r="AL1957" i="4"/>
  <c r="AM1957" i="4"/>
  <c r="AN1957" i="4"/>
  <c r="AP1957" i="4"/>
  <c r="AR1957" i="4"/>
  <c r="Y1958" i="4"/>
  <c r="Z1958" i="4"/>
  <c r="AA1958" i="4"/>
  <c r="AI1958" i="4"/>
  <c r="AJ1958" i="4"/>
  <c r="AK1958" i="4"/>
  <c r="AL1958" i="4"/>
  <c r="AM1958" i="4"/>
  <c r="AN1958" i="4"/>
  <c r="AP1958" i="4"/>
  <c r="AR1958" i="4"/>
  <c r="Y1959" i="4"/>
  <c r="Z1959" i="4"/>
  <c r="AA1959" i="4"/>
  <c r="AI1959" i="4"/>
  <c r="AJ1959" i="4"/>
  <c r="AK1959" i="4"/>
  <c r="AL1959" i="4"/>
  <c r="AM1959" i="4"/>
  <c r="AN1959" i="4"/>
  <c r="AP1959" i="4"/>
  <c r="AR1959" i="4"/>
  <c r="Y1960" i="4"/>
  <c r="Z1960" i="4"/>
  <c r="AA1960" i="4"/>
  <c r="AI1960" i="4"/>
  <c r="AJ1960" i="4"/>
  <c r="AK1960" i="4"/>
  <c r="AL1960" i="4"/>
  <c r="AM1960" i="4"/>
  <c r="AN1960" i="4"/>
  <c r="AP1960" i="4"/>
  <c r="AR1960" i="4"/>
  <c r="Y1961" i="4"/>
  <c r="Z1961" i="4"/>
  <c r="AA1961" i="4"/>
  <c r="AI1961" i="4"/>
  <c r="AJ1961" i="4"/>
  <c r="AK1961" i="4"/>
  <c r="AL1961" i="4"/>
  <c r="AM1961" i="4"/>
  <c r="AN1961" i="4"/>
  <c r="AP1961" i="4"/>
  <c r="AR1961" i="4"/>
  <c r="Y1962" i="4"/>
  <c r="Z1962" i="4"/>
  <c r="AA1962" i="4"/>
  <c r="AI1962" i="4"/>
  <c r="AJ1962" i="4"/>
  <c r="AK1962" i="4"/>
  <c r="AL1962" i="4"/>
  <c r="AM1962" i="4"/>
  <c r="AN1962" i="4"/>
  <c r="AP1962" i="4"/>
  <c r="AR1962" i="4"/>
  <c r="Y1963" i="4"/>
  <c r="Z1963" i="4"/>
  <c r="AA1963" i="4"/>
  <c r="AI1963" i="4"/>
  <c r="AJ1963" i="4"/>
  <c r="AK1963" i="4"/>
  <c r="AL1963" i="4"/>
  <c r="AM1963" i="4"/>
  <c r="AN1963" i="4"/>
  <c r="AP1963" i="4"/>
  <c r="AR1963" i="4"/>
  <c r="Y1964" i="4"/>
  <c r="Z1964" i="4"/>
  <c r="AA1964" i="4"/>
  <c r="AI1964" i="4"/>
  <c r="AJ1964" i="4"/>
  <c r="AK1964" i="4"/>
  <c r="AL1964" i="4"/>
  <c r="AM1964" i="4"/>
  <c r="AN1964" i="4"/>
  <c r="AP1964" i="4"/>
  <c r="AR1964" i="4"/>
  <c r="Y1965" i="4"/>
  <c r="Z1965" i="4"/>
  <c r="AA1965" i="4"/>
  <c r="AI1965" i="4"/>
  <c r="AJ1965" i="4"/>
  <c r="AK1965" i="4"/>
  <c r="AL1965" i="4"/>
  <c r="AM1965" i="4"/>
  <c r="AN1965" i="4"/>
  <c r="AP1965" i="4"/>
  <c r="AR1965" i="4"/>
  <c r="Y1966" i="4"/>
  <c r="Z1966" i="4"/>
  <c r="AA1966" i="4"/>
  <c r="AI1966" i="4"/>
  <c r="AJ1966" i="4"/>
  <c r="AK1966" i="4"/>
  <c r="AL1966" i="4"/>
  <c r="AM1966" i="4"/>
  <c r="AN1966" i="4"/>
  <c r="AP1966" i="4"/>
  <c r="AR1966" i="4"/>
  <c r="Y1967" i="4"/>
  <c r="Z1967" i="4"/>
  <c r="AA1967" i="4"/>
  <c r="AI1967" i="4"/>
  <c r="AJ1967" i="4"/>
  <c r="AK1967" i="4"/>
  <c r="AL1967" i="4"/>
  <c r="AM1967" i="4"/>
  <c r="AN1967" i="4"/>
  <c r="AP1967" i="4"/>
  <c r="AR1967" i="4"/>
  <c r="Y1968" i="4"/>
  <c r="Z1968" i="4"/>
  <c r="AA1968" i="4"/>
  <c r="AI1968" i="4"/>
  <c r="AJ1968" i="4"/>
  <c r="AK1968" i="4"/>
  <c r="AL1968" i="4"/>
  <c r="AM1968" i="4"/>
  <c r="AN1968" i="4"/>
  <c r="AP1968" i="4"/>
  <c r="AR1968" i="4"/>
  <c r="Y1969" i="4"/>
  <c r="Z1969" i="4"/>
  <c r="AA1969" i="4"/>
  <c r="AI1969" i="4"/>
  <c r="AJ1969" i="4"/>
  <c r="AK1969" i="4"/>
  <c r="AL1969" i="4"/>
  <c r="AM1969" i="4"/>
  <c r="AN1969" i="4"/>
  <c r="AP1969" i="4"/>
  <c r="AR1969" i="4"/>
  <c r="Y1970" i="4"/>
  <c r="Z1970" i="4"/>
  <c r="AA1970" i="4"/>
  <c r="AI1970" i="4"/>
  <c r="AJ1970" i="4"/>
  <c r="AK1970" i="4"/>
  <c r="AL1970" i="4"/>
  <c r="AM1970" i="4"/>
  <c r="AN1970" i="4"/>
  <c r="AP1970" i="4"/>
  <c r="AR1970" i="4"/>
  <c r="Y1971" i="4"/>
  <c r="Z1971" i="4"/>
  <c r="AA1971" i="4"/>
  <c r="AI1971" i="4"/>
  <c r="AJ1971" i="4"/>
  <c r="AK1971" i="4"/>
  <c r="AL1971" i="4"/>
  <c r="AM1971" i="4"/>
  <c r="AN1971" i="4"/>
  <c r="AP1971" i="4"/>
  <c r="AR1971" i="4"/>
  <c r="Y1972" i="4"/>
  <c r="Z1972" i="4"/>
  <c r="AA1972" i="4"/>
  <c r="AI1972" i="4"/>
  <c r="AJ1972" i="4"/>
  <c r="AK1972" i="4"/>
  <c r="AL1972" i="4"/>
  <c r="AM1972" i="4"/>
  <c r="AN1972" i="4"/>
  <c r="AP1972" i="4"/>
  <c r="AR1972" i="4"/>
  <c r="Y1973" i="4"/>
  <c r="Z1973" i="4"/>
  <c r="AA1973" i="4"/>
  <c r="AI1973" i="4"/>
  <c r="AJ1973" i="4"/>
  <c r="AK1973" i="4"/>
  <c r="AL1973" i="4"/>
  <c r="AM1973" i="4"/>
  <c r="AN1973" i="4"/>
  <c r="AP1973" i="4"/>
  <c r="AR1973" i="4"/>
  <c r="Y1974" i="4"/>
  <c r="Z1974" i="4"/>
  <c r="AA1974" i="4"/>
  <c r="AI1974" i="4"/>
  <c r="AJ1974" i="4"/>
  <c r="AK1974" i="4"/>
  <c r="AL1974" i="4"/>
  <c r="AM1974" i="4"/>
  <c r="AN1974" i="4"/>
  <c r="AP1974" i="4"/>
  <c r="AR1974" i="4"/>
  <c r="Y1975" i="4"/>
  <c r="Z1975" i="4"/>
  <c r="AA1975" i="4"/>
  <c r="AI1975" i="4"/>
  <c r="AJ1975" i="4"/>
  <c r="AK1975" i="4"/>
  <c r="AL1975" i="4"/>
  <c r="AM1975" i="4"/>
  <c r="AN1975" i="4"/>
  <c r="AP1975" i="4"/>
  <c r="AR1975" i="4"/>
  <c r="Y1976" i="4"/>
  <c r="Z1976" i="4"/>
  <c r="AA1976" i="4"/>
  <c r="AI1976" i="4"/>
  <c r="AJ1976" i="4"/>
  <c r="AK1976" i="4"/>
  <c r="AL1976" i="4"/>
  <c r="AM1976" i="4"/>
  <c r="AN1976" i="4"/>
  <c r="AP1976" i="4"/>
  <c r="AR1976" i="4"/>
  <c r="S2" i="4"/>
  <c r="T2" i="4"/>
  <c r="U2" i="4"/>
  <c r="V2" i="4"/>
  <c r="S3" i="4"/>
  <c r="T3" i="4"/>
  <c r="U3" i="4"/>
  <c r="V3" i="4"/>
  <c r="S4" i="4"/>
  <c r="T4" i="4"/>
  <c r="U4" i="4"/>
  <c r="V4" i="4"/>
  <c r="S5" i="4"/>
  <c r="T5" i="4"/>
  <c r="U5" i="4"/>
  <c r="V5" i="4"/>
  <c r="S6" i="4"/>
  <c r="T6" i="4"/>
  <c r="U6" i="4"/>
  <c r="V6" i="4"/>
  <c r="S7" i="4"/>
  <c r="T7" i="4"/>
  <c r="U7" i="4"/>
  <c r="V7" i="4"/>
  <c r="S8" i="4"/>
  <c r="T8" i="4"/>
  <c r="U8" i="4"/>
  <c r="V8" i="4"/>
  <c r="S9" i="4"/>
  <c r="T9" i="4"/>
  <c r="U9" i="4"/>
  <c r="V9" i="4"/>
  <c r="S10" i="4"/>
  <c r="T10" i="4"/>
  <c r="U10" i="4"/>
  <c r="V10" i="4"/>
  <c r="S11" i="4"/>
  <c r="T11" i="4"/>
  <c r="U11" i="4"/>
  <c r="V11" i="4"/>
  <c r="S12" i="4"/>
  <c r="T12" i="4"/>
  <c r="U12" i="4"/>
  <c r="V12" i="4"/>
  <c r="S13" i="4"/>
  <c r="T13" i="4"/>
  <c r="U13" i="4"/>
  <c r="V13" i="4"/>
  <c r="S14" i="4"/>
  <c r="T14" i="4"/>
  <c r="U14" i="4"/>
  <c r="V14" i="4"/>
  <c r="S15" i="4"/>
  <c r="T15" i="4"/>
  <c r="U15" i="4"/>
  <c r="V15" i="4"/>
  <c r="S16" i="4"/>
  <c r="T16" i="4"/>
  <c r="U16" i="4"/>
  <c r="V16" i="4"/>
  <c r="S17" i="4"/>
  <c r="T17" i="4"/>
  <c r="U17" i="4"/>
  <c r="V17" i="4"/>
  <c r="S18" i="4"/>
  <c r="T18" i="4"/>
  <c r="U18" i="4"/>
  <c r="V18" i="4"/>
  <c r="S19" i="4"/>
  <c r="T19" i="4"/>
  <c r="U19" i="4"/>
  <c r="V19" i="4"/>
  <c r="S20" i="4"/>
  <c r="T20" i="4"/>
  <c r="U20" i="4"/>
  <c r="V20" i="4"/>
  <c r="S21" i="4"/>
  <c r="T21" i="4"/>
  <c r="U21" i="4"/>
  <c r="V21" i="4"/>
  <c r="S22" i="4"/>
  <c r="T22" i="4"/>
  <c r="U22" i="4"/>
  <c r="V22" i="4"/>
  <c r="S23" i="4"/>
  <c r="T23" i="4"/>
  <c r="U23" i="4"/>
  <c r="V23" i="4"/>
  <c r="S24" i="4"/>
  <c r="T24" i="4"/>
  <c r="U24" i="4"/>
  <c r="V24" i="4"/>
  <c r="S25" i="4"/>
  <c r="T25" i="4"/>
  <c r="U25" i="4"/>
  <c r="V25" i="4"/>
  <c r="S26" i="4"/>
  <c r="T26" i="4"/>
  <c r="U26" i="4"/>
  <c r="V26" i="4"/>
  <c r="S27" i="4"/>
  <c r="T27" i="4"/>
  <c r="U27" i="4"/>
  <c r="V27" i="4"/>
  <c r="S28" i="4"/>
  <c r="T28" i="4"/>
  <c r="U28" i="4"/>
  <c r="V28" i="4"/>
  <c r="S29" i="4"/>
  <c r="T29" i="4"/>
  <c r="U29" i="4"/>
  <c r="V29" i="4"/>
  <c r="S30" i="4"/>
  <c r="T30" i="4"/>
  <c r="U30" i="4"/>
  <c r="V30" i="4"/>
  <c r="S31" i="4"/>
  <c r="T31" i="4"/>
  <c r="U31" i="4"/>
  <c r="V31" i="4"/>
  <c r="S32" i="4"/>
  <c r="T32" i="4"/>
  <c r="U32" i="4"/>
  <c r="V32" i="4"/>
  <c r="S33" i="4"/>
  <c r="T33" i="4"/>
  <c r="U33" i="4"/>
  <c r="V33" i="4"/>
  <c r="S34" i="4"/>
  <c r="T34" i="4"/>
  <c r="U34" i="4"/>
  <c r="V34" i="4"/>
  <c r="S35" i="4"/>
  <c r="T35" i="4"/>
  <c r="U35" i="4"/>
  <c r="V35" i="4"/>
  <c r="S36" i="4"/>
  <c r="T36" i="4"/>
  <c r="U36" i="4"/>
  <c r="V36" i="4"/>
  <c r="S37" i="4"/>
  <c r="T37" i="4"/>
  <c r="U37" i="4"/>
  <c r="V37" i="4"/>
  <c r="S38" i="4"/>
  <c r="T38" i="4"/>
  <c r="U38" i="4"/>
  <c r="V38" i="4"/>
  <c r="S39" i="4"/>
  <c r="T39" i="4"/>
  <c r="U39" i="4"/>
  <c r="V39" i="4"/>
  <c r="S40" i="4"/>
  <c r="T40" i="4"/>
  <c r="U40" i="4"/>
  <c r="V40" i="4"/>
  <c r="S41" i="4"/>
  <c r="T41" i="4"/>
  <c r="U41" i="4"/>
  <c r="V41" i="4"/>
  <c r="S42" i="4"/>
  <c r="T42" i="4"/>
  <c r="U42" i="4"/>
  <c r="V42" i="4"/>
  <c r="S43" i="4"/>
  <c r="T43" i="4"/>
  <c r="U43" i="4"/>
  <c r="V43" i="4"/>
  <c r="S44" i="4"/>
  <c r="T44" i="4"/>
  <c r="U44" i="4"/>
  <c r="V44" i="4"/>
  <c r="S45" i="4"/>
  <c r="T45" i="4"/>
  <c r="U45" i="4"/>
  <c r="V45" i="4"/>
  <c r="S46" i="4"/>
  <c r="T46" i="4"/>
  <c r="U46" i="4"/>
  <c r="V46" i="4"/>
  <c r="S47" i="4"/>
  <c r="T47" i="4"/>
  <c r="U47" i="4"/>
  <c r="V47" i="4"/>
  <c r="S48" i="4"/>
  <c r="T48" i="4"/>
  <c r="U48" i="4"/>
  <c r="V48" i="4"/>
  <c r="S49" i="4"/>
  <c r="T49" i="4"/>
  <c r="U49" i="4"/>
  <c r="V49" i="4"/>
  <c r="S50" i="4"/>
  <c r="T50" i="4"/>
  <c r="U50" i="4"/>
  <c r="V50" i="4"/>
  <c r="S51" i="4"/>
  <c r="T51" i="4"/>
  <c r="U51" i="4"/>
  <c r="V51" i="4"/>
  <c r="S52" i="4"/>
  <c r="T52" i="4"/>
  <c r="U52" i="4"/>
  <c r="V52" i="4"/>
  <c r="S53" i="4"/>
  <c r="T53" i="4"/>
  <c r="U53" i="4"/>
  <c r="V53" i="4"/>
  <c r="S54" i="4"/>
  <c r="T54" i="4"/>
  <c r="U54" i="4"/>
  <c r="V54" i="4"/>
  <c r="S55" i="4"/>
  <c r="T55" i="4"/>
  <c r="U55" i="4"/>
  <c r="V55" i="4"/>
  <c r="S56" i="4"/>
  <c r="T56" i="4"/>
  <c r="U56" i="4"/>
  <c r="V56" i="4"/>
  <c r="S57" i="4"/>
  <c r="T57" i="4"/>
  <c r="U57" i="4"/>
  <c r="V57" i="4"/>
  <c r="S58" i="4"/>
  <c r="T58" i="4"/>
  <c r="U58" i="4"/>
  <c r="V58" i="4"/>
  <c r="S59" i="4"/>
  <c r="T59" i="4"/>
  <c r="U59" i="4"/>
  <c r="V59" i="4"/>
  <c r="S60" i="4"/>
  <c r="T60" i="4"/>
  <c r="U60" i="4"/>
  <c r="V60" i="4"/>
  <c r="S61" i="4"/>
  <c r="T61" i="4"/>
  <c r="U61" i="4"/>
  <c r="V61" i="4"/>
  <c r="S62" i="4"/>
  <c r="T62" i="4"/>
  <c r="U62" i="4"/>
  <c r="V62" i="4"/>
  <c r="S63" i="4"/>
  <c r="T63" i="4"/>
  <c r="U63" i="4"/>
  <c r="V63" i="4"/>
  <c r="S64" i="4"/>
  <c r="T64" i="4"/>
  <c r="U64" i="4"/>
  <c r="V64" i="4"/>
  <c r="S65" i="4"/>
  <c r="T65" i="4"/>
  <c r="U65" i="4"/>
  <c r="V65" i="4"/>
  <c r="S66" i="4"/>
  <c r="T66" i="4"/>
  <c r="U66" i="4"/>
  <c r="V66" i="4"/>
  <c r="S67" i="4"/>
  <c r="T67" i="4"/>
  <c r="U67" i="4"/>
  <c r="V67" i="4"/>
  <c r="S68" i="4"/>
  <c r="T68" i="4"/>
  <c r="U68" i="4"/>
  <c r="V68" i="4"/>
  <c r="S69" i="4"/>
  <c r="T69" i="4"/>
  <c r="U69" i="4"/>
  <c r="V69" i="4"/>
  <c r="S70" i="4"/>
  <c r="T70" i="4"/>
  <c r="U70" i="4"/>
  <c r="V70" i="4"/>
  <c r="S71" i="4"/>
  <c r="T71" i="4"/>
  <c r="U71" i="4"/>
  <c r="V71" i="4"/>
  <c r="S72" i="4"/>
  <c r="T72" i="4"/>
  <c r="U72" i="4"/>
  <c r="V72" i="4"/>
  <c r="S73" i="4"/>
  <c r="T73" i="4"/>
  <c r="U73" i="4"/>
  <c r="V73" i="4"/>
  <c r="S74" i="4"/>
  <c r="T74" i="4"/>
  <c r="U74" i="4"/>
  <c r="V74" i="4"/>
  <c r="S75" i="4"/>
  <c r="T75" i="4"/>
  <c r="U75" i="4"/>
  <c r="V75" i="4"/>
  <c r="S76" i="4"/>
  <c r="T76" i="4"/>
  <c r="U76" i="4"/>
  <c r="V76" i="4"/>
  <c r="S77" i="4"/>
  <c r="T77" i="4"/>
  <c r="U77" i="4"/>
  <c r="V77" i="4"/>
  <c r="S78" i="4"/>
  <c r="T78" i="4"/>
  <c r="U78" i="4"/>
  <c r="V78" i="4"/>
  <c r="S79" i="4"/>
  <c r="T79" i="4"/>
  <c r="U79" i="4"/>
  <c r="V79" i="4"/>
  <c r="S80" i="4"/>
  <c r="T80" i="4"/>
  <c r="U80" i="4"/>
  <c r="V80" i="4"/>
  <c r="S81" i="4"/>
  <c r="T81" i="4"/>
  <c r="U81" i="4"/>
  <c r="V81" i="4"/>
  <c r="S82" i="4"/>
  <c r="T82" i="4"/>
  <c r="U82" i="4"/>
  <c r="V82" i="4"/>
  <c r="S83" i="4"/>
  <c r="T83" i="4"/>
  <c r="U83" i="4"/>
  <c r="V83" i="4"/>
  <c r="S84" i="4"/>
  <c r="T84" i="4"/>
  <c r="U84" i="4"/>
  <c r="V84" i="4"/>
  <c r="S85" i="4"/>
  <c r="T85" i="4"/>
  <c r="U85" i="4"/>
  <c r="V85" i="4"/>
  <c r="S86" i="4"/>
  <c r="T86" i="4"/>
  <c r="U86" i="4"/>
  <c r="V86" i="4"/>
  <c r="S87" i="4"/>
  <c r="T87" i="4"/>
  <c r="U87" i="4"/>
  <c r="V87" i="4"/>
  <c r="S88" i="4"/>
  <c r="T88" i="4"/>
  <c r="U88" i="4"/>
  <c r="V88" i="4"/>
  <c r="S89" i="4"/>
  <c r="T89" i="4"/>
  <c r="U89" i="4"/>
  <c r="V89" i="4"/>
  <c r="S90" i="4"/>
  <c r="T90" i="4"/>
  <c r="U90" i="4"/>
  <c r="V90" i="4"/>
  <c r="S91" i="4"/>
  <c r="T91" i="4"/>
  <c r="U91" i="4"/>
  <c r="V91" i="4"/>
  <c r="S92" i="4"/>
  <c r="T92" i="4"/>
  <c r="U92" i="4"/>
  <c r="V92" i="4"/>
  <c r="S93" i="4"/>
  <c r="T93" i="4"/>
  <c r="U93" i="4"/>
  <c r="V93" i="4"/>
  <c r="S94" i="4"/>
  <c r="T94" i="4"/>
  <c r="U94" i="4"/>
  <c r="V94" i="4"/>
  <c r="S95" i="4"/>
  <c r="T95" i="4"/>
  <c r="U95" i="4"/>
  <c r="V95" i="4"/>
  <c r="S96" i="4"/>
  <c r="T96" i="4"/>
  <c r="U96" i="4"/>
  <c r="V96" i="4"/>
  <c r="S97" i="4"/>
  <c r="T97" i="4"/>
  <c r="U97" i="4"/>
  <c r="V97" i="4"/>
  <c r="S98" i="4"/>
  <c r="T98" i="4"/>
  <c r="U98" i="4"/>
  <c r="V98" i="4"/>
  <c r="S99" i="4"/>
  <c r="T99" i="4"/>
  <c r="U99" i="4"/>
  <c r="V99" i="4"/>
  <c r="S100" i="4"/>
  <c r="T100" i="4"/>
  <c r="U100" i="4"/>
  <c r="V100" i="4"/>
  <c r="S101" i="4"/>
  <c r="T101" i="4"/>
  <c r="U101" i="4"/>
  <c r="V101" i="4"/>
  <c r="S102" i="4"/>
  <c r="T102" i="4"/>
  <c r="U102" i="4"/>
  <c r="V102" i="4"/>
  <c r="S103" i="4"/>
  <c r="T103" i="4"/>
  <c r="U103" i="4"/>
  <c r="V103" i="4"/>
  <c r="S104" i="4"/>
  <c r="T104" i="4"/>
  <c r="U104" i="4"/>
  <c r="V104" i="4"/>
  <c r="S105" i="4"/>
  <c r="T105" i="4"/>
  <c r="U105" i="4"/>
  <c r="V105" i="4"/>
  <c r="S106" i="4"/>
  <c r="T106" i="4"/>
  <c r="U106" i="4"/>
  <c r="V106" i="4"/>
  <c r="S107" i="4"/>
  <c r="T107" i="4"/>
  <c r="U107" i="4"/>
  <c r="V107" i="4"/>
  <c r="S108" i="4"/>
  <c r="T108" i="4"/>
  <c r="U108" i="4"/>
  <c r="V108" i="4"/>
  <c r="S109" i="4"/>
  <c r="T109" i="4"/>
  <c r="U109" i="4"/>
  <c r="V109" i="4"/>
  <c r="S110" i="4"/>
  <c r="T110" i="4"/>
  <c r="U110" i="4"/>
  <c r="V110" i="4"/>
  <c r="S111" i="4"/>
  <c r="T111" i="4"/>
  <c r="U111" i="4"/>
  <c r="V111" i="4"/>
  <c r="S112" i="4"/>
  <c r="T112" i="4"/>
  <c r="U112" i="4"/>
  <c r="V112" i="4"/>
  <c r="S113" i="4"/>
  <c r="T113" i="4"/>
  <c r="U113" i="4"/>
  <c r="V113" i="4"/>
  <c r="S114" i="4"/>
  <c r="T114" i="4"/>
  <c r="U114" i="4"/>
  <c r="V114" i="4"/>
  <c r="S115" i="4"/>
  <c r="T115" i="4"/>
  <c r="U115" i="4"/>
  <c r="V115" i="4"/>
  <c r="S116" i="4"/>
  <c r="T116" i="4"/>
  <c r="U116" i="4"/>
  <c r="V116" i="4"/>
  <c r="S117" i="4"/>
  <c r="T117" i="4"/>
  <c r="U117" i="4"/>
  <c r="V117" i="4"/>
  <c r="S118" i="4"/>
  <c r="T118" i="4"/>
  <c r="U118" i="4"/>
  <c r="V118" i="4"/>
  <c r="S119" i="4"/>
  <c r="T119" i="4"/>
  <c r="U119" i="4"/>
  <c r="V119" i="4"/>
  <c r="S120" i="4"/>
  <c r="T120" i="4"/>
  <c r="U120" i="4"/>
  <c r="V120" i="4"/>
  <c r="S121" i="4"/>
  <c r="T121" i="4"/>
  <c r="U121" i="4"/>
  <c r="V121" i="4"/>
  <c r="S122" i="4"/>
  <c r="T122" i="4"/>
  <c r="U122" i="4"/>
  <c r="V122" i="4"/>
  <c r="S123" i="4"/>
  <c r="T123" i="4"/>
  <c r="U123" i="4"/>
  <c r="V123" i="4"/>
  <c r="S124" i="4"/>
  <c r="T124" i="4"/>
  <c r="U124" i="4"/>
  <c r="V124" i="4"/>
  <c r="S125" i="4"/>
  <c r="T125" i="4"/>
  <c r="U125" i="4"/>
  <c r="V125" i="4"/>
  <c r="S126" i="4"/>
  <c r="T126" i="4"/>
  <c r="U126" i="4"/>
  <c r="V126" i="4"/>
  <c r="S127" i="4"/>
  <c r="T127" i="4"/>
  <c r="U127" i="4"/>
  <c r="V127" i="4"/>
  <c r="S128" i="4"/>
  <c r="T128" i="4"/>
  <c r="U128" i="4"/>
  <c r="V128" i="4"/>
  <c r="S129" i="4"/>
  <c r="T129" i="4"/>
  <c r="U129" i="4"/>
  <c r="V129" i="4"/>
  <c r="S130" i="4"/>
  <c r="T130" i="4"/>
  <c r="U130" i="4"/>
  <c r="V130" i="4"/>
  <c r="S131" i="4"/>
  <c r="T131" i="4"/>
  <c r="U131" i="4"/>
  <c r="V131" i="4"/>
  <c r="S132" i="4"/>
  <c r="T132" i="4"/>
  <c r="U132" i="4"/>
  <c r="V132" i="4"/>
  <c r="S133" i="4"/>
  <c r="T133" i="4"/>
  <c r="U133" i="4"/>
  <c r="V133" i="4"/>
  <c r="S134" i="4"/>
  <c r="T134" i="4"/>
  <c r="U134" i="4"/>
  <c r="V134" i="4"/>
  <c r="S135" i="4"/>
  <c r="T135" i="4"/>
  <c r="U135" i="4"/>
  <c r="V135" i="4"/>
  <c r="S136" i="4"/>
  <c r="T136" i="4"/>
  <c r="U136" i="4"/>
  <c r="V136" i="4"/>
  <c r="S137" i="4"/>
  <c r="T137" i="4"/>
  <c r="U137" i="4"/>
  <c r="V137" i="4"/>
  <c r="S138" i="4"/>
  <c r="T138" i="4"/>
  <c r="U138" i="4"/>
  <c r="V138" i="4"/>
  <c r="S139" i="4"/>
  <c r="T139" i="4"/>
  <c r="U139" i="4"/>
  <c r="V139" i="4"/>
  <c r="S140" i="4"/>
  <c r="T140" i="4"/>
  <c r="U140" i="4"/>
  <c r="V140" i="4"/>
  <c r="S141" i="4"/>
  <c r="T141" i="4"/>
  <c r="U141" i="4"/>
  <c r="V141" i="4"/>
  <c r="S142" i="4"/>
  <c r="T142" i="4"/>
  <c r="U142" i="4"/>
  <c r="V142" i="4"/>
  <c r="S143" i="4"/>
  <c r="T143" i="4"/>
  <c r="U143" i="4"/>
  <c r="V143" i="4"/>
  <c r="S144" i="4"/>
  <c r="T144" i="4"/>
  <c r="U144" i="4"/>
  <c r="V144" i="4"/>
  <c r="S145" i="4"/>
  <c r="T145" i="4"/>
  <c r="U145" i="4"/>
  <c r="V145" i="4"/>
  <c r="S146" i="4"/>
  <c r="T146" i="4"/>
  <c r="U146" i="4"/>
  <c r="V146" i="4"/>
  <c r="S147" i="4"/>
  <c r="T147" i="4"/>
  <c r="U147" i="4"/>
  <c r="V147" i="4"/>
  <c r="S148" i="4"/>
  <c r="T148" i="4"/>
  <c r="U148" i="4"/>
  <c r="V148" i="4"/>
  <c r="S149" i="4"/>
  <c r="T149" i="4"/>
  <c r="U149" i="4"/>
  <c r="V149" i="4"/>
  <c r="S150" i="4"/>
  <c r="T150" i="4"/>
  <c r="U150" i="4"/>
  <c r="V150" i="4"/>
  <c r="S151" i="4"/>
  <c r="T151" i="4"/>
  <c r="U151" i="4"/>
  <c r="V151" i="4"/>
  <c r="S152" i="4"/>
  <c r="T152" i="4"/>
  <c r="U152" i="4"/>
  <c r="V152" i="4"/>
  <c r="S153" i="4"/>
  <c r="T153" i="4"/>
  <c r="U153" i="4"/>
  <c r="V153" i="4"/>
  <c r="S154" i="4"/>
  <c r="T154" i="4"/>
  <c r="U154" i="4"/>
  <c r="V154" i="4"/>
  <c r="S155" i="4"/>
  <c r="T155" i="4"/>
  <c r="U155" i="4"/>
  <c r="V155" i="4"/>
  <c r="S156" i="4"/>
  <c r="T156" i="4"/>
  <c r="U156" i="4"/>
  <c r="V156" i="4"/>
  <c r="S157" i="4"/>
  <c r="T157" i="4"/>
  <c r="U157" i="4"/>
  <c r="V157" i="4"/>
  <c r="S158" i="4"/>
  <c r="T158" i="4"/>
  <c r="U158" i="4"/>
  <c r="V158" i="4"/>
  <c r="S159" i="4"/>
  <c r="T159" i="4"/>
  <c r="U159" i="4"/>
  <c r="V159" i="4"/>
  <c r="S160" i="4"/>
  <c r="T160" i="4"/>
  <c r="U160" i="4"/>
  <c r="V160" i="4"/>
  <c r="S161" i="4"/>
  <c r="T161" i="4"/>
  <c r="U161" i="4"/>
  <c r="V161" i="4"/>
  <c r="S162" i="4"/>
  <c r="T162" i="4"/>
  <c r="U162" i="4"/>
  <c r="V162" i="4"/>
  <c r="S163" i="4"/>
  <c r="T163" i="4"/>
  <c r="U163" i="4"/>
  <c r="V163" i="4"/>
  <c r="S164" i="4"/>
  <c r="T164" i="4"/>
  <c r="U164" i="4"/>
  <c r="V164" i="4"/>
  <c r="S165" i="4"/>
  <c r="T165" i="4"/>
  <c r="U165" i="4"/>
  <c r="V165" i="4"/>
  <c r="S166" i="4"/>
  <c r="T166" i="4"/>
  <c r="U166" i="4"/>
  <c r="V166" i="4"/>
  <c r="S167" i="4"/>
  <c r="T167" i="4"/>
  <c r="U167" i="4"/>
  <c r="V167" i="4"/>
  <c r="S168" i="4"/>
  <c r="T168" i="4"/>
  <c r="U168" i="4"/>
  <c r="V168" i="4"/>
  <c r="S169" i="4"/>
  <c r="T169" i="4"/>
  <c r="U169" i="4"/>
  <c r="V169" i="4"/>
  <c r="S170" i="4"/>
  <c r="T170" i="4"/>
  <c r="U170" i="4"/>
  <c r="V170" i="4"/>
  <c r="S171" i="4"/>
  <c r="T171" i="4"/>
  <c r="U171" i="4"/>
  <c r="V171" i="4"/>
  <c r="S172" i="4"/>
  <c r="T172" i="4"/>
  <c r="U172" i="4"/>
  <c r="V172" i="4"/>
  <c r="S173" i="4"/>
  <c r="T173" i="4"/>
  <c r="U173" i="4"/>
  <c r="V173" i="4"/>
  <c r="S174" i="4"/>
  <c r="T174" i="4"/>
  <c r="U174" i="4"/>
  <c r="V174" i="4"/>
  <c r="S175" i="4"/>
  <c r="T175" i="4"/>
  <c r="U175" i="4"/>
  <c r="V175" i="4"/>
  <c r="S176" i="4"/>
  <c r="T176" i="4"/>
  <c r="U176" i="4"/>
  <c r="V176" i="4"/>
  <c r="S177" i="4"/>
  <c r="T177" i="4"/>
  <c r="U177" i="4"/>
  <c r="V177" i="4"/>
  <c r="S178" i="4"/>
  <c r="T178" i="4"/>
  <c r="U178" i="4"/>
  <c r="V178" i="4"/>
  <c r="S179" i="4"/>
  <c r="T179" i="4"/>
  <c r="U179" i="4"/>
  <c r="V179" i="4"/>
  <c r="S180" i="4"/>
  <c r="T180" i="4"/>
  <c r="U180" i="4"/>
  <c r="V180" i="4"/>
  <c r="S181" i="4"/>
  <c r="T181" i="4"/>
  <c r="U181" i="4"/>
  <c r="V181" i="4"/>
  <c r="S182" i="4"/>
  <c r="T182" i="4"/>
  <c r="U182" i="4"/>
  <c r="V182" i="4"/>
  <c r="S183" i="4"/>
  <c r="T183" i="4"/>
  <c r="U183" i="4"/>
  <c r="V183" i="4"/>
  <c r="S184" i="4"/>
  <c r="T184" i="4"/>
  <c r="U184" i="4"/>
  <c r="V184" i="4"/>
  <c r="S185" i="4"/>
  <c r="T185" i="4"/>
  <c r="U185" i="4"/>
  <c r="V185" i="4"/>
  <c r="S186" i="4"/>
  <c r="T186" i="4"/>
  <c r="U186" i="4"/>
  <c r="V186" i="4"/>
  <c r="S187" i="4"/>
  <c r="T187" i="4"/>
  <c r="U187" i="4"/>
  <c r="V187" i="4"/>
  <c r="S188" i="4"/>
  <c r="T188" i="4"/>
  <c r="U188" i="4"/>
  <c r="V188" i="4"/>
  <c r="S189" i="4"/>
  <c r="T189" i="4"/>
  <c r="U189" i="4"/>
  <c r="V189" i="4"/>
  <c r="S190" i="4"/>
  <c r="T190" i="4"/>
  <c r="U190" i="4"/>
  <c r="V190" i="4"/>
  <c r="S191" i="4"/>
  <c r="T191" i="4"/>
  <c r="U191" i="4"/>
  <c r="V191" i="4"/>
  <c r="S192" i="4"/>
  <c r="T192" i="4"/>
  <c r="U192" i="4"/>
  <c r="V192" i="4"/>
  <c r="S193" i="4"/>
  <c r="T193" i="4"/>
  <c r="U193" i="4"/>
  <c r="V193" i="4"/>
  <c r="S194" i="4"/>
  <c r="T194" i="4"/>
  <c r="U194" i="4"/>
  <c r="V194" i="4"/>
  <c r="S195" i="4"/>
  <c r="T195" i="4"/>
  <c r="U195" i="4"/>
  <c r="V195" i="4"/>
  <c r="S196" i="4"/>
  <c r="T196" i="4"/>
  <c r="U196" i="4"/>
  <c r="V196" i="4"/>
  <c r="S197" i="4"/>
  <c r="T197" i="4"/>
  <c r="U197" i="4"/>
  <c r="V197" i="4"/>
  <c r="S198" i="4"/>
  <c r="T198" i="4"/>
  <c r="U198" i="4"/>
  <c r="V198" i="4"/>
  <c r="S199" i="4"/>
  <c r="T199" i="4"/>
  <c r="U199" i="4"/>
  <c r="V199" i="4"/>
  <c r="S200" i="4"/>
  <c r="T200" i="4"/>
  <c r="U200" i="4"/>
  <c r="V200" i="4"/>
  <c r="S201" i="4"/>
  <c r="T201" i="4"/>
  <c r="U201" i="4"/>
  <c r="V201" i="4"/>
  <c r="S202" i="4"/>
  <c r="T202" i="4"/>
  <c r="U202" i="4"/>
  <c r="V202" i="4"/>
  <c r="S203" i="4"/>
  <c r="T203" i="4"/>
  <c r="U203" i="4"/>
  <c r="V203" i="4"/>
  <c r="S204" i="4"/>
  <c r="T204" i="4"/>
  <c r="U204" i="4"/>
  <c r="V204" i="4"/>
  <c r="S205" i="4"/>
  <c r="T205" i="4"/>
  <c r="U205" i="4"/>
  <c r="V205" i="4"/>
  <c r="S206" i="4"/>
  <c r="T206" i="4"/>
  <c r="U206" i="4"/>
  <c r="V206" i="4"/>
  <c r="S207" i="4"/>
  <c r="T207" i="4"/>
  <c r="U207" i="4"/>
  <c r="V207" i="4"/>
  <c r="S208" i="4"/>
  <c r="T208" i="4"/>
  <c r="U208" i="4"/>
  <c r="V208" i="4"/>
  <c r="S209" i="4"/>
  <c r="T209" i="4"/>
  <c r="U209" i="4"/>
  <c r="V209" i="4"/>
  <c r="S210" i="4"/>
  <c r="T210" i="4"/>
  <c r="U210" i="4"/>
  <c r="V210" i="4"/>
  <c r="S211" i="4"/>
  <c r="T211" i="4"/>
  <c r="U211" i="4"/>
  <c r="V211" i="4"/>
  <c r="S212" i="4"/>
  <c r="T212" i="4"/>
  <c r="U212" i="4"/>
  <c r="V212" i="4"/>
  <c r="S213" i="4"/>
  <c r="T213" i="4"/>
  <c r="U213" i="4"/>
  <c r="V213" i="4"/>
  <c r="S214" i="4"/>
  <c r="T214" i="4"/>
  <c r="U214" i="4"/>
  <c r="V214" i="4"/>
  <c r="S215" i="4"/>
  <c r="T215" i="4"/>
  <c r="U215" i="4"/>
  <c r="V215" i="4"/>
  <c r="S216" i="4"/>
  <c r="T216" i="4"/>
  <c r="U216" i="4"/>
  <c r="V216" i="4"/>
  <c r="S217" i="4"/>
  <c r="T217" i="4"/>
  <c r="U217" i="4"/>
  <c r="V217" i="4"/>
  <c r="S218" i="4"/>
  <c r="T218" i="4"/>
  <c r="U218" i="4"/>
  <c r="V218" i="4"/>
  <c r="S219" i="4"/>
  <c r="T219" i="4"/>
  <c r="U219" i="4"/>
  <c r="V219" i="4"/>
  <c r="S220" i="4"/>
  <c r="T220" i="4"/>
  <c r="U220" i="4"/>
  <c r="V220" i="4"/>
  <c r="S221" i="4"/>
  <c r="T221" i="4"/>
  <c r="U221" i="4"/>
  <c r="V221" i="4"/>
  <c r="S222" i="4"/>
  <c r="T222" i="4"/>
  <c r="U222" i="4"/>
  <c r="V222" i="4"/>
  <c r="S223" i="4"/>
  <c r="T223" i="4"/>
  <c r="U223" i="4"/>
  <c r="V223" i="4"/>
  <c r="S224" i="4"/>
  <c r="T224" i="4"/>
  <c r="U224" i="4"/>
  <c r="V224" i="4"/>
  <c r="S225" i="4"/>
  <c r="T225" i="4"/>
  <c r="U225" i="4"/>
  <c r="V225" i="4"/>
  <c r="S226" i="4"/>
  <c r="T226" i="4"/>
  <c r="U226" i="4"/>
  <c r="V226" i="4"/>
  <c r="S227" i="4"/>
  <c r="T227" i="4"/>
  <c r="U227" i="4"/>
  <c r="V227" i="4"/>
  <c r="S228" i="4"/>
  <c r="T228" i="4"/>
  <c r="U228" i="4"/>
  <c r="V228" i="4"/>
  <c r="S229" i="4"/>
  <c r="T229" i="4"/>
  <c r="U229" i="4"/>
  <c r="V229" i="4"/>
  <c r="S230" i="4"/>
  <c r="T230" i="4"/>
  <c r="U230" i="4"/>
  <c r="V230" i="4"/>
  <c r="S231" i="4"/>
  <c r="T231" i="4"/>
  <c r="U231" i="4"/>
  <c r="V231" i="4"/>
  <c r="S232" i="4"/>
  <c r="T232" i="4"/>
  <c r="U232" i="4"/>
  <c r="V232" i="4"/>
  <c r="S233" i="4"/>
  <c r="T233" i="4"/>
  <c r="U233" i="4"/>
  <c r="V233" i="4"/>
  <c r="S234" i="4"/>
  <c r="T234" i="4"/>
  <c r="U234" i="4"/>
  <c r="V234" i="4"/>
  <c r="S235" i="4"/>
  <c r="T235" i="4"/>
  <c r="U235" i="4"/>
  <c r="V235" i="4"/>
  <c r="S236" i="4"/>
  <c r="T236" i="4"/>
  <c r="U236" i="4"/>
  <c r="V236" i="4"/>
  <c r="S237" i="4"/>
  <c r="T237" i="4"/>
  <c r="U237" i="4"/>
  <c r="V237" i="4"/>
  <c r="S238" i="4"/>
  <c r="T238" i="4"/>
  <c r="U238" i="4"/>
  <c r="V238" i="4"/>
  <c r="S239" i="4"/>
  <c r="T239" i="4"/>
  <c r="U239" i="4"/>
  <c r="V239" i="4"/>
  <c r="S240" i="4"/>
  <c r="T240" i="4"/>
  <c r="U240" i="4"/>
  <c r="V240" i="4"/>
  <c r="S241" i="4"/>
  <c r="T241" i="4"/>
  <c r="U241" i="4"/>
  <c r="V241" i="4"/>
  <c r="S242" i="4"/>
  <c r="T242" i="4"/>
  <c r="U242" i="4"/>
  <c r="V242" i="4"/>
  <c r="S243" i="4"/>
  <c r="T243" i="4"/>
  <c r="U243" i="4"/>
  <c r="V243" i="4"/>
  <c r="S244" i="4"/>
  <c r="T244" i="4"/>
  <c r="U244" i="4"/>
  <c r="V244" i="4"/>
  <c r="S245" i="4"/>
  <c r="T245" i="4"/>
  <c r="U245" i="4"/>
  <c r="V245" i="4"/>
  <c r="S246" i="4"/>
  <c r="T246" i="4"/>
  <c r="U246" i="4"/>
  <c r="V246" i="4"/>
  <c r="S247" i="4"/>
  <c r="T247" i="4"/>
  <c r="U247" i="4"/>
  <c r="V247" i="4"/>
  <c r="S248" i="4"/>
  <c r="T248" i="4"/>
  <c r="U248" i="4"/>
  <c r="V248" i="4"/>
  <c r="S249" i="4"/>
  <c r="T249" i="4"/>
  <c r="U249" i="4"/>
  <c r="V249" i="4"/>
  <c r="S250" i="4"/>
  <c r="T250" i="4"/>
  <c r="U250" i="4"/>
  <c r="V250" i="4"/>
  <c r="S251" i="4"/>
  <c r="T251" i="4"/>
  <c r="U251" i="4"/>
  <c r="V251" i="4"/>
  <c r="S252" i="4"/>
  <c r="T252" i="4"/>
  <c r="U252" i="4"/>
  <c r="V252" i="4"/>
  <c r="S253" i="4"/>
  <c r="T253" i="4"/>
  <c r="U253" i="4"/>
  <c r="V253" i="4"/>
  <c r="S254" i="4"/>
  <c r="T254" i="4"/>
  <c r="U254" i="4"/>
  <c r="V254" i="4"/>
  <c r="S255" i="4"/>
  <c r="T255" i="4"/>
  <c r="U255" i="4"/>
  <c r="V255" i="4"/>
  <c r="S256" i="4"/>
  <c r="T256" i="4"/>
  <c r="U256" i="4"/>
  <c r="V256" i="4"/>
  <c r="S257" i="4"/>
  <c r="T257" i="4"/>
  <c r="U257" i="4"/>
  <c r="V257" i="4"/>
  <c r="S258" i="4"/>
  <c r="T258" i="4"/>
  <c r="U258" i="4"/>
  <c r="V258" i="4"/>
  <c r="S259" i="4"/>
  <c r="T259" i="4"/>
  <c r="U259" i="4"/>
  <c r="V259" i="4"/>
  <c r="S260" i="4"/>
  <c r="T260" i="4"/>
  <c r="U260" i="4"/>
  <c r="V260" i="4"/>
  <c r="S261" i="4"/>
  <c r="T261" i="4"/>
  <c r="U261" i="4"/>
  <c r="V261" i="4"/>
  <c r="S262" i="4"/>
  <c r="T262" i="4"/>
  <c r="U262" i="4"/>
  <c r="V262" i="4"/>
  <c r="S263" i="4"/>
  <c r="T263" i="4"/>
  <c r="U263" i="4"/>
  <c r="V263" i="4"/>
  <c r="S264" i="4"/>
  <c r="T264" i="4"/>
  <c r="U264" i="4"/>
  <c r="V264" i="4"/>
  <c r="S265" i="4"/>
  <c r="T265" i="4"/>
  <c r="U265" i="4"/>
  <c r="V265" i="4"/>
  <c r="S266" i="4"/>
  <c r="T266" i="4"/>
  <c r="U266" i="4"/>
  <c r="V266" i="4"/>
  <c r="S267" i="4"/>
  <c r="T267" i="4"/>
  <c r="U267" i="4"/>
  <c r="V267" i="4"/>
  <c r="S268" i="4"/>
  <c r="T268" i="4"/>
  <c r="U268" i="4"/>
  <c r="V268" i="4"/>
  <c r="S269" i="4"/>
  <c r="T269" i="4"/>
  <c r="U269" i="4"/>
  <c r="V269" i="4"/>
  <c r="S270" i="4"/>
  <c r="T270" i="4"/>
  <c r="U270" i="4"/>
  <c r="V270" i="4"/>
  <c r="S271" i="4"/>
  <c r="T271" i="4"/>
  <c r="U271" i="4"/>
  <c r="V271" i="4"/>
  <c r="S272" i="4"/>
  <c r="T272" i="4"/>
  <c r="U272" i="4"/>
  <c r="V272" i="4"/>
  <c r="S273" i="4"/>
  <c r="T273" i="4"/>
  <c r="U273" i="4"/>
  <c r="V273" i="4"/>
  <c r="S274" i="4"/>
  <c r="T274" i="4"/>
  <c r="U274" i="4"/>
  <c r="V274" i="4"/>
  <c r="S275" i="4"/>
  <c r="T275" i="4"/>
  <c r="U275" i="4"/>
  <c r="V275" i="4"/>
  <c r="S276" i="4"/>
  <c r="T276" i="4"/>
  <c r="U276" i="4"/>
  <c r="V276" i="4"/>
  <c r="S277" i="4"/>
  <c r="T277" i="4"/>
  <c r="U277" i="4"/>
  <c r="V277" i="4"/>
  <c r="S278" i="4"/>
  <c r="T278" i="4"/>
  <c r="U278" i="4"/>
  <c r="V278" i="4"/>
  <c r="S279" i="4"/>
  <c r="T279" i="4"/>
  <c r="U279" i="4"/>
  <c r="V279" i="4"/>
  <c r="S280" i="4"/>
  <c r="T280" i="4"/>
  <c r="U280" i="4"/>
  <c r="V280" i="4"/>
  <c r="S281" i="4"/>
  <c r="T281" i="4"/>
  <c r="U281" i="4"/>
  <c r="V281" i="4"/>
  <c r="S282" i="4"/>
  <c r="T282" i="4"/>
  <c r="U282" i="4"/>
  <c r="V282" i="4"/>
  <c r="S283" i="4"/>
  <c r="T283" i="4"/>
  <c r="U283" i="4"/>
  <c r="V283" i="4"/>
  <c r="S284" i="4"/>
  <c r="T284" i="4"/>
  <c r="U284" i="4"/>
  <c r="V284" i="4"/>
  <c r="S285" i="4"/>
  <c r="T285" i="4"/>
  <c r="U285" i="4"/>
  <c r="V285" i="4"/>
  <c r="S286" i="4"/>
  <c r="T286" i="4"/>
  <c r="U286" i="4"/>
  <c r="V286" i="4"/>
  <c r="S287" i="4"/>
  <c r="T287" i="4"/>
  <c r="U287" i="4"/>
  <c r="V287" i="4"/>
  <c r="S288" i="4"/>
  <c r="T288" i="4"/>
  <c r="U288" i="4"/>
  <c r="V288" i="4"/>
  <c r="S289" i="4"/>
  <c r="T289" i="4"/>
  <c r="U289" i="4"/>
  <c r="V289" i="4"/>
  <c r="S290" i="4"/>
  <c r="T290" i="4"/>
  <c r="U290" i="4"/>
  <c r="V290" i="4"/>
  <c r="S291" i="4"/>
  <c r="T291" i="4"/>
  <c r="U291" i="4"/>
  <c r="V291" i="4"/>
  <c r="S292" i="4"/>
  <c r="T292" i="4"/>
  <c r="U292" i="4"/>
  <c r="V292" i="4"/>
  <c r="S293" i="4"/>
  <c r="T293" i="4"/>
  <c r="U293" i="4"/>
  <c r="V293" i="4"/>
  <c r="S294" i="4"/>
  <c r="T294" i="4"/>
  <c r="U294" i="4"/>
  <c r="V294" i="4"/>
  <c r="S295" i="4"/>
  <c r="T295" i="4"/>
  <c r="U295" i="4"/>
  <c r="V295" i="4"/>
  <c r="S296" i="4"/>
  <c r="T296" i="4"/>
  <c r="U296" i="4"/>
  <c r="V296" i="4"/>
  <c r="S297" i="4"/>
  <c r="T297" i="4"/>
  <c r="U297" i="4"/>
  <c r="V297" i="4"/>
  <c r="S298" i="4"/>
  <c r="T298" i="4"/>
  <c r="U298" i="4"/>
  <c r="V298" i="4"/>
  <c r="S299" i="4"/>
  <c r="T299" i="4"/>
  <c r="U299" i="4"/>
  <c r="V299" i="4"/>
  <c r="S300" i="4"/>
  <c r="T300" i="4"/>
  <c r="U300" i="4"/>
  <c r="V300" i="4"/>
  <c r="S301" i="4"/>
  <c r="T301" i="4"/>
  <c r="U301" i="4"/>
  <c r="V301" i="4"/>
  <c r="S302" i="4"/>
  <c r="T302" i="4"/>
  <c r="U302" i="4"/>
  <c r="V302" i="4"/>
  <c r="S303" i="4"/>
  <c r="T303" i="4"/>
  <c r="U303" i="4"/>
  <c r="V303" i="4"/>
  <c r="S304" i="4"/>
  <c r="T304" i="4"/>
  <c r="U304" i="4"/>
  <c r="V304" i="4"/>
  <c r="S305" i="4"/>
  <c r="T305" i="4"/>
  <c r="U305" i="4"/>
  <c r="V305" i="4"/>
  <c r="S306" i="4"/>
  <c r="T306" i="4"/>
  <c r="U306" i="4"/>
  <c r="V306" i="4"/>
  <c r="S307" i="4"/>
  <c r="T307" i="4"/>
  <c r="U307" i="4"/>
  <c r="V307" i="4"/>
  <c r="S308" i="4"/>
  <c r="T308" i="4"/>
  <c r="U308" i="4"/>
  <c r="V308" i="4"/>
  <c r="S309" i="4"/>
  <c r="T309" i="4"/>
  <c r="U309" i="4"/>
  <c r="V309" i="4"/>
  <c r="S310" i="4"/>
  <c r="T310" i="4"/>
  <c r="U310" i="4"/>
  <c r="V310" i="4"/>
  <c r="S311" i="4"/>
  <c r="T311" i="4"/>
  <c r="U311" i="4"/>
  <c r="V311" i="4"/>
  <c r="S312" i="4"/>
  <c r="T312" i="4"/>
  <c r="U312" i="4"/>
  <c r="V312" i="4"/>
  <c r="S313" i="4"/>
  <c r="T313" i="4"/>
  <c r="U313" i="4"/>
  <c r="V313" i="4"/>
  <c r="S314" i="4"/>
  <c r="T314" i="4"/>
  <c r="U314" i="4"/>
  <c r="V314" i="4"/>
  <c r="S315" i="4"/>
  <c r="T315" i="4"/>
  <c r="U315" i="4"/>
  <c r="V315" i="4"/>
  <c r="S316" i="4"/>
  <c r="T316" i="4"/>
  <c r="U316" i="4"/>
  <c r="V316" i="4"/>
  <c r="S317" i="4"/>
  <c r="T317" i="4"/>
  <c r="U317" i="4"/>
  <c r="V317" i="4"/>
  <c r="S318" i="4"/>
  <c r="T318" i="4"/>
  <c r="U318" i="4"/>
  <c r="V318" i="4"/>
  <c r="S319" i="4"/>
  <c r="T319" i="4"/>
  <c r="U319" i="4"/>
  <c r="V319" i="4"/>
  <c r="S320" i="4"/>
  <c r="T320" i="4"/>
  <c r="U320" i="4"/>
  <c r="V320" i="4"/>
  <c r="S321" i="4"/>
  <c r="T321" i="4"/>
  <c r="U321" i="4"/>
  <c r="V321" i="4"/>
  <c r="S322" i="4"/>
  <c r="T322" i="4"/>
  <c r="U322" i="4"/>
  <c r="V322" i="4"/>
  <c r="S323" i="4"/>
  <c r="T323" i="4"/>
  <c r="U323" i="4"/>
  <c r="V323" i="4"/>
  <c r="S324" i="4"/>
  <c r="T324" i="4"/>
  <c r="U324" i="4"/>
  <c r="V324" i="4"/>
  <c r="S325" i="4"/>
  <c r="T325" i="4"/>
  <c r="U325" i="4"/>
  <c r="V325" i="4"/>
  <c r="S326" i="4"/>
  <c r="T326" i="4"/>
  <c r="U326" i="4"/>
  <c r="V326" i="4"/>
  <c r="S327" i="4"/>
  <c r="T327" i="4"/>
  <c r="U327" i="4"/>
  <c r="V327" i="4"/>
  <c r="S328" i="4"/>
  <c r="T328" i="4"/>
  <c r="U328" i="4"/>
  <c r="V328" i="4"/>
  <c r="S329" i="4"/>
  <c r="T329" i="4"/>
  <c r="U329" i="4"/>
  <c r="V329" i="4"/>
  <c r="S330" i="4"/>
  <c r="T330" i="4"/>
  <c r="U330" i="4"/>
  <c r="V330" i="4"/>
  <c r="S331" i="4"/>
  <c r="T331" i="4"/>
  <c r="U331" i="4"/>
  <c r="V331" i="4"/>
  <c r="S332" i="4"/>
  <c r="T332" i="4"/>
  <c r="U332" i="4"/>
  <c r="V332" i="4"/>
  <c r="S333" i="4"/>
  <c r="T333" i="4"/>
  <c r="U333" i="4"/>
  <c r="V333" i="4"/>
  <c r="S334" i="4"/>
  <c r="T334" i="4"/>
  <c r="U334" i="4"/>
  <c r="V334" i="4"/>
  <c r="S335" i="4"/>
  <c r="T335" i="4"/>
  <c r="U335" i="4"/>
  <c r="V335" i="4"/>
  <c r="S336" i="4"/>
  <c r="T336" i="4"/>
  <c r="U336" i="4"/>
  <c r="V336" i="4"/>
  <c r="S337" i="4"/>
  <c r="T337" i="4"/>
  <c r="U337" i="4"/>
  <c r="V337" i="4"/>
  <c r="S338" i="4"/>
  <c r="T338" i="4"/>
  <c r="U338" i="4"/>
  <c r="V338" i="4"/>
  <c r="S339" i="4"/>
  <c r="T339" i="4"/>
  <c r="U339" i="4"/>
  <c r="V339" i="4"/>
  <c r="S340" i="4"/>
  <c r="T340" i="4"/>
  <c r="U340" i="4"/>
  <c r="V340" i="4"/>
  <c r="S341" i="4"/>
  <c r="T341" i="4"/>
  <c r="U341" i="4"/>
  <c r="V341" i="4"/>
  <c r="S342" i="4"/>
  <c r="T342" i="4"/>
  <c r="U342" i="4"/>
  <c r="V342" i="4"/>
  <c r="S343" i="4"/>
  <c r="T343" i="4"/>
  <c r="U343" i="4"/>
  <c r="V343" i="4"/>
  <c r="S344" i="4"/>
  <c r="T344" i="4"/>
  <c r="U344" i="4"/>
  <c r="V344" i="4"/>
  <c r="S345" i="4"/>
  <c r="T345" i="4"/>
  <c r="U345" i="4"/>
  <c r="V345" i="4"/>
  <c r="S346" i="4"/>
  <c r="T346" i="4"/>
  <c r="U346" i="4"/>
  <c r="V346" i="4"/>
  <c r="S347" i="4"/>
  <c r="T347" i="4"/>
  <c r="U347" i="4"/>
  <c r="V347" i="4"/>
  <c r="S348" i="4"/>
  <c r="T348" i="4"/>
  <c r="U348" i="4"/>
  <c r="V348" i="4"/>
  <c r="S349" i="4"/>
  <c r="T349" i="4"/>
  <c r="U349" i="4"/>
  <c r="V349" i="4"/>
  <c r="S350" i="4"/>
  <c r="T350" i="4"/>
  <c r="U350" i="4"/>
  <c r="V350" i="4"/>
  <c r="S351" i="4"/>
  <c r="T351" i="4"/>
  <c r="U351" i="4"/>
  <c r="V351" i="4"/>
  <c r="S352" i="4"/>
  <c r="T352" i="4"/>
  <c r="U352" i="4"/>
  <c r="V352" i="4"/>
  <c r="S353" i="4"/>
  <c r="T353" i="4"/>
  <c r="U353" i="4"/>
  <c r="V353" i="4"/>
  <c r="S354" i="4"/>
  <c r="T354" i="4"/>
  <c r="U354" i="4"/>
  <c r="V354" i="4"/>
  <c r="S355" i="4"/>
  <c r="T355" i="4"/>
  <c r="U355" i="4"/>
  <c r="V355" i="4"/>
  <c r="S356" i="4"/>
  <c r="T356" i="4"/>
  <c r="U356" i="4"/>
  <c r="V356" i="4"/>
  <c r="S357" i="4"/>
  <c r="T357" i="4"/>
  <c r="U357" i="4"/>
  <c r="V357" i="4"/>
  <c r="S358" i="4"/>
  <c r="T358" i="4"/>
  <c r="U358" i="4"/>
  <c r="V358" i="4"/>
  <c r="S359" i="4"/>
  <c r="T359" i="4"/>
  <c r="U359" i="4"/>
  <c r="V359" i="4"/>
  <c r="S360" i="4"/>
  <c r="T360" i="4"/>
  <c r="U360" i="4"/>
  <c r="V360" i="4"/>
  <c r="S361" i="4"/>
  <c r="T361" i="4"/>
  <c r="U361" i="4"/>
  <c r="V361" i="4"/>
  <c r="S362" i="4"/>
  <c r="T362" i="4"/>
  <c r="U362" i="4"/>
  <c r="V362" i="4"/>
  <c r="S363" i="4"/>
  <c r="T363" i="4"/>
  <c r="U363" i="4"/>
  <c r="V363" i="4"/>
  <c r="S364" i="4"/>
  <c r="T364" i="4"/>
  <c r="U364" i="4"/>
  <c r="V364" i="4"/>
  <c r="S365" i="4"/>
  <c r="T365" i="4"/>
  <c r="U365" i="4"/>
  <c r="V365" i="4"/>
  <c r="S366" i="4"/>
  <c r="T366" i="4"/>
  <c r="U366" i="4"/>
  <c r="V366" i="4"/>
  <c r="S367" i="4"/>
  <c r="T367" i="4"/>
  <c r="U367" i="4"/>
  <c r="V367" i="4"/>
  <c r="S368" i="4"/>
  <c r="T368" i="4"/>
  <c r="U368" i="4"/>
  <c r="V368" i="4"/>
  <c r="S369" i="4"/>
  <c r="T369" i="4"/>
  <c r="U369" i="4"/>
  <c r="V369" i="4"/>
  <c r="S370" i="4"/>
  <c r="T370" i="4"/>
  <c r="U370" i="4"/>
  <c r="V370" i="4"/>
  <c r="S371" i="4"/>
  <c r="T371" i="4"/>
  <c r="U371" i="4"/>
  <c r="V371" i="4"/>
  <c r="S372" i="4"/>
  <c r="T372" i="4"/>
  <c r="U372" i="4"/>
  <c r="V372" i="4"/>
  <c r="S373" i="4"/>
  <c r="T373" i="4"/>
  <c r="U373" i="4"/>
  <c r="V373" i="4"/>
  <c r="S374" i="4"/>
  <c r="T374" i="4"/>
  <c r="U374" i="4"/>
  <c r="V374" i="4"/>
  <c r="S375" i="4"/>
  <c r="T375" i="4"/>
  <c r="U375" i="4"/>
  <c r="V375" i="4"/>
  <c r="S376" i="4"/>
  <c r="T376" i="4"/>
  <c r="U376" i="4"/>
  <c r="V376" i="4"/>
  <c r="S377" i="4"/>
  <c r="T377" i="4"/>
  <c r="U377" i="4"/>
  <c r="V377" i="4"/>
  <c r="S378" i="4"/>
  <c r="T378" i="4"/>
  <c r="U378" i="4"/>
  <c r="V378" i="4"/>
  <c r="S379" i="4"/>
  <c r="T379" i="4"/>
  <c r="U379" i="4"/>
  <c r="V379" i="4"/>
  <c r="S380" i="4"/>
  <c r="T380" i="4"/>
  <c r="U380" i="4"/>
  <c r="V380" i="4"/>
  <c r="S381" i="4"/>
  <c r="T381" i="4"/>
  <c r="U381" i="4"/>
  <c r="V381" i="4"/>
  <c r="S382" i="4"/>
  <c r="T382" i="4"/>
  <c r="U382" i="4"/>
  <c r="V382" i="4"/>
  <c r="S383" i="4"/>
  <c r="T383" i="4"/>
  <c r="U383" i="4"/>
  <c r="V383" i="4"/>
  <c r="S384" i="4"/>
  <c r="T384" i="4"/>
  <c r="U384" i="4"/>
  <c r="V384" i="4"/>
  <c r="S385" i="4"/>
  <c r="T385" i="4"/>
  <c r="U385" i="4"/>
  <c r="V385" i="4"/>
  <c r="S386" i="4"/>
  <c r="T386" i="4"/>
  <c r="U386" i="4"/>
  <c r="V386" i="4"/>
  <c r="S387" i="4"/>
  <c r="T387" i="4"/>
  <c r="U387" i="4"/>
  <c r="V387" i="4"/>
  <c r="S388" i="4"/>
  <c r="T388" i="4"/>
  <c r="U388" i="4"/>
  <c r="V388" i="4"/>
  <c r="S389" i="4"/>
  <c r="T389" i="4"/>
  <c r="U389" i="4"/>
  <c r="V389" i="4"/>
  <c r="S390" i="4"/>
  <c r="T390" i="4"/>
  <c r="U390" i="4"/>
  <c r="V390" i="4"/>
  <c r="S391" i="4"/>
  <c r="T391" i="4"/>
  <c r="U391" i="4"/>
  <c r="V391" i="4"/>
  <c r="S392" i="4"/>
  <c r="T392" i="4"/>
  <c r="U392" i="4"/>
  <c r="V392" i="4"/>
  <c r="S393" i="4"/>
  <c r="T393" i="4"/>
  <c r="U393" i="4"/>
  <c r="V393" i="4"/>
  <c r="S394" i="4"/>
  <c r="T394" i="4"/>
  <c r="U394" i="4"/>
  <c r="V394" i="4"/>
  <c r="S395" i="4"/>
  <c r="T395" i="4"/>
  <c r="U395" i="4"/>
  <c r="V395" i="4"/>
  <c r="S396" i="4"/>
  <c r="T396" i="4"/>
  <c r="U396" i="4"/>
  <c r="V396" i="4"/>
  <c r="S397" i="4"/>
  <c r="T397" i="4"/>
  <c r="U397" i="4"/>
  <c r="V397" i="4"/>
  <c r="S398" i="4"/>
  <c r="T398" i="4"/>
  <c r="U398" i="4"/>
  <c r="V398" i="4"/>
  <c r="S399" i="4"/>
  <c r="T399" i="4"/>
  <c r="U399" i="4"/>
  <c r="V399" i="4"/>
  <c r="S400" i="4"/>
  <c r="T400" i="4"/>
  <c r="U400" i="4"/>
  <c r="V400" i="4"/>
  <c r="S401" i="4"/>
  <c r="T401" i="4"/>
  <c r="U401" i="4"/>
  <c r="V401" i="4"/>
  <c r="S402" i="4"/>
  <c r="T402" i="4"/>
  <c r="U402" i="4"/>
  <c r="V402" i="4"/>
  <c r="S403" i="4"/>
  <c r="T403" i="4"/>
  <c r="U403" i="4"/>
  <c r="V403" i="4"/>
  <c r="S404" i="4"/>
  <c r="T404" i="4"/>
  <c r="U404" i="4"/>
  <c r="V404" i="4"/>
  <c r="S405" i="4"/>
  <c r="T405" i="4"/>
  <c r="U405" i="4"/>
  <c r="V405" i="4"/>
  <c r="S406" i="4"/>
  <c r="T406" i="4"/>
  <c r="U406" i="4"/>
  <c r="V406" i="4"/>
  <c r="S407" i="4"/>
  <c r="T407" i="4"/>
  <c r="U407" i="4"/>
  <c r="V407" i="4"/>
  <c r="S408" i="4"/>
  <c r="T408" i="4"/>
  <c r="U408" i="4"/>
  <c r="V408" i="4"/>
  <c r="S409" i="4"/>
  <c r="T409" i="4"/>
  <c r="U409" i="4"/>
  <c r="V409" i="4"/>
  <c r="S410" i="4"/>
  <c r="T410" i="4"/>
  <c r="U410" i="4"/>
  <c r="V410" i="4"/>
  <c r="S411" i="4"/>
  <c r="T411" i="4"/>
  <c r="U411" i="4"/>
  <c r="V411" i="4"/>
  <c r="S412" i="4"/>
  <c r="T412" i="4"/>
  <c r="U412" i="4"/>
  <c r="V412" i="4"/>
  <c r="S413" i="4"/>
  <c r="T413" i="4"/>
  <c r="U413" i="4"/>
  <c r="V413" i="4"/>
  <c r="S414" i="4"/>
  <c r="T414" i="4"/>
  <c r="U414" i="4"/>
  <c r="V414" i="4"/>
  <c r="S415" i="4"/>
  <c r="T415" i="4"/>
  <c r="U415" i="4"/>
  <c r="V415" i="4"/>
  <c r="S416" i="4"/>
  <c r="T416" i="4"/>
  <c r="U416" i="4"/>
  <c r="V416" i="4"/>
  <c r="S417" i="4"/>
  <c r="T417" i="4"/>
  <c r="U417" i="4"/>
  <c r="V417" i="4"/>
  <c r="S418" i="4"/>
  <c r="T418" i="4"/>
  <c r="U418" i="4"/>
  <c r="V418" i="4"/>
  <c r="S419" i="4"/>
  <c r="T419" i="4"/>
  <c r="U419" i="4"/>
  <c r="V419" i="4"/>
  <c r="S420" i="4"/>
  <c r="T420" i="4"/>
  <c r="U420" i="4"/>
  <c r="V420" i="4"/>
  <c r="S421" i="4"/>
  <c r="T421" i="4"/>
  <c r="U421" i="4"/>
  <c r="V421" i="4"/>
  <c r="S422" i="4"/>
  <c r="T422" i="4"/>
  <c r="U422" i="4"/>
  <c r="V422" i="4"/>
  <c r="S423" i="4"/>
  <c r="T423" i="4"/>
  <c r="U423" i="4"/>
  <c r="V423" i="4"/>
  <c r="S424" i="4"/>
  <c r="T424" i="4"/>
  <c r="U424" i="4"/>
  <c r="V424" i="4"/>
  <c r="S425" i="4"/>
  <c r="T425" i="4"/>
  <c r="U425" i="4"/>
  <c r="V425" i="4"/>
  <c r="S426" i="4"/>
  <c r="T426" i="4"/>
  <c r="U426" i="4"/>
  <c r="V426" i="4"/>
  <c r="S427" i="4"/>
  <c r="T427" i="4"/>
  <c r="U427" i="4"/>
  <c r="V427" i="4"/>
  <c r="S428" i="4"/>
  <c r="T428" i="4"/>
  <c r="U428" i="4"/>
  <c r="V428" i="4"/>
  <c r="S429" i="4"/>
  <c r="T429" i="4"/>
  <c r="U429" i="4"/>
  <c r="V429" i="4"/>
  <c r="S430" i="4"/>
  <c r="T430" i="4"/>
  <c r="U430" i="4"/>
  <c r="V430" i="4"/>
  <c r="S431" i="4"/>
  <c r="T431" i="4"/>
  <c r="U431" i="4"/>
  <c r="V431" i="4"/>
  <c r="S432" i="4"/>
  <c r="T432" i="4"/>
  <c r="U432" i="4"/>
  <c r="V432" i="4"/>
  <c r="S433" i="4"/>
  <c r="T433" i="4"/>
  <c r="U433" i="4"/>
  <c r="V433" i="4"/>
  <c r="S434" i="4"/>
  <c r="T434" i="4"/>
  <c r="U434" i="4"/>
  <c r="V434" i="4"/>
  <c r="S435" i="4"/>
  <c r="T435" i="4"/>
  <c r="U435" i="4"/>
  <c r="V435" i="4"/>
  <c r="S436" i="4"/>
  <c r="T436" i="4"/>
  <c r="U436" i="4"/>
  <c r="V436" i="4"/>
  <c r="S437" i="4"/>
  <c r="T437" i="4"/>
  <c r="U437" i="4"/>
  <c r="V437" i="4"/>
  <c r="S438" i="4"/>
  <c r="T438" i="4"/>
  <c r="U438" i="4"/>
  <c r="V438" i="4"/>
  <c r="S439" i="4"/>
  <c r="T439" i="4"/>
  <c r="U439" i="4"/>
  <c r="V439" i="4"/>
  <c r="S440" i="4"/>
  <c r="T440" i="4"/>
  <c r="U440" i="4"/>
  <c r="V440" i="4"/>
  <c r="S441" i="4"/>
  <c r="T441" i="4"/>
  <c r="U441" i="4"/>
  <c r="V441" i="4"/>
  <c r="S442" i="4"/>
  <c r="T442" i="4"/>
  <c r="U442" i="4"/>
  <c r="V442" i="4"/>
  <c r="S443" i="4"/>
  <c r="T443" i="4"/>
  <c r="U443" i="4"/>
  <c r="V443" i="4"/>
  <c r="S444" i="4"/>
  <c r="T444" i="4"/>
  <c r="U444" i="4"/>
  <c r="V444" i="4"/>
  <c r="S445" i="4"/>
  <c r="T445" i="4"/>
  <c r="U445" i="4"/>
  <c r="V445" i="4"/>
  <c r="S446" i="4"/>
  <c r="T446" i="4"/>
  <c r="U446" i="4"/>
  <c r="V446" i="4"/>
  <c r="S447" i="4"/>
  <c r="T447" i="4"/>
  <c r="U447" i="4"/>
  <c r="V447" i="4"/>
  <c r="S448" i="4"/>
  <c r="T448" i="4"/>
  <c r="U448" i="4"/>
  <c r="V448" i="4"/>
  <c r="S449" i="4"/>
  <c r="T449" i="4"/>
  <c r="U449" i="4"/>
  <c r="V449" i="4"/>
  <c r="S450" i="4"/>
  <c r="T450" i="4"/>
  <c r="U450" i="4"/>
  <c r="V450" i="4"/>
  <c r="S451" i="4"/>
  <c r="T451" i="4"/>
  <c r="U451" i="4"/>
  <c r="V451" i="4"/>
  <c r="S452" i="4"/>
  <c r="T452" i="4"/>
  <c r="U452" i="4"/>
  <c r="V452" i="4"/>
  <c r="S453" i="4"/>
  <c r="T453" i="4"/>
  <c r="U453" i="4"/>
  <c r="V453" i="4"/>
  <c r="S454" i="4"/>
  <c r="T454" i="4"/>
  <c r="U454" i="4"/>
  <c r="V454" i="4"/>
  <c r="S455" i="4"/>
  <c r="T455" i="4"/>
  <c r="U455" i="4"/>
  <c r="V455" i="4"/>
  <c r="S456" i="4"/>
  <c r="T456" i="4"/>
  <c r="U456" i="4"/>
  <c r="V456" i="4"/>
  <c r="S457" i="4"/>
  <c r="T457" i="4"/>
  <c r="U457" i="4"/>
  <c r="V457" i="4"/>
  <c r="S458" i="4"/>
  <c r="T458" i="4"/>
  <c r="U458" i="4"/>
  <c r="V458" i="4"/>
  <c r="S459" i="4"/>
  <c r="T459" i="4"/>
  <c r="U459" i="4"/>
  <c r="V459" i="4"/>
  <c r="S460" i="4"/>
  <c r="T460" i="4"/>
  <c r="U460" i="4"/>
  <c r="V460" i="4"/>
  <c r="S461" i="4"/>
  <c r="T461" i="4"/>
  <c r="U461" i="4"/>
  <c r="V461" i="4"/>
  <c r="S462" i="4"/>
  <c r="T462" i="4"/>
  <c r="U462" i="4"/>
  <c r="V462" i="4"/>
  <c r="S463" i="4"/>
  <c r="T463" i="4"/>
  <c r="U463" i="4"/>
  <c r="V463" i="4"/>
  <c r="S464" i="4"/>
  <c r="T464" i="4"/>
  <c r="U464" i="4"/>
  <c r="V464" i="4"/>
  <c r="S465" i="4"/>
  <c r="T465" i="4"/>
  <c r="U465" i="4"/>
  <c r="V465" i="4"/>
  <c r="S466" i="4"/>
  <c r="T466" i="4"/>
  <c r="U466" i="4"/>
  <c r="V466" i="4"/>
  <c r="S467" i="4"/>
  <c r="T467" i="4"/>
  <c r="U467" i="4"/>
  <c r="V467" i="4"/>
  <c r="S468" i="4"/>
  <c r="T468" i="4"/>
  <c r="U468" i="4"/>
  <c r="V468" i="4"/>
  <c r="S469" i="4"/>
  <c r="T469" i="4"/>
  <c r="U469" i="4"/>
  <c r="V469" i="4"/>
  <c r="S470" i="4"/>
  <c r="T470" i="4"/>
  <c r="U470" i="4"/>
  <c r="V470" i="4"/>
  <c r="S471" i="4"/>
  <c r="T471" i="4"/>
  <c r="U471" i="4"/>
  <c r="V471" i="4"/>
  <c r="S472" i="4"/>
  <c r="T472" i="4"/>
  <c r="U472" i="4"/>
  <c r="V472" i="4"/>
  <c r="S473" i="4"/>
  <c r="T473" i="4"/>
  <c r="U473" i="4"/>
  <c r="V473" i="4"/>
  <c r="S474" i="4"/>
  <c r="T474" i="4"/>
  <c r="U474" i="4"/>
  <c r="V474" i="4"/>
  <c r="S475" i="4"/>
  <c r="T475" i="4"/>
  <c r="U475" i="4"/>
  <c r="V475" i="4"/>
  <c r="S476" i="4"/>
  <c r="T476" i="4"/>
  <c r="U476" i="4"/>
  <c r="V476" i="4"/>
  <c r="S477" i="4"/>
  <c r="T477" i="4"/>
  <c r="U477" i="4"/>
  <c r="V477" i="4"/>
  <c r="S478" i="4"/>
  <c r="T478" i="4"/>
  <c r="U478" i="4"/>
  <c r="V478" i="4"/>
  <c r="S479" i="4"/>
  <c r="T479" i="4"/>
  <c r="U479" i="4"/>
  <c r="V479" i="4"/>
  <c r="S480" i="4"/>
  <c r="T480" i="4"/>
  <c r="U480" i="4"/>
  <c r="V480" i="4"/>
  <c r="S481" i="4"/>
  <c r="T481" i="4"/>
  <c r="U481" i="4"/>
  <c r="V481" i="4"/>
  <c r="S482" i="4"/>
  <c r="T482" i="4"/>
  <c r="U482" i="4"/>
  <c r="V482" i="4"/>
  <c r="S483" i="4"/>
  <c r="T483" i="4"/>
  <c r="U483" i="4"/>
  <c r="V483" i="4"/>
  <c r="S484" i="4"/>
  <c r="T484" i="4"/>
  <c r="U484" i="4"/>
  <c r="V484" i="4"/>
  <c r="S485" i="4"/>
  <c r="T485" i="4"/>
  <c r="U485" i="4"/>
  <c r="V485" i="4"/>
  <c r="S486" i="4"/>
  <c r="T486" i="4"/>
  <c r="U486" i="4"/>
  <c r="V486" i="4"/>
  <c r="S487" i="4"/>
  <c r="T487" i="4"/>
  <c r="U487" i="4"/>
  <c r="V487" i="4"/>
  <c r="S488" i="4"/>
  <c r="T488" i="4"/>
  <c r="U488" i="4"/>
  <c r="V488" i="4"/>
  <c r="S489" i="4"/>
  <c r="T489" i="4"/>
  <c r="U489" i="4"/>
  <c r="V489" i="4"/>
  <c r="S490" i="4"/>
  <c r="T490" i="4"/>
  <c r="U490" i="4"/>
  <c r="V490" i="4"/>
  <c r="S491" i="4"/>
  <c r="T491" i="4"/>
  <c r="U491" i="4"/>
  <c r="V491" i="4"/>
  <c r="S492" i="4"/>
  <c r="T492" i="4"/>
  <c r="U492" i="4"/>
  <c r="V492" i="4"/>
  <c r="S493" i="4"/>
  <c r="T493" i="4"/>
  <c r="U493" i="4"/>
  <c r="V493" i="4"/>
  <c r="S494" i="4"/>
  <c r="T494" i="4"/>
  <c r="U494" i="4"/>
  <c r="V494" i="4"/>
  <c r="S495" i="4"/>
  <c r="T495" i="4"/>
  <c r="U495" i="4"/>
  <c r="V495" i="4"/>
  <c r="S496" i="4"/>
  <c r="T496" i="4"/>
  <c r="U496" i="4"/>
  <c r="V496" i="4"/>
  <c r="S497" i="4"/>
  <c r="T497" i="4"/>
  <c r="U497" i="4"/>
  <c r="V497" i="4"/>
  <c r="S498" i="4"/>
  <c r="T498" i="4"/>
  <c r="U498" i="4"/>
  <c r="V498" i="4"/>
  <c r="S499" i="4"/>
  <c r="T499" i="4"/>
  <c r="U499" i="4"/>
  <c r="V499" i="4"/>
  <c r="S500" i="4"/>
  <c r="T500" i="4"/>
  <c r="U500" i="4"/>
  <c r="V500" i="4"/>
  <c r="S501" i="4"/>
  <c r="T501" i="4"/>
  <c r="U501" i="4"/>
  <c r="V501" i="4"/>
  <c r="S502" i="4"/>
  <c r="T502" i="4"/>
  <c r="U502" i="4"/>
  <c r="V502" i="4"/>
  <c r="S503" i="4"/>
  <c r="T503" i="4"/>
  <c r="U503" i="4"/>
  <c r="V503" i="4"/>
  <c r="S504" i="4"/>
  <c r="T504" i="4"/>
  <c r="U504" i="4"/>
  <c r="V504" i="4"/>
  <c r="S505" i="4"/>
  <c r="T505" i="4"/>
  <c r="U505" i="4"/>
  <c r="V505" i="4"/>
  <c r="S506" i="4"/>
  <c r="T506" i="4"/>
  <c r="U506" i="4"/>
  <c r="V506" i="4"/>
  <c r="S507" i="4"/>
  <c r="T507" i="4"/>
  <c r="U507" i="4"/>
  <c r="V507" i="4"/>
  <c r="S508" i="4"/>
  <c r="T508" i="4"/>
  <c r="U508" i="4"/>
  <c r="V508" i="4"/>
  <c r="S509" i="4"/>
  <c r="T509" i="4"/>
  <c r="U509" i="4"/>
  <c r="V509" i="4"/>
  <c r="S510" i="4"/>
  <c r="T510" i="4"/>
  <c r="U510" i="4"/>
  <c r="V510" i="4"/>
  <c r="S511" i="4"/>
  <c r="T511" i="4"/>
  <c r="U511" i="4"/>
  <c r="V511" i="4"/>
  <c r="S512" i="4"/>
  <c r="T512" i="4"/>
  <c r="U512" i="4"/>
  <c r="V512" i="4"/>
  <c r="S513" i="4"/>
  <c r="T513" i="4"/>
  <c r="U513" i="4"/>
  <c r="V513" i="4"/>
  <c r="S514" i="4"/>
  <c r="T514" i="4"/>
  <c r="U514" i="4"/>
  <c r="V514" i="4"/>
  <c r="S515" i="4"/>
  <c r="T515" i="4"/>
  <c r="U515" i="4"/>
  <c r="V515" i="4"/>
  <c r="S516" i="4"/>
  <c r="T516" i="4"/>
  <c r="U516" i="4"/>
  <c r="V516" i="4"/>
  <c r="S517" i="4"/>
  <c r="T517" i="4"/>
  <c r="U517" i="4"/>
  <c r="V517" i="4"/>
  <c r="S518" i="4"/>
  <c r="T518" i="4"/>
  <c r="U518" i="4"/>
  <c r="V518" i="4"/>
  <c r="S519" i="4"/>
  <c r="T519" i="4"/>
  <c r="U519" i="4"/>
  <c r="V519" i="4"/>
  <c r="S520" i="4"/>
  <c r="T520" i="4"/>
  <c r="U520" i="4"/>
  <c r="V520" i="4"/>
  <c r="S521" i="4"/>
  <c r="T521" i="4"/>
  <c r="U521" i="4"/>
  <c r="V521" i="4"/>
  <c r="S522" i="4"/>
  <c r="T522" i="4"/>
  <c r="U522" i="4"/>
  <c r="V522" i="4"/>
  <c r="S523" i="4"/>
  <c r="T523" i="4"/>
  <c r="U523" i="4"/>
  <c r="V523" i="4"/>
  <c r="S524" i="4"/>
  <c r="T524" i="4"/>
  <c r="U524" i="4"/>
  <c r="V524" i="4"/>
  <c r="S525" i="4"/>
  <c r="T525" i="4"/>
  <c r="U525" i="4"/>
  <c r="V525" i="4"/>
  <c r="S526" i="4"/>
  <c r="T526" i="4"/>
  <c r="U526" i="4"/>
  <c r="V526" i="4"/>
  <c r="S527" i="4"/>
  <c r="T527" i="4"/>
  <c r="U527" i="4"/>
  <c r="V527" i="4"/>
  <c r="S528" i="4"/>
  <c r="T528" i="4"/>
  <c r="U528" i="4"/>
  <c r="V528" i="4"/>
  <c r="S529" i="4"/>
  <c r="T529" i="4"/>
  <c r="U529" i="4"/>
  <c r="V529" i="4"/>
  <c r="S530" i="4"/>
  <c r="T530" i="4"/>
  <c r="U530" i="4"/>
  <c r="V530" i="4"/>
  <c r="S531" i="4"/>
  <c r="T531" i="4"/>
  <c r="U531" i="4"/>
  <c r="V531" i="4"/>
  <c r="S532" i="4"/>
  <c r="T532" i="4"/>
  <c r="U532" i="4"/>
  <c r="V532" i="4"/>
  <c r="S533" i="4"/>
  <c r="T533" i="4"/>
  <c r="U533" i="4"/>
  <c r="V533" i="4"/>
  <c r="S534" i="4"/>
  <c r="T534" i="4"/>
  <c r="U534" i="4"/>
  <c r="V534" i="4"/>
  <c r="S535" i="4"/>
  <c r="T535" i="4"/>
  <c r="U535" i="4"/>
  <c r="V535" i="4"/>
  <c r="S536" i="4"/>
  <c r="T536" i="4"/>
  <c r="U536" i="4"/>
  <c r="V536" i="4"/>
  <c r="S537" i="4"/>
  <c r="T537" i="4"/>
  <c r="U537" i="4"/>
  <c r="V537" i="4"/>
  <c r="S538" i="4"/>
  <c r="T538" i="4"/>
  <c r="U538" i="4"/>
  <c r="V538" i="4"/>
  <c r="S539" i="4"/>
  <c r="T539" i="4"/>
  <c r="U539" i="4"/>
  <c r="V539" i="4"/>
  <c r="S540" i="4"/>
  <c r="T540" i="4"/>
  <c r="U540" i="4"/>
  <c r="V540" i="4"/>
  <c r="S541" i="4"/>
  <c r="T541" i="4"/>
  <c r="U541" i="4"/>
  <c r="V541" i="4"/>
  <c r="S542" i="4"/>
  <c r="T542" i="4"/>
  <c r="U542" i="4"/>
  <c r="V542" i="4"/>
  <c r="S543" i="4"/>
  <c r="T543" i="4"/>
  <c r="U543" i="4"/>
  <c r="V543" i="4"/>
  <c r="S544" i="4"/>
  <c r="T544" i="4"/>
  <c r="U544" i="4"/>
  <c r="V544" i="4"/>
  <c r="S545" i="4"/>
  <c r="T545" i="4"/>
  <c r="U545" i="4"/>
  <c r="V545" i="4"/>
  <c r="S546" i="4"/>
  <c r="T546" i="4"/>
  <c r="U546" i="4"/>
  <c r="V546" i="4"/>
  <c r="S547" i="4"/>
  <c r="T547" i="4"/>
  <c r="U547" i="4"/>
  <c r="V547" i="4"/>
  <c r="S548" i="4"/>
  <c r="T548" i="4"/>
  <c r="U548" i="4"/>
  <c r="V548" i="4"/>
  <c r="S549" i="4"/>
  <c r="T549" i="4"/>
  <c r="U549" i="4"/>
  <c r="V549" i="4"/>
  <c r="S550" i="4"/>
  <c r="T550" i="4"/>
  <c r="U550" i="4"/>
  <c r="V550" i="4"/>
  <c r="S551" i="4"/>
  <c r="T551" i="4"/>
  <c r="U551" i="4"/>
  <c r="V551" i="4"/>
  <c r="S552" i="4"/>
  <c r="T552" i="4"/>
  <c r="U552" i="4"/>
  <c r="V552" i="4"/>
  <c r="S553" i="4"/>
  <c r="T553" i="4"/>
  <c r="U553" i="4"/>
  <c r="V553" i="4"/>
  <c r="S554" i="4"/>
  <c r="T554" i="4"/>
  <c r="U554" i="4"/>
  <c r="V554" i="4"/>
  <c r="S555" i="4"/>
  <c r="T555" i="4"/>
  <c r="U555" i="4"/>
  <c r="V555" i="4"/>
  <c r="S556" i="4"/>
  <c r="T556" i="4"/>
  <c r="U556" i="4"/>
  <c r="V556" i="4"/>
  <c r="S557" i="4"/>
  <c r="T557" i="4"/>
  <c r="U557" i="4"/>
  <c r="V557" i="4"/>
  <c r="S558" i="4"/>
  <c r="T558" i="4"/>
  <c r="U558" i="4"/>
  <c r="V558" i="4"/>
  <c r="S559" i="4"/>
  <c r="T559" i="4"/>
  <c r="U559" i="4"/>
  <c r="V559" i="4"/>
  <c r="S560" i="4"/>
  <c r="T560" i="4"/>
  <c r="U560" i="4"/>
  <c r="V560" i="4"/>
  <c r="S561" i="4"/>
  <c r="T561" i="4"/>
  <c r="U561" i="4"/>
  <c r="V561" i="4"/>
  <c r="S562" i="4"/>
  <c r="T562" i="4"/>
  <c r="U562" i="4"/>
  <c r="V562" i="4"/>
  <c r="S563" i="4"/>
  <c r="T563" i="4"/>
  <c r="U563" i="4"/>
  <c r="V563" i="4"/>
  <c r="S564" i="4"/>
  <c r="T564" i="4"/>
  <c r="U564" i="4"/>
  <c r="V564" i="4"/>
  <c r="S565" i="4"/>
  <c r="T565" i="4"/>
  <c r="U565" i="4"/>
  <c r="V565" i="4"/>
  <c r="S566" i="4"/>
  <c r="T566" i="4"/>
  <c r="U566" i="4"/>
  <c r="V566" i="4"/>
  <c r="S567" i="4"/>
  <c r="T567" i="4"/>
  <c r="U567" i="4"/>
  <c r="V567" i="4"/>
  <c r="S568" i="4"/>
  <c r="T568" i="4"/>
  <c r="U568" i="4"/>
  <c r="V568" i="4"/>
  <c r="S569" i="4"/>
  <c r="T569" i="4"/>
  <c r="U569" i="4"/>
  <c r="V569" i="4"/>
  <c r="S570" i="4"/>
  <c r="T570" i="4"/>
  <c r="U570" i="4"/>
  <c r="V570" i="4"/>
  <c r="S571" i="4"/>
  <c r="T571" i="4"/>
  <c r="U571" i="4"/>
  <c r="V571" i="4"/>
  <c r="S572" i="4"/>
  <c r="T572" i="4"/>
  <c r="U572" i="4"/>
  <c r="V572" i="4"/>
  <c r="S573" i="4"/>
  <c r="T573" i="4"/>
  <c r="U573" i="4"/>
  <c r="V573" i="4"/>
  <c r="S574" i="4"/>
  <c r="T574" i="4"/>
  <c r="U574" i="4"/>
  <c r="V574" i="4"/>
  <c r="S575" i="4"/>
  <c r="T575" i="4"/>
  <c r="U575" i="4"/>
  <c r="V575" i="4"/>
  <c r="S576" i="4"/>
  <c r="T576" i="4"/>
  <c r="U576" i="4"/>
  <c r="V576" i="4"/>
  <c r="S577" i="4"/>
  <c r="T577" i="4"/>
  <c r="U577" i="4"/>
  <c r="V577" i="4"/>
  <c r="S578" i="4"/>
  <c r="T578" i="4"/>
  <c r="U578" i="4"/>
  <c r="V578" i="4"/>
  <c r="S579" i="4"/>
  <c r="T579" i="4"/>
  <c r="U579" i="4"/>
  <c r="V579" i="4"/>
  <c r="S580" i="4"/>
  <c r="T580" i="4"/>
  <c r="U580" i="4"/>
  <c r="V580" i="4"/>
  <c r="S581" i="4"/>
  <c r="T581" i="4"/>
  <c r="U581" i="4"/>
  <c r="V581" i="4"/>
  <c r="S582" i="4"/>
  <c r="T582" i="4"/>
  <c r="U582" i="4"/>
  <c r="V582" i="4"/>
  <c r="S583" i="4"/>
  <c r="T583" i="4"/>
  <c r="U583" i="4"/>
  <c r="V583" i="4"/>
  <c r="S584" i="4"/>
  <c r="T584" i="4"/>
  <c r="U584" i="4"/>
  <c r="V584" i="4"/>
  <c r="S585" i="4"/>
  <c r="T585" i="4"/>
  <c r="U585" i="4"/>
  <c r="V585" i="4"/>
  <c r="S586" i="4"/>
  <c r="T586" i="4"/>
  <c r="U586" i="4"/>
  <c r="V586" i="4"/>
  <c r="S587" i="4"/>
  <c r="T587" i="4"/>
  <c r="U587" i="4"/>
  <c r="V587" i="4"/>
  <c r="S588" i="4"/>
  <c r="T588" i="4"/>
  <c r="U588" i="4"/>
  <c r="V588" i="4"/>
  <c r="S589" i="4"/>
  <c r="T589" i="4"/>
  <c r="U589" i="4"/>
  <c r="V589" i="4"/>
  <c r="S590" i="4"/>
  <c r="T590" i="4"/>
  <c r="U590" i="4"/>
  <c r="V590" i="4"/>
  <c r="S591" i="4"/>
  <c r="T591" i="4"/>
  <c r="U591" i="4"/>
  <c r="V591" i="4"/>
  <c r="S592" i="4"/>
  <c r="T592" i="4"/>
  <c r="U592" i="4"/>
  <c r="V592" i="4"/>
  <c r="S593" i="4"/>
  <c r="T593" i="4"/>
  <c r="U593" i="4"/>
  <c r="V593" i="4"/>
  <c r="S594" i="4"/>
  <c r="T594" i="4"/>
  <c r="U594" i="4"/>
  <c r="V594" i="4"/>
  <c r="S595" i="4"/>
  <c r="T595" i="4"/>
  <c r="U595" i="4"/>
  <c r="V595" i="4"/>
  <c r="S596" i="4"/>
  <c r="T596" i="4"/>
  <c r="U596" i="4"/>
  <c r="V596" i="4"/>
  <c r="S597" i="4"/>
  <c r="T597" i="4"/>
  <c r="U597" i="4"/>
  <c r="V597" i="4"/>
  <c r="S598" i="4"/>
  <c r="T598" i="4"/>
  <c r="U598" i="4"/>
  <c r="V598" i="4"/>
  <c r="S599" i="4"/>
  <c r="T599" i="4"/>
  <c r="U599" i="4"/>
  <c r="V599" i="4"/>
  <c r="S600" i="4"/>
  <c r="T600" i="4"/>
  <c r="U600" i="4"/>
  <c r="V600" i="4"/>
  <c r="S601" i="4"/>
  <c r="T601" i="4"/>
  <c r="U601" i="4"/>
  <c r="V601" i="4"/>
  <c r="S602" i="4"/>
  <c r="T602" i="4"/>
  <c r="U602" i="4"/>
  <c r="V602" i="4"/>
  <c r="S603" i="4"/>
  <c r="T603" i="4"/>
  <c r="U603" i="4"/>
  <c r="V603" i="4"/>
  <c r="S604" i="4"/>
  <c r="T604" i="4"/>
  <c r="U604" i="4"/>
  <c r="V604" i="4"/>
  <c r="S605" i="4"/>
  <c r="T605" i="4"/>
  <c r="U605" i="4"/>
  <c r="V605" i="4"/>
  <c r="S606" i="4"/>
  <c r="T606" i="4"/>
  <c r="U606" i="4"/>
  <c r="V606" i="4"/>
  <c r="S607" i="4"/>
  <c r="T607" i="4"/>
  <c r="U607" i="4"/>
  <c r="V607" i="4"/>
  <c r="S608" i="4"/>
  <c r="T608" i="4"/>
  <c r="U608" i="4"/>
  <c r="V608" i="4"/>
  <c r="S609" i="4"/>
  <c r="T609" i="4"/>
  <c r="U609" i="4"/>
  <c r="V609" i="4"/>
  <c r="S610" i="4"/>
  <c r="T610" i="4"/>
  <c r="U610" i="4"/>
  <c r="V610" i="4"/>
  <c r="S611" i="4"/>
  <c r="T611" i="4"/>
  <c r="U611" i="4"/>
  <c r="V611" i="4"/>
  <c r="S612" i="4"/>
  <c r="T612" i="4"/>
  <c r="U612" i="4"/>
  <c r="V612" i="4"/>
  <c r="S613" i="4"/>
  <c r="T613" i="4"/>
  <c r="U613" i="4"/>
  <c r="V613" i="4"/>
  <c r="S614" i="4"/>
  <c r="T614" i="4"/>
  <c r="U614" i="4"/>
  <c r="V614" i="4"/>
  <c r="S615" i="4"/>
  <c r="T615" i="4"/>
  <c r="U615" i="4"/>
  <c r="V615" i="4"/>
  <c r="S616" i="4"/>
  <c r="T616" i="4"/>
  <c r="U616" i="4"/>
  <c r="V616" i="4"/>
  <c r="S617" i="4"/>
  <c r="T617" i="4"/>
  <c r="U617" i="4"/>
  <c r="V617" i="4"/>
  <c r="S618" i="4"/>
  <c r="T618" i="4"/>
  <c r="U618" i="4"/>
  <c r="V618" i="4"/>
  <c r="S619" i="4"/>
  <c r="T619" i="4"/>
  <c r="U619" i="4"/>
  <c r="V619" i="4"/>
  <c r="S620" i="4"/>
  <c r="T620" i="4"/>
  <c r="U620" i="4"/>
  <c r="V620" i="4"/>
  <c r="S621" i="4"/>
  <c r="T621" i="4"/>
  <c r="U621" i="4"/>
  <c r="V621" i="4"/>
  <c r="S622" i="4"/>
  <c r="T622" i="4"/>
  <c r="U622" i="4"/>
  <c r="V622" i="4"/>
  <c r="S623" i="4"/>
  <c r="T623" i="4"/>
  <c r="U623" i="4"/>
  <c r="V623" i="4"/>
  <c r="S624" i="4"/>
  <c r="T624" i="4"/>
  <c r="U624" i="4"/>
  <c r="V624" i="4"/>
  <c r="S625" i="4"/>
  <c r="T625" i="4"/>
  <c r="U625" i="4"/>
  <c r="V625" i="4"/>
  <c r="S626" i="4"/>
  <c r="T626" i="4"/>
  <c r="U626" i="4"/>
  <c r="V626" i="4"/>
  <c r="S627" i="4"/>
  <c r="T627" i="4"/>
  <c r="U627" i="4"/>
  <c r="V627" i="4"/>
  <c r="S628" i="4"/>
  <c r="T628" i="4"/>
  <c r="U628" i="4"/>
  <c r="V628" i="4"/>
  <c r="S629" i="4"/>
  <c r="T629" i="4"/>
  <c r="U629" i="4"/>
  <c r="V629" i="4"/>
  <c r="S630" i="4"/>
  <c r="T630" i="4"/>
  <c r="U630" i="4"/>
  <c r="V630" i="4"/>
  <c r="S631" i="4"/>
  <c r="T631" i="4"/>
  <c r="U631" i="4"/>
  <c r="V631" i="4"/>
  <c r="S632" i="4"/>
  <c r="T632" i="4"/>
  <c r="U632" i="4"/>
  <c r="V632" i="4"/>
  <c r="S633" i="4"/>
  <c r="T633" i="4"/>
  <c r="U633" i="4"/>
  <c r="V633" i="4"/>
  <c r="S634" i="4"/>
  <c r="T634" i="4"/>
  <c r="U634" i="4"/>
  <c r="V634" i="4"/>
  <c r="S635" i="4"/>
  <c r="T635" i="4"/>
  <c r="U635" i="4"/>
  <c r="V635" i="4"/>
  <c r="S636" i="4"/>
  <c r="T636" i="4"/>
  <c r="U636" i="4"/>
  <c r="V636" i="4"/>
  <c r="S637" i="4"/>
  <c r="T637" i="4"/>
  <c r="U637" i="4"/>
  <c r="V637" i="4"/>
  <c r="S638" i="4"/>
  <c r="T638" i="4"/>
  <c r="U638" i="4"/>
  <c r="V638" i="4"/>
  <c r="S639" i="4"/>
  <c r="T639" i="4"/>
  <c r="U639" i="4"/>
  <c r="V639" i="4"/>
  <c r="S640" i="4"/>
  <c r="T640" i="4"/>
  <c r="U640" i="4"/>
  <c r="V640" i="4"/>
  <c r="S641" i="4"/>
  <c r="T641" i="4"/>
  <c r="U641" i="4"/>
  <c r="V641" i="4"/>
  <c r="S642" i="4"/>
  <c r="T642" i="4"/>
  <c r="U642" i="4"/>
  <c r="V642" i="4"/>
  <c r="S643" i="4"/>
  <c r="T643" i="4"/>
  <c r="U643" i="4"/>
  <c r="V643" i="4"/>
  <c r="S644" i="4"/>
  <c r="T644" i="4"/>
  <c r="U644" i="4"/>
  <c r="V644" i="4"/>
  <c r="S645" i="4"/>
  <c r="T645" i="4"/>
  <c r="U645" i="4"/>
  <c r="V645" i="4"/>
  <c r="S646" i="4"/>
  <c r="T646" i="4"/>
  <c r="U646" i="4"/>
  <c r="V646" i="4"/>
  <c r="S647" i="4"/>
  <c r="T647" i="4"/>
  <c r="U647" i="4"/>
  <c r="V647" i="4"/>
  <c r="S648" i="4"/>
  <c r="T648" i="4"/>
  <c r="U648" i="4"/>
  <c r="V648" i="4"/>
  <c r="S649" i="4"/>
  <c r="T649" i="4"/>
  <c r="U649" i="4"/>
  <c r="V649" i="4"/>
  <c r="S650" i="4"/>
  <c r="T650" i="4"/>
  <c r="U650" i="4"/>
  <c r="V650" i="4"/>
  <c r="S651" i="4"/>
  <c r="T651" i="4"/>
  <c r="U651" i="4"/>
  <c r="V651" i="4"/>
  <c r="S652" i="4"/>
  <c r="T652" i="4"/>
  <c r="U652" i="4"/>
  <c r="V652" i="4"/>
  <c r="S653" i="4"/>
  <c r="T653" i="4"/>
  <c r="U653" i="4"/>
  <c r="V653" i="4"/>
  <c r="S654" i="4"/>
  <c r="T654" i="4"/>
  <c r="U654" i="4"/>
  <c r="V654" i="4"/>
  <c r="S655" i="4"/>
  <c r="T655" i="4"/>
  <c r="U655" i="4"/>
  <c r="V655" i="4"/>
  <c r="S656" i="4"/>
  <c r="T656" i="4"/>
  <c r="U656" i="4"/>
  <c r="V656" i="4"/>
  <c r="S657" i="4"/>
  <c r="T657" i="4"/>
  <c r="U657" i="4"/>
  <c r="V657" i="4"/>
  <c r="S658" i="4"/>
  <c r="T658" i="4"/>
  <c r="U658" i="4"/>
  <c r="V658" i="4"/>
  <c r="S659" i="4"/>
  <c r="T659" i="4"/>
  <c r="U659" i="4"/>
  <c r="V659" i="4"/>
  <c r="S660" i="4"/>
  <c r="T660" i="4"/>
  <c r="U660" i="4"/>
  <c r="V660" i="4"/>
  <c r="S661" i="4"/>
  <c r="T661" i="4"/>
  <c r="U661" i="4"/>
  <c r="V661" i="4"/>
  <c r="S662" i="4"/>
  <c r="T662" i="4"/>
  <c r="U662" i="4"/>
  <c r="V662" i="4"/>
  <c r="S663" i="4"/>
  <c r="T663" i="4"/>
  <c r="U663" i="4"/>
  <c r="V663" i="4"/>
  <c r="S664" i="4"/>
  <c r="T664" i="4"/>
  <c r="U664" i="4"/>
  <c r="V664" i="4"/>
  <c r="S665" i="4"/>
  <c r="T665" i="4"/>
  <c r="U665" i="4"/>
  <c r="V665" i="4"/>
  <c r="S666" i="4"/>
  <c r="T666" i="4"/>
  <c r="U666" i="4"/>
  <c r="V666" i="4"/>
  <c r="S667" i="4"/>
  <c r="T667" i="4"/>
  <c r="U667" i="4"/>
  <c r="V667" i="4"/>
  <c r="S668" i="4"/>
  <c r="T668" i="4"/>
  <c r="U668" i="4"/>
  <c r="V668" i="4"/>
  <c r="S669" i="4"/>
  <c r="T669" i="4"/>
  <c r="U669" i="4"/>
  <c r="V669" i="4"/>
  <c r="S670" i="4"/>
  <c r="T670" i="4"/>
  <c r="U670" i="4"/>
  <c r="V670" i="4"/>
  <c r="S671" i="4"/>
  <c r="T671" i="4"/>
  <c r="U671" i="4"/>
  <c r="V671" i="4"/>
  <c r="S672" i="4"/>
  <c r="T672" i="4"/>
  <c r="U672" i="4"/>
  <c r="V672" i="4"/>
  <c r="S673" i="4"/>
  <c r="T673" i="4"/>
  <c r="U673" i="4"/>
  <c r="V673" i="4"/>
  <c r="S674" i="4"/>
  <c r="T674" i="4"/>
  <c r="U674" i="4"/>
  <c r="V674" i="4"/>
  <c r="S675" i="4"/>
  <c r="T675" i="4"/>
  <c r="U675" i="4"/>
  <c r="V675" i="4"/>
  <c r="S676" i="4"/>
  <c r="T676" i="4"/>
  <c r="U676" i="4"/>
  <c r="V676" i="4"/>
  <c r="S677" i="4"/>
  <c r="T677" i="4"/>
  <c r="U677" i="4"/>
  <c r="V677" i="4"/>
  <c r="S678" i="4"/>
  <c r="T678" i="4"/>
  <c r="U678" i="4"/>
  <c r="V678" i="4"/>
  <c r="S679" i="4"/>
  <c r="T679" i="4"/>
  <c r="U679" i="4"/>
  <c r="V679" i="4"/>
  <c r="S680" i="4"/>
  <c r="T680" i="4"/>
  <c r="U680" i="4"/>
  <c r="V680" i="4"/>
  <c r="S681" i="4"/>
  <c r="T681" i="4"/>
  <c r="U681" i="4"/>
  <c r="V681" i="4"/>
  <c r="S682" i="4"/>
  <c r="T682" i="4"/>
  <c r="U682" i="4"/>
  <c r="V682" i="4"/>
  <c r="S683" i="4"/>
  <c r="T683" i="4"/>
  <c r="U683" i="4"/>
  <c r="V683" i="4"/>
  <c r="S684" i="4"/>
  <c r="T684" i="4"/>
  <c r="U684" i="4"/>
  <c r="V684" i="4"/>
  <c r="S685" i="4"/>
  <c r="T685" i="4"/>
  <c r="U685" i="4"/>
  <c r="V685" i="4"/>
  <c r="S686" i="4"/>
  <c r="T686" i="4"/>
  <c r="U686" i="4"/>
  <c r="V686" i="4"/>
  <c r="S687" i="4"/>
  <c r="T687" i="4"/>
  <c r="U687" i="4"/>
  <c r="V687" i="4"/>
  <c r="S688" i="4"/>
  <c r="T688" i="4"/>
  <c r="U688" i="4"/>
  <c r="V688" i="4"/>
  <c r="S689" i="4"/>
  <c r="T689" i="4"/>
  <c r="U689" i="4"/>
  <c r="V689" i="4"/>
  <c r="S690" i="4"/>
  <c r="T690" i="4"/>
  <c r="U690" i="4"/>
  <c r="V690" i="4"/>
  <c r="S691" i="4"/>
  <c r="T691" i="4"/>
  <c r="U691" i="4"/>
  <c r="V691" i="4"/>
  <c r="S692" i="4"/>
  <c r="T692" i="4"/>
  <c r="U692" i="4"/>
  <c r="V692" i="4"/>
  <c r="S693" i="4"/>
  <c r="T693" i="4"/>
  <c r="U693" i="4"/>
  <c r="V693" i="4"/>
  <c r="S694" i="4"/>
  <c r="T694" i="4"/>
  <c r="U694" i="4"/>
  <c r="V694" i="4"/>
  <c r="S695" i="4"/>
  <c r="T695" i="4"/>
  <c r="U695" i="4"/>
  <c r="V695" i="4"/>
  <c r="S696" i="4"/>
  <c r="T696" i="4"/>
  <c r="U696" i="4"/>
  <c r="V696" i="4"/>
  <c r="S697" i="4"/>
  <c r="T697" i="4"/>
  <c r="U697" i="4"/>
  <c r="V697" i="4"/>
  <c r="S698" i="4"/>
  <c r="T698" i="4"/>
  <c r="U698" i="4"/>
  <c r="V698" i="4"/>
  <c r="S699" i="4"/>
  <c r="T699" i="4"/>
  <c r="U699" i="4"/>
  <c r="V699" i="4"/>
  <c r="S700" i="4"/>
  <c r="T700" i="4"/>
  <c r="U700" i="4"/>
  <c r="V700" i="4"/>
  <c r="S701" i="4"/>
  <c r="T701" i="4"/>
  <c r="U701" i="4"/>
  <c r="V701" i="4"/>
  <c r="S702" i="4"/>
  <c r="T702" i="4"/>
  <c r="U702" i="4"/>
  <c r="V702" i="4"/>
  <c r="S703" i="4"/>
  <c r="T703" i="4"/>
  <c r="U703" i="4"/>
  <c r="V703" i="4"/>
  <c r="S704" i="4"/>
  <c r="T704" i="4"/>
  <c r="U704" i="4"/>
  <c r="V704" i="4"/>
  <c r="S705" i="4"/>
  <c r="T705" i="4"/>
  <c r="U705" i="4"/>
  <c r="V705" i="4"/>
  <c r="S706" i="4"/>
  <c r="T706" i="4"/>
  <c r="U706" i="4"/>
  <c r="V706" i="4"/>
  <c r="S707" i="4"/>
  <c r="T707" i="4"/>
  <c r="U707" i="4"/>
  <c r="V707" i="4"/>
  <c r="S708" i="4"/>
  <c r="T708" i="4"/>
  <c r="U708" i="4"/>
  <c r="V708" i="4"/>
  <c r="S709" i="4"/>
  <c r="T709" i="4"/>
  <c r="U709" i="4"/>
  <c r="V709" i="4"/>
  <c r="S710" i="4"/>
  <c r="T710" i="4"/>
  <c r="U710" i="4"/>
  <c r="V710" i="4"/>
  <c r="S711" i="4"/>
  <c r="T711" i="4"/>
  <c r="U711" i="4"/>
  <c r="V711" i="4"/>
  <c r="S712" i="4"/>
  <c r="T712" i="4"/>
  <c r="U712" i="4"/>
  <c r="V712" i="4"/>
  <c r="S713" i="4"/>
  <c r="T713" i="4"/>
  <c r="U713" i="4"/>
  <c r="V713" i="4"/>
  <c r="S714" i="4"/>
  <c r="T714" i="4"/>
  <c r="U714" i="4"/>
  <c r="V714" i="4"/>
  <c r="S715" i="4"/>
  <c r="T715" i="4"/>
  <c r="U715" i="4"/>
  <c r="V715" i="4"/>
  <c r="S716" i="4"/>
  <c r="T716" i="4"/>
  <c r="U716" i="4"/>
  <c r="V716" i="4"/>
  <c r="S717" i="4"/>
  <c r="T717" i="4"/>
  <c r="U717" i="4"/>
  <c r="V717" i="4"/>
  <c r="S718" i="4"/>
  <c r="T718" i="4"/>
  <c r="U718" i="4"/>
  <c r="V718" i="4"/>
  <c r="S719" i="4"/>
  <c r="T719" i="4"/>
  <c r="U719" i="4"/>
  <c r="V719" i="4"/>
  <c r="S720" i="4"/>
  <c r="T720" i="4"/>
  <c r="U720" i="4"/>
  <c r="V720" i="4"/>
  <c r="S721" i="4"/>
  <c r="T721" i="4"/>
  <c r="U721" i="4"/>
  <c r="V721" i="4"/>
  <c r="S722" i="4"/>
  <c r="T722" i="4"/>
  <c r="U722" i="4"/>
  <c r="V722" i="4"/>
  <c r="S723" i="4"/>
  <c r="T723" i="4"/>
  <c r="U723" i="4"/>
  <c r="V723" i="4"/>
  <c r="S724" i="4"/>
  <c r="T724" i="4"/>
  <c r="U724" i="4"/>
  <c r="V724" i="4"/>
  <c r="S725" i="4"/>
  <c r="T725" i="4"/>
  <c r="U725" i="4"/>
  <c r="V725" i="4"/>
  <c r="S726" i="4"/>
  <c r="T726" i="4"/>
  <c r="U726" i="4"/>
  <c r="V726" i="4"/>
  <c r="S727" i="4"/>
  <c r="T727" i="4"/>
  <c r="U727" i="4"/>
  <c r="V727" i="4"/>
  <c r="S728" i="4"/>
  <c r="T728" i="4"/>
  <c r="U728" i="4"/>
  <c r="V728" i="4"/>
  <c r="S729" i="4"/>
  <c r="T729" i="4"/>
  <c r="U729" i="4"/>
  <c r="V729" i="4"/>
  <c r="S730" i="4"/>
  <c r="T730" i="4"/>
  <c r="U730" i="4"/>
  <c r="V730" i="4"/>
  <c r="S731" i="4"/>
  <c r="T731" i="4"/>
  <c r="U731" i="4"/>
  <c r="V731" i="4"/>
  <c r="S732" i="4"/>
  <c r="T732" i="4"/>
  <c r="U732" i="4"/>
  <c r="V732" i="4"/>
  <c r="S733" i="4"/>
  <c r="T733" i="4"/>
  <c r="U733" i="4"/>
  <c r="V733" i="4"/>
  <c r="S734" i="4"/>
  <c r="T734" i="4"/>
  <c r="U734" i="4"/>
  <c r="V734" i="4"/>
  <c r="S735" i="4"/>
  <c r="T735" i="4"/>
  <c r="U735" i="4"/>
  <c r="V735" i="4"/>
  <c r="S736" i="4"/>
  <c r="T736" i="4"/>
  <c r="U736" i="4"/>
  <c r="V736" i="4"/>
  <c r="S737" i="4"/>
  <c r="T737" i="4"/>
  <c r="U737" i="4"/>
  <c r="V737" i="4"/>
  <c r="S738" i="4"/>
  <c r="T738" i="4"/>
  <c r="U738" i="4"/>
  <c r="V738" i="4"/>
  <c r="S739" i="4"/>
  <c r="T739" i="4"/>
  <c r="U739" i="4"/>
  <c r="V739" i="4"/>
  <c r="S740" i="4"/>
  <c r="T740" i="4"/>
  <c r="U740" i="4"/>
  <c r="V740" i="4"/>
  <c r="S741" i="4"/>
  <c r="T741" i="4"/>
  <c r="U741" i="4"/>
  <c r="V741" i="4"/>
  <c r="S742" i="4"/>
  <c r="T742" i="4"/>
  <c r="U742" i="4"/>
  <c r="V742" i="4"/>
  <c r="S743" i="4"/>
  <c r="T743" i="4"/>
  <c r="U743" i="4"/>
  <c r="V743" i="4"/>
  <c r="S744" i="4"/>
  <c r="T744" i="4"/>
  <c r="U744" i="4"/>
  <c r="V744" i="4"/>
  <c r="S745" i="4"/>
  <c r="T745" i="4"/>
  <c r="U745" i="4"/>
  <c r="V745" i="4"/>
  <c r="S746" i="4"/>
  <c r="T746" i="4"/>
  <c r="U746" i="4"/>
  <c r="V746" i="4"/>
  <c r="S747" i="4"/>
  <c r="T747" i="4"/>
  <c r="U747" i="4"/>
  <c r="V747" i="4"/>
  <c r="S748" i="4"/>
  <c r="T748" i="4"/>
  <c r="U748" i="4"/>
  <c r="V748" i="4"/>
  <c r="S749" i="4"/>
  <c r="T749" i="4"/>
  <c r="U749" i="4"/>
  <c r="V749" i="4"/>
  <c r="S750" i="4"/>
  <c r="T750" i="4"/>
  <c r="U750" i="4"/>
  <c r="V750" i="4"/>
  <c r="S751" i="4"/>
  <c r="T751" i="4"/>
  <c r="U751" i="4"/>
  <c r="V751" i="4"/>
  <c r="S752" i="4"/>
  <c r="T752" i="4"/>
  <c r="U752" i="4"/>
  <c r="V752" i="4"/>
  <c r="S753" i="4"/>
  <c r="T753" i="4"/>
  <c r="U753" i="4"/>
  <c r="V753" i="4"/>
  <c r="S754" i="4"/>
  <c r="T754" i="4"/>
  <c r="U754" i="4"/>
  <c r="V754" i="4"/>
  <c r="S755" i="4"/>
  <c r="T755" i="4"/>
  <c r="U755" i="4"/>
  <c r="V755" i="4"/>
  <c r="S756" i="4"/>
  <c r="T756" i="4"/>
  <c r="U756" i="4"/>
  <c r="V756" i="4"/>
  <c r="S757" i="4"/>
  <c r="T757" i="4"/>
  <c r="U757" i="4"/>
  <c r="V757" i="4"/>
  <c r="S758" i="4"/>
  <c r="T758" i="4"/>
  <c r="U758" i="4"/>
  <c r="V758" i="4"/>
  <c r="S759" i="4"/>
  <c r="T759" i="4"/>
  <c r="U759" i="4"/>
  <c r="V759" i="4"/>
  <c r="S760" i="4"/>
  <c r="T760" i="4"/>
  <c r="U760" i="4"/>
  <c r="V760" i="4"/>
  <c r="S761" i="4"/>
  <c r="T761" i="4"/>
  <c r="U761" i="4"/>
  <c r="V761" i="4"/>
  <c r="S762" i="4"/>
  <c r="T762" i="4"/>
  <c r="U762" i="4"/>
  <c r="V762" i="4"/>
  <c r="S763" i="4"/>
  <c r="T763" i="4"/>
  <c r="U763" i="4"/>
  <c r="V763" i="4"/>
  <c r="S764" i="4"/>
  <c r="T764" i="4"/>
  <c r="U764" i="4"/>
  <c r="V764" i="4"/>
  <c r="S765" i="4"/>
  <c r="T765" i="4"/>
  <c r="U765" i="4"/>
  <c r="V765" i="4"/>
  <c r="S766" i="4"/>
  <c r="T766" i="4"/>
  <c r="U766" i="4"/>
  <c r="V766" i="4"/>
  <c r="S767" i="4"/>
  <c r="T767" i="4"/>
  <c r="U767" i="4"/>
  <c r="V767" i="4"/>
  <c r="S768" i="4"/>
  <c r="T768" i="4"/>
  <c r="U768" i="4"/>
  <c r="V768" i="4"/>
  <c r="S769" i="4"/>
  <c r="T769" i="4"/>
  <c r="U769" i="4"/>
  <c r="V769" i="4"/>
  <c r="S770" i="4"/>
  <c r="T770" i="4"/>
  <c r="U770" i="4"/>
  <c r="V770" i="4"/>
  <c r="S771" i="4"/>
  <c r="T771" i="4"/>
  <c r="U771" i="4"/>
  <c r="V771" i="4"/>
  <c r="S772" i="4"/>
  <c r="T772" i="4"/>
  <c r="U772" i="4"/>
  <c r="V772" i="4"/>
  <c r="S773" i="4"/>
  <c r="T773" i="4"/>
  <c r="U773" i="4"/>
  <c r="V773" i="4"/>
  <c r="S774" i="4"/>
  <c r="T774" i="4"/>
  <c r="U774" i="4"/>
  <c r="V774" i="4"/>
  <c r="S775" i="4"/>
  <c r="T775" i="4"/>
  <c r="U775" i="4"/>
  <c r="V775" i="4"/>
  <c r="S776" i="4"/>
  <c r="T776" i="4"/>
  <c r="U776" i="4"/>
  <c r="V776" i="4"/>
  <c r="S777" i="4"/>
  <c r="T777" i="4"/>
  <c r="U777" i="4"/>
  <c r="V777" i="4"/>
  <c r="S778" i="4"/>
  <c r="T778" i="4"/>
  <c r="U778" i="4"/>
  <c r="V778" i="4"/>
  <c r="S779" i="4"/>
  <c r="T779" i="4"/>
  <c r="U779" i="4"/>
  <c r="V779" i="4"/>
  <c r="S780" i="4"/>
  <c r="T780" i="4"/>
  <c r="U780" i="4"/>
  <c r="V780" i="4"/>
  <c r="S781" i="4"/>
  <c r="T781" i="4"/>
  <c r="U781" i="4"/>
  <c r="V781" i="4"/>
  <c r="S782" i="4"/>
  <c r="T782" i="4"/>
  <c r="U782" i="4"/>
  <c r="V782" i="4"/>
  <c r="S783" i="4"/>
  <c r="T783" i="4"/>
  <c r="U783" i="4"/>
  <c r="V783" i="4"/>
  <c r="S784" i="4"/>
  <c r="T784" i="4"/>
  <c r="U784" i="4"/>
  <c r="V784" i="4"/>
  <c r="S785" i="4"/>
  <c r="T785" i="4"/>
  <c r="U785" i="4"/>
  <c r="V785" i="4"/>
  <c r="S786" i="4"/>
  <c r="T786" i="4"/>
  <c r="U786" i="4"/>
  <c r="V786" i="4"/>
  <c r="S787" i="4"/>
  <c r="T787" i="4"/>
  <c r="U787" i="4"/>
  <c r="V787" i="4"/>
  <c r="S788" i="4"/>
  <c r="T788" i="4"/>
  <c r="U788" i="4"/>
  <c r="V788" i="4"/>
  <c r="S789" i="4"/>
  <c r="T789" i="4"/>
  <c r="U789" i="4"/>
  <c r="V789" i="4"/>
  <c r="S790" i="4"/>
  <c r="T790" i="4"/>
  <c r="U790" i="4"/>
  <c r="V790" i="4"/>
  <c r="S791" i="4"/>
  <c r="T791" i="4"/>
  <c r="U791" i="4"/>
  <c r="V791" i="4"/>
  <c r="S792" i="4"/>
  <c r="T792" i="4"/>
  <c r="U792" i="4"/>
  <c r="V792" i="4"/>
  <c r="S793" i="4"/>
  <c r="T793" i="4"/>
  <c r="U793" i="4"/>
  <c r="V793" i="4"/>
  <c r="S794" i="4"/>
  <c r="T794" i="4"/>
  <c r="U794" i="4"/>
  <c r="V794" i="4"/>
  <c r="S795" i="4"/>
  <c r="T795" i="4"/>
  <c r="U795" i="4"/>
  <c r="V795" i="4"/>
  <c r="S796" i="4"/>
  <c r="T796" i="4"/>
  <c r="U796" i="4"/>
  <c r="V796" i="4"/>
  <c r="S797" i="4"/>
  <c r="T797" i="4"/>
  <c r="U797" i="4"/>
  <c r="V797" i="4"/>
  <c r="S798" i="4"/>
  <c r="T798" i="4"/>
  <c r="U798" i="4"/>
  <c r="V798" i="4"/>
  <c r="S799" i="4"/>
  <c r="T799" i="4"/>
  <c r="U799" i="4"/>
  <c r="V799" i="4"/>
  <c r="S800" i="4"/>
  <c r="T800" i="4"/>
  <c r="U800" i="4"/>
  <c r="V800" i="4"/>
  <c r="S801" i="4"/>
  <c r="T801" i="4"/>
  <c r="U801" i="4"/>
  <c r="V801" i="4"/>
  <c r="S802" i="4"/>
  <c r="T802" i="4"/>
  <c r="U802" i="4"/>
  <c r="V802" i="4"/>
  <c r="S803" i="4"/>
  <c r="T803" i="4"/>
  <c r="U803" i="4"/>
  <c r="V803" i="4"/>
  <c r="S804" i="4"/>
  <c r="T804" i="4"/>
  <c r="U804" i="4"/>
  <c r="V804" i="4"/>
  <c r="S805" i="4"/>
  <c r="T805" i="4"/>
  <c r="U805" i="4"/>
  <c r="V805" i="4"/>
  <c r="S806" i="4"/>
  <c r="T806" i="4"/>
  <c r="U806" i="4"/>
  <c r="V806" i="4"/>
  <c r="S807" i="4"/>
  <c r="T807" i="4"/>
  <c r="U807" i="4"/>
  <c r="V807" i="4"/>
  <c r="S808" i="4"/>
  <c r="T808" i="4"/>
  <c r="U808" i="4"/>
  <c r="V808" i="4"/>
  <c r="S809" i="4"/>
  <c r="T809" i="4"/>
  <c r="U809" i="4"/>
  <c r="V809" i="4"/>
  <c r="S810" i="4"/>
  <c r="T810" i="4"/>
  <c r="U810" i="4"/>
  <c r="V810" i="4"/>
  <c r="S811" i="4"/>
  <c r="T811" i="4"/>
  <c r="U811" i="4"/>
  <c r="V811" i="4"/>
  <c r="S812" i="4"/>
  <c r="T812" i="4"/>
  <c r="U812" i="4"/>
  <c r="V812" i="4"/>
  <c r="S813" i="4"/>
  <c r="T813" i="4"/>
  <c r="U813" i="4"/>
  <c r="V813" i="4"/>
  <c r="S814" i="4"/>
  <c r="T814" i="4"/>
  <c r="U814" i="4"/>
  <c r="V814" i="4"/>
  <c r="S815" i="4"/>
  <c r="T815" i="4"/>
  <c r="U815" i="4"/>
  <c r="V815" i="4"/>
  <c r="S816" i="4"/>
  <c r="T816" i="4"/>
  <c r="U816" i="4"/>
  <c r="V816" i="4"/>
  <c r="S817" i="4"/>
  <c r="T817" i="4"/>
  <c r="U817" i="4"/>
  <c r="V817" i="4"/>
  <c r="S818" i="4"/>
  <c r="T818" i="4"/>
  <c r="U818" i="4"/>
  <c r="V818" i="4"/>
  <c r="S819" i="4"/>
  <c r="T819" i="4"/>
  <c r="U819" i="4"/>
  <c r="V819" i="4"/>
  <c r="S820" i="4"/>
  <c r="T820" i="4"/>
  <c r="U820" i="4"/>
  <c r="V820" i="4"/>
  <c r="S821" i="4"/>
  <c r="T821" i="4"/>
  <c r="U821" i="4"/>
  <c r="V821" i="4"/>
  <c r="S822" i="4"/>
  <c r="T822" i="4"/>
  <c r="U822" i="4"/>
  <c r="V822" i="4"/>
  <c r="S823" i="4"/>
  <c r="T823" i="4"/>
  <c r="U823" i="4"/>
  <c r="V823" i="4"/>
  <c r="S824" i="4"/>
  <c r="T824" i="4"/>
  <c r="U824" i="4"/>
  <c r="V824" i="4"/>
  <c r="S825" i="4"/>
  <c r="T825" i="4"/>
  <c r="U825" i="4"/>
  <c r="V825" i="4"/>
  <c r="S826" i="4"/>
  <c r="T826" i="4"/>
  <c r="U826" i="4"/>
  <c r="V826" i="4"/>
  <c r="S827" i="4"/>
  <c r="T827" i="4"/>
  <c r="U827" i="4"/>
  <c r="V827" i="4"/>
  <c r="S828" i="4"/>
  <c r="T828" i="4"/>
  <c r="U828" i="4"/>
  <c r="V828" i="4"/>
  <c r="S829" i="4"/>
  <c r="T829" i="4"/>
  <c r="U829" i="4"/>
  <c r="V829" i="4"/>
  <c r="S830" i="4"/>
  <c r="T830" i="4"/>
  <c r="U830" i="4"/>
  <c r="V830" i="4"/>
  <c r="S831" i="4"/>
  <c r="T831" i="4"/>
  <c r="U831" i="4"/>
  <c r="V831" i="4"/>
  <c r="S832" i="4"/>
  <c r="T832" i="4"/>
  <c r="U832" i="4"/>
  <c r="V832" i="4"/>
  <c r="S833" i="4"/>
  <c r="T833" i="4"/>
  <c r="U833" i="4"/>
  <c r="V833" i="4"/>
  <c r="S834" i="4"/>
  <c r="T834" i="4"/>
  <c r="U834" i="4"/>
  <c r="V834" i="4"/>
  <c r="S835" i="4"/>
  <c r="T835" i="4"/>
  <c r="U835" i="4"/>
  <c r="V835" i="4"/>
  <c r="S836" i="4"/>
  <c r="T836" i="4"/>
  <c r="U836" i="4"/>
  <c r="V836" i="4"/>
  <c r="S837" i="4"/>
  <c r="T837" i="4"/>
  <c r="U837" i="4"/>
  <c r="V837" i="4"/>
  <c r="S838" i="4"/>
  <c r="T838" i="4"/>
  <c r="U838" i="4"/>
  <c r="V838" i="4"/>
  <c r="S839" i="4"/>
  <c r="T839" i="4"/>
  <c r="U839" i="4"/>
  <c r="V839" i="4"/>
  <c r="S840" i="4"/>
  <c r="T840" i="4"/>
  <c r="U840" i="4"/>
  <c r="V840" i="4"/>
  <c r="S841" i="4"/>
  <c r="T841" i="4"/>
  <c r="U841" i="4"/>
  <c r="V841" i="4"/>
  <c r="S842" i="4"/>
  <c r="T842" i="4"/>
  <c r="U842" i="4"/>
  <c r="V842" i="4"/>
  <c r="S843" i="4"/>
  <c r="T843" i="4"/>
  <c r="U843" i="4"/>
  <c r="V843" i="4"/>
  <c r="S844" i="4"/>
  <c r="T844" i="4"/>
  <c r="U844" i="4"/>
  <c r="V844" i="4"/>
  <c r="S845" i="4"/>
  <c r="T845" i="4"/>
  <c r="U845" i="4"/>
  <c r="V845" i="4"/>
  <c r="S846" i="4"/>
  <c r="T846" i="4"/>
  <c r="U846" i="4"/>
  <c r="V846" i="4"/>
  <c r="S847" i="4"/>
  <c r="T847" i="4"/>
  <c r="U847" i="4"/>
  <c r="V847" i="4"/>
  <c r="S848" i="4"/>
  <c r="T848" i="4"/>
  <c r="U848" i="4"/>
  <c r="V848" i="4"/>
  <c r="S849" i="4"/>
  <c r="T849" i="4"/>
  <c r="U849" i="4"/>
  <c r="V849" i="4"/>
  <c r="S850" i="4"/>
  <c r="T850" i="4"/>
  <c r="U850" i="4"/>
  <c r="V850" i="4"/>
  <c r="S851" i="4"/>
  <c r="T851" i="4"/>
  <c r="U851" i="4"/>
  <c r="V851" i="4"/>
  <c r="S852" i="4"/>
  <c r="T852" i="4"/>
  <c r="U852" i="4"/>
  <c r="V852" i="4"/>
  <c r="S853" i="4"/>
  <c r="T853" i="4"/>
  <c r="U853" i="4"/>
  <c r="V853" i="4"/>
  <c r="S854" i="4"/>
  <c r="T854" i="4"/>
  <c r="U854" i="4"/>
  <c r="V854" i="4"/>
  <c r="S855" i="4"/>
  <c r="T855" i="4"/>
  <c r="U855" i="4"/>
  <c r="V855" i="4"/>
  <c r="S856" i="4"/>
  <c r="T856" i="4"/>
  <c r="U856" i="4"/>
  <c r="V856" i="4"/>
  <c r="S857" i="4"/>
  <c r="T857" i="4"/>
  <c r="U857" i="4"/>
  <c r="V857" i="4"/>
  <c r="S858" i="4"/>
  <c r="T858" i="4"/>
  <c r="U858" i="4"/>
  <c r="V858" i="4"/>
  <c r="S859" i="4"/>
  <c r="T859" i="4"/>
  <c r="U859" i="4"/>
  <c r="V859" i="4"/>
  <c r="S860" i="4"/>
  <c r="T860" i="4"/>
  <c r="U860" i="4"/>
  <c r="V860" i="4"/>
  <c r="S861" i="4"/>
  <c r="T861" i="4"/>
  <c r="U861" i="4"/>
  <c r="V861" i="4"/>
  <c r="S862" i="4"/>
  <c r="T862" i="4"/>
  <c r="U862" i="4"/>
  <c r="V862" i="4"/>
  <c r="S863" i="4"/>
  <c r="T863" i="4"/>
  <c r="U863" i="4"/>
  <c r="V863" i="4"/>
  <c r="S864" i="4"/>
  <c r="T864" i="4"/>
  <c r="U864" i="4"/>
  <c r="V864" i="4"/>
  <c r="S865" i="4"/>
  <c r="T865" i="4"/>
  <c r="U865" i="4"/>
  <c r="V865" i="4"/>
  <c r="S866" i="4"/>
  <c r="T866" i="4"/>
  <c r="U866" i="4"/>
  <c r="V866" i="4"/>
  <c r="S867" i="4"/>
  <c r="T867" i="4"/>
  <c r="U867" i="4"/>
  <c r="V867" i="4"/>
  <c r="S868" i="4"/>
  <c r="T868" i="4"/>
  <c r="U868" i="4"/>
  <c r="V868" i="4"/>
  <c r="S869" i="4"/>
  <c r="T869" i="4"/>
  <c r="U869" i="4"/>
  <c r="V869" i="4"/>
  <c r="S870" i="4"/>
  <c r="T870" i="4"/>
  <c r="U870" i="4"/>
  <c r="V870" i="4"/>
  <c r="S871" i="4"/>
  <c r="T871" i="4"/>
  <c r="U871" i="4"/>
  <c r="V871" i="4"/>
  <c r="S872" i="4"/>
  <c r="T872" i="4"/>
  <c r="U872" i="4"/>
  <c r="V872" i="4"/>
  <c r="S873" i="4"/>
  <c r="T873" i="4"/>
  <c r="U873" i="4"/>
  <c r="V873" i="4"/>
  <c r="S874" i="4"/>
  <c r="T874" i="4"/>
  <c r="U874" i="4"/>
  <c r="V874" i="4"/>
  <c r="S875" i="4"/>
  <c r="T875" i="4"/>
  <c r="U875" i="4"/>
  <c r="V875" i="4"/>
  <c r="S876" i="4"/>
  <c r="T876" i="4"/>
  <c r="U876" i="4"/>
  <c r="V876" i="4"/>
  <c r="S877" i="4"/>
  <c r="T877" i="4"/>
  <c r="U877" i="4"/>
  <c r="V877" i="4"/>
  <c r="S878" i="4"/>
  <c r="T878" i="4"/>
  <c r="U878" i="4"/>
  <c r="V878" i="4"/>
  <c r="S879" i="4"/>
  <c r="T879" i="4"/>
  <c r="U879" i="4"/>
  <c r="V879" i="4"/>
  <c r="S880" i="4"/>
  <c r="T880" i="4"/>
  <c r="U880" i="4"/>
  <c r="V880" i="4"/>
  <c r="S881" i="4"/>
  <c r="T881" i="4"/>
  <c r="U881" i="4"/>
  <c r="V881" i="4"/>
  <c r="S882" i="4"/>
  <c r="T882" i="4"/>
  <c r="U882" i="4"/>
  <c r="V882" i="4"/>
  <c r="S883" i="4"/>
  <c r="T883" i="4"/>
  <c r="U883" i="4"/>
  <c r="V883" i="4"/>
  <c r="S884" i="4"/>
  <c r="T884" i="4"/>
  <c r="U884" i="4"/>
  <c r="V884" i="4"/>
  <c r="S885" i="4"/>
  <c r="T885" i="4"/>
  <c r="U885" i="4"/>
  <c r="V885" i="4"/>
  <c r="S886" i="4"/>
  <c r="T886" i="4"/>
  <c r="U886" i="4"/>
  <c r="V886" i="4"/>
  <c r="S887" i="4"/>
  <c r="T887" i="4"/>
  <c r="U887" i="4"/>
  <c r="V887" i="4"/>
  <c r="S888" i="4"/>
  <c r="T888" i="4"/>
  <c r="U888" i="4"/>
  <c r="V888" i="4"/>
  <c r="S889" i="4"/>
  <c r="T889" i="4"/>
  <c r="U889" i="4"/>
  <c r="V889" i="4"/>
  <c r="S890" i="4"/>
  <c r="T890" i="4"/>
  <c r="U890" i="4"/>
  <c r="V890" i="4"/>
  <c r="S891" i="4"/>
  <c r="T891" i="4"/>
  <c r="U891" i="4"/>
  <c r="V891" i="4"/>
  <c r="S892" i="4"/>
  <c r="T892" i="4"/>
  <c r="U892" i="4"/>
  <c r="V892" i="4"/>
  <c r="S893" i="4"/>
  <c r="T893" i="4"/>
  <c r="U893" i="4"/>
  <c r="V893" i="4"/>
  <c r="S894" i="4"/>
  <c r="T894" i="4"/>
  <c r="U894" i="4"/>
  <c r="V894" i="4"/>
  <c r="S895" i="4"/>
  <c r="T895" i="4"/>
  <c r="U895" i="4"/>
  <c r="V895" i="4"/>
  <c r="S896" i="4"/>
  <c r="T896" i="4"/>
  <c r="U896" i="4"/>
  <c r="V896" i="4"/>
  <c r="S897" i="4"/>
  <c r="T897" i="4"/>
  <c r="U897" i="4"/>
  <c r="V897" i="4"/>
  <c r="S898" i="4"/>
  <c r="T898" i="4"/>
  <c r="U898" i="4"/>
  <c r="V898" i="4"/>
  <c r="S899" i="4"/>
  <c r="T899" i="4"/>
  <c r="U899" i="4"/>
  <c r="V899" i="4"/>
  <c r="S900" i="4"/>
  <c r="T900" i="4"/>
  <c r="U900" i="4"/>
  <c r="V900" i="4"/>
  <c r="S901" i="4"/>
  <c r="T901" i="4"/>
  <c r="U901" i="4"/>
  <c r="V901" i="4"/>
  <c r="S902" i="4"/>
  <c r="T902" i="4"/>
  <c r="U902" i="4"/>
  <c r="V902" i="4"/>
  <c r="S903" i="4"/>
  <c r="T903" i="4"/>
  <c r="U903" i="4"/>
  <c r="V903" i="4"/>
  <c r="S904" i="4"/>
  <c r="T904" i="4"/>
  <c r="U904" i="4"/>
  <c r="V904" i="4"/>
  <c r="S905" i="4"/>
  <c r="T905" i="4"/>
  <c r="U905" i="4"/>
  <c r="V905" i="4"/>
  <c r="S906" i="4"/>
  <c r="T906" i="4"/>
  <c r="U906" i="4"/>
  <c r="V906" i="4"/>
  <c r="S907" i="4"/>
  <c r="T907" i="4"/>
  <c r="U907" i="4"/>
  <c r="V907" i="4"/>
  <c r="S908" i="4"/>
  <c r="T908" i="4"/>
  <c r="U908" i="4"/>
  <c r="V908" i="4"/>
  <c r="S909" i="4"/>
  <c r="T909" i="4"/>
  <c r="U909" i="4"/>
  <c r="V909" i="4"/>
  <c r="S910" i="4"/>
  <c r="T910" i="4"/>
  <c r="U910" i="4"/>
  <c r="V910" i="4"/>
  <c r="S911" i="4"/>
  <c r="T911" i="4"/>
  <c r="U911" i="4"/>
  <c r="V911" i="4"/>
  <c r="S912" i="4"/>
  <c r="T912" i="4"/>
  <c r="U912" i="4"/>
  <c r="V912" i="4"/>
  <c r="S913" i="4"/>
  <c r="T913" i="4"/>
  <c r="U913" i="4"/>
  <c r="V913" i="4"/>
  <c r="S914" i="4"/>
  <c r="T914" i="4"/>
  <c r="U914" i="4"/>
  <c r="V914" i="4"/>
  <c r="S915" i="4"/>
  <c r="T915" i="4"/>
  <c r="U915" i="4"/>
  <c r="V915" i="4"/>
  <c r="S916" i="4"/>
  <c r="T916" i="4"/>
  <c r="U916" i="4"/>
  <c r="V916" i="4"/>
  <c r="S917" i="4"/>
  <c r="T917" i="4"/>
  <c r="U917" i="4"/>
  <c r="V917" i="4"/>
  <c r="S918" i="4"/>
  <c r="T918" i="4"/>
  <c r="U918" i="4"/>
  <c r="V918" i="4"/>
  <c r="S919" i="4"/>
  <c r="T919" i="4"/>
  <c r="U919" i="4"/>
  <c r="V919" i="4"/>
  <c r="S920" i="4"/>
  <c r="T920" i="4"/>
  <c r="U920" i="4"/>
  <c r="V920" i="4"/>
  <c r="S921" i="4"/>
  <c r="T921" i="4"/>
  <c r="U921" i="4"/>
  <c r="V921" i="4"/>
  <c r="S922" i="4"/>
  <c r="T922" i="4"/>
  <c r="U922" i="4"/>
  <c r="V922" i="4"/>
  <c r="S923" i="4"/>
  <c r="T923" i="4"/>
  <c r="U923" i="4"/>
  <c r="V923" i="4"/>
  <c r="S924" i="4"/>
  <c r="T924" i="4"/>
  <c r="U924" i="4"/>
  <c r="V924" i="4"/>
  <c r="S925" i="4"/>
  <c r="T925" i="4"/>
  <c r="U925" i="4"/>
  <c r="V925" i="4"/>
  <c r="S926" i="4"/>
  <c r="T926" i="4"/>
  <c r="U926" i="4"/>
  <c r="V926" i="4"/>
  <c r="S927" i="4"/>
  <c r="T927" i="4"/>
  <c r="U927" i="4"/>
  <c r="V927" i="4"/>
  <c r="S928" i="4"/>
  <c r="T928" i="4"/>
  <c r="U928" i="4"/>
  <c r="V928" i="4"/>
  <c r="S929" i="4"/>
  <c r="T929" i="4"/>
  <c r="U929" i="4"/>
  <c r="V929" i="4"/>
  <c r="S930" i="4"/>
  <c r="T930" i="4"/>
  <c r="U930" i="4"/>
  <c r="V930" i="4"/>
  <c r="S931" i="4"/>
  <c r="T931" i="4"/>
  <c r="U931" i="4"/>
  <c r="V931" i="4"/>
  <c r="S932" i="4"/>
  <c r="T932" i="4"/>
  <c r="U932" i="4"/>
  <c r="V932" i="4"/>
  <c r="S933" i="4"/>
  <c r="T933" i="4"/>
  <c r="U933" i="4"/>
  <c r="V933" i="4"/>
  <c r="S934" i="4"/>
  <c r="T934" i="4"/>
  <c r="U934" i="4"/>
  <c r="V934" i="4"/>
  <c r="S935" i="4"/>
  <c r="T935" i="4"/>
  <c r="U935" i="4"/>
  <c r="V935" i="4"/>
  <c r="S936" i="4"/>
  <c r="T936" i="4"/>
  <c r="U936" i="4"/>
  <c r="V936" i="4"/>
  <c r="S937" i="4"/>
  <c r="T937" i="4"/>
  <c r="U937" i="4"/>
  <c r="V937" i="4"/>
  <c r="S938" i="4"/>
  <c r="T938" i="4"/>
  <c r="U938" i="4"/>
  <c r="V938" i="4"/>
  <c r="S939" i="4"/>
  <c r="T939" i="4"/>
  <c r="U939" i="4"/>
  <c r="V939" i="4"/>
  <c r="S940" i="4"/>
  <c r="T940" i="4"/>
  <c r="U940" i="4"/>
  <c r="V940" i="4"/>
  <c r="S941" i="4"/>
  <c r="T941" i="4"/>
  <c r="U941" i="4"/>
  <c r="V941" i="4"/>
  <c r="S942" i="4"/>
  <c r="T942" i="4"/>
  <c r="U942" i="4"/>
  <c r="V942" i="4"/>
  <c r="S943" i="4"/>
  <c r="T943" i="4"/>
  <c r="U943" i="4"/>
  <c r="V943" i="4"/>
  <c r="S944" i="4"/>
  <c r="T944" i="4"/>
  <c r="U944" i="4"/>
  <c r="V944" i="4"/>
  <c r="S945" i="4"/>
  <c r="T945" i="4"/>
  <c r="U945" i="4"/>
  <c r="V945" i="4"/>
  <c r="S946" i="4"/>
  <c r="T946" i="4"/>
  <c r="U946" i="4"/>
  <c r="V946" i="4"/>
  <c r="S947" i="4"/>
  <c r="T947" i="4"/>
  <c r="U947" i="4"/>
  <c r="V947" i="4"/>
  <c r="S948" i="4"/>
  <c r="T948" i="4"/>
  <c r="U948" i="4"/>
  <c r="V948" i="4"/>
  <c r="S949" i="4"/>
  <c r="T949" i="4"/>
  <c r="U949" i="4"/>
  <c r="V949" i="4"/>
  <c r="S950" i="4"/>
  <c r="T950" i="4"/>
  <c r="U950" i="4"/>
  <c r="V950" i="4"/>
  <c r="S951" i="4"/>
  <c r="T951" i="4"/>
  <c r="U951" i="4"/>
  <c r="V951" i="4"/>
  <c r="S952" i="4"/>
  <c r="T952" i="4"/>
  <c r="U952" i="4"/>
  <c r="V952" i="4"/>
  <c r="S953" i="4"/>
  <c r="T953" i="4"/>
  <c r="U953" i="4"/>
  <c r="V953" i="4"/>
  <c r="S954" i="4"/>
  <c r="T954" i="4"/>
  <c r="U954" i="4"/>
  <c r="V954" i="4"/>
  <c r="S955" i="4"/>
  <c r="T955" i="4"/>
  <c r="U955" i="4"/>
  <c r="V955" i="4"/>
  <c r="S956" i="4"/>
  <c r="T956" i="4"/>
  <c r="U956" i="4"/>
  <c r="V956" i="4"/>
  <c r="S957" i="4"/>
  <c r="T957" i="4"/>
  <c r="U957" i="4"/>
  <c r="V957" i="4"/>
  <c r="S958" i="4"/>
  <c r="T958" i="4"/>
  <c r="U958" i="4"/>
  <c r="V958" i="4"/>
  <c r="S959" i="4"/>
  <c r="T959" i="4"/>
  <c r="U959" i="4"/>
  <c r="V959" i="4"/>
  <c r="S960" i="4"/>
  <c r="T960" i="4"/>
  <c r="U960" i="4"/>
  <c r="V960" i="4"/>
  <c r="S961" i="4"/>
  <c r="T961" i="4"/>
  <c r="U961" i="4"/>
  <c r="V961" i="4"/>
  <c r="S962" i="4"/>
  <c r="T962" i="4"/>
  <c r="U962" i="4"/>
  <c r="V962" i="4"/>
  <c r="S963" i="4"/>
  <c r="T963" i="4"/>
  <c r="U963" i="4"/>
  <c r="V963" i="4"/>
  <c r="S964" i="4"/>
  <c r="T964" i="4"/>
  <c r="U964" i="4"/>
  <c r="V964" i="4"/>
  <c r="S965" i="4"/>
  <c r="T965" i="4"/>
  <c r="U965" i="4"/>
  <c r="V965" i="4"/>
  <c r="S966" i="4"/>
  <c r="T966" i="4"/>
  <c r="U966" i="4"/>
  <c r="V966" i="4"/>
  <c r="S967" i="4"/>
  <c r="T967" i="4"/>
  <c r="U967" i="4"/>
  <c r="V967" i="4"/>
  <c r="S968" i="4"/>
  <c r="T968" i="4"/>
  <c r="U968" i="4"/>
  <c r="V968" i="4"/>
  <c r="S969" i="4"/>
  <c r="T969" i="4"/>
  <c r="U969" i="4"/>
  <c r="V969" i="4"/>
  <c r="S970" i="4"/>
  <c r="T970" i="4"/>
  <c r="U970" i="4"/>
  <c r="V970" i="4"/>
  <c r="S971" i="4"/>
  <c r="T971" i="4"/>
  <c r="U971" i="4"/>
  <c r="V971" i="4"/>
  <c r="S972" i="4"/>
  <c r="T972" i="4"/>
  <c r="U972" i="4"/>
  <c r="V972" i="4"/>
  <c r="S973" i="4"/>
  <c r="T973" i="4"/>
  <c r="U973" i="4"/>
  <c r="V973" i="4"/>
  <c r="S974" i="4"/>
  <c r="T974" i="4"/>
  <c r="U974" i="4"/>
  <c r="V974" i="4"/>
  <c r="S975" i="4"/>
  <c r="T975" i="4"/>
  <c r="U975" i="4"/>
  <c r="V975" i="4"/>
  <c r="S976" i="4"/>
  <c r="T976" i="4"/>
  <c r="U976" i="4"/>
  <c r="V976" i="4"/>
  <c r="S977" i="4"/>
  <c r="T977" i="4"/>
  <c r="U977" i="4"/>
  <c r="V977" i="4"/>
  <c r="S978" i="4"/>
  <c r="T978" i="4"/>
  <c r="U978" i="4"/>
  <c r="V978" i="4"/>
  <c r="S979" i="4"/>
  <c r="T979" i="4"/>
  <c r="U979" i="4"/>
  <c r="V979" i="4"/>
  <c r="S980" i="4"/>
  <c r="T980" i="4"/>
  <c r="U980" i="4"/>
  <c r="V980" i="4"/>
  <c r="S981" i="4"/>
  <c r="T981" i="4"/>
  <c r="U981" i="4"/>
  <c r="V981" i="4"/>
  <c r="S982" i="4"/>
  <c r="T982" i="4"/>
  <c r="U982" i="4"/>
  <c r="V982" i="4"/>
  <c r="S983" i="4"/>
  <c r="T983" i="4"/>
  <c r="U983" i="4"/>
  <c r="V983" i="4"/>
  <c r="S984" i="4"/>
  <c r="T984" i="4"/>
  <c r="U984" i="4"/>
  <c r="V984" i="4"/>
  <c r="S985" i="4"/>
  <c r="T985" i="4"/>
  <c r="U985" i="4"/>
  <c r="V985" i="4"/>
  <c r="S986" i="4"/>
  <c r="T986" i="4"/>
  <c r="U986" i="4"/>
  <c r="V986" i="4"/>
  <c r="S987" i="4"/>
  <c r="T987" i="4"/>
  <c r="U987" i="4"/>
  <c r="V987" i="4"/>
  <c r="S988" i="4"/>
  <c r="T988" i="4"/>
  <c r="U988" i="4"/>
  <c r="V988" i="4"/>
  <c r="S989" i="4"/>
  <c r="T989" i="4"/>
  <c r="U989" i="4"/>
  <c r="V989" i="4"/>
  <c r="S990" i="4"/>
  <c r="T990" i="4"/>
  <c r="U990" i="4"/>
  <c r="V990" i="4"/>
  <c r="S991" i="4"/>
  <c r="T991" i="4"/>
  <c r="U991" i="4"/>
  <c r="V991" i="4"/>
  <c r="S992" i="4"/>
  <c r="T992" i="4"/>
  <c r="U992" i="4"/>
  <c r="V992" i="4"/>
  <c r="S993" i="4"/>
  <c r="T993" i="4"/>
  <c r="U993" i="4"/>
  <c r="V993" i="4"/>
  <c r="S994" i="4"/>
  <c r="T994" i="4"/>
  <c r="U994" i="4"/>
  <c r="V994" i="4"/>
  <c r="S995" i="4"/>
  <c r="T995" i="4"/>
  <c r="U995" i="4"/>
  <c r="V995" i="4"/>
  <c r="S996" i="4"/>
  <c r="T996" i="4"/>
  <c r="U996" i="4"/>
  <c r="V996" i="4"/>
  <c r="S997" i="4"/>
  <c r="T997" i="4"/>
  <c r="U997" i="4"/>
  <c r="V997" i="4"/>
  <c r="S998" i="4"/>
  <c r="T998" i="4"/>
  <c r="U998" i="4"/>
  <c r="V998" i="4"/>
  <c r="S999" i="4"/>
  <c r="T999" i="4"/>
  <c r="U999" i="4"/>
  <c r="V999" i="4"/>
  <c r="S1000" i="4"/>
  <c r="T1000" i="4"/>
  <c r="U1000" i="4"/>
  <c r="V1000" i="4"/>
  <c r="S1001" i="4"/>
  <c r="T1001" i="4"/>
  <c r="U1001" i="4"/>
  <c r="V1001" i="4"/>
  <c r="S1002" i="4"/>
  <c r="T1002" i="4"/>
  <c r="U1002" i="4"/>
  <c r="V1002" i="4"/>
  <c r="S1003" i="4"/>
  <c r="T1003" i="4"/>
  <c r="U1003" i="4"/>
  <c r="V1003" i="4"/>
  <c r="S1004" i="4"/>
  <c r="T1004" i="4"/>
  <c r="U1004" i="4"/>
  <c r="V1004" i="4"/>
  <c r="S1005" i="4"/>
  <c r="T1005" i="4"/>
  <c r="U1005" i="4"/>
  <c r="V1005" i="4"/>
  <c r="S1006" i="4"/>
  <c r="T1006" i="4"/>
  <c r="U1006" i="4"/>
  <c r="V1006" i="4"/>
  <c r="S1007" i="4"/>
  <c r="T1007" i="4"/>
  <c r="U1007" i="4"/>
  <c r="V1007" i="4"/>
  <c r="S1008" i="4"/>
  <c r="T1008" i="4"/>
  <c r="U1008" i="4"/>
  <c r="V1008" i="4"/>
  <c r="S1009" i="4"/>
  <c r="T1009" i="4"/>
  <c r="U1009" i="4"/>
  <c r="V1009" i="4"/>
  <c r="S1010" i="4"/>
  <c r="T1010" i="4"/>
  <c r="U1010" i="4"/>
  <c r="V1010" i="4"/>
  <c r="S1011" i="4"/>
  <c r="T1011" i="4"/>
  <c r="U1011" i="4"/>
  <c r="V1011" i="4"/>
  <c r="S1012" i="4"/>
  <c r="T1012" i="4"/>
  <c r="U1012" i="4"/>
  <c r="V1012" i="4"/>
  <c r="S1013" i="4"/>
  <c r="T1013" i="4"/>
  <c r="U1013" i="4"/>
  <c r="V1013" i="4"/>
  <c r="S1014" i="4"/>
  <c r="T1014" i="4"/>
  <c r="U1014" i="4"/>
  <c r="V1014" i="4"/>
  <c r="S1015" i="4"/>
  <c r="T1015" i="4"/>
  <c r="U1015" i="4"/>
  <c r="V1015" i="4"/>
  <c r="S1016" i="4"/>
  <c r="T1016" i="4"/>
  <c r="U1016" i="4"/>
  <c r="V1016" i="4"/>
  <c r="S1017" i="4"/>
  <c r="T1017" i="4"/>
  <c r="U1017" i="4"/>
  <c r="V1017" i="4"/>
  <c r="S1018" i="4"/>
  <c r="T1018" i="4"/>
  <c r="U1018" i="4"/>
  <c r="V1018" i="4"/>
  <c r="S1019" i="4"/>
  <c r="T1019" i="4"/>
  <c r="U1019" i="4"/>
  <c r="V1019" i="4"/>
  <c r="S1020" i="4"/>
  <c r="T1020" i="4"/>
  <c r="U1020" i="4"/>
  <c r="V1020" i="4"/>
  <c r="S1021" i="4"/>
  <c r="T1021" i="4"/>
  <c r="U1021" i="4"/>
  <c r="V1021" i="4"/>
  <c r="S1022" i="4"/>
  <c r="T1022" i="4"/>
  <c r="U1022" i="4"/>
  <c r="V1022" i="4"/>
  <c r="S1023" i="4"/>
  <c r="T1023" i="4"/>
  <c r="U1023" i="4"/>
  <c r="V1023" i="4"/>
  <c r="S1024" i="4"/>
  <c r="T1024" i="4"/>
  <c r="U1024" i="4"/>
  <c r="V1024" i="4"/>
  <c r="S1025" i="4"/>
  <c r="T1025" i="4"/>
  <c r="U1025" i="4"/>
  <c r="V1025" i="4"/>
  <c r="S1026" i="4"/>
  <c r="T1026" i="4"/>
  <c r="U1026" i="4"/>
  <c r="V1026" i="4"/>
  <c r="S1027" i="4"/>
  <c r="T1027" i="4"/>
  <c r="U1027" i="4"/>
  <c r="V1027" i="4"/>
  <c r="S1028" i="4"/>
  <c r="T1028" i="4"/>
  <c r="U1028" i="4"/>
  <c r="V1028" i="4"/>
  <c r="S1029" i="4"/>
  <c r="T1029" i="4"/>
  <c r="U1029" i="4"/>
  <c r="V1029" i="4"/>
  <c r="S1030" i="4"/>
  <c r="T1030" i="4"/>
  <c r="U1030" i="4"/>
  <c r="V1030" i="4"/>
  <c r="S1031" i="4"/>
  <c r="T1031" i="4"/>
  <c r="U1031" i="4"/>
  <c r="V1031" i="4"/>
  <c r="S1032" i="4"/>
  <c r="T1032" i="4"/>
  <c r="U1032" i="4"/>
  <c r="V1032" i="4"/>
  <c r="S1033" i="4"/>
  <c r="T1033" i="4"/>
  <c r="U1033" i="4"/>
  <c r="V1033" i="4"/>
  <c r="S1034" i="4"/>
  <c r="T1034" i="4"/>
  <c r="U1034" i="4"/>
  <c r="V1034" i="4"/>
  <c r="S1035" i="4"/>
  <c r="T1035" i="4"/>
  <c r="U1035" i="4"/>
  <c r="V1035" i="4"/>
  <c r="S1036" i="4"/>
  <c r="T1036" i="4"/>
  <c r="U1036" i="4"/>
  <c r="V1036" i="4"/>
  <c r="S1037" i="4"/>
  <c r="T1037" i="4"/>
  <c r="U1037" i="4"/>
  <c r="V1037" i="4"/>
  <c r="S1038" i="4"/>
  <c r="T1038" i="4"/>
  <c r="U1038" i="4"/>
  <c r="V1038" i="4"/>
  <c r="S1039" i="4"/>
  <c r="T1039" i="4"/>
  <c r="U1039" i="4"/>
  <c r="V1039" i="4"/>
  <c r="S1040" i="4"/>
  <c r="T1040" i="4"/>
  <c r="U1040" i="4"/>
  <c r="V1040" i="4"/>
  <c r="S1041" i="4"/>
  <c r="T1041" i="4"/>
  <c r="U1041" i="4"/>
  <c r="V1041" i="4"/>
  <c r="S1042" i="4"/>
  <c r="T1042" i="4"/>
  <c r="U1042" i="4"/>
  <c r="V1042" i="4"/>
  <c r="S1043" i="4"/>
  <c r="T1043" i="4"/>
  <c r="U1043" i="4"/>
  <c r="V1043" i="4"/>
  <c r="S1044" i="4"/>
  <c r="T1044" i="4"/>
  <c r="U1044" i="4"/>
  <c r="V1044" i="4"/>
  <c r="S1045" i="4"/>
  <c r="T1045" i="4"/>
  <c r="U1045" i="4"/>
  <c r="V1045" i="4"/>
  <c r="S1046" i="4"/>
  <c r="T1046" i="4"/>
  <c r="U1046" i="4"/>
  <c r="V1046" i="4"/>
  <c r="S1047" i="4"/>
  <c r="T1047" i="4"/>
  <c r="U1047" i="4"/>
  <c r="V1047" i="4"/>
  <c r="S1048" i="4"/>
  <c r="T1048" i="4"/>
  <c r="U1048" i="4"/>
  <c r="V1048" i="4"/>
  <c r="S1049" i="4"/>
  <c r="T1049" i="4"/>
  <c r="U1049" i="4"/>
  <c r="V1049" i="4"/>
  <c r="S1050" i="4"/>
  <c r="T1050" i="4"/>
  <c r="U1050" i="4"/>
  <c r="V1050" i="4"/>
  <c r="S1051" i="4"/>
  <c r="T1051" i="4"/>
  <c r="U1051" i="4"/>
  <c r="V1051" i="4"/>
  <c r="S1052" i="4"/>
  <c r="T1052" i="4"/>
  <c r="U1052" i="4"/>
  <c r="V1052" i="4"/>
  <c r="S1053" i="4"/>
  <c r="T1053" i="4"/>
  <c r="U1053" i="4"/>
  <c r="V1053" i="4"/>
  <c r="S1054" i="4"/>
  <c r="T1054" i="4"/>
  <c r="U1054" i="4"/>
  <c r="V1054" i="4"/>
  <c r="S1055" i="4"/>
  <c r="T1055" i="4"/>
  <c r="U1055" i="4"/>
  <c r="V1055" i="4"/>
  <c r="S1056" i="4"/>
  <c r="T1056" i="4"/>
  <c r="U1056" i="4"/>
  <c r="V1056" i="4"/>
  <c r="S1057" i="4"/>
  <c r="T1057" i="4"/>
  <c r="U1057" i="4"/>
  <c r="V1057" i="4"/>
  <c r="S1058" i="4"/>
  <c r="T1058" i="4"/>
  <c r="U1058" i="4"/>
  <c r="V1058" i="4"/>
  <c r="S1059" i="4"/>
  <c r="T1059" i="4"/>
  <c r="U1059" i="4"/>
  <c r="V1059" i="4"/>
  <c r="S1060" i="4"/>
  <c r="T1060" i="4"/>
  <c r="U1060" i="4"/>
  <c r="V1060" i="4"/>
  <c r="S1061" i="4"/>
  <c r="T1061" i="4"/>
  <c r="U1061" i="4"/>
  <c r="V1061" i="4"/>
  <c r="S1062" i="4"/>
  <c r="T1062" i="4"/>
  <c r="U1062" i="4"/>
  <c r="V1062" i="4"/>
  <c r="S1063" i="4"/>
  <c r="T1063" i="4"/>
  <c r="U1063" i="4"/>
  <c r="V1063" i="4"/>
  <c r="S1064" i="4"/>
  <c r="T1064" i="4"/>
  <c r="U1064" i="4"/>
  <c r="V1064" i="4"/>
  <c r="S1065" i="4"/>
  <c r="T1065" i="4"/>
  <c r="U1065" i="4"/>
  <c r="V1065" i="4"/>
  <c r="S1066" i="4"/>
  <c r="T1066" i="4"/>
  <c r="U1066" i="4"/>
  <c r="V1066" i="4"/>
  <c r="S1067" i="4"/>
  <c r="T1067" i="4"/>
  <c r="U1067" i="4"/>
  <c r="V1067" i="4"/>
  <c r="S1068" i="4"/>
  <c r="T1068" i="4"/>
  <c r="U1068" i="4"/>
  <c r="V1068" i="4"/>
  <c r="S1069" i="4"/>
  <c r="T1069" i="4"/>
  <c r="U1069" i="4"/>
  <c r="V1069" i="4"/>
  <c r="S1070" i="4"/>
  <c r="T1070" i="4"/>
  <c r="U1070" i="4"/>
  <c r="V1070" i="4"/>
  <c r="S1071" i="4"/>
  <c r="T1071" i="4"/>
  <c r="U1071" i="4"/>
  <c r="V1071" i="4"/>
  <c r="S1072" i="4"/>
  <c r="T1072" i="4"/>
  <c r="U1072" i="4"/>
  <c r="V1072" i="4"/>
  <c r="S1073" i="4"/>
  <c r="T1073" i="4"/>
  <c r="U1073" i="4"/>
  <c r="V1073" i="4"/>
  <c r="S1074" i="4"/>
  <c r="T1074" i="4"/>
  <c r="U1074" i="4"/>
  <c r="V1074" i="4"/>
  <c r="S1075" i="4"/>
  <c r="T1075" i="4"/>
  <c r="U1075" i="4"/>
  <c r="V1075" i="4"/>
  <c r="S1076" i="4"/>
  <c r="T1076" i="4"/>
  <c r="U1076" i="4"/>
  <c r="V1076" i="4"/>
  <c r="S1077" i="4"/>
  <c r="T1077" i="4"/>
  <c r="U1077" i="4"/>
  <c r="V1077" i="4"/>
  <c r="S1078" i="4"/>
  <c r="T1078" i="4"/>
  <c r="U1078" i="4"/>
  <c r="V1078" i="4"/>
  <c r="S1079" i="4"/>
  <c r="T1079" i="4"/>
  <c r="U1079" i="4"/>
  <c r="V1079" i="4"/>
  <c r="S1080" i="4"/>
  <c r="T1080" i="4"/>
  <c r="U1080" i="4"/>
  <c r="V1080" i="4"/>
  <c r="S1081" i="4"/>
  <c r="T1081" i="4"/>
  <c r="U1081" i="4"/>
  <c r="V1081" i="4"/>
  <c r="S1082" i="4"/>
  <c r="T1082" i="4"/>
  <c r="U1082" i="4"/>
  <c r="V1082" i="4"/>
  <c r="S1083" i="4"/>
  <c r="T1083" i="4"/>
  <c r="U1083" i="4"/>
  <c r="V1083" i="4"/>
  <c r="S1084" i="4"/>
  <c r="T1084" i="4"/>
  <c r="U1084" i="4"/>
  <c r="V1084" i="4"/>
  <c r="S1085" i="4"/>
  <c r="T1085" i="4"/>
  <c r="U1085" i="4"/>
  <c r="V1085" i="4"/>
  <c r="S1086" i="4"/>
  <c r="T1086" i="4"/>
  <c r="U1086" i="4"/>
  <c r="V1086" i="4"/>
  <c r="S1087" i="4"/>
  <c r="T1087" i="4"/>
  <c r="U1087" i="4"/>
  <c r="V1087" i="4"/>
  <c r="S1088" i="4"/>
  <c r="T1088" i="4"/>
  <c r="U1088" i="4"/>
  <c r="V1088" i="4"/>
  <c r="S1089" i="4"/>
  <c r="T1089" i="4"/>
  <c r="U1089" i="4"/>
  <c r="V1089" i="4"/>
  <c r="S1090" i="4"/>
  <c r="T1090" i="4"/>
  <c r="U1090" i="4"/>
  <c r="V1090" i="4"/>
  <c r="S1091" i="4"/>
  <c r="T1091" i="4"/>
  <c r="U1091" i="4"/>
  <c r="V1091" i="4"/>
  <c r="S1092" i="4"/>
  <c r="T1092" i="4"/>
  <c r="U1092" i="4"/>
  <c r="V1092" i="4"/>
  <c r="S1093" i="4"/>
  <c r="T1093" i="4"/>
  <c r="U1093" i="4"/>
  <c r="V1093" i="4"/>
  <c r="S1094" i="4"/>
  <c r="T1094" i="4"/>
  <c r="U1094" i="4"/>
  <c r="V1094" i="4"/>
  <c r="S1095" i="4"/>
  <c r="T1095" i="4"/>
  <c r="U1095" i="4"/>
  <c r="V1095" i="4"/>
  <c r="S1096" i="4"/>
  <c r="T1096" i="4"/>
  <c r="U1096" i="4"/>
  <c r="V1096" i="4"/>
  <c r="S1097" i="4"/>
  <c r="T1097" i="4"/>
  <c r="U1097" i="4"/>
  <c r="V1097" i="4"/>
  <c r="S1098" i="4"/>
  <c r="T1098" i="4"/>
  <c r="U1098" i="4"/>
  <c r="V1098" i="4"/>
  <c r="S1099" i="4"/>
  <c r="T1099" i="4"/>
  <c r="U1099" i="4"/>
  <c r="V1099" i="4"/>
  <c r="S1100" i="4"/>
  <c r="T1100" i="4"/>
  <c r="U1100" i="4"/>
  <c r="V1100" i="4"/>
  <c r="S1101" i="4"/>
  <c r="T1101" i="4"/>
  <c r="U1101" i="4"/>
  <c r="V1101" i="4"/>
  <c r="S1102" i="4"/>
  <c r="T1102" i="4"/>
  <c r="U1102" i="4"/>
  <c r="V1102" i="4"/>
  <c r="S1103" i="4"/>
  <c r="T1103" i="4"/>
  <c r="U1103" i="4"/>
  <c r="V1103" i="4"/>
  <c r="S1104" i="4"/>
  <c r="T1104" i="4"/>
  <c r="U1104" i="4"/>
  <c r="V1104" i="4"/>
  <c r="S1105" i="4"/>
  <c r="T1105" i="4"/>
  <c r="U1105" i="4"/>
  <c r="V1105" i="4"/>
  <c r="S1106" i="4"/>
  <c r="T1106" i="4"/>
  <c r="U1106" i="4"/>
  <c r="V1106" i="4"/>
  <c r="S1107" i="4"/>
  <c r="T1107" i="4"/>
  <c r="U1107" i="4"/>
  <c r="V1107" i="4"/>
  <c r="S1108" i="4"/>
  <c r="T1108" i="4"/>
  <c r="U1108" i="4"/>
  <c r="V1108" i="4"/>
  <c r="S1109" i="4"/>
  <c r="T1109" i="4"/>
  <c r="U1109" i="4"/>
  <c r="V1109" i="4"/>
  <c r="S1110" i="4"/>
  <c r="T1110" i="4"/>
  <c r="U1110" i="4"/>
  <c r="V1110" i="4"/>
  <c r="S1111" i="4"/>
  <c r="T1111" i="4"/>
  <c r="U1111" i="4"/>
  <c r="V1111" i="4"/>
  <c r="S1112" i="4"/>
  <c r="T1112" i="4"/>
  <c r="U1112" i="4"/>
  <c r="V1112" i="4"/>
  <c r="S1113" i="4"/>
  <c r="T1113" i="4"/>
  <c r="U1113" i="4"/>
  <c r="V1113" i="4"/>
  <c r="S1114" i="4"/>
  <c r="T1114" i="4"/>
  <c r="U1114" i="4"/>
  <c r="V1114" i="4"/>
  <c r="S1115" i="4"/>
  <c r="T1115" i="4"/>
  <c r="U1115" i="4"/>
  <c r="V1115" i="4"/>
  <c r="S1116" i="4"/>
  <c r="T1116" i="4"/>
  <c r="U1116" i="4"/>
  <c r="V1116" i="4"/>
  <c r="S1117" i="4"/>
  <c r="T1117" i="4"/>
  <c r="U1117" i="4"/>
  <c r="V1117" i="4"/>
  <c r="S1118" i="4"/>
  <c r="T1118" i="4"/>
  <c r="U1118" i="4"/>
  <c r="V1118" i="4"/>
  <c r="S1119" i="4"/>
  <c r="T1119" i="4"/>
  <c r="U1119" i="4"/>
  <c r="V1119" i="4"/>
  <c r="S1120" i="4"/>
  <c r="T1120" i="4"/>
  <c r="U1120" i="4"/>
  <c r="V1120" i="4"/>
  <c r="S1121" i="4"/>
  <c r="T1121" i="4"/>
  <c r="U1121" i="4"/>
  <c r="V1121" i="4"/>
  <c r="S1122" i="4"/>
  <c r="T1122" i="4"/>
  <c r="U1122" i="4"/>
  <c r="V1122" i="4"/>
  <c r="S1123" i="4"/>
  <c r="T1123" i="4"/>
  <c r="U1123" i="4"/>
  <c r="V1123" i="4"/>
  <c r="S1124" i="4"/>
  <c r="T1124" i="4"/>
  <c r="U1124" i="4"/>
  <c r="V1124" i="4"/>
  <c r="S1125" i="4"/>
  <c r="T1125" i="4"/>
  <c r="U1125" i="4"/>
  <c r="V1125" i="4"/>
  <c r="S1126" i="4"/>
  <c r="T1126" i="4"/>
  <c r="U1126" i="4"/>
  <c r="V1126" i="4"/>
  <c r="S1127" i="4"/>
  <c r="T1127" i="4"/>
  <c r="U1127" i="4"/>
  <c r="V1127" i="4"/>
  <c r="S1128" i="4"/>
  <c r="T1128" i="4"/>
  <c r="U1128" i="4"/>
  <c r="V1128" i="4"/>
  <c r="S1129" i="4"/>
  <c r="T1129" i="4"/>
  <c r="U1129" i="4"/>
  <c r="V1129" i="4"/>
  <c r="S1130" i="4"/>
  <c r="T1130" i="4"/>
  <c r="U1130" i="4"/>
  <c r="V1130" i="4"/>
  <c r="S1131" i="4"/>
  <c r="T1131" i="4"/>
  <c r="U1131" i="4"/>
  <c r="V1131" i="4"/>
  <c r="S1132" i="4"/>
  <c r="T1132" i="4"/>
  <c r="U1132" i="4"/>
  <c r="V1132" i="4"/>
  <c r="S1133" i="4"/>
  <c r="T1133" i="4"/>
  <c r="U1133" i="4"/>
  <c r="V1133" i="4"/>
  <c r="S1134" i="4"/>
  <c r="T1134" i="4"/>
  <c r="U1134" i="4"/>
  <c r="V1134" i="4"/>
  <c r="S1135" i="4"/>
  <c r="T1135" i="4"/>
  <c r="U1135" i="4"/>
  <c r="V1135" i="4"/>
  <c r="S1136" i="4"/>
  <c r="T1136" i="4"/>
  <c r="U1136" i="4"/>
  <c r="V1136" i="4"/>
  <c r="S1137" i="4"/>
  <c r="T1137" i="4"/>
  <c r="U1137" i="4"/>
  <c r="V1137" i="4"/>
  <c r="S1138" i="4"/>
  <c r="T1138" i="4"/>
  <c r="U1138" i="4"/>
  <c r="V1138" i="4"/>
  <c r="S1139" i="4"/>
  <c r="T1139" i="4"/>
  <c r="U1139" i="4"/>
  <c r="V1139" i="4"/>
  <c r="S1140" i="4"/>
  <c r="T1140" i="4"/>
  <c r="U1140" i="4"/>
  <c r="V1140" i="4"/>
  <c r="S1141" i="4"/>
  <c r="T1141" i="4"/>
  <c r="U1141" i="4"/>
  <c r="V1141" i="4"/>
  <c r="S1142" i="4"/>
  <c r="T1142" i="4"/>
  <c r="U1142" i="4"/>
  <c r="V1142" i="4"/>
  <c r="S1143" i="4"/>
  <c r="T1143" i="4"/>
  <c r="U1143" i="4"/>
  <c r="V1143" i="4"/>
  <c r="S1144" i="4"/>
  <c r="T1144" i="4"/>
  <c r="U1144" i="4"/>
  <c r="V1144" i="4"/>
  <c r="S1145" i="4"/>
  <c r="T1145" i="4"/>
  <c r="U1145" i="4"/>
  <c r="V1145" i="4"/>
  <c r="S1146" i="4"/>
  <c r="T1146" i="4"/>
  <c r="U1146" i="4"/>
  <c r="V1146" i="4"/>
  <c r="S1147" i="4"/>
  <c r="T1147" i="4"/>
  <c r="U1147" i="4"/>
  <c r="V1147" i="4"/>
  <c r="S1148" i="4"/>
  <c r="T1148" i="4"/>
  <c r="U1148" i="4"/>
  <c r="V1148" i="4"/>
  <c r="S1149" i="4"/>
  <c r="T1149" i="4"/>
  <c r="U1149" i="4"/>
  <c r="V1149" i="4"/>
  <c r="S1150" i="4"/>
  <c r="T1150" i="4"/>
  <c r="U1150" i="4"/>
  <c r="V1150" i="4"/>
  <c r="S1151" i="4"/>
  <c r="T1151" i="4"/>
  <c r="U1151" i="4"/>
  <c r="V1151" i="4"/>
  <c r="S1152" i="4"/>
  <c r="T1152" i="4"/>
  <c r="U1152" i="4"/>
  <c r="V1152" i="4"/>
  <c r="S1153" i="4"/>
  <c r="T1153" i="4"/>
  <c r="U1153" i="4"/>
  <c r="V1153" i="4"/>
  <c r="S1154" i="4"/>
  <c r="T1154" i="4"/>
  <c r="U1154" i="4"/>
  <c r="V1154" i="4"/>
  <c r="S1155" i="4"/>
  <c r="T1155" i="4"/>
  <c r="U1155" i="4"/>
  <c r="V1155" i="4"/>
  <c r="S1156" i="4"/>
  <c r="T1156" i="4"/>
  <c r="U1156" i="4"/>
  <c r="V1156" i="4"/>
  <c r="S1157" i="4"/>
  <c r="T1157" i="4"/>
  <c r="U1157" i="4"/>
  <c r="V1157" i="4"/>
  <c r="S1158" i="4"/>
  <c r="T1158" i="4"/>
  <c r="U1158" i="4"/>
  <c r="V1158" i="4"/>
  <c r="S1159" i="4"/>
  <c r="T1159" i="4"/>
  <c r="U1159" i="4"/>
  <c r="V1159" i="4"/>
  <c r="S1160" i="4"/>
  <c r="T1160" i="4"/>
  <c r="U1160" i="4"/>
  <c r="V1160" i="4"/>
  <c r="S1161" i="4"/>
  <c r="T1161" i="4"/>
  <c r="U1161" i="4"/>
  <c r="V1161" i="4"/>
  <c r="S1162" i="4"/>
  <c r="T1162" i="4"/>
  <c r="U1162" i="4"/>
  <c r="V1162" i="4"/>
  <c r="S1163" i="4"/>
  <c r="T1163" i="4"/>
  <c r="U1163" i="4"/>
  <c r="V1163" i="4"/>
  <c r="S1164" i="4"/>
  <c r="T1164" i="4"/>
  <c r="U1164" i="4"/>
  <c r="V1164" i="4"/>
  <c r="S1165" i="4"/>
  <c r="T1165" i="4"/>
  <c r="U1165" i="4"/>
  <c r="V1165" i="4"/>
  <c r="S1166" i="4"/>
  <c r="T1166" i="4"/>
  <c r="U1166" i="4"/>
  <c r="V1166" i="4"/>
  <c r="S1167" i="4"/>
  <c r="T1167" i="4"/>
  <c r="U1167" i="4"/>
  <c r="V1167" i="4"/>
  <c r="S1168" i="4"/>
  <c r="T1168" i="4"/>
  <c r="U1168" i="4"/>
  <c r="V1168" i="4"/>
  <c r="S1169" i="4"/>
  <c r="T1169" i="4"/>
  <c r="U1169" i="4"/>
  <c r="V1169" i="4"/>
  <c r="S1170" i="4"/>
  <c r="T1170" i="4"/>
  <c r="U1170" i="4"/>
  <c r="V1170" i="4"/>
  <c r="S1171" i="4"/>
  <c r="T1171" i="4"/>
  <c r="U1171" i="4"/>
  <c r="V1171" i="4"/>
  <c r="S1172" i="4"/>
  <c r="T1172" i="4"/>
  <c r="U1172" i="4"/>
  <c r="V1172" i="4"/>
  <c r="S1173" i="4"/>
  <c r="T1173" i="4"/>
  <c r="U1173" i="4"/>
  <c r="V1173" i="4"/>
  <c r="S1174" i="4"/>
  <c r="T1174" i="4"/>
  <c r="U1174" i="4"/>
  <c r="V1174" i="4"/>
  <c r="S1175" i="4"/>
  <c r="T1175" i="4"/>
  <c r="U1175" i="4"/>
  <c r="V1175" i="4"/>
  <c r="S1176" i="4"/>
  <c r="T1176" i="4"/>
  <c r="U1176" i="4"/>
  <c r="V1176" i="4"/>
  <c r="S1177" i="4"/>
  <c r="T1177" i="4"/>
  <c r="U1177" i="4"/>
  <c r="V1177" i="4"/>
  <c r="S1178" i="4"/>
  <c r="T1178" i="4"/>
  <c r="U1178" i="4"/>
  <c r="V1178" i="4"/>
  <c r="S1179" i="4"/>
  <c r="T1179" i="4"/>
  <c r="U1179" i="4"/>
  <c r="V1179" i="4"/>
  <c r="S1180" i="4"/>
  <c r="T1180" i="4"/>
  <c r="U1180" i="4"/>
  <c r="V1180" i="4"/>
  <c r="S1181" i="4"/>
  <c r="T1181" i="4"/>
  <c r="U1181" i="4"/>
  <c r="V1181" i="4"/>
  <c r="S1182" i="4"/>
  <c r="T1182" i="4"/>
  <c r="U1182" i="4"/>
  <c r="V1182" i="4"/>
  <c r="S1183" i="4"/>
  <c r="T1183" i="4"/>
  <c r="U1183" i="4"/>
  <c r="V1183" i="4"/>
  <c r="S1184" i="4"/>
  <c r="T1184" i="4"/>
  <c r="U1184" i="4"/>
  <c r="V1184" i="4"/>
  <c r="S1185" i="4"/>
  <c r="T1185" i="4"/>
  <c r="U1185" i="4"/>
  <c r="V1185" i="4"/>
  <c r="S1186" i="4"/>
  <c r="T1186" i="4"/>
  <c r="U1186" i="4"/>
  <c r="V1186" i="4"/>
  <c r="S1187" i="4"/>
  <c r="T1187" i="4"/>
  <c r="U1187" i="4"/>
  <c r="V1187" i="4"/>
  <c r="S1188" i="4"/>
  <c r="T1188" i="4"/>
  <c r="U1188" i="4"/>
  <c r="V1188" i="4"/>
  <c r="S1189" i="4"/>
  <c r="T1189" i="4"/>
  <c r="U1189" i="4"/>
  <c r="V1189" i="4"/>
  <c r="S1190" i="4"/>
  <c r="T1190" i="4"/>
  <c r="U1190" i="4"/>
  <c r="V1190" i="4"/>
  <c r="S1191" i="4"/>
  <c r="T1191" i="4"/>
  <c r="U1191" i="4"/>
  <c r="V1191" i="4"/>
  <c r="S1192" i="4"/>
  <c r="T1192" i="4"/>
  <c r="U1192" i="4"/>
  <c r="V1192" i="4"/>
  <c r="S1193" i="4"/>
  <c r="T1193" i="4"/>
  <c r="U1193" i="4"/>
  <c r="V1193" i="4"/>
  <c r="S1194" i="4"/>
  <c r="T1194" i="4"/>
  <c r="U1194" i="4"/>
  <c r="V1194" i="4"/>
  <c r="S1195" i="4"/>
  <c r="T1195" i="4"/>
  <c r="U1195" i="4"/>
  <c r="V1195" i="4"/>
  <c r="S1196" i="4"/>
  <c r="T1196" i="4"/>
  <c r="U1196" i="4"/>
  <c r="V1196" i="4"/>
  <c r="S1197" i="4"/>
  <c r="T1197" i="4"/>
  <c r="U1197" i="4"/>
  <c r="V1197" i="4"/>
  <c r="S1198" i="4"/>
  <c r="T1198" i="4"/>
  <c r="U1198" i="4"/>
  <c r="V1198" i="4"/>
  <c r="S1199" i="4"/>
  <c r="T1199" i="4"/>
  <c r="U1199" i="4"/>
  <c r="V1199" i="4"/>
  <c r="S1200" i="4"/>
  <c r="T1200" i="4"/>
  <c r="U1200" i="4"/>
  <c r="V1200" i="4"/>
  <c r="S1201" i="4"/>
  <c r="T1201" i="4"/>
  <c r="U1201" i="4"/>
  <c r="V1201" i="4"/>
  <c r="S1202" i="4"/>
  <c r="T1202" i="4"/>
  <c r="U1202" i="4"/>
  <c r="V1202" i="4"/>
  <c r="S1203" i="4"/>
  <c r="T1203" i="4"/>
  <c r="U1203" i="4"/>
  <c r="V1203" i="4"/>
  <c r="S1204" i="4"/>
  <c r="T1204" i="4"/>
  <c r="U1204" i="4"/>
  <c r="V1204" i="4"/>
  <c r="S1205" i="4"/>
  <c r="T1205" i="4"/>
  <c r="U1205" i="4"/>
  <c r="V1205" i="4"/>
  <c r="S1206" i="4"/>
  <c r="T1206" i="4"/>
  <c r="U1206" i="4"/>
  <c r="V1206" i="4"/>
  <c r="S1207" i="4"/>
  <c r="T1207" i="4"/>
  <c r="U1207" i="4"/>
  <c r="V1207" i="4"/>
  <c r="S1208" i="4"/>
  <c r="T1208" i="4"/>
  <c r="U1208" i="4"/>
  <c r="V1208" i="4"/>
  <c r="S1209" i="4"/>
  <c r="T1209" i="4"/>
  <c r="U1209" i="4"/>
  <c r="V1209" i="4"/>
  <c r="S1210" i="4"/>
  <c r="T1210" i="4"/>
  <c r="U1210" i="4"/>
  <c r="V1210" i="4"/>
  <c r="S1211" i="4"/>
  <c r="T1211" i="4"/>
  <c r="U1211" i="4"/>
  <c r="V1211" i="4"/>
  <c r="S1212" i="4"/>
  <c r="T1212" i="4"/>
  <c r="U1212" i="4"/>
  <c r="V1212" i="4"/>
  <c r="S1213" i="4"/>
  <c r="T1213" i="4"/>
  <c r="U1213" i="4"/>
  <c r="V1213" i="4"/>
  <c r="S1214" i="4"/>
  <c r="T1214" i="4"/>
  <c r="U1214" i="4"/>
  <c r="V1214" i="4"/>
  <c r="S1215" i="4"/>
  <c r="T1215" i="4"/>
  <c r="U1215" i="4"/>
  <c r="V1215" i="4"/>
  <c r="S1216" i="4"/>
  <c r="T1216" i="4"/>
  <c r="U1216" i="4"/>
  <c r="V1216" i="4"/>
  <c r="S1217" i="4"/>
  <c r="T1217" i="4"/>
  <c r="U1217" i="4"/>
  <c r="V1217" i="4"/>
  <c r="S1218" i="4"/>
  <c r="T1218" i="4"/>
  <c r="U1218" i="4"/>
  <c r="V1218" i="4"/>
  <c r="S1219" i="4"/>
  <c r="T1219" i="4"/>
  <c r="U1219" i="4"/>
  <c r="V1219" i="4"/>
  <c r="S1220" i="4"/>
  <c r="T1220" i="4"/>
  <c r="U1220" i="4"/>
  <c r="V1220" i="4"/>
  <c r="S1221" i="4"/>
  <c r="T1221" i="4"/>
  <c r="U1221" i="4"/>
  <c r="V1221" i="4"/>
  <c r="S1222" i="4"/>
  <c r="T1222" i="4"/>
  <c r="U1222" i="4"/>
  <c r="V1222" i="4"/>
  <c r="S1223" i="4"/>
  <c r="T1223" i="4"/>
  <c r="U1223" i="4"/>
  <c r="V1223" i="4"/>
  <c r="S1224" i="4"/>
  <c r="T1224" i="4"/>
  <c r="U1224" i="4"/>
  <c r="V1224" i="4"/>
  <c r="S1225" i="4"/>
  <c r="T1225" i="4"/>
  <c r="U1225" i="4"/>
  <c r="V1225" i="4"/>
  <c r="S1226" i="4"/>
  <c r="T1226" i="4"/>
  <c r="U1226" i="4"/>
  <c r="V1226" i="4"/>
  <c r="S1227" i="4"/>
  <c r="T1227" i="4"/>
  <c r="U1227" i="4"/>
  <c r="V1227" i="4"/>
  <c r="S1228" i="4"/>
  <c r="T1228" i="4"/>
  <c r="U1228" i="4"/>
  <c r="V1228" i="4"/>
  <c r="S1229" i="4"/>
  <c r="T1229" i="4"/>
  <c r="U1229" i="4"/>
  <c r="V1229" i="4"/>
  <c r="S1230" i="4"/>
  <c r="T1230" i="4"/>
  <c r="U1230" i="4"/>
  <c r="V1230" i="4"/>
  <c r="S1231" i="4"/>
  <c r="T1231" i="4"/>
  <c r="U1231" i="4"/>
  <c r="V1231" i="4"/>
  <c r="S1232" i="4"/>
  <c r="T1232" i="4"/>
  <c r="U1232" i="4"/>
  <c r="V1232" i="4"/>
  <c r="S1233" i="4"/>
  <c r="T1233" i="4"/>
  <c r="U1233" i="4"/>
  <c r="V1233" i="4"/>
  <c r="S1234" i="4"/>
  <c r="T1234" i="4"/>
  <c r="U1234" i="4"/>
  <c r="V1234" i="4"/>
  <c r="S1235" i="4"/>
  <c r="T1235" i="4"/>
  <c r="U1235" i="4"/>
  <c r="V1235" i="4"/>
  <c r="S1236" i="4"/>
  <c r="T1236" i="4"/>
  <c r="U1236" i="4"/>
  <c r="V1236" i="4"/>
  <c r="S1237" i="4"/>
  <c r="T1237" i="4"/>
  <c r="U1237" i="4"/>
  <c r="V1237" i="4"/>
  <c r="S1238" i="4"/>
  <c r="T1238" i="4"/>
  <c r="U1238" i="4"/>
  <c r="V1238" i="4"/>
  <c r="S1239" i="4"/>
  <c r="T1239" i="4"/>
  <c r="U1239" i="4"/>
  <c r="V1239" i="4"/>
  <c r="S1240" i="4"/>
  <c r="T1240" i="4"/>
  <c r="U1240" i="4"/>
  <c r="V1240" i="4"/>
  <c r="S1241" i="4"/>
  <c r="T1241" i="4"/>
  <c r="U1241" i="4"/>
  <c r="V1241" i="4"/>
  <c r="S1242" i="4"/>
  <c r="T1242" i="4"/>
  <c r="U1242" i="4"/>
  <c r="V1242" i="4"/>
  <c r="S1243" i="4"/>
  <c r="T1243" i="4"/>
  <c r="U1243" i="4"/>
  <c r="V1243" i="4"/>
  <c r="S1244" i="4"/>
  <c r="T1244" i="4"/>
  <c r="U1244" i="4"/>
  <c r="V1244" i="4"/>
  <c r="S1245" i="4"/>
  <c r="T1245" i="4"/>
  <c r="U1245" i="4"/>
  <c r="V1245" i="4"/>
  <c r="S1246" i="4"/>
  <c r="T1246" i="4"/>
  <c r="U1246" i="4"/>
  <c r="V1246" i="4"/>
  <c r="S1247" i="4"/>
  <c r="T1247" i="4"/>
  <c r="U1247" i="4"/>
  <c r="V1247" i="4"/>
  <c r="S1248" i="4"/>
  <c r="T1248" i="4"/>
  <c r="U1248" i="4"/>
  <c r="V1248" i="4"/>
  <c r="S1249" i="4"/>
  <c r="T1249" i="4"/>
  <c r="U1249" i="4"/>
  <c r="V1249" i="4"/>
  <c r="S1250" i="4"/>
  <c r="T1250" i="4"/>
  <c r="U1250" i="4"/>
  <c r="V1250" i="4"/>
  <c r="S1251" i="4"/>
  <c r="T1251" i="4"/>
  <c r="U1251" i="4"/>
  <c r="V1251" i="4"/>
  <c r="S1252" i="4"/>
  <c r="T1252" i="4"/>
  <c r="U1252" i="4"/>
  <c r="V1252" i="4"/>
  <c r="S1253" i="4"/>
  <c r="T1253" i="4"/>
  <c r="U1253" i="4"/>
  <c r="V1253" i="4"/>
  <c r="S1254" i="4"/>
  <c r="T1254" i="4"/>
  <c r="U1254" i="4"/>
  <c r="V1254" i="4"/>
  <c r="S1255" i="4"/>
  <c r="T1255" i="4"/>
  <c r="U1255" i="4"/>
  <c r="V1255" i="4"/>
  <c r="S1256" i="4"/>
  <c r="T1256" i="4"/>
  <c r="U1256" i="4"/>
  <c r="V1256" i="4"/>
  <c r="S1257" i="4"/>
  <c r="T1257" i="4"/>
  <c r="U1257" i="4"/>
  <c r="V1257" i="4"/>
  <c r="S1258" i="4"/>
  <c r="T1258" i="4"/>
  <c r="U1258" i="4"/>
  <c r="V1258" i="4"/>
  <c r="S1259" i="4"/>
  <c r="T1259" i="4"/>
  <c r="U1259" i="4"/>
  <c r="V1259" i="4"/>
  <c r="S1260" i="4"/>
  <c r="T1260" i="4"/>
  <c r="U1260" i="4"/>
  <c r="V1260" i="4"/>
  <c r="S1261" i="4"/>
  <c r="T1261" i="4"/>
  <c r="U1261" i="4"/>
  <c r="V1261" i="4"/>
  <c r="S1262" i="4"/>
  <c r="T1262" i="4"/>
  <c r="U1262" i="4"/>
  <c r="V1262" i="4"/>
  <c r="S1263" i="4"/>
  <c r="T1263" i="4"/>
  <c r="U1263" i="4"/>
  <c r="V1263" i="4"/>
  <c r="S1264" i="4"/>
  <c r="T1264" i="4"/>
  <c r="U1264" i="4"/>
  <c r="V1264" i="4"/>
  <c r="S1265" i="4"/>
  <c r="T1265" i="4"/>
  <c r="U1265" i="4"/>
  <c r="V1265" i="4"/>
  <c r="S1266" i="4"/>
  <c r="T1266" i="4"/>
  <c r="U1266" i="4"/>
  <c r="V1266" i="4"/>
  <c r="S1267" i="4"/>
  <c r="T1267" i="4"/>
  <c r="U1267" i="4"/>
  <c r="V1267" i="4"/>
  <c r="S1268" i="4"/>
  <c r="T1268" i="4"/>
  <c r="U1268" i="4"/>
  <c r="V1268" i="4"/>
  <c r="S1269" i="4"/>
  <c r="T1269" i="4"/>
  <c r="U1269" i="4"/>
  <c r="V1269" i="4"/>
  <c r="S1270" i="4"/>
  <c r="T1270" i="4"/>
  <c r="U1270" i="4"/>
  <c r="V1270" i="4"/>
  <c r="S1271" i="4"/>
  <c r="T1271" i="4"/>
  <c r="U1271" i="4"/>
  <c r="V1271" i="4"/>
  <c r="S1272" i="4"/>
  <c r="T1272" i="4"/>
  <c r="U1272" i="4"/>
  <c r="V1272" i="4"/>
  <c r="S1273" i="4"/>
  <c r="T1273" i="4"/>
  <c r="U1273" i="4"/>
  <c r="V1273" i="4"/>
  <c r="S1274" i="4"/>
  <c r="T1274" i="4"/>
  <c r="U1274" i="4"/>
  <c r="V1274" i="4"/>
  <c r="S1275" i="4"/>
  <c r="T1275" i="4"/>
  <c r="U1275" i="4"/>
  <c r="V1275" i="4"/>
  <c r="S1276" i="4"/>
  <c r="T1276" i="4"/>
  <c r="U1276" i="4"/>
  <c r="V1276" i="4"/>
  <c r="S1277" i="4"/>
  <c r="T1277" i="4"/>
  <c r="U1277" i="4"/>
  <c r="V1277" i="4"/>
  <c r="S1278" i="4"/>
  <c r="T1278" i="4"/>
  <c r="U1278" i="4"/>
  <c r="V1278" i="4"/>
  <c r="S1279" i="4"/>
  <c r="T1279" i="4"/>
  <c r="U1279" i="4"/>
  <c r="V1279" i="4"/>
  <c r="S1280" i="4"/>
  <c r="T1280" i="4"/>
  <c r="U1280" i="4"/>
  <c r="V1280" i="4"/>
  <c r="S1281" i="4"/>
  <c r="T1281" i="4"/>
  <c r="U1281" i="4"/>
  <c r="V1281" i="4"/>
  <c r="S1282" i="4"/>
  <c r="T1282" i="4"/>
  <c r="U1282" i="4"/>
  <c r="V1282" i="4"/>
  <c r="S1283" i="4"/>
  <c r="T1283" i="4"/>
  <c r="U1283" i="4"/>
  <c r="V1283" i="4"/>
  <c r="S1284" i="4"/>
  <c r="T1284" i="4"/>
  <c r="U1284" i="4"/>
  <c r="V1284" i="4"/>
  <c r="S1285" i="4"/>
  <c r="T1285" i="4"/>
  <c r="U1285" i="4"/>
  <c r="V1285" i="4"/>
  <c r="S1286" i="4"/>
  <c r="T1286" i="4"/>
  <c r="U1286" i="4"/>
  <c r="V1286" i="4"/>
  <c r="S1287" i="4"/>
  <c r="T1287" i="4"/>
  <c r="U1287" i="4"/>
  <c r="V1287" i="4"/>
  <c r="S1288" i="4"/>
  <c r="T1288" i="4"/>
  <c r="U1288" i="4"/>
  <c r="V1288" i="4"/>
  <c r="S1289" i="4"/>
  <c r="T1289" i="4"/>
  <c r="U1289" i="4"/>
  <c r="V1289" i="4"/>
  <c r="S1290" i="4"/>
  <c r="T1290" i="4"/>
  <c r="U1290" i="4"/>
  <c r="V1290" i="4"/>
  <c r="S1291" i="4"/>
  <c r="T1291" i="4"/>
  <c r="U1291" i="4"/>
  <c r="V1291" i="4"/>
  <c r="S1292" i="4"/>
  <c r="T1292" i="4"/>
  <c r="U1292" i="4"/>
  <c r="V1292" i="4"/>
  <c r="S1293" i="4"/>
  <c r="T1293" i="4"/>
  <c r="U1293" i="4"/>
  <c r="V1293" i="4"/>
  <c r="S1294" i="4"/>
  <c r="T1294" i="4"/>
  <c r="U1294" i="4"/>
  <c r="V1294" i="4"/>
  <c r="S1295" i="4"/>
  <c r="T1295" i="4"/>
  <c r="U1295" i="4"/>
  <c r="V1295" i="4"/>
  <c r="S1296" i="4"/>
  <c r="T1296" i="4"/>
  <c r="U1296" i="4"/>
  <c r="V1296" i="4"/>
  <c r="S1297" i="4"/>
  <c r="T1297" i="4"/>
  <c r="U1297" i="4"/>
  <c r="V1297" i="4"/>
  <c r="S1298" i="4"/>
  <c r="T1298" i="4"/>
  <c r="U1298" i="4"/>
  <c r="V1298" i="4"/>
  <c r="S1299" i="4"/>
  <c r="T1299" i="4"/>
  <c r="U1299" i="4"/>
  <c r="V1299" i="4"/>
  <c r="S1300" i="4"/>
  <c r="T1300" i="4"/>
  <c r="U1300" i="4"/>
  <c r="V1300" i="4"/>
  <c r="S1301" i="4"/>
  <c r="T1301" i="4"/>
  <c r="U1301" i="4"/>
  <c r="V1301" i="4"/>
  <c r="S1302" i="4"/>
  <c r="T1302" i="4"/>
  <c r="U1302" i="4"/>
  <c r="V1302" i="4"/>
  <c r="S1303" i="4"/>
  <c r="T1303" i="4"/>
  <c r="U1303" i="4"/>
  <c r="V1303" i="4"/>
  <c r="S1304" i="4"/>
  <c r="T1304" i="4"/>
  <c r="U1304" i="4"/>
  <c r="V1304" i="4"/>
  <c r="S1305" i="4"/>
  <c r="T1305" i="4"/>
  <c r="U1305" i="4"/>
  <c r="V1305" i="4"/>
  <c r="S1306" i="4"/>
  <c r="T1306" i="4"/>
  <c r="U1306" i="4"/>
  <c r="V1306" i="4"/>
  <c r="S1307" i="4"/>
  <c r="T1307" i="4"/>
  <c r="U1307" i="4"/>
  <c r="V1307" i="4"/>
  <c r="S1308" i="4"/>
  <c r="T1308" i="4"/>
  <c r="U1308" i="4"/>
  <c r="V1308" i="4"/>
  <c r="S1309" i="4"/>
  <c r="T1309" i="4"/>
  <c r="U1309" i="4"/>
  <c r="V1309" i="4"/>
  <c r="S1310" i="4"/>
  <c r="T1310" i="4"/>
  <c r="U1310" i="4"/>
  <c r="V1310" i="4"/>
  <c r="S1311" i="4"/>
  <c r="T1311" i="4"/>
  <c r="U1311" i="4"/>
  <c r="V1311" i="4"/>
  <c r="S1312" i="4"/>
  <c r="T1312" i="4"/>
  <c r="U1312" i="4"/>
  <c r="V1312" i="4"/>
  <c r="S1313" i="4"/>
  <c r="T1313" i="4"/>
  <c r="U1313" i="4"/>
  <c r="V1313" i="4"/>
  <c r="S1314" i="4"/>
  <c r="T1314" i="4"/>
  <c r="U1314" i="4"/>
  <c r="V1314" i="4"/>
  <c r="S1315" i="4"/>
  <c r="T1315" i="4"/>
  <c r="U1315" i="4"/>
  <c r="V1315" i="4"/>
  <c r="S1316" i="4"/>
  <c r="T1316" i="4"/>
  <c r="U1316" i="4"/>
  <c r="V1316" i="4"/>
  <c r="S1317" i="4"/>
  <c r="T1317" i="4"/>
  <c r="U1317" i="4"/>
  <c r="V1317" i="4"/>
  <c r="S1318" i="4"/>
  <c r="T1318" i="4"/>
  <c r="U1318" i="4"/>
  <c r="V1318" i="4"/>
  <c r="S1319" i="4"/>
  <c r="T1319" i="4"/>
  <c r="U1319" i="4"/>
  <c r="V1319" i="4"/>
  <c r="S1320" i="4"/>
  <c r="T1320" i="4"/>
  <c r="U1320" i="4"/>
  <c r="V1320" i="4"/>
  <c r="S1321" i="4"/>
  <c r="T1321" i="4"/>
  <c r="U1321" i="4"/>
  <c r="V1321" i="4"/>
  <c r="S1322" i="4"/>
  <c r="T1322" i="4"/>
  <c r="U1322" i="4"/>
  <c r="V1322" i="4"/>
  <c r="S1323" i="4"/>
  <c r="T1323" i="4"/>
  <c r="U1323" i="4"/>
  <c r="V1323" i="4"/>
  <c r="S1324" i="4"/>
  <c r="T1324" i="4"/>
  <c r="U1324" i="4"/>
  <c r="V1324" i="4"/>
  <c r="S1325" i="4"/>
  <c r="T1325" i="4"/>
  <c r="U1325" i="4"/>
  <c r="V1325" i="4"/>
  <c r="S1326" i="4"/>
  <c r="T1326" i="4"/>
  <c r="U1326" i="4"/>
  <c r="V1326" i="4"/>
  <c r="S1327" i="4"/>
  <c r="T1327" i="4"/>
  <c r="U1327" i="4"/>
  <c r="V1327" i="4"/>
  <c r="S1328" i="4"/>
  <c r="T1328" i="4"/>
  <c r="U1328" i="4"/>
  <c r="V1328" i="4"/>
  <c r="S1329" i="4"/>
  <c r="T1329" i="4"/>
  <c r="U1329" i="4"/>
  <c r="V1329" i="4"/>
  <c r="S1330" i="4"/>
  <c r="T1330" i="4"/>
  <c r="U1330" i="4"/>
  <c r="V1330" i="4"/>
  <c r="S1331" i="4"/>
  <c r="T1331" i="4"/>
  <c r="U1331" i="4"/>
  <c r="V1331" i="4"/>
  <c r="S1332" i="4"/>
  <c r="T1332" i="4"/>
  <c r="U1332" i="4"/>
  <c r="V1332" i="4"/>
  <c r="S1333" i="4"/>
  <c r="T1333" i="4"/>
  <c r="U1333" i="4"/>
  <c r="V1333" i="4"/>
  <c r="S1334" i="4"/>
  <c r="T1334" i="4"/>
  <c r="U1334" i="4"/>
  <c r="V1334" i="4"/>
  <c r="S1335" i="4"/>
  <c r="T1335" i="4"/>
  <c r="U1335" i="4"/>
  <c r="V1335" i="4"/>
  <c r="S1336" i="4"/>
  <c r="T1336" i="4"/>
  <c r="U1336" i="4"/>
  <c r="V1336" i="4"/>
  <c r="S1337" i="4"/>
  <c r="T1337" i="4"/>
  <c r="U1337" i="4"/>
  <c r="V1337" i="4"/>
  <c r="S1338" i="4"/>
  <c r="T1338" i="4"/>
  <c r="U1338" i="4"/>
  <c r="V1338" i="4"/>
  <c r="S1339" i="4"/>
  <c r="T1339" i="4"/>
  <c r="U1339" i="4"/>
  <c r="V1339" i="4"/>
  <c r="S1340" i="4"/>
  <c r="T1340" i="4"/>
  <c r="U1340" i="4"/>
  <c r="V1340" i="4"/>
  <c r="S1341" i="4"/>
  <c r="T1341" i="4"/>
  <c r="U1341" i="4"/>
  <c r="V1341" i="4"/>
  <c r="S1342" i="4"/>
  <c r="T1342" i="4"/>
  <c r="U1342" i="4"/>
  <c r="V1342" i="4"/>
  <c r="S1343" i="4"/>
  <c r="T1343" i="4"/>
  <c r="U1343" i="4"/>
  <c r="V1343" i="4"/>
  <c r="S1344" i="4"/>
  <c r="T1344" i="4"/>
  <c r="U1344" i="4"/>
  <c r="V1344" i="4"/>
  <c r="S1345" i="4"/>
  <c r="T1345" i="4"/>
  <c r="U1345" i="4"/>
  <c r="V1345" i="4"/>
  <c r="S1346" i="4"/>
  <c r="T1346" i="4"/>
  <c r="U1346" i="4"/>
  <c r="V1346" i="4"/>
  <c r="S1347" i="4"/>
  <c r="T1347" i="4"/>
  <c r="U1347" i="4"/>
  <c r="V1347" i="4"/>
  <c r="S1348" i="4"/>
  <c r="T1348" i="4"/>
  <c r="U1348" i="4"/>
  <c r="V1348" i="4"/>
  <c r="S1349" i="4"/>
  <c r="T1349" i="4"/>
  <c r="U1349" i="4"/>
  <c r="V1349" i="4"/>
  <c r="S1350" i="4"/>
  <c r="T1350" i="4"/>
  <c r="U1350" i="4"/>
  <c r="V1350" i="4"/>
  <c r="S1351" i="4"/>
  <c r="T1351" i="4"/>
  <c r="U1351" i="4"/>
  <c r="V1351" i="4"/>
  <c r="S1352" i="4"/>
  <c r="T1352" i="4"/>
  <c r="U1352" i="4"/>
  <c r="V1352" i="4"/>
  <c r="S1353" i="4"/>
  <c r="T1353" i="4"/>
  <c r="U1353" i="4"/>
  <c r="V1353" i="4"/>
  <c r="S1354" i="4"/>
  <c r="T1354" i="4"/>
  <c r="U1354" i="4"/>
  <c r="V1354" i="4"/>
  <c r="S1355" i="4"/>
  <c r="T1355" i="4"/>
  <c r="U1355" i="4"/>
  <c r="V1355" i="4"/>
  <c r="S1356" i="4"/>
  <c r="T1356" i="4"/>
  <c r="U1356" i="4"/>
  <c r="V1356" i="4"/>
  <c r="S1357" i="4"/>
  <c r="T1357" i="4"/>
  <c r="U1357" i="4"/>
  <c r="V1357" i="4"/>
  <c r="S1358" i="4"/>
  <c r="T1358" i="4"/>
  <c r="U1358" i="4"/>
  <c r="V1358" i="4"/>
  <c r="S1359" i="4"/>
  <c r="T1359" i="4"/>
  <c r="U1359" i="4"/>
  <c r="V1359" i="4"/>
  <c r="S1360" i="4"/>
  <c r="T1360" i="4"/>
  <c r="U1360" i="4"/>
  <c r="V1360" i="4"/>
  <c r="S1361" i="4"/>
  <c r="T1361" i="4"/>
  <c r="U1361" i="4"/>
  <c r="V1361" i="4"/>
  <c r="S1362" i="4"/>
  <c r="T1362" i="4"/>
  <c r="U1362" i="4"/>
  <c r="V1362" i="4"/>
  <c r="S1363" i="4"/>
  <c r="T1363" i="4"/>
  <c r="U1363" i="4"/>
  <c r="V1363" i="4"/>
  <c r="S1364" i="4"/>
  <c r="T1364" i="4"/>
  <c r="U1364" i="4"/>
  <c r="V1364" i="4"/>
  <c r="S1365" i="4"/>
  <c r="T1365" i="4"/>
  <c r="U1365" i="4"/>
  <c r="V1365" i="4"/>
  <c r="S1366" i="4"/>
  <c r="T1366" i="4"/>
  <c r="U1366" i="4"/>
  <c r="V1366" i="4"/>
  <c r="S1367" i="4"/>
  <c r="T1367" i="4"/>
  <c r="U1367" i="4"/>
  <c r="V1367" i="4"/>
  <c r="S1368" i="4"/>
  <c r="T1368" i="4"/>
  <c r="U1368" i="4"/>
  <c r="V1368" i="4"/>
  <c r="S1369" i="4"/>
  <c r="T1369" i="4"/>
  <c r="U1369" i="4"/>
  <c r="V1369" i="4"/>
  <c r="S1370" i="4"/>
  <c r="T1370" i="4"/>
  <c r="U1370" i="4"/>
  <c r="V1370" i="4"/>
  <c r="S1371" i="4"/>
  <c r="T1371" i="4"/>
  <c r="U1371" i="4"/>
  <c r="V1371" i="4"/>
  <c r="S1372" i="4"/>
  <c r="T1372" i="4"/>
  <c r="U1372" i="4"/>
  <c r="V1372" i="4"/>
  <c r="S1373" i="4"/>
  <c r="T1373" i="4"/>
  <c r="U1373" i="4"/>
  <c r="V1373" i="4"/>
  <c r="S1374" i="4"/>
  <c r="T1374" i="4"/>
  <c r="U1374" i="4"/>
  <c r="V1374" i="4"/>
  <c r="S1375" i="4"/>
  <c r="T1375" i="4"/>
  <c r="U1375" i="4"/>
  <c r="V1375" i="4"/>
  <c r="S1376" i="4"/>
  <c r="T1376" i="4"/>
  <c r="U1376" i="4"/>
  <c r="V1376" i="4"/>
  <c r="S1377" i="4"/>
  <c r="T1377" i="4"/>
  <c r="U1377" i="4"/>
  <c r="V1377" i="4"/>
  <c r="S1378" i="4"/>
  <c r="T1378" i="4"/>
  <c r="U1378" i="4"/>
  <c r="V1378" i="4"/>
  <c r="S1379" i="4"/>
  <c r="T1379" i="4"/>
  <c r="U1379" i="4"/>
  <c r="V1379" i="4"/>
  <c r="S1380" i="4"/>
  <c r="T1380" i="4"/>
  <c r="U1380" i="4"/>
  <c r="V1380" i="4"/>
  <c r="S1381" i="4"/>
  <c r="T1381" i="4"/>
  <c r="U1381" i="4"/>
  <c r="V1381" i="4"/>
  <c r="S1382" i="4"/>
  <c r="T1382" i="4"/>
  <c r="U1382" i="4"/>
  <c r="V1382" i="4"/>
  <c r="S1383" i="4"/>
  <c r="T1383" i="4"/>
  <c r="U1383" i="4"/>
  <c r="V1383" i="4"/>
  <c r="S1384" i="4"/>
  <c r="T1384" i="4"/>
  <c r="U1384" i="4"/>
  <c r="V1384" i="4"/>
  <c r="S1385" i="4"/>
  <c r="T1385" i="4"/>
  <c r="U1385" i="4"/>
  <c r="V1385" i="4"/>
  <c r="S1386" i="4"/>
  <c r="T1386" i="4"/>
  <c r="U1386" i="4"/>
  <c r="V1386" i="4"/>
  <c r="S1387" i="4"/>
  <c r="T1387" i="4"/>
  <c r="U1387" i="4"/>
  <c r="V1387" i="4"/>
  <c r="S1388" i="4"/>
  <c r="T1388" i="4"/>
  <c r="U1388" i="4"/>
  <c r="V1388" i="4"/>
  <c r="S1389" i="4"/>
  <c r="T1389" i="4"/>
  <c r="U1389" i="4"/>
  <c r="V1389" i="4"/>
  <c r="S1390" i="4"/>
  <c r="T1390" i="4"/>
  <c r="U1390" i="4"/>
  <c r="V1390" i="4"/>
  <c r="S1391" i="4"/>
  <c r="T1391" i="4"/>
  <c r="U1391" i="4"/>
  <c r="V1391" i="4"/>
  <c r="S1392" i="4"/>
  <c r="T1392" i="4"/>
  <c r="U1392" i="4"/>
  <c r="V1392" i="4"/>
  <c r="S1393" i="4"/>
  <c r="T1393" i="4"/>
  <c r="U1393" i="4"/>
  <c r="V1393" i="4"/>
  <c r="S1394" i="4"/>
  <c r="T1394" i="4"/>
  <c r="U1394" i="4"/>
  <c r="V1394" i="4"/>
  <c r="S1395" i="4"/>
  <c r="T1395" i="4"/>
  <c r="U1395" i="4"/>
  <c r="V1395" i="4"/>
  <c r="S1396" i="4"/>
  <c r="T1396" i="4"/>
  <c r="U1396" i="4"/>
  <c r="V1396" i="4"/>
  <c r="S1397" i="4"/>
  <c r="T1397" i="4"/>
  <c r="U1397" i="4"/>
  <c r="V1397" i="4"/>
  <c r="S1398" i="4"/>
  <c r="T1398" i="4"/>
  <c r="U1398" i="4"/>
  <c r="V1398" i="4"/>
  <c r="S1399" i="4"/>
  <c r="T1399" i="4"/>
  <c r="U1399" i="4"/>
  <c r="V1399" i="4"/>
  <c r="S1400" i="4"/>
  <c r="T1400" i="4"/>
  <c r="U1400" i="4"/>
  <c r="V1400" i="4"/>
  <c r="S1401" i="4"/>
  <c r="T1401" i="4"/>
  <c r="U1401" i="4"/>
  <c r="V1401" i="4"/>
  <c r="S1402" i="4"/>
  <c r="T1402" i="4"/>
  <c r="U1402" i="4"/>
  <c r="V1402" i="4"/>
  <c r="S1403" i="4"/>
  <c r="T1403" i="4"/>
  <c r="U1403" i="4"/>
  <c r="V1403" i="4"/>
  <c r="S1404" i="4"/>
  <c r="T1404" i="4"/>
  <c r="U1404" i="4"/>
  <c r="V1404" i="4"/>
  <c r="S1405" i="4"/>
  <c r="T1405" i="4"/>
  <c r="U1405" i="4"/>
  <c r="V1405" i="4"/>
  <c r="S1406" i="4"/>
  <c r="T1406" i="4"/>
  <c r="U1406" i="4"/>
  <c r="V1406" i="4"/>
  <c r="S1407" i="4"/>
  <c r="T1407" i="4"/>
  <c r="U1407" i="4"/>
  <c r="V1407" i="4"/>
  <c r="S1408" i="4"/>
  <c r="T1408" i="4"/>
  <c r="U1408" i="4"/>
  <c r="V1408" i="4"/>
  <c r="S1409" i="4"/>
  <c r="T1409" i="4"/>
  <c r="U1409" i="4"/>
  <c r="V1409" i="4"/>
  <c r="S1410" i="4"/>
  <c r="T1410" i="4"/>
  <c r="U1410" i="4"/>
  <c r="V1410" i="4"/>
  <c r="S1411" i="4"/>
  <c r="T1411" i="4"/>
  <c r="U1411" i="4"/>
  <c r="V1411" i="4"/>
  <c r="S1412" i="4"/>
  <c r="T1412" i="4"/>
  <c r="U1412" i="4"/>
  <c r="V1412" i="4"/>
  <c r="S1413" i="4"/>
  <c r="T1413" i="4"/>
  <c r="U1413" i="4"/>
  <c r="V1413" i="4"/>
  <c r="S1414" i="4"/>
  <c r="T1414" i="4"/>
  <c r="U1414" i="4"/>
  <c r="V1414" i="4"/>
  <c r="S1415" i="4"/>
  <c r="T1415" i="4"/>
  <c r="U1415" i="4"/>
  <c r="V1415" i="4"/>
  <c r="S1416" i="4"/>
  <c r="T1416" i="4"/>
  <c r="U1416" i="4"/>
  <c r="V1416" i="4"/>
  <c r="S1417" i="4"/>
  <c r="T1417" i="4"/>
  <c r="U1417" i="4"/>
  <c r="V1417" i="4"/>
  <c r="S1418" i="4"/>
  <c r="T1418" i="4"/>
  <c r="U1418" i="4"/>
  <c r="V1418" i="4"/>
  <c r="S1419" i="4"/>
  <c r="T1419" i="4"/>
  <c r="U1419" i="4"/>
  <c r="V1419" i="4"/>
  <c r="S1420" i="4"/>
  <c r="T1420" i="4"/>
  <c r="U1420" i="4"/>
  <c r="V1420" i="4"/>
  <c r="S1421" i="4"/>
  <c r="T1421" i="4"/>
  <c r="U1421" i="4"/>
  <c r="V1421" i="4"/>
  <c r="S1422" i="4"/>
  <c r="T1422" i="4"/>
  <c r="U1422" i="4"/>
  <c r="V1422" i="4"/>
  <c r="S1423" i="4"/>
  <c r="T1423" i="4"/>
  <c r="U1423" i="4"/>
  <c r="V1423" i="4"/>
  <c r="S1424" i="4"/>
  <c r="T1424" i="4"/>
  <c r="U1424" i="4"/>
  <c r="V1424" i="4"/>
  <c r="S1425" i="4"/>
  <c r="T1425" i="4"/>
  <c r="U1425" i="4"/>
  <c r="V1425" i="4"/>
  <c r="S1426" i="4"/>
  <c r="T1426" i="4"/>
  <c r="U1426" i="4"/>
  <c r="V1426" i="4"/>
  <c r="S1427" i="4"/>
  <c r="T1427" i="4"/>
  <c r="U1427" i="4"/>
  <c r="V1427" i="4"/>
  <c r="S1428" i="4"/>
  <c r="T1428" i="4"/>
  <c r="U1428" i="4"/>
  <c r="V1428" i="4"/>
  <c r="S1429" i="4"/>
  <c r="T1429" i="4"/>
  <c r="U1429" i="4"/>
  <c r="V1429" i="4"/>
  <c r="S1430" i="4"/>
  <c r="T1430" i="4"/>
  <c r="U1430" i="4"/>
  <c r="V1430" i="4"/>
  <c r="S1431" i="4"/>
  <c r="T1431" i="4"/>
  <c r="U1431" i="4"/>
  <c r="V1431" i="4"/>
  <c r="S1432" i="4"/>
  <c r="T1432" i="4"/>
  <c r="U1432" i="4"/>
  <c r="V1432" i="4"/>
  <c r="S1433" i="4"/>
  <c r="T1433" i="4"/>
  <c r="U1433" i="4"/>
  <c r="V1433" i="4"/>
  <c r="S1434" i="4"/>
  <c r="T1434" i="4"/>
  <c r="U1434" i="4"/>
  <c r="V1434" i="4"/>
  <c r="S1435" i="4"/>
  <c r="T1435" i="4"/>
  <c r="U1435" i="4"/>
  <c r="V1435" i="4"/>
  <c r="S1436" i="4"/>
  <c r="T1436" i="4"/>
  <c r="U1436" i="4"/>
  <c r="V1436" i="4"/>
  <c r="S1437" i="4"/>
  <c r="T1437" i="4"/>
  <c r="U1437" i="4"/>
  <c r="V1437" i="4"/>
  <c r="S1438" i="4"/>
  <c r="T1438" i="4"/>
  <c r="U1438" i="4"/>
  <c r="V1438" i="4"/>
  <c r="S1439" i="4"/>
  <c r="T1439" i="4"/>
  <c r="U1439" i="4"/>
  <c r="V1439" i="4"/>
  <c r="S1440" i="4"/>
  <c r="T1440" i="4"/>
  <c r="U1440" i="4"/>
  <c r="V1440" i="4"/>
  <c r="S1441" i="4"/>
  <c r="T1441" i="4"/>
  <c r="U1441" i="4"/>
  <c r="V1441" i="4"/>
  <c r="S1442" i="4"/>
  <c r="T1442" i="4"/>
  <c r="U1442" i="4"/>
  <c r="V1442" i="4"/>
  <c r="S1443" i="4"/>
  <c r="T1443" i="4"/>
  <c r="U1443" i="4"/>
  <c r="V1443" i="4"/>
  <c r="S1444" i="4"/>
  <c r="T1444" i="4"/>
  <c r="U1444" i="4"/>
  <c r="V1444" i="4"/>
  <c r="S1445" i="4"/>
  <c r="T1445" i="4"/>
  <c r="U1445" i="4"/>
  <c r="V1445" i="4"/>
  <c r="S1446" i="4"/>
  <c r="T1446" i="4"/>
  <c r="U1446" i="4"/>
  <c r="V1446" i="4"/>
  <c r="S1447" i="4"/>
  <c r="T1447" i="4"/>
  <c r="U1447" i="4"/>
  <c r="V1447" i="4"/>
  <c r="S1448" i="4"/>
  <c r="T1448" i="4"/>
  <c r="U1448" i="4"/>
  <c r="V1448" i="4"/>
  <c r="S1449" i="4"/>
  <c r="T1449" i="4"/>
  <c r="U1449" i="4"/>
  <c r="V1449" i="4"/>
  <c r="S1450" i="4"/>
  <c r="T1450" i="4"/>
  <c r="U1450" i="4"/>
  <c r="V1450" i="4"/>
  <c r="S1451" i="4"/>
  <c r="T1451" i="4"/>
  <c r="U1451" i="4"/>
  <c r="V1451" i="4"/>
  <c r="S1452" i="4"/>
  <c r="T1452" i="4"/>
  <c r="U1452" i="4"/>
  <c r="V1452" i="4"/>
  <c r="S1453" i="4"/>
  <c r="T1453" i="4"/>
  <c r="U1453" i="4"/>
  <c r="V1453" i="4"/>
  <c r="S1454" i="4"/>
  <c r="T1454" i="4"/>
  <c r="U1454" i="4"/>
  <c r="V1454" i="4"/>
  <c r="S1455" i="4"/>
  <c r="T1455" i="4"/>
  <c r="U1455" i="4"/>
  <c r="V1455" i="4"/>
  <c r="S1456" i="4"/>
  <c r="T1456" i="4"/>
  <c r="U1456" i="4"/>
  <c r="V1456" i="4"/>
  <c r="S1457" i="4"/>
  <c r="T1457" i="4"/>
  <c r="U1457" i="4"/>
  <c r="V1457" i="4"/>
  <c r="S1458" i="4"/>
  <c r="T1458" i="4"/>
  <c r="U1458" i="4"/>
  <c r="V1458" i="4"/>
  <c r="S1459" i="4"/>
  <c r="T1459" i="4"/>
  <c r="U1459" i="4"/>
  <c r="V1459" i="4"/>
  <c r="S1460" i="4"/>
  <c r="T1460" i="4"/>
  <c r="U1460" i="4"/>
  <c r="V1460" i="4"/>
  <c r="S1461" i="4"/>
  <c r="T1461" i="4"/>
  <c r="U1461" i="4"/>
  <c r="V1461" i="4"/>
  <c r="S1462" i="4"/>
  <c r="T1462" i="4"/>
  <c r="U1462" i="4"/>
  <c r="V1462" i="4"/>
  <c r="S1463" i="4"/>
  <c r="T1463" i="4"/>
  <c r="U1463" i="4"/>
  <c r="V1463" i="4"/>
  <c r="S1464" i="4"/>
  <c r="T1464" i="4"/>
  <c r="U1464" i="4"/>
  <c r="V1464" i="4"/>
  <c r="S1465" i="4"/>
  <c r="T1465" i="4"/>
  <c r="U1465" i="4"/>
  <c r="V1465" i="4"/>
  <c r="S1466" i="4"/>
  <c r="T1466" i="4"/>
  <c r="U1466" i="4"/>
  <c r="V1466" i="4"/>
  <c r="S1467" i="4"/>
  <c r="T1467" i="4"/>
  <c r="U1467" i="4"/>
  <c r="V1467" i="4"/>
  <c r="S1468" i="4"/>
  <c r="T1468" i="4"/>
  <c r="U1468" i="4"/>
  <c r="V1468" i="4"/>
  <c r="S1469" i="4"/>
  <c r="T1469" i="4"/>
  <c r="U1469" i="4"/>
  <c r="V1469" i="4"/>
  <c r="S1470" i="4"/>
  <c r="T1470" i="4"/>
  <c r="U1470" i="4"/>
  <c r="V1470" i="4"/>
  <c r="S1471" i="4"/>
  <c r="T1471" i="4"/>
  <c r="U1471" i="4"/>
  <c r="V1471" i="4"/>
  <c r="S1472" i="4"/>
  <c r="T1472" i="4"/>
  <c r="U1472" i="4"/>
  <c r="V1472" i="4"/>
  <c r="S1473" i="4"/>
  <c r="T1473" i="4"/>
  <c r="U1473" i="4"/>
  <c r="V1473" i="4"/>
  <c r="S1474" i="4"/>
  <c r="T1474" i="4"/>
  <c r="U1474" i="4"/>
  <c r="V1474" i="4"/>
  <c r="S1475" i="4"/>
  <c r="T1475" i="4"/>
  <c r="U1475" i="4"/>
  <c r="V1475" i="4"/>
  <c r="S1476" i="4"/>
  <c r="T1476" i="4"/>
  <c r="U1476" i="4"/>
  <c r="V1476" i="4"/>
  <c r="S1477" i="4"/>
  <c r="T1477" i="4"/>
  <c r="U1477" i="4"/>
  <c r="V1477" i="4"/>
  <c r="S1478" i="4"/>
  <c r="T1478" i="4"/>
  <c r="U1478" i="4"/>
  <c r="V1478" i="4"/>
  <c r="S1479" i="4"/>
  <c r="T1479" i="4"/>
  <c r="U1479" i="4"/>
  <c r="V1479" i="4"/>
  <c r="S1480" i="4"/>
  <c r="T1480" i="4"/>
  <c r="U1480" i="4"/>
  <c r="V1480" i="4"/>
  <c r="S1481" i="4"/>
  <c r="T1481" i="4"/>
  <c r="U1481" i="4"/>
  <c r="V1481" i="4"/>
  <c r="S1482" i="4"/>
  <c r="T1482" i="4"/>
  <c r="U1482" i="4"/>
  <c r="V1482" i="4"/>
  <c r="S1483" i="4"/>
  <c r="T1483" i="4"/>
  <c r="U1483" i="4"/>
  <c r="V1483" i="4"/>
  <c r="S1484" i="4"/>
  <c r="T1484" i="4"/>
  <c r="U1484" i="4"/>
  <c r="V1484" i="4"/>
  <c r="S1485" i="4"/>
  <c r="T1485" i="4"/>
  <c r="U1485" i="4"/>
  <c r="V1485" i="4"/>
  <c r="S1486" i="4"/>
  <c r="T1486" i="4"/>
  <c r="U1486" i="4"/>
  <c r="V1486" i="4"/>
  <c r="S1487" i="4"/>
  <c r="T1487" i="4"/>
  <c r="U1487" i="4"/>
  <c r="V1487" i="4"/>
  <c r="S1488" i="4"/>
  <c r="T1488" i="4"/>
  <c r="U1488" i="4"/>
  <c r="V1488" i="4"/>
  <c r="S1489" i="4"/>
  <c r="T1489" i="4"/>
  <c r="U1489" i="4"/>
  <c r="V1489" i="4"/>
  <c r="S1490" i="4"/>
  <c r="T1490" i="4"/>
  <c r="U1490" i="4"/>
  <c r="V1490" i="4"/>
  <c r="S1491" i="4"/>
  <c r="T1491" i="4"/>
  <c r="U1491" i="4"/>
  <c r="V1491" i="4"/>
  <c r="S1492" i="4"/>
  <c r="T1492" i="4"/>
  <c r="U1492" i="4"/>
  <c r="V1492" i="4"/>
  <c r="S1493" i="4"/>
  <c r="T1493" i="4"/>
  <c r="U1493" i="4"/>
  <c r="V1493" i="4"/>
  <c r="S1494" i="4"/>
  <c r="T1494" i="4"/>
  <c r="U1494" i="4"/>
  <c r="V1494" i="4"/>
  <c r="S1495" i="4"/>
  <c r="T1495" i="4"/>
  <c r="U1495" i="4"/>
  <c r="V1495" i="4"/>
  <c r="S1496" i="4"/>
  <c r="T1496" i="4"/>
  <c r="U1496" i="4"/>
  <c r="V1496" i="4"/>
  <c r="S1497" i="4"/>
  <c r="T1497" i="4"/>
  <c r="U1497" i="4"/>
  <c r="V1497" i="4"/>
  <c r="S1498" i="4"/>
  <c r="T1498" i="4"/>
  <c r="U1498" i="4"/>
  <c r="V1498" i="4"/>
  <c r="S1499" i="4"/>
  <c r="T1499" i="4"/>
  <c r="U1499" i="4"/>
  <c r="V1499" i="4"/>
  <c r="S1500" i="4"/>
  <c r="T1500" i="4"/>
  <c r="U1500" i="4"/>
  <c r="V1500" i="4"/>
  <c r="S1501" i="4"/>
  <c r="T1501" i="4"/>
  <c r="U1501" i="4"/>
  <c r="V1501" i="4"/>
  <c r="S1502" i="4"/>
  <c r="T1502" i="4"/>
  <c r="U1502" i="4"/>
  <c r="V1502" i="4"/>
  <c r="S1503" i="4"/>
  <c r="T1503" i="4"/>
  <c r="U1503" i="4"/>
  <c r="V1503" i="4"/>
  <c r="S1504" i="4"/>
  <c r="T1504" i="4"/>
  <c r="U1504" i="4"/>
  <c r="V1504" i="4"/>
  <c r="S1505" i="4"/>
  <c r="T1505" i="4"/>
  <c r="U1505" i="4"/>
  <c r="V1505" i="4"/>
  <c r="S1506" i="4"/>
  <c r="T1506" i="4"/>
  <c r="U1506" i="4"/>
  <c r="V1506" i="4"/>
  <c r="S1507" i="4"/>
  <c r="T1507" i="4"/>
  <c r="U1507" i="4"/>
  <c r="V1507" i="4"/>
  <c r="S1508" i="4"/>
  <c r="T1508" i="4"/>
  <c r="U1508" i="4"/>
  <c r="V1508" i="4"/>
  <c r="S1509" i="4"/>
  <c r="T1509" i="4"/>
  <c r="U1509" i="4"/>
  <c r="V1509" i="4"/>
  <c r="S1510" i="4"/>
  <c r="T1510" i="4"/>
  <c r="U1510" i="4"/>
  <c r="V1510" i="4"/>
  <c r="S1511" i="4"/>
  <c r="T1511" i="4"/>
  <c r="U1511" i="4"/>
  <c r="V1511" i="4"/>
  <c r="S1512" i="4"/>
  <c r="T1512" i="4"/>
  <c r="U1512" i="4"/>
  <c r="V1512" i="4"/>
  <c r="S1513" i="4"/>
  <c r="T1513" i="4"/>
  <c r="U1513" i="4"/>
  <c r="V1513" i="4"/>
  <c r="S1514" i="4"/>
  <c r="T1514" i="4"/>
  <c r="U1514" i="4"/>
  <c r="V1514" i="4"/>
  <c r="S1515" i="4"/>
  <c r="T1515" i="4"/>
  <c r="U1515" i="4"/>
  <c r="V1515" i="4"/>
  <c r="S1516" i="4"/>
  <c r="T1516" i="4"/>
  <c r="U1516" i="4"/>
  <c r="V1516" i="4"/>
  <c r="S1517" i="4"/>
  <c r="T1517" i="4"/>
  <c r="U1517" i="4"/>
  <c r="V1517" i="4"/>
  <c r="S1518" i="4"/>
  <c r="T1518" i="4"/>
  <c r="U1518" i="4"/>
  <c r="V1518" i="4"/>
  <c r="S1519" i="4"/>
  <c r="T1519" i="4"/>
  <c r="U1519" i="4"/>
  <c r="V1519" i="4"/>
  <c r="S1520" i="4"/>
  <c r="T1520" i="4"/>
  <c r="U1520" i="4"/>
  <c r="V1520" i="4"/>
  <c r="S1521" i="4"/>
  <c r="T1521" i="4"/>
  <c r="U1521" i="4"/>
  <c r="V1521" i="4"/>
  <c r="S1522" i="4"/>
  <c r="T1522" i="4"/>
  <c r="U1522" i="4"/>
  <c r="V1522" i="4"/>
  <c r="S1523" i="4"/>
  <c r="T1523" i="4"/>
  <c r="U1523" i="4"/>
  <c r="V1523" i="4"/>
  <c r="S1524" i="4"/>
  <c r="T1524" i="4"/>
  <c r="U1524" i="4"/>
  <c r="V1524" i="4"/>
  <c r="S1525" i="4"/>
  <c r="T1525" i="4"/>
  <c r="U1525" i="4"/>
  <c r="V1525" i="4"/>
  <c r="S1526" i="4"/>
  <c r="T1526" i="4"/>
  <c r="U1526" i="4"/>
  <c r="V1526" i="4"/>
  <c r="S1527" i="4"/>
  <c r="T1527" i="4"/>
  <c r="U1527" i="4"/>
  <c r="V1527" i="4"/>
  <c r="S1528" i="4"/>
  <c r="T1528" i="4"/>
  <c r="U1528" i="4"/>
  <c r="V1528" i="4"/>
  <c r="S1529" i="4"/>
  <c r="T1529" i="4"/>
  <c r="U1529" i="4"/>
  <c r="V1529" i="4"/>
  <c r="S1530" i="4"/>
  <c r="T1530" i="4"/>
  <c r="U1530" i="4"/>
  <c r="V1530" i="4"/>
  <c r="S1531" i="4"/>
  <c r="T1531" i="4"/>
  <c r="U1531" i="4"/>
  <c r="V1531" i="4"/>
  <c r="S1532" i="4"/>
  <c r="T1532" i="4"/>
  <c r="U1532" i="4"/>
  <c r="V1532" i="4"/>
  <c r="S1533" i="4"/>
  <c r="T1533" i="4"/>
  <c r="U1533" i="4"/>
  <c r="V1533" i="4"/>
  <c r="S1534" i="4"/>
  <c r="T1534" i="4"/>
  <c r="U1534" i="4"/>
  <c r="V1534" i="4"/>
  <c r="S1535" i="4"/>
  <c r="T1535" i="4"/>
  <c r="U1535" i="4"/>
  <c r="V1535" i="4"/>
  <c r="S1536" i="4"/>
  <c r="T1536" i="4"/>
  <c r="U1536" i="4"/>
  <c r="V1536" i="4"/>
  <c r="S1537" i="4"/>
  <c r="T1537" i="4"/>
  <c r="U1537" i="4"/>
  <c r="V1537" i="4"/>
  <c r="S1538" i="4"/>
  <c r="T1538" i="4"/>
  <c r="U1538" i="4"/>
  <c r="V1538" i="4"/>
  <c r="S1539" i="4"/>
  <c r="T1539" i="4"/>
  <c r="U1539" i="4"/>
  <c r="V1539" i="4"/>
  <c r="S1540" i="4"/>
  <c r="T1540" i="4"/>
  <c r="U1540" i="4"/>
  <c r="V1540" i="4"/>
  <c r="S1541" i="4"/>
  <c r="T1541" i="4"/>
  <c r="U1541" i="4"/>
  <c r="V1541" i="4"/>
  <c r="S1542" i="4"/>
  <c r="T1542" i="4"/>
  <c r="U1542" i="4"/>
  <c r="V1542" i="4"/>
  <c r="S1543" i="4"/>
  <c r="T1543" i="4"/>
  <c r="U1543" i="4"/>
  <c r="V1543" i="4"/>
  <c r="S1544" i="4"/>
  <c r="T1544" i="4"/>
  <c r="U1544" i="4"/>
  <c r="V1544" i="4"/>
  <c r="S1545" i="4"/>
  <c r="T1545" i="4"/>
  <c r="U1545" i="4"/>
  <c r="V1545" i="4"/>
  <c r="S1546" i="4"/>
  <c r="T1546" i="4"/>
  <c r="U1546" i="4"/>
  <c r="V1546" i="4"/>
  <c r="S1547" i="4"/>
  <c r="T1547" i="4"/>
  <c r="U1547" i="4"/>
  <c r="V1547" i="4"/>
  <c r="S1548" i="4"/>
  <c r="T1548" i="4"/>
  <c r="U1548" i="4"/>
  <c r="V1548" i="4"/>
  <c r="S1549" i="4"/>
  <c r="T1549" i="4"/>
  <c r="U1549" i="4"/>
  <c r="V1549" i="4"/>
  <c r="S1550" i="4"/>
  <c r="T1550" i="4"/>
  <c r="U1550" i="4"/>
  <c r="V1550" i="4"/>
  <c r="S1551" i="4"/>
  <c r="T1551" i="4"/>
  <c r="U1551" i="4"/>
  <c r="V1551" i="4"/>
  <c r="S1552" i="4"/>
  <c r="T1552" i="4"/>
  <c r="U1552" i="4"/>
  <c r="V1552" i="4"/>
  <c r="S1553" i="4"/>
  <c r="T1553" i="4"/>
  <c r="U1553" i="4"/>
  <c r="V1553" i="4"/>
  <c r="S1554" i="4"/>
  <c r="T1554" i="4"/>
  <c r="U1554" i="4"/>
  <c r="V1554" i="4"/>
  <c r="S1555" i="4"/>
  <c r="T1555" i="4"/>
  <c r="U1555" i="4"/>
  <c r="V1555" i="4"/>
  <c r="S1556" i="4"/>
  <c r="T1556" i="4"/>
  <c r="U1556" i="4"/>
  <c r="V1556" i="4"/>
  <c r="S1557" i="4"/>
  <c r="T1557" i="4"/>
  <c r="U1557" i="4"/>
  <c r="V1557" i="4"/>
  <c r="S1558" i="4"/>
  <c r="T1558" i="4"/>
  <c r="U1558" i="4"/>
  <c r="V1558" i="4"/>
  <c r="S1559" i="4"/>
  <c r="T1559" i="4"/>
  <c r="U1559" i="4"/>
  <c r="V1559" i="4"/>
  <c r="S1560" i="4"/>
  <c r="T1560" i="4"/>
  <c r="U1560" i="4"/>
  <c r="V1560" i="4"/>
  <c r="S1561" i="4"/>
  <c r="T1561" i="4"/>
  <c r="U1561" i="4"/>
  <c r="V1561" i="4"/>
  <c r="S1562" i="4"/>
  <c r="T1562" i="4"/>
  <c r="U1562" i="4"/>
  <c r="V1562" i="4"/>
  <c r="S1563" i="4"/>
  <c r="T1563" i="4"/>
  <c r="U1563" i="4"/>
  <c r="V1563" i="4"/>
  <c r="S1564" i="4"/>
  <c r="T1564" i="4"/>
  <c r="U1564" i="4"/>
  <c r="V1564" i="4"/>
  <c r="S1565" i="4"/>
  <c r="T1565" i="4"/>
  <c r="U1565" i="4"/>
  <c r="V1565" i="4"/>
  <c r="S1566" i="4"/>
  <c r="T1566" i="4"/>
  <c r="U1566" i="4"/>
  <c r="V1566" i="4"/>
  <c r="S1567" i="4"/>
  <c r="T1567" i="4"/>
  <c r="U1567" i="4"/>
  <c r="V1567" i="4"/>
  <c r="S1568" i="4"/>
  <c r="T1568" i="4"/>
  <c r="U1568" i="4"/>
  <c r="V1568" i="4"/>
  <c r="S1569" i="4"/>
  <c r="T1569" i="4"/>
  <c r="U1569" i="4"/>
  <c r="V1569" i="4"/>
  <c r="S1570" i="4"/>
  <c r="T1570" i="4"/>
  <c r="U1570" i="4"/>
  <c r="V1570" i="4"/>
  <c r="S1571" i="4"/>
  <c r="T1571" i="4"/>
  <c r="U1571" i="4"/>
  <c r="V1571" i="4"/>
  <c r="S1572" i="4"/>
  <c r="T1572" i="4"/>
  <c r="U1572" i="4"/>
  <c r="V1572" i="4"/>
  <c r="S1573" i="4"/>
  <c r="T1573" i="4"/>
  <c r="U1573" i="4"/>
  <c r="V1573" i="4"/>
  <c r="S1574" i="4"/>
  <c r="T1574" i="4"/>
  <c r="U1574" i="4"/>
  <c r="V1574" i="4"/>
  <c r="S1575" i="4"/>
  <c r="T1575" i="4"/>
  <c r="U1575" i="4"/>
  <c r="V1575" i="4"/>
  <c r="S1576" i="4"/>
  <c r="T1576" i="4"/>
  <c r="U1576" i="4"/>
  <c r="V1576" i="4"/>
  <c r="S1577" i="4"/>
  <c r="T1577" i="4"/>
  <c r="U1577" i="4"/>
  <c r="V1577" i="4"/>
  <c r="S1578" i="4"/>
  <c r="T1578" i="4"/>
  <c r="U1578" i="4"/>
  <c r="V1578" i="4"/>
  <c r="S1579" i="4"/>
  <c r="T1579" i="4"/>
  <c r="U1579" i="4"/>
  <c r="V1579" i="4"/>
  <c r="S1580" i="4"/>
  <c r="T1580" i="4"/>
  <c r="U1580" i="4"/>
  <c r="V1580" i="4"/>
  <c r="S1581" i="4"/>
  <c r="T1581" i="4"/>
  <c r="U1581" i="4"/>
  <c r="V1581" i="4"/>
  <c r="S1582" i="4"/>
  <c r="T1582" i="4"/>
  <c r="U1582" i="4"/>
  <c r="V1582" i="4"/>
  <c r="S1583" i="4"/>
  <c r="T1583" i="4"/>
  <c r="U1583" i="4"/>
  <c r="V1583" i="4"/>
  <c r="S1584" i="4"/>
  <c r="T1584" i="4"/>
  <c r="U1584" i="4"/>
  <c r="V1584" i="4"/>
  <c r="S1585" i="4"/>
  <c r="T1585" i="4"/>
  <c r="U1585" i="4"/>
  <c r="V1585" i="4"/>
  <c r="S1586" i="4"/>
  <c r="T1586" i="4"/>
  <c r="U1586" i="4"/>
  <c r="V1586" i="4"/>
  <c r="S1587" i="4"/>
  <c r="T1587" i="4"/>
  <c r="U1587" i="4"/>
  <c r="V1587" i="4"/>
  <c r="S1588" i="4"/>
  <c r="T1588" i="4"/>
  <c r="U1588" i="4"/>
  <c r="V1588" i="4"/>
  <c r="S1589" i="4"/>
  <c r="T1589" i="4"/>
  <c r="U1589" i="4"/>
  <c r="V1589" i="4"/>
  <c r="S1590" i="4"/>
  <c r="T1590" i="4"/>
  <c r="U1590" i="4"/>
  <c r="V1590" i="4"/>
  <c r="S1591" i="4"/>
  <c r="T1591" i="4"/>
  <c r="U1591" i="4"/>
  <c r="V1591" i="4"/>
  <c r="S1592" i="4"/>
  <c r="T1592" i="4"/>
  <c r="U1592" i="4"/>
  <c r="V1592" i="4"/>
  <c r="S1593" i="4"/>
  <c r="T1593" i="4"/>
  <c r="U1593" i="4"/>
  <c r="V1593" i="4"/>
  <c r="S1594" i="4"/>
  <c r="T1594" i="4"/>
  <c r="U1594" i="4"/>
  <c r="V1594" i="4"/>
  <c r="S1595" i="4"/>
  <c r="T1595" i="4"/>
  <c r="U1595" i="4"/>
  <c r="V1595" i="4"/>
  <c r="S1596" i="4"/>
  <c r="T1596" i="4"/>
  <c r="U1596" i="4"/>
  <c r="V1596" i="4"/>
  <c r="S1597" i="4"/>
  <c r="T1597" i="4"/>
  <c r="U1597" i="4"/>
  <c r="V1597" i="4"/>
  <c r="S1598" i="4"/>
  <c r="T1598" i="4"/>
  <c r="U1598" i="4"/>
  <c r="V1598" i="4"/>
  <c r="S1599" i="4"/>
  <c r="T1599" i="4"/>
  <c r="U1599" i="4"/>
  <c r="V1599" i="4"/>
  <c r="S1600" i="4"/>
  <c r="T1600" i="4"/>
  <c r="U1600" i="4"/>
  <c r="V1600" i="4"/>
  <c r="S1601" i="4"/>
  <c r="T1601" i="4"/>
  <c r="U1601" i="4"/>
  <c r="V1601" i="4"/>
  <c r="S1602" i="4"/>
  <c r="T1602" i="4"/>
  <c r="U1602" i="4"/>
  <c r="V1602" i="4"/>
  <c r="S1603" i="4"/>
  <c r="T1603" i="4"/>
  <c r="U1603" i="4"/>
  <c r="V1603" i="4"/>
  <c r="S1604" i="4"/>
  <c r="T1604" i="4"/>
  <c r="U1604" i="4"/>
  <c r="V1604" i="4"/>
  <c r="S1605" i="4"/>
  <c r="T1605" i="4"/>
  <c r="U1605" i="4"/>
  <c r="V1605" i="4"/>
  <c r="S1606" i="4"/>
  <c r="T1606" i="4"/>
  <c r="U1606" i="4"/>
  <c r="V1606" i="4"/>
  <c r="S1607" i="4"/>
  <c r="T1607" i="4"/>
  <c r="U1607" i="4"/>
  <c r="V1607" i="4"/>
  <c r="S1608" i="4"/>
  <c r="T1608" i="4"/>
  <c r="U1608" i="4"/>
  <c r="V1608" i="4"/>
  <c r="S1609" i="4"/>
  <c r="T1609" i="4"/>
  <c r="U1609" i="4"/>
  <c r="V1609" i="4"/>
  <c r="S1610" i="4"/>
  <c r="T1610" i="4"/>
  <c r="U1610" i="4"/>
  <c r="V1610" i="4"/>
  <c r="S1611" i="4"/>
  <c r="T1611" i="4"/>
  <c r="U1611" i="4"/>
  <c r="V1611" i="4"/>
  <c r="S1612" i="4"/>
  <c r="T1612" i="4"/>
  <c r="U1612" i="4"/>
  <c r="V1612" i="4"/>
  <c r="S1613" i="4"/>
  <c r="T1613" i="4"/>
  <c r="U1613" i="4"/>
  <c r="V1613" i="4"/>
  <c r="S1614" i="4"/>
  <c r="T1614" i="4"/>
  <c r="U1614" i="4"/>
  <c r="V1614" i="4"/>
  <c r="S1615" i="4"/>
  <c r="T1615" i="4"/>
  <c r="U1615" i="4"/>
  <c r="V1615" i="4"/>
  <c r="S1616" i="4"/>
  <c r="T1616" i="4"/>
  <c r="U1616" i="4"/>
  <c r="V1616" i="4"/>
  <c r="S1617" i="4"/>
  <c r="T1617" i="4"/>
  <c r="U1617" i="4"/>
  <c r="V1617" i="4"/>
  <c r="S1618" i="4"/>
  <c r="T1618" i="4"/>
  <c r="U1618" i="4"/>
  <c r="V1618" i="4"/>
  <c r="S1619" i="4"/>
  <c r="T1619" i="4"/>
  <c r="U1619" i="4"/>
  <c r="V1619" i="4"/>
  <c r="S1620" i="4"/>
  <c r="T1620" i="4"/>
  <c r="U1620" i="4"/>
  <c r="V1620" i="4"/>
  <c r="S1621" i="4"/>
  <c r="T1621" i="4"/>
  <c r="U1621" i="4"/>
  <c r="V1621" i="4"/>
  <c r="S1622" i="4"/>
  <c r="T1622" i="4"/>
  <c r="U1622" i="4"/>
  <c r="V1622" i="4"/>
  <c r="S1623" i="4"/>
  <c r="T1623" i="4"/>
  <c r="U1623" i="4"/>
  <c r="V1623" i="4"/>
  <c r="S1624" i="4"/>
  <c r="T1624" i="4"/>
  <c r="U1624" i="4"/>
  <c r="V1624" i="4"/>
  <c r="S1625" i="4"/>
  <c r="T1625" i="4"/>
  <c r="U1625" i="4"/>
  <c r="V1625" i="4"/>
  <c r="S1626" i="4"/>
  <c r="T1626" i="4"/>
  <c r="U1626" i="4"/>
  <c r="V1626" i="4"/>
  <c r="S1627" i="4"/>
  <c r="T1627" i="4"/>
  <c r="U1627" i="4"/>
  <c r="V1627" i="4"/>
  <c r="S1628" i="4"/>
  <c r="T1628" i="4"/>
  <c r="U1628" i="4"/>
  <c r="V1628" i="4"/>
  <c r="S1629" i="4"/>
  <c r="T1629" i="4"/>
  <c r="U1629" i="4"/>
  <c r="V1629" i="4"/>
  <c r="S1630" i="4"/>
  <c r="T1630" i="4"/>
  <c r="U1630" i="4"/>
  <c r="V1630" i="4"/>
  <c r="S1631" i="4"/>
  <c r="T1631" i="4"/>
  <c r="U1631" i="4"/>
  <c r="V1631" i="4"/>
  <c r="S1632" i="4"/>
  <c r="T1632" i="4"/>
  <c r="U1632" i="4"/>
  <c r="V1632" i="4"/>
  <c r="S1633" i="4"/>
  <c r="T1633" i="4"/>
  <c r="U1633" i="4"/>
  <c r="V1633" i="4"/>
  <c r="S1634" i="4"/>
  <c r="T1634" i="4"/>
  <c r="U1634" i="4"/>
  <c r="V1634" i="4"/>
  <c r="S1635" i="4"/>
  <c r="T1635" i="4"/>
  <c r="U1635" i="4"/>
  <c r="V1635" i="4"/>
  <c r="S1636" i="4"/>
  <c r="T1636" i="4"/>
  <c r="U1636" i="4"/>
  <c r="V1636" i="4"/>
  <c r="S1637" i="4"/>
  <c r="T1637" i="4"/>
  <c r="U1637" i="4"/>
  <c r="V1637" i="4"/>
  <c r="S1638" i="4"/>
  <c r="T1638" i="4"/>
  <c r="U1638" i="4"/>
  <c r="V1638" i="4"/>
  <c r="S1639" i="4"/>
  <c r="T1639" i="4"/>
  <c r="U1639" i="4"/>
  <c r="V1639" i="4"/>
  <c r="S1640" i="4"/>
  <c r="T1640" i="4"/>
  <c r="U1640" i="4"/>
  <c r="V1640" i="4"/>
  <c r="S1641" i="4"/>
  <c r="T1641" i="4"/>
  <c r="U1641" i="4"/>
  <c r="V1641" i="4"/>
  <c r="S1642" i="4"/>
  <c r="T1642" i="4"/>
  <c r="U1642" i="4"/>
  <c r="V1642" i="4"/>
  <c r="S1643" i="4"/>
  <c r="T1643" i="4"/>
  <c r="U1643" i="4"/>
  <c r="V1643" i="4"/>
  <c r="S1644" i="4"/>
  <c r="T1644" i="4"/>
  <c r="U1644" i="4"/>
  <c r="V1644" i="4"/>
  <c r="S1645" i="4"/>
  <c r="T1645" i="4"/>
  <c r="U1645" i="4"/>
  <c r="V1645" i="4"/>
  <c r="S1646" i="4"/>
  <c r="T1646" i="4"/>
  <c r="U1646" i="4"/>
  <c r="V1646" i="4"/>
  <c r="S1647" i="4"/>
  <c r="T1647" i="4"/>
  <c r="U1647" i="4"/>
  <c r="V1647" i="4"/>
  <c r="S1648" i="4"/>
  <c r="T1648" i="4"/>
  <c r="U1648" i="4"/>
  <c r="V1648" i="4"/>
  <c r="S1649" i="4"/>
  <c r="T1649" i="4"/>
  <c r="U1649" i="4"/>
  <c r="V1649" i="4"/>
  <c r="S1650" i="4"/>
  <c r="T1650" i="4"/>
  <c r="U1650" i="4"/>
  <c r="V1650" i="4"/>
  <c r="S1651" i="4"/>
  <c r="T1651" i="4"/>
  <c r="U1651" i="4"/>
  <c r="V1651" i="4"/>
  <c r="S1652" i="4"/>
  <c r="T1652" i="4"/>
  <c r="U1652" i="4"/>
  <c r="V1652" i="4"/>
  <c r="S1653" i="4"/>
  <c r="T1653" i="4"/>
  <c r="U1653" i="4"/>
  <c r="V1653" i="4"/>
  <c r="S1654" i="4"/>
  <c r="T1654" i="4"/>
  <c r="U1654" i="4"/>
  <c r="V1654" i="4"/>
  <c r="S1655" i="4"/>
  <c r="T1655" i="4"/>
  <c r="U1655" i="4"/>
  <c r="V1655" i="4"/>
  <c r="S1656" i="4"/>
  <c r="T1656" i="4"/>
  <c r="U1656" i="4"/>
  <c r="V1656" i="4"/>
  <c r="S1657" i="4"/>
  <c r="T1657" i="4"/>
  <c r="U1657" i="4"/>
  <c r="V1657" i="4"/>
  <c r="S1658" i="4"/>
  <c r="T1658" i="4"/>
  <c r="U1658" i="4"/>
  <c r="V1658" i="4"/>
  <c r="S1659" i="4"/>
  <c r="T1659" i="4"/>
  <c r="U1659" i="4"/>
  <c r="V1659" i="4"/>
  <c r="S1660" i="4"/>
  <c r="T1660" i="4"/>
  <c r="U1660" i="4"/>
  <c r="V1660" i="4"/>
  <c r="S1661" i="4"/>
  <c r="T1661" i="4"/>
  <c r="U1661" i="4"/>
  <c r="V1661" i="4"/>
  <c r="S1662" i="4"/>
  <c r="T1662" i="4"/>
  <c r="U1662" i="4"/>
  <c r="V1662" i="4"/>
  <c r="S1663" i="4"/>
  <c r="T1663" i="4"/>
  <c r="U1663" i="4"/>
  <c r="V1663" i="4"/>
  <c r="S1664" i="4"/>
  <c r="T1664" i="4"/>
  <c r="U1664" i="4"/>
  <c r="V1664" i="4"/>
  <c r="S1665" i="4"/>
  <c r="T1665" i="4"/>
  <c r="U1665" i="4"/>
  <c r="V1665" i="4"/>
  <c r="S1666" i="4"/>
  <c r="T1666" i="4"/>
  <c r="U1666" i="4"/>
  <c r="V1666" i="4"/>
  <c r="S1667" i="4"/>
  <c r="T1667" i="4"/>
  <c r="U1667" i="4"/>
  <c r="V1667" i="4"/>
  <c r="S1668" i="4"/>
  <c r="T1668" i="4"/>
  <c r="U1668" i="4"/>
  <c r="V1668" i="4"/>
  <c r="S1669" i="4"/>
  <c r="T1669" i="4"/>
  <c r="U1669" i="4"/>
  <c r="V1669" i="4"/>
  <c r="S1670" i="4"/>
  <c r="T1670" i="4"/>
  <c r="U1670" i="4"/>
  <c r="V1670" i="4"/>
  <c r="S1671" i="4"/>
  <c r="T1671" i="4"/>
  <c r="U1671" i="4"/>
  <c r="V1671" i="4"/>
  <c r="S1672" i="4"/>
  <c r="T1672" i="4"/>
  <c r="U1672" i="4"/>
  <c r="V1672" i="4"/>
  <c r="S1673" i="4"/>
  <c r="T1673" i="4"/>
  <c r="U1673" i="4"/>
  <c r="V1673" i="4"/>
  <c r="S1674" i="4"/>
  <c r="T1674" i="4"/>
  <c r="U1674" i="4"/>
  <c r="V1674" i="4"/>
  <c r="S1675" i="4"/>
  <c r="T1675" i="4"/>
  <c r="U1675" i="4"/>
  <c r="V1675" i="4"/>
  <c r="S1676" i="4"/>
  <c r="T1676" i="4"/>
  <c r="U1676" i="4"/>
  <c r="V1676" i="4"/>
  <c r="S1677" i="4"/>
  <c r="T1677" i="4"/>
  <c r="U1677" i="4"/>
  <c r="V1677" i="4"/>
  <c r="S1678" i="4"/>
  <c r="T1678" i="4"/>
  <c r="U1678" i="4"/>
  <c r="V1678" i="4"/>
  <c r="S1679" i="4"/>
  <c r="T1679" i="4"/>
  <c r="U1679" i="4"/>
  <c r="V1679" i="4"/>
  <c r="S1680" i="4"/>
  <c r="T1680" i="4"/>
  <c r="U1680" i="4"/>
  <c r="V1680" i="4"/>
  <c r="S1681" i="4"/>
  <c r="T1681" i="4"/>
  <c r="U1681" i="4"/>
  <c r="V1681" i="4"/>
  <c r="S1682" i="4"/>
  <c r="T1682" i="4"/>
  <c r="U1682" i="4"/>
  <c r="V1682" i="4"/>
  <c r="S1683" i="4"/>
  <c r="T1683" i="4"/>
  <c r="U1683" i="4"/>
  <c r="V1683" i="4"/>
  <c r="S1684" i="4"/>
  <c r="T1684" i="4"/>
  <c r="U1684" i="4"/>
  <c r="V1684" i="4"/>
  <c r="S1685" i="4"/>
  <c r="T1685" i="4"/>
  <c r="U1685" i="4"/>
  <c r="V1685" i="4"/>
  <c r="S1686" i="4"/>
  <c r="T1686" i="4"/>
  <c r="U1686" i="4"/>
  <c r="V1686" i="4"/>
  <c r="S1687" i="4"/>
  <c r="T1687" i="4"/>
  <c r="U1687" i="4"/>
  <c r="V1687" i="4"/>
  <c r="S1688" i="4"/>
  <c r="T1688" i="4"/>
  <c r="U1688" i="4"/>
  <c r="V1688" i="4"/>
  <c r="S1689" i="4"/>
  <c r="T1689" i="4"/>
  <c r="U1689" i="4"/>
  <c r="V1689" i="4"/>
  <c r="S1690" i="4"/>
  <c r="T1690" i="4"/>
  <c r="U1690" i="4"/>
  <c r="V1690" i="4"/>
  <c r="S1691" i="4"/>
  <c r="T1691" i="4"/>
  <c r="U1691" i="4"/>
  <c r="V1691" i="4"/>
  <c r="S1692" i="4"/>
  <c r="T1692" i="4"/>
  <c r="U1692" i="4"/>
  <c r="V1692" i="4"/>
  <c r="S1693" i="4"/>
  <c r="T1693" i="4"/>
  <c r="U1693" i="4"/>
  <c r="V1693" i="4"/>
  <c r="S1694" i="4"/>
  <c r="T1694" i="4"/>
  <c r="U1694" i="4"/>
  <c r="V1694" i="4"/>
  <c r="S1695" i="4"/>
  <c r="T1695" i="4"/>
  <c r="U1695" i="4"/>
  <c r="V1695" i="4"/>
  <c r="S1696" i="4"/>
  <c r="T1696" i="4"/>
  <c r="U1696" i="4"/>
  <c r="V1696" i="4"/>
  <c r="S1697" i="4"/>
  <c r="T1697" i="4"/>
  <c r="U1697" i="4"/>
  <c r="V1697" i="4"/>
  <c r="S1698" i="4"/>
  <c r="T1698" i="4"/>
  <c r="U1698" i="4"/>
  <c r="V1698" i="4"/>
  <c r="S1699" i="4"/>
  <c r="T1699" i="4"/>
  <c r="U1699" i="4"/>
  <c r="V1699" i="4"/>
  <c r="S1700" i="4"/>
  <c r="T1700" i="4"/>
  <c r="U1700" i="4"/>
  <c r="V1700" i="4"/>
  <c r="S1701" i="4"/>
  <c r="T1701" i="4"/>
  <c r="U1701" i="4"/>
  <c r="V1701" i="4"/>
  <c r="S1702" i="4"/>
  <c r="T1702" i="4"/>
  <c r="U1702" i="4"/>
  <c r="V1702" i="4"/>
  <c r="S1703" i="4"/>
  <c r="T1703" i="4"/>
  <c r="U1703" i="4"/>
  <c r="V1703" i="4"/>
  <c r="S1704" i="4"/>
  <c r="T1704" i="4"/>
  <c r="U1704" i="4"/>
  <c r="V1704" i="4"/>
  <c r="S1705" i="4"/>
  <c r="T1705" i="4"/>
  <c r="U1705" i="4"/>
  <c r="V1705" i="4"/>
  <c r="S1706" i="4"/>
  <c r="T1706" i="4"/>
  <c r="U1706" i="4"/>
  <c r="V1706" i="4"/>
  <c r="S1707" i="4"/>
  <c r="T1707" i="4"/>
  <c r="U1707" i="4"/>
  <c r="V1707" i="4"/>
  <c r="S1708" i="4"/>
  <c r="T1708" i="4"/>
  <c r="U1708" i="4"/>
  <c r="V1708" i="4"/>
  <c r="S1709" i="4"/>
  <c r="T1709" i="4"/>
  <c r="U1709" i="4"/>
  <c r="V1709" i="4"/>
  <c r="S1710" i="4"/>
  <c r="T1710" i="4"/>
  <c r="U1710" i="4"/>
  <c r="V1710" i="4"/>
  <c r="S1711" i="4"/>
  <c r="T1711" i="4"/>
  <c r="U1711" i="4"/>
  <c r="V1711" i="4"/>
  <c r="S1712" i="4"/>
  <c r="T1712" i="4"/>
  <c r="U1712" i="4"/>
  <c r="V1712" i="4"/>
  <c r="S1713" i="4"/>
  <c r="T1713" i="4"/>
  <c r="U1713" i="4"/>
  <c r="V1713" i="4"/>
  <c r="S1714" i="4"/>
  <c r="T1714" i="4"/>
  <c r="U1714" i="4"/>
  <c r="V1714" i="4"/>
  <c r="S1715" i="4"/>
  <c r="T1715" i="4"/>
  <c r="U1715" i="4"/>
  <c r="V1715" i="4"/>
  <c r="S1716" i="4"/>
  <c r="T1716" i="4"/>
  <c r="U1716" i="4"/>
  <c r="V1716" i="4"/>
  <c r="S1717" i="4"/>
  <c r="T1717" i="4"/>
  <c r="U1717" i="4"/>
  <c r="V1717" i="4"/>
  <c r="S1718" i="4"/>
  <c r="T1718" i="4"/>
  <c r="U1718" i="4"/>
  <c r="V1718" i="4"/>
  <c r="S1719" i="4"/>
  <c r="T1719" i="4"/>
  <c r="U1719" i="4"/>
  <c r="V1719" i="4"/>
  <c r="S1720" i="4"/>
  <c r="T1720" i="4"/>
  <c r="U1720" i="4"/>
  <c r="V1720" i="4"/>
  <c r="S1721" i="4"/>
  <c r="T1721" i="4"/>
  <c r="U1721" i="4"/>
  <c r="V1721" i="4"/>
  <c r="S1722" i="4"/>
  <c r="T1722" i="4"/>
  <c r="U1722" i="4"/>
  <c r="V1722" i="4"/>
  <c r="S1723" i="4"/>
  <c r="T1723" i="4"/>
  <c r="U1723" i="4"/>
  <c r="V1723" i="4"/>
  <c r="S1724" i="4"/>
  <c r="T1724" i="4"/>
  <c r="U1724" i="4"/>
  <c r="V1724" i="4"/>
  <c r="S1725" i="4"/>
  <c r="T1725" i="4"/>
  <c r="U1725" i="4"/>
  <c r="V1725" i="4"/>
  <c r="S1726" i="4"/>
  <c r="T1726" i="4"/>
  <c r="U1726" i="4"/>
  <c r="V1726" i="4"/>
  <c r="S1727" i="4"/>
  <c r="T1727" i="4"/>
  <c r="U1727" i="4"/>
  <c r="V1727" i="4"/>
  <c r="S1728" i="4"/>
  <c r="T1728" i="4"/>
  <c r="U1728" i="4"/>
  <c r="V1728" i="4"/>
  <c r="S1729" i="4"/>
  <c r="T1729" i="4"/>
  <c r="U1729" i="4"/>
  <c r="V1729" i="4"/>
  <c r="S1730" i="4"/>
  <c r="T1730" i="4"/>
  <c r="U1730" i="4"/>
  <c r="V1730" i="4"/>
  <c r="S1731" i="4"/>
  <c r="T1731" i="4"/>
  <c r="U1731" i="4"/>
  <c r="V1731" i="4"/>
  <c r="S1732" i="4"/>
  <c r="T1732" i="4"/>
  <c r="U1732" i="4"/>
  <c r="V1732" i="4"/>
  <c r="S1733" i="4"/>
  <c r="T1733" i="4"/>
  <c r="U1733" i="4"/>
  <c r="V1733" i="4"/>
  <c r="S1734" i="4"/>
  <c r="T1734" i="4"/>
  <c r="U1734" i="4"/>
  <c r="V1734" i="4"/>
  <c r="S1735" i="4"/>
  <c r="T1735" i="4"/>
  <c r="U1735" i="4"/>
  <c r="V1735" i="4"/>
  <c r="S1736" i="4"/>
  <c r="T1736" i="4"/>
  <c r="U1736" i="4"/>
  <c r="V1736" i="4"/>
  <c r="S1737" i="4"/>
  <c r="T1737" i="4"/>
  <c r="U1737" i="4"/>
  <c r="V1737" i="4"/>
  <c r="S1738" i="4"/>
  <c r="T1738" i="4"/>
  <c r="U1738" i="4"/>
  <c r="V1738" i="4"/>
  <c r="S1739" i="4"/>
  <c r="T1739" i="4"/>
  <c r="U1739" i="4"/>
  <c r="V1739" i="4"/>
  <c r="S1740" i="4"/>
  <c r="T1740" i="4"/>
  <c r="U1740" i="4"/>
  <c r="V1740" i="4"/>
  <c r="S1741" i="4"/>
  <c r="T1741" i="4"/>
  <c r="U1741" i="4"/>
  <c r="V1741" i="4"/>
  <c r="S1742" i="4"/>
  <c r="T1742" i="4"/>
  <c r="U1742" i="4"/>
  <c r="V1742" i="4"/>
  <c r="S1743" i="4"/>
  <c r="T1743" i="4"/>
  <c r="U1743" i="4"/>
  <c r="V1743" i="4"/>
  <c r="S1744" i="4"/>
  <c r="T1744" i="4"/>
  <c r="U1744" i="4"/>
  <c r="V1744" i="4"/>
  <c r="S1745" i="4"/>
  <c r="T1745" i="4"/>
  <c r="U1745" i="4"/>
  <c r="V1745" i="4"/>
  <c r="S1746" i="4"/>
  <c r="T1746" i="4"/>
  <c r="U1746" i="4"/>
  <c r="V1746" i="4"/>
  <c r="S1747" i="4"/>
  <c r="T1747" i="4"/>
  <c r="U1747" i="4"/>
  <c r="V1747" i="4"/>
  <c r="S1748" i="4"/>
  <c r="T1748" i="4"/>
  <c r="U1748" i="4"/>
  <c r="V1748" i="4"/>
  <c r="S1749" i="4"/>
  <c r="T1749" i="4"/>
  <c r="U1749" i="4"/>
  <c r="V1749" i="4"/>
  <c r="S1750" i="4"/>
  <c r="T1750" i="4"/>
  <c r="U1750" i="4"/>
  <c r="V1750" i="4"/>
  <c r="S1751" i="4"/>
  <c r="T1751" i="4"/>
  <c r="U1751" i="4"/>
  <c r="V1751" i="4"/>
  <c r="S1752" i="4"/>
  <c r="T1752" i="4"/>
  <c r="U1752" i="4"/>
  <c r="V1752" i="4"/>
  <c r="S1753" i="4"/>
  <c r="T1753" i="4"/>
  <c r="U1753" i="4"/>
  <c r="V1753" i="4"/>
  <c r="S1754" i="4"/>
  <c r="T1754" i="4"/>
  <c r="U1754" i="4"/>
  <c r="V1754" i="4"/>
  <c r="S1755" i="4"/>
  <c r="T1755" i="4"/>
  <c r="U1755" i="4"/>
  <c r="V1755" i="4"/>
  <c r="S1756" i="4"/>
  <c r="T1756" i="4"/>
  <c r="U1756" i="4"/>
  <c r="V1756" i="4"/>
  <c r="S1757" i="4"/>
  <c r="T1757" i="4"/>
  <c r="U1757" i="4"/>
  <c r="V1757" i="4"/>
  <c r="S1758" i="4"/>
  <c r="T1758" i="4"/>
  <c r="U1758" i="4"/>
  <c r="V1758" i="4"/>
  <c r="S1759" i="4"/>
  <c r="T1759" i="4"/>
  <c r="U1759" i="4"/>
  <c r="V1759" i="4"/>
  <c r="S1760" i="4"/>
  <c r="T1760" i="4"/>
  <c r="U1760" i="4"/>
  <c r="V1760" i="4"/>
  <c r="S1761" i="4"/>
  <c r="T1761" i="4"/>
  <c r="U1761" i="4"/>
  <c r="V1761" i="4"/>
  <c r="S1762" i="4"/>
  <c r="T1762" i="4"/>
  <c r="U1762" i="4"/>
  <c r="V1762" i="4"/>
  <c r="S1763" i="4"/>
  <c r="T1763" i="4"/>
  <c r="U1763" i="4"/>
  <c r="V1763" i="4"/>
  <c r="S1764" i="4"/>
  <c r="T1764" i="4"/>
  <c r="U1764" i="4"/>
  <c r="V1764" i="4"/>
  <c r="S1765" i="4"/>
  <c r="T1765" i="4"/>
  <c r="U1765" i="4"/>
  <c r="V1765" i="4"/>
  <c r="S1766" i="4"/>
  <c r="T1766" i="4"/>
  <c r="U1766" i="4"/>
  <c r="V1766" i="4"/>
  <c r="S1767" i="4"/>
  <c r="T1767" i="4"/>
  <c r="U1767" i="4"/>
  <c r="V1767" i="4"/>
  <c r="S1768" i="4"/>
  <c r="T1768" i="4"/>
  <c r="U1768" i="4"/>
  <c r="V1768" i="4"/>
  <c r="S1769" i="4"/>
  <c r="T1769" i="4"/>
  <c r="U1769" i="4"/>
  <c r="V1769" i="4"/>
  <c r="S1770" i="4"/>
  <c r="T1770" i="4"/>
  <c r="U1770" i="4"/>
  <c r="V1770" i="4"/>
  <c r="S1771" i="4"/>
  <c r="T1771" i="4"/>
  <c r="U1771" i="4"/>
  <c r="V1771" i="4"/>
  <c r="S1772" i="4"/>
  <c r="T1772" i="4"/>
  <c r="U1772" i="4"/>
  <c r="V1772" i="4"/>
  <c r="S1773" i="4"/>
  <c r="T1773" i="4"/>
  <c r="U1773" i="4"/>
  <c r="V1773" i="4"/>
  <c r="S1774" i="4"/>
  <c r="T1774" i="4"/>
  <c r="U1774" i="4"/>
  <c r="V1774" i="4"/>
  <c r="S1775" i="4"/>
  <c r="T1775" i="4"/>
  <c r="U1775" i="4"/>
  <c r="V1775" i="4"/>
  <c r="S1776" i="4"/>
  <c r="T1776" i="4"/>
  <c r="U1776" i="4"/>
  <c r="V1776" i="4"/>
  <c r="S1777" i="4"/>
  <c r="T1777" i="4"/>
  <c r="U1777" i="4"/>
  <c r="V1777" i="4"/>
  <c r="S1778" i="4"/>
  <c r="T1778" i="4"/>
  <c r="U1778" i="4"/>
  <c r="V1778" i="4"/>
  <c r="S1779" i="4"/>
  <c r="T1779" i="4"/>
  <c r="U1779" i="4"/>
  <c r="V1779" i="4"/>
  <c r="S1780" i="4"/>
  <c r="T1780" i="4"/>
  <c r="U1780" i="4"/>
  <c r="V1780" i="4"/>
  <c r="S1781" i="4"/>
  <c r="T1781" i="4"/>
  <c r="U1781" i="4"/>
  <c r="V1781" i="4"/>
  <c r="S1782" i="4"/>
  <c r="T1782" i="4"/>
  <c r="U1782" i="4"/>
  <c r="V1782" i="4"/>
  <c r="S1783" i="4"/>
  <c r="T1783" i="4"/>
  <c r="U1783" i="4"/>
  <c r="V1783" i="4"/>
  <c r="S1784" i="4"/>
  <c r="T1784" i="4"/>
  <c r="U1784" i="4"/>
  <c r="V1784" i="4"/>
  <c r="S1785" i="4"/>
  <c r="T1785" i="4"/>
  <c r="U1785" i="4"/>
  <c r="V1785" i="4"/>
  <c r="S1786" i="4"/>
  <c r="T1786" i="4"/>
  <c r="U1786" i="4"/>
  <c r="V1786" i="4"/>
  <c r="S1787" i="4"/>
  <c r="T1787" i="4"/>
  <c r="U1787" i="4"/>
  <c r="V1787" i="4"/>
  <c r="S1788" i="4"/>
  <c r="T1788" i="4"/>
  <c r="U1788" i="4"/>
  <c r="V1788" i="4"/>
  <c r="S1789" i="4"/>
  <c r="T1789" i="4"/>
  <c r="U1789" i="4"/>
  <c r="V1789" i="4"/>
  <c r="S1790" i="4"/>
  <c r="T1790" i="4"/>
  <c r="U1790" i="4"/>
  <c r="V1790" i="4"/>
  <c r="S1791" i="4"/>
  <c r="T1791" i="4"/>
  <c r="U1791" i="4"/>
  <c r="V1791" i="4"/>
  <c r="S1792" i="4"/>
  <c r="T1792" i="4"/>
  <c r="U1792" i="4"/>
  <c r="V1792" i="4"/>
  <c r="S1793" i="4"/>
  <c r="T1793" i="4"/>
  <c r="U1793" i="4"/>
  <c r="V1793" i="4"/>
  <c r="S1794" i="4"/>
  <c r="T1794" i="4"/>
  <c r="U1794" i="4"/>
  <c r="V1794" i="4"/>
  <c r="S1795" i="4"/>
  <c r="T1795" i="4"/>
  <c r="U1795" i="4"/>
  <c r="V1795" i="4"/>
  <c r="S1796" i="4"/>
  <c r="T1796" i="4"/>
  <c r="U1796" i="4"/>
  <c r="V1796" i="4"/>
  <c r="S1797" i="4"/>
  <c r="T1797" i="4"/>
  <c r="U1797" i="4"/>
  <c r="V1797" i="4"/>
  <c r="S1798" i="4"/>
  <c r="T1798" i="4"/>
  <c r="U1798" i="4"/>
  <c r="V1798" i="4"/>
  <c r="S1799" i="4"/>
  <c r="T1799" i="4"/>
  <c r="U1799" i="4"/>
  <c r="V1799" i="4"/>
  <c r="S1800" i="4"/>
  <c r="T1800" i="4"/>
  <c r="U1800" i="4"/>
  <c r="V1800" i="4"/>
  <c r="S1801" i="4"/>
  <c r="T1801" i="4"/>
  <c r="U1801" i="4"/>
  <c r="V1801" i="4"/>
  <c r="S1802" i="4"/>
  <c r="T1802" i="4"/>
  <c r="U1802" i="4"/>
  <c r="V1802" i="4"/>
  <c r="S1803" i="4"/>
  <c r="T1803" i="4"/>
  <c r="U1803" i="4"/>
  <c r="V1803" i="4"/>
  <c r="S1804" i="4"/>
  <c r="T1804" i="4"/>
  <c r="U1804" i="4"/>
  <c r="V1804" i="4"/>
  <c r="S1805" i="4"/>
  <c r="T1805" i="4"/>
  <c r="U1805" i="4"/>
  <c r="V1805" i="4"/>
  <c r="S1806" i="4"/>
  <c r="T1806" i="4"/>
  <c r="U1806" i="4"/>
  <c r="V1806" i="4"/>
  <c r="S1807" i="4"/>
  <c r="T1807" i="4"/>
  <c r="U1807" i="4"/>
  <c r="V1807" i="4"/>
  <c r="S1808" i="4"/>
  <c r="T1808" i="4"/>
  <c r="U1808" i="4"/>
  <c r="V1808" i="4"/>
  <c r="S1809" i="4"/>
  <c r="T1809" i="4"/>
  <c r="U1809" i="4"/>
  <c r="V1809" i="4"/>
  <c r="S1810" i="4"/>
  <c r="T1810" i="4"/>
  <c r="U1810" i="4"/>
  <c r="V1810" i="4"/>
  <c r="S1811" i="4"/>
  <c r="T1811" i="4"/>
  <c r="U1811" i="4"/>
  <c r="V1811" i="4"/>
  <c r="S1812" i="4"/>
  <c r="T1812" i="4"/>
  <c r="U1812" i="4"/>
  <c r="V1812" i="4"/>
  <c r="S1813" i="4"/>
  <c r="T1813" i="4"/>
  <c r="U1813" i="4"/>
  <c r="V1813" i="4"/>
  <c r="S1814" i="4"/>
  <c r="T1814" i="4"/>
  <c r="U1814" i="4"/>
  <c r="V1814" i="4"/>
  <c r="S1815" i="4"/>
  <c r="T1815" i="4"/>
  <c r="U1815" i="4"/>
  <c r="V1815" i="4"/>
  <c r="S1816" i="4"/>
  <c r="T1816" i="4"/>
  <c r="U1816" i="4"/>
  <c r="V1816" i="4"/>
  <c r="S1817" i="4"/>
  <c r="T1817" i="4"/>
  <c r="U1817" i="4"/>
  <c r="V1817" i="4"/>
  <c r="S1818" i="4"/>
  <c r="T1818" i="4"/>
  <c r="U1818" i="4"/>
  <c r="V1818" i="4"/>
  <c r="S1819" i="4"/>
  <c r="T1819" i="4"/>
  <c r="U1819" i="4"/>
  <c r="V1819" i="4"/>
  <c r="S1820" i="4"/>
  <c r="T1820" i="4"/>
  <c r="U1820" i="4"/>
  <c r="V1820" i="4"/>
  <c r="S1821" i="4"/>
  <c r="T1821" i="4"/>
  <c r="U1821" i="4"/>
  <c r="V1821" i="4"/>
  <c r="S1822" i="4"/>
  <c r="T1822" i="4"/>
  <c r="U1822" i="4"/>
  <c r="V1822" i="4"/>
  <c r="S1823" i="4"/>
  <c r="T1823" i="4"/>
  <c r="U1823" i="4"/>
  <c r="V1823" i="4"/>
  <c r="S1824" i="4"/>
  <c r="T1824" i="4"/>
  <c r="U1824" i="4"/>
  <c r="V1824" i="4"/>
  <c r="S1825" i="4"/>
  <c r="T1825" i="4"/>
  <c r="U1825" i="4"/>
  <c r="V1825" i="4"/>
  <c r="S1826" i="4"/>
  <c r="T1826" i="4"/>
  <c r="U1826" i="4"/>
  <c r="V1826" i="4"/>
  <c r="S1827" i="4"/>
  <c r="T1827" i="4"/>
  <c r="U1827" i="4"/>
  <c r="V1827" i="4"/>
  <c r="S1828" i="4"/>
  <c r="T1828" i="4"/>
  <c r="U1828" i="4"/>
  <c r="V1828" i="4"/>
  <c r="S1829" i="4"/>
  <c r="T1829" i="4"/>
  <c r="U1829" i="4"/>
  <c r="V1829" i="4"/>
  <c r="S1830" i="4"/>
  <c r="T1830" i="4"/>
  <c r="U1830" i="4"/>
  <c r="V1830" i="4"/>
  <c r="S1831" i="4"/>
  <c r="T1831" i="4"/>
  <c r="U1831" i="4"/>
  <c r="V1831" i="4"/>
  <c r="S1832" i="4"/>
  <c r="T1832" i="4"/>
  <c r="U1832" i="4"/>
  <c r="V1832" i="4"/>
  <c r="S1833" i="4"/>
  <c r="T1833" i="4"/>
  <c r="U1833" i="4"/>
  <c r="V1833" i="4"/>
  <c r="S1834" i="4"/>
  <c r="T1834" i="4"/>
  <c r="U1834" i="4"/>
  <c r="V1834" i="4"/>
  <c r="S1835" i="4"/>
  <c r="T1835" i="4"/>
  <c r="U1835" i="4"/>
  <c r="V1835" i="4"/>
  <c r="S1836" i="4"/>
  <c r="T1836" i="4"/>
  <c r="U1836" i="4"/>
  <c r="V1836" i="4"/>
  <c r="S1837" i="4"/>
  <c r="T1837" i="4"/>
  <c r="U1837" i="4"/>
  <c r="V1837" i="4"/>
  <c r="S1838" i="4"/>
  <c r="T1838" i="4"/>
  <c r="U1838" i="4"/>
  <c r="V1838" i="4"/>
  <c r="S1839" i="4"/>
  <c r="T1839" i="4"/>
  <c r="U1839" i="4"/>
  <c r="V1839" i="4"/>
  <c r="S1840" i="4"/>
  <c r="T1840" i="4"/>
  <c r="U1840" i="4"/>
  <c r="V1840" i="4"/>
  <c r="S1841" i="4"/>
  <c r="T1841" i="4"/>
  <c r="U1841" i="4"/>
  <c r="V1841" i="4"/>
  <c r="S1842" i="4"/>
  <c r="T1842" i="4"/>
  <c r="U1842" i="4"/>
  <c r="V1842" i="4"/>
  <c r="S1843" i="4"/>
  <c r="T1843" i="4"/>
  <c r="U1843" i="4"/>
  <c r="V1843" i="4"/>
  <c r="S1844" i="4"/>
  <c r="T1844" i="4"/>
  <c r="U1844" i="4"/>
  <c r="V1844" i="4"/>
  <c r="S1845" i="4"/>
  <c r="T1845" i="4"/>
  <c r="U1845" i="4"/>
  <c r="V1845" i="4"/>
  <c r="S1846" i="4"/>
  <c r="T1846" i="4"/>
  <c r="U1846" i="4"/>
  <c r="V1846" i="4"/>
  <c r="S1847" i="4"/>
  <c r="T1847" i="4"/>
  <c r="U1847" i="4"/>
  <c r="V1847" i="4"/>
  <c r="S1848" i="4"/>
  <c r="T1848" i="4"/>
  <c r="U1848" i="4"/>
  <c r="V1848" i="4"/>
  <c r="S1849" i="4"/>
  <c r="T1849" i="4"/>
  <c r="U1849" i="4"/>
  <c r="V1849" i="4"/>
  <c r="S1850" i="4"/>
  <c r="T1850" i="4"/>
  <c r="U1850" i="4"/>
  <c r="V1850" i="4"/>
  <c r="S1851" i="4"/>
  <c r="T1851" i="4"/>
  <c r="U1851" i="4"/>
  <c r="V1851" i="4"/>
  <c r="S1852" i="4"/>
  <c r="T1852" i="4"/>
  <c r="U1852" i="4"/>
  <c r="V1852" i="4"/>
  <c r="S1853" i="4"/>
  <c r="T1853" i="4"/>
  <c r="U1853" i="4"/>
  <c r="V1853" i="4"/>
  <c r="S1854" i="4"/>
  <c r="T1854" i="4"/>
  <c r="U1854" i="4"/>
  <c r="V1854" i="4"/>
  <c r="S1855" i="4"/>
  <c r="T1855" i="4"/>
  <c r="U1855" i="4"/>
  <c r="V1855" i="4"/>
  <c r="S1856" i="4"/>
  <c r="T1856" i="4"/>
  <c r="U1856" i="4"/>
  <c r="V1856" i="4"/>
  <c r="S1857" i="4"/>
  <c r="T1857" i="4"/>
  <c r="U1857" i="4"/>
  <c r="V1857" i="4"/>
  <c r="S1858" i="4"/>
  <c r="T1858" i="4"/>
  <c r="U1858" i="4"/>
  <c r="V1858" i="4"/>
  <c r="S1859" i="4"/>
  <c r="T1859" i="4"/>
  <c r="U1859" i="4"/>
  <c r="V1859" i="4"/>
  <c r="S1860" i="4"/>
  <c r="T1860" i="4"/>
  <c r="U1860" i="4"/>
  <c r="V1860" i="4"/>
  <c r="S1861" i="4"/>
  <c r="T1861" i="4"/>
  <c r="U1861" i="4"/>
  <c r="V1861" i="4"/>
  <c r="S1862" i="4"/>
  <c r="T1862" i="4"/>
  <c r="U1862" i="4"/>
  <c r="V1862" i="4"/>
  <c r="S1863" i="4"/>
  <c r="T1863" i="4"/>
  <c r="U1863" i="4"/>
  <c r="V1863" i="4"/>
  <c r="S1864" i="4"/>
  <c r="T1864" i="4"/>
  <c r="U1864" i="4"/>
  <c r="V1864" i="4"/>
  <c r="S1865" i="4"/>
  <c r="T1865" i="4"/>
  <c r="U1865" i="4"/>
  <c r="V1865" i="4"/>
  <c r="S1866" i="4"/>
  <c r="T1866" i="4"/>
  <c r="U1866" i="4"/>
  <c r="V1866" i="4"/>
  <c r="S1867" i="4"/>
  <c r="T1867" i="4"/>
  <c r="U1867" i="4"/>
  <c r="V1867" i="4"/>
  <c r="S1868" i="4"/>
  <c r="T1868" i="4"/>
  <c r="U1868" i="4"/>
  <c r="V1868" i="4"/>
  <c r="S1869" i="4"/>
  <c r="T1869" i="4"/>
  <c r="U1869" i="4"/>
  <c r="V1869" i="4"/>
  <c r="S1870" i="4"/>
  <c r="T1870" i="4"/>
  <c r="U1870" i="4"/>
  <c r="V1870" i="4"/>
  <c r="S1871" i="4"/>
  <c r="T1871" i="4"/>
  <c r="U1871" i="4"/>
  <c r="V1871" i="4"/>
  <c r="S1872" i="4"/>
  <c r="T1872" i="4"/>
  <c r="U1872" i="4"/>
  <c r="V1872" i="4"/>
  <c r="S1873" i="4"/>
  <c r="T1873" i="4"/>
  <c r="U1873" i="4"/>
  <c r="V1873" i="4"/>
  <c r="S1874" i="4"/>
  <c r="T1874" i="4"/>
  <c r="U1874" i="4"/>
  <c r="V1874" i="4"/>
  <c r="S1875" i="4"/>
  <c r="T1875" i="4"/>
  <c r="U1875" i="4"/>
  <c r="V1875" i="4"/>
  <c r="S1876" i="4"/>
  <c r="T1876" i="4"/>
  <c r="U1876" i="4"/>
  <c r="V1876" i="4"/>
  <c r="S1877" i="4"/>
  <c r="T1877" i="4"/>
  <c r="U1877" i="4"/>
  <c r="V1877" i="4"/>
  <c r="S1878" i="4"/>
  <c r="T1878" i="4"/>
  <c r="U1878" i="4"/>
  <c r="V1878" i="4"/>
  <c r="S1879" i="4"/>
  <c r="T1879" i="4"/>
  <c r="U1879" i="4"/>
  <c r="V1879" i="4"/>
  <c r="S1880" i="4"/>
  <c r="T1880" i="4"/>
  <c r="U1880" i="4"/>
  <c r="V1880" i="4"/>
  <c r="S1881" i="4"/>
  <c r="T1881" i="4"/>
  <c r="U1881" i="4"/>
  <c r="V1881" i="4"/>
  <c r="S1882" i="4"/>
  <c r="T1882" i="4"/>
  <c r="U1882" i="4"/>
  <c r="V1882" i="4"/>
  <c r="S1883" i="4"/>
  <c r="T1883" i="4"/>
  <c r="U1883" i="4"/>
  <c r="V1883" i="4"/>
  <c r="S1884" i="4"/>
  <c r="T1884" i="4"/>
  <c r="U1884" i="4"/>
  <c r="V1884" i="4"/>
  <c r="S1885" i="4"/>
  <c r="T1885" i="4"/>
  <c r="U1885" i="4"/>
  <c r="V1885" i="4"/>
  <c r="S1886" i="4"/>
  <c r="T1886" i="4"/>
  <c r="U1886" i="4"/>
  <c r="V1886" i="4"/>
  <c r="S1889" i="4"/>
  <c r="T1889" i="4"/>
  <c r="U1889" i="4"/>
  <c r="V1889" i="4"/>
  <c r="S1890" i="4"/>
  <c r="T1890" i="4"/>
  <c r="U1890" i="4"/>
  <c r="V1890" i="4"/>
  <c r="S1891" i="4"/>
  <c r="T1891" i="4"/>
  <c r="U1891" i="4"/>
  <c r="V1891" i="4"/>
  <c r="S1892" i="4"/>
  <c r="T1892" i="4"/>
  <c r="U1892" i="4"/>
  <c r="V1892" i="4"/>
  <c r="S1893" i="4"/>
  <c r="T1893" i="4"/>
  <c r="U1893" i="4"/>
  <c r="V1893" i="4"/>
  <c r="S1894" i="4"/>
  <c r="T1894" i="4"/>
  <c r="U1894" i="4"/>
  <c r="V1894" i="4"/>
  <c r="S1895" i="4"/>
  <c r="T1895" i="4"/>
  <c r="U1895" i="4"/>
  <c r="V1895" i="4"/>
  <c r="S1897" i="4"/>
  <c r="T1897" i="4"/>
  <c r="U1897" i="4"/>
  <c r="V1897" i="4"/>
  <c r="S1900" i="4"/>
  <c r="T1900" i="4"/>
  <c r="U1900" i="4"/>
  <c r="V1900" i="4"/>
  <c r="S1901" i="4"/>
  <c r="T1901" i="4"/>
  <c r="U1901" i="4"/>
  <c r="V1901" i="4"/>
  <c r="S1902" i="4"/>
  <c r="T1902" i="4"/>
  <c r="U1902" i="4"/>
  <c r="V1902" i="4"/>
  <c r="S1903" i="4"/>
  <c r="T1903" i="4"/>
  <c r="U1903" i="4"/>
  <c r="V1903" i="4"/>
  <c r="S1904" i="4"/>
  <c r="T1904" i="4"/>
  <c r="U1904" i="4"/>
  <c r="V1904" i="4"/>
  <c r="S1905" i="4"/>
  <c r="T1905" i="4"/>
  <c r="U1905" i="4"/>
  <c r="V1905" i="4"/>
  <c r="S1906" i="4"/>
  <c r="T1906" i="4"/>
  <c r="U1906" i="4"/>
  <c r="V1906" i="4"/>
  <c r="S1907" i="4"/>
  <c r="T1907" i="4"/>
  <c r="U1907" i="4"/>
  <c r="V1907" i="4"/>
  <c r="S1908" i="4"/>
  <c r="T1908" i="4"/>
  <c r="U1908" i="4"/>
  <c r="V1908" i="4"/>
  <c r="S1909" i="4"/>
  <c r="T1909" i="4"/>
  <c r="U1909" i="4"/>
  <c r="V1909" i="4"/>
  <c r="S1910" i="4"/>
  <c r="T1910" i="4"/>
  <c r="U1910" i="4"/>
  <c r="V1910" i="4"/>
  <c r="S1911" i="4"/>
  <c r="T1911" i="4"/>
  <c r="U1911" i="4"/>
  <c r="V1911" i="4"/>
  <c r="S1912" i="4"/>
  <c r="T1912" i="4"/>
  <c r="U1912" i="4"/>
  <c r="V1912" i="4"/>
  <c r="S1913" i="4"/>
  <c r="T1913" i="4"/>
  <c r="U1913" i="4"/>
  <c r="V1913" i="4"/>
  <c r="S1914" i="4"/>
  <c r="T1914" i="4"/>
  <c r="U1914" i="4"/>
  <c r="V1914" i="4"/>
  <c r="S1915" i="4"/>
  <c r="T1915" i="4"/>
  <c r="U1915" i="4"/>
  <c r="V1915" i="4"/>
  <c r="S1916" i="4"/>
  <c r="T1916" i="4"/>
  <c r="U1916" i="4"/>
  <c r="V1916" i="4"/>
  <c r="S1917" i="4"/>
  <c r="T1917" i="4"/>
  <c r="U1917" i="4"/>
  <c r="V1917" i="4"/>
  <c r="S1918" i="4"/>
  <c r="T1918" i="4"/>
  <c r="U1918" i="4"/>
  <c r="V1918" i="4"/>
  <c r="S1919" i="4"/>
  <c r="T1919" i="4"/>
  <c r="U1919" i="4"/>
  <c r="V1919" i="4"/>
  <c r="S1920" i="4"/>
  <c r="T1920" i="4"/>
  <c r="U1920" i="4"/>
  <c r="V1920" i="4"/>
  <c r="S1921" i="4"/>
  <c r="T1921" i="4"/>
  <c r="U1921" i="4"/>
  <c r="V1921" i="4"/>
  <c r="S1922" i="4"/>
  <c r="T1922" i="4"/>
  <c r="U1922" i="4"/>
  <c r="V1922" i="4"/>
  <c r="S1923" i="4"/>
  <c r="T1923" i="4"/>
  <c r="U1923" i="4"/>
  <c r="V1923" i="4"/>
  <c r="S1924" i="4"/>
  <c r="T1924" i="4"/>
  <c r="U1924" i="4"/>
  <c r="V1924" i="4"/>
  <c r="S1925" i="4"/>
  <c r="T1925" i="4"/>
  <c r="U1925" i="4"/>
  <c r="V1925" i="4"/>
  <c r="S1926" i="4"/>
  <c r="T1926" i="4"/>
  <c r="U1926" i="4"/>
  <c r="V1926" i="4"/>
  <c r="S1927" i="4"/>
  <c r="T1927" i="4"/>
  <c r="U1927" i="4"/>
  <c r="V1927" i="4"/>
  <c r="S1928" i="4"/>
  <c r="T1928" i="4"/>
  <c r="U1928" i="4"/>
  <c r="V1928" i="4"/>
  <c r="S1929" i="4"/>
  <c r="T1929" i="4"/>
  <c r="U1929" i="4"/>
  <c r="V1929" i="4"/>
  <c r="S1930" i="4"/>
  <c r="T1930" i="4"/>
  <c r="U1930" i="4"/>
  <c r="V1930" i="4"/>
  <c r="S1931" i="4"/>
  <c r="T1931" i="4"/>
  <c r="U1931" i="4"/>
  <c r="V1931" i="4"/>
  <c r="S1932" i="4"/>
  <c r="T1932" i="4"/>
  <c r="U1932" i="4"/>
  <c r="V1932" i="4"/>
  <c r="S1933" i="4"/>
  <c r="T1933" i="4"/>
  <c r="U1933" i="4"/>
  <c r="V1933" i="4"/>
  <c r="S1934" i="4"/>
  <c r="T1934" i="4"/>
  <c r="U1934" i="4"/>
  <c r="V1934" i="4"/>
  <c r="S1935" i="4"/>
  <c r="T1935" i="4"/>
  <c r="U1935" i="4"/>
  <c r="V1935" i="4"/>
  <c r="S1936" i="4"/>
  <c r="T1936" i="4"/>
  <c r="U1936" i="4"/>
  <c r="V1936" i="4"/>
  <c r="S1937" i="4"/>
  <c r="T1937" i="4"/>
  <c r="U1937" i="4"/>
  <c r="V1937" i="4"/>
  <c r="S1938" i="4"/>
  <c r="T1938" i="4"/>
  <c r="U1938" i="4"/>
  <c r="V1938" i="4"/>
  <c r="S1939" i="4"/>
  <c r="T1939" i="4"/>
  <c r="U1939" i="4"/>
  <c r="V1939" i="4"/>
  <c r="S1940" i="4"/>
  <c r="T1940" i="4"/>
  <c r="U1940" i="4"/>
  <c r="V1940" i="4"/>
  <c r="S1941" i="4"/>
  <c r="T1941" i="4"/>
  <c r="U1941" i="4"/>
  <c r="V1941" i="4"/>
  <c r="S1942" i="4"/>
  <c r="T1942" i="4"/>
  <c r="U1942" i="4"/>
  <c r="V1942" i="4"/>
  <c r="S1943" i="4"/>
  <c r="T1943" i="4"/>
  <c r="U1943" i="4"/>
  <c r="V1943" i="4"/>
  <c r="S1944" i="4"/>
  <c r="T1944" i="4"/>
  <c r="U1944" i="4"/>
  <c r="V1944" i="4"/>
  <c r="S1945" i="4"/>
  <c r="T1945" i="4"/>
  <c r="U1945" i="4"/>
  <c r="V1945" i="4"/>
  <c r="S1946" i="4"/>
  <c r="T1946" i="4"/>
  <c r="U1946" i="4"/>
  <c r="V1946" i="4"/>
  <c r="S1947" i="4"/>
  <c r="T1947" i="4"/>
  <c r="U1947" i="4"/>
  <c r="V1947" i="4"/>
  <c r="S1948" i="4"/>
  <c r="T1948" i="4"/>
  <c r="U1948" i="4"/>
  <c r="V1948" i="4"/>
  <c r="S1949" i="4"/>
  <c r="T1949" i="4"/>
  <c r="U1949" i="4"/>
  <c r="V1949" i="4"/>
  <c r="S1950" i="4"/>
  <c r="T1950" i="4"/>
  <c r="U1950" i="4"/>
  <c r="V1950" i="4"/>
  <c r="S1951" i="4"/>
  <c r="T1951" i="4"/>
  <c r="U1951" i="4"/>
  <c r="V1951" i="4"/>
  <c r="S1952" i="4"/>
  <c r="T1952" i="4"/>
  <c r="U1952" i="4"/>
  <c r="V1952" i="4"/>
  <c r="S1953" i="4"/>
  <c r="T1953" i="4"/>
  <c r="U1953" i="4"/>
  <c r="V1953" i="4"/>
  <c r="S1954" i="4"/>
  <c r="T1954" i="4"/>
  <c r="U1954" i="4"/>
  <c r="V1954" i="4"/>
  <c r="S1955" i="4"/>
  <c r="T1955" i="4"/>
  <c r="U1955" i="4"/>
  <c r="V1955" i="4"/>
  <c r="S1956" i="4"/>
  <c r="T1956" i="4"/>
  <c r="U1956" i="4"/>
  <c r="V1956" i="4"/>
  <c r="S1957" i="4"/>
  <c r="T1957" i="4"/>
  <c r="U1957" i="4"/>
  <c r="V1957" i="4"/>
  <c r="S1958" i="4"/>
  <c r="T1958" i="4"/>
  <c r="U1958" i="4"/>
  <c r="V1958" i="4"/>
  <c r="S1959" i="4"/>
  <c r="T1959" i="4"/>
  <c r="U1959" i="4"/>
  <c r="V1959" i="4"/>
  <c r="S1960" i="4"/>
  <c r="T1960" i="4"/>
  <c r="U1960" i="4"/>
  <c r="V1960" i="4"/>
  <c r="S1961" i="4"/>
  <c r="T1961" i="4"/>
  <c r="U1961" i="4"/>
  <c r="V1961" i="4"/>
  <c r="S1962" i="4"/>
  <c r="T1962" i="4"/>
  <c r="U1962" i="4"/>
  <c r="V1962" i="4"/>
  <c r="S1963" i="4"/>
  <c r="T1963" i="4"/>
  <c r="U1963" i="4"/>
  <c r="V1963" i="4"/>
  <c r="S1964" i="4"/>
  <c r="T1964" i="4"/>
  <c r="U1964" i="4"/>
  <c r="V1964" i="4"/>
  <c r="S1965" i="4"/>
  <c r="T1965" i="4"/>
  <c r="U1965" i="4"/>
  <c r="V1965" i="4"/>
  <c r="S1966" i="4"/>
  <c r="T1966" i="4"/>
  <c r="U1966" i="4"/>
  <c r="V1966" i="4"/>
  <c r="S1967" i="4"/>
  <c r="T1967" i="4"/>
  <c r="U1967" i="4"/>
  <c r="V1967" i="4"/>
  <c r="S1968" i="4"/>
  <c r="T1968" i="4"/>
  <c r="U1968" i="4"/>
  <c r="V1968" i="4"/>
  <c r="S1969" i="4"/>
  <c r="T1969" i="4"/>
  <c r="U1969" i="4"/>
  <c r="V1969" i="4"/>
  <c r="S1970" i="4"/>
  <c r="T1970" i="4"/>
  <c r="U1970" i="4"/>
  <c r="V1970" i="4"/>
  <c r="S1971" i="4"/>
  <c r="T1971" i="4"/>
  <c r="U1971" i="4"/>
  <c r="V1971" i="4"/>
  <c r="S1972" i="4"/>
  <c r="T1972" i="4"/>
  <c r="U1972" i="4"/>
  <c r="V1972" i="4"/>
  <c r="S1973" i="4"/>
  <c r="T1973" i="4"/>
  <c r="U1973" i="4"/>
  <c r="V1973" i="4"/>
  <c r="S1974" i="4"/>
  <c r="T1974" i="4"/>
  <c r="U1974" i="4"/>
  <c r="V1974" i="4"/>
  <c r="S1975" i="4"/>
  <c r="T1975" i="4"/>
  <c r="U1975" i="4"/>
  <c r="V1975" i="4"/>
  <c r="S1976" i="4"/>
  <c r="T1976" i="4"/>
  <c r="U1976" i="4"/>
  <c r="V1976" i="4"/>
  <c r="I2" i="4"/>
  <c r="I3" i="4"/>
  <c r="K3" i="4"/>
  <c r="I4" i="4"/>
  <c r="K4" i="4" s="1"/>
  <c r="I5" i="4"/>
  <c r="K5" i="4"/>
  <c r="I6" i="4"/>
  <c r="I7" i="4"/>
  <c r="K7" i="4" s="1"/>
  <c r="I8" i="4"/>
  <c r="K8" i="4"/>
  <c r="I9" i="4"/>
  <c r="L9" i="4" s="1"/>
  <c r="I10" i="4"/>
  <c r="I11" i="4"/>
  <c r="I12" i="4"/>
  <c r="I13" i="4"/>
  <c r="L13" i="4"/>
  <c r="I14" i="4"/>
  <c r="I15" i="4"/>
  <c r="I16" i="4"/>
  <c r="K16" i="4"/>
  <c r="I17" i="4"/>
  <c r="K17" i="4" s="1"/>
  <c r="I18" i="4"/>
  <c r="I19" i="4"/>
  <c r="I20" i="4"/>
  <c r="L20" i="4" s="1"/>
  <c r="I21" i="4"/>
  <c r="K21" i="4"/>
  <c r="I22" i="4"/>
  <c r="I23" i="4"/>
  <c r="K23" i="4" s="1"/>
  <c r="I24" i="4"/>
  <c r="I25" i="4"/>
  <c r="K25" i="4" s="1"/>
  <c r="I26" i="4"/>
  <c r="I27" i="4"/>
  <c r="I28" i="4"/>
  <c r="L28" i="4" s="1"/>
  <c r="I29" i="4"/>
  <c r="K29" i="4"/>
  <c r="I30" i="4"/>
  <c r="I31" i="4"/>
  <c r="K31" i="4" s="1"/>
  <c r="I32" i="4"/>
  <c r="I33" i="4"/>
  <c r="I34" i="4"/>
  <c r="I35" i="4"/>
  <c r="I36" i="4"/>
  <c r="K36" i="4"/>
  <c r="I37" i="4"/>
  <c r="I38" i="4"/>
  <c r="I39" i="4"/>
  <c r="I40" i="4"/>
  <c r="K40" i="4" s="1"/>
  <c r="I41" i="4"/>
  <c r="I42" i="4"/>
  <c r="I43" i="4"/>
  <c r="K43" i="4" s="1"/>
  <c r="I44" i="4"/>
  <c r="K44" i="4"/>
  <c r="I45" i="4"/>
  <c r="K45" i="4" s="1"/>
  <c r="I46" i="4"/>
  <c r="I47" i="4"/>
  <c r="K47" i="4"/>
  <c r="I48" i="4"/>
  <c r="K48" i="4" s="1"/>
  <c r="I49" i="4"/>
  <c r="L49" i="4"/>
  <c r="I50" i="4"/>
  <c r="I51" i="4"/>
  <c r="I52" i="4"/>
  <c r="I53" i="4"/>
  <c r="L53" i="4" s="1"/>
  <c r="I54" i="4"/>
  <c r="I55" i="4"/>
  <c r="I56" i="4"/>
  <c r="K56" i="4" s="1"/>
  <c r="I57" i="4"/>
  <c r="I58" i="4"/>
  <c r="I59" i="4"/>
  <c r="I60" i="4"/>
  <c r="L60" i="4" s="1"/>
  <c r="I61" i="4"/>
  <c r="K61" i="4"/>
  <c r="I62" i="4"/>
  <c r="I63" i="4"/>
  <c r="K63" i="4"/>
  <c r="I64" i="4"/>
  <c r="I65" i="4"/>
  <c r="K65" i="4" s="1"/>
  <c r="I66" i="4"/>
  <c r="I67" i="4"/>
  <c r="K67" i="4" s="1"/>
  <c r="I68" i="4"/>
  <c r="K68" i="4"/>
  <c r="I69" i="4"/>
  <c r="K69" i="4" s="1"/>
  <c r="I70" i="4"/>
  <c r="I71" i="4"/>
  <c r="I72" i="4"/>
  <c r="I73" i="4"/>
  <c r="L73" i="4" s="1"/>
  <c r="I74" i="4"/>
  <c r="I75" i="4"/>
  <c r="J75" i="4" s="1"/>
  <c r="I76" i="4"/>
  <c r="I77" i="4"/>
  <c r="K77" i="4"/>
  <c r="I78" i="4"/>
  <c r="L78" i="4" s="1"/>
  <c r="I79" i="4"/>
  <c r="I80" i="4"/>
  <c r="K80" i="4" s="1"/>
  <c r="I81" i="4"/>
  <c r="K81" i="4"/>
  <c r="I82" i="4"/>
  <c r="I83" i="4"/>
  <c r="J83" i="4" s="1"/>
  <c r="I84" i="4"/>
  <c r="I85" i="4"/>
  <c r="L85" i="4" s="1"/>
  <c r="I86" i="4"/>
  <c r="L86" i="4"/>
  <c r="I87" i="4"/>
  <c r="I88" i="4"/>
  <c r="I89" i="4"/>
  <c r="I90" i="4"/>
  <c r="I91" i="4"/>
  <c r="I92" i="4"/>
  <c r="K92" i="4" s="1"/>
  <c r="I93" i="4"/>
  <c r="I94" i="4"/>
  <c r="I95" i="4"/>
  <c r="I96" i="4"/>
  <c r="K96" i="4"/>
  <c r="I97" i="4"/>
  <c r="K97" i="4" s="1"/>
  <c r="I98" i="4"/>
  <c r="K98" i="4"/>
  <c r="I99" i="4"/>
  <c r="I100" i="4"/>
  <c r="I101" i="4"/>
  <c r="I102" i="4"/>
  <c r="I103" i="4"/>
  <c r="I104" i="4"/>
  <c r="K104" i="4" s="1"/>
  <c r="I105" i="4"/>
  <c r="K105" i="4"/>
  <c r="I106" i="4"/>
  <c r="K106" i="4" s="1"/>
  <c r="I107" i="4"/>
  <c r="I108" i="4"/>
  <c r="K108" i="4" s="1"/>
  <c r="I109" i="4"/>
  <c r="I110" i="4"/>
  <c r="K110" i="4"/>
  <c r="I111" i="4"/>
  <c r="I112" i="4"/>
  <c r="K112" i="4"/>
  <c r="I113" i="4"/>
  <c r="I114" i="4"/>
  <c r="I115" i="4"/>
  <c r="L115" i="4"/>
  <c r="I116" i="4"/>
  <c r="I117" i="4"/>
  <c r="K117" i="4" s="1"/>
  <c r="I118" i="4"/>
  <c r="K118" i="4"/>
  <c r="I119" i="4"/>
  <c r="I120" i="4"/>
  <c r="J120" i="4"/>
  <c r="I121" i="4"/>
  <c r="I122" i="4"/>
  <c r="I123" i="4"/>
  <c r="L123" i="4"/>
  <c r="I124" i="4"/>
  <c r="I125" i="4"/>
  <c r="I126" i="4"/>
  <c r="L126" i="4"/>
  <c r="I127" i="4"/>
  <c r="I128" i="4"/>
  <c r="J128" i="4" s="1"/>
  <c r="I129" i="4"/>
  <c r="I130" i="4"/>
  <c r="I131" i="4"/>
  <c r="L131" i="4" s="1"/>
  <c r="I132" i="4"/>
  <c r="L132" i="4"/>
  <c r="I133" i="4"/>
  <c r="I134" i="4"/>
  <c r="I135" i="4"/>
  <c r="L135" i="4"/>
  <c r="I136" i="4"/>
  <c r="L136" i="4" s="1"/>
  <c r="I137" i="4"/>
  <c r="I138" i="4"/>
  <c r="I139" i="4"/>
  <c r="L139" i="4" s="1"/>
  <c r="I140" i="4"/>
  <c r="L140" i="4"/>
  <c r="I141" i="4"/>
  <c r="I142" i="4"/>
  <c r="L142" i="4"/>
  <c r="I143" i="4"/>
  <c r="I144" i="4"/>
  <c r="L144" i="4" s="1"/>
  <c r="I145" i="4"/>
  <c r="I146" i="4"/>
  <c r="L146" i="4" s="1"/>
  <c r="I147" i="4"/>
  <c r="L147" i="4"/>
  <c r="I148" i="4"/>
  <c r="L148" i="4" s="1"/>
  <c r="I149" i="4"/>
  <c r="I150" i="4"/>
  <c r="L150" i="4"/>
  <c r="I151" i="4"/>
  <c r="I152" i="4"/>
  <c r="L152" i="4"/>
  <c r="I153" i="4"/>
  <c r="I154" i="4"/>
  <c r="L154" i="4" s="1"/>
  <c r="I155" i="4"/>
  <c r="L155" i="4"/>
  <c r="I156" i="4"/>
  <c r="L156" i="4" s="1"/>
  <c r="I157" i="4"/>
  <c r="I158" i="4"/>
  <c r="L158" i="4" s="1"/>
  <c r="I159" i="4"/>
  <c r="I160" i="4"/>
  <c r="L160" i="4"/>
  <c r="I161" i="4"/>
  <c r="I162" i="4"/>
  <c r="L162" i="4"/>
  <c r="I163" i="4"/>
  <c r="I164" i="4"/>
  <c r="L164" i="4" s="1"/>
  <c r="I165" i="4"/>
  <c r="I166" i="4"/>
  <c r="L166" i="4" s="1"/>
  <c r="I167" i="4"/>
  <c r="I168" i="4"/>
  <c r="L168" i="4"/>
  <c r="I169" i="4"/>
  <c r="I170" i="4"/>
  <c r="L170" i="4"/>
  <c r="I171" i="4"/>
  <c r="L171" i="4" s="1"/>
  <c r="I172" i="4"/>
  <c r="L172" i="4"/>
  <c r="I173" i="4"/>
  <c r="I174" i="4"/>
  <c r="L174" i="4" s="1"/>
  <c r="I175" i="4"/>
  <c r="I176" i="4"/>
  <c r="L176" i="4" s="1"/>
  <c r="I177" i="4"/>
  <c r="I178" i="4"/>
  <c r="L178" i="4"/>
  <c r="I179" i="4"/>
  <c r="L179" i="4" s="1"/>
  <c r="I180" i="4"/>
  <c r="L180" i="4"/>
  <c r="I181" i="4"/>
  <c r="I182" i="4"/>
  <c r="L182" i="4"/>
  <c r="I183" i="4"/>
  <c r="I184" i="4"/>
  <c r="L184" i="4" s="1"/>
  <c r="I185" i="4"/>
  <c r="I186" i="4"/>
  <c r="I187" i="4"/>
  <c r="L187" i="4" s="1"/>
  <c r="I188" i="4"/>
  <c r="I189" i="4"/>
  <c r="I190" i="4"/>
  <c r="I191" i="4"/>
  <c r="L191" i="4"/>
  <c r="I192" i="4"/>
  <c r="L192" i="4" s="1"/>
  <c r="I193" i="4"/>
  <c r="I194" i="4"/>
  <c r="L194" i="4"/>
  <c r="I195" i="4"/>
  <c r="L195" i="4" s="1"/>
  <c r="I196" i="4"/>
  <c r="L196" i="4"/>
  <c r="I197" i="4"/>
  <c r="I198" i="4"/>
  <c r="I199" i="4"/>
  <c r="I200" i="4"/>
  <c r="I201" i="4"/>
  <c r="I202" i="4"/>
  <c r="I203" i="4"/>
  <c r="L203" i="4"/>
  <c r="I204" i="4"/>
  <c r="L204" i="4" s="1"/>
  <c r="I205" i="4"/>
  <c r="I206" i="4"/>
  <c r="I207" i="4"/>
  <c r="I208" i="4"/>
  <c r="L208" i="4"/>
  <c r="I209" i="4"/>
  <c r="I210" i="4"/>
  <c r="L210" i="4" s="1"/>
  <c r="I211" i="4"/>
  <c r="I212" i="4"/>
  <c r="L212" i="4" s="1"/>
  <c r="I213" i="4"/>
  <c r="I214" i="4"/>
  <c r="I215" i="4"/>
  <c r="I216" i="4"/>
  <c r="I217" i="4"/>
  <c r="I218" i="4"/>
  <c r="I219" i="4"/>
  <c r="I220" i="4"/>
  <c r="I221" i="4"/>
  <c r="I222" i="4"/>
  <c r="I223" i="4"/>
  <c r="I224" i="4"/>
  <c r="I225" i="4"/>
  <c r="I226" i="4"/>
  <c r="L226" i="4"/>
  <c r="I227" i="4"/>
  <c r="L227" i="4" s="1"/>
  <c r="I228" i="4"/>
  <c r="L228" i="4"/>
  <c r="I229" i="4"/>
  <c r="I230" i="4"/>
  <c r="I231" i="4"/>
  <c r="I232" i="4"/>
  <c r="I233" i="4"/>
  <c r="I234" i="4"/>
  <c r="I235" i="4"/>
  <c r="I236" i="4"/>
  <c r="I237" i="4"/>
  <c r="I238" i="4"/>
  <c r="I239" i="4"/>
  <c r="I240" i="4"/>
  <c r="I241" i="4"/>
  <c r="K241" i="4" s="1"/>
  <c r="I242" i="4"/>
  <c r="I243" i="4"/>
  <c r="K243" i="4" s="1"/>
  <c r="I244" i="4"/>
  <c r="I245" i="4"/>
  <c r="K245" i="4"/>
  <c r="I246" i="4"/>
  <c r="K246" i="4" s="1"/>
  <c r="I247" i="4"/>
  <c r="K247" i="4"/>
  <c r="I248" i="4"/>
  <c r="I249" i="4"/>
  <c r="K249" i="4"/>
  <c r="I250" i="4"/>
  <c r="K250" i="4" s="1"/>
  <c r="I251" i="4"/>
  <c r="K251" i="4"/>
  <c r="I252" i="4"/>
  <c r="I253" i="4"/>
  <c r="K253" i="4" s="1"/>
  <c r="I254" i="4"/>
  <c r="I255" i="4"/>
  <c r="I256" i="4"/>
  <c r="I257" i="4"/>
  <c r="I258" i="4"/>
  <c r="I259" i="4"/>
  <c r="K259" i="4" s="1"/>
  <c r="I260" i="4"/>
  <c r="I261" i="4"/>
  <c r="I262" i="4"/>
  <c r="K262" i="4" s="1"/>
  <c r="I263" i="4"/>
  <c r="K263" i="4"/>
  <c r="I264" i="4"/>
  <c r="J264" i="4" s="1"/>
  <c r="I265" i="4"/>
  <c r="K265" i="4"/>
  <c r="I266" i="4"/>
  <c r="I267" i="4"/>
  <c r="I268" i="4"/>
  <c r="J268" i="4"/>
  <c r="I269" i="4"/>
  <c r="I270" i="4"/>
  <c r="K270" i="4" s="1"/>
  <c r="I271" i="4"/>
  <c r="K271" i="4"/>
  <c r="I272" i="4"/>
  <c r="I273" i="4"/>
  <c r="J273" i="4"/>
  <c r="I274" i="4"/>
  <c r="I275" i="4"/>
  <c r="L275" i="4" s="1"/>
  <c r="I276" i="4"/>
  <c r="I277" i="4"/>
  <c r="J277" i="4" s="1"/>
  <c r="I278" i="4"/>
  <c r="L278" i="4"/>
  <c r="I279" i="4"/>
  <c r="K279" i="4" s="1"/>
  <c r="I280" i="4"/>
  <c r="K280" i="4"/>
  <c r="I281" i="4"/>
  <c r="K281" i="4" s="1"/>
  <c r="I282" i="4"/>
  <c r="K282" i="4"/>
  <c r="I283" i="4"/>
  <c r="K283" i="4" s="1"/>
  <c r="I284" i="4"/>
  <c r="K284" i="4"/>
  <c r="I285" i="4"/>
  <c r="K285" i="4" s="1"/>
  <c r="I286" i="4"/>
  <c r="K286" i="4"/>
  <c r="I287" i="4"/>
  <c r="K287" i="4" s="1"/>
  <c r="I288" i="4"/>
  <c r="K288" i="4"/>
  <c r="I289" i="4"/>
  <c r="K289" i="4" s="1"/>
  <c r="I290" i="4"/>
  <c r="K290" i="4"/>
  <c r="I291" i="4"/>
  <c r="K291" i="4" s="1"/>
  <c r="I292" i="4"/>
  <c r="K292" i="4"/>
  <c r="I293" i="4"/>
  <c r="K293" i="4" s="1"/>
  <c r="I294" i="4"/>
  <c r="K294" i="4"/>
  <c r="I295" i="4"/>
  <c r="J295" i="4" s="1"/>
  <c r="I296" i="4"/>
  <c r="J296" i="4"/>
  <c r="I297" i="4"/>
  <c r="J297" i="4" s="1"/>
  <c r="I298" i="4"/>
  <c r="I299" i="4"/>
  <c r="J299" i="4"/>
  <c r="I300" i="4"/>
  <c r="J300" i="4" s="1"/>
  <c r="I301" i="4"/>
  <c r="K301" i="4"/>
  <c r="I302" i="4"/>
  <c r="L302" i="4" s="1"/>
  <c r="I303" i="4"/>
  <c r="J303" i="4"/>
  <c r="I304" i="4"/>
  <c r="J304" i="4" s="1"/>
  <c r="I305" i="4"/>
  <c r="I306" i="4"/>
  <c r="L306" i="4" s="1"/>
  <c r="I307" i="4"/>
  <c r="J307" i="4"/>
  <c r="I308" i="4"/>
  <c r="J308" i="4" s="1"/>
  <c r="I309" i="4"/>
  <c r="I310" i="4"/>
  <c r="L310" i="4"/>
  <c r="I311" i="4"/>
  <c r="J311" i="4" s="1"/>
  <c r="I312" i="4"/>
  <c r="I313" i="4"/>
  <c r="L313" i="4" s="1"/>
  <c r="I314" i="4"/>
  <c r="I315" i="4"/>
  <c r="J315" i="4"/>
  <c r="I316" i="4"/>
  <c r="I317" i="4"/>
  <c r="J317" i="4"/>
  <c r="I318" i="4"/>
  <c r="L318" i="4" s="1"/>
  <c r="I319" i="4"/>
  <c r="J319" i="4"/>
  <c r="I320" i="4"/>
  <c r="I321" i="4"/>
  <c r="J321" i="4" s="1"/>
  <c r="I322" i="4"/>
  <c r="L322" i="4"/>
  <c r="I323" i="4"/>
  <c r="J323" i="4" s="1"/>
  <c r="I324" i="4"/>
  <c r="I325" i="4"/>
  <c r="L325" i="4" s="1"/>
  <c r="I326" i="4"/>
  <c r="L326" i="4"/>
  <c r="I327" i="4"/>
  <c r="J327" i="4" s="1"/>
  <c r="I328" i="4"/>
  <c r="I329" i="4"/>
  <c r="K329" i="4"/>
  <c r="I330" i="4"/>
  <c r="I331" i="4"/>
  <c r="J331" i="4"/>
  <c r="I332" i="4"/>
  <c r="I333" i="4"/>
  <c r="J333" i="4" s="1"/>
  <c r="I334" i="4"/>
  <c r="L334" i="4"/>
  <c r="I335" i="4"/>
  <c r="J335" i="4" s="1"/>
  <c r="I336" i="4"/>
  <c r="I337" i="4"/>
  <c r="I338" i="4"/>
  <c r="L338" i="4" s="1"/>
  <c r="I339" i="4"/>
  <c r="J339" i="4"/>
  <c r="I340" i="4"/>
  <c r="I341" i="4"/>
  <c r="K341" i="4"/>
  <c r="I342" i="4"/>
  <c r="L342" i="4" s="1"/>
  <c r="I343" i="4"/>
  <c r="J343" i="4"/>
  <c r="I344" i="4"/>
  <c r="I345" i="4"/>
  <c r="I346" i="4"/>
  <c r="I347" i="4"/>
  <c r="J347" i="4"/>
  <c r="I348" i="4"/>
  <c r="I349" i="4"/>
  <c r="L349" i="4"/>
  <c r="I350" i="4"/>
  <c r="L350" i="4" s="1"/>
  <c r="I351" i="4"/>
  <c r="J351" i="4"/>
  <c r="I352" i="4"/>
  <c r="I353" i="4"/>
  <c r="I354" i="4"/>
  <c r="L354" i="4"/>
  <c r="I355" i="4"/>
  <c r="J355" i="4" s="1"/>
  <c r="I356" i="4"/>
  <c r="I357" i="4"/>
  <c r="I358" i="4"/>
  <c r="L358" i="4" s="1"/>
  <c r="I359" i="4"/>
  <c r="J359" i="4"/>
  <c r="I360" i="4"/>
  <c r="I361" i="4"/>
  <c r="J361" i="4" s="1"/>
  <c r="I362" i="4"/>
  <c r="I363" i="4"/>
  <c r="J363" i="4" s="1"/>
  <c r="I364" i="4"/>
  <c r="I365" i="4"/>
  <c r="K365" i="4"/>
  <c r="I366" i="4"/>
  <c r="L366" i="4" s="1"/>
  <c r="I367" i="4"/>
  <c r="J367" i="4"/>
  <c r="I368" i="4"/>
  <c r="I369" i="4"/>
  <c r="J369" i="4"/>
  <c r="I370" i="4"/>
  <c r="L370" i="4" s="1"/>
  <c r="I371" i="4"/>
  <c r="J371" i="4"/>
  <c r="I372" i="4"/>
  <c r="I373" i="4"/>
  <c r="J373" i="4" s="1"/>
  <c r="I374" i="4"/>
  <c r="L374" i="4"/>
  <c r="I375" i="4"/>
  <c r="J375" i="4" s="1"/>
  <c r="I376" i="4"/>
  <c r="I377" i="4"/>
  <c r="L377" i="4" s="1"/>
  <c r="I378" i="4"/>
  <c r="I379" i="4"/>
  <c r="J379" i="4"/>
  <c r="I380" i="4"/>
  <c r="I381" i="4"/>
  <c r="J381" i="4"/>
  <c r="I382" i="4"/>
  <c r="L382" i="4" s="1"/>
  <c r="I383" i="4"/>
  <c r="J383" i="4" s="1"/>
  <c r="I384" i="4"/>
  <c r="I385" i="4"/>
  <c r="J385" i="4" s="1"/>
  <c r="I386" i="4"/>
  <c r="L386" i="4"/>
  <c r="I387" i="4"/>
  <c r="J387" i="4" s="1"/>
  <c r="I388" i="4"/>
  <c r="I389" i="4"/>
  <c r="I390" i="4"/>
  <c r="L390" i="4" s="1"/>
  <c r="I391" i="4"/>
  <c r="J391" i="4"/>
  <c r="I392" i="4"/>
  <c r="I393" i="4"/>
  <c r="K393" i="4"/>
  <c r="I394" i="4"/>
  <c r="I395" i="4"/>
  <c r="J395" i="4" s="1"/>
  <c r="I396" i="4"/>
  <c r="I397" i="4"/>
  <c r="J397" i="4" s="1"/>
  <c r="I398" i="4"/>
  <c r="L398" i="4"/>
  <c r="I399" i="4"/>
  <c r="J399" i="4" s="1"/>
  <c r="I400" i="4"/>
  <c r="I401" i="4"/>
  <c r="L401" i="4"/>
  <c r="I402" i="4"/>
  <c r="L402" i="4" s="1"/>
  <c r="I403" i="4"/>
  <c r="J403" i="4"/>
  <c r="I404" i="4"/>
  <c r="I405" i="4"/>
  <c r="K405" i="4"/>
  <c r="I406" i="4"/>
  <c r="L406" i="4" s="1"/>
  <c r="I407" i="4"/>
  <c r="J407" i="4"/>
  <c r="I408" i="4"/>
  <c r="I409" i="4"/>
  <c r="J409" i="4" s="1"/>
  <c r="I410" i="4"/>
  <c r="I411" i="4"/>
  <c r="J411" i="4" s="1"/>
  <c r="I412" i="4"/>
  <c r="I413" i="4"/>
  <c r="L413" i="4"/>
  <c r="I414" i="4"/>
  <c r="L414" i="4" s="1"/>
  <c r="I415" i="4"/>
  <c r="J415" i="4"/>
  <c r="I416" i="4"/>
  <c r="I417" i="4"/>
  <c r="K417" i="4"/>
  <c r="I418" i="4"/>
  <c r="L418" i="4" s="1"/>
  <c r="I419" i="4"/>
  <c r="J419" i="4"/>
  <c r="I420" i="4"/>
  <c r="I421" i="4"/>
  <c r="J421" i="4" s="1"/>
  <c r="I422" i="4"/>
  <c r="L422" i="4"/>
  <c r="I423" i="4"/>
  <c r="J423" i="4" s="1"/>
  <c r="I424" i="4"/>
  <c r="I425" i="4"/>
  <c r="J425" i="4" s="1"/>
  <c r="I426" i="4"/>
  <c r="I427" i="4"/>
  <c r="J427" i="4"/>
  <c r="I428" i="4"/>
  <c r="I429" i="4"/>
  <c r="I430" i="4"/>
  <c r="L430" i="4"/>
  <c r="I431" i="4"/>
  <c r="J431" i="4" s="1"/>
  <c r="I432" i="4"/>
  <c r="I433" i="4"/>
  <c r="L433" i="4" s="1"/>
  <c r="I434" i="4"/>
  <c r="L434" i="4"/>
  <c r="I435" i="4"/>
  <c r="I436" i="4"/>
  <c r="K436" i="4" s="1"/>
  <c r="I437" i="4"/>
  <c r="L437" i="4"/>
  <c r="I438" i="4"/>
  <c r="J438" i="4" s="1"/>
  <c r="I439" i="4"/>
  <c r="L439" i="4"/>
  <c r="I440" i="4"/>
  <c r="K440" i="4" s="1"/>
  <c r="I441" i="4"/>
  <c r="J441" i="4"/>
  <c r="I442" i="4"/>
  <c r="I443" i="4"/>
  <c r="L443" i="4"/>
  <c r="I444" i="4"/>
  <c r="K444" i="4" s="1"/>
  <c r="I445" i="4"/>
  <c r="I446" i="4"/>
  <c r="L446" i="4"/>
  <c r="I447" i="4"/>
  <c r="L447" i="4" s="1"/>
  <c r="I448" i="4"/>
  <c r="K448" i="4"/>
  <c r="I449" i="4"/>
  <c r="J449" i="4" s="1"/>
  <c r="I450" i="4"/>
  <c r="J450" i="4"/>
  <c r="I451" i="4"/>
  <c r="L451" i="4" s="1"/>
  <c r="I452" i="4"/>
  <c r="K452" i="4"/>
  <c r="I453" i="4"/>
  <c r="I454" i="4"/>
  <c r="I455" i="4"/>
  <c r="L455" i="4"/>
  <c r="I456" i="4"/>
  <c r="K456" i="4" s="1"/>
  <c r="I457" i="4"/>
  <c r="J457" i="4"/>
  <c r="I458" i="4"/>
  <c r="I459" i="4"/>
  <c r="I460" i="4"/>
  <c r="L460" i="4"/>
  <c r="I461" i="4"/>
  <c r="J461" i="4" s="1"/>
  <c r="I462" i="4"/>
  <c r="I463" i="4"/>
  <c r="L463" i="4" s="1"/>
  <c r="I464" i="4"/>
  <c r="J464" i="4"/>
  <c r="I465" i="4"/>
  <c r="J465" i="4" s="1"/>
  <c r="I466" i="4"/>
  <c r="I467" i="4"/>
  <c r="I468" i="4"/>
  <c r="I469" i="4"/>
  <c r="J469" i="4" s="1"/>
  <c r="I470" i="4"/>
  <c r="I471" i="4"/>
  <c r="I472" i="4"/>
  <c r="I473" i="4"/>
  <c r="J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K527" i="4" s="1"/>
  <c r="I528" i="4"/>
  <c r="L528" i="4"/>
  <c r="I529" i="4"/>
  <c r="J529" i="4" s="1"/>
  <c r="I530" i="4"/>
  <c r="I531" i="4"/>
  <c r="K531" i="4" s="1"/>
  <c r="I532" i="4"/>
  <c r="I533" i="4"/>
  <c r="I534" i="4"/>
  <c r="I535" i="4"/>
  <c r="K535" i="4" s="1"/>
  <c r="I536" i="4"/>
  <c r="L536" i="4"/>
  <c r="I537" i="4"/>
  <c r="J537" i="4" s="1"/>
  <c r="I538" i="4"/>
  <c r="I539" i="4"/>
  <c r="K539" i="4" s="1"/>
  <c r="I540" i="4"/>
  <c r="J540" i="4"/>
  <c r="I541" i="4"/>
  <c r="I542" i="4"/>
  <c r="I543" i="4"/>
  <c r="K543" i="4"/>
  <c r="I544" i="4"/>
  <c r="L544" i="4" s="1"/>
  <c r="I545" i="4"/>
  <c r="I546" i="4"/>
  <c r="I547" i="4"/>
  <c r="K547" i="4" s="1"/>
  <c r="I548" i="4"/>
  <c r="K548" i="4"/>
  <c r="I549" i="4"/>
  <c r="K549" i="4" s="1"/>
  <c r="I550" i="4"/>
  <c r="K550" i="4"/>
  <c r="I551" i="4"/>
  <c r="K551" i="4" s="1"/>
  <c r="I552" i="4"/>
  <c r="K552" i="4"/>
  <c r="I553" i="4"/>
  <c r="K553" i="4" s="1"/>
  <c r="I554" i="4"/>
  <c r="K554" i="4"/>
  <c r="I555" i="4"/>
  <c r="K555" i="4" s="1"/>
  <c r="I556" i="4"/>
  <c r="I557" i="4"/>
  <c r="L557" i="4"/>
  <c r="I558" i="4"/>
  <c r="I559" i="4"/>
  <c r="K559" i="4"/>
  <c r="I560" i="4"/>
  <c r="I561" i="4"/>
  <c r="L561" i="4" s="1"/>
  <c r="I562" i="4"/>
  <c r="I563" i="4"/>
  <c r="I564" i="4"/>
  <c r="I565" i="4"/>
  <c r="L565" i="4"/>
  <c r="I566" i="4"/>
  <c r="J566" i="4" s="1"/>
  <c r="I567" i="4"/>
  <c r="I568" i="4"/>
  <c r="I569" i="4"/>
  <c r="I570" i="4"/>
  <c r="J570" i="4" s="1"/>
  <c r="I571" i="4"/>
  <c r="I572" i="4"/>
  <c r="I573" i="4"/>
  <c r="I574" i="4"/>
  <c r="J574" i="4"/>
  <c r="I575" i="4"/>
  <c r="I576" i="4"/>
  <c r="I577" i="4"/>
  <c r="I578" i="4"/>
  <c r="J578" i="4"/>
  <c r="I579" i="4"/>
  <c r="K579" i="4" s="1"/>
  <c r="I580" i="4"/>
  <c r="L580" i="4"/>
  <c r="I581" i="4"/>
  <c r="I582" i="4"/>
  <c r="J582" i="4"/>
  <c r="I583" i="4"/>
  <c r="L583" i="4"/>
  <c r="I584" i="4"/>
  <c r="I585" i="4"/>
  <c r="I586" i="4"/>
  <c r="J586" i="4" s="1"/>
  <c r="I587" i="4"/>
  <c r="K587" i="4"/>
  <c r="I588" i="4"/>
  <c r="L588" i="4" s="1"/>
  <c r="I589" i="4"/>
  <c r="I590" i="4"/>
  <c r="I591" i="4"/>
  <c r="K591" i="4" s="1"/>
  <c r="I592" i="4"/>
  <c r="I593" i="4"/>
  <c r="I594" i="4"/>
  <c r="K594" i="4" s="1"/>
  <c r="I595" i="4"/>
  <c r="K595" i="4"/>
  <c r="I596" i="4"/>
  <c r="L596" i="4" s="1"/>
  <c r="I597" i="4"/>
  <c r="I598" i="4"/>
  <c r="K598" i="4"/>
  <c r="I599" i="4"/>
  <c r="K599" i="4" s="1"/>
  <c r="I600" i="4"/>
  <c r="I601" i="4"/>
  <c r="I602" i="4"/>
  <c r="K602" i="4" s="1"/>
  <c r="I603" i="4"/>
  <c r="K603" i="4" s="1"/>
  <c r="I604" i="4"/>
  <c r="L604" i="4" s="1"/>
  <c r="I605" i="4"/>
  <c r="I606" i="4"/>
  <c r="K606" i="4" s="1"/>
  <c r="I607" i="4"/>
  <c r="K607" i="4"/>
  <c r="I608" i="4"/>
  <c r="I609" i="4"/>
  <c r="I610" i="4"/>
  <c r="K610" i="4"/>
  <c r="I611" i="4"/>
  <c r="K611" i="4" s="1"/>
  <c r="I612" i="4"/>
  <c r="L612" i="4"/>
  <c r="I613" i="4"/>
  <c r="K613" i="4" s="1"/>
  <c r="I614" i="4"/>
  <c r="K614" i="4"/>
  <c r="I615" i="4"/>
  <c r="K615" i="4" s="1"/>
  <c r="I616" i="4"/>
  <c r="K616" i="4"/>
  <c r="I617" i="4"/>
  <c r="I618" i="4"/>
  <c r="K618" i="4" s="1"/>
  <c r="I619" i="4"/>
  <c r="K619" i="4"/>
  <c r="I620" i="4"/>
  <c r="L620" i="4" s="1"/>
  <c r="I621" i="4"/>
  <c r="K621" i="4" s="1"/>
  <c r="I622" i="4"/>
  <c r="K622" i="4" s="1"/>
  <c r="I623" i="4"/>
  <c r="K623" i="4" s="1"/>
  <c r="I624" i="4"/>
  <c r="K624" i="4" s="1"/>
  <c r="I625" i="4"/>
  <c r="I626" i="4"/>
  <c r="K626" i="4" s="1"/>
  <c r="I627" i="4"/>
  <c r="K627" i="4"/>
  <c r="I628" i="4"/>
  <c r="L628" i="4" s="1"/>
  <c r="I629" i="4"/>
  <c r="I630" i="4"/>
  <c r="K630" i="4"/>
  <c r="I631" i="4"/>
  <c r="K631" i="4" s="1"/>
  <c r="I632" i="4"/>
  <c r="I633" i="4"/>
  <c r="I634" i="4"/>
  <c r="K634" i="4" s="1"/>
  <c r="I635" i="4"/>
  <c r="K635" i="4" s="1"/>
  <c r="I636" i="4"/>
  <c r="I637" i="4"/>
  <c r="I638" i="4"/>
  <c r="K638" i="4" s="1"/>
  <c r="I639" i="4"/>
  <c r="K639" i="4" s="1"/>
  <c r="I640" i="4"/>
  <c r="L640" i="4" s="1"/>
  <c r="I641" i="4"/>
  <c r="I642" i="4"/>
  <c r="K642" i="4"/>
  <c r="I643" i="4"/>
  <c r="K643" i="4" s="1"/>
  <c r="I644" i="4"/>
  <c r="I645" i="4"/>
  <c r="K645" i="4" s="1"/>
  <c r="I646" i="4"/>
  <c r="K646" i="4"/>
  <c r="I647" i="4"/>
  <c r="K647" i="4" s="1"/>
  <c r="I648" i="4"/>
  <c r="K648" i="4"/>
  <c r="I649" i="4"/>
  <c r="I650" i="4"/>
  <c r="K650" i="4" s="1"/>
  <c r="I651" i="4"/>
  <c r="K651" i="4"/>
  <c r="I652" i="4"/>
  <c r="L652" i="4" s="1"/>
  <c r="I653" i="4"/>
  <c r="I654" i="4"/>
  <c r="K654" i="4" s="1"/>
  <c r="I655" i="4"/>
  <c r="K655" i="4"/>
  <c r="I656" i="4"/>
  <c r="I657" i="4"/>
  <c r="I658" i="4"/>
  <c r="K658" i="4"/>
  <c r="I659" i="4"/>
  <c r="K659" i="4" s="1"/>
  <c r="I660" i="4"/>
  <c r="L660" i="4"/>
  <c r="I661" i="4"/>
  <c r="I662" i="4"/>
  <c r="K662" i="4" s="1"/>
  <c r="I663" i="4"/>
  <c r="K663" i="4"/>
  <c r="I664" i="4"/>
  <c r="I665" i="4"/>
  <c r="I666" i="4"/>
  <c r="K666" i="4"/>
  <c r="I667" i="4"/>
  <c r="K667" i="4" s="1"/>
  <c r="I668" i="4"/>
  <c r="L668" i="4"/>
  <c r="I669" i="4"/>
  <c r="K669" i="4" s="1"/>
  <c r="I670" i="4"/>
  <c r="K670" i="4"/>
  <c r="I671" i="4"/>
  <c r="K671" i="4" s="1"/>
  <c r="I672" i="4"/>
  <c r="K672" i="4"/>
  <c r="I673" i="4"/>
  <c r="I674" i="4"/>
  <c r="K674" i="4"/>
  <c r="I675" i="4"/>
  <c r="K675" i="4" s="1"/>
  <c r="I676" i="4"/>
  <c r="L676" i="4"/>
  <c r="I677" i="4"/>
  <c r="K677" i="4" s="1"/>
  <c r="I678" i="4"/>
  <c r="K678" i="4"/>
  <c r="I679" i="4"/>
  <c r="K679" i="4" s="1"/>
  <c r="I680" i="4"/>
  <c r="K680" i="4"/>
  <c r="I681" i="4"/>
  <c r="I682" i="4"/>
  <c r="K682" i="4" s="1"/>
  <c r="I683" i="4"/>
  <c r="K683" i="4"/>
  <c r="I684" i="4"/>
  <c r="L684" i="4" s="1"/>
  <c r="I685" i="4"/>
  <c r="I686" i="4"/>
  <c r="K686" i="4" s="1"/>
  <c r="I687" i="4"/>
  <c r="K687" i="4"/>
  <c r="I688" i="4"/>
  <c r="I689" i="4"/>
  <c r="I690" i="4"/>
  <c r="K690" i="4"/>
  <c r="I691" i="4"/>
  <c r="K691" i="4" s="1"/>
  <c r="I692" i="4"/>
  <c r="L692" i="4"/>
  <c r="I693" i="4"/>
  <c r="I694" i="4"/>
  <c r="K694" i="4" s="1"/>
  <c r="I695" i="4"/>
  <c r="K695" i="4"/>
  <c r="I696" i="4"/>
  <c r="I697" i="4"/>
  <c r="I698" i="4"/>
  <c r="K698" i="4"/>
  <c r="I699" i="4"/>
  <c r="K699" i="4" s="1"/>
  <c r="I700" i="4"/>
  <c r="I701" i="4"/>
  <c r="I702" i="4"/>
  <c r="K702" i="4" s="1"/>
  <c r="I703" i="4"/>
  <c r="K703" i="4"/>
  <c r="I704" i="4"/>
  <c r="L704" i="4" s="1"/>
  <c r="I705" i="4"/>
  <c r="I706" i="4"/>
  <c r="K706" i="4" s="1"/>
  <c r="I707" i="4"/>
  <c r="K707" i="4"/>
  <c r="I708" i="4"/>
  <c r="I709" i="4"/>
  <c r="K709" i="4" s="1"/>
  <c r="I710" i="4"/>
  <c r="K710" i="4"/>
  <c r="I711" i="4"/>
  <c r="K711" i="4" s="1"/>
  <c r="I712" i="4"/>
  <c r="K712" i="4"/>
  <c r="I713" i="4"/>
  <c r="I714" i="4"/>
  <c r="K714" i="4"/>
  <c r="I715" i="4"/>
  <c r="K715" i="4" s="1"/>
  <c r="I716" i="4"/>
  <c r="L716" i="4"/>
  <c r="I717" i="4"/>
  <c r="I718" i="4"/>
  <c r="K718" i="4" s="1"/>
  <c r="I719" i="4"/>
  <c r="K719" i="4"/>
  <c r="I720" i="4"/>
  <c r="L720" i="4" s="1"/>
  <c r="I721" i="4"/>
  <c r="I722" i="4"/>
  <c r="K722" i="4" s="1"/>
  <c r="I723" i="4"/>
  <c r="K723" i="4"/>
  <c r="I724" i="4"/>
  <c r="L724" i="4" s="1"/>
  <c r="I725" i="4"/>
  <c r="I726" i="4"/>
  <c r="K726" i="4"/>
  <c r="I727" i="4"/>
  <c r="K727" i="4" s="1"/>
  <c r="I728" i="4"/>
  <c r="I729" i="4"/>
  <c r="I730" i="4"/>
  <c r="I731" i="4"/>
  <c r="K731" i="4"/>
  <c r="I732" i="4"/>
  <c r="I733" i="4"/>
  <c r="I734" i="4"/>
  <c r="I735" i="4"/>
  <c r="K735" i="4"/>
  <c r="I736" i="4"/>
  <c r="I737" i="4"/>
  <c r="I738" i="4"/>
  <c r="K738" i="4"/>
  <c r="I739" i="4"/>
  <c r="K739" i="4" s="1"/>
  <c r="I740" i="4"/>
  <c r="I741" i="4"/>
  <c r="I742" i="4"/>
  <c r="K742" i="4" s="1"/>
  <c r="I743" i="4"/>
  <c r="K743" i="4"/>
  <c r="I744" i="4"/>
  <c r="L744" i="4" s="1"/>
  <c r="I745" i="4"/>
  <c r="I746" i="4"/>
  <c r="K746" i="4" s="1"/>
  <c r="I747" i="4"/>
  <c r="K747" i="4"/>
  <c r="I748" i="4"/>
  <c r="I749" i="4"/>
  <c r="K749" i="4" s="1"/>
  <c r="I750" i="4"/>
  <c r="K750" i="4"/>
  <c r="I751" i="4"/>
  <c r="K751" i="4" s="1"/>
  <c r="I752" i="4"/>
  <c r="K752" i="4"/>
  <c r="I753" i="4"/>
  <c r="I754" i="4"/>
  <c r="K754" i="4"/>
  <c r="I755" i="4"/>
  <c r="K755" i="4" s="1"/>
  <c r="I756" i="4"/>
  <c r="L756" i="4"/>
  <c r="I757" i="4"/>
  <c r="I758" i="4"/>
  <c r="I759" i="4"/>
  <c r="K759" i="4"/>
  <c r="I760" i="4"/>
  <c r="L760" i="4" s="1"/>
  <c r="I761" i="4"/>
  <c r="K761" i="4"/>
  <c r="I762" i="4"/>
  <c r="I763" i="4"/>
  <c r="K763" i="4" s="1"/>
  <c r="I764" i="4"/>
  <c r="L764" i="4"/>
  <c r="I765" i="4"/>
  <c r="I766" i="4"/>
  <c r="K766" i="4"/>
  <c r="I767" i="4"/>
  <c r="K767" i="4" s="1"/>
  <c r="I768" i="4"/>
  <c r="I769" i="4"/>
  <c r="K769" i="4"/>
  <c r="I770" i="4"/>
  <c r="I771" i="4"/>
  <c r="K771" i="4"/>
  <c r="I772" i="4"/>
  <c r="L772" i="4" s="1"/>
  <c r="I773" i="4"/>
  <c r="I774" i="4"/>
  <c r="I775" i="4"/>
  <c r="K775" i="4" s="1"/>
  <c r="I776" i="4"/>
  <c r="L776" i="4"/>
  <c r="I777" i="4"/>
  <c r="K777" i="4" s="1"/>
  <c r="I778" i="4"/>
  <c r="K778" i="4"/>
  <c r="I779" i="4"/>
  <c r="K779" i="4" s="1"/>
  <c r="I780" i="4"/>
  <c r="L780" i="4"/>
  <c r="I781" i="4"/>
  <c r="K781" i="4" s="1"/>
  <c r="I782" i="4"/>
  <c r="K782" i="4"/>
  <c r="I783" i="4"/>
  <c r="K783" i="4" s="1"/>
  <c r="I784" i="4"/>
  <c r="I785" i="4"/>
  <c r="K785" i="4"/>
  <c r="I786" i="4"/>
  <c r="K786" i="4" s="1"/>
  <c r="I787" i="4"/>
  <c r="K787" i="4"/>
  <c r="I788" i="4"/>
  <c r="L788" i="4" s="1"/>
  <c r="I789" i="4"/>
  <c r="I790" i="4"/>
  <c r="I791" i="4"/>
  <c r="K791" i="4" s="1"/>
  <c r="I792" i="4"/>
  <c r="L792" i="4"/>
  <c r="I793" i="4"/>
  <c r="I794" i="4"/>
  <c r="K794" i="4"/>
  <c r="I795" i="4"/>
  <c r="K795" i="4" s="1"/>
  <c r="I796" i="4"/>
  <c r="L796" i="4"/>
  <c r="I797" i="4"/>
  <c r="K797" i="4" s="1"/>
  <c r="I798" i="4"/>
  <c r="I799" i="4"/>
  <c r="K799" i="4"/>
  <c r="I800" i="4"/>
  <c r="I801" i="4"/>
  <c r="I802" i="4"/>
  <c r="K802" i="4"/>
  <c r="I803" i="4"/>
  <c r="K803" i="4" s="1"/>
  <c r="I804" i="4"/>
  <c r="L804" i="4"/>
  <c r="I805" i="4"/>
  <c r="I806" i="4"/>
  <c r="I807" i="4"/>
  <c r="K807" i="4"/>
  <c r="I808" i="4"/>
  <c r="L808" i="4" s="1"/>
  <c r="I809" i="4"/>
  <c r="K809" i="4"/>
  <c r="I810" i="4"/>
  <c r="K810" i="4" s="1"/>
  <c r="I811" i="4"/>
  <c r="I812" i="4"/>
  <c r="L812" i="4" s="1"/>
  <c r="I813" i="4"/>
  <c r="K813" i="4"/>
  <c r="I814" i="4"/>
  <c r="K814" i="4" s="1"/>
  <c r="I815" i="4"/>
  <c r="I816" i="4"/>
  <c r="I817" i="4"/>
  <c r="K817" i="4" s="1"/>
  <c r="I818" i="4"/>
  <c r="K818" i="4"/>
  <c r="I819" i="4"/>
  <c r="I820" i="4"/>
  <c r="I821" i="4"/>
  <c r="I822" i="4"/>
  <c r="K822" i="4"/>
  <c r="I823" i="4"/>
  <c r="I824" i="4"/>
  <c r="I825" i="4"/>
  <c r="I826" i="4"/>
  <c r="K826" i="4" s="1"/>
  <c r="I827" i="4"/>
  <c r="I828" i="4"/>
  <c r="I829" i="4"/>
  <c r="I830" i="4"/>
  <c r="K830" i="4" s="1"/>
  <c r="I831" i="4"/>
  <c r="I832" i="4"/>
  <c r="L832" i="4" s="1"/>
  <c r="I833" i="4"/>
  <c r="K833" i="4"/>
  <c r="I834" i="4"/>
  <c r="K834" i="4" s="1"/>
  <c r="I835" i="4"/>
  <c r="I836" i="4"/>
  <c r="K836" i="4"/>
  <c r="I837" i="4"/>
  <c r="I838" i="4"/>
  <c r="K838" i="4"/>
  <c r="I839" i="4"/>
  <c r="J839" i="4" s="1"/>
  <c r="I840" i="4"/>
  <c r="L840" i="4"/>
  <c r="I841" i="4"/>
  <c r="I842" i="4"/>
  <c r="I843" i="4"/>
  <c r="J843" i="4"/>
  <c r="I844" i="4"/>
  <c r="K844" i="4" s="1"/>
  <c r="I845" i="4"/>
  <c r="I846" i="4"/>
  <c r="I847" i="4"/>
  <c r="J847" i="4" s="1"/>
  <c r="I848" i="4"/>
  <c r="L848" i="4"/>
  <c r="I849" i="4"/>
  <c r="I850" i="4"/>
  <c r="I851" i="4"/>
  <c r="J851" i="4"/>
  <c r="I852" i="4"/>
  <c r="I853" i="4"/>
  <c r="K853" i="4"/>
  <c r="I854" i="4"/>
  <c r="I855" i="4"/>
  <c r="J855" i="4" s="1"/>
  <c r="I856" i="4"/>
  <c r="K856" i="4"/>
  <c r="I857" i="4"/>
  <c r="I858" i="4"/>
  <c r="I859" i="4"/>
  <c r="J859" i="4"/>
  <c r="I860" i="4"/>
  <c r="L860" i="4" s="1"/>
  <c r="I861" i="4"/>
  <c r="I862" i="4"/>
  <c r="I863" i="4"/>
  <c r="J863" i="4" s="1"/>
  <c r="I864" i="4"/>
  <c r="K864" i="4"/>
  <c r="I865" i="4"/>
  <c r="I866" i="4"/>
  <c r="I867" i="4"/>
  <c r="J867" i="4"/>
  <c r="I868" i="4"/>
  <c r="L868" i="4" s="1"/>
  <c r="I869" i="4"/>
  <c r="K869" i="4"/>
  <c r="I870" i="4"/>
  <c r="J870" i="4" s="1"/>
  <c r="I871" i="4"/>
  <c r="K871" i="4" s="1"/>
  <c r="I872" i="4"/>
  <c r="L872" i="4" s="1"/>
  <c r="I873" i="4"/>
  <c r="L873" i="4" s="1"/>
  <c r="I874" i="4"/>
  <c r="I875" i="4"/>
  <c r="I876" i="4"/>
  <c r="L876" i="4" s="1"/>
  <c r="I877" i="4"/>
  <c r="I878" i="4"/>
  <c r="J878" i="4"/>
  <c r="I879" i="4"/>
  <c r="K879" i="4"/>
  <c r="I880" i="4"/>
  <c r="L880" i="4"/>
  <c r="I881" i="4"/>
  <c r="L881" i="4"/>
  <c r="I882" i="4"/>
  <c r="I883" i="4"/>
  <c r="I884" i="4"/>
  <c r="K884" i="4"/>
  <c r="I885" i="4"/>
  <c r="I886" i="4"/>
  <c r="J886" i="4"/>
  <c r="I887" i="4"/>
  <c r="K887" i="4" s="1"/>
  <c r="I888" i="4"/>
  <c r="J888" i="4"/>
  <c r="I889" i="4"/>
  <c r="L889" i="4" s="1"/>
  <c r="I890" i="4"/>
  <c r="I891" i="4"/>
  <c r="K891" i="4"/>
  <c r="I892" i="4"/>
  <c r="K892" i="4"/>
  <c r="I893" i="4"/>
  <c r="I894" i="4"/>
  <c r="J894" i="4" s="1"/>
  <c r="I895" i="4"/>
  <c r="I896" i="4"/>
  <c r="L896" i="4"/>
  <c r="I897" i="4"/>
  <c r="L897" i="4"/>
  <c r="I898" i="4"/>
  <c r="I899" i="4"/>
  <c r="K899" i="4" s="1"/>
  <c r="I900" i="4"/>
  <c r="L900" i="4"/>
  <c r="I901" i="4"/>
  <c r="I902" i="4"/>
  <c r="J902" i="4"/>
  <c r="I903" i="4"/>
  <c r="I904" i="4"/>
  <c r="I905" i="4"/>
  <c r="L905" i="4"/>
  <c r="I906" i="4"/>
  <c r="I907" i="4"/>
  <c r="K907" i="4" s="1"/>
  <c r="I908" i="4"/>
  <c r="K908" i="4"/>
  <c r="I909" i="4"/>
  <c r="I910" i="4"/>
  <c r="J910" i="4"/>
  <c r="I911" i="4"/>
  <c r="I912" i="4"/>
  <c r="L912" i="4" s="1"/>
  <c r="I913" i="4"/>
  <c r="L913" i="4"/>
  <c r="I914" i="4"/>
  <c r="I915" i="4"/>
  <c r="L915" i="4"/>
  <c r="I916" i="4"/>
  <c r="I917" i="4"/>
  <c r="L917" i="4" s="1"/>
  <c r="I918" i="4"/>
  <c r="I919" i="4"/>
  <c r="L919" i="4"/>
  <c r="I920" i="4"/>
  <c r="I921" i="4"/>
  <c r="I922" i="4"/>
  <c r="I923" i="4"/>
  <c r="L923" i="4" s="1"/>
  <c r="I924" i="4"/>
  <c r="L924" i="4"/>
  <c r="I925" i="4"/>
  <c r="I926" i="4"/>
  <c r="I927" i="4"/>
  <c r="L927" i="4"/>
  <c r="I928" i="4"/>
  <c r="K928" i="4" s="1"/>
  <c r="I929" i="4"/>
  <c r="I930" i="4"/>
  <c r="I931" i="4"/>
  <c r="L931" i="4" s="1"/>
  <c r="I932" i="4"/>
  <c r="L932" i="4"/>
  <c r="I933" i="4"/>
  <c r="I934" i="4"/>
  <c r="I935" i="4"/>
  <c r="L935" i="4"/>
  <c r="I936" i="4"/>
  <c r="K936" i="4" s="1"/>
  <c r="I937" i="4"/>
  <c r="I938" i="4"/>
  <c r="I939" i="4"/>
  <c r="L939" i="4" s="1"/>
  <c r="I940" i="4"/>
  <c r="I941" i="4"/>
  <c r="I942" i="4"/>
  <c r="I943" i="4"/>
  <c r="L943" i="4"/>
  <c r="I944" i="4"/>
  <c r="J944" i="4"/>
  <c r="I945" i="4"/>
  <c r="L945" i="4"/>
  <c r="I946" i="4"/>
  <c r="I947" i="4"/>
  <c r="L947" i="4" s="1"/>
  <c r="I948" i="4"/>
  <c r="J948" i="4"/>
  <c r="I949" i="4"/>
  <c r="L949" i="4" s="1"/>
  <c r="I950" i="4"/>
  <c r="I951" i="4"/>
  <c r="L951" i="4"/>
  <c r="I952" i="4"/>
  <c r="J952" i="4"/>
  <c r="I953" i="4"/>
  <c r="L953" i="4"/>
  <c r="I954" i="4"/>
  <c r="I955" i="4"/>
  <c r="L955" i="4"/>
  <c r="I956" i="4"/>
  <c r="J956" i="4" s="1"/>
  <c r="I957" i="4"/>
  <c r="L957" i="4"/>
  <c r="I958" i="4"/>
  <c r="I959" i="4"/>
  <c r="L959" i="4"/>
  <c r="I960" i="4"/>
  <c r="J960" i="4"/>
  <c r="I961" i="4"/>
  <c r="I962" i="4"/>
  <c r="I963" i="4"/>
  <c r="L963" i="4"/>
  <c r="I964" i="4"/>
  <c r="J964" i="4"/>
  <c r="I965" i="4"/>
  <c r="L965" i="4" s="1"/>
  <c r="I966" i="4"/>
  <c r="I967" i="4"/>
  <c r="L967" i="4"/>
  <c r="I968" i="4"/>
  <c r="J968" i="4" s="1"/>
  <c r="I969" i="4"/>
  <c r="L969" i="4"/>
  <c r="I970" i="4"/>
  <c r="I971" i="4"/>
  <c r="L971" i="4"/>
  <c r="I972" i="4"/>
  <c r="J972" i="4"/>
  <c r="I973" i="4"/>
  <c r="L973" i="4"/>
  <c r="I974" i="4"/>
  <c r="I975" i="4"/>
  <c r="L975" i="4" s="1"/>
  <c r="I976" i="4"/>
  <c r="J976" i="4"/>
  <c r="I977" i="4"/>
  <c r="L977" i="4" s="1"/>
  <c r="I978" i="4"/>
  <c r="I979" i="4"/>
  <c r="L979" i="4"/>
  <c r="I980" i="4"/>
  <c r="J980" i="4"/>
  <c r="I981" i="4"/>
  <c r="L981" i="4" s="1"/>
  <c r="I982" i="4"/>
  <c r="I983" i="4"/>
  <c r="L983" i="4"/>
  <c r="I984" i="4"/>
  <c r="J984" i="4" s="1"/>
  <c r="I985" i="4"/>
  <c r="L985" i="4"/>
  <c r="I986" i="4"/>
  <c r="I987" i="4"/>
  <c r="L987" i="4"/>
  <c r="I988" i="4"/>
  <c r="J988" i="4"/>
  <c r="I989" i="4"/>
  <c r="L989" i="4"/>
  <c r="I990" i="4"/>
  <c r="I991" i="4"/>
  <c r="L991" i="4" s="1"/>
  <c r="I992" i="4"/>
  <c r="J992" i="4"/>
  <c r="I993" i="4"/>
  <c r="I994" i="4"/>
  <c r="I995" i="4"/>
  <c r="L995" i="4"/>
  <c r="I996" i="4"/>
  <c r="J996" i="4" s="1"/>
  <c r="I997" i="4"/>
  <c r="L997" i="4"/>
  <c r="I998" i="4"/>
  <c r="I999" i="4"/>
  <c r="L999" i="4"/>
  <c r="I1000" i="4"/>
  <c r="J1000" i="4"/>
  <c r="I1001" i="4"/>
  <c r="L1001" i="4"/>
  <c r="I1002" i="4"/>
  <c r="I1003" i="4"/>
  <c r="L1003" i="4" s="1"/>
  <c r="I1004" i="4"/>
  <c r="J1004" i="4"/>
  <c r="I1005" i="4"/>
  <c r="L1005" i="4" s="1"/>
  <c r="I1006" i="4"/>
  <c r="I1007" i="4"/>
  <c r="L1007" i="4"/>
  <c r="I1008" i="4"/>
  <c r="J1008" i="4"/>
  <c r="I1009" i="4"/>
  <c r="L1009" i="4"/>
  <c r="I1010" i="4"/>
  <c r="I1011" i="4"/>
  <c r="L1011" i="4"/>
  <c r="I1012" i="4"/>
  <c r="J1012" i="4" s="1"/>
  <c r="I1013" i="4"/>
  <c r="L1013" i="4"/>
  <c r="I1014" i="4"/>
  <c r="I1015" i="4"/>
  <c r="L1015" i="4"/>
  <c r="I1016" i="4"/>
  <c r="J1016" i="4"/>
  <c r="I1017" i="4"/>
  <c r="L1017" i="4"/>
  <c r="I1018" i="4"/>
  <c r="I1019" i="4"/>
  <c r="L1019" i="4" s="1"/>
  <c r="I1020" i="4"/>
  <c r="J1020" i="4"/>
  <c r="I1021" i="4"/>
  <c r="L1021" i="4" s="1"/>
  <c r="I1022" i="4"/>
  <c r="I1023" i="4"/>
  <c r="L1023" i="4"/>
  <c r="I1024" i="4"/>
  <c r="J1024" i="4"/>
  <c r="I1025" i="4"/>
  <c r="I1026" i="4"/>
  <c r="I1027" i="4"/>
  <c r="L1027" i="4"/>
  <c r="I1028" i="4"/>
  <c r="J1028" i="4"/>
  <c r="I1029" i="4"/>
  <c r="L1029" i="4"/>
  <c r="I1030" i="4"/>
  <c r="I1031" i="4"/>
  <c r="L1031" i="4" s="1"/>
  <c r="I1032" i="4"/>
  <c r="J1032" i="4"/>
  <c r="I1033" i="4"/>
  <c r="L1033" i="4" s="1"/>
  <c r="I1034" i="4"/>
  <c r="I1035" i="4"/>
  <c r="L1035" i="4"/>
  <c r="I1036" i="4"/>
  <c r="J1036" i="4"/>
  <c r="I1037" i="4"/>
  <c r="L1037" i="4"/>
  <c r="I1038" i="4"/>
  <c r="I1039" i="4"/>
  <c r="L1039" i="4"/>
  <c r="I1040" i="4"/>
  <c r="J1040" i="4" s="1"/>
  <c r="I1041" i="4"/>
  <c r="L1041" i="4"/>
  <c r="I1042" i="4"/>
  <c r="I1043" i="4"/>
  <c r="L1043" i="4"/>
  <c r="I1044" i="4"/>
  <c r="J1044" i="4"/>
  <c r="I1045" i="4"/>
  <c r="L1045" i="4"/>
  <c r="I1046" i="4"/>
  <c r="I1047" i="4"/>
  <c r="L1047" i="4" s="1"/>
  <c r="I1048" i="4"/>
  <c r="J1048" i="4"/>
  <c r="I1049" i="4"/>
  <c r="L1049" i="4" s="1"/>
  <c r="I1050" i="4"/>
  <c r="I1051" i="4"/>
  <c r="L1051" i="4"/>
  <c r="I1052" i="4"/>
  <c r="J1052" i="4"/>
  <c r="I1053" i="4"/>
  <c r="L1053" i="4"/>
  <c r="I1054" i="4"/>
  <c r="I1055" i="4"/>
  <c r="L1055" i="4"/>
  <c r="I1056" i="4"/>
  <c r="J1056" i="4" s="1"/>
  <c r="I1057" i="4"/>
  <c r="I1058" i="4"/>
  <c r="I1059" i="4"/>
  <c r="L1059" i="4" s="1"/>
  <c r="I1060" i="4"/>
  <c r="J1060" i="4"/>
  <c r="I1061" i="4"/>
  <c r="L1061" i="4" s="1"/>
  <c r="I1062" i="4"/>
  <c r="I1063" i="4"/>
  <c r="L1063" i="4"/>
  <c r="I1064" i="4"/>
  <c r="J1064" i="4"/>
  <c r="I1065" i="4"/>
  <c r="L1065" i="4"/>
  <c r="I1066" i="4"/>
  <c r="I1067" i="4"/>
  <c r="L1067" i="4"/>
  <c r="I1068" i="4"/>
  <c r="J1068" i="4" s="1"/>
  <c r="I1069" i="4"/>
  <c r="L1069" i="4"/>
  <c r="I1070" i="4"/>
  <c r="I1071" i="4"/>
  <c r="L1071" i="4"/>
  <c r="I1072" i="4"/>
  <c r="J1072" i="4"/>
  <c r="I1073" i="4"/>
  <c r="L1073" i="4"/>
  <c r="I1074" i="4"/>
  <c r="I1075" i="4"/>
  <c r="L1075" i="4" s="1"/>
  <c r="I1076" i="4"/>
  <c r="J1076" i="4"/>
  <c r="I1077" i="4"/>
  <c r="L1077" i="4" s="1"/>
  <c r="I1078" i="4"/>
  <c r="I1079" i="4"/>
  <c r="L1079" i="4"/>
  <c r="I1080" i="4"/>
  <c r="J1080" i="4"/>
  <c r="I1081" i="4"/>
  <c r="L1081" i="4"/>
  <c r="I1082" i="4"/>
  <c r="I1083" i="4"/>
  <c r="L1083" i="4"/>
  <c r="I1084" i="4"/>
  <c r="J1084" i="4" s="1"/>
  <c r="I1085" i="4"/>
  <c r="L1085" i="4"/>
  <c r="I1086" i="4"/>
  <c r="I1087" i="4"/>
  <c r="L1087" i="4"/>
  <c r="I1088" i="4"/>
  <c r="J1088" i="4"/>
  <c r="I1089" i="4"/>
  <c r="I1090" i="4"/>
  <c r="I1091" i="4"/>
  <c r="L1091" i="4"/>
  <c r="I1092" i="4"/>
  <c r="J1092" i="4"/>
  <c r="I1093" i="4"/>
  <c r="L1093" i="4" s="1"/>
  <c r="I1094" i="4"/>
  <c r="I1095" i="4"/>
  <c r="L1095" i="4"/>
  <c r="I1096" i="4"/>
  <c r="J1096" i="4" s="1"/>
  <c r="I1097" i="4"/>
  <c r="L1097" i="4"/>
  <c r="I1098" i="4"/>
  <c r="I1099" i="4"/>
  <c r="L1099" i="4"/>
  <c r="I1100" i="4"/>
  <c r="J1100" i="4"/>
  <c r="I1101" i="4"/>
  <c r="L1101" i="4"/>
  <c r="I1102" i="4"/>
  <c r="I1103" i="4"/>
  <c r="L1103" i="4" s="1"/>
  <c r="I1104" i="4"/>
  <c r="J1104" i="4"/>
  <c r="I1105" i="4"/>
  <c r="L1105" i="4" s="1"/>
  <c r="I1106" i="4"/>
  <c r="I1107" i="4"/>
  <c r="L1107" i="4"/>
  <c r="I1108" i="4"/>
  <c r="J1108" i="4"/>
  <c r="I1109" i="4"/>
  <c r="L1109" i="4" s="1"/>
  <c r="I1110" i="4"/>
  <c r="I1111" i="4"/>
  <c r="L1111" i="4"/>
  <c r="I1112" i="4"/>
  <c r="J1112" i="4" s="1"/>
  <c r="I1113" i="4"/>
  <c r="L1113" i="4"/>
  <c r="I1114" i="4"/>
  <c r="I1115" i="4"/>
  <c r="L1115" i="4"/>
  <c r="I1116" i="4"/>
  <c r="J1116" i="4"/>
  <c r="I1117" i="4"/>
  <c r="L1117" i="4"/>
  <c r="I1118" i="4"/>
  <c r="I1119" i="4"/>
  <c r="L1119" i="4" s="1"/>
  <c r="I1120" i="4"/>
  <c r="J1120" i="4"/>
  <c r="I1121" i="4"/>
  <c r="I1122" i="4"/>
  <c r="I1123" i="4"/>
  <c r="L1123" i="4"/>
  <c r="I1124" i="4"/>
  <c r="J1124" i="4" s="1"/>
  <c r="I1125" i="4"/>
  <c r="L1125" i="4"/>
  <c r="I1126" i="4"/>
  <c r="I1127" i="4"/>
  <c r="L1127" i="4"/>
  <c r="I1128" i="4"/>
  <c r="J1128" i="4"/>
  <c r="I1129" i="4"/>
  <c r="L1129" i="4"/>
  <c r="I1130" i="4"/>
  <c r="I1131" i="4"/>
  <c r="L1131" i="4" s="1"/>
  <c r="I1132" i="4"/>
  <c r="J1132" i="4"/>
  <c r="I1133" i="4"/>
  <c r="L1133" i="4" s="1"/>
  <c r="I1134" i="4"/>
  <c r="I1135" i="4"/>
  <c r="L1135" i="4"/>
  <c r="I1136" i="4"/>
  <c r="J1136" i="4"/>
  <c r="I1137" i="4"/>
  <c r="L1137" i="4"/>
  <c r="I1138" i="4"/>
  <c r="I1139" i="4"/>
  <c r="L1139" i="4"/>
  <c r="I1140" i="4"/>
  <c r="J1140" i="4" s="1"/>
  <c r="I1141" i="4"/>
  <c r="L1141" i="4"/>
  <c r="I1142" i="4"/>
  <c r="I1143" i="4"/>
  <c r="L1143" i="4"/>
  <c r="I1144" i="4"/>
  <c r="J1144" i="4"/>
  <c r="I1145" i="4"/>
  <c r="L1145" i="4"/>
  <c r="I1146" i="4"/>
  <c r="I1147" i="4"/>
  <c r="L1147" i="4" s="1"/>
  <c r="I1148" i="4"/>
  <c r="J1148" i="4"/>
  <c r="I1149" i="4"/>
  <c r="L1149" i="4" s="1"/>
  <c r="I1150" i="4"/>
  <c r="I1151" i="4"/>
  <c r="I1152" i="4"/>
  <c r="J1152" i="4" s="1"/>
  <c r="I1153" i="4"/>
  <c r="L1153" i="4"/>
  <c r="I1154" i="4"/>
  <c r="I1155" i="4"/>
  <c r="I1156" i="4"/>
  <c r="J1156" i="4"/>
  <c r="I1157" i="4"/>
  <c r="L1157" i="4" s="1"/>
  <c r="I1158" i="4"/>
  <c r="L1158" i="4"/>
  <c r="I1159" i="4"/>
  <c r="I1160" i="4"/>
  <c r="L1160" i="4"/>
  <c r="I1161" i="4"/>
  <c r="K1161" i="4"/>
  <c r="I1162" i="4"/>
  <c r="L1162" i="4"/>
  <c r="I1163" i="4"/>
  <c r="K1163" i="4"/>
  <c r="I1164" i="4"/>
  <c r="L1164" i="4"/>
  <c r="I1165" i="4"/>
  <c r="K1165" i="4"/>
  <c r="I1166" i="4"/>
  <c r="L1166" i="4"/>
  <c r="I1167" i="4"/>
  <c r="K1167" i="4"/>
  <c r="I1168" i="4"/>
  <c r="L1168" i="4"/>
  <c r="I1169" i="4"/>
  <c r="K1169" i="4"/>
  <c r="I1170" i="4"/>
  <c r="L1170" i="4"/>
  <c r="I1171" i="4"/>
  <c r="K1171" i="4"/>
  <c r="I1172" i="4"/>
  <c r="L1172" i="4"/>
  <c r="I1173" i="4"/>
  <c r="I1174" i="4"/>
  <c r="L1174" i="4" s="1"/>
  <c r="I1175" i="4"/>
  <c r="L1175" i="4"/>
  <c r="I1176" i="4"/>
  <c r="L1176" i="4" s="1"/>
  <c r="I1177" i="4"/>
  <c r="K1177" i="4"/>
  <c r="I1178" i="4"/>
  <c r="I1179" i="4"/>
  <c r="L1179" i="4"/>
  <c r="I1180" i="4"/>
  <c r="L1180" i="4"/>
  <c r="I1181" i="4"/>
  <c r="I1182" i="4"/>
  <c r="J1182" i="4"/>
  <c r="I1183" i="4"/>
  <c r="L1183" i="4" s="1"/>
  <c r="I1184" i="4"/>
  <c r="L1184" i="4"/>
  <c r="I1185" i="4"/>
  <c r="K1185" i="4" s="1"/>
  <c r="I1186" i="4"/>
  <c r="I1187" i="4"/>
  <c r="L1187" i="4"/>
  <c r="I1188" i="4"/>
  <c r="L1188" i="4"/>
  <c r="I1189" i="4"/>
  <c r="I1190" i="4"/>
  <c r="J1190" i="4" s="1"/>
  <c r="I1191" i="4"/>
  <c r="L1191" i="4"/>
  <c r="I1192" i="4"/>
  <c r="L1192" i="4" s="1"/>
  <c r="I1193" i="4"/>
  <c r="K1193" i="4"/>
  <c r="I1194" i="4"/>
  <c r="I1195" i="4"/>
  <c r="L1195" i="4"/>
  <c r="I1196" i="4"/>
  <c r="L1196" i="4"/>
  <c r="I1197" i="4"/>
  <c r="I1198" i="4"/>
  <c r="J1198" i="4"/>
  <c r="I1199" i="4"/>
  <c r="L1199" i="4" s="1"/>
  <c r="I1200" i="4"/>
  <c r="L1200" i="4"/>
  <c r="I1201" i="4"/>
  <c r="K1201" i="4" s="1"/>
  <c r="I1202" i="4"/>
  <c r="I1203" i="4"/>
  <c r="L1203" i="4"/>
  <c r="I1204" i="4"/>
  <c r="L1204" i="4"/>
  <c r="I1205" i="4"/>
  <c r="I1206" i="4"/>
  <c r="J1206" i="4" s="1"/>
  <c r="I1207" i="4"/>
  <c r="L1207" i="4"/>
  <c r="I1208" i="4"/>
  <c r="L1208" i="4" s="1"/>
  <c r="I1209" i="4"/>
  <c r="K1209" i="4"/>
  <c r="I1210" i="4"/>
  <c r="I1211" i="4"/>
  <c r="L1211" i="4"/>
  <c r="I1212" i="4"/>
  <c r="L1212" i="4"/>
  <c r="I1213" i="4"/>
  <c r="I1214" i="4"/>
  <c r="J1214" i="4"/>
  <c r="I1215" i="4"/>
  <c r="L1215" i="4" s="1"/>
  <c r="I1216" i="4"/>
  <c r="L1216" i="4"/>
  <c r="I1217" i="4"/>
  <c r="K1217" i="4" s="1"/>
  <c r="I1218" i="4"/>
  <c r="I1219" i="4"/>
  <c r="L1219" i="4" s="1"/>
  <c r="I1220" i="4"/>
  <c r="L1220" i="4"/>
  <c r="I1221" i="4"/>
  <c r="L1221" i="4" s="1"/>
  <c r="I1222" i="4"/>
  <c r="L1222" i="4"/>
  <c r="I1223" i="4"/>
  <c r="L1223" i="4" s="1"/>
  <c r="I1224" i="4"/>
  <c r="L1224" i="4"/>
  <c r="I1225" i="4"/>
  <c r="L1225" i="4" s="1"/>
  <c r="I1226" i="4"/>
  <c r="L1226" i="4"/>
  <c r="I1227" i="4"/>
  <c r="L1227" i="4" s="1"/>
  <c r="I1228" i="4"/>
  <c r="L1228" i="4"/>
  <c r="I1229" i="4"/>
  <c r="L1229" i="4" s="1"/>
  <c r="I1230" i="4"/>
  <c r="L1230" i="4"/>
  <c r="I1231" i="4"/>
  <c r="L1231" i="4" s="1"/>
  <c r="I1232" i="4"/>
  <c r="L1232" i="4"/>
  <c r="I1233" i="4"/>
  <c r="L1233" i="4" s="1"/>
  <c r="I1234" i="4"/>
  <c r="L1234" i="4" s="1"/>
  <c r="I1235" i="4"/>
  <c r="L1235" i="4"/>
  <c r="I1236" i="4"/>
  <c r="L1236" i="4" s="1"/>
  <c r="I1237" i="4"/>
  <c r="L1237" i="4"/>
  <c r="I1238" i="4"/>
  <c r="L1238" i="4" s="1"/>
  <c r="I1239" i="4"/>
  <c r="L1239" i="4"/>
  <c r="I1240" i="4"/>
  <c r="L1240" i="4" s="1"/>
  <c r="I1241" i="4"/>
  <c r="L1241" i="4" s="1"/>
  <c r="I1242" i="4"/>
  <c r="L1242" i="4" s="1"/>
  <c r="I1243" i="4"/>
  <c r="L1243" i="4"/>
  <c r="I1244" i="4"/>
  <c r="L1244" i="4" s="1"/>
  <c r="I1245" i="4"/>
  <c r="L1245" i="4"/>
  <c r="I1246" i="4"/>
  <c r="L1246" i="4" s="1"/>
  <c r="I1247" i="4"/>
  <c r="L1247" i="4"/>
  <c r="I1248" i="4"/>
  <c r="L1248" i="4" s="1"/>
  <c r="I1249" i="4"/>
  <c r="L1249" i="4" s="1"/>
  <c r="I1250" i="4"/>
  <c r="L1250" i="4" s="1"/>
  <c r="I1251" i="4"/>
  <c r="L1251" i="4"/>
  <c r="I1252" i="4"/>
  <c r="L1252" i="4" s="1"/>
  <c r="I1253" i="4"/>
  <c r="L1253" i="4"/>
  <c r="I1254" i="4"/>
  <c r="L1254" i="4" s="1"/>
  <c r="I1255" i="4"/>
  <c r="L1255" i="4"/>
  <c r="I1256" i="4"/>
  <c r="L1256" i="4" s="1"/>
  <c r="I1257" i="4"/>
  <c r="L1257" i="4" s="1"/>
  <c r="I1258" i="4"/>
  <c r="L1258" i="4" s="1"/>
  <c r="I1259" i="4"/>
  <c r="L1259" i="4"/>
  <c r="I1260" i="4"/>
  <c r="L1260" i="4" s="1"/>
  <c r="I1261" i="4"/>
  <c r="L1261" i="4"/>
  <c r="I1262" i="4"/>
  <c r="L1262" i="4" s="1"/>
  <c r="I1263" i="4"/>
  <c r="L1263" i="4"/>
  <c r="I1264" i="4"/>
  <c r="L1264" i="4" s="1"/>
  <c r="I1265" i="4"/>
  <c r="L1265" i="4" s="1"/>
  <c r="I1266" i="4"/>
  <c r="L1266" i="4" s="1"/>
  <c r="I1267" i="4"/>
  <c r="L1267" i="4"/>
  <c r="I1268" i="4"/>
  <c r="L1268" i="4" s="1"/>
  <c r="I1269" i="4"/>
  <c r="L1269" i="4"/>
  <c r="I1270" i="4"/>
  <c r="L1270" i="4" s="1"/>
  <c r="I1271" i="4"/>
  <c r="L1271" i="4"/>
  <c r="I1272" i="4"/>
  <c r="L1272" i="4" s="1"/>
  <c r="I1273" i="4"/>
  <c r="L1273" i="4" s="1"/>
  <c r="I1274" i="4"/>
  <c r="L1274" i="4" s="1"/>
  <c r="I1275" i="4"/>
  <c r="L1275" i="4"/>
  <c r="I1276" i="4"/>
  <c r="L1276" i="4" s="1"/>
  <c r="I1277" i="4"/>
  <c r="L1277" i="4"/>
  <c r="I1278" i="4"/>
  <c r="L1278" i="4" s="1"/>
  <c r="I1279" i="4"/>
  <c r="L1279" i="4"/>
  <c r="I1280" i="4"/>
  <c r="L1280" i="4" s="1"/>
  <c r="I1281" i="4"/>
  <c r="L1281" i="4" s="1"/>
  <c r="I1282" i="4"/>
  <c r="L1282" i="4" s="1"/>
  <c r="I1283" i="4"/>
  <c r="L1283" i="4"/>
  <c r="I1284" i="4"/>
  <c r="L1284" i="4" s="1"/>
  <c r="I1285" i="4"/>
  <c r="L1285" i="4"/>
  <c r="I1286" i="4"/>
  <c r="L1286" i="4" s="1"/>
  <c r="I1287" i="4"/>
  <c r="L1287" i="4"/>
  <c r="I1288" i="4"/>
  <c r="L1288" i="4" s="1"/>
  <c r="I1289" i="4"/>
  <c r="L1289" i="4" s="1"/>
  <c r="I1290" i="4"/>
  <c r="L1290" i="4" s="1"/>
  <c r="I1291" i="4"/>
  <c r="L1291" i="4"/>
  <c r="I1292" i="4"/>
  <c r="L1292" i="4" s="1"/>
  <c r="I1293" i="4"/>
  <c r="L1293" i="4"/>
  <c r="I1294" i="4"/>
  <c r="L1294" i="4" s="1"/>
  <c r="I1295" i="4"/>
  <c r="L1295" i="4"/>
  <c r="I1296" i="4"/>
  <c r="L1296" i="4" s="1"/>
  <c r="I1297" i="4"/>
  <c r="L1297" i="4" s="1"/>
  <c r="I1298" i="4"/>
  <c r="L1298" i="4" s="1"/>
  <c r="I1299" i="4"/>
  <c r="L1299" i="4"/>
  <c r="I1300" i="4"/>
  <c r="L1300" i="4" s="1"/>
  <c r="I1301" i="4"/>
  <c r="L1301" i="4"/>
  <c r="I1302" i="4"/>
  <c r="L1302" i="4" s="1"/>
  <c r="I1303" i="4"/>
  <c r="L1303" i="4"/>
  <c r="I1304" i="4"/>
  <c r="L1304" i="4" s="1"/>
  <c r="I1305" i="4"/>
  <c r="L1305" i="4" s="1"/>
  <c r="I1306" i="4"/>
  <c r="L1306" i="4" s="1"/>
  <c r="I1307" i="4"/>
  <c r="L1307" i="4"/>
  <c r="I1308" i="4"/>
  <c r="L1308" i="4" s="1"/>
  <c r="I1309" i="4"/>
  <c r="L1309" i="4"/>
  <c r="I1310" i="4"/>
  <c r="L1310" i="4" s="1"/>
  <c r="I1311" i="4"/>
  <c r="L1311" i="4"/>
  <c r="I1312" i="4"/>
  <c r="L1312" i="4" s="1"/>
  <c r="I1313" i="4"/>
  <c r="L1313" i="4" s="1"/>
  <c r="I1314" i="4"/>
  <c r="L1314" i="4" s="1"/>
  <c r="I1315" i="4"/>
  <c r="L1315" i="4"/>
  <c r="I1316" i="4"/>
  <c r="L1316" i="4" s="1"/>
  <c r="I1317" i="4"/>
  <c r="L1317" i="4" s="1"/>
  <c r="I1318" i="4"/>
  <c r="L1318" i="4" s="1"/>
  <c r="I1319" i="4"/>
  <c r="L1319" i="4"/>
  <c r="I1320" i="4"/>
  <c r="L1320" i="4" s="1"/>
  <c r="I1321" i="4"/>
  <c r="I1322" i="4"/>
  <c r="L1322" i="4"/>
  <c r="I1323" i="4"/>
  <c r="L1323" i="4"/>
  <c r="I1324" i="4"/>
  <c r="L1324" i="4"/>
  <c r="I1325" i="4"/>
  <c r="I1326" i="4"/>
  <c r="L1326" i="4" s="1"/>
  <c r="I1327" i="4"/>
  <c r="L1327" i="4" s="1"/>
  <c r="I1328" i="4"/>
  <c r="L1328" i="4"/>
  <c r="I1329" i="4"/>
  <c r="I1330" i="4"/>
  <c r="L1330" i="4"/>
  <c r="I1331" i="4"/>
  <c r="L1331" i="4" s="1"/>
  <c r="I1332" i="4"/>
  <c r="L1332" i="4"/>
  <c r="I1333" i="4"/>
  <c r="I1334" i="4"/>
  <c r="L1334" i="4" s="1"/>
  <c r="I1335" i="4"/>
  <c r="L1335" i="4" s="1"/>
  <c r="I1336" i="4"/>
  <c r="L1336" i="4" s="1"/>
  <c r="I1337" i="4"/>
  <c r="I1338" i="4"/>
  <c r="L1338" i="4" s="1"/>
  <c r="I1339" i="4"/>
  <c r="L1339" i="4"/>
  <c r="I1340" i="4"/>
  <c r="L1340" i="4" s="1"/>
  <c r="I1341" i="4"/>
  <c r="I1342" i="4"/>
  <c r="L1342" i="4"/>
  <c r="I1343" i="4"/>
  <c r="L1343" i="4" s="1"/>
  <c r="I1344" i="4"/>
  <c r="L1344" i="4" s="1"/>
  <c r="I1345" i="4"/>
  <c r="I1346" i="4"/>
  <c r="L1346" i="4"/>
  <c r="I1347" i="4"/>
  <c r="I1348" i="4"/>
  <c r="L1348" i="4" s="1"/>
  <c r="I1349" i="4"/>
  <c r="K1349" i="4"/>
  <c r="I1350" i="4"/>
  <c r="L1350" i="4" s="1"/>
  <c r="I1351" i="4"/>
  <c r="K1351" i="4" s="1"/>
  <c r="I1352" i="4"/>
  <c r="L1352" i="4" s="1"/>
  <c r="I1353" i="4"/>
  <c r="K1353" i="4"/>
  <c r="I1354" i="4"/>
  <c r="L1354" i="4"/>
  <c r="I1355" i="4"/>
  <c r="K1355" i="4"/>
  <c r="I1356" i="4"/>
  <c r="L1356" i="4"/>
  <c r="I1357" i="4"/>
  <c r="K1357" i="4"/>
  <c r="I1358" i="4"/>
  <c r="L1358" i="4"/>
  <c r="I1359" i="4"/>
  <c r="K1359" i="4" s="1"/>
  <c r="I1360" i="4"/>
  <c r="L1360" i="4"/>
  <c r="I1361" i="4"/>
  <c r="I1362" i="4"/>
  <c r="L1362" i="4" s="1"/>
  <c r="I1363" i="4"/>
  <c r="I1364" i="4"/>
  <c r="L1364" i="4" s="1"/>
  <c r="I1365" i="4"/>
  <c r="K1365" i="4"/>
  <c r="I1366" i="4"/>
  <c r="L1366" i="4" s="1"/>
  <c r="I1367" i="4"/>
  <c r="K1367" i="4"/>
  <c r="I1368" i="4"/>
  <c r="L1368" i="4" s="1"/>
  <c r="I1369" i="4"/>
  <c r="K1369" i="4"/>
  <c r="I1370" i="4"/>
  <c r="L1370" i="4" s="1"/>
  <c r="I1371" i="4"/>
  <c r="K1371" i="4" s="1"/>
  <c r="I1372" i="4"/>
  <c r="L1372" i="4" s="1"/>
  <c r="I1373" i="4"/>
  <c r="K1373" i="4" s="1"/>
  <c r="I1374" i="4"/>
  <c r="L1374" i="4" s="1"/>
  <c r="I1375" i="4"/>
  <c r="K1375" i="4" s="1"/>
  <c r="I1376" i="4"/>
  <c r="L1376" i="4" s="1"/>
  <c r="I1377" i="4"/>
  <c r="I1378" i="4"/>
  <c r="L1378" i="4"/>
  <c r="I1379" i="4"/>
  <c r="I1380" i="4"/>
  <c r="L1380" i="4" s="1"/>
  <c r="I1381" i="4"/>
  <c r="K1381" i="4" s="1"/>
  <c r="I1382" i="4"/>
  <c r="L1382" i="4" s="1"/>
  <c r="I1383" i="4"/>
  <c r="K1383" i="4" s="1"/>
  <c r="I1384" i="4"/>
  <c r="L1384" i="4" s="1"/>
  <c r="I1385" i="4"/>
  <c r="K1385" i="4" s="1"/>
  <c r="I1386" i="4"/>
  <c r="L1386" i="4" s="1"/>
  <c r="I1387" i="4"/>
  <c r="K1387" i="4" s="1"/>
  <c r="I1388" i="4"/>
  <c r="L1388" i="4" s="1"/>
  <c r="I1389" i="4"/>
  <c r="K1389" i="4" s="1"/>
  <c r="I1390" i="4"/>
  <c r="L1390" i="4" s="1"/>
  <c r="I1391" i="4"/>
  <c r="K1391" i="4" s="1"/>
  <c r="I1392" i="4"/>
  <c r="L1392" i="4" s="1"/>
  <c r="I1393" i="4"/>
  <c r="I1394" i="4"/>
  <c r="L1394" i="4"/>
  <c r="I1395" i="4"/>
  <c r="I1396" i="4"/>
  <c r="L1396" i="4" s="1"/>
  <c r="I1397" i="4"/>
  <c r="K1397" i="4" s="1"/>
  <c r="I1398" i="4"/>
  <c r="L1398" i="4" s="1"/>
  <c r="I1399" i="4"/>
  <c r="K1399" i="4" s="1"/>
  <c r="I1400" i="4"/>
  <c r="L1400" i="4" s="1"/>
  <c r="I1401" i="4"/>
  <c r="K1401" i="4" s="1"/>
  <c r="I1402" i="4"/>
  <c r="L1402" i="4" s="1"/>
  <c r="I1403" i="4"/>
  <c r="L1403" i="4" s="1"/>
  <c r="I1404" i="4"/>
  <c r="L1404" i="4" s="1"/>
  <c r="I1405" i="4"/>
  <c r="I1406" i="4"/>
  <c r="J1406" i="4"/>
  <c r="I1407" i="4"/>
  <c r="L1407" i="4"/>
  <c r="I1408" i="4"/>
  <c r="L1408" i="4"/>
  <c r="I1409" i="4"/>
  <c r="K1409" i="4"/>
  <c r="I1410" i="4"/>
  <c r="I1411" i="4"/>
  <c r="L1411" i="4" s="1"/>
  <c r="I1412" i="4"/>
  <c r="L1412" i="4" s="1"/>
  <c r="I1413" i="4"/>
  <c r="I1414" i="4"/>
  <c r="J1414" i="4"/>
  <c r="I1415" i="4"/>
  <c r="L1415" i="4"/>
  <c r="I1416" i="4"/>
  <c r="L1416" i="4"/>
  <c r="I1417" i="4"/>
  <c r="K1417" i="4"/>
  <c r="I1418" i="4"/>
  <c r="I1419" i="4"/>
  <c r="L1419" i="4" s="1"/>
  <c r="I1420" i="4"/>
  <c r="L1420" i="4" s="1"/>
  <c r="I1421" i="4"/>
  <c r="I1422" i="4"/>
  <c r="J1422" i="4"/>
  <c r="I1423" i="4"/>
  <c r="L1423" i="4"/>
  <c r="I1424" i="4"/>
  <c r="L1424" i="4"/>
  <c r="I1425" i="4"/>
  <c r="K1425" i="4"/>
  <c r="I1426" i="4"/>
  <c r="I1427" i="4"/>
  <c r="L1427" i="4" s="1"/>
  <c r="I1428" i="4"/>
  <c r="L1428" i="4" s="1"/>
  <c r="I1429" i="4"/>
  <c r="I1430" i="4"/>
  <c r="J1430" i="4"/>
  <c r="I1431" i="4"/>
  <c r="L1431" i="4"/>
  <c r="I1432" i="4"/>
  <c r="L1432" i="4"/>
  <c r="I1433" i="4"/>
  <c r="J1433" i="4"/>
  <c r="I1434" i="4"/>
  <c r="J1434" i="4"/>
  <c r="I1435" i="4"/>
  <c r="J1435" i="4"/>
  <c r="I1436" i="4"/>
  <c r="J1436" i="4"/>
  <c r="I1437" i="4"/>
  <c r="J1437" i="4"/>
  <c r="I1438" i="4"/>
  <c r="J1438" i="4"/>
  <c r="I1439" i="4"/>
  <c r="J1439" i="4"/>
  <c r="I1440" i="4"/>
  <c r="J1440" i="4"/>
  <c r="I1441" i="4"/>
  <c r="J1441" i="4"/>
  <c r="I1442" i="4"/>
  <c r="J1442" i="4"/>
  <c r="I1443" i="4"/>
  <c r="J1443" i="4"/>
  <c r="I1444" i="4"/>
  <c r="J1444" i="4"/>
  <c r="I1445" i="4"/>
  <c r="J1445" i="4"/>
  <c r="I1446" i="4"/>
  <c r="J1446" i="4"/>
  <c r="I1447" i="4"/>
  <c r="J1447" i="4"/>
  <c r="I1448" i="4"/>
  <c r="J1448" i="4"/>
  <c r="I1449" i="4"/>
  <c r="J1449" i="4"/>
  <c r="I1450" i="4"/>
  <c r="J1450" i="4"/>
  <c r="I1451" i="4"/>
  <c r="J1451" i="4"/>
  <c r="I1452" i="4"/>
  <c r="J1452" i="4"/>
  <c r="I1453" i="4"/>
  <c r="J1453" i="4"/>
  <c r="I1454" i="4"/>
  <c r="J1454" i="4"/>
  <c r="I1455" i="4"/>
  <c r="J1455" i="4"/>
  <c r="I1456" i="4"/>
  <c r="J1456" i="4"/>
  <c r="I1457" i="4"/>
  <c r="J1457" i="4"/>
  <c r="I1458" i="4"/>
  <c r="J1458" i="4"/>
  <c r="I1459" i="4"/>
  <c r="J1459" i="4"/>
  <c r="I1460" i="4"/>
  <c r="J1460" i="4"/>
  <c r="I1461" i="4"/>
  <c r="J1461" i="4"/>
  <c r="I1462" i="4"/>
  <c r="J1462" i="4"/>
  <c r="I1463" i="4"/>
  <c r="J1463" i="4"/>
  <c r="I1464" i="4"/>
  <c r="J1464" i="4"/>
  <c r="I1465" i="4"/>
  <c r="J1465" i="4"/>
  <c r="I1466" i="4"/>
  <c r="J1466" i="4"/>
  <c r="I1467" i="4"/>
  <c r="J1467" i="4"/>
  <c r="I1468" i="4"/>
  <c r="J1468" i="4"/>
  <c r="I1469" i="4"/>
  <c r="J1469" i="4"/>
  <c r="I1470" i="4"/>
  <c r="J1470" i="4"/>
  <c r="I1471" i="4"/>
  <c r="J1471" i="4"/>
  <c r="I1472" i="4"/>
  <c r="J1472" i="4"/>
  <c r="I1473" i="4"/>
  <c r="J1473" i="4"/>
  <c r="I1474" i="4"/>
  <c r="J1474" i="4"/>
  <c r="I1475" i="4"/>
  <c r="J1475" i="4"/>
  <c r="I1476" i="4"/>
  <c r="J1476" i="4"/>
  <c r="I1477" i="4"/>
  <c r="J1477" i="4"/>
  <c r="I1478" i="4"/>
  <c r="J1478" i="4"/>
  <c r="I1479" i="4"/>
  <c r="J1479" i="4"/>
  <c r="I1480" i="4"/>
  <c r="J1480" i="4"/>
  <c r="I1481" i="4"/>
  <c r="J1481" i="4"/>
  <c r="I1482" i="4"/>
  <c r="J1482" i="4"/>
  <c r="I1483" i="4"/>
  <c r="J1483" i="4"/>
  <c r="I1484" i="4"/>
  <c r="J1484" i="4"/>
  <c r="I1485" i="4"/>
  <c r="J1485" i="4"/>
  <c r="I1486" i="4"/>
  <c r="J1486" i="4"/>
  <c r="I1487" i="4"/>
  <c r="J1487" i="4"/>
  <c r="I1488" i="4"/>
  <c r="J1488" i="4"/>
  <c r="I1489" i="4"/>
  <c r="J1489" i="4"/>
  <c r="I1490" i="4"/>
  <c r="J1490" i="4"/>
  <c r="I1491" i="4"/>
  <c r="J1491" i="4"/>
  <c r="I1492" i="4"/>
  <c r="J1492" i="4"/>
  <c r="I1493" i="4"/>
  <c r="J1493" i="4"/>
  <c r="I1494" i="4"/>
  <c r="J1494" i="4"/>
  <c r="I1495" i="4"/>
  <c r="J1495" i="4"/>
  <c r="I1496" i="4"/>
  <c r="J1496" i="4"/>
  <c r="I1497" i="4"/>
  <c r="J1497" i="4"/>
  <c r="I1498" i="4"/>
  <c r="J1498" i="4"/>
  <c r="I1499" i="4"/>
  <c r="J1499" i="4"/>
  <c r="I1500" i="4"/>
  <c r="J1500" i="4"/>
  <c r="I1501" i="4"/>
  <c r="J1501" i="4"/>
  <c r="I1502" i="4"/>
  <c r="J1502" i="4"/>
  <c r="I1503" i="4"/>
  <c r="J1503" i="4"/>
  <c r="I1504" i="4"/>
  <c r="J1504" i="4"/>
  <c r="I1505" i="4"/>
  <c r="J1505" i="4"/>
  <c r="I1506" i="4"/>
  <c r="J1506" i="4"/>
  <c r="I1507" i="4"/>
  <c r="J1507" i="4"/>
  <c r="I1508" i="4"/>
  <c r="J1508" i="4"/>
  <c r="I1509" i="4"/>
  <c r="J1509" i="4"/>
  <c r="I1510" i="4"/>
  <c r="J1510" i="4"/>
  <c r="I1511" i="4"/>
  <c r="J1511" i="4"/>
  <c r="I1512" i="4"/>
  <c r="J1512" i="4"/>
  <c r="I1513" i="4"/>
  <c r="J1513" i="4"/>
  <c r="I1514" i="4"/>
  <c r="J1514" i="4"/>
  <c r="I1515" i="4"/>
  <c r="J1515" i="4"/>
  <c r="I1516" i="4"/>
  <c r="J1516" i="4"/>
  <c r="I1517" i="4"/>
  <c r="J1517" i="4"/>
  <c r="I1518" i="4"/>
  <c r="J1518" i="4"/>
  <c r="I1519" i="4"/>
  <c r="J1519" i="4"/>
  <c r="I1520" i="4"/>
  <c r="J1520" i="4"/>
  <c r="I1521" i="4"/>
  <c r="J1521" i="4"/>
  <c r="I1522" i="4"/>
  <c r="J1522" i="4"/>
  <c r="I1523" i="4"/>
  <c r="J1523" i="4"/>
  <c r="I1524" i="4"/>
  <c r="J1524" i="4"/>
  <c r="I1525" i="4"/>
  <c r="J1525" i="4"/>
  <c r="I1526" i="4"/>
  <c r="J1526" i="4"/>
  <c r="I1527" i="4"/>
  <c r="J1527" i="4"/>
  <c r="I1528" i="4"/>
  <c r="J1528" i="4"/>
  <c r="I1529" i="4"/>
  <c r="J1529" i="4"/>
  <c r="I1530" i="4"/>
  <c r="J1530" i="4"/>
  <c r="I1531" i="4"/>
  <c r="J1531" i="4"/>
  <c r="I1532" i="4"/>
  <c r="J1532" i="4"/>
  <c r="I1533" i="4"/>
  <c r="J1533" i="4"/>
  <c r="I1534" i="4"/>
  <c r="J1534" i="4"/>
  <c r="I1535" i="4"/>
  <c r="J1535" i="4"/>
  <c r="I1536" i="4"/>
  <c r="J1536" i="4"/>
  <c r="I1537" i="4"/>
  <c r="J1537" i="4"/>
  <c r="I1538" i="4"/>
  <c r="J1538" i="4"/>
  <c r="I1539" i="4"/>
  <c r="J1539" i="4"/>
  <c r="I1540" i="4"/>
  <c r="J1540" i="4"/>
  <c r="I1541" i="4"/>
  <c r="J1541" i="4"/>
  <c r="I1542" i="4"/>
  <c r="J1542" i="4"/>
  <c r="I1543" i="4"/>
  <c r="J1543" i="4"/>
  <c r="I1544" i="4"/>
  <c r="J1544" i="4"/>
  <c r="I1545" i="4"/>
  <c r="J1545" i="4"/>
  <c r="I1546" i="4"/>
  <c r="J1546" i="4"/>
  <c r="I1547" i="4"/>
  <c r="J1547" i="4"/>
  <c r="I1548" i="4"/>
  <c r="J1548" i="4"/>
  <c r="I1549" i="4"/>
  <c r="J1549" i="4"/>
  <c r="I1550" i="4"/>
  <c r="J1550" i="4"/>
  <c r="I1551" i="4"/>
  <c r="J1551" i="4"/>
  <c r="I1552" i="4"/>
  <c r="J1552" i="4"/>
  <c r="I1553" i="4"/>
  <c r="J1553" i="4"/>
  <c r="I1554" i="4"/>
  <c r="J1554" i="4"/>
  <c r="I1555" i="4"/>
  <c r="J1555" i="4"/>
  <c r="I1556" i="4"/>
  <c r="J1556" i="4"/>
  <c r="I1557" i="4"/>
  <c r="J1557" i="4"/>
  <c r="I1558" i="4"/>
  <c r="J1558" i="4"/>
  <c r="I1559" i="4"/>
  <c r="J1559" i="4"/>
  <c r="I1560" i="4"/>
  <c r="J1560" i="4"/>
  <c r="I1561" i="4"/>
  <c r="J1561" i="4"/>
  <c r="I1562" i="4"/>
  <c r="J1562" i="4"/>
  <c r="I1563" i="4"/>
  <c r="J1563" i="4"/>
  <c r="I1564" i="4"/>
  <c r="J1564" i="4"/>
  <c r="I1565" i="4"/>
  <c r="J1565" i="4"/>
  <c r="I1566" i="4"/>
  <c r="J1566" i="4"/>
  <c r="I1567" i="4"/>
  <c r="J1567" i="4"/>
  <c r="I1568" i="4"/>
  <c r="J1568" i="4"/>
  <c r="I1569" i="4"/>
  <c r="J1569" i="4"/>
  <c r="I1570" i="4"/>
  <c r="J1570" i="4"/>
  <c r="I1571" i="4"/>
  <c r="J1571" i="4"/>
  <c r="I1572" i="4"/>
  <c r="J1572" i="4"/>
  <c r="I1573" i="4"/>
  <c r="J1573" i="4"/>
  <c r="I1574" i="4"/>
  <c r="J1574" i="4"/>
  <c r="I1575" i="4"/>
  <c r="J1575" i="4"/>
  <c r="I1576" i="4"/>
  <c r="J1576" i="4"/>
  <c r="I1577" i="4"/>
  <c r="J1577" i="4"/>
  <c r="I1578" i="4"/>
  <c r="J1578" i="4"/>
  <c r="I1579" i="4"/>
  <c r="J1579" i="4"/>
  <c r="I1580" i="4"/>
  <c r="J1580" i="4"/>
  <c r="I1581" i="4"/>
  <c r="J1581" i="4"/>
  <c r="I1582" i="4"/>
  <c r="J1582" i="4"/>
  <c r="I1583" i="4"/>
  <c r="J1583" i="4"/>
  <c r="I1584" i="4"/>
  <c r="J1584" i="4"/>
  <c r="I1585" i="4"/>
  <c r="J1585" i="4"/>
  <c r="I1586" i="4"/>
  <c r="J1586" i="4"/>
  <c r="I1587" i="4"/>
  <c r="J1587" i="4"/>
  <c r="I1588" i="4"/>
  <c r="J1588" i="4"/>
  <c r="I1589" i="4"/>
  <c r="J1589" i="4"/>
  <c r="I1590" i="4"/>
  <c r="J1590" i="4"/>
  <c r="I1591" i="4"/>
  <c r="J1591" i="4"/>
  <c r="I1592" i="4"/>
  <c r="J1592" i="4"/>
  <c r="I1593" i="4"/>
  <c r="J1593" i="4"/>
  <c r="I1594" i="4"/>
  <c r="J1594" i="4"/>
  <c r="I1595" i="4"/>
  <c r="J1595" i="4"/>
  <c r="I1596" i="4"/>
  <c r="J1596" i="4"/>
  <c r="I1597" i="4"/>
  <c r="J1597" i="4"/>
  <c r="I1598" i="4"/>
  <c r="J1598" i="4"/>
  <c r="I1599" i="4"/>
  <c r="J1599" i="4"/>
  <c r="I1600" i="4"/>
  <c r="J1600" i="4"/>
  <c r="I1601" i="4"/>
  <c r="J1601" i="4"/>
  <c r="I1602" i="4"/>
  <c r="J1602" i="4"/>
  <c r="I1603" i="4"/>
  <c r="J1603" i="4"/>
  <c r="I1604" i="4"/>
  <c r="J1604" i="4"/>
  <c r="I1605" i="4"/>
  <c r="J1605" i="4"/>
  <c r="I1606" i="4"/>
  <c r="J1606" i="4"/>
  <c r="I1607" i="4"/>
  <c r="J1607" i="4"/>
  <c r="I1608" i="4"/>
  <c r="J1608" i="4"/>
  <c r="I1609" i="4"/>
  <c r="J1609" i="4"/>
  <c r="I1610" i="4"/>
  <c r="J1610" i="4"/>
  <c r="I1611" i="4"/>
  <c r="J1611" i="4"/>
  <c r="I1612" i="4"/>
  <c r="J1612" i="4"/>
  <c r="I1613" i="4"/>
  <c r="J1613" i="4"/>
  <c r="I1614" i="4"/>
  <c r="J1614" i="4"/>
  <c r="I1615" i="4"/>
  <c r="J1615" i="4"/>
  <c r="I1616" i="4"/>
  <c r="J1616" i="4"/>
  <c r="I1617" i="4"/>
  <c r="J1617" i="4"/>
  <c r="I1618" i="4"/>
  <c r="J1618" i="4"/>
  <c r="I1619" i="4"/>
  <c r="J1619" i="4"/>
  <c r="I1620" i="4"/>
  <c r="J1620" i="4"/>
  <c r="I1621" i="4"/>
  <c r="J1621" i="4"/>
  <c r="I1622" i="4"/>
  <c r="J1622" i="4"/>
  <c r="I1623" i="4"/>
  <c r="J1623" i="4"/>
  <c r="I1624" i="4"/>
  <c r="J1624" i="4"/>
  <c r="I1625" i="4"/>
  <c r="J1625" i="4"/>
  <c r="I1626" i="4"/>
  <c r="J1626" i="4"/>
  <c r="I1627" i="4"/>
  <c r="J1627" i="4"/>
  <c r="I1628" i="4"/>
  <c r="J1628" i="4"/>
  <c r="I1629" i="4"/>
  <c r="J1629" i="4"/>
  <c r="I1630" i="4"/>
  <c r="J1630" i="4"/>
  <c r="I1631" i="4"/>
  <c r="J1631" i="4"/>
  <c r="I1632" i="4"/>
  <c r="J1632" i="4"/>
  <c r="I1633" i="4"/>
  <c r="J1633" i="4"/>
  <c r="I1634" i="4"/>
  <c r="J1634" i="4"/>
  <c r="I1635" i="4"/>
  <c r="J1635" i="4"/>
  <c r="I1636" i="4"/>
  <c r="J1636" i="4"/>
  <c r="I1637" i="4"/>
  <c r="J1637" i="4"/>
  <c r="I1638" i="4"/>
  <c r="J1638" i="4"/>
  <c r="I1639" i="4"/>
  <c r="J1639" i="4"/>
  <c r="I1640" i="4"/>
  <c r="J1640" i="4"/>
  <c r="I1641" i="4"/>
  <c r="J1641" i="4"/>
  <c r="I1642" i="4"/>
  <c r="J1642" i="4"/>
  <c r="I1643" i="4"/>
  <c r="J1643" i="4"/>
  <c r="I1644" i="4"/>
  <c r="J1644" i="4"/>
  <c r="I1645" i="4"/>
  <c r="J1645" i="4"/>
  <c r="I1646" i="4"/>
  <c r="J1646" i="4"/>
  <c r="I1647" i="4"/>
  <c r="J1647" i="4"/>
  <c r="I1648" i="4"/>
  <c r="J1648" i="4"/>
  <c r="I1649" i="4"/>
  <c r="L1649" i="4"/>
  <c r="I1650" i="4"/>
  <c r="L1650" i="4"/>
  <c r="I1651" i="4"/>
  <c r="L1651" i="4"/>
  <c r="I1652" i="4"/>
  <c r="L1652" i="4"/>
  <c r="I1653" i="4"/>
  <c r="L1653" i="4"/>
  <c r="I1654" i="4"/>
  <c r="L1654" i="4"/>
  <c r="I1655" i="4"/>
  <c r="L1655" i="4"/>
  <c r="I1656" i="4"/>
  <c r="L1656" i="4"/>
  <c r="I1657" i="4"/>
  <c r="L1657" i="4"/>
  <c r="I1658" i="4"/>
  <c r="L1658" i="4"/>
  <c r="I1659" i="4"/>
  <c r="L1659" i="4"/>
  <c r="I1660" i="4"/>
  <c r="L1660" i="4"/>
  <c r="I1661" i="4"/>
  <c r="L1661" i="4"/>
  <c r="I1662" i="4"/>
  <c r="L1662" i="4"/>
  <c r="I1663" i="4"/>
  <c r="L1663" i="4"/>
  <c r="I1664" i="4"/>
  <c r="L1664" i="4"/>
  <c r="I1665" i="4"/>
  <c r="L1665" i="4"/>
  <c r="I1666" i="4"/>
  <c r="L1666" i="4"/>
  <c r="I1667" i="4"/>
  <c r="L1667" i="4" s="1"/>
  <c r="I1668" i="4"/>
  <c r="L1668" i="4"/>
  <c r="I1669" i="4"/>
  <c r="L1669" i="4" s="1"/>
  <c r="I1670" i="4"/>
  <c r="L1670" i="4"/>
  <c r="I1671" i="4"/>
  <c r="L1671" i="4" s="1"/>
  <c r="I1672" i="4"/>
  <c r="L1672" i="4"/>
  <c r="I1673" i="4"/>
  <c r="L1673" i="4" s="1"/>
  <c r="I1674" i="4"/>
  <c r="L1674" i="4"/>
  <c r="I1675" i="4"/>
  <c r="L1675" i="4" s="1"/>
  <c r="I1676" i="4"/>
  <c r="L1676" i="4"/>
  <c r="I1677" i="4"/>
  <c r="L1677" i="4" s="1"/>
  <c r="I1678" i="4"/>
  <c r="L1678" i="4"/>
  <c r="I1679" i="4"/>
  <c r="L1679" i="4" s="1"/>
  <c r="I1680" i="4"/>
  <c r="L1680" i="4"/>
  <c r="I1681" i="4"/>
  <c r="L1681" i="4" s="1"/>
  <c r="I1682" i="4"/>
  <c r="L1682" i="4"/>
  <c r="I1683" i="4"/>
  <c r="L1683" i="4" s="1"/>
  <c r="I1684" i="4"/>
  <c r="L1684" i="4"/>
  <c r="I1685" i="4"/>
  <c r="L1685" i="4" s="1"/>
  <c r="I1686" i="4"/>
  <c r="L1686" i="4"/>
  <c r="I1687" i="4"/>
  <c r="L1687" i="4" s="1"/>
  <c r="I1688" i="4"/>
  <c r="L1688" i="4"/>
  <c r="I1689" i="4"/>
  <c r="L1689" i="4" s="1"/>
  <c r="I1690" i="4"/>
  <c r="L1690" i="4"/>
  <c r="I1691" i="4"/>
  <c r="L1691" i="4" s="1"/>
  <c r="I1692" i="4"/>
  <c r="L1692" i="4"/>
  <c r="I1693" i="4"/>
  <c r="L1693" i="4" s="1"/>
  <c r="I1694" i="4"/>
  <c r="L1694" i="4"/>
  <c r="I1695" i="4"/>
  <c r="L1695" i="4" s="1"/>
  <c r="I1696" i="4"/>
  <c r="L1696" i="4"/>
  <c r="I1697" i="4"/>
  <c r="L1697" i="4" s="1"/>
  <c r="I1698" i="4"/>
  <c r="L1698" i="4"/>
  <c r="I1699" i="4"/>
  <c r="L1699" i="4" s="1"/>
  <c r="I1700" i="4"/>
  <c r="L1700" i="4"/>
  <c r="I1701" i="4"/>
  <c r="L1701" i="4" s="1"/>
  <c r="I1702" i="4"/>
  <c r="L1702" i="4"/>
  <c r="I1703" i="4"/>
  <c r="L1703" i="4" s="1"/>
  <c r="I1704" i="4"/>
  <c r="L1704" i="4"/>
  <c r="I1705" i="4"/>
  <c r="L1705" i="4" s="1"/>
  <c r="I1706" i="4"/>
  <c r="L1706" i="4"/>
  <c r="I1707" i="4"/>
  <c r="L1707" i="4" s="1"/>
  <c r="I1708" i="4"/>
  <c r="L1708" i="4"/>
  <c r="I1709" i="4"/>
  <c r="L1709" i="4" s="1"/>
  <c r="I1710" i="4"/>
  <c r="L1710" i="4"/>
  <c r="I1711" i="4"/>
  <c r="L1711" i="4" s="1"/>
  <c r="I1712" i="4"/>
  <c r="L1712" i="4"/>
  <c r="I1713" i="4"/>
  <c r="L1713" i="4" s="1"/>
  <c r="I1714" i="4"/>
  <c r="L1714" i="4"/>
  <c r="I1715" i="4"/>
  <c r="L1715" i="4" s="1"/>
  <c r="I1716" i="4"/>
  <c r="L1716" i="4"/>
  <c r="I1717" i="4"/>
  <c r="L1717" i="4" s="1"/>
  <c r="I1718" i="4"/>
  <c r="L1718" i="4"/>
  <c r="I1719" i="4"/>
  <c r="L1719" i="4" s="1"/>
  <c r="I1720" i="4"/>
  <c r="L1720" i="4" s="1"/>
  <c r="I1721" i="4"/>
  <c r="L1721" i="4" s="1"/>
  <c r="I1722" i="4"/>
  <c r="L1722" i="4"/>
  <c r="I1723" i="4"/>
  <c r="L1723" i="4" s="1"/>
  <c r="I1724" i="4"/>
  <c r="L1724" i="4"/>
  <c r="I1725" i="4"/>
  <c r="L1725" i="4" s="1"/>
  <c r="I1726" i="4"/>
  <c r="L1726" i="4" s="1"/>
  <c r="I1727" i="4"/>
  <c r="L1727" i="4" s="1"/>
  <c r="I1728" i="4"/>
  <c r="L1728" i="4" s="1"/>
  <c r="I1729" i="4"/>
  <c r="L1729" i="4" s="1"/>
  <c r="I1730" i="4"/>
  <c r="L1730" i="4"/>
  <c r="I1731" i="4"/>
  <c r="L1731" i="4" s="1"/>
  <c r="I1732" i="4"/>
  <c r="L1732" i="4"/>
  <c r="I1733" i="4"/>
  <c r="L1733" i="4" s="1"/>
  <c r="I1734" i="4"/>
  <c r="L1734" i="4" s="1"/>
  <c r="I1735" i="4"/>
  <c r="L1735" i="4" s="1"/>
  <c r="I1736" i="4"/>
  <c r="L1736" i="4" s="1"/>
  <c r="I1737" i="4"/>
  <c r="L1737" i="4" s="1"/>
  <c r="I1738" i="4"/>
  <c r="L1738" i="4"/>
  <c r="I1739" i="4"/>
  <c r="L1739" i="4" s="1"/>
  <c r="I1740" i="4"/>
  <c r="L1740" i="4"/>
  <c r="I1741" i="4"/>
  <c r="L1741" i="4" s="1"/>
  <c r="I1742" i="4"/>
  <c r="L1742" i="4" s="1"/>
  <c r="I1743" i="4"/>
  <c r="L1743" i="4" s="1"/>
  <c r="I1744" i="4"/>
  <c r="L1744" i="4" s="1"/>
  <c r="I1745" i="4"/>
  <c r="L1745" i="4" s="1"/>
  <c r="I1746" i="4"/>
  <c r="L1746" i="4"/>
  <c r="I1747" i="4"/>
  <c r="L1747" i="4" s="1"/>
  <c r="I1748" i="4"/>
  <c r="L1748" i="4"/>
  <c r="I1749" i="4"/>
  <c r="L1749" i="4" s="1"/>
  <c r="I1750" i="4"/>
  <c r="L1750" i="4" s="1"/>
  <c r="I1751" i="4"/>
  <c r="L1751" i="4" s="1"/>
  <c r="I1752" i="4"/>
  <c r="L1752" i="4" s="1"/>
  <c r="I1753" i="4"/>
  <c r="L1753" i="4" s="1"/>
  <c r="I1754" i="4"/>
  <c r="L1754" i="4"/>
  <c r="I1755" i="4"/>
  <c r="L1755" i="4" s="1"/>
  <c r="I1756" i="4"/>
  <c r="L1756" i="4"/>
  <c r="I1757" i="4"/>
  <c r="L1757" i="4" s="1"/>
  <c r="I1758" i="4"/>
  <c r="L1758" i="4" s="1"/>
  <c r="I1759" i="4"/>
  <c r="L1759" i="4" s="1"/>
  <c r="I1760" i="4"/>
  <c r="L1760" i="4" s="1"/>
  <c r="I1761" i="4"/>
  <c r="L1761" i="4" s="1"/>
  <c r="I1762" i="4"/>
  <c r="L1762" i="4"/>
  <c r="I1763" i="4"/>
  <c r="L1763" i="4" s="1"/>
  <c r="I1764" i="4"/>
  <c r="L1764" i="4"/>
  <c r="I1765" i="4"/>
  <c r="L1765" i="4" s="1"/>
  <c r="I1766" i="4"/>
  <c r="L1766" i="4" s="1"/>
  <c r="I1767" i="4"/>
  <c r="L1767" i="4" s="1"/>
  <c r="I1768" i="4"/>
  <c r="L1768" i="4" s="1"/>
  <c r="I1769" i="4"/>
  <c r="L1769" i="4" s="1"/>
  <c r="I1770" i="4"/>
  <c r="L1770" i="4"/>
  <c r="I1771" i="4"/>
  <c r="L1771" i="4" s="1"/>
  <c r="I1772" i="4"/>
  <c r="L1772" i="4"/>
  <c r="I1773" i="4"/>
  <c r="L1773" i="4" s="1"/>
  <c r="I1774" i="4"/>
  <c r="L1774" i="4" s="1"/>
  <c r="I1775" i="4"/>
  <c r="L1775" i="4" s="1"/>
  <c r="I1776" i="4"/>
  <c r="L1776" i="4" s="1"/>
  <c r="I1777" i="4"/>
  <c r="L1777" i="4" s="1"/>
  <c r="I1778" i="4"/>
  <c r="L1778" i="4"/>
  <c r="I1779" i="4"/>
  <c r="L1779" i="4" s="1"/>
  <c r="I1780" i="4"/>
  <c r="L1780" i="4"/>
  <c r="I1781" i="4"/>
  <c r="L1781" i="4" s="1"/>
  <c r="I1782" i="4"/>
  <c r="L1782" i="4" s="1"/>
  <c r="I1783" i="4"/>
  <c r="L1783" i="4" s="1"/>
  <c r="I1784" i="4"/>
  <c r="L1784" i="4" s="1"/>
  <c r="I1785" i="4"/>
  <c r="L1785" i="4" s="1"/>
  <c r="I1786" i="4"/>
  <c r="L1786" i="4"/>
  <c r="I1787" i="4"/>
  <c r="L1787" i="4" s="1"/>
  <c r="I1788" i="4"/>
  <c r="L1788" i="4"/>
  <c r="I1789" i="4"/>
  <c r="L1789" i="4" s="1"/>
  <c r="I1790" i="4"/>
  <c r="L1790" i="4" s="1"/>
  <c r="I1791" i="4"/>
  <c r="L1791" i="4" s="1"/>
  <c r="I1792" i="4"/>
  <c r="L1792" i="4" s="1"/>
  <c r="I1793" i="4"/>
  <c r="L1793" i="4" s="1"/>
  <c r="I1794" i="4"/>
  <c r="L1794" i="4"/>
  <c r="I1795" i="4"/>
  <c r="L1795" i="4" s="1"/>
  <c r="I1796" i="4"/>
  <c r="L1796" i="4"/>
  <c r="I1797" i="4"/>
  <c r="L1797" i="4" s="1"/>
  <c r="I1798" i="4"/>
  <c r="L1798" i="4" s="1"/>
  <c r="I1799" i="4"/>
  <c r="L1799" i="4" s="1"/>
  <c r="I1800" i="4"/>
  <c r="L1800" i="4" s="1"/>
  <c r="I1801" i="4"/>
  <c r="L1801" i="4" s="1"/>
  <c r="I1802" i="4"/>
  <c r="L1802" i="4"/>
  <c r="I1803" i="4"/>
  <c r="L1803" i="4" s="1"/>
  <c r="I1804" i="4"/>
  <c r="L1804" i="4" s="1"/>
  <c r="I1805" i="4"/>
  <c r="L1805" i="4" s="1"/>
  <c r="I1806" i="4"/>
  <c r="L1806" i="4" s="1"/>
  <c r="I1807" i="4"/>
  <c r="L1807" i="4" s="1"/>
  <c r="I1808" i="4"/>
  <c r="L1808" i="4" s="1"/>
  <c r="I1809" i="4"/>
  <c r="L1809" i="4" s="1"/>
  <c r="I1810" i="4"/>
  <c r="L1810" i="4"/>
  <c r="I1811" i="4"/>
  <c r="L1811" i="4" s="1"/>
  <c r="I1812" i="4"/>
  <c r="L1812" i="4" s="1"/>
  <c r="I1813" i="4"/>
  <c r="L1813" i="4" s="1"/>
  <c r="I1814" i="4"/>
  <c r="L1814" i="4" s="1"/>
  <c r="I1815" i="4"/>
  <c r="L1815" i="4" s="1"/>
  <c r="I1816" i="4"/>
  <c r="L1816" i="4" s="1"/>
  <c r="I1817" i="4"/>
  <c r="L1817" i="4" s="1"/>
  <c r="I1818" i="4"/>
  <c r="L1818" i="4"/>
  <c r="I1819" i="4"/>
  <c r="L1819" i="4" s="1"/>
  <c r="I1820" i="4"/>
  <c r="L1820" i="4"/>
  <c r="I1821" i="4"/>
  <c r="L1821" i="4" s="1"/>
  <c r="I1822" i="4"/>
  <c r="L1822" i="4" s="1"/>
  <c r="I1823" i="4"/>
  <c r="L1823" i="4" s="1"/>
  <c r="I1824" i="4"/>
  <c r="L1824" i="4" s="1"/>
  <c r="I1825" i="4"/>
  <c r="L1825" i="4" s="1"/>
  <c r="I1826" i="4"/>
  <c r="L1826" i="4"/>
  <c r="I1827" i="4"/>
  <c r="L1827" i="4" s="1"/>
  <c r="I1828" i="4"/>
  <c r="L1828" i="4"/>
  <c r="I1829" i="4"/>
  <c r="L1829" i="4" s="1"/>
  <c r="I1830" i="4"/>
  <c r="L1830" i="4" s="1"/>
  <c r="I1831" i="4"/>
  <c r="L1831" i="4" s="1"/>
  <c r="I1832" i="4"/>
  <c r="L1832" i="4" s="1"/>
  <c r="I1833" i="4"/>
  <c r="L1833" i="4" s="1"/>
  <c r="I1834" i="4"/>
  <c r="L1834" i="4"/>
  <c r="I1835" i="4"/>
  <c r="L1835" i="4" s="1"/>
  <c r="I1836" i="4"/>
  <c r="L1836" i="4" s="1"/>
  <c r="I1837" i="4"/>
  <c r="L1837" i="4" s="1"/>
  <c r="I1838" i="4"/>
  <c r="L1838" i="4" s="1"/>
  <c r="I1839" i="4"/>
  <c r="L1839" i="4" s="1"/>
  <c r="I1840" i="4"/>
  <c r="L1840" i="4" s="1"/>
  <c r="I1841" i="4"/>
  <c r="L1841" i="4" s="1"/>
  <c r="I1842" i="4"/>
  <c r="L1842" i="4"/>
  <c r="I1843" i="4"/>
  <c r="L1843" i="4" s="1"/>
  <c r="I1844" i="4"/>
  <c r="L1844" i="4" s="1"/>
  <c r="I1845" i="4"/>
  <c r="L1845" i="4" s="1"/>
  <c r="I1846" i="4"/>
  <c r="L1846" i="4" s="1"/>
  <c r="I1847" i="4"/>
  <c r="L1847" i="4" s="1"/>
  <c r="I1848" i="4"/>
  <c r="L1848" i="4"/>
  <c r="I1849" i="4"/>
  <c r="L1849" i="4" s="1"/>
  <c r="I1850" i="4"/>
  <c r="L1850" i="4"/>
  <c r="I1851" i="4"/>
  <c r="L1851" i="4" s="1"/>
  <c r="I1852" i="4"/>
  <c r="L1852" i="4" s="1"/>
  <c r="I1853" i="4"/>
  <c r="L1853" i="4" s="1"/>
  <c r="I1854" i="4"/>
  <c r="L1854" i="4" s="1"/>
  <c r="I1855" i="4"/>
  <c r="L1855" i="4" s="1"/>
  <c r="I1856" i="4"/>
  <c r="L1856" i="4"/>
  <c r="I1857" i="4"/>
  <c r="L1857" i="4" s="1"/>
  <c r="I1858" i="4"/>
  <c r="L1858" i="4"/>
  <c r="I1859" i="4"/>
  <c r="L1859" i="4" s="1"/>
  <c r="I1860" i="4"/>
  <c r="L1860" i="4" s="1"/>
  <c r="I1861" i="4"/>
  <c r="L1861" i="4" s="1"/>
  <c r="I1862" i="4"/>
  <c r="L1862" i="4" s="1"/>
  <c r="I1863" i="4"/>
  <c r="L1863" i="4" s="1"/>
  <c r="I1864" i="4"/>
  <c r="L1864" i="4"/>
  <c r="I1865" i="4"/>
  <c r="L1865" i="4" s="1"/>
  <c r="I1866" i="4"/>
  <c r="L1866" i="4"/>
  <c r="I1867" i="4"/>
  <c r="L1867" i="4" s="1"/>
  <c r="I1868" i="4"/>
  <c r="L1868" i="4" s="1"/>
  <c r="I1869" i="4"/>
  <c r="L1869" i="4" s="1"/>
  <c r="I1870" i="4"/>
  <c r="L1870" i="4" s="1"/>
  <c r="I1871" i="4"/>
  <c r="L1871" i="4" s="1"/>
  <c r="I1872" i="4"/>
  <c r="L1872" i="4"/>
  <c r="I1873" i="4"/>
  <c r="L1873" i="4" s="1"/>
  <c r="I1874" i="4"/>
  <c r="L1874" i="4"/>
  <c r="I1875" i="4"/>
  <c r="L1875" i="4" s="1"/>
  <c r="I1876" i="4"/>
  <c r="L1876" i="4" s="1"/>
  <c r="I1877" i="4"/>
  <c r="L1877" i="4" s="1"/>
  <c r="I1878" i="4"/>
  <c r="L1878" i="4" s="1"/>
  <c r="I1879" i="4"/>
  <c r="L1879" i="4" s="1"/>
  <c r="I1880" i="4"/>
  <c r="L1880" i="4" s="1"/>
  <c r="I1881" i="4"/>
  <c r="L1881" i="4" s="1"/>
  <c r="I1882" i="4"/>
  <c r="L1882" i="4"/>
  <c r="I1883" i="4"/>
  <c r="L1883" i="4" s="1"/>
  <c r="I1884" i="4"/>
  <c r="L1884" i="4" s="1"/>
  <c r="I1885" i="4"/>
  <c r="L1885" i="4" s="1"/>
  <c r="I1886" i="4"/>
  <c r="L1886" i="4" s="1"/>
  <c r="I1889" i="4"/>
  <c r="L1889" i="4" s="1"/>
  <c r="I1890" i="4"/>
  <c r="L1890" i="4" s="1"/>
  <c r="I1891" i="4"/>
  <c r="L1891" i="4" s="1"/>
  <c r="I1892" i="4"/>
  <c r="L1892" i="4"/>
  <c r="I1893" i="4"/>
  <c r="L1893" i="4" s="1"/>
  <c r="I1894" i="4"/>
  <c r="L1894" i="4" s="1"/>
  <c r="I1895" i="4"/>
  <c r="L1895" i="4" s="1"/>
  <c r="I1897" i="4"/>
  <c r="L1897" i="4" s="1"/>
  <c r="I1900" i="4"/>
  <c r="L1900" i="4" s="1"/>
  <c r="I1901" i="4"/>
  <c r="L1901" i="4" s="1"/>
  <c r="I1902" i="4"/>
  <c r="L1902" i="4" s="1"/>
  <c r="I1903" i="4"/>
  <c r="L1903" i="4"/>
  <c r="I1904" i="4"/>
  <c r="L1904" i="4" s="1"/>
  <c r="I1905" i="4"/>
  <c r="L1905" i="4" s="1"/>
  <c r="I1906" i="4"/>
  <c r="L1906" i="4" s="1"/>
  <c r="I1907" i="4"/>
  <c r="L1907" i="4" s="1"/>
  <c r="I1908" i="4"/>
  <c r="L1908" i="4" s="1"/>
  <c r="I1909" i="4"/>
  <c r="L1909" i="4" s="1"/>
  <c r="I1910" i="4"/>
  <c r="L1910" i="4" s="1"/>
  <c r="I1911" i="4"/>
  <c r="L1911" i="4"/>
  <c r="I1912" i="4"/>
  <c r="L1912" i="4" s="1"/>
  <c r="I1913" i="4"/>
  <c r="L1913" i="4" s="1"/>
  <c r="I1914" i="4"/>
  <c r="L1914" i="4" s="1"/>
  <c r="I1915" i="4"/>
  <c r="L1915" i="4" s="1"/>
  <c r="I1916" i="4"/>
  <c r="L1916" i="4" s="1"/>
  <c r="I1917" i="4"/>
  <c r="L1917" i="4" s="1"/>
  <c r="I1918" i="4"/>
  <c r="L1918" i="4" s="1"/>
  <c r="I1919" i="4"/>
  <c r="L1919" i="4"/>
  <c r="I1920" i="4"/>
  <c r="L1920" i="4" s="1"/>
  <c r="I1921" i="4"/>
  <c r="L1921" i="4" s="1"/>
  <c r="I1922" i="4"/>
  <c r="L1922" i="4" s="1"/>
  <c r="I1923" i="4"/>
  <c r="L1923" i="4" s="1"/>
  <c r="I1924" i="4"/>
  <c r="L1924" i="4" s="1"/>
  <c r="I1925" i="4"/>
  <c r="L1925" i="4" s="1"/>
  <c r="I1926" i="4"/>
  <c r="L1926" i="4" s="1"/>
  <c r="I1927" i="4"/>
  <c r="L1927" i="4"/>
  <c r="I1928" i="4"/>
  <c r="L1928" i="4" s="1"/>
  <c r="I1929" i="4"/>
  <c r="L1929" i="4" s="1"/>
  <c r="I1930" i="4"/>
  <c r="L1930" i="4" s="1"/>
  <c r="I1931" i="4"/>
  <c r="L1931" i="4" s="1"/>
  <c r="I1932" i="4"/>
  <c r="L1932" i="4" s="1"/>
  <c r="I1933" i="4"/>
  <c r="L1933" i="4" s="1"/>
  <c r="I1934" i="4"/>
  <c r="L1934" i="4" s="1"/>
  <c r="I1935" i="4"/>
  <c r="L1935" i="4"/>
  <c r="I1936" i="4"/>
  <c r="L1936" i="4" s="1"/>
  <c r="I1937" i="4"/>
  <c r="L1937" i="4" s="1"/>
  <c r="I1938" i="4"/>
  <c r="L1938" i="4" s="1"/>
  <c r="I1939" i="4"/>
  <c r="L1939" i="4" s="1"/>
  <c r="I1940" i="4"/>
  <c r="L1940" i="4" s="1"/>
  <c r="I1941" i="4"/>
  <c r="L1941" i="4" s="1"/>
  <c r="I1942" i="4"/>
  <c r="L1942" i="4" s="1"/>
  <c r="I1943" i="4"/>
  <c r="L1943" i="4"/>
  <c r="I1944" i="4"/>
  <c r="L1944" i="4" s="1"/>
  <c r="I1945" i="4"/>
  <c r="L1945" i="4" s="1"/>
  <c r="I1946" i="4"/>
  <c r="L1946" i="4" s="1"/>
  <c r="I1947" i="4"/>
  <c r="L1947" i="4" s="1"/>
  <c r="I1948" i="4"/>
  <c r="L1948" i="4" s="1"/>
  <c r="I1949" i="4"/>
  <c r="L1949" i="4" s="1"/>
  <c r="I1950" i="4"/>
  <c r="L1950" i="4" s="1"/>
  <c r="I1951" i="4"/>
  <c r="L1951" i="4"/>
  <c r="I1952" i="4"/>
  <c r="L1952" i="4" s="1"/>
  <c r="I1953" i="4"/>
  <c r="L1953" i="4" s="1"/>
  <c r="I1954" i="4"/>
  <c r="L1954" i="4" s="1"/>
  <c r="I1955" i="4"/>
  <c r="L1955" i="4" s="1"/>
  <c r="I1956" i="4"/>
  <c r="L1956" i="4" s="1"/>
  <c r="I1957" i="4"/>
  <c r="L1957" i="4" s="1"/>
  <c r="I1958" i="4"/>
  <c r="L1958" i="4" s="1"/>
  <c r="I1959" i="4"/>
  <c r="L1959" i="4"/>
  <c r="I1960" i="4"/>
  <c r="L1960" i="4" s="1"/>
  <c r="I1961" i="4"/>
  <c r="L1961" i="4" s="1"/>
  <c r="I1962" i="4"/>
  <c r="L1962" i="4" s="1"/>
  <c r="I1963" i="4"/>
  <c r="L1963" i="4" s="1"/>
  <c r="I1964" i="4"/>
  <c r="L1964" i="4" s="1"/>
  <c r="I1965" i="4"/>
  <c r="L1965" i="4" s="1"/>
  <c r="I1966" i="4"/>
  <c r="L1966" i="4" s="1"/>
  <c r="I1967" i="4"/>
  <c r="L1967" i="4"/>
  <c r="I1968" i="4"/>
  <c r="L1968" i="4" s="1"/>
  <c r="I1969" i="4"/>
  <c r="L1969" i="4" s="1"/>
  <c r="I1970" i="4"/>
  <c r="L1970" i="4" s="1"/>
  <c r="I1971" i="4"/>
  <c r="L1971" i="4" s="1"/>
  <c r="I1972" i="4"/>
  <c r="L1972" i="4" s="1"/>
  <c r="I1973" i="4"/>
  <c r="L1973" i="4" s="1"/>
  <c r="I1974" i="4"/>
  <c r="L1974" i="4" s="1"/>
  <c r="I1975" i="4"/>
  <c r="L1975" i="4" s="1"/>
  <c r="I1976" i="4"/>
  <c r="L1976" i="4" s="1"/>
  <c r="D2" i="4"/>
  <c r="E2" i="4"/>
  <c r="AU2" i="4"/>
  <c r="F2" i="4"/>
  <c r="AB2" i="4"/>
  <c r="G2" i="4"/>
  <c r="D3" i="4"/>
  <c r="E3" i="4"/>
  <c r="AU3" i="4"/>
  <c r="F3" i="4"/>
  <c r="AB3" i="4"/>
  <c r="G3" i="4"/>
  <c r="D4" i="4"/>
  <c r="E4" i="4"/>
  <c r="AU4" i="4"/>
  <c r="F4" i="4"/>
  <c r="AB4" i="4"/>
  <c r="G4" i="4"/>
  <c r="D5" i="4"/>
  <c r="E5" i="4"/>
  <c r="AU5" i="4"/>
  <c r="F5" i="4"/>
  <c r="AB5" i="4"/>
  <c r="G5" i="4"/>
  <c r="D6" i="4"/>
  <c r="E6" i="4"/>
  <c r="AU6" i="4"/>
  <c r="F6" i="4"/>
  <c r="AB6" i="4"/>
  <c r="G6" i="4"/>
  <c r="D7" i="4"/>
  <c r="E7" i="4"/>
  <c r="AU7" i="4"/>
  <c r="F7" i="4"/>
  <c r="AB7" i="4"/>
  <c r="G7" i="4"/>
  <c r="D8" i="4"/>
  <c r="E8" i="4"/>
  <c r="AU8" i="4"/>
  <c r="F8" i="4"/>
  <c r="AB8" i="4"/>
  <c r="G8" i="4"/>
  <c r="D9" i="4"/>
  <c r="E9" i="4"/>
  <c r="AU9" i="4"/>
  <c r="F9" i="4"/>
  <c r="AB9" i="4"/>
  <c r="G9" i="4"/>
  <c r="D10" i="4"/>
  <c r="E10" i="4"/>
  <c r="AU10" i="4"/>
  <c r="F10" i="4"/>
  <c r="AB10" i="4" s="1"/>
  <c r="G10" i="4"/>
  <c r="D11" i="4"/>
  <c r="E11" i="4"/>
  <c r="AU11" i="4" s="1"/>
  <c r="F11" i="4"/>
  <c r="AB11" i="4"/>
  <c r="G11" i="4"/>
  <c r="D12" i="4"/>
  <c r="E12" i="4"/>
  <c r="AU12" i="4"/>
  <c r="F12" i="4"/>
  <c r="AB12" i="4" s="1"/>
  <c r="G12" i="4"/>
  <c r="D13" i="4"/>
  <c r="E13" i="4"/>
  <c r="AU13" i="4" s="1"/>
  <c r="F13" i="4"/>
  <c r="AB13" i="4"/>
  <c r="G13" i="4"/>
  <c r="D14" i="4"/>
  <c r="E14" i="4"/>
  <c r="AU14" i="4"/>
  <c r="F14" i="4"/>
  <c r="AB14" i="4" s="1"/>
  <c r="G14" i="4"/>
  <c r="D15" i="4"/>
  <c r="E15" i="4"/>
  <c r="AU15" i="4" s="1"/>
  <c r="F15" i="4"/>
  <c r="AB15" i="4"/>
  <c r="G15" i="4"/>
  <c r="D16" i="4"/>
  <c r="E16" i="4"/>
  <c r="AU16" i="4"/>
  <c r="F16" i="4"/>
  <c r="AB16" i="4" s="1"/>
  <c r="G16" i="4"/>
  <c r="D17" i="4"/>
  <c r="E17" i="4"/>
  <c r="AU17" i="4" s="1"/>
  <c r="F17" i="4"/>
  <c r="AB17" i="4" s="1"/>
  <c r="G17" i="4"/>
  <c r="D18" i="4"/>
  <c r="E18" i="4"/>
  <c r="AU18" i="4" s="1"/>
  <c r="F18" i="4"/>
  <c r="AB18" i="4" s="1"/>
  <c r="G18" i="4"/>
  <c r="D19" i="4"/>
  <c r="E19" i="4"/>
  <c r="AU19" i="4" s="1"/>
  <c r="F19" i="4"/>
  <c r="AB19" i="4" s="1"/>
  <c r="G19" i="4"/>
  <c r="D20" i="4"/>
  <c r="E20" i="4"/>
  <c r="AU20" i="4" s="1"/>
  <c r="F20" i="4"/>
  <c r="AB20" i="4" s="1"/>
  <c r="G20" i="4"/>
  <c r="D21" i="4"/>
  <c r="E21" i="4"/>
  <c r="AU21" i="4" s="1"/>
  <c r="F21" i="4"/>
  <c r="AB21" i="4" s="1"/>
  <c r="G21" i="4"/>
  <c r="D22" i="4"/>
  <c r="E22" i="4"/>
  <c r="AU22" i="4" s="1"/>
  <c r="F22" i="4"/>
  <c r="AB22" i="4" s="1"/>
  <c r="G22" i="4"/>
  <c r="D23" i="4"/>
  <c r="E23" i="4"/>
  <c r="AU23" i="4" s="1"/>
  <c r="F23" i="4"/>
  <c r="AB23" i="4" s="1"/>
  <c r="G23" i="4"/>
  <c r="D24" i="4"/>
  <c r="E24" i="4"/>
  <c r="AU24" i="4" s="1"/>
  <c r="F24" i="4"/>
  <c r="AB24" i="4" s="1"/>
  <c r="G24" i="4"/>
  <c r="D25" i="4"/>
  <c r="E25" i="4"/>
  <c r="AU25" i="4" s="1"/>
  <c r="F25" i="4"/>
  <c r="AB25" i="4"/>
  <c r="G25" i="4"/>
  <c r="D26" i="4"/>
  <c r="E26" i="4"/>
  <c r="AU26" i="4"/>
  <c r="F26" i="4"/>
  <c r="AB26" i="4" s="1"/>
  <c r="G26" i="4"/>
  <c r="D27" i="4"/>
  <c r="E27" i="4"/>
  <c r="AU27" i="4" s="1"/>
  <c r="F27" i="4"/>
  <c r="AB27" i="4" s="1"/>
  <c r="G27" i="4"/>
  <c r="D28" i="4"/>
  <c r="E28" i="4"/>
  <c r="AU28" i="4" s="1"/>
  <c r="F28" i="4"/>
  <c r="AB28" i="4" s="1"/>
  <c r="G28" i="4"/>
  <c r="D29" i="4"/>
  <c r="E29" i="4"/>
  <c r="AU29" i="4" s="1"/>
  <c r="F29" i="4"/>
  <c r="AB29" i="4"/>
  <c r="G29" i="4"/>
  <c r="D30" i="4"/>
  <c r="E30" i="4"/>
  <c r="AU30" i="4"/>
  <c r="F30" i="4"/>
  <c r="AB30" i="4" s="1"/>
  <c r="G30" i="4"/>
  <c r="D31" i="4"/>
  <c r="E31" i="4"/>
  <c r="AU31" i="4" s="1"/>
  <c r="F31" i="4"/>
  <c r="AB31" i="4" s="1"/>
  <c r="G31" i="4"/>
  <c r="D32" i="4"/>
  <c r="E32" i="4"/>
  <c r="AU32" i="4" s="1"/>
  <c r="F32" i="4"/>
  <c r="AB32" i="4" s="1"/>
  <c r="G32" i="4"/>
  <c r="D33" i="4"/>
  <c r="E33" i="4"/>
  <c r="AU33" i="4" s="1"/>
  <c r="F33" i="4"/>
  <c r="AB33" i="4"/>
  <c r="G33" i="4"/>
  <c r="D34" i="4"/>
  <c r="E34" i="4"/>
  <c r="AU34" i="4"/>
  <c r="F34" i="4"/>
  <c r="AB34" i="4" s="1"/>
  <c r="G34" i="4"/>
  <c r="D35" i="4"/>
  <c r="E35" i="4"/>
  <c r="AU35" i="4" s="1"/>
  <c r="F35" i="4"/>
  <c r="AB35" i="4" s="1"/>
  <c r="G35" i="4"/>
  <c r="D36" i="4"/>
  <c r="E36" i="4"/>
  <c r="AU36" i="4" s="1"/>
  <c r="F36" i="4"/>
  <c r="AB36" i="4" s="1"/>
  <c r="G36" i="4"/>
  <c r="D37" i="4"/>
  <c r="E37" i="4"/>
  <c r="AU37" i="4" s="1"/>
  <c r="F37" i="4"/>
  <c r="AB37" i="4"/>
  <c r="G37" i="4"/>
  <c r="D38" i="4"/>
  <c r="E38" i="4"/>
  <c r="AU38" i="4"/>
  <c r="F38" i="4"/>
  <c r="AB38" i="4" s="1"/>
  <c r="G38" i="4"/>
  <c r="D39" i="4"/>
  <c r="E39" i="4"/>
  <c r="AU39" i="4" s="1"/>
  <c r="F39" i="4"/>
  <c r="AB39" i="4" s="1"/>
  <c r="G39" i="4"/>
  <c r="D40" i="4"/>
  <c r="E40" i="4"/>
  <c r="AU40" i="4" s="1"/>
  <c r="F40" i="4"/>
  <c r="AB40" i="4" s="1"/>
  <c r="G40" i="4"/>
  <c r="D41" i="4"/>
  <c r="E41" i="4"/>
  <c r="AU41" i="4" s="1"/>
  <c r="F41" i="4"/>
  <c r="AB41" i="4"/>
  <c r="G41" i="4"/>
  <c r="D42" i="4"/>
  <c r="E42" i="4"/>
  <c r="AU42" i="4"/>
  <c r="F42" i="4"/>
  <c r="AB42" i="4" s="1"/>
  <c r="G42" i="4"/>
  <c r="D43" i="4"/>
  <c r="E43" i="4"/>
  <c r="AU43" i="4" s="1"/>
  <c r="F43" i="4"/>
  <c r="AB43" i="4" s="1"/>
  <c r="G43" i="4"/>
  <c r="D44" i="4"/>
  <c r="E44" i="4"/>
  <c r="AU44" i="4" s="1"/>
  <c r="F44" i="4"/>
  <c r="AB44" i="4" s="1"/>
  <c r="G44" i="4"/>
  <c r="D45" i="4"/>
  <c r="E45" i="4"/>
  <c r="AU45" i="4" s="1"/>
  <c r="F45" i="4"/>
  <c r="AB45" i="4"/>
  <c r="G45" i="4"/>
  <c r="D46" i="4"/>
  <c r="E46" i="4"/>
  <c r="AU46" i="4"/>
  <c r="F46" i="4"/>
  <c r="AB46" i="4" s="1"/>
  <c r="G46" i="4"/>
  <c r="D47" i="4"/>
  <c r="E47" i="4"/>
  <c r="AU47" i="4" s="1"/>
  <c r="F47" i="4"/>
  <c r="AB47" i="4" s="1"/>
  <c r="G47" i="4"/>
  <c r="D48" i="4"/>
  <c r="E48" i="4"/>
  <c r="AU48" i="4" s="1"/>
  <c r="F48" i="4"/>
  <c r="AB48" i="4" s="1"/>
  <c r="G48" i="4"/>
  <c r="D49" i="4"/>
  <c r="E49" i="4"/>
  <c r="AU49" i="4" s="1"/>
  <c r="F49" i="4"/>
  <c r="AB49" i="4"/>
  <c r="G49" i="4"/>
  <c r="D50" i="4"/>
  <c r="E50" i="4"/>
  <c r="AU50" i="4"/>
  <c r="F50" i="4"/>
  <c r="AB50" i="4" s="1"/>
  <c r="G50" i="4"/>
  <c r="D51" i="4"/>
  <c r="E51" i="4"/>
  <c r="AU51" i="4" s="1"/>
  <c r="F51" i="4"/>
  <c r="AB51" i="4" s="1"/>
  <c r="G51" i="4"/>
  <c r="D52" i="4"/>
  <c r="E52" i="4"/>
  <c r="AU52" i="4" s="1"/>
  <c r="F52" i="4"/>
  <c r="AB52" i="4" s="1"/>
  <c r="G52" i="4"/>
  <c r="D53" i="4"/>
  <c r="E53" i="4"/>
  <c r="AU53" i="4" s="1"/>
  <c r="F53" i="4"/>
  <c r="AB53" i="4"/>
  <c r="G53" i="4"/>
  <c r="D54" i="4"/>
  <c r="E54" i="4"/>
  <c r="AU54" i="4"/>
  <c r="F54" i="4"/>
  <c r="AB54" i="4" s="1"/>
  <c r="G54" i="4"/>
  <c r="D55" i="4"/>
  <c r="E55" i="4"/>
  <c r="AU55" i="4" s="1"/>
  <c r="F55" i="4"/>
  <c r="AB55" i="4" s="1"/>
  <c r="G55" i="4"/>
  <c r="D56" i="4"/>
  <c r="E56" i="4"/>
  <c r="AU56" i="4" s="1"/>
  <c r="F56" i="4"/>
  <c r="AB56" i="4" s="1"/>
  <c r="G56" i="4"/>
  <c r="D57" i="4"/>
  <c r="E57" i="4"/>
  <c r="AU57" i="4" s="1"/>
  <c r="F57" i="4"/>
  <c r="AB57" i="4"/>
  <c r="G57" i="4"/>
  <c r="D58" i="4"/>
  <c r="E58" i="4"/>
  <c r="AU58" i="4"/>
  <c r="F58" i="4"/>
  <c r="AB58" i="4" s="1"/>
  <c r="G58" i="4"/>
  <c r="D59" i="4"/>
  <c r="E59" i="4"/>
  <c r="AU59" i="4" s="1"/>
  <c r="F59" i="4"/>
  <c r="AB59" i="4" s="1"/>
  <c r="G59" i="4"/>
  <c r="D60" i="4"/>
  <c r="E60" i="4"/>
  <c r="AU60" i="4" s="1"/>
  <c r="F60" i="4"/>
  <c r="AB60" i="4" s="1"/>
  <c r="G60" i="4"/>
  <c r="D61" i="4"/>
  <c r="E61" i="4"/>
  <c r="AU61" i="4" s="1"/>
  <c r="F61" i="4"/>
  <c r="AB61" i="4"/>
  <c r="G61" i="4"/>
  <c r="D62" i="4"/>
  <c r="E62" i="4"/>
  <c r="AU62" i="4"/>
  <c r="F62" i="4"/>
  <c r="AB62" i="4" s="1"/>
  <c r="G62" i="4"/>
  <c r="D63" i="4"/>
  <c r="E63" i="4"/>
  <c r="AU63" i="4" s="1"/>
  <c r="F63" i="4"/>
  <c r="AB63" i="4" s="1"/>
  <c r="G63" i="4"/>
  <c r="D64" i="4"/>
  <c r="E64" i="4"/>
  <c r="AU64" i="4" s="1"/>
  <c r="F64" i="4"/>
  <c r="AB64" i="4" s="1"/>
  <c r="G64" i="4"/>
  <c r="D65" i="4"/>
  <c r="E65" i="4"/>
  <c r="AU65" i="4"/>
  <c r="F65" i="4"/>
  <c r="AB65" i="4" s="1"/>
  <c r="G65" i="4"/>
  <c r="D66" i="4"/>
  <c r="E66" i="4"/>
  <c r="AU66" i="4" s="1"/>
  <c r="F66" i="4"/>
  <c r="AB66" i="4"/>
  <c r="G66" i="4"/>
  <c r="D67" i="4"/>
  <c r="E67" i="4"/>
  <c r="AU67" i="4"/>
  <c r="F67" i="4"/>
  <c r="AB67" i="4" s="1"/>
  <c r="G67" i="4"/>
  <c r="D68" i="4"/>
  <c r="E68" i="4"/>
  <c r="AU68" i="4" s="1"/>
  <c r="F68" i="4"/>
  <c r="AB68" i="4"/>
  <c r="G68" i="4"/>
  <c r="D69" i="4"/>
  <c r="E69" i="4"/>
  <c r="AU69" i="4"/>
  <c r="F69" i="4"/>
  <c r="AB69" i="4" s="1"/>
  <c r="G69" i="4"/>
  <c r="D70" i="4"/>
  <c r="E70" i="4"/>
  <c r="AU70" i="4" s="1"/>
  <c r="F70" i="4"/>
  <c r="AB70" i="4"/>
  <c r="G70" i="4"/>
  <c r="D71" i="4"/>
  <c r="E71" i="4"/>
  <c r="AU71" i="4"/>
  <c r="F71" i="4"/>
  <c r="AB71" i="4" s="1"/>
  <c r="G71" i="4"/>
  <c r="D72" i="4"/>
  <c r="E72" i="4"/>
  <c r="AU72" i="4" s="1"/>
  <c r="F72" i="4"/>
  <c r="AB72" i="4" s="1"/>
  <c r="G72" i="4"/>
  <c r="D73" i="4"/>
  <c r="E73" i="4"/>
  <c r="AU73" i="4" s="1"/>
  <c r="F73" i="4"/>
  <c r="AB73" i="4" s="1"/>
  <c r="G73" i="4"/>
  <c r="D74" i="4"/>
  <c r="E74" i="4"/>
  <c r="AU74" i="4" s="1"/>
  <c r="F74" i="4"/>
  <c r="AB74" i="4" s="1"/>
  <c r="G74" i="4"/>
  <c r="D75" i="4"/>
  <c r="E75" i="4"/>
  <c r="AU75" i="4" s="1"/>
  <c r="F75" i="4"/>
  <c r="AB75" i="4" s="1"/>
  <c r="G75" i="4"/>
  <c r="D76" i="4"/>
  <c r="E76" i="4"/>
  <c r="AU76" i="4" s="1"/>
  <c r="F76" i="4"/>
  <c r="AB76" i="4" s="1"/>
  <c r="G76" i="4"/>
  <c r="D77" i="4"/>
  <c r="E77" i="4"/>
  <c r="AU77" i="4" s="1"/>
  <c r="F77" i="4"/>
  <c r="AB77" i="4" s="1"/>
  <c r="G77" i="4"/>
  <c r="D78" i="4"/>
  <c r="E78" i="4"/>
  <c r="AU78" i="4" s="1"/>
  <c r="F78" i="4"/>
  <c r="AB78" i="4" s="1"/>
  <c r="G78" i="4"/>
  <c r="D79" i="4"/>
  <c r="E79" i="4"/>
  <c r="AU79" i="4" s="1"/>
  <c r="F79" i="4"/>
  <c r="AB79" i="4" s="1"/>
  <c r="G79" i="4"/>
  <c r="D80" i="4"/>
  <c r="E80" i="4"/>
  <c r="AU80" i="4" s="1"/>
  <c r="F80" i="4"/>
  <c r="AB80" i="4" s="1"/>
  <c r="G80" i="4"/>
  <c r="D81" i="4"/>
  <c r="E81" i="4"/>
  <c r="AU81" i="4" s="1"/>
  <c r="F81" i="4"/>
  <c r="AB81" i="4" s="1"/>
  <c r="G81" i="4"/>
  <c r="D82" i="4"/>
  <c r="E82" i="4"/>
  <c r="AU82" i="4" s="1"/>
  <c r="F82" i="4"/>
  <c r="AB82" i="4" s="1"/>
  <c r="G82" i="4"/>
  <c r="D83" i="4"/>
  <c r="E83" i="4"/>
  <c r="AU83" i="4" s="1"/>
  <c r="F83" i="4"/>
  <c r="AB83" i="4" s="1"/>
  <c r="G83" i="4"/>
  <c r="D84" i="4"/>
  <c r="E84" i="4"/>
  <c r="AU84" i="4" s="1"/>
  <c r="F84" i="4"/>
  <c r="AB84" i="4" s="1"/>
  <c r="G84" i="4"/>
  <c r="D85" i="4"/>
  <c r="E85" i="4"/>
  <c r="AU85" i="4" s="1"/>
  <c r="F85" i="4"/>
  <c r="AB85" i="4" s="1"/>
  <c r="G85" i="4"/>
  <c r="D86" i="4"/>
  <c r="E86" i="4"/>
  <c r="AU86" i="4" s="1"/>
  <c r="F86" i="4"/>
  <c r="AB86" i="4" s="1"/>
  <c r="G86" i="4"/>
  <c r="D87" i="4"/>
  <c r="E87" i="4"/>
  <c r="AU87" i="4" s="1"/>
  <c r="F87" i="4"/>
  <c r="AB87" i="4" s="1"/>
  <c r="G87" i="4"/>
  <c r="D88" i="4"/>
  <c r="E88" i="4"/>
  <c r="AU88" i="4" s="1"/>
  <c r="F88" i="4"/>
  <c r="AB88" i="4" s="1"/>
  <c r="G88" i="4"/>
  <c r="D89" i="4"/>
  <c r="E89" i="4"/>
  <c r="AU89" i="4" s="1"/>
  <c r="F89" i="4"/>
  <c r="AB89" i="4" s="1"/>
  <c r="G89" i="4"/>
  <c r="D90" i="4"/>
  <c r="E90" i="4"/>
  <c r="AU90" i="4" s="1"/>
  <c r="F90" i="4"/>
  <c r="AB90" i="4" s="1"/>
  <c r="G90" i="4"/>
  <c r="D91" i="4"/>
  <c r="E91" i="4"/>
  <c r="AU91" i="4" s="1"/>
  <c r="F91" i="4"/>
  <c r="AB91" i="4" s="1"/>
  <c r="G91" i="4"/>
  <c r="D92" i="4"/>
  <c r="E92" i="4"/>
  <c r="AU92" i="4" s="1"/>
  <c r="F92" i="4"/>
  <c r="AB92" i="4" s="1"/>
  <c r="G92" i="4"/>
  <c r="D93" i="4"/>
  <c r="E93" i="4"/>
  <c r="AU93" i="4" s="1"/>
  <c r="F93" i="4"/>
  <c r="AB93" i="4" s="1"/>
  <c r="G93" i="4"/>
  <c r="D94" i="4"/>
  <c r="E94" i="4"/>
  <c r="AU94" i="4" s="1"/>
  <c r="F94" i="4"/>
  <c r="AB94" i="4" s="1"/>
  <c r="G94" i="4"/>
  <c r="D95" i="4"/>
  <c r="E95" i="4"/>
  <c r="AU95" i="4" s="1"/>
  <c r="F95" i="4"/>
  <c r="AB95" i="4" s="1"/>
  <c r="G95" i="4"/>
  <c r="D96" i="4"/>
  <c r="E96" i="4"/>
  <c r="AU96" i="4" s="1"/>
  <c r="F96" i="4"/>
  <c r="AB96" i="4" s="1"/>
  <c r="G96" i="4"/>
  <c r="D97" i="4"/>
  <c r="E97" i="4"/>
  <c r="AU97" i="4" s="1"/>
  <c r="F97" i="4"/>
  <c r="AB97" i="4" s="1"/>
  <c r="G97" i="4"/>
  <c r="D98" i="4"/>
  <c r="E98" i="4"/>
  <c r="AU98" i="4" s="1"/>
  <c r="F98" i="4"/>
  <c r="AB98" i="4" s="1"/>
  <c r="G98" i="4"/>
  <c r="D99" i="4"/>
  <c r="E99" i="4"/>
  <c r="AU99" i="4" s="1"/>
  <c r="F99" i="4"/>
  <c r="AB99" i="4" s="1"/>
  <c r="G99" i="4"/>
  <c r="D100" i="4"/>
  <c r="E100" i="4"/>
  <c r="AU100" i="4" s="1"/>
  <c r="F100" i="4"/>
  <c r="AB100" i="4" s="1"/>
  <c r="G100" i="4"/>
  <c r="D101" i="4"/>
  <c r="E101" i="4"/>
  <c r="AU101" i="4" s="1"/>
  <c r="F101" i="4"/>
  <c r="AB101" i="4" s="1"/>
  <c r="G101" i="4"/>
  <c r="D102" i="4"/>
  <c r="E102" i="4"/>
  <c r="AU102" i="4" s="1"/>
  <c r="F102" i="4"/>
  <c r="AB102" i="4" s="1"/>
  <c r="G102" i="4"/>
  <c r="D103" i="4"/>
  <c r="E103" i="4"/>
  <c r="AU103" i="4" s="1"/>
  <c r="F103" i="4"/>
  <c r="AB103" i="4" s="1"/>
  <c r="G103" i="4"/>
  <c r="D104" i="4"/>
  <c r="E104" i="4"/>
  <c r="AU104" i="4" s="1"/>
  <c r="F104" i="4"/>
  <c r="AB104" i="4" s="1"/>
  <c r="G104" i="4"/>
  <c r="D105" i="4"/>
  <c r="E105" i="4"/>
  <c r="AU105" i="4" s="1"/>
  <c r="F105" i="4"/>
  <c r="AB105" i="4" s="1"/>
  <c r="G105" i="4"/>
  <c r="D106" i="4"/>
  <c r="E106" i="4"/>
  <c r="AU106" i="4" s="1"/>
  <c r="F106" i="4"/>
  <c r="AB106" i="4" s="1"/>
  <c r="G106" i="4"/>
  <c r="D107" i="4"/>
  <c r="E107" i="4"/>
  <c r="AU107" i="4" s="1"/>
  <c r="F107" i="4"/>
  <c r="AB107" i="4" s="1"/>
  <c r="G107" i="4"/>
  <c r="D108" i="4"/>
  <c r="E108" i="4"/>
  <c r="AU108" i="4" s="1"/>
  <c r="F108" i="4"/>
  <c r="AB108" i="4" s="1"/>
  <c r="G108" i="4"/>
  <c r="D109" i="4"/>
  <c r="E109" i="4"/>
  <c r="AU109" i="4" s="1"/>
  <c r="F109" i="4"/>
  <c r="AB109" i="4" s="1"/>
  <c r="G109" i="4"/>
  <c r="D110" i="4"/>
  <c r="E110" i="4"/>
  <c r="AU110" i="4" s="1"/>
  <c r="F110" i="4"/>
  <c r="AB110" i="4" s="1"/>
  <c r="G110" i="4"/>
  <c r="D111" i="4"/>
  <c r="E111" i="4"/>
  <c r="AU111" i="4" s="1"/>
  <c r="F111" i="4"/>
  <c r="AB111" i="4" s="1"/>
  <c r="G111" i="4"/>
  <c r="D112" i="4"/>
  <c r="E112" i="4"/>
  <c r="AU112" i="4" s="1"/>
  <c r="F112" i="4"/>
  <c r="AB112" i="4" s="1"/>
  <c r="G112" i="4"/>
  <c r="D113" i="4"/>
  <c r="E113" i="4"/>
  <c r="AU113" i="4" s="1"/>
  <c r="F113" i="4"/>
  <c r="AB113" i="4" s="1"/>
  <c r="G113" i="4"/>
  <c r="D114" i="4"/>
  <c r="E114" i="4"/>
  <c r="AU114" i="4" s="1"/>
  <c r="F114" i="4"/>
  <c r="AB114" i="4" s="1"/>
  <c r="G114" i="4"/>
  <c r="D115" i="4"/>
  <c r="E115" i="4"/>
  <c r="AU115" i="4" s="1"/>
  <c r="F115" i="4"/>
  <c r="AB115" i="4" s="1"/>
  <c r="G115" i="4"/>
  <c r="D116" i="4"/>
  <c r="E116" i="4"/>
  <c r="AU116" i="4" s="1"/>
  <c r="F116" i="4"/>
  <c r="AB116" i="4" s="1"/>
  <c r="G116" i="4"/>
  <c r="D117" i="4"/>
  <c r="E117" i="4"/>
  <c r="AU117" i="4" s="1"/>
  <c r="F117" i="4"/>
  <c r="AB117" i="4" s="1"/>
  <c r="G117" i="4"/>
  <c r="D118" i="4"/>
  <c r="E118" i="4"/>
  <c r="AU118" i="4" s="1"/>
  <c r="F118" i="4"/>
  <c r="AB118" i="4" s="1"/>
  <c r="G118" i="4"/>
  <c r="D119" i="4"/>
  <c r="E119" i="4"/>
  <c r="AU119" i="4" s="1"/>
  <c r="F119" i="4"/>
  <c r="AB119" i="4" s="1"/>
  <c r="G119" i="4"/>
  <c r="D120" i="4"/>
  <c r="E120" i="4"/>
  <c r="AU120" i="4" s="1"/>
  <c r="F120" i="4"/>
  <c r="AB120" i="4" s="1"/>
  <c r="G120" i="4"/>
  <c r="D121" i="4"/>
  <c r="E121" i="4"/>
  <c r="AU121" i="4" s="1"/>
  <c r="F121" i="4"/>
  <c r="AB121" i="4" s="1"/>
  <c r="G121" i="4"/>
  <c r="D122" i="4"/>
  <c r="E122" i="4"/>
  <c r="AU122" i="4" s="1"/>
  <c r="F122" i="4"/>
  <c r="AB122" i="4" s="1"/>
  <c r="G122" i="4"/>
  <c r="D123" i="4"/>
  <c r="E123" i="4"/>
  <c r="AU123" i="4" s="1"/>
  <c r="F123" i="4"/>
  <c r="AB123" i="4" s="1"/>
  <c r="G123" i="4"/>
  <c r="D124" i="4"/>
  <c r="E124" i="4"/>
  <c r="AU124" i="4" s="1"/>
  <c r="F124" i="4"/>
  <c r="AB124" i="4" s="1"/>
  <c r="G124" i="4"/>
  <c r="D125" i="4"/>
  <c r="E125" i="4"/>
  <c r="AU125" i="4" s="1"/>
  <c r="F125" i="4"/>
  <c r="AB125" i="4" s="1"/>
  <c r="G125" i="4"/>
  <c r="D126" i="4"/>
  <c r="E126" i="4"/>
  <c r="AU126" i="4" s="1"/>
  <c r="F126" i="4"/>
  <c r="AB126" i="4" s="1"/>
  <c r="G126" i="4"/>
  <c r="D127" i="4"/>
  <c r="E127" i="4"/>
  <c r="AU127" i="4" s="1"/>
  <c r="F127" i="4"/>
  <c r="AB127" i="4" s="1"/>
  <c r="G127" i="4"/>
  <c r="D128" i="4"/>
  <c r="E128" i="4"/>
  <c r="AU128" i="4" s="1"/>
  <c r="F128" i="4"/>
  <c r="AB128" i="4" s="1"/>
  <c r="G128" i="4"/>
  <c r="D129" i="4"/>
  <c r="E129" i="4"/>
  <c r="AU129" i="4" s="1"/>
  <c r="F129" i="4"/>
  <c r="AB129" i="4" s="1"/>
  <c r="G129" i="4"/>
  <c r="D130" i="4"/>
  <c r="E130" i="4"/>
  <c r="AU130" i="4" s="1"/>
  <c r="F130" i="4"/>
  <c r="AB130" i="4" s="1"/>
  <c r="G130" i="4"/>
  <c r="D131" i="4"/>
  <c r="E131" i="4"/>
  <c r="AU131" i="4" s="1"/>
  <c r="F131" i="4"/>
  <c r="AB131" i="4" s="1"/>
  <c r="G131" i="4"/>
  <c r="D132" i="4"/>
  <c r="E132" i="4"/>
  <c r="AU132" i="4" s="1"/>
  <c r="F132" i="4"/>
  <c r="AB132" i="4" s="1"/>
  <c r="G132" i="4"/>
  <c r="D133" i="4"/>
  <c r="E133" i="4"/>
  <c r="AU133" i="4" s="1"/>
  <c r="F133" i="4"/>
  <c r="AB133" i="4" s="1"/>
  <c r="G133" i="4"/>
  <c r="D134" i="4"/>
  <c r="E134" i="4"/>
  <c r="AU134" i="4" s="1"/>
  <c r="F134" i="4"/>
  <c r="AB134" i="4" s="1"/>
  <c r="G134" i="4"/>
  <c r="D135" i="4"/>
  <c r="E135" i="4"/>
  <c r="AU135" i="4" s="1"/>
  <c r="F135" i="4"/>
  <c r="AB135" i="4" s="1"/>
  <c r="G135" i="4"/>
  <c r="D136" i="4"/>
  <c r="E136" i="4"/>
  <c r="AU136" i="4" s="1"/>
  <c r="F136" i="4"/>
  <c r="AB136" i="4" s="1"/>
  <c r="G136" i="4"/>
  <c r="D137" i="4"/>
  <c r="E137" i="4"/>
  <c r="AU137" i="4" s="1"/>
  <c r="F137" i="4"/>
  <c r="AB137" i="4" s="1"/>
  <c r="G137" i="4"/>
  <c r="D138" i="4"/>
  <c r="E138" i="4"/>
  <c r="AU138" i="4" s="1"/>
  <c r="F138" i="4"/>
  <c r="AB138" i="4" s="1"/>
  <c r="G138" i="4"/>
  <c r="D139" i="4"/>
  <c r="E139" i="4"/>
  <c r="AU139" i="4" s="1"/>
  <c r="F139" i="4"/>
  <c r="AB139" i="4" s="1"/>
  <c r="G139" i="4"/>
  <c r="D140" i="4"/>
  <c r="E140" i="4"/>
  <c r="AU140" i="4" s="1"/>
  <c r="F140" i="4"/>
  <c r="AB140" i="4" s="1"/>
  <c r="G140" i="4"/>
  <c r="D141" i="4"/>
  <c r="E141" i="4"/>
  <c r="AU141" i="4" s="1"/>
  <c r="F141" i="4"/>
  <c r="AB141" i="4" s="1"/>
  <c r="G141" i="4"/>
  <c r="D142" i="4"/>
  <c r="E142" i="4"/>
  <c r="AU142" i="4" s="1"/>
  <c r="F142" i="4"/>
  <c r="AB142" i="4" s="1"/>
  <c r="G142" i="4"/>
  <c r="D143" i="4"/>
  <c r="E143" i="4"/>
  <c r="AU143" i="4" s="1"/>
  <c r="F143" i="4"/>
  <c r="AB143" i="4" s="1"/>
  <c r="G143" i="4"/>
  <c r="D144" i="4"/>
  <c r="E144" i="4"/>
  <c r="AU144" i="4" s="1"/>
  <c r="F144" i="4"/>
  <c r="AB144" i="4" s="1"/>
  <c r="G144" i="4"/>
  <c r="D145" i="4"/>
  <c r="E145" i="4"/>
  <c r="AU145" i="4" s="1"/>
  <c r="F145" i="4"/>
  <c r="AB145" i="4" s="1"/>
  <c r="G145" i="4"/>
  <c r="D146" i="4"/>
  <c r="E146" i="4"/>
  <c r="AU146" i="4" s="1"/>
  <c r="F146" i="4"/>
  <c r="AB146" i="4" s="1"/>
  <c r="G146" i="4"/>
  <c r="D147" i="4"/>
  <c r="E147" i="4"/>
  <c r="AU147" i="4" s="1"/>
  <c r="F147" i="4"/>
  <c r="AB147" i="4" s="1"/>
  <c r="G147" i="4"/>
  <c r="D148" i="4"/>
  <c r="E148" i="4"/>
  <c r="AU148" i="4" s="1"/>
  <c r="F148" i="4"/>
  <c r="AB148" i="4" s="1"/>
  <c r="G148" i="4"/>
  <c r="D149" i="4"/>
  <c r="E149" i="4"/>
  <c r="AU149" i="4" s="1"/>
  <c r="F149" i="4"/>
  <c r="AB149" i="4" s="1"/>
  <c r="G149" i="4"/>
  <c r="D150" i="4"/>
  <c r="E150" i="4"/>
  <c r="AU150" i="4" s="1"/>
  <c r="F150" i="4"/>
  <c r="AB150" i="4" s="1"/>
  <c r="G150" i="4"/>
  <c r="D151" i="4"/>
  <c r="E151" i="4"/>
  <c r="AU151" i="4" s="1"/>
  <c r="F151" i="4"/>
  <c r="AB151" i="4" s="1"/>
  <c r="G151" i="4"/>
  <c r="D152" i="4"/>
  <c r="E152" i="4"/>
  <c r="AU152" i="4" s="1"/>
  <c r="F152" i="4"/>
  <c r="AB152" i="4" s="1"/>
  <c r="G152" i="4"/>
  <c r="D153" i="4"/>
  <c r="E153" i="4"/>
  <c r="AU153" i="4" s="1"/>
  <c r="F153" i="4"/>
  <c r="AB153" i="4" s="1"/>
  <c r="G153" i="4"/>
  <c r="D154" i="4"/>
  <c r="E154" i="4"/>
  <c r="AU154" i="4" s="1"/>
  <c r="F154" i="4"/>
  <c r="AB154" i="4" s="1"/>
  <c r="G154" i="4"/>
  <c r="D155" i="4"/>
  <c r="E155" i="4"/>
  <c r="AU155" i="4" s="1"/>
  <c r="F155" i="4"/>
  <c r="AB155" i="4" s="1"/>
  <c r="G155" i="4"/>
  <c r="D156" i="4"/>
  <c r="E156" i="4"/>
  <c r="AU156" i="4" s="1"/>
  <c r="F156" i="4"/>
  <c r="AB156" i="4" s="1"/>
  <c r="G156" i="4"/>
  <c r="D157" i="4"/>
  <c r="E157" i="4"/>
  <c r="AU157" i="4" s="1"/>
  <c r="F157" i="4"/>
  <c r="AB157" i="4" s="1"/>
  <c r="G157" i="4"/>
  <c r="D158" i="4"/>
  <c r="E158" i="4"/>
  <c r="AU158" i="4" s="1"/>
  <c r="F158" i="4"/>
  <c r="AB158" i="4" s="1"/>
  <c r="G158" i="4"/>
  <c r="D159" i="4"/>
  <c r="E159" i="4"/>
  <c r="AU159" i="4" s="1"/>
  <c r="F159" i="4"/>
  <c r="AB159" i="4" s="1"/>
  <c r="G159" i="4"/>
  <c r="D160" i="4"/>
  <c r="E160" i="4"/>
  <c r="AU160" i="4" s="1"/>
  <c r="F160" i="4"/>
  <c r="AB160" i="4" s="1"/>
  <c r="G160" i="4"/>
  <c r="D161" i="4"/>
  <c r="E161" i="4"/>
  <c r="AU161" i="4" s="1"/>
  <c r="F161" i="4"/>
  <c r="AB161" i="4" s="1"/>
  <c r="G161" i="4"/>
  <c r="D162" i="4"/>
  <c r="E162" i="4"/>
  <c r="AU162" i="4" s="1"/>
  <c r="F162" i="4"/>
  <c r="AB162" i="4" s="1"/>
  <c r="G162" i="4"/>
  <c r="D163" i="4"/>
  <c r="E163" i="4"/>
  <c r="AU163" i="4" s="1"/>
  <c r="F163" i="4"/>
  <c r="AB163" i="4" s="1"/>
  <c r="G163" i="4"/>
  <c r="D164" i="4"/>
  <c r="E164" i="4"/>
  <c r="AU164" i="4" s="1"/>
  <c r="F164" i="4"/>
  <c r="AB164" i="4" s="1"/>
  <c r="G164" i="4"/>
  <c r="D165" i="4"/>
  <c r="E165" i="4"/>
  <c r="AU165" i="4" s="1"/>
  <c r="F165" i="4"/>
  <c r="AB165" i="4" s="1"/>
  <c r="G165" i="4"/>
  <c r="D166" i="4"/>
  <c r="E166" i="4"/>
  <c r="AU166" i="4" s="1"/>
  <c r="F166" i="4"/>
  <c r="AB166" i="4" s="1"/>
  <c r="G166" i="4"/>
  <c r="D167" i="4"/>
  <c r="E167" i="4"/>
  <c r="AU167" i="4" s="1"/>
  <c r="F167" i="4"/>
  <c r="AB167" i="4" s="1"/>
  <c r="G167" i="4"/>
  <c r="D168" i="4"/>
  <c r="E168" i="4"/>
  <c r="AU168" i="4" s="1"/>
  <c r="F168" i="4"/>
  <c r="AB168" i="4"/>
  <c r="G168" i="4"/>
  <c r="D169" i="4"/>
  <c r="E169" i="4"/>
  <c r="AU169" i="4"/>
  <c r="F169" i="4"/>
  <c r="AB169" i="4" s="1"/>
  <c r="G169" i="4"/>
  <c r="D170" i="4"/>
  <c r="E170" i="4"/>
  <c r="AU170" i="4" s="1"/>
  <c r="F170" i="4"/>
  <c r="AB170" i="4"/>
  <c r="G170" i="4"/>
  <c r="D171" i="4"/>
  <c r="E171" i="4"/>
  <c r="AU171" i="4"/>
  <c r="F171" i="4"/>
  <c r="AB171" i="4" s="1"/>
  <c r="G171" i="4"/>
  <c r="D172" i="4"/>
  <c r="E172" i="4"/>
  <c r="AU172" i="4" s="1"/>
  <c r="F172" i="4"/>
  <c r="AB172" i="4"/>
  <c r="G172" i="4"/>
  <c r="D173" i="4"/>
  <c r="E173" i="4"/>
  <c r="AU173" i="4"/>
  <c r="F173" i="4"/>
  <c r="AB173" i="4" s="1"/>
  <c r="G173" i="4"/>
  <c r="D174" i="4"/>
  <c r="E174" i="4"/>
  <c r="AU174" i="4" s="1"/>
  <c r="F174" i="4"/>
  <c r="AB174" i="4"/>
  <c r="G174" i="4"/>
  <c r="D175" i="4"/>
  <c r="E175" i="4"/>
  <c r="AU175" i="4"/>
  <c r="F175" i="4"/>
  <c r="AB175" i="4" s="1"/>
  <c r="G175" i="4"/>
  <c r="D176" i="4"/>
  <c r="E176" i="4"/>
  <c r="AU176" i="4" s="1"/>
  <c r="F176" i="4"/>
  <c r="AB176" i="4"/>
  <c r="G176" i="4"/>
  <c r="D177" i="4"/>
  <c r="E177" i="4"/>
  <c r="AU177" i="4"/>
  <c r="F177" i="4"/>
  <c r="AB177" i="4" s="1"/>
  <c r="G177" i="4"/>
  <c r="D178" i="4"/>
  <c r="E178" i="4"/>
  <c r="AU178" i="4" s="1"/>
  <c r="F178" i="4"/>
  <c r="AB178" i="4"/>
  <c r="G178" i="4"/>
  <c r="D179" i="4"/>
  <c r="E179" i="4"/>
  <c r="AU179" i="4"/>
  <c r="F179" i="4"/>
  <c r="AB179" i="4" s="1"/>
  <c r="G179" i="4"/>
  <c r="D180" i="4"/>
  <c r="E180" i="4"/>
  <c r="AU180" i="4" s="1"/>
  <c r="F180" i="4"/>
  <c r="AB180" i="4"/>
  <c r="G180" i="4"/>
  <c r="D181" i="4"/>
  <c r="E181" i="4"/>
  <c r="AU181" i="4"/>
  <c r="F181" i="4"/>
  <c r="AB181" i="4" s="1"/>
  <c r="G181" i="4"/>
  <c r="D182" i="4"/>
  <c r="E182" i="4"/>
  <c r="AU182" i="4" s="1"/>
  <c r="F182" i="4"/>
  <c r="AB182" i="4"/>
  <c r="G182" i="4"/>
  <c r="D183" i="4"/>
  <c r="E183" i="4"/>
  <c r="AU183" i="4"/>
  <c r="F183" i="4"/>
  <c r="AB183" i="4" s="1"/>
  <c r="G183" i="4"/>
  <c r="D184" i="4"/>
  <c r="E184" i="4"/>
  <c r="AU184" i="4" s="1"/>
  <c r="F184" i="4"/>
  <c r="AB184" i="4"/>
  <c r="G184" i="4"/>
  <c r="D185" i="4"/>
  <c r="E185" i="4"/>
  <c r="AU185" i="4"/>
  <c r="F185" i="4"/>
  <c r="AB185" i="4" s="1"/>
  <c r="G185" i="4"/>
  <c r="D186" i="4"/>
  <c r="E186" i="4"/>
  <c r="AU186" i="4" s="1"/>
  <c r="F186" i="4"/>
  <c r="AB186" i="4"/>
  <c r="G186" i="4"/>
  <c r="D187" i="4"/>
  <c r="E187" i="4"/>
  <c r="AU187" i="4"/>
  <c r="F187" i="4"/>
  <c r="AB187" i="4" s="1"/>
  <c r="G187" i="4"/>
  <c r="D188" i="4"/>
  <c r="E188" i="4"/>
  <c r="AU188" i="4" s="1"/>
  <c r="F188" i="4"/>
  <c r="AB188" i="4"/>
  <c r="G188" i="4"/>
  <c r="D189" i="4"/>
  <c r="E189" i="4"/>
  <c r="AU189" i="4"/>
  <c r="F189" i="4"/>
  <c r="AB189" i="4" s="1"/>
  <c r="G189" i="4"/>
  <c r="D190" i="4"/>
  <c r="E190" i="4"/>
  <c r="AU190" i="4" s="1"/>
  <c r="F190" i="4"/>
  <c r="AB190" i="4"/>
  <c r="G190" i="4"/>
  <c r="D191" i="4"/>
  <c r="E191" i="4"/>
  <c r="AU191" i="4"/>
  <c r="F191" i="4"/>
  <c r="AB191" i="4" s="1"/>
  <c r="G191" i="4"/>
  <c r="D192" i="4"/>
  <c r="E192" i="4"/>
  <c r="AU192" i="4" s="1"/>
  <c r="F192" i="4"/>
  <c r="AB192" i="4"/>
  <c r="G192" i="4"/>
  <c r="D193" i="4"/>
  <c r="E193" i="4"/>
  <c r="AU193" i="4"/>
  <c r="F193" i="4"/>
  <c r="AB193" i="4" s="1"/>
  <c r="G193" i="4"/>
  <c r="D194" i="4"/>
  <c r="E194" i="4"/>
  <c r="AU194" i="4" s="1"/>
  <c r="F194" i="4"/>
  <c r="AB194" i="4"/>
  <c r="G194" i="4"/>
  <c r="D195" i="4"/>
  <c r="E195" i="4"/>
  <c r="AU195" i="4"/>
  <c r="F195" i="4"/>
  <c r="AB195" i="4" s="1"/>
  <c r="G195" i="4"/>
  <c r="D196" i="4"/>
  <c r="E196" i="4"/>
  <c r="AU196" i="4" s="1"/>
  <c r="F196" i="4"/>
  <c r="AB196" i="4"/>
  <c r="G196" i="4"/>
  <c r="D197" i="4"/>
  <c r="E197" i="4"/>
  <c r="AU197" i="4"/>
  <c r="F197" i="4"/>
  <c r="AB197" i="4" s="1"/>
  <c r="G197" i="4"/>
  <c r="D198" i="4"/>
  <c r="E198" i="4"/>
  <c r="AU198" i="4" s="1"/>
  <c r="F198" i="4"/>
  <c r="AB198" i="4"/>
  <c r="G198" i="4"/>
  <c r="D199" i="4"/>
  <c r="E199" i="4"/>
  <c r="AU199" i="4"/>
  <c r="F199" i="4"/>
  <c r="AB199" i="4" s="1"/>
  <c r="G199" i="4"/>
  <c r="D200" i="4"/>
  <c r="E200" i="4"/>
  <c r="AU200" i="4" s="1"/>
  <c r="F200" i="4"/>
  <c r="AB200" i="4"/>
  <c r="G200" i="4"/>
  <c r="D201" i="4"/>
  <c r="E201" i="4"/>
  <c r="AU201" i="4"/>
  <c r="F201" i="4"/>
  <c r="AB201" i="4" s="1"/>
  <c r="G201" i="4"/>
  <c r="D202" i="4"/>
  <c r="E202" i="4"/>
  <c r="AU202" i="4" s="1"/>
  <c r="F202" i="4"/>
  <c r="AB202" i="4"/>
  <c r="G202" i="4"/>
  <c r="D203" i="4"/>
  <c r="E203" i="4"/>
  <c r="AU203" i="4"/>
  <c r="F203" i="4"/>
  <c r="AB203" i="4" s="1"/>
  <c r="G203" i="4"/>
  <c r="D204" i="4"/>
  <c r="E204" i="4"/>
  <c r="AU204" i="4" s="1"/>
  <c r="F204" i="4"/>
  <c r="AB204" i="4"/>
  <c r="G204" i="4"/>
  <c r="D205" i="4"/>
  <c r="E205" i="4"/>
  <c r="AU205" i="4"/>
  <c r="F205" i="4"/>
  <c r="AB205" i="4" s="1"/>
  <c r="G205" i="4"/>
  <c r="D206" i="4"/>
  <c r="E206" i="4"/>
  <c r="AU206" i="4" s="1"/>
  <c r="F206" i="4"/>
  <c r="AB206" i="4"/>
  <c r="G206" i="4"/>
  <c r="D207" i="4"/>
  <c r="E207" i="4"/>
  <c r="AU207" i="4"/>
  <c r="F207" i="4"/>
  <c r="AB207" i="4" s="1"/>
  <c r="G207" i="4"/>
  <c r="D208" i="4"/>
  <c r="E208" i="4"/>
  <c r="AU208" i="4" s="1"/>
  <c r="F208" i="4"/>
  <c r="AB208" i="4"/>
  <c r="G208" i="4"/>
  <c r="D209" i="4"/>
  <c r="E209" i="4"/>
  <c r="AU209" i="4"/>
  <c r="F209" i="4"/>
  <c r="AB209" i="4" s="1"/>
  <c r="G209" i="4"/>
  <c r="D210" i="4"/>
  <c r="E210" i="4"/>
  <c r="AU210" i="4" s="1"/>
  <c r="F210" i="4"/>
  <c r="AB210" i="4"/>
  <c r="G210" i="4"/>
  <c r="D211" i="4"/>
  <c r="E211" i="4"/>
  <c r="AU211" i="4"/>
  <c r="F211" i="4"/>
  <c r="AB211" i="4" s="1"/>
  <c r="G211" i="4"/>
  <c r="D212" i="4"/>
  <c r="E212" i="4"/>
  <c r="AU212" i="4" s="1"/>
  <c r="F212" i="4"/>
  <c r="AB212" i="4"/>
  <c r="G212" i="4"/>
  <c r="D213" i="4"/>
  <c r="E213" i="4"/>
  <c r="AU213" i="4"/>
  <c r="F213" i="4"/>
  <c r="AB213" i="4" s="1"/>
  <c r="G213" i="4"/>
  <c r="D214" i="4"/>
  <c r="E214" i="4"/>
  <c r="AU214" i="4" s="1"/>
  <c r="F214" i="4"/>
  <c r="AB214" i="4"/>
  <c r="G214" i="4"/>
  <c r="D215" i="4"/>
  <c r="E215" i="4"/>
  <c r="AU215" i="4"/>
  <c r="F215" i="4"/>
  <c r="AB215" i="4" s="1"/>
  <c r="G215" i="4"/>
  <c r="D216" i="4"/>
  <c r="E216" i="4"/>
  <c r="AU216" i="4" s="1"/>
  <c r="F216" i="4"/>
  <c r="AB216" i="4"/>
  <c r="G216" i="4"/>
  <c r="D217" i="4"/>
  <c r="E217" i="4"/>
  <c r="AU217" i="4"/>
  <c r="F217" i="4"/>
  <c r="AB217" i="4" s="1"/>
  <c r="G217" i="4"/>
  <c r="D218" i="4"/>
  <c r="E218" i="4"/>
  <c r="AU218" i="4" s="1"/>
  <c r="F218" i="4"/>
  <c r="AB218" i="4"/>
  <c r="G218" i="4"/>
  <c r="D219" i="4"/>
  <c r="E219" i="4"/>
  <c r="AU219" i="4"/>
  <c r="F219" i="4"/>
  <c r="AB219" i="4" s="1"/>
  <c r="G219" i="4"/>
  <c r="D220" i="4"/>
  <c r="E220" i="4"/>
  <c r="AU220" i="4" s="1"/>
  <c r="F220" i="4"/>
  <c r="AB220" i="4"/>
  <c r="G220" i="4"/>
  <c r="D221" i="4"/>
  <c r="E221" i="4"/>
  <c r="AU221" i="4"/>
  <c r="F221" i="4"/>
  <c r="AB221" i="4" s="1"/>
  <c r="G221" i="4"/>
  <c r="D222" i="4"/>
  <c r="E222" i="4"/>
  <c r="AU222" i="4" s="1"/>
  <c r="F222" i="4"/>
  <c r="AB222" i="4"/>
  <c r="G222" i="4"/>
  <c r="D223" i="4"/>
  <c r="E223" i="4"/>
  <c r="AU223" i="4"/>
  <c r="F223" i="4"/>
  <c r="AB223" i="4" s="1"/>
  <c r="G223" i="4"/>
  <c r="D224" i="4"/>
  <c r="E224" i="4"/>
  <c r="AU224" i="4" s="1"/>
  <c r="F224" i="4"/>
  <c r="AB224" i="4"/>
  <c r="G224" i="4"/>
  <c r="D225" i="4"/>
  <c r="E225" i="4"/>
  <c r="AU225" i="4"/>
  <c r="F225" i="4"/>
  <c r="AB225" i="4" s="1"/>
  <c r="G225" i="4"/>
  <c r="D226" i="4"/>
  <c r="E226" i="4"/>
  <c r="AU226" i="4" s="1"/>
  <c r="F226" i="4"/>
  <c r="AB226" i="4" s="1"/>
  <c r="G226" i="4"/>
  <c r="D227" i="4"/>
  <c r="E227" i="4"/>
  <c r="AU227" i="4" s="1"/>
  <c r="F227" i="4"/>
  <c r="AB227" i="4" s="1"/>
  <c r="G227" i="4"/>
  <c r="D228" i="4"/>
  <c r="E228" i="4"/>
  <c r="AU228" i="4" s="1"/>
  <c r="F228" i="4"/>
  <c r="AB228" i="4"/>
  <c r="G228" i="4"/>
  <c r="D229" i="4"/>
  <c r="E229" i="4"/>
  <c r="AU229" i="4"/>
  <c r="F229" i="4"/>
  <c r="AB229" i="4" s="1"/>
  <c r="G229" i="4"/>
  <c r="D230" i="4"/>
  <c r="E230" i="4"/>
  <c r="AU230" i="4" s="1"/>
  <c r="F230" i="4"/>
  <c r="AB230" i="4" s="1"/>
  <c r="G230" i="4"/>
  <c r="D231" i="4"/>
  <c r="E231" i="4"/>
  <c r="AU231" i="4" s="1"/>
  <c r="F231" i="4"/>
  <c r="AB231" i="4" s="1"/>
  <c r="G231" i="4"/>
  <c r="D232" i="4"/>
  <c r="E232" i="4"/>
  <c r="AU232" i="4" s="1"/>
  <c r="F232" i="4"/>
  <c r="AB232" i="4"/>
  <c r="G232" i="4"/>
  <c r="D233" i="4"/>
  <c r="E233" i="4"/>
  <c r="AU233" i="4"/>
  <c r="F233" i="4"/>
  <c r="AB233" i="4" s="1"/>
  <c r="G233" i="4"/>
  <c r="D234" i="4"/>
  <c r="E234" i="4"/>
  <c r="AU234" i="4" s="1"/>
  <c r="F234" i="4"/>
  <c r="AB234" i="4" s="1"/>
  <c r="G234" i="4"/>
  <c r="D235" i="4"/>
  <c r="E235" i="4"/>
  <c r="AU235" i="4" s="1"/>
  <c r="F235" i="4"/>
  <c r="AB235" i="4"/>
  <c r="G235" i="4"/>
  <c r="D236" i="4"/>
  <c r="E236" i="4"/>
  <c r="AU236" i="4"/>
  <c r="F236" i="4"/>
  <c r="AB236" i="4" s="1"/>
  <c r="G236" i="4"/>
  <c r="D237" i="4"/>
  <c r="E237" i="4"/>
  <c r="AU237" i="4" s="1"/>
  <c r="F237" i="4"/>
  <c r="AB237" i="4"/>
  <c r="G237" i="4"/>
  <c r="D238" i="4"/>
  <c r="E238" i="4"/>
  <c r="AU238" i="4"/>
  <c r="F238" i="4"/>
  <c r="AB238" i="4" s="1"/>
  <c r="G238" i="4"/>
  <c r="D239" i="4"/>
  <c r="E239" i="4"/>
  <c r="AU239" i="4" s="1"/>
  <c r="F239" i="4"/>
  <c r="AB239" i="4"/>
  <c r="G239" i="4"/>
  <c r="D240" i="4"/>
  <c r="E240" i="4"/>
  <c r="AU240" i="4"/>
  <c r="F240" i="4"/>
  <c r="AB240" i="4" s="1"/>
  <c r="G240" i="4"/>
  <c r="D241" i="4"/>
  <c r="E241" i="4"/>
  <c r="AU241" i="4" s="1"/>
  <c r="F241" i="4"/>
  <c r="AB241" i="4"/>
  <c r="G241" i="4"/>
  <c r="D242" i="4"/>
  <c r="E242" i="4"/>
  <c r="AU242" i="4"/>
  <c r="F242" i="4"/>
  <c r="AB242" i="4" s="1"/>
  <c r="G242" i="4"/>
  <c r="D243" i="4"/>
  <c r="E243" i="4"/>
  <c r="AU243" i="4" s="1"/>
  <c r="F243" i="4"/>
  <c r="AB243" i="4"/>
  <c r="G243" i="4"/>
  <c r="D244" i="4"/>
  <c r="E244" i="4"/>
  <c r="AU244" i="4"/>
  <c r="F244" i="4"/>
  <c r="AB244" i="4" s="1"/>
  <c r="G244" i="4"/>
  <c r="D245" i="4"/>
  <c r="E245" i="4"/>
  <c r="AU245" i="4" s="1"/>
  <c r="F245" i="4"/>
  <c r="AB245" i="4"/>
  <c r="G245" i="4"/>
  <c r="D246" i="4"/>
  <c r="E246" i="4"/>
  <c r="AU246" i="4"/>
  <c r="F246" i="4"/>
  <c r="AB246" i="4" s="1"/>
  <c r="G246" i="4"/>
  <c r="D247" i="4"/>
  <c r="E247" i="4"/>
  <c r="AU247" i="4" s="1"/>
  <c r="F247" i="4"/>
  <c r="AB247" i="4"/>
  <c r="G247" i="4"/>
  <c r="D248" i="4"/>
  <c r="E248" i="4"/>
  <c r="AU248" i="4"/>
  <c r="F248" i="4"/>
  <c r="AB248" i="4" s="1"/>
  <c r="G248" i="4"/>
  <c r="D249" i="4"/>
  <c r="E249" i="4"/>
  <c r="AU249" i="4" s="1"/>
  <c r="F249" i="4"/>
  <c r="AB249" i="4"/>
  <c r="G249" i="4"/>
  <c r="D250" i="4"/>
  <c r="E250" i="4"/>
  <c r="AU250" i="4"/>
  <c r="F250" i="4"/>
  <c r="AB250" i="4" s="1"/>
  <c r="G250" i="4"/>
  <c r="D251" i="4"/>
  <c r="E251" i="4"/>
  <c r="AU251" i="4" s="1"/>
  <c r="F251" i="4"/>
  <c r="AB251" i="4"/>
  <c r="G251" i="4"/>
  <c r="D252" i="4"/>
  <c r="E252" i="4"/>
  <c r="AU252" i="4"/>
  <c r="F252" i="4"/>
  <c r="AB252" i="4" s="1"/>
  <c r="G252" i="4"/>
  <c r="D253" i="4"/>
  <c r="E253" i="4"/>
  <c r="AU253" i="4" s="1"/>
  <c r="F253" i="4"/>
  <c r="AB253" i="4"/>
  <c r="G253" i="4"/>
  <c r="D254" i="4"/>
  <c r="E254" i="4"/>
  <c r="AU254" i="4"/>
  <c r="F254" i="4"/>
  <c r="AB254" i="4" s="1"/>
  <c r="G254" i="4"/>
  <c r="D255" i="4"/>
  <c r="E255" i="4"/>
  <c r="AU255" i="4" s="1"/>
  <c r="F255" i="4"/>
  <c r="AB255" i="4"/>
  <c r="G255" i="4"/>
  <c r="D256" i="4"/>
  <c r="E256" i="4"/>
  <c r="AU256" i="4"/>
  <c r="F256" i="4"/>
  <c r="AB256" i="4" s="1"/>
  <c r="G256" i="4"/>
  <c r="D257" i="4"/>
  <c r="E257" i="4"/>
  <c r="AU257" i="4" s="1"/>
  <c r="F257" i="4"/>
  <c r="AB257" i="4"/>
  <c r="G257" i="4"/>
  <c r="D258" i="4"/>
  <c r="E258" i="4"/>
  <c r="AU258" i="4"/>
  <c r="F258" i="4"/>
  <c r="AB258" i="4" s="1"/>
  <c r="G258" i="4"/>
  <c r="D259" i="4"/>
  <c r="E259" i="4"/>
  <c r="AU259" i="4" s="1"/>
  <c r="F259" i="4"/>
  <c r="AB259" i="4"/>
  <c r="G259" i="4"/>
  <c r="D260" i="4"/>
  <c r="E260" i="4"/>
  <c r="AU260" i="4"/>
  <c r="F260" i="4"/>
  <c r="AB260" i="4" s="1"/>
  <c r="G260" i="4"/>
  <c r="D261" i="4"/>
  <c r="E261" i="4"/>
  <c r="AU261" i="4" s="1"/>
  <c r="F261" i="4"/>
  <c r="AB261" i="4"/>
  <c r="G261" i="4"/>
  <c r="D262" i="4"/>
  <c r="E262" i="4"/>
  <c r="AU262" i="4"/>
  <c r="F262" i="4"/>
  <c r="AB262" i="4" s="1"/>
  <c r="G262" i="4"/>
  <c r="D263" i="4"/>
  <c r="E263" i="4"/>
  <c r="AU263" i="4" s="1"/>
  <c r="F263" i="4"/>
  <c r="AB263" i="4"/>
  <c r="G263" i="4"/>
  <c r="D264" i="4"/>
  <c r="E264" i="4"/>
  <c r="AU264" i="4"/>
  <c r="F264" i="4"/>
  <c r="AB264" i="4" s="1"/>
  <c r="G264" i="4"/>
  <c r="D265" i="4"/>
  <c r="E265" i="4"/>
  <c r="AU265" i="4" s="1"/>
  <c r="F265" i="4"/>
  <c r="AB265" i="4"/>
  <c r="G265" i="4"/>
  <c r="D266" i="4"/>
  <c r="E266" i="4"/>
  <c r="AU266" i="4"/>
  <c r="F266" i="4"/>
  <c r="AB266" i="4" s="1"/>
  <c r="G266" i="4"/>
  <c r="D267" i="4"/>
  <c r="E267" i="4"/>
  <c r="AU267" i="4" s="1"/>
  <c r="F267" i="4"/>
  <c r="AB267" i="4" s="1"/>
  <c r="G267" i="4"/>
  <c r="D268" i="4"/>
  <c r="E268" i="4"/>
  <c r="AU268" i="4" s="1"/>
  <c r="F268" i="4"/>
  <c r="AB268" i="4" s="1"/>
  <c r="G268" i="4"/>
  <c r="D269" i="4"/>
  <c r="E269" i="4"/>
  <c r="AU269" i="4" s="1"/>
  <c r="F269" i="4"/>
  <c r="AB269" i="4"/>
  <c r="G269" i="4"/>
  <c r="D270" i="4"/>
  <c r="E270" i="4"/>
  <c r="AU270" i="4"/>
  <c r="F270" i="4"/>
  <c r="AB270" i="4" s="1"/>
  <c r="G270" i="4"/>
  <c r="D271" i="4"/>
  <c r="E271" i="4"/>
  <c r="AU271" i="4" s="1"/>
  <c r="F271" i="4"/>
  <c r="AB271" i="4" s="1"/>
  <c r="G271" i="4"/>
  <c r="D272" i="4"/>
  <c r="E272" i="4"/>
  <c r="AU272" i="4" s="1"/>
  <c r="F272" i="4"/>
  <c r="AB272" i="4" s="1"/>
  <c r="G272" i="4"/>
  <c r="D273" i="4"/>
  <c r="E273" i="4"/>
  <c r="AU273" i="4" s="1"/>
  <c r="F273" i="4"/>
  <c r="AB273" i="4"/>
  <c r="G273" i="4"/>
  <c r="D274" i="4"/>
  <c r="E274" i="4"/>
  <c r="AU274" i="4"/>
  <c r="F274" i="4"/>
  <c r="AB274" i="4" s="1"/>
  <c r="G274" i="4"/>
  <c r="D275" i="4"/>
  <c r="E275" i="4"/>
  <c r="AU275" i="4" s="1"/>
  <c r="F275" i="4"/>
  <c r="AB275" i="4" s="1"/>
  <c r="G275" i="4"/>
  <c r="D276" i="4"/>
  <c r="E276" i="4"/>
  <c r="AU276" i="4" s="1"/>
  <c r="F276" i="4"/>
  <c r="AB276" i="4" s="1"/>
  <c r="G276" i="4"/>
  <c r="D277" i="4"/>
  <c r="E277" i="4"/>
  <c r="AU277" i="4" s="1"/>
  <c r="F277" i="4"/>
  <c r="AB277" i="4"/>
  <c r="G277" i="4"/>
  <c r="D278" i="4"/>
  <c r="E278" i="4"/>
  <c r="AU278" i="4"/>
  <c r="F278" i="4"/>
  <c r="AB278" i="4" s="1"/>
  <c r="G278" i="4"/>
  <c r="D279" i="4"/>
  <c r="E279" i="4"/>
  <c r="AU279" i="4" s="1"/>
  <c r="F279" i="4"/>
  <c r="AB279" i="4" s="1"/>
  <c r="G279" i="4"/>
  <c r="D280" i="4"/>
  <c r="E280" i="4"/>
  <c r="AU280" i="4" s="1"/>
  <c r="F280" i="4"/>
  <c r="AB280" i="4" s="1"/>
  <c r="G280" i="4"/>
  <c r="D281" i="4"/>
  <c r="E281" i="4"/>
  <c r="AU281" i="4" s="1"/>
  <c r="F281" i="4"/>
  <c r="AB281" i="4"/>
  <c r="G281" i="4"/>
  <c r="D282" i="4"/>
  <c r="E282" i="4"/>
  <c r="AU282" i="4"/>
  <c r="F282" i="4"/>
  <c r="AB282" i="4" s="1"/>
  <c r="G282" i="4"/>
  <c r="D283" i="4"/>
  <c r="E283" i="4"/>
  <c r="AU283" i="4" s="1"/>
  <c r="F283" i="4"/>
  <c r="AB283" i="4" s="1"/>
  <c r="G283" i="4"/>
  <c r="D284" i="4"/>
  <c r="E284" i="4"/>
  <c r="AU284" i="4" s="1"/>
  <c r="F284" i="4"/>
  <c r="AB284" i="4" s="1"/>
  <c r="G284" i="4"/>
  <c r="D285" i="4"/>
  <c r="E285" i="4"/>
  <c r="AU285" i="4" s="1"/>
  <c r="F285" i="4"/>
  <c r="AB285" i="4"/>
  <c r="G285" i="4"/>
  <c r="D286" i="4"/>
  <c r="E286" i="4"/>
  <c r="AU286" i="4"/>
  <c r="F286" i="4"/>
  <c r="AB286" i="4" s="1"/>
  <c r="G286" i="4"/>
  <c r="D287" i="4"/>
  <c r="E287" i="4"/>
  <c r="AU287" i="4" s="1"/>
  <c r="F287" i="4"/>
  <c r="AB287" i="4" s="1"/>
  <c r="G287" i="4"/>
  <c r="D288" i="4"/>
  <c r="E288" i="4"/>
  <c r="AU288" i="4" s="1"/>
  <c r="F288" i="4"/>
  <c r="AB288" i="4" s="1"/>
  <c r="G288" i="4"/>
  <c r="D289" i="4"/>
  <c r="E289" i="4"/>
  <c r="AU289" i="4" s="1"/>
  <c r="F289" i="4"/>
  <c r="AB289" i="4"/>
  <c r="G289" i="4"/>
  <c r="D290" i="4"/>
  <c r="E290" i="4"/>
  <c r="AU290" i="4"/>
  <c r="F290" i="4"/>
  <c r="AB290" i="4" s="1"/>
  <c r="G290" i="4"/>
  <c r="D291" i="4"/>
  <c r="E291" i="4"/>
  <c r="AU291" i="4" s="1"/>
  <c r="F291" i="4"/>
  <c r="AB291" i="4" s="1"/>
  <c r="G291" i="4"/>
  <c r="D292" i="4"/>
  <c r="E292" i="4"/>
  <c r="AU292" i="4" s="1"/>
  <c r="F292" i="4"/>
  <c r="AB292" i="4" s="1"/>
  <c r="G292" i="4"/>
  <c r="D293" i="4"/>
  <c r="E293" i="4"/>
  <c r="AU293" i="4" s="1"/>
  <c r="F293" i="4"/>
  <c r="AB293" i="4"/>
  <c r="G293" i="4"/>
  <c r="D294" i="4"/>
  <c r="E294" i="4"/>
  <c r="AU294" i="4"/>
  <c r="F294" i="4"/>
  <c r="AB294" i="4" s="1"/>
  <c r="G294" i="4"/>
  <c r="D295" i="4"/>
  <c r="E295" i="4"/>
  <c r="AU295" i="4" s="1"/>
  <c r="F295" i="4"/>
  <c r="AB295" i="4" s="1"/>
  <c r="G295" i="4"/>
  <c r="D296" i="4"/>
  <c r="E296" i="4"/>
  <c r="AU296" i="4" s="1"/>
  <c r="F296" i="4"/>
  <c r="AB296" i="4" s="1"/>
  <c r="G296" i="4"/>
  <c r="D297" i="4"/>
  <c r="E297" i="4"/>
  <c r="AU297" i="4" s="1"/>
  <c r="F297" i="4"/>
  <c r="AB297" i="4"/>
  <c r="G297" i="4"/>
  <c r="D298" i="4"/>
  <c r="E298" i="4"/>
  <c r="AU298" i="4"/>
  <c r="F298" i="4"/>
  <c r="AB298" i="4" s="1"/>
  <c r="G298" i="4"/>
  <c r="D299" i="4"/>
  <c r="E299" i="4"/>
  <c r="AU299" i="4" s="1"/>
  <c r="F299" i="4"/>
  <c r="AB299" i="4" s="1"/>
  <c r="G299" i="4"/>
  <c r="D300" i="4"/>
  <c r="E300" i="4"/>
  <c r="AU300" i="4" s="1"/>
  <c r="F300" i="4"/>
  <c r="AB300" i="4" s="1"/>
  <c r="G300" i="4"/>
  <c r="D301" i="4"/>
  <c r="E301" i="4"/>
  <c r="AU301" i="4" s="1"/>
  <c r="F301" i="4"/>
  <c r="AB301" i="4"/>
  <c r="G301" i="4"/>
  <c r="D302" i="4"/>
  <c r="E302" i="4"/>
  <c r="AU302" i="4"/>
  <c r="F302" i="4"/>
  <c r="AB302" i="4" s="1"/>
  <c r="G302" i="4"/>
  <c r="D303" i="4"/>
  <c r="E303" i="4"/>
  <c r="AU303" i="4" s="1"/>
  <c r="F303" i="4"/>
  <c r="AB303" i="4" s="1"/>
  <c r="G303" i="4"/>
  <c r="D304" i="4"/>
  <c r="E304" i="4"/>
  <c r="AU304" i="4" s="1"/>
  <c r="F304" i="4"/>
  <c r="AB304" i="4" s="1"/>
  <c r="G304" i="4"/>
  <c r="D305" i="4"/>
  <c r="E305" i="4"/>
  <c r="AU305" i="4" s="1"/>
  <c r="F305" i="4"/>
  <c r="AB305" i="4"/>
  <c r="G305" i="4"/>
  <c r="D306" i="4"/>
  <c r="E306" i="4"/>
  <c r="AU306" i="4"/>
  <c r="F306" i="4"/>
  <c r="AB306" i="4" s="1"/>
  <c r="G306" i="4"/>
  <c r="D307" i="4"/>
  <c r="E307" i="4"/>
  <c r="AU307" i="4" s="1"/>
  <c r="F307" i="4"/>
  <c r="AB307" i="4" s="1"/>
  <c r="G307" i="4"/>
  <c r="D308" i="4"/>
  <c r="E308" i="4"/>
  <c r="AU308" i="4" s="1"/>
  <c r="F308" i="4"/>
  <c r="AB308" i="4" s="1"/>
  <c r="G308" i="4"/>
  <c r="D309" i="4"/>
  <c r="E309" i="4"/>
  <c r="AU309" i="4" s="1"/>
  <c r="F309" i="4"/>
  <c r="AB309" i="4"/>
  <c r="G309" i="4"/>
  <c r="D310" i="4"/>
  <c r="E310" i="4"/>
  <c r="AU310" i="4"/>
  <c r="F310" i="4"/>
  <c r="AB310" i="4" s="1"/>
  <c r="G310" i="4"/>
  <c r="D311" i="4"/>
  <c r="E311" i="4"/>
  <c r="AU311" i="4" s="1"/>
  <c r="F311" i="4"/>
  <c r="AB311" i="4" s="1"/>
  <c r="G311" i="4"/>
  <c r="D312" i="4"/>
  <c r="E312" i="4"/>
  <c r="AU312" i="4" s="1"/>
  <c r="F312" i="4"/>
  <c r="AB312" i="4" s="1"/>
  <c r="G312" i="4"/>
  <c r="D313" i="4"/>
  <c r="E313" i="4"/>
  <c r="AU313" i="4" s="1"/>
  <c r="F313" i="4"/>
  <c r="AB313" i="4"/>
  <c r="G313" i="4"/>
  <c r="D314" i="4"/>
  <c r="E314" i="4"/>
  <c r="AU314" i="4"/>
  <c r="F314" i="4"/>
  <c r="AB314" i="4" s="1"/>
  <c r="G314" i="4"/>
  <c r="D315" i="4"/>
  <c r="E315" i="4"/>
  <c r="AU315" i="4" s="1"/>
  <c r="F315" i="4"/>
  <c r="AB315" i="4" s="1"/>
  <c r="G315" i="4"/>
  <c r="D316" i="4"/>
  <c r="E316" i="4"/>
  <c r="AU316" i="4" s="1"/>
  <c r="F316" i="4"/>
  <c r="AB316" i="4" s="1"/>
  <c r="G316" i="4"/>
  <c r="D317" i="4"/>
  <c r="E317" i="4"/>
  <c r="AU317" i="4" s="1"/>
  <c r="F317" i="4"/>
  <c r="AB317" i="4"/>
  <c r="G317" i="4"/>
  <c r="D318" i="4"/>
  <c r="E318" i="4"/>
  <c r="AU318" i="4"/>
  <c r="F318" i="4"/>
  <c r="AB318" i="4" s="1"/>
  <c r="G318" i="4"/>
  <c r="D319" i="4"/>
  <c r="E319" i="4"/>
  <c r="AU319" i="4" s="1"/>
  <c r="F319" i="4"/>
  <c r="AB319" i="4" s="1"/>
  <c r="G319" i="4"/>
  <c r="D320" i="4"/>
  <c r="E320" i="4"/>
  <c r="AU320" i="4" s="1"/>
  <c r="F320" i="4"/>
  <c r="AB320" i="4" s="1"/>
  <c r="G320" i="4"/>
  <c r="D321" i="4"/>
  <c r="E321" i="4"/>
  <c r="AU321" i="4" s="1"/>
  <c r="F321" i="4"/>
  <c r="AB321" i="4"/>
  <c r="G321" i="4"/>
  <c r="D322" i="4"/>
  <c r="E322" i="4"/>
  <c r="AU322" i="4"/>
  <c r="F322" i="4"/>
  <c r="AB322" i="4" s="1"/>
  <c r="G322" i="4"/>
  <c r="D323" i="4"/>
  <c r="E323" i="4"/>
  <c r="AU323" i="4" s="1"/>
  <c r="F323" i="4"/>
  <c r="AB323" i="4" s="1"/>
  <c r="G323" i="4"/>
  <c r="D324" i="4"/>
  <c r="E324" i="4"/>
  <c r="AU324" i="4" s="1"/>
  <c r="F324" i="4"/>
  <c r="AB324" i="4" s="1"/>
  <c r="G324" i="4"/>
  <c r="D325" i="4"/>
  <c r="E325" i="4"/>
  <c r="AU325" i="4" s="1"/>
  <c r="F325" i="4"/>
  <c r="AB325" i="4"/>
  <c r="G325" i="4"/>
  <c r="D326" i="4"/>
  <c r="E326" i="4"/>
  <c r="AU326" i="4"/>
  <c r="F326" i="4"/>
  <c r="AB326" i="4" s="1"/>
  <c r="G326" i="4"/>
  <c r="D327" i="4"/>
  <c r="E327" i="4"/>
  <c r="AU327" i="4" s="1"/>
  <c r="F327" i="4"/>
  <c r="AB327" i="4" s="1"/>
  <c r="G327" i="4"/>
  <c r="D328" i="4"/>
  <c r="E328" i="4"/>
  <c r="AU328" i="4" s="1"/>
  <c r="F328" i="4"/>
  <c r="AB328" i="4" s="1"/>
  <c r="G328" i="4"/>
  <c r="D329" i="4"/>
  <c r="E329" i="4"/>
  <c r="AU329" i="4" s="1"/>
  <c r="F329" i="4"/>
  <c r="AB329" i="4"/>
  <c r="G329" i="4"/>
  <c r="D330" i="4"/>
  <c r="E330" i="4"/>
  <c r="AU330" i="4"/>
  <c r="F330" i="4"/>
  <c r="AB330" i="4" s="1"/>
  <c r="G330" i="4"/>
  <c r="D331" i="4"/>
  <c r="E331" i="4"/>
  <c r="AU331" i="4" s="1"/>
  <c r="F331" i="4"/>
  <c r="AB331" i="4" s="1"/>
  <c r="G331" i="4"/>
  <c r="D332" i="4"/>
  <c r="E332" i="4"/>
  <c r="AU332" i="4" s="1"/>
  <c r="F332" i="4"/>
  <c r="AB332" i="4" s="1"/>
  <c r="G332" i="4"/>
  <c r="D333" i="4"/>
  <c r="E333" i="4"/>
  <c r="AU333" i="4" s="1"/>
  <c r="F333" i="4"/>
  <c r="AB333" i="4"/>
  <c r="G333" i="4"/>
  <c r="D334" i="4"/>
  <c r="E334" i="4"/>
  <c r="AU334" i="4"/>
  <c r="F334" i="4"/>
  <c r="AB334" i="4" s="1"/>
  <c r="G334" i="4"/>
  <c r="D335" i="4"/>
  <c r="E335" i="4"/>
  <c r="AU335" i="4" s="1"/>
  <c r="F335" i="4"/>
  <c r="AB335" i="4" s="1"/>
  <c r="G335" i="4"/>
  <c r="D336" i="4"/>
  <c r="E336" i="4"/>
  <c r="AU336" i="4" s="1"/>
  <c r="F336" i="4"/>
  <c r="AB336" i="4" s="1"/>
  <c r="G336" i="4"/>
  <c r="D337" i="4"/>
  <c r="E337" i="4"/>
  <c r="AU337" i="4" s="1"/>
  <c r="F337" i="4"/>
  <c r="AB337" i="4"/>
  <c r="G337" i="4"/>
  <c r="D338" i="4"/>
  <c r="E338" i="4"/>
  <c r="AU338" i="4"/>
  <c r="F338" i="4"/>
  <c r="AB338" i="4" s="1"/>
  <c r="G338" i="4"/>
  <c r="D339" i="4"/>
  <c r="E339" i="4"/>
  <c r="AU339" i="4" s="1"/>
  <c r="F339" i="4"/>
  <c r="AB339" i="4" s="1"/>
  <c r="G339" i="4"/>
  <c r="D340" i="4"/>
  <c r="E340" i="4"/>
  <c r="AU340" i="4" s="1"/>
  <c r="F340" i="4"/>
  <c r="AB340" i="4" s="1"/>
  <c r="G340" i="4"/>
  <c r="D341" i="4"/>
  <c r="E341" i="4"/>
  <c r="AU341" i="4" s="1"/>
  <c r="F341" i="4"/>
  <c r="AB341" i="4"/>
  <c r="G341" i="4"/>
  <c r="D342" i="4"/>
  <c r="E342" i="4"/>
  <c r="AU342" i="4"/>
  <c r="F342" i="4"/>
  <c r="AB342" i="4" s="1"/>
  <c r="G342" i="4"/>
  <c r="D343" i="4"/>
  <c r="E343" i="4"/>
  <c r="AU343" i="4" s="1"/>
  <c r="F343" i="4"/>
  <c r="AB343" i="4" s="1"/>
  <c r="G343" i="4"/>
  <c r="D344" i="4"/>
  <c r="E344" i="4"/>
  <c r="AU344" i="4" s="1"/>
  <c r="F344" i="4"/>
  <c r="AB344" i="4" s="1"/>
  <c r="G344" i="4"/>
  <c r="D345" i="4"/>
  <c r="E345" i="4"/>
  <c r="AU345" i="4" s="1"/>
  <c r="F345" i="4"/>
  <c r="AB345" i="4"/>
  <c r="G345" i="4"/>
  <c r="D346" i="4"/>
  <c r="E346" i="4"/>
  <c r="AU346" i="4"/>
  <c r="F346" i="4"/>
  <c r="AB346" i="4" s="1"/>
  <c r="G346" i="4"/>
  <c r="D347" i="4"/>
  <c r="E347" i="4"/>
  <c r="AU347" i="4" s="1"/>
  <c r="F347" i="4"/>
  <c r="AB347" i="4" s="1"/>
  <c r="G347" i="4"/>
  <c r="D348" i="4"/>
  <c r="E348" i="4"/>
  <c r="AU348" i="4" s="1"/>
  <c r="F348" i="4"/>
  <c r="AB348" i="4" s="1"/>
  <c r="G348" i="4"/>
  <c r="D349" i="4"/>
  <c r="E349" i="4"/>
  <c r="AU349" i="4" s="1"/>
  <c r="F349" i="4"/>
  <c r="AB349" i="4"/>
  <c r="G349" i="4"/>
  <c r="D350" i="4"/>
  <c r="E350" i="4"/>
  <c r="AU350" i="4"/>
  <c r="F350" i="4"/>
  <c r="AB350" i="4" s="1"/>
  <c r="G350" i="4"/>
  <c r="D351" i="4"/>
  <c r="E351" i="4"/>
  <c r="AU351" i="4" s="1"/>
  <c r="F351" i="4"/>
  <c r="AB351" i="4" s="1"/>
  <c r="G351" i="4"/>
  <c r="D352" i="4"/>
  <c r="E352" i="4"/>
  <c r="AU352" i="4" s="1"/>
  <c r="F352" i="4"/>
  <c r="AB352" i="4" s="1"/>
  <c r="G352" i="4"/>
  <c r="D353" i="4"/>
  <c r="E353" i="4"/>
  <c r="AU353" i="4" s="1"/>
  <c r="F353" i="4"/>
  <c r="AB353" i="4"/>
  <c r="G353" i="4"/>
  <c r="D354" i="4"/>
  <c r="E354" i="4"/>
  <c r="AU354" i="4"/>
  <c r="F354" i="4"/>
  <c r="AB354" i="4" s="1"/>
  <c r="G354" i="4"/>
  <c r="D355" i="4"/>
  <c r="E355" i="4"/>
  <c r="AU355" i="4" s="1"/>
  <c r="F355" i="4"/>
  <c r="AB355" i="4" s="1"/>
  <c r="G355" i="4"/>
  <c r="D356" i="4"/>
  <c r="E356" i="4"/>
  <c r="AU356" i="4" s="1"/>
  <c r="F356" i="4"/>
  <c r="AB356" i="4" s="1"/>
  <c r="G356" i="4"/>
  <c r="D357" i="4"/>
  <c r="E357" i="4"/>
  <c r="AU357" i="4" s="1"/>
  <c r="F357" i="4"/>
  <c r="AB357" i="4"/>
  <c r="G357" i="4"/>
  <c r="D358" i="4"/>
  <c r="E358" i="4"/>
  <c r="AU358" i="4"/>
  <c r="F358" i="4"/>
  <c r="AB358" i="4" s="1"/>
  <c r="G358" i="4"/>
  <c r="D359" i="4"/>
  <c r="E359" i="4"/>
  <c r="AU359" i="4" s="1"/>
  <c r="F359" i="4"/>
  <c r="AB359" i="4" s="1"/>
  <c r="G359" i="4"/>
  <c r="D360" i="4"/>
  <c r="E360" i="4"/>
  <c r="AU360" i="4" s="1"/>
  <c r="F360" i="4"/>
  <c r="AB360" i="4" s="1"/>
  <c r="G360" i="4"/>
  <c r="D361" i="4"/>
  <c r="E361" i="4"/>
  <c r="AU361" i="4" s="1"/>
  <c r="F361" i="4"/>
  <c r="AB361" i="4"/>
  <c r="G361" i="4"/>
  <c r="D362" i="4"/>
  <c r="E362" i="4"/>
  <c r="AU362" i="4"/>
  <c r="F362" i="4"/>
  <c r="AB362" i="4" s="1"/>
  <c r="G362" i="4"/>
  <c r="D363" i="4"/>
  <c r="E363" i="4"/>
  <c r="AU363" i="4" s="1"/>
  <c r="F363" i="4"/>
  <c r="AB363" i="4" s="1"/>
  <c r="G363" i="4"/>
  <c r="D364" i="4"/>
  <c r="E364" i="4"/>
  <c r="AU364" i="4" s="1"/>
  <c r="F364" i="4"/>
  <c r="AB364" i="4" s="1"/>
  <c r="G364" i="4"/>
  <c r="D365" i="4"/>
  <c r="E365" i="4"/>
  <c r="AU365" i="4" s="1"/>
  <c r="F365" i="4"/>
  <c r="AB365" i="4"/>
  <c r="G365" i="4"/>
  <c r="D366" i="4"/>
  <c r="E366" i="4"/>
  <c r="AU366" i="4"/>
  <c r="F366" i="4"/>
  <c r="AB366" i="4" s="1"/>
  <c r="G366" i="4"/>
  <c r="D367" i="4"/>
  <c r="E367" i="4"/>
  <c r="AU367" i="4" s="1"/>
  <c r="F367" i="4"/>
  <c r="AB367" i="4" s="1"/>
  <c r="G367" i="4"/>
  <c r="D368" i="4"/>
  <c r="E368" i="4"/>
  <c r="AU368" i="4" s="1"/>
  <c r="F368" i="4"/>
  <c r="AB368" i="4" s="1"/>
  <c r="G368" i="4"/>
  <c r="D369" i="4"/>
  <c r="E369" i="4"/>
  <c r="AU369" i="4" s="1"/>
  <c r="F369" i="4"/>
  <c r="AB369" i="4"/>
  <c r="G369" i="4"/>
  <c r="D370" i="4"/>
  <c r="E370" i="4"/>
  <c r="AU370" i="4"/>
  <c r="F370" i="4"/>
  <c r="AB370" i="4" s="1"/>
  <c r="G370" i="4"/>
  <c r="D371" i="4"/>
  <c r="E371" i="4"/>
  <c r="AU371" i="4" s="1"/>
  <c r="F371" i="4"/>
  <c r="AB371" i="4" s="1"/>
  <c r="G371" i="4"/>
  <c r="D372" i="4"/>
  <c r="E372" i="4"/>
  <c r="AU372" i="4" s="1"/>
  <c r="F372" i="4"/>
  <c r="AB372" i="4" s="1"/>
  <c r="G372" i="4"/>
  <c r="D373" i="4"/>
  <c r="E373" i="4"/>
  <c r="AU373" i="4" s="1"/>
  <c r="F373" i="4"/>
  <c r="AB373" i="4"/>
  <c r="G373" i="4"/>
  <c r="D374" i="4"/>
  <c r="E374" i="4"/>
  <c r="AU374" i="4"/>
  <c r="F374" i="4"/>
  <c r="AB374" i="4" s="1"/>
  <c r="G374" i="4"/>
  <c r="D375" i="4"/>
  <c r="E375" i="4"/>
  <c r="AU375" i="4" s="1"/>
  <c r="F375" i="4"/>
  <c r="AB375" i="4" s="1"/>
  <c r="G375" i="4"/>
  <c r="D376" i="4"/>
  <c r="E376" i="4"/>
  <c r="AU376" i="4" s="1"/>
  <c r="F376" i="4"/>
  <c r="AB376" i="4" s="1"/>
  <c r="G376" i="4"/>
  <c r="D377" i="4"/>
  <c r="E377" i="4"/>
  <c r="AU377" i="4" s="1"/>
  <c r="F377" i="4"/>
  <c r="AB377" i="4"/>
  <c r="G377" i="4"/>
  <c r="D378" i="4"/>
  <c r="E378" i="4"/>
  <c r="AU378" i="4"/>
  <c r="F378" i="4"/>
  <c r="AB378" i="4" s="1"/>
  <c r="G378" i="4"/>
  <c r="D379" i="4"/>
  <c r="E379" i="4"/>
  <c r="AU379" i="4" s="1"/>
  <c r="F379" i="4"/>
  <c r="AB379" i="4" s="1"/>
  <c r="G379" i="4"/>
  <c r="D380" i="4"/>
  <c r="E380" i="4"/>
  <c r="AU380" i="4" s="1"/>
  <c r="F380" i="4"/>
  <c r="AB380" i="4" s="1"/>
  <c r="G380" i="4"/>
  <c r="D381" i="4"/>
  <c r="E381" i="4"/>
  <c r="AU381" i="4" s="1"/>
  <c r="F381" i="4"/>
  <c r="AB381" i="4"/>
  <c r="G381" i="4"/>
  <c r="D382" i="4"/>
  <c r="E382" i="4"/>
  <c r="AU382" i="4"/>
  <c r="F382" i="4"/>
  <c r="AB382" i="4" s="1"/>
  <c r="G382" i="4"/>
  <c r="D383" i="4"/>
  <c r="E383" i="4"/>
  <c r="AU383" i="4" s="1"/>
  <c r="F383" i="4"/>
  <c r="AB383" i="4" s="1"/>
  <c r="G383" i="4"/>
  <c r="D384" i="4"/>
  <c r="E384" i="4"/>
  <c r="AU384" i="4" s="1"/>
  <c r="F384" i="4"/>
  <c r="AB384" i="4" s="1"/>
  <c r="G384" i="4"/>
  <c r="D385" i="4"/>
  <c r="E385" i="4"/>
  <c r="AU385" i="4" s="1"/>
  <c r="F385" i="4"/>
  <c r="AB385" i="4"/>
  <c r="G385" i="4"/>
  <c r="D386" i="4"/>
  <c r="E386" i="4"/>
  <c r="AU386" i="4"/>
  <c r="F386" i="4"/>
  <c r="AB386" i="4" s="1"/>
  <c r="G386" i="4"/>
  <c r="D387" i="4"/>
  <c r="E387" i="4"/>
  <c r="AU387" i="4" s="1"/>
  <c r="F387" i="4"/>
  <c r="AB387" i="4" s="1"/>
  <c r="G387" i="4"/>
  <c r="D388" i="4"/>
  <c r="E388" i="4"/>
  <c r="AU388" i="4" s="1"/>
  <c r="F388" i="4"/>
  <c r="AB388" i="4" s="1"/>
  <c r="G388" i="4"/>
  <c r="D389" i="4"/>
  <c r="E389" i="4"/>
  <c r="AU389" i="4" s="1"/>
  <c r="F389" i="4"/>
  <c r="AB389" i="4"/>
  <c r="G389" i="4"/>
  <c r="D390" i="4"/>
  <c r="E390" i="4"/>
  <c r="AU390" i="4"/>
  <c r="F390" i="4"/>
  <c r="AB390" i="4" s="1"/>
  <c r="G390" i="4"/>
  <c r="D391" i="4"/>
  <c r="E391" i="4"/>
  <c r="AU391" i="4" s="1"/>
  <c r="F391" i="4"/>
  <c r="AB391" i="4" s="1"/>
  <c r="G391" i="4"/>
  <c r="D392" i="4"/>
  <c r="E392" i="4"/>
  <c r="AU392" i="4" s="1"/>
  <c r="F392" i="4"/>
  <c r="AB392" i="4" s="1"/>
  <c r="G392" i="4"/>
  <c r="D393" i="4"/>
  <c r="E393" i="4"/>
  <c r="AU393" i="4" s="1"/>
  <c r="F393" i="4"/>
  <c r="AB393" i="4"/>
  <c r="G393" i="4"/>
  <c r="D394" i="4"/>
  <c r="E394" i="4"/>
  <c r="AU394" i="4"/>
  <c r="F394" i="4"/>
  <c r="AB394" i="4" s="1"/>
  <c r="G394" i="4"/>
  <c r="D395" i="4"/>
  <c r="E395" i="4"/>
  <c r="AU395" i="4" s="1"/>
  <c r="F395" i="4"/>
  <c r="AB395" i="4" s="1"/>
  <c r="G395" i="4"/>
  <c r="D396" i="4"/>
  <c r="E396" i="4"/>
  <c r="AU396" i="4" s="1"/>
  <c r="F396" i="4"/>
  <c r="AB396" i="4" s="1"/>
  <c r="G396" i="4"/>
  <c r="D397" i="4"/>
  <c r="E397" i="4"/>
  <c r="AU397" i="4" s="1"/>
  <c r="F397" i="4"/>
  <c r="AB397" i="4"/>
  <c r="G397" i="4"/>
  <c r="D398" i="4"/>
  <c r="E398" i="4"/>
  <c r="AU398" i="4"/>
  <c r="F398" i="4"/>
  <c r="AB398" i="4" s="1"/>
  <c r="G398" i="4"/>
  <c r="D399" i="4"/>
  <c r="E399" i="4"/>
  <c r="AU399" i="4" s="1"/>
  <c r="F399" i="4"/>
  <c r="AB399" i="4" s="1"/>
  <c r="G399" i="4"/>
  <c r="D400" i="4"/>
  <c r="E400" i="4"/>
  <c r="AU400" i="4" s="1"/>
  <c r="F400" i="4"/>
  <c r="AB400" i="4" s="1"/>
  <c r="G400" i="4"/>
  <c r="D401" i="4"/>
  <c r="E401" i="4"/>
  <c r="AU401" i="4" s="1"/>
  <c r="F401" i="4"/>
  <c r="AB401" i="4"/>
  <c r="G401" i="4"/>
  <c r="D402" i="4"/>
  <c r="E402" i="4"/>
  <c r="AU402" i="4"/>
  <c r="F402" i="4"/>
  <c r="AB402" i="4" s="1"/>
  <c r="G402" i="4"/>
  <c r="D403" i="4"/>
  <c r="E403" i="4"/>
  <c r="AU403" i="4" s="1"/>
  <c r="F403" i="4"/>
  <c r="AB403" i="4" s="1"/>
  <c r="G403" i="4"/>
  <c r="D404" i="4"/>
  <c r="E404" i="4"/>
  <c r="AU404" i="4" s="1"/>
  <c r="F404" i="4"/>
  <c r="AB404" i="4" s="1"/>
  <c r="G404" i="4"/>
  <c r="D405" i="4"/>
  <c r="E405" i="4"/>
  <c r="AU405" i="4" s="1"/>
  <c r="F405" i="4"/>
  <c r="AB405" i="4"/>
  <c r="G405" i="4"/>
  <c r="D406" i="4"/>
  <c r="E406" i="4"/>
  <c r="AU406" i="4"/>
  <c r="F406" i="4"/>
  <c r="AB406" i="4" s="1"/>
  <c r="G406" i="4"/>
  <c r="D407" i="4"/>
  <c r="E407" i="4"/>
  <c r="AU407" i="4" s="1"/>
  <c r="F407" i="4"/>
  <c r="AB407" i="4" s="1"/>
  <c r="G407" i="4"/>
  <c r="D408" i="4"/>
  <c r="E408" i="4"/>
  <c r="AU408" i="4" s="1"/>
  <c r="F408" i="4"/>
  <c r="AB408" i="4" s="1"/>
  <c r="G408" i="4"/>
  <c r="D409" i="4"/>
  <c r="E409" i="4"/>
  <c r="AU409" i="4" s="1"/>
  <c r="F409" i="4"/>
  <c r="AB409" i="4"/>
  <c r="G409" i="4"/>
  <c r="D410" i="4"/>
  <c r="E410" i="4"/>
  <c r="AU410" i="4"/>
  <c r="F410" i="4"/>
  <c r="AB410" i="4" s="1"/>
  <c r="G410" i="4"/>
  <c r="D411" i="4"/>
  <c r="E411" i="4"/>
  <c r="AU411" i="4" s="1"/>
  <c r="F411" i="4"/>
  <c r="AB411" i="4" s="1"/>
  <c r="G411" i="4"/>
  <c r="D412" i="4"/>
  <c r="E412" i="4"/>
  <c r="AU412" i="4" s="1"/>
  <c r="F412" i="4"/>
  <c r="AB412" i="4" s="1"/>
  <c r="G412" i="4"/>
  <c r="D413" i="4"/>
  <c r="E413" i="4"/>
  <c r="AU413" i="4" s="1"/>
  <c r="F413" i="4"/>
  <c r="AB413" i="4"/>
  <c r="G413" i="4"/>
  <c r="D414" i="4"/>
  <c r="E414" i="4"/>
  <c r="AU414" i="4"/>
  <c r="F414" i="4"/>
  <c r="AB414" i="4" s="1"/>
  <c r="G414" i="4"/>
  <c r="D415" i="4"/>
  <c r="E415" i="4"/>
  <c r="AU415" i="4" s="1"/>
  <c r="F415" i="4"/>
  <c r="AB415" i="4" s="1"/>
  <c r="G415" i="4"/>
  <c r="D416" i="4"/>
  <c r="E416" i="4"/>
  <c r="AU416" i="4" s="1"/>
  <c r="F416" i="4"/>
  <c r="AB416" i="4" s="1"/>
  <c r="G416" i="4"/>
  <c r="D417" i="4"/>
  <c r="E417" i="4"/>
  <c r="AU417" i="4" s="1"/>
  <c r="F417" i="4"/>
  <c r="AB417" i="4"/>
  <c r="G417" i="4"/>
  <c r="D418" i="4"/>
  <c r="E418" i="4"/>
  <c r="AU418" i="4"/>
  <c r="F418" i="4"/>
  <c r="AB418" i="4" s="1"/>
  <c r="G418" i="4"/>
  <c r="D419" i="4"/>
  <c r="E419" i="4"/>
  <c r="AU419" i="4" s="1"/>
  <c r="F419" i="4"/>
  <c r="AB419" i="4" s="1"/>
  <c r="G419" i="4"/>
  <c r="D420" i="4"/>
  <c r="E420" i="4"/>
  <c r="AU420" i="4" s="1"/>
  <c r="F420" i="4"/>
  <c r="AB420" i="4" s="1"/>
  <c r="G420" i="4"/>
  <c r="D421" i="4"/>
  <c r="E421" i="4"/>
  <c r="AU421" i="4" s="1"/>
  <c r="F421" i="4"/>
  <c r="AB421" i="4"/>
  <c r="G421" i="4"/>
  <c r="D422" i="4"/>
  <c r="E422" i="4"/>
  <c r="AU422" i="4"/>
  <c r="F422" i="4"/>
  <c r="AB422" i="4" s="1"/>
  <c r="G422" i="4"/>
  <c r="D423" i="4"/>
  <c r="E423" i="4"/>
  <c r="AU423" i="4" s="1"/>
  <c r="F423" i="4"/>
  <c r="AB423" i="4" s="1"/>
  <c r="G423" i="4"/>
  <c r="D424" i="4"/>
  <c r="E424" i="4"/>
  <c r="AU424" i="4" s="1"/>
  <c r="F424" i="4"/>
  <c r="AB424" i="4" s="1"/>
  <c r="G424" i="4"/>
  <c r="D425" i="4"/>
  <c r="E425" i="4"/>
  <c r="AU425" i="4" s="1"/>
  <c r="F425" i="4"/>
  <c r="AB425" i="4"/>
  <c r="G425" i="4"/>
  <c r="D426" i="4"/>
  <c r="E426" i="4"/>
  <c r="AU426" i="4"/>
  <c r="F426" i="4"/>
  <c r="AB426" i="4" s="1"/>
  <c r="G426" i="4"/>
  <c r="D427" i="4"/>
  <c r="E427" i="4"/>
  <c r="AU427" i="4" s="1"/>
  <c r="F427" i="4"/>
  <c r="AB427" i="4" s="1"/>
  <c r="G427" i="4"/>
  <c r="D428" i="4"/>
  <c r="E428" i="4"/>
  <c r="AU428" i="4" s="1"/>
  <c r="F428" i="4"/>
  <c r="AB428" i="4" s="1"/>
  <c r="G428" i="4"/>
  <c r="D429" i="4"/>
  <c r="E429" i="4"/>
  <c r="AU429" i="4" s="1"/>
  <c r="F429" i="4"/>
  <c r="AB429" i="4"/>
  <c r="G429" i="4"/>
  <c r="D430" i="4"/>
  <c r="E430" i="4"/>
  <c r="AU430" i="4"/>
  <c r="F430" i="4"/>
  <c r="AB430" i="4" s="1"/>
  <c r="G430" i="4"/>
  <c r="D431" i="4"/>
  <c r="E431" i="4"/>
  <c r="AU431" i="4" s="1"/>
  <c r="F431" i="4"/>
  <c r="AB431" i="4" s="1"/>
  <c r="G431" i="4"/>
  <c r="D432" i="4"/>
  <c r="E432" i="4"/>
  <c r="AU432" i="4" s="1"/>
  <c r="F432" i="4"/>
  <c r="AB432" i="4" s="1"/>
  <c r="G432" i="4"/>
  <c r="D433" i="4"/>
  <c r="E433" i="4"/>
  <c r="AU433" i="4" s="1"/>
  <c r="F433" i="4"/>
  <c r="AB433" i="4"/>
  <c r="G433" i="4"/>
  <c r="D434" i="4"/>
  <c r="E434" i="4"/>
  <c r="AU434" i="4"/>
  <c r="F434" i="4"/>
  <c r="AB434" i="4" s="1"/>
  <c r="G434" i="4"/>
  <c r="D435" i="4"/>
  <c r="E435" i="4"/>
  <c r="AU435" i="4" s="1"/>
  <c r="F435" i="4"/>
  <c r="AB435" i="4" s="1"/>
  <c r="G435" i="4"/>
  <c r="D436" i="4"/>
  <c r="E436" i="4"/>
  <c r="AU436" i="4" s="1"/>
  <c r="F436" i="4"/>
  <c r="AB436" i="4" s="1"/>
  <c r="G436" i="4"/>
  <c r="D437" i="4"/>
  <c r="E437" i="4"/>
  <c r="AU437" i="4" s="1"/>
  <c r="F437" i="4"/>
  <c r="AB437" i="4"/>
  <c r="G437" i="4"/>
  <c r="D438" i="4"/>
  <c r="E438" i="4"/>
  <c r="AU438" i="4"/>
  <c r="F438" i="4"/>
  <c r="AB438" i="4" s="1"/>
  <c r="G438" i="4"/>
  <c r="D439" i="4"/>
  <c r="E439" i="4"/>
  <c r="AU439" i="4" s="1"/>
  <c r="F439" i="4"/>
  <c r="AB439" i="4" s="1"/>
  <c r="G439" i="4"/>
  <c r="D440" i="4"/>
  <c r="E440" i="4"/>
  <c r="AU440" i="4" s="1"/>
  <c r="F440" i="4"/>
  <c r="AB440" i="4" s="1"/>
  <c r="G440" i="4"/>
  <c r="D441" i="4"/>
  <c r="E441" i="4"/>
  <c r="AU441" i="4" s="1"/>
  <c r="F441" i="4"/>
  <c r="AB441" i="4"/>
  <c r="G441" i="4"/>
  <c r="D442" i="4"/>
  <c r="E442" i="4"/>
  <c r="AU442" i="4"/>
  <c r="F442" i="4"/>
  <c r="AB442" i="4" s="1"/>
  <c r="G442" i="4"/>
  <c r="D443" i="4"/>
  <c r="E443" i="4"/>
  <c r="AU443" i="4" s="1"/>
  <c r="F443" i="4"/>
  <c r="AB443" i="4" s="1"/>
  <c r="G443" i="4"/>
  <c r="D444" i="4"/>
  <c r="E444" i="4"/>
  <c r="AU444" i="4" s="1"/>
  <c r="F444" i="4"/>
  <c r="AB444" i="4" s="1"/>
  <c r="G444" i="4"/>
  <c r="D445" i="4"/>
  <c r="E445" i="4"/>
  <c r="AU445" i="4" s="1"/>
  <c r="F445" i="4"/>
  <c r="AB445" i="4"/>
  <c r="G445" i="4"/>
  <c r="D446" i="4"/>
  <c r="E446" i="4"/>
  <c r="AU446" i="4"/>
  <c r="F446" i="4"/>
  <c r="AB446" i="4" s="1"/>
  <c r="G446" i="4"/>
  <c r="D447" i="4"/>
  <c r="E447" i="4"/>
  <c r="AU447" i="4" s="1"/>
  <c r="F447" i="4"/>
  <c r="AB447" i="4" s="1"/>
  <c r="G447" i="4"/>
  <c r="D448" i="4"/>
  <c r="E448" i="4"/>
  <c r="AU448" i="4" s="1"/>
  <c r="F448" i="4"/>
  <c r="AB448" i="4" s="1"/>
  <c r="G448" i="4"/>
  <c r="D449" i="4"/>
  <c r="E449" i="4"/>
  <c r="AU449" i="4" s="1"/>
  <c r="F449" i="4"/>
  <c r="AB449" i="4"/>
  <c r="G449" i="4"/>
  <c r="D450" i="4"/>
  <c r="E450" i="4"/>
  <c r="AU450" i="4"/>
  <c r="F450" i="4"/>
  <c r="AB450" i="4" s="1"/>
  <c r="G450" i="4"/>
  <c r="D451" i="4"/>
  <c r="E451" i="4"/>
  <c r="AU451" i="4" s="1"/>
  <c r="F451" i="4"/>
  <c r="AB451" i="4" s="1"/>
  <c r="G451" i="4"/>
  <c r="D452" i="4"/>
  <c r="E452" i="4"/>
  <c r="AU452" i="4" s="1"/>
  <c r="F452" i="4"/>
  <c r="AB452" i="4" s="1"/>
  <c r="G452" i="4"/>
  <c r="D453" i="4"/>
  <c r="E453" i="4"/>
  <c r="AU453" i="4" s="1"/>
  <c r="F453" i="4"/>
  <c r="AB453" i="4"/>
  <c r="G453" i="4"/>
  <c r="D454" i="4"/>
  <c r="E454" i="4"/>
  <c r="AU454" i="4"/>
  <c r="F454" i="4"/>
  <c r="AB454" i="4" s="1"/>
  <c r="G454" i="4"/>
  <c r="D455" i="4"/>
  <c r="E455" i="4"/>
  <c r="AU455" i="4" s="1"/>
  <c r="F455" i="4"/>
  <c r="AB455" i="4" s="1"/>
  <c r="G455" i="4"/>
  <c r="D456" i="4"/>
  <c r="E456" i="4"/>
  <c r="AU456" i="4" s="1"/>
  <c r="F456" i="4"/>
  <c r="AB456" i="4" s="1"/>
  <c r="G456" i="4"/>
  <c r="D457" i="4"/>
  <c r="E457" i="4"/>
  <c r="AU457" i="4" s="1"/>
  <c r="F457" i="4"/>
  <c r="AB457" i="4"/>
  <c r="G457" i="4"/>
  <c r="D458" i="4"/>
  <c r="E458" i="4"/>
  <c r="AU458" i="4"/>
  <c r="F458" i="4"/>
  <c r="AB458" i="4" s="1"/>
  <c r="G458" i="4"/>
  <c r="D459" i="4"/>
  <c r="E459" i="4"/>
  <c r="AU459" i="4" s="1"/>
  <c r="F459" i="4"/>
  <c r="AB459" i="4" s="1"/>
  <c r="G459" i="4"/>
  <c r="D460" i="4"/>
  <c r="E460" i="4"/>
  <c r="AU460" i="4" s="1"/>
  <c r="F460" i="4"/>
  <c r="AB460" i="4" s="1"/>
  <c r="G460" i="4"/>
  <c r="D461" i="4"/>
  <c r="E461" i="4"/>
  <c r="AU461" i="4" s="1"/>
  <c r="F461" i="4"/>
  <c r="AB461" i="4"/>
  <c r="G461" i="4"/>
  <c r="D462" i="4"/>
  <c r="E462" i="4"/>
  <c r="AU462" i="4"/>
  <c r="F462" i="4"/>
  <c r="AB462" i="4" s="1"/>
  <c r="G462" i="4"/>
  <c r="D463" i="4"/>
  <c r="E463" i="4"/>
  <c r="AU463" i="4" s="1"/>
  <c r="F463" i="4"/>
  <c r="AB463" i="4" s="1"/>
  <c r="G463" i="4"/>
  <c r="D464" i="4"/>
  <c r="E464" i="4"/>
  <c r="AU464" i="4" s="1"/>
  <c r="F464" i="4"/>
  <c r="AB464" i="4" s="1"/>
  <c r="G464" i="4"/>
  <c r="D465" i="4"/>
  <c r="E465" i="4"/>
  <c r="AU465" i="4" s="1"/>
  <c r="F465" i="4"/>
  <c r="AB465" i="4"/>
  <c r="G465" i="4"/>
  <c r="D466" i="4"/>
  <c r="E466" i="4"/>
  <c r="AU466" i="4"/>
  <c r="F466" i="4"/>
  <c r="AB466" i="4" s="1"/>
  <c r="G466" i="4"/>
  <c r="D467" i="4"/>
  <c r="E467" i="4"/>
  <c r="AU467" i="4" s="1"/>
  <c r="F467" i="4"/>
  <c r="AB467" i="4" s="1"/>
  <c r="G467" i="4"/>
  <c r="D468" i="4"/>
  <c r="E468" i="4"/>
  <c r="AU468" i="4" s="1"/>
  <c r="F468" i="4"/>
  <c r="AB468" i="4" s="1"/>
  <c r="G468" i="4"/>
  <c r="D469" i="4"/>
  <c r="E469" i="4"/>
  <c r="AU469" i="4" s="1"/>
  <c r="F469" i="4"/>
  <c r="AB469" i="4"/>
  <c r="G469" i="4"/>
  <c r="D470" i="4"/>
  <c r="E470" i="4"/>
  <c r="AU470" i="4"/>
  <c r="F470" i="4"/>
  <c r="AB470" i="4" s="1"/>
  <c r="G470" i="4"/>
  <c r="D471" i="4"/>
  <c r="E471" i="4"/>
  <c r="AU471" i="4" s="1"/>
  <c r="F471" i="4"/>
  <c r="AB471" i="4" s="1"/>
  <c r="G471" i="4"/>
  <c r="D472" i="4"/>
  <c r="E472" i="4"/>
  <c r="AU472" i="4" s="1"/>
  <c r="F472" i="4"/>
  <c r="AB472" i="4" s="1"/>
  <c r="G472" i="4"/>
  <c r="D473" i="4"/>
  <c r="E473" i="4"/>
  <c r="AU473" i="4" s="1"/>
  <c r="F473" i="4"/>
  <c r="AB473" i="4"/>
  <c r="G473" i="4"/>
  <c r="D474" i="4"/>
  <c r="E474" i="4"/>
  <c r="AU474" i="4"/>
  <c r="F474" i="4"/>
  <c r="AB474" i="4" s="1"/>
  <c r="G474" i="4"/>
  <c r="D475" i="4"/>
  <c r="E475" i="4"/>
  <c r="AU475" i="4" s="1"/>
  <c r="F475" i="4"/>
  <c r="AB475" i="4" s="1"/>
  <c r="G475" i="4"/>
  <c r="D476" i="4"/>
  <c r="E476" i="4"/>
  <c r="AU476" i="4" s="1"/>
  <c r="F476" i="4"/>
  <c r="AB476" i="4" s="1"/>
  <c r="G476" i="4"/>
  <c r="D477" i="4"/>
  <c r="E477" i="4"/>
  <c r="AU477" i="4" s="1"/>
  <c r="F477" i="4"/>
  <c r="AB477" i="4"/>
  <c r="G477" i="4"/>
  <c r="D478" i="4"/>
  <c r="E478" i="4"/>
  <c r="AU478" i="4"/>
  <c r="F478" i="4"/>
  <c r="AB478" i="4" s="1"/>
  <c r="G478" i="4"/>
  <c r="D479" i="4"/>
  <c r="E479" i="4"/>
  <c r="AU479" i="4" s="1"/>
  <c r="F479" i="4"/>
  <c r="AB479" i="4" s="1"/>
  <c r="G479" i="4"/>
  <c r="D480" i="4"/>
  <c r="E480" i="4"/>
  <c r="AU480" i="4" s="1"/>
  <c r="F480" i="4"/>
  <c r="AB480" i="4" s="1"/>
  <c r="G480" i="4"/>
  <c r="D481" i="4"/>
  <c r="E481" i="4"/>
  <c r="AU481" i="4" s="1"/>
  <c r="F481" i="4"/>
  <c r="AB481" i="4"/>
  <c r="G481" i="4"/>
  <c r="D482" i="4"/>
  <c r="E482" i="4"/>
  <c r="AU482" i="4"/>
  <c r="F482" i="4"/>
  <c r="AB482" i="4" s="1"/>
  <c r="G482" i="4"/>
  <c r="D483" i="4"/>
  <c r="E483" i="4"/>
  <c r="AU483" i="4" s="1"/>
  <c r="F483" i="4"/>
  <c r="AB483" i="4" s="1"/>
  <c r="G483" i="4"/>
  <c r="D484" i="4"/>
  <c r="E484" i="4"/>
  <c r="AU484" i="4" s="1"/>
  <c r="F484" i="4"/>
  <c r="AB484" i="4" s="1"/>
  <c r="G484" i="4"/>
  <c r="D485" i="4"/>
  <c r="E485" i="4"/>
  <c r="AU485" i="4" s="1"/>
  <c r="F485" i="4"/>
  <c r="AB485" i="4"/>
  <c r="G485" i="4"/>
  <c r="D486" i="4"/>
  <c r="E486" i="4"/>
  <c r="AU486" i="4"/>
  <c r="F486" i="4"/>
  <c r="AB486" i="4" s="1"/>
  <c r="G486" i="4"/>
  <c r="D487" i="4"/>
  <c r="E487" i="4"/>
  <c r="AU487" i="4" s="1"/>
  <c r="F487" i="4"/>
  <c r="AB487" i="4" s="1"/>
  <c r="G487" i="4"/>
  <c r="D488" i="4"/>
  <c r="E488" i="4"/>
  <c r="AU488" i="4" s="1"/>
  <c r="F488" i="4"/>
  <c r="AB488" i="4" s="1"/>
  <c r="G488" i="4"/>
  <c r="D489" i="4"/>
  <c r="E489" i="4"/>
  <c r="AU489" i="4" s="1"/>
  <c r="F489" i="4"/>
  <c r="AB489" i="4"/>
  <c r="G489" i="4"/>
  <c r="D490" i="4"/>
  <c r="E490" i="4"/>
  <c r="AU490" i="4"/>
  <c r="F490" i="4"/>
  <c r="AB490" i="4" s="1"/>
  <c r="G490" i="4"/>
  <c r="D491" i="4"/>
  <c r="E491" i="4"/>
  <c r="AU491" i="4" s="1"/>
  <c r="F491" i="4"/>
  <c r="AB491" i="4" s="1"/>
  <c r="G491" i="4"/>
  <c r="D492" i="4"/>
  <c r="E492" i="4"/>
  <c r="AU492" i="4" s="1"/>
  <c r="F492" i="4"/>
  <c r="AB492" i="4" s="1"/>
  <c r="G492" i="4"/>
  <c r="D493" i="4"/>
  <c r="E493" i="4"/>
  <c r="AU493" i="4" s="1"/>
  <c r="F493" i="4"/>
  <c r="AB493" i="4"/>
  <c r="G493" i="4"/>
  <c r="D494" i="4"/>
  <c r="E494" i="4"/>
  <c r="AU494" i="4"/>
  <c r="F494" i="4"/>
  <c r="AB494" i="4" s="1"/>
  <c r="G494" i="4"/>
  <c r="D495" i="4"/>
  <c r="E495" i="4"/>
  <c r="AU495" i="4" s="1"/>
  <c r="F495" i="4"/>
  <c r="AB495" i="4" s="1"/>
  <c r="G495" i="4"/>
  <c r="D496" i="4"/>
  <c r="E496" i="4"/>
  <c r="AU496" i="4" s="1"/>
  <c r="F496" i="4"/>
  <c r="AB496" i="4" s="1"/>
  <c r="G496" i="4"/>
  <c r="D497" i="4"/>
  <c r="E497" i="4"/>
  <c r="AU497" i="4" s="1"/>
  <c r="F497" i="4"/>
  <c r="AB497" i="4"/>
  <c r="G497" i="4"/>
  <c r="D498" i="4"/>
  <c r="E498" i="4"/>
  <c r="AU498" i="4"/>
  <c r="F498" i="4"/>
  <c r="AB498" i="4" s="1"/>
  <c r="G498" i="4"/>
  <c r="D499" i="4"/>
  <c r="E499" i="4"/>
  <c r="AU499" i="4" s="1"/>
  <c r="F499" i="4"/>
  <c r="AB499" i="4" s="1"/>
  <c r="G499" i="4"/>
  <c r="D500" i="4"/>
  <c r="E500" i="4"/>
  <c r="AU500" i="4" s="1"/>
  <c r="F500" i="4"/>
  <c r="AB500" i="4" s="1"/>
  <c r="G500" i="4"/>
  <c r="D501" i="4"/>
  <c r="E501" i="4"/>
  <c r="AU501" i="4" s="1"/>
  <c r="F501" i="4"/>
  <c r="AB501" i="4"/>
  <c r="G501" i="4"/>
  <c r="D502" i="4"/>
  <c r="E502" i="4"/>
  <c r="AU502" i="4"/>
  <c r="F502" i="4"/>
  <c r="AB502" i="4" s="1"/>
  <c r="G502" i="4"/>
  <c r="D503" i="4"/>
  <c r="E503" i="4"/>
  <c r="AU503" i="4" s="1"/>
  <c r="F503" i="4"/>
  <c r="AB503" i="4" s="1"/>
  <c r="G503" i="4"/>
  <c r="D504" i="4"/>
  <c r="E504" i="4"/>
  <c r="AU504" i="4" s="1"/>
  <c r="F504" i="4"/>
  <c r="AB504" i="4" s="1"/>
  <c r="G504" i="4"/>
  <c r="D505" i="4"/>
  <c r="E505" i="4"/>
  <c r="AU505" i="4" s="1"/>
  <c r="F505" i="4"/>
  <c r="AB505" i="4"/>
  <c r="G505" i="4"/>
  <c r="D506" i="4"/>
  <c r="E506" i="4"/>
  <c r="AU506" i="4"/>
  <c r="F506" i="4"/>
  <c r="AB506" i="4" s="1"/>
  <c r="G506" i="4"/>
  <c r="D507" i="4"/>
  <c r="E507" i="4"/>
  <c r="AU507" i="4" s="1"/>
  <c r="F507" i="4"/>
  <c r="AB507" i="4" s="1"/>
  <c r="G507" i="4"/>
  <c r="D508" i="4"/>
  <c r="E508" i="4"/>
  <c r="AU508" i="4" s="1"/>
  <c r="F508" i="4"/>
  <c r="AB508" i="4" s="1"/>
  <c r="G508" i="4"/>
  <c r="D509" i="4"/>
  <c r="E509" i="4"/>
  <c r="AU509" i="4" s="1"/>
  <c r="F509" i="4"/>
  <c r="AB509" i="4"/>
  <c r="G509" i="4"/>
  <c r="D510" i="4"/>
  <c r="E510" i="4"/>
  <c r="AU510" i="4"/>
  <c r="F510" i="4"/>
  <c r="AB510" i="4" s="1"/>
  <c r="G510" i="4"/>
  <c r="D511" i="4"/>
  <c r="E511" i="4"/>
  <c r="AU511" i="4" s="1"/>
  <c r="F511" i="4"/>
  <c r="AB511" i="4" s="1"/>
  <c r="G511" i="4"/>
  <c r="D512" i="4"/>
  <c r="E512" i="4"/>
  <c r="AU512" i="4" s="1"/>
  <c r="F512" i="4"/>
  <c r="AB512" i="4" s="1"/>
  <c r="G512" i="4"/>
  <c r="D513" i="4"/>
  <c r="E513" i="4"/>
  <c r="AU513" i="4" s="1"/>
  <c r="F513" i="4"/>
  <c r="AB513" i="4"/>
  <c r="G513" i="4"/>
  <c r="D514" i="4"/>
  <c r="E514" i="4"/>
  <c r="AU514" i="4"/>
  <c r="F514" i="4"/>
  <c r="AB514" i="4" s="1"/>
  <c r="G514" i="4"/>
  <c r="D515" i="4"/>
  <c r="E515" i="4"/>
  <c r="AU515" i="4" s="1"/>
  <c r="F515" i="4"/>
  <c r="AB515" i="4" s="1"/>
  <c r="G515" i="4"/>
  <c r="D516" i="4"/>
  <c r="E516" i="4"/>
  <c r="AU516" i="4" s="1"/>
  <c r="F516" i="4"/>
  <c r="AB516" i="4" s="1"/>
  <c r="G516" i="4"/>
  <c r="D517" i="4"/>
  <c r="E517" i="4"/>
  <c r="AU517" i="4" s="1"/>
  <c r="F517" i="4"/>
  <c r="AB517" i="4"/>
  <c r="G517" i="4"/>
  <c r="D518" i="4"/>
  <c r="E518" i="4"/>
  <c r="AU518" i="4"/>
  <c r="F518" i="4"/>
  <c r="AB518" i="4" s="1"/>
  <c r="G518" i="4"/>
  <c r="D519" i="4"/>
  <c r="E519" i="4"/>
  <c r="AU519" i="4" s="1"/>
  <c r="F519" i="4"/>
  <c r="AB519" i="4" s="1"/>
  <c r="G519" i="4"/>
  <c r="D520" i="4"/>
  <c r="E520" i="4"/>
  <c r="AU520" i="4" s="1"/>
  <c r="F520" i="4"/>
  <c r="AB520" i="4" s="1"/>
  <c r="G520" i="4"/>
  <c r="D521" i="4"/>
  <c r="E521" i="4"/>
  <c r="AU521" i="4" s="1"/>
  <c r="F521" i="4"/>
  <c r="AB521" i="4"/>
  <c r="G521" i="4"/>
  <c r="D522" i="4"/>
  <c r="E522" i="4"/>
  <c r="AU522" i="4"/>
  <c r="F522" i="4"/>
  <c r="AB522" i="4" s="1"/>
  <c r="G522" i="4"/>
  <c r="D523" i="4"/>
  <c r="E523" i="4"/>
  <c r="AU523" i="4" s="1"/>
  <c r="F523" i="4"/>
  <c r="AB523" i="4" s="1"/>
  <c r="G523" i="4"/>
  <c r="D524" i="4"/>
  <c r="E524" i="4"/>
  <c r="AU524" i="4" s="1"/>
  <c r="F524" i="4"/>
  <c r="AB524" i="4" s="1"/>
  <c r="G524" i="4"/>
  <c r="D525" i="4"/>
  <c r="E525" i="4"/>
  <c r="AU525" i="4" s="1"/>
  <c r="F525" i="4"/>
  <c r="AB525" i="4"/>
  <c r="G525" i="4"/>
  <c r="D526" i="4"/>
  <c r="E526" i="4"/>
  <c r="AU526" i="4"/>
  <c r="F526" i="4"/>
  <c r="AB526" i="4" s="1"/>
  <c r="G526" i="4"/>
  <c r="D527" i="4"/>
  <c r="E527" i="4"/>
  <c r="AU527" i="4" s="1"/>
  <c r="F527" i="4"/>
  <c r="AB527" i="4" s="1"/>
  <c r="G527" i="4"/>
  <c r="D528" i="4"/>
  <c r="E528" i="4"/>
  <c r="AU528" i="4" s="1"/>
  <c r="F528" i="4"/>
  <c r="AB528" i="4" s="1"/>
  <c r="G528" i="4"/>
  <c r="D529" i="4"/>
  <c r="E529" i="4"/>
  <c r="AU529" i="4" s="1"/>
  <c r="F529" i="4"/>
  <c r="AB529" i="4"/>
  <c r="G529" i="4"/>
  <c r="D530" i="4"/>
  <c r="E530" i="4"/>
  <c r="AU530" i="4"/>
  <c r="F530" i="4"/>
  <c r="AB530" i="4" s="1"/>
  <c r="G530" i="4"/>
  <c r="D531" i="4"/>
  <c r="E531" i="4"/>
  <c r="AU531" i="4" s="1"/>
  <c r="F531" i="4"/>
  <c r="AB531" i="4" s="1"/>
  <c r="G531" i="4"/>
  <c r="D532" i="4"/>
  <c r="E532" i="4"/>
  <c r="AU532" i="4" s="1"/>
  <c r="F532" i="4"/>
  <c r="AB532" i="4" s="1"/>
  <c r="G532" i="4"/>
  <c r="D533" i="4"/>
  <c r="E533" i="4"/>
  <c r="AU533" i="4" s="1"/>
  <c r="F533" i="4"/>
  <c r="AB533" i="4"/>
  <c r="G533" i="4"/>
  <c r="D534" i="4"/>
  <c r="E534" i="4"/>
  <c r="AU534" i="4"/>
  <c r="F534" i="4"/>
  <c r="AB534" i="4" s="1"/>
  <c r="G534" i="4"/>
  <c r="D535" i="4"/>
  <c r="E535" i="4"/>
  <c r="AU535" i="4" s="1"/>
  <c r="F535" i="4"/>
  <c r="AB535" i="4" s="1"/>
  <c r="G535" i="4"/>
  <c r="D536" i="4"/>
  <c r="E536" i="4"/>
  <c r="AU536" i="4" s="1"/>
  <c r="F536" i="4"/>
  <c r="AB536" i="4" s="1"/>
  <c r="G536" i="4"/>
  <c r="D537" i="4"/>
  <c r="E537" i="4"/>
  <c r="AU537" i="4" s="1"/>
  <c r="F537" i="4"/>
  <c r="AB537" i="4"/>
  <c r="G537" i="4"/>
  <c r="D538" i="4"/>
  <c r="E538" i="4"/>
  <c r="AU538" i="4"/>
  <c r="F538" i="4"/>
  <c r="AB538" i="4" s="1"/>
  <c r="G538" i="4"/>
  <c r="D539" i="4"/>
  <c r="E539" i="4"/>
  <c r="AU539" i="4" s="1"/>
  <c r="F539" i="4"/>
  <c r="AB539" i="4" s="1"/>
  <c r="G539" i="4"/>
  <c r="D540" i="4"/>
  <c r="E540" i="4"/>
  <c r="AU540" i="4" s="1"/>
  <c r="F540" i="4"/>
  <c r="AB540" i="4" s="1"/>
  <c r="G540" i="4"/>
  <c r="D541" i="4"/>
  <c r="E541" i="4"/>
  <c r="AU541" i="4" s="1"/>
  <c r="F541" i="4"/>
  <c r="AB541" i="4"/>
  <c r="G541" i="4"/>
  <c r="D542" i="4"/>
  <c r="E542" i="4"/>
  <c r="AU542" i="4"/>
  <c r="F542" i="4"/>
  <c r="AB542" i="4" s="1"/>
  <c r="G542" i="4"/>
  <c r="D543" i="4"/>
  <c r="E543" i="4"/>
  <c r="AU543" i="4" s="1"/>
  <c r="F543" i="4"/>
  <c r="AB543" i="4" s="1"/>
  <c r="G543" i="4"/>
  <c r="D544" i="4"/>
  <c r="E544" i="4"/>
  <c r="AU544" i="4" s="1"/>
  <c r="F544" i="4"/>
  <c r="AB544" i="4" s="1"/>
  <c r="G544" i="4"/>
  <c r="D545" i="4"/>
  <c r="E545" i="4"/>
  <c r="AU545" i="4" s="1"/>
  <c r="F545" i="4"/>
  <c r="AB545" i="4"/>
  <c r="G545" i="4"/>
  <c r="D546" i="4"/>
  <c r="E546" i="4"/>
  <c r="AU546" i="4"/>
  <c r="F546" i="4"/>
  <c r="AB546" i="4" s="1"/>
  <c r="G546" i="4"/>
  <c r="D547" i="4"/>
  <c r="E547" i="4"/>
  <c r="AU547" i="4" s="1"/>
  <c r="F547" i="4"/>
  <c r="AB547" i="4" s="1"/>
  <c r="G547" i="4"/>
  <c r="D548" i="4"/>
  <c r="E548" i="4"/>
  <c r="AU548" i="4" s="1"/>
  <c r="F548" i="4"/>
  <c r="AB548" i="4" s="1"/>
  <c r="G548" i="4"/>
  <c r="D549" i="4"/>
  <c r="E549" i="4"/>
  <c r="AU549" i="4" s="1"/>
  <c r="F549" i="4"/>
  <c r="AB549" i="4"/>
  <c r="G549" i="4"/>
  <c r="D550" i="4"/>
  <c r="E550" i="4"/>
  <c r="AU550" i="4"/>
  <c r="F550" i="4"/>
  <c r="AB550" i="4" s="1"/>
  <c r="G550" i="4"/>
  <c r="D551" i="4"/>
  <c r="E551" i="4"/>
  <c r="AU551" i="4" s="1"/>
  <c r="F551" i="4"/>
  <c r="AB551" i="4" s="1"/>
  <c r="G551" i="4"/>
  <c r="D552" i="4"/>
  <c r="E552" i="4"/>
  <c r="AU552" i="4" s="1"/>
  <c r="F552" i="4"/>
  <c r="AB552" i="4" s="1"/>
  <c r="G552" i="4"/>
  <c r="D553" i="4"/>
  <c r="E553" i="4"/>
  <c r="AU553" i="4" s="1"/>
  <c r="F553" i="4"/>
  <c r="AB553" i="4"/>
  <c r="G553" i="4"/>
  <c r="D554" i="4"/>
  <c r="E554" i="4"/>
  <c r="AU554" i="4"/>
  <c r="F554" i="4"/>
  <c r="AB554" i="4" s="1"/>
  <c r="G554" i="4"/>
  <c r="D555" i="4"/>
  <c r="E555" i="4"/>
  <c r="AU555" i="4" s="1"/>
  <c r="F555" i="4"/>
  <c r="AB555" i="4" s="1"/>
  <c r="G555" i="4"/>
  <c r="D556" i="4"/>
  <c r="E556" i="4"/>
  <c r="AU556" i="4" s="1"/>
  <c r="F556" i="4"/>
  <c r="AB556" i="4" s="1"/>
  <c r="G556" i="4"/>
  <c r="D557" i="4"/>
  <c r="E557" i="4"/>
  <c r="AU557" i="4" s="1"/>
  <c r="F557" i="4"/>
  <c r="AB557" i="4"/>
  <c r="G557" i="4"/>
  <c r="D558" i="4"/>
  <c r="E558" i="4"/>
  <c r="AU558" i="4"/>
  <c r="F558" i="4"/>
  <c r="AB558" i="4" s="1"/>
  <c r="G558" i="4"/>
  <c r="D559" i="4"/>
  <c r="E559" i="4"/>
  <c r="AU559" i="4" s="1"/>
  <c r="F559" i="4"/>
  <c r="AB559" i="4" s="1"/>
  <c r="G559" i="4"/>
  <c r="D560" i="4"/>
  <c r="E560" i="4"/>
  <c r="AU560" i="4" s="1"/>
  <c r="F560" i="4"/>
  <c r="AB560" i="4" s="1"/>
  <c r="G560" i="4"/>
  <c r="D561" i="4"/>
  <c r="E561" i="4"/>
  <c r="AU561" i="4" s="1"/>
  <c r="F561" i="4"/>
  <c r="AB561" i="4"/>
  <c r="G561" i="4"/>
  <c r="D562" i="4"/>
  <c r="E562" i="4"/>
  <c r="AU562" i="4"/>
  <c r="F562" i="4"/>
  <c r="AB562" i="4" s="1"/>
  <c r="G562" i="4"/>
  <c r="D563" i="4"/>
  <c r="E563" i="4"/>
  <c r="AU563" i="4" s="1"/>
  <c r="F563" i="4"/>
  <c r="AB563" i="4" s="1"/>
  <c r="G563" i="4"/>
  <c r="D564" i="4"/>
  <c r="E564" i="4"/>
  <c r="AU564" i="4" s="1"/>
  <c r="F564" i="4"/>
  <c r="AB564" i="4" s="1"/>
  <c r="G564" i="4"/>
  <c r="D565" i="4"/>
  <c r="E565" i="4"/>
  <c r="AU565" i="4" s="1"/>
  <c r="F565" i="4"/>
  <c r="AB565" i="4"/>
  <c r="G565" i="4"/>
  <c r="D566" i="4"/>
  <c r="E566" i="4"/>
  <c r="AU566" i="4"/>
  <c r="F566" i="4"/>
  <c r="AB566" i="4" s="1"/>
  <c r="G566" i="4"/>
  <c r="D567" i="4"/>
  <c r="E567" i="4"/>
  <c r="AU567" i="4" s="1"/>
  <c r="F567" i="4"/>
  <c r="AB567" i="4" s="1"/>
  <c r="G567" i="4"/>
  <c r="D568" i="4"/>
  <c r="E568" i="4"/>
  <c r="AU568" i="4" s="1"/>
  <c r="F568" i="4"/>
  <c r="AB568" i="4" s="1"/>
  <c r="G568" i="4"/>
  <c r="D569" i="4"/>
  <c r="E569" i="4"/>
  <c r="AU569" i="4" s="1"/>
  <c r="F569" i="4"/>
  <c r="AB569" i="4"/>
  <c r="G569" i="4"/>
  <c r="D570" i="4"/>
  <c r="E570" i="4"/>
  <c r="AU570" i="4"/>
  <c r="F570" i="4"/>
  <c r="AB570" i="4" s="1"/>
  <c r="G570" i="4"/>
  <c r="D571" i="4"/>
  <c r="E571" i="4"/>
  <c r="AU571" i="4" s="1"/>
  <c r="F571" i="4"/>
  <c r="AB571" i="4"/>
  <c r="G571" i="4"/>
  <c r="D572" i="4"/>
  <c r="E572" i="4"/>
  <c r="AU572" i="4"/>
  <c r="F572" i="4"/>
  <c r="AB572" i="4" s="1"/>
  <c r="G572" i="4"/>
  <c r="D573" i="4"/>
  <c r="E573" i="4"/>
  <c r="AU573" i="4" s="1"/>
  <c r="F573" i="4"/>
  <c r="AB573" i="4"/>
  <c r="G573" i="4"/>
  <c r="D574" i="4"/>
  <c r="E574" i="4"/>
  <c r="AU574" i="4"/>
  <c r="F574" i="4"/>
  <c r="AB574" i="4" s="1"/>
  <c r="G574" i="4"/>
  <c r="D575" i="4"/>
  <c r="E575" i="4"/>
  <c r="AU575" i="4" s="1"/>
  <c r="F575" i="4"/>
  <c r="AB575" i="4"/>
  <c r="G575" i="4"/>
  <c r="D576" i="4"/>
  <c r="E576" i="4"/>
  <c r="AU576" i="4"/>
  <c r="F576" i="4"/>
  <c r="AB576" i="4" s="1"/>
  <c r="G576" i="4"/>
  <c r="D577" i="4"/>
  <c r="E577" i="4"/>
  <c r="AU577" i="4" s="1"/>
  <c r="F577" i="4"/>
  <c r="AB577" i="4"/>
  <c r="G577" i="4"/>
  <c r="D578" i="4"/>
  <c r="E578" i="4"/>
  <c r="AU578" i="4"/>
  <c r="F578" i="4"/>
  <c r="AB578" i="4" s="1"/>
  <c r="G578" i="4"/>
  <c r="D579" i="4"/>
  <c r="E579" i="4"/>
  <c r="AU579" i="4" s="1"/>
  <c r="F579" i="4"/>
  <c r="AB579" i="4"/>
  <c r="G579" i="4"/>
  <c r="D580" i="4"/>
  <c r="E580" i="4"/>
  <c r="AU580" i="4"/>
  <c r="F580" i="4"/>
  <c r="AB580" i="4" s="1"/>
  <c r="G580" i="4"/>
  <c r="D581" i="4"/>
  <c r="E581" i="4"/>
  <c r="AU581" i="4" s="1"/>
  <c r="F581" i="4"/>
  <c r="AB581" i="4"/>
  <c r="G581" i="4"/>
  <c r="D582" i="4"/>
  <c r="E582" i="4"/>
  <c r="AU582" i="4"/>
  <c r="F582" i="4"/>
  <c r="AB582" i="4" s="1"/>
  <c r="G582" i="4"/>
  <c r="D583" i="4"/>
  <c r="E583" i="4"/>
  <c r="AU583" i="4" s="1"/>
  <c r="F583" i="4"/>
  <c r="AB583" i="4"/>
  <c r="G583" i="4"/>
  <c r="D584" i="4"/>
  <c r="E584" i="4"/>
  <c r="AU584" i="4"/>
  <c r="F584" i="4"/>
  <c r="AB584" i="4" s="1"/>
  <c r="G584" i="4"/>
  <c r="D585" i="4"/>
  <c r="E585" i="4"/>
  <c r="AU585" i="4" s="1"/>
  <c r="F585" i="4"/>
  <c r="AB585" i="4"/>
  <c r="G585" i="4"/>
  <c r="D586" i="4"/>
  <c r="E586" i="4"/>
  <c r="AU586" i="4"/>
  <c r="F586" i="4"/>
  <c r="AB586" i="4" s="1"/>
  <c r="G586" i="4"/>
  <c r="D587" i="4"/>
  <c r="E587" i="4"/>
  <c r="AU587" i="4" s="1"/>
  <c r="F587" i="4"/>
  <c r="AB587" i="4"/>
  <c r="G587" i="4"/>
  <c r="D588" i="4"/>
  <c r="E588" i="4"/>
  <c r="AU588" i="4"/>
  <c r="F588" i="4"/>
  <c r="AB588" i="4" s="1"/>
  <c r="G588" i="4"/>
  <c r="D589" i="4"/>
  <c r="E589" i="4"/>
  <c r="AU589" i="4" s="1"/>
  <c r="F589" i="4"/>
  <c r="AB589" i="4"/>
  <c r="G589" i="4"/>
  <c r="D590" i="4"/>
  <c r="E590" i="4"/>
  <c r="AU590" i="4"/>
  <c r="F590" i="4"/>
  <c r="AB590" i="4" s="1"/>
  <c r="G590" i="4"/>
  <c r="D591" i="4"/>
  <c r="E591" i="4"/>
  <c r="AU591" i="4" s="1"/>
  <c r="F591" i="4"/>
  <c r="AB591" i="4" s="1"/>
  <c r="G591" i="4"/>
  <c r="D592" i="4"/>
  <c r="E592" i="4"/>
  <c r="AU592" i="4" s="1"/>
  <c r="F592" i="4"/>
  <c r="AB592" i="4" s="1"/>
  <c r="G592" i="4"/>
  <c r="D593" i="4"/>
  <c r="E593" i="4"/>
  <c r="AU593" i="4" s="1"/>
  <c r="F593" i="4"/>
  <c r="AB593" i="4" s="1"/>
  <c r="G593" i="4"/>
  <c r="D594" i="4"/>
  <c r="E594" i="4"/>
  <c r="AU594" i="4" s="1"/>
  <c r="F594" i="4"/>
  <c r="AB594" i="4" s="1"/>
  <c r="G594" i="4"/>
  <c r="D595" i="4"/>
  <c r="E595" i="4"/>
  <c r="AU595" i="4" s="1"/>
  <c r="F595" i="4"/>
  <c r="AB595" i="4" s="1"/>
  <c r="G595" i="4"/>
  <c r="D596" i="4"/>
  <c r="E596" i="4"/>
  <c r="AU596" i="4" s="1"/>
  <c r="F596" i="4"/>
  <c r="AB596" i="4" s="1"/>
  <c r="G596" i="4"/>
  <c r="D597" i="4"/>
  <c r="E597" i="4"/>
  <c r="AU597" i="4" s="1"/>
  <c r="F597" i="4"/>
  <c r="AB597" i="4" s="1"/>
  <c r="G597" i="4"/>
  <c r="D598" i="4"/>
  <c r="E598" i="4"/>
  <c r="AU598" i="4" s="1"/>
  <c r="F598" i="4"/>
  <c r="AB598" i="4" s="1"/>
  <c r="G598" i="4"/>
  <c r="D599" i="4"/>
  <c r="E599" i="4"/>
  <c r="AU599" i="4" s="1"/>
  <c r="F599" i="4"/>
  <c r="AB599" i="4" s="1"/>
  <c r="G599" i="4"/>
  <c r="D600" i="4"/>
  <c r="E600" i="4"/>
  <c r="AU600" i="4" s="1"/>
  <c r="F600" i="4"/>
  <c r="AB600" i="4" s="1"/>
  <c r="G600" i="4"/>
  <c r="D601" i="4"/>
  <c r="E601" i="4"/>
  <c r="AU601" i="4" s="1"/>
  <c r="F601" i="4"/>
  <c r="AB601" i="4" s="1"/>
  <c r="G601" i="4"/>
  <c r="D602" i="4"/>
  <c r="E602" i="4"/>
  <c r="AU602" i="4" s="1"/>
  <c r="F602" i="4"/>
  <c r="AB602" i="4" s="1"/>
  <c r="G602" i="4"/>
  <c r="D603" i="4"/>
  <c r="E603" i="4"/>
  <c r="AU603" i="4" s="1"/>
  <c r="F603" i="4"/>
  <c r="AB603" i="4" s="1"/>
  <c r="G603" i="4"/>
  <c r="D604" i="4"/>
  <c r="E604" i="4"/>
  <c r="AU604" i="4" s="1"/>
  <c r="F604" i="4"/>
  <c r="AB604" i="4" s="1"/>
  <c r="G604" i="4"/>
  <c r="D605" i="4"/>
  <c r="E605" i="4"/>
  <c r="AU605" i="4" s="1"/>
  <c r="F605" i="4"/>
  <c r="AB605" i="4" s="1"/>
  <c r="G605" i="4"/>
  <c r="D606" i="4"/>
  <c r="E606" i="4"/>
  <c r="AU606" i="4" s="1"/>
  <c r="F606" i="4"/>
  <c r="AB606" i="4" s="1"/>
  <c r="G606" i="4"/>
  <c r="D607" i="4"/>
  <c r="E607" i="4"/>
  <c r="AU607" i="4" s="1"/>
  <c r="F607" i="4"/>
  <c r="AB607" i="4" s="1"/>
  <c r="G607" i="4"/>
  <c r="D608" i="4"/>
  <c r="E608" i="4"/>
  <c r="AU608" i="4" s="1"/>
  <c r="F608" i="4"/>
  <c r="AB608" i="4" s="1"/>
  <c r="G608" i="4"/>
  <c r="D609" i="4"/>
  <c r="E609" i="4"/>
  <c r="AU609" i="4" s="1"/>
  <c r="F609" i="4"/>
  <c r="AB609" i="4" s="1"/>
  <c r="G609" i="4"/>
  <c r="D610" i="4"/>
  <c r="E610" i="4"/>
  <c r="AU610" i="4" s="1"/>
  <c r="F610" i="4"/>
  <c r="AB610" i="4" s="1"/>
  <c r="G610" i="4"/>
  <c r="D611" i="4"/>
  <c r="E611" i="4"/>
  <c r="AU611" i="4" s="1"/>
  <c r="F611" i="4"/>
  <c r="AB611" i="4" s="1"/>
  <c r="G611" i="4"/>
  <c r="D612" i="4"/>
  <c r="E612" i="4"/>
  <c r="AU612" i="4" s="1"/>
  <c r="F612" i="4"/>
  <c r="AB612" i="4" s="1"/>
  <c r="G612" i="4"/>
  <c r="D613" i="4"/>
  <c r="E613" i="4"/>
  <c r="AU613" i="4" s="1"/>
  <c r="F613" i="4"/>
  <c r="AB613" i="4" s="1"/>
  <c r="G613" i="4"/>
  <c r="D614" i="4"/>
  <c r="E614" i="4"/>
  <c r="AU614" i="4" s="1"/>
  <c r="F614" i="4"/>
  <c r="AB614" i="4" s="1"/>
  <c r="G614" i="4"/>
  <c r="D615" i="4"/>
  <c r="E615" i="4"/>
  <c r="AU615" i="4" s="1"/>
  <c r="F615" i="4"/>
  <c r="AB615" i="4" s="1"/>
  <c r="G615" i="4"/>
  <c r="D616" i="4"/>
  <c r="E616" i="4"/>
  <c r="AU616" i="4" s="1"/>
  <c r="F616" i="4"/>
  <c r="AB616" i="4" s="1"/>
  <c r="G616" i="4"/>
  <c r="D617" i="4"/>
  <c r="E617" i="4"/>
  <c r="AU617" i="4" s="1"/>
  <c r="F617" i="4"/>
  <c r="AB617" i="4" s="1"/>
  <c r="G617" i="4"/>
  <c r="D618" i="4"/>
  <c r="E618" i="4"/>
  <c r="AU618" i="4" s="1"/>
  <c r="F618" i="4"/>
  <c r="AB618" i="4" s="1"/>
  <c r="G618" i="4"/>
  <c r="D619" i="4"/>
  <c r="E619" i="4"/>
  <c r="AU619" i="4" s="1"/>
  <c r="F619" i="4"/>
  <c r="AB619" i="4" s="1"/>
  <c r="G619" i="4"/>
  <c r="D620" i="4"/>
  <c r="E620" i="4"/>
  <c r="AU620" i="4" s="1"/>
  <c r="F620" i="4"/>
  <c r="AB620" i="4" s="1"/>
  <c r="G620" i="4"/>
  <c r="D621" i="4"/>
  <c r="E621" i="4"/>
  <c r="AU621" i="4" s="1"/>
  <c r="F621" i="4"/>
  <c r="AB621" i="4" s="1"/>
  <c r="G621" i="4"/>
  <c r="D622" i="4"/>
  <c r="E622" i="4"/>
  <c r="AU622" i="4" s="1"/>
  <c r="F622" i="4"/>
  <c r="AB622" i="4" s="1"/>
  <c r="G622" i="4"/>
  <c r="D623" i="4"/>
  <c r="E623" i="4"/>
  <c r="AU623" i="4" s="1"/>
  <c r="F623" i="4"/>
  <c r="AB623" i="4" s="1"/>
  <c r="G623" i="4"/>
  <c r="D624" i="4"/>
  <c r="E624" i="4"/>
  <c r="AU624" i="4" s="1"/>
  <c r="F624" i="4"/>
  <c r="AB624" i="4" s="1"/>
  <c r="G624" i="4"/>
  <c r="D625" i="4"/>
  <c r="E625" i="4"/>
  <c r="AU625" i="4" s="1"/>
  <c r="F625" i="4"/>
  <c r="AB625" i="4" s="1"/>
  <c r="G625" i="4"/>
  <c r="D626" i="4"/>
  <c r="E626" i="4"/>
  <c r="AU626" i="4" s="1"/>
  <c r="F626" i="4"/>
  <c r="AB626" i="4" s="1"/>
  <c r="G626" i="4"/>
  <c r="D627" i="4"/>
  <c r="E627" i="4"/>
  <c r="AU627" i="4" s="1"/>
  <c r="F627" i="4"/>
  <c r="AB627" i="4" s="1"/>
  <c r="G627" i="4"/>
  <c r="D628" i="4"/>
  <c r="E628" i="4"/>
  <c r="AU628" i="4" s="1"/>
  <c r="F628" i="4"/>
  <c r="AB628" i="4" s="1"/>
  <c r="G628" i="4"/>
  <c r="D629" i="4"/>
  <c r="E629" i="4"/>
  <c r="AU629" i="4" s="1"/>
  <c r="F629" i="4"/>
  <c r="AB629" i="4" s="1"/>
  <c r="G629" i="4"/>
  <c r="D630" i="4"/>
  <c r="E630" i="4"/>
  <c r="AU630" i="4" s="1"/>
  <c r="F630" i="4"/>
  <c r="AB630" i="4" s="1"/>
  <c r="G630" i="4"/>
  <c r="D631" i="4"/>
  <c r="E631" i="4"/>
  <c r="AU631" i="4" s="1"/>
  <c r="F631" i="4"/>
  <c r="AB631" i="4" s="1"/>
  <c r="G631" i="4"/>
  <c r="D632" i="4"/>
  <c r="E632" i="4"/>
  <c r="AU632" i="4" s="1"/>
  <c r="F632" i="4"/>
  <c r="AB632" i="4" s="1"/>
  <c r="G632" i="4"/>
  <c r="D633" i="4"/>
  <c r="E633" i="4"/>
  <c r="AU633" i="4" s="1"/>
  <c r="F633" i="4"/>
  <c r="AB633" i="4" s="1"/>
  <c r="G633" i="4"/>
  <c r="D634" i="4"/>
  <c r="E634" i="4"/>
  <c r="AU634" i="4" s="1"/>
  <c r="F634" i="4"/>
  <c r="AB634" i="4" s="1"/>
  <c r="G634" i="4"/>
  <c r="D635" i="4"/>
  <c r="E635" i="4"/>
  <c r="AU635" i="4" s="1"/>
  <c r="F635" i="4"/>
  <c r="AB635" i="4" s="1"/>
  <c r="G635" i="4"/>
  <c r="D636" i="4"/>
  <c r="E636" i="4"/>
  <c r="AU636" i="4" s="1"/>
  <c r="F636" i="4"/>
  <c r="AB636" i="4" s="1"/>
  <c r="G636" i="4"/>
  <c r="D637" i="4"/>
  <c r="E637" i="4"/>
  <c r="AU637" i="4" s="1"/>
  <c r="F637" i="4"/>
  <c r="AB637" i="4" s="1"/>
  <c r="G637" i="4"/>
  <c r="D638" i="4"/>
  <c r="E638" i="4"/>
  <c r="AU638" i="4" s="1"/>
  <c r="F638" i="4"/>
  <c r="AB638" i="4" s="1"/>
  <c r="G638" i="4"/>
  <c r="D639" i="4"/>
  <c r="E639" i="4"/>
  <c r="AU639" i="4" s="1"/>
  <c r="F639" i="4"/>
  <c r="AB639" i="4" s="1"/>
  <c r="G639" i="4"/>
  <c r="D640" i="4"/>
  <c r="E640" i="4"/>
  <c r="AU640" i="4" s="1"/>
  <c r="F640" i="4"/>
  <c r="AB640" i="4" s="1"/>
  <c r="G640" i="4"/>
  <c r="D641" i="4"/>
  <c r="E641" i="4"/>
  <c r="AU641" i="4" s="1"/>
  <c r="F641" i="4"/>
  <c r="AB641" i="4" s="1"/>
  <c r="G641" i="4"/>
  <c r="D642" i="4"/>
  <c r="E642" i="4"/>
  <c r="AU642" i="4" s="1"/>
  <c r="F642" i="4"/>
  <c r="AB642" i="4" s="1"/>
  <c r="G642" i="4"/>
  <c r="D643" i="4"/>
  <c r="E643" i="4"/>
  <c r="AU643" i="4" s="1"/>
  <c r="F643" i="4"/>
  <c r="AB643" i="4" s="1"/>
  <c r="G643" i="4"/>
  <c r="D644" i="4"/>
  <c r="E644" i="4"/>
  <c r="AU644" i="4" s="1"/>
  <c r="F644" i="4"/>
  <c r="AB644" i="4" s="1"/>
  <c r="G644" i="4"/>
  <c r="D645" i="4"/>
  <c r="E645" i="4"/>
  <c r="AU645" i="4" s="1"/>
  <c r="F645" i="4"/>
  <c r="AB645" i="4" s="1"/>
  <c r="G645" i="4"/>
  <c r="D646" i="4"/>
  <c r="E646" i="4"/>
  <c r="AU646" i="4" s="1"/>
  <c r="F646" i="4"/>
  <c r="AB646" i="4" s="1"/>
  <c r="G646" i="4"/>
  <c r="D647" i="4"/>
  <c r="E647" i="4"/>
  <c r="AU647" i="4" s="1"/>
  <c r="F647" i="4"/>
  <c r="AB647" i="4" s="1"/>
  <c r="G647" i="4"/>
  <c r="D648" i="4"/>
  <c r="E648" i="4"/>
  <c r="AU648" i="4" s="1"/>
  <c r="F648" i="4"/>
  <c r="AB648" i="4" s="1"/>
  <c r="G648" i="4"/>
  <c r="D649" i="4"/>
  <c r="E649" i="4"/>
  <c r="AU649" i="4" s="1"/>
  <c r="F649" i="4"/>
  <c r="AB649" i="4" s="1"/>
  <c r="G649" i="4"/>
  <c r="D650" i="4"/>
  <c r="E650" i="4"/>
  <c r="AU650" i="4" s="1"/>
  <c r="F650" i="4"/>
  <c r="AB650" i="4" s="1"/>
  <c r="G650" i="4"/>
  <c r="D651" i="4"/>
  <c r="E651" i="4"/>
  <c r="AU651" i="4" s="1"/>
  <c r="F651" i="4"/>
  <c r="AB651" i="4" s="1"/>
  <c r="G651" i="4"/>
  <c r="D652" i="4"/>
  <c r="E652" i="4"/>
  <c r="AU652" i="4" s="1"/>
  <c r="F652" i="4"/>
  <c r="AB652" i="4" s="1"/>
  <c r="G652" i="4"/>
  <c r="D653" i="4"/>
  <c r="E653" i="4"/>
  <c r="AU653" i="4" s="1"/>
  <c r="F653" i="4"/>
  <c r="AB653" i="4" s="1"/>
  <c r="G653" i="4"/>
  <c r="D654" i="4"/>
  <c r="E654" i="4"/>
  <c r="AU654" i="4" s="1"/>
  <c r="F654" i="4"/>
  <c r="AB654" i="4" s="1"/>
  <c r="G654" i="4"/>
  <c r="D655" i="4"/>
  <c r="E655" i="4"/>
  <c r="AU655" i="4" s="1"/>
  <c r="F655" i="4"/>
  <c r="AB655" i="4" s="1"/>
  <c r="G655" i="4"/>
  <c r="D656" i="4"/>
  <c r="E656" i="4"/>
  <c r="AU656" i="4" s="1"/>
  <c r="F656" i="4"/>
  <c r="AB656" i="4"/>
  <c r="G656" i="4"/>
  <c r="D657" i="4"/>
  <c r="E657" i="4"/>
  <c r="AU657" i="4"/>
  <c r="F657" i="4"/>
  <c r="AB657" i="4" s="1"/>
  <c r="G657" i="4"/>
  <c r="D658" i="4"/>
  <c r="E658" i="4"/>
  <c r="AU658" i="4" s="1"/>
  <c r="F658" i="4"/>
  <c r="AB658" i="4"/>
  <c r="G658" i="4"/>
  <c r="D659" i="4"/>
  <c r="E659" i="4"/>
  <c r="AU659" i="4"/>
  <c r="F659" i="4"/>
  <c r="AB659" i="4" s="1"/>
  <c r="G659" i="4"/>
  <c r="D660" i="4"/>
  <c r="E660" i="4"/>
  <c r="AU660" i="4" s="1"/>
  <c r="F660" i="4"/>
  <c r="AB660" i="4"/>
  <c r="G660" i="4"/>
  <c r="D661" i="4"/>
  <c r="E661" i="4"/>
  <c r="AU661" i="4"/>
  <c r="F661" i="4"/>
  <c r="AB661" i="4" s="1"/>
  <c r="G661" i="4"/>
  <c r="D662" i="4"/>
  <c r="E662" i="4"/>
  <c r="AU662" i="4" s="1"/>
  <c r="F662" i="4"/>
  <c r="AB662" i="4"/>
  <c r="G662" i="4"/>
  <c r="D663" i="4"/>
  <c r="E663" i="4"/>
  <c r="AU663" i="4"/>
  <c r="F663" i="4"/>
  <c r="AB663" i="4" s="1"/>
  <c r="G663" i="4"/>
  <c r="D664" i="4"/>
  <c r="E664" i="4"/>
  <c r="AU664" i="4" s="1"/>
  <c r="F664" i="4"/>
  <c r="AB664" i="4"/>
  <c r="G664" i="4"/>
  <c r="D665" i="4"/>
  <c r="E665" i="4"/>
  <c r="AU665" i="4"/>
  <c r="F665" i="4"/>
  <c r="AB665" i="4" s="1"/>
  <c r="G665" i="4"/>
  <c r="D666" i="4"/>
  <c r="E666" i="4"/>
  <c r="AU666" i="4" s="1"/>
  <c r="F666" i="4"/>
  <c r="AB666" i="4"/>
  <c r="G666" i="4"/>
  <c r="D667" i="4"/>
  <c r="E667" i="4"/>
  <c r="AU667" i="4"/>
  <c r="F667" i="4"/>
  <c r="AB667" i="4" s="1"/>
  <c r="G667" i="4"/>
  <c r="D668" i="4"/>
  <c r="E668" i="4"/>
  <c r="AU668" i="4" s="1"/>
  <c r="F668" i="4"/>
  <c r="AB668" i="4"/>
  <c r="G668" i="4"/>
  <c r="D669" i="4"/>
  <c r="E669" i="4"/>
  <c r="AU669" i="4"/>
  <c r="F669" i="4"/>
  <c r="AB669" i="4" s="1"/>
  <c r="G669" i="4"/>
  <c r="D670" i="4"/>
  <c r="E670" i="4"/>
  <c r="AU670" i="4" s="1"/>
  <c r="F670" i="4"/>
  <c r="AB670" i="4"/>
  <c r="G670" i="4"/>
  <c r="D671" i="4"/>
  <c r="E671" i="4"/>
  <c r="AU671" i="4"/>
  <c r="F671" i="4"/>
  <c r="AB671" i="4" s="1"/>
  <c r="G671" i="4"/>
  <c r="D672" i="4"/>
  <c r="E672" i="4"/>
  <c r="AU672" i="4" s="1"/>
  <c r="F672" i="4"/>
  <c r="AB672" i="4"/>
  <c r="G672" i="4"/>
  <c r="D673" i="4"/>
  <c r="E673" i="4"/>
  <c r="AU673" i="4"/>
  <c r="F673" i="4"/>
  <c r="AB673" i="4" s="1"/>
  <c r="G673" i="4"/>
  <c r="D674" i="4"/>
  <c r="E674" i="4"/>
  <c r="AU674" i="4" s="1"/>
  <c r="F674" i="4"/>
  <c r="AB674" i="4"/>
  <c r="G674" i="4"/>
  <c r="D675" i="4"/>
  <c r="E675" i="4"/>
  <c r="AU675" i="4"/>
  <c r="F675" i="4"/>
  <c r="AB675" i="4" s="1"/>
  <c r="G675" i="4"/>
  <c r="D676" i="4"/>
  <c r="E676" i="4"/>
  <c r="AU676" i="4" s="1"/>
  <c r="F676" i="4"/>
  <c r="AB676" i="4"/>
  <c r="G676" i="4"/>
  <c r="D677" i="4"/>
  <c r="E677" i="4"/>
  <c r="AU677" i="4"/>
  <c r="F677" i="4"/>
  <c r="AB677" i="4" s="1"/>
  <c r="G677" i="4"/>
  <c r="D678" i="4"/>
  <c r="E678" i="4"/>
  <c r="AU678" i="4" s="1"/>
  <c r="F678" i="4"/>
  <c r="AB678" i="4"/>
  <c r="G678" i="4"/>
  <c r="D679" i="4"/>
  <c r="E679" i="4"/>
  <c r="AU679" i="4"/>
  <c r="F679" i="4"/>
  <c r="AB679" i="4" s="1"/>
  <c r="G679" i="4"/>
  <c r="D680" i="4"/>
  <c r="E680" i="4"/>
  <c r="AU680" i="4" s="1"/>
  <c r="F680" i="4"/>
  <c r="AB680" i="4"/>
  <c r="G680" i="4"/>
  <c r="D681" i="4"/>
  <c r="E681" i="4"/>
  <c r="AU681" i="4"/>
  <c r="F681" i="4"/>
  <c r="AB681" i="4" s="1"/>
  <c r="G681" i="4"/>
  <c r="D682" i="4"/>
  <c r="E682" i="4"/>
  <c r="AU682" i="4" s="1"/>
  <c r="F682" i="4"/>
  <c r="AB682" i="4"/>
  <c r="G682" i="4"/>
  <c r="D683" i="4"/>
  <c r="E683" i="4"/>
  <c r="AU683" i="4"/>
  <c r="F683" i="4"/>
  <c r="AB683" i="4" s="1"/>
  <c r="G683" i="4"/>
  <c r="D684" i="4"/>
  <c r="E684" i="4"/>
  <c r="AU684" i="4" s="1"/>
  <c r="F684" i="4"/>
  <c r="AB684" i="4"/>
  <c r="G684" i="4"/>
  <c r="D685" i="4"/>
  <c r="E685" i="4"/>
  <c r="AU685" i="4"/>
  <c r="F685" i="4"/>
  <c r="AB685" i="4" s="1"/>
  <c r="G685" i="4"/>
  <c r="D686" i="4"/>
  <c r="E686" i="4"/>
  <c r="AU686" i="4" s="1"/>
  <c r="F686" i="4"/>
  <c r="AB686" i="4"/>
  <c r="G686" i="4"/>
  <c r="D687" i="4"/>
  <c r="E687" i="4"/>
  <c r="AU687" i="4"/>
  <c r="F687" i="4"/>
  <c r="AB687" i="4" s="1"/>
  <c r="G687" i="4"/>
  <c r="D688" i="4"/>
  <c r="E688" i="4"/>
  <c r="AU688" i="4" s="1"/>
  <c r="F688" i="4"/>
  <c r="AB688" i="4"/>
  <c r="G688" i="4"/>
  <c r="D689" i="4"/>
  <c r="E689" i="4"/>
  <c r="AU689" i="4"/>
  <c r="F689" i="4"/>
  <c r="AB689" i="4" s="1"/>
  <c r="G689" i="4"/>
  <c r="D690" i="4"/>
  <c r="E690" i="4"/>
  <c r="AU690" i="4" s="1"/>
  <c r="F690" i="4"/>
  <c r="AB690" i="4"/>
  <c r="G690" i="4"/>
  <c r="D691" i="4"/>
  <c r="E691" i="4"/>
  <c r="AU691" i="4"/>
  <c r="F691" i="4"/>
  <c r="AB691" i="4" s="1"/>
  <c r="G691" i="4"/>
  <c r="D692" i="4"/>
  <c r="E692" i="4"/>
  <c r="AU692" i="4" s="1"/>
  <c r="F692" i="4"/>
  <c r="AB692" i="4"/>
  <c r="G692" i="4"/>
  <c r="D693" i="4"/>
  <c r="E693" i="4"/>
  <c r="AU693" i="4"/>
  <c r="F693" i="4"/>
  <c r="AB693" i="4" s="1"/>
  <c r="G693" i="4"/>
  <c r="D694" i="4"/>
  <c r="E694" i="4"/>
  <c r="AU694" i="4" s="1"/>
  <c r="F694" i="4"/>
  <c r="AB694" i="4"/>
  <c r="G694" i="4"/>
  <c r="D695" i="4"/>
  <c r="E695" i="4"/>
  <c r="AU695" i="4"/>
  <c r="F695" i="4"/>
  <c r="AB695" i="4" s="1"/>
  <c r="G695" i="4"/>
  <c r="D696" i="4"/>
  <c r="E696" i="4"/>
  <c r="AU696" i="4" s="1"/>
  <c r="F696" i="4"/>
  <c r="AB696" i="4"/>
  <c r="G696" i="4"/>
  <c r="D697" i="4"/>
  <c r="E697" i="4"/>
  <c r="AU697" i="4"/>
  <c r="F697" i="4"/>
  <c r="AB697" i="4" s="1"/>
  <c r="G697" i="4"/>
  <c r="D698" i="4"/>
  <c r="E698" i="4"/>
  <c r="AU698" i="4" s="1"/>
  <c r="F698" i="4"/>
  <c r="AB698" i="4"/>
  <c r="G698" i="4"/>
  <c r="D699" i="4"/>
  <c r="E699" i="4"/>
  <c r="AU699" i="4"/>
  <c r="F699" i="4"/>
  <c r="AB699" i="4" s="1"/>
  <c r="G699" i="4"/>
  <c r="D700" i="4"/>
  <c r="E700" i="4"/>
  <c r="AU700" i="4" s="1"/>
  <c r="F700" i="4"/>
  <c r="AB700" i="4"/>
  <c r="G700" i="4"/>
  <c r="D701" i="4"/>
  <c r="E701" i="4"/>
  <c r="AU701" i="4"/>
  <c r="F701" i="4"/>
  <c r="AB701" i="4" s="1"/>
  <c r="G701" i="4"/>
  <c r="D702" i="4"/>
  <c r="E702" i="4"/>
  <c r="AU702" i="4" s="1"/>
  <c r="F702" i="4"/>
  <c r="AB702" i="4"/>
  <c r="G702" i="4"/>
  <c r="D703" i="4"/>
  <c r="E703" i="4"/>
  <c r="AU703" i="4"/>
  <c r="F703" i="4"/>
  <c r="AB703" i="4" s="1"/>
  <c r="G703" i="4"/>
  <c r="D704" i="4"/>
  <c r="E704" i="4"/>
  <c r="AU704" i="4" s="1"/>
  <c r="F704" i="4"/>
  <c r="AB704" i="4"/>
  <c r="G704" i="4"/>
  <c r="D705" i="4"/>
  <c r="E705" i="4"/>
  <c r="AU705" i="4"/>
  <c r="F705" i="4"/>
  <c r="AB705" i="4" s="1"/>
  <c r="G705" i="4"/>
  <c r="D706" i="4"/>
  <c r="E706" i="4"/>
  <c r="AU706" i="4" s="1"/>
  <c r="F706" i="4"/>
  <c r="AB706" i="4"/>
  <c r="G706" i="4"/>
  <c r="D707" i="4"/>
  <c r="E707" i="4"/>
  <c r="AU707" i="4"/>
  <c r="F707" i="4"/>
  <c r="AB707" i="4" s="1"/>
  <c r="G707" i="4"/>
  <c r="D708" i="4"/>
  <c r="E708" i="4"/>
  <c r="AU708" i="4" s="1"/>
  <c r="F708" i="4"/>
  <c r="AB708" i="4"/>
  <c r="G708" i="4"/>
  <c r="D709" i="4"/>
  <c r="E709" i="4"/>
  <c r="AU709" i="4"/>
  <c r="F709" i="4"/>
  <c r="AB709" i="4" s="1"/>
  <c r="G709" i="4"/>
  <c r="D710" i="4"/>
  <c r="E710" i="4"/>
  <c r="AU710" i="4" s="1"/>
  <c r="F710" i="4"/>
  <c r="AB710" i="4"/>
  <c r="G710" i="4"/>
  <c r="D711" i="4"/>
  <c r="E711" i="4"/>
  <c r="AU711" i="4"/>
  <c r="F711" i="4"/>
  <c r="AB711" i="4" s="1"/>
  <c r="G711" i="4"/>
  <c r="D712" i="4"/>
  <c r="E712" i="4"/>
  <c r="AU712" i="4" s="1"/>
  <c r="F712" i="4"/>
  <c r="AB712" i="4"/>
  <c r="G712" i="4"/>
  <c r="D713" i="4"/>
  <c r="E713" i="4"/>
  <c r="AU713" i="4"/>
  <c r="F713" i="4"/>
  <c r="AB713" i="4"/>
  <c r="G713" i="4"/>
  <c r="D714" i="4"/>
  <c r="E714" i="4"/>
  <c r="AU714" i="4"/>
  <c r="F714" i="4"/>
  <c r="AB714" i="4"/>
  <c r="G714" i="4"/>
  <c r="D715" i="4"/>
  <c r="E715" i="4"/>
  <c r="AU715" i="4"/>
  <c r="F715" i="4"/>
  <c r="AB715" i="4"/>
  <c r="G715" i="4"/>
  <c r="D716" i="4"/>
  <c r="E716" i="4"/>
  <c r="AU716" i="4" s="1"/>
  <c r="F716" i="4"/>
  <c r="AB716" i="4"/>
  <c r="G716" i="4"/>
  <c r="D717" i="4"/>
  <c r="E717" i="4"/>
  <c r="AU717" i="4"/>
  <c r="F717" i="4"/>
  <c r="AB717" i="4" s="1"/>
  <c r="G717" i="4"/>
  <c r="D718" i="4"/>
  <c r="E718" i="4"/>
  <c r="AU718" i="4" s="1"/>
  <c r="F718" i="4"/>
  <c r="AB718" i="4"/>
  <c r="G718" i="4"/>
  <c r="D719" i="4"/>
  <c r="E719" i="4"/>
  <c r="AU719" i="4"/>
  <c r="F719" i="4"/>
  <c r="AB719" i="4" s="1"/>
  <c r="G719" i="4"/>
  <c r="D720" i="4"/>
  <c r="E720" i="4"/>
  <c r="AU720" i="4" s="1"/>
  <c r="F720" i="4"/>
  <c r="AB720" i="4"/>
  <c r="G720" i="4"/>
  <c r="D721" i="4"/>
  <c r="E721" i="4"/>
  <c r="AU721" i="4"/>
  <c r="F721" i="4"/>
  <c r="AB721" i="4" s="1"/>
  <c r="G721" i="4"/>
  <c r="D722" i="4"/>
  <c r="E722" i="4"/>
  <c r="AU722" i="4" s="1"/>
  <c r="F722" i="4"/>
  <c r="AB722" i="4"/>
  <c r="G722" i="4"/>
  <c r="D723" i="4"/>
  <c r="E723" i="4"/>
  <c r="AU723" i="4"/>
  <c r="F723" i="4"/>
  <c r="AB723" i="4" s="1"/>
  <c r="G723" i="4"/>
  <c r="D724" i="4"/>
  <c r="E724" i="4"/>
  <c r="AU724" i="4" s="1"/>
  <c r="F724" i="4"/>
  <c r="AB724" i="4"/>
  <c r="G724" i="4"/>
  <c r="D725" i="4"/>
  <c r="E725" i="4"/>
  <c r="AU725" i="4"/>
  <c r="F725" i="4"/>
  <c r="AB725" i="4" s="1"/>
  <c r="G725" i="4"/>
  <c r="D726" i="4"/>
  <c r="E726" i="4"/>
  <c r="AU726" i="4" s="1"/>
  <c r="F726" i="4"/>
  <c r="AB726" i="4"/>
  <c r="G726" i="4"/>
  <c r="D727" i="4"/>
  <c r="E727" i="4"/>
  <c r="AU727" i="4"/>
  <c r="F727" i="4"/>
  <c r="AB727" i="4" s="1"/>
  <c r="G727" i="4"/>
  <c r="D728" i="4"/>
  <c r="E728" i="4"/>
  <c r="AU728" i="4" s="1"/>
  <c r="F728" i="4"/>
  <c r="AB728" i="4"/>
  <c r="G728" i="4"/>
  <c r="D729" i="4"/>
  <c r="E729" i="4"/>
  <c r="AU729" i="4"/>
  <c r="F729" i="4"/>
  <c r="AB729" i="4" s="1"/>
  <c r="G729" i="4"/>
  <c r="D730" i="4"/>
  <c r="E730" i="4"/>
  <c r="AU730" i="4" s="1"/>
  <c r="F730" i="4"/>
  <c r="AB730" i="4" s="1"/>
  <c r="G730" i="4"/>
  <c r="D731" i="4"/>
  <c r="E731" i="4"/>
  <c r="AU731" i="4" s="1"/>
  <c r="F731" i="4"/>
  <c r="AB731" i="4" s="1"/>
  <c r="G731" i="4"/>
  <c r="D732" i="4"/>
  <c r="E732" i="4"/>
  <c r="AU732" i="4" s="1"/>
  <c r="F732" i="4"/>
  <c r="AB732" i="4"/>
  <c r="G732" i="4"/>
  <c r="D733" i="4"/>
  <c r="E733" i="4"/>
  <c r="AU733" i="4"/>
  <c r="F733" i="4"/>
  <c r="AB733" i="4" s="1"/>
  <c r="G733" i="4"/>
  <c r="D734" i="4"/>
  <c r="E734" i="4"/>
  <c r="AU734" i="4" s="1"/>
  <c r="F734" i="4"/>
  <c r="AB734" i="4" s="1"/>
  <c r="G734" i="4"/>
  <c r="D735" i="4"/>
  <c r="E735" i="4"/>
  <c r="AU735" i="4" s="1"/>
  <c r="F735" i="4"/>
  <c r="AB735" i="4" s="1"/>
  <c r="G735" i="4"/>
  <c r="D736" i="4"/>
  <c r="E736" i="4"/>
  <c r="AU736" i="4" s="1"/>
  <c r="F736" i="4"/>
  <c r="AB736" i="4"/>
  <c r="G736" i="4"/>
  <c r="D737" i="4"/>
  <c r="E737" i="4"/>
  <c r="AU737" i="4"/>
  <c r="F737" i="4"/>
  <c r="AB737" i="4" s="1"/>
  <c r="G737" i="4"/>
  <c r="D738" i="4"/>
  <c r="E738" i="4"/>
  <c r="AU738" i="4" s="1"/>
  <c r="F738" i="4"/>
  <c r="AB738" i="4" s="1"/>
  <c r="G738" i="4"/>
  <c r="D739" i="4"/>
  <c r="E739" i="4"/>
  <c r="AU739" i="4" s="1"/>
  <c r="F739" i="4"/>
  <c r="AB739" i="4" s="1"/>
  <c r="G739" i="4"/>
  <c r="D740" i="4"/>
  <c r="E740" i="4"/>
  <c r="AU740" i="4" s="1"/>
  <c r="F740" i="4"/>
  <c r="AB740" i="4"/>
  <c r="G740" i="4"/>
  <c r="D741" i="4"/>
  <c r="E741" i="4"/>
  <c r="AU741" i="4"/>
  <c r="F741" i="4"/>
  <c r="AB741" i="4" s="1"/>
  <c r="G741" i="4"/>
  <c r="D742" i="4"/>
  <c r="E742" i="4"/>
  <c r="AU742" i="4" s="1"/>
  <c r="F742" i="4"/>
  <c r="AB742" i="4" s="1"/>
  <c r="G742" i="4"/>
  <c r="D743" i="4"/>
  <c r="E743" i="4"/>
  <c r="AU743" i="4" s="1"/>
  <c r="F743" i="4"/>
  <c r="AB743" i="4" s="1"/>
  <c r="G743" i="4"/>
  <c r="D744" i="4"/>
  <c r="E744" i="4"/>
  <c r="AU744" i="4" s="1"/>
  <c r="F744" i="4"/>
  <c r="AB744" i="4" s="1"/>
  <c r="G744" i="4"/>
  <c r="D745" i="4"/>
  <c r="E745" i="4"/>
  <c r="AU745" i="4" s="1"/>
  <c r="F745" i="4"/>
  <c r="AB745" i="4" s="1"/>
  <c r="G745" i="4"/>
  <c r="D746" i="4"/>
  <c r="E746" i="4"/>
  <c r="AU746" i="4" s="1"/>
  <c r="F746" i="4"/>
  <c r="AB746" i="4" s="1"/>
  <c r="G746" i="4"/>
  <c r="D747" i="4"/>
  <c r="E747" i="4"/>
  <c r="AU747" i="4" s="1"/>
  <c r="F747" i="4"/>
  <c r="AB747" i="4" s="1"/>
  <c r="G747" i="4"/>
  <c r="D748" i="4"/>
  <c r="E748" i="4"/>
  <c r="AU748" i="4" s="1"/>
  <c r="F748" i="4"/>
  <c r="AB748" i="4" s="1"/>
  <c r="G748" i="4"/>
  <c r="D749" i="4"/>
  <c r="E749" i="4"/>
  <c r="AU749" i="4" s="1"/>
  <c r="F749" i="4"/>
  <c r="AB749" i="4" s="1"/>
  <c r="G749" i="4"/>
  <c r="D750" i="4"/>
  <c r="E750" i="4"/>
  <c r="AU750" i="4" s="1"/>
  <c r="F750" i="4"/>
  <c r="AB750" i="4" s="1"/>
  <c r="G750" i="4"/>
  <c r="D751" i="4"/>
  <c r="E751" i="4"/>
  <c r="AU751" i="4" s="1"/>
  <c r="F751" i="4"/>
  <c r="AB751" i="4" s="1"/>
  <c r="G751" i="4"/>
  <c r="D752" i="4"/>
  <c r="E752" i="4"/>
  <c r="AU752" i="4" s="1"/>
  <c r="F752" i="4"/>
  <c r="AB752" i="4" s="1"/>
  <c r="G752" i="4"/>
  <c r="D753" i="4"/>
  <c r="E753" i="4"/>
  <c r="AU753" i="4" s="1"/>
  <c r="F753" i="4"/>
  <c r="AB753" i="4" s="1"/>
  <c r="G753" i="4"/>
  <c r="D754" i="4"/>
  <c r="E754" i="4"/>
  <c r="AU754" i="4" s="1"/>
  <c r="F754" i="4"/>
  <c r="AB754" i="4" s="1"/>
  <c r="G754" i="4"/>
  <c r="D755" i="4"/>
  <c r="E755" i="4"/>
  <c r="AU755" i="4" s="1"/>
  <c r="F755" i="4"/>
  <c r="AB755" i="4" s="1"/>
  <c r="G755" i="4"/>
  <c r="D756" i="4"/>
  <c r="E756" i="4"/>
  <c r="AU756" i="4" s="1"/>
  <c r="F756" i="4"/>
  <c r="AB756" i="4" s="1"/>
  <c r="G756" i="4"/>
  <c r="D757" i="4"/>
  <c r="E757" i="4"/>
  <c r="AU757" i="4" s="1"/>
  <c r="F757" i="4"/>
  <c r="AB757" i="4" s="1"/>
  <c r="G757" i="4"/>
  <c r="D758" i="4"/>
  <c r="E758" i="4"/>
  <c r="AU758" i="4" s="1"/>
  <c r="F758" i="4"/>
  <c r="AB758" i="4" s="1"/>
  <c r="G758" i="4"/>
  <c r="D759" i="4"/>
  <c r="E759" i="4"/>
  <c r="AU759" i="4" s="1"/>
  <c r="F759" i="4"/>
  <c r="AB759" i="4" s="1"/>
  <c r="G759" i="4"/>
  <c r="D760" i="4"/>
  <c r="E760" i="4"/>
  <c r="AU760" i="4" s="1"/>
  <c r="F760" i="4"/>
  <c r="AB760" i="4" s="1"/>
  <c r="G760" i="4"/>
  <c r="D761" i="4"/>
  <c r="E761" i="4"/>
  <c r="AU761" i="4" s="1"/>
  <c r="F761" i="4"/>
  <c r="AB761" i="4" s="1"/>
  <c r="G761" i="4"/>
  <c r="D762" i="4"/>
  <c r="E762" i="4"/>
  <c r="AU762" i="4" s="1"/>
  <c r="F762" i="4"/>
  <c r="AB762" i="4" s="1"/>
  <c r="G762" i="4"/>
  <c r="D763" i="4"/>
  <c r="E763" i="4"/>
  <c r="AU763" i="4" s="1"/>
  <c r="F763" i="4"/>
  <c r="AB763" i="4" s="1"/>
  <c r="G763" i="4"/>
  <c r="D764" i="4"/>
  <c r="E764" i="4"/>
  <c r="AU764" i="4" s="1"/>
  <c r="F764" i="4"/>
  <c r="AB764" i="4" s="1"/>
  <c r="G764" i="4"/>
  <c r="D765" i="4"/>
  <c r="E765" i="4"/>
  <c r="AU765" i="4" s="1"/>
  <c r="F765" i="4"/>
  <c r="AB765" i="4" s="1"/>
  <c r="G765" i="4"/>
  <c r="D766" i="4"/>
  <c r="E766" i="4"/>
  <c r="AU766" i="4" s="1"/>
  <c r="F766" i="4"/>
  <c r="AB766" i="4" s="1"/>
  <c r="G766" i="4"/>
  <c r="D767" i="4"/>
  <c r="E767" i="4"/>
  <c r="AU767" i="4" s="1"/>
  <c r="F767" i="4"/>
  <c r="AB767" i="4" s="1"/>
  <c r="G767" i="4"/>
  <c r="D768" i="4"/>
  <c r="E768" i="4"/>
  <c r="AU768" i="4" s="1"/>
  <c r="F768" i="4"/>
  <c r="AB768" i="4" s="1"/>
  <c r="G768" i="4"/>
  <c r="D769" i="4"/>
  <c r="E769" i="4"/>
  <c r="AU769" i="4" s="1"/>
  <c r="F769" i="4"/>
  <c r="AB769" i="4" s="1"/>
  <c r="G769" i="4"/>
  <c r="D770" i="4"/>
  <c r="E770" i="4"/>
  <c r="AU770" i="4" s="1"/>
  <c r="F770" i="4"/>
  <c r="AB770" i="4" s="1"/>
  <c r="G770" i="4"/>
  <c r="D771" i="4"/>
  <c r="E771" i="4"/>
  <c r="AU771" i="4" s="1"/>
  <c r="F771" i="4"/>
  <c r="AB771" i="4" s="1"/>
  <c r="G771" i="4"/>
  <c r="D772" i="4"/>
  <c r="E772" i="4"/>
  <c r="AU772" i="4" s="1"/>
  <c r="F772" i="4"/>
  <c r="AB772" i="4" s="1"/>
  <c r="G772" i="4"/>
  <c r="D773" i="4"/>
  <c r="E773" i="4"/>
  <c r="AU773" i="4" s="1"/>
  <c r="F773" i="4"/>
  <c r="AB773" i="4" s="1"/>
  <c r="G773" i="4"/>
  <c r="D774" i="4"/>
  <c r="E774" i="4"/>
  <c r="AU774" i="4" s="1"/>
  <c r="F774" i="4"/>
  <c r="AB774" i="4" s="1"/>
  <c r="G774" i="4"/>
  <c r="D775" i="4"/>
  <c r="E775" i="4"/>
  <c r="AU775" i="4" s="1"/>
  <c r="F775" i="4"/>
  <c r="AB775" i="4" s="1"/>
  <c r="G775" i="4"/>
  <c r="D776" i="4"/>
  <c r="E776" i="4"/>
  <c r="AU776" i="4" s="1"/>
  <c r="F776" i="4"/>
  <c r="AB776" i="4" s="1"/>
  <c r="G776" i="4"/>
  <c r="D777" i="4"/>
  <c r="E777" i="4"/>
  <c r="AU777" i="4" s="1"/>
  <c r="F777" i="4"/>
  <c r="AB777" i="4" s="1"/>
  <c r="G777" i="4"/>
  <c r="D778" i="4"/>
  <c r="E778" i="4"/>
  <c r="AU778" i="4" s="1"/>
  <c r="F778" i="4"/>
  <c r="AB778" i="4" s="1"/>
  <c r="G778" i="4"/>
  <c r="D779" i="4"/>
  <c r="E779" i="4"/>
  <c r="AU779" i="4" s="1"/>
  <c r="F779" i="4"/>
  <c r="AB779" i="4" s="1"/>
  <c r="G779" i="4"/>
  <c r="D780" i="4"/>
  <c r="E780" i="4"/>
  <c r="AU780" i="4" s="1"/>
  <c r="F780" i="4"/>
  <c r="AB780" i="4" s="1"/>
  <c r="G780" i="4"/>
  <c r="D781" i="4"/>
  <c r="E781" i="4"/>
  <c r="AU781" i="4" s="1"/>
  <c r="F781" i="4"/>
  <c r="AB781" i="4" s="1"/>
  <c r="G781" i="4"/>
  <c r="D782" i="4"/>
  <c r="E782" i="4"/>
  <c r="AU782" i="4" s="1"/>
  <c r="F782" i="4"/>
  <c r="AB782" i="4" s="1"/>
  <c r="G782" i="4"/>
  <c r="D783" i="4"/>
  <c r="E783" i="4"/>
  <c r="AU783" i="4" s="1"/>
  <c r="F783" i="4"/>
  <c r="AB783" i="4" s="1"/>
  <c r="G783" i="4"/>
  <c r="D784" i="4"/>
  <c r="E784" i="4"/>
  <c r="AU784" i="4" s="1"/>
  <c r="F784" i="4"/>
  <c r="AB784" i="4" s="1"/>
  <c r="G784" i="4"/>
  <c r="D785" i="4"/>
  <c r="E785" i="4"/>
  <c r="AU785" i="4" s="1"/>
  <c r="F785" i="4"/>
  <c r="AB785" i="4" s="1"/>
  <c r="G785" i="4"/>
  <c r="D786" i="4"/>
  <c r="E786" i="4"/>
  <c r="AU786" i="4" s="1"/>
  <c r="F786" i="4"/>
  <c r="AB786" i="4" s="1"/>
  <c r="G786" i="4"/>
  <c r="D787" i="4"/>
  <c r="E787" i="4"/>
  <c r="AU787" i="4" s="1"/>
  <c r="F787" i="4"/>
  <c r="AB787" i="4" s="1"/>
  <c r="G787" i="4"/>
  <c r="D788" i="4"/>
  <c r="E788" i="4"/>
  <c r="AU788" i="4" s="1"/>
  <c r="F788" i="4"/>
  <c r="AB788" i="4" s="1"/>
  <c r="G788" i="4"/>
  <c r="D789" i="4"/>
  <c r="E789" i="4"/>
  <c r="AU789" i="4" s="1"/>
  <c r="F789" i="4"/>
  <c r="AB789" i="4" s="1"/>
  <c r="G789" i="4"/>
  <c r="D790" i="4"/>
  <c r="E790" i="4"/>
  <c r="AU790" i="4" s="1"/>
  <c r="F790" i="4"/>
  <c r="AB790" i="4" s="1"/>
  <c r="G790" i="4"/>
  <c r="D791" i="4"/>
  <c r="E791" i="4"/>
  <c r="AU791" i="4" s="1"/>
  <c r="F791" i="4"/>
  <c r="AB791" i="4" s="1"/>
  <c r="G791" i="4"/>
  <c r="D792" i="4"/>
  <c r="E792" i="4"/>
  <c r="AU792" i="4" s="1"/>
  <c r="F792" i="4"/>
  <c r="AB792" i="4" s="1"/>
  <c r="G792" i="4"/>
  <c r="D793" i="4"/>
  <c r="E793" i="4"/>
  <c r="AU793" i="4" s="1"/>
  <c r="F793" i="4"/>
  <c r="AB793" i="4" s="1"/>
  <c r="G793" i="4"/>
  <c r="D794" i="4"/>
  <c r="E794" i="4"/>
  <c r="AU794" i="4" s="1"/>
  <c r="F794" i="4"/>
  <c r="AB794" i="4" s="1"/>
  <c r="G794" i="4"/>
  <c r="D795" i="4"/>
  <c r="E795" i="4"/>
  <c r="AU795" i="4" s="1"/>
  <c r="F795" i="4"/>
  <c r="AB795" i="4" s="1"/>
  <c r="G795" i="4"/>
  <c r="D796" i="4"/>
  <c r="E796" i="4"/>
  <c r="AU796" i="4" s="1"/>
  <c r="F796" i="4"/>
  <c r="AB796" i="4" s="1"/>
  <c r="G796" i="4"/>
  <c r="D797" i="4"/>
  <c r="E797" i="4"/>
  <c r="AU797" i="4" s="1"/>
  <c r="F797" i="4"/>
  <c r="AB797" i="4" s="1"/>
  <c r="G797" i="4"/>
  <c r="D798" i="4"/>
  <c r="E798" i="4"/>
  <c r="AU798" i="4" s="1"/>
  <c r="F798" i="4"/>
  <c r="AB798" i="4" s="1"/>
  <c r="G798" i="4"/>
  <c r="D799" i="4"/>
  <c r="E799" i="4"/>
  <c r="AU799" i="4" s="1"/>
  <c r="F799" i="4"/>
  <c r="AB799" i="4" s="1"/>
  <c r="G799" i="4"/>
  <c r="D800" i="4"/>
  <c r="E800" i="4"/>
  <c r="AU800" i="4" s="1"/>
  <c r="F800" i="4"/>
  <c r="AB800" i="4" s="1"/>
  <c r="G800" i="4"/>
  <c r="D801" i="4"/>
  <c r="E801" i="4"/>
  <c r="AU801" i="4" s="1"/>
  <c r="F801" i="4"/>
  <c r="AB801" i="4" s="1"/>
  <c r="G801" i="4"/>
  <c r="D802" i="4"/>
  <c r="E802" i="4"/>
  <c r="AU802" i="4" s="1"/>
  <c r="F802" i="4"/>
  <c r="AB802" i="4" s="1"/>
  <c r="G802" i="4"/>
  <c r="D803" i="4"/>
  <c r="E803" i="4"/>
  <c r="AU803" i="4" s="1"/>
  <c r="F803" i="4"/>
  <c r="AB803" i="4" s="1"/>
  <c r="G803" i="4"/>
  <c r="D804" i="4"/>
  <c r="E804" i="4"/>
  <c r="AU804" i="4" s="1"/>
  <c r="F804" i="4"/>
  <c r="AB804" i="4" s="1"/>
  <c r="G804" i="4"/>
  <c r="D805" i="4"/>
  <c r="E805" i="4"/>
  <c r="AU805" i="4" s="1"/>
  <c r="F805" i="4"/>
  <c r="AB805" i="4" s="1"/>
  <c r="G805" i="4"/>
  <c r="D806" i="4"/>
  <c r="E806" i="4"/>
  <c r="AU806" i="4" s="1"/>
  <c r="F806" i="4"/>
  <c r="AB806" i="4" s="1"/>
  <c r="G806" i="4"/>
  <c r="D807" i="4"/>
  <c r="E807" i="4"/>
  <c r="AU807" i="4" s="1"/>
  <c r="F807" i="4"/>
  <c r="AB807" i="4" s="1"/>
  <c r="G807" i="4"/>
  <c r="D808" i="4"/>
  <c r="E808" i="4"/>
  <c r="AU808" i="4" s="1"/>
  <c r="F808" i="4"/>
  <c r="AB808" i="4" s="1"/>
  <c r="G808" i="4"/>
  <c r="D809" i="4"/>
  <c r="E809" i="4"/>
  <c r="AU809" i="4" s="1"/>
  <c r="F809" i="4"/>
  <c r="AB809" i="4" s="1"/>
  <c r="G809" i="4"/>
  <c r="D810" i="4"/>
  <c r="E810" i="4"/>
  <c r="AU810" i="4" s="1"/>
  <c r="F810" i="4"/>
  <c r="AB810" i="4" s="1"/>
  <c r="G810" i="4"/>
  <c r="D811" i="4"/>
  <c r="E811" i="4"/>
  <c r="AU811" i="4" s="1"/>
  <c r="F811" i="4"/>
  <c r="AB811" i="4" s="1"/>
  <c r="G811" i="4"/>
  <c r="D812" i="4"/>
  <c r="E812" i="4"/>
  <c r="AU812" i="4" s="1"/>
  <c r="F812" i="4"/>
  <c r="AB812" i="4" s="1"/>
  <c r="G812" i="4"/>
  <c r="D813" i="4"/>
  <c r="E813" i="4"/>
  <c r="AU813" i="4" s="1"/>
  <c r="F813" i="4"/>
  <c r="AB813" i="4" s="1"/>
  <c r="G813" i="4"/>
  <c r="D814" i="4"/>
  <c r="E814" i="4"/>
  <c r="AU814" i="4" s="1"/>
  <c r="F814" i="4"/>
  <c r="AB814" i="4" s="1"/>
  <c r="G814" i="4"/>
  <c r="D815" i="4"/>
  <c r="E815" i="4"/>
  <c r="AU815" i="4" s="1"/>
  <c r="F815" i="4"/>
  <c r="AB815" i="4" s="1"/>
  <c r="G815" i="4"/>
  <c r="D816" i="4"/>
  <c r="E816" i="4"/>
  <c r="AU816" i="4" s="1"/>
  <c r="F816" i="4"/>
  <c r="AB816" i="4" s="1"/>
  <c r="G816" i="4"/>
  <c r="D817" i="4"/>
  <c r="E817" i="4"/>
  <c r="AU817" i="4" s="1"/>
  <c r="F817" i="4"/>
  <c r="AB817" i="4" s="1"/>
  <c r="G817" i="4"/>
  <c r="D818" i="4"/>
  <c r="E818" i="4"/>
  <c r="AU818" i="4" s="1"/>
  <c r="F818" i="4"/>
  <c r="AB818" i="4" s="1"/>
  <c r="G818" i="4"/>
  <c r="D819" i="4"/>
  <c r="E819" i="4"/>
  <c r="AU819" i="4" s="1"/>
  <c r="F819" i="4"/>
  <c r="AB819" i="4" s="1"/>
  <c r="G819" i="4"/>
  <c r="D820" i="4"/>
  <c r="E820" i="4"/>
  <c r="AU820" i="4" s="1"/>
  <c r="F820" i="4"/>
  <c r="AB820" i="4" s="1"/>
  <c r="G820" i="4"/>
  <c r="D821" i="4"/>
  <c r="E821" i="4"/>
  <c r="AU821" i="4" s="1"/>
  <c r="F821" i="4"/>
  <c r="AB821" i="4" s="1"/>
  <c r="G821" i="4"/>
  <c r="D822" i="4"/>
  <c r="E822" i="4"/>
  <c r="AU822" i="4" s="1"/>
  <c r="F822" i="4"/>
  <c r="AB822" i="4" s="1"/>
  <c r="G822" i="4"/>
  <c r="D823" i="4"/>
  <c r="E823" i="4"/>
  <c r="AU823" i="4" s="1"/>
  <c r="F823" i="4"/>
  <c r="AB823" i="4" s="1"/>
  <c r="G823" i="4"/>
  <c r="D824" i="4"/>
  <c r="E824" i="4"/>
  <c r="AU824" i="4" s="1"/>
  <c r="F824" i="4"/>
  <c r="AB824" i="4" s="1"/>
  <c r="G824" i="4"/>
  <c r="D825" i="4"/>
  <c r="E825" i="4"/>
  <c r="AU825" i="4" s="1"/>
  <c r="F825" i="4"/>
  <c r="AB825" i="4" s="1"/>
  <c r="G825" i="4"/>
  <c r="D826" i="4"/>
  <c r="E826" i="4"/>
  <c r="AU826" i="4" s="1"/>
  <c r="F826" i="4"/>
  <c r="AB826" i="4" s="1"/>
  <c r="G826" i="4"/>
  <c r="D827" i="4"/>
  <c r="E827" i="4"/>
  <c r="AU827" i="4" s="1"/>
  <c r="F827" i="4"/>
  <c r="AB827" i="4" s="1"/>
  <c r="G827" i="4"/>
  <c r="D828" i="4"/>
  <c r="E828" i="4"/>
  <c r="AU828" i="4" s="1"/>
  <c r="F828" i="4"/>
  <c r="AB828" i="4" s="1"/>
  <c r="G828" i="4"/>
  <c r="D829" i="4"/>
  <c r="E829" i="4"/>
  <c r="AU829" i="4" s="1"/>
  <c r="F829" i="4"/>
  <c r="AB829" i="4" s="1"/>
  <c r="G829" i="4"/>
  <c r="D830" i="4"/>
  <c r="E830" i="4"/>
  <c r="AU830" i="4" s="1"/>
  <c r="F830" i="4"/>
  <c r="AB830" i="4" s="1"/>
  <c r="G830" i="4"/>
  <c r="D831" i="4"/>
  <c r="E831" i="4"/>
  <c r="AU831" i="4" s="1"/>
  <c r="F831" i="4"/>
  <c r="AB831" i="4" s="1"/>
  <c r="G831" i="4"/>
  <c r="D832" i="4"/>
  <c r="E832" i="4"/>
  <c r="AU832" i="4" s="1"/>
  <c r="F832" i="4"/>
  <c r="AB832" i="4" s="1"/>
  <c r="G832" i="4"/>
  <c r="D833" i="4"/>
  <c r="E833" i="4"/>
  <c r="AU833" i="4" s="1"/>
  <c r="F833" i="4"/>
  <c r="AB833" i="4" s="1"/>
  <c r="G833" i="4"/>
  <c r="D834" i="4"/>
  <c r="E834" i="4"/>
  <c r="AU834" i="4" s="1"/>
  <c r="F834" i="4"/>
  <c r="AB834" i="4" s="1"/>
  <c r="G834" i="4"/>
  <c r="D835" i="4"/>
  <c r="E835" i="4"/>
  <c r="AU835" i="4" s="1"/>
  <c r="F835" i="4"/>
  <c r="AB835" i="4" s="1"/>
  <c r="G835" i="4"/>
  <c r="D836" i="4"/>
  <c r="E836" i="4"/>
  <c r="AU836" i="4" s="1"/>
  <c r="F836" i="4"/>
  <c r="AB836" i="4" s="1"/>
  <c r="G836" i="4"/>
  <c r="D837" i="4"/>
  <c r="E837" i="4"/>
  <c r="AU837" i="4" s="1"/>
  <c r="F837" i="4"/>
  <c r="AB837" i="4" s="1"/>
  <c r="G837" i="4"/>
  <c r="D838" i="4"/>
  <c r="E838" i="4"/>
  <c r="AU838" i="4" s="1"/>
  <c r="F838" i="4"/>
  <c r="AB838" i="4" s="1"/>
  <c r="G838" i="4"/>
  <c r="D839" i="4"/>
  <c r="E839" i="4"/>
  <c r="AU839" i="4" s="1"/>
  <c r="F839" i="4"/>
  <c r="AB839" i="4" s="1"/>
  <c r="G839" i="4"/>
  <c r="D840" i="4"/>
  <c r="E840" i="4"/>
  <c r="AU840" i="4" s="1"/>
  <c r="F840" i="4"/>
  <c r="AB840" i="4" s="1"/>
  <c r="G840" i="4"/>
  <c r="D841" i="4"/>
  <c r="E841" i="4"/>
  <c r="AU841" i="4" s="1"/>
  <c r="F841" i="4"/>
  <c r="AB841" i="4" s="1"/>
  <c r="G841" i="4"/>
  <c r="D842" i="4"/>
  <c r="E842" i="4"/>
  <c r="AU842" i="4" s="1"/>
  <c r="F842" i="4"/>
  <c r="AB842" i="4" s="1"/>
  <c r="G842" i="4"/>
  <c r="D843" i="4"/>
  <c r="E843" i="4"/>
  <c r="AU843" i="4" s="1"/>
  <c r="F843" i="4"/>
  <c r="AB843" i="4" s="1"/>
  <c r="G843" i="4"/>
  <c r="D844" i="4"/>
  <c r="E844" i="4"/>
  <c r="AU844" i="4" s="1"/>
  <c r="F844" i="4"/>
  <c r="AB844" i="4" s="1"/>
  <c r="G844" i="4"/>
  <c r="D845" i="4"/>
  <c r="E845" i="4"/>
  <c r="AU845" i="4" s="1"/>
  <c r="F845" i="4"/>
  <c r="AB845" i="4" s="1"/>
  <c r="G845" i="4"/>
  <c r="D846" i="4"/>
  <c r="E846" i="4"/>
  <c r="AU846" i="4" s="1"/>
  <c r="F846" i="4"/>
  <c r="AB846" i="4" s="1"/>
  <c r="G846" i="4"/>
  <c r="D847" i="4"/>
  <c r="E847" i="4"/>
  <c r="AU847" i="4" s="1"/>
  <c r="F847" i="4"/>
  <c r="AB847" i="4" s="1"/>
  <c r="G847" i="4"/>
  <c r="D848" i="4"/>
  <c r="E848" i="4"/>
  <c r="AU848" i="4" s="1"/>
  <c r="F848" i="4"/>
  <c r="AB848" i="4" s="1"/>
  <c r="G848" i="4"/>
  <c r="D849" i="4"/>
  <c r="E849" i="4"/>
  <c r="AU849" i="4" s="1"/>
  <c r="F849" i="4"/>
  <c r="AB849" i="4" s="1"/>
  <c r="G849" i="4"/>
  <c r="D850" i="4"/>
  <c r="E850" i="4"/>
  <c r="AU850" i="4" s="1"/>
  <c r="F850" i="4"/>
  <c r="AB850" i="4" s="1"/>
  <c r="G850" i="4"/>
  <c r="D851" i="4"/>
  <c r="E851" i="4"/>
  <c r="AU851" i="4" s="1"/>
  <c r="F851" i="4"/>
  <c r="AB851" i="4" s="1"/>
  <c r="G851" i="4"/>
  <c r="D852" i="4"/>
  <c r="E852" i="4"/>
  <c r="AU852" i="4" s="1"/>
  <c r="F852" i="4"/>
  <c r="AB852" i="4" s="1"/>
  <c r="G852" i="4"/>
  <c r="D853" i="4"/>
  <c r="E853" i="4"/>
  <c r="AU853" i="4" s="1"/>
  <c r="F853" i="4"/>
  <c r="AB853" i="4" s="1"/>
  <c r="G853" i="4"/>
  <c r="D854" i="4"/>
  <c r="E854" i="4"/>
  <c r="AU854" i="4" s="1"/>
  <c r="F854" i="4"/>
  <c r="AB854" i="4" s="1"/>
  <c r="G854" i="4"/>
  <c r="D855" i="4"/>
  <c r="E855" i="4"/>
  <c r="AU855" i="4" s="1"/>
  <c r="F855" i="4"/>
  <c r="AB855" i="4" s="1"/>
  <c r="G855" i="4"/>
  <c r="D856" i="4"/>
  <c r="E856" i="4"/>
  <c r="AU856" i="4" s="1"/>
  <c r="F856" i="4"/>
  <c r="AB856" i="4" s="1"/>
  <c r="G856" i="4"/>
  <c r="D857" i="4"/>
  <c r="E857" i="4"/>
  <c r="AU857" i="4" s="1"/>
  <c r="F857" i="4"/>
  <c r="AB857" i="4" s="1"/>
  <c r="G857" i="4"/>
  <c r="D858" i="4"/>
  <c r="E858" i="4"/>
  <c r="AU858" i="4" s="1"/>
  <c r="F858" i="4"/>
  <c r="AB858" i="4" s="1"/>
  <c r="G858" i="4"/>
  <c r="D859" i="4"/>
  <c r="E859" i="4"/>
  <c r="AU859" i="4" s="1"/>
  <c r="F859" i="4"/>
  <c r="AB859" i="4" s="1"/>
  <c r="G859" i="4"/>
  <c r="D860" i="4"/>
  <c r="E860" i="4"/>
  <c r="AU860" i="4" s="1"/>
  <c r="F860" i="4"/>
  <c r="AB860" i="4" s="1"/>
  <c r="G860" i="4"/>
  <c r="D861" i="4"/>
  <c r="E861" i="4"/>
  <c r="AU861" i="4" s="1"/>
  <c r="F861" i="4"/>
  <c r="AB861" i="4" s="1"/>
  <c r="G861" i="4"/>
  <c r="D862" i="4"/>
  <c r="E862" i="4"/>
  <c r="AU862" i="4" s="1"/>
  <c r="F862" i="4"/>
  <c r="AB862" i="4" s="1"/>
  <c r="G862" i="4"/>
  <c r="D863" i="4"/>
  <c r="E863" i="4"/>
  <c r="AU863" i="4" s="1"/>
  <c r="F863" i="4"/>
  <c r="AB863" i="4" s="1"/>
  <c r="G863" i="4"/>
  <c r="D864" i="4"/>
  <c r="E864" i="4"/>
  <c r="AU864" i="4" s="1"/>
  <c r="F864" i="4"/>
  <c r="AB864" i="4" s="1"/>
  <c r="G864" i="4"/>
  <c r="D865" i="4"/>
  <c r="E865" i="4"/>
  <c r="AU865" i="4" s="1"/>
  <c r="F865" i="4"/>
  <c r="AB865" i="4" s="1"/>
  <c r="G865" i="4"/>
  <c r="D866" i="4"/>
  <c r="E866" i="4"/>
  <c r="AU866" i="4" s="1"/>
  <c r="F866" i="4"/>
  <c r="AB866" i="4" s="1"/>
  <c r="G866" i="4"/>
  <c r="D867" i="4"/>
  <c r="E867" i="4"/>
  <c r="AU867" i="4" s="1"/>
  <c r="F867" i="4"/>
  <c r="AB867" i="4" s="1"/>
  <c r="G867" i="4"/>
  <c r="D868" i="4"/>
  <c r="E868" i="4"/>
  <c r="AU868" i="4" s="1"/>
  <c r="F868" i="4"/>
  <c r="AB868" i="4" s="1"/>
  <c r="G868" i="4"/>
  <c r="D869" i="4"/>
  <c r="E869" i="4"/>
  <c r="AU869" i="4" s="1"/>
  <c r="F869" i="4"/>
  <c r="AB869" i="4" s="1"/>
  <c r="G869" i="4"/>
  <c r="D870" i="4"/>
  <c r="E870" i="4"/>
  <c r="AU870" i="4" s="1"/>
  <c r="F870" i="4"/>
  <c r="AB870" i="4" s="1"/>
  <c r="G870" i="4"/>
  <c r="D871" i="4"/>
  <c r="E871" i="4"/>
  <c r="AU871" i="4" s="1"/>
  <c r="F871" i="4"/>
  <c r="AB871" i="4" s="1"/>
  <c r="G871" i="4"/>
  <c r="D872" i="4"/>
  <c r="E872" i="4"/>
  <c r="AU872" i="4" s="1"/>
  <c r="F872" i="4"/>
  <c r="AB872" i="4" s="1"/>
  <c r="G872" i="4"/>
  <c r="D873" i="4"/>
  <c r="E873" i="4"/>
  <c r="AU873" i="4" s="1"/>
  <c r="F873" i="4"/>
  <c r="AB873" i="4" s="1"/>
  <c r="G873" i="4"/>
  <c r="D874" i="4"/>
  <c r="E874" i="4"/>
  <c r="AU874" i="4" s="1"/>
  <c r="F874" i="4"/>
  <c r="AB874" i="4" s="1"/>
  <c r="G874" i="4"/>
  <c r="D875" i="4"/>
  <c r="E875" i="4"/>
  <c r="AU875" i="4" s="1"/>
  <c r="F875" i="4"/>
  <c r="AB875" i="4" s="1"/>
  <c r="G875" i="4"/>
  <c r="D876" i="4"/>
  <c r="E876" i="4"/>
  <c r="AU876" i="4" s="1"/>
  <c r="F876" i="4"/>
  <c r="AB876" i="4" s="1"/>
  <c r="G876" i="4"/>
  <c r="D877" i="4"/>
  <c r="E877" i="4"/>
  <c r="AU877" i="4" s="1"/>
  <c r="F877" i="4"/>
  <c r="AB877" i="4" s="1"/>
  <c r="G877" i="4"/>
  <c r="D878" i="4"/>
  <c r="E878" i="4"/>
  <c r="AU878" i="4" s="1"/>
  <c r="F878" i="4"/>
  <c r="AB878" i="4" s="1"/>
  <c r="G878" i="4"/>
  <c r="D879" i="4"/>
  <c r="E879" i="4"/>
  <c r="AU879" i="4" s="1"/>
  <c r="F879" i="4"/>
  <c r="AB879" i="4" s="1"/>
  <c r="G879" i="4"/>
  <c r="D880" i="4"/>
  <c r="E880" i="4"/>
  <c r="AU880" i="4" s="1"/>
  <c r="F880" i="4"/>
  <c r="AB880" i="4" s="1"/>
  <c r="G880" i="4"/>
  <c r="D881" i="4"/>
  <c r="E881" i="4"/>
  <c r="AU881" i="4" s="1"/>
  <c r="F881" i="4"/>
  <c r="AB881" i="4" s="1"/>
  <c r="G881" i="4"/>
  <c r="D882" i="4"/>
  <c r="E882" i="4"/>
  <c r="AU882" i="4" s="1"/>
  <c r="F882" i="4"/>
  <c r="AB882" i="4" s="1"/>
  <c r="G882" i="4"/>
  <c r="D883" i="4"/>
  <c r="E883" i="4"/>
  <c r="AU883" i="4" s="1"/>
  <c r="F883" i="4"/>
  <c r="AB883" i="4" s="1"/>
  <c r="G883" i="4"/>
  <c r="D884" i="4"/>
  <c r="E884" i="4"/>
  <c r="AU884" i="4" s="1"/>
  <c r="F884" i="4"/>
  <c r="AB884" i="4" s="1"/>
  <c r="G884" i="4"/>
  <c r="D885" i="4"/>
  <c r="E885" i="4"/>
  <c r="AU885" i="4" s="1"/>
  <c r="F885" i="4"/>
  <c r="AB885" i="4" s="1"/>
  <c r="G885" i="4"/>
  <c r="D886" i="4"/>
  <c r="E886" i="4"/>
  <c r="AU886" i="4" s="1"/>
  <c r="F886" i="4"/>
  <c r="AB886" i="4" s="1"/>
  <c r="G886" i="4"/>
  <c r="D887" i="4"/>
  <c r="E887" i="4"/>
  <c r="AU887" i="4" s="1"/>
  <c r="F887" i="4"/>
  <c r="AB887" i="4" s="1"/>
  <c r="G887" i="4"/>
  <c r="D888" i="4"/>
  <c r="E888" i="4"/>
  <c r="AU888" i="4" s="1"/>
  <c r="F888" i="4"/>
  <c r="AB888" i="4" s="1"/>
  <c r="G888" i="4"/>
  <c r="D889" i="4"/>
  <c r="E889" i="4"/>
  <c r="AU889" i="4" s="1"/>
  <c r="F889" i="4"/>
  <c r="AB889" i="4" s="1"/>
  <c r="G889" i="4"/>
  <c r="D890" i="4"/>
  <c r="E890" i="4"/>
  <c r="AU890" i="4" s="1"/>
  <c r="F890" i="4"/>
  <c r="AB890" i="4" s="1"/>
  <c r="G890" i="4"/>
  <c r="D891" i="4"/>
  <c r="E891" i="4"/>
  <c r="AU891" i="4" s="1"/>
  <c r="F891" i="4"/>
  <c r="AB891" i="4" s="1"/>
  <c r="G891" i="4"/>
  <c r="D892" i="4"/>
  <c r="E892" i="4"/>
  <c r="AU892" i="4" s="1"/>
  <c r="F892" i="4"/>
  <c r="AB892" i="4" s="1"/>
  <c r="G892" i="4"/>
  <c r="D893" i="4"/>
  <c r="E893" i="4"/>
  <c r="AU893" i="4" s="1"/>
  <c r="F893" i="4"/>
  <c r="AB893" i="4" s="1"/>
  <c r="G893" i="4"/>
  <c r="D894" i="4"/>
  <c r="E894" i="4"/>
  <c r="AU894" i="4" s="1"/>
  <c r="F894" i="4"/>
  <c r="AB894" i="4" s="1"/>
  <c r="G894" i="4"/>
  <c r="D895" i="4"/>
  <c r="E895" i="4"/>
  <c r="AU895" i="4" s="1"/>
  <c r="F895" i="4"/>
  <c r="AB895" i="4" s="1"/>
  <c r="G895" i="4"/>
  <c r="D896" i="4"/>
  <c r="E896" i="4"/>
  <c r="AU896" i="4" s="1"/>
  <c r="F896" i="4"/>
  <c r="AB896" i="4" s="1"/>
  <c r="G896" i="4"/>
  <c r="D897" i="4"/>
  <c r="E897" i="4"/>
  <c r="AU897" i="4" s="1"/>
  <c r="F897" i="4"/>
  <c r="AB897" i="4" s="1"/>
  <c r="G897" i="4"/>
  <c r="D898" i="4"/>
  <c r="E898" i="4"/>
  <c r="AU898" i="4" s="1"/>
  <c r="F898" i="4"/>
  <c r="AB898" i="4" s="1"/>
  <c r="G898" i="4"/>
  <c r="D899" i="4"/>
  <c r="E899" i="4"/>
  <c r="AU899" i="4" s="1"/>
  <c r="F899" i="4"/>
  <c r="AB899" i="4" s="1"/>
  <c r="G899" i="4"/>
  <c r="D900" i="4"/>
  <c r="E900" i="4"/>
  <c r="AU900" i="4" s="1"/>
  <c r="F900" i="4"/>
  <c r="AB900" i="4" s="1"/>
  <c r="G900" i="4"/>
  <c r="D901" i="4"/>
  <c r="E901" i="4"/>
  <c r="AU901" i="4" s="1"/>
  <c r="F901" i="4"/>
  <c r="AB901" i="4" s="1"/>
  <c r="G901" i="4"/>
  <c r="D902" i="4"/>
  <c r="E902" i="4"/>
  <c r="AU902" i="4" s="1"/>
  <c r="F902" i="4"/>
  <c r="AB902" i="4" s="1"/>
  <c r="G902" i="4"/>
  <c r="D903" i="4"/>
  <c r="E903" i="4"/>
  <c r="AU903" i="4" s="1"/>
  <c r="F903" i="4"/>
  <c r="AB903" i="4" s="1"/>
  <c r="G903" i="4"/>
  <c r="D904" i="4"/>
  <c r="E904" i="4"/>
  <c r="AU904" i="4" s="1"/>
  <c r="F904" i="4"/>
  <c r="AB904" i="4" s="1"/>
  <c r="G904" i="4"/>
  <c r="D905" i="4"/>
  <c r="E905" i="4"/>
  <c r="AU905" i="4" s="1"/>
  <c r="F905" i="4"/>
  <c r="AB905" i="4" s="1"/>
  <c r="G905" i="4"/>
  <c r="D906" i="4"/>
  <c r="E906" i="4"/>
  <c r="AU906" i="4" s="1"/>
  <c r="F906" i="4"/>
  <c r="AB906" i="4" s="1"/>
  <c r="G906" i="4"/>
  <c r="D907" i="4"/>
  <c r="E907" i="4"/>
  <c r="AU907" i="4" s="1"/>
  <c r="F907" i="4"/>
  <c r="AB907" i="4" s="1"/>
  <c r="G907" i="4"/>
  <c r="D908" i="4"/>
  <c r="E908" i="4"/>
  <c r="AU908" i="4" s="1"/>
  <c r="F908" i="4"/>
  <c r="AB908" i="4" s="1"/>
  <c r="G908" i="4"/>
  <c r="D909" i="4"/>
  <c r="E909" i="4"/>
  <c r="AU909" i="4" s="1"/>
  <c r="F909" i="4"/>
  <c r="AB909" i="4" s="1"/>
  <c r="G909" i="4"/>
  <c r="D910" i="4"/>
  <c r="E910" i="4"/>
  <c r="AU910" i="4" s="1"/>
  <c r="F910" i="4"/>
  <c r="AB910" i="4" s="1"/>
  <c r="G910" i="4"/>
  <c r="D911" i="4"/>
  <c r="E911" i="4"/>
  <c r="AU911" i="4" s="1"/>
  <c r="F911" i="4"/>
  <c r="AB911" i="4" s="1"/>
  <c r="G911" i="4"/>
  <c r="D912" i="4"/>
  <c r="E912" i="4"/>
  <c r="AU912" i="4" s="1"/>
  <c r="F912" i="4"/>
  <c r="AB912" i="4" s="1"/>
  <c r="G912" i="4"/>
  <c r="D913" i="4"/>
  <c r="E913" i="4"/>
  <c r="AU913" i="4" s="1"/>
  <c r="F913" i="4"/>
  <c r="AB913" i="4" s="1"/>
  <c r="G913" i="4"/>
  <c r="D914" i="4"/>
  <c r="E914" i="4"/>
  <c r="AU914" i="4" s="1"/>
  <c r="F914" i="4"/>
  <c r="AB914" i="4" s="1"/>
  <c r="G914" i="4"/>
  <c r="D915" i="4"/>
  <c r="E915" i="4"/>
  <c r="AU915" i="4" s="1"/>
  <c r="F915" i="4"/>
  <c r="AB915" i="4" s="1"/>
  <c r="G915" i="4"/>
  <c r="D916" i="4"/>
  <c r="E916" i="4"/>
  <c r="AU916" i="4" s="1"/>
  <c r="F916" i="4"/>
  <c r="AB916" i="4" s="1"/>
  <c r="G916" i="4"/>
  <c r="D917" i="4"/>
  <c r="E917" i="4"/>
  <c r="AU917" i="4" s="1"/>
  <c r="F917" i="4"/>
  <c r="AB917" i="4" s="1"/>
  <c r="G917" i="4"/>
  <c r="D918" i="4"/>
  <c r="E918" i="4"/>
  <c r="AU918" i="4" s="1"/>
  <c r="F918" i="4"/>
  <c r="AB918" i="4" s="1"/>
  <c r="G918" i="4"/>
  <c r="D919" i="4"/>
  <c r="E919" i="4"/>
  <c r="AU919" i="4" s="1"/>
  <c r="F919" i="4"/>
  <c r="AB919" i="4" s="1"/>
  <c r="G919" i="4"/>
  <c r="D920" i="4"/>
  <c r="E920" i="4"/>
  <c r="AU920" i="4" s="1"/>
  <c r="F920" i="4"/>
  <c r="AB920" i="4" s="1"/>
  <c r="G920" i="4"/>
  <c r="D921" i="4"/>
  <c r="E921" i="4"/>
  <c r="AU921" i="4" s="1"/>
  <c r="F921" i="4"/>
  <c r="AB921" i="4" s="1"/>
  <c r="G921" i="4"/>
  <c r="D922" i="4"/>
  <c r="E922" i="4"/>
  <c r="AU922" i="4" s="1"/>
  <c r="F922" i="4"/>
  <c r="AB922" i="4" s="1"/>
  <c r="G922" i="4"/>
  <c r="D923" i="4"/>
  <c r="E923" i="4"/>
  <c r="AU923" i="4" s="1"/>
  <c r="F923" i="4"/>
  <c r="AB923" i="4" s="1"/>
  <c r="G923" i="4"/>
  <c r="D924" i="4"/>
  <c r="E924" i="4"/>
  <c r="AU924" i="4" s="1"/>
  <c r="F924" i="4"/>
  <c r="AB924" i="4" s="1"/>
  <c r="G924" i="4"/>
  <c r="D925" i="4"/>
  <c r="E925" i="4"/>
  <c r="AU925" i="4" s="1"/>
  <c r="F925" i="4"/>
  <c r="AB925" i="4" s="1"/>
  <c r="G925" i="4"/>
  <c r="D926" i="4"/>
  <c r="E926" i="4"/>
  <c r="AU926" i="4" s="1"/>
  <c r="F926" i="4"/>
  <c r="AB926" i="4" s="1"/>
  <c r="G926" i="4"/>
  <c r="D927" i="4"/>
  <c r="E927" i="4"/>
  <c r="AU927" i="4" s="1"/>
  <c r="F927" i="4"/>
  <c r="AB927" i="4" s="1"/>
  <c r="G927" i="4"/>
  <c r="D928" i="4"/>
  <c r="E928" i="4"/>
  <c r="AU928" i="4" s="1"/>
  <c r="F928" i="4"/>
  <c r="AB928" i="4" s="1"/>
  <c r="G928" i="4"/>
  <c r="D929" i="4"/>
  <c r="E929" i="4"/>
  <c r="AU929" i="4" s="1"/>
  <c r="F929" i="4"/>
  <c r="AB929" i="4" s="1"/>
  <c r="G929" i="4"/>
  <c r="D930" i="4"/>
  <c r="E930" i="4"/>
  <c r="AU930" i="4" s="1"/>
  <c r="F930" i="4"/>
  <c r="AB930" i="4" s="1"/>
  <c r="G930" i="4"/>
  <c r="D931" i="4"/>
  <c r="E931" i="4"/>
  <c r="AU931" i="4" s="1"/>
  <c r="F931" i="4"/>
  <c r="AB931" i="4" s="1"/>
  <c r="G931" i="4"/>
  <c r="D932" i="4"/>
  <c r="E932" i="4"/>
  <c r="AU932" i="4" s="1"/>
  <c r="F932" i="4"/>
  <c r="AB932" i="4" s="1"/>
  <c r="G932" i="4"/>
  <c r="D933" i="4"/>
  <c r="E933" i="4"/>
  <c r="AU933" i="4" s="1"/>
  <c r="F933" i="4"/>
  <c r="AB933" i="4" s="1"/>
  <c r="G933" i="4"/>
  <c r="D934" i="4"/>
  <c r="E934" i="4"/>
  <c r="AU934" i="4" s="1"/>
  <c r="F934" i="4"/>
  <c r="AB934" i="4" s="1"/>
  <c r="G934" i="4"/>
  <c r="D935" i="4"/>
  <c r="E935" i="4"/>
  <c r="AU935" i="4" s="1"/>
  <c r="F935" i="4"/>
  <c r="AB935" i="4" s="1"/>
  <c r="G935" i="4"/>
  <c r="D936" i="4"/>
  <c r="E936" i="4"/>
  <c r="AU936" i="4" s="1"/>
  <c r="F936" i="4"/>
  <c r="AB936" i="4" s="1"/>
  <c r="G936" i="4"/>
  <c r="D937" i="4"/>
  <c r="E937" i="4"/>
  <c r="AU937" i="4" s="1"/>
  <c r="F937" i="4"/>
  <c r="AB937" i="4" s="1"/>
  <c r="G937" i="4"/>
  <c r="D938" i="4"/>
  <c r="E938" i="4"/>
  <c r="AU938" i="4" s="1"/>
  <c r="F938" i="4"/>
  <c r="AB938" i="4" s="1"/>
  <c r="G938" i="4"/>
  <c r="D939" i="4"/>
  <c r="E939" i="4"/>
  <c r="AU939" i="4" s="1"/>
  <c r="F939" i="4"/>
  <c r="AB939" i="4" s="1"/>
  <c r="G939" i="4"/>
  <c r="D940" i="4"/>
  <c r="E940" i="4"/>
  <c r="AU940" i="4" s="1"/>
  <c r="F940" i="4"/>
  <c r="AB940" i="4" s="1"/>
  <c r="G940" i="4"/>
  <c r="D941" i="4"/>
  <c r="E941" i="4"/>
  <c r="AU941" i="4" s="1"/>
  <c r="F941" i="4"/>
  <c r="AB941" i="4" s="1"/>
  <c r="G941" i="4"/>
  <c r="D942" i="4"/>
  <c r="E942" i="4"/>
  <c r="AU942" i="4" s="1"/>
  <c r="F942" i="4"/>
  <c r="AB942" i="4" s="1"/>
  <c r="G942" i="4"/>
  <c r="D943" i="4"/>
  <c r="E943" i="4"/>
  <c r="AU943" i="4" s="1"/>
  <c r="F943" i="4"/>
  <c r="AB943" i="4" s="1"/>
  <c r="G943" i="4"/>
  <c r="D944" i="4"/>
  <c r="E944" i="4"/>
  <c r="AU944" i="4" s="1"/>
  <c r="F944" i="4"/>
  <c r="AB944" i="4" s="1"/>
  <c r="G944" i="4"/>
  <c r="D945" i="4"/>
  <c r="E945" i="4"/>
  <c r="AU945" i="4" s="1"/>
  <c r="F945" i="4"/>
  <c r="AB945" i="4" s="1"/>
  <c r="G945" i="4"/>
  <c r="D946" i="4"/>
  <c r="E946" i="4"/>
  <c r="AU946" i="4" s="1"/>
  <c r="F946" i="4"/>
  <c r="AB946" i="4" s="1"/>
  <c r="G946" i="4"/>
  <c r="D947" i="4"/>
  <c r="E947" i="4"/>
  <c r="AU947" i="4" s="1"/>
  <c r="F947" i="4"/>
  <c r="AB947" i="4" s="1"/>
  <c r="G947" i="4"/>
  <c r="D948" i="4"/>
  <c r="E948" i="4"/>
  <c r="AU948" i="4" s="1"/>
  <c r="F948" i="4"/>
  <c r="AB948" i="4" s="1"/>
  <c r="G948" i="4"/>
  <c r="D949" i="4"/>
  <c r="E949" i="4"/>
  <c r="AU949" i="4" s="1"/>
  <c r="F949" i="4"/>
  <c r="AB949" i="4" s="1"/>
  <c r="G949" i="4"/>
  <c r="D950" i="4"/>
  <c r="E950" i="4"/>
  <c r="AU950" i="4" s="1"/>
  <c r="F950" i="4"/>
  <c r="AB950" i="4" s="1"/>
  <c r="G950" i="4"/>
  <c r="D951" i="4"/>
  <c r="E951" i="4"/>
  <c r="AU951" i="4" s="1"/>
  <c r="F951" i="4"/>
  <c r="AB951" i="4" s="1"/>
  <c r="G951" i="4"/>
  <c r="D952" i="4"/>
  <c r="E952" i="4"/>
  <c r="AU952" i="4" s="1"/>
  <c r="F952" i="4"/>
  <c r="AB952" i="4" s="1"/>
  <c r="G952" i="4"/>
  <c r="D953" i="4"/>
  <c r="E953" i="4"/>
  <c r="AU953" i="4" s="1"/>
  <c r="F953" i="4"/>
  <c r="AB953" i="4" s="1"/>
  <c r="G953" i="4"/>
  <c r="D954" i="4"/>
  <c r="E954" i="4"/>
  <c r="AU954" i="4" s="1"/>
  <c r="F954" i="4"/>
  <c r="AB954" i="4" s="1"/>
  <c r="G954" i="4"/>
  <c r="D955" i="4"/>
  <c r="E955" i="4"/>
  <c r="AU955" i="4" s="1"/>
  <c r="F955" i="4"/>
  <c r="AB955" i="4" s="1"/>
  <c r="G955" i="4"/>
  <c r="D956" i="4"/>
  <c r="E956" i="4"/>
  <c r="AU956" i="4" s="1"/>
  <c r="F956" i="4"/>
  <c r="AB956" i="4" s="1"/>
  <c r="G956" i="4"/>
  <c r="D957" i="4"/>
  <c r="E957" i="4"/>
  <c r="AU957" i="4" s="1"/>
  <c r="F957" i="4"/>
  <c r="AB957" i="4" s="1"/>
  <c r="G957" i="4"/>
  <c r="D958" i="4"/>
  <c r="E958" i="4"/>
  <c r="AU958" i="4" s="1"/>
  <c r="F958" i="4"/>
  <c r="AB958" i="4" s="1"/>
  <c r="G958" i="4"/>
  <c r="D959" i="4"/>
  <c r="E959" i="4"/>
  <c r="AU959" i="4" s="1"/>
  <c r="F959" i="4"/>
  <c r="AB959" i="4" s="1"/>
  <c r="G959" i="4"/>
  <c r="D960" i="4"/>
  <c r="E960" i="4"/>
  <c r="AU960" i="4" s="1"/>
  <c r="F960" i="4"/>
  <c r="AB960" i="4" s="1"/>
  <c r="G960" i="4"/>
  <c r="D961" i="4"/>
  <c r="E961" i="4"/>
  <c r="AU961" i="4" s="1"/>
  <c r="F961" i="4"/>
  <c r="AB961" i="4" s="1"/>
  <c r="G961" i="4"/>
  <c r="D962" i="4"/>
  <c r="E962" i="4"/>
  <c r="AU962" i="4" s="1"/>
  <c r="F962" i="4"/>
  <c r="AB962" i="4" s="1"/>
  <c r="G962" i="4"/>
  <c r="D963" i="4"/>
  <c r="E963" i="4"/>
  <c r="AU963" i="4" s="1"/>
  <c r="F963" i="4"/>
  <c r="AB963" i="4" s="1"/>
  <c r="G963" i="4"/>
  <c r="D964" i="4"/>
  <c r="E964" i="4"/>
  <c r="AU964" i="4" s="1"/>
  <c r="F964" i="4"/>
  <c r="AB964" i="4" s="1"/>
  <c r="G964" i="4"/>
  <c r="D965" i="4"/>
  <c r="E965" i="4"/>
  <c r="AU965" i="4" s="1"/>
  <c r="F965" i="4"/>
  <c r="AB965" i="4" s="1"/>
  <c r="G965" i="4"/>
  <c r="D966" i="4"/>
  <c r="E966" i="4"/>
  <c r="AU966" i="4" s="1"/>
  <c r="F966" i="4"/>
  <c r="AB966" i="4" s="1"/>
  <c r="G966" i="4"/>
  <c r="D967" i="4"/>
  <c r="E967" i="4"/>
  <c r="AU967" i="4" s="1"/>
  <c r="F967" i="4"/>
  <c r="AB967" i="4" s="1"/>
  <c r="G967" i="4"/>
  <c r="D968" i="4"/>
  <c r="E968" i="4"/>
  <c r="AU968" i="4" s="1"/>
  <c r="F968" i="4"/>
  <c r="AB968" i="4" s="1"/>
  <c r="G968" i="4"/>
  <c r="D969" i="4"/>
  <c r="E969" i="4"/>
  <c r="AU969" i="4" s="1"/>
  <c r="F969" i="4"/>
  <c r="AB969" i="4" s="1"/>
  <c r="G969" i="4"/>
  <c r="D970" i="4"/>
  <c r="E970" i="4"/>
  <c r="AU970" i="4" s="1"/>
  <c r="F970" i="4"/>
  <c r="AB970" i="4" s="1"/>
  <c r="G970" i="4"/>
  <c r="D971" i="4"/>
  <c r="E971" i="4"/>
  <c r="AU971" i="4" s="1"/>
  <c r="F971" i="4"/>
  <c r="AB971" i="4" s="1"/>
  <c r="G971" i="4"/>
  <c r="D972" i="4"/>
  <c r="E972" i="4"/>
  <c r="AU972" i="4" s="1"/>
  <c r="F972" i="4"/>
  <c r="AB972" i="4" s="1"/>
  <c r="G972" i="4"/>
  <c r="D973" i="4"/>
  <c r="E973" i="4"/>
  <c r="AU973" i="4" s="1"/>
  <c r="F973" i="4"/>
  <c r="AB973" i="4" s="1"/>
  <c r="G973" i="4"/>
  <c r="D974" i="4"/>
  <c r="E974" i="4"/>
  <c r="AU974" i="4" s="1"/>
  <c r="F974" i="4"/>
  <c r="AB974" i="4" s="1"/>
  <c r="G974" i="4"/>
  <c r="D975" i="4"/>
  <c r="E975" i="4"/>
  <c r="AU975" i="4" s="1"/>
  <c r="F975" i="4"/>
  <c r="AB975" i="4" s="1"/>
  <c r="G975" i="4"/>
  <c r="D976" i="4"/>
  <c r="E976" i="4"/>
  <c r="AU976" i="4" s="1"/>
  <c r="F976" i="4"/>
  <c r="AB976" i="4" s="1"/>
  <c r="G976" i="4"/>
  <c r="D977" i="4"/>
  <c r="E977" i="4"/>
  <c r="AU977" i="4" s="1"/>
  <c r="F977" i="4"/>
  <c r="AB977" i="4" s="1"/>
  <c r="G977" i="4"/>
  <c r="D978" i="4"/>
  <c r="E978" i="4"/>
  <c r="AU978" i="4" s="1"/>
  <c r="F978" i="4"/>
  <c r="AB978" i="4" s="1"/>
  <c r="G978" i="4"/>
  <c r="D979" i="4"/>
  <c r="E979" i="4"/>
  <c r="AU979" i="4" s="1"/>
  <c r="F979" i="4"/>
  <c r="AB979" i="4" s="1"/>
  <c r="G979" i="4"/>
  <c r="D980" i="4"/>
  <c r="E980" i="4"/>
  <c r="AU980" i="4" s="1"/>
  <c r="F980" i="4"/>
  <c r="AB980" i="4" s="1"/>
  <c r="G980" i="4"/>
  <c r="D981" i="4"/>
  <c r="E981" i="4"/>
  <c r="AU981" i="4" s="1"/>
  <c r="F981" i="4"/>
  <c r="AB981" i="4" s="1"/>
  <c r="G981" i="4"/>
  <c r="D982" i="4"/>
  <c r="E982" i="4"/>
  <c r="AU982" i="4" s="1"/>
  <c r="F982" i="4"/>
  <c r="AB982" i="4" s="1"/>
  <c r="G982" i="4"/>
  <c r="D983" i="4"/>
  <c r="E983" i="4"/>
  <c r="AU983" i="4" s="1"/>
  <c r="F983" i="4"/>
  <c r="AB983" i="4" s="1"/>
  <c r="G983" i="4"/>
  <c r="D984" i="4"/>
  <c r="E984" i="4"/>
  <c r="AU984" i="4" s="1"/>
  <c r="F984" i="4"/>
  <c r="AB984" i="4" s="1"/>
  <c r="G984" i="4"/>
  <c r="D985" i="4"/>
  <c r="E985" i="4"/>
  <c r="AU985" i="4" s="1"/>
  <c r="F985" i="4"/>
  <c r="AB985" i="4" s="1"/>
  <c r="G985" i="4"/>
  <c r="D986" i="4"/>
  <c r="E986" i="4"/>
  <c r="AU986" i="4" s="1"/>
  <c r="F986" i="4"/>
  <c r="AB986" i="4" s="1"/>
  <c r="G986" i="4"/>
  <c r="D987" i="4"/>
  <c r="E987" i="4"/>
  <c r="AU987" i="4" s="1"/>
  <c r="F987" i="4"/>
  <c r="AB987" i="4" s="1"/>
  <c r="G987" i="4"/>
  <c r="D988" i="4"/>
  <c r="E988" i="4"/>
  <c r="AU988" i="4" s="1"/>
  <c r="F988" i="4"/>
  <c r="AB988" i="4" s="1"/>
  <c r="G988" i="4"/>
  <c r="D989" i="4"/>
  <c r="E989" i="4"/>
  <c r="AU989" i="4" s="1"/>
  <c r="F989" i="4"/>
  <c r="AB989" i="4" s="1"/>
  <c r="G989" i="4"/>
  <c r="D990" i="4"/>
  <c r="E990" i="4"/>
  <c r="AU990" i="4" s="1"/>
  <c r="F990" i="4"/>
  <c r="AB990" i="4" s="1"/>
  <c r="G990" i="4"/>
  <c r="D991" i="4"/>
  <c r="E991" i="4"/>
  <c r="AU991" i="4" s="1"/>
  <c r="F991" i="4"/>
  <c r="AB991" i="4" s="1"/>
  <c r="G991" i="4"/>
  <c r="D992" i="4"/>
  <c r="E992" i="4"/>
  <c r="AU992" i="4" s="1"/>
  <c r="F992" i="4"/>
  <c r="AB992" i="4" s="1"/>
  <c r="G992" i="4"/>
  <c r="D993" i="4"/>
  <c r="E993" i="4"/>
  <c r="AU993" i="4" s="1"/>
  <c r="F993" i="4"/>
  <c r="AB993" i="4" s="1"/>
  <c r="G993" i="4"/>
  <c r="D994" i="4"/>
  <c r="E994" i="4"/>
  <c r="AU994" i="4" s="1"/>
  <c r="F994" i="4"/>
  <c r="AB994" i="4" s="1"/>
  <c r="G994" i="4"/>
  <c r="D995" i="4"/>
  <c r="E995" i="4"/>
  <c r="AU995" i="4" s="1"/>
  <c r="F995" i="4"/>
  <c r="AB995" i="4" s="1"/>
  <c r="G995" i="4"/>
  <c r="D996" i="4"/>
  <c r="E996" i="4"/>
  <c r="AU996" i="4" s="1"/>
  <c r="F996" i="4"/>
  <c r="AB996" i="4" s="1"/>
  <c r="G996" i="4"/>
  <c r="D997" i="4"/>
  <c r="E997" i="4"/>
  <c r="AU997" i="4" s="1"/>
  <c r="F997" i="4"/>
  <c r="AB997" i="4" s="1"/>
  <c r="G997" i="4"/>
  <c r="D998" i="4"/>
  <c r="E998" i="4"/>
  <c r="AU998" i="4" s="1"/>
  <c r="F998" i="4"/>
  <c r="AB998" i="4" s="1"/>
  <c r="G998" i="4"/>
  <c r="D999" i="4"/>
  <c r="E999" i="4"/>
  <c r="AU999" i="4" s="1"/>
  <c r="F999" i="4"/>
  <c r="AB999" i="4" s="1"/>
  <c r="G999" i="4"/>
  <c r="D1000" i="4"/>
  <c r="E1000" i="4"/>
  <c r="AU1000" i="4" s="1"/>
  <c r="F1000" i="4"/>
  <c r="AB1000" i="4" s="1"/>
  <c r="G1000" i="4"/>
  <c r="D1001" i="4"/>
  <c r="E1001" i="4"/>
  <c r="AU1001" i="4" s="1"/>
  <c r="F1001" i="4"/>
  <c r="AB1001" i="4" s="1"/>
  <c r="G1001" i="4"/>
  <c r="D1002" i="4"/>
  <c r="E1002" i="4"/>
  <c r="AU1002" i="4" s="1"/>
  <c r="F1002" i="4"/>
  <c r="AB1002" i="4" s="1"/>
  <c r="G1002" i="4"/>
  <c r="D1003" i="4"/>
  <c r="E1003" i="4"/>
  <c r="AU1003" i="4" s="1"/>
  <c r="F1003" i="4"/>
  <c r="AB1003" i="4" s="1"/>
  <c r="G1003" i="4"/>
  <c r="D1004" i="4"/>
  <c r="E1004" i="4"/>
  <c r="AU1004" i="4" s="1"/>
  <c r="F1004" i="4"/>
  <c r="AB1004" i="4" s="1"/>
  <c r="G1004" i="4"/>
  <c r="D1005" i="4"/>
  <c r="E1005" i="4"/>
  <c r="AU1005" i="4" s="1"/>
  <c r="F1005" i="4"/>
  <c r="AB1005" i="4" s="1"/>
  <c r="G1005" i="4"/>
  <c r="D1006" i="4"/>
  <c r="E1006" i="4"/>
  <c r="AU1006" i="4" s="1"/>
  <c r="F1006" i="4"/>
  <c r="AB1006" i="4" s="1"/>
  <c r="G1006" i="4"/>
  <c r="D1007" i="4"/>
  <c r="E1007" i="4"/>
  <c r="AU1007" i="4" s="1"/>
  <c r="F1007" i="4"/>
  <c r="AB1007" i="4" s="1"/>
  <c r="G1007" i="4"/>
  <c r="D1008" i="4"/>
  <c r="E1008" i="4"/>
  <c r="AU1008" i="4" s="1"/>
  <c r="F1008" i="4"/>
  <c r="AB1008" i="4" s="1"/>
  <c r="G1008" i="4"/>
  <c r="D1009" i="4"/>
  <c r="E1009" i="4"/>
  <c r="AU1009" i="4" s="1"/>
  <c r="F1009" i="4"/>
  <c r="AB1009" i="4" s="1"/>
  <c r="G1009" i="4"/>
  <c r="D1010" i="4"/>
  <c r="E1010" i="4"/>
  <c r="AU1010" i="4" s="1"/>
  <c r="F1010" i="4"/>
  <c r="AB1010" i="4" s="1"/>
  <c r="G1010" i="4"/>
  <c r="D1011" i="4"/>
  <c r="E1011" i="4"/>
  <c r="AU1011" i="4" s="1"/>
  <c r="F1011" i="4"/>
  <c r="AB1011" i="4" s="1"/>
  <c r="G1011" i="4"/>
  <c r="D1012" i="4"/>
  <c r="E1012" i="4"/>
  <c r="AU1012" i="4" s="1"/>
  <c r="F1012" i="4"/>
  <c r="AB1012" i="4" s="1"/>
  <c r="G1012" i="4"/>
  <c r="D1013" i="4"/>
  <c r="E1013" i="4"/>
  <c r="AU1013" i="4" s="1"/>
  <c r="F1013" i="4"/>
  <c r="AB1013" i="4" s="1"/>
  <c r="G1013" i="4"/>
  <c r="D1014" i="4"/>
  <c r="E1014" i="4"/>
  <c r="AU1014" i="4" s="1"/>
  <c r="F1014" i="4"/>
  <c r="AB1014" i="4" s="1"/>
  <c r="G1014" i="4"/>
  <c r="D1015" i="4"/>
  <c r="E1015" i="4"/>
  <c r="AU1015" i="4" s="1"/>
  <c r="F1015" i="4"/>
  <c r="AB1015" i="4" s="1"/>
  <c r="G1015" i="4"/>
  <c r="D1016" i="4"/>
  <c r="E1016" i="4"/>
  <c r="AU1016" i="4" s="1"/>
  <c r="F1016" i="4"/>
  <c r="AB1016" i="4" s="1"/>
  <c r="G1016" i="4"/>
  <c r="D1017" i="4"/>
  <c r="E1017" i="4"/>
  <c r="AU1017" i="4" s="1"/>
  <c r="F1017" i="4"/>
  <c r="AB1017" i="4" s="1"/>
  <c r="G1017" i="4"/>
  <c r="D1018" i="4"/>
  <c r="E1018" i="4"/>
  <c r="AU1018" i="4" s="1"/>
  <c r="F1018" i="4"/>
  <c r="AB1018" i="4" s="1"/>
  <c r="G1018" i="4"/>
  <c r="D1019" i="4"/>
  <c r="E1019" i="4"/>
  <c r="AU1019" i="4" s="1"/>
  <c r="F1019" i="4"/>
  <c r="AB1019" i="4" s="1"/>
  <c r="G1019" i="4"/>
  <c r="D1020" i="4"/>
  <c r="E1020" i="4"/>
  <c r="AU1020" i="4" s="1"/>
  <c r="F1020" i="4"/>
  <c r="AB1020" i="4" s="1"/>
  <c r="G1020" i="4"/>
  <c r="D1021" i="4"/>
  <c r="E1021" i="4"/>
  <c r="AU1021" i="4" s="1"/>
  <c r="F1021" i="4"/>
  <c r="AB1021" i="4" s="1"/>
  <c r="G1021" i="4"/>
  <c r="D1022" i="4"/>
  <c r="E1022" i="4"/>
  <c r="AU1022" i="4" s="1"/>
  <c r="F1022" i="4"/>
  <c r="AB1022" i="4" s="1"/>
  <c r="G1022" i="4"/>
  <c r="D1023" i="4"/>
  <c r="E1023" i="4"/>
  <c r="AU1023" i="4" s="1"/>
  <c r="F1023" i="4"/>
  <c r="AB1023" i="4" s="1"/>
  <c r="G1023" i="4"/>
  <c r="D1024" i="4"/>
  <c r="E1024" i="4"/>
  <c r="AU1024" i="4" s="1"/>
  <c r="F1024" i="4"/>
  <c r="AB1024" i="4" s="1"/>
  <c r="G1024" i="4"/>
  <c r="D1025" i="4"/>
  <c r="E1025" i="4"/>
  <c r="AU1025" i="4" s="1"/>
  <c r="F1025" i="4"/>
  <c r="AB1025" i="4" s="1"/>
  <c r="G1025" i="4"/>
  <c r="D1026" i="4"/>
  <c r="E1026" i="4"/>
  <c r="AU1026" i="4" s="1"/>
  <c r="F1026" i="4"/>
  <c r="AB1026" i="4" s="1"/>
  <c r="G1026" i="4"/>
  <c r="D1027" i="4"/>
  <c r="E1027" i="4"/>
  <c r="AU1027" i="4" s="1"/>
  <c r="F1027" i="4"/>
  <c r="AB1027" i="4" s="1"/>
  <c r="G1027" i="4"/>
  <c r="D1028" i="4"/>
  <c r="E1028" i="4"/>
  <c r="AU1028" i="4" s="1"/>
  <c r="F1028" i="4"/>
  <c r="AB1028" i="4" s="1"/>
  <c r="G1028" i="4"/>
  <c r="D1029" i="4"/>
  <c r="E1029" i="4"/>
  <c r="AU1029" i="4" s="1"/>
  <c r="F1029" i="4"/>
  <c r="AB1029" i="4" s="1"/>
  <c r="G1029" i="4"/>
  <c r="D1030" i="4"/>
  <c r="E1030" i="4"/>
  <c r="AU1030" i="4" s="1"/>
  <c r="F1030" i="4"/>
  <c r="AB1030" i="4" s="1"/>
  <c r="G1030" i="4"/>
  <c r="D1031" i="4"/>
  <c r="E1031" i="4"/>
  <c r="AU1031" i="4" s="1"/>
  <c r="F1031" i="4"/>
  <c r="AB1031" i="4" s="1"/>
  <c r="G1031" i="4"/>
  <c r="D1032" i="4"/>
  <c r="E1032" i="4"/>
  <c r="AU1032" i="4" s="1"/>
  <c r="F1032" i="4"/>
  <c r="AB1032" i="4" s="1"/>
  <c r="G1032" i="4"/>
  <c r="D1033" i="4"/>
  <c r="E1033" i="4"/>
  <c r="AU1033" i="4" s="1"/>
  <c r="F1033" i="4"/>
  <c r="AB1033" i="4" s="1"/>
  <c r="G1033" i="4"/>
  <c r="D1034" i="4"/>
  <c r="E1034" i="4"/>
  <c r="AU1034" i="4" s="1"/>
  <c r="F1034" i="4"/>
  <c r="AB1034" i="4" s="1"/>
  <c r="G1034" i="4"/>
  <c r="D1035" i="4"/>
  <c r="E1035" i="4"/>
  <c r="AU1035" i="4" s="1"/>
  <c r="F1035" i="4"/>
  <c r="AB1035" i="4" s="1"/>
  <c r="G1035" i="4"/>
  <c r="D1036" i="4"/>
  <c r="E1036" i="4"/>
  <c r="AU1036" i="4" s="1"/>
  <c r="F1036" i="4"/>
  <c r="AB1036" i="4" s="1"/>
  <c r="G1036" i="4"/>
  <c r="D1037" i="4"/>
  <c r="E1037" i="4"/>
  <c r="AU1037" i="4" s="1"/>
  <c r="F1037" i="4"/>
  <c r="AB1037" i="4" s="1"/>
  <c r="G1037" i="4"/>
  <c r="D1038" i="4"/>
  <c r="E1038" i="4"/>
  <c r="AU1038" i="4" s="1"/>
  <c r="F1038" i="4"/>
  <c r="AB1038" i="4" s="1"/>
  <c r="G1038" i="4"/>
  <c r="D1039" i="4"/>
  <c r="E1039" i="4"/>
  <c r="AU1039" i="4" s="1"/>
  <c r="F1039" i="4"/>
  <c r="AB1039" i="4" s="1"/>
  <c r="G1039" i="4"/>
  <c r="D1040" i="4"/>
  <c r="E1040" i="4"/>
  <c r="AU1040" i="4" s="1"/>
  <c r="F1040" i="4"/>
  <c r="AB1040" i="4" s="1"/>
  <c r="G1040" i="4"/>
  <c r="D1041" i="4"/>
  <c r="E1041" i="4"/>
  <c r="AU1041" i="4" s="1"/>
  <c r="F1041" i="4"/>
  <c r="AB1041" i="4" s="1"/>
  <c r="G1041" i="4"/>
  <c r="D1042" i="4"/>
  <c r="E1042" i="4"/>
  <c r="AU1042" i="4" s="1"/>
  <c r="F1042" i="4"/>
  <c r="AB1042" i="4" s="1"/>
  <c r="G1042" i="4"/>
  <c r="D1043" i="4"/>
  <c r="E1043" i="4"/>
  <c r="AU1043" i="4" s="1"/>
  <c r="F1043" i="4"/>
  <c r="AB1043" i="4" s="1"/>
  <c r="G1043" i="4"/>
  <c r="D1044" i="4"/>
  <c r="E1044" i="4"/>
  <c r="AU1044" i="4" s="1"/>
  <c r="F1044" i="4"/>
  <c r="AB1044" i="4"/>
  <c r="G1044" i="4"/>
  <c r="D1045" i="4"/>
  <c r="E1045" i="4"/>
  <c r="AU1045" i="4"/>
  <c r="F1045" i="4"/>
  <c r="AB1045" i="4" s="1"/>
  <c r="G1045" i="4"/>
  <c r="D1046" i="4"/>
  <c r="E1046" i="4"/>
  <c r="AU1046" i="4" s="1"/>
  <c r="F1046" i="4"/>
  <c r="AB1046" i="4" s="1"/>
  <c r="G1046" i="4"/>
  <c r="D1047" i="4"/>
  <c r="E1047" i="4"/>
  <c r="AU1047" i="4" s="1"/>
  <c r="F1047" i="4"/>
  <c r="AB1047" i="4" s="1"/>
  <c r="G1047" i="4"/>
  <c r="D1048" i="4"/>
  <c r="E1048" i="4"/>
  <c r="AU1048" i="4" s="1"/>
  <c r="F1048" i="4"/>
  <c r="AB1048" i="4"/>
  <c r="G1048" i="4"/>
  <c r="D1049" i="4"/>
  <c r="E1049" i="4"/>
  <c r="AU1049" i="4"/>
  <c r="F1049" i="4"/>
  <c r="AB1049" i="4" s="1"/>
  <c r="G1049" i="4"/>
  <c r="D1050" i="4"/>
  <c r="E1050" i="4"/>
  <c r="AU1050" i="4" s="1"/>
  <c r="F1050" i="4"/>
  <c r="AB1050" i="4" s="1"/>
  <c r="G1050" i="4"/>
  <c r="D1051" i="4"/>
  <c r="E1051" i="4"/>
  <c r="AU1051" i="4" s="1"/>
  <c r="F1051" i="4"/>
  <c r="AB1051" i="4" s="1"/>
  <c r="G1051" i="4"/>
  <c r="D1052" i="4"/>
  <c r="E1052" i="4"/>
  <c r="AU1052" i="4" s="1"/>
  <c r="F1052" i="4"/>
  <c r="AB1052" i="4"/>
  <c r="G1052" i="4"/>
  <c r="D1053" i="4"/>
  <c r="E1053" i="4"/>
  <c r="AU1053" i="4"/>
  <c r="F1053" i="4"/>
  <c r="AB1053" i="4" s="1"/>
  <c r="G1053" i="4"/>
  <c r="D1054" i="4"/>
  <c r="E1054" i="4"/>
  <c r="AU1054" i="4" s="1"/>
  <c r="F1054" i="4"/>
  <c r="AB1054" i="4" s="1"/>
  <c r="G1054" i="4"/>
  <c r="D1055" i="4"/>
  <c r="E1055" i="4"/>
  <c r="AU1055" i="4" s="1"/>
  <c r="F1055" i="4"/>
  <c r="AB1055" i="4" s="1"/>
  <c r="G1055" i="4"/>
  <c r="D1056" i="4"/>
  <c r="E1056" i="4"/>
  <c r="AU1056" i="4" s="1"/>
  <c r="F1056" i="4"/>
  <c r="AB1056" i="4"/>
  <c r="G1056" i="4"/>
  <c r="D1057" i="4"/>
  <c r="E1057" i="4"/>
  <c r="AU1057" i="4"/>
  <c r="F1057" i="4"/>
  <c r="AB1057" i="4" s="1"/>
  <c r="G1057" i="4"/>
  <c r="D1058" i="4"/>
  <c r="E1058" i="4"/>
  <c r="AU1058" i="4" s="1"/>
  <c r="F1058" i="4"/>
  <c r="AB1058" i="4"/>
  <c r="G1058" i="4"/>
  <c r="D1059" i="4"/>
  <c r="E1059" i="4"/>
  <c r="AU1059" i="4"/>
  <c r="F1059" i="4"/>
  <c r="AB1059" i="4" s="1"/>
  <c r="G1059" i="4"/>
  <c r="D1060" i="4"/>
  <c r="E1060" i="4"/>
  <c r="AU1060" i="4" s="1"/>
  <c r="F1060" i="4"/>
  <c r="AB1060" i="4"/>
  <c r="G1060" i="4"/>
  <c r="D1061" i="4"/>
  <c r="E1061" i="4"/>
  <c r="AU1061" i="4"/>
  <c r="F1061" i="4"/>
  <c r="AB1061" i="4" s="1"/>
  <c r="G1061" i="4"/>
  <c r="D1062" i="4"/>
  <c r="E1062" i="4"/>
  <c r="AU1062" i="4" s="1"/>
  <c r="F1062" i="4"/>
  <c r="AB1062" i="4"/>
  <c r="G1062" i="4"/>
  <c r="D1063" i="4"/>
  <c r="E1063" i="4"/>
  <c r="AU1063" i="4"/>
  <c r="F1063" i="4"/>
  <c r="AB1063" i="4"/>
  <c r="G1063" i="4"/>
  <c r="D1064" i="4"/>
  <c r="E1064" i="4"/>
  <c r="AU1064" i="4"/>
  <c r="F1064" i="4"/>
  <c r="AB1064" i="4"/>
  <c r="G1064" i="4"/>
  <c r="D1065" i="4"/>
  <c r="E1065" i="4"/>
  <c r="AU1065" i="4"/>
  <c r="F1065" i="4"/>
  <c r="AB1065" i="4" s="1"/>
  <c r="G1065" i="4"/>
  <c r="D1066" i="4"/>
  <c r="E1066" i="4"/>
  <c r="AU1066" i="4" s="1"/>
  <c r="F1066" i="4"/>
  <c r="AB1066" i="4"/>
  <c r="G1066" i="4"/>
  <c r="D1067" i="4"/>
  <c r="E1067" i="4"/>
  <c r="AU1067" i="4"/>
  <c r="F1067" i="4"/>
  <c r="AB1067" i="4" s="1"/>
  <c r="G1067" i="4"/>
  <c r="D1068" i="4"/>
  <c r="E1068" i="4"/>
  <c r="AU1068" i="4" s="1"/>
  <c r="F1068" i="4"/>
  <c r="AB1068" i="4"/>
  <c r="G1068" i="4"/>
  <c r="D1069" i="4"/>
  <c r="E1069" i="4"/>
  <c r="AU1069" i="4"/>
  <c r="F1069" i="4"/>
  <c r="AB1069" i="4" s="1"/>
  <c r="G1069" i="4"/>
  <c r="D1070" i="4"/>
  <c r="E1070" i="4"/>
  <c r="AU1070" i="4" s="1"/>
  <c r="F1070" i="4"/>
  <c r="AB1070" i="4"/>
  <c r="G1070" i="4"/>
  <c r="D1071" i="4"/>
  <c r="E1071" i="4"/>
  <c r="AU1071" i="4"/>
  <c r="F1071" i="4"/>
  <c r="AB1071" i="4" s="1"/>
  <c r="G1071" i="4"/>
  <c r="D1072" i="4"/>
  <c r="E1072" i="4"/>
  <c r="AU1072" i="4" s="1"/>
  <c r="F1072" i="4"/>
  <c r="AB1072" i="4"/>
  <c r="G1072" i="4"/>
  <c r="D1073" i="4"/>
  <c r="E1073" i="4"/>
  <c r="AU1073" i="4"/>
  <c r="F1073" i="4"/>
  <c r="AB1073" i="4" s="1"/>
  <c r="G1073" i="4"/>
  <c r="D1074" i="4"/>
  <c r="E1074" i="4"/>
  <c r="AU1074" i="4" s="1"/>
  <c r="F1074" i="4"/>
  <c r="AB1074" i="4"/>
  <c r="G1074" i="4"/>
  <c r="D1075" i="4"/>
  <c r="E1075" i="4"/>
  <c r="AU1075" i="4"/>
  <c r="F1075" i="4"/>
  <c r="AB1075" i="4" s="1"/>
  <c r="G1075" i="4"/>
  <c r="D1076" i="4"/>
  <c r="E1076" i="4"/>
  <c r="AU1076" i="4" s="1"/>
  <c r="F1076" i="4"/>
  <c r="AB1076" i="4"/>
  <c r="G1076" i="4"/>
  <c r="D1077" i="4"/>
  <c r="E1077" i="4"/>
  <c r="AU1077" i="4"/>
  <c r="F1077" i="4"/>
  <c r="AB1077" i="4" s="1"/>
  <c r="G1077" i="4"/>
  <c r="D1078" i="4"/>
  <c r="E1078" i="4"/>
  <c r="AU1078" i="4" s="1"/>
  <c r="F1078" i="4"/>
  <c r="AB1078" i="4"/>
  <c r="G1078" i="4"/>
  <c r="D1079" i="4"/>
  <c r="E1079" i="4"/>
  <c r="AU1079" i="4"/>
  <c r="F1079" i="4"/>
  <c r="AB1079" i="4" s="1"/>
  <c r="G1079" i="4"/>
  <c r="D1080" i="4"/>
  <c r="E1080" i="4"/>
  <c r="AU1080" i="4" s="1"/>
  <c r="F1080" i="4"/>
  <c r="AB1080" i="4"/>
  <c r="G1080" i="4"/>
  <c r="D1081" i="4"/>
  <c r="E1081" i="4"/>
  <c r="AU1081" i="4"/>
  <c r="F1081" i="4"/>
  <c r="AB1081" i="4" s="1"/>
  <c r="G1081" i="4"/>
  <c r="D1082" i="4"/>
  <c r="E1082" i="4"/>
  <c r="AU1082" i="4" s="1"/>
  <c r="F1082" i="4"/>
  <c r="AB1082" i="4"/>
  <c r="G1082" i="4"/>
  <c r="D1083" i="4"/>
  <c r="E1083" i="4"/>
  <c r="AU1083" i="4"/>
  <c r="F1083" i="4"/>
  <c r="AB1083" i="4" s="1"/>
  <c r="G1083" i="4"/>
  <c r="D1084" i="4"/>
  <c r="E1084" i="4"/>
  <c r="AU1084" i="4" s="1"/>
  <c r="F1084" i="4"/>
  <c r="AB1084" i="4"/>
  <c r="G1084" i="4"/>
  <c r="D1085" i="4"/>
  <c r="E1085" i="4"/>
  <c r="AU1085" i="4"/>
  <c r="F1085" i="4"/>
  <c r="AB1085" i="4" s="1"/>
  <c r="G1085" i="4"/>
  <c r="D1086" i="4"/>
  <c r="E1086" i="4"/>
  <c r="AU1086" i="4" s="1"/>
  <c r="F1086" i="4"/>
  <c r="AB1086" i="4"/>
  <c r="G1086" i="4"/>
  <c r="D1087" i="4"/>
  <c r="E1087" i="4"/>
  <c r="AU1087" i="4"/>
  <c r="F1087" i="4"/>
  <c r="AB1087" i="4" s="1"/>
  <c r="G1087" i="4"/>
  <c r="D1088" i="4"/>
  <c r="E1088" i="4"/>
  <c r="AU1088" i="4" s="1"/>
  <c r="F1088" i="4"/>
  <c r="AB1088" i="4"/>
  <c r="G1088" i="4"/>
  <c r="D1089" i="4"/>
  <c r="E1089" i="4"/>
  <c r="AU1089" i="4"/>
  <c r="F1089" i="4"/>
  <c r="AB1089" i="4" s="1"/>
  <c r="G1089" i="4"/>
  <c r="D1090" i="4"/>
  <c r="E1090" i="4"/>
  <c r="AU1090" i="4" s="1"/>
  <c r="F1090" i="4"/>
  <c r="AB1090" i="4"/>
  <c r="G1090" i="4"/>
  <c r="D1091" i="4"/>
  <c r="E1091" i="4"/>
  <c r="AU1091" i="4"/>
  <c r="F1091" i="4"/>
  <c r="AB1091" i="4" s="1"/>
  <c r="G1091" i="4"/>
  <c r="D1092" i="4"/>
  <c r="E1092" i="4"/>
  <c r="AU1092" i="4" s="1"/>
  <c r="F1092" i="4"/>
  <c r="AB1092" i="4"/>
  <c r="G1092" i="4"/>
  <c r="D1093" i="4"/>
  <c r="E1093" i="4"/>
  <c r="AU1093" i="4"/>
  <c r="F1093" i="4"/>
  <c r="AB1093" i="4" s="1"/>
  <c r="G1093" i="4"/>
  <c r="D1094" i="4"/>
  <c r="E1094" i="4"/>
  <c r="AU1094" i="4" s="1"/>
  <c r="F1094" i="4"/>
  <c r="AB1094" i="4"/>
  <c r="G1094" i="4"/>
  <c r="D1095" i="4"/>
  <c r="E1095" i="4"/>
  <c r="AU1095" i="4"/>
  <c r="F1095" i="4"/>
  <c r="AB1095" i="4" s="1"/>
  <c r="G1095" i="4"/>
  <c r="D1096" i="4"/>
  <c r="E1096" i="4"/>
  <c r="AU1096" i="4" s="1"/>
  <c r="F1096" i="4"/>
  <c r="AB1096" i="4"/>
  <c r="G1096" i="4"/>
  <c r="D1097" i="4"/>
  <c r="E1097" i="4"/>
  <c r="AU1097" i="4"/>
  <c r="F1097" i="4"/>
  <c r="AB1097" i="4" s="1"/>
  <c r="G1097" i="4"/>
  <c r="D1098" i="4"/>
  <c r="E1098" i="4"/>
  <c r="AU1098" i="4" s="1"/>
  <c r="F1098" i="4"/>
  <c r="AB1098" i="4"/>
  <c r="G1098" i="4"/>
  <c r="D1099" i="4"/>
  <c r="E1099" i="4"/>
  <c r="AU1099" i="4"/>
  <c r="F1099" i="4"/>
  <c r="AB1099" i="4" s="1"/>
  <c r="G1099" i="4"/>
  <c r="D1100" i="4"/>
  <c r="E1100" i="4"/>
  <c r="AU1100" i="4" s="1"/>
  <c r="F1100" i="4"/>
  <c r="AB1100" i="4"/>
  <c r="G1100" i="4"/>
  <c r="D1101" i="4"/>
  <c r="E1101" i="4"/>
  <c r="AU1101" i="4"/>
  <c r="F1101" i="4"/>
  <c r="AB1101" i="4" s="1"/>
  <c r="G1101" i="4"/>
  <c r="D1102" i="4"/>
  <c r="E1102" i="4"/>
  <c r="AU1102" i="4" s="1"/>
  <c r="F1102" i="4"/>
  <c r="AB1102" i="4"/>
  <c r="G1102" i="4"/>
  <c r="D1103" i="4"/>
  <c r="E1103" i="4"/>
  <c r="AU1103" i="4"/>
  <c r="F1103" i="4"/>
  <c r="AB1103" i="4" s="1"/>
  <c r="G1103" i="4"/>
  <c r="D1104" i="4"/>
  <c r="E1104" i="4"/>
  <c r="AU1104" i="4" s="1"/>
  <c r="F1104" i="4"/>
  <c r="AB1104" i="4"/>
  <c r="G1104" i="4"/>
  <c r="D1105" i="4"/>
  <c r="E1105" i="4"/>
  <c r="AU1105" i="4"/>
  <c r="F1105" i="4"/>
  <c r="AB1105" i="4" s="1"/>
  <c r="G1105" i="4"/>
  <c r="D1106" i="4"/>
  <c r="E1106" i="4"/>
  <c r="AU1106" i="4" s="1"/>
  <c r="F1106" i="4"/>
  <c r="AB1106" i="4"/>
  <c r="G1106" i="4"/>
  <c r="D1107" i="4"/>
  <c r="E1107" i="4"/>
  <c r="AU1107" i="4"/>
  <c r="F1107" i="4"/>
  <c r="AB1107" i="4" s="1"/>
  <c r="G1107" i="4"/>
  <c r="D1108" i="4"/>
  <c r="E1108" i="4"/>
  <c r="AU1108" i="4" s="1"/>
  <c r="F1108" i="4"/>
  <c r="AB1108" i="4"/>
  <c r="G1108" i="4"/>
  <c r="D1109" i="4"/>
  <c r="E1109" i="4"/>
  <c r="AU1109" i="4"/>
  <c r="F1109" i="4"/>
  <c r="AB1109" i="4" s="1"/>
  <c r="G1109" i="4"/>
  <c r="D1110" i="4"/>
  <c r="E1110" i="4"/>
  <c r="AU1110" i="4" s="1"/>
  <c r="F1110" i="4"/>
  <c r="AB1110" i="4"/>
  <c r="G1110" i="4"/>
  <c r="D1111" i="4"/>
  <c r="E1111" i="4"/>
  <c r="AU1111" i="4"/>
  <c r="F1111" i="4"/>
  <c r="AB1111" i="4" s="1"/>
  <c r="G1111" i="4"/>
  <c r="D1112" i="4"/>
  <c r="E1112" i="4"/>
  <c r="AU1112" i="4" s="1"/>
  <c r="F1112" i="4"/>
  <c r="AB1112" i="4" s="1"/>
  <c r="G1112" i="4"/>
  <c r="D1113" i="4"/>
  <c r="E1113" i="4"/>
  <c r="AU1113" i="4" s="1"/>
  <c r="F1113" i="4"/>
  <c r="AB1113" i="4" s="1"/>
  <c r="G1113" i="4"/>
  <c r="D1114" i="4"/>
  <c r="E1114" i="4"/>
  <c r="AU1114" i="4" s="1"/>
  <c r="F1114" i="4"/>
  <c r="AB1114" i="4" s="1"/>
  <c r="G1114" i="4"/>
  <c r="D1115" i="4"/>
  <c r="E1115" i="4"/>
  <c r="AU1115" i="4" s="1"/>
  <c r="F1115" i="4"/>
  <c r="AB1115" i="4" s="1"/>
  <c r="G1115" i="4"/>
  <c r="D1116" i="4"/>
  <c r="E1116" i="4"/>
  <c r="AU1116" i="4" s="1"/>
  <c r="F1116" i="4"/>
  <c r="AB1116" i="4" s="1"/>
  <c r="G1116" i="4"/>
  <c r="D1117" i="4"/>
  <c r="E1117" i="4"/>
  <c r="AU1117" i="4" s="1"/>
  <c r="F1117" i="4"/>
  <c r="AB1117" i="4" s="1"/>
  <c r="G1117" i="4"/>
  <c r="D1118" i="4"/>
  <c r="E1118" i="4"/>
  <c r="AU1118" i="4" s="1"/>
  <c r="F1118" i="4"/>
  <c r="AB1118" i="4" s="1"/>
  <c r="G1118" i="4"/>
  <c r="D1119" i="4"/>
  <c r="E1119" i="4"/>
  <c r="AU1119" i="4" s="1"/>
  <c r="F1119" i="4"/>
  <c r="AB1119" i="4" s="1"/>
  <c r="G1119" i="4"/>
  <c r="D1120" i="4"/>
  <c r="E1120" i="4"/>
  <c r="AU1120" i="4" s="1"/>
  <c r="F1120" i="4"/>
  <c r="AB1120" i="4" s="1"/>
  <c r="G1120" i="4"/>
  <c r="D1121" i="4"/>
  <c r="E1121" i="4"/>
  <c r="AU1121" i="4" s="1"/>
  <c r="F1121" i="4"/>
  <c r="AB1121" i="4" s="1"/>
  <c r="G1121" i="4"/>
  <c r="D1122" i="4"/>
  <c r="E1122" i="4"/>
  <c r="AU1122" i="4" s="1"/>
  <c r="F1122" i="4"/>
  <c r="AB1122" i="4" s="1"/>
  <c r="G1122" i="4"/>
  <c r="D1123" i="4"/>
  <c r="E1123" i="4"/>
  <c r="AU1123" i="4" s="1"/>
  <c r="F1123" i="4"/>
  <c r="AB1123" i="4" s="1"/>
  <c r="G1123" i="4"/>
  <c r="D1124" i="4"/>
  <c r="E1124" i="4"/>
  <c r="AU1124" i="4" s="1"/>
  <c r="F1124" i="4"/>
  <c r="AB1124" i="4" s="1"/>
  <c r="G1124" i="4"/>
  <c r="D1125" i="4"/>
  <c r="E1125" i="4"/>
  <c r="AU1125" i="4" s="1"/>
  <c r="F1125" i="4"/>
  <c r="AB1125" i="4" s="1"/>
  <c r="G1125" i="4"/>
  <c r="D1126" i="4"/>
  <c r="E1126" i="4"/>
  <c r="AU1126" i="4" s="1"/>
  <c r="F1126" i="4"/>
  <c r="AB1126" i="4" s="1"/>
  <c r="G1126" i="4"/>
  <c r="D1127" i="4"/>
  <c r="E1127" i="4"/>
  <c r="AU1127" i="4" s="1"/>
  <c r="F1127" i="4"/>
  <c r="AB1127" i="4" s="1"/>
  <c r="G1127" i="4"/>
  <c r="D1128" i="4"/>
  <c r="E1128" i="4"/>
  <c r="AU1128" i="4" s="1"/>
  <c r="F1128" i="4"/>
  <c r="AB1128" i="4" s="1"/>
  <c r="G1128" i="4"/>
  <c r="D1129" i="4"/>
  <c r="E1129" i="4"/>
  <c r="AU1129" i="4" s="1"/>
  <c r="F1129" i="4"/>
  <c r="AB1129" i="4" s="1"/>
  <c r="G1129" i="4"/>
  <c r="D1130" i="4"/>
  <c r="E1130" i="4"/>
  <c r="AU1130" i="4" s="1"/>
  <c r="F1130" i="4"/>
  <c r="AB1130" i="4" s="1"/>
  <c r="G1130" i="4"/>
  <c r="D1131" i="4"/>
  <c r="E1131" i="4"/>
  <c r="AU1131" i="4" s="1"/>
  <c r="F1131" i="4"/>
  <c r="AB1131" i="4" s="1"/>
  <c r="G1131" i="4"/>
  <c r="D1132" i="4"/>
  <c r="E1132" i="4"/>
  <c r="AU1132" i="4" s="1"/>
  <c r="F1132" i="4"/>
  <c r="AB1132" i="4" s="1"/>
  <c r="G1132" i="4"/>
  <c r="D1133" i="4"/>
  <c r="E1133" i="4"/>
  <c r="AU1133" i="4" s="1"/>
  <c r="F1133" i="4"/>
  <c r="AB1133" i="4" s="1"/>
  <c r="G1133" i="4"/>
  <c r="D1134" i="4"/>
  <c r="E1134" i="4"/>
  <c r="AU1134" i="4" s="1"/>
  <c r="F1134" i="4"/>
  <c r="AB1134" i="4" s="1"/>
  <c r="G1134" i="4"/>
  <c r="D1135" i="4"/>
  <c r="E1135" i="4"/>
  <c r="AU1135" i="4" s="1"/>
  <c r="F1135" i="4"/>
  <c r="AB1135" i="4" s="1"/>
  <c r="G1135" i="4"/>
  <c r="D1136" i="4"/>
  <c r="E1136" i="4"/>
  <c r="AU1136" i="4" s="1"/>
  <c r="F1136" i="4"/>
  <c r="AB1136" i="4" s="1"/>
  <c r="G1136" i="4"/>
  <c r="D1137" i="4"/>
  <c r="E1137" i="4"/>
  <c r="AU1137" i="4" s="1"/>
  <c r="F1137" i="4"/>
  <c r="AB1137" i="4" s="1"/>
  <c r="G1137" i="4"/>
  <c r="D1138" i="4"/>
  <c r="E1138" i="4"/>
  <c r="AU1138" i="4" s="1"/>
  <c r="F1138" i="4"/>
  <c r="AB1138" i="4" s="1"/>
  <c r="G1138" i="4"/>
  <c r="D1139" i="4"/>
  <c r="E1139" i="4"/>
  <c r="AU1139" i="4" s="1"/>
  <c r="F1139" i="4"/>
  <c r="AB1139" i="4" s="1"/>
  <c r="G1139" i="4"/>
  <c r="D1140" i="4"/>
  <c r="AU1140" i="4"/>
  <c r="F1140" i="4"/>
  <c r="AB1140" i="4"/>
  <c r="G1140" i="4"/>
  <c r="D1141" i="4"/>
  <c r="AU1141" i="4"/>
  <c r="F1141" i="4"/>
  <c r="AB1141" i="4" s="1"/>
  <c r="G1141" i="4"/>
  <c r="D1142" i="4"/>
  <c r="AU1142" i="4"/>
  <c r="F1142" i="4"/>
  <c r="AB1142" i="4"/>
  <c r="G1142" i="4"/>
  <c r="D1143" i="4"/>
  <c r="E1143" i="4"/>
  <c r="AU1143" i="4"/>
  <c r="F1143" i="4"/>
  <c r="AB1143" i="4"/>
  <c r="G1143" i="4"/>
  <c r="D1144" i="4"/>
  <c r="AU1144" i="4"/>
  <c r="F1144" i="4"/>
  <c r="AB1144" i="4" s="1"/>
  <c r="G1144" i="4"/>
  <c r="D1145" i="4"/>
  <c r="AU1145" i="4"/>
  <c r="F1145" i="4"/>
  <c r="AB1145" i="4"/>
  <c r="G1145" i="4"/>
  <c r="D1146" i="4"/>
  <c r="AU1146" i="4"/>
  <c r="F1146" i="4"/>
  <c r="AB1146" i="4" s="1"/>
  <c r="G1146" i="4"/>
  <c r="D1147" i="4"/>
  <c r="E1147" i="4"/>
  <c r="AU1147" i="4" s="1"/>
  <c r="F1147" i="4"/>
  <c r="AB1147" i="4" s="1"/>
  <c r="G1147" i="4"/>
  <c r="D1148" i="4"/>
  <c r="E1148" i="4"/>
  <c r="AU1148" i="4" s="1"/>
  <c r="F1148" i="4"/>
  <c r="AB1148" i="4" s="1"/>
  <c r="G1148" i="4"/>
  <c r="D1149" i="4"/>
  <c r="E1149" i="4"/>
  <c r="AU1149" i="4" s="1"/>
  <c r="F1149" i="4"/>
  <c r="AB1149" i="4" s="1"/>
  <c r="G1149" i="4"/>
  <c r="D1150" i="4"/>
  <c r="E1150" i="4"/>
  <c r="AU1150" i="4" s="1"/>
  <c r="F1150" i="4"/>
  <c r="AB1150" i="4" s="1"/>
  <c r="G1150" i="4"/>
  <c r="D1151" i="4"/>
  <c r="AU1151" i="4"/>
  <c r="F1151" i="4"/>
  <c r="AB1151" i="4"/>
  <c r="G1151" i="4"/>
  <c r="D1152" i="4"/>
  <c r="AU1152" i="4"/>
  <c r="F1152" i="4"/>
  <c r="AB1152" i="4" s="1"/>
  <c r="G1152" i="4"/>
  <c r="D1153" i="4"/>
  <c r="AU1153" i="4"/>
  <c r="F1153" i="4"/>
  <c r="AB1153" i="4"/>
  <c r="G1153" i="4"/>
  <c r="D1154" i="4"/>
  <c r="E1154" i="4"/>
  <c r="AU1154" i="4"/>
  <c r="F1154" i="4"/>
  <c r="AB1154" i="4"/>
  <c r="G1154" i="4"/>
  <c r="D1155" i="4"/>
  <c r="AU1155" i="4"/>
  <c r="F1155" i="4"/>
  <c r="AB1155" i="4" s="1"/>
  <c r="G1155" i="4"/>
  <c r="D1156" i="4"/>
  <c r="AU1156" i="4"/>
  <c r="F1156" i="4"/>
  <c r="AB1156" i="4"/>
  <c r="G1156" i="4"/>
  <c r="D1157" i="4"/>
  <c r="AU1157" i="4"/>
  <c r="F1157" i="4"/>
  <c r="AB1157" i="4" s="1"/>
  <c r="G1157" i="4"/>
  <c r="D1158" i="4"/>
  <c r="E1158" i="4"/>
  <c r="AU1158" i="4" s="1"/>
  <c r="F1158" i="4"/>
  <c r="AB1158" i="4" s="1"/>
  <c r="G1158" i="4"/>
  <c r="D1159" i="4"/>
  <c r="E1159" i="4"/>
  <c r="AU1159" i="4" s="1"/>
  <c r="F1159" i="4"/>
  <c r="AB1159" i="4" s="1"/>
  <c r="G1159" i="4"/>
  <c r="D1160" i="4"/>
  <c r="E1160" i="4"/>
  <c r="AU1160" i="4" s="1"/>
  <c r="F1160" i="4"/>
  <c r="AB1160" i="4" s="1"/>
  <c r="G1160" i="4"/>
  <c r="D1161" i="4"/>
  <c r="AU1161" i="4"/>
  <c r="F1161" i="4"/>
  <c r="AB1161" i="4"/>
  <c r="G1161" i="4"/>
  <c r="D1162" i="4"/>
  <c r="AU1162" i="4"/>
  <c r="F1162" i="4"/>
  <c r="AB1162" i="4" s="1"/>
  <c r="G1162" i="4"/>
  <c r="D1163" i="4"/>
  <c r="AU1163" i="4"/>
  <c r="F1163" i="4"/>
  <c r="AB1163" i="4"/>
  <c r="G1163" i="4"/>
  <c r="D1164" i="4"/>
  <c r="E1164" i="4"/>
  <c r="AU1164" i="4"/>
  <c r="F1164" i="4"/>
  <c r="AB1164" i="4"/>
  <c r="G1164" i="4"/>
  <c r="D1165" i="4"/>
  <c r="AU1165" i="4"/>
  <c r="F1165" i="4"/>
  <c r="AB1165" i="4" s="1"/>
  <c r="G1165" i="4"/>
  <c r="D1166" i="4"/>
  <c r="AU1166" i="4"/>
  <c r="F1166" i="4"/>
  <c r="AB1166" i="4"/>
  <c r="G1166" i="4"/>
  <c r="D1167" i="4"/>
  <c r="AU1167" i="4"/>
  <c r="F1167" i="4"/>
  <c r="AB1167" i="4" s="1"/>
  <c r="G1167" i="4"/>
  <c r="D1168" i="4"/>
  <c r="E1168" i="4"/>
  <c r="AU1168" i="4" s="1"/>
  <c r="F1168" i="4"/>
  <c r="AB1168" i="4" s="1"/>
  <c r="G1168" i="4"/>
  <c r="D1169" i="4"/>
  <c r="E1169" i="4"/>
  <c r="AU1169" i="4" s="1"/>
  <c r="F1169" i="4"/>
  <c r="AB1169" i="4" s="1"/>
  <c r="G1169" i="4"/>
  <c r="D1170" i="4"/>
  <c r="E1170" i="4"/>
  <c r="AU1170" i="4" s="1"/>
  <c r="F1170" i="4"/>
  <c r="AB1170" i="4" s="1"/>
  <c r="G1170" i="4"/>
  <c r="D1171" i="4"/>
  <c r="AU1171" i="4"/>
  <c r="F1171" i="4"/>
  <c r="AB1171" i="4"/>
  <c r="G1171" i="4"/>
  <c r="D1172" i="4"/>
  <c r="AU1172" i="4"/>
  <c r="F1172" i="4"/>
  <c r="AB1172" i="4" s="1"/>
  <c r="G1172" i="4"/>
  <c r="D1173" i="4"/>
  <c r="AU1173" i="4"/>
  <c r="F1173" i="4"/>
  <c r="AB1173" i="4"/>
  <c r="G1173" i="4"/>
  <c r="D1174" i="4"/>
  <c r="E1174" i="4"/>
  <c r="AU1174" i="4"/>
  <c r="F1174" i="4"/>
  <c r="AB1174" i="4"/>
  <c r="G1174" i="4"/>
  <c r="D1175" i="4"/>
  <c r="AU1175" i="4"/>
  <c r="F1175" i="4"/>
  <c r="AB1175" i="4" s="1"/>
  <c r="G1175" i="4"/>
  <c r="D1176" i="4"/>
  <c r="AU1176" i="4"/>
  <c r="F1176" i="4"/>
  <c r="AB1176" i="4"/>
  <c r="G1176" i="4"/>
  <c r="D1177" i="4"/>
  <c r="AU1177" i="4"/>
  <c r="F1177" i="4"/>
  <c r="AB1177" i="4" s="1"/>
  <c r="G1177" i="4"/>
  <c r="D1178" i="4"/>
  <c r="E1178" i="4"/>
  <c r="AU1178" i="4" s="1"/>
  <c r="F1178" i="4"/>
  <c r="AB1178" i="4" s="1"/>
  <c r="G1178" i="4"/>
  <c r="D1179" i="4"/>
  <c r="E1179" i="4"/>
  <c r="AU1179" i="4" s="1"/>
  <c r="F1179" i="4"/>
  <c r="AB1179" i="4" s="1"/>
  <c r="G1179" i="4"/>
  <c r="D1180" i="4"/>
  <c r="E1180" i="4"/>
  <c r="AU1180" i="4" s="1"/>
  <c r="F1180" i="4"/>
  <c r="AB1180" i="4" s="1"/>
  <c r="G1180" i="4"/>
  <c r="D1181" i="4"/>
  <c r="E1181" i="4"/>
  <c r="AU1181" i="4" s="1"/>
  <c r="F1181" i="4"/>
  <c r="AB1181" i="4" s="1"/>
  <c r="G1181" i="4"/>
  <c r="D1182" i="4"/>
  <c r="E1182" i="4"/>
  <c r="AU1182" i="4" s="1"/>
  <c r="F1182" i="4"/>
  <c r="AB1182" i="4" s="1"/>
  <c r="G1182" i="4"/>
  <c r="D1183" i="4"/>
  <c r="E1183" i="4"/>
  <c r="AU1183" i="4" s="1"/>
  <c r="F1183" i="4"/>
  <c r="AB1183" i="4" s="1"/>
  <c r="G1183" i="4"/>
  <c r="D1184" i="4"/>
  <c r="E1184" i="4"/>
  <c r="AU1184" i="4" s="1"/>
  <c r="F1184" i="4"/>
  <c r="AB1184" i="4" s="1"/>
  <c r="G1184" i="4"/>
  <c r="D1185" i="4"/>
  <c r="E1185" i="4"/>
  <c r="AU1185" i="4" s="1"/>
  <c r="F1185" i="4"/>
  <c r="AB1185" i="4" s="1"/>
  <c r="G1185" i="4"/>
  <c r="D1186" i="4"/>
  <c r="E1186" i="4"/>
  <c r="AU1186" i="4" s="1"/>
  <c r="F1186" i="4"/>
  <c r="AB1186" i="4" s="1"/>
  <c r="G1186" i="4"/>
  <c r="D1187" i="4"/>
  <c r="E1187" i="4"/>
  <c r="AU1187" i="4" s="1"/>
  <c r="F1187" i="4"/>
  <c r="AB1187" i="4" s="1"/>
  <c r="G1187" i="4"/>
  <c r="D1188" i="4"/>
  <c r="E1188" i="4"/>
  <c r="AU1188" i="4" s="1"/>
  <c r="F1188" i="4"/>
  <c r="AB1188" i="4" s="1"/>
  <c r="G1188" i="4"/>
  <c r="D1189" i="4"/>
  <c r="E1189" i="4"/>
  <c r="AU1189" i="4" s="1"/>
  <c r="F1189" i="4"/>
  <c r="AB1189" i="4" s="1"/>
  <c r="G1189" i="4"/>
  <c r="D1190" i="4"/>
  <c r="E1190" i="4"/>
  <c r="AU1190" i="4" s="1"/>
  <c r="F1190" i="4"/>
  <c r="AB1190" i="4" s="1"/>
  <c r="G1190" i="4"/>
  <c r="D1191" i="4"/>
  <c r="E1191" i="4"/>
  <c r="AU1191" i="4" s="1"/>
  <c r="F1191" i="4"/>
  <c r="AB1191" i="4" s="1"/>
  <c r="G1191" i="4"/>
  <c r="D1192" i="4"/>
  <c r="E1192" i="4"/>
  <c r="AU1192" i="4" s="1"/>
  <c r="F1192" i="4"/>
  <c r="AB1192" i="4" s="1"/>
  <c r="G1192" i="4"/>
  <c r="D1193" i="4"/>
  <c r="E1193" i="4"/>
  <c r="AU1193" i="4" s="1"/>
  <c r="F1193" i="4"/>
  <c r="AB1193" i="4" s="1"/>
  <c r="G1193" i="4"/>
  <c r="D1194" i="4"/>
  <c r="E1194" i="4"/>
  <c r="AU1194" i="4" s="1"/>
  <c r="F1194" i="4"/>
  <c r="AB1194" i="4" s="1"/>
  <c r="G1194" i="4"/>
  <c r="D1195" i="4"/>
  <c r="E1195" i="4"/>
  <c r="AU1195" i="4" s="1"/>
  <c r="F1195" i="4"/>
  <c r="AB1195" i="4" s="1"/>
  <c r="G1195" i="4"/>
  <c r="D1196" i="4"/>
  <c r="E1196" i="4"/>
  <c r="AU1196" i="4" s="1"/>
  <c r="F1196" i="4"/>
  <c r="AB1196" i="4" s="1"/>
  <c r="G1196" i="4"/>
  <c r="D1197" i="4"/>
  <c r="E1197" i="4"/>
  <c r="AU1197" i="4" s="1"/>
  <c r="F1197" i="4"/>
  <c r="AB1197" i="4" s="1"/>
  <c r="G1197" i="4"/>
  <c r="D1198" i="4"/>
  <c r="E1198" i="4"/>
  <c r="AU1198" i="4" s="1"/>
  <c r="F1198" i="4"/>
  <c r="AB1198" i="4" s="1"/>
  <c r="G1198" i="4"/>
  <c r="D1199" i="4"/>
  <c r="E1199" i="4"/>
  <c r="AU1199" i="4" s="1"/>
  <c r="F1199" i="4"/>
  <c r="AB1199" i="4" s="1"/>
  <c r="G1199" i="4"/>
  <c r="D1200" i="4"/>
  <c r="E1200" i="4"/>
  <c r="AU1200" i="4" s="1"/>
  <c r="F1200" i="4"/>
  <c r="AB1200" i="4" s="1"/>
  <c r="G1200" i="4"/>
  <c r="D1201" i="4"/>
  <c r="E1201" i="4"/>
  <c r="AU1201" i="4" s="1"/>
  <c r="F1201" i="4"/>
  <c r="AB1201" i="4" s="1"/>
  <c r="G1201" i="4"/>
  <c r="D1202" i="4"/>
  <c r="E1202" i="4"/>
  <c r="AU1202" i="4" s="1"/>
  <c r="F1202" i="4"/>
  <c r="AB1202" i="4" s="1"/>
  <c r="G1202" i="4"/>
  <c r="D1203" i="4"/>
  <c r="E1203" i="4"/>
  <c r="AU1203" i="4" s="1"/>
  <c r="F1203" i="4"/>
  <c r="AB1203" i="4" s="1"/>
  <c r="G1203" i="4"/>
  <c r="D1204" i="4"/>
  <c r="E1204" i="4"/>
  <c r="AU1204" i="4" s="1"/>
  <c r="F1204" i="4"/>
  <c r="AB1204" i="4" s="1"/>
  <c r="G1204" i="4"/>
  <c r="D1205" i="4"/>
  <c r="E1205" i="4"/>
  <c r="AU1205" i="4" s="1"/>
  <c r="F1205" i="4"/>
  <c r="AB1205" i="4" s="1"/>
  <c r="G1205" i="4"/>
  <c r="D1206" i="4"/>
  <c r="E1206" i="4"/>
  <c r="AU1206" i="4" s="1"/>
  <c r="F1206" i="4"/>
  <c r="AB1206" i="4" s="1"/>
  <c r="G1206" i="4"/>
  <c r="D1207" i="4"/>
  <c r="E1207" i="4"/>
  <c r="AU1207" i="4" s="1"/>
  <c r="F1207" i="4"/>
  <c r="AB1207" i="4" s="1"/>
  <c r="G1207" i="4"/>
  <c r="D1208" i="4"/>
  <c r="E1208" i="4"/>
  <c r="AU1208" i="4" s="1"/>
  <c r="F1208" i="4"/>
  <c r="AB1208" i="4" s="1"/>
  <c r="G1208" i="4"/>
  <c r="D1209" i="4"/>
  <c r="E1209" i="4"/>
  <c r="AU1209" i="4" s="1"/>
  <c r="F1209" i="4"/>
  <c r="AB1209" i="4" s="1"/>
  <c r="G1209" i="4"/>
  <c r="D1210" i="4"/>
  <c r="E1210" i="4"/>
  <c r="AU1210" i="4" s="1"/>
  <c r="F1210" i="4"/>
  <c r="AB1210" i="4" s="1"/>
  <c r="G1210" i="4"/>
  <c r="D1211" i="4"/>
  <c r="E1211" i="4"/>
  <c r="AU1211" i="4" s="1"/>
  <c r="F1211" i="4"/>
  <c r="AB1211" i="4" s="1"/>
  <c r="G1211" i="4"/>
  <c r="D1212" i="4"/>
  <c r="E1212" i="4"/>
  <c r="AU1212" i="4" s="1"/>
  <c r="F1212" i="4"/>
  <c r="AB1212" i="4" s="1"/>
  <c r="G1212" i="4"/>
  <c r="D1213" i="4"/>
  <c r="E1213" i="4"/>
  <c r="AU1213" i="4" s="1"/>
  <c r="F1213" i="4"/>
  <c r="AB1213" i="4" s="1"/>
  <c r="G1213" i="4"/>
  <c r="D1214" i="4"/>
  <c r="E1214" i="4"/>
  <c r="AU1214" i="4" s="1"/>
  <c r="F1214" i="4"/>
  <c r="AB1214" i="4" s="1"/>
  <c r="G1214" i="4"/>
  <c r="D1215" i="4"/>
  <c r="E1215" i="4"/>
  <c r="AU1215" i="4" s="1"/>
  <c r="F1215" i="4"/>
  <c r="AB1215" i="4" s="1"/>
  <c r="G1215" i="4"/>
  <c r="D1216" i="4"/>
  <c r="E1216" i="4"/>
  <c r="AU1216" i="4" s="1"/>
  <c r="F1216" i="4"/>
  <c r="AB1216" i="4" s="1"/>
  <c r="G1216" i="4"/>
  <c r="D1217" i="4"/>
  <c r="E1217" i="4"/>
  <c r="AU1217" i="4" s="1"/>
  <c r="F1217" i="4"/>
  <c r="AB1217" i="4" s="1"/>
  <c r="G1217" i="4"/>
  <c r="D1218" i="4"/>
  <c r="E1218" i="4"/>
  <c r="AU1218" i="4" s="1"/>
  <c r="F1218" i="4"/>
  <c r="AB1218" i="4" s="1"/>
  <c r="G1218" i="4"/>
  <c r="D1219" i="4"/>
  <c r="E1219" i="4"/>
  <c r="AU1219" i="4" s="1"/>
  <c r="F1219" i="4"/>
  <c r="AB1219" i="4" s="1"/>
  <c r="G1219" i="4"/>
  <c r="D1220" i="4"/>
  <c r="E1220" i="4"/>
  <c r="AU1220" i="4" s="1"/>
  <c r="F1220" i="4"/>
  <c r="AB1220" i="4" s="1"/>
  <c r="G1220" i="4"/>
  <c r="D1221" i="4"/>
  <c r="E1221" i="4"/>
  <c r="AU1221" i="4" s="1"/>
  <c r="F1221" i="4"/>
  <c r="AB1221" i="4" s="1"/>
  <c r="G1221" i="4"/>
  <c r="D1222" i="4"/>
  <c r="E1222" i="4"/>
  <c r="AU1222" i="4" s="1"/>
  <c r="F1222" i="4"/>
  <c r="AB1222" i="4" s="1"/>
  <c r="G1222" i="4"/>
  <c r="D1223" i="4"/>
  <c r="E1223" i="4"/>
  <c r="AU1223" i="4" s="1"/>
  <c r="F1223" i="4"/>
  <c r="AB1223" i="4" s="1"/>
  <c r="G1223" i="4"/>
  <c r="D1224" i="4"/>
  <c r="E1224" i="4"/>
  <c r="AU1224" i="4" s="1"/>
  <c r="F1224" i="4"/>
  <c r="AB1224" i="4" s="1"/>
  <c r="G1224" i="4"/>
  <c r="D1225" i="4"/>
  <c r="E1225" i="4"/>
  <c r="AU1225" i="4" s="1"/>
  <c r="F1225" i="4"/>
  <c r="AB1225" i="4" s="1"/>
  <c r="G1225" i="4"/>
  <c r="D1226" i="4"/>
  <c r="E1226" i="4"/>
  <c r="AU1226" i="4" s="1"/>
  <c r="F1226" i="4"/>
  <c r="AB1226" i="4" s="1"/>
  <c r="G1226" i="4"/>
  <c r="D1227" i="4"/>
  <c r="E1227" i="4"/>
  <c r="AU1227" i="4" s="1"/>
  <c r="F1227" i="4"/>
  <c r="AB1227" i="4" s="1"/>
  <c r="G1227" i="4"/>
  <c r="D1228" i="4"/>
  <c r="E1228" i="4"/>
  <c r="AU1228" i="4" s="1"/>
  <c r="F1228" i="4"/>
  <c r="AB1228" i="4" s="1"/>
  <c r="G1228" i="4"/>
  <c r="D1229" i="4"/>
  <c r="E1229" i="4"/>
  <c r="AU1229" i="4" s="1"/>
  <c r="F1229" i="4"/>
  <c r="AB1229" i="4" s="1"/>
  <c r="G1229" i="4"/>
  <c r="D1230" i="4"/>
  <c r="E1230" i="4"/>
  <c r="AU1230" i="4" s="1"/>
  <c r="F1230" i="4"/>
  <c r="AB1230" i="4" s="1"/>
  <c r="G1230" i="4"/>
  <c r="D1231" i="4"/>
  <c r="E1231" i="4"/>
  <c r="AU1231" i="4" s="1"/>
  <c r="F1231" i="4"/>
  <c r="AB1231" i="4" s="1"/>
  <c r="G1231" i="4"/>
  <c r="D1232" i="4"/>
  <c r="E1232" i="4"/>
  <c r="AU1232" i="4" s="1"/>
  <c r="F1232" i="4"/>
  <c r="AB1232" i="4" s="1"/>
  <c r="G1232" i="4"/>
  <c r="D1233" i="4"/>
  <c r="E1233" i="4"/>
  <c r="AU1233" i="4" s="1"/>
  <c r="F1233" i="4"/>
  <c r="AB1233" i="4" s="1"/>
  <c r="G1233" i="4"/>
  <c r="D1234" i="4"/>
  <c r="E1234" i="4"/>
  <c r="AU1234" i="4" s="1"/>
  <c r="F1234" i="4"/>
  <c r="AB1234" i="4" s="1"/>
  <c r="G1234" i="4"/>
  <c r="D1235" i="4"/>
  <c r="E1235" i="4"/>
  <c r="AU1235" i="4" s="1"/>
  <c r="F1235" i="4"/>
  <c r="AB1235" i="4" s="1"/>
  <c r="G1235" i="4"/>
  <c r="D1236" i="4"/>
  <c r="AU1236" i="4"/>
  <c r="F1236" i="4"/>
  <c r="AB1236" i="4"/>
  <c r="G1236" i="4"/>
  <c r="D1237" i="4"/>
  <c r="E1237" i="4"/>
  <c r="AU1237" i="4"/>
  <c r="F1237" i="4"/>
  <c r="AB1237" i="4"/>
  <c r="G1237" i="4"/>
  <c r="D1238" i="4"/>
  <c r="AU1238" i="4"/>
  <c r="F1238" i="4"/>
  <c r="AB1238" i="4" s="1"/>
  <c r="G1238" i="4"/>
  <c r="D1239" i="4"/>
  <c r="AU1239" i="4"/>
  <c r="F1239" i="4"/>
  <c r="AB1239" i="4"/>
  <c r="G1239" i="4"/>
  <c r="D1240" i="4"/>
  <c r="AU1240" i="4"/>
  <c r="F1240" i="4"/>
  <c r="AB1240" i="4" s="1"/>
  <c r="G1240" i="4"/>
  <c r="D1241" i="4"/>
  <c r="E1241" i="4"/>
  <c r="AU1241" i="4" s="1"/>
  <c r="F1241" i="4"/>
  <c r="AB1241" i="4" s="1"/>
  <c r="G1241" i="4"/>
  <c r="D1242" i="4"/>
  <c r="AU1242" i="4"/>
  <c r="F1242" i="4"/>
  <c r="AB1242" i="4"/>
  <c r="G1242" i="4"/>
  <c r="D1243" i="4"/>
  <c r="AU1243" i="4"/>
  <c r="F1243" i="4"/>
  <c r="AB1243" i="4" s="1"/>
  <c r="G1243" i="4"/>
  <c r="D1244" i="4"/>
  <c r="E1244" i="4"/>
  <c r="AU1244" i="4" s="1"/>
  <c r="F1244" i="4"/>
  <c r="AB1244" i="4" s="1"/>
  <c r="G1244" i="4"/>
  <c r="D1245" i="4"/>
  <c r="E1245" i="4"/>
  <c r="AU1245" i="4" s="1"/>
  <c r="F1245" i="4"/>
  <c r="AB1245" i="4" s="1"/>
  <c r="G1245" i="4"/>
  <c r="D1246" i="4"/>
  <c r="E1246" i="4"/>
  <c r="AU1246" i="4" s="1"/>
  <c r="F1246" i="4"/>
  <c r="AB1246" i="4" s="1"/>
  <c r="G1246" i="4"/>
  <c r="D1247" i="4"/>
  <c r="E1247" i="4"/>
  <c r="AU1247" i="4" s="1"/>
  <c r="F1247" i="4"/>
  <c r="AB1247" i="4" s="1"/>
  <c r="G1247" i="4"/>
  <c r="D1248" i="4"/>
  <c r="AU1248" i="4"/>
  <c r="F1248" i="4"/>
  <c r="AB1248" i="4"/>
  <c r="G1248" i="4"/>
  <c r="D1249" i="4"/>
  <c r="E1249" i="4"/>
  <c r="AU1249" i="4"/>
  <c r="F1249" i="4"/>
  <c r="AB1249" i="4"/>
  <c r="G1249" i="4"/>
  <c r="D1250" i="4"/>
  <c r="AU1250" i="4"/>
  <c r="F1250" i="4"/>
  <c r="AB1250" i="4" s="1"/>
  <c r="G1250" i="4"/>
  <c r="D1251" i="4"/>
  <c r="AU1251" i="4"/>
  <c r="F1251" i="4"/>
  <c r="AB1251" i="4"/>
  <c r="G1251" i="4"/>
  <c r="D1252" i="4"/>
  <c r="AU1252" i="4"/>
  <c r="F1252" i="4"/>
  <c r="AB1252" i="4" s="1"/>
  <c r="G1252" i="4"/>
  <c r="D1253" i="4"/>
  <c r="E1253" i="4"/>
  <c r="AU1253" i="4" s="1"/>
  <c r="F1253" i="4"/>
  <c r="AB1253" i="4" s="1"/>
  <c r="G1253" i="4"/>
  <c r="D1254" i="4"/>
  <c r="AU1254" i="4"/>
  <c r="F1254" i="4"/>
  <c r="AB1254" i="4"/>
  <c r="G1254" i="4"/>
  <c r="D1255" i="4"/>
  <c r="AU1255" i="4"/>
  <c r="F1255" i="4"/>
  <c r="AB1255" i="4" s="1"/>
  <c r="G1255" i="4"/>
  <c r="D1256" i="4"/>
  <c r="E1256" i="4"/>
  <c r="AU1256" i="4" s="1"/>
  <c r="F1256" i="4"/>
  <c r="AB1256" i="4" s="1"/>
  <c r="G1256" i="4"/>
  <c r="D1257" i="4"/>
  <c r="E1257" i="4"/>
  <c r="AU1257" i="4" s="1"/>
  <c r="F1257" i="4"/>
  <c r="AB1257" i="4" s="1"/>
  <c r="G1257" i="4"/>
  <c r="D1258" i="4"/>
  <c r="E1258" i="4"/>
  <c r="AU1258" i="4" s="1"/>
  <c r="F1258" i="4"/>
  <c r="AB1258" i="4" s="1"/>
  <c r="G1258" i="4"/>
  <c r="D1259" i="4"/>
  <c r="E1259" i="4"/>
  <c r="AU1259" i="4" s="1"/>
  <c r="F1259" i="4"/>
  <c r="AB1259" i="4" s="1"/>
  <c r="G1259" i="4"/>
  <c r="D1260" i="4"/>
  <c r="E1260" i="4"/>
  <c r="AU1260" i="4" s="1"/>
  <c r="F1260" i="4"/>
  <c r="AB1260" i="4" s="1"/>
  <c r="G1260" i="4"/>
  <c r="D1261" i="4"/>
  <c r="E1261" i="4"/>
  <c r="AU1261" i="4" s="1"/>
  <c r="F1261" i="4"/>
  <c r="AB1261" i="4" s="1"/>
  <c r="G1261" i="4"/>
  <c r="D1262" i="4"/>
  <c r="E1262" i="4"/>
  <c r="AU1262" i="4" s="1"/>
  <c r="F1262" i="4"/>
  <c r="AB1262" i="4" s="1"/>
  <c r="G1262" i="4"/>
  <c r="D1263" i="4"/>
  <c r="E1263" i="4"/>
  <c r="AU1263" i="4" s="1"/>
  <c r="F1263" i="4"/>
  <c r="AB1263" i="4" s="1"/>
  <c r="G1263" i="4"/>
  <c r="D1264" i="4"/>
  <c r="AU1264" i="4"/>
  <c r="F1264" i="4"/>
  <c r="AB1264" i="4"/>
  <c r="G1264" i="4"/>
  <c r="D1265" i="4"/>
  <c r="E1265" i="4"/>
  <c r="AU1265" i="4"/>
  <c r="F1265" i="4"/>
  <c r="AB1265" i="4"/>
  <c r="G1265" i="4"/>
  <c r="D1266" i="4"/>
  <c r="AU1266" i="4"/>
  <c r="F1266" i="4"/>
  <c r="AB1266" i="4" s="1"/>
  <c r="G1266" i="4"/>
  <c r="D1267" i="4"/>
  <c r="AU1267" i="4"/>
  <c r="F1267" i="4"/>
  <c r="AB1267" i="4"/>
  <c r="G1267" i="4"/>
  <c r="D1268" i="4"/>
  <c r="AU1268" i="4"/>
  <c r="F1268" i="4"/>
  <c r="AB1268" i="4"/>
  <c r="G1268" i="4"/>
  <c r="D1269" i="4"/>
  <c r="E1269" i="4"/>
  <c r="AU1269" i="4"/>
  <c r="F1269" i="4"/>
  <c r="AB1269" i="4" s="1"/>
  <c r="G1269" i="4"/>
  <c r="D1270" i="4"/>
  <c r="AU1270" i="4"/>
  <c r="F1270" i="4"/>
  <c r="AB1270" i="4"/>
  <c r="G1270" i="4"/>
  <c r="D1271" i="4"/>
  <c r="AU1271" i="4"/>
  <c r="F1271" i="4"/>
  <c r="AB1271" i="4" s="1"/>
  <c r="G1271" i="4"/>
  <c r="D1272" i="4"/>
  <c r="E1272" i="4"/>
  <c r="AU1272" i="4" s="1"/>
  <c r="AY1272" i="4" s="1"/>
  <c r="F1272" i="4"/>
  <c r="AB1272" i="4" s="1"/>
  <c r="G1272" i="4"/>
  <c r="D1273" i="4"/>
  <c r="AU1273" i="4"/>
  <c r="F1273" i="4"/>
  <c r="AB1273" i="4"/>
  <c r="G1273" i="4"/>
  <c r="D1274" i="4"/>
  <c r="E1274" i="4"/>
  <c r="AU1274" i="4"/>
  <c r="F1274" i="4"/>
  <c r="AB1274" i="4" s="1"/>
  <c r="G1274" i="4"/>
  <c r="D1275" i="4"/>
  <c r="AU1275" i="4"/>
  <c r="F1275" i="4"/>
  <c r="AB1275" i="4" s="1"/>
  <c r="G1275" i="4"/>
  <c r="D1276" i="4"/>
  <c r="AU1276" i="4"/>
  <c r="F1276" i="4"/>
  <c r="AB1276" i="4"/>
  <c r="G1276" i="4"/>
  <c r="D1277" i="4"/>
  <c r="AU1277" i="4"/>
  <c r="F1277" i="4"/>
  <c r="AB1277" i="4" s="1"/>
  <c r="G1277" i="4"/>
  <c r="D1278" i="4"/>
  <c r="E1278" i="4"/>
  <c r="AU1278" i="4" s="1"/>
  <c r="AY1278" i="4" s="1"/>
  <c r="F1278" i="4"/>
  <c r="AB1278" i="4" s="1"/>
  <c r="G1278" i="4"/>
  <c r="D1279" i="4"/>
  <c r="AU1279" i="4"/>
  <c r="F1279" i="4"/>
  <c r="AB1279" i="4"/>
  <c r="G1279" i="4"/>
  <c r="D1280" i="4"/>
  <c r="AU1280" i="4"/>
  <c r="F1280" i="4"/>
  <c r="AB1280" i="4"/>
  <c r="G1280" i="4"/>
  <c r="D1281" i="4"/>
  <c r="E1281" i="4"/>
  <c r="AU1281" i="4"/>
  <c r="F1281" i="4"/>
  <c r="AB1281" i="4" s="1"/>
  <c r="G1281" i="4"/>
  <c r="D1282" i="4"/>
  <c r="E1282" i="4"/>
  <c r="AU1282" i="4" s="1"/>
  <c r="F1282" i="4"/>
  <c r="AB1282" i="4"/>
  <c r="G1282" i="4"/>
  <c r="D1283" i="4"/>
  <c r="E1283" i="4"/>
  <c r="AU1283" i="4"/>
  <c r="F1283" i="4"/>
  <c r="AB1283" i="4" s="1"/>
  <c r="G1283" i="4"/>
  <c r="D1284" i="4"/>
  <c r="E1284" i="4"/>
  <c r="AU1284" i="4" s="1"/>
  <c r="F1284" i="4"/>
  <c r="AB1284" i="4"/>
  <c r="G1284" i="4"/>
  <c r="D1285" i="4"/>
  <c r="E1285" i="4"/>
  <c r="AU1285" i="4"/>
  <c r="F1285" i="4"/>
  <c r="AB1285" i="4" s="1"/>
  <c r="G1285" i="4"/>
  <c r="D1286" i="4"/>
  <c r="E1286" i="4"/>
  <c r="AU1286" i="4" s="1"/>
  <c r="F1286" i="4"/>
  <c r="AB1286" i="4"/>
  <c r="G1286" i="4"/>
  <c r="D1287" i="4"/>
  <c r="E1287" i="4"/>
  <c r="AU1287" i="4"/>
  <c r="F1287" i="4"/>
  <c r="AB1287" i="4" s="1"/>
  <c r="G1287" i="4"/>
  <c r="D1288" i="4"/>
  <c r="E1288" i="4"/>
  <c r="AU1288" i="4" s="1"/>
  <c r="F1288" i="4"/>
  <c r="AB1288" i="4"/>
  <c r="G1288" i="4"/>
  <c r="D1289" i="4"/>
  <c r="E1289" i="4"/>
  <c r="AU1289" i="4"/>
  <c r="F1289" i="4"/>
  <c r="AB1289" i="4" s="1"/>
  <c r="G1289" i="4"/>
  <c r="D1290" i="4"/>
  <c r="E1290" i="4"/>
  <c r="AU1290" i="4" s="1"/>
  <c r="F1290" i="4"/>
  <c r="AB1290" i="4"/>
  <c r="G1290" i="4"/>
  <c r="D1291" i="4"/>
  <c r="E1291" i="4"/>
  <c r="AU1291" i="4"/>
  <c r="F1291" i="4"/>
  <c r="AB1291" i="4" s="1"/>
  <c r="G1291" i="4"/>
  <c r="D1292" i="4"/>
  <c r="E1292" i="4"/>
  <c r="AU1292" i="4" s="1"/>
  <c r="F1292" i="4"/>
  <c r="AB1292" i="4"/>
  <c r="G1292" i="4"/>
  <c r="D1293" i="4"/>
  <c r="E1293" i="4"/>
  <c r="AU1293" i="4"/>
  <c r="F1293" i="4"/>
  <c r="AB1293" i="4" s="1"/>
  <c r="G1293" i="4"/>
  <c r="D1294" i="4"/>
  <c r="E1294" i="4"/>
  <c r="AU1294" i="4" s="1"/>
  <c r="F1294" i="4"/>
  <c r="AB1294" i="4"/>
  <c r="G1294" i="4"/>
  <c r="D1295" i="4"/>
  <c r="E1295" i="4"/>
  <c r="AU1295" i="4"/>
  <c r="F1295" i="4"/>
  <c r="AB1295" i="4" s="1"/>
  <c r="G1295" i="4"/>
  <c r="D1296" i="4"/>
  <c r="E1296" i="4"/>
  <c r="AU1296" i="4" s="1"/>
  <c r="F1296" i="4"/>
  <c r="AB1296" i="4"/>
  <c r="G1296" i="4"/>
  <c r="D1297" i="4"/>
  <c r="E1297" i="4"/>
  <c r="AU1297" i="4"/>
  <c r="F1297" i="4"/>
  <c r="AB1297" i="4" s="1"/>
  <c r="G1297" i="4"/>
  <c r="D1298" i="4"/>
  <c r="E1298" i="4"/>
  <c r="AU1298" i="4" s="1"/>
  <c r="F1298" i="4"/>
  <c r="AB1298" i="4"/>
  <c r="G1298" i="4"/>
  <c r="D1299" i="4"/>
  <c r="E1299" i="4"/>
  <c r="AU1299" i="4"/>
  <c r="F1299" i="4"/>
  <c r="AB1299" i="4" s="1"/>
  <c r="G1299" i="4"/>
  <c r="D1300" i="4"/>
  <c r="E1300" i="4"/>
  <c r="AU1300" i="4" s="1"/>
  <c r="F1300" i="4"/>
  <c r="AB1300" i="4"/>
  <c r="G1300" i="4"/>
  <c r="D1301" i="4"/>
  <c r="E1301" i="4"/>
  <c r="AU1301" i="4"/>
  <c r="F1301" i="4"/>
  <c r="AB1301" i="4" s="1"/>
  <c r="G1301" i="4"/>
  <c r="D1302" i="4"/>
  <c r="E1302" i="4"/>
  <c r="AU1302" i="4" s="1"/>
  <c r="F1302" i="4"/>
  <c r="AB1302" i="4"/>
  <c r="G1302" i="4"/>
  <c r="D1303" i="4"/>
  <c r="E1303" i="4"/>
  <c r="AU1303" i="4"/>
  <c r="F1303" i="4"/>
  <c r="AB1303" i="4" s="1"/>
  <c r="G1303" i="4"/>
  <c r="D1304" i="4"/>
  <c r="E1304" i="4"/>
  <c r="AU1304" i="4" s="1"/>
  <c r="F1304" i="4"/>
  <c r="AB1304" i="4"/>
  <c r="G1304" i="4"/>
  <c r="D1305" i="4"/>
  <c r="E1305" i="4"/>
  <c r="AU1305" i="4"/>
  <c r="F1305" i="4"/>
  <c r="AB1305" i="4" s="1"/>
  <c r="G1305" i="4"/>
  <c r="D1306" i="4"/>
  <c r="E1306" i="4"/>
  <c r="AU1306" i="4" s="1"/>
  <c r="F1306" i="4"/>
  <c r="AB1306" i="4"/>
  <c r="G1306" i="4"/>
  <c r="D1307" i="4"/>
  <c r="E1307" i="4"/>
  <c r="AU1307" i="4"/>
  <c r="F1307" i="4"/>
  <c r="AB1307" i="4" s="1"/>
  <c r="G1307" i="4"/>
  <c r="D1308" i="4"/>
  <c r="E1308" i="4"/>
  <c r="AU1308" i="4" s="1"/>
  <c r="F1308" i="4"/>
  <c r="AB1308" i="4"/>
  <c r="G1308" i="4"/>
  <c r="D1309" i="4"/>
  <c r="E1309" i="4"/>
  <c r="AU1309" i="4"/>
  <c r="F1309" i="4"/>
  <c r="AB1309" i="4" s="1"/>
  <c r="G1309" i="4"/>
  <c r="D1310" i="4"/>
  <c r="E1310" i="4"/>
  <c r="AU1310" i="4" s="1"/>
  <c r="F1310" i="4"/>
  <c r="AB1310" i="4"/>
  <c r="G1310" i="4"/>
  <c r="D1311" i="4"/>
  <c r="E1311" i="4"/>
  <c r="AU1311" i="4"/>
  <c r="F1311" i="4"/>
  <c r="AB1311" i="4" s="1"/>
  <c r="G1311" i="4"/>
  <c r="D1312" i="4"/>
  <c r="E1312" i="4"/>
  <c r="AU1312" i="4" s="1"/>
  <c r="F1312" i="4"/>
  <c r="AB1312" i="4"/>
  <c r="G1312" i="4"/>
  <c r="D1313" i="4"/>
  <c r="E1313" i="4"/>
  <c r="AU1313" i="4"/>
  <c r="F1313" i="4"/>
  <c r="AB1313" i="4" s="1"/>
  <c r="G1313" i="4"/>
  <c r="D1314" i="4"/>
  <c r="E1314" i="4"/>
  <c r="AU1314" i="4" s="1"/>
  <c r="F1314" i="4"/>
  <c r="AB1314" i="4"/>
  <c r="G1314" i="4"/>
  <c r="D1315" i="4"/>
  <c r="E1315" i="4"/>
  <c r="AU1315" i="4"/>
  <c r="F1315" i="4"/>
  <c r="AB1315" i="4" s="1"/>
  <c r="G1315" i="4"/>
  <c r="D1316" i="4"/>
  <c r="E1316" i="4"/>
  <c r="AU1316" i="4" s="1"/>
  <c r="F1316" i="4"/>
  <c r="AB1316" i="4"/>
  <c r="G1316" i="4"/>
  <c r="D1317" i="4"/>
  <c r="E1317" i="4"/>
  <c r="AU1317" i="4"/>
  <c r="F1317" i="4"/>
  <c r="AB1317" i="4" s="1"/>
  <c r="G1317" i="4"/>
  <c r="D1318" i="4"/>
  <c r="E1318" i="4"/>
  <c r="AU1318" i="4" s="1"/>
  <c r="F1318" i="4"/>
  <c r="AB1318" i="4"/>
  <c r="G1318" i="4"/>
  <c r="D1319" i="4"/>
  <c r="E1319" i="4"/>
  <c r="AU1319" i="4"/>
  <c r="F1319" i="4"/>
  <c r="AB1319" i="4" s="1"/>
  <c r="G1319" i="4"/>
  <c r="D1320" i="4"/>
  <c r="E1320" i="4"/>
  <c r="AU1320" i="4" s="1"/>
  <c r="F1320" i="4"/>
  <c r="AB1320" i="4"/>
  <c r="G1320" i="4"/>
  <c r="D1321" i="4"/>
  <c r="E1321" i="4"/>
  <c r="AU1321" i="4"/>
  <c r="F1321" i="4"/>
  <c r="AB1321" i="4" s="1"/>
  <c r="G1321" i="4"/>
  <c r="D1322" i="4"/>
  <c r="E1322" i="4"/>
  <c r="AU1322" i="4" s="1"/>
  <c r="F1322" i="4"/>
  <c r="AB1322" i="4"/>
  <c r="G1322" i="4"/>
  <c r="D1323" i="4"/>
  <c r="E1323" i="4"/>
  <c r="AU1323" i="4"/>
  <c r="F1323" i="4"/>
  <c r="AB1323" i="4" s="1"/>
  <c r="G1323" i="4"/>
  <c r="D1324" i="4"/>
  <c r="E1324" i="4"/>
  <c r="AU1324" i="4" s="1"/>
  <c r="F1324" i="4"/>
  <c r="AB1324" i="4"/>
  <c r="G1324" i="4"/>
  <c r="D1325" i="4"/>
  <c r="E1325" i="4"/>
  <c r="AU1325" i="4"/>
  <c r="F1325" i="4"/>
  <c r="AB1325" i="4" s="1"/>
  <c r="G1325" i="4"/>
  <c r="D1326" i="4"/>
  <c r="E1326" i="4"/>
  <c r="AU1326" i="4" s="1"/>
  <c r="F1326" i="4"/>
  <c r="AB1326" i="4"/>
  <c r="G1326" i="4"/>
  <c r="D1327" i="4"/>
  <c r="E1327" i="4"/>
  <c r="AU1327" i="4"/>
  <c r="F1327" i="4"/>
  <c r="AB1327" i="4" s="1"/>
  <c r="G1327" i="4"/>
  <c r="D1328" i="4"/>
  <c r="E1328" i="4"/>
  <c r="AU1328" i="4" s="1"/>
  <c r="F1328" i="4"/>
  <c r="AB1328" i="4"/>
  <c r="G1328" i="4"/>
  <c r="D1329" i="4"/>
  <c r="AU1329" i="4"/>
  <c r="F1329" i="4"/>
  <c r="AB1329" i="4" s="1"/>
  <c r="G1329" i="4"/>
  <c r="D1330" i="4"/>
  <c r="AU1330" i="4"/>
  <c r="F1330" i="4"/>
  <c r="AB1330" i="4" s="1"/>
  <c r="G1330" i="4"/>
  <c r="D1331" i="4"/>
  <c r="E1331" i="4"/>
  <c r="AU1331" i="4" s="1"/>
  <c r="F1331" i="4"/>
  <c r="AB1331" i="4"/>
  <c r="G1331" i="4"/>
  <c r="D1332" i="4"/>
  <c r="AU1332" i="4"/>
  <c r="F1332" i="4"/>
  <c r="AB1332" i="4" s="1"/>
  <c r="G1332" i="4"/>
  <c r="D1333" i="4"/>
  <c r="AU1333" i="4"/>
  <c r="F1333" i="4"/>
  <c r="AB1333" i="4" s="1"/>
  <c r="G1333" i="4"/>
  <c r="D1334" i="4"/>
  <c r="AU1334" i="4"/>
  <c r="F1334" i="4"/>
  <c r="AB1334" i="4"/>
  <c r="G1334" i="4"/>
  <c r="D1335" i="4"/>
  <c r="E1335" i="4"/>
  <c r="AU1335" i="4"/>
  <c r="F1335" i="4"/>
  <c r="AB1335" i="4"/>
  <c r="G1335" i="4"/>
  <c r="D1336" i="4"/>
  <c r="AU1336" i="4"/>
  <c r="F1336" i="4"/>
  <c r="AB1336" i="4" s="1"/>
  <c r="G1336" i="4"/>
  <c r="D1337" i="4"/>
  <c r="AU1337" i="4"/>
  <c r="F1337" i="4"/>
  <c r="AB1337" i="4"/>
  <c r="G1337" i="4"/>
  <c r="D1338" i="4"/>
  <c r="AU1338" i="4"/>
  <c r="F1338" i="4"/>
  <c r="AB1338" i="4"/>
  <c r="G1338" i="4"/>
  <c r="D1339" i="4"/>
  <c r="E1339" i="4"/>
  <c r="AU1339" i="4"/>
  <c r="F1339" i="4"/>
  <c r="AB1339" i="4" s="1"/>
  <c r="G1339" i="4"/>
  <c r="D1340" i="4"/>
  <c r="AU1340" i="4"/>
  <c r="F1340" i="4"/>
  <c r="AB1340" i="4"/>
  <c r="G1340" i="4"/>
  <c r="D1341" i="4"/>
  <c r="AU1341" i="4"/>
  <c r="F1341" i="4"/>
  <c r="AB1341" i="4" s="1"/>
  <c r="G1341" i="4"/>
  <c r="D1342" i="4"/>
  <c r="AU1342" i="4"/>
  <c r="F1342" i="4"/>
  <c r="AB1342" i="4"/>
  <c r="G1342" i="4"/>
  <c r="D1343" i="4"/>
  <c r="E1343" i="4"/>
  <c r="AU1343" i="4"/>
  <c r="F1343" i="4"/>
  <c r="AB1343" i="4"/>
  <c r="G1343" i="4"/>
  <c r="D1344" i="4"/>
  <c r="AU1344" i="4"/>
  <c r="F1344" i="4"/>
  <c r="AB1344" i="4" s="1"/>
  <c r="G1344" i="4"/>
  <c r="D1345" i="4"/>
  <c r="E1345" i="4"/>
  <c r="AU1345" i="4" s="1"/>
  <c r="AY1345" i="4" s="1"/>
  <c r="F1345" i="4"/>
  <c r="AB1345" i="4" s="1"/>
  <c r="G1345" i="4"/>
  <c r="D1346" i="4"/>
  <c r="AU1346" i="4"/>
  <c r="F1346" i="4"/>
  <c r="AB1346" i="4"/>
  <c r="G1346" i="4"/>
  <c r="D1347" i="4"/>
  <c r="AU1347" i="4"/>
  <c r="F1347" i="4"/>
  <c r="AB1347" i="4"/>
  <c r="G1347" i="4"/>
  <c r="D1348" i="4"/>
  <c r="AU1348" i="4"/>
  <c r="F1348" i="4"/>
  <c r="AB1348" i="4" s="1"/>
  <c r="G1348" i="4"/>
  <c r="D1349" i="4"/>
  <c r="E1349" i="4"/>
  <c r="AU1349" i="4" s="1"/>
  <c r="AY1349" i="4" s="1"/>
  <c r="F1349" i="4"/>
  <c r="AB1349" i="4"/>
  <c r="G1349" i="4"/>
  <c r="D1350" i="4"/>
  <c r="AU1350" i="4"/>
  <c r="F1350" i="4"/>
  <c r="AB1350" i="4"/>
  <c r="G1350" i="4"/>
  <c r="D1351" i="4"/>
  <c r="AU1351" i="4"/>
  <c r="F1351" i="4"/>
  <c r="AB1351" i="4" s="1"/>
  <c r="G1351" i="4"/>
  <c r="D1352" i="4"/>
  <c r="AU1352" i="4"/>
  <c r="F1352" i="4"/>
  <c r="AB1352" i="4" s="1"/>
  <c r="G1352" i="4"/>
  <c r="D1353" i="4"/>
  <c r="E1353" i="4"/>
  <c r="AU1353" i="4" s="1"/>
  <c r="F1353" i="4"/>
  <c r="AB1353" i="4"/>
  <c r="G1353" i="4"/>
  <c r="D1354" i="4"/>
  <c r="E1354" i="4"/>
  <c r="AU1354" i="4"/>
  <c r="F1354" i="4"/>
  <c r="AB1354" i="4" s="1"/>
  <c r="G1354" i="4"/>
  <c r="D1355" i="4"/>
  <c r="AU1355" i="4"/>
  <c r="F1355" i="4"/>
  <c r="AB1355" i="4"/>
  <c r="G1355" i="4"/>
  <c r="D1356" i="4"/>
  <c r="AU1356" i="4"/>
  <c r="F1356" i="4"/>
  <c r="AB1356" i="4" s="1"/>
  <c r="G1356" i="4"/>
  <c r="D1357" i="4"/>
  <c r="AU1357" i="4"/>
  <c r="F1357" i="4"/>
  <c r="AB1357" i="4"/>
  <c r="G1357" i="4"/>
  <c r="D1358" i="4"/>
  <c r="E1358" i="4"/>
  <c r="AU1358" i="4"/>
  <c r="F1358" i="4"/>
  <c r="AB1358" i="4"/>
  <c r="G1358" i="4"/>
  <c r="D1359" i="4"/>
  <c r="AU1359" i="4"/>
  <c r="F1359" i="4"/>
  <c r="AB1359" i="4" s="1"/>
  <c r="G1359" i="4"/>
  <c r="D1360" i="4"/>
  <c r="AU1360" i="4"/>
  <c r="F1360" i="4"/>
  <c r="AB1360" i="4"/>
  <c r="G1360" i="4"/>
  <c r="D1361" i="4"/>
  <c r="AU1361" i="4"/>
  <c r="F1361" i="4"/>
  <c r="AB1361" i="4" s="1"/>
  <c r="G1361" i="4"/>
  <c r="D1362" i="4"/>
  <c r="E1362" i="4"/>
  <c r="AU1362" i="4" s="1"/>
  <c r="F1362" i="4"/>
  <c r="AB1362" i="4" s="1"/>
  <c r="G1362" i="4"/>
  <c r="D1363" i="4"/>
  <c r="AU1363" i="4"/>
  <c r="F1363" i="4"/>
  <c r="AB1363" i="4"/>
  <c r="G1363" i="4"/>
  <c r="D1364" i="4"/>
  <c r="AU1364" i="4"/>
  <c r="F1364" i="4"/>
  <c r="AB1364" i="4" s="1"/>
  <c r="G1364" i="4"/>
  <c r="D1365" i="4"/>
  <c r="E1365" i="4"/>
  <c r="AU1365" i="4" s="1"/>
  <c r="F1365" i="4"/>
  <c r="AB1365" i="4" s="1"/>
  <c r="G1365" i="4"/>
  <c r="D1366" i="4"/>
  <c r="AU1366" i="4"/>
  <c r="F1366" i="4"/>
  <c r="AB1366" i="4"/>
  <c r="G1366" i="4"/>
  <c r="D1367" i="4"/>
  <c r="AU1367" i="4"/>
  <c r="F1367" i="4"/>
  <c r="AB1367" i="4" s="1"/>
  <c r="G1367" i="4"/>
  <c r="D1368" i="4"/>
  <c r="AU1368" i="4"/>
  <c r="F1368" i="4"/>
  <c r="AB1368" i="4"/>
  <c r="G1368" i="4"/>
  <c r="D1369" i="4"/>
  <c r="E1369" i="4"/>
  <c r="AU1369" i="4"/>
  <c r="F1369" i="4"/>
  <c r="AB1369" i="4" s="1"/>
  <c r="G1369" i="4"/>
  <c r="D1370" i="4"/>
  <c r="AU1370" i="4"/>
  <c r="F1370" i="4"/>
  <c r="AB1370" i="4" s="1"/>
  <c r="G1370" i="4"/>
  <c r="D1371" i="4"/>
  <c r="E1371" i="4"/>
  <c r="AU1371" i="4" s="1"/>
  <c r="F1371" i="4"/>
  <c r="AB1371" i="4"/>
  <c r="G1371" i="4"/>
  <c r="D1372" i="4"/>
  <c r="AU1372" i="4"/>
  <c r="F1372" i="4"/>
  <c r="AB1372" i="4" s="1"/>
  <c r="G1372" i="4"/>
  <c r="D1373" i="4"/>
  <c r="AU1373" i="4"/>
  <c r="F1373" i="4"/>
  <c r="AB1373" i="4" s="1"/>
  <c r="G1373" i="4"/>
  <c r="D1374" i="4"/>
  <c r="E1374" i="4"/>
  <c r="AU1374" i="4" s="1"/>
  <c r="F1374" i="4"/>
  <c r="AB1374" i="4"/>
  <c r="G1374" i="4"/>
  <c r="D1375" i="4"/>
  <c r="AU1375" i="4"/>
  <c r="F1375" i="4"/>
  <c r="AB1375" i="4" s="1"/>
  <c r="G1375" i="4"/>
  <c r="D1376" i="4"/>
  <c r="AU1376" i="4"/>
  <c r="F1376" i="4"/>
  <c r="AB1376" i="4" s="1"/>
  <c r="G1376" i="4"/>
  <c r="D1377" i="4"/>
  <c r="AU1377" i="4"/>
  <c r="F1377" i="4"/>
  <c r="AB1377" i="4"/>
  <c r="G1377" i="4"/>
  <c r="D1378" i="4"/>
  <c r="E1378" i="4"/>
  <c r="AU1378" i="4"/>
  <c r="F1378" i="4"/>
  <c r="AB1378" i="4"/>
  <c r="G1378" i="4"/>
  <c r="D1379" i="4"/>
  <c r="AU1379" i="4"/>
  <c r="F1379" i="4"/>
  <c r="AB1379" i="4" s="1"/>
  <c r="G1379" i="4"/>
  <c r="D1380" i="4"/>
  <c r="E1380" i="4"/>
  <c r="AU1380" i="4" s="1"/>
  <c r="F1380" i="4"/>
  <c r="AB1380" i="4" s="1"/>
  <c r="G1380" i="4"/>
  <c r="D1381" i="4"/>
  <c r="AU1381" i="4"/>
  <c r="F1381" i="4"/>
  <c r="AB1381" i="4"/>
  <c r="G1381" i="4"/>
  <c r="D1382" i="4"/>
  <c r="AU1382" i="4"/>
  <c r="F1382" i="4"/>
  <c r="AB1382" i="4" s="1"/>
  <c r="G1382" i="4"/>
  <c r="D1383" i="4"/>
  <c r="AU1383" i="4"/>
  <c r="F1383" i="4"/>
  <c r="AB1383" i="4"/>
  <c r="G1383" i="4"/>
  <c r="D1384" i="4"/>
  <c r="E1384" i="4"/>
  <c r="AU1384" i="4"/>
  <c r="F1384" i="4"/>
  <c r="AB1384" i="4" s="1"/>
  <c r="G1384" i="4"/>
  <c r="D1385" i="4"/>
  <c r="AU1385" i="4"/>
  <c r="F1385" i="4"/>
  <c r="AB1385" i="4" s="1"/>
  <c r="G1385" i="4"/>
  <c r="D1386" i="4"/>
  <c r="AU1386" i="4"/>
  <c r="F1386" i="4"/>
  <c r="AB1386" i="4"/>
  <c r="G1386" i="4"/>
  <c r="D1387" i="4"/>
  <c r="AU1387" i="4"/>
  <c r="F1387" i="4"/>
  <c r="AB1387" i="4" s="1"/>
  <c r="G1387" i="4"/>
  <c r="D1388" i="4"/>
  <c r="E1388" i="4"/>
  <c r="AU1388" i="4" s="1"/>
  <c r="AY1388" i="4" s="1"/>
  <c r="F1388" i="4"/>
  <c r="AB1388" i="4" s="1"/>
  <c r="G1388" i="4"/>
  <c r="D1389" i="4"/>
  <c r="AU1389" i="4"/>
  <c r="F1389" i="4"/>
  <c r="AB1389" i="4"/>
  <c r="G1389" i="4"/>
  <c r="D1390" i="4"/>
  <c r="AU1390" i="4"/>
  <c r="F1390" i="4"/>
  <c r="AB1390" i="4"/>
  <c r="G1390" i="4"/>
  <c r="D1391" i="4"/>
  <c r="AU1391" i="4"/>
  <c r="F1391" i="4"/>
  <c r="AB1391" i="4" s="1"/>
  <c r="G1391" i="4"/>
  <c r="D1392" i="4"/>
  <c r="E1392" i="4"/>
  <c r="AU1392" i="4" s="1"/>
  <c r="AY1392" i="4" s="1"/>
  <c r="F1392" i="4"/>
  <c r="AB1392" i="4"/>
  <c r="G1392" i="4"/>
  <c r="D1393" i="4"/>
  <c r="AU1393" i="4"/>
  <c r="F1393" i="4"/>
  <c r="AB1393" i="4"/>
  <c r="G1393" i="4"/>
  <c r="D1394" i="4"/>
  <c r="AU1394" i="4"/>
  <c r="F1394" i="4"/>
  <c r="AB1394" i="4" s="1"/>
  <c r="G1394" i="4"/>
  <c r="D1395" i="4"/>
  <c r="AU1395" i="4"/>
  <c r="F1395" i="4"/>
  <c r="AB1395" i="4" s="1"/>
  <c r="G1395" i="4"/>
  <c r="D1396" i="4"/>
  <c r="E1396" i="4"/>
  <c r="AU1396" i="4" s="1"/>
  <c r="F1396" i="4"/>
  <c r="AB1396" i="4"/>
  <c r="G1396" i="4"/>
  <c r="D1397" i="4"/>
  <c r="E1397" i="4"/>
  <c r="AU1397" i="4"/>
  <c r="F1397" i="4"/>
  <c r="AB1397" i="4" s="1"/>
  <c r="G1397" i="4"/>
  <c r="D1398" i="4"/>
  <c r="E1398" i="4"/>
  <c r="AU1398" i="4" s="1"/>
  <c r="F1398" i="4"/>
  <c r="AB1398" i="4"/>
  <c r="G1398" i="4"/>
  <c r="D1399" i="4"/>
  <c r="E1399" i="4"/>
  <c r="AU1399" i="4"/>
  <c r="F1399" i="4"/>
  <c r="AB1399" i="4" s="1"/>
  <c r="G1399" i="4"/>
  <c r="D1400" i="4"/>
  <c r="E1400" i="4"/>
  <c r="AU1400" i="4" s="1"/>
  <c r="F1400" i="4"/>
  <c r="AB1400" i="4"/>
  <c r="G1400" i="4"/>
  <c r="D1401" i="4"/>
  <c r="E1401" i="4"/>
  <c r="AU1401" i="4"/>
  <c r="F1401" i="4"/>
  <c r="AB1401" i="4" s="1"/>
  <c r="G1401" i="4"/>
  <c r="D1402" i="4"/>
  <c r="E1402" i="4"/>
  <c r="AU1402" i="4" s="1"/>
  <c r="F1402" i="4"/>
  <c r="AB1402" i="4"/>
  <c r="G1402" i="4"/>
  <c r="D1403" i="4"/>
  <c r="E1403" i="4"/>
  <c r="AU1403" i="4"/>
  <c r="F1403" i="4"/>
  <c r="AB1403" i="4" s="1"/>
  <c r="G1403" i="4"/>
  <c r="D1404" i="4"/>
  <c r="E1404" i="4"/>
  <c r="AU1404" i="4" s="1"/>
  <c r="F1404" i="4"/>
  <c r="AB1404" i="4"/>
  <c r="G1404" i="4"/>
  <c r="D1405" i="4"/>
  <c r="E1405" i="4"/>
  <c r="AU1405" i="4"/>
  <c r="F1405" i="4"/>
  <c r="AB1405" i="4" s="1"/>
  <c r="G1405" i="4"/>
  <c r="D1406" i="4"/>
  <c r="E1406" i="4"/>
  <c r="AU1406" i="4" s="1"/>
  <c r="F1406" i="4"/>
  <c r="AB1406" i="4"/>
  <c r="G1406" i="4"/>
  <c r="D1407" i="4"/>
  <c r="E1407" i="4"/>
  <c r="AU1407" i="4"/>
  <c r="F1407" i="4"/>
  <c r="AB1407" i="4" s="1"/>
  <c r="G1407" i="4"/>
  <c r="D1408" i="4"/>
  <c r="E1408" i="4"/>
  <c r="AU1408" i="4" s="1"/>
  <c r="F1408" i="4"/>
  <c r="AB1408" i="4"/>
  <c r="G1408" i="4"/>
  <c r="D1409" i="4"/>
  <c r="E1409" i="4"/>
  <c r="AU1409" i="4"/>
  <c r="F1409" i="4"/>
  <c r="AB1409" i="4" s="1"/>
  <c r="G1409" i="4"/>
  <c r="D1410" i="4"/>
  <c r="E1410" i="4"/>
  <c r="AU1410" i="4" s="1"/>
  <c r="F1410" i="4"/>
  <c r="AB1410" i="4"/>
  <c r="G1410" i="4"/>
  <c r="D1411" i="4"/>
  <c r="E1411" i="4"/>
  <c r="AU1411" i="4"/>
  <c r="F1411" i="4"/>
  <c r="AB1411" i="4" s="1"/>
  <c r="G1411" i="4"/>
  <c r="D1412" i="4"/>
  <c r="E1412" i="4"/>
  <c r="AU1412" i="4" s="1"/>
  <c r="F1412" i="4"/>
  <c r="AB1412" i="4"/>
  <c r="G1412" i="4"/>
  <c r="D1413" i="4"/>
  <c r="E1413" i="4"/>
  <c r="AU1413" i="4"/>
  <c r="F1413" i="4"/>
  <c r="AB1413" i="4" s="1"/>
  <c r="G1413" i="4"/>
  <c r="D1414" i="4"/>
  <c r="E1414" i="4"/>
  <c r="AU1414" i="4" s="1"/>
  <c r="F1414" i="4"/>
  <c r="AB1414" i="4"/>
  <c r="G1414" i="4"/>
  <c r="D1415" i="4"/>
  <c r="E1415" i="4"/>
  <c r="AU1415" i="4"/>
  <c r="F1415" i="4"/>
  <c r="AB1415" i="4" s="1"/>
  <c r="G1415" i="4"/>
  <c r="D1416" i="4"/>
  <c r="E1416" i="4"/>
  <c r="AU1416" i="4" s="1"/>
  <c r="F1416" i="4"/>
  <c r="AB1416" i="4"/>
  <c r="G1416" i="4"/>
  <c r="D1417" i="4"/>
  <c r="E1417" i="4"/>
  <c r="AU1417" i="4"/>
  <c r="F1417" i="4"/>
  <c r="AB1417" i="4" s="1"/>
  <c r="G1417" i="4"/>
  <c r="D1418" i="4"/>
  <c r="E1418" i="4"/>
  <c r="AU1418" i="4" s="1"/>
  <c r="F1418" i="4"/>
  <c r="AB1418" i="4"/>
  <c r="G1418" i="4"/>
  <c r="D1419" i="4"/>
  <c r="E1419" i="4"/>
  <c r="AU1419" i="4"/>
  <c r="F1419" i="4"/>
  <c r="AB1419" i="4" s="1"/>
  <c r="G1419" i="4"/>
  <c r="D1420" i="4"/>
  <c r="E1420" i="4"/>
  <c r="AU1420" i="4" s="1"/>
  <c r="F1420" i="4"/>
  <c r="AB1420" i="4"/>
  <c r="G1420" i="4"/>
  <c r="D1421" i="4"/>
  <c r="E1421" i="4"/>
  <c r="AU1421" i="4"/>
  <c r="F1421" i="4"/>
  <c r="AB1421" i="4" s="1"/>
  <c r="G1421" i="4"/>
  <c r="D1422" i="4"/>
  <c r="E1422" i="4"/>
  <c r="AU1422" i="4" s="1"/>
  <c r="F1422" i="4"/>
  <c r="AB1422" i="4"/>
  <c r="G1422" i="4"/>
  <c r="D1423" i="4"/>
  <c r="E1423" i="4"/>
  <c r="AU1423" i="4"/>
  <c r="F1423" i="4"/>
  <c r="AB1423" i="4" s="1"/>
  <c r="G1423" i="4"/>
  <c r="D1424" i="4"/>
  <c r="E1424" i="4"/>
  <c r="AU1424" i="4" s="1"/>
  <c r="F1424" i="4"/>
  <c r="AB1424" i="4"/>
  <c r="G1424" i="4"/>
  <c r="D1425" i="4"/>
  <c r="E1425" i="4"/>
  <c r="AU1425" i="4"/>
  <c r="F1425" i="4"/>
  <c r="AB1425" i="4" s="1"/>
  <c r="G1425" i="4"/>
  <c r="D1426" i="4"/>
  <c r="E1426" i="4"/>
  <c r="AU1426" i="4" s="1"/>
  <c r="F1426" i="4"/>
  <c r="AB1426" i="4"/>
  <c r="G1426" i="4"/>
  <c r="D1427" i="4"/>
  <c r="E1427" i="4"/>
  <c r="AU1427" i="4"/>
  <c r="F1427" i="4"/>
  <c r="AB1427" i="4" s="1"/>
  <c r="G1427" i="4"/>
  <c r="D1428" i="4"/>
  <c r="E1428" i="4"/>
  <c r="AU1428" i="4" s="1"/>
  <c r="F1428" i="4"/>
  <c r="AB1428" i="4"/>
  <c r="G1428" i="4"/>
  <c r="D1429" i="4"/>
  <c r="E1429" i="4"/>
  <c r="AU1429" i="4"/>
  <c r="F1429" i="4"/>
  <c r="AB1429" i="4" s="1"/>
  <c r="G1429" i="4"/>
  <c r="D1430" i="4"/>
  <c r="E1430" i="4"/>
  <c r="AU1430" i="4" s="1"/>
  <c r="F1430" i="4"/>
  <c r="AB1430" i="4"/>
  <c r="G1430" i="4"/>
  <c r="D1431" i="4"/>
  <c r="E1431" i="4"/>
  <c r="AU1431" i="4"/>
  <c r="F1431" i="4"/>
  <c r="AB1431" i="4" s="1"/>
  <c r="G1431" i="4"/>
  <c r="D1432" i="4"/>
  <c r="E1432" i="4"/>
  <c r="AU1432" i="4" s="1"/>
  <c r="F1432" i="4"/>
  <c r="AB1432" i="4"/>
  <c r="G1432" i="4"/>
  <c r="D1433" i="4"/>
  <c r="E1433" i="4"/>
  <c r="AU1433" i="4"/>
  <c r="F1433" i="4"/>
  <c r="AB1433" i="4" s="1"/>
  <c r="G1433" i="4"/>
  <c r="D1434" i="4"/>
  <c r="E1434" i="4"/>
  <c r="AU1434" i="4" s="1"/>
  <c r="F1434" i="4"/>
  <c r="AB1434" i="4"/>
  <c r="G1434" i="4"/>
  <c r="D1435" i="4"/>
  <c r="E1435" i="4"/>
  <c r="AU1435" i="4"/>
  <c r="F1435" i="4"/>
  <c r="AB1435" i="4" s="1"/>
  <c r="G1435" i="4"/>
  <c r="D1436" i="4"/>
  <c r="E1436" i="4"/>
  <c r="AU1436" i="4" s="1"/>
  <c r="F1436" i="4"/>
  <c r="AB1436" i="4"/>
  <c r="G1436" i="4"/>
  <c r="D1437" i="4"/>
  <c r="E1437" i="4"/>
  <c r="AU1437" i="4"/>
  <c r="F1437" i="4"/>
  <c r="AB1437" i="4" s="1"/>
  <c r="G1437" i="4"/>
  <c r="D1438" i="4"/>
  <c r="E1438" i="4"/>
  <c r="AU1438" i="4" s="1"/>
  <c r="F1438" i="4"/>
  <c r="AB1438" i="4"/>
  <c r="G1438" i="4"/>
  <c r="D1439" i="4"/>
  <c r="E1439" i="4"/>
  <c r="AU1439" i="4"/>
  <c r="F1439" i="4"/>
  <c r="AB1439" i="4" s="1"/>
  <c r="G1439" i="4"/>
  <c r="D1440" i="4"/>
  <c r="E1440" i="4"/>
  <c r="AU1440" i="4" s="1"/>
  <c r="F1440" i="4"/>
  <c r="AB1440" i="4"/>
  <c r="G1440" i="4"/>
  <c r="D1441" i="4"/>
  <c r="E1441" i="4"/>
  <c r="AU1441" i="4"/>
  <c r="F1441" i="4"/>
  <c r="AB1441" i="4" s="1"/>
  <c r="G1441" i="4"/>
  <c r="D1442" i="4"/>
  <c r="E1442" i="4"/>
  <c r="AU1442" i="4" s="1"/>
  <c r="F1442" i="4"/>
  <c r="AB1442" i="4"/>
  <c r="G1442" i="4"/>
  <c r="D1443" i="4"/>
  <c r="E1443" i="4"/>
  <c r="AU1443" i="4"/>
  <c r="F1443" i="4"/>
  <c r="AB1443" i="4" s="1"/>
  <c r="G1443" i="4"/>
  <c r="D1444" i="4"/>
  <c r="E1444" i="4"/>
  <c r="AU1444" i="4" s="1"/>
  <c r="F1444" i="4"/>
  <c r="AB1444" i="4"/>
  <c r="G1444" i="4"/>
  <c r="D1445" i="4"/>
  <c r="E1445" i="4"/>
  <c r="AU1445" i="4"/>
  <c r="F1445" i="4"/>
  <c r="AB1445" i="4" s="1"/>
  <c r="G1445" i="4"/>
  <c r="D1446" i="4"/>
  <c r="E1446" i="4"/>
  <c r="AU1446" i="4" s="1"/>
  <c r="F1446" i="4"/>
  <c r="AB1446" i="4"/>
  <c r="G1446" i="4"/>
  <c r="D1447" i="4"/>
  <c r="E1447" i="4"/>
  <c r="AU1447" i="4"/>
  <c r="F1447" i="4"/>
  <c r="AB1447" i="4" s="1"/>
  <c r="G1447" i="4"/>
  <c r="D1448" i="4"/>
  <c r="E1448" i="4"/>
  <c r="AU1448" i="4" s="1"/>
  <c r="F1448" i="4"/>
  <c r="AB1448" i="4"/>
  <c r="G1448" i="4"/>
  <c r="D1449" i="4"/>
  <c r="E1449" i="4"/>
  <c r="AU1449" i="4"/>
  <c r="F1449" i="4"/>
  <c r="AB1449" i="4" s="1"/>
  <c r="G1449" i="4"/>
  <c r="D1450" i="4"/>
  <c r="E1450" i="4"/>
  <c r="AU1450" i="4" s="1"/>
  <c r="F1450" i="4"/>
  <c r="AB1450" i="4"/>
  <c r="G1450" i="4"/>
  <c r="D1451" i="4"/>
  <c r="E1451" i="4"/>
  <c r="AU1451" i="4"/>
  <c r="F1451" i="4"/>
  <c r="AB1451" i="4" s="1"/>
  <c r="G1451" i="4"/>
  <c r="D1452" i="4"/>
  <c r="E1452" i="4"/>
  <c r="AU1452" i="4" s="1"/>
  <c r="F1452" i="4"/>
  <c r="AB1452" i="4"/>
  <c r="G1452" i="4"/>
  <c r="D1453" i="4"/>
  <c r="E1453" i="4"/>
  <c r="AU1453" i="4"/>
  <c r="F1453" i="4"/>
  <c r="AB1453" i="4" s="1"/>
  <c r="G1453" i="4"/>
  <c r="D1454" i="4"/>
  <c r="E1454" i="4"/>
  <c r="AU1454" i="4" s="1"/>
  <c r="F1454" i="4"/>
  <c r="AB1454" i="4"/>
  <c r="G1454" i="4"/>
  <c r="D1455" i="4"/>
  <c r="E1455" i="4"/>
  <c r="AU1455" i="4"/>
  <c r="F1455" i="4"/>
  <c r="AB1455" i="4" s="1"/>
  <c r="G1455" i="4"/>
  <c r="D1456" i="4"/>
  <c r="E1456" i="4"/>
  <c r="AU1456" i="4" s="1"/>
  <c r="F1456" i="4"/>
  <c r="AB1456" i="4"/>
  <c r="G1456" i="4"/>
  <c r="D1457" i="4"/>
  <c r="E1457" i="4"/>
  <c r="AU1457" i="4"/>
  <c r="F1457" i="4"/>
  <c r="AB1457" i="4" s="1"/>
  <c r="G1457" i="4"/>
  <c r="D1458" i="4"/>
  <c r="E1458" i="4"/>
  <c r="AU1458" i="4" s="1"/>
  <c r="F1458" i="4"/>
  <c r="AB1458" i="4"/>
  <c r="G1458" i="4"/>
  <c r="D1459" i="4"/>
  <c r="E1459" i="4"/>
  <c r="AU1459" i="4"/>
  <c r="F1459" i="4"/>
  <c r="AB1459" i="4" s="1"/>
  <c r="G1459" i="4"/>
  <c r="D1460" i="4"/>
  <c r="E1460" i="4"/>
  <c r="AU1460" i="4" s="1"/>
  <c r="F1460" i="4"/>
  <c r="AB1460" i="4"/>
  <c r="G1460" i="4"/>
  <c r="D1461" i="4"/>
  <c r="E1461" i="4"/>
  <c r="AU1461" i="4"/>
  <c r="F1461" i="4"/>
  <c r="AB1461" i="4" s="1"/>
  <c r="G1461" i="4"/>
  <c r="D1462" i="4"/>
  <c r="E1462" i="4"/>
  <c r="AU1462" i="4" s="1"/>
  <c r="F1462" i="4"/>
  <c r="AB1462" i="4"/>
  <c r="G1462" i="4"/>
  <c r="D1463" i="4"/>
  <c r="E1463" i="4"/>
  <c r="AU1463" i="4"/>
  <c r="F1463" i="4"/>
  <c r="AB1463" i="4" s="1"/>
  <c r="G1463" i="4"/>
  <c r="D1464" i="4"/>
  <c r="E1464" i="4"/>
  <c r="AU1464" i="4" s="1"/>
  <c r="F1464" i="4"/>
  <c r="AB1464" i="4"/>
  <c r="G1464" i="4"/>
  <c r="D1465" i="4"/>
  <c r="E1465" i="4"/>
  <c r="AU1465" i="4"/>
  <c r="F1465" i="4"/>
  <c r="AB1465" i="4" s="1"/>
  <c r="G1465" i="4"/>
  <c r="D1466" i="4"/>
  <c r="E1466" i="4"/>
  <c r="AU1466" i="4" s="1"/>
  <c r="F1466" i="4"/>
  <c r="AB1466" i="4"/>
  <c r="G1466" i="4"/>
  <c r="D1467" i="4"/>
  <c r="E1467" i="4"/>
  <c r="AU1467" i="4"/>
  <c r="F1467" i="4"/>
  <c r="AB1467" i="4" s="1"/>
  <c r="G1467" i="4"/>
  <c r="D1468" i="4"/>
  <c r="E1468" i="4"/>
  <c r="AU1468" i="4" s="1"/>
  <c r="F1468" i="4"/>
  <c r="AB1468" i="4"/>
  <c r="G1468" i="4"/>
  <c r="D1469" i="4"/>
  <c r="E1469" i="4"/>
  <c r="AU1469" i="4"/>
  <c r="F1469" i="4"/>
  <c r="AB1469" i="4" s="1"/>
  <c r="G1469" i="4"/>
  <c r="D1470" i="4"/>
  <c r="E1470" i="4"/>
  <c r="AU1470" i="4" s="1"/>
  <c r="F1470" i="4"/>
  <c r="AB1470" i="4"/>
  <c r="G1470" i="4"/>
  <c r="D1471" i="4"/>
  <c r="E1471" i="4"/>
  <c r="AU1471" i="4"/>
  <c r="F1471" i="4"/>
  <c r="AB1471" i="4" s="1"/>
  <c r="G1471" i="4"/>
  <c r="D1472" i="4"/>
  <c r="E1472" i="4"/>
  <c r="AU1472" i="4" s="1"/>
  <c r="F1472" i="4"/>
  <c r="AB1472" i="4"/>
  <c r="G1472" i="4"/>
  <c r="D1473" i="4"/>
  <c r="E1473" i="4"/>
  <c r="AU1473" i="4"/>
  <c r="F1473" i="4"/>
  <c r="AB1473" i="4" s="1"/>
  <c r="G1473" i="4"/>
  <c r="D1474" i="4"/>
  <c r="E1474" i="4"/>
  <c r="AU1474" i="4" s="1"/>
  <c r="F1474" i="4"/>
  <c r="AB1474" i="4"/>
  <c r="G1474" i="4"/>
  <c r="D1475" i="4"/>
  <c r="E1475" i="4"/>
  <c r="AU1475" i="4"/>
  <c r="F1475" i="4"/>
  <c r="AB1475" i="4" s="1"/>
  <c r="G1475" i="4"/>
  <c r="D1476" i="4"/>
  <c r="E1476" i="4"/>
  <c r="AU1476" i="4" s="1"/>
  <c r="F1476" i="4"/>
  <c r="AB1476" i="4"/>
  <c r="G1476" i="4"/>
  <c r="D1477" i="4"/>
  <c r="E1477" i="4"/>
  <c r="AU1477" i="4"/>
  <c r="F1477" i="4"/>
  <c r="AB1477" i="4" s="1"/>
  <c r="G1477" i="4"/>
  <c r="D1478" i="4"/>
  <c r="E1478" i="4"/>
  <c r="AU1478" i="4" s="1"/>
  <c r="F1478" i="4"/>
  <c r="AB1478" i="4"/>
  <c r="G1478" i="4"/>
  <c r="D1479" i="4"/>
  <c r="E1479" i="4"/>
  <c r="AU1479" i="4"/>
  <c r="F1479" i="4"/>
  <c r="AB1479" i="4" s="1"/>
  <c r="G1479" i="4"/>
  <c r="D1480" i="4"/>
  <c r="E1480" i="4"/>
  <c r="AU1480" i="4" s="1"/>
  <c r="F1480" i="4"/>
  <c r="AB1480" i="4"/>
  <c r="G1480" i="4"/>
  <c r="D1481" i="4"/>
  <c r="E1481" i="4"/>
  <c r="AU1481" i="4"/>
  <c r="F1481" i="4"/>
  <c r="AB1481" i="4" s="1"/>
  <c r="G1481" i="4"/>
  <c r="D1482" i="4"/>
  <c r="E1482" i="4"/>
  <c r="AU1482" i="4" s="1"/>
  <c r="F1482" i="4"/>
  <c r="AB1482" i="4"/>
  <c r="G1482" i="4"/>
  <c r="D1483" i="4"/>
  <c r="E1483" i="4"/>
  <c r="AU1483" i="4"/>
  <c r="F1483" i="4"/>
  <c r="AB1483" i="4" s="1"/>
  <c r="G1483" i="4"/>
  <c r="D1484" i="4"/>
  <c r="E1484" i="4"/>
  <c r="AU1484" i="4" s="1"/>
  <c r="F1484" i="4"/>
  <c r="AB1484" i="4"/>
  <c r="G1484" i="4"/>
  <c r="D1485" i="4"/>
  <c r="E1485" i="4"/>
  <c r="AU1485" i="4"/>
  <c r="F1485" i="4"/>
  <c r="AB1485" i="4" s="1"/>
  <c r="G1485" i="4"/>
  <c r="D1486" i="4"/>
  <c r="E1486" i="4"/>
  <c r="AU1486" i="4" s="1"/>
  <c r="F1486" i="4"/>
  <c r="AB1486" i="4"/>
  <c r="G1486" i="4"/>
  <c r="D1487" i="4"/>
  <c r="E1487" i="4"/>
  <c r="AU1487" i="4"/>
  <c r="F1487" i="4"/>
  <c r="AB1487" i="4" s="1"/>
  <c r="G1487" i="4"/>
  <c r="D1488" i="4"/>
  <c r="E1488" i="4"/>
  <c r="AU1488" i="4" s="1"/>
  <c r="F1488" i="4"/>
  <c r="AB1488" i="4"/>
  <c r="G1488" i="4"/>
  <c r="D1489" i="4"/>
  <c r="E1489" i="4"/>
  <c r="AU1489" i="4"/>
  <c r="F1489" i="4"/>
  <c r="AB1489" i="4" s="1"/>
  <c r="G1489" i="4"/>
  <c r="D1490" i="4"/>
  <c r="E1490" i="4"/>
  <c r="AU1490" i="4" s="1"/>
  <c r="F1490" i="4"/>
  <c r="AB1490" i="4"/>
  <c r="G1490" i="4"/>
  <c r="D1491" i="4"/>
  <c r="E1491" i="4"/>
  <c r="AU1491" i="4"/>
  <c r="F1491" i="4"/>
  <c r="AB1491" i="4" s="1"/>
  <c r="G1491" i="4"/>
  <c r="D1492" i="4"/>
  <c r="E1492" i="4"/>
  <c r="AU1492" i="4" s="1"/>
  <c r="F1492" i="4"/>
  <c r="AB1492" i="4"/>
  <c r="G1492" i="4"/>
  <c r="D1493" i="4"/>
  <c r="E1493" i="4"/>
  <c r="AU1493" i="4"/>
  <c r="F1493" i="4"/>
  <c r="AB1493" i="4" s="1"/>
  <c r="G1493" i="4"/>
  <c r="D1494" i="4"/>
  <c r="E1494" i="4"/>
  <c r="AU1494" i="4" s="1"/>
  <c r="AY1494" i="4" s="1"/>
  <c r="F1494" i="4"/>
  <c r="AB1494" i="4" s="1"/>
  <c r="G1494" i="4"/>
  <c r="D1495" i="4"/>
  <c r="E1495" i="4"/>
  <c r="AU1495" i="4" s="1"/>
  <c r="AY1495" i="4" s="1"/>
  <c r="F1495" i="4"/>
  <c r="AB1495" i="4" s="1"/>
  <c r="G1495" i="4"/>
  <c r="D1496" i="4"/>
  <c r="E1496" i="4"/>
  <c r="AU1496" i="4" s="1"/>
  <c r="AY1496" i="4" s="1"/>
  <c r="F1496" i="4"/>
  <c r="AB1496" i="4" s="1"/>
  <c r="G1496" i="4"/>
  <c r="D1497" i="4"/>
  <c r="E1497" i="4"/>
  <c r="AU1497" i="4" s="1"/>
  <c r="AY1497" i="4" s="1"/>
  <c r="F1497" i="4"/>
  <c r="AB1497" i="4" s="1"/>
  <c r="G1497" i="4"/>
  <c r="D1498" i="4"/>
  <c r="E1498" i="4"/>
  <c r="AU1498" i="4" s="1"/>
  <c r="AY1498" i="4" s="1"/>
  <c r="F1498" i="4"/>
  <c r="AB1498" i="4" s="1"/>
  <c r="G1498" i="4"/>
  <c r="D1499" i="4"/>
  <c r="E1499" i="4"/>
  <c r="AU1499" i="4" s="1"/>
  <c r="AY1499" i="4" s="1"/>
  <c r="F1499" i="4"/>
  <c r="AB1499" i="4" s="1"/>
  <c r="G1499" i="4"/>
  <c r="D1500" i="4"/>
  <c r="E1500" i="4"/>
  <c r="AU1500" i="4" s="1"/>
  <c r="AY1500" i="4" s="1"/>
  <c r="F1500" i="4"/>
  <c r="AB1500" i="4" s="1"/>
  <c r="G1500" i="4"/>
  <c r="D1501" i="4"/>
  <c r="E1501" i="4"/>
  <c r="AU1501" i="4" s="1"/>
  <c r="AY1501" i="4" s="1"/>
  <c r="F1501" i="4"/>
  <c r="AB1501" i="4" s="1"/>
  <c r="G1501" i="4"/>
  <c r="D1502" i="4"/>
  <c r="E1502" i="4"/>
  <c r="AU1502" i="4" s="1"/>
  <c r="AY1502" i="4" s="1"/>
  <c r="F1502" i="4"/>
  <c r="AB1502" i="4" s="1"/>
  <c r="G1502" i="4"/>
  <c r="D1503" i="4"/>
  <c r="E1503" i="4"/>
  <c r="AU1503" i="4" s="1"/>
  <c r="AY1503" i="4" s="1"/>
  <c r="F1503" i="4"/>
  <c r="AB1503" i="4" s="1"/>
  <c r="G1503" i="4"/>
  <c r="D1504" i="4"/>
  <c r="E1504" i="4"/>
  <c r="AU1504" i="4" s="1"/>
  <c r="AY1504" i="4" s="1"/>
  <c r="F1504" i="4"/>
  <c r="AB1504" i="4" s="1"/>
  <c r="G1504" i="4"/>
  <c r="D1505" i="4"/>
  <c r="E1505" i="4"/>
  <c r="AU1505" i="4" s="1"/>
  <c r="AY1505" i="4" s="1"/>
  <c r="F1505" i="4"/>
  <c r="AB1505" i="4" s="1"/>
  <c r="G1505" i="4"/>
  <c r="D1506" i="4"/>
  <c r="E1506" i="4"/>
  <c r="AU1506" i="4" s="1"/>
  <c r="AY1506" i="4" s="1"/>
  <c r="F1506" i="4"/>
  <c r="AB1506" i="4" s="1"/>
  <c r="G1506" i="4"/>
  <c r="D1507" i="4"/>
  <c r="E1507" i="4"/>
  <c r="AU1507" i="4" s="1"/>
  <c r="AY1507" i="4" s="1"/>
  <c r="F1507" i="4"/>
  <c r="AB1507" i="4" s="1"/>
  <c r="G1507" i="4"/>
  <c r="D1508" i="4"/>
  <c r="E1508" i="4"/>
  <c r="AU1508" i="4" s="1"/>
  <c r="AY1508" i="4" s="1"/>
  <c r="F1508" i="4"/>
  <c r="AB1508" i="4" s="1"/>
  <c r="G1508" i="4"/>
  <c r="D1509" i="4"/>
  <c r="E1509" i="4"/>
  <c r="AU1509" i="4" s="1"/>
  <c r="AY1509" i="4" s="1"/>
  <c r="F1509" i="4"/>
  <c r="AB1509" i="4" s="1"/>
  <c r="G1509" i="4"/>
  <c r="D1510" i="4"/>
  <c r="E1510" i="4"/>
  <c r="AU1510" i="4" s="1"/>
  <c r="AY1510" i="4" s="1"/>
  <c r="F1510" i="4"/>
  <c r="AB1510" i="4" s="1"/>
  <c r="G1510" i="4"/>
  <c r="D1511" i="4"/>
  <c r="E1511" i="4"/>
  <c r="AU1511" i="4" s="1"/>
  <c r="AY1511" i="4" s="1"/>
  <c r="F1511" i="4"/>
  <c r="AB1511" i="4" s="1"/>
  <c r="G1511" i="4"/>
  <c r="D1512" i="4"/>
  <c r="E1512" i="4"/>
  <c r="AU1512" i="4" s="1"/>
  <c r="AY1512" i="4" s="1"/>
  <c r="F1512" i="4"/>
  <c r="AB1512" i="4" s="1"/>
  <c r="G1512" i="4"/>
  <c r="D1513" i="4"/>
  <c r="E1513" i="4"/>
  <c r="AU1513" i="4" s="1"/>
  <c r="AY1513" i="4" s="1"/>
  <c r="F1513" i="4"/>
  <c r="AB1513" i="4" s="1"/>
  <c r="G1513" i="4"/>
  <c r="D1514" i="4"/>
  <c r="E1514" i="4"/>
  <c r="AU1514" i="4" s="1"/>
  <c r="AY1514" i="4" s="1"/>
  <c r="F1514" i="4"/>
  <c r="AB1514" i="4" s="1"/>
  <c r="G1514" i="4"/>
  <c r="D1515" i="4"/>
  <c r="E1515" i="4"/>
  <c r="AU1515" i="4" s="1"/>
  <c r="AY1515" i="4" s="1"/>
  <c r="F1515" i="4"/>
  <c r="AB1515" i="4" s="1"/>
  <c r="G1515" i="4"/>
  <c r="D1516" i="4"/>
  <c r="E1516" i="4"/>
  <c r="AU1516" i="4" s="1"/>
  <c r="AY1516" i="4" s="1"/>
  <c r="F1516" i="4"/>
  <c r="AB1516" i="4" s="1"/>
  <c r="G1516" i="4"/>
  <c r="D1517" i="4"/>
  <c r="E1517" i="4"/>
  <c r="AU1517" i="4" s="1"/>
  <c r="AY1517" i="4" s="1"/>
  <c r="F1517" i="4"/>
  <c r="AB1517" i="4" s="1"/>
  <c r="G1517" i="4"/>
  <c r="D1518" i="4"/>
  <c r="E1518" i="4"/>
  <c r="AU1518" i="4" s="1"/>
  <c r="AY1518" i="4" s="1"/>
  <c r="F1518" i="4"/>
  <c r="AB1518" i="4" s="1"/>
  <c r="G1518" i="4"/>
  <c r="D1519" i="4"/>
  <c r="E1519" i="4"/>
  <c r="AU1519" i="4" s="1"/>
  <c r="AY1519" i="4" s="1"/>
  <c r="F1519" i="4"/>
  <c r="AB1519" i="4" s="1"/>
  <c r="G1519" i="4"/>
  <c r="D1520" i="4"/>
  <c r="E1520" i="4"/>
  <c r="AU1520" i="4" s="1"/>
  <c r="AY1520" i="4" s="1"/>
  <c r="F1520" i="4"/>
  <c r="AB1520" i="4" s="1"/>
  <c r="G1520" i="4"/>
  <c r="D1521" i="4"/>
  <c r="E1521" i="4"/>
  <c r="AU1521" i="4" s="1"/>
  <c r="AY1521" i="4" s="1"/>
  <c r="F1521" i="4"/>
  <c r="AB1521" i="4" s="1"/>
  <c r="G1521" i="4"/>
  <c r="D1522" i="4"/>
  <c r="E1522" i="4"/>
  <c r="AU1522" i="4" s="1"/>
  <c r="AY1522" i="4" s="1"/>
  <c r="F1522" i="4"/>
  <c r="AB1522" i="4" s="1"/>
  <c r="G1522" i="4"/>
  <c r="D1523" i="4"/>
  <c r="E1523" i="4"/>
  <c r="AU1523" i="4" s="1"/>
  <c r="AY1523" i="4" s="1"/>
  <c r="F1523" i="4"/>
  <c r="AB1523" i="4" s="1"/>
  <c r="G1523" i="4"/>
  <c r="D1524" i="4"/>
  <c r="E1524" i="4"/>
  <c r="AU1524" i="4" s="1"/>
  <c r="AY1524" i="4" s="1"/>
  <c r="F1524" i="4"/>
  <c r="AB1524" i="4" s="1"/>
  <c r="G1524" i="4"/>
  <c r="D1525" i="4"/>
  <c r="E1525" i="4"/>
  <c r="AU1525" i="4" s="1"/>
  <c r="AY1525" i="4" s="1"/>
  <c r="F1525" i="4"/>
  <c r="AB1525" i="4" s="1"/>
  <c r="G1525" i="4"/>
  <c r="D1526" i="4"/>
  <c r="E1526" i="4"/>
  <c r="AU1526" i="4" s="1"/>
  <c r="AY1526" i="4" s="1"/>
  <c r="F1526" i="4"/>
  <c r="AB1526" i="4" s="1"/>
  <c r="G1526" i="4"/>
  <c r="D1527" i="4"/>
  <c r="E1527" i="4"/>
  <c r="AU1527" i="4" s="1"/>
  <c r="AY1527" i="4" s="1"/>
  <c r="F1527" i="4"/>
  <c r="AB1527" i="4" s="1"/>
  <c r="G1527" i="4"/>
  <c r="D1528" i="4"/>
  <c r="E1528" i="4"/>
  <c r="AU1528" i="4" s="1"/>
  <c r="AY1528" i="4" s="1"/>
  <c r="F1528" i="4"/>
  <c r="AB1528" i="4" s="1"/>
  <c r="G1528" i="4"/>
  <c r="D1529" i="4"/>
  <c r="E1529" i="4"/>
  <c r="AU1529" i="4" s="1"/>
  <c r="AY1529" i="4" s="1"/>
  <c r="F1529" i="4"/>
  <c r="AB1529" i="4" s="1"/>
  <c r="G1529" i="4"/>
  <c r="D1530" i="4"/>
  <c r="E1530" i="4"/>
  <c r="AU1530" i="4" s="1"/>
  <c r="AY1530" i="4" s="1"/>
  <c r="F1530" i="4"/>
  <c r="AB1530" i="4" s="1"/>
  <c r="G1530" i="4"/>
  <c r="D1531" i="4"/>
  <c r="E1531" i="4"/>
  <c r="AU1531" i="4" s="1"/>
  <c r="AY1531" i="4" s="1"/>
  <c r="F1531" i="4"/>
  <c r="AB1531" i="4" s="1"/>
  <c r="G1531" i="4"/>
  <c r="D1532" i="4"/>
  <c r="E1532" i="4"/>
  <c r="AU1532" i="4" s="1"/>
  <c r="AY1532" i="4" s="1"/>
  <c r="F1532" i="4"/>
  <c r="AB1532" i="4" s="1"/>
  <c r="G1532" i="4"/>
  <c r="D1533" i="4"/>
  <c r="E1533" i="4"/>
  <c r="AU1533" i="4" s="1"/>
  <c r="AY1533" i="4" s="1"/>
  <c r="F1533" i="4"/>
  <c r="AB1533" i="4" s="1"/>
  <c r="G1533" i="4"/>
  <c r="D1534" i="4"/>
  <c r="E1534" i="4"/>
  <c r="AU1534" i="4" s="1"/>
  <c r="AY1534" i="4" s="1"/>
  <c r="F1534" i="4"/>
  <c r="AB1534" i="4" s="1"/>
  <c r="G1534" i="4"/>
  <c r="D1535" i="4"/>
  <c r="E1535" i="4"/>
  <c r="AU1535" i="4" s="1"/>
  <c r="AY1535" i="4" s="1"/>
  <c r="F1535" i="4"/>
  <c r="AB1535" i="4" s="1"/>
  <c r="G1535" i="4"/>
  <c r="D1536" i="4"/>
  <c r="E1536" i="4"/>
  <c r="AU1536" i="4" s="1"/>
  <c r="AY1536" i="4" s="1"/>
  <c r="F1536" i="4"/>
  <c r="AB1536" i="4" s="1"/>
  <c r="G1536" i="4"/>
  <c r="D1537" i="4"/>
  <c r="E1537" i="4"/>
  <c r="AU1537" i="4" s="1"/>
  <c r="AY1537" i="4" s="1"/>
  <c r="F1537" i="4"/>
  <c r="AB1537" i="4" s="1"/>
  <c r="G1537" i="4"/>
  <c r="D1538" i="4"/>
  <c r="E1538" i="4"/>
  <c r="AU1538" i="4" s="1"/>
  <c r="AY1538" i="4" s="1"/>
  <c r="F1538" i="4"/>
  <c r="AB1538" i="4" s="1"/>
  <c r="G1538" i="4"/>
  <c r="D1539" i="4"/>
  <c r="E1539" i="4"/>
  <c r="AU1539" i="4" s="1"/>
  <c r="AY1539" i="4" s="1"/>
  <c r="F1539" i="4"/>
  <c r="AB1539" i="4" s="1"/>
  <c r="G1539" i="4"/>
  <c r="D1540" i="4"/>
  <c r="E1540" i="4"/>
  <c r="AU1540" i="4" s="1"/>
  <c r="AY1540" i="4" s="1"/>
  <c r="F1540" i="4"/>
  <c r="AB1540" i="4" s="1"/>
  <c r="G1540" i="4"/>
  <c r="D1541" i="4"/>
  <c r="E1541" i="4"/>
  <c r="AU1541" i="4" s="1"/>
  <c r="AY1541" i="4" s="1"/>
  <c r="F1541" i="4"/>
  <c r="AB1541" i="4" s="1"/>
  <c r="G1541" i="4"/>
  <c r="D1542" i="4"/>
  <c r="E1542" i="4"/>
  <c r="AU1542" i="4" s="1"/>
  <c r="AY1542" i="4" s="1"/>
  <c r="F1542" i="4"/>
  <c r="AB1542" i="4" s="1"/>
  <c r="G1542" i="4"/>
  <c r="D1543" i="4"/>
  <c r="E1543" i="4"/>
  <c r="AU1543" i="4" s="1"/>
  <c r="AY1543" i="4" s="1"/>
  <c r="F1543" i="4"/>
  <c r="AB1543" i="4" s="1"/>
  <c r="G1543" i="4"/>
  <c r="D1544" i="4"/>
  <c r="E1544" i="4"/>
  <c r="AU1544" i="4" s="1"/>
  <c r="AY1544" i="4" s="1"/>
  <c r="F1544" i="4"/>
  <c r="AB1544" i="4" s="1"/>
  <c r="G1544" i="4"/>
  <c r="D1545" i="4"/>
  <c r="E1545" i="4"/>
  <c r="AU1545" i="4" s="1"/>
  <c r="AY1545" i="4" s="1"/>
  <c r="F1545" i="4"/>
  <c r="AB1545" i="4" s="1"/>
  <c r="G1545" i="4"/>
  <c r="D1546" i="4"/>
  <c r="E1546" i="4"/>
  <c r="AU1546" i="4" s="1"/>
  <c r="AY1546" i="4" s="1"/>
  <c r="F1546" i="4"/>
  <c r="AB1546" i="4" s="1"/>
  <c r="G1546" i="4"/>
  <c r="D1547" i="4"/>
  <c r="E1547" i="4"/>
  <c r="AU1547" i="4" s="1"/>
  <c r="AY1547" i="4" s="1"/>
  <c r="F1547" i="4"/>
  <c r="AB1547" i="4" s="1"/>
  <c r="G1547" i="4"/>
  <c r="D1548" i="4"/>
  <c r="E1548" i="4"/>
  <c r="AU1548" i="4" s="1"/>
  <c r="AY1548" i="4" s="1"/>
  <c r="F1548" i="4"/>
  <c r="AB1548" i="4" s="1"/>
  <c r="G1548" i="4"/>
  <c r="D1549" i="4"/>
  <c r="E1549" i="4"/>
  <c r="AU1549" i="4" s="1"/>
  <c r="AY1549" i="4" s="1"/>
  <c r="F1549" i="4"/>
  <c r="AB1549" i="4" s="1"/>
  <c r="G1549" i="4"/>
  <c r="D1550" i="4"/>
  <c r="E1550" i="4"/>
  <c r="AU1550" i="4" s="1"/>
  <c r="AY1550" i="4" s="1"/>
  <c r="F1550" i="4"/>
  <c r="AB1550" i="4" s="1"/>
  <c r="G1550" i="4"/>
  <c r="D1551" i="4"/>
  <c r="E1551" i="4"/>
  <c r="AU1551" i="4" s="1"/>
  <c r="AY1551" i="4" s="1"/>
  <c r="F1551" i="4"/>
  <c r="AB1551" i="4" s="1"/>
  <c r="G1551" i="4"/>
  <c r="D1552" i="4"/>
  <c r="E1552" i="4"/>
  <c r="AU1552" i="4" s="1"/>
  <c r="AY1552" i="4" s="1"/>
  <c r="F1552" i="4"/>
  <c r="AB1552" i="4" s="1"/>
  <c r="G1552" i="4"/>
  <c r="D1553" i="4"/>
  <c r="E1553" i="4"/>
  <c r="AU1553" i="4" s="1"/>
  <c r="AY1553" i="4" s="1"/>
  <c r="F1553" i="4"/>
  <c r="AB1553" i="4" s="1"/>
  <c r="G1553" i="4"/>
  <c r="D1554" i="4"/>
  <c r="E1554" i="4"/>
  <c r="AU1554" i="4" s="1"/>
  <c r="AY1554" i="4" s="1"/>
  <c r="F1554" i="4"/>
  <c r="AB1554" i="4" s="1"/>
  <c r="G1554" i="4"/>
  <c r="D1555" i="4"/>
  <c r="E1555" i="4"/>
  <c r="AU1555" i="4" s="1"/>
  <c r="AY1555" i="4" s="1"/>
  <c r="F1555" i="4"/>
  <c r="AB1555" i="4" s="1"/>
  <c r="G1555" i="4"/>
  <c r="D1556" i="4"/>
  <c r="E1556" i="4"/>
  <c r="AU1556" i="4" s="1"/>
  <c r="AY1556" i="4" s="1"/>
  <c r="F1556" i="4"/>
  <c r="AB1556" i="4" s="1"/>
  <c r="G1556" i="4"/>
  <c r="D1557" i="4"/>
  <c r="E1557" i="4"/>
  <c r="AU1557" i="4" s="1"/>
  <c r="AY1557" i="4" s="1"/>
  <c r="F1557" i="4"/>
  <c r="AB1557" i="4" s="1"/>
  <c r="G1557" i="4"/>
  <c r="D1558" i="4"/>
  <c r="E1558" i="4"/>
  <c r="AU1558" i="4" s="1"/>
  <c r="AY1558" i="4" s="1"/>
  <c r="F1558" i="4"/>
  <c r="AB1558" i="4" s="1"/>
  <c r="G1558" i="4"/>
  <c r="D1559" i="4"/>
  <c r="E1559" i="4"/>
  <c r="AU1559" i="4" s="1"/>
  <c r="AY1559" i="4" s="1"/>
  <c r="F1559" i="4"/>
  <c r="AB1559" i="4" s="1"/>
  <c r="G1559" i="4"/>
  <c r="D1560" i="4"/>
  <c r="E1560" i="4"/>
  <c r="AU1560" i="4" s="1"/>
  <c r="AY1560" i="4" s="1"/>
  <c r="F1560" i="4"/>
  <c r="AB1560" i="4" s="1"/>
  <c r="G1560" i="4"/>
  <c r="D1561" i="4"/>
  <c r="E1561" i="4"/>
  <c r="AU1561" i="4" s="1"/>
  <c r="AY1561" i="4" s="1"/>
  <c r="F1561" i="4"/>
  <c r="AB1561" i="4" s="1"/>
  <c r="G1561" i="4"/>
  <c r="D1562" i="4"/>
  <c r="E1562" i="4"/>
  <c r="AU1562" i="4" s="1"/>
  <c r="AY1562" i="4" s="1"/>
  <c r="F1562" i="4"/>
  <c r="AB1562" i="4" s="1"/>
  <c r="G1562" i="4"/>
  <c r="D1563" i="4"/>
  <c r="E1563" i="4"/>
  <c r="AU1563" i="4" s="1"/>
  <c r="AY1563" i="4" s="1"/>
  <c r="F1563" i="4"/>
  <c r="AB1563" i="4" s="1"/>
  <c r="G1563" i="4"/>
  <c r="D1564" i="4"/>
  <c r="E1564" i="4"/>
  <c r="AU1564" i="4" s="1"/>
  <c r="AY1564" i="4" s="1"/>
  <c r="F1564" i="4"/>
  <c r="AB1564" i="4" s="1"/>
  <c r="G1564" i="4"/>
  <c r="D1565" i="4"/>
  <c r="E1565" i="4"/>
  <c r="AU1565" i="4" s="1"/>
  <c r="AY1565" i="4" s="1"/>
  <c r="F1565" i="4"/>
  <c r="AB1565" i="4" s="1"/>
  <c r="G1565" i="4"/>
  <c r="D1566" i="4"/>
  <c r="E1566" i="4"/>
  <c r="AU1566" i="4" s="1"/>
  <c r="AY1566" i="4" s="1"/>
  <c r="F1566" i="4"/>
  <c r="AB1566" i="4" s="1"/>
  <c r="G1566" i="4"/>
  <c r="D1567" i="4"/>
  <c r="E1567" i="4"/>
  <c r="AU1567" i="4" s="1"/>
  <c r="AY1567" i="4" s="1"/>
  <c r="F1567" i="4"/>
  <c r="AB1567" i="4" s="1"/>
  <c r="G1567" i="4"/>
  <c r="D1568" i="4"/>
  <c r="E1568" i="4"/>
  <c r="AU1568" i="4" s="1"/>
  <c r="AY1568" i="4" s="1"/>
  <c r="F1568" i="4"/>
  <c r="AB1568" i="4" s="1"/>
  <c r="G1568" i="4"/>
  <c r="D1569" i="4"/>
  <c r="E1569" i="4"/>
  <c r="AU1569" i="4" s="1"/>
  <c r="AY1569" i="4" s="1"/>
  <c r="F1569" i="4"/>
  <c r="AB1569" i="4" s="1"/>
  <c r="G1569" i="4"/>
  <c r="D1570" i="4"/>
  <c r="E1570" i="4"/>
  <c r="AU1570" i="4" s="1"/>
  <c r="AY1570" i="4" s="1"/>
  <c r="F1570" i="4"/>
  <c r="AB1570" i="4" s="1"/>
  <c r="G1570" i="4"/>
  <c r="D1571" i="4"/>
  <c r="E1571" i="4"/>
  <c r="AU1571" i="4" s="1"/>
  <c r="AY1571" i="4" s="1"/>
  <c r="F1571" i="4"/>
  <c r="AB1571" i="4" s="1"/>
  <c r="G1571" i="4"/>
  <c r="D1572" i="4"/>
  <c r="E1572" i="4"/>
  <c r="AU1572" i="4" s="1"/>
  <c r="AY1572" i="4" s="1"/>
  <c r="F1572" i="4"/>
  <c r="AB1572" i="4" s="1"/>
  <c r="G1572" i="4"/>
  <c r="D1573" i="4"/>
  <c r="E1573" i="4"/>
  <c r="AU1573" i="4" s="1"/>
  <c r="AY1573" i="4" s="1"/>
  <c r="F1573" i="4"/>
  <c r="AB1573" i="4" s="1"/>
  <c r="G1573" i="4"/>
  <c r="D1574" i="4"/>
  <c r="E1574" i="4"/>
  <c r="AU1574" i="4" s="1"/>
  <c r="AY1574" i="4" s="1"/>
  <c r="F1574" i="4"/>
  <c r="AB1574" i="4" s="1"/>
  <c r="G1574" i="4"/>
  <c r="D1575" i="4"/>
  <c r="E1575" i="4"/>
  <c r="AU1575" i="4" s="1"/>
  <c r="AY1575" i="4" s="1"/>
  <c r="F1575" i="4"/>
  <c r="AB1575" i="4" s="1"/>
  <c r="G1575" i="4"/>
  <c r="D1576" i="4"/>
  <c r="E1576" i="4"/>
  <c r="AU1576" i="4" s="1"/>
  <c r="AY1576" i="4" s="1"/>
  <c r="F1576" i="4"/>
  <c r="AB1576" i="4" s="1"/>
  <c r="G1576" i="4"/>
  <c r="D1577" i="4"/>
  <c r="E1577" i="4"/>
  <c r="AU1577" i="4" s="1"/>
  <c r="AY1577" i="4" s="1"/>
  <c r="F1577" i="4"/>
  <c r="AB1577" i="4" s="1"/>
  <c r="G1577" i="4"/>
  <c r="D1578" i="4"/>
  <c r="E1578" i="4"/>
  <c r="AU1578" i="4" s="1"/>
  <c r="AY1578" i="4" s="1"/>
  <c r="F1578" i="4"/>
  <c r="AB1578" i="4" s="1"/>
  <c r="G1578" i="4"/>
  <c r="D1579" i="4"/>
  <c r="E1579" i="4"/>
  <c r="AU1579" i="4" s="1"/>
  <c r="AY1579" i="4" s="1"/>
  <c r="F1579" i="4"/>
  <c r="AB1579" i="4" s="1"/>
  <c r="G1579" i="4"/>
  <c r="D1580" i="4"/>
  <c r="E1580" i="4"/>
  <c r="AU1580" i="4" s="1"/>
  <c r="AY1580" i="4" s="1"/>
  <c r="F1580" i="4"/>
  <c r="AB1580" i="4" s="1"/>
  <c r="G1580" i="4"/>
  <c r="D1581" i="4"/>
  <c r="E1581" i="4"/>
  <c r="AU1581" i="4" s="1"/>
  <c r="AY1581" i="4" s="1"/>
  <c r="F1581" i="4"/>
  <c r="AB1581" i="4" s="1"/>
  <c r="G1581" i="4"/>
  <c r="D1582" i="4"/>
  <c r="E1582" i="4"/>
  <c r="AU1582" i="4" s="1"/>
  <c r="AY1582" i="4" s="1"/>
  <c r="F1582" i="4"/>
  <c r="AB1582" i="4" s="1"/>
  <c r="G1582" i="4"/>
  <c r="D1583" i="4"/>
  <c r="E1583" i="4"/>
  <c r="AU1583" i="4" s="1"/>
  <c r="AY1583" i="4" s="1"/>
  <c r="F1583" i="4"/>
  <c r="AB1583" i="4" s="1"/>
  <c r="G1583" i="4"/>
  <c r="D1584" i="4"/>
  <c r="E1584" i="4"/>
  <c r="AU1584" i="4" s="1"/>
  <c r="AY1584" i="4" s="1"/>
  <c r="F1584" i="4"/>
  <c r="AB1584" i="4" s="1"/>
  <c r="G1584" i="4"/>
  <c r="D1585" i="4"/>
  <c r="E1585" i="4"/>
  <c r="AU1585" i="4" s="1"/>
  <c r="AY1585" i="4" s="1"/>
  <c r="F1585" i="4"/>
  <c r="AB1585" i="4" s="1"/>
  <c r="G1585" i="4"/>
  <c r="D1586" i="4"/>
  <c r="E1586" i="4"/>
  <c r="AU1586" i="4" s="1"/>
  <c r="AY1586" i="4" s="1"/>
  <c r="F1586" i="4"/>
  <c r="AB1586" i="4" s="1"/>
  <c r="G1586" i="4"/>
  <c r="D1587" i="4"/>
  <c r="E1587" i="4"/>
  <c r="AU1587" i="4" s="1"/>
  <c r="AY1587" i="4" s="1"/>
  <c r="F1587" i="4"/>
  <c r="AB1587" i="4" s="1"/>
  <c r="G1587" i="4"/>
  <c r="D1588" i="4"/>
  <c r="E1588" i="4"/>
  <c r="AU1588" i="4" s="1"/>
  <c r="AY1588" i="4" s="1"/>
  <c r="F1588" i="4"/>
  <c r="AB1588" i="4" s="1"/>
  <c r="G1588" i="4"/>
  <c r="D1589" i="4"/>
  <c r="E1589" i="4"/>
  <c r="AU1589" i="4" s="1"/>
  <c r="AY1589" i="4" s="1"/>
  <c r="F1589" i="4"/>
  <c r="AB1589" i="4" s="1"/>
  <c r="G1589" i="4"/>
  <c r="D1590" i="4"/>
  <c r="E1590" i="4"/>
  <c r="AU1590" i="4" s="1"/>
  <c r="AY1590" i="4" s="1"/>
  <c r="F1590" i="4"/>
  <c r="AB1590" i="4" s="1"/>
  <c r="G1590" i="4"/>
  <c r="D1591" i="4"/>
  <c r="E1591" i="4"/>
  <c r="AU1591" i="4" s="1"/>
  <c r="AY1591" i="4" s="1"/>
  <c r="F1591" i="4"/>
  <c r="AB1591" i="4" s="1"/>
  <c r="G1591" i="4"/>
  <c r="D1592" i="4"/>
  <c r="E1592" i="4"/>
  <c r="AU1592" i="4" s="1"/>
  <c r="AY1592" i="4" s="1"/>
  <c r="F1592" i="4"/>
  <c r="AB1592" i="4" s="1"/>
  <c r="G1592" i="4"/>
  <c r="D1593" i="4"/>
  <c r="E1593" i="4"/>
  <c r="AU1593" i="4" s="1"/>
  <c r="AY1593" i="4" s="1"/>
  <c r="F1593" i="4"/>
  <c r="AB1593" i="4" s="1"/>
  <c r="G1593" i="4"/>
  <c r="D1594" i="4"/>
  <c r="E1594" i="4"/>
  <c r="AU1594" i="4" s="1"/>
  <c r="AY1594" i="4" s="1"/>
  <c r="F1594" i="4"/>
  <c r="AB1594" i="4" s="1"/>
  <c r="G1594" i="4"/>
  <c r="D1595" i="4"/>
  <c r="E1595" i="4"/>
  <c r="AU1595" i="4" s="1"/>
  <c r="AY1595" i="4" s="1"/>
  <c r="F1595" i="4"/>
  <c r="AB1595" i="4" s="1"/>
  <c r="G1595" i="4"/>
  <c r="D1596" i="4"/>
  <c r="E1596" i="4"/>
  <c r="AU1596" i="4" s="1"/>
  <c r="AY1596" i="4" s="1"/>
  <c r="F1596" i="4"/>
  <c r="AB1596" i="4" s="1"/>
  <c r="G1596" i="4"/>
  <c r="D1597" i="4"/>
  <c r="E1597" i="4"/>
  <c r="AU1597" i="4" s="1"/>
  <c r="AY1597" i="4" s="1"/>
  <c r="F1597" i="4"/>
  <c r="AB1597" i="4" s="1"/>
  <c r="G1597" i="4"/>
  <c r="D1598" i="4"/>
  <c r="E1598" i="4"/>
  <c r="AU1598" i="4" s="1"/>
  <c r="AY1598" i="4" s="1"/>
  <c r="F1598" i="4"/>
  <c r="AB1598" i="4" s="1"/>
  <c r="G1598" i="4"/>
  <c r="D1599" i="4"/>
  <c r="E1599" i="4"/>
  <c r="AU1599" i="4" s="1"/>
  <c r="AY1599" i="4" s="1"/>
  <c r="F1599" i="4"/>
  <c r="AB1599" i="4" s="1"/>
  <c r="G1599" i="4"/>
  <c r="D1600" i="4"/>
  <c r="E1600" i="4"/>
  <c r="AU1600" i="4" s="1"/>
  <c r="AY1600" i="4" s="1"/>
  <c r="F1600" i="4"/>
  <c r="AB1600" i="4" s="1"/>
  <c r="G1600" i="4"/>
  <c r="D1601" i="4"/>
  <c r="E1601" i="4"/>
  <c r="AU1601" i="4" s="1"/>
  <c r="AY1601" i="4" s="1"/>
  <c r="F1601" i="4"/>
  <c r="AB1601" i="4" s="1"/>
  <c r="G1601" i="4"/>
  <c r="D1602" i="4"/>
  <c r="E1602" i="4"/>
  <c r="AU1602" i="4" s="1"/>
  <c r="AY1602" i="4" s="1"/>
  <c r="F1602" i="4"/>
  <c r="AB1602" i="4" s="1"/>
  <c r="G1602" i="4"/>
  <c r="D1603" i="4"/>
  <c r="E1603" i="4"/>
  <c r="AU1603" i="4" s="1"/>
  <c r="AY1603" i="4" s="1"/>
  <c r="F1603" i="4"/>
  <c r="AB1603" i="4" s="1"/>
  <c r="G1603" i="4"/>
  <c r="D1604" i="4"/>
  <c r="E1604" i="4"/>
  <c r="AU1604" i="4" s="1"/>
  <c r="AY1604" i="4" s="1"/>
  <c r="F1604" i="4"/>
  <c r="AB1604" i="4" s="1"/>
  <c r="G1604" i="4"/>
  <c r="D1605" i="4"/>
  <c r="E1605" i="4"/>
  <c r="AU1605" i="4" s="1"/>
  <c r="AY1605" i="4" s="1"/>
  <c r="F1605" i="4"/>
  <c r="AB1605" i="4" s="1"/>
  <c r="G1605" i="4"/>
  <c r="D1606" i="4"/>
  <c r="E1606" i="4"/>
  <c r="AU1606" i="4" s="1"/>
  <c r="AY1606" i="4" s="1"/>
  <c r="F1606" i="4"/>
  <c r="AB1606" i="4" s="1"/>
  <c r="G1606" i="4"/>
  <c r="D1607" i="4"/>
  <c r="E1607" i="4"/>
  <c r="AU1607" i="4" s="1"/>
  <c r="AY1607" i="4" s="1"/>
  <c r="F1607" i="4"/>
  <c r="AB1607" i="4" s="1"/>
  <c r="G1607" i="4"/>
  <c r="D1608" i="4"/>
  <c r="E1608" i="4"/>
  <c r="AU1608" i="4" s="1"/>
  <c r="AY1608" i="4" s="1"/>
  <c r="F1608" i="4"/>
  <c r="AB1608" i="4" s="1"/>
  <c r="G1608" i="4"/>
  <c r="D1609" i="4"/>
  <c r="E1609" i="4"/>
  <c r="AU1609" i="4" s="1"/>
  <c r="AY1609" i="4" s="1"/>
  <c r="F1609" i="4"/>
  <c r="AB1609" i="4" s="1"/>
  <c r="G1609" i="4"/>
  <c r="D1610" i="4"/>
  <c r="E1610" i="4"/>
  <c r="AU1610" i="4" s="1"/>
  <c r="AY1610" i="4" s="1"/>
  <c r="F1610" i="4"/>
  <c r="AB1610" i="4" s="1"/>
  <c r="G1610" i="4"/>
  <c r="D1611" i="4"/>
  <c r="E1611" i="4"/>
  <c r="AU1611" i="4" s="1"/>
  <c r="AY1611" i="4" s="1"/>
  <c r="F1611" i="4"/>
  <c r="AB1611" i="4" s="1"/>
  <c r="G1611" i="4"/>
  <c r="D1612" i="4"/>
  <c r="E1612" i="4"/>
  <c r="AU1612" i="4" s="1"/>
  <c r="AY1612" i="4" s="1"/>
  <c r="F1612" i="4"/>
  <c r="AB1612" i="4" s="1"/>
  <c r="G1612" i="4"/>
  <c r="D1613" i="4"/>
  <c r="E1613" i="4"/>
  <c r="AU1613" i="4" s="1"/>
  <c r="AY1613" i="4" s="1"/>
  <c r="F1613" i="4"/>
  <c r="AB1613" i="4" s="1"/>
  <c r="G1613" i="4"/>
  <c r="D1614" i="4"/>
  <c r="E1614" i="4"/>
  <c r="AU1614" i="4" s="1"/>
  <c r="AY1614" i="4" s="1"/>
  <c r="F1614" i="4"/>
  <c r="AB1614" i="4" s="1"/>
  <c r="G1614" i="4"/>
  <c r="D1615" i="4"/>
  <c r="E1615" i="4"/>
  <c r="AU1615" i="4" s="1"/>
  <c r="AY1615" i="4" s="1"/>
  <c r="F1615" i="4"/>
  <c r="AB1615" i="4" s="1"/>
  <c r="G1615" i="4"/>
  <c r="D1616" i="4"/>
  <c r="E1616" i="4"/>
  <c r="AU1616" i="4" s="1"/>
  <c r="AY1616" i="4" s="1"/>
  <c r="F1616" i="4"/>
  <c r="AB1616" i="4" s="1"/>
  <c r="G1616" i="4"/>
  <c r="D1617" i="4"/>
  <c r="E1617" i="4"/>
  <c r="AU1617" i="4" s="1"/>
  <c r="AY1617" i="4" s="1"/>
  <c r="F1617" i="4"/>
  <c r="AB1617" i="4" s="1"/>
  <c r="G1617" i="4"/>
  <c r="D1618" i="4"/>
  <c r="E1618" i="4"/>
  <c r="AU1618" i="4" s="1"/>
  <c r="AY1618" i="4" s="1"/>
  <c r="F1618" i="4"/>
  <c r="AB1618" i="4" s="1"/>
  <c r="G1618" i="4"/>
  <c r="D1619" i="4"/>
  <c r="E1619" i="4"/>
  <c r="AU1619" i="4" s="1"/>
  <c r="AY1619" i="4" s="1"/>
  <c r="F1619" i="4"/>
  <c r="AB1619" i="4" s="1"/>
  <c r="G1619" i="4"/>
  <c r="D1620" i="4"/>
  <c r="E1620" i="4"/>
  <c r="AU1620" i="4" s="1"/>
  <c r="AY1620" i="4" s="1"/>
  <c r="F1620" i="4"/>
  <c r="AB1620" i="4" s="1"/>
  <c r="G1620" i="4"/>
  <c r="D1621" i="4"/>
  <c r="E1621" i="4"/>
  <c r="AU1621" i="4" s="1"/>
  <c r="AY1621" i="4" s="1"/>
  <c r="F1621" i="4"/>
  <c r="AB1621" i="4" s="1"/>
  <c r="G1621" i="4"/>
  <c r="D1622" i="4"/>
  <c r="E1622" i="4"/>
  <c r="AU1622" i="4" s="1"/>
  <c r="AY1622" i="4" s="1"/>
  <c r="F1622" i="4"/>
  <c r="AB1622" i="4" s="1"/>
  <c r="G1622" i="4"/>
  <c r="D1623" i="4"/>
  <c r="E1623" i="4"/>
  <c r="AU1623" i="4" s="1"/>
  <c r="AY1623" i="4" s="1"/>
  <c r="F1623" i="4"/>
  <c r="AB1623" i="4" s="1"/>
  <c r="G1623" i="4"/>
  <c r="D1624" i="4"/>
  <c r="E1624" i="4"/>
  <c r="AU1624" i="4" s="1"/>
  <c r="AY1624" i="4" s="1"/>
  <c r="F1624" i="4"/>
  <c r="AB1624" i="4" s="1"/>
  <c r="G1624" i="4"/>
  <c r="D1625" i="4"/>
  <c r="E1625" i="4"/>
  <c r="AU1625" i="4" s="1"/>
  <c r="AY1625" i="4" s="1"/>
  <c r="F1625" i="4"/>
  <c r="AB1625" i="4" s="1"/>
  <c r="G1625" i="4"/>
  <c r="D1626" i="4"/>
  <c r="E1626" i="4"/>
  <c r="AU1626" i="4" s="1"/>
  <c r="AY1626" i="4" s="1"/>
  <c r="F1626" i="4"/>
  <c r="AB1626" i="4" s="1"/>
  <c r="G1626" i="4"/>
  <c r="D1627" i="4"/>
  <c r="E1627" i="4"/>
  <c r="AU1627" i="4" s="1"/>
  <c r="AY1627" i="4" s="1"/>
  <c r="F1627" i="4"/>
  <c r="AB1627" i="4" s="1"/>
  <c r="G1627" i="4"/>
  <c r="D1628" i="4"/>
  <c r="E1628" i="4"/>
  <c r="AU1628" i="4" s="1"/>
  <c r="AY1628" i="4" s="1"/>
  <c r="F1628" i="4"/>
  <c r="AB1628" i="4" s="1"/>
  <c r="G1628" i="4"/>
  <c r="D1629" i="4"/>
  <c r="E1629" i="4"/>
  <c r="AU1629" i="4" s="1"/>
  <c r="AY1629" i="4" s="1"/>
  <c r="F1629" i="4"/>
  <c r="AB1629" i="4" s="1"/>
  <c r="G1629" i="4"/>
  <c r="D1630" i="4"/>
  <c r="E1630" i="4"/>
  <c r="AU1630" i="4" s="1"/>
  <c r="AY1630" i="4" s="1"/>
  <c r="F1630" i="4"/>
  <c r="AB1630" i="4" s="1"/>
  <c r="G1630" i="4"/>
  <c r="D1631" i="4"/>
  <c r="E1631" i="4"/>
  <c r="AU1631" i="4" s="1"/>
  <c r="AY1631" i="4" s="1"/>
  <c r="F1631" i="4"/>
  <c r="AB1631" i="4" s="1"/>
  <c r="G1631" i="4"/>
  <c r="D1632" i="4"/>
  <c r="E1632" i="4"/>
  <c r="AU1632" i="4" s="1"/>
  <c r="AY1632" i="4" s="1"/>
  <c r="F1632" i="4"/>
  <c r="AB1632" i="4" s="1"/>
  <c r="G1632" i="4"/>
  <c r="D1633" i="4"/>
  <c r="E1633" i="4"/>
  <c r="AU1633" i="4" s="1"/>
  <c r="AY1633" i="4" s="1"/>
  <c r="F1633" i="4"/>
  <c r="AB1633" i="4" s="1"/>
  <c r="G1633" i="4"/>
  <c r="D1634" i="4"/>
  <c r="E1634" i="4"/>
  <c r="AU1634" i="4" s="1"/>
  <c r="AY1634" i="4" s="1"/>
  <c r="F1634" i="4"/>
  <c r="AB1634" i="4" s="1"/>
  <c r="G1634" i="4"/>
  <c r="D1635" i="4"/>
  <c r="E1635" i="4"/>
  <c r="AU1635" i="4" s="1"/>
  <c r="AY1635" i="4" s="1"/>
  <c r="F1635" i="4"/>
  <c r="AB1635" i="4" s="1"/>
  <c r="G1635" i="4"/>
  <c r="D1636" i="4"/>
  <c r="E1636" i="4"/>
  <c r="AU1636" i="4" s="1"/>
  <c r="AY1636" i="4" s="1"/>
  <c r="F1636" i="4"/>
  <c r="AB1636" i="4" s="1"/>
  <c r="G1636" i="4"/>
  <c r="D1637" i="4"/>
  <c r="E1637" i="4"/>
  <c r="AU1637" i="4" s="1"/>
  <c r="AY1637" i="4" s="1"/>
  <c r="F1637" i="4"/>
  <c r="AB1637" i="4" s="1"/>
  <c r="G1637" i="4"/>
  <c r="D1638" i="4"/>
  <c r="E1638" i="4"/>
  <c r="AU1638" i="4" s="1"/>
  <c r="AY1638" i="4" s="1"/>
  <c r="F1638" i="4"/>
  <c r="AB1638" i="4" s="1"/>
  <c r="G1638" i="4"/>
  <c r="D1639" i="4"/>
  <c r="E1639" i="4"/>
  <c r="AU1639" i="4" s="1"/>
  <c r="AY1639" i="4" s="1"/>
  <c r="F1639" i="4"/>
  <c r="AB1639" i="4" s="1"/>
  <c r="G1639" i="4"/>
  <c r="D1640" i="4"/>
  <c r="E1640" i="4"/>
  <c r="AU1640" i="4" s="1"/>
  <c r="AY1640" i="4" s="1"/>
  <c r="F1640" i="4"/>
  <c r="AB1640" i="4" s="1"/>
  <c r="G1640" i="4"/>
  <c r="D1641" i="4"/>
  <c r="E1641" i="4"/>
  <c r="AU1641" i="4" s="1"/>
  <c r="AY1641" i="4" s="1"/>
  <c r="F1641" i="4"/>
  <c r="AB1641" i="4" s="1"/>
  <c r="G1641" i="4"/>
  <c r="D1642" i="4"/>
  <c r="E1642" i="4"/>
  <c r="AU1642" i="4" s="1"/>
  <c r="AY1642" i="4" s="1"/>
  <c r="F1642" i="4"/>
  <c r="AB1642" i="4" s="1"/>
  <c r="G1642" i="4"/>
  <c r="D1643" i="4"/>
  <c r="E1643" i="4"/>
  <c r="AU1643" i="4" s="1"/>
  <c r="AY1643" i="4" s="1"/>
  <c r="F1643" i="4"/>
  <c r="AB1643" i="4" s="1"/>
  <c r="G1643" i="4"/>
  <c r="D1644" i="4"/>
  <c r="E1644" i="4"/>
  <c r="AU1644" i="4" s="1"/>
  <c r="AY1644" i="4" s="1"/>
  <c r="F1644" i="4"/>
  <c r="AB1644" i="4" s="1"/>
  <c r="G1644" i="4"/>
  <c r="D1645" i="4"/>
  <c r="E1645" i="4"/>
  <c r="AU1645" i="4" s="1"/>
  <c r="AY1645" i="4" s="1"/>
  <c r="F1645" i="4"/>
  <c r="AB1645" i="4" s="1"/>
  <c r="G1645" i="4"/>
  <c r="D1646" i="4"/>
  <c r="E1646" i="4"/>
  <c r="AU1646" i="4" s="1"/>
  <c r="AY1646" i="4" s="1"/>
  <c r="F1646" i="4"/>
  <c r="AB1646" i="4" s="1"/>
  <c r="G1646" i="4"/>
  <c r="D1647" i="4"/>
  <c r="E1647" i="4"/>
  <c r="AU1647" i="4" s="1"/>
  <c r="AY1647" i="4" s="1"/>
  <c r="F1647" i="4"/>
  <c r="AB1647" i="4" s="1"/>
  <c r="G1647" i="4"/>
  <c r="D1648" i="4"/>
  <c r="E1648" i="4"/>
  <c r="AU1648" i="4" s="1"/>
  <c r="AY1648" i="4" s="1"/>
  <c r="F1648" i="4"/>
  <c r="AB1648" i="4" s="1"/>
  <c r="G1648" i="4"/>
  <c r="D1649" i="4"/>
  <c r="E1649" i="4"/>
  <c r="AU1649" i="4" s="1"/>
  <c r="AY1649" i="4" s="1"/>
  <c r="F1649" i="4"/>
  <c r="AB1649" i="4" s="1"/>
  <c r="G1649" i="4"/>
  <c r="D1650" i="4"/>
  <c r="E1650" i="4"/>
  <c r="AU1650" i="4" s="1"/>
  <c r="AY1650" i="4" s="1"/>
  <c r="F1650" i="4"/>
  <c r="AB1650" i="4" s="1"/>
  <c r="G1650" i="4"/>
  <c r="D1651" i="4"/>
  <c r="E1651" i="4"/>
  <c r="AU1651" i="4" s="1"/>
  <c r="AY1651" i="4" s="1"/>
  <c r="F1651" i="4"/>
  <c r="AB1651" i="4" s="1"/>
  <c r="G1651" i="4"/>
  <c r="D1652" i="4"/>
  <c r="E1652" i="4"/>
  <c r="AU1652" i="4" s="1"/>
  <c r="AY1652" i="4" s="1"/>
  <c r="F1652" i="4"/>
  <c r="AB1652" i="4" s="1"/>
  <c r="G1652" i="4"/>
  <c r="D1653" i="4"/>
  <c r="E1653" i="4"/>
  <c r="AU1653" i="4" s="1"/>
  <c r="AY1653" i="4" s="1"/>
  <c r="F1653" i="4"/>
  <c r="AB1653" i="4" s="1"/>
  <c r="G1653" i="4"/>
  <c r="D1654" i="4"/>
  <c r="E1654" i="4"/>
  <c r="AU1654" i="4" s="1"/>
  <c r="AY1654" i="4" s="1"/>
  <c r="F1654" i="4"/>
  <c r="AB1654" i="4" s="1"/>
  <c r="G1654" i="4"/>
  <c r="D1655" i="4"/>
  <c r="E1655" i="4"/>
  <c r="AU1655" i="4" s="1"/>
  <c r="AY1655" i="4" s="1"/>
  <c r="F1655" i="4"/>
  <c r="AB1655" i="4" s="1"/>
  <c r="G1655" i="4"/>
  <c r="D1656" i="4"/>
  <c r="E1656" i="4"/>
  <c r="AU1656" i="4" s="1"/>
  <c r="AY1656" i="4" s="1"/>
  <c r="F1656" i="4"/>
  <c r="AB1656" i="4" s="1"/>
  <c r="G1656" i="4"/>
  <c r="D1657" i="4"/>
  <c r="E1657" i="4"/>
  <c r="AU1657" i="4" s="1"/>
  <c r="AY1657" i="4" s="1"/>
  <c r="F1657" i="4"/>
  <c r="AB1657" i="4" s="1"/>
  <c r="G1657" i="4"/>
  <c r="D1658" i="4"/>
  <c r="E1658" i="4"/>
  <c r="AU1658" i="4" s="1"/>
  <c r="AY1658" i="4" s="1"/>
  <c r="F1658" i="4"/>
  <c r="AB1658" i="4" s="1"/>
  <c r="G1658" i="4"/>
  <c r="D1659" i="4"/>
  <c r="E1659" i="4"/>
  <c r="AU1659" i="4" s="1"/>
  <c r="AY1659" i="4" s="1"/>
  <c r="F1659" i="4"/>
  <c r="AB1659" i="4" s="1"/>
  <c r="G1659" i="4"/>
  <c r="D1660" i="4"/>
  <c r="E1660" i="4"/>
  <c r="AU1660" i="4" s="1"/>
  <c r="AY1660" i="4" s="1"/>
  <c r="F1660" i="4"/>
  <c r="AB1660" i="4" s="1"/>
  <c r="G1660" i="4"/>
  <c r="D1661" i="4"/>
  <c r="E1661" i="4"/>
  <c r="AU1661" i="4" s="1"/>
  <c r="AY1661" i="4" s="1"/>
  <c r="F1661" i="4"/>
  <c r="AB1661" i="4" s="1"/>
  <c r="G1661" i="4"/>
  <c r="D1662" i="4"/>
  <c r="E1662" i="4"/>
  <c r="AU1662" i="4" s="1"/>
  <c r="AY1662" i="4" s="1"/>
  <c r="F1662" i="4"/>
  <c r="AB1662" i="4" s="1"/>
  <c r="G1662" i="4"/>
  <c r="D1663" i="4"/>
  <c r="E1663" i="4"/>
  <c r="AU1663" i="4" s="1"/>
  <c r="AY1663" i="4" s="1"/>
  <c r="F1663" i="4"/>
  <c r="AB1663" i="4" s="1"/>
  <c r="G1663" i="4"/>
  <c r="D1664" i="4"/>
  <c r="E1664" i="4"/>
  <c r="AU1664" i="4" s="1"/>
  <c r="AY1664" i="4" s="1"/>
  <c r="F1664" i="4"/>
  <c r="AB1664" i="4" s="1"/>
  <c r="G1664" i="4"/>
  <c r="D1665" i="4"/>
  <c r="E1665" i="4"/>
  <c r="AU1665" i="4" s="1"/>
  <c r="AY1665" i="4" s="1"/>
  <c r="F1665" i="4"/>
  <c r="AB1665" i="4" s="1"/>
  <c r="G1665" i="4"/>
  <c r="D1666" i="4"/>
  <c r="E1666" i="4"/>
  <c r="AU1666" i="4" s="1"/>
  <c r="AY1666" i="4" s="1"/>
  <c r="F1666" i="4"/>
  <c r="AB1666" i="4" s="1"/>
  <c r="G1666" i="4"/>
  <c r="D1667" i="4"/>
  <c r="E1667" i="4"/>
  <c r="AU1667" i="4" s="1"/>
  <c r="AY1667" i="4" s="1"/>
  <c r="F1667" i="4"/>
  <c r="AB1667" i="4" s="1"/>
  <c r="G1667" i="4"/>
  <c r="D1668" i="4"/>
  <c r="E1668" i="4"/>
  <c r="AU1668" i="4" s="1"/>
  <c r="AY1668" i="4" s="1"/>
  <c r="F1668" i="4"/>
  <c r="AB1668" i="4" s="1"/>
  <c r="G1668" i="4"/>
  <c r="D1669" i="4"/>
  <c r="E1669" i="4"/>
  <c r="AU1669" i="4" s="1"/>
  <c r="AY1669" i="4" s="1"/>
  <c r="F1669" i="4"/>
  <c r="AB1669" i="4" s="1"/>
  <c r="G1669" i="4"/>
  <c r="D1670" i="4"/>
  <c r="E1670" i="4"/>
  <c r="AU1670" i="4" s="1"/>
  <c r="AY1670" i="4" s="1"/>
  <c r="F1670" i="4"/>
  <c r="AB1670" i="4" s="1"/>
  <c r="G1670" i="4"/>
  <c r="D1671" i="4"/>
  <c r="E1671" i="4"/>
  <c r="AU1671" i="4" s="1"/>
  <c r="AY1671" i="4" s="1"/>
  <c r="F1671" i="4"/>
  <c r="AB1671" i="4" s="1"/>
  <c r="G1671" i="4"/>
  <c r="D1672" i="4"/>
  <c r="E1672" i="4"/>
  <c r="AU1672" i="4" s="1"/>
  <c r="AY1672" i="4" s="1"/>
  <c r="F1672" i="4"/>
  <c r="AB1672" i="4" s="1"/>
  <c r="G1672" i="4"/>
  <c r="D1673" i="4"/>
  <c r="E1673" i="4"/>
  <c r="AU1673" i="4" s="1"/>
  <c r="AY1673" i="4" s="1"/>
  <c r="F1673" i="4"/>
  <c r="AB1673" i="4" s="1"/>
  <c r="G1673" i="4"/>
  <c r="D1674" i="4"/>
  <c r="E1674" i="4"/>
  <c r="AU1674" i="4" s="1"/>
  <c r="AY1674" i="4" s="1"/>
  <c r="F1674" i="4"/>
  <c r="AB1674" i="4" s="1"/>
  <c r="G1674" i="4"/>
  <c r="D1675" i="4"/>
  <c r="E1675" i="4"/>
  <c r="AU1675" i="4" s="1"/>
  <c r="AY1675" i="4" s="1"/>
  <c r="F1675" i="4"/>
  <c r="AB1675" i="4" s="1"/>
  <c r="G1675" i="4"/>
  <c r="D1676" i="4"/>
  <c r="E1676" i="4"/>
  <c r="AU1676" i="4" s="1"/>
  <c r="AY1676" i="4" s="1"/>
  <c r="F1676" i="4"/>
  <c r="AB1676" i="4" s="1"/>
  <c r="G1676" i="4"/>
  <c r="D1677" i="4"/>
  <c r="E1677" i="4"/>
  <c r="AU1677" i="4" s="1"/>
  <c r="AY1677" i="4" s="1"/>
  <c r="F1677" i="4"/>
  <c r="AB1677" i="4" s="1"/>
  <c r="G1677" i="4"/>
  <c r="D1678" i="4"/>
  <c r="E1678" i="4"/>
  <c r="AU1678" i="4" s="1"/>
  <c r="AY1678" i="4" s="1"/>
  <c r="F1678" i="4"/>
  <c r="AB1678" i="4" s="1"/>
  <c r="G1678" i="4"/>
  <c r="D1679" i="4"/>
  <c r="E1679" i="4"/>
  <c r="AU1679" i="4" s="1"/>
  <c r="AY1679" i="4" s="1"/>
  <c r="F1679" i="4"/>
  <c r="AB1679" i="4" s="1"/>
  <c r="G1679" i="4"/>
  <c r="D1680" i="4"/>
  <c r="E1680" i="4"/>
  <c r="AU1680" i="4" s="1"/>
  <c r="AY1680" i="4" s="1"/>
  <c r="F1680" i="4"/>
  <c r="AB1680" i="4" s="1"/>
  <c r="G1680" i="4"/>
  <c r="D1681" i="4"/>
  <c r="E1681" i="4"/>
  <c r="AU1681" i="4" s="1"/>
  <c r="AY1681" i="4" s="1"/>
  <c r="F1681" i="4"/>
  <c r="AB1681" i="4" s="1"/>
  <c r="G1681" i="4"/>
  <c r="D1682" i="4"/>
  <c r="E1682" i="4"/>
  <c r="AU1682" i="4" s="1"/>
  <c r="AY1682" i="4" s="1"/>
  <c r="F1682" i="4"/>
  <c r="AB1682" i="4" s="1"/>
  <c r="G1682" i="4"/>
  <c r="D1683" i="4"/>
  <c r="E1683" i="4"/>
  <c r="AU1683" i="4" s="1"/>
  <c r="AY1683" i="4" s="1"/>
  <c r="F1683" i="4"/>
  <c r="AB1683" i="4" s="1"/>
  <c r="G1683" i="4"/>
  <c r="D1684" i="4"/>
  <c r="E1684" i="4"/>
  <c r="AU1684" i="4" s="1"/>
  <c r="AY1684" i="4" s="1"/>
  <c r="F1684" i="4"/>
  <c r="AB1684" i="4" s="1"/>
  <c r="G1684" i="4"/>
  <c r="D1685" i="4"/>
  <c r="E1685" i="4"/>
  <c r="AU1685" i="4" s="1"/>
  <c r="AY1685" i="4" s="1"/>
  <c r="F1685" i="4"/>
  <c r="AB1685" i="4" s="1"/>
  <c r="G1685" i="4"/>
  <c r="D1686" i="4"/>
  <c r="E1686" i="4"/>
  <c r="AU1686" i="4" s="1"/>
  <c r="AY1686" i="4" s="1"/>
  <c r="F1686" i="4"/>
  <c r="AB1686" i="4" s="1"/>
  <c r="G1686" i="4"/>
  <c r="D1687" i="4"/>
  <c r="E1687" i="4"/>
  <c r="AU1687" i="4" s="1"/>
  <c r="AY1687" i="4" s="1"/>
  <c r="F1687" i="4"/>
  <c r="AB1687" i="4" s="1"/>
  <c r="G1687" i="4"/>
  <c r="D1688" i="4"/>
  <c r="E1688" i="4"/>
  <c r="AU1688" i="4" s="1"/>
  <c r="AY1688" i="4" s="1"/>
  <c r="F1688" i="4"/>
  <c r="AB1688" i="4" s="1"/>
  <c r="G1688" i="4"/>
  <c r="D1689" i="4"/>
  <c r="E1689" i="4"/>
  <c r="AU1689" i="4" s="1"/>
  <c r="AY1689" i="4" s="1"/>
  <c r="F1689" i="4"/>
  <c r="AB1689" i="4" s="1"/>
  <c r="G1689" i="4"/>
  <c r="D1690" i="4"/>
  <c r="E1690" i="4"/>
  <c r="AU1690" i="4" s="1"/>
  <c r="AY1690" i="4" s="1"/>
  <c r="F1690" i="4"/>
  <c r="AB1690" i="4" s="1"/>
  <c r="G1690" i="4"/>
  <c r="D1691" i="4"/>
  <c r="E1691" i="4"/>
  <c r="AU1691" i="4" s="1"/>
  <c r="AY1691" i="4" s="1"/>
  <c r="F1691" i="4"/>
  <c r="AB1691" i="4" s="1"/>
  <c r="G1691" i="4"/>
  <c r="D1692" i="4"/>
  <c r="E1692" i="4"/>
  <c r="AU1692" i="4" s="1"/>
  <c r="AY1692" i="4" s="1"/>
  <c r="F1692" i="4"/>
  <c r="AB1692" i="4" s="1"/>
  <c r="G1692" i="4"/>
  <c r="D1693" i="4"/>
  <c r="E1693" i="4"/>
  <c r="AU1693" i="4" s="1"/>
  <c r="AY1693" i="4" s="1"/>
  <c r="F1693" i="4"/>
  <c r="AB1693" i="4" s="1"/>
  <c r="G1693" i="4"/>
  <c r="D1694" i="4"/>
  <c r="E1694" i="4"/>
  <c r="AU1694" i="4" s="1"/>
  <c r="AY1694" i="4" s="1"/>
  <c r="F1694" i="4"/>
  <c r="AB1694" i="4" s="1"/>
  <c r="G1694" i="4"/>
  <c r="D1695" i="4"/>
  <c r="E1695" i="4"/>
  <c r="AU1695" i="4" s="1"/>
  <c r="AY1695" i="4" s="1"/>
  <c r="F1695" i="4"/>
  <c r="AB1695" i="4" s="1"/>
  <c r="G1695" i="4"/>
  <c r="D1696" i="4"/>
  <c r="E1696" i="4"/>
  <c r="AU1696" i="4" s="1"/>
  <c r="AY1696" i="4" s="1"/>
  <c r="F1696" i="4"/>
  <c r="AB1696" i="4" s="1"/>
  <c r="G1696" i="4"/>
  <c r="D1697" i="4"/>
  <c r="E1697" i="4"/>
  <c r="AU1697" i="4" s="1"/>
  <c r="AY1697" i="4" s="1"/>
  <c r="F1697" i="4"/>
  <c r="AB1697" i="4" s="1"/>
  <c r="G1697" i="4"/>
  <c r="D1698" i="4"/>
  <c r="E1698" i="4"/>
  <c r="AU1698" i="4" s="1"/>
  <c r="AY1698" i="4" s="1"/>
  <c r="F1698" i="4"/>
  <c r="AB1698" i="4" s="1"/>
  <c r="G1698" i="4"/>
  <c r="D1699" i="4"/>
  <c r="E1699" i="4"/>
  <c r="AU1699" i="4" s="1"/>
  <c r="AY1699" i="4" s="1"/>
  <c r="F1699" i="4"/>
  <c r="AB1699" i="4" s="1"/>
  <c r="G1699" i="4"/>
  <c r="D1700" i="4"/>
  <c r="E1700" i="4"/>
  <c r="AU1700" i="4" s="1"/>
  <c r="AY1700" i="4" s="1"/>
  <c r="F1700" i="4"/>
  <c r="AB1700" i="4" s="1"/>
  <c r="G1700" i="4"/>
  <c r="D1701" i="4"/>
  <c r="E1701" i="4"/>
  <c r="AU1701" i="4" s="1"/>
  <c r="AY1701" i="4" s="1"/>
  <c r="F1701" i="4"/>
  <c r="AB1701" i="4" s="1"/>
  <c r="G1701" i="4"/>
  <c r="D1702" i="4"/>
  <c r="E1702" i="4"/>
  <c r="AU1702" i="4" s="1"/>
  <c r="AY1702" i="4" s="1"/>
  <c r="F1702" i="4"/>
  <c r="AB1702" i="4" s="1"/>
  <c r="G1702" i="4"/>
  <c r="D1703" i="4"/>
  <c r="E1703" i="4"/>
  <c r="AU1703" i="4" s="1"/>
  <c r="AY1703" i="4" s="1"/>
  <c r="F1703" i="4"/>
  <c r="AB1703" i="4" s="1"/>
  <c r="G1703" i="4"/>
  <c r="D1704" i="4"/>
  <c r="E1704" i="4"/>
  <c r="AU1704" i="4" s="1"/>
  <c r="AY1704" i="4" s="1"/>
  <c r="F1704" i="4"/>
  <c r="AB1704" i="4" s="1"/>
  <c r="G1704" i="4"/>
  <c r="D1705" i="4"/>
  <c r="E1705" i="4"/>
  <c r="AU1705" i="4" s="1"/>
  <c r="AY1705" i="4" s="1"/>
  <c r="F1705" i="4"/>
  <c r="AB1705" i="4" s="1"/>
  <c r="G1705" i="4"/>
  <c r="D1706" i="4"/>
  <c r="E1706" i="4"/>
  <c r="AU1706" i="4" s="1"/>
  <c r="AY1706" i="4" s="1"/>
  <c r="F1706" i="4"/>
  <c r="AB1706" i="4" s="1"/>
  <c r="G1706" i="4"/>
  <c r="D1707" i="4"/>
  <c r="E1707" i="4"/>
  <c r="AU1707" i="4" s="1"/>
  <c r="AY1707" i="4" s="1"/>
  <c r="F1707" i="4"/>
  <c r="AB1707" i="4" s="1"/>
  <c r="G1707" i="4"/>
  <c r="D1708" i="4"/>
  <c r="E1708" i="4"/>
  <c r="AU1708" i="4" s="1"/>
  <c r="AY1708" i="4" s="1"/>
  <c r="F1708" i="4"/>
  <c r="AB1708" i="4" s="1"/>
  <c r="G1708" i="4"/>
  <c r="D1709" i="4"/>
  <c r="E1709" i="4"/>
  <c r="AU1709" i="4" s="1"/>
  <c r="AY1709" i="4" s="1"/>
  <c r="F1709" i="4"/>
  <c r="AB1709" i="4" s="1"/>
  <c r="G1709" i="4"/>
  <c r="D1710" i="4"/>
  <c r="E1710" i="4"/>
  <c r="AU1710" i="4" s="1"/>
  <c r="AY1710" i="4" s="1"/>
  <c r="F1710" i="4"/>
  <c r="AB1710" i="4" s="1"/>
  <c r="G1710" i="4"/>
  <c r="D1711" i="4"/>
  <c r="E1711" i="4"/>
  <c r="AU1711" i="4" s="1"/>
  <c r="AY1711" i="4" s="1"/>
  <c r="F1711" i="4"/>
  <c r="AB1711" i="4" s="1"/>
  <c r="G1711" i="4"/>
  <c r="D1712" i="4"/>
  <c r="E1712" i="4"/>
  <c r="AU1712" i="4" s="1"/>
  <c r="AY1712" i="4" s="1"/>
  <c r="F1712" i="4"/>
  <c r="AB1712" i="4" s="1"/>
  <c r="G1712" i="4"/>
  <c r="D1713" i="4"/>
  <c r="E1713" i="4"/>
  <c r="AU1713" i="4" s="1"/>
  <c r="AY1713" i="4" s="1"/>
  <c r="F1713" i="4"/>
  <c r="AB1713" i="4" s="1"/>
  <c r="G1713" i="4"/>
  <c r="D1714" i="4"/>
  <c r="E1714" i="4"/>
  <c r="AU1714" i="4" s="1"/>
  <c r="AY1714" i="4" s="1"/>
  <c r="F1714" i="4"/>
  <c r="AB1714" i="4" s="1"/>
  <c r="G1714" i="4"/>
  <c r="D1715" i="4"/>
  <c r="E1715" i="4"/>
  <c r="AU1715" i="4" s="1"/>
  <c r="AY1715" i="4" s="1"/>
  <c r="F1715" i="4"/>
  <c r="AB1715" i="4" s="1"/>
  <c r="G1715" i="4"/>
  <c r="D1716" i="4"/>
  <c r="E1716" i="4"/>
  <c r="AU1716" i="4" s="1"/>
  <c r="AY1716" i="4" s="1"/>
  <c r="F1716" i="4"/>
  <c r="AB1716" i="4" s="1"/>
  <c r="G1716" i="4"/>
  <c r="D1717" i="4"/>
  <c r="E1717" i="4"/>
  <c r="AU1717" i="4" s="1"/>
  <c r="AY1717" i="4" s="1"/>
  <c r="F1717" i="4"/>
  <c r="AB1717" i="4" s="1"/>
  <c r="G1717" i="4"/>
  <c r="D1718" i="4"/>
  <c r="E1718" i="4"/>
  <c r="AU1718" i="4" s="1"/>
  <c r="AY1718" i="4" s="1"/>
  <c r="F1718" i="4"/>
  <c r="AB1718" i="4" s="1"/>
  <c r="G1718" i="4"/>
  <c r="D1719" i="4"/>
  <c r="E1719" i="4"/>
  <c r="AU1719" i="4" s="1"/>
  <c r="AY1719" i="4" s="1"/>
  <c r="F1719" i="4"/>
  <c r="AB1719" i="4" s="1"/>
  <c r="G1719" i="4"/>
  <c r="D1720" i="4"/>
  <c r="E1720" i="4"/>
  <c r="AU1720" i="4" s="1"/>
  <c r="AY1720" i="4" s="1"/>
  <c r="F1720" i="4"/>
  <c r="AB1720" i="4" s="1"/>
  <c r="G1720" i="4"/>
  <c r="D1721" i="4"/>
  <c r="E1721" i="4"/>
  <c r="AU1721" i="4" s="1"/>
  <c r="AY1721" i="4" s="1"/>
  <c r="F1721" i="4"/>
  <c r="AB1721" i="4" s="1"/>
  <c r="G1721" i="4"/>
  <c r="D1722" i="4"/>
  <c r="E1722" i="4"/>
  <c r="AU1722" i="4" s="1"/>
  <c r="AY1722" i="4" s="1"/>
  <c r="F1722" i="4"/>
  <c r="AB1722" i="4" s="1"/>
  <c r="G1722" i="4"/>
  <c r="D1723" i="4"/>
  <c r="E1723" i="4"/>
  <c r="AU1723" i="4" s="1"/>
  <c r="AY1723" i="4" s="1"/>
  <c r="F1723" i="4"/>
  <c r="AB1723" i="4" s="1"/>
  <c r="G1723" i="4"/>
  <c r="D1724" i="4"/>
  <c r="E1724" i="4"/>
  <c r="AU1724" i="4" s="1"/>
  <c r="AY1724" i="4" s="1"/>
  <c r="F1724" i="4"/>
  <c r="AB1724" i="4" s="1"/>
  <c r="G1724" i="4"/>
  <c r="D1725" i="4"/>
  <c r="E1725" i="4"/>
  <c r="AU1725" i="4" s="1"/>
  <c r="AY1725" i="4" s="1"/>
  <c r="F1725" i="4"/>
  <c r="AB1725" i="4" s="1"/>
  <c r="G1725" i="4"/>
  <c r="D1726" i="4"/>
  <c r="E1726" i="4"/>
  <c r="AU1726" i="4" s="1"/>
  <c r="AY1726" i="4" s="1"/>
  <c r="F1726" i="4"/>
  <c r="AB1726" i="4" s="1"/>
  <c r="G1726" i="4"/>
  <c r="D1727" i="4"/>
  <c r="E1727" i="4"/>
  <c r="AU1727" i="4" s="1"/>
  <c r="AY1727" i="4" s="1"/>
  <c r="F1727" i="4"/>
  <c r="AB1727" i="4" s="1"/>
  <c r="G1727" i="4"/>
  <c r="D1728" i="4"/>
  <c r="E1728" i="4"/>
  <c r="AU1728" i="4" s="1"/>
  <c r="AY1728" i="4" s="1"/>
  <c r="F1728" i="4"/>
  <c r="AB1728" i="4" s="1"/>
  <c r="G1728" i="4"/>
  <c r="D1729" i="4"/>
  <c r="E1729" i="4"/>
  <c r="AU1729" i="4" s="1"/>
  <c r="AY1729" i="4" s="1"/>
  <c r="F1729" i="4"/>
  <c r="AB1729" i="4" s="1"/>
  <c r="G1729" i="4"/>
  <c r="D1730" i="4"/>
  <c r="E1730" i="4"/>
  <c r="AU1730" i="4" s="1"/>
  <c r="AY1730" i="4" s="1"/>
  <c r="F1730" i="4"/>
  <c r="AB1730" i="4" s="1"/>
  <c r="G1730" i="4"/>
  <c r="D1731" i="4"/>
  <c r="E1731" i="4"/>
  <c r="AU1731" i="4" s="1"/>
  <c r="AY1731" i="4" s="1"/>
  <c r="F1731" i="4"/>
  <c r="AB1731" i="4" s="1"/>
  <c r="G1731" i="4"/>
  <c r="D1732" i="4"/>
  <c r="E1732" i="4"/>
  <c r="AU1732" i="4" s="1"/>
  <c r="AY1732" i="4" s="1"/>
  <c r="F1732" i="4"/>
  <c r="AB1732" i="4" s="1"/>
  <c r="G1732" i="4"/>
  <c r="D1733" i="4"/>
  <c r="E1733" i="4"/>
  <c r="AU1733" i="4" s="1"/>
  <c r="AY1733" i="4" s="1"/>
  <c r="F1733" i="4"/>
  <c r="AB1733" i="4" s="1"/>
  <c r="G1733" i="4"/>
  <c r="D1734" i="4"/>
  <c r="E1734" i="4"/>
  <c r="AU1734" i="4" s="1"/>
  <c r="AY1734" i="4" s="1"/>
  <c r="F1734" i="4"/>
  <c r="AB1734" i="4" s="1"/>
  <c r="G1734" i="4"/>
  <c r="D1735" i="4"/>
  <c r="E1735" i="4"/>
  <c r="AU1735" i="4" s="1"/>
  <c r="AY1735" i="4" s="1"/>
  <c r="F1735" i="4"/>
  <c r="AB1735" i="4" s="1"/>
  <c r="G1735" i="4"/>
  <c r="D1736" i="4"/>
  <c r="E1736" i="4"/>
  <c r="AU1736" i="4" s="1"/>
  <c r="AY1736" i="4" s="1"/>
  <c r="F1736" i="4"/>
  <c r="AB1736" i="4" s="1"/>
  <c r="G1736" i="4"/>
  <c r="D1737" i="4"/>
  <c r="E1737" i="4"/>
  <c r="AU1737" i="4" s="1"/>
  <c r="AY1737" i="4" s="1"/>
  <c r="F1737" i="4"/>
  <c r="AB1737" i="4" s="1"/>
  <c r="G1737" i="4"/>
  <c r="D1738" i="4"/>
  <c r="E1738" i="4"/>
  <c r="AU1738" i="4" s="1"/>
  <c r="AY1738" i="4" s="1"/>
  <c r="F1738" i="4"/>
  <c r="AB1738" i="4" s="1"/>
  <c r="G1738" i="4"/>
  <c r="D1739" i="4"/>
  <c r="E1739" i="4"/>
  <c r="AU1739" i="4" s="1"/>
  <c r="AY1739" i="4" s="1"/>
  <c r="F1739" i="4"/>
  <c r="AB1739" i="4" s="1"/>
  <c r="G1739" i="4"/>
  <c r="D1740" i="4"/>
  <c r="E1740" i="4"/>
  <c r="AU1740" i="4" s="1"/>
  <c r="AY1740" i="4" s="1"/>
  <c r="F1740" i="4"/>
  <c r="AB1740" i="4" s="1"/>
  <c r="G1740" i="4"/>
  <c r="D1741" i="4"/>
  <c r="E1741" i="4"/>
  <c r="AU1741" i="4" s="1"/>
  <c r="AY1741" i="4" s="1"/>
  <c r="F1741" i="4"/>
  <c r="AB1741" i="4" s="1"/>
  <c r="G1741" i="4"/>
  <c r="D1742" i="4"/>
  <c r="E1742" i="4"/>
  <c r="AU1742" i="4" s="1"/>
  <c r="AY1742" i="4" s="1"/>
  <c r="F1742" i="4"/>
  <c r="AB1742" i="4" s="1"/>
  <c r="G1742" i="4"/>
  <c r="D1743" i="4"/>
  <c r="E1743" i="4"/>
  <c r="AU1743" i="4" s="1"/>
  <c r="AY1743" i="4" s="1"/>
  <c r="F1743" i="4"/>
  <c r="AB1743" i="4" s="1"/>
  <c r="G1743" i="4"/>
  <c r="D1744" i="4"/>
  <c r="E1744" i="4"/>
  <c r="AU1744" i="4" s="1"/>
  <c r="AY1744" i="4" s="1"/>
  <c r="F1744" i="4"/>
  <c r="AB1744" i="4" s="1"/>
  <c r="G1744" i="4"/>
  <c r="D1745" i="4"/>
  <c r="E1745" i="4"/>
  <c r="AU1745" i="4" s="1"/>
  <c r="AY1745" i="4" s="1"/>
  <c r="F1745" i="4"/>
  <c r="AB1745" i="4" s="1"/>
  <c r="G1745" i="4"/>
  <c r="D1746" i="4"/>
  <c r="E1746" i="4"/>
  <c r="AU1746" i="4" s="1"/>
  <c r="AY1746" i="4" s="1"/>
  <c r="F1746" i="4"/>
  <c r="AB1746" i="4" s="1"/>
  <c r="G1746" i="4"/>
  <c r="D1747" i="4"/>
  <c r="E1747" i="4"/>
  <c r="AU1747" i="4" s="1"/>
  <c r="AY1747" i="4" s="1"/>
  <c r="F1747" i="4"/>
  <c r="AB1747" i="4" s="1"/>
  <c r="G1747" i="4"/>
  <c r="D1748" i="4"/>
  <c r="E1748" i="4"/>
  <c r="AU1748" i="4" s="1"/>
  <c r="AY1748" i="4" s="1"/>
  <c r="F1748" i="4"/>
  <c r="AB1748" i="4" s="1"/>
  <c r="G1748" i="4"/>
  <c r="D1749" i="4"/>
  <c r="E1749" i="4"/>
  <c r="AU1749" i="4" s="1"/>
  <c r="AY1749" i="4" s="1"/>
  <c r="F1749" i="4"/>
  <c r="AB1749" i="4" s="1"/>
  <c r="G1749" i="4"/>
  <c r="D1750" i="4"/>
  <c r="E1750" i="4"/>
  <c r="AU1750" i="4" s="1"/>
  <c r="AY1750" i="4" s="1"/>
  <c r="F1750" i="4"/>
  <c r="AB1750" i="4" s="1"/>
  <c r="G1750" i="4"/>
  <c r="D1751" i="4"/>
  <c r="E1751" i="4"/>
  <c r="AU1751" i="4" s="1"/>
  <c r="AY1751" i="4" s="1"/>
  <c r="F1751" i="4"/>
  <c r="AB1751" i="4" s="1"/>
  <c r="G1751" i="4"/>
  <c r="D1752" i="4"/>
  <c r="E1752" i="4"/>
  <c r="AU1752" i="4" s="1"/>
  <c r="AY1752" i="4" s="1"/>
  <c r="F1752" i="4"/>
  <c r="AB1752" i="4" s="1"/>
  <c r="G1752" i="4"/>
  <c r="D1753" i="4"/>
  <c r="E1753" i="4"/>
  <c r="AU1753" i="4" s="1"/>
  <c r="AY1753" i="4" s="1"/>
  <c r="F1753" i="4"/>
  <c r="AB1753" i="4" s="1"/>
  <c r="G1753" i="4"/>
  <c r="D1754" i="4"/>
  <c r="E1754" i="4"/>
  <c r="AU1754" i="4" s="1"/>
  <c r="AY1754" i="4" s="1"/>
  <c r="F1754" i="4"/>
  <c r="AB1754" i="4" s="1"/>
  <c r="G1754" i="4"/>
  <c r="D1755" i="4"/>
  <c r="E1755" i="4"/>
  <c r="AU1755" i="4" s="1"/>
  <c r="AY1755" i="4" s="1"/>
  <c r="F1755" i="4"/>
  <c r="AB1755" i="4" s="1"/>
  <c r="G1755" i="4"/>
  <c r="D1756" i="4"/>
  <c r="E1756" i="4"/>
  <c r="AU1756" i="4" s="1"/>
  <c r="AY1756" i="4" s="1"/>
  <c r="F1756" i="4"/>
  <c r="AB1756" i="4" s="1"/>
  <c r="G1756" i="4"/>
  <c r="D1757" i="4"/>
  <c r="E1757" i="4"/>
  <c r="AU1757" i="4" s="1"/>
  <c r="AY1757" i="4" s="1"/>
  <c r="F1757" i="4"/>
  <c r="AB1757" i="4" s="1"/>
  <c r="G1757" i="4"/>
  <c r="D1758" i="4"/>
  <c r="E1758" i="4"/>
  <c r="AU1758" i="4" s="1"/>
  <c r="AY1758" i="4" s="1"/>
  <c r="F1758" i="4"/>
  <c r="AB1758" i="4" s="1"/>
  <c r="G1758" i="4"/>
  <c r="D1759" i="4"/>
  <c r="E1759" i="4"/>
  <c r="AU1759" i="4" s="1"/>
  <c r="AY1759" i="4" s="1"/>
  <c r="F1759" i="4"/>
  <c r="AB1759" i="4" s="1"/>
  <c r="G1759" i="4"/>
  <c r="D1760" i="4"/>
  <c r="E1760" i="4"/>
  <c r="AU1760" i="4" s="1"/>
  <c r="AY1760" i="4" s="1"/>
  <c r="F1760" i="4"/>
  <c r="AB1760" i="4" s="1"/>
  <c r="G1760" i="4"/>
  <c r="D1761" i="4"/>
  <c r="E1761" i="4"/>
  <c r="AU1761" i="4" s="1"/>
  <c r="AY1761" i="4" s="1"/>
  <c r="F1761" i="4"/>
  <c r="AB1761" i="4" s="1"/>
  <c r="G1761" i="4"/>
  <c r="D1762" i="4"/>
  <c r="E1762" i="4"/>
  <c r="AU1762" i="4" s="1"/>
  <c r="AY1762" i="4" s="1"/>
  <c r="F1762" i="4"/>
  <c r="AB1762" i="4" s="1"/>
  <c r="G1762" i="4"/>
  <c r="D1763" i="4"/>
  <c r="E1763" i="4"/>
  <c r="AU1763" i="4" s="1"/>
  <c r="AY1763" i="4" s="1"/>
  <c r="F1763" i="4"/>
  <c r="AB1763" i="4" s="1"/>
  <c r="G1763" i="4"/>
  <c r="D1764" i="4"/>
  <c r="E1764" i="4"/>
  <c r="AU1764" i="4" s="1"/>
  <c r="AY1764" i="4" s="1"/>
  <c r="F1764" i="4"/>
  <c r="AB1764" i="4" s="1"/>
  <c r="G1764" i="4"/>
  <c r="D1765" i="4"/>
  <c r="E1765" i="4"/>
  <c r="AU1765" i="4" s="1"/>
  <c r="AY1765" i="4" s="1"/>
  <c r="F1765" i="4"/>
  <c r="AB1765" i="4" s="1"/>
  <c r="G1765" i="4"/>
  <c r="D1766" i="4"/>
  <c r="E1766" i="4"/>
  <c r="AU1766" i="4" s="1"/>
  <c r="AY1766" i="4" s="1"/>
  <c r="F1766" i="4"/>
  <c r="AB1766" i="4" s="1"/>
  <c r="G1766" i="4"/>
  <c r="D1767" i="4"/>
  <c r="E1767" i="4"/>
  <c r="AU1767" i="4" s="1"/>
  <c r="AY1767" i="4" s="1"/>
  <c r="F1767" i="4"/>
  <c r="AB1767" i="4" s="1"/>
  <c r="G1767" i="4"/>
  <c r="D1768" i="4"/>
  <c r="E1768" i="4"/>
  <c r="AU1768" i="4" s="1"/>
  <c r="AY1768" i="4" s="1"/>
  <c r="F1768" i="4"/>
  <c r="AB1768" i="4" s="1"/>
  <c r="G1768" i="4"/>
  <c r="D1769" i="4"/>
  <c r="E1769" i="4"/>
  <c r="AU1769" i="4" s="1"/>
  <c r="AY1769" i="4" s="1"/>
  <c r="F1769" i="4"/>
  <c r="AB1769" i="4" s="1"/>
  <c r="G1769" i="4"/>
  <c r="D1770" i="4"/>
  <c r="E1770" i="4"/>
  <c r="AU1770" i="4" s="1"/>
  <c r="AY1770" i="4" s="1"/>
  <c r="F1770" i="4"/>
  <c r="AB1770" i="4" s="1"/>
  <c r="G1770" i="4"/>
  <c r="D1771" i="4"/>
  <c r="E1771" i="4"/>
  <c r="AU1771" i="4" s="1"/>
  <c r="AY1771" i="4" s="1"/>
  <c r="F1771" i="4"/>
  <c r="AB1771" i="4" s="1"/>
  <c r="G1771" i="4"/>
  <c r="D1772" i="4"/>
  <c r="E1772" i="4"/>
  <c r="AU1772" i="4" s="1"/>
  <c r="AY1772" i="4" s="1"/>
  <c r="F1772" i="4"/>
  <c r="AB1772" i="4" s="1"/>
  <c r="G1772" i="4"/>
  <c r="D1773" i="4"/>
  <c r="E1773" i="4"/>
  <c r="AU1773" i="4" s="1"/>
  <c r="AY1773" i="4" s="1"/>
  <c r="F1773" i="4"/>
  <c r="AB1773" i="4" s="1"/>
  <c r="G1773" i="4"/>
  <c r="D1774" i="4"/>
  <c r="E1774" i="4"/>
  <c r="AU1774" i="4" s="1"/>
  <c r="AY1774" i="4" s="1"/>
  <c r="F1774" i="4"/>
  <c r="AB1774" i="4" s="1"/>
  <c r="G1774" i="4"/>
  <c r="D1775" i="4"/>
  <c r="E1775" i="4"/>
  <c r="AU1775" i="4" s="1"/>
  <c r="AY1775" i="4" s="1"/>
  <c r="F1775" i="4"/>
  <c r="AB1775" i="4" s="1"/>
  <c r="G1775" i="4"/>
  <c r="D1776" i="4"/>
  <c r="E1776" i="4"/>
  <c r="AU1776" i="4" s="1"/>
  <c r="AY1776" i="4" s="1"/>
  <c r="F1776" i="4"/>
  <c r="AB1776" i="4" s="1"/>
  <c r="G1776" i="4"/>
  <c r="D1777" i="4"/>
  <c r="E1777" i="4"/>
  <c r="AU1777" i="4" s="1"/>
  <c r="AY1777" i="4" s="1"/>
  <c r="F1777" i="4"/>
  <c r="AB1777" i="4" s="1"/>
  <c r="G1777" i="4"/>
  <c r="D1778" i="4"/>
  <c r="E1778" i="4"/>
  <c r="AU1778" i="4" s="1"/>
  <c r="AY1778" i="4" s="1"/>
  <c r="F1778" i="4"/>
  <c r="AB1778" i="4" s="1"/>
  <c r="G1778" i="4"/>
  <c r="D1779" i="4"/>
  <c r="E1779" i="4"/>
  <c r="AU1779" i="4" s="1"/>
  <c r="AY1779" i="4" s="1"/>
  <c r="F1779" i="4"/>
  <c r="AB1779" i="4" s="1"/>
  <c r="G1779" i="4"/>
  <c r="D1780" i="4"/>
  <c r="E1780" i="4"/>
  <c r="AU1780" i="4" s="1"/>
  <c r="AY1780" i="4" s="1"/>
  <c r="F1780" i="4"/>
  <c r="AB1780" i="4" s="1"/>
  <c r="G1780" i="4"/>
  <c r="D1781" i="4"/>
  <c r="E1781" i="4"/>
  <c r="AU1781" i="4" s="1"/>
  <c r="AY1781" i="4" s="1"/>
  <c r="F1781" i="4"/>
  <c r="AB1781" i="4" s="1"/>
  <c r="G1781" i="4"/>
  <c r="D1782" i="4"/>
  <c r="E1782" i="4"/>
  <c r="AU1782" i="4" s="1"/>
  <c r="AY1782" i="4" s="1"/>
  <c r="F1782" i="4"/>
  <c r="AB1782" i="4" s="1"/>
  <c r="G1782" i="4"/>
  <c r="D1783" i="4"/>
  <c r="E1783" i="4"/>
  <c r="AU1783" i="4" s="1"/>
  <c r="AY1783" i="4" s="1"/>
  <c r="F1783" i="4"/>
  <c r="AB1783" i="4" s="1"/>
  <c r="G1783" i="4"/>
  <c r="D1784" i="4"/>
  <c r="E1784" i="4"/>
  <c r="AU1784" i="4" s="1"/>
  <c r="AY1784" i="4" s="1"/>
  <c r="F1784" i="4"/>
  <c r="AB1784" i="4" s="1"/>
  <c r="G1784" i="4"/>
  <c r="D1785" i="4"/>
  <c r="E1785" i="4"/>
  <c r="AU1785" i="4" s="1"/>
  <c r="AY1785" i="4" s="1"/>
  <c r="F1785" i="4"/>
  <c r="AB1785" i="4" s="1"/>
  <c r="G1785" i="4"/>
  <c r="D1786" i="4"/>
  <c r="E1786" i="4"/>
  <c r="AU1786" i="4" s="1"/>
  <c r="AY1786" i="4" s="1"/>
  <c r="F1786" i="4"/>
  <c r="AB1786" i="4" s="1"/>
  <c r="G1786" i="4"/>
  <c r="D1787" i="4"/>
  <c r="E1787" i="4"/>
  <c r="AU1787" i="4" s="1"/>
  <c r="AY1787" i="4" s="1"/>
  <c r="F1787" i="4"/>
  <c r="AB1787" i="4" s="1"/>
  <c r="G1787" i="4"/>
  <c r="D1788" i="4"/>
  <c r="E1788" i="4"/>
  <c r="AU1788" i="4" s="1"/>
  <c r="AY1788" i="4" s="1"/>
  <c r="F1788" i="4"/>
  <c r="AB1788" i="4" s="1"/>
  <c r="G1788" i="4"/>
  <c r="D1789" i="4"/>
  <c r="E1789" i="4"/>
  <c r="AU1789" i="4" s="1"/>
  <c r="AY1789" i="4" s="1"/>
  <c r="F1789" i="4"/>
  <c r="AB1789" i="4" s="1"/>
  <c r="G1789" i="4"/>
  <c r="D1790" i="4"/>
  <c r="E1790" i="4"/>
  <c r="AU1790" i="4" s="1"/>
  <c r="AY1790" i="4" s="1"/>
  <c r="F1790" i="4"/>
  <c r="AB1790" i="4" s="1"/>
  <c r="G1790" i="4"/>
  <c r="D1791" i="4"/>
  <c r="E1791" i="4"/>
  <c r="AU1791" i="4" s="1"/>
  <c r="AY1791" i="4" s="1"/>
  <c r="F1791" i="4"/>
  <c r="AB1791" i="4" s="1"/>
  <c r="G1791" i="4"/>
  <c r="D1792" i="4"/>
  <c r="E1792" i="4"/>
  <c r="AU1792" i="4" s="1"/>
  <c r="AY1792" i="4" s="1"/>
  <c r="F1792" i="4"/>
  <c r="AB1792" i="4" s="1"/>
  <c r="G1792" i="4"/>
  <c r="D1793" i="4"/>
  <c r="E1793" i="4"/>
  <c r="AU1793" i="4" s="1"/>
  <c r="AY1793" i="4" s="1"/>
  <c r="F1793" i="4"/>
  <c r="AB1793" i="4" s="1"/>
  <c r="G1793" i="4"/>
  <c r="D1794" i="4"/>
  <c r="E1794" i="4"/>
  <c r="AU1794" i="4" s="1"/>
  <c r="AY1794" i="4" s="1"/>
  <c r="F1794" i="4"/>
  <c r="AB1794" i="4" s="1"/>
  <c r="G1794" i="4"/>
  <c r="D1795" i="4"/>
  <c r="E1795" i="4"/>
  <c r="AU1795" i="4" s="1"/>
  <c r="AY1795" i="4" s="1"/>
  <c r="F1795" i="4"/>
  <c r="AB1795" i="4" s="1"/>
  <c r="G1795" i="4"/>
  <c r="D1796" i="4"/>
  <c r="E1796" i="4"/>
  <c r="AU1796" i="4" s="1"/>
  <c r="AY1796" i="4" s="1"/>
  <c r="F1796" i="4"/>
  <c r="AB1796" i="4" s="1"/>
  <c r="G1796" i="4"/>
  <c r="D1797" i="4"/>
  <c r="E1797" i="4"/>
  <c r="AU1797" i="4" s="1"/>
  <c r="AY1797" i="4" s="1"/>
  <c r="F1797" i="4"/>
  <c r="AB1797" i="4" s="1"/>
  <c r="G1797" i="4"/>
  <c r="D1798" i="4"/>
  <c r="E1798" i="4"/>
  <c r="AU1798" i="4" s="1"/>
  <c r="AY1798" i="4" s="1"/>
  <c r="F1798" i="4"/>
  <c r="AB1798" i="4" s="1"/>
  <c r="G1798" i="4"/>
  <c r="D1799" i="4"/>
  <c r="E1799" i="4"/>
  <c r="AU1799" i="4" s="1"/>
  <c r="AY1799" i="4" s="1"/>
  <c r="F1799" i="4"/>
  <c r="AB1799" i="4" s="1"/>
  <c r="G1799" i="4"/>
  <c r="D1800" i="4"/>
  <c r="E1800" i="4"/>
  <c r="AU1800" i="4" s="1"/>
  <c r="AY1800" i="4" s="1"/>
  <c r="F1800" i="4"/>
  <c r="AB1800" i="4" s="1"/>
  <c r="G1800" i="4"/>
  <c r="D1801" i="4"/>
  <c r="E1801" i="4"/>
  <c r="AU1801" i="4" s="1"/>
  <c r="AY1801" i="4" s="1"/>
  <c r="F1801" i="4"/>
  <c r="AB1801" i="4" s="1"/>
  <c r="G1801" i="4"/>
  <c r="D1802" i="4"/>
  <c r="E1802" i="4"/>
  <c r="AU1802" i="4" s="1"/>
  <c r="AY1802" i="4" s="1"/>
  <c r="F1802" i="4"/>
  <c r="AB1802" i="4" s="1"/>
  <c r="G1802" i="4"/>
  <c r="D1803" i="4"/>
  <c r="E1803" i="4"/>
  <c r="AU1803" i="4" s="1"/>
  <c r="AY1803" i="4" s="1"/>
  <c r="F1803" i="4"/>
  <c r="AB1803" i="4" s="1"/>
  <c r="G1803" i="4"/>
  <c r="D1804" i="4"/>
  <c r="E1804" i="4"/>
  <c r="AU1804" i="4" s="1"/>
  <c r="AY1804" i="4" s="1"/>
  <c r="F1804" i="4"/>
  <c r="AB1804" i="4" s="1"/>
  <c r="G1804" i="4"/>
  <c r="D1805" i="4"/>
  <c r="E1805" i="4"/>
  <c r="AU1805" i="4" s="1"/>
  <c r="AY1805" i="4" s="1"/>
  <c r="F1805" i="4"/>
  <c r="AB1805" i="4" s="1"/>
  <c r="G1805" i="4"/>
  <c r="D1806" i="4"/>
  <c r="E1806" i="4"/>
  <c r="AU1806" i="4" s="1"/>
  <c r="AY1806" i="4" s="1"/>
  <c r="F1806" i="4"/>
  <c r="AB1806" i="4" s="1"/>
  <c r="G1806" i="4"/>
  <c r="D1807" i="4"/>
  <c r="E1807" i="4"/>
  <c r="AU1807" i="4" s="1"/>
  <c r="AY1807" i="4" s="1"/>
  <c r="F1807" i="4"/>
  <c r="AB1807" i="4" s="1"/>
  <c r="G1807" i="4"/>
  <c r="D1808" i="4"/>
  <c r="E1808" i="4"/>
  <c r="AU1808" i="4" s="1"/>
  <c r="AY1808" i="4" s="1"/>
  <c r="F1808" i="4"/>
  <c r="AB1808" i="4" s="1"/>
  <c r="G1808" i="4"/>
  <c r="D1809" i="4"/>
  <c r="E1809" i="4"/>
  <c r="AU1809" i="4" s="1"/>
  <c r="AY1809" i="4" s="1"/>
  <c r="F1809" i="4"/>
  <c r="AB1809" i="4" s="1"/>
  <c r="G1809" i="4"/>
  <c r="D1810" i="4"/>
  <c r="E1810" i="4"/>
  <c r="AU1810" i="4" s="1"/>
  <c r="AY1810" i="4" s="1"/>
  <c r="F1810" i="4"/>
  <c r="AB1810" i="4" s="1"/>
  <c r="G1810" i="4"/>
  <c r="D1811" i="4"/>
  <c r="E1811" i="4"/>
  <c r="AU1811" i="4" s="1"/>
  <c r="AY1811" i="4" s="1"/>
  <c r="F1811" i="4"/>
  <c r="AB1811" i="4" s="1"/>
  <c r="G1811" i="4"/>
  <c r="D1812" i="4"/>
  <c r="E1812" i="4"/>
  <c r="AU1812" i="4" s="1"/>
  <c r="AY1812" i="4" s="1"/>
  <c r="F1812" i="4"/>
  <c r="AB1812" i="4" s="1"/>
  <c r="G1812" i="4"/>
  <c r="D1813" i="4"/>
  <c r="E1813" i="4"/>
  <c r="AU1813" i="4" s="1"/>
  <c r="AY1813" i="4" s="1"/>
  <c r="F1813" i="4"/>
  <c r="AB1813" i="4" s="1"/>
  <c r="G1813" i="4"/>
  <c r="D1814" i="4"/>
  <c r="E1814" i="4"/>
  <c r="AU1814" i="4" s="1"/>
  <c r="AY1814" i="4" s="1"/>
  <c r="F1814" i="4"/>
  <c r="AB1814" i="4" s="1"/>
  <c r="G1814" i="4"/>
  <c r="D1815" i="4"/>
  <c r="E1815" i="4"/>
  <c r="AU1815" i="4" s="1"/>
  <c r="AY1815" i="4" s="1"/>
  <c r="F1815" i="4"/>
  <c r="AB1815" i="4" s="1"/>
  <c r="G1815" i="4"/>
  <c r="D1816" i="4"/>
  <c r="E1816" i="4"/>
  <c r="AU1816" i="4" s="1"/>
  <c r="AY1816" i="4" s="1"/>
  <c r="F1816" i="4"/>
  <c r="AB1816" i="4" s="1"/>
  <c r="G1816" i="4"/>
  <c r="D1817" i="4"/>
  <c r="E1817" i="4"/>
  <c r="AU1817" i="4" s="1"/>
  <c r="AY1817" i="4" s="1"/>
  <c r="F1817" i="4"/>
  <c r="AB1817" i="4" s="1"/>
  <c r="G1817" i="4"/>
  <c r="D1818" i="4"/>
  <c r="E1818" i="4"/>
  <c r="AU1818" i="4" s="1"/>
  <c r="AY1818" i="4" s="1"/>
  <c r="F1818" i="4"/>
  <c r="AB1818" i="4" s="1"/>
  <c r="G1818" i="4"/>
  <c r="D1819" i="4"/>
  <c r="E1819" i="4"/>
  <c r="AU1819" i="4" s="1"/>
  <c r="AY1819" i="4" s="1"/>
  <c r="F1819" i="4"/>
  <c r="AB1819" i="4" s="1"/>
  <c r="G1819" i="4"/>
  <c r="D1820" i="4"/>
  <c r="E1820" i="4"/>
  <c r="AU1820" i="4" s="1"/>
  <c r="AY1820" i="4" s="1"/>
  <c r="F1820" i="4"/>
  <c r="AB1820" i="4" s="1"/>
  <c r="G1820" i="4"/>
  <c r="D1821" i="4"/>
  <c r="E1821" i="4"/>
  <c r="AU1821" i="4" s="1"/>
  <c r="AY1821" i="4" s="1"/>
  <c r="F1821" i="4"/>
  <c r="AB1821" i="4" s="1"/>
  <c r="G1821" i="4"/>
  <c r="D1822" i="4"/>
  <c r="E1822" i="4"/>
  <c r="AU1822" i="4" s="1"/>
  <c r="AY1822" i="4" s="1"/>
  <c r="F1822" i="4"/>
  <c r="AB1822" i="4" s="1"/>
  <c r="G1822" i="4"/>
  <c r="D1823" i="4"/>
  <c r="E1823" i="4"/>
  <c r="AU1823" i="4" s="1"/>
  <c r="AY1823" i="4" s="1"/>
  <c r="F1823" i="4"/>
  <c r="AB1823" i="4" s="1"/>
  <c r="G1823" i="4"/>
  <c r="D1824" i="4"/>
  <c r="E1824" i="4"/>
  <c r="AU1824" i="4" s="1"/>
  <c r="AY1824" i="4" s="1"/>
  <c r="F1824" i="4"/>
  <c r="AB1824" i="4" s="1"/>
  <c r="G1824" i="4"/>
  <c r="D1825" i="4"/>
  <c r="E1825" i="4"/>
  <c r="AU1825" i="4" s="1"/>
  <c r="AY1825" i="4" s="1"/>
  <c r="F1825" i="4"/>
  <c r="AB1825" i="4" s="1"/>
  <c r="G1825" i="4"/>
  <c r="D1826" i="4"/>
  <c r="E1826" i="4"/>
  <c r="AU1826" i="4" s="1"/>
  <c r="AY1826" i="4" s="1"/>
  <c r="F1826" i="4"/>
  <c r="AB1826" i="4" s="1"/>
  <c r="G1826" i="4"/>
  <c r="D1827" i="4"/>
  <c r="E1827" i="4"/>
  <c r="AU1827" i="4" s="1"/>
  <c r="AY1827" i="4" s="1"/>
  <c r="F1827" i="4"/>
  <c r="AB1827" i="4" s="1"/>
  <c r="G1827" i="4"/>
  <c r="D1828" i="4"/>
  <c r="E1828" i="4"/>
  <c r="AU1828" i="4" s="1"/>
  <c r="AY1828" i="4" s="1"/>
  <c r="F1828" i="4"/>
  <c r="AB1828" i="4" s="1"/>
  <c r="G1828" i="4"/>
  <c r="D1829" i="4"/>
  <c r="E1829" i="4"/>
  <c r="AU1829" i="4" s="1"/>
  <c r="AY1829" i="4" s="1"/>
  <c r="F1829" i="4"/>
  <c r="AB1829" i="4" s="1"/>
  <c r="G1829" i="4"/>
  <c r="D1830" i="4"/>
  <c r="E1830" i="4"/>
  <c r="AU1830" i="4" s="1"/>
  <c r="AY1830" i="4" s="1"/>
  <c r="F1830" i="4"/>
  <c r="AB1830" i="4" s="1"/>
  <c r="G1830" i="4"/>
  <c r="D1831" i="4"/>
  <c r="E1831" i="4"/>
  <c r="AU1831" i="4" s="1"/>
  <c r="AY1831" i="4" s="1"/>
  <c r="F1831" i="4"/>
  <c r="AB1831" i="4" s="1"/>
  <c r="G1831" i="4"/>
  <c r="D1832" i="4"/>
  <c r="E1832" i="4"/>
  <c r="AU1832" i="4" s="1"/>
  <c r="AY1832" i="4" s="1"/>
  <c r="F1832" i="4"/>
  <c r="AB1832" i="4" s="1"/>
  <c r="G1832" i="4"/>
  <c r="D1833" i="4"/>
  <c r="E1833" i="4"/>
  <c r="AU1833" i="4" s="1"/>
  <c r="AY1833" i="4" s="1"/>
  <c r="F1833" i="4"/>
  <c r="AB1833" i="4" s="1"/>
  <c r="G1833" i="4"/>
  <c r="D1834" i="4"/>
  <c r="E1834" i="4"/>
  <c r="AU1834" i="4" s="1"/>
  <c r="AY1834" i="4" s="1"/>
  <c r="F1834" i="4"/>
  <c r="AB1834" i="4" s="1"/>
  <c r="G1834" i="4"/>
  <c r="D1835" i="4"/>
  <c r="E1835" i="4"/>
  <c r="AU1835" i="4" s="1"/>
  <c r="AY1835" i="4" s="1"/>
  <c r="F1835" i="4"/>
  <c r="AB1835" i="4" s="1"/>
  <c r="G1835" i="4"/>
  <c r="D1836" i="4"/>
  <c r="E1836" i="4"/>
  <c r="AU1836" i="4" s="1"/>
  <c r="AY1836" i="4" s="1"/>
  <c r="F1836" i="4"/>
  <c r="AB1836" i="4" s="1"/>
  <c r="G1836" i="4"/>
  <c r="D1837" i="4"/>
  <c r="E1837" i="4"/>
  <c r="AU1837" i="4" s="1"/>
  <c r="AY1837" i="4" s="1"/>
  <c r="F1837" i="4"/>
  <c r="AB1837" i="4" s="1"/>
  <c r="G1837" i="4"/>
  <c r="D1838" i="4"/>
  <c r="E1838" i="4"/>
  <c r="AU1838" i="4" s="1"/>
  <c r="AY1838" i="4" s="1"/>
  <c r="F1838" i="4"/>
  <c r="AB1838" i="4" s="1"/>
  <c r="G1838" i="4"/>
  <c r="D1839" i="4"/>
  <c r="E1839" i="4"/>
  <c r="AU1839" i="4" s="1"/>
  <c r="AY1839" i="4" s="1"/>
  <c r="F1839" i="4"/>
  <c r="AB1839" i="4" s="1"/>
  <c r="G1839" i="4"/>
  <c r="D1840" i="4"/>
  <c r="E1840" i="4"/>
  <c r="AU1840" i="4" s="1"/>
  <c r="AY1840" i="4" s="1"/>
  <c r="F1840" i="4"/>
  <c r="AB1840" i="4" s="1"/>
  <c r="G1840" i="4"/>
  <c r="D1841" i="4"/>
  <c r="E1841" i="4"/>
  <c r="AU1841" i="4" s="1"/>
  <c r="AY1841" i="4" s="1"/>
  <c r="F1841" i="4"/>
  <c r="AB1841" i="4" s="1"/>
  <c r="G1841" i="4"/>
  <c r="D1842" i="4"/>
  <c r="E1842" i="4"/>
  <c r="AU1842" i="4" s="1"/>
  <c r="AY1842" i="4" s="1"/>
  <c r="F1842" i="4"/>
  <c r="AB1842" i="4" s="1"/>
  <c r="G1842" i="4"/>
  <c r="D1843" i="4"/>
  <c r="E1843" i="4"/>
  <c r="AU1843" i="4" s="1"/>
  <c r="AY1843" i="4" s="1"/>
  <c r="F1843" i="4"/>
  <c r="AB1843" i="4" s="1"/>
  <c r="G1843" i="4"/>
  <c r="D1844" i="4"/>
  <c r="E1844" i="4"/>
  <c r="AU1844" i="4" s="1"/>
  <c r="AY1844" i="4" s="1"/>
  <c r="F1844" i="4"/>
  <c r="AB1844" i="4" s="1"/>
  <c r="G1844" i="4"/>
  <c r="D1845" i="4"/>
  <c r="E1845" i="4"/>
  <c r="AU1845" i="4" s="1"/>
  <c r="AY1845" i="4" s="1"/>
  <c r="F1845" i="4"/>
  <c r="AB1845" i="4" s="1"/>
  <c r="G1845" i="4"/>
  <c r="D1846" i="4"/>
  <c r="E1846" i="4"/>
  <c r="AU1846" i="4" s="1"/>
  <c r="AY1846" i="4" s="1"/>
  <c r="F1846" i="4"/>
  <c r="AB1846" i="4" s="1"/>
  <c r="G1846" i="4"/>
  <c r="D1847" i="4"/>
  <c r="E1847" i="4"/>
  <c r="AU1847" i="4" s="1"/>
  <c r="AY1847" i="4" s="1"/>
  <c r="F1847" i="4"/>
  <c r="AB1847" i="4" s="1"/>
  <c r="G1847" i="4"/>
  <c r="D1848" i="4"/>
  <c r="E1848" i="4"/>
  <c r="AU1848" i="4" s="1"/>
  <c r="AY1848" i="4" s="1"/>
  <c r="F1848" i="4"/>
  <c r="AB1848" i="4" s="1"/>
  <c r="G1848" i="4"/>
  <c r="D1849" i="4"/>
  <c r="E1849" i="4"/>
  <c r="AU1849" i="4" s="1"/>
  <c r="AY1849" i="4" s="1"/>
  <c r="F1849" i="4"/>
  <c r="AB1849" i="4" s="1"/>
  <c r="G1849" i="4"/>
  <c r="D1850" i="4"/>
  <c r="E1850" i="4"/>
  <c r="AU1850" i="4" s="1"/>
  <c r="AY1850" i="4" s="1"/>
  <c r="F1850" i="4"/>
  <c r="AB1850" i="4" s="1"/>
  <c r="G1850" i="4"/>
  <c r="D1851" i="4"/>
  <c r="E1851" i="4"/>
  <c r="AU1851" i="4" s="1"/>
  <c r="AY1851" i="4" s="1"/>
  <c r="F1851" i="4"/>
  <c r="AB1851" i="4" s="1"/>
  <c r="G1851" i="4"/>
  <c r="D1852" i="4"/>
  <c r="E1852" i="4"/>
  <c r="AU1852" i="4" s="1"/>
  <c r="AY1852" i="4" s="1"/>
  <c r="F1852" i="4"/>
  <c r="AB1852" i="4" s="1"/>
  <c r="G1852" i="4"/>
  <c r="D1853" i="4"/>
  <c r="E1853" i="4"/>
  <c r="AU1853" i="4" s="1"/>
  <c r="AY1853" i="4" s="1"/>
  <c r="F1853" i="4"/>
  <c r="AB1853" i="4" s="1"/>
  <c r="G1853" i="4"/>
  <c r="D1854" i="4"/>
  <c r="E1854" i="4"/>
  <c r="AU1854" i="4" s="1"/>
  <c r="AY1854" i="4" s="1"/>
  <c r="F1854" i="4"/>
  <c r="AB1854" i="4" s="1"/>
  <c r="G1854" i="4"/>
  <c r="D1855" i="4"/>
  <c r="E1855" i="4"/>
  <c r="AU1855" i="4" s="1"/>
  <c r="AY1855" i="4" s="1"/>
  <c r="F1855" i="4"/>
  <c r="AB1855" i="4" s="1"/>
  <c r="G1855" i="4"/>
  <c r="D1856" i="4"/>
  <c r="E1856" i="4"/>
  <c r="AU1856" i="4" s="1"/>
  <c r="AY1856" i="4" s="1"/>
  <c r="F1856" i="4"/>
  <c r="AB1856" i="4" s="1"/>
  <c r="G1856" i="4"/>
  <c r="D1857" i="4"/>
  <c r="E1857" i="4"/>
  <c r="AU1857" i="4" s="1"/>
  <c r="AY1857" i="4" s="1"/>
  <c r="F1857" i="4"/>
  <c r="AB1857" i="4" s="1"/>
  <c r="G1857" i="4"/>
  <c r="D1858" i="4"/>
  <c r="E1858" i="4"/>
  <c r="AU1858" i="4" s="1"/>
  <c r="AY1858" i="4" s="1"/>
  <c r="F1858" i="4"/>
  <c r="AB1858" i="4" s="1"/>
  <c r="G1858" i="4"/>
  <c r="D1859" i="4"/>
  <c r="E1859" i="4"/>
  <c r="AU1859" i="4" s="1"/>
  <c r="AY1859" i="4" s="1"/>
  <c r="F1859" i="4"/>
  <c r="AB1859" i="4" s="1"/>
  <c r="G1859" i="4"/>
  <c r="D1860" i="4"/>
  <c r="E1860" i="4"/>
  <c r="AU1860" i="4" s="1"/>
  <c r="AY1860" i="4" s="1"/>
  <c r="F1860" i="4"/>
  <c r="AB1860" i="4" s="1"/>
  <c r="G1860" i="4"/>
  <c r="D1861" i="4"/>
  <c r="E1861" i="4"/>
  <c r="AU1861" i="4" s="1"/>
  <c r="AY1861" i="4" s="1"/>
  <c r="F1861" i="4"/>
  <c r="AB1861" i="4" s="1"/>
  <c r="G1861" i="4"/>
  <c r="D1862" i="4"/>
  <c r="E1862" i="4"/>
  <c r="AU1862" i="4" s="1"/>
  <c r="AY1862" i="4" s="1"/>
  <c r="F1862" i="4"/>
  <c r="AB1862" i="4" s="1"/>
  <c r="G1862" i="4"/>
  <c r="D1863" i="4"/>
  <c r="E1863" i="4"/>
  <c r="AU1863" i="4" s="1"/>
  <c r="AY1863" i="4" s="1"/>
  <c r="F1863" i="4"/>
  <c r="AB1863" i="4" s="1"/>
  <c r="G1863" i="4"/>
  <c r="D1864" i="4"/>
  <c r="E1864" i="4"/>
  <c r="AU1864" i="4" s="1"/>
  <c r="AY1864" i="4" s="1"/>
  <c r="F1864" i="4"/>
  <c r="AB1864" i="4" s="1"/>
  <c r="G1864" i="4"/>
  <c r="D1865" i="4"/>
  <c r="E1865" i="4"/>
  <c r="AU1865" i="4" s="1"/>
  <c r="AY1865" i="4" s="1"/>
  <c r="F1865" i="4"/>
  <c r="AB1865" i="4" s="1"/>
  <c r="G1865" i="4"/>
  <c r="D1866" i="4"/>
  <c r="E1866" i="4"/>
  <c r="AU1866" i="4" s="1"/>
  <c r="AY1866" i="4" s="1"/>
  <c r="F1866" i="4"/>
  <c r="AB1866" i="4" s="1"/>
  <c r="G1866" i="4"/>
  <c r="D1867" i="4"/>
  <c r="E1867" i="4"/>
  <c r="AU1867" i="4" s="1"/>
  <c r="AY1867" i="4" s="1"/>
  <c r="F1867" i="4"/>
  <c r="AB1867" i="4" s="1"/>
  <c r="G1867" i="4"/>
  <c r="D1868" i="4"/>
  <c r="E1868" i="4"/>
  <c r="AU1868" i="4" s="1"/>
  <c r="AY1868" i="4" s="1"/>
  <c r="F1868" i="4"/>
  <c r="AB1868" i="4" s="1"/>
  <c r="G1868" i="4"/>
  <c r="D1869" i="4"/>
  <c r="E1869" i="4"/>
  <c r="AU1869" i="4" s="1"/>
  <c r="AY1869" i="4" s="1"/>
  <c r="F1869" i="4"/>
  <c r="AB1869" i="4" s="1"/>
  <c r="G1869" i="4"/>
  <c r="D1870" i="4"/>
  <c r="E1870" i="4"/>
  <c r="AU1870" i="4" s="1"/>
  <c r="AY1870" i="4" s="1"/>
  <c r="F1870" i="4"/>
  <c r="AB1870" i="4" s="1"/>
  <c r="G1870" i="4"/>
  <c r="D1871" i="4"/>
  <c r="E1871" i="4"/>
  <c r="AU1871" i="4" s="1"/>
  <c r="AY1871" i="4" s="1"/>
  <c r="F1871" i="4"/>
  <c r="AB1871" i="4" s="1"/>
  <c r="G1871" i="4"/>
  <c r="D1872" i="4"/>
  <c r="E1872" i="4"/>
  <c r="AU1872" i="4" s="1"/>
  <c r="AY1872" i="4" s="1"/>
  <c r="F1872" i="4"/>
  <c r="AB1872" i="4" s="1"/>
  <c r="G1872" i="4"/>
  <c r="D1873" i="4"/>
  <c r="E1873" i="4"/>
  <c r="AU1873" i="4" s="1"/>
  <c r="AY1873" i="4" s="1"/>
  <c r="F1873" i="4"/>
  <c r="AB1873" i="4" s="1"/>
  <c r="G1873" i="4"/>
  <c r="D1874" i="4"/>
  <c r="E1874" i="4"/>
  <c r="AU1874" i="4" s="1"/>
  <c r="AY1874" i="4" s="1"/>
  <c r="F1874" i="4"/>
  <c r="AB1874" i="4" s="1"/>
  <c r="G1874" i="4"/>
  <c r="D1875" i="4"/>
  <c r="E1875" i="4"/>
  <c r="AU1875" i="4" s="1"/>
  <c r="AY1875" i="4" s="1"/>
  <c r="F1875" i="4"/>
  <c r="AB1875" i="4" s="1"/>
  <c r="G1875" i="4"/>
  <c r="D1876" i="4"/>
  <c r="E1876" i="4"/>
  <c r="AU1876" i="4" s="1"/>
  <c r="AY1876" i="4" s="1"/>
  <c r="F1876" i="4"/>
  <c r="AB1876" i="4" s="1"/>
  <c r="G1876" i="4"/>
  <c r="D1877" i="4"/>
  <c r="E1877" i="4"/>
  <c r="AU1877" i="4" s="1"/>
  <c r="AY1877" i="4" s="1"/>
  <c r="F1877" i="4"/>
  <c r="AB1877" i="4" s="1"/>
  <c r="G1877" i="4"/>
  <c r="D1878" i="4"/>
  <c r="E1878" i="4"/>
  <c r="AU1878" i="4" s="1"/>
  <c r="AY1878" i="4" s="1"/>
  <c r="F1878" i="4"/>
  <c r="AB1878" i="4" s="1"/>
  <c r="G1878" i="4"/>
  <c r="D1879" i="4"/>
  <c r="E1879" i="4"/>
  <c r="AU1879" i="4" s="1"/>
  <c r="AY1879" i="4" s="1"/>
  <c r="F1879" i="4"/>
  <c r="AB1879" i="4" s="1"/>
  <c r="G1879" i="4"/>
  <c r="D1880" i="4"/>
  <c r="E1880" i="4"/>
  <c r="AU1880" i="4" s="1"/>
  <c r="AY1880" i="4" s="1"/>
  <c r="F1880" i="4"/>
  <c r="AB1880" i="4" s="1"/>
  <c r="G1880" i="4"/>
  <c r="D1881" i="4"/>
  <c r="E1881" i="4"/>
  <c r="AU1881" i="4" s="1"/>
  <c r="AY1881" i="4" s="1"/>
  <c r="F1881" i="4"/>
  <c r="AB1881" i="4" s="1"/>
  <c r="G1881" i="4"/>
  <c r="D1882" i="4"/>
  <c r="E1882" i="4"/>
  <c r="AU1882" i="4" s="1"/>
  <c r="AY1882" i="4" s="1"/>
  <c r="F1882" i="4"/>
  <c r="AB1882" i="4" s="1"/>
  <c r="G1882" i="4"/>
  <c r="D1883" i="4"/>
  <c r="E1883" i="4"/>
  <c r="AU1883" i="4" s="1"/>
  <c r="AY1883" i="4" s="1"/>
  <c r="F1883" i="4"/>
  <c r="AB1883" i="4" s="1"/>
  <c r="G1883" i="4"/>
  <c r="D1884" i="4"/>
  <c r="E1884" i="4"/>
  <c r="AU1884" i="4" s="1"/>
  <c r="AY1884" i="4" s="1"/>
  <c r="F1884" i="4"/>
  <c r="AB1884" i="4" s="1"/>
  <c r="G1884" i="4"/>
  <c r="D1885" i="4"/>
  <c r="E1885" i="4"/>
  <c r="AU1885" i="4" s="1"/>
  <c r="AY1885" i="4" s="1"/>
  <c r="F1885" i="4"/>
  <c r="AB1885" i="4" s="1"/>
  <c r="G1885" i="4"/>
  <c r="D1886" i="4"/>
  <c r="E1886" i="4"/>
  <c r="AU1886" i="4" s="1"/>
  <c r="AY1886" i="4" s="1"/>
  <c r="F1886" i="4"/>
  <c r="AB1886" i="4" s="1"/>
  <c r="G1886" i="4"/>
  <c r="D1889" i="4"/>
  <c r="E1889" i="4"/>
  <c r="AU1889" i="4" s="1"/>
  <c r="AY1889" i="4" s="1"/>
  <c r="F1889" i="4"/>
  <c r="AB1889" i="4" s="1"/>
  <c r="G1889" i="4"/>
  <c r="D1890" i="4"/>
  <c r="E1890" i="4"/>
  <c r="AU1890" i="4" s="1"/>
  <c r="AY1890" i="4" s="1"/>
  <c r="F1890" i="4"/>
  <c r="AB1890" i="4" s="1"/>
  <c r="G1890" i="4"/>
  <c r="D1891" i="4"/>
  <c r="E1891" i="4"/>
  <c r="AU1891" i="4" s="1"/>
  <c r="AY1891" i="4" s="1"/>
  <c r="F1891" i="4"/>
  <c r="AB1891" i="4" s="1"/>
  <c r="G1891" i="4"/>
  <c r="D1892" i="4"/>
  <c r="E1892" i="4"/>
  <c r="AU1892" i="4" s="1"/>
  <c r="AY1892" i="4" s="1"/>
  <c r="F1892" i="4"/>
  <c r="AB1892" i="4" s="1"/>
  <c r="G1892" i="4"/>
  <c r="D1893" i="4"/>
  <c r="E1893" i="4"/>
  <c r="AU1893" i="4" s="1"/>
  <c r="AY1893" i="4" s="1"/>
  <c r="F1893" i="4"/>
  <c r="AB1893" i="4" s="1"/>
  <c r="G1893" i="4"/>
  <c r="D1894" i="4"/>
  <c r="E1894" i="4"/>
  <c r="AU1894" i="4" s="1"/>
  <c r="AY1894" i="4" s="1"/>
  <c r="F1894" i="4"/>
  <c r="AB1894" i="4" s="1"/>
  <c r="G1894" i="4"/>
  <c r="D1895" i="4"/>
  <c r="E1895" i="4"/>
  <c r="AU1895" i="4" s="1"/>
  <c r="AY1895" i="4" s="1"/>
  <c r="F1895" i="4"/>
  <c r="AB1895" i="4" s="1"/>
  <c r="G1895" i="4"/>
  <c r="D1897" i="4"/>
  <c r="E1897" i="4"/>
  <c r="AU1897" i="4" s="1"/>
  <c r="AY1897" i="4" s="1"/>
  <c r="F1897" i="4"/>
  <c r="AB1897" i="4" s="1"/>
  <c r="G1897" i="4"/>
  <c r="D1900" i="4"/>
  <c r="E1900" i="4"/>
  <c r="AU1900" i="4" s="1"/>
  <c r="AY1900" i="4" s="1"/>
  <c r="F1900" i="4"/>
  <c r="AB1900" i="4" s="1"/>
  <c r="G1900" i="4"/>
  <c r="D1901" i="4"/>
  <c r="E1901" i="4"/>
  <c r="AU1901" i="4" s="1"/>
  <c r="AY1901" i="4" s="1"/>
  <c r="F1901" i="4"/>
  <c r="AB1901" i="4" s="1"/>
  <c r="G1901" i="4"/>
  <c r="D1902" i="4"/>
  <c r="E1902" i="4"/>
  <c r="AU1902" i="4" s="1"/>
  <c r="AY1902" i="4" s="1"/>
  <c r="F1902" i="4"/>
  <c r="AB1902" i="4" s="1"/>
  <c r="G1902" i="4"/>
  <c r="D1903" i="4"/>
  <c r="E1903" i="4"/>
  <c r="AU1903" i="4" s="1"/>
  <c r="AY1903" i="4" s="1"/>
  <c r="F1903" i="4"/>
  <c r="AB1903" i="4" s="1"/>
  <c r="G1903" i="4"/>
  <c r="D1904" i="4"/>
  <c r="E1904" i="4"/>
  <c r="AU1904" i="4" s="1"/>
  <c r="AY1904" i="4" s="1"/>
  <c r="F1904" i="4"/>
  <c r="AB1904" i="4" s="1"/>
  <c r="G1904" i="4"/>
  <c r="D1905" i="4"/>
  <c r="E1905" i="4"/>
  <c r="AU1905" i="4" s="1"/>
  <c r="AY1905" i="4" s="1"/>
  <c r="F1905" i="4"/>
  <c r="AB1905" i="4" s="1"/>
  <c r="G1905" i="4"/>
  <c r="D1906" i="4"/>
  <c r="E1906" i="4"/>
  <c r="AU1906" i="4" s="1"/>
  <c r="AY1906" i="4" s="1"/>
  <c r="F1906" i="4"/>
  <c r="AB1906" i="4" s="1"/>
  <c r="G1906" i="4"/>
  <c r="D1907" i="4"/>
  <c r="E1907" i="4"/>
  <c r="AU1907" i="4" s="1"/>
  <c r="AY1907" i="4" s="1"/>
  <c r="F1907" i="4"/>
  <c r="AB1907" i="4" s="1"/>
  <c r="G1907" i="4"/>
  <c r="D1908" i="4"/>
  <c r="E1908" i="4"/>
  <c r="AU1908" i="4" s="1"/>
  <c r="AY1908" i="4" s="1"/>
  <c r="F1908" i="4"/>
  <c r="AB1908" i="4" s="1"/>
  <c r="G1908" i="4"/>
  <c r="D1909" i="4"/>
  <c r="E1909" i="4"/>
  <c r="AU1909" i="4" s="1"/>
  <c r="AY1909" i="4" s="1"/>
  <c r="F1909" i="4"/>
  <c r="AB1909" i="4" s="1"/>
  <c r="G1909" i="4"/>
  <c r="D1910" i="4"/>
  <c r="E1910" i="4"/>
  <c r="AU1910" i="4" s="1"/>
  <c r="AY1910" i="4" s="1"/>
  <c r="F1910" i="4"/>
  <c r="AB1910" i="4" s="1"/>
  <c r="G1910" i="4"/>
  <c r="D1911" i="4"/>
  <c r="E1911" i="4"/>
  <c r="AU1911" i="4" s="1"/>
  <c r="AY1911" i="4" s="1"/>
  <c r="F1911" i="4"/>
  <c r="AB1911" i="4" s="1"/>
  <c r="G1911" i="4"/>
  <c r="D1912" i="4"/>
  <c r="E1912" i="4"/>
  <c r="AU1912" i="4" s="1"/>
  <c r="AY1912" i="4" s="1"/>
  <c r="F1912" i="4"/>
  <c r="AB1912" i="4" s="1"/>
  <c r="G1912" i="4"/>
  <c r="D1913" i="4"/>
  <c r="E1913" i="4"/>
  <c r="AU1913" i="4" s="1"/>
  <c r="AY1913" i="4" s="1"/>
  <c r="F1913" i="4"/>
  <c r="AB1913" i="4" s="1"/>
  <c r="G1913" i="4"/>
  <c r="D1914" i="4"/>
  <c r="E1914" i="4"/>
  <c r="AU1914" i="4" s="1"/>
  <c r="AY1914" i="4" s="1"/>
  <c r="F1914" i="4"/>
  <c r="AB1914" i="4" s="1"/>
  <c r="G1914" i="4"/>
  <c r="D1915" i="4"/>
  <c r="E1915" i="4"/>
  <c r="AU1915" i="4" s="1"/>
  <c r="AY1915" i="4" s="1"/>
  <c r="F1915" i="4"/>
  <c r="AB1915" i="4" s="1"/>
  <c r="G1915" i="4"/>
  <c r="D1916" i="4"/>
  <c r="E1916" i="4"/>
  <c r="AU1916" i="4" s="1"/>
  <c r="AY1916" i="4" s="1"/>
  <c r="F1916" i="4"/>
  <c r="AB1916" i="4" s="1"/>
  <c r="G1916" i="4"/>
  <c r="D1917" i="4"/>
  <c r="E1917" i="4"/>
  <c r="AU1917" i="4" s="1"/>
  <c r="AY1917" i="4" s="1"/>
  <c r="F1917" i="4"/>
  <c r="AB1917" i="4" s="1"/>
  <c r="G1917" i="4"/>
  <c r="D1918" i="4"/>
  <c r="E1918" i="4"/>
  <c r="AU1918" i="4" s="1"/>
  <c r="AY1918" i="4" s="1"/>
  <c r="F1918" i="4"/>
  <c r="AB1918" i="4" s="1"/>
  <c r="G1918" i="4"/>
  <c r="D1919" i="4"/>
  <c r="E1919" i="4"/>
  <c r="AU1919" i="4" s="1"/>
  <c r="AY1919" i="4" s="1"/>
  <c r="F1919" i="4"/>
  <c r="AB1919" i="4" s="1"/>
  <c r="G1919" i="4"/>
  <c r="D1920" i="4"/>
  <c r="E1920" i="4"/>
  <c r="AU1920" i="4" s="1"/>
  <c r="AY1920" i="4" s="1"/>
  <c r="F1920" i="4"/>
  <c r="AB1920" i="4" s="1"/>
  <c r="G1920" i="4"/>
  <c r="D1921" i="4"/>
  <c r="E1921" i="4"/>
  <c r="AU1921" i="4" s="1"/>
  <c r="AY1921" i="4" s="1"/>
  <c r="F1921" i="4"/>
  <c r="AB1921" i="4" s="1"/>
  <c r="G1921" i="4"/>
  <c r="D1922" i="4"/>
  <c r="E1922" i="4"/>
  <c r="AU1922" i="4" s="1"/>
  <c r="AY1922" i="4" s="1"/>
  <c r="F1922" i="4"/>
  <c r="AB1922" i="4" s="1"/>
  <c r="G1922" i="4"/>
  <c r="D1923" i="4"/>
  <c r="E1923" i="4"/>
  <c r="AU1923" i="4" s="1"/>
  <c r="AY1923" i="4" s="1"/>
  <c r="F1923" i="4"/>
  <c r="AB1923" i="4" s="1"/>
  <c r="G1923" i="4"/>
  <c r="D1924" i="4"/>
  <c r="E1924" i="4"/>
  <c r="AU1924" i="4" s="1"/>
  <c r="AY1924" i="4" s="1"/>
  <c r="F1924" i="4"/>
  <c r="AB1924" i="4" s="1"/>
  <c r="G1924" i="4"/>
  <c r="D1925" i="4"/>
  <c r="E1925" i="4"/>
  <c r="AU1925" i="4" s="1"/>
  <c r="AY1925" i="4" s="1"/>
  <c r="F1925" i="4"/>
  <c r="AB1925" i="4" s="1"/>
  <c r="G1925" i="4"/>
  <c r="D1926" i="4"/>
  <c r="E1926" i="4"/>
  <c r="AU1926" i="4" s="1"/>
  <c r="AY1926" i="4" s="1"/>
  <c r="F1926" i="4"/>
  <c r="AB1926" i="4" s="1"/>
  <c r="G1926" i="4"/>
  <c r="D1927" i="4"/>
  <c r="E1927" i="4"/>
  <c r="AU1927" i="4" s="1"/>
  <c r="AY1927" i="4" s="1"/>
  <c r="F1927" i="4"/>
  <c r="AB1927" i="4" s="1"/>
  <c r="G1927" i="4"/>
  <c r="D1928" i="4"/>
  <c r="E1928" i="4"/>
  <c r="AU1928" i="4" s="1"/>
  <c r="AY1928" i="4" s="1"/>
  <c r="F1928" i="4"/>
  <c r="AB1928" i="4" s="1"/>
  <c r="G1928" i="4"/>
  <c r="D1929" i="4"/>
  <c r="E1929" i="4"/>
  <c r="AU1929" i="4" s="1"/>
  <c r="AY1929" i="4" s="1"/>
  <c r="F1929" i="4"/>
  <c r="AB1929" i="4" s="1"/>
  <c r="G1929" i="4"/>
  <c r="D1930" i="4"/>
  <c r="E1930" i="4"/>
  <c r="AU1930" i="4" s="1"/>
  <c r="AY1930" i="4" s="1"/>
  <c r="F1930" i="4"/>
  <c r="AB1930" i="4" s="1"/>
  <c r="G1930" i="4"/>
  <c r="D1931" i="4"/>
  <c r="E1931" i="4"/>
  <c r="AU1931" i="4" s="1"/>
  <c r="AY1931" i="4" s="1"/>
  <c r="F1931" i="4"/>
  <c r="AB1931" i="4" s="1"/>
  <c r="G1931" i="4"/>
  <c r="D1932" i="4"/>
  <c r="E1932" i="4"/>
  <c r="AU1932" i="4" s="1"/>
  <c r="AY1932" i="4" s="1"/>
  <c r="F1932" i="4"/>
  <c r="AB1932" i="4" s="1"/>
  <c r="G1932" i="4"/>
  <c r="D1933" i="4"/>
  <c r="E1933" i="4"/>
  <c r="AU1933" i="4" s="1"/>
  <c r="AY1933" i="4" s="1"/>
  <c r="F1933" i="4"/>
  <c r="AB1933" i="4" s="1"/>
  <c r="G1933" i="4"/>
  <c r="D1934" i="4"/>
  <c r="E1934" i="4"/>
  <c r="AU1934" i="4" s="1"/>
  <c r="AY1934" i="4" s="1"/>
  <c r="F1934" i="4"/>
  <c r="AB1934" i="4" s="1"/>
  <c r="G1934" i="4"/>
  <c r="D1935" i="4"/>
  <c r="E1935" i="4"/>
  <c r="AU1935" i="4" s="1"/>
  <c r="AY1935" i="4" s="1"/>
  <c r="F1935" i="4"/>
  <c r="AB1935" i="4" s="1"/>
  <c r="G1935" i="4"/>
  <c r="D1936" i="4"/>
  <c r="E1936" i="4"/>
  <c r="AU1936" i="4" s="1"/>
  <c r="AY1936" i="4" s="1"/>
  <c r="F1936" i="4"/>
  <c r="AB1936" i="4" s="1"/>
  <c r="G1936" i="4"/>
  <c r="D1937" i="4"/>
  <c r="E1937" i="4"/>
  <c r="AU1937" i="4" s="1"/>
  <c r="AY1937" i="4" s="1"/>
  <c r="F1937" i="4"/>
  <c r="AB1937" i="4" s="1"/>
  <c r="G1937" i="4"/>
  <c r="D1938" i="4"/>
  <c r="E1938" i="4"/>
  <c r="AU1938" i="4" s="1"/>
  <c r="AY1938" i="4" s="1"/>
  <c r="F1938" i="4"/>
  <c r="AB1938" i="4" s="1"/>
  <c r="G1938" i="4"/>
  <c r="D1939" i="4"/>
  <c r="E1939" i="4"/>
  <c r="AU1939" i="4" s="1"/>
  <c r="AY1939" i="4" s="1"/>
  <c r="F1939" i="4"/>
  <c r="AB1939" i="4" s="1"/>
  <c r="G1939" i="4"/>
  <c r="D1940" i="4"/>
  <c r="E1940" i="4"/>
  <c r="AU1940" i="4" s="1"/>
  <c r="AY1940" i="4" s="1"/>
  <c r="F1940" i="4"/>
  <c r="AB1940" i="4" s="1"/>
  <c r="G1940" i="4"/>
  <c r="D1941" i="4"/>
  <c r="E1941" i="4"/>
  <c r="AU1941" i="4" s="1"/>
  <c r="AY1941" i="4" s="1"/>
  <c r="F1941" i="4"/>
  <c r="AB1941" i="4" s="1"/>
  <c r="G1941" i="4"/>
  <c r="D1942" i="4"/>
  <c r="E1942" i="4"/>
  <c r="AU1942" i="4" s="1"/>
  <c r="AY1942" i="4" s="1"/>
  <c r="F1942" i="4"/>
  <c r="AB1942" i="4" s="1"/>
  <c r="G1942" i="4"/>
  <c r="D1943" i="4"/>
  <c r="E1943" i="4"/>
  <c r="AU1943" i="4" s="1"/>
  <c r="AY1943" i="4" s="1"/>
  <c r="F1943" i="4"/>
  <c r="AB1943" i="4" s="1"/>
  <c r="G1943" i="4"/>
  <c r="D1944" i="4"/>
  <c r="E1944" i="4"/>
  <c r="AU1944" i="4" s="1"/>
  <c r="AY1944" i="4" s="1"/>
  <c r="F1944" i="4"/>
  <c r="AB1944" i="4" s="1"/>
  <c r="G1944" i="4"/>
  <c r="D1945" i="4"/>
  <c r="E1945" i="4"/>
  <c r="AU1945" i="4" s="1"/>
  <c r="AY1945" i="4" s="1"/>
  <c r="F1945" i="4"/>
  <c r="AB1945" i="4" s="1"/>
  <c r="G1945" i="4"/>
  <c r="D1946" i="4"/>
  <c r="E1946" i="4"/>
  <c r="AU1946" i="4" s="1"/>
  <c r="AY1946" i="4" s="1"/>
  <c r="F1946" i="4"/>
  <c r="AB1946" i="4" s="1"/>
  <c r="G1946" i="4"/>
  <c r="D1947" i="4"/>
  <c r="E1947" i="4"/>
  <c r="AU1947" i="4" s="1"/>
  <c r="AY1947" i="4" s="1"/>
  <c r="F1947" i="4"/>
  <c r="AB1947" i="4" s="1"/>
  <c r="G1947" i="4"/>
  <c r="D1948" i="4"/>
  <c r="E1948" i="4"/>
  <c r="AU1948" i="4" s="1"/>
  <c r="AY1948" i="4" s="1"/>
  <c r="F1948" i="4"/>
  <c r="AB1948" i="4" s="1"/>
  <c r="G1948" i="4"/>
  <c r="D1949" i="4"/>
  <c r="E1949" i="4"/>
  <c r="AU1949" i="4" s="1"/>
  <c r="AY1949" i="4" s="1"/>
  <c r="F1949" i="4"/>
  <c r="AB1949" i="4" s="1"/>
  <c r="G1949" i="4"/>
  <c r="D1950" i="4"/>
  <c r="E1950" i="4"/>
  <c r="AU1950" i="4" s="1"/>
  <c r="AY1950" i="4" s="1"/>
  <c r="F1950" i="4"/>
  <c r="AB1950" i="4" s="1"/>
  <c r="G1950" i="4"/>
  <c r="D1951" i="4"/>
  <c r="E1951" i="4"/>
  <c r="AU1951" i="4" s="1"/>
  <c r="AY1951" i="4" s="1"/>
  <c r="F1951" i="4"/>
  <c r="AB1951" i="4" s="1"/>
  <c r="G1951" i="4"/>
  <c r="D1952" i="4"/>
  <c r="E1952" i="4"/>
  <c r="AU1952" i="4" s="1"/>
  <c r="AY1952" i="4" s="1"/>
  <c r="F1952" i="4"/>
  <c r="AB1952" i="4" s="1"/>
  <c r="G1952" i="4"/>
  <c r="D1953" i="4"/>
  <c r="E1953" i="4"/>
  <c r="AU1953" i="4" s="1"/>
  <c r="AY1953" i="4" s="1"/>
  <c r="F1953" i="4"/>
  <c r="AB1953" i="4" s="1"/>
  <c r="G1953" i="4"/>
  <c r="D1954" i="4"/>
  <c r="E1954" i="4"/>
  <c r="AU1954" i="4" s="1"/>
  <c r="AY1954" i="4" s="1"/>
  <c r="F1954" i="4"/>
  <c r="AB1954" i="4" s="1"/>
  <c r="G1954" i="4"/>
  <c r="D1955" i="4"/>
  <c r="E1955" i="4"/>
  <c r="AU1955" i="4" s="1"/>
  <c r="AY1955" i="4" s="1"/>
  <c r="F1955" i="4"/>
  <c r="AB1955" i="4" s="1"/>
  <c r="G1955" i="4"/>
  <c r="D1956" i="4"/>
  <c r="E1956" i="4"/>
  <c r="AU1956" i="4" s="1"/>
  <c r="AY1956" i="4" s="1"/>
  <c r="F1956" i="4"/>
  <c r="AB1956" i="4" s="1"/>
  <c r="G1956" i="4"/>
  <c r="D1957" i="4"/>
  <c r="E1957" i="4"/>
  <c r="AU1957" i="4" s="1"/>
  <c r="AY1957" i="4" s="1"/>
  <c r="F1957" i="4"/>
  <c r="AB1957" i="4" s="1"/>
  <c r="G1957" i="4"/>
  <c r="D1958" i="4"/>
  <c r="E1958" i="4"/>
  <c r="AU1958" i="4" s="1"/>
  <c r="AY1958" i="4" s="1"/>
  <c r="F1958" i="4"/>
  <c r="AB1958" i="4" s="1"/>
  <c r="G1958" i="4"/>
  <c r="D1959" i="4"/>
  <c r="E1959" i="4"/>
  <c r="AU1959" i="4" s="1"/>
  <c r="AY1959" i="4" s="1"/>
  <c r="F1959" i="4"/>
  <c r="AB1959" i="4" s="1"/>
  <c r="G1959" i="4"/>
  <c r="D1960" i="4"/>
  <c r="E1960" i="4"/>
  <c r="AU1960" i="4" s="1"/>
  <c r="AY1960" i="4" s="1"/>
  <c r="F1960" i="4"/>
  <c r="AB1960" i="4" s="1"/>
  <c r="G1960" i="4"/>
  <c r="D1961" i="4"/>
  <c r="E1961" i="4"/>
  <c r="AU1961" i="4" s="1"/>
  <c r="AY1961" i="4" s="1"/>
  <c r="F1961" i="4"/>
  <c r="AB1961" i="4" s="1"/>
  <c r="G1961" i="4"/>
  <c r="D1962" i="4"/>
  <c r="E1962" i="4"/>
  <c r="AU1962" i="4" s="1"/>
  <c r="AY1962" i="4" s="1"/>
  <c r="F1962" i="4"/>
  <c r="AB1962" i="4" s="1"/>
  <c r="G1962" i="4"/>
  <c r="D1963" i="4"/>
  <c r="E1963" i="4"/>
  <c r="AU1963" i="4" s="1"/>
  <c r="AY1963" i="4" s="1"/>
  <c r="F1963" i="4"/>
  <c r="AB1963" i="4" s="1"/>
  <c r="G1963" i="4"/>
  <c r="D1964" i="4"/>
  <c r="E1964" i="4"/>
  <c r="AU1964" i="4" s="1"/>
  <c r="AY1964" i="4" s="1"/>
  <c r="F1964" i="4"/>
  <c r="AB1964" i="4" s="1"/>
  <c r="G1964" i="4"/>
  <c r="D1965" i="4"/>
  <c r="E1965" i="4"/>
  <c r="AU1965" i="4" s="1"/>
  <c r="AY1965" i="4" s="1"/>
  <c r="F1965" i="4"/>
  <c r="AB1965" i="4" s="1"/>
  <c r="G1965" i="4"/>
  <c r="D1966" i="4"/>
  <c r="E1966" i="4"/>
  <c r="AU1966" i="4" s="1"/>
  <c r="AY1966" i="4" s="1"/>
  <c r="F1966" i="4"/>
  <c r="AB1966" i="4" s="1"/>
  <c r="G1966" i="4"/>
  <c r="D1967" i="4"/>
  <c r="E1967" i="4"/>
  <c r="AU1967" i="4" s="1"/>
  <c r="AY1967" i="4" s="1"/>
  <c r="F1967" i="4"/>
  <c r="AB1967" i="4" s="1"/>
  <c r="G1967" i="4"/>
  <c r="D1968" i="4"/>
  <c r="E1968" i="4"/>
  <c r="AU1968" i="4" s="1"/>
  <c r="AY1968" i="4" s="1"/>
  <c r="F1968" i="4"/>
  <c r="AB1968" i="4" s="1"/>
  <c r="G1968" i="4"/>
  <c r="D1969" i="4"/>
  <c r="E1969" i="4"/>
  <c r="AU1969" i="4" s="1"/>
  <c r="AY1969" i="4" s="1"/>
  <c r="F1969" i="4"/>
  <c r="AB1969" i="4" s="1"/>
  <c r="G1969" i="4"/>
  <c r="D1970" i="4"/>
  <c r="E1970" i="4"/>
  <c r="AU1970" i="4" s="1"/>
  <c r="AY1970" i="4" s="1"/>
  <c r="F1970" i="4"/>
  <c r="AB1970" i="4" s="1"/>
  <c r="G1970" i="4"/>
  <c r="D1971" i="4"/>
  <c r="E1971" i="4"/>
  <c r="AU1971" i="4" s="1"/>
  <c r="AY1971" i="4" s="1"/>
  <c r="F1971" i="4"/>
  <c r="AB1971" i="4" s="1"/>
  <c r="G1971" i="4"/>
  <c r="D1972" i="4"/>
  <c r="E1972" i="4"/>
  <c r="AU1972" i="4" s="1"/>
  <c r="AY1972" i="4" s="1"/>
  <c r="F1972" i="4"/>
  <c r="AB1972" i="4" s="1"/>
  <c r="G1972" i="4"/>
  <c r="D1973" i="4"/>
  <c r="E1973" i="4"/>
  <c r="AU1973" i="4" s="1"/>
  <c r="AY1973" i="4" s="1"/>
  <c r="F1973" i="4"/>
  <c r="AB1973" i="4" s="1"/>
  <c r="G1973" i="4"/>
  <c r="D1974" i="4"/>
  <c r="E1974" i="4"/>
  <c r="AU1974" i="4" s="1"/>
  <c r="AY1974" i="4" s="1"/>
  <c r="F1974" i="4"/>
  <c r="AB1974" i="4" s="1"/>
  <c r="G1974" i="4"/>
  <c r="D1975" i="4"/>
  <c r="E1975" i="4"/>
  <c r="AU1975" i="4" s="1"/>
  <c r="AY1975" i="4" s="1"/>
  <c r="F1975" i="4"/>
  <c r="AB1975" i="4" s="1"/>
  <c r="G1975" i="4"/>
  <c r="D1976" i="4"/>
  <c r="E1976" i="4"/>
  <c r="AU1976" i="4" s="1"/>
  <c r="AY1976" i="4" s="1"/>
  <c r="F1976" i="4"/>
  <c r="AB1976" i="4" s="1"/>
  <c r="G1976" i="4"/>
  <c r="A2" i="4"/>
  <c r="B2" i="4"/>
  <c r="A3" i="4"/>
  <c r="B3" i="4"/>
  <c r="A4" i="4"/>
  <c r="B4" i="4"/>
  <c r="A5" i="4"/>
  <c r="B5" i="4"/>
  <c r="A6" i="4"/>
  <c r="B6" i="4"/>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A194" i="4"/>
  <c r="B194" i="4"/>
  <c r="A195" i="4"/>
  <c r="B195" i="4"/>
  <c r="A196" i="4"/>
  <c r="B196" i="4"/>
  <c r="A197" i="4"/>
  <c r="B197" i="4"/>
  <c r="A198" i="4"/>
  <c r="B198" i="4"/>
  <c r="A199" i="4"/>
  <c r="B199" i="4"/>
  <c r="A200" i="4"/>
  <c r="B200" i="4"/>
  <c r="A201" i="4"/>
  <c r="B201" i="4"/>
  <c r="A202" i="4"/>
  <c r="B202" i="4"/>
  <c r="A203" i="4"/>
  <c r="B203" i="4"/>
  <c r="A204" i="4"/>
  <c r="B204" i="4"/>
  <c r="A205" i="4"/>
  <c r="B205" i="4"/>
  <c r="A206" i="4"/>
  <c r="B206" i="4"/>
  <c r="A207" i="4"/>
  <c r="B207" i="4"/>
  <c r="A208" i="4"/>
  <c r="B208" i="4"/>
  <c r="A209" i="4"/>
  <c r="B209" i="4"/>
  <c r="A210" i="4"/>
  <c r="B210" i="4"/>
  <c r="A211" i="4"/>
  <c r="B211" i="4"/>
  <c r="A212" i="4"/>
  <c r="B212" i="4"/>
  <c r="A213" i="4"/>
  <c r="B213" i="4"/>
  <c r="A214" i="4"/>
  <c r="B214" i="4"/>
  <c r="A215" i="4"/>
  <c r="B215" i="4"/>
  <c r="A216" i="4"/>
  <c r="B216" i="4"/>
  <c r="A217" i="4"/>
  <c r="B217" i="4"/>
  <c r="A218" i="4"/>
  <c r="B218" i="4"/>
  <c r="A219" i="4"/>
  <c r="B219" i="4"/>
  <c r="A220" i="4"/>
  <c r="B220" i="4"/>
  <c r="A221" i="4"/>
  <c r="B221" i="4"/>
  <c r="A222" i="4"/>
  <c r="B222" i="4"/>
  <c r="A223" i="4"/>
  <c r="B223" i="4"/>
  <c r="A224" i="4"/>
  <c r="B224" i="4"/>
  <c r="A225" i="4"/>
  <c r="B225" i="4"/>
  <c r="A226" i="4"/>
  <c r="B226" i="4"/>
  <c r="A227" i="4"/>
  <c r="B227" i="4"/>
  <c r="A228" i="4"/>
  <c r="B228" i="4"/>
  <c r="A229" i="4"/>
  <c r="B229" i="4"/>
  <c r="A230" i="4"/>
  <c r="B230" i="4"/>
  <c r="A231" i="4"/>
  <c r="B231" i="4"/>
  <c r="A232" i="4"/>
  <c r="B232" i="4"/>
  <c r="A233" i="4"/>
  <c r="B233" i="4"/>
  <c r="A234" i="4"/>
  <c r="B234" i="4"/>
  <c r="A235" i="4"/>
  <c r="B235" i="4"/>
  <c r="A236" i="4"/>
  <c r="B236" i="4"/>
  <c r="A237" i="4"/>
  <c r="B237" i="4"/>
  <c r="A238" i="4"/>
  <c r="B238" i="4"/>
  <c r="A239" i="4"/>
  <c r="B239" i="4"/>
  <c r="A240" i="4"/>
  <c r="B240" i="4"/>
  <c r="A241" i="4"/>
  <c r="B241" i="4"/>
  <c r="A242" i="4"/>
  <c r="B242" i="4"/>
  <c r="A243" i="4"/>
  <c r="B243" i="4"/>
  <c r="A244" i="4"/>
  <c r="B244" i="4"/>
  <c r="A245" i="4"/>
  <c r="B245" i="4"/>
  <c r="A246" i="4"/>
  <c r="B246" i="4"/>
  <c r="A247" i="4"/>
  <c r="B247" i="4"/>
  <c r="A248" i="4"/>
  <c r="B248" i="4"/>
  <c r="A249" i="4"/>
  <c r="B249" i="4"/>
  <c r="A250" i="4"/>
  <c r="B250" i="4"/>
  <c r="A251" i="4"/>
  <c r="B251" i="4"/>
  <c r="A252" i="4"/>
  <c r="B252" i="4"/>
  <c r="A253" i="4"/>
  <c r="B253" i="4"/>
  <c r="A254" i="4"/>
  <c r="B254" i="4"/>
  <c r="A255" i="4"/>
  <c r="B255" i="4"/>
  <c r="A256" i="4"/>
  <c r="B256" i="4"/>
  <c r="A257" i="4"/>
  <c r="B257" i="4"/>
  <c r="A258" i="4"/>
  <c r="B258" i="4"/>
  <c r="A259" i="4"/>
  <c r="B259" i="4"/>
  <c r="A260" i="4"/>
  <c r="B260" i="4"/>
  <c r="A261" i="4"/>
  <c r="B261" i="4"/>
  <c r="A262" i="4"/>
  <c r="B262" i="4"/>
  <c r="A263" i="4"/>
  <c r="B263" i="4"/>
  <c r="A264" i="4"/>
  <c r="B264" i="4"/>
  <c r="A265" i="4"/>
  <c r="B265" i="4"/>
  <c r="A266" i="4"/>
  <c r="B266" i="4"/>
  <c r="A267" i="4"/>
  <c r="B267" i="4"/>
  <c r="A268" i="4"/>
  <c r="B268" i="4"/>
  <c r="A269" i="4"/>
  <c r="B269" i="4"/>
  <c r="A270" i="4"/>
  <c r="B270" i="4"/>
  <c r="A271" i="4"/>
  <c r="B271" i="4"/>
  <c r="A272" i="4"/>
  <c r="B272" i="4"/>
  <c r="A273" i="4"/>
  <c r="B273" i="4"/>
  <c r="A274" i="4"/>
  <c r="B274" i="4"/>
  <c r="A275" i="4"/>
  <c r="B275" i="4"/>
  <c r="A276" i="4"/>
  <c r="B276" i="4"/>
  <c r="A277" i="4"/>
  <c r="B277" i="4"/>
  <c r="A278" i="4"/>
  <c r="B278" i="4"/>
  <c r="A279" i="4"/>
  <c r="B279" i="4"/>
  <c r="A280" i="4"/>
  <c r="B280" i="4"/>
  <c r="A281" i="4"/>
  <c r="B281" i="4"/>
  <c r="A282" i="4"/>
  <c r="B282" i="4"/>
  <c r="A283" i="4"/>
  <c r="B283" i="4"/>
  <c r="A284" i="4"/>
  <c r="B284" i="4"/>
  <c r="A285" i="4"/>
  <c r="B285" i="4"/>
  <c r="A286" i="4"/>
  <c r="B286" i="4"/>
  <c r="A287" i="4"/>
  <c r="B287" i="4"/>
  <c r="A288" i="4"/>
  <c r="B288" i="4"/>
  <c r="A289" i="4"/>
  <c r="B289" i="4"/>
  <c r="A290" i="4"/>
  <c r="B290" i="4"/>
  <c r="A291" i="4"/>
  <c r="B291" i="4"/>
  <c r="A292" i="4"/>
  <c r="B292" i="4"/>
  <c r="A293" i="4"/>
  <c r="B293" i="4"/>
  <c r="A294" i="4"/>
  <c r="B294" i="4"/>
  <c r="A295" i="4"/>
  <c r="B295" i="4"/>
  <c r="A296" i="4"/>
  <c r="B296" i="4"/>
  <c r="A297" i="4"/>
  <c r="B297" i="4"/>
  <c r="A298" i="4"/>
  <c r="B298" i="4"/>
  <c r="A299" i="4"/>
  <c r="B299" i="4"/>
  <c r="A300" i="4"/>
  <c r="B300" i="4"/>
  <c r="A301" i="4"/>
  <c r="B301" i="4"/>
  <c r="A302" i="4"/>
  <c r="B302" i="4"/>
  <c r="A303" i="4"/>
  <c r="B303" i="4"/>
  <c r="A304" i="4"/>
  <c r="B304" i="4"/>
  <c r="A305" i="4"/>
  <c r="B305" i="4"/>
  <c r="A306" i="4"/>
  <c r="B306" i="4"/>
  <c r="A307" i="4"/>
  <c r="B307" i="4"/>
  <c r="A308" i="4"/>
  <c r="B308" i="4"/>
  <c r="A309" i="4"/>
  <c r="B309" i="4"/>
  <c r="A310" i="4"/>
  <c r="B310" i="4"/>
  <c r="A311" i="4"/>
  <c r="B311" i="4"/>
  <c r="A312" i="4"/>
  <c r="B312" i="4"/>
  <c r="A313" i="4"/>
  <c r="B313" i="4"/>
  <c r="A314" i="4"/>
  <c r="B314" i="4"/>
  <c r="A315" i="4"/>
  <c r="B315" i="4"/>
  <c r="A316" i="4"/>
  <c r="B316" i="4"/>
  <c r="A317" i="4"/>
  <c r="B317" i="4"/>
  <c r="A318" i="4"/>
  <c r="B318" i="4"/>
  <c r="A319" i="4"/>
  <c r="B319" i="4"/>
  <c r="A320" i="4"/>
  <c r="B320" i="4"/>
  <c r="A321" i="4"/>
  <c r="B321" i="4"/>
  <c r="A322" i="4"/>
  <c r="B322" i="4"/>
  <c r="A323" i="4"/>
  <c r="B323" i="4"/>
  <c r="A324" i="4"/>
  <c r="B324" i="4"/>
  <c r="A325" i="4"/>
  <c r="B325" i="4"/>
  <c r="A326" i="4"/>
  <c r="B326" i="4"/>
  <c r="A327" i="4"/>
  <c r="B327" i="4"/>
  <c r="A328" i="4"/>
  <c r="B328" i="4"/>
  <c r="A329" i="4"/>
  <c r="B329" i="4"/>
  <c r="A330" i="4"/>
  <c r="B330" i="4"/>
  <c r="A331" i="4"/>
  <c r="B331" i="4"/>
  <c r="A332" i="4"/>
  <c r="B332" i="4"/>
  <c r="A333" i="4"/>
  <c r="B333" i="4"/>
  <c r="A334" i="4"/>
  <c r="B334" i="4"/>
  <c r="A335" i="4"/>
  <c r="B335" i="4"/>
  <c r="A336" i="4"/>
  <c r="B336" i="4"/>
  <c r="A337" i="4"/>
  <c r="B337" i="4"/>
  <c r="A338" i="4"/>
  <c r="B338" i="4"/>
  <c r="A339" i="4"/>
  <c r="B339" i="4"/>
  <c r="A340" i="4"/>
  <c r="B340" i="4"/>
  <c r="A341" i="4"/>
  <c r="B341" i="4"/>
  <c r="A342" i="4"/>
  <c r="B342" i="4"/>
  <c r="A343" i="4"/>
  <c r="B343" i="4"/>
  <c r="A344" i="4"/>
  <c r="B344" i="4"/>
  <c r="A345" i="4"/>
  <c r="B345" i="4"/>
  <c r="A346" i="4"/>
  <c r="B346" i="4"/>
  <c r="A347" i="4"/>
  <c r="B347" i="4"/>
  <c r="A348" i="4"/>
  <c r="B348" i="4"/>
  <c r="A349" i="4"/>
  <c r="B349" i="4"/>
  <c r="A350" i="4"/>
  <c r="B350" i="4"/>
  <c r="A351" i="4"/>
  <c r="B351" i="4"/>
  <c r="A352" i="4"/>
  <c r="B352" i="4"/>
  <c r="A353" i="4"/>
  <c r="B353" i="4"/>
  <c r="A354" i="4"/>
  <c r="B354" i="4"/>
  <c r="A355" i="4"/>
  <c r="B355" i="4"/>
  <c r="A356" i="4"/>
  <c r="B356" i="4"/>
  <c r="A357" i="4"/>
  <c r="B357" i="4"/>
  <c r="A358" i="4"/>
  <c r="B358" i="4"/>
  <c r="A359" i="4"/>
  <c r="B359" i="4"/>
  <c r="A360" i="4"/>
  <c r="B360" i="4"/>
  <c r="A361" i="4"/>
  <c r="B361" i="4"/>
  <c r="A362" i="4"/>
  <c r="B362" i="4"/>
  <c r="A363" i="4"/>
  <c r="B363" i="4"/>
  <c r="A364" i="4"/>
  <c r="B364" i="4"/>
  <c r="A365" i="4"/>
  <c r="B365" i="4"/>
  <c r="A366" i="4"/>
  <c r="B366" i="4"/>
  <c r="A367" i="4"/>
  <c r="B367" i="4"/>
  <c r="A368" i="4"/>
  <c r="B368" i="4"/>
  <c r="A369" i="4"/>
  <c r="B369" i="4"/>
  <c r="A370" i="4"/>
  <c r="B370" i="4"/>
  <c r="A371" i="4"/>
  <c r="B371" i="4"/>
  <c r="A372" i="4"/>
  <c r="B372" i="4"/>
  <c r="A373" i="4"/>
  <c r="B373" i="4"/>
  <c r="A374" i="4"/>
  <c r="B374" i="4"/>
  <c r="A375" i="4"/>
  <c r="B375" i="4"/>
  <c r="A376" i="4"/>
  <c r="B376" i="4"/>
  <c r="A377" i="4"/>
  <c r="B377" i="4"/>
  <c r="A378" i="4"/>
  <c r="B378" i="4"/>
  <c r="A379" i="4"/>
  <c r="B379" i="4"/>
  <c r="A380" i="4"/>
  <c r="B380" i="4"/>
  <c r="A381" i="4"/>
  <c r="B381" i="4"/>
  <c r="A382" i="4"/>
  <c r="B382" i="4"/>
  <c r="A383" i="4"/>
  <c r="B383" i="4"/>
  <c r="A384" i="4"/>
  <c r="B384" i="4"/>
  <c r="A385" i="4"/>
  <c r="B385" i="4"/>
  <c r="A386" i="4"/>
  <c r="B386" i="4"/>
  <c r="A387" i="4"/>
  <c r="B387" i="4"/>
  <c r="A388" i="4"/>
  <c r="B388" i="4"/>
  <c r="A389" i="4"/>
  <c r="B389" i="4"/>
  <c r="A390" i="4"/>
  <c r="B390" i="4"/>
  <c r="A391" i="4"/>
  <c r="B391" i="4"/>
  <c r="A392" i="4"/>
  <c r="B392" i="4"/>
  <c r="A393" i="4"/>
  <c r="B393" i="4"/>
  <c r="A394" i="4"/>
  <c r="B394" i="4"/>
  <c r="A395" i="4"/>
  <c r="B395" i="4"/>
  <c r="A396" i="4"/>
  <c r="B396" i="4"/>
  <c r="A397" i="4"/>
  <c r="B397" i="4"/>
  <c r="A398" i="4"/>
  <c r="B398" i="4"/>
  <c r="A399" i="4"/>
  <c r="B399" i="4"/>
  <c r="A400" i="4"/>
  <c r="B400" i="4"/>
  <c r="A401" i="4"/>
  <c r="B401" i="4"/>
  <c r="A402" i="4"/>
  <c r="B402" i="4"/>
  <c r="A403" i="4"/>
  <c r="B403" i="4"/>
  <c r="A404" i="4"/>
  <c r="B404" i="4"/>
  <c r="A405" i="4"/>
  <c r="B405" i="4"/>
  <c r="A406" i="4"/>
  <c r="B406" i="4"/>
  <c r="A407" i="4"/>
  <c r="B407" i="4"/>
  <c r="A408" i="4"/>
  <c r="B408" i="4"/>
  <c r="A409" i="4"/>
  <c r="B409" i="4"/>
  <c r="A410" i="4"/>
  <c r="B410" i="4"/>
  <c r="A411" i="4"/>
  <c r="B411" i="4"/>
  <c r="A412" i="4"/>
  <c r="B412" i="4"/>
  <c r="A413" i="4"/>
  <c r="B413" i="4"/>
  <c r="A414" i="4"/>
  <c r="B414" i="4"/>
  <c r="A415" i="4"/>
  <c r="B415" i="4"/>
  <c r="A416" i="4"/>
  <c r="B416" i="4"/>
  <c r="A417" i="4"/>
  <c r="B417" i="4"/>
  <c r="A418" i="4"/>
  <c r="B418" i="4"/>
  <c r="A419" i="4"/>
  <c r="B419" i="4"/>
  <c r="A420" i="4"/>
  <c r="B420" i="4"/>
  <c r="A421" i="4"/>
  <c r="B421" i="4"/>
  <c r="A422" i="4"/>
  <c r="B422" i="4"/>
  <c r="A423" i="4"/>
  <c r="B423" i="4"/>
  <c r="A424" i="4"/>
  <c r="B424" i="4"/>
  <c r="A425" i="4"/>
  <c r="B425" i="4"/>
  <c r="A426" i="4"/>
  <c r="B426" i="4"/>
  <c r="A427" i="4"/>
  <c r="B427" i="4"/>
  <c r="A428" i="4"/>
  <c r="B428" i="4"/>
  <c r="A429" i="4"/>
  <c r="B429" i="4"/>
  <c r="A430" i="4"/>
  <c r="B430" i="4"/>
  <c r="A431" i="4"/>
  <c r="B431" i="4"/>
  <c r="A432" i="4"/>
  <c r="B432" i="4"/>
  <c r="A433" i="4"/>
  <c r="B433" i="4"/>
  <c r="A434" i="4"/>
  <c r="B434" i="4"/>
  <c r="A435" i="4"/>
  <c r="B435" i="4"/>
  <c r="A436" i="4"/>
  <c r="B436" i="4"/>
  <c r="A437" i="4"/>
  <c r="B437" i="4"/>
  <c r="A438" i="4"/>
  <c r="B438" i="4"/>
  <c r="A439" i="4"/>
  <c r="B439" i="4"/>
  <c r="A440" i="4"/>
  <c r="B440" i="4"/>
  <c r="A441" i="4"/>
  <c r="B441" i="4"/>
  <c r="A442" i="4"/>
  <c r="B442" i="4"/>
  <c r="A443" i="4"/>
  <c r="B443" i="4"/>
  <c r="A444" i="4"/>
  <c r="B444" i="4"/>
  <c r="A445" i="4"/>
  <c r="B445" i="4"/>
  <c r="A446" i="4"/>
  <c r="B446" i="4"/>
  <c r="A447" i="4"/>
  <c r="B447" i="4"/>
  <c r="A448" i="4"/>
  <c r="B448" i="4"/>
  <c r="A449" i="4"/>
  <c r="B449" i="4"/>
  <c r="A450" i="4"/>
  <c r="B450" i="4"/>
  <c r="A451" i="4"/>
  <c r="B451" i="4"/>
  <c r="A452" i="4"/>
  <c r="B452" i="4"/>
  <c r="A453" i="4"/>
  <c r="B453" i="4"/>
  <c r="A454" i="4"/>
  <c r="B454" i="4"/>
  <c r="A455" i="4"/>
  <c r="B455" i="4"/>
  <c r="A456" i="4"/>
  <c r="B456" i="4"/>
  <c r="A457" i="4"/>
  <c r="B457" i="4"/>
  <c r="A458" i="4"/>
  <c r="B458" i="4"/>
  <c r="A459" i="4"/>
  <c r="B459" i="4"/>
  <c r="A460" i="4"/>
  <c r="B460" i="4"/>
  <c r="A461" i="4"/>
  <c r="B461" i="4"/>
  <c r="A462" i="4"/>
  <c r="B462" i="4"/>
  <c r="A463" i="4"/>
  <c r="B463" i="4"/>
  <c r="A464" i="4"/>
  <c r="B464" i="4"/>
  <c r="A465" i="4"/>
  <c r="B465" i="4"/>
  <c r="A466" i="4"/>
  <c r="B466" i="4"/>
  <c r="A467" i="4"/>
  <c r="B467" i="4"/>
  <c r="A468" i="4"/>
  <c r="B468" i="4"/>
  <c r="A469" i="4"/>
  <c r="B469" i="4"/>
  <c r="A470" i="4"/>
  <c r="B470" i="4"/>
  <c r="A471" i="4"/>
  <c r="B471" i="4"/>
  <c r="A472" i="4"/>
  <c r="B472" i="4"/>
  <c r="A473" i="4"/>
  <c r="B473" i="4"/>
  <c r="A474" i="4"/>
  <c r="B474" i="4"/>
  <c r="A475" i="4"/>
  <c r="B475" i="4"/>
  <c r="A476" i="4"/>
  <c r="B476" i="4"/>
  <c r="A477" i="4"/>
  <c r="B477" i="4"/>
  <c r="A478" i="4"/>
  <c r="B478" i="4"/>
  <c r="A479" i="4"/>
  <c r="B479" i="4"/>
  <c r="A480" i="4"/>
  <c r="B480" i="4"/>
  <c r="A481" i="4"/>
  <c r="B481" i="4"/>
  <c r="A482" i="4"/>
  <c r="B482" i="4"/>
  <c r="A483" i="4"/>
  <c r="B483" i="4"/>
  <c r="A484" i="4"/>
  <c r="B484" i="4"/>
  <c r="A485" i="4"/>
  <c r="B485" i="4"/>
  <c r="A486" i="4"/>
  <c r="B486" i="4"/>
  <c r="A487" i="4"/>
  <c r="B487" i="4"/>
  <c r="A488" i="4"/>
  <c r="B488" i="4"/>
  <c r="A489" i="4"/>
  <c r="B489" i="4"/>
  <c r="A490" i="4"/>
  <c r="B490" i="4"/>
  <c r="A491" i="4"/>
  <c r="B491" i="4"/>
  <c r="A492" i="4"/>
  <c r="B492" i="4"/>
  <c r="A493" i="4"/>
  <c r="B493" i="4"/>
  <c r="A494" i="4"/>
  <c r="B494" i="4"/>
  <c r="A495" i="4"/>
  <c r="B495" i="4"/>
  <c r="A496" i="4"/>
  <c r="B496" i="4"/>
  <c r="A497" i="4"/>
  <c r="B497" i="4"/>
  <c r="A498" i="4"/>
  <c r="B498" i="4"/>
  <c r="A499" i="4"/>
  <c r="B499" i="4"/>
  <c r="A500" i="4"/>
  <c r="B500" i="4"/>
  <c r="A501" i="4"/>
  <c r="B501" i="4"/>
  <c r="A502" i="4"/>
  <c r="B502" i="4"/>
  <c r="A503" i="4"/>
  <c r="B503" i="4"/>
  <c r="A504" i="4"/>
  <c r="B504" i="4"/>
  <c r="A505" i="4"/>
  <c r="B505" i="4"/>
  <c r="A506" i="4"/>
  <c r="B506" i="4"/>
  <c r="A507" i="4"/>
  <c r="B507" i="4"/>
  <c r="A508" i="4"/>
  <c r="B508" i="4"/>
  <c r="A509" i="4"/>
  <c r="B509" i="4"/>
  <c r="A510" i="4"/>
  <c r="B510" i="4"/>
  <c r="A511" i="4"/>
  <c r="B511" i="4"/>
  <c r="A512" i="4"/>
  <c r="B512" i="4"/>
  <c r="A513" i="4"/>
  <c r="B513" i="4"/>
  <c r="A514" i="4"/>
  <c r="B514" i="4"/>
  <c r="A515" i="4"/>
  <c r="B515" i="4"/>
  <c r="A516" i="4"/>
  <c r="B516" i="4"/>
  <c r="A517" i="4"/>
  <c r="B517" i="4"/>
  <c r="A518" i="4"/>
  <c r="B518" i="4"/>
  <c r="A519" i="4"/>
  <c r="B519" i="4"/>
  <c r="A520" i="4"/>
  <c r="B520" i="4"/>
  <c r="A521" i="4"/>
  <c r="B521" i="4"/>
  <c r="A522" i="4"/>
  <c r="B522" i="4"/>
  <c r="A523" i="4"/>
  <c r="B523" i="4"/>
  <c r="A524" i="4"/>
  <c r="B524" i="4"/>
  <c r="A525" i="4"/>
  <c r="B525" i="4"/>
  <c r="A526" i="4"/>
  <c r="B526" i="4"/>
  <c r="A527" i="4"/>
  <c r="B527" i="4"/>
  <c r="A528" i="4"/>
  <c r="B528" i="4"/>
  <c r="A529" i="4"/>
  <c r="B529" i="4"/>
  <c r="A530" i="4"/>
  <c r="B530" i="4"/>
  <c r="A531" i="4"/>
  <c r="B531" i="4"/>
  <c r="A532" i="4"/>
  <c r="B532" i="4"/>
  <c r="A533" i="4"/>
  <c r="B533" i="4"/>
  <c r="A534" i="4"/>
  <c r="B534" i="4"/>
  <c r="A535" i="4"/>
  <c r="B535" i="4"/>
  <c r="A536" i="4"/>
  <c r="B536" i="4"/>
  <c r="A537" i="4"/>
  <c r="B537" i="4"/>
  <c r="A538" i="4"/>
  <c r="B538" i="4"/>
  <c r="A539" i="4"/>
  <c r="B539" i="4"/>
  <c r="A540" i="4"/>
  <c r="B540" i="4"/>
  <c r="A541" i="4"/>
  <c r="B541" i="4"/>
  <c r="A542" i="4"/>
  <c r="B542" i="4"/>
  <c r="A543" i="4"/>
  <c r="B543" i="4"/>
  <c r="A544" i="4"/>
  <c r="B544" i="4"/>
  <c r="A545" i="4"/>
  <c r="B545" i="4"/>
  <c r="A546" i="4"/>
  <c r="B546" i="4"/>
  <c r="A547" i="4"/>
  <c r="B547" i="4"/>
  <c r="A548" i="4"/>
  <c r="B548" i="4"/>
  <c r="A549" i="4"/>
  <c r="B549" i="4"/>
  <c r="A550" i="4"/>
  <c r="B550" i="4"/>
  <c r="A551" i="4"/>
  <c r="B551" i="4"/>
  <c r="A552" i="4"/>
  <c r="B552" i="4"/>
  <c r="A553" i="4"/>
  <c r="B553" i="4"/>
  <c r="A554" i="4"/>
  <c r="B554" i="4"/>
  <c r="A555" i="4"/>
  <c r="B555" i="4"/>
  <c r="A556" i="4"/>
  <c r="B556" i="4"/>
  <c r="A557" i="4"/>
  <c r="B557" i="4"/>
  <c r="A558" i="4"/>
  <c r="B558" i="4"/>
  <c r="A559" i="4"/>
  <c r="B559" i="4"/>
  <c r="A560" i="4"/>
  <c r="B560" i="4"/>
  <c r="A561" i="4"/>
  <c r="B561" i="4"/>
  <c r="A562" i="4"/>
  <c r="B562" i="4"/>
  <c r="A563" i="4"/>
  <c r="B563" i="4"/>
  <c r="A564" i="4"/>
  <c r="B564" i="4"/>
  <c r="A565" i="4"/>
  <c r="B565" i="4"/>
  <c r="A566" i="4"/>
  <c r="B566" i="4"/>
  <c r="A567" i="4"/>
  <c r="B567" i="4"/>
  <c r="A568" i="4"/>
  <c r="B568" i="4"/>
  <c r="A569" i="4"/>
  <c r="B569" i="4"/>
  <c r="A570" i="4"/>
  <c r="B570" i="4"/>
  <c r="A571" i="4"/>
  <c r="B571" i="4"/>
  <c r="A572" i="4"/>
  <c r="B572" i="4"/>
  <c r="A573" i="4"/>
  <c r="B573" i="4"/>
  <c r="A574" i="4"/>
  <c r="B574" i="4"/>
  <c r="A575" i="4"/>
  <c r="B575" i="4"/>
  <c r="A576" i="4"/>
  <c r="B576" i="4"/>
  <c r="A577" i="4"/>
  <c r="B577" i="4"/>
  <c r="A578" i="4"/>
  <c r="B578" i="4"/>
  <c r="A579" i="4"/>
  <c r="B579" i="4"/>
  <c r="A580" i="4"/>
  <c r="B580" i="4"/>
  <c r="A581" i="4"/>
  <c r="B581" i="4"/>
  <c r="A582" i="4"/>
  <c r="B582" i="4"/>
  <c r="A583" i="4"/>
  <c r="B583" i="4"/>
  <c r="A584" i="4"/>
  <c r="B584" i="4"/>
  <c r="A585" i="4"/>
  <c r="B585" i="4"/>
  <c r="A586" i="4"/>
  <c r="B586" i="4"/>
  <c r="A587" i="4"/>
  <c r="B587" i="4"/>
  <c r="A588" i="4"/>
  <c r="B588" i="4"/>
  <c r="A589" i="4"/>
  <c r="B589" i="4"/>
  <c r="A590" i="4"/>
  <c r="B590" i="4"/>
  <c r="A591" i="4"/>
  <c r="B591" i="4"/>
  <c r="A592" i="4"/>
  <c r="B592" i="4"/>
  <c r="A593" i="4"/>
  <c r="B593" i="4"/>
  <c r="A594" i="4"/>
  <c r="B594" i="4"/>
  <c r="A595" i="4"/>
  <c r="B595" i="4"/>
  <c r="A596" i="4"/>
  <c r="B596" i="4"/>
  <c r="A597" i="4"/>
  <c r="B597" i="4"/>
  <c r="A598" i="4"/>
  <c r="B598" i="4"/>
  <c r="A599" i="4"/>
  <c r="B599" i="4"/>
  <c r="A600" i="4"/>
  <c r="B600" i="4"/>
  <c r="A601" i="4"/>
  <c r="B601" i="4"/>
  <c r="A602" i="4"/>
  <c r="B602" i="4"/>
  <c r="A603" i="4"/>
  <c r="B603" i="4"/>
  <c r="A604" i="4"/>
  <c r="B604" i="4"/>
  <c r="A605" i="4"/>
  <c r="B605" i="4"/>
  <c r="A606" i="4"/>
  <c r="B606" i="4"/>
  <c r="A607" i="4"/>
  <c r="B607" i="4"/>
  <c r="A608" i="4"/>
  <c r="B608" i="4"/>
  <c r="A609" i="4"/>
  <c r="B609" i="4"/>
  <c r="A610" i="4"/>
  <c r="B610" i="4"/>
  <c r="A611" i="4"/>
  <c r="B611" i="4"/>
  <c r="A612" i="4"/>
  <c r="B612" i="4"/>
  <c r="A613" i="4"/>
  <c r="B613" i="4"/>
  <c r="A614" i="4"/>
  <c r="B614" i="4"/>
  <c r="A615" i="4"/>
  <c r="B615" i="4"/>
  <c r="A616" i="4"/>
  <c r="B616" i="4"/>
  <c r="A617" i="4"/>
  <c r="B617" i="4"/>
  <c r="A618" i="4"/>
  <c r="B618" i="4"/>
  <c r="A619" i="4"/>
  <c r="B619" i="4"/>
  <c r="A620" i="4"/>
  <c r="B620" i="4"/>
  <c r="A621" i="4"/>
  <c r="B621" i="4"/>
  <c r="A622" i="4"/>
  <c r="B622" i="4"/>
  <c r="A623" i="4"/>
  <c r="B623" i="4"/>
  <c r="A624" i="4"/>
  <c r="B624" i="4"/>
  <c r="A625" i="4"/>
  <c r="B625" i="4"/>
  <c r="A626" i="4"/>
  <c r="B626" i="4"/>
  <c r="A627" i="4"/>
  <c r="B627" i="4"/>
  <c r="A628" i="4"/>
  <c r="B628" i="4"/>
  <c r="A629" i="4"/>
  <c r="B629" i="4"/>
  <c r="A630" i="4"/>
  <c r="B630" i="4"/>
  <c r="A631" i="4"/>
  <c r="B631" i="4"/>
  <c r="A632" i="4"/>
  <c r="B632" i="4"/>
  <c r="A633" i="4"/>
  <c r="B633" i="4"/>
  <c r="A634" i="4"/>
  <c r="B634" i="4"/>
  <c r="A635" i="4"/>
  <c r="B635" i="4"/>
  <c r="A636" i="4"/>
  <c r="B636" i="4"/>
  <c r="A637" i="4"/>
  <c r="B637" i="4"/>
  <c r="A638" i="4"/>
  <c r="B638" i="4"/>
  <c r="A639" i="4"/>
  <c r="B639" i="4"/>
  <c r="A640" i="4"/>
  <c r="B640" i="4"/>
  <c r="A641" i="4"/>
  <c r="B641" i="4"/>
  <c r="A642" i="4"/>
  <c r="B642" i="4"/>
  <c r="A643" i="4"/>
  <c r="B643" i="4"/>
  <c r="A644" i="4"/>
  <c r="B644" i="4"/>
  <c r="A645" i="4"/>
  <c r="B645" i="4"/>
  <c r="A646" i="4"/>
  <c r="B646" i="4"/>
  <c r="A647" i="4"/>
  <c r="B647" i="4"/>
  <c r="A648" i="4"/>
  <c r="B648" i="4"/>
  <c r="A649" i="4"/>
  <c r="B649" i="4"/>
  <c r="A650" i="4"/>
  <c r="B650" i="4"/>
  <c r="A651" i="4"/>
  <c r="B651" i="4"/>
  <c r="A652" i="4"/>
  <c r="B652" i="4"/>
  <c r="A653" i="4"/>
  <c r="B653" i="4"/>
  <c r="A654" i="4"/>
  <c r="B654" i="4"/>
  <c r="A655" i="4"/>
  <c r="B655" i="4"/>
  <c r="A656" i="4"/>
  <c r="B656" i="4"/>
  <c r="A657" i="4"/>
  <c r="B657" i="4"/>
  <c r="A658" i="4"/>
  <c r="B658" i="4"/>
  <c r="A659" i="4"/>
  <c r="B659" i="4"/>
  <c r="A660" i="4"/>
  <c r="B660" i="4"/>
  <c r="A661" i="4"/>
  <c r="B661" i="4"/>
  <c r="A662" i="4"/>
  <c r="B662" i="4"/>
  <c r="A663" i="4"/>
  <c r="B663" i="4"/>
  <c r="A664" i="4"/>
  <c r="B664" i="4"/>
  <c r="A665" i="4"/>
  <c r="B665" i="4"/>
  <c r="A666" i="4"/>
  <c r="B666" i="4"/>
  <c r="A667" i="4"/>
  <c r="B667" i="4"/>
  <c r="A668" i="4"/>
  <c r="B668" i="4"/>
  <c r="A669" i="4"/>
  <c r="B669" i="4"/>
  <c r="A670" i="4"/>
  <c r="B670" i="4"/>
  <c r="A671" i="4"/>
  <c r="B671" i="4"/>
  <c r="A672" i="4"/>
  <c r="B672" i="4"/>
  <c r="A673" i="4"/>
  <c r="B673" i="4"/>
  <c r="A674" i="4"/>
  <c r="B674" i="4"/>
  <c r="A675" i="4"/>
  <c r="B675" i="4"/>
  <c r="A676" i="4"/>
  <c r="B676" i="4"/>
  <c r="A677" i="4"/>
  <c r="B677" i="4"/>
  <c r="A678" i="4"/>
  <c r="B678" i="4"/>
  <c r="A679" i="4"/>
  <c r="B679" i="4"/>
  <c r="A680" i="4"/>
  <c r="B680" i="4"/>
  <c r="A681" i="4"/>
  <c r="B681" i="4"/>
  <c r="A682" i="4"/>
  <c r="B682" i="4"/>
  <c r="A683" i="4"/>
  <c r="B683" i="4"/>
  <c r="A684" i="4"/>
  <c r="B684" i="4"/>
  <c r="A685" i="4"/>
  <c r="B685" i="4"/>
  <c r="A686" i="4"/>
  <c r="B686" i="4"/>
  <c r="A687" i="4"/>
  <c r="B687" i="4"/>
  <c r="A688" i="4"/>
  <c r="B688" i="4"/>
  <c r="A689" i="4"/>
  <c r="B689" i="4"/>
  <c r="A690" i="4"/>
  <c r="B690" i="4"/>
  <c r="A691" i="4"/>
  <c r="B691" i="4"/>
  <c r="A692" i="4"/>
  <c r="B692" i="4"/>
  <c r="A693" i="4"/>
  <c r="B693" i="4"/>
  <c r="A694" i="4"/>
  <c r="B694" i="4"/>
  <c r="A695" i="4"/>
  <c r="B695" i="4"/>
  <c r="A696" i="4"/>
  <c r="B696" i="4"/>
  <c r="A697" i="4"/>
  <c r="B697" i="4"/>
  <c r="A698" i="4"/>
  <c r="B698" i="4"/>
  <c r="A699" i="4"/>
  <c r="B699" i="4"/>
  <c r="A700" i="4"/>
  <c r="B700" i="4"/>
  <c r="A701" i="4"/>
  <c r="B701" i="4"/>
  <c r="A702" i="4"/>
  <c r="B702" i="4"/>
  <c r="A703" i="4"/>
  <c r="B703" i="4"/>
  <c r="A704" i="4"/>
  <c r="B704" i="4"/>
  <c r="A705" i="4"/>
  <c r="B705" i="4"/>
  <c r="A706" i="4"/>
  <c r="B706" i="4"/>
  <c r="A707" i="4"/>
  <c r="B707" i="4"/>
  <c r="A708" i="4"/>
  <c r="B708" i="4"/>
  <c r="A709" i="4"/>
  <c r="B709" i="4"/>
  <c r="A710" i="4"/>
  <c r="B710" i="4"/>
  <c r="A711" i="4"/>
  <c r="B711" i="4"/>
  <c r="A712" i="4"/>
  <c r="B712" i="4"/>
  <c r="A713" i="4"/>
  <c r="B713" i="4"/>
  <c r="A714" i="4"/>
  <c r="B714" i="4"/>
  <c r="A715" i="4"/>
  <c r="B715" i="4"/>
  <c r="A716" i="4"/>
  <c r="B716" i="4"/>
  <c r="A717" i="4"/>
  <c r="B717" i="4"/>
  <c r="A718" i="4"/>
  <c r="B718" i="4"/>
  <c r="A719" i="4"/>
  <c r="B719" i="4"/>
  <c r="A720" i="4"/>
  <c r="B720" i="4"/>
  <c r="A721" i="4"/>
  <c r="B721" i="4"/>
  <c r="A722" i="4"/>
  <c r="B722" i="4"/>
  <c r="A723" i="4"/>
  <c r="B723" i="4"/>
  <c r="A724" i="4"/>
  <c r="B724" i="4"/>
  <c r="A725" i="4"/>
  <c r="B725" i="4"/>
  <c r="A726" i="4"/>
  <c r="B726" i="4"/>
  <c r="A727" i="4"/>
  <c r="B727" i="4"/>
  <c r="A728" i="4"/>
  <c r="B728" i="4"/>
  <c r="A729" i="4"/>
  <c r="B729" i="4"/>
  <c r="A730" i="4"/>
  <c r="B730" i="4"/>
  <c r="A731" i="4"/>
  <c r="B731" i="4"/>
  <c r="A732" i="4"/>
  <c r="B732" i="4"/>
  <c r="A733" i="4"/>
  <c r="B733" i="4"/>
  <c r="A734" i="4"/>
  <c r="B734" i="4"/>
  <c r="A735" i="4"/>
  <c r="B735" i="4"/>
  <c r="A736" i="4"/>
  <c r="B736" i="4"/>
  <c r="A737" i="4"/>
  <c r="B737" i="4"/>
  <c r="A738" i="4"/>
  <c r="B738" i="4"/>
  <c r="A739" i="4"/>
  <c r="B739" i="4"/>
  <c r="A740" i="4"/>
  <c r="B740" i="4"/>
  <c r="A741" i="4"/>
  <c r="B741" i="4"/>
  <c r="A742" i="4"/>
  <c r="B742" i="4"/>
  <c r="A743" i="4"/>
  <c r="B743" i="4"/>
  <c r="A744" i="4"/>
  <c r="B744" i="4"/>
  <c r="A745" i="4"/>
  <c r="B745" i="4"/>
  <c r="A746" i="4"/>
  <c r="B746" i="4"/>
  <c r="A747" i="4"/>
  <c r="B747" i="4"/>
  <c r="A748" i="4"/>
  <c r="B748" i="4"/>
  <c r="A749" i="4"/>
  <c r="B749" i="4"/>
  <c r="A750" i="4"/>
  <c r="B750" i="4"/>
  <c r="A751" i="4"/>
  <c r="B751" i="4"/>
  <c r="A752" i="4"/>
  <c r="B752" i="4"/>
  <c r="A753" i="4"/>
  <c r="B753" i="4"/>
  <c r="A754" i="4"/>
  <c r="B754" i="4"/>
  <c r="A755" i="4"/>
  <c r="B755" i="4"/>
  <c r="A756" i="4"/>
  <c r="B756" i="4"/>
  <c r="A757" i="4"/>
  <c r="B757" i="4"/>
  <c r="A758" i="4"/>
  <c r="B758" i="4"/>
  <c r="A759" i="4"/>
  <c r="B759" i="4"/>
  <c r="A760" i="4"/>
  <c r="B760" i="4"/>
  <c r="A761" i="4"/>
  <c r="B761" i="4"/>
  <c r="A762" i="4"/>
  <c r="B762" i="4"/>
  <c r="A763" i="4"/>
  <c r="B763" i="4"/>
  <c r="A764" i="4"/>
  <c r="B764" i="4"/>
  <c r="A765" i="4"/>
  <c r="B765" i="4"/>
  <c r="A766" i="4"/>
  <c r="B766" i="4"/>
  <c r="A767" i="4"/>
  <c r="B767" i="4"/>
  <c r="A768" i="4"/>
  <c r="B768" i="4"/>
  <c r="A769" i="4"/>
  <c r="B769" i="4"/>
  <c r="A770" i="4"/>
  <c r="B770" i="4"/>
  <c r="A771" i="4"/>
  <c r="B771" i="4"/>
  <c r="A772" i="4"/>
  <c r="B772" i="4"/>
  <c r="A773" i="4"/>
  <c r="B773" i="4"/>
  <c r="A774" i="4"/>
  <c r="B774" i="4"/>
  <c r="A775" i="4"/>
  <c r="B775" i="4"/>
  <c r="A776" i="4"/>
  <c r="B776" i="4"/>
  <c r="A777" i="4"/>
  <c r="B777" i="4"/>
  <c r="A778" i="4"/>
  <c r="B778" i="4"/>
  <c r="A779" i="4"/>
  <c r="B779" i="4"/>
  <c r="A780" i="4"/>
  <c r="B780" i="4"/>
  <c r="A781" i="4"/>
  <c r="B781" i="4"/>
  <c r="A782" i="4"/>
  <c r="B782" i="4"/>
  <c r="A783" i="4"/>
  <c r="B783" i="4"/>
  <c r="A784" i="4"/>
  <c r="B784" i="4"/>
  <c r="A785" i="4"/>
  <c r="B785" i="4"/>
  <c r="A786" i="4"/>
  <c r="B786" i="4"/>
  <c r="A787" i="4"/>
  <c r="B787" i="4"/>
  <c r="A788" i="4"/>
  <c r="B788" i="4"/>
  <c r="A789" i="4"/>
  <c r="B789" i="4"/>
  <c r="A790" i="4"/>
  <c r="B790" i="4"/>
  <c r="A791" i="4"/>
  <c r="B791" i="4"/>
  <c r="A792" i="4"/>
  <c r="B792" i="4"/>
  <c r="A793" i="4"/>
  <c r="B793" i="4"/>
  <c r="A794" i="4"/>
  <c r="B794" i="4"/>
  <c r="A795" i="4"/>
  <c r="B795" i="4"/>
  <c r="A796" i="4"/>
  <c r="B796" i="4"/>
  <c r="A797" i="4"/>
  <c r="B797" i="4"/>
  <c r="A798" i="4"/>
  <c r="B798" i="4"/>
  <c r="A799" i="4"/>
  <c r="B799" i="4"/>
  <c r="A800" i="4"/>
  <c r="B800" i="4"/>
  <c r="A801" i="4"/>
  <c r="B801" i="4"/>
  <c r="A802" i="4"/>
  <c r="B802" i="4"/>
  <c r="A803" i="4"/>
  <c r="B803" i="4"/>
  <c r="A804" i="4"/>
  <c r="B804" i="4"/>
  <c r="A805" i="4"/>
  <c r="B805" i="4"/>
  <c r="A806" i="4"/>
  <c r="B806" i="4"/>
  <c r="A807" i="4"/>
  <c r="B807" i="4"/>
  <c r="A808" i="4"/>
  <c r="B808" i="4"/>
  <c r="A809" i="4"/>
  <c r="B809" i="4"/>
  <c r="A810" i="4"/>
  <c r="B810" i="4"/>
  <c r="A811" i="4"/>
  <c r="B811" i="4"/>
  <c r="A812" i="4"/>
  <c r="B812" i="4"/>
  <c r="A813" i="4"/>
  <c r="B813" i="4"/>
  <c r="A814" i="4"/>
  <c r="B814" i="4"/>
  <c r="A815" i="4"/>
  <c r="B815" i="4"/>
  <c r="A816" i="4"/>
  <c r="B816" i="4"/>
  <c r="A817" i="4"/>
  <c r="B817" i="4"/>
  <c r="A818" i="4"/>
  <c r="B818" i="4"/>
  <c r="A819" i="4"/>
  <c r="B819" i="4"/>
  <c r="A820" i="4"/>
  <c r="B820" i="4"/>
  <c r="A821" i="4"/>
  <c r="B821" i="4"/>
  <c r="A822" i="4"/>
  <c r="B822" i="4"/>
  <c r="A823" i="4"/>
  <c r="B823" i="4"/>
  <c r="A824" i="4"/>
  <c r="B824" i="4"/>
  <c r="A825" i="4"/>
  <c r="B825" i="4"/>
  <c r="A826" i="4"/>
  <c r="B826" i="4"/>
  <c r="A827" i="4"/>
  <c r="B827" i="4"/>
  <c r="A828" i="4"/>
  <c r="B828" i="4"/>
  <c r="A829" i="4"/>
  <c r="B829" i="4"/>
  <c r="A830" i="4"/>
  <c r="B830" i="4"/>
  <c r="A831" i="4"/>
  <c r="B831" i="4"/>
  <c r="A832" i="4"/>
  <c r="B832" i="4"/>
  <c r="A833" i="4"/>
  <c r="B833" i="4"/>
  <c r="A834" i="4"/>
  <c r="B834" i="4"/>
  <c r="A835" i="4"/>
  <c r="B835" i="4"/>
  <c r="A836" i="4"/>
  <c r="B836" i="4"/>
  <c r="A837" i="4"/>
  <c r="B837" i="4"/>
  <c r="A838" i="4"/>
  <c r="B838" i="4"/>
  <c r="A839" i="4"/>
  <c r="B839" i="4"/>
  <c r="A840" i="4"/>
  <c r="B840" i="4"/>
  <c r="A841" i="4"/>
  <c r="B841" i="4"/>
  <c r="A842" i="4"/>
  <c r="B842" i="4"/>
  <c r="A843" i="4"/>
  <c r="B843" i="4"/>
  <c r="A844" i="4"/>
  <c r="B844" i="4"/>
  <c r="A845" i="4"/>
  <c r="B845" i="4"/>
  <c r="A846" i="4"/>
  <c r="B846" i="4"/>
  <c r="A847" i="4"/>
  <c r="B847" i="4"/>
  <c r="A848" i="4"/>
  <c r="B848" i="4"/>
  <c r="A849" i="4"/>
  <c r="B849" i="4"/>
  <c r="A850" i="4"/>
  <c r="B850" i="4"/>
  <c r="A851" i="4"/>
  <c r="B851" i="4"/>
  <c r="A852" i="4"/>
  <c r="B852" i="4"/>
  <c r="A853" i="4"/>
  <c r="B853" i="4"/>
  <c r="A854" i="4"/>
  <c r="B854" i="4"/>
  <c r="A855" i="4"/>
  <c r="B855" i="4"/>
  <c r="A856" i="4"/>
  <c r="B856" i="4"/>
  <c r="A857" i="4"/>
  <c r="B857" i="4"/>
  <c r="A858" i="4"/>
  <c r="B858" i="4"/>
  <c r="A859" i="4"/>
  <c r="B859" i="4"/>
  <c r="A860" i="4"/>
  <c r="B860" i="4"/>
  <c r="A861" i="4"/>
  <c r="B861" i="4"/>
  <c r="A862" i="4"/>
  <c r="B862" i="4"/>
  <c r="A863" i="4"/>
  <c r="B863" i="4"/>
  <c r="A864" i="4"/>
  <c r="B864" i="4"/>
  <c r="A865" i="4"/>
  <c r="B865" i="4"/>
  <c r="A866" i="4"/>
  <c r="B866" i="4"/>
  <c r="A867" i="4"/>
  <c r="B867" i="4"/>
  <c r="A868" i="4"/>
  <c r="B868" i="4"/>
  <c r="A869" i="4"/>
  <c r="B869" i="4"/>
  <c r="A870" i="4"/>
  <c r="B870" i="4"/>
  <c r="A871" i="4"/>
  <c r="B871" i="4"/>
  <c r="A872" i="4"/>
  <c r="B872" i="4"/>
  <c r="A873" i="4"/>
  <c r="B873" i="4"/>
  <c r="A874" i="4"/>
  <c r="B874" i="4"/>
  <c r="A875" i="4"/>
  <c r="B875" i="4"/>
  <c r="A876" i="4"/>
  <c r="B876" i="4"/>
  <c r="A877" i="4"/>
  <c r="B877" i="4"/>
  <c r="A878" i="4"/>
  <c r="B878" i="4"/>
  <c r="A879" i="4"/>
  <c r="B879" i="4"/>
  <c r="A880" i="4"/>
  <c r="B880" i="4"/>
  <c r="A881" i="4"/>
  <c r="B881" i="4"/>
  <c r="A882" i="4"/>
  <c r="B882" i="4"/>
  <c r="A883" i="4"/>
  <c r="B883" i="4"/>
  <c r="A884" i="4"/>
  <c r="B884" i="4"/>
  <c r="A885" i="4"/>
  <c r="B885" i="4"/>
  <c r="A886" i="4"/>
  <c r="B886" i="4"/>
  <c r="A887" i="4"/>
  <c r="B887" i="4"/>
  <c r="A888" i="4"/>
  <c r="B888" i="4"/>
  <c r="A889" i="4"/>
  <c r="B889" i="4"/>
  <c r="A890" i="4"/>
  <c r="B890" i="4"/>
  <c r="A891" i="4"/>
  <c r="B891" i="4"/>
  <c r="A892" i="4"/>
  <c r="B892" i="4"/>
  <c r="A893" i="4"/>
  <c r="B893" i="4"/>
  <c r="A894" i="4"/>
  <c r="B894" i="4"/>
  <c r="A895" i="4"/>
  <c r="B895" i="4"/>
  <c r="A896" i="4"/>
  <c r="B896" i="4"/>
  <c r="A897" i="4"/>
  <c r="B897" i="4"/>
  <c r="A898" i="4"/>
  <c r="B898" i="4"/>
  <c r="A899" i="4"/>
  <c r="B899" i="4"/>
  <c r="A900" i="4"/>
  <c r="B900" i="4"/>
  <c r="A901" i="4"/>
  <c r="B901" i="4"/>
  <c r="A902" i="4"/>
  <c r="B902" i="4"/>
  <c r="A903" i="4"/>
  <c r="B903" i="4"/>
  <c r="A904" i="4"/>
  <c r="B904" i="4"/>
  <c r="A905" i="4"/>
  <c r="B905" i="4"/>
  <c r="A906" i="4"/>
  <c r="B906" i="4"/>
  <c r="A907" i="4"/>
  <c r="B907" i="4"/>
  <c r="A908" i="4"/>
  <c r="B908" i="4"/>
  <c r="A909" i="4"/>
  <c r="B909" i="4"/>
  <c r="A910" i="4"/>
  <c r="B910" i="4"/>
  <c r="A911" i="4"/>
  <c r="B911" i="4"/>
  <c r="A912" i="4"/>
  <c r="B912" i="4"/>
  <c r="A913" i="4"/>
  <c r="B913" i="4"/>
  <c r="A914" i="4"/>
  <c r="B914" i="4"/>
  <c r="A915" i="4"/>
  <c r="B915" i="4"/>
  <c r="A916" i="4"/>
  <c r="B916" i="4"/>
  <c r="A917" i="4"/>
  <c r="B917" i="4"/>
  <c r="A918" i="4"/>
  <c r="B918" i="4"/>
  <c r="A919" i="4"/>
  <c r="B919" i="4"/>
  <c r="A920" i="4"/>
  <c r="B920" i="4"/>
  <c r="A921" i="4"/>
  <c r="B921" i="4"/>
  <c r="A922" i="4"/>
  <c r="B922" i="4"/>
  <c r="A923" i="4"/>
  <c r="B923" i="4"/>
  <c r="A924" i="4"/>
  <c r="B924" i="4"/>
  <c r="A925" i="4"/>
  <c r="B925" i="4"/>
  <c r="A926" i="4"/>
  <c r="B926" i="4"/>
  <c r="A927" i="4"/>
  <c r="B927" i="4"/>
  <c r="A928" i="4"/>
  <c r="B928" i="4"/>
  <c r="A929" i="4"/>
  <c r="B929" i="4"/>
  <c r="A930" i="4"/>
  <c r="B930" i="4"/>
  <c r="A931" i="4"/>
  <c r="B931" i="4"/>
  <c r="A932" i="4"/>
  <c r="B932" i="4"/>
  <c r="A933" i="4"/>
  <c r="B933" i="4"/>
  <c r="A934" i="4"/>
  <c r="B934" i="4"/>
  <c r="A935" i="4"/>
  <c r="B935" i="4"/>
  <c r="A936" i="4"/>
  <c r="B936" i="4"/>
  <c r="A937" i="4"/>
  <c r="B937" i="4"/>
  <c r="A938" i="4"/>
  <c r="B938" i="4"/>
  <c r="A939" i="4"/>
  <c r="B939" i="4"/>
  <c r="A940" i="4"/>
  <c r="B940" i="4"/>
  <c r="A941" i="4"/>
  <c r="B941" i="4"/>
  <c r="A942" i="4"/>
  <c r="B942" i="4"/>
  <c r="A943" i="4"/>
  <c r="B943" i="4"/>
  <c r="A944" i="4"/>
  <c r="B944" i="4"/>
  <c r="A945" i="4"/>
  <c r="B945" i="4"/>
  <c r="A946" i="4"/>
  <c r="B946" i="4"/>
  <c r="A947" i="4"/>
  <c r="B947" i="4"/>
  <c r="A948" i="4"/>
  <c r="B948" i="4"/>
  <c r="A949" i="4"/>
  <c r="B949" i="4"/>
  <c r="A950" i="4"/>
  <c r="B950" i="4"/>
  <c r="A951" i="4"/>
  <c r="B951" i="4"/>
  <c r="A952" i="4"/>
  <c r="B952" i="4"/>
  <c r="A953" i="4"/>
  <c r="B953" i="4"/>
  <c r="A954" i="4"/>
  <c r="B954" i="4"/>
  <c r="A955" i="4"/>
  <c r="B955" i="4"/>
  <c r="A956" i="4"/>
  <c r="B956" i="4"/>
  <c r="A957" i="4"/>
  <c r="B957" i="4"/>
  <c r="A958" i="4"/>
  <c r="B958" i="4"/>
  <c r="A959" i="4"/>
  <c r="B959" i="4"/>
  <c r="A960" i="4"/>
  <c r="B960" i="4"/>
  <c r="A961" i="4"/>
  <c r="B961" i="4"/>
  <c r="A962" i="4"/>
  <c r="B962" i="4"/>
  <c r="A963" i="4"/>
  <c r="B963" i="4"/>
  <c r="A964" i="4"/>
  <c r="B964" i="4"/>
  <c r="A965" i="4"/>
  <c r="B965" i="4"/>
  <c r="A966" i="4"/>
  <c r="B966" i="4"/>
  <c r="A967" i="4"/>
  <c r="B967" i="4"/>
  <c r="A968" i="4"/>
  <c r="B968" i="4"/>
  <c r="A969" i="4"/>
  <c r="B969" i="4"/>
  <c r="A970" i="4"/>
  <c r="B970" i="4"/>
  <c r="A971" i="4"/>
  <c r="B971" i="4"/>
  <c r="A972" i="4"/>
  <c r="B972" i="4"/>
  <c r="A973" i="4"/>
  <c r="B973" i="4"/>
  <c r="A974" i="4"/>
  <c r="B974" i="4"/>
  <c r="A975" i="4"/>
  <c r="B975" i="4"/>
  <c r="A976" i="4"/>
  <c r="B976" i="4"/>
  <c r="A977" i="4"/>
  <c r="B977" i="4"/>
  <c r="A978" i="4"/>
  <c r="B978" i="4"/>
  <c r="A979" i="4"/>
  <c r="B979" i="4"/>
  <c r="A980" i="4"/>
  <c r="B980" i="4"/>
  <c r="A981" i="4"/>
  <c r="B981" i="4"/>
  <c r="A982" i="4"/>
  <c r="B982" i="4"/>
  <c r="A983" i="4"/>
  <c r="B983" i="4"/>
  <c r="A984" i="4"/>
  <c r="B984" i="4"/>
  <c r="A985" i="4"/>
  <c r="B985" i="4"/>
  <c r="A986" i="4"/>
  <c r="B986" i="4"/>
  <c r="A987" i="4"/>
  <c r="B987" i="4"/>
  <c r="A988" i="4"/>
  <c r="B988" i="4"/>
  <c r="A989" i="4"/>
  <c r="B989" i="4"/>
  <c r="A990" i="4"/>
  <c r="B990" i="4"/>
  <c r="A991" i="4"/>
  <c r="B991" i="4"/>
  <c r="A992" i="4"/>
  <c r="B992" i="4"/>
  <c r="A993" i="4"/>
  <c r="B993" i="4"/>
  <c r="A994" i="4"/>
  <c r="B994" i="4"/>
  <c r="A995" i="4"/>
  <c r="B995" i="4"/>
  <c r="A996" i="4"/>
  <c r="B996" i="4"/>
  <c r="A997" i="4"/>
  <c r="B997" i="4"/>
  <c r="A998" i="4"/>
  <c r="B998" i="4"/>
  <c r="A999" i="4"/>
  <c r="B999" i="4"/>
  <c r="A1000" i="4"/>
  <c r="B1000" i="4"/>
  <c r="A1001" i="4"/>
  <c r="B1001" i="4"/>
  <c r="A1002" i="4"/>
  <c r="B1002" i="4"/>
  <c r="A1003" i="4"/>
  <c r="B1003" i="4"/>
  <c r="A1004" i="4"/>
  <c r="B1004" i="4"/>
  <c r="A1005" i="4"/>
  <c r="B1005" i="4"/>
  <c r="A1006" i="4"/>
  <c r="B1006" i="4"/>
  <c r="A1007" i="4"/>
  <c r="B1007" i="4"/>
  <c r="A1008" i="4"/>
  <c r="B1008" i="4"/>
  <c r="A1009" i="4"/>
  <c r="B1009" i="4"/>
  <c r="A1010" i="4"/>
  <c r="B1010" i="4"/>
  <c r="A1011" i="4"/>
  <c r="B1011" i="4"/>
  <c r="A1012" i="4"/>
  <c r="B1012" i="4"/>
  <c r="A1013" i="4"/>
  <c r="B1013" i="4"/>
  <c r="A1014" i="4"/>
  <c r="B1014" i="4"/>
  <c r="A1015" i="4"/>
  <c r="B1015" i="4"/>
  <c r="A1016" i="4"/>
  <c r="B1016" i="4"/>
  <c r="A1017" i="4"/>
  <c r="B1017" i="4"/>
  <c r="A1018" i="4"/>
  <c r="B1018" i="4"/>
  <c r="A1019" i="4"/>
  <c r="B1019" i="4"/>
  <c r="A1020" i="4"/>
  <c r="B1020" i="4"/>
  <c r="A1021" i="4"/>
  <c r="B1021" i="4"/>
  <c r="A1022" i="4"/>
  <c r="B1022" i="4"/>
  <c r="A1023" i="4"/>
  <c r="B1023" i="4"/>
  <c r="A1024" i="4"/>
  <c r="B1024" i="4"/>
  <c r="A1025" i="4"/>
  <c r="B1025" i="4"/>
  <c r="A1026" i="4"/>
  <c r="B1026" i="4"/>
  <c r="A1027" i="4"/>
  <c r="B1027" i="4"/>
  <c r="A1028" i="4"/>
  <c r="B1028" i="4"/>
  <c r="A1029" i="4"/>
  <c r="B1029" i="4"/>
  <c r="A1030" i="4"/>
  <c r="B1030" i="4"/>
  <c r="A1031" i="4"/>
  <c r="B1031" i="4"/>
  <c r="A1032" i="4"/>
  <c r="B1032" i="4"/>
  <c r="A1033" i="4"/>
  <c r="B1033" i="4"/>
  <c r="A1034" i="4"/>
  <c r="B1034" i="4"/>
  <c r="A1035" i="4"/>
  <c r="B1035" i="4"/>
  <c r="A1036" i="4"/>
  <c r="B1036" i="4"/>
  <c r="A1037" i="4"/>
  <c r="B1037" i="4"/>
  <c r="A1038" i="4"/>
  <c r="B1038" i="4"/>
  <c r="A1039" i="4"/>
  <c r="B1039" i="4"/>
  <c r="A1040" i="4"/>
  <c r="B1040" i="4"/>
  <c r="A1041" i="4"/>
  <c r="B1041" i="4"/>
  <c r="A1042" i="4"/>
  <c r="B1042" i="4"/>
  <c r="A1043" i="4"/>
  <c r="B1043" i="4"/>
  <c r="A1044" i="4"/>
  <c r="B1044" i="4"/>
  <c r="A1045" i="4"/>
  <c r="B1045" i="4"/>
  <c r="A1046" i="4"/>
  <c r="B1046" i="4"/>
  <c r="A1047" i="4"/>
  <c r="B1047" i="4"/>
  <c r="A1048" i="4"/>
  <c r="B1048" i="4"/>
  <c r="A1049" i="4"/>
  <c r="B1049" i="4"/>
  <c r="A1050" i="4"/>
  <c r="B1050" i="4"/>
  <c r="A1051" i="4"/>
  <c r="B1051" i="4"/>
  <c r="A1052" i="4"/>
  <c r="B1052" i="4"/>
  <c r="A1053" i="4"/>
  <c r="B1053" i="4"/>
  <c r="A1054" i="4"/>
  <c r="B1054" i="4"/>
  <c r="A1055" i="4"/>
  <c r="B1055" i="4"/>
  <c r="A1056" i="4"/>
  <c r="B1056" i="4"/>
  <c r="A1057" i="4"/>
  <c r="B1057" i="4"/>
  <c r="A1058" i="4"/>
  <c r="B1058" i="4"/>
  <c r="A1059" i="4"/>
  <c r="B1059" i="4"/>
  <c r="A1060" i="4"/>
  <c r="B1060" i="4"/>
  <c r="A1061" i="4"/>
  <c r="B1061" i="4"/>
  <c r="A1062" i="4"/>
  <c r="B1062" i="4"/>
  <c r="A1063" i="4"/>
  <c r="B1063" i="4"/>
  <c r="A1064" i="4"/>
  <c r="B1064" i="4"/>
  <c r="A1065" i="4"/>
  <c r="B1065" i="4"/>
  <c r="A1066" i="4"/>
  <c r="B1066" i="4"/>
  <c r="A1067" i="4"/>
  <c r="B1067" i="4"/>
  <c r="A1068" i="4"/>
  <c r="B1068" i="4"/>
  <c r="A1069" i="4"/>
  <c r="B1069" i="4"/>
  <c r="A1070" i="4"/>
  <c r="B1070" i="4"/>
  <c r="A1071" i="4"/>
  <c r="B1071" i="4"/>
  <c r="A1072" i="4"/>
  <c r="B1072" i="4"/>
  <c r="A1073" i="4"/>
  <c r="B1073" i="4"/>
  <c r="A1074" i="4"/>
  <c r="B1074" i="4"/>
  <c r="A1075" i="4"/>
  <c r="B1075" i="4"/>
  <c r="A1076" i="4"/>
  <c r="B1076" i="4"/>
  <c r="A1077" i="4"/>
  <c r="B1077" i="4"/>
  <c r="A1078" i="4"/>
  <c r="B1078" i="4"/>
  <c r="A1079" i="4"/>
  <c r="B1079" i="4"/>
  <c r="A1080" i="4"/>
  <c r="B1080" i="4"/>
  <c r="A1081" i="4"/>
  <c r="B1081" i="4"/>
  <c r="A1082" i="4"/>
  <c r="B1082" i="4"/>
  <c r="A1083" i="4"/>
  <c r="B1083" i="4"/>
  <c r="A1084" i="4"/>
  <c r="B1084" i="4"/>
  <c r="A1085" i="4"/>
  <c r="B1085" i="4"/>
  <c r="A1086" i="4"/>
  <c r="B1086" i="4"/>
  <c r="A1087" i="4"/>
  <c r="B1087" i="4"/>
  <c r="A1088" i="4"/>
  <c r="B1088" i="4"/>
  <c r="A1089" i="4"/>
  <c r="B1089" i="4"/>
  <c r="A1090" i="4"/>
  <c r="B1090" i="4"/>
  <c r="A1091" i="4"/>
  <c r="B1091" i="4"/>
  <c r="A1092" i="4"/>
  <c r="B1092" i="4"/>
  <c r="A1093" i="4"/>
  <c r="B1093" i="4"/>
  <c r="A1094" i="4"/>
  <c r="B1094" i="4"/>
  <c r="A1095" i="4"/>
  <c r="B1095" i="4"/>
  <c r="A1096" i="4"/>
  <c r="B1096" i="4"/>
  <c r="A1097" i="4"/>
  <c r="B1097" i="4"/>
  <c r="A1098" i="4"/>
  <c r="B1098" i="4"/>
  <c r="A1099" i="4"/>
  <c r="B1099" i="4"/>
  <c r="A1100" i="4"/>
  <c r="B1100" i="4"/>
  <c r="A1101" i="4"/>
  <c r="B1101" i="4"/>
  <c r="A1102" i="4"/>
  <c r="B1102" i="4"/>
  <c r="A1103" i="4"/>
  <c r="B1103" i="4"/>
  <c r="A1104" i="4"/>
  <c r="B1104" i="4"/>
  <c r="A1105" i="4"/>
  <c r="B1105" i="4"/>
  <c r="A1106" i="4"/>
  <c r="B1106" i="4"/>
  <c r="A1107" i="4"/>
  <c r="B1107" i="4"/>
  <c r="A1108" i="4"/>
  <c r="B1108" i="4"/>
  <c r="A1109" i="4"/>
  <c r="B1109" i="4"/>
  <c r="A1110" i="4"/>
  <c r="B1110" i="4"/>
  <c r="A1111" i="4"/>
  <c r="B1111" i="4"/>
  <c r="A1112" i="4"/>
  <c r="B1112" i="4"/>
  <c r="A1113" i="4"/>
  <c r="B1113" i="4"/>
  <c r="A1114" i="4"/>
  <c r="B1114" i="4"/>
  <c r="A1115" i="4"/>
  <c r="B1115" i="4"/>
  <c r="A1116" i="4"/>
  <c r="B1116" i="4"/>
  <c r="A1117" i="4"/>
  <c r="B1117" i="4"/>
  <c r="A1118" i="4"/>
  <c r="B1118" i="4"/>
  <c r="A1119" i="4"/>
  <c r="B1119" i="4"/>
  <c r="A1120" i="4"/>
  <c r="B1120" i="4"/>
  <c r="A1121" i="4"/>
  <c r="B1121" i="4"/>
  <c r="A1122" i="4"/>
  <c r="B1122" i="4"/>
  <c r="A1123" i="4"/>
  <c r="B1123" i="4"/>
  <c r="A1124" i="4"/>
  <c r="B1124" i="4"/>
  <c r="A1125" i="4"/>
  <c r="B1125" i="4"/>
  <c r="A1126" i="4"/>
  <c r="B1126" i="4"/>
  <c r="A1127" i="4"/>
  <c r="B1127" i="4"/>
  <c r="A1128" i="4"/>
  <c r="B1128" i="4"/>
  <c r="A1129" i="4"/>
  <c r="B1129" i="4"/>
  <c r="A1130" i="4"/>
  <c r="B1130" i="4"/>
  <c r="A1131" i="4"/>
  <c r="B1131" i="4"/>
  <c r="A1132" i="4"/>
  <c r="B1132" i="4"/>
  <c r="A1133" i="4"/>
  <c r="B1133" i="4"/>
  <c r="A1134" i="4"/>
  <c r="B1134" i="4"/>
  <c r="A1135" i="4"/>
  <c r="B1135" i="4"/>
  <c r="A1136" i="4"/>
  <c r="B1136" i="4"/>
  <c r="A1137" i="4"/>
  <c r="B1137" i="4"/>
  <c r="A1138" i="4"/>
  <c r="B1138" i="4"/>
  <c r="A1139" i="4"/>
  <c r="B1139" i="4"/>
  <c r="A1140" i="4"/>
  <c r="B1140" i="4"/>
  <c r="A1141" i="4"/>
  <c r="B1141" i="4"/>
  <c r="A1142" i="4"/>
  <c r="B1142" i="4"/>
  <c r="A1143" i="4"/>
  <c r="B1143" i="4"/>
  <c r="A1144" i="4"/>
  <c r="B1144" i="4"/>
  <c r="A1145" i="4"/>
  <c r="B1145" i="4"/>
  <c r="A1146" i="4"/>
  <c r="B1146" i="4"/>
  <c r="A1147" i="4"/>
  <c r="B1147" i="4"/>
  <c r="A1148" i="4"/>
  <c r="B1148" i="4"/>
  <c r="A1149" i="4"/>
  <c r="B1149" i="4"/>
  <c r="A1150" i="4"/>
  <c r="B1150" i="4"/>
  <c r="A1151" i="4"/>
  <c r="B1151" i="4"/>
  <c r="A1152" i="4"/>
  <c r="B1152" i="4"/>
  <c r="A1153" i="4"/>
  <c r="B1153" i="4"/>
  <c r="A1154" i="4"/>
  <c r="B1154" i="4"/>
  <c r="A1155" i="4"/>
  <c r="B1155" i="4"/>
  <c r="A1156" i="4"/>
  <c r="B1156" i="4"/>
  <c r="A1157" i="4"/>
  <c r="B1157" i="4"/>
  <c r="A1158" i="4"/>
  <c r="B1158" i="4"/>
  <c r="A1159" i="4"/>
  <c r="B1159" i="4"/>
  <c r="A1160" i="4"/>
  <c r="B1160" i="4"/>
  <c r="A1161" i="4"/>
  <c r="B1161" i="4"/>
  <c r="A1162" i="4"/>
  <c r="B1162" i="4"/>
  <c r="A1163" i="4"/>
  <c r="B1163" i="4"/>
  <c r="A1164" i="4"/>
  <c r="B1164" i="4"/>
  <c r="A1165" i="4"/>
  <c r="B1165" i="4"/>
  <c r="A1166" i="4"/>
  <c r="B1166" i="4"/>
  <c r="A1167" i="4"/>
  <c r="B1167" i="4"/>
  <c r="A1168" i="4"/>
  <c r="B1168" i="4"/>
  <c r="A1169" i="4"/>
  <c r="B1169" i="4"/>
  <c r="A1170" i="4"/>
  <c r="B1170" i="4"/>
  <c r="A1171" i="4"/>
  <c r="B1171" i="4"/>
  <c r="A1172" i="4"/>
  <c r="B1172" i="4"/>
  <c r="A1173" i="4"/>
  <c r="B1173" i="4"/>
  <c r="A1174" i="4"/>
  <c r="B1174" i="4"/>
  <c r="A1175" i="4"/>
  <c r="B1175" i="4"/>
  <c r="A1176" i="4"/>
  <c r="B1176" i="4"/>
  <c r="A1177" i="4"/>
  <c r="B1177" i="4"/>
  <c r="A1178" i="4"/>
  <c r="B1178" i="4"/>
  <c r="A1179" i="4"/>
  <c r="B1179" i="4"/>
  <c r="A1180" i="4"/>
  <c r="B1180" i="4"/>
  <c r="A1181" i="4"/>
  <c r="B1181" i="4"/>
  <c r="A1182" i="4"/>
  <c r="B1182" i="4"/>
  <c r="A1183" i="4"/>
  <c r="B1183" i="4"/>
  <c r="A1184" i="4"/>
  <c r="B1184" i="4"/>
  <c r="A1185" i="4"/>
  <c r="B1185" i="4"/>
  <c r="A1186" i="4"/>
  <c r="B1186" i="4"/>
  <c r="A1187" i="4"/>
  <c r="B1187" i="4"/>
  <c r="A1188" i="4"/>
  <c r="B1188" i="4"/>
  <c r="A1189" i="4"/>
  <c r="B1189" i="4"/>
  <c r="A1190" i="4"/>
  <c r="B1190" i="4"/>
  <c r="A1191" i="4"/>
  <c r="B1191" i="4"/>
  <c r="A1192" i="4"/>
  <c r="B1192" i="4"/>
  <c r="A1193" i="4"/>
  <c r="B1193" i="4"/>
  <c r="A1194" i="4"/>
  <c r="B1194" i="4"/>
  <c r="A1195" i="4"/>
  <c r="B1195" i="4"/>
  <c r="A1196" i="4"/>
  <c r="B1196" i="4"/>
  <c r="A1197" i="4"/>
  <c r="B1197" i="4"/>
  <c r="A1198" i="4"/>
  <c r="B1198" i="4"/>
  <c r="A1199" i="4"/>
  <c r="B1199" i="4"/>
  <c r="A1200" i="4"/>
  <c r="B1200" i="4"/>
  <c r="A1201" i="4"/>
  <c r="B1201" i="4"/>
  <c r="A1202" i="4"/>
  <c r="B1202" i="4"/>
  <c r="A1203" i="4"/>
  <c r="B1203" i="4"/>
  <c r="A1204" i="4"/>
  <c r="B1204" i="4"/>
  <c r="A1205" i="4"/>
  <c r="B1205" i="4"/>
  <c r="A1206" i="4"/>
  <c r="B1206" i="4"/>
  <c r="A1207" i="4"/>
  <c r="B1207" i="4"/>
  <c r="A1208" i="4"/>
  <c r="B1208" i="4"/>
  <c r="A1209" i="4"/>
  <c r="B1209" i="4"/>
  <c r="A1210" i="4"/>
  <c r="B1210" i="4"/>
  <c r="A1211" i="4"/>
  <c r="B1211" i="4"/>
  <c r="A1212" i="4"/>
  <c r="B1212" i="4"/>
  <c r="A1213" i="4"/>
  <c r="B1213" i="4"/>
  <c r="A1214" i="4"/>
  <c r="B1214" i="4"/>
  <c r="A1215" i="4"/>
  <c r="B1215" i="4"/>
  <c r="A1216" i="4"/>
  <c r="B1216" i="4"/>
  <c r="A1217" i="4"/>
  <c r="B1217" i="4"/>
  <c r="A1218" i="4"/>
  <c r="B1218" i="4"/>
  <c r="A1219" i="4"/>
  <c r="B1219" i="4"/>
  <c r="A1220" i="4"/>
  <c r="B1220" i="4"/>
  <c r="A1221" i="4"/>
  <c r="B1221" i="4"/>
  <c r="A1222" i="4"/>
  <c r="B1222" i="4"/>
  <c r="A1223" i="4"/>
  <c r="B1223" i="4"/>
  <c r="A1224" i="4"/>
  <c r="B1224" i="4"/>
  <c r="A1225" i="4"/>
  <c r="B1225" i="4"/>
  <c r="A1226" i="4"/>
  <c r="B1226" i="4"/>
  <c r="A1227" i="4"/>
  <c r="B1227" i="4"/>
  <c r="A1228" i="4"/>
  <c r="B1228" i="4"/>
  <c r="A1229" i="4"/>
  <c r="B1229" i="4"/>
  <c r="A1230" i="4"/>
  <c r="B1230" i="4"/>
  <c r="A1231" i="4"/>
  <c r="B1231" i="4"/>
  <c r="A1232" i="4"/>
  <c r="B1232" i="4"/>
  <c r="A1233" i="4"/>
  <c r="B1233" i="4"/>
  <c r="A1234" i="4"/>
  <c r="B1234" i="4"/>
  <c r="A1235" i="4"/>
  <c r="B1235" i="4"/>
  <c r="A1236" i="4"/>
  <c r="B1236" i="4"/>
  <c r="A1237" i="4"/>
  <c r="B1237" i="4"/>
  <c r="A1238" i="4"/>
  <c r="B1238" i="4"/>
  <c r="A1239" i="4"/>
  <c r="B1239" i="4"/>
  <c r="A1240" i="4"/>
  <c r="B1240" i="4"/>
  <c r="A1241" i="4"/>
  <c r="B1241" i="4"/>
  <c r="A1242" i="4"/>
  <c r="B1242" i="4"/>
  <c r="A1243" i="4"/>
  <c r="B1243" i="4"/>
  <c r="A1244" i="4"/>
  <c r="B1244" i="4"/>
  <c r="A1245" i="4"/>
  <c r="B1245" i="4"/>
  <c r="A1246" i="4"/>
  <c r="B1246" i="4"/>
  <c r="A1247" i="4"/>
  <c r="B1247" i="4"/>
  <c r="A1248" i="4"/>
  <c r="B1248" i="4"/>
  <c r="A1249" i="4"/>
  <c r="B1249" i="4"/>
  <c r="A1250" i="4"/>
  <c r="B1250" i="4"/>
  <c r="A1251" i="4"/>
  <c r="B1251" i="4"/>
  <c r="A1252" i="4"/>
  <c r="B1252" i="4"/>
  <c r="A1253" i="4"/>
  <c r="B1253" i="4"/>
  <c r="A1254" i="4"/>
  <c r="B1254" i="4"/>
  <c r="A1255" i="4"/>
  <c r="B1255" i="4"/>
  <c r="A1256" i="4"/>
  <c r="B1256" i="4"/>
  <c r="A1257" i="4"/>
  <c r="B1257" i="4"/>
  <c r="A1258" i="4"/>
  <c r="B1258" i="4"/>
  <c r="A1259" i="4"/>
  <c r="B1259" i="4"/>
  <c r="A1260" i="4"/>
  <c r="B1260" i="4"/>
  <c r="A1261" i="4"/>
  <c r="B1261" i="4"/>
  <c r="A1262" i="4"/>
  <c r="B1262" i="4"/>
  <c r="A1263" i="4"/>
  <c r="B1263" i="4"/>
  <c r="A1264" i="4"/>
  <c r="B1264" i="4"/>
  <c r="A1265" i="4"/>
  <c r="B1265" i="4"/>
  <c r="A1266" i="4"/>
  <c r="B1266" i="4"/>
  <c r="A1267" i="4"/>
  <c r="B1267" i="4"/>
  <c r="A1268" i="4"/>
  <c r="B1268" i="4"/>
  <c r="A1269" i="4"/>
  <c r="B1269" i="4"/>
  <c r="A1270" i="4"/>
  <c r="B1270" i="4"/>
  <c r="A1271" i="4"/>
  <c r="B1271" i="4"/>
  <c r="A1272" i="4"/>
  <c r="B1272" i="4"/>
  <c r="A1273" i="4"/>
  <c r="B1273" i="4"/>
  <c r="A1274" i="4"/>
  <c r="B1274" i="4"/>
  <c r="A1275" i="4"/>
  <c r="B1275" i="4"/>
  <c r="A1276" i="4"/>
  <c r="B1276" i="4"/>
  <c r="A1277" i="4"/>
  <c r="B1277" i="4"/>
  <c r="A1278" i="4"/>
  <c r="B1278" i="4"/>
  <c r="A1279" i="4"/>
  <c r="B1279" i="4"/>
  <c r="A1280" i="4"/>
  <c r="B1280" i="4"/>
  <c r="A1281" i="4"/>
  <c r="B1281" i="4"/>
  <c r="A1282" i="4"/>
  <c r="B1282" i="4"/>
  <c r="A1283" i="4"/>
  <c r="B1283" i="4"/>
  <c r="A1284" i="4"/>
  <c r="B1284" i="4"/>
  <c r="A1285" i="4"/>
  <c r="B1285" i="4"/>
  <c r="A1286" i="4"/>
  <c r="B1286" i="4"/>
  <c r="A1287" i="4"/>
  <c r="B1287" i="4"/>
  <c r="A1288" i="4"/>
  <c r="B1288" i="4"/>
  <c r="A1289" i="4"/>
  <c r="B1289" i="4"/>
  <c r="A1290" i="4"/>
  <c r="B1290" i="4"/>
  <c r="A1291" i="4"/>
  <c r="B1291" i="4"/>
  <c r="A1292" i="4"/>
  <c r="B1292" i="4"/>
  <c r="A1293" i="4"/>
  <c r="B1293" i="4"/>
  <c r="A1294" i="4"/>
  <c r="B1294" i="4"/>
  <c r="A1295" i="4"/>
  <c r="B1295" i="4"/>
  <c r="A1296" i="4"/>
  <c r="B1296" i="4"/>
  <c r="A1297" i="4"/>
  <c r="B1297" i="4"/>
  <c r="A1298" i="4"/>
  <c r="B1298" i="4"/>
  <c r="A1299" i="4"/>
  <c r="B1299" i="4"/>
  <c r="A1300" i="4"/>
  <c r="B1300" i="4"/>
  <c r="A1301" i="4"/>
  <c r="B1301" i="4"/>
  <c r="A1302" i="4"/>
  <c r="B1302" i="4"/>
  <c r="A1303" i="4"/>
  <c r="B1303" i="4"/>
  <c r="A1304" i="4"/>
  <c r="B1304" i="4"/>
  <c r="A1305" i="4"/>
  <c r="B1305" i="4"/>
  <c r="A1306" i="4"/>
  <c r="B1306" i="4"/>
  <c r="A1307" i="4"/>
  <c r="B1307" i="4"/>
  <c r="A1308" i="4"/>
  <c r="B1308" i="4"/>
  <c r="A1309" i="4"/>
  <c r="B1309" i="4"/>
  <c r="A1310" i="4"/>
  <c r="B1310" i="4"/>
  <c r="A1311" i="4"/>
  <c r="B1311" i="4"/>
  <c r="A1312" i="4"/>
  <c r="B1312" i="4"/>
  <c r="A1313" i="4"/>
  <c r="B1313" i="4"/>
  <c r="A1314" i="4"/>
  <c r="B1314" i="4"/>
  <c r="A1315" i="4"/>
  <c r="B1315" i="4"/>
  <c r="A1316" i="4"/>
  <c r="B1316" i="4"/>
  <c r="A1317" i="4"/>
  <c r="B1317" i="4"/>
  <c r="A1318" i="4"/>
  <c r="B1318" i="4"/>
  <c r="A1319" i="4"/>
  <c r="B1319" i="4"/>
  <c r="A1320" i="4"/>
  <c r="B1320" i="4"/>
  <c r="A1321" i="4"/>
  <c r="B1321" i="4"/>
  <c r="A1322" i="4"/>
  <c r="B1322" i="4"/>
  <c r="A1323" i="4"/>
  <c r="B1323" i="4"/>
  <c r="A1324" i="4"/>
  <c r="B1324" i="4"/>
  <c r="A1325" i="4"/>
  <c r="B1325" i="4"/>
  <c r="A1326" i="4"/>
  <c r="B1326" i="4"/>
  <c r="A1327" i="4"/>
  <c r="B1327" i="4"/>
  <c r="A1328" i="4"/>
  <c r="B1328" i="4"/>
  <c r="A1329" i="4"/>
  <c r="B1329" i="4"/>
  <c r="A1330" i="4"/>
  <c r="B1330" i="4"/>
  <c r="A1331" i="4"/>
  <c r="B1331" i="4"/>
  <c r="A1332" i="4"/>
  <c r="B1332" i="4"/>
  <c r="A1333" i="4"/>
  <c r="B1333" i="4"/>
  <c r="A1334" i="4"/>
  <c r="B1334" i="4"/>
  <c r="A1335" i="4"/>
  <c r="B1335" i="4"/>
  <c r="A1336" i="4"/>
  <c r="B1336" i="4"/>
  <c r="A1337" i="4"/>
  <c r="B1337" i="4"/>
  <c r="A1338" i="4"/>
  <c r="B1338" i="4"/>
  <c r="A1339" i="4"/>
  <c r="B1339" i="4"/>
  <c r="A1340" i="4"/>
  <c r="B1340" i="4"/>
  <c r="A1341" i="4"/>
  <c r="B1341" i="4"/>
  <c r="A1342" i="4"/>
  <c r="B1342" i="4"/>
  <c r="A1343" i="4"/>
  <c r="B1343" i="4"/>
  <c r="A1344" i="4"/>
  <c r="B1344" i="4"/>
  <c r="A1345" i="4"/>
  <c r="B1345" i="4"/>
  <c r="A1346" i="4"/>
  <c r="B1346" i="4"/>
  <c r="A1347" i="4"/>
  <c r="B1347" i="4"/>
  <c r="A1348" i="4"/>
  <c r="B1348" i="4"/>
  <c r="A1349" i="4"/>
  <c r="B1349" i="4"/>
  <c r="A1350" i="4"/>
  <c r="B1350" i="4"/>
  <c r="A1351" i="4"/>
  <c r="B1351" i="4"/>
  <c r="A1352" i="4"/>
  <c r="B1352" i="4"/>
  <c r="A1353" i="4"/>
  <c r="B1353" i="4"/>
  <c r="A1354" i="4"/>
  <c r="B1354" i="4"/>
  <c r="A1355" i="4"/>
  <c r="B1355" i="4"/>
  <c r="A1356" i="4"/>
  <c r="B1356" i="4"/>
  <c r="A1357" i="4"/>
  <c r="B1357" i="4"/>
  <c r="A1358" i="4"/>
  <c r="B1358" i="4"/>
  <c r="A1359" i="4"/>
  <c r="B1359" i="4"/>
  <c r="A1360" i="4"/>
  <c r="B1360" i="4"/>
  <c r="A1361" i="4"/>
  <c r="B1361" i="4"/>
  <c r="A1362" i="4"/>
  <c r="B1362" i="4"/>
  <c r="A1363" i="4"/>
  <c r="B1363" i="4"/>
  <c r="A1364" i="4"/>
  <c r="B1364" i="4"/>
  <c r="A1365" i="4"/>
  <c r="B1365" i="4"/>
  <c r="A1366" i="4"/>
  <c r="B1366" i="4"/>
  <c r="A1367" i="4"/>
  <c r="B1367" i="4"/>
  <c r="A1368" i="4"/>
  <c r="B1368" i="4"/>
  <c r="A1369" i="4"/>
  <c r="B1369" i="4"/>
  <c r="A1370" i="4"/>
  <c r="B1370" i="4"/>
  <c r="A1371" i="4"/>
  <c r="B1371" i="4"/>
  <c r="A1372" i="4"/>
  <c r="B1372" i="4"/>
  <c r="A1373" i="4"/>
  <c r="B1373" i="4"/>
  <c r="A1374" i="4"/>
  <c r="B1374" i="4"/>
  <c r="A1375" i="4"/>
  <c r="B1375" i="4"/>
  <c r="A1376" i="4"/>
  <c r="B1376" i="4"/>
  <c r="A1377" i="4"/>
  <c r="B1377" i="4"/>
  <c r="A1378" i="4"/>
  <c r="B1378" i="4"/>
  <c r="A1379" i="4"/>
  <c r="B1379" i="4"/>
  <c r="A1380" i="4"/>
  <c r="B1380" i="4"/>
  <c r="A1381" i="4"/>
  <c r="B1381" i="4"/>
  <c r="A1382" i="4"/>
  <c r="B1382" i="4"/>
  <c r="A1383" i="4"/>
  <c r="B1383" i="4"/>
  <c r="A1384" i="4"/>
  <c r="B1384" i="4"/>
  <c r="A1385" i="4"/>
  <c r="B1385" i="4"/>
  <c r="A1386" i="4"/>
  <c r="B1386" i="4"/>
  <c r="A1387" i="4"/>
  <c r="B1387" i="4"/>
  <c r="A1388" i="4"/>
  <c r="B1388" i="4"/>
  <c r="A1389" i="4"/>
  <c r="B1389" i="4"/>
  <c r="A1390" i="4"/>
  <c r="B1390" i="4"/>
  <c r="A1391" i="4"/>
  <c r="B1391" i="4"/>
  <c r="A1392" i="4"/>
  <c r="B1392" i="4"/>
  <c r="A1393" i="4"/>
  <c r="B1393" i="4"/>
  <c r="A1394" i="4"/>
  <c r="B1394" i="4"/>
  <c r="A1395" i="4"/>
  <c r="B1395" i="4"/>
  <c r="A1396" i="4"/>
  <c r="B1396" i="4"/>
  <c r="A1397" i="4"/>
  <c r="B1397" i="4"/>
  <c r="A1398" i="4"/>
  <c r="B1398" i="4"/>
  <c r="A1399" i="4"/>
  <c r="B1399" i="4"/>
  <c r="A1400" i="4"/>
  <c r="B1400" i="4"/>
  <c r="A1401" i="4"/>
  <c r="B1401" i="4"/>
  <c r="A1402" i="4"/>
  <c r="B1402" i="4"/>
  <c r="A1403" i="4"/>
  <c r="B1403" i="4"/>
  <c r="A1404" i="4"/>
  <c r="B1404" i="4"/>
  <c r="A1405" i="4"/>
  <c r="B1405" i="4"/>
  <c r="A1406" i="4"/>
  <c r="B1406" i="4"/>
  <c r="A1407" i="4"/>
  <c r="B1407" i="4"/>
  <c r="A1408" i="4"/>
  <c r="B1408" i="4"/>
  <c r="A1409" i="4"/>
  <c r="B1409" i="4"/>
  <c r="A1410" i="4"/>
  <c r="B1410" i="4"/>
  <c r="A1411" i="4"/>
  <c r="B1411" i="4"/>
  <c r="A1412" i="4"/>
  <c r="B1412" i="4"/>
  <c r="A1413" i="4"/>
  <c r="B1413" i="4"/>
  <c r="A1414" i="4"/>
  <c r="B1414" i="4"/>
  <c r="A1415" i="4"/>
  <c r="B1415" i="4"/>
  <c r="A1416" i="4"/>
  <c r="B1416" i="4"/>
  <c r="A1417" i="4"/>
  <c r="B1417" i="4"/>
  <c r="A1418" i="4"/>
  <c r="B1418" i="4"/>
  <c r="A1419" i="4"/>
  <c r="B1419" i="4"/>
  <c r="A1420" i="4"/>
  <c r="B1420" i="4"/>
  <c r="A1421" i="4"/>
  <c r="B1421" i="4"/>
  <c r="A1422" i="4"/>
  <c r="B1422" i="4"/>
  <c r="A1423" i="4"/>
  <c r="B1423" i="4"/>
  <c r="A1424" i="4"/>
  <c r="B1424" i="4"/>
  <c r="A1425" i="4"/>
  <c r="B1425" i="4"/>
  <c r="A1426" i="4"/>
  <c r="B1426" i="4"/>
  <c r="A1427" i="4"/>
  <c r="B1427" i="4"/>
  <c r="A1428" i="4"/>
  <c r="B1428" i="4"/>
  <c r="A1429" i="4"/>
  <c r="B1429" i="4"/>
  <c r="A1430" i="4"/>
  <c r="B1430" i="4"/>
  <c r="A1431" i="4"/>
  <c r="B1431" i="4"/>
  <c r="A1432" i="4"/>
  <c r="B1432" i="4"/>
  <c r="A1433" i="4"/>
  <c r="B1433" i="4"/>
  <c r="A1434" i="4"/>
  <c r="B1434" i="4"/>
  <c r="A1435" i="4"/>
  <c r="B1435" i="4"/>
  <c r="A1436" i="4"/>
  <c r="B1436" i="4"/>
  <c r="A1437" i="4"/>
  <c r="B1437" i="4"/>
  <c r="A1438" i="4"/>
  <c r="B1438" i="4"/>
  <c r="A1439" i="4"/>
  <c r="B1439" i="4"/>
  <c r="A1440" i="4"/>
  <c r="B1440" i="4"/>
  <c r="A1441" i="4"/>
  <c r="B1441" i="4"/>
  <c r="A1442" i="4"/>
  <c r="B1442" i="4"/>
  <c r="A1443" i="4"/>
  <c r="B1443" i="4"/>
  <c r="A1444" i="4"/>
  <c r="B1444" i="4"/>
  <c r="A1445" i="4"/>
  <c r="B1445" i="4"/>
  <c r="A1446" i="4"/>
  <c r="B1446" i="4"/>
  <c r="A1447" i="4"/>
  <c r="B1447" i="4"/>
  <c r="A1448" i="4"/>
  <c r="B1448" i="4"/>
  <c r="A1449" i="4"/>
  <c r="B1449" i="4"/>
  <c r="A1450" i="4"/>
  <c r="B1450" i="4"/>
  <c r="A1451" i="4"/>
  <c r="B1451" i="4"/>
  <c r="A1452" i="4"/>
  <c r="B1452" i="4"/>
  <c r="A1453" i="4"/>
  <c r="B1453" i="4"/>
  <c r="A1454" i="4"/>
  <c r="B1454" i="4"/>
  <c r="A1455" i="4"/>
  <c r="B1455" i="4"/>
  <c r="A1456" i="4"/>
  <c r="B1456" i="4"/>
  <c r="A1457" i="4"/>
  <c r="B1457" i="4"/>
  <c r="A1458" i="4"/>
  <c r="B1458" i="4"/>
  <c r="A1459" i="4"/>
  <c r="B1459" i="4"/>
  <c r="A1460" i="4"/>
  <c r="B1460" i="4"/>
  <c r="A1461" i="4"/>
  <c r="B1461" i="4"/>
  <c r="A1462" i="4"/>
  <c r="B1462" i="4"/>
  <c r="A1463" i="4"/>
  <c r="B1463" i="4"/>
  <c r="A1464" i="4"/>
  <c r="B1464" i="4"/>
  <c r="A1465" i="4"/>
  <c r="B1465" i="4"/>
  <c r="A1466" i="4"/>
  <c r="B1466" i="4"/>
  <c r="A1467" i="4"/>
  <c r="B1467" i="4"/>
  <c r="A1468" i="4"/>
  <c r="B1468" i="4"/>
  <c r="A1469" i="4"/>
  <c r="B1469" i="4"/>
  <c r="A1470" i="4"/>
  <c r="B1470" i="4"/>
  <c r="A1471" i="4"/>
  <c r="B1471" i="4"/>
  <c r="A1472" i="4"/>
  <c r="B1472" i="4"/>
  <c r="A1473" i="4"/>
  <c r="B1473" i="4"/>
  <c r="A1474" i="4"/>
  <c r="B1474" i="4"/>
  <c r="A1475" i="4"/>
  <c r="B1475" i="4"/>
  <c r="A1476" i="4"/>
  <c r="B1476" i="4"/>
  <c r="A1477" i="4"/>
  <c r="B1477" i="4"/>
  <c r="A1478" i="4"/>
  <c r="B1478" i="4"/>
  <c r="A1479" i="4"/>
  <c r="B1479" i="4"/>
  <c r="A1480" i="4"/>
  <c r="B1480" i="4"/>
  <c r="A1481" i="4"/>
  <c r="B1481" i="4"/>
  <c r="A1482" i="4"/>
  <c r="B1482" i="4"/>
  <c r="A1483" i="4"/>
  <c r="B1483" i="4"/>
  <c r="A1484" i="4"/>
  <c r="B1484" i="4"/>
  <c r="A1485" i="4"/>
  <c r="B1485" i="4"/>
  <c r="A1486" i="4"/>
  <c r="B1486" i="4"/>
  <c r="A1487" i="4"/>
  <c r="B1487" i="4"/>
  <c r="A1488" i="4"/>
  <c r="B1488" i="4"/>
  <c r="A1489" i="4"/>
  <c r="B1489" i="4"/>
  <c r="A1490" i="4"/>
  <c r="B1490" i="4"/>
  <c r="A1491" i="4"/>
  <c r="B1491" i="4"/>
  <c r="A1492" i="4"/>
  <c r="B1492" i="4"/>
  <c r="A1493" i="4"/>
  <c r="B1493" i="4"/>
  <c r="A1494" i="4"/>
  <c r="B1494" i="4"/>
  <c r="A1495" i="4"/>
  <c r="B1495" i="4"/>
  <c r="A1496" i="4"/>
  <c r="B1496" i="4"/>
  <c r="A1497" i="4"/>
  <c r="B1497" i="4"/>
  <c r="A1498" i="4"/>
  <c r="B1498" i="4"/>
  <c r="A1499" i="4"/>
  <c r="B1499" i="4"/>
  <c r="A1500" i="4"/>
  <c r="B1500" i="4"/>
  <c r="A1501" i="4"/>
  <c r="B1501" i="4"/>
  <c r="A1502" i="4"/>
  <c r="B1502" i="4"/>
  <c r="A1503" i="4"/>
  <c r="B1503" i="4"/>
  <c r="A1504" i="4"/>
  <c r="B1504" i="4"/>
  <c r="A1505" i="4"/>
  <c r="B1505" i="4"/>
  <c r="A1506" i="4"/>
  <c r="B1506" i="4"/>
  <c r="A1507" i="4"/>
  <c r="B1507" i="4"/>
  <c r="A1508" i="4"/>
  <c r="B1508" i="4"/>
  <c r="A1509" i="4"/>
  <c r="B1509" i="4"/>
  <c r="A1510" i="4"/>
  <c r="B1510" i="4"/>
  <c r="A1511" i="4"/>
  <c r="B1511" i="4"/>
  <c r="A1512" i="4"/>
  <c r="B1512" i="4"/>
  <c r="A1513" i="4"/>
  <c r="B1513" i="4"/>
  <c r="A1514" i="4"/>
  <c r="B1514" i="4"/>
  <c r="A1515" i="4"/>
  <c r="B1515" i="4"/>
  <c r="A1516" i="4"/>
  <c r="B1516" i="4"/>
  <c r="A1517" i="4"/>
  <c r="B1517" i="4"/>
  <c r="A1518" i="4"/>
  <c r="B1518" i="4"/>
  <c r="A1519" i="4"/>
  <c r="B1519" i="4"/>
  <c r="A1520" i="4"/>
  <c r="B1520" i="4"/>
  <c r="A1521" i="4"/>
  <c r="B1521" i="4"/>
  <c r="A1522" i="4"/>
  <c r="B1522" i="4"/>
  <c r="A1523" i="4"/>
  <c r="B1523" i="4"/>
  <c r="A1524" i="4"/>
  <c r="B1524" i="4"/>
  <c r="A1525" i="4"/>
  <c r="B1525" i="4"/>
  <c r="A1526" i="4"/>
  <c r="B1526" i="4"/>
  <c r="A1527" i="4"/>
  <c r="B1527" i="4"/>
  <c r="A1528" i="4"/>
  <c r="B1528" i="4"/>
  <c r="A1529" i="4"/>
  <c r="B1529" i="4"/>
  <c r="A1530" i="4"/>
  <c r="B1530" i="4"/>
  <c r="A1531" i="4"/>
  <c r="B1531" i="4"/>
  <c r="A1532" i="4"/>
  <c r="B1532" i="4"/>
  <c r="A1533" i="4"/>
  <c r="B1533" i="4"/>
  <c r="A1534" i="4"/>
  <c r="B1534" i="4"/>
  <c r="A1535" i="4"/>
  <c r="B1535" i="4"/>
  <c r="A1536" i="4"/>
  <c r="B1536" i="4"/>
  <c r="A1537" i="4"/>
  <c r="B1537" i="4"/>
  <c r="A1538" i="4"/>
  <c r="B1538" i="4"/>
  <c r="A1539" i="4"/>
  <c r="B1539" i="4"/>
  <c r="A1540" i="4"/>
  <c r="B1540" i="4"/>
  <c r="A1541" i="4"/>
  <c r="B1541" i="4"/>
  <c r="A1542" i="4"/>
  <c r="B1542" i="4"/>
  <c r="A1543" i="4"/>
  <c r="B1543" i="4"/>
  <c r="A1544" i="4"/>
  <c r="B1544" i="4"/>
  <c r="A1545" i="4"/>
  <c r="B1545" i="4"/>
  <c r="A1546" i="4"/>
  <c r="B1546" i="4"/>
  <c r="A1547" i="4"/>
  <c r="B1547" i="4"/>
  <c r="A1548" i="4"/>
  <c r="B1548" i="4"/>
  <c r="A1549" i="4"/>
  <c r="B1549" i="4"/>
  <c r="A1550" i="4"/>
  <c r="B1550" i="4"/>
  <c r="A1551" i="4"/>
  <c r="B1551" i="4"/>
  <c r="A1552" i="4"/>
  <c r="B1552" i="4"/>
  <c r="A1553" i="4"/>
  <c r="B1553" i="4"/>
  <c r="A1554" i="4"/>
  <c r="B1554" i="4"/>
  <c r="A1555" i="4"/>
  <c r="B1555" i="4"/>
  <c r="A1556" i="4"/>
  <c r="B1556" i="4"/>
  <c r="A1557" i="4"/>
  <c r="B1557" i="4"/>
  <c r="A1558" i="4"/>
  <c r="B1558" i="4"/>
  <c r="A1559" i="4"/>
  <c r="B1559" i="4"/>
  <c r="A1560" i="4"/>
  <c r="B1560" i="4"/>
  <c r="A1561" i="4"/>
  <c r="B1561" i="4"/>
  <c r="A1562" i="4"/>
  <c r="B1562" i="4"/>
  <c r="A1563" i="4"/>
  <c r="B1563" i="4"/>
  <c r="A1564" i="4"/>
  <c r="B1564" i="4"/>
  <c r="A1565" i="4"/>
  <c r="B1565" i="4"/>
  <c r="A1566" i="4"/>
  <c r="B1566" i="4"/>
  <c r="A1567" i="4"/>
  <c r="B1567" i="4"/>
  <c r="A1568" i="4"/>
  <c r="B1568" i="4"/>
  <c r="A1569" i="4"/>
  <c r="B1569" i="4"/>
  <c r="A1570" i="4"/>
  <c r="B1570" i="4"/>
  <c r="A1571" i="4"/>
  <c r="B1571" i="4"/>
  <c r="A1572" i="4"/>
  <c r="B1572" i="4"/>
  <c r="A1573" i="4"/>
  <c r="B1573" i="4"/>
  <c r="A1574" i="4"/>
  <c r="B1574" i="4"/>
  <c r="A1575" i="4"/>
  <c r="B1575" i="4"/>
  <c r="A1576" i="4"/>
  <c r="B1576" i="4"/>
  <c r="A1577" i="4"/>
  <c r="B1577" i="4"/>
  <c r="A1578" i="4"/>
  <c r="B1578" i="4"/>
  <c r="A1579" i="4"/>
  <c r="B1579" i="4"/>
  <c r="A1580" i="4"/>
  <c r="B1580" i="4"/>
  <c r="A1581" i="4"/>
  <c r="B1581" i="4"/>
  <c r="A1582" i="4"/>
  <c r="B1582" i="4"/>
  <c r="A1583" i="4"/>
  <c r="B1583" i="4"/>
  <c r="A1584" i="4"/>
  <c r="B1584" i="4"/>
  <c r="A1585" i="4"/>
  <c r="B1585" i="4"/>
  <c r="A1586" i="4"/>
  <c r="B1586" i="4"/>
  <c r="A1587" i="4"/>
  <c r="B1587" i="4"/>
  <c r="A1588" i="4"/>
  <c r="B1588" i="4"/>
  <c r="A1589" i="4"/>
  <c r="B1589" i="4"/>
  <c r="A1590" i="4"/>
  <c r="B1590" i="4"/>
  <c r="A1591" i="4"/>
  <c r="B1591" i="4"/>
  <c r="A1592" i="4"/>
  <c r="B1592" i="4"/>
  <c r="A1593" i="4"/>
  <c r="B1593" i="4"/>
  <c r="A1594" i="4"/>
  <c r="B1594" i="4"/>
  <c r="A1595" i="4"/>
  <c r="B1595" i="4"/>
  <c r="A1596" i="4"/>
  <c r="B1596" i="4"/>
  <c r="A1597" i="4"/>
  <c r="B1597" i="4"/>
  <c r="A1598" i="4"/>
  <c r="B1598" i="4"/>
  <c r="A1599" i="4"/>
  <c r="B1599" i="4"/>
  <c r="A1600" i="4"/>
  <c r="B1600" i="4"/>
  <c r="A1601" i="4"/>
  <c r="B1601" i="4"/>
  <c r="A1602" i="4"/>
  <c r="B1602" i="4"/>
  <c r="A1603" i="4"/>
  <c r="B1603" i="4"/>
  <c r="A1604" i="4"/>
  <c r="B1604" i="4"/>
  <c r="A1605" i="4"/>
  <c r="B1605" i="4"/>
  <c r="A1606" i="4"/>
  <c r="B1606" i="4"/>
  <c r="A1607" i="4"/>
  <c r="B1607" i="4"/>
  <c r="A1608" i="4"/>
  <c r="B1608" i="4"/>
  <c r="A1609" i="4"/>
  <c r="B1609" i="4"/>
  <c r="A1610" i="4"/>
  <c r="B1610" i="4"/>
  <c r="A1611" i="4"/>
  <c r="B1611" i="4"/>
  <c r="A1612" i="4"/>
  <c r="B1612" i="4"/>
  <c r="A1613" i="4"/>
  <c r="B1613" i="4"/>
  <c r="A1614" i="4"/>
  <c r="B1614" i="4"/>
  <c r="A1615" i="4"/>
  <c r="B1615" i="4"/>
  <c r="A1616" i="4"/>
  <c r="B1616" i="4"/>
  <c r="A1617" i="4"/>
  <c r="B1617" i="4"/>
  <c r="A1618" i="4"/>
  <c r="B1618" i="4"/>
  <c r="A1619" i="4"/>
  <c r="B1619" i="4"/>
  <c r="A1620" i="4"/>
  <c r="B1620" i="4"/>
  <c r="A1621" i="4"/>
  <c r="B1621" i="4"/>
  <c r="A1622" i="4"/>
  <c r="B1622" i="4"/>
  <c r="A1623" i="4"/>
  <c r="B1623" i="4"/>
  <c r="A1624" i="4"/>
  <c r="B1624" i="4"/>
  <c r="A1625" i="4"/>
  <c r="B1625" i="4"/>
  <c r="A1626" i="4"/>
  <c r="B1626" i="4"/>
  <c r="A1627" i="4"/>
  <c r="B1627" i="4"/>
  <c r="A1628" i="4"/>
  <c r="B1628" i="4"/>
  <c r="A1629" i="4"/>
  <c r="B1629" i="4"/>
  <c r="A1630" i="4"/>
  <c r="B1630" i="4"/>
  <c r="A1631" i="4"/>
  <c r="B1631" i="4"/>
  <c r="A1632" i="4"/>
  <c r="B1632" i="4"/>
  <c r="A1633" i="4"/>
  <c r="B1633" i="4"/>
  <c r="A1634" i="4"/>
  <c r="B1634" i="4"/>
  <c r="A1635" i="4"/>
  <c r="B1635" i="4"/>
  <c r="A1636" i="4"/>
  <c r="B1636" i="4"/>
  <c r="A1637" i="4"/>
  <c r="B1637" i="4"/>
  <c r="A1638" i="4"/>
  <c r="B1638" i="4"/>
  <c r="A1639" i="4"/>
  <c r="B1639" i="4"/>
  <c r="A1640" i="4"/>
  <c r="B1640" i="4"/>
  <c r="A1641" i="4"/>
  <c r="B1641" i="4"/>
  <c r="A1642" i="4"/>
  <c r="B1642" i="4"/>
  <c r="A1643" i="4"/>
  <c r="B1643" i="4"/>
  <c r="A1644" i="4"/>
  <c r="B1644" i="4"/>
  <c r="A1645" i="4"/>
  <c r="B1645" i="4"/>
  <c r="A1646" i="4"/>
  <c r="B1646" i="4"/>
  <c r="A1647" i="4"/>
  <c r="B1647" i="4"/>
  <c r="A1648" i="4"/>
  <c r="B1648" i="4"/>
  <c r="A1649" i="4"/>
  <c r="B1649" i="4"/>
  <c r="A1650" i="4"/>
  <c r="B1650" i="4"/>
  <c r="A1651" i="4"/>
  <c r="B1651" i="4"/>
  <c r="A1652" i="4"/>
  <c r="B1652" i="4"/>
  <c r="A1653" i="4"/>
  <c r="B1653" i="4"/>
  <c r="A1654" i="4"/>
  <c r="B1654" i="4"/>
  <c r="A1655" i="4"/>
  <c r="B1655" i="4"/>
  <c r="A1656" i="4"/>
  <c r="B1656" i="4"/>
  <c r="A1657" i="4"/>
  <c r="B1657" i="4"/>
  <c r="A1658" i="4"/>
  <c r="B1658" i="4"/>
  <c r="A1659" i="4"/>
  <c r="B1659" i="4"/>
  <c r="A1660" i="4"/>
  <c r="B1660" i="4"/>
  <c r="A1661" i="4"/>
  <c r="B1661" i="4"/>
  <c r="A1662" i="4"/>
  <c r="B1662" i="4"/>
  <c r="A1663" i="4"/>
  <c r="B1663" i="4"/>
  <c r="A1664" i="4"/>
  <c r="B1664" i="4"/>
  <c r="A1665" i="4"/>
  <c r="B1665" i="4"/>
  <c r="A1666" i="4"/>
  <c r="B1666" i="4"/>
  <c r="A1667" i="4"/>
  <c r="B1667" i="4"/>
  <c r="A1668" i="4"/>
  <c r="B1668" i="4"/>
  <c r="A1669" i="4"/>
  <c r="B1669" i="4"/>
  <c r="A1670" i="4"/>
  <c r="B1670" i="4"/>
  <c r="A1671" i="4"/>
  <c r="B1671" i="4"/>
  <c r="A1672" i="4"/>
  <c r="B1672" i="4"/>
  <c r="A1673" i="4"/>
  <c r="B1673" i="4"/>
  <c r="A1674" i="4"/>
  <c r="B1674" i="4"/>
  <c r="A1675" i="4"/>
  <c r="B1675" i="4"/>
  <c r="A1676" i="4"/>
  <c r="B1676" i="4"/>
  <c r="A1677" i="4"/>
  <c r="B1677" i="4"/>
  <c r="A1678" i="4"/>
  <c r="B1678" i="4"/>
  <c r="A1679" i="4"/>
  <c r="B1679" i="4"/>
  <c r="A1680" i="4"/>
  <c r="B1680" i="4"/>
  <c r="A1681" i="4"/>
  <c r="B1681" i="4"/>
  <c r="A1682" i="4"/>
  <c r="B1682" i="4"/>
  <c r="A1683" i="4"/>
  <c r="B1683" i="4"/>
  <c r="A1684" i="4"/>
  <c r="B1684" i="4"/>
  <c r="A1685" i="4"/>
  <c r="B1685" i="4"/>
  <c r="A1686" i="4"/>
  <c r="B1686" i="4"/>
  <c r="A1687" i="4"/>
  <c r="B1687" i="4"/>
  <c r="A1688" i="4"/>
  <c r="B1688" i="4"/>
  <c r="A1689" i="4"/>
  <c r="B1689" i="4"/>
  <c r="A1690" i="4"/>
  <c r="B1690" i="4"/>
  <c r="A1691" i="4"/>
  <c r="B1691" i="4"/>
  <c r="A1692" i="4"/>
  <c r="B1692" i="4"/>
  <c r="A1693" i="4"/>
  <c r="B1693" i="4"/>
  <c r="A1694" i="4"/>
  <c r="B1694" i="4"/>
  <c r="A1695" i="4"/>
  <c r="B1695" i="4"/>
  <c r="A1696" i="4"/>
  <c r="B1696" i="4"/>
  <c r="A1697" i="4"/>
  <c r="B1697" i="4"/>
  <c r="A1698" i="4"/>
  <c r="B1698" i="4"/>
  <c r="A1699" i="4"/>
  <c r="B1699" i="4"/>
  <c r="A1700" i="4"/>
  <c r="B1700" i="4"/>
  <c r="A1701" i="4"/>
  <c r="B1701" i="4"/>
  <c r="A1702" i="4"/>
  <c r="B1702" i="4"/>
  <c r="A1703" i="4"/>
  <c r="B1703" i="4"/>
  <c r="A1704" i="4"/>
  <c r="B1704" i="4"/>
  <c r="A1705" i="4"/>
  <c r="B1705" i="4"/>
  <c r="A1706" i="4"/>
  <c r="B1706" i="4"/>
  <c r="A1707" i="4"/>
  <c r="B1707" i="4"/>
  <c r="A1708" i="4"/>
  <c r="B1708" i="4"/>
  <c r="A1709" i="4"/>
  <c r="B1709" i="4"/>
  <c r="A1710" i="4"/>
  <c r="B1710" i="4"/>
  <c r="A1711" i="4"/>
  <c r="B1711" i="4"/>
  <c r="A1712" i="4"/>
  <c r="B1712" i="4"/>
  <c r="A1713" i="4"/>
  <c r="B1713" i="4"/>
  <c r="A1714" i="4"/>
  <c r="B1714" i="4"/>
  <c r="A1715" i="4"/>
  <c r="B1715" i="4"/>
  <c r="A1716" i="4"/>
  <c r="B1716" i="4"/>
  <c r="A1717" i="4"/>
  <c r="B1717" i="4"/>
  <c r="A1718" i="4"/>
  <c r="B1718" i="4"/>
  <c r="A1719" i="4"/>
  <c r="B1719" i="4"/>
  <c r="A1720" i="4"/>
  <c r="B1720" i="4"/>
  <c r="A1721" i="4"/>
  <c r="B1721" i="4"/>
  <c r="A1722" i="4"/>
  <c r="B1722" i="4"/>
  <c r="A1723" i="4"/>
  <c r="B1723" i="4"/>
  <c r="A1724" i="4"/>
  <c r="B1724" i="4"/>
  <c r="A1725" i="4"/>
  <c r="B1725" i="4"/>
  <c r="A1726" i="4"/>
  <c r="B1726" i="4"/>
  <c r="A1727" i="4"/>
  <c r="B1727" i="4"/>
  <c r="A1728" i="4"/>
  <c r="B1728" i="4"/>
  <c r="A1729" i="4"/>
  <c r="B1729" i="4"/>
  <c r="A1730" i="4"/>
  <c r="B1730" i="4"/>
  <c r="A1731" i="4"/>
  <c r="B1731" i="4"/>
  <c r="A1732" i="4"/>
  <c r="B1732" i="4"/>
  <c r="A1733" i="4"/>
  <c r="B1733" i="4"/>
  <c r="A1734" i="4"/>
  <c r="B1734" i="4"/>
  <c r="A1735" i="4"/>
  <c r="B1735" i="4"/>
  <c r="A1736" i="4"/>
  <c r="B1736" i="4"/>
  <c r="A1737" i="4"/>
  <c r="B1737" i="4"/>
  <c r="A1738" i="4"/>
  <c r="B1738" i="4"/>
  <c r="A1739" i="4"/>
  <c r="B1739" i="4"/>
  <c r="A1740" i="4"/>
  <c r="B1740" i="4"/>
  <c r="A1741" i="4"/>
  <c r="B1741" i="4"/>
  <c r="A1742" i="4"/>
  <c r="B1742" i="4"/>
  <c r="A1743" i="4"/>
  <c r="B1743" i="4"/>
  <c r="A1744" i="4"/>
  <c r="B1744" i="4"/>
  <c r="A1745" i="4"/>
  <c r="B1745" i="4"/>
  <c r="A1746" i="4"/>
  <c r="B1746" i="4"/>
  <c r="A1747" i="4"/>
  <c r="B1747" i="4"/>
  <c r="A1748" i="4"/>
  <c r="B1748" i="4"/>
  <c r="A1749" i="4"/>
  <c r="B1749" i="4"/>
  <c r="A1750" i="4"/>
  <c r="B1750" i="4"/>
  <c r="A1751" i="4"/>
  <c r="B1751" i="4"/>
  <c r="A1752" i="4"/>
  <c r="B1752" i="4"/>
  <c r="A1753" i="4"/>
  <c r="B1753" i="4"/>
  <c r="A1754" i="4"/>
  <c r="B1754" i="4"/>
  <c r="A1755" i="4"/>
  <c r="B1755" i="4"/>
  <c r="A1756" i="4"/>
  <c r="B1756" i="4"/>
  <c r="A1757" i="4"/>
  <c r="B1757" i="4"/>
  <c r="A1758" i="4"/>
  <c r="B1758" i="4"/>
  <c r="A1759" i="4"/>
  <c r="B1759" i="4"/>
  <c r="A1760" i="4"/>
  <c r="B1760" i="4"/>
  <c r="A1761" i="4"/>
  <c r="B1761" i="4"/>
  <c r="A1762" i="4"/>
  <c r="B1762" i="4"/>
  <c r="A1763" i="4"/>
  <c r="B1763" i="4"/>
  <c r="A1764" i="4"/>
  <c r="B1764" i="4"/>
  <c r="A1765" i="4"/>
  <c r="B1765" i="4"/>
  <c r="A1766" i="4"/>
  <c r="B1766" i="4"/>
  <c r="A1767" i="4"/>
  <c r="B1767" i="4"/>
  <c r="A1768" i="4"/>
  <c r="B1768" i="4"/>
  <c r="A1769" i="4"/>
  <c r="B1769" i="4"/>
  <c r="A1770" i="4"/>
  <c r="B1770" i="4"/>
  <c r="A1771" i="4"/>
  <c r="B1771" i="4"/>
  <c r="A1772" i="4"/>
  <c r="B1772" i="4"/>
  <c r="A1773" i="4"/>
  <c r="B1773" i="4"/>
  <c r="A1774" i="4"/>
  <c r="B1774" i="4"/>
  <c r="A1775" i="4"/>
  <c r="B1775" i="4"/>
  <c r="A1776" i="4"/>
  <c r="B1776" i="4"/>
  <c r="A1777" i="4"/>
  <c r="B1777" i="4"/>
  <c r="A1778" i="4"/>
  <c r="B1778" i="4"/>
  <c r="A1779" i="4"/>
  <c r="B1779" i="4"/>
  <c r="A1780" i="4"/>
  <c r="B1780" i="4"/>
  <c r="A1781" i="4"/>
  <c r="B1781" i="4"/>
  <c r="A1782" i="4"/>
  <c r="B1782" i="4"/>
  <c r="A1783" i="4"/>
  <c r="B1783" i="4"/>
  <c r="A1784" i="4"/>
  <c r="B1784" i="4"/>
  <c r="A1785" i="4"/>
  <c r="B1785" i="4"/>
  <c r="A1786" i="4"/>
  <c r="B1786" i="4"/>
  <c r="A1787" i="4"/>
  <c r="B1787" i="4"/>
  <c r="A1788" i="4"/>
  <c r="B1788" i="4"/>
  <c r="A1789" i="4"/>
  <c r="B1789" i="4"/>
  <c r="A1790" i="4"/>
  <c r="B1790" i="4"/>
  <c r="A1791" i="4"/>
  <c r="B1791" i="4"/>
  <c r="A1792" i="4"/>
  <c r="B1792" i="4"/>
  <c r="A1793" i="4"/>
  <c r="B1793" i="4"/>
  <c r="A1794" i="4"/>
  <c r="B1794" i="4"/>
  <c r="A1795" i="4"/>
  <c r="B1795" i="4"/>
  <c r="A1796" i="4"/>
  <c r="B1796" i="4"/>
  <c r="A1797" i="4"/>
  <c r="B1797" i="4"/>
  <c r="A1798" i="4"/>
  <c r="B1798" i="4"/>
  <c r="A1799" i="4"/>
  <c r="B1799" i="4"/>
  <c r="A1800" i="4"/>
  <c r="B1800" i="4"/>
  <c r="A1801" i="4"/>
  <c r="B1801" i="4"/>
  <c r="A1802" i="4"/>
  <c r="B1802" i="4"/>
  <c r="A1803" i="4"/>
  <c r="B1803" i="4"/>
  <c r="A1804" i="4"/>
  <c r="B1804" i="4"/>
  <c r="A1805" i="4"/>
  <c r="B1805" i="4"/>
  <c r="A1806" i="4"/>
  <c r="B1806" i="4"/>
  <c r="A1807" i="4"/>
  <c r="B1807" i="4"/>
  <c r="A1808" i="4"/>
  <c r="B1808" i="4"/>
  <c r="A1809" i="4"/>
  <c r="B1809" i="4"/>
  <c r="A1810" i="4"/>
  <c r="B1810" i="4"/>
  <c r="A1811" i="4"/>
  <c r="B1811" i="4"/>
  <c r="A1812" i="4"/>
  <c r="B1812" i="4"/>
  <c r="A1813" i="4"/>
  <c r="B1813" i="4"/>
  <c r="A1814" i="4"/>
  <c r="B1814" i="4"/>
  <c r="A1815" i="4"/>
  <c r="B1815" i="4"/>
  <c r="A1816" i="4"/>
  <c r="B1816" i="4"/>
  <c r="A1817" i="4"/>
  <c r="B1817" i="4"/>
  <c r="A1818" i="4"/>
  <c r="B1818" i="4"/>
  <c r="A1819" i="4"/>
  <c r="B1819" i="4"/>
  <c r="A1820" i="4"/>
  <c r="B1820" i="4"/>
  <c r="A1821" i="4"/>
  <c r="B1821" i="4"/>
  <c r="A1822" i="4"/>
  <c r="B1822" i="4"/>
  <c r="A1823" i="4"/>
  <c r="B1823" i="4"/>
  <c r="A1824" i="4"/>
  <c r="B1824" i="4"/>
  <c r="A1825" i="4"/>
  <c r="B1825" i="4"/>
  <c r="A1826" i="4"/>
  <c r="B1826" i="4"/>
  <c r="A1827" i="4"/>
  <c r="B1827" i="4"/>
  <c r="A1828" i="4"/>
  <c r="B1828" i="4"/>
  <c r="A1829" i="4"/>
  <c r="B1829" i="4"/>
  <c r="A1830" i="4"/>
  <c r="B1830" i="4"/>
  <c r="A1831" i="4"/>
  <c r="B1831" i="4"/>
  <c r="A1832" i="4"/>
  <c r="B1832" i="4"/>
  <c r="A1833" i="4"/>
  <c r="B1833" i="4"/>
  <c r="A1834" i="4"/>
  <c r="B1834" i="4"/>
  <c r="A1835" i="4"/>
  <c r="B1835" i="4"/>
  <c r="A1836" i="4"/>
  <c r="B1836" i="4"/>
  <c r="A1837" i="4"/>
  <c r="B1837" i="4"/>
  <c r="A1838" i="4"/>
  <c r="B1838" i="4"/>
  <c r="A1839" i="4"/>
  <c r="B1839" i="4"/>
  <c r="A1840" i="4"/>
  <c r="B1840" i="4"/>
  <c r="A1841" i="4"/>
  <c r="B1841" i="4"/>
  <c r="A1842" i="4"/>
  <c r="B1842" i="4"/>
  <c r="A1843" i="4"/>
  <c r="B1843" i="4"/>
  <c r="A1844" i="4"/>
  <c r="B1844" i="4"/>
  <c r="A1845" i="4"/>
  <c r="B1845" i="4"/>
  <c r="A1846" i="4"/>
  <c r="B1846" i="4"/>
  <c r="A1847" i="4"/>
  <c r="B1847" i="4"/>
  <c r="A1848" i="4"/>
  <c r="B1848" i="4"/>
  <c r="A1849" i="4"/>
  <c r="B1849" i="4"/>
  <c r="A1850" i="4"/>
  <c r="B1850" i="4"/>
  <c r="A1851" i="4"/>
  <c r="B1851" i="4"/>
  <c r="A1852" i="4"/>
  <c r="B1852" i="4"/>
  <c r="A1853" i="4"/>
  <c r="B1853" i="4"/>
  <c r="A1854" i="4"/>
  <c r="B1854" i="4"/>
  <c r="A1855" i="4"/>
  <c r="B1855" i="4"/>
  <c r="A1856" i="4"/>
  <c r="B1856" i="4"/>
  <c r="A1857" i="4"/>
  <c r="B1857" i="4"/>
  <c r="A1858" i="4"/>
  <c r="B1858" i="4"/>
  <c r="A1859" i="4"/>
  <c r="B1859" i="4"/>
  <c r="A1860" i="4"/>
  <c r="B1860" i="4"/>
  <c r="A1861" i="4"/>
  <c r="B1861" i="4"/>
  <c r="A1862" i="4"/>
  <c r="B1862" i="4"/>
  <c r="A1863" i="4"/>
  <c r="B1863" i="4"/>
  <c r="A1864" i="4"/>
  <c r="B1864" i="4"/>
  <c r="A1865" i="4"/>
  <c r="B1865" i="4"/>
  <c r="A1866" i="4"/>
  <c r="B1866" i="4"/>
  <c r="A1867" i="4"/>
  <c r="B1867" i="4"/>
  <c r="A1868" i="4"/>
  <c r="B1868" i="4"/>
  <c r="A1869" i="4"/>
  <c r="B1869" i="4"/>
  <c r="A1870" i="4"/>
  <c r="B1870" i="4"/>
  <c r="A1871" i="4"/>
  <c r="B1871" i="4"/>
  <c r="A1872" i="4"/>
  <c r="B1872" i="4"/>
  <c r="A1873" i="4"/>
  <c r="B1873" i="4"/>
  <c r="A1874" i="4"/>
  <c r="B1874" i="4"/>
  <c r="A1875" i="4"/>
  <c r="B1875" i="4"/>
  <c r="A1876" i="4"/>
  <c r="B1876" i="4"/>
  <c r="A1877" i="4"/>
  <c r="B1877" i="4"/>
  <c r="A1878" i="4"/>
  <c r="B1878" i="4"/>
  <c r="A1879" i="4"/>
  <c r="B1879" i="4"/>
  <c r="A1880" i="4"/>
  <c r="B1880" i="4"/>
  <c r="A1881" i="4"/>
  <c r="B1881" i="4"/>
  <c r="A1882" i="4"/>
  <c r="B1882" i="4"/>
  <c r="A1883" i="4"/>
  <c r="B1883" i="4"/>
  <c r="A1884" i="4"/>
  <c r="B1884" i="4"/>
  <c r="A1885" i="4"/>
  <c r="B1885" i="4"/>
  <c r="A1886" i="4"/>
  <c r="B1886" i="4"/>
  <c r="A1889" i="4"/>
  <c r="B1889" i="4"/>
  <c r="A1890" i="4"/>
  <c r="B1890" i="4"/>
  <c r="A1891" i="4"/>
  <c r="B1891" i="4"/>
  <c r="A1892" i="4"/>
  <c r="B1892" i="4"/>
  <c r="A1893" i="4"/>
  <c r="B1893" i="4"/>
  <c r="A1894" i="4"/>
  <c r="B1894" i="4"/>
  <c r="A1895" i="4"/>
  <c r="B1895" i="4"/>
  <c r="A1897" i="4"/>
  <c r="B1897" i="4"/>
  <c r="A1900" i="4"/>
  <c r="B1900" i="4"/>
  <c r="A1901" i="4"/>
  <c r="B1901" i="4"/>
  <c r="A1902" i="4"/>
  <c r="B1902" i="4"/>
  <c r="A1903" i="4"/>
  <c r="B1903" i="4"/>
  <c r="A1904" i="4"/>
  <c r="B1904" i="4"/>
  <c r="A1905" i="4"/>
  <c r="B1905" i="4"/>
  <c r="A1906" i="4"/>
  <c r="B1906" i="4"/>
  <c r="A1907" i="4"/>
  <c r="B1907" i="4"/>
  <c r="A1908" i="4"/>
  <c r="B1908" i="4"/>
  <c r="A1909" i="4"/>
  <c r="B1909" i="4"/>
  <c r="A1910" i="4"/>
  <c r="B1910" i="4"/>
  <c r="A1911" i="4"/>
  <c r="B1911" i="4"/>
  <c r="A1912" i="4"/>
  <c r="B1912" i="4"/>
  <c r="A1913" i="4"/>
  <c r="B1913" i="4"/>
  <c r="A1914" i="4"/>
  <c r="B1914" i="4"/>
  <c r="A1915" i="4"/>
  <c r="B1915" i="4"/>
  <c r="A1916" i="4"/>
  <c r="B1916" i="4"/>
  <c r="A1917" i="4"/>
  <c r="B1917" i="4"/>
  <c r="A1918" i="4"/>
  <c r="B1918" i="4"/>
  <c r="A1919" i="4"/>
  <c r="B1919" i="4"/>
  <c r="A1920" i="4"/>
  <c r="B1920" i="4"/>
  <c r="A1921" i="4"/>
  <c r="B1921" i="4"/>
  <c r="A1922" i="4"/>
  <c r="B1922" i="4"/>
  <c r="A1923" i="4"/>
  <c r="B1923" i="4"/>
  <c r="A1924" i="4"/>
  <c r="B1924" i="4"/>
  <c r="A1925" i="4"/>
  <c r="B1925" i="4"/>
  <c r="A1926" i="4"/>
  <c r="B1926" i="4"/>
  <c r="A1927" i="4"/>
  <c r="B1927" i="4"/>
  <c r="A1928" i="4"/>
  <c r="B1928" i="4"/>
  <c r="A1929" i="4"/>
  <c r="B1929" i="4"/>
  <c r="A1930" i="4"/>
  <c r="B1930" i="4"/>
  <c r="A1931" i="4"/>
  <c r="B1931" i="4"/>
  <c r="A1932" i="4"/>
  <c r="B1932" i="4"/>
  <c r="A1933" i="4"/>
  <c r="B1933" i="4"/>
  <c r="A1934" i="4"/>
  <c r="B1934" i="4"/>
  <c r="A1935" i="4"/>
  <c r="B1935" i="4"/>
  <c r="A1936" i="4"/>
  <c r="B1936" i="4"/>
  <c r="A1937" i="4"/>
  <c r="B1937" i="4"/>
  <c r="A1938" i="4"/>
  <c r="B1938" i="4"/>
  <c r="A1939" i="4"/>
  <c r="B1939" i="4"/>
  <c r="A1940" i="4"/>
  <c r="B1940" i="4"/>
  <c r="A1941" i="4"/>
  <c r="B1941" i="4"/>
  <c r="A1942" i="4"/>
  <c r="B1942" i="4"/>
  <c r="A1943" i="4"/>
  <c r="B1943" i="4"/>
  <c r="A1944" i="4"/>
  <c r="B1944" i="4"/>
  <c r="A1945" i="4"/>
  <c r="B1945" i="4"/>
  <c r="A1946" i="4"/>
  <c r="B1946" i="4"/>
  <c r="A1947" i="4"/>
  <c r="B1947" i="4"/>
  <c r="A1948" i="4"/>
  <c r="B1948" i="4"/>
  <c r="A1949" i="4"/>
  <c r="B1949" i="4"/>
  <c r="A1950" i="4"/>
  <c r="B1950" i="4"/>
  <c r="A1951" i="4"/>
  <c r="B1951" i="4"/>
  <c r="A1952" i="4"/>
  <c r="B1952" i="4"/>
  <c r="A1953" i="4"/>
  <c r="B1953" i="4"/>
  <c r="A1954" i="4"/>
  <c r="B1954" i="4"/>
  <c r="A1955" i="4"/>
  <c r="B1955" i="4"/>
  <c r="A1956" i="4"/>
  <c r="B1956" i="4"/>
  <c r="A1957" i="4"/>
  <c r="B1957" i="4"/>
  <c r="A1958" i="4"/>
  <c r="B1958" i="4"/>
  <c r="A1959" i="4"/>
  <c r="B1959" i="4"/>
  <c r="A1960" i="4"/>
  <c r="B1960" i="4"/>
  <c r="A1961" i="4"/>
  <c r="B1961" i="4"/>
  <c r="A1962" i="4"/>
  <c r="B1962" i="4"/>
  <c r="A1963" i="4"/>
  <c r="B1963" i="4"/>
  <c r="A1964" i="4"/>
  <c r="B1964" i="4"/>
  <c r="A1965" i="4"/>
  <c r="B1965" i="4"/>
  <c r="A1966" i="4"/>
  <c r="B1966" i="4"/>
  <c r="A1967" i="4"/>
  <c r="B1967" i="4"/>
  <c r="A1968" i="4"/>
  <c r="B1968" i="4"/>
  <c r="A1969" i="4"/>
  <c r="B1969" i="4"/>
  <c r="A1970" i="4"/>
  <c r="B1970" i="4"/>
  <c r="A1971" i="4"/>
  <c r="B1971" i="4"/>
  <c r="A1972" i="4"/>
  <c r="B1972" i="4"/>
  <c r="A1973" i="4"/>
  <c r="B1973" i="4"/>
  <c r="A1974" i="4"/>
  <c r="B1974" i="4"/>
  <c r="A1975" i="4"/>
  <c r="B1975" i="4"/>
  <c r="A1976" i="4"/>
  <c r="B1976" i="4"/>
  <c r="AS1888" i="4"/>
  <c r="AS1887" i="4"/>
  <c r="AW1888" i="4"/>
  <c r="AW1887" i="4"/>
  <c r="AQ1887" i="4"/>
  <c r="AQ1888" i="4"/>
  <c r="AY1887" i="4"/>
  <c r="AY1888" i="4"/>
  <c r="AQ1896" i="4"/>
  <c r="AS1898" i="4"/>
  <c r="AS1896" i="4"/>
  <c r="AS1899" i="4"/>
  <c r="AW1899" i="4"/>
  <c r="AW1898" i="4"/>
  <c r="AW1896" i="4"/>
  <c r="AY1896" i="4"/>
  <c r="AQ1899" i="4"/>
  <c r="AQ1898" i="4"/>
  <c r="AY1898" i="4"/>
  <c r="AY1899" i="4"/>
  <c r="L80" i="4"/>
  <c r="J69" i="4"/>
  <c r="K385" i="4"/>
  <c r="K381" i="4"/>
  <c r="K1682" i="4"/>
  <c r="J1278" i="4"/>
  <c r="L1590" i="4"/>
  <c r="L1549" i="4"/>
  <c r="L1546" i="4"/>
  <c r="L1517" i="4"/>
  <c r="L1514" i="4"/>
  <c r="L1485" i="4"/>
  <c r="L1482" i="4"/>
  <c r="L781" i="4"/>
  <c r="J778" i="4"/>
  <c r="K1805" i="4"/>
  <c r="K1802" i="4"/>
  <c r="L1565" i="4"/>
  <c r="L1562" i="4"/>
  <c r="L1533" i="4"/>
  <c r="L1530" i="4"/>
  <c r="L1501" i="4"/>
  <c r="L1498" i="4"/>
  <c r="J786" i="4"/>
  <c r="K1738" i="4"/>
  <c r="K1592" i="4"/>
  <c r="K1590" i="4"/>
  <c r="K1412" i="4"/>
  <c r="K1192" i="4"/>
  <c r="L769" i="4"/>
  <c r="J766" i="4"/>
  <c r="L1581" i="4"/>
  <c r="K1411" i="4"/>
  <c r="K1408" i="4"/>
  <c r="K1589" i="4"/>
  <c r="L1586" i="4"/>
  <c r="K1580" i="4"/>
  <c r="K1573" i="4"/>
  <c r="L1570" i="4"/>
  <c r="L1557" i="4"/>
  <c r="L1554" i="4"/>
  <c r="L1541" i="4"/>
  <c r="L1538" i="4"/>
  <c r="L1525" i="4"/>
  <c r="L1522" i="4"/>
  <c r="L1509" i="4"/>
  <c r="L1506" i="4"/>
  <c r="L1493" i="4"/>
  <c r="L1490" i="4"/>
  <c r="K1324" i="4"/>
  <c r="J1258" i="4"/>
  <c r="L785" i="4"/>
  <c r="J782" i="4"/>
  <c r="L777" i="4"/>
  <c r="K1770" i="4"/>
  <c r="K1650" i="4"/>
  <c r="K1644" i="4"/>
  <c r="K1637" i="4"/>
  <c r="L1634" i="4"/>
  <c r="K1073" i="4"/>
  <c r="K945" i="4"/>
  <c r="J672" i="4"/>
  <c r="L669" i="4"/>
  <c r="K195" i="4"/>
  <c r="J192" i="4"/>
  <c r="J67" i="4"/>
  <c r="J8" i="4"/>
  <c r="K1232" i="4"/>
  <c r="K1714" i="4"/>
  <c r="L1645" i="4"/>
  <c r="K1621" i="4"/>
  <c r="L1618" i="4"/>
  <c r="K1458" i="4"/>
  <c r="J1366" i="4"/>
  <c r="J1344" i="4"/>
  <c r="J1298" i="4"/>
  <c r="J1264" i="4"/>
  <c r="J1234" i="4"/>
  <c r="J1232" i="4"/>
  <c r="K1009" i="4"/>
  <c r="K1758" i="4"/>
  <c r="K1694" i="4"/>
  <c r="K1612" i="4"/>
  <c r="K1446" i="4"/>
  <c r="J1324" i="4"/>
  <c r="J1296" i="4"/>
  <c r="J1266" i="4"/>
  <c r="K1260" i="4"/>
  <c r="J1192" i="4"/>
  <c r="J856" i="4"/>
  <c r="L853" i="4"/>
  <c r="J294" i="4"/>
  <c r="L291" i="4"/>
  <c r="J286" i="4"/>
  <c r="L283" i="4"/>
  <c r="K1308" i="4"/>
  <c r="K1778" i="4"/>
  <c r="K1726" i="4"/>
  <c r="K1674" i="4"/>
  <c r="K1470" i="4"/>
  <c r="K1372" i="4"/>
  <c r="J1328" i="4"/>
  <c r="J1308" i="4"/>
  <c r="K1248" i="4"/>
  <c r="J1204" i="4"/>
  <c r="L813" i="4"/>
  <c r="J810" i="4"/>
  <c r="L672" i="4"/>
  <c r="J290" i="4"/>
  <c r="L287" i="4"/>
  <c r="J282" i="4"/>
  <c r="L279" i="4"/>
  <c r="J204" i="4"/>
  <c r="K171" i="4"/>
  <c r="J92" i="4"/>
  <c r="J81" i="4"/>
  <c r="J68" i="4"/>
  <c r="K1244" i="4"/>
  <c r="AO931" i="4"/>
  <c r="K1790" i="4"/>
  <c r="K1746" i="4"/>
  <c r="K1706" i="4"/>
  <c r="K1662" i="4"/>
  <c r="K1638" i="4"/>
  <c r="L1633" i="4"/>
  <c r="K1622" i="4"/>
  <c r="L1613" i="4"/>
  <c r="K1574" i="4"/>
  <c r="L1569" i="4"/>
  <c r="L1566" i="4"/>
  <c r="L1561" i="4"/>
  <c r="L1558" i="4"/>
  <c r="L1553" i="4"/>
  <c r="L1550" i="4"/>
  <c r="L1545" i="4"/>
  <c r="L1542" i="4"/>
  <c r="L1537" i="4"/>
  <c r="L1534" i="4"/>
  <c r="L1529" i="4"/>
  <c r="L1526" i="4"/>
  <c r="L1521" i="4"/>
  <c r="L1518" i="4"/>
  <c r="L1513" i="4"/>
  <c r="L1510" i="4"/>
  <c r="L1505" i="4"/>
  <c r="L1502" i="4"/>
  <c r="L1497" i="4"/>
  <c r="L1494" i="4"/>
  <c r="L1489" i="4"/>
  <c r="L1486" i="4"/>
  <c r="L1481" i="4"/>
  <c r="K1478" i="4"/>
  <c r="K1438" i="4"/>
  <c r="J1378" i="4"/>
  <c r="J1346" i="4"/>
  <c r="J1336" i="4"/>
  <c r="J1320" i="4"/>
  <c r="K1296" i="4"/>
  <c r="J1290" i="4"/>
  <c r="J1276" i="4"/>
  <c r="J1246" i="4"/>
  <c r="J1244" i="4"/>
  <c r="J1228" i="4"/>
  <c r="K1164" i="4"/>
  <c r="J892" i="4"/>
  <c r="J802" i="4"/>
  <c r="J624" i="4"/>
  <c r="L621" i="4"/>
  <c r="K583" i="4"/>
  <c r="K438" i="4"/>
  <c r="K421" i="4"/>
  <c r="L361" i="4"/>
  <c r="K297" i="4"/>
  <c r="L294" i="4"/>
  <c r="J292" i="4"/>
  <c r="L290" i="4"/>
  <c r="J288" i="4"/>
  <c r="L286" i="4"/>
  <c r="J284" i="4"/>
  <c r="L282" i="4"/>
  <c r="J280" i="4"/>
  <c r="AO720" i="4"/>
  <c r="K1786" i="4"/>
  <c r="K1762" i="4"/>
  <c r="K1742" i="4"/>
  <c r="K1722" i="4"/>
  <c r="K1698" i="4"/>
  <c r="K1678" i="4"/>
  <c r="K1658" i="4"/>
  <c r="K1624" i="4"/>
  <c r="K1606" i="4"/>
  <c r="L1601" i="4"/>
  <c r="K1462" i="4"/>
  <c r="K1442" i="4"/>
  <c r="J1428" i="4"/>
  <c r="K1392" i="4"/>
  <c r="J1382" i="4"/>
  <c r="J1376" i="4"/>
  <c r="K1344" i="4"/>
  <c r="J1338" i="4"/>
  <c r="K1276" i="4"/>
  <c r="J1274" i="4"/>
  <c r="K1264" i="4"/>
  <c r="J1262" i="4"/>
  <c r="J1260" i="4"/>
  <c r="J1250" i="4"/>
  <c r="J1248" i="4"/>
  <c r="J1200" i="4"/>
  <c r="K1172" i="4"/>
  <c r="K1137" i="4"/>
  <c r="K588" i="4"/>
  <c r="J583" i="4"/>
  <c r="K580" i="4"/>
  <c r="K540" i="4"/>
  <c r="L537" i="4"/>
  <c r="K409" i="4"/>
  <c r="L369" i="4"/>
  <c r="L317" i="4"/>
  <c r="K295" i="4"/>
  <c r="L292" i="4"/>
  <c r="J291" i="4"/>
  <c r="L288" i="4"/>
  <c r="J287" i="4"/>
  <c r="L284" i="4"/>
  <c r="J283" i="4"/>
  <c r="L280" i="4"/>
  <c r="J279" i="4"/>
  <c r="J228" i="4"/>
  <c r="J226" i="4"/>
  <c r="K155" i="4"/>
  <c r="J48" i="4"/>
  <c r="J43" i="4"/>
  <c r="J3" i="4"/>
  <c r="AO793" i="4"/>
  <c r="K1292" i="4"/>
  <c r="K1280" i="4"/>
  <c r="L397" i="4"/>
  <c r="L293" i="4"/>
  <c r="L289" i="4"/>
  <c r="L285" i="4"/>
  <c r="L281" i="4"/>
  <c r="L44" i="4"/>
  <c r="AO489" i="4"/>
  <c r="AO222" i="4"/>
  <c r="AO101" i="4"/>
  <c r="K1794" i="4"/>
  <c r="K1774" i="4"/>
  <c r="K1754" i="4"/>
  <c r="K1730" i="4"/>
  <c r="K1710" i="4"/>
  <c r="K1690" i="4"/>
  <c r="K1666" i="4"/>
  <c r="K1640" i="4"/>
  <c r="L1629" i="4"/>
  <c r="K1605" i="4"/>
  <c r="L1602" i="4"/>
  <c r="K1596" i="4"/>
  <c r="K1576" i="4"/>
  <c r="K1474" i="4"/>
  <c r="K1454" i="4"/>
  <c r="K1368" i="4"/>
  <c r="J1356" i="4"/>
  <c r="J1330" i="4"/>
  <c r="J1322" i="4"/>
  <c r="J1306" i="4"/>
  <c r="J1294" i="4"/>
  <c r="J1292" i="4"/>
  <c r="J1282" i="4"/>
  <c r="J1280" i="4"/>
  <c r="J1242" i="4"/>
  <c r="J1230" i="4"/>
  <c r="J1212" i="4"/>
  <c r="K1195" i="4"/>
  <c r="K1153" i="4"/>
  <c r="K924" i="4"/>
  <c r="J752" i="4"/>
  <c r="L749" i="4"/>
  <c r="L450" i="4"/>
  <c r="K397" i="4"/>
  <c r="K373" i="4"/>
  <c r="L333" i="4"/>
  <c r="K321" i="4"/>
  <c r="J293" i="4"/>
  <c r="J289" i="4"/>
  <c r="J285" i="4"/>
  <c r="J281" i="4"/>
  <c r="K227" i="4"/>
  <c r="J44" i="4"/>
  <c r="J4" i="4"/>
  <c r="L1089" i="4"/>
  <c r="K1089" i="4"/>
  <c r="L1025" i="4"/>
  <c r="K1025" i="4"/>
  <c r="L961" i="4"/>
  <c r="K961" i="4"/>
  <c r="J836" i="4"/>
  <c r="L833" i="4"/>
  <c r="K820" i="4"/>
  <c r="L820" i="4"/>
  <c r="K793" i="4"/>
  <c r="L793" i="4"/>
  <c r="J532" i="4"/>
  <c r="L532" i="4"/>
  <c r="J442" i="4"/>
  <c r="L442" i="4"/>
  <c r="L256" i="4"/>
  <c r="J256" i="4"/>
  <c r="K37" i="4"/>
  <c r="J37" i="4"/>
  <c r="L37" i="4"/>
  <c r="K33" i="4"/>
  <c r="J33" i="4"/>
  <c r="L33" i="4"/>
  <c r="K903" i="4"/>
  <c r="L903" i="4"/>
  <c r="K798" i="4"/>
  <c r="J798" i="4"/>
  <c r="K762" i="4"/>
  <c r="J762" i="4"/>
  <c r="K685" i="4"/>
  <c r="L685" i="4"/>
  <c r="K605" i="4"/>
  <c r="L605" i="4"/>
  <c r="L211" i="4"/>
  <c r="K211" i="4"/>
  <c r="L163" i="4"/>
  <c r="K163" i="4"/>
  <c r="K113" i="4"/>
  <c r="J113" i="4"/>
  <c r="L113" i="4"/>
  <c r="K24" i="4"/>
  <c r="J24" i="4"/>
  <c r="L24" i="4"/>
  <c r="K1340" i="4"/>
  <c r="K1312" i="4"/>
  <c r="L1121" i="4"/>
  <c r="K1121" i="4"/>
  <c r="L1057" i="4"/>
  <c r="K1057" i="4"/>
  <c r="L993" i="4"/>
  <c r="K993" i="4"/>
  <c r="L908" i="4"/>
  <c r="L844" i="4"/>
  <c r="K801" i="4"/>
  <c r="L801" i="4"/>
  <c r="L797" i="4"/>
  <c r="J794" i="4"/>
  <c r="K765" i="4"/>
  <c r="L765" i="4"/>
  <c r="L761" i="4"/>
  <c r="K688" i="4"/>
  <c r="J688" i="4"/>
  <c r="J680" i="4"/>
  <c r="L677" i="4"/>
  <c r="K608" i="4"/>
  <c r="J608" i="4"/>
  <c r="J468" i="4"/>
  <c r="K468" i="4"/>
  <c r="L464" i="4"/>
  <c r="J309" i="4"/>
  <c r="K309" i="4"/>
  <c r="L309" i="4"/>
  <c r="L266" i="4"/>
  <c r="J266" i="4"/>
  <c r="K39" i="4"/>
  <c r="J39" i="4"/>
  <c r="K35" i="4"/>
  <c r="J35" i="4"/>
  <c r="K1798" i="4"/>
  <c r="K1782" i="4"/>
  <c r="K1766" i="4"/>
  <c r="K1750" i="4"/>
  <c r="K1734" i="4"/>
  <c r="K1718" i="4"/>
  <c r="K1702" i="4"/>
  <c r="K1686" i="4"/>
  <c r="K1670" i="4"/>
  <c r="K1654" i="4"/>
  <c r="K1628" i="4"/>
  <c r="L1622" i="4"/>
  <c r="K1608" i="4"/>
  <c r="L1597" i="4"/>
  <c r="K1466" i="4"/>
  <c r="K1450" i="4"/>
  <c r="K1434" i="4"/>
  <c r="J1420" i="4"/>
  <c r="J1340" i="4"/>
  <c r="K1328" i="4"/>
  <c r="J1314" i="4"/>
  <c r="J1312" i="4"/>
  <c r="J1304" i="4"/>
  <c r="J1288" i="4"/>
  <c r="J1272" i="4"/>
  <c r="J1256" i="4"/>
  <c r="J1240" i="4"/>
  <c r="J1222" i="4"/>
  <c r="K1219" i="4"/>
  <c r="K1216" i="4"/>
  <c r="K1196" i="4"/>
  <c r="J1180" i="4"/>
  <c r="K1105" i="4"/>
  <c r="K1041" i="4"/>
  <c r="K977" i="4"/>
  <c r="L940" i="4"/>
  <c r="J940" i="4"/>
  <c r="J908" i="4"/>
  <c r="K875" i="4"/>
  <c r="J875" i="4"/>
  <c r="L871" i="4"/>
  <c r="L864" i="4"/>
  <c r="J844" i="4"/>
  <c r="J820" i="4"/>
  <c r="L817" i="4"/>
  <c r="J814" i="4"/>
  <c r="L809" i="4"/>
  <c r="K770" i="4"/>
  <c r="J770" i="4"/>
  <c r="K732" i="4"/>
  <c r="J732" i="4"/>
  <c r="J712" i="4"/>
  <c r="L709" i="4"/>
  <c r="J648" i="4"/>
  <c r="L645" i="4"/>
  <c r="J616" i="4"/>
  <c r="L613" i="4"/>
  <c r="K532" i="4"/>
  <c r="L529" i="4"/>
  <c r="K464" i="4"/>
  <c r="K442" i="4"/>
  <c r="J357" i="4"/>
  <c r="L357" i="4"/>
  <c r="L242" i="4"/>
  <c r="J242" i="4"/>
  <c r="L188" i="4"/>
  <c r="J188" i="4"/>
  <c r="L134" i="4"/>
  <c r="J134" i="4"/>
  <c r="K88" i="4"/>
  <c r="J88" i="4"/>
  <c r="K57" i="4"/>
  <c r="J57" i="4"/>
  <c r="AO1572" i="4"/>
  <c r="AO1005" i="4"/>
  <c r="AO705" i="4"/>
  <c r="AO180" i="4"/>
  <c r="K450" i="4"/>
  <c r="L425" i="4"/>
  <c r="L409" i="4"/>
  <c r="L385" i="4"/>
  <c r="L373" i="4"/>
  <c r="K369" i="4"/>
  <c r="K361" i="4"/>
  <c r="K333" i="4"/>
  <c r="L321" i="4"/>
  <c r="L297" i="4"/>
  <c r="L295" i="4"/>
  <c r="J212" i="4"/>
  <c r="J210" i="4"/>
  <c r="K179" i="4"/>
  <c r="K147" i="4"/>
  <c r="J96" i="4"/>
  <c r="J65" i="4"/>
  <c r="J36" i="4"/>
  <c r="J23" i="4"/>
  <c r="J17" i="4"/>
  <c r="L4" i="4"/>
  <c r="AO65" i="4"/>
  <c r="AO25" i="4"/>
  <c r="K425" i="4"/>
  <c r="AO1122" i="4"/>
  <c r="AO1058" i="4"/>
  <c r="AO118" i="4"/>
  <c r="AO170" i="4"/>
  <c r="L920" i="4"/>
  <c r="J920" i="4"/>
  <c r="K825" i="4"/>
  <c r="L825" i="4"/>
  <c r="K805" i="4"/>
  <c r="L805" i="4"/>
  <c r="K758" i="4"/>
  <c r="J758" i="4"/>
  <c r="K741" i="4"/>
  <c r="L741" i="4"/>
  <c r="K656" i="4"/>
  <c r="J656" i="4"/>
  <c r="J545" i="4"/>
  <c r="L545" i="4"/>
  <c r="J524" i="4"/>
  <c r="K524" i="4"/>
  <c r="J520" i="4"/>
  <c r="K520" i="4"/>
  <c r="J516" i="4"/>
  <c r="K516" i="4"/>
  <c r="J512" i="4"/>
  <c r="K512" i="4"/>
  <c r="J508" i="4"/>
  <c r="K508" i="4"/>
  <c r="J504" i="4"/>
  <c r="K504" i="4"/>
  <c r="J500" i="4"/>
  <c r="K500" i="4"/>
  <c r="J496" i="4"/>
  <c r="K496" i="4"/>
  <c r="J492" i="4"/>
  <c r="K492" i="4"/>
  <c r="J488" i="4"/>
  <c r="K488" i="4"/>
  <c r="J484" i="4"/>
  <c r="K484" i="4"/>
  <c r="J480" i="4"/>
  <c r="K480" i="4"/>
  <c r="J476" i="4"/>
  <c r="K476" i="4"/>
  <c r="J454" i="4"/>
  <c r="K454" i="4"/>
  <c r="J353" i="4"/>
  <c r="L353" i="4"/>
  <c r="K353" i="4"/>
  <c r="J345" i="4"/>
  <c r="K345" i="4"/>
  <c r="L345" i="4"/>
  <c r="J337" i="4"/>
  <c r="K337" i="4"/>
  <c r="L337" i="4"/>
  <c r="K11" i="4"/>
  <c r="J11" i="4"/>
  <c r="K1796" i="4"/>
  <c r="K1788" i="4"/>
  <c r="K1780" i="4"/>
  <c r="K1772" i="4"/>
  <c r="K1764" i="4"/>
  <c r="K1756" i="4"/>
  <c r="K1748" i="4"/>
  <c r="K1740" i="4"/>
  <c r="K1732" i="4"/>
  <c r="K1724" i="4"/>
  <c r="K1716" i="4"/>
  <c r="K1708" i="4"/>
  <c r="K1700" i="4"/>
  <c r="K1692" i="4"/>
  <c r="K1684" i="4"/>
  <c r="K1676" i="4"/>
  <c r="K1668" i="4"/>
  <c r="J1664" i="4"/>
  <c r="J1660" i="4"/>
  <c r="J1656" i="4"/>
  <c r="J1652" i="4"/>
  <c r="K1642" i="4"/>
  <c r="K1633" i="4"/>
  <c r="K1610" i="4"/>
  <c r="K1601" i="4"/>
  <c r="K1578" i="4"/>
  <c r="L1472" i="4"/>
  <c r="L1464" i="4"/>
  <c r="L1456" i="4"/>
  <c r="L1448" i="4"/>
  <c r="L1440" i="4"/>
  <c r="K1432" i="4"/>
  <c r="J1416" i="4"/>
  <c r="J1408" i="4"/>
  <c r="K1380" i="4"/>
  <c r="J1370" i="4"/>
  <c r="J1368" i="4"/>
  <c r="J1342" i="4"/>
  <c r="J1326" i="4"/>
  <c r="J1310" i="4"/>
  <c r="L928" i="4"/>
  <c r="J928" i="4"/>
  <c r="K883" i="4"/>
  <c r="L883" i="4"/>
  <c r="K828" i="4"/>
  <c r="J828" i="4"/>
  <c r="K774" i="4"/>
  <c r="J774" i="4"/>
  <c r="K757" i="4"/>
  <c r="L757" i="4"/>
  <c r="K744" i="4"/>
  <c r="J744" i="4"/>
  <c r="K736" i="4"/>
  <c r="J736" i="4"/>
  <c r="K725" i="4"/>
  <c r="L725" i="4"/>
  <c r="K701" i="4"/>
  <c r="L701" i="4"/>
  <c r="K693" i="4"/>
  <c r="L693" i="4"/>
  <c r="L560" i="4"/>
  <c r="K560" i="4"/>
  <c r="J554" i="4"/>
  <c r="L554" i="4"/>
  <c r="J552" i="4"/>
  <c r="L552" i="4"/>
  <c r="J550" i="4"/>
  <c r="L550" i="4"/>
  <c r="J548" i="4"/>
  <c r="L548" i="4"/>
  <c r="J523" i="4"/>
  <c r="K523" i="4"/>
  <c r="J519" i="4"/>
  <c r="K519" i="4"/>
  <c r="J515" i="4"/>
  <c r="K515" i="4"/>
  <c r="J511" i="4"/>
  <c r="K511" i="4"/>
  <c r="J507" i="4"/>
  <c r="K507" i="4"/>
  <c r="J503" i="4"/>
  <c r="K503" i="4"/>
  <c r="J499" i="4"/>
  <c r="K499" i="4"/>
  <c r="J495" i="4"/>
  <c r="K495" i="4"/>
  <c r="J491" i="4"/>
  <c r="K491" i="4"/>
  <c r="J487" i="4"/>
  <c r="K487" i="4"/>
  <c r="J483" i="4"/>
  <c r="K483" i="4"/>
  <c r="J479" i="4"/>
  <c r="K479" i="4"/>
  <c r="J475" i="4"/>
  <c r="K475" i="4"/>
  <c r="J460" i="4"/>
  <c r="K460" i="4"/>
  <c r="J453" i="4"/>
  <c r="K453" i="4"/>
  <c r="J433" i="4"/>
  <c r="K433" i="4"/>
  <c r="J429" i="4"/>
  <c r="L429" i="4"/>
  <c r="K429" i="4"/>
  <c r="J389" i="4"/>
  <c r="K389" i="4"/>
  <c r="L389" i="4"/>
  <c r="J305" i="4"/>
  <c r="K305" i="4"/>
  <c r="L305" i="4"/>
  <c r="K114" i="4"/>
  <c r="J114" i="4"/>
  <c r="L114" i="4"/>
  <c r="K100" i="4"/>
  <c r="J100" i="4"/>
  <c r="K93" i="4"/>
  <c r="L93" i="4"/>
  <c r="K90" i="4"/>
  <c r="J90" i="4"/>
  <c r="K32" i="4"/>
  <c r="J32" i="4"/>
  <c r="L32" i="4"/>
  <c r="K1665" i="4"/>
  <c r="K1661" i="4"/>
  <c r="K1657" i="4"/>
  <c r="K1653" i="4"/>
  <c r="K1649" i="4"/>
  <c r="L1617" i="4"/>
  <c r="L1585" i="4"/>
  <c r="K1332" i="4"/>
  <c r="K1316" i="4"/>
  <c r="K1300" i="4"/>
  <c r="K1284" i="4"/>
  <c r="K1268" i="4"/>
  <c r="K1252" i="4"/>
  <c r="K1236" i="4"/>
  <c r="K1160" i="4"/>
  <c r="J1158" i="4"/>
  <c r="L936" i="4"/>
  <c r="J936" i="4"/>
  <c r="K932" i="4"/>
  <c r="J924" i="4"/>
  <c r="J864" i="4"/>
  <c r="K861" i="4"/>
  <c r="L861" i="4"/>
  <c r="K848" i="4"/>
  <c r="J848" i="4"/>
  <c r="K840" i="4"/>
  <c r="J840" i="4"/>
  <c r="K790" i="4"/>
  <c r="J790" i="4"/>
  <c r="K773" i="4"/>
  <c r="L773" i="4"/>
  <c r="K728" i="4"/>
  <c r="J728" i="4"/>
  <c r="K717" i="4"/>
  <c r="L717" i="4"/>
  <c r="K704" i="4"/>
  <c r="J704" i="4"/>
  <c r="K696" i="4"/>
  <c r="J696" i="4"/>
  <c r="K661" i="4"/>
  <c r="L661" i="4"/>
  <c r="K637" i="4"/>
  <c r="L637" i="4"/>
  <c r="K629" i="4"/>
  <c r="L629" i="4"/>
  <c r="K597" i="4"/>
  <c r="L597" i="4"/>
  <c r="L575" i="4"/>
  <c r="J575" i="4"/>
  <c r="L571" i="4"/>
  <c r="J571" i="4"/>
  <c r="L567" i="4"/>
  <c r="J567" i="4"/>
  <c r="L563" i="4"/>
  <c r="J563" i="4"/>
  <c r="J459" i="4"/>
  <c r="K459" i="4"/>
  <c r="L254" i="4"/>
  <c r="J254" i="4"/>
  <c r="L236" i="4"/>
  <c r="J236" i="4"/>
  <c r="L219" i="4"/>
  <c r="K219" i="4"/>
  <c r="L206" i="4"/>
  <c r="J206" i="4"/>
  <c r="L199" i="4"/>
  <c r="K199" i="4"/>
  <c r="L186" i="4"/>
  <c r="J186" i="4"/>
  <c r="L175" i="4"/>
  <c r="K175" i="4"/>
  <c r="L143" i="4"/>
  <c r="K143" i="4"/>
  <c r="K125" i="4"/>
  <c r="L125" i="4"/>
  <c r="K51" i="4"/>
  <c r="J51" i="4"/>
  <c r="K1800" i="4"/>
  <c r="K1792" i="4"/>
  <c r="K1784" i="4"/>
  <c r="K1776" i="4"/>
  <c r="K1768" i="4"/>
  <c r="K1760" i="4"/>
  <c r="K1752" i="4"/>
  <c r="K1744" i="4"/>
  <c r="K1736" i="4"/>
  <c r="K1728" i="4"/>
  <c r="K1720" i="4"/>
  <c r="K1712" i="4"/>
  <c r="K1704" i="4"/>
  <c r="K1696" i="4"/>
  <c r="K1688" i="4"/>
  <c r="K1680" i="4"/>
  <c r="K1672" i="4"/>
  <c r="J1665" i="4"/>
  <c r="J1661" i="4"/>
  <c r="J1657" i="4"/>
  <c r="J1653" i="4"/>
  <c r="J1649" i="4"/>
  <c r="L1638" i="4"/>
  <c r="K1626" i="4"/>
  <c r="K1617" i="4"/>
  <c r="L1606" i="4"/>
  <c r="K1594" i="4"/>
  <c r="K1585" i="4"/>
  <c r="L1574" i="4"/>
  <c r="L1476" i="4"/>
  <c r="L1468" i="4"/>
  <c r="L1460" i="4"/>
  <c r="L1452" i="4"/>
  <c r="L1444" i="4"/>
  <c r="L1436" i="4"/>
  <c r="K1420" i="4"/>
  <c r="K1403" i="4"/>
  <c r="K1384" i="4"/>
  <c r="K1376" i="4"/>
  <c r="J1374" i="4"/>
  <c r="J1364" i="4"/>
  <c r="K1348" i="4"/>
  <c r="K1336" i="4"/>
  <c r="J1334" i="4"/>
  <c r="J1332" i="4"/>
  <c r="K1320" i="4"/>
  <c r="J1318" i="4"/>
  <c r="J1316" i="4"/>
  <c r="K1304" i="4"/>
  <c r="J1302" i="4"/>
  <c r="J1300" i="4"/>
  <c r="K1288" i="4"/>
  <c r="J1286" i="4"/>
  <c r="J1284" i="4"/>
  <c r="K1272" i="4"/>
  <c r="J1270" i="4"/>
  <c r="J1268" i="4"/>
  <c r="K1256" i="4"/>
  <c r="J1254" i="4"/>
  <c r="J1252" i="4"/>
  <c r="K1240" i="4"/>
  <c r="J1238" i="4"/>
  <c r="J1236" i="4"/>
  <c r="J1226" i="4"/>
  <c r="K1223" i="4"/>
  <c r="K1204" i="4"/>
  <c r="K1187" i="4"/>
  <c r="K1184" i="4"/>
  <c r="J1162" i="4"/>
  <c r="J1160" i="4"/>
  <c r="K1145" i="4"/>
  <c r="K1129" i="4"/>
  <c r="K1113" i="4"/>
  <c r="K1097" i="4"/>
  <c r="K1081" i="4"/>
  <c r="K1065" i="4"/>
  <c r="K1049" i="4"/>
  <c r="K1033" i="4"/>
  <c r="K1017" i="4"/>
  <c r="K1001" i="4"/>
  <c r="K985" i="4"/>
  <c r="K969" i="4"/>
  <c r="K953" i="4"/>
  <c r="K940" i="4"/>
  <c r="J932" i="4"/>
  <c r="K920" i="4"/>
  <c r="K904" i="4"/>
  <c r="J904" i="4"/>
  <c r="K888" i="4"/>
  <c r="L888" i="4"/>
  <c r="J884" i="4"/>
  <c r="K872" i="4"/>
  <c r="J872" i="4"/>
  <c r="L869" i="4"/>
  <c r="K806" i="4"/>
  <c r="J806" i="4"/>
  <c r="K789" i="4"/>
  <c r="L789" i="4"/>
  <c r="K720" i="4"/>
  <c r="J720" i="4"/>
  <c r="K664" i="4"/>
  <c r="J664" i="4"/>
  <c r="L656" i="4"/>
  <c r="K653" i="4"/>
  <c r="L653" i="4"/>
  <c r="K640" i="4"/>
  <c r="J640" i="4"/>
  <c r="K632" i="4"/>
  <c r="J632" i="4"/>
  <c r="K600" i="4"/>
  <c r="J600" i="4"/>
  <c r="L555" i="4"/>
  <c r="J555" i="4"/>
  <c r="J553" i="4"/>
  <c r="L553" i="4"/>
  <c r="J551" i="4"/>
  <c r="L551" i="4"/>
  <c r="J549" i="4"/>
  <c r="L549" i="4"/>
  <c r="L454" i="4"/>
  <c r="J445" i="4"/>
  <c r="K445" i="4"/>
  <c r="K64" i="4"/>
  <c r="J64" i="4"/>
  <c r="L64" i="4"/>
  <c r="AO1441" i="4"/>
  <c r="AO755" i="4"/>
  <c r="AO254" i="4"/>
  <c r="L836" i="4"/>
  <c r="L688" i="4"/>
  <c r="L624" i="4"/>
  <c r="J413" i="4"/>
  <c r="K413" i="4"/>
  <c r="J405" i="4"/>
  <c r="L405" i="4"/>
  <c r="J365" i="4"/>
  <c r="L365" i="4"/>
  <c r="K357" i="4"/>
  <c r="J325" i="4"/>
  <c r="K325" i="4"/>
  <c r="K317" i="4"/>
  <c r="L246" i="4"/>
  <c r="J246" i="4"/>
  <c r="L235" i="4"/>
  <c r="K235" i="4"/>
  <c r="L218" i="4"/>
  <c r="J218" i="4"/>
  <c r="L202" i="4"/>
  <c r="J202" i="4"/>
  <c r="L167" i="4"/>
  <c r="K167" i="4"/>
  <c r="L138" i="4"/>
  <c r="J138" i="4"/>
  <c r="K89" i="4"/>
  <c r="L89" i="4"/>
  <c r="K60" i="4"/>
  <c r="J60" i="4"/>
  <c r="K28" i="4"/>
  <c r="J28" i="4"/>
  <c r="K20" i="4"/>
  <c r="J20" i="4"/>
  <c r="AO1908" i="4"/>
  <c r="AO1876" i="4"/>
  <c r="AO1791" i="4"/>
  <c r="AO1775" i="4"/>
  <c r="AO434" i="4"/>
  <c r="AO278" i="4"/>
  <c r="J393" i="4"/>
  <c r="L393" i="4"/>
  <c r="J377" i="4"/>
  <c r="K377" i="4"/>
  <c r="J349" i="4"/>
  <c r="K349" i="4"/>
  <c r="J341" i="4"/>
  <c r="L341" i="4"/>
  <c r="J301" i="4"/>
  <c r="L301" i="4"/>
  <c r="K275" i="4"/>
  <c r="J275" i="4"/>
  <c r="L252" i="4"/>
  <c r="J252" i="4"/>
  <c r="L234" i="4"/>
  <c r="J234" i="4"/>
  <c r="L159" i="4"/>
  <c r="K159" i="4"/>
  <c r="L130" i="4"/>
  <c r="J130" i="4"/>
  <c r="K102" i="4"/>
  <c r="J102" i="4"/>
  <c r="K73" i="4"/>
  <c r="J73" i="4"/>
  <c r="K59" i="4"/>
  <c r="J59" i="4"/>
  <c r="K53" i="4"/>
  <c r="J53" i="4"/>
  <c r="K27" i="4"/>
  <c r="J27" i="4"/>
  <c r="K19" i="4"/>
  <c r="J19" i="4"/>
  <c r="K13" i="4"/>
  <c r="J13" i="4"/>
  <c r="AO1275" i="4"/>
  <c r="AO1243" i="4"/>
  <c r="AO536" i="4"/>
  <c r="L608" i="4"/>
  <c r="L468" i="4"/>
  <c r="L438" i="4"/>
  <c r="L421" i="4"/>
  <c r="J417" i="4"/>
  <c r="L417" i="4"/>
  <c r="J401" i="4"/>
  <c r="K401" i="4"/>
  <c r="L381" i="4"/>
  <c r="J329" i="4"/>
  <c r="L329" i="4"/>
  <c r="J313" i="4"/>
  <c r="K313" i="4"/>
  <c r="L220" i="4"/>
  <c r="J220" i="4"/>
  <c r="L190" i="4"/>
  <c r="J190" i="4"/>
  <c r="L183" i="4"/>
  <c r="K183" i="4"/>
  <c r="L151" i="4"/>
  <c r="K151" i="4"/>
  <c r="K126" i="4"/>
  <c r="J126" i="4"/>
  <c r="K122" i="4"/>
  <c r="L122" i="4"/>
  <c r="K109" i="4"/>
  <c r="L109" i="4"/>
  <c r="K101" i="4"/>
  <c r="L101" i="4"/>
  <c r="K94" i="4"/>
  <c r="J94" i="4"/>
  <c r="K85" i="4"/>
  <c r="J85" i="4"/>
  <c r="K72" i="4"/>
  <c r="J72" i="4"/>
  <c r="K55" i="4"/>
  <c r="J55" i="4"/>
  <c r="K52" i="4"/>
  <c r="J52" i="4"/>
  <c r="K49" i="4"/>
  <c r="J49" i="4"/>
  <c r="K41" i="4"/>
  <c r="J41" i="4"/>
  <c r="K15" i="4"/>
  <c r="J15" i="4"/>
  <c r="K12" i="4"/>
  <c r="J12" i="4"/>
  <c r="K9" i="4"/>
  <c r="J9" i="4"/>
  <c r="AO1472" i="4"/>
  <c r="AO1377" i="4"/>
  <c r="AO863" i="4"/>
  <c r="AO661" i="4"/>
  <c r="AO143" i="4"/>
  <c r="L92" i="4"/>
  <c r="L88" i="4"/>
  <c r="L69" i="4"/>
  <c r="L65" i="4"/>
  <c r="L48" i="4"/>
  <c r="L8" i="4"/>
  <c r="AO1972" i="4"/>
  <c r="AO1828" i="4"/>
  <c r="AO1716" i="4"/>
  <c r="AO1708" i="4"/>
  <c r="AO1588" i="4"/>
  <c r="AO1553" i="4"/>
  <c r="AO1449" i="4"/>
  <c r="AO1421" i="4"/>
  <c r="AO1387" i="4"/>
  <c r="AO1345" i="4"/>
  <c r="AO1313" i="4"/>
  <c r="AO925" i="4"/>
  <c r="AO879" i="4"/>
  <c r="AO837" i="4"/>
  <c r="AO780" i="4"/>
  <c r="AO760" i="4"/>
  <c r="AO744" i="4"/>
  <c r="AO691" i="4"/>
  <c r="AO517" i="4"/>
  <c r="AO411" i="4"/>
  <c r="AO407" i="4"/>
  <c r="AO152" i="4"/>
  <c r="AO87" i="4"/>
  <c r="AO49" i="4"/>
  <c r="AO1663" i="4"/>
  <c r="AO1652" i="4"/>
  <c r="AO1636" i="4"/>
  <c r="AO1535" i="4"/>
  <c r="AO1213" i="4"/>
  <c r="AO1181" i="4"/>
  <c r="AO1149" i="4"/>
  <c r="AO1133" i="4"/>
  <c r="AO1117" i="4"/>
  <c r="AO1101" i="4"/>
  <c r="AO1085" i="4"/>
  <c r="AO1069" i="4"/>
  <c r="AO1053" i="4"/>
  <c r="AO1037" i="4"/>
  <c r="AO1021" i="4"/>
  <c r="AO948" i="4"/>
  <c r="AO811" i="4"/>
  <c r="AO707" i="4"/>
  <c r="AO583" i="4"/>
  <c r="AO567" i="4"/>
  <c r="AO552" i="4"/>
  <c r="AO285" i="4"/>
  <c r="AO164" i="4"/>
  <c r="AO92" i="4"/>
  <c r="AO1517" i="4"/>
  <c r="AO1489" i="4"/>
  <c r="AO1451" i="4"/>
  <c r="AO1408" i="4"/>
  <c r="AO1355" i="4"/>
  <c r="AO1257" i="4"/>
  <c r="AO1061" i="4"/>
  <c r="AO989" i="4"/>
  <c r="AO969" i="4"/>
  <c r="AO916" i="4"/>
  <c r="AO884" i="4"/>
  <c r="AO855" i="4"/>
  <c r="AO753" i="4"/>
  <c r="AO620" i="4"/>
  <c r="AO507" i="4"/>
  <c r="AO496" i="4"/>
  <c r="AO470" i="4"/>
  <c r="AO462" i="4"/>
  <c r="AO439" i="4"/>
  <c r="AO366" i="4"/>
  <c r="AO361" i="4"/>
  <c r="AO322" i="4"/>
  <c r="AO195" i="4"/>
  <c r="L929" i="4"/>
  <c r="K929" i="4"/>
  <c r="L921" i="4"/>
  <c r="K921" i="4"/>
  <c r="L916" i="4"/>
  <c r="J916" i="4"/>
  <c r="K895" i="4"/>
  <c r="L895" i="4"/>
  <c r="K865" i="4"/>
  <c r="L865" i="4"/>
  <c r="J426" i="4"/>
  <c r="K426" i="4"/>
  <c r="J410" i="4"/>
  <c r="K410" i="4"/>
  <c r="J394" i="4"/>
  <c r="K394" i="4"/>
  <c r="J378" i="4"/>
  <c r="K378" i="4"/>
  <c r="J362" i="4"/>
  <c r="K362" i="4"/>
  <c r="J346" i="4"/>
  <c r="K346" i="4"/>
  <c r="J330" i="4"/>
  <c r="K330" i="4"/>
  <c r="J314" i="4"/>
  <c r="K314" i="4"/>
  <c r="J298" i="4"/>
  <c r="K298" i="4"/>
  <c r="K274" i="4"/>
  <c r="J274" i="4"/>
  <c r="L261" i="4"/>
  <c r="K261" i="4"/>
  <c r="L258" i="4"/>
  <c r="J258" i="4"/>
  <c r="L248" i="4"/>
  <c r="J248" i="4"/>
  <c r="L239" i="4"/>
  <c r="K239" i="4"/>
  <c r="L230" i="4"/>
  <c r="J230" i="4"/>
  <c r="L216" i="4"/>
  <c r="J216" i="4"/>
  <c r="L207" i="4"/>
  <c r="K207" i="4"/>
  <c r="L937" i="4"/>
  <c r="K937" i="4"/>
  <c r="K857" i="4"/>
  <c r="L857" i="4"/>
  <c r="K837" i="4"/>
  <c r="L837" i="4"/>
  <c r="K829" i="4"/>
  <c r="L829" i="4"/>
  <c r="K784" i="4"/>
  <c r="J784" i="4"/>
  <c r="K768" i="4"/>
  <c r="J768" i="4"/>
  <c r="K740" i="4"/>
  <c r="J740" i="4"/>
  <c r="K733" i="4"/>
  <c r="L733" i="4"/>
  <c r="K730" i="4"/>
  <c r="J730" i="4"/>
  <c r="K721" i="4"/>
  <c r="L721" i="4"/>
  <c r="K713" i="4"/>
  <c r="L713" i="4"/>
  <c r="K700" i="4"/>
  <c r="J700" i="4"/>
  <c r="K657" i="4"/>
  <c r="L657" i="4"/>
  <c r="K649" i="4"/>
  <c r="L649" i="4"/>
  <c r="L584" i="4"/>
  <c r="K584" i="4"/>
  <c r="L576" i="4"/>
  <c r="K576" i="4"/>
  <c r="L568" i="4"/>
  <c r="K568" i="4"/>
  <c r="J533" i="4"/>
  <c r="L533" i="4"/>
  <c r="J525" i="4"/>
  <c r="L525" i="4"/>
  <c r="J501" i="4"/>
  <c r="L501" i="4"/>
  <c r="J493" i="4"/>
  <c r="L493" i="4"/>
  <c r="J477" i="4"/>
  <c r="L477" i="4"/>
  <c r="J467" i="4"/>
  <c r="K467" i="4"/>
  <c r="L1156" i="4"/>
  <c r="K1156" i="4"/>
  <c r="L1150" i="4"/>
  <c r="J1150" i="4"/>
  <c r="L1134" i="4"/>
  <c r="J1134" i="4"/>
  <c r="L1132" i="4"/>
  <c r="K1132" i="4"/>
  <c r="L1124" i="4"/>
  <c r="K1124" i="4"/>
  <c r="L1118" i="4"/>
  <c r="J1118" i="4"/>
  <c r="L1116" i="4"/>
  <c r="K1116" i="4"/>
  <c r="L1108" i="4"/>
  <c r="K1108" i="4"/>
  <c r="L1094" i="4"/>
  <c r="J1094" i="4"/>
  <c r="L1086" i="4"/>
  <c r="J1086" i="4"/>
  <c r="L1084" i="4"/>
  <c r="K1084" i="4"/>
  <c r="L1076" i="4"/>
  <c r="K1076" i="4"/>
  <c r="L1070" i="4"/>
  <c r="J1070" i="4"/>
  <c r="L1068" i="4"/>
  <c r="K1068" i="4"/>
  <c r="L1060" i="4"/>
  <c r="K1060" i="4"/>
  <c r="L1046" i="4"/>
  <c r="J1046" i="4"/>
  <c r="L1038" i="4"/>
  <c r="J1038" i="4"/>
  <c r="L1036" i="4"/>
  <c r="K1036" i="4"/>
  <c r="L1028" i="4"/>
  <c r="K1028" i="4"/>
  <c r="L1014" i="4"/>
  <c r="J1014" i="4"/>
  <c r="L1006" i="4"/>
  <c r="J1006" i="4"/>
  <c r="L1004" i="4"/>
  <c r="K1004" i="4"/>
  <c r="L996" i="4"/>
  <c r="K996" i="4"/>
  <c r="L982" i="4"/>
  <c r="J982" i="4"/>
  <c r="L980" i="4"/>
  <c r="K980" i="4"/>
  <c r="L972" i="4"/>
  <c r="K972" i="4"/>
  <c r="L966" i="4"/>
  <c r="J966" i="4"/>
  <c r="L964" i="4"/>
  <c r="K964" i="4"/>
  <c r="L958" i="4"/>
  <c r="J958" i="4"/>
  <c r="L956" i="4"/>
  <c r="K956" i="4"/>
  <c r="L950" i="4"/>
  <c r="J950" i="4"/>
  <c r="L948" i="4"/>
  <c r="K948" i="4"/>
  <c r="L942" i="4"/>
  <c r="J942" i="4"/>
  <c r="L934" i="4"/>
  <c r="J934" i="4"/>
  <c r="L926" i="4"/>
  <c r="J926" i="4"/>
  <c r="L918" i="4"/>
  <c r="J918" i="4"/>
  <c r="K912" i="4"/>
  <c r="J912" i="4"/>
  <c r="K880" i="4"/>
  <c r="J880" i="4"/>
  <c r="K868" i="4"/>
  <c r="J868" i="4"/>
  <c r="K860" i="4"/>
  <c r="J860" i="4"/>
  <c r="K841" i="4"/>
  <c r="L841" i="4"/>
  <c r="K832" i="4"/>
  <c r="J832" i="4"/>
  <c r="K804" i="4"/>
  <c r="J804" i="4"/>
  <c r="K788" i="4"/>
  <c r="J788" i="4"/>
  <c r="K772" i="4"/>
  <c r="J772" i="4"/>
  <c r="K756" i="4"/>
  <c r="J756" i="4"/>
  <c r="K729" i="4"/>
  <c r="L729" i="4"/>
  <c r="K724" i="4"/>
  <c r="J724" i="4"/>
  <c r="K716" i="4"/>
  <c r="J716" i="4"/>
  <c r="K673" i="4"/>
  <c r="L673" i="4"/>
  <c r="K665" i="4"/>
  <c r="L665" i="4"/>
  <c r="K660" i="4"/>
  <c r="J660" i="4"/>
  <c r="K652" i="4"/>
  <c r="J652" i="4"/>
  <c r="K609" i="4"/>
  <c r="L609" i="4"/>
  <c r="K601" i="4"/>
  <c r="L601" i="4"/>
  <c r="K596" i="4"/>
  <c r="J596" i="4"/>
  <c r="L587" i="4"/>
  <c r="J587" i="4"/>
  <c r="L579" i="4"/>
  <c r="J579" i="4"/>
  <c r="L556" i="4"/>
  <c r="K556" i="4"/>
  <c r="J541" i="4"/>
  <c r="L541" i="4"/>
  <c r="J536" i="4"/>
  <c r="K536" i="4"/>
  <c r="J528" i="4"/>
  <c r="K528" i="4"/>
  <c r="J471" i="4"/>
  <c r="K471" i="4"/>
  <c r="J430" i="4"/>
  <c r="K430" i="4"/>
  <c r="J414" i="4"/>
  <c r="K414" i="4"/>
  <c r="J398" i="4"/>
  <c r="K398" i="4"/>
  <c r="J382" i="4"/>
  <c r="K382" i="4"/>
  <c r="J366" i="4"/>
  <c r="K366" i="4"/>
  <c r="J350" i="4"/>
  <c r="K350" i="4"/>
  <c r="J334" i="4"/>
  <c r="K334" i="4"/>
  <c r="J318" i="4"/>
  <c r="K318" i="4"/>
  <c r="J302" i="4"/>
  <c r="K302" i="4"/>
  <c r="K278" i="4"/>
  <c r="J278" i="4"/>
  <c r="L260" i="4"/>
  <c r="J260" i="4"/>
  <c r="L238" i="4"/>
  <c r="J238" i="4"/>
  <c r="L224" i="4"/>
  <c r="J224" i="4"/>
  <c r="L215" i="4"/>
  <c r="K215" i="4"/>
  <c r="L198" i="4"/>
  <c r="J198" i="4"/>
  <c r="K852" i="4"/>
  <c r="J852" i="4"/>
  <c r="K824" i="4"/>
  <c r="J824" i="4"/>
  <c r="K753" i="4"/>
  <c r="L753" i="4"/>
  <c r="K644" i="4"/>
  <c r="J644" i="4"/>
  <c r="K636" i="4"/>
  <c r="J636" i="4"/>
  <c r="K593" i="4"/>
  <c r="L593" i="4"/>
  <c r="J517" i="4"/>
  <c r="L517" i="4"/>
  <c r="J485" i="4"/>
  <c r="L485" i="4"/>
  <c r="J472" i="4"/>
  <c r="K472" i="4"/>
  <c r="J458" i="4"/>
  <c r="K458" i="4"/>
  <c r="L1148" i="4"/>
  <c r="K1148" i="4"/>
  <c r="L1140" i="4"/>
  <c r="K1140" i="4"/>
  <c r="L1102" i="4"/>
  <c r="J1102" i="4"/>
  <c r="L1078" i="4"/>
  <c r="J1078" i="4"/>
  <c r="L1054" i="4"/>
  <c r="J1054" i="4"/>
  <c r="L1044" i="4"/>
  <c r="K1044" i="4"/>
  <c r="L1022" i="4"/>
  <c r="J1022" i="4"/>
  <c r="L1012" i="4"/>
  <c r="K1012" i="4"/>
  <c r="L990" i="4"/>
  <c r="J990" i="4"/>
  <c r="J1666" i="4"/>
  <c r="K1663" i="4"/>
  <c r="J1662" i="4"/>
  <c r="K1659" i="4"/>
  <c r="J1658" i="4"/>
  <c r="K1655" i="4"/>
  <c r="J1654" i="4"/>
  <c r="K1651" i="4"/>
  <c r="J1650" i="4"/>
  <c r="L1646" i="4"/>
  <c r="K1645" i="4"/>
  <c r="L1641" i="4"/>
  <c r="K1636" i="4"/>
  <c r="K1634" i="4"/>
  <c r="L1630" i="4"/>
  <c r="K1629" i="4"/>
  <c r="L1625" i="4"/>
  <c r="K1620" i="4"/>
  <c r="K1618" i="4"/>
  <c r="L1614" i="4"/>
  <c r="K1613" i="4"/>
  <c r="L1609" i="4"/>
  <c r="K1604" i="4"/>
  <c r="K1602" i="4"/>
  <c r="L1598" i="4"/>
  <c r="K1597" i="4"/>
  <c r="L1593" i="4"/>
  <c r="K1588" i="4"/>
  <c r="K1586" i="4"/>
  <c r="L1582" i="4"/>
  <c r="K1581" i="4"/>
  <c r="L1577" i="4"/>
  <c r="K1572" i="4"/>
  <c r="K1570" i="4"/>
  <c r="K1568" i="4"/>
  <c r="K1566" i="4"/>
  <c r="K1564" i="4"/>
  <c r="K1562" i="4"/>
  <c r="K1560" i="4"/>
  <c r="K1558" i="4"/>
  <c r="K1556" i="4"/>
  <c r="K1554" i="4"/>
  <c r="K1552" i="4"/>
  <c r="K1550" i="4"/>
  <c r="K1548" i="4"/>
  <c r="K1546" i="4"/>
  <c r="K1544" i="4"/>
  <c r="K1542" i="4"/>
  <c r="K1540" i="4"/>
  <c r="K1538" i="4"/>
  <c r="K1536" i="4"/>
  <c r="K1534" i="4"/>
  <c r="K1532" i="4"/>
  <c r="K1530" i="4"/>
  <c r="K1528" i="4"/>
  <c r="K1526" i="4"/>
  <c r="K1524" i="4"/>
  <c r="K1522" i="4"/>
  <c r="K1520" i="4"/>
  <c r="K1518" i="4"/>
  <c r="K1516" i="4"/>
  <c r="K1514" i="4"/>
  <c r="K1512" i="4"/>
  <c r="K1510" i="4"/>
  <c r="K1508" i="4"/>
  <c r="K1506" i="4"/>
  <c r="K1504" i="4"/>
  <c r="K1502" i="4"/>
  <c r="K1500" i="4"/>
  <c r="K1498" i="4"/>
  <c r="K1496" i="4"/>
  <c r="K1494" i="4"/>
  <c r="K1492" i="4"/>
  <c r="K1490" i="4"/>
  <c r="K1488" i="4"/>
  <c r="K1486" i="4"/>
  <c r="K1484" i="4"/>
  <c r="K1482" i="4"/>
  <c r="K1480" i="4"/>
  <c r="K1476" i="4"/>
  <c r="K1472" i="4"/>
  <c r="K1468" i="4"/>
  <c r="K1464" i="4"/>
  <c r="K1460" i="4"/>
  <c r="K1456" i="4"/>
  <c r="K1452" i="4"/>
  <c r="K1448" i="4"/>
  <c r="K1444" i="4"/>
  <c r="K1440" i="4"/>
  <c r="K1436" i="4"/>
  <c r="J1432" i="4"/>
  <c r="K1427" i="4"/>
  <c r="K1424" i="4"/>
  <c r="J1412" i="4"/>
  <c r="K1404" i="4"/>
  <c r="K1400" i="4"/>
  <c r="J1398" i="4"/>
  <c r="K1396" i="4"/>
  <c r="J1394" i="4"/>
  <c r="J1392" i="4"/>
  <c r="J1390" i="4"/>
  <c r="K1388" i="4"/>
  <c r="J1386" i="4"/>
  <c r="J1384" i="4"/>
  <c r="J1380" i="4"/>
  <c r="J1372" i="4"/>
  <c r="K1360" i="4"/>
  <c r="K1352" i="4"/>
  <c r="J1350" i="4"/>
  <c r="J1348" i="4"/>
  <c r="K1227" i="4"/>
  <c r="J1216" i="4"/>
  <c r="K1211" i="4"/>
  <c r="K1208" i="4"/>
  <c r="J1196" i="4"/>
  <c r="K1188" i="4"/>
  <c r="J1184" i="4"/>
  <c r="K1179" i="4"/>
  <c r="K1176" i="4"/>
  <c r="J1174" i="4"/>
  <c r="J1172" i="4"/>
  <c r="J1170" i="4"/>
  <c r="K1168" i="4"/>
  <c r="J1166" i="4"/>
  <c r="J1164" i="4"/>
  <c r="K1157" i="4"/>
  <c r="K1149" i="4"/>
  <c r="K1141" i="4"/>
  <c r="K1133" i="4"/>
  <c r="K1125" i="4"/>
  <c r="K1117" i="4"/>
  <c r="K1109" i="4"/>
  <c r="K1101" i="4"/>
  <c r="K1093" i="4"/>
  <c r="K1085" i="4"/>
  <c r="K1077" i="4"/>
  <c r="K1069" i="4"/>
  <c r="K1061" i="4"/>
  <c r="K1053" i="4"/>
  <c r="K1045" i="4"/>
  <c r="K1037" i="4"/>
  <c r="K1029" i="4"/>
  <c r="K1021" i="4"/>
  <c r="K1013" i="4"/>
  <c r="K1005" i="4"/>
  <c r="K997" i="4"/>
  <c r="K989" i="4"/>
  <c r="K981" i="4"/>
  <c r="K973" i="4"/>
  <c r="K965" i="4"/>
  <c r="K957" i="4"/>
  <c r="K949" i="4"/>
  <c r="L941" i="4"/>
  <c r="K941" i="4"/>
  <c r="L933" i="4"/>
  <c r="K933" i="4"/>
  <c r="L925" i="4"/>
  <c r="K925" i="4"/>
  <c r="K911" i="4"/>
  <c r="L911" i="4"/>
  <c r="K900" i="4"/>
  <c r="J900" i="4"/>
  <c r="K876" i="4"/>
  <c r="J876" i="4"/>
  <c r="K845" i="4"/>
  <c r="L845" i="4"/>
  <c r="K808" i="4"/>
  <c r="J808" i="4"/>
  <c r="K792" i="4"/>
  <c r="J792" i="4"/>
  <c r="K776" i="4"/>
  <c r="J776" i="4"/>
  <c r="K760" i="4"/>
  <c r="J760" i="4"/>
  <c r="K689" i="4"/>
  <c r="L689" i="4"/>
  <c r="K681" i="4"/>
  <c r="L681" i="4"/>
  <c r="K676" i="4"/>
  <c r="J676" i="4"/>
  <c r="K668" i="4"/>
  <c r="J668" i="4"/>
  <c r="K625" i="4"/>
  <c r="L625" i="4"/>
  <c r="K617" i="4"/>
  <c r="L617" i="4"/>
  <c r="K612" i="4"/>
  <c r="J612" i="4"/>
  <c r="K604" i="4"/>
  <c r="J604" i="4"/>
  <c r="L572" i="4"/>
  <c r="K572" i="4"/>
  <c r="L564" i="4"/>
  <c r="K564" i="4"/>
  <c r="L559" i="4"/>
  <c r="J559" i="4"/>
  <c r="J544" i="4"/>
  <c r="K544" i="4"/>
  <c r="J521" i="4"/>
  <c r="L521" i="4"/>
  <c r="J513" i="4"/>
  <c r="L513" i="4"/>
  <c r="J505" i="4"/>
  <c r="L505" i="4"/>
  <c r="J497" i="4"/>
  <c r="L497" i="4"/>
  <c r="J489" i="4"/>
  <c r="L489" i="4"/>
  <c r="J481" i="4"/>
  <c r="L481" i="4"/>
  <c r="J437" i="4"/>
  <c r="K437" i="4"/>
  <c r="J434" i="4"/>
  <c r="K434" i="4"/>
  <c r="J418" i="4"/>
  <c r="K418" i="4"/>
  <c r="J402" i="4"/>
  <c r="K402" i="4"/>
  <c r="J386" i="4"/>
  <c r="K386" i="4"/>
  <c r="J370" i="4"/>
  <c r="K370" i="4"/>
  <c r="J354" i="4"/>
  <c r="K354" i="4"/>
  <c r="J338" i="4"/>
  <c r="K338" i="4"/>
  <c r="J322" i="4"/>
  <c r="K322" i="4"/>
  <c r="J306" i="4"/>
  <c r="K306" i="4"/>
  <c r="L270" i="4"/>
  <c r="J270" i="4"/>
  <c r="L265" i="4"/>
  <c r="J265" i="4"/>
  <c r="L250" i="4"/>
  <c r="J250" i="4"/>
  <c r="L244" i="4"/>
  <c r="J244" i="4"/>
  <c r="L232" i="4"/>
  <c r="J232" i="4"/>
  <c r="L223" i="4"/>
  <c r="K223" i="4"/>
  <c r="L214" i="4"/>
  <c r="J214" i="4"/>
  <c r="L200" i="4"/>
  <c r="J200" i="4"/>
  <c r="K816" i="4"/>
  <c r="J816" i="4"/>
  <c r="K800" i="4"/>
  <c r="J800" i="4"/>
  <c r="K748" i="4"/>
  <c r="J748" i="4"/>
  <c r="K708" i="4"/>
  <c r="J708" i="4"/>
  <c r="L590" i="4"/>
  <c r="K590" i="4"/>
  <c r="J509" i="4"/>
  <c r="L509" i="4"/>
  <c r="L1142" i="4"/>
  <c r="J1142" i="4"/>
  <c r="L1126" i="4"/>
  <c r="J1126" i="4"/>
  <c r="L1110" i="4"/>
  <c r="J1110" i="4"/>
  <c r="L1100" i="4"/>
  <c r="K1100" i="4"/>
  <c r="L1092" i="4"/>
  <c r="K1092" i="4"/>
  <c r="L1062" i="4"/>
  <c r="J1062" i="4"/>
  <c r="L1052" i="4"/>
  <c r="K1052" i="4"/>
  <c r="L1030" i="4"/>
  <c r="J1030" i="4"/>
  <c r="L1020" i="4"/>
  <c r="K1020" i="4"/>
  <c r="L998" i="4"/>
  <c r="J998" i="4"/>
  <c r="L988" i="4"/>
  <c r="K988" i="4"/>
  <c r="L974" i="4"/>
  <c r="J974" i="4"/>
  <c r="K1803" i="4"/>
  <c r="K1801" i="4"/>
  <c r="K1799" i="4"/>
  <c r="K1797" i="4"/>
  <c r="K1795" i="4"/>
  <c r="K1793" i="4"/>
  <c r="K1791" i="4"/>
  <c r="K1789" i="4"/>
  <c r="K1787" i="4"/>
  <c r="K1785" i="4"/>
  <c r="K1783" i="4"/>
  <c r="K1781" i="4"/>
  <c r="K1779" i="4"/>
  <c r="K1777" i="4"/>
  <c r="K1775" i="4"/>
  <c r="K1773" i="4"/>
  <c r="K1771" i="4"/>
  <c r="K1769" i="4"/>
  <c r="K1767" i="4"/>
  <c r="K1765" i="4"/>
  <c r="K1763" i="4"/>
  <c r="K1761" i="4"/>
  <c r="K1759" i="4"/>
  <c r="K1757" i="4"/>
  <c r="K1755" i="4"/>
  <c r="K1753" i="4"/>
  <c r="K1751" i="4"/>
  <c r="K1749" i="4"/>
  <c r="K1747" i="4"/>
  <c r="K1745" i="4"/>
  <c r="K1743" i="4"/>
  <c r="K1741" i="4"/>
  <c r="K1739" i="4"/>
  <c r="K1737" i="4"/>
  <c r="K1735" i="4"/>
  <c r="K1733" i="4"/>
  <c r="K1731" i="4"/>
  <c r="K1729" i="4"/>
  <c r="K1727" i="4"/>
  <c r="K1725" i="4"/>
  <c r="K1723" i="4"/>
  <c r="K1721" i="4"/>
  <c r="K1719" i="4"/>
  <c r="K1717" i="4"/>
  <c r="K1715" i="4"/>
  <c r="K1713" i="4"/>
  <c r="K1711" i="4"/>
  <c r="K1709" i="4"/>
  <c r="K1707" i="4"/>
  <c r="K1705" i="4"/>
  <c r="K1703" i="4"/>
  <c r="K1701" i="4"/>
  <c r="K1699" i="4"/>
  <c r="K1697" i="4"/>
  <c r="K1695" i="4"/>
  <c r="K1693" i="4"/>
  <c r="K1691" i="4"/>
  <c r="K1689" i="4"/>
  <c r="K1687" i="4"/>
  <c r="K1685" i="4"/>
  <c r="K1683" i="4"/>
  <c r="K1681" i="4"/>
  <c r="K1679" i="4"/>
  <c r="K1677" i="4"/>
  <c r="K1675" i="4"/>
  <c r="K1673" i="4"/>
  <c r="K1671" i="4"/>
  <c r="K1669" i="4"/>
  <c r="K1667" i="4"/>
  <c r="K1664" i="4"/>
  <c r="J1663" i="4"/>
  <c r="K1660" i="4"/>
  <c r="J1659" i="4"/>
  <c r="K1656" i="4"/>
  <c r="J1655" i="4"/>
  <c r="K1652" i="4"/>
  <c r="J1651" i="4"/>
  <c r="K1648" i="4"/>
  <c r="K1646" i="4"/>
  <c r="L1642" i="4"/>
  <c r="K1641" i="4"/>
  <c r="L1637" i="4"/>
  <c r="K1632" i="4"/>
  <c r="K1630" i="4"/>
  <c r="L1626" i="4"/>
  <c r="K1625" i="4"/>
  <c r="L1621" i="4"/>
  <c r="K1616" i="4"/>
  <c r="K1614" i="4"/>
  <c r="L1610" i="4"/>
  <c r="K1609" i="4"/>
  <c r="L1605" i="4"/>
  <c r="K1600" i="4"/>
  <c r="K1598" i="4"/>
  <c r="L1594" i="4"/>
  <c r="K1593" i="4"/>
  <c r="L1589" i="4"/>
  <c r="K1584" i="4"/>
  <c r="K1582" i="4"/>
  <c r="L1578" i="4"/>
  <c r="K1577" i="4"/>
  <c r="L1573" i="4"/>
  <c r="L1477" i="4"/>
  <c r="L1473" i="4"/>
  <c r="L1469" i="4"/>
  <c r="L1465" i="4"/>
  <c r="L1461" i="4"/>
  <c r="L1457" i="4"/>
  <c r="L1453" i="4"/>
  <c r="L1449" i="4"/>
  <c r="L1445" i="4"/>
  <c r="L1441" i="4"/>
  <c r="L1437" i="4"/>
  <c r="L1433" i="4"/>
  <c r="K1428" i="4"/>
  <c r="J1424" i="4"/>
  <c r="K1419" i="4"/>
  <c r="K1416" i="4"/>
  <c r="J1404" i="4"/>
  <c r="J1402" i="4"/>
  <c r="J1400" i="4"/>
  <c r="J1396" i="4"/>
  <c r="J1388" i="4"/>
  <c r="K1364" i="4"/>
  <c r="J1362" i="4"/>
  <c r="J1360" i="4"/>
  <c r="J1358" i="4"/>
  <c r="K1356" i="4"/>
  <c r="J1354" i="4"/>
  <c r="J1352" i="4"/>
  <c r="K1343" i="4"/>
  <c r="K1339" i="4"/>
  <c r="K1335" i="4"/>
  <c r="K1331" i="4"/>
  <c r="K1327" i="4"/>
  <c r="K1323" i="4"/>
  <c r="K1319" i="4"/>
  <c r="K1315" i="4"/>
  <c r="K1311" i="4"/>
  <c r="K1307" i="4"/>
  <c r="K1303" i="4"/>
  <c r="K1299" i="4"/>
  <c r="K1295" i="4"/>
  <c r="K1291" i="4"/>
  <c r="K1287" i="4"/>
  <c r="K1283" i="4"/>
  <c r="K1279" i="4"/>
  <c r="K1275" i="4"/>
  <c r="K1271" i="4"/>
  <c r="K1267" i="4"/>
  <c r="K1263" i="4"/>
  <c r="K1259" i="4"/>
  <c r="K1255" i="4"/>
  <c r="K1251" i="4"/>
  <c r="K1247" i="4"/>
  <c r="K1243" i="4"/>
  <c r="K1239" i="4"/>
  <c r="K1235" i="4"/>
  <c r="K1231" i="4"/>
  <c r="J1224" i="4"/>
  <c r="K1222" i="4"/>
  <c r="J1220" i="4"/>
  <c r="K1212" i="4"/>
  <c r="J1208" i="4"/>
  <c r="K1203" i="4"/>
  <c r="K1200" i="4"/>
  <c r="J1188" i="4"/>
  <c r="K1180" i="4"/>
  <c r="J1176" i="4"/>
  <c r="J1168" i="4"/>
  <c r="L1154" i="4"/>
  <c r="J1154" i="4"/>
  <c r="L1152" i="4"/>
  <c r="K1152" i="4"/>
  <c r="L1146" i="4"/>
  <c r="J1146" i="4"/>
  <c r="L1144" i="4"/>
  <c r="K1144" i="4"/>
  <c r="L1138" i="4"/>
  <c r="J1138" i="4"/>
  <c r="L1136" i="4"/>
  <c r="K1136" i="4"/>
  <c r="L1130" i="4"/>
  <c r="J1130" i="4"/>
  <c r="L1128" i="4"/>
  <c r="K1128" i="4"/>
  <c r="L1122" i="4"/>
  <c r="J1122" i="4"/>
  <c r="L1120" i="4"/>
  <c r="K1120" i="4"/>
  <c r="L1114" i="4"/>
  <c r="J1114" i="4"/>
  <c r="L1112" i="4"/>
  <c r="K1112" i="4"/>
  <c r="L1106" i="4"/>
  <c r="J1106" i="4"/>
  <c r="L1104" i="4"/>
  <c r="K1104" i="4"/>
  <c r="L1098" i="4"/>
  <c r="J1098" i="4"/>
  <c r="L1096" i="4"/>
  <c r="K1096" i="4"/>
  <c r="L1090" i="4"/>
  <c r="J1090" i="4"/>
  <c r="L1088" i="4"/>
  <c r="K1088" i="4"/>
  <c r="L1082" i="4"/>
  <c r="J1082" i="4"/>
  <c r="L1080" i="4"/>
  <c r="K1080" i="4"/>
  <c r="L1074" i="4"/>
  <c r="J1074" i="4"/>
  <c r="L1072" i="4"/>
  <c r="K1072" i="4"/>
  <c r="L1066" i="4"/>
  <c r="J1066" i="4"/>
  <c r="L1064" i="4"/>
  <c r="K1064" i="4"/>
  <c r="L1058" i="4"/>
  <c r="J1058" i="4"/>
  <c r="L1056" i="4"/>
  <c r="K1056" i="4"/>
  <c r="L1050" i="4"/>
  <c r="J1050" i="4"/>
  <c r="L1048" i="4"/>
  <c r="K1048" i="4"/>
  <c r="L1042" i="4"/>
  <c r="J1042" i="4"/>
  <c r="L1040" i="4"/>
  <c r="K1040" i="4"/>
  <c r="L1034" i="4"/>
  <c r="J1034" i="4"/>
  <c r="L1032" i="4"/>
  <c r="K1032" i="4"/>
  <c r="L1026" i="4"/>
  <c r="J1026" i="4"/>
  <c r="L1024" i="4"/>
  <c r="K1024" i="4"/>
  <c r="L1018" i="4"/>
  <c r="J1018" i="4"/>
  <c r="L1016" i="4"/>
  <c r="K1016" i="4"/>
  <c r="L1010" i="4"/>
  <c r="J1010" i="4"/>
  <c r="L1008" i="4"/>
  <c r="K1008" i="4"/>
  <c r="L1002" i="4"/>
  <c r="J1002" i="4"/>
  <c r="L1000" i="4"/>
  <c r="K1000" i="4"/>
  <c r="L994" i="4"/>
  <c r="J994" i="4"/>
  <c r="L992" i="4"/>
  <c r="K992" i="4"/>
  <c r="L986" i="4"/>
  <c r="J986" i="4"/>
  <c r="L984" i="4"/>
  <c r="K984" i="4"/>
  <c r="L978" i="4"/>
  <c r="J978" i="4"/>
  <c r="L976" i="4"/>
  <c r="K976" i="4"/>
  <c r="L970" i="4"/>
  <c r="J970" i="4"/>
  <c r="L968" i="4"/>
  <c r="K968" i="4"/>
  <c r="L962" i="4"/>
  <c r="J962" i="4"/>
  <c r="L960" i="4"/>
  <c r="K960" i="4"/>
  <c r="L954" i="4"/>
  <c r="J954" i="4"/>
  <c r="L952" i="4"/>
  <c r="K952" i="4"/>
  <c r="L946" i="4"/>
  <c r="J946" i="4"/>
  <c r="L944" i="4"/>
  <c r="K944" i="4"/>
  <c r="L938" i="4"/>
  <c r="J938" i="4"/>
  <c r="L930" i="4"/>
  <c r="J930" i="4"/>
  <c r="L922" i="4"/>
  <c r="J922" i="4"/>
  <c r="K916" i="4"/>
  <c r="K896" i="4"/>
  <c r="J896" i="4"/>
  <c r="L852" i="4"/>
  <c r="K849" i="4"/>
  <c r="L849" i="4"/>
  <c r="L824" i="4"/>
  <c r="K821" i="4"/>
  <c r="L821" i="4"/>
  <c r="L816" i="4"/>
  <c r="K812" i="4"/>
  <c r="J812" i="4"/>
  <c r="L800" i="4"/>
  <c r="K796" i="4"/>
  <c r="J796" i="4"/>
  <c r="L784" i="4"/>
  <c r="K780" i="4"/>
  <c r="J780" i="4"/>
  <c r="L768" i="4"/>
  <c r="K764" i="4"/>
  <c r="J764" i="4"/>
  <c r="L748" i="4"/>
  <c r="K745" i="4"/>
  <c r="L745" i="4"/>
  <c r="L740" i="4"/>
  <c r="K737" i="4"/>
  <c r="L737" i="4"/>
  <c r="K734" i="4"/>
  <c r="J734" i="4"/>
  <c r="L708" i="4"/>
  <c r="K705" i="4"/>
  <c r="L705" i="4"/>
  <c r="L700" i="4"/>
  <c r="K697" i="4"/>
  <c r="L697" i="4"/>
  <c r="K692" i="4"/>
  <c r="J692" i="4"/>
  <c r="K684" i="4"/>
  <c r="J684" i="4"/>
  <c r="L644" i="4"/>
  <c r="K641" i="4"/>
  <c r="L641" i="4"/>
  <c r="L636" i="4"/>
  <c r="K633" i="4"/>
  <c r="L633" i="4"/>
  <c r="K628" i="4"/>
  <c r="J628" i="4"/>
  <c r="K620" i="4"/>
  <c r="J620" i="4"/>
  <c r="L591" i="4"/>
  <c r="J591" i="4"/>
  <c r="L472" i="4"/>
  <c r="L467" i="4"/>
  <c r="J463" i="4"/>
  <c r="K463" i="4"/>
  <c r="L458" i="4"/>
  <c r="J446" i="4"/>
  <c r="K446" i="4"/>
  <c r="L426" i="4"/>
  <c r="J422" i="4"/>
  <c r="K422" i="4"/>
  <c r="L410" i="4"/>
  <c r="J406" i="4"/>
  <c r="K406" i="4"/>
  <c r="L394" i="4"/>
  <c r="J390" i="4"/>
  <c r="K390" i="4"/>
  <c r="L378" i="4"/>
  <c r="J374" i="4"/>
  <c r="K374" i="4"/>
  <c r="L362" i="4"/>
  <c r="J358" i="4"/>
  <c r="K358" i="4"/>
  <c r="L346" i="4"/>
  <c r="J342" i="4"/>
  <c r="K342" i="4"/>
  <c r="L330" i="4"/>
  <c r="J326" i="4"/>
  <c r="K326" i="4"/>
  <c r="L314" i="4"/>
  <c r="J310" i="4"/>
  <c r="K310" i="4"/>
  <c r="L298" i="4"/>
  <c r="L274" i="4"/>
  <c r="L262" i="4"/>
  <c r="J262" i="4"/>
  <c r="K258" i="4"/>
  <c r="L240" i="4"/>
  <c r="J240" i="4"/>
  <c r="L231" i="4"/>
  <c r="K231" i="4"/>
  <c r="L222" i="4"/>
  <c r="J222" i="4"/>
  <c r="L904" i="4"/>
  <c r="L892" i="4"/>
  <c r="L884" i="4"/>
  <c r="L875" i="4"/>
  <c r="L856" i="4"/>
  <c r="L828" i="4"/>
  <c r="L752" i="4"/>
  <c r="L736" i="4"/>
  <c r="L732" i="4"/>
  <c r="L728" i="4"/>
  <c r="L712" i="4"/>
  <c r="L696" i="4"/>
  <c r="L680" i="4"/>
  <c r="L664" i="4"/>
  <c r="L648" i="4"/>
  <c r="L632" i="4"/>
  <c r="L616" i="4"/>
  <c r="L600" i="4"/>
  <c r="K575" i="4"/>
  <c r="K571" i="4"/>
  <c r="K567" i="4"/>
  <c r="K563" i="4"/>
  <c r="L540" i="4"/>
  <c r="L524" i="4"/>
  <c r="L520" i="4"/>
  <c r="L516" i="4"/>
  <c r="L512" i="4"/>
  <c r="L508" i="4"/>
  <c r="L504" i="4"/>
  <c r="L500" i="4"/>
  <c r="L496" i="4"/>
  <c r="L492" i="4"/>
  <c r="L488" i="4"/>
  <c r="L484" i="4"/>
  <c r="L480" i="4"/>
  <c r="L476" i="4"/>
  <c r="L445" i="4"/>
  <c r="K266" i="4"/>
  <c r="K254" i="4"/>
  <c r="J208" i="4"/>
  <c r="L118" i="4"/>
  <c r="L110" i="4"/>
  <c r="L106" i="4"/>
  <c r="L77" i="4"/>
  <c r="L61" i="4"/>
  <c r="L56" i="4"/>
  <c r="L45" i="4"/>
  <c r="L40" i="4"/>
  <c r="L29" i="4"/>
  <c r="L16" i="4"/>
  <c r="L5" i="4"/>
  <c r="AO1964" i="4"/>
  <c r="AO1948" i="4"/>
  <c r="AO1932" i="4"/>
  <c r="AO1920" i="4"/>
  <c r="AO1900" i="4"/>
  <c r="AO1884" i="4"/>
  <c r="AO1880" i="4"/>
  <c r="AO1872" i="4"/>
  <c r="AO1856" i="4"/>
  <c r="AO1840" i="4"/>
  <c r="AO1812" i="4"/>
  <c r="AO1772" i="4"/>
  <c r="AO1769" i="4"/>
  <c r="AO1767" i="4"/>
  <c r="AO1765" i="4"/>
  <c r="AO1764" i="4"/>
  <c r="AO1756" i="4"/>
  <c r="AO1751" i="4"/>
  <c r="AO1748" i="4"/>
  <c r="AO1740" i="4"/>
  <c r="AO1737" i="4"/>
  <c r="AO1735" i="4"/>
  <c r="AO1695" i="4"/>
  <c r="AO1688" i="4"/>
  <c r="AO1671" i="4"/>
  <c r="AO1668" i="4"/>
  <c r="AO1660" i="4"/>
  <c r="AO1607" i="4"/>
  <c r="K203" i="4"/>
  <c r="J196" i="4"/>
  <c r="J194" i="4"/>
  <c r="K187" i="4"/>
  <c r="J180" i="4"/>
  <c r="K178" i="4"/>
  <c r="J176" i="4"/>
  <c r="K174" i="4"/>
  <c r="J172" i="4"/>
  <c r="K170" i="4"/>
  <c r="J168" i="4"/>
  <c r="K166" i="4"/>
  <c r="J164" i="4"/>
  <c r="K162" i="4"/>
  <c r="J160" i="4"/>
  <c r="K158" i="4"/>
  <c r="J156" i="4"/>
  <c r="K154" i="4"/>
  <c r="J152" i="4"/>
  <c r="K150" i="4"/>
  <c r="J148" i="4"/>
  <c r="K146" i="4"/>
  <c r="J144" i="4"/>
  <c r="K142" i="4"/>
  <c r="J140" i="4"/>
  <c r="K138" i="4"/>
  <c r="J136" i="4"/>
  <c r="K134" i="4"/>
  <c r="J132" i="4"/>
  <c r="K130" i="4"/>
  <c r="J118" i="4"/>
  <c r="J112" i="4"/>
  <c r="J110" i="4"/>
  <c r="J108" i="4"/>
  <c r="J106" i="4"/>
  <c r="J104" i="4"/>
  <c r="L97" i="4"/>
  <c r="L81" i="4"/>
  <c r="J77" i="4"/>
  <c r="L72" i="4"/>
  <c r="L68" i="4"/>
  <c r="J63" i="4"/>
  <c r="J61" i="4"/>
  <c r="L57" i="4"/>
  <c r="J56" i="4"/>
  <c r="L52" i="4"/>
  <c r="J47" i="4"/>
  <c r="J45" i="4"/>
  <c r="L41" i="4"/>
  <c r="J40" i="4"/>
  <c r="L36" i="4"/>
  <c r="J31" i="4"/>
  <c r="J29" i="4"/>
  <c r="L25" i="4"/>
  <c r="L21" i="4"/>
  <c r="L17" i="4"/>
  <c r="J16" i="4"/>
  <c r="L12" i="4"/>
  <c r="J7" i="4"/>
  <c r="J5" i="4"/>
  <c r="AO1954" i="4"/>
  <c r="AO1938" i="4"/>
  <c r="AO1922" i="4"/>
  <c r="AO1868" i="4"/>
  <c r="AO1865" i="4"/>
  <c r="AO1864" i="4"/>
  <c r="AO1852" i="4"/>
  <c r="AO1849" i="4"/>
  <c r="AO1848" i="4"/>
  <c r="AO1836" i="4"/>
  <c r="AO1833" i="4"/>
  <c r="AO1832" i="4"/>
  <c r="AO1824" i="4"/>
  <c r="AO1808" i="4"/>
  <c r="AO1792" i="4"/>
  <c r="AO1711" i="4"/>
  <c r="AO1692" i="4"/>
  <c r="AO1676" i="4"/>
  <c r="AO1620" i="4"/>
  <c r="AO1612" i="4"/>
  <c r="K191" i="4"/>
  <c r="J184" i="4"/>
  <c r="J182" i="4"/>
  <c r="J178" i="4"/>
  <c r="J174" i="4"/>
  <c r="J170" i="4"/>
  <c r="J166" i="4"/>
  <c r="J162" i="4"/>
  <c r="J158" i="4"/>
  <c r="J154" i="4"/>
  <c r="J150" i="4"/>
  <c r="J146" i="4"/>
  <c r="J142" i="4"/>
  <c r="AO1970" i="4"/>
  <c r="AO1820" i="4"/>
  <c r="AO1817" i="4"/>
  <c r="AO1816" i="4"/>
  <c r="AO1804" i="4"/>
  <c r="AO1801" i="4"/>
  <c r="AO1796" i="4"/>
  <c r="AO1789" i="4"/>
  <c r="AO1779" i="4"/>
  <c r="AO1776" i="4"/>
  <c r="AO1759" i="4"/>
  <c r="AO1743" i="4"/>
  <c r="AO1727" i="4"/>
  <c r="K139" i="4"/>
  <c r="K135" i="4"/>
  <c r="K131" i="4"/>
  <c r="J122" i="4"/>
  <c r="L117" i="4"/>
  <c r="L105" i="4"/>
  <c r="J98" i="4"/>
  <c r="AO1962" i="4"/>
  <c r="AO1958" i="4"/>
  <c r="AO1957" i="4"/>
  <c r="AO1956" i="4"/>
  <c r="AO1946" i="4"/>
  <c r="AO1944" i="4"/>
  <c r="AO1942" i="4"/>
  <c r="AO1940" i="4"/>
  <c r="AO1930" i="4"/>
  <c r="AO1928" i="4"/>
  <c r="AO1926" i="4"/>
  <c r="AO1924" i="4"/>
  <c r="AO1916" i="4"/>
  <c r="AO1912" i="4"/>
  <c r="AO1904" i="4"/>
  <c r="AO1890" i="4"/>
  <c r="AO1860" i="4"/>
  <c r="AO1844" i="4"/>
  <c r="AO1788" i="4"/>
  <c r="AO1785" i="4"/>
  <c r="AO1783" i="4"/>
  <c r="AO1781" i="4"/>
  <c r="AO1780" i="4"/>
  <c r="AO1773" i="4"/>
  <c r="AO1763" i="4"/>
  <c r="AO1760" i="4"/>
  <c r="AO1757" i="4"/>
  <c r="AO1747" i="4"/>
  <c r="AO1744" i="4"/>
  <c r="AO1741" i="4"/>
  <c r="AO1732" i="4"/>
  <c r="AO1731" i="4"/>
  <c r="AO1728" i="4"/>
  <c r="AO1724" i="4"/>
  <c r="AO1700" i="4"/>
  <c r="AO1684" i="4"/>
  <c r="AO1667" i="4"/>
  <c r="AO1627" i="4"/>
  <c r="AO1597" i="4"/>
  <c r="AO1583" i="4"/>
  <c r="AO1568" i="4"/>
  <c r="AO1567" i="4"/>
  <c r="AO1563" i="4"/>
  <c r="AO1561" i="4"/>
  <c r="AO1555" i="4"/>
  <c r="AO1540" i="4"/>
  <c r="AO1539" i="4"/>
  <c r="AO1508" i="4"/>
  <c r="AO1485" i="4"/>
  <c r="AO1425" i="4"/>
  <c r="AO1407" i="4"/>
  <c r="AO1405" i="4"/>
  <c r="AO1344" i="4"/>
  <c r="AO1341" i="4"/>
  <c r="AO1321" i="4"/>
  <c r="AO1260" i="4"/>
  <c r="AO1227" i="4"/>
  <c r="AO1209" i="4"/>
  <c r="AO1186" i="4"/>
  <c r="AO1112" i="4"/>
  <c r="AO1048" i="4"/>
  <c r="AO1030" i="4"/>
  <c r="AO1029" i="4"/>
  <c r="AO985" i="4"/>
  <c r="AO981" i="4"/>
  <c r="AO962" i="4"/>
  <c r="AO953" i="4"/>
  <c r="AO939" i="4"/>
  <c r="AO913" i="4"/>
  <c r="AO849" i="4"/>
  <c r="AO789" i="4"/>
  <c r="AO745" i="4"/>
  <c r="AO657" i="4"/>
  <c r="AO1679" i="4"/>
  <c r="AO1647" i="4"/>
  <c r="AO1631" i="4"/>
  <c r="AO1629" i="4"/>
  <c r="AO1628" i="4"/>
  <c r="AO1604" i="4"/>
  <c r="AO1600" i="4"/>
  <c r="AO1569" i="4"/>
  <c r="AO1549" i="4"/>
  <c r="AO1471" i="4"/>
  <c r="AO1469" i="4"/>
  <c r="AO1385" i="4"/>
  <c r="AO1323" i="4"/>
  <c r="AO1312" i="4"/>
  <c r="AO1309" i="4"/>
  <c r="AO1289" i="4"/>
  <c r="AO1204" i="4"/>
  <c r="AO1177" i="4"/>
  <c r="AO1160" i="4"/>
  <c r="AO1157" i="4"/>
  <c r="AO1142" i="4"/>
  <c r="AO1141" i="4"/>
  <c r="AO1093" i="4"/>
  <c r="AO1090" i="4"/>
  <c r="AO1077" i="4"/>
  <c r="AO1032" i="4"/>
  <c r="AO1014" i="4"/>
  <c r="AO1013" i="4"/>
  <c r="AO964" i="4"/>
  <c r="AO941" i="4"/>
  <c r="AO915" i="4"/>
  <c r="AO865" i="4"/>
  <c r="AO832" i="4"/>
  <c r="AO825" i="4"/>
  <c r="AO800" i="4"/>
  <c r="AO1605" i="4"/>
  <c r="AO1513" i="4"/>
  <c r="AO1504" i="4"/>
  <c r="AO1503" i="4"/>
  <c r="AO1499" i="4"/>
  <c r="AO1497" i="4"/>
  <c r="AO1491" i="4"/>
  <c r="AO1376" i="4"/>
  <c r="AO1373" i="4"/>
  <c r="AO1291" i="4"/>
  <c r="AO1273" i="4"/>
  <c r="AO1168" i="4"/>
  <c r="AO1144" i="4"/>
  <c r="AO1080" i="4"/>
  <c r="AO1016" i="4"/>
  <c r="AO998" i="4"/>
  <c r="AO996" i="4"/>
  <c r="AO944" i="4"/>
  <c r="AO923" i="4"/>
  <c r="AO873" i="4"/>
  <c r="AO835" i="4"/>
  <c r="AO801" i="4"/>
  <c r="AO776" i="4"/>
  <c r="AO728" i="4"/>
  <c r="AO647" i="4"/>
  <c r="AO1644" i="4"/>
  <c r="AO1615" i="4"/>
  <c r="AO1581" i="4"/>
  <c r="AO1536" i="4"/>
  <c r="AO1515" i="4"/>
  <c r="AO1505" i="4"/>
  <c r="AO1440" i="4"/>
  <c r="AO1353" i="4"/>
  <c r="AO1259" i="4"/>
  <c r="AO1241" i="4"/>
  <c r="AO1225" i="4"/>
  <c r="AO1125" i="4"/>
  <c r="AO1046" i="4"/>
  <c r="AO1045" i="4"/>
  <c r="AO1000" i="4"/>
  <c r="AO980" i="4"/>
  <c r="AO978" i="4"/>
  <c r="AO921" i="4"/>
  <c r="AO888" i="4"/>
  <c r="AO851" i="4"/>
  <c r="AO809" i="4"/>
  <c r="AO808" i="4"/>
  <c r="AO712" i="4"/>
  <c r="AO709" i="4"/>
  <c r="AO681" i="4"/>
  <c r="AO643" i="4"/>
  <c r="AO504" i="4"/>
  <c r="AO450" i="4"/>
  <c r="AO446" i="4"/>
  <c r="AO350" i="4"/>
  <c r="AO211" i="4"/>
  <c r="AO551" i="4"/>
  <c r="AO549" i="4"/>
  <c r="AO475" i="4"/>
  <c r="AO473" i="4"/>
  <c r="AO425" i="4"/>
  <c r="AO417" i="4"/>
  <c r="AO270" i="4"/>
  <c r="AO269" i="4"/>
  <c r="AO257" i="4"/>
  <c r="AO219" i="4"/>
  <c r="AO203" i="4"/>
  <c r="AO768" i="4"/>
  <c r="AO736" i="4"/>
  <c r="AO716" i="4"/>
  <c r="AO689" i="4"/>
  <c r="AO659" i="4"/>
  <c r="AO616" i="4"/>
  <c r="AO613" i="4"/>
  <c r="AO565" i="4"/>
  <c r="AO528" i="4"/>
  <c r="AO485" i="4"/>
  <c r="AO423" i="4"/>
  <c r="AO560" i="4"/>
  <c r="AO501" i="4"/>
  <c r="AO499" i="4"/>
  <c r="AO447" i="4"/>
  <c r="AO443" i="4"/>
  <c r="AO401" i="4"/>
  <c r="AO399" i="4"/>
  <c r="AO347" i="4"/>
  <c r="AO342" i="4"/>
  <c r="AO333" i="4"/>
  <c r="AO301" i="4"/>
  <c r="AO297" i="4"/>
  <c r="AO235" i="4"/>
  <c r="AO315" i="4"/>
  <c r="AO299" i="4"/>
  <c r="AO166" i="4"/>
  <c r="AO158" i="4"/>
  <c r="AO147" i="4"/>
  <c r="AO113" i="4"/>
  <c r="AO99" i="4"/>
  <c r="AO97" i="4"/>
  <c r="AO88" i="4"/>
  <c r="AO37" i="4"/>
  <c r="AO28" i="4"/>
  <c r="AO21" i="4"/>
  <c r="AO182" i="4"/>
  <c r="AO150" i="4"/>
  <c r="AO148" i="4"/>
  <c r="AO138" i="4"/>
  <c r="AO91" i="4"/>
  <c r="AO89" i="4"/>
  <c r="AO67" i="4"/>
  <c r="AO32" i="4"/>
  <c r="AO188" i="4"/>
  <c r="AO184" i="4"/>
  <c r="AO171" i="4"/>
  <c r="AO142" i="4"/>
  <c r="AO140" i="4"/>
  <c r="AO105" i="4"/>
  <c r="AO75" i="4"/>
  <c r="AO73" i="4"/>
  <c r="AO51" i="4"/>
  <c r="AO238" i="4"/>
  <c r="AO237" i="4"/>
  <c r="AO220" i="4"/>
  <c r="AO187" i="4"/>
  <c r="AO179" i="4"/>
  <c r="AO175" i="4"/>
  <c r="AO156" i="4"/>
  <c r="AO116" i="4"/>
  <c r="AO107" i="4"/>
  <c r="AO96" i="4"/>
  <c r="AO56" i="4"/>
  <c r="AO55" i="4"/>
  <c r="AO23" i="4"/>
  <c r="AO8" i="4"/>
  <c r="AO1885" i="4"/>
  <c r="AO1869" i="4"/>
  <c r="AO1825" i="4"/>
  <c r="AO1809" i="4"/>
  <c r="AO1793" i="4"/>
  <c r="AO1777" i="4"/>
  <c r="AO1761" i="4"/>
  <c r="AO1745" i="4"/>
  <c r="AO1729" i="4"/>
  <c r="AO1725" i="4"/>
  <c r="AO1723" i="4"/>
  <c r="AO1720" i="4"/>
  <c r="AO1703" i="4"/>
  <c r="AO1701" i="4"/>
  <c r="AO1699" i="4"/>
  <c r="AO1696" i="4"/>
  <c r="AO1661" i="4"/>
  <c r="AO1659" i="4"/>
  <c r="AO1656" i="4"/>
  <c r="AO1639" i="4"/>
  <c r="AO1637" i="4"/>
  <c r="AO1635" i="4"/>
  <c r="AO1632" i="4"/>
  <c r="AO1596" i="4"/>
  <c r="AO1591" i="4"/>
  <c r="AO1589" i="4"/>
  <c r="AO1584" i="4"/>
  <c r="AO1577" i="4"/>
  <c r="AO1531" i="4"/>
  <c r="AO1529" i="4"/>
  <c r="AO1523" i="4"/>
  <c r="AO1521" i="4"/>
  <c r="AO1465" i="4"/>
  <c r="AO1456" i="4"/>
  <c r="AO1443" i="4"/>
  <c r="AO1437" i="4"/>
  <c r="AO1401" i="4"/>
  <c r="AO1110" i="4"/>
  <c r="AO1109" i="4"/>
  <c r="AO1960" i="4"/>
  <c r="AO1753" i="4"/>
  <c r="AO1749" i="4"/>
  <c r="AO1733" i="4"/>
  <c r="AO1693" i="4"/>
  <c r="AO1691" i="4"/>
  <c r="AO1669" i="4"/>
  <c r="AO1664" i="4"/>
  <c r="AO1624" i="4"/>
  <c r="AO1579" i="4"/>
  <c r="AO1576" i="4"/>
  <c r="AO1537" i="4"/>
  <c r="AO1228" i="4"/>
  <c r="AO1078" i="4"/>
  <c r="AO1974" i="4"/>
  <c r="AO1973" i="4"/>
  <c r="AO1966" i="4"/>
  <c r="AO1952" i="4"/>
  <c r="AO1950" i="4"/>
  <c r="AO1936" i="4"/>
  <c r="AO1934" i="4"/>
  <c r="AO1917" i="4"/>
  <c r="AO1901" i="4"/>
  <c r="AO1871" i="4"/>
  <c r="AO1853" i="4"/>
  <c r="AO1837" i="4"/>
  <c r="AO1821" i="4"/>
  <c r="AO1805" i="4"/>
  <c r="AO1787" i="4"/>
  <c r="AO1784" i="4"/>
  <c r="AO1771" i="4"/>
  <c r="AO1768" i="4"/>
  <c r="AO1755" i="4"/>
  <c r="AO1752" i="4"/>
  <c r="AO1739" i="4"/>
  <c r="AO1736" i="4"/>
  <c r="AO1721" i="4"/>
  <c r="AO1719" i="4"/>
  <c r="AO1717" i="4"/>
  <c r="AO1715" i="4"/>
  <c r="AO1712" i="4"/>
  <c r="AO1677" i="4"/>
  <c r="AO1675" i="4"/>
  <c r="AO1672" i="4"/>
  <c r="AO1655" i="4"/>
  <c r="AO1653" i="4"/>
  <c r="AO1651" i="4"/>
  <c r="AO1648" i="4"/>
  <c r="AO1613" i="4"/>
  <c r="AO1611" i="4"/>
  <c r="AO1608" i="4"/>
  <c r="AO1599" i="4"/>
  <c r="AO1593" i="4"/>
  <c r="AO1587" i="4"/>
  <c r="AO1585" i="4"/>
  <c r="AO1560" i="4"/>
  <c r="AO1556" i="4"/>
  <c r="AO1552" i="4"/>
  <c r="AO1547" i="4"/>
  <c r="AO1545" i="4"/>
  <c r="AO1544" i="4"/>
  <c r="AO1533" i="4"/>
  <c r="AO1520" i="4"/>
  <c r="AO1496" i="4"/>
  <c r="AO1492" i="4"/>
  <c r="AO1488" i="4"/>
  <c r="AO1480" i="4"/>
  <c r="AO1476" i="4"/>
  <c r="AO1475" i="4"/>
  <c r="AO1473" i="4"/>
  <c r="AO1448" i="4"/>
  <c r="AO1444" i="4"/>
  <c r="AO1416" i="4"/>
  <c r="AO1412" i="4"/>
  <c r="AO1411" i="4"/>
  <c r="AO1409" i="4"/>
  <c r="AO1384" i="4"/>
  <c r="AO1379" i="4"/>
  <c r="AO1352" i="4"/>
  <c r="AO1347" i="4"/>
  <c r="AO1320" i="4"/>
  <c r="AO1315" i="4"/>
  <c r="AO1288" i="4"/>
  <c r="AO1280" i="4"/>
  <c r="AO1256" i="4"/>
  <c r="AO1255" i="4"/>
  <c r="AO1253" i="4"/>
  <c r="AO1248" i="4"/>
  <c r="AO1224" i="4"/>
  <c r="AO1223" i="4"/>
  <c r="AO1218" i="4"/>
  <c r="AO1184" i="4"/>
  <c r="AO1182" i="4"/>
  <c r="AO1158" i="4"/>
  <c r="AO1154" i="4"/>
  <c r="AO1152" i="4"/>
  <c r="AO1150" i="4"/>
  <c r="AO1088" i="4"/>
  <c r="AO1086" i="4"/>
  <c r="AO1976" i="4"/>
  <c r="AO1968" i="4"/>
  <c r="AO1921" i="4"/>
  <c r="AO1905" i="4"/>
  <c r="AO1891" i="4"/>
  <c r="AO1873" i="4"/>
  <c r="AO1857" i="4"/>
  <c r="AO1841" i="4"/>
  <c r="AO1713" i="4"/>
  <c r="AO1709" i="4"/>
  <c r="AO1707" i="4"/>
  <c r="AO1704" i="4"/>
  <c r="AO1687" i="4"/>
  <c r="AO1685" i="4"/>
  <c r="AO1683" i="4"/>
  <c r="AO1680" i="4"/>
  <c r="AO1645" i="4"/>
  <c r="AO1643" i="4"/>
  <c r="AO1640" i="4"/>
  <c r="AO1623" i="4"/>
  <c r="AO1621" i="4"/>
  <c r="AO1616" i="4"/>
  <c r="AO1595" i="4"/>
  <c r="AO1592" i="4"/>
  <c r="AO1580" i="4"/>
  <c r="AO1575" i="4"/>
  <c r="AO1571" i="4"/>
  <c r="AO1565" i="4"/>
  <c r="AO1551" i="4"/>
  <c r="AO1528" i="4"/>
  <c r="AO1524" i="4"/>
  <c r="AO1519" i="4"/>
  <c r="AO1512" i="4"/>
  <c r="AO1507" i="4"/>
  <c r="AO1501" i="4"/>
  <c r="AO1487" i="4"/>
  <c r="AO1467" i="4"/>
  <c r="AO1459" i="4"/>
  <c r="AO1457" i="4"/>
  <c r="AO1453" i="4"/>
  <c r="AO1439" i="4"/>
  <c r="AO1435" i="4"/>
  <c r="AO1433" i="4"/>
  <c r="AO1427" i="4"/>
  <c r="AO1423" i="4"/>
  <c r="AO1403" i="4"/>
  <c r="AO1395" i="4"/>
  <c r="AO1393" i="4"/>
  <c r="AO1392" i="4"/>
  <c r="AO1368" i="4"/>
  <c r="AO1363" i="4"/>
  <c r="AO1361" i="4"/>
  <c r="AO1360" i="4"/>
  <c r="AO1336" i="4"/>
  <c r="AO1331" i="4"/>
  <c r="AO1329" i="4"/>
  <c r="AO1328" i="4"/>
  <c r="AO1304" i="4"/>
  <c r="AO1299" i="4"/>
  <c r="AO1297" i="4"/>
  <c r="AO1296" i="4"/>
  <c r="AO1272" i="4"/>
  <c r="AO1271" i="4"/>
  <c r="AO1269" i="4"/>
  <c r="AO1264" i="4"/>
  <c r="AO1240" i="4"/>
  <c r="AO1239" i="4"/>
  <c r="AO1237" i="4"/>
  <c r="AO1232" i="4"/>
  <c r="AO1206" i="4"/>
  <c r="AO1205" i="4"/>
  <c r="AO1188" i="4"/>
  <c r="AO1173" i="4"/>
  <c r="AO1172" i="4"/>
  <c r="AO1165" i="4"/>
  <c r="AO1161" i="4"/>
  <c r="AO1120" i="4"/>
  <c r="AO1118" i="4"/>
  <c r="AO1056" i="4"/>
  <c r="AO1054" i="4"/>
  <c r="AO1483" i="4"/>
  <c r="AO1481" i="4"/>
  <c r="AO1464" i="4"/>
  <c r="AO1460" i="4"/>
  <c r="AO1455" i="4"/>
  <c r="AO1432" i="4"/>
  <c r="AO1428" i="4"/>
  <c r="AO1424" i="4"/>
  <c r="AO1419" i="4"/>
  <c r="AO1417" i="4"/>
  <c r="AO1400" i="4"/>
  <c r="AO1371" i="4"/>
  <c r="AO1369" i="4"/>
  <c r="AO1339" i="4"/>
  <c r="AO1337" i="4"/>
  <c r="AO1307" i="4"/>
  <c r="AO1305" i="4"/>
  <c r="AO1202" i="4"/>
  <c r="AO1189" i="4"/>
  <c r="AO1176" i="4"/>
  <c r="AO1174" i="4"/>
  <c r="AO1166" i="4"/>
  <c r="AO1156" i="4"/>
  <c r="AO1001" i="4"/>
  <c r="AO984" i="4"/>
  <c r="AO982" i="4"/>
  <c r="AO957" i="4"/>
  <c r="AO943" i="4"/>
  <c r="AO928" i="4"/>
  <c r="AO828" i="4"/>
  <c r="AO827" i="4"/>
  <c r="AO805" i="4"/>
  <c r="AO803" i="4"/>
  <c r="AO792" i="4"/>
  <c r="AO731" i="4"/>
  <c r="AO684" i="4"/>
  <c r="AO617" i="4"/>
  <c r="AO600" i="4"/>
  <c r="AO520" i="4"/>
  <c r="AO480" i="4"/>
  <c r="AO429" i="4"/>
  <c r="AO349" i="4"/>
  <c r="AO271" i="4"/>
  <c r="AO1044" i="4"/>
  <c r="AO1028" i="4"/>
  <c r="AO1012" i="4"/>
  <c r="AO973" i="4"/>
  <c r="AO960" i="4"/>
  <c r="AO956" i="4"/>
  <c r="AO954" i="4"/>
  <c r="AO899" i="4"/>
  <c r="AO897" i="4"/>
  <c r="AO867" i="4"/>
  <c r="AO764" i="4"/>
  <c r="AO752" i="4"/>
  <c r="AO747" i="4"/>
  <c r="AO497" i="4"/>
  <c r="AO441" i="4"/>
  <c r="AO377" i="4"/>
  <c r="AO295" i="4"/>
  <c r="AO1136" i="4"/>
  <c r="AO1134" i="4"/>
  <c r="AO1104" i="4"/>
  <c r="AO1102" i="4"/>
  <c r="AO1072" i="4"/>
  <c r="AO1070" i="4"/>
  <c r="AO1033" i="4"/>
  <c r="AO997" i="4"/>
  <c r="AO976" i="4"/>
  <c r="AO972" i="4"/>
  <c r="AO970" i="4"/>
  <c r="AO958" i="4"/>
  <c r="AO952" i="4"/>
  <c r="AO927" i="4"/>
  <c r="AO920" i="4"/>
  <c r="AO912" i="4"/>
  <c r="AO909" i="4"/>
  <c r="AO843" i="4"/>
  <c r="AO841" i="4"/>
  <c r="AO823" i="4"/>
  <c r="AO748" i="4"/>
  <c r="AO624" i="4"/>
  <c r="AO503" i="4"/>
  <c r="AO449" i="4"/>
  <c r="AO402" i="4"/>
  <c r="AO302" i="4"/>
  <c r="AO242" i="4"/>
  <c r="AO1705" i="4"/>
  <c r="AO1697" i="4"/>
  <c r="AO1689" i="4"/>
  <c r="AO1681" i="4"/>
  <c r="AO1673" i="4"/>
  <c r="AO1665" i="4"/>
  <c r="AO1657" i="4"/>
  <c r="AO1649" i="4"/>
  <c r="AO1641" i="4"/>
  <c r="AO1633" i="4"/>
  <c r="AO1625" i="4"/>
  <c r="AO1619" i="4"/>
  <c r="AO1617" i="4"/>
  <c r="AO1609" i="4"/>
  <c r="AO1603" i="4"/>
  <c r="AO1601" i="4"/>
  <c r="AO1389" i="4"/>
  <c r="AO1357" i="4"/>
  <c r="AO1325" i="4"/>
  <c r="AO1293" i="4"/>
  <c r="AO1277" i="4"/>
  <c r="AO1261" i="4"/>
  <c r="AO1245" i="4"/>
  <c r="AO1229" i="4"/>
  <c r="AO1200" i="4"/>
  <c r="AO1170" i="4"/>
  <c r="AO1148" i="4"/>
  <c r="AO1146" i="4"/>
  <c r="AO1138" i="4"/>
  <c r="AO1132" i="4"/>
  <c r="AO1130" i="4"/>
  <c r="AO1128" i="4"/>
  <c r="AO1126" i="4"/>
  <c r="AO1116" i="4"/>
  <c r="AO1114" i="4"/>
  <c r="AO1106" i="4"/>
  <c r="AO1100" i="4"/>
  <c r="AO1098" i="4"/>
  <c r="AO1096" i="4"/>
  <c r="AO1094" i="4"/>
  <c r="AO1084" i="4"/>
  <c r="AO1082" i="4"/>
  <c r="AO1074" i="4"/>
  <c r="AO1068" i="4"/>
  <c r="AO1066" i="4"/>
  <c r="AO1064" i="4"/>
  <c r="AO1062" i="4"/>
  <c r="AO1052" i="4"/>
  <c r="AO1050" i="4"/>
  <c r="AO1042" i="4"/>
  <c r="AO1036" i="4"/>
  <c r="AO1034" i="4"/>
  <c r="AO1026" i="4"/>
  <c r="AO1020" i="4"/>
  <c r="AO1018" i="4"/>
  <c r="AO1010" i="4"/>
  <c r="AO1004" i="4"/>
  <c r="AO1002" i="4"/>
  <c r="AO994" i="4"/>
  <c r="AO988" i="4"/>
  <c r="AO986" i="4"/>
  <c r="AO974" i="4"/>
  <c r="AO968" i="4"/>
  <c r="AO966" i="4"/>
  <c r="AO937" i="4"/>
  <c r="AO929" i="4"/>
  <c r="AO875" i="4"/>
  <c r="AO861" i="4"/>
  <c r="AO859" i="4"/>
  <c r="AO857" i="4"/>
  <c r="AO856" i="4"/>
  <c r="AO796" i="4"/>
  <c r="AO791" i="4"/>
  <c r="AO784" i="4"/>
  <c r="AO759" i="4"/>
  <c r="AO729" i="4"/>
  <c r="AO699" i="4"/>
  <c r="AO697" i="4"/>
  <c r="AO693" i="4"/>
  <c r="AO683" i="4"/>
  <c r="AO641" i="4"/>
  <c r="AO629" i="4"/>
  <c r="AO584" i="4"/>
  <c r="AO544" i="4"/>
  <c r="AO540" i="4"/>
  <c r="AO537" i="4"/>
  <c r="AO519" i="4"/>
  <c r="AO471" i="4"/>
  <c r="AO415" i="4"/>
  <c r="AO335" i="4"/>
  <c r="AO262" i="4"/>
  <c r="AO741" i="4"/>
  <c r="AO732" i="4"/>
  <c r="AO688" i="4"/>
  <c r="AO680" i="4"/>
  <c r="AO677" i="4"/>
  <c r="AO664" i="4"/>
  <c r="AO615" i="4"/>
  <c r="AO592" i="4"/>
  <c r="AO588" i="4"/>
  <c r="AO581" i="4"/>
  <c r="AO577" i="4"/>
  <c r="AO568" i="4"/>
  <c r="AO533" i="4"/>
  <c r="AO524" i="4"/>
  <c r="AO513" i="4"/>
  <c r="AO363" i="4"/>
  <c r="AO711" i="4"/>
  <c r="AO696" i="4"/>
  <c r="AO648" i="4"/>
  <c r="AO632" i="4"/>
  <c r="AO553" i="4"/>
  <c r="AO233" i="4"/>
  <c r="AO228" i="4"/>
  <c r="AO977" i="4"/>
  <c r="AO965" i="4"/>
  <c r="AO961" i="4"/>
  <c r="AO911" i="4"/>
  <c r="AO904" i="4"/>
  <c r="AO900" i="4"/>
  <c r="AO880" i="4"/>
  <c r="AO833" i="4"/>
  <c r="AO824" i="4"/>
  <c r="AO821" i="4"/>
  <c r="AO807" i="4"/>
  <c r="AO773" i="4"/>
  <c r="AO771" i="4"/>
  <c r="AO769" i="4"/>
  <c r="AO757" i="4"/>
  <c r="AO725" i="4"/>
  <c r="AO723" i="4"/>
  <c r="AO721" i="4"/>
  <c r="AO679" i="4"/>
  <c r="AO608" i="4"/>
  <c r="AO604" i="4"/>
  <c r="AO579" i="4"/>
  <c r="AO556" i="4"/>
  <c r="AO515" i="4"/>
  <c r="AO505" i="4"/>
  <c r="AO491" i="4"/>
  <c r="AO488" i="4"/>
  <c r="AO487" i="4"/>
  <c r="AO463" i="4"/>
  <c r="AO454" i="4"/>
  <c r="AO438" i="4"/>
  <c r="AO430" i="4"/>
  <c r="AO414" i="4"/>
  <c r="AO409" i="4"/>
  <c r="AO406" i="4"/>
  <c r="AO375" i="4"/>
  <c r="AO365" i="4"/>
  <c r="AO359" i="4"/>
  <c r="AO334" i="4"/>
  <c r="AO326" i="4"/>
  <c r="AO318" i="4"/>
  <c r="AO310" i="4"/>
  <c r="AO306" i="4"/>
  <c r="AO286" i="4"/>
  <c r="AO283" i="4"/>
  <c r="AO273" i="4"/>
  <c r="AO258" i="4"/>
  <c r="AO255" i="4"/>
  <c r="AO246" i="4"/>
  <c r="AO218" i="4"/>
  <c r="AO216" i="4"/>
  <c r="AO204" i="4"/>
  <c r="AO896" i="4"/>
  <c r="AO893" i="4"/>
  <c r="AO877" i="4"/>
  <c r="AO868" i="4"/>
  <c r="AO864" i="4"/>
  <c r="AO853" i="4"/>
  <c r="AO840" i="4"/>
  <c r="AO779" i="4"/>
  <c r="AO777" i="4"/>
  <c r="AO645" i="4"/>
  <c r="AO631" i="4"/>
  <c r="AO597" i="4"/>
  <c r="AO555" i="4"/>
  <c r="AO459" i="4"/>
  <c r="AO398" i="4"/>
  <c r="AO395" i="4"/>
  <c r="AO382" i="4"/>
  <c r="AO379" i="4"/>
  <c r="AO338" i="4"/>
  <c r="AO274" i="4"/>
  <c r="AO267" i="4"/>
  <c r="AO251" i="4"/>
  <c r="AO207" i="4"/>
  <c r="AO139" i="4"/>
  <c r="AO72" i="4"/>
  <c r="AO69" i="4"/>
  <c r="AO53" i="4"/>
  <c r="AO5" i="4"/>
  <c r="AO200" i="4"/>
  <c r="AO155" i="4"/>
  <c r="AO136" i="4"/>
  <c r="AO123" i="4"/>
  <c r="AO120" i="4"/>
  <c r="AO104" i="4"/>
  <c r="AO492" i="4"/>
  <c r="AO476" i="4"/>
  <c r="AO466" i="4"/>
  <c r="AO427" i="4"/>
  <c r="AO331" i="4"/>
  <c r="AO231" i="4"/>
  <c r="AO191" i="4"/>
  <c r="AO168" i="4"/>
  <c r="AO85" i="4"/>
  <c r="AO40" i="4"/>
  <c r="AO24" i="4"/>
  <c r="AO1961" i="4"/>
  <c r="AO1969" i="4"/>
  <c r="AO1947" i="4"/>
  <c r="AO1945" i="4"/>
  <c r="AO1939" i="4"/>
  <c r="AO1915" i="4"/>
  <c r="AO1911" i="4"/>
  <c r="AO1909" i="4"/>
  <c r="AO1906" i="4"/>
  <c r="AO1897" i="4"/>
  <c r="AO1893" i="4"/>
  <c r="AO1892" i="4"/>
  <c r="AO1883" i="4"/>
  <c r="AO1877" i="4"/>
  <c r="AO1874" i="4"/>
  <c r="AO1867" i="4"/>
  <c r="AO1858" i="4"/>
  <c r="AO1851" i="4"/>
  <c r="AO1842" i="4"/>
  <c r="AO1835" i="4"/>
  <c r="AO1826" i="4"/>
  <c r="AO1819" i="4"/>
  <c r="AO1810" i="4"/>
  <c r="AO1803" i="4"/>
  <c r="AO1799" i="4"/>
  <c r="AO1975" i="4"/>
  <c r="AO1971" i="4"/>
  <c r="AO1963" i="4"/>
  <c r="AO1955" i="4"/>
  <c r="AO1965" i="4"/>
  <c r="AO1949" i="4"/>
  <c r="AO1941" i="4"/>
  <c r="AO1933" i="4"/>
  <c r="AO1931" i="4"/>
  <c r="AO1925" i="4"/>
  <c r="AO1923" i="4"/>
  <c r="AO1919" i="4"/>
  <c r="AO1913" i="4"/>
  <c r="AO1910" i="4"/>
  <c r="AO1903" i="4"/>
  <c r="AO1894" i="4"/>
  <c r="AO1889" i="4"/>
  <c r="AO1881" i="4"/>
  <c r="AO1878" i="4"/>
  <c r="AO1862" i="4"/>
  <c r="AO1861" i="4"/>
  <c r="AO1855" i="4"/>
  <c r="AO1846" i="4"/>
  <c r="AO1845" i="4"/>
  <c r="AO1839" i="4"/>
  <c r="AO1830" i="4"/>
  <c r="AO1829" i="4"/>
  <c r="AO1823" i="4"/>
  <c r="AO1814" i="4"/>
  <c r="AO1813" i="4"/>
  <c r="AO1807" i="4"/>
  <c r="AO1797" i="4"/>
  <c r="AO1795" i="4"/>
  <c r="AO1967" i="4"/>
  <c r="AO1959" i="4"/>
  <c r="AO1951" i="4"/>
  <c r="AO1943" i="4"/>
  <c r="AO1914" i="4"/>
  <c r="AO1907" i="4"/>
  <c r="AO1882" i="4"/>
  <c r="AO1866" i="4"/>
  <c r="AO1859" i="4"/>
  <c r="AO1850" i="4"/>
  <c r="AO1843" i="4"/>
  <c r="AO1834" i="4"/>
  <c r="AO1827" i="4"/>
  <c r="AO1818" i="4"/>
  <c r="AO1811" i="4"/>
  <c r="AO1802" i="4"/>
  <c r="AO1800" i="4"/>
  <c r="AO1953" i="4"/>
  <c r="AO1937" i="4"/>
  <c r="AO1935" i="4"/>
  <c r="AO1929" i="4"/>
  <c r="AO1927" i="4"/>
  <c r="AO1918" i="4"/>
  <c r="AO1902" i="4"/>
  <c r="AO1895" i="4"/>
  <c r="AO1886" i="4"/>
  <c r="AO1879" i="4"/>
  <c r="AO1875" i="4"/>
  <c r="AO1870" i="4"/>
  <c r="AO1863" i="4"/>
  <c r="AO1854" i="4"/>
  <c r="AO1847" i="4"/>
  <c r="AO1838" i="4"/>
  <c r="AO1831" i="4"/>
  <c r="AO1822" i="4"/>
  <c r="AO1815" i="4"/>
  <c r="AO1806" i="4"/>
  <c r="AO1754" i="4"/>
  <c r="AO1722" i="4"/>
  <c r="AO1690" i="4"/>
  <c r="AO1642" i="4"/>
  <c r="AO1578" i="4"/>
  <c r="AO1558" i="4"/>
  <c r="AO1530" i="4"/>
  <c r="AO1518" i="4"/>
  <c r="AO1495" i="4"/>
  <c r="AO1494" i="4"/>
  <c r="AO1484" i="4"/>
  <c r="AO1477" i="4"/>
  <c r="AO1466" i="4"/>
  <c r="AO1454" i="4"/>
  <c r="AO1431" i="4"/>
  <c r="AO1430" i="4"/>
  <c r="AO1420" i="4"/>
  <c r="AO1413" i="4"/>
  <c r="AO1402" i="4"/>
  <c r="AO1374" i="4"/>
  <c r="AO1372" i="4"/>
  <c r="AO1342" i="4"/>
  <c r="AO1340" i="4"/>
  <c r="AO1310" i="4"/>
  <c r="AO1308" i="4"/>
  <c r="AO1267" i="4"/>
  <c r="AO1254" i="4"/>
  <c r="AO1252" i="4"/>
  <c r="AO1235" i="4"/>
  <c r="AO1222" i="4"/>
  <c r="AO1221" i="4"/>
  <c r="AO1220" i="4"/>
  <c r="AO1214" i="4"/>
  <c r="AO1190" i="4"/>
  <c r="AO1187" i="4"/>
  <c r="AO1786" i="4"/>
  <c r="AO1770" i="4"/>
  <c r="AO1738" i="4"/>
  <c r="AO1706" i="4"/>
  <c r="AO1674" i="4"/>
  <c r="AO1658" i="4"/>
  <c r="AO1626" i="4"/>
  <c r="AO1610" i="4"/>
  <c r="AO1594" i="4"/>
  <c r="AO1559" i="4"/>
  <c r="AO1548" i="4"/>
  <c r="AO1541" i="4"/>
  <c r="AO1798" i="4"/>
  <c r="AO1782" i="4"/>
  <c r="AO1766" i="4"/>
  <c r="AO1750" i="4"/>
  <c r="AO1734" i="4"/>
  <c r="AO1718" i="4"/>
  <c r="AO1702" i="4"/>
  <c r="AO1686" i="4"/>
  <c r="AO1670" i="4"/>
  <c r="AO1654" i="4"/>
  <c r="AO1638" i="4"/>
  <c r="AO1622" i="4"/>
  <c r="AO1606" i="4"/>
  <c r="AO1590" i="4"/>
  <c r="AO1574" i="4"/>
  <c r="AO1564" i="4"/>
  <c r="AO1557" i="4"/>
  <c r="AO1546" i="4"/>
  <c r="AO1534" i="4"/>
  <c r="AO1511" i="4"/>
  <c r="AO1510" i="4"/>
  <c r="AO1500" i="4"/>
  <c r="AO1493" i="4"/>
  <c r="AO1482" i="4"/>
  <c r="AO1470" i="4"/>
  <c r="AO1447" i="4"/>
  <c r="AO1446" i="4"/>
  <c r="AO1436" i="4"/>
  <c r="AO1429" i="4"/>
  <c r="AO1418" i="4"/>
  <c r="AO1406" i="4"/>
  <c r="AO1399" i="4"/>
  <c r="AO1398" i="4"/>
  <c r="AO1397" i="4"/>
  <c r="AO1396" i="4"/>
  <c r="AO1391" i="4"/>
  <c r="AO1367" i="4"/>
  <c r="AO1366" i="4"/>
  <c r="AO1365" i="4"/>
  <c r="AO1364" i="4"/>
  <c r="AO1359" i="4"/>
  <c r="AO1335" i="4"/>
  <c r="AO1334" i="4"/>
  <c r="AO1333" i="4"/>
  <c r="AO1332" i="4"/>
  <c r="AO1327" i="4"/>
  <c r="AO1303" i="4"/>
  <c r="AO1302" i="4"/>
  <c r="AO1301" i="4"/>
  <c r="AO1300" i="4"/>
  <c r="AO1295" i="4"/>
  <c r="AO1265" i="4"/>
  <c r="AO1263" i="4"/>
  <c r="AO1233" i="4"/>
  <c r="AO1231" i="4"/>
  <c r="AO1217" i="4"/>
  <c r="AO1193" i="4"/>
  <c r="AO1762" i="4"/>
  <c r="AO1730" i="4"/>
  <c r="AO1698" i="4"/>
  <c r="AO1682" i="4"/>
  <c r="AO1666" i="4"/>
  <c r="AO1650" i="4"/>
  <c r="AO1634" i="4"/>
  <c r="AO1618" i="4"/>
  <c r="AO1602" i="4"/>
  <c r="AO1586" i="4"/>
  <c r="AO1573" i="4"/>
  <c r="AO1562" i="4"/>
  <c r="AO1550" i="4"/>
  <c r="AO1527" i="4"/>
  <c r="AO1526" i="4"/>
  <c r="AO1516" i="4"/>
  <c r="AO1509" i="4"/>
  <c r="AO1498" i="4"/>
  <c r="AO1486" i="4"/>
  <c r="AO1463" i="4"/>
  <c r="AO1462" i="4"/>
  <c r="AO1452" i="4"/>
  <c r="AO1445" i="4"/>
  <c r="AO1434" i="4"/>
  <c r="AO1422" i="4"/>
  <c r="AO1390" i="4"/>
  <c r="AO1388" i="4"/>
  <c r="AO1358" i="4"/>
  <c r="AO1356" i="4"/>
  <c r="AO1326" i="4"/>
  <c r="AO1324" i="4"/>
  <c r="AO1294" i="4"/>
  <c r="AO1292" i="4"/>
  <c r="AO1283" i="4"/>
  <c r="AO1270" i="4"/>
  <c r="AO1268" i="4"/>
  <c r="AO1251" i="4"/>
  <c r="AO1238" i="4"/>
  <c r="AO1236" i="4"/>
  <c r="AO1210" i="4"/>
  <c r="AO1208" i="4"/>
  <c r="AO1794" i="4"/>
  <c r="AO1778" i="4"/>
  <c r="AO1746" i="4"/>
  <c r="AO1714" i="4"/>
  <c r="AO1790" i="4"/>
  <c r="AO1774" i="4"/>
  <c r="AO1758" i="4"/>
  <c r="AO1742" i="4"/>
  <c r="AO1726" i="4"/>
  <c r="AO1710" i="4"/>
  <c r="AO1694" i="4"/>
  <c r="AO1678" i="4"/>
  <c r="AO1662" i="4"/>
  <c r="AO1646" i="4"/>
  <c r="AO1630" i="4"/>
  <c r="AO1614" i="4"/>
  <c r="AO1598" i="4"/>
  <c r="AO1582" i="4"/>
  <c r="AO1566" i="4"/>
  <c r="AO1543" i="4"/>
  <c r="AO1542" i="4"/>
  <c r="AO1532" i="4"/>
  <c r="AO1525" i="4"/>
  <c r="AO1514" i="4"/>
  <c r="AO1502" i="4"/>
  <c r="AO1479" i="4"/>
  <c r="AO1478" i="4"/>
  <c r="AO1468" i="4"/>
  <c r="AO1461" i="4"/>
  <c r="AO1450" i="4"/>
  <c r="AO1438" i="4"/>
  <c r="AO1415" i="4"/>
  <c r="AO1414" i="4"/>
  <c r="AO1404" i="4"/>
  <c r="AO1383" i="4"/>
  <c r="AO1382" i="4"/>
  <c r="AO1381" i="4"/>
  <c r="AO1380" i="4"/>
  <c r="AO1375" i="4"/>
  <c r="AO1351" i="4"/>
  <c r="AO1350" i="4"/>
  <c r="AO1349" i="4"/>
  <c r="AO1348" i="4"/>
  <c r="AO1343" i="4"/>
  <c r="AO1319" i="4"/>
  <c r="AO1318" i="4"/>
  <c r="AO1317" i="4"/>
  <c r="AO1316" i="4"/>
  <c r="AO1311" i="4"/>
  <c r="AO1287" i="4"/>
  <c r="AO1286" i="4"/>
  <c r="AO1285" i="4"/>
  <c r="AO1284" i="4"/>
  <c r="AO1281" i="4"/>
  <c r="AO1279" i="4"/>
  <c r="AO1276" i="4"/>
  <c r="AO1249" i="4"/>
  <c r="AO1247" i="4"/>
  <c r="AO1244" i="4"/>
  <c r="AO1216" i="4"/>
  <c r="AO1199" i="4"/>
  <c r="AO1198" i="4"/>
  <c r="AO1197" i="4"/>
  <c r="AO1192" i="4"/>
  <c r="AO1164" i="4"/>
  <c r="AO1163" i="4"/>
  <c r="AO1153" i="4"/>
  <c r="AO1131" i="4"/>
  <c r="AO1129" i="4"/>
  <c r="AO1124" i="4"/>
  <c r="AO1099" i="4"/>
  <c r="AO1097" i="4"/>
  <c r="AO1092" i="4"/>
  <c r="AO1067" i="4"/>
  <c r="AO1065" i="4"/>
  <c r="AO1060" i="4"/>
  <c r="AO1043" i="4"/>
  <c r="AO1041" i="4"/>
  <c r="AO1024" i="4"/>
  <c r="AO1011" i="4"/>
  <c r="AO1009" i="4"/>
  <c r="AO992" i="4"/>
  <c r="AO1570" i="4"/>
  <c r="AO1554" i="4"/>
  <c r="AO1538" i="4"/>
  <c r="AO1522" i="4"/>
  <c r="AO1506" i="4"/>
  <c r="AO1490" i="4"/>
  <c r="AO1474" i="4"/>
  <c r="AO1458" i="4"/>
  <c r="AO1442" i="4"/>
  <c r="AO1426" i="4"/>
  <c r="AO1410" i="4"/>
  <c r="AO1394" i="4"/>
  <c r="AO1378" i="4"/>
  <c r="AO1362" i="4"/>
  <c r="AO1346" i="4"/>
  <c r="AO1330" i="4"/>
  <c r="AO1314" i="4"/>
  <c r="AO1298" i="4"/>
  <c r="AO1282" i="4"/>
  <c r="AO1266" i="4"/>
  <c r="AO1250" i="4"/>
  <c r="AO1234" i="4"/>
  <c r="AO1215" i="4"/>
  <c r="AO1203" i="4"/>
  <c r="AO1180" i="4"/>
  <c r="AO1179" i="4"/>
  <c r="AO1169" i="4"/>
  <c r="AO1162" i="4"/>
  <c r="AO1151" i="4"/>
  <c r="AO1123" i="4"/>
  <c r="AO1121" i="4"/>
  <c r="AO1091" i="4"/>
  <c r="AO1089" i="4"/>
  <c r="AO1059" i="4"/>
  <c r="AO1057" i="4"/>
  <c r="AO1049" i="4"/>
  <c r="AO1022" i="4"/>
  <c r="AO1017" i="4"/>
  <c r="AO990" i="4"/>
  <c r="AO1278" i="4"/>
  <c r="AO1262" i="4"/>
  <c r="AO1246" i="4"/>
  <c r="AO1230" i="4"/>
  <c r="AO1219" i="4"/>
  <c r="AO1196" i="4"/>
  <c r="AO1195" i="4"/>
  <c r="AO1185" i="4"/>
  <c r="AO1178" i="4"/>
  <c r="AO1167" i="4"/>
  <c r="AO1155" i="4"/>
  <c r="AO1147" i="4"/>
  <c r="AO1145" i="4"/>
  <c r="AO1140" i="4"/>
  <c r="AO1115" i="4"/>
  <c r="AO1113" i="4"/>
  <c r="AO1108" i="4"/>
  <c r="AO1083" i="4"/>
  <c r="AO1081" i="4"/>
  <c r="AO1076" i="4"/>
  <c r="AO1051" i="4"/>
  <c r="AO1040" i="4"/>
  <c r="AO1027" i="4"/>
  <c r="AO1025" i="4"/>
  <c r="AO1008" i="4"/>
  <c r="AO995" i="4"/>
  <c r="AO993" i="4"/>
  <c r="AO1386" i="4"/>
  <c r="AO1370" i="4"/>
  <c r="AO1354" i="4"/>
  <c r="AO1338" i="4"/>
  <c r="AO1322" i="4"/>
  <c r="AO1306" i="4"/>
  <c r="AO1290" i="4"/>
  <c r="AO1274" i="4"/>
  <c r="AO1258" i="4"/>
  <c r="AO1242" i="4"/>
  <c r="AO1226" i="4"/>
  <c r="AO1212" i="4"/>
  <c r="AO1211" i="4"/>
  <c r="AO1201" i="4"/>
  <c r="AO1194" i="4"/>
  <c r="AO1183" i="4"/>
  <c r="AO1171" i="4"/>
  <c r="AO1139" i="4"/>
  <c r="AO1137" i="4"/>
  <c r="AO1107" i="4"/>
  <c r="AO1105" i="4"/>
  <c r="AO1075" i="4"/>
  <c r="AO1073" i="4"/>
  <c r="AO1038" i="4"/>
  <c r="AO1006" i="4"/>
  <c r="AO979" i="4"/>
  <c r="AO963" i="4"/>
  <c r="AO908" i="4"/>
  <c r="AO891" i="4"/>
  <c r="AO890" i="4"/>
  <c r="AO883" i="4"/>
  <c r="AO874" i="4"/>
  <c r="AO839" i="4"/>
  <c r="AO1135" i="4"/>
  <c r="AO1119" i="4"/>
  <c r="AO1103" i="4"/>
  <c r="AO1087" i="4"/>
  <c r="AO1071" i="4"/>
  <c r="AO1055" i="4"/>
  <c r="AO1039" i="4"/>
  <c r="AO1023" i="4"/>
  <c r="AO1007" i="4"/>
  <c r="AO991" i="4"/>
  <c r="AO975" i="4"/>
  <c r="AO959" i="4"/>
  <c r="AO947" i="4"/>
  <c r="AO942" i="4"/>
  <c r="AO936" i="4"/>
  <c r="AO919" i="4"/>
  <c r="AO918" i="4"/>
  <c r="AO917" i="4"/>
  <c r="AO895" i="4"/>
  <c r="AO889" i="4"/>
  <c r="AO885" i="4"/>
  <c r="AO881" i="4"/>
  <c r="AO820" i="4"/>
  <c r="AO1035" i="4"/>
  <c r="AO1019" i="4"/>
  <c r="AO1003" i="4"/>
  <c r="AO987" i="4"/>
  <c r="AO971" i="4"/>
  <c r="AO955" i="4"/>
  <c r="AO949" i="4"/>
  <c r="AO945" i="4"/>
  <c r="AO935" i="4"/>
  <c r="AO934" i="4"/>
  <c r="AO926" i="4"/>
  <c r="AO907" i="4"/>
  <c r="AO906" i="4"/>
  <c r="AO903" i="4"/>
  <c r="AO902" i="4"/>
  <c r="AO892" i="4"/>
  <c r="AO872" i="4"/>
  <c r="AO1207" i="4"/>
  <c r="AO1191" i="4"/>
  <c r="AO1175" i="4"/>
  <c r="AO1159" i="4"/>
  <c r="AO1143" i="4"/>
  <c r="AO1127" i="4"/>
  <c r="AO1111" i="4"/>
  <c r="AO1095" i="4"/>
  <c r="AO1079" i="4"/>
  <c r="AO1063" i="4"/>
  <c r="AO1047" i="4"/>
  <c r="AO1031" i="4"/>
  <c r="AO1015" i="4"/>
  <c r="AO999" i="4"/>
  <c r="AO983" i="4"/>
  <c r="AO967" i="4"/>
  <c r="AO951" i="4"/>
  <c r="AO938" i="4"/>
  <c r="AO932" i="4"/>
  <c r="AO924" i="4"/>
  <c r="AO905" i="4"/>
  <c r="AO901" i="4"/>
  <c r="AO878" i="4"/>
  <c r="AO816" i="4"/>
  <c r="AO862" i="4"/>
  <c r="AO850" i="4"/>
  <c r="AO844" i="4"/>
  <c r="AO836" i="4"/>
  <c r="AO817" i="4"/>
  <c r="AO799" i="4"/>
  <c r="AO798" i="4"/>
  <c r="AO797" i="4"/>
  <c r="AO775" i="4"/>
  <c r="AO635" i="4"/>
  <c r="AO566" i="4"/>
  <c r="AO465" i="4"/>
  <c r="AO795" i="4"/>
  <c r="AO772" i="4"/>
  <c r="AO676" i="4"/>
  <c r="AO668" i="4"/>
  <c r="AO658" i="4"/>
  <c r="AO652" i="4"/>
  <c r="AO894" i="4"/>
  <c r="AO871" i="4"/>
  <c r="AO870" i="4"/>
  <c r="AO860" i="4"/>
  <c r="AO854" i="4"/>
  <c r="AO848" i="4"/>
  <c r="AO831" i="4"/>
  <c r="AO830" i="4"/>
  <c r="AO829" i="4"/>
  <c r="AO785" i="4"/>
  <c r="AO781" i="4"/>
  <c r="AO625" i="4"/>
  <c r="AO603" i="4"/>
  <c r="AO561" i="4"/>
  <c r="AO531" i="4"/>
  <c r="AO511" i="4"/>
  <c r="AO510" i="4"/>
  <c r="AO950" i="4"/>
  <c r="AO940" i="4"/>
  <c r="AO933" i="4"/>
  <c r="AO922" i="4"/>
  <c r="AO910" i="4"/>
  <c r="AO887" i="4"/>
  <c r="AO886" i="4"/>
  <c r="AO876" i="4"/>
  <c r="AO869" i="4"/>
  <c r="AO858" i="4"/>
  <c r="AO847" i="4"/>
  <c r="AO846" i="4"/>
  <c r="AO838" i="4"/>
  <c r="AO819" i="4"/>
  <c r="AO818" i="4"/>
  <c r="AO812" i="4"/>
  <c r="AO804" i="4"/>
  <c r="AO788" i="4"/>
  <c r="AO751" i="4"/>
  <c r="AO750" i="4"/>
  <c r="AO749" i="4"/>
  <c r="AO595" i="4"/>
  <c r="AO594" i="4"/>
  <c r="AO575" i="4"/>
  <c r="AO574" i="4"/>
  <c r="AO541" i="4"/>
  <c r="AO539" i="4"/>
  <c r="AO946" i="4"/>
  <c r="AO930" i="4"/>
  <c r="AO914" i="4"/>
  <c r="AO898" i="4"/>
  <c r="AO882" i="4"/>
  <c r="AO866" i="4"/>
  <c r="AO852" i="4"/>
  <c r="AO845" i="4"/>
  <c r="AO834" i="4"/>
  <c r="AO822" i="4"/>
  <c r="AO815" i="4"/>
  <c r="AO814" i="4"/>
  <c r="AO806" i="4"/>
  <c r="AO787" i="4"/>
  <c r="AO786" i="4"/>
  <c r="AO783" i="4"/>
  <c r="AO782" i="4"/>
  <c r="AO774" i="4"/>
  <c r="AO763" i="4"/>
  <c r="AO758" i="4"/>
  <c r="AO739" i="4"/>
  <c r="AO738" i="4"/>
  <c r="AO737" i="4"/>
  <c r="AO717" i="4"/>
  <c r="AO704" i="4"/>
  <c r="AO695" i="4"/>
  <c r="AO687" i="4"/>
  <c r="AO686" i="4"/>
  <c r="AO685" i="4"/>
  <c r="AO633" i="4"/>
  <c r="AO628" i="4"/>
  <c r="AO609" i="4"/>
  <c r="AO605" i="4"/>
  <c r="AO601" i="4"/>
  <c r="AO593" i="4"/>
  <c r="AO589" i="4"/>
  <c r="AO585" i="4"/>
  <c r="AO571" i="4"/>
  <c r="AO564" i="4"/>
  <c r="AO529" i="4"/>
  <c r="AO521" i="4"/>
  <c r="AO483" i="4"/>
  <c r="AO482" i="4"/>
  <c r="AO765" i="4"/>
  <c r="AO761" i="4"/>
  <c r="AO756" i="4"/>
  <c r="AO743" i="4"/>
  <c r="AO727" i="4"/>
  <c r="AO710" i="4"/>
  <c r="AO703" i="4"/>
  <c r="AO672" i="4"/>
  <c r="AO667" i="4"/>
  <c r="AO663" i="4"/>
  <c r="AO656" i="4"/>
  <c r="AO636" i="4"/>
  <c r="AO619" i="4"/>
  <c r="AO612" i="4"/>
  <c r="AO596" i="4"/>
  <c r="AO578" i="4"/>
  <c r="AO569" i="4"/>
  <c r="AO545" i="4"/>
  <c r="AO532" i="4"/>
  <c r="AO479" i="4"/>
  <c r="AO478" i="4"/>
  <c r="AO770" i="4"/>
  <c r="AO735" i="4"/>
  <c r="AO734" i="4"/>
  <c r="AO733" i="4"/>
  <c r="AO726" i="4"/>
  <c r="AO724" i="4"/>
  <c r="AO715" i="4"/>
  <c r="AO713" i="4"/>
  <c r="AO665" i="4"/>
  <c r="AO642" i="4"/>
  <c r="AO627" i="4"/>
  <c r="AO572" i="4"/>
  <c r="AO563" i="4"/>
  <c r="AO525" i="4"/>
  <c r="AO502" i="4"/>
  <c r="AO813" i="4"/>
  <c r="AO802" i="4"/>
  <c r="AO790" i="4"/>
  <c r="AO767" i="4"/>
  <c r="AO766" i="4"/>
  <c r="AO740" i="4"/>
  <c r="AO722" i="4"/>
  <c r="AO706" i="4"/>
  <c r="AO700" i="4"/>
  <c r="AO692" i="4"/>
  <c r="AO673" i="4"/>
  <c r="AO669" i="4"/>
  <c r="AO660" i="4"/>
  <c r="AO653" i="4"/>
  <c r="AO649" i="4"/>
  <c r="AO639" i="4"/>
  <c r="AO638" i="4"/>
  <c r="AO630" i="4"/>
  <c r="AO611" i="4"/>
  <c r="AO610" i="4"/>
  <c r="AO607" i="4"/>
  <c r="AO606" i="4"/>
  <c r="AO598" i="4"/>
  <c r="AO587" i="4"/>
  <c r="AO582" i="4"/>
  <c r="AO576" i="4"/>
  <c r="AO559" i="4"/>
  <c r="AO558" i="4"/>
  <c r="AO557" i="4"/>
  <c r="AO535" i="4"/>
  <c r="AO484" i="4"/>
  <c r="AO445" i="4"/>
  <c r="AO422" i="4"/>
  <c r="AO413" i="4"/>
  <c r="AO397" i="4"/>
  <c r="AO385" i="4"/>
  <c r="AO354" i="4"/>
  <c r="AO289" i="4"/>
  <c r="AO287" i="4"/>
  <c r="AO265" i="4"/>
  <c r="AO264" i="4"/>
  <c r="AO263" i="4"/>
  <c r="AO241" i="4"/>
  <c r="AO239" i="4"/>
  <c r="AO202" i="4"/>
  <c r="AO35" i="4"/>
  <c r="AO547" i="4"/>
  <c r="AO546" i="4"/>
  <c r="AO543" i="4"/>
  <c r="AO542" i="4"/>
  <c r="AO534" i="4"/>
  <c r="AO523" i="4"/>
  <c r="AO518" i="4"/>
  <c r="AO512" i="4"/>
  <c r="AO495" i="4"/>
  <c r="AO494" i="4"/>
  <c r="AO493" i="4"/>
  <c r="AO469" i="4"/>
  <c r="AO468" i="4"/>
  <c r="AO467" i="4"/>
  <c r="AO457" i="4"/>
  <c r="AO456" i="4"/>
  <c r="AO455" i="4"/>
  <c r="AO444" i="4"/>
  <c r="AO428" i="4"/>
  <c r="AO405" i="4"/>
  <c r="AO404" i="4"/>
  <c r="AO403" i="4"/>
  <c r="AO390" i="4"/>
  <c r="AO374" i="4"/>
  <c r="AO337" i="4"/>
  <c r="AO311" i="4"/>
  <c r="AO307" i="4"/>
  <c r="AO303" i="4"/>
  <c r="AO249" i="4"/>
  <c r="AO247" i="4"/>
  <c r="AO214" i="4"/>
  <c r="AO212" i="4"/>
  <c r="AO127" i="4"/>
  <c r="AO111" i="4"/>
  <c r="AO110" i="4"/>
  <c r="AO327" i="4"/>
  <c r="AO323" i="4"/>
  <c r="AO319" i="4"/>
  <c r="AO314" i="4"/>
  <c r="AO296" i="4"/>
  <c r="AO230" i="4"/>
  <c r="AO190" i="4"/>
  <c r="AO154" i="4"/>
  <c r="AO44" i="4"/>
  <c r="AO702" i="4"/>
  <c r="AO694" i="4"/>
  <c r="AO675" i="4"/>
  <c r="AO674" i="4"/>
  <c r="AO671" i="4"/>
  <c r="AO670" i="4"/>
  <c r="AO662" i="4"/>
  <c r="AO651" i="4"/>
  <c r="AO646" i="4"/>
  <c r="AO640" i="4"/>
  <c r="AO623" i="4"/>
  <c r="AO622" i="4"/>
  <c r="AO621" i="4"/>
  <c r="AO599" i="4"/>
  <c r="AO548" i="4"/>
  <c r="AO530" i="4"/>
  <c r="AO514" i="4"/>
  <c r="AO508" i="4"/>
  <c r="AO500" i="4"/>
  <c r="AO481" i="4"/>
  <c r="AO477" i="4"/>
  <c r="AO453" i="4"/>
  <c r="AO452" i="4"/>
  <c r="AO451" i="4"/>
  <c r="AO433" i="4"/>
  <c r="AO381" i="4"/>
  <c r="AO351" i="4"/>
  <c r="AO346" i="4"/>
  <c r="AO330" i="4"/>
  <c r="AO282" i="4"/>
  <c r="AO236" i="4"/>
  <c r="AO229" i="4"/>
  <c r="AO217" i="4"/>
  <c r="AO186" i="4"/>
  <c r="AO117" i="4"/>
  <c r="AO54" i="4"/>
  <c r="AO20" i="4"/>
  <c r="AO394" i="4"/>
  <c r="AO386" i="4"/>
  <c r="AO376" i="4"/>
  <c r="AO370" i="4"/>
  <c r="AO353" i="4"/>
  <c r="AO343" i="4"/>
  <c r="AO321" i="4"/>
  <c r="AO313" i="4"/>
  <c r="AO312" i="4"/>
  <c r="AO293" i="4"/>
  <c r="AO292" i="4"/>
  <c r="AO284" i="4"/>
  <c r="AO279" i="4"/>
  <c r="AO261" i="4"/>
  <c r="AO260" i="4"/>
  <c r="AO259" i="4"/>
  <c r="AO252" i="4"/>
  <c r="AO243" i="4"/>
  <c r="AO206" i="4"/>
  <c r="AO146" i="4"/>
  <c r="AO145" i="4"/>
  <c r="AO144" i="4"/>
  <c r="AO12" i="4"/>
  <c r="AO461" i="4"/>
  <c r="AO383" i="4"/>
  <c r="AO360" i="4"/>
  <c r="AO345" i="4"/>
  <c r="AO290" i="4"/>
  <c r="AO281" i="4"/>
  <c r="AO250" i="4"/>
  <c r="AO215" i="4"/>
  <c r="AO198" i="4"/>
  <c r="AO197" i="4"/>
  <c r="AO196" i="4"/>
  <c r="AO169" i="4"/>
  <c r="AO163" i="4"/>
  <c r="AO135" i="4"/>
  <c r="AO39" i="4"/>
  <c r="AO3" i="4"/>
  <c r="AO442" i="4"/>
  <c r="AO435" i="4"/>
  <c r="AO431" i="4"/>
  <c r="AO421" i="4"/>
  <c r="AO420" i="4"/>
  <c r="AO412" i="4"/>
  <c r="AO393" i="4"/>
  <c r="AO392" i="4"/>
  <c r="AO389" i="4"/>
  <c r="AO388" i="4"/>
  <c r="AO380" i="4"/>
  <c r="AO369" i="4"/>
  <c r="AO364" i="4"/>
  <c r="AO358" i="4"/>
  <c r="AO341" i="4"/>
  <c r="AO340" i="4"/>
  <c r="AO339" i="4"/>
  <c r="AO317" i="4"/>
  <c r="AO266" i="4"/>
  <c r="AO248" i="4"/>
  <c r="AO232" i="4"/>
  <c r="AO227" i="4"/>
  <c r="AO223" i="4"/>
  <c r="AO194" i="4"/>
  <c r="AO193" i="4"/>
  <c r="AO192" i="4"/>
  <c r="AO185" i="4"/>
  <c r="AO183" i="4"/>
  <c r="AO174" i="4"/>
  <c r="AO131" i="4"/>
  <c r="AO126" i="4"/>
  <c r="AO122" i="4"/>
  <c r="AO115" i="4"/>
  <c r="AO95" i="4"/>
  <c r="AO94" i="4"/>
  <c r="AO93" i="4"/>
  <c r="AO80" i="4"/>
  <c r="AO60" i="4"/>
  <c r="AO50" i="4"/>
  <c r="AO43" i="4"/>
  <c r="AO33" i="4"/>
  <c r="AO754" i="4"/>
  <c r="AO742" i="4"/>
  <c r="AO719" i="4"/>
  <c r="AO718" i="4"/>
  <c r="AO708" i="4"/>
  <c r="AO701" i="4"/>
  <c r="AO690" i="4"/>
  <c r="AO678" i="4"/>
  <c r="AO655" i="4"/>
  <c r="AO654" i="4"/>
  <c r="AO644" i="4"/>
  <c r="AO637" i="4"/>
  <c r="AO626" i="4"/>
  <c r="AO614" i="4"/>
  <c r="AO591" i="4"/>
  <c r="AO590" i="4"/>
  <c r="AO580" i="4"/>
  <c r="AO573" i="4"/>
  <c r="AO562" i="4"/>
  <c r="AO550" i="4"/>
  <c r="AO527" i="4"/>
  <c r="AO526" i="4"/>
  <c r="AO516" i="4"/>
  <c r="AO509" i="4"/>
  <c r="AO498" i="4"/>
  <c r="AO486" i="4"/>
  <c r="AO458" i="4"/>
  <c r="AO440" i="4"/>
  <c r="AO424" i="4"/>
  <c r="AO418" i="4"/>
  <c r="AO410" i="4"/>
  <c r="AO391" i="4"/>
  <c r="AO387" i="4"/>
  <c r="AO378" i="4"/>
  <c r="AO371" i="4"/>
  <c r="AO367" i="4"/>
  <c r="AO357" i="4"/>
  <c r="AO356" i="4"/>
  <c r="AO348" i="4"/>
  <c r="AO329" i="4"/>
  <c r="AO328" i="4"/>
  <c r="AO325" i="4"/>
  <c r="AO324" i="4"/>
  <c r="AO316" i="4"/>
  <c r="AO305" i="4"/>
  <c r="AO300" i="4"/>
  <c r="AO294" i="4"/>
  <c r="AO277" i="4"/>
  <c r="AO276" i="4"/>
  <c r="AO275" i="4"/>
  <c r="AO253" i="4"/>
  <c r="AO226" i="4"/>
  <c r="AO225" i="4"/>
  <c r="AO210" i="4"/>
  <c r="AO209" i="4"/>
  <c r="AO208" i="4"/>
  <c r="AO124" i="4"/>
  <c r="AO102" i="4"/>
  <c r="AO79" i="4"/>
  <c r="AO78" i="4"/>
  <c r="AO66" i="4"/>
  <c r="AO59" i="4"/>
  <c r="AO41" i="4"/>
  <c r="AO36" i="4"/>
  <c r="AO31" i="4"/>
  <c r="AO30" i="4"/>
  <c r="AO29" i="4"/>
  <c r="AO16" i="4"/>
  <c r="AO4" i="4"/>
  <c r="AO176" i="4"/>
  <c r="AO172" i="4"/>
  <c r="AO162" i="4"/>
  <c r="AO161" i="4"/>
  <c r="AO153" i="4"/>
  <c r="AO134" i="4"/>
  <c r="AO133" i="4"/>
  <c r="AO130" i="4"/>
  <c r="AO129" i="4"/>
  <c r="AO121" i="4"/>
  <c r="AO84" i="4"/>
  <c r="AO76" i="4"/>
  <c r="AO71" i="4"/>
  <c r="AO64" i="4"/>
  <c r="AO48" i="4"/>
  <c r="AO27" i="4"/>
  <c r="AO11" i="4"/>
  <c r="AO842" i="4"/>
  <c r="AO826" i="4"/>
  <c r="AO810" i="4"/>
  <c r="AO794" i="4"/>
  <c r="AO778" i="4"/>
  <c r="AO762" i="4"/>
  <c r="AO746" i="4"/>
  <c r="AO730" i="4"/>
  <c r="AO714" i="4"/>
  <c r="AO698" i="4"/>
  <c r="AO682" i="4"/>
  <c r="AO666" i="4"/>
  <c r="AO650" i="4"/>
  <c r="AO634" i="4"/>
  <c r="AO618" i="4"/>
  <c r="AO602" i="4"/>
  <c r="AO586" i="4"/>
  <c r="AO570" i="4"/>
  <c r="AO554" i="4"/>
  <c r="AO538" i="4"/>
  <c r="AO522" i="4"/>
  <c r="AO506" i="4"/>
  <c r="AO490" i="4"/>
  <c r="AO474" i="4"/>
  <c r="AO472" i="4"/>
  <c r="AO460" i="4"/>
  <c r="AO437" i="4"/>
  <c r="AO436" i="4"/>
  <c r="AO426" i="4"/>
  <c r="AO419" i="4"/>
  <c r="AO408" i="4"/>
  <c r="AO396" i="4"/>
  <c r="AO373" i="4"/>
  <c r="AO372" i="4"/>
  <c r="AO362" i="4"/>
  <c r="AO355" i="4"/>
  <c r="AO344" i="4"/>
  <c r="AO332" i="4"/>
  <c r="AO309" i="4"/>
  <c r="AO308" i="4"/>
  <c r="AO298" i="4"/>
  <c r="AO291" i="4"/>
  <c r="AO280" i="4"/>
  <c r="AO268" i="4"/>
  <c r="AO245" i="4"/>
  <c r="AO244" i="4"/>
  <c r="AO234" i="4"/>
  <c r="AO199" i="4"/>
  <c r="AO181" i="4"/>
  <c r="AO165" i="4"/>
  <c r="AO159" i="4"/>
  <c r="AO151" i="4"/>
  <c r="AO132" i="4"/>
  <c r="AO128" i="4"/>
  <c r="AO119" i="4"/>
  <c r="AO112" i="4"/>
  <c r="AO103" i="4"/>
  <c r="AO83" i="4"/>
  <c r="AO82" i="4"/>
  <c r="AO70" i="4"/>
  <c r="AO17" i="4"/>
  <c r="AO13" i="4"/>
  <c r="AO9" i="4"/>
  <c r="AO7" i="4"/>
  <c r="AO464" i="4"/>
  <c r="AO448" i="4"/>
  <c r="AO432" i="4"/>
  <c r="AO416" i="4"/>
  <c r="AO400" i="4"/>
  <c r="AO384" i="4"/>
  <c r="AO368" i="4"/>
  <c r="AO352" i="4"/>
  <c r="AO336" i="4"/>
  <c r="AO320" i="4"/>
  <c r="AO304" i="4"/>
  <c r="AO288" i="4"/>
  <c r="AO272" i="4"/>
  <c r="AO256" i="4"/>
  <c r="AO240" i="4"/>
  <c r="AO224" i="4"/>
  <c r="AO213" i="4"/>
  <c r="AO201" i="4"/>
  <c r="AO178" i="4"/>
  <c r="AO177" i="4"/>
  <c r="AO167" i="4"/>
  <c r="AO160" i="4"/>
  <c r="AO149" i="4"/>
  <c r="AO137" i="4"/>
  <c r="AO114" i="4"/>
  <c r="AO108" i="4"/>
  <c r="AO100" i="4"/>
  <c r="AO81" i="4"/>
  <c r="AO77" i="4"/>
  <c r="AO68" i="4"/>
  <c r="AO61" i="4"/>
  <c r="AO57" i="4"/>
  <c r="AO47" i="4"/>
  <c r="AO46" i="4"/>
  <c r="AO38" i="4"/>
  <c r="AO19" i="4"/>
  <c r="AO18" i="4"/>
  <c r="AO15" i="4"/>
  <c r="AO14" i="4"/>
  <c r="AO6" i="4"/>
  <c r="AO2" i="4"/>
  <c r="AO221" i="4"/>
  <c r="AO205" i="4"/>
  <c r="AO189" i="4"/>
  <c r="AO173" i="4"/>
  <c r="AO157" i="4"/>
  <c r="AO141" i="4"/>
  <c r="AO125" i="4"/>
  <c r="AO109" i="4"/>
  <c r="AO98" i="4"/>
  <c r="AO86" i="4"/>
  <c r="AO63" i="4"/>
  <c r="AO62" i="4"/>
  <c r="AO52" i="4"/>
  <c r="AO45" i="4"/>
  <c r="AO34" i="4"/>
  <c r="AO22" i="4"/>
  <c r="AO106" i="4"/>
  <c r="AO90" i="4"/>
  <c r="AO74" i="4"/>
  <c r="AO58" i="4"/>
  <c r="AO42" i="4"/>
  <c r="AO26" i="4"/>
  <c r="AO10" i="4"/>
  <c r="K1974" i="4"/>
  <c r="K1972" i="4"/>
  <c r="K1970" i="4"/>
  <c r="K1968" i="4"/>
  <c r="K1967" i="4"/>
  <c r="K1964" i="4"/>
  <c r="K1962" i="4"/>
  <c r="K1960" i="4"/>
  <c r="K1957" i="4"/>
  <c r="K1955" i="4"/>
  <c r="K1953" i="4"/>
  <c r="K1952" i="4"/>
  <c r="K1950" i="4"/>
  <c r="K1948" i="4"/>
  <c r="K1946" i="4"/>
  <c r="K1944" i="4"/>
  <c r="K1942" i="4"/>
  <c r="K1940" i="4"/>
  <c r="K1938" i="4"/>
  <c r="K1935" i="4"/>
  <c r="K1933" i="4"/>
  <c r="K1931" i="4"/>
  <c r="K1929" i="4"/>
  <c r="K1927" i="4"/>
  <c r="K1925" i="4"/>
  <c r="K1923" i="4"/>
  <c r="K1920" i="4"/>
  <c r="K1918" i="4"/>
  <c r="K1916" i="4"/>
  <c r="K1914" i="4"/>
  <c r="K1912" i="4"/>
  <c r="K1909" i="4"/>
  <c r="K1907" i="4"/>
  <c r="K1905" i="4"/>
  <c r="K1903" i="4"/>
  <c r="K1901" i="4"/>
  <c r="K1897" i="4"/>
  <c r="K1895" i="4"/>
  <c r="K1893" i="4"/>
  <c r="K1891" i="4"/>
  <c r="K1886" i="4"/>
  <c r="K1884" i="4"/>
  <c r="K1882" i="4"/>
  <c r="K1881" i="4"/>
  <c r="K1879" i="4"/>
  <c r="K1877" i="4"/>
  <c r="K1875" i="4"/>
  <c r="K1873" i="4"/>
  <c r="K1871" i="4"/>
  <c r="K1869" i="4"/>
  <c r="K1867" i="4"/>
  <c r="K1865" i="4"/>
  <c r="K1862" i="4"/>
  <c r="K1860" i="4"/>
  <c r="K1858" i="4"/>
  <c r="K1855" i="4"/>
  <c r="K1852" i="4"/>
  <c r="K1851" i="4"/>
  <c r="K1848" i="4"/>
  <c r="K1847" i="4"/>
  <c r="K1845" i="4"/>
  <c r="K1842" i="4"/>
  <c r="K1840" i="4"/>
  <c r="K1838" i="4"/>
  <c r="K1837" i="4"/>
  <c r="K1836"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L1429" i="4"/>
  <c r="J1429" i="4"/>
  <c r="L1426" i="4"/>
  <c r="K1426" i="4"/>
  <c r="L1421" i="4"/>
  <c r="J1421" i="4"/>
  <c r="L1418" i="4"/>
  <c r="K1418" i="4"/>
  <c r="L1413" i="4"/>
  <c r="J1413" i="4"/>
  <c r="L1410" i="4"/>
  <c r="K1410" i="4"/>
  <c r="L1405" i="4"/>
  <c r="J1405" i="4"/>
  <c r="L1395" i="4"/>
  <c r="J1395" i="4"/>
  <c r="L1393" i="4"/>
  <c r="J1393" i="4"/>
  <c r="L1379" i="4"/>
  <c r="J1379" i="4"/>
  <c r="L1377" i="4"/>
  <c r="J1377" i="4"/>
  <c r="L1363" i="4"/>
  <c r="J1363" i="4"/>
  <c r="L1361" i="4"/>
  <c r="J1361" i="4"/>
  <c r="L1347" i="4"/>
  <c r="J1347" i="4"/>
  <c r="L1345" i="4"/>
  <c r="J1345" i="4"/>
  <c r="L1341" i="4"/>
  <c r="J1341" i="4"/>
  <c r="K1341" i="4"/>
  <c r="L1337" i="4"/>
  <c r="J1337" i="4"/>
  <c r="K1337" i="4"/>
  <c r="L1333" i="4"/>
  <c r="J1333" i="4"/>
  <c r="K1333" i="4"/>
  <c r="L1329" i="4"/>
  <c r="J1329" i="4"/>
  <c r="K1329" i="4"/>
  <c r="L1325" i="4"/>
  <c r="J1325" i="4"/>
  <c r="K1325" i="4"/>
  <c r="L1321" i="4"/>
  <c r="J1321" i="4"/>
  <c r="K1321" i="4"/>
  <c r="K1976" i="4"/>
  <c r="K1975" i="4"/>
  <c r="K1973" i="4"/>
  <c r="K1971" i="4"/>
  <c r="K1969" i="4"/>
  <c r="K1966" i="4"/>
  <c r="K1965" i="4"/>
  <c r="K1963" i="4"/>
  <c r="K1961" i="4"/>
  <c r="K1959" i="4"/>
  <c r="K1958" i="4"/>
  <c r="K1956" i="4"/>
  <c r="K1954" i="4"/>
  <c r="K1951" i="4"/>
  <c r="K1949" i="4"/>
  <c r="K1947" i="4"/>
  <c r="K1945" i="4"/>
  <c r="K1943" i="4"/>
  <c r="K1941" i="4"/>
  <c r="K1939" i="4"/>
  <c r="K1937" i="4"/>
  <c r="K1936" i="4"/>
  <c r="K1934" i="4"/>
  <c r="K1932" i="4"/>
  <c r="K1930" i="4"/>
  <c r="K1928" i="4"/>
  <c r="K1926" i="4"/>
  <c r="K1924" i="4"/>
  <c r="K1922" i="4"/>
  <c r="K1921" i="4"/>
  <c r="K1919" i="4"/>
  <c r="K1917" i="4"/>
  <c r="K1915" i="4"/>
  <c r="K1913" i="4"/>
  <c r="K1911" i="4"/>
  <c r="K1910" i="4"/>
  <c r="K1908" i="4"/>
  <c r="K1906" i="4"/>
  <c r="K1904" i="4"/>
  <c r="K1902" i="4"/>
  <c r="K1900" i="4"/>
  <c r="K1894" i="4"/>
  <c r="K1892" i="4"/>
  <c r="K1890" i="4"/>
  <c r="K1889" i="4"/>
  <c r="K1885" i="4"/>
  <c r="K1883" i="4"/>
  <c r="K1880" i="4"/>
  <c r="K1878" i="4"/>
  <c r="K1876" i="4"/>
  <c r="K1874" i="4"/>
  <c r="K1872" i="4"/>
  <c r="K1870" i="4"/>
  <c r="K1868" i="4"/>
  <c r="K1866" i="4"/>
  <c r="K1864" i="4"/>
  <c r="K1863" i="4"/>
  <c r="K1861" i="4"/>
  <c r="K1859" i="4"/>
  <c r="K1857" i="4"/>
  <c r="K1856" i="4"/>
  <c r="K1854" i="4"/>
  <c r="K1853" i="4"/>
  <c r="K1850" i="4"/>
  <c r="K1849" i="4"/>
  <c r="K1846" i="4"/>
  <c r="K1844" i="4"/>
  <c r="K1843" i="4"/>
  <c r="K1841" i="4"/>
  <c r="K1839" i="4"/>
  <c r="K1835" i="4"/>
  <c r="K1804" i="4"/>
  <c r="J1976" i="4"/>
  <c r="J1975" i="4"/>
  <c r="J1974" i="4"/>
  <c r="J1973" i="4"/>
  <c r="J1972" i="4"/>
  <c r="J1971" i="4"/>
  <c r="J1970" i="4"/>
  <c r="J1969" i="4"/>
  <c r="J1968" i="4"/>
  <c r="J1967" i="4"/>
  <c r="J1966" i="4"/>
  <c r="J1965" i="4"/>
  <c r="J1964" i="4"/>
  <c r="J1963" i="4"/>
  <c r="J1962" i="4"/>
  <c r="J1961" i="4"/>
  <c r="J1960" i="4"/>
  <c r="J1959" i="4"/>
  <c r="J1958" i="4"/>
  <c r="J1957" i="4"/>
  <c r="J1956" i="4"/>
  <c r="J1955" i="4"/>
  <c r="J1954" i="4"/>
  <c r="J1953" i="4"/>
  <c r="J1952" i="4"/>
  <c r="J1951" i="4"/>
  <c r="J1950" i="4"/>
  <c r="J1949" i="4"/>
  <c r="J1948" i="4"/>
  <c r="J1947" i="4"/>
  <c r="J1946" i="4"/>
  <c r="J1945" i="4"/>
  <c r="J1944" i="4"/>
  <c r="J1943" i="4"/>
  <c r="J1942" i="4"/>
  <c r="J1941" i="4"/>
  <c r="J1940" i="4"/>
  <c r="J1939" i="4"/>
  <c r="J1938" i="4"/>
  <c r="J1937" i="4"/>
  <c r="J1936" i="4"/>
  <c r="J1935" i="4"/>
  <c r="J1934" i="4"/>
  <c r="J1933" i="4"/>
  <c r="J1932" i="4"/>
  <c r="J1931" i="4"/>
  <c r="J1930" i="4"/>
  <c r="J1929" i="4"/>
  <c r="J1928" i="4"/>
  <c r="J1927" i="4"/>
  <c r="J1926" i="4"/>
  <c r="J1925" i="4"/>
  <c r="J1924" i="4"/>
  <c r="J1923" i="4"/>
  <c r="J1922" i="4"/>
  <c r="J1921" i="4"/>
  <c r="J1920" i="4"/>
  <c r="J1919" i="4"/>
  <c r="J1918" i="4"/>
  <c r="J1917" i="4"/>
  <c r="J1916" i="4"/>
  <c r="J1915" i="4"/>
  <c r="J1914" i="4"/>
  <c r="J1913" i="4"/>
  <c r="J1912" i="4"/>
  <c r="J1911" i="4"/>
  <c r="J1910" i="4"/>
  <c r="J1909" i="4"/>
  <c r="J1908" i="4"/>
  <c r="J1907" i="4"/>
  <c r="J1906" i="4"/>
  <c r="J1905" i="4"/>
  <c r="J1904" i="4"/>
  <c r="J1903" i="4"/>
  <c r="J1902" i="4"/>
  <c r="J1901" i="4"/>
  <c r="J1900" i="4"/>
  <c r="J1897" i="4"/>
  <c r="J1895" i="4"/>
  <c r="J1894" i="4"/>
  <c r="J1893" i="4"/>
  <c r="J1892" i="4"/>
  <c r="J1891" i="4"/>
  <c r="J1890" i="4"/>
  <c r="J1889" i="4"/>
  <c r="J1886" i="4"/>
  <c r="J1885" i="4"/>
  <c r="J1884" i="4"/>
  <c r="J1883" i="4"/>
  <c r="J1882" i="4"/>
  <c r="J1881" i="4"/>
  <c r="J1880" i="4"/>
  <c r="J1879" i="4"/>
  <c r="J1878" i="4"/>
  <c r="J1877" i="4"/>
  <c r="J1876" i="4"/>
  <c r="J1875" i="4"/>
  <c r="J1874" i="4"/>
  <c r="J1873" i="4"/>
  <c r="J1872" i="4"/>
  <c r="J1871" i="4"/>
  <c r="J1870" i="4"/>
  <c r="J1869" i="4"/>
  <c r="J1868" i="4"/>
  <c r="J1867" i="4"/>
  <c r="J1866" i="4"/>
  <c r="J1865" i="4"/>
  <c r="J1864" i="4"/>
  <c r="J1863" i="4"/>
  <c r="J1862" i="4"/>
  <c r="J1861" i="4"/>
  <c r="J1860" i="4"/>
  <c r="J1859" i="4"/>
  <c r="J1858" i="4"/>
  <c r="J1857" i="4"/>
  <c r="J1856" i="4"/>
  <c r="J1855" i="4"/>
  <c r="J1854" i="4"/>
  <c r="J1853" i="4"/>
  <c r="J1852" i="4"/>
  <c r="J1851" i="4"/>
  <c r="J1850" i="4"/>
  <c r="J1849" i="4"/>
  <c r="J1848" i="4"/>
  <c r="J1847" i="4"/>
  <c r="J1846" i="4"/>
  <c r="J1845" i="4"/>
  <c r="J1844" i="4"/>
  <c r="J1843" i="4"/>
  <c r="J1842" i="4"/>
  <c r="J1841" i="4"/>
  <c r="J1840" i="4"/>
  <c r="J1839" i="4"/>
  <c r="J1838" i="4"/>
  <c r="J1837" i="4"/>
  <c r="J1836" i="4"/>
  <c r="J1835" i="4"/>
  <c r="J1834" i="4"/>
  <c r="J1833" i="4"/>
  <c r="J1832" i="4"/>
  <c r="J1831" i="4"/>
  <c r="J1830" i="4"/>
  <c r="J1829" i="4"/>
  <c r="J1828" i="4"/>
  <c r="J1827" i="4"/>
  <c r="J1826" i="4"/>
  <c r="J1825" i="4"/>
  <c r="J1824" i="4"/>
  <c r="J1823" i="4"/>
  <c r="J1822" i="4"/>
  <c r="J1821" i="4"/>
  <c r="J1820" i="4"/>
  <c r="J1819" i="4"/>
  <c r="J1818" i="4"/>
  <c r="J1817" i="4"/>
  <c r="J1816" i="4"/>
  <c r="J1815" i="4"/>
  <c r="J1814" i="4"/>
  <c r="J1813" i="4"/>
  <c r="J1812" i="4"/>
  <c r="J1811" i="4"/>
  <c r="J1810" i="4"/>
  <c r="J1809" i="4"/>
  <c r="J1808" i="4"/>
  <c r="J1807" i="4"/>
  <c r="J1806" i="4"/>
  <c r="J1805" i="4"/>
  <c r="J1804" i="4"/>
  <c r="J1803" i="4"/>
  <c r="J1802" i="4"/>
  <c r="J1801" i="4"/>
  <c r="J1800" i="4"/>
  <c r="J1799" i="4"/>
  <c r="J1798" i="4"/>
  <c r="J1797" i="4"/>
  <c r="J1796" i="4"/>
  <c r="J1795" i="4"/>
  <c r="J1794" i="4"/>
  <c r="J1793" i="4"/>
  <c r="J1792" i="4"/>
  <c r="J1791" i="4"/>
  <c r="J1790" i="4"/>
  <c r="J1789" i="4"/>
  <c r="J1788" i="4"/>
  <c r="J1787" i="4"/>
  <c r="J1786" i="4"/>
  <c r="J1785" i="4"/>
  <c r="J1784" i="4"/>
  <c r="J1783" i="4"/>
  <c r="J1782" i="4"/>
  <c r="J1781" i="4"/>
  <c r="J1780" i="4"/>
  <c r="J1779" i="4"/>
  <c r="J1778" i="4"/>
  <c r="J1777" i="4"/>
  <c r="J1776" i="4"/>
  <c r="J1775" i="4"/>
  <c r="J1774" i="4"/>
  <c r="J1773" i="4"/>
  <c r="J1772" i="4"/>
  <c r="J1771" i="4"/>
  <c r="J1770" i="4"/>
  <c r="J1769" i="4"/>
  <c r="J1768" i="4"/>
  <c r="J1767" i="4"/>
  <c r="J1766" i="4"/>
  <c r="J1765" i="4"/>
  <c r="J1764" i="4"/>
  <c r="J1763" i="4"/>
  <c r="J1762" i="4"/>
  <c r="J1761" i="4"/>
  <c r="J1760" i="4"/>
  <c r="J1759" i="4"/>
  <c r="J1758" i="4"/>
  <c r="J1757" i="4"/>
  <c r="J1756" i="4"/>
  <c r="J1755" i="4"/>
  <c r="J1754" i="4"/>
  <c r="J1753" i="4"/>
  <c r="J1752" i="4"/>
  <c r="J1751" i="4"/>
  <c r="J1750" i="4"/>
  <c r="J1749" i="4"/>
  <c r="J1748" i="4"/>
  <c r="J1747" i="4"/>
  <c r="J1746" i="4"/>
  <c r="J1745" i="4"/>
  <c r="J1744" i="4"/>
  <c r="J1743" i="4"/>
  <c r="J1742" i="4"/>
  <c r="J1741" i="4"/>
  <c r="J1740" i="4"/>
  <c r="J1739" i="4"/>
  <c r="J1738" i="4"/>
  <c r="J1737" i="4"/>
  <c r="J1736" i="4"/>
  <c r="J1735" i="4"/>
  <c r="J1734" i="4"/>
  <c r="J1733" i="4"/>
  <c r="J1732" i="4"/>
  <c r="J1731" i="4"/>
  <c r="J1730" i="4"/>
  <c r="J1729" i="4"/>
  <c r="J1728" i="4"/>
  <c r="J1727" i="4"/>
  <c r="J1726" i="4"/>
  <c r="J1725" i="4"/>
  <c r="J1724" i="4"/>
  <c r="J1723" i="4"/>
  <c r="J1722" i="4"/>
  <c r="J1721" i="4"/>
  <c r="J1720" i="4"/>
  <c r="J1719" i="4"/>
  <c r="J1718" i="4"/>
  <c r="J1717" i="4"/>
  <c r="J1716" i="4"/>
  <c r="J1715" i="4"/>
  <c r="J1714" i="4"/>
  <c r="J1713" i="4"/>
  <c r="J1712" i="4"/>
  <c r="J1711" i="4"/>
  <c r="J1710" i="4"/>
  <c r="J1709" i="4"/>
  <c r="J1708" i="4"/>
  <c r="J1707" i="4"/>
  <c r="J1706" i="4"/>
  <c r="J1705" i="4"/>
  <c r="J1704" i="4"/>
  <c r="J1703" i="4"/>
  <c r="J1702" i="4"/>
  <c r="J1701" i="4"/>
  <c r="J1700" i="4"/>
  <c r="J1699" i="4"/>
  <c r="J1698" i="4"/>
  <c r="J1697" i="4"/>
  <c r="J1696" i="4"/>
  <c r="J1695" i="4"/>
  <c r="J1694" i="4"/>
  <c r="J1693" i="4"/>
  <c r="J1692" i="4"/>
  <c r="J1691" i="4"/>
  <c r="J1690" i="4"/>
  <c r="J1689" i="4"/>
  <c r="J1688" i="4"/>
  <c r="J1687" i="4"/>
  <c r="J1686" i="4"/>
  <c r="J1685" i="4"/>
  <c r="J1684" i="4"/>
  <c r="J1683" i="4"/>
  <c r="J1682" i="4"/>
  <c r="J1681" i="4"/>
  <c r="J1680" i="4"/>
  <c r="J1679" i="4"/>
  <c r="J1678" i="4"/>
  <c r="J1677" i="4"/>
  <c r="J1676" i="4"/>
  <c r="J1675" i="4"/>
  <c r="J1674" i="4"/>
  <c r="J1673" i="4"/>
  <c r="J1672" i="4"/>
  <c r="J1671" i="4"/>
  <c r="J1670" i="4"/>
  <c r="J1669" i="4"/>
  <c r="J1668" i="4"/>
  <c r="J1667" i="4"/>
  <c r="K1569" i="4"/>
  <c r="K1565" i="4"/>
  <c r="K1561" i="4"/>
  <c r="K1557" i="4"/>
  <c r="K1553" i="4"/>
  <c r="K1549" i="4"/>
  <c r="K1545" i="4"/>
  <c r="K1541" i="4"/>
  <c r="K1537" i="4"/>
  <c r="K1533" i="4"/>
  <c r="K1529" i="4"/>
  <c r="K1525" i="4"/>
  <c r="K1521" i="4"/>
  <c r="K1517" i="4"/>
  <c r="K1513" i="4"/>
  <c r="K1509" i="4"/>
  <c r="K1505" i="4"/>
  <c r="K1501" i="4"/>
  <c r="K1497" i="4"/>
  <c r="K1493" i="4"/>
  <c r="K1489" i="4"/>
  <c r="K1485" i="4"/>
  <c r="K1481" i="4"/>
  <c r="L1478" i="4"/>
  <c r="K1477" i="4"/>
  <c r="L1474" i="4"/>
  <c r="K1473" i="4"/>
  <c r="L1470" i="4"/>
  <c r="K1469" i="4"/>
  <c r="L1466" i="4"/>
  <c r="K1465" i="4"/>
  <c r="L1462" i="4"/>
  <c r="K1461" i="4"/>
  <c r="L1458" i="4"/>
  <c r="K1457" i="4"/>
  <c r="L1454" i="4"/>
  <c r="K1453" i="4"/>
  <c r="L1450" i="4"/>
  <c r="K1449" i="4"/>
  <c r="L1446" i="4"/>
  <c r="K1445" i="4"/>
  <c r="L1442" i="4"/>
  <c r="K1441" i="4"/>
  <c r="L1438" i="4"/>
  <c r="K1437" i="4"/>
  <c r="L1434" i="4"/>
  <c r="K1433" i="4"/>
  <c r="J1427" i="4"/>
  <c r="J1419" i="4"/>
  <c r="J1411" i="4"/>
  <c r="J1403" i="4"/>
  <c r="L1391" i="4"/>
  <c r="J1391" i="4"/>
  <c r="L1389" i="4"/>
  <c r="J1389" i="4"/>
  <c r="L1375" i="4"/>
  <c r="J1375" i="4"/>
  <c r="L1373" i="4"/>
  <c r="J1373" i="4"/>
  <c r="L1359" i="4"/>
  <c r="J1359" i="4"/>
  <c r="L1357" i="4"/>
  <c r="J1357" i="4"/>
  <c r="L1599" i="4"/>
  <c r="L1579" i="4"/>
  <c r="L1571" i="4"/>
  <c r="L1559" i="4"/>
  <c r="L1535" i="4"/>
  <c r="L1531" i="4"/>
  <c r="L1527" i="4"/>
  <c r="L1523" i="4"/>
  <c r="L1519" i="4"/>
  <c r="L1515" i="4"/>
  <c r="L1511" i="4"/>
  <c r="L1507" i="4"/>
  <c r="L1503" i="4"/>
  <c r="L1499" i="4"/>
  <c r="L1495" i="4"/>
  <c r="L1491" i="4"/>
  <c r="L1487" i="4"/>
  <c r="L1483" i="4"/>
  <c r="L1479" i="4"/>
  <c r="L1475" i="4"/>
  <c r="L1471" i="4"/>
  <c r="L1467" i="4"/>
  <c r="L1463" i="4"/>
  <c r="L1459" i="4"/>
  <c r="L1455" i="4"/>
  <c r="L1451" i="4"/>
  <c r="L1447" i="4"/>
  <c r="L1443" i="4"/>
  <c r="L1439" i="4"/>
  <c r="L1435" i="4"/>
  <c r="K1431" i="4"/>
  <c r="L1430" i="4"/>
  <c r="K1430" i="4"/>
  <c r="L1425" i="4"/>
  <c r="J1425" i="4"/>
  <c r="K1423" i="4"/>
  <c r="L1422" i="4"/>
  <c r="K1422" i="4"/>
  <c r="L1417" i="4"/>
  <c r="J1417" i="4"/>
  <c r="K1415" i="4"/>
  <c r="L1414" i="4"/>
  <c r="K1414" i="4"/>
  <c r="L1409" i="4"/>
  <c r="J1409" i="4"/>
  <c r="K1407" i="4"/>
  <c r="L1406" i="4"/>
  <c r="K1406" i="4"/>
  <c r="L1401" i="4"/>
  <c r="J1401" i="4"/>
  <c r="L1387" i="4"/>
  <c r="J1387" i="4"/>
  <c r="L1385" i="4"/>
  <c r="J1385" i="4"/>
  <c r="L1371" i="4"/>
  <c r="J1371" i="4"/>
  <c r="L1369" i="4"/>
  <c r="J1369" i="4"/>
  <c r="L1355" i="4"/>
  <c r="J1355" i="4"/>
  <c r="L1353" i="4"/>
  <c r="J1353" i="4"/>
  <c r="L1647" i="4"/>
  <c r="L1643" i="4"/>
  <c r="L1639" i="4"/>
  <c r="L1635" i="4"/>
  <c r="L1631" i="4"/>
  <c r="L1627" i="4"/>
  <c r="L1623" i="4"/>
  <c r="L1619" i="4"/>
  <c r="L1615" i="4"/>
  <c r="L1611" i="4"/>
  <c r="L1607" i="4"/>
  <c r="L1603" i="4"/>
  <c r="L1595" i="4"/>
  <c r="L1591" i="4"/>
  <c r="L1587" i="4"/>
  <c r="L1583" i="4"/>
  <c r="L1575" i="4"/>
  <c r="L1567" i="4"/>
  <c r="L1563" i="4"/>
  <c r="L1555" i="4"/>
  <c r="L1551" i="4"/>
  <c r="L1547" i="4"/>
  <c r="L1543" i="4"/>
  <c r="L1539" i="4"/>
  <c r="L1648" i="4"/>
  <c r="K1647" i="4"/>
  <c r="L1644" i="4"/>
  <c r="K1643" i="4"/>
  <c r="L1640" i="4"/>
  <c r="K1639" i="4"/>
  <c r="L1636" i="4"/>
  <c r="K1635" i="4"/>
  <c r="L1632" i="4"/>
  <c r="K1631" i="4"/>
  <c r="L1628" i="4"/>
  <c r="K1627" i="4"/>
  <c r="L1624" i="4"/>
  <c r="K1623" i="4"/>
  <c r="L1620" i="4"/>
  <c r="K1619" i="4"/>
  <c r="L1616" i="4"/>
  <c r="K1615" i="4"/>
  <c r="L1612" i="4"/>
  <c r="K1611" i="4"/>
  <c r="L1608" i="4"/>
  <c r="K1607" i="4"/>
  <c r="L1604" i="4"/>
  <c r="K1603" i="4"/>
  <c r="L1600" i="4"/>
  <c r="K1599" i="4"/>
  <c r="L1596" i="4"/>
  <c r="K1595" i="4"/>
  <c r="L1592" i="4"/>
  <c r="K1591" i="4"/>
  <c r="L1588" i="4"/>
  <c r="K1587" i="4"/>
  <c r="L1584" i="4"/>
  <c r="K1583" i="4"/>
  <c r="L1580" i="4"/>
  <c r="K1579" i="4"/>
  <c r="L1576" i="4"/>
  <c r="K1575" i="4"/>
  <c r="L1572" i="4"/>
  <c r="K1571" i="4"/>
  <c r="L1568" i="4"/>
  <c r="K1567" i="4"/>
  <c r="L1564" i="4"/>
  <c r="K1563" i="4"/>
  <c r="L1560" i="4"/>
  <c r="K1559" i="4"/>
  <c r="L1556" i="4"/>
  <c r="K1555" i="4"/>
  <c r="L1552" i="4"/>
  <c r="K1551" i="4"/>
  <c r="L1548" i="4"/>
  <c r="K1547" i="4"/>
  <c r="L1544" i="4"/>
  <c r="K1543" i="4"/>
  <c r="L1540" i="4"/>
  <c r="K1539" i="4"/>
  <c r="L1536" i="4"/>
  <c r="K1535" i="4"/>
  <c r="L1532" i="4"/>
  <c r="K1531" i="4"/>
  <c r="L1528" i="4"/>
  <c r="K1527" i="4"/>
  <c r="L1524" i="4"/>
  <c r="K1523" i="4"/>
  <c r="L1520" i="4"/>
  <c r="K1519" i="4"/>
  <c r="L1516" i="4"/>
  <c r="K1515" i="4"/>
  <c r="L1512" i="4"/>
  <c r="K1511" i="4"/>
  <c r="L1508" i="4"/>
  <c r="K1507" i="4"/>
  <c r="L1504" i="4"/>
  <c r="K1503" i="4"/>
  <c r="L1500" i="4"/>
  <c r="K1499" i="4"/>
  <c r="L1496" i="4"/>
  <c r="K1495" i="4"/>
  <c r="L1492" i="4"/>
  <c r="K1491" i="4"/>
  <c r="L1488" i="4"/>
  <c r="K1487" i="4"/>
  <c r="L1484" i="4"/>
  <c r="K1483" i="4"/>
  <c r="L1480" i="4"/>
  <c r="K1479" i="4"/>
  <c r="K1475" i="4"/>
  <c r="K1471" i="4"/>
  <c r="K1467" i="4"/>
  <c r="K1463" i="4"/>
  <c r="K1459" i="4"/>
  <c r="K1455" i="4"/>
  <c r="K1451" i="4"/>
  <c r="K1447" i="4"/>
  <c r="K1443" i="4"/>
  <c r="K1439" i="4"/>
  <c r="K1435" i="4"/>
  <c r="J1431" i="4"/>
  <c r="K1429" i="4"/>
  <c r="J1426" i="4"/>
  <c r="J1423" i="4"/>
  <c r="K1421" i="4"/>
  <c r="J1418" i="4"/>
  <c r="J1415" i="4"/>
  <c r="K1413" i="4"/>
  <c r="J1410" i="4"/>
  <c r="J1407" i="4"/>
  <c r="K1405" i="4"/>
  <c r="L1399" i="4"/>
  <c r="J1399" i="4"/>
  <c r="L1397" i="4"/>
  <c r="J1397" i="4"/>
  <c r="K1395" i="4"/>
  <c r="K1393" i="4"/>
  <c r="L1383" i="4"/>
  <c r="J1383" i="4"/>
  <c r="L1381" i="4"/>
  <c r="J1381" i="4"/>
  <c r="K1379" i="4"/>
  <c r="K1377" i="4"/>
  <c r="L1367" i="4"/>
  <c r="J1367" i="4"/>
  <c r="L1365" i="4"/>
  <c r="J1365" i="4"/>
  <c r="K1363" i="4"/>
  <c r="K1361" i="4"/>
  <c r="L1351" i="4"/>
  <c r="J1351" i="4"/>
  <c r="L1349" i="4"/>
  <c r="J1349" i="4"/>
  <c r="K1347" i="4"/>
  <c r="K1345" i="4"/>
  <c r="L1218" i="4"/>
  <c r="K1218" i="4"/>
  <c r="L1213" i="4"/>
  <c r="J1213" i="4"/>
  <c r="L1210" i="4"/>
  <c r="K1210" i="4"/>
  <c r="L1205" i="4"/>
  <c r="J1205" i="4"/>
  <c r="L1202" i="4"/>
  <c r="K1202" i="4"/>
  <c r="L1197" i="4"/>
  <c r="J1197" i="4"/>
  <c r="L1194" i="4"/>
  <c r="K1194" i="4"/>
  <c r="L1189" i="4"/>
  <c r="J1189" i="4"/>
  <c r="L1186" i="4"/>
  <c r="K1186" i="4"/>
  <c r="L1181" i="4"/>
  <c r="J1181" i="4"/>
  <c r="L1178" i="4"/>
  <c r="K1178" i="4"/>
  <c r="L1173" i="4"/>
  <c r="J1173" i="4"/>
  <c r="L1159" i="4"/>
  <c r="J1159" i="4"/>
  <c r="L1155" i="4"/>
  <c r="J1155" i="4"/>
  <c r="K1155" i="4"/>
  <c r="L1151" i="4"/>
  <c r="J1151" i="4"/>
  <c r="K1151" i="4"/>
  <c r="J1343" i="4"/>
  <c r="J1339" i="4"/>
  <c r="J1335" i="4"/>
  <c r="J1331" i="4"/>
  <c r="J1327" i="4"/>
  <c r="J1323" i="4"/>
  <c r="J1319" i="4"/>
  <c r="J1315" i="4"/>
  <c r="J1311" i="4"/>
  <c r="J1307" i="4"/>
  <c r="J1303" i="4"/>
  <c r="J1299" i="4"/>
  <c r="J1295" i="4"/>
  <c r="J1291" i="4"/>
  <c r="J1287" i="4"/>
  <c r="J1283" i="4"/>
  <c r="J1279" i="4"/>
  <c r="J1275" i="4"/>
  <c r="J1271" i="4"/>
  <c r="J1267" i="4"/>
  <c r="J1263" i="4"/>
  <c r="J1259" i="4"/>
  <c r="J1255" i="4"/>
  <c r="J1251" i="4"/>
  <c r="J1247" i="4"/>
  <c r="J1243" i="4"/>
  <c r="J1239" i="4"/>
  <c r="J1235" i="4"/>
  <c r="J1231" i="4"/>
  <c r="K1228" i="4"/>
  <c r="J1227" i="4"/>
  <c r="K1224" i="4"/>
  <c r="J1223" i="4"/>
  <c r="K1220" i="4"/>
  <c r="J1219" i="4"/>
  <c r="J1211" i="4"/>
  <c r="J1203" i="4"/>
  <c r="J1195" i="4"/>
  <c r="J1187" i="4"/>
  <c r="J1179" i="4"/>
  <c r="L1171" i="4"/>
  <c r="J1171" i="4"/>
  <c r="L1169" i="4"/>
  <c r="J1169" i="4"/>
  <c r="K1317" i="4"/>
  <c r="K1313" i="4"/>
  <c r="K1309" i="4"/>
  <c r="K1305" i="4"/>
  <c r="K1301" i="4"/>
  <c r="K1297" i="4"/>
  <c r="K1293" i="4"/>
  <c r="K1289" i="4"/>
  <c r="K1285" i="4"/>
  <c r="K1281" i="4"/>
  <c r="K1277" i="4"/>
  <c r="K1273" i="4"/>
  <c r="K1269" i="4"/>
  <c r="K1265" i="4"/>
  <c r="K1261" i="4"/>
  <c r="K1257" i="4"/>
  <c r="K1253" i="4"/>
  <c r="K1249" i="4"/>
  <c r="K1245" i="4"/>
  <c r="K1241" i="4"/>
  <c r="K1237" i="4"/>
  <c r="K1233" i="4"/>
  <c r="K1229" i="4"/>
  <c r="K1225" i="4"/>
  <c r="K1221" i="4"/>
  <c r="L1217" i="4"/>
  <c r="J1217" i="4"/>
  <c r="K1215" i="4"/>
  <c r="L1214" i="4"/>
  <c r="K1214" i="4"/>
  <c r="L1209" i="4"/>
  <c r="J1209" i="4"/>
  <c r="K1207" i="4"/>
  <c r="L1206" i="4"/>
  <c r="K1206" i="4"/>
  <c r="L1201" i="4"/>
  <c r="J1201" i="4"/>
  <c r="K1199" i="4"/>
  <c r="L1198" i="4"/>
  <c r="K1198" i="4"/>
  <c r="L1193" i="4"/>
  <c r="J1193" i="4"/>
  <c r="K1191" i="4"/>
  <c r="L1190" i="4"/>
  <c r="K1190" i="4"/>
  <c r="L1185" i="4"/>
  <c r="J1185" i="4"/>
  <c r="K1183" i="4"/>
  <c r="L1182" i="4"/>
  <c r="K1182" i="4"/>
  <c r="L1177" i="4"/>
  <c r="J1177" i="4"/>
  <c r="K1175" i="4"/>
  <c r="L1167" i="4"/>
  <c r="J1167" i="4"/>
  <c r="L1165" i="4"/>
  <c r="J1165" i="4"/>
  <c r="K1402" i="4"/>
  <c r="K1398" i="4"/>
  <c r="K1394" i="4"/>
  <c r="K1390" i="4"/>
  <c r="K1386" i="4"/>
  <c r="K1382" i="4"/>
  <c r="K1378" i="4"/>
  <c r="K1374" i="4"/>
  <c r="K1370" i="4"/>
  <c r="K1366" i="4"/>
  <c r="K1362" i="4"/>
  <c r="K1358" i="4"/>
  <c r="K1354" i="4"/>
  <c r="K1350" i="4"/>
  <c r="K1346" i="4"/>
  <c r="K1342" i="4"/>
  <c r="K1338" i="4"/>
  <c r="K1334" i="4"/>
  <c r="K1330" i="4"/>
  <c r="K1326" i="4"/>
  <c r="K1322" i="4"/>
  <c r="K1318" i="4"/>
  <c r="J1317" i="4"/>
  <c r="K1314" i="4"/>
  <c r="J1313" i="4"/>
  <c r="K1310" i="4"/>
  <c r="J1309" i="4"/>
  <c r="K1306" i="4"/>
  <c r="J1305" i="4"/>
  <c r="K1302" i="4"/>
  <c r="J1301" i="4"/>
  <c r="K1298" i="4"/>
  <c r="J1297" i="4"/>
  <c r="K1294" i="4"/>
  <c r="J1293" i="4"/>
  <c r="K1290" i="4"/>
  <c r="J1289" i="4"/>
  <c r="K1286" i="4"/>
  <c r="J1285" i="4"/>
  <c r="K1282" i="4"/>
  <c r="J1281" i="4"/>
  <c r="K1278" i="4"/>
  <c r="J1277" i="4"/>
  <c r="K1274" i="4"/>
  <c r="J1273" i="4"/>
  <c r="K1270" i="4"/>
  <c r="J1269" i="4"/>
  <c r="K1266" i="4"/>
  <c r="J1265" i="4"/>
  <c r="K1262" i="4"/>
  <c r="J1261" i="4"/>
  <c r="K1258" i="4"/>
  <c r="J1257" i="4"/>
  <c r="K1254" i="4"/>
  <c r="J1253" i="4"/>
  <c r="K1250" i="4"/>
  <c r="J1249" i="4"/>
  <c r="K1246" i="4"/>
  <c r="J1245" i="4"/>
  <c r="K1242" i="4"/>
  <c r="J1241" i="4"/>
  <c r="K1238" i="4"/>
  <c r="J1237" i="4"/>
  <c r="K1234" i="4"/>
  <c r="J1233" i="4"/>
  <c r="K1230" i="4"/>
  <c r="J1229" i="4"/>
  <c r="K1226" i="4"/>
  <c r="J1225" i="4"/>
  <c r="J1221" i="4"/>
  <c r="J1218" i="4"/>
  <c r="J1215" i="4"/>
  <c r="K1213" i="4"/>
  <c r="J1210" i="4"/>
  <c r="J1207" i="4"/>
  <c r="K1205" i="4"/>
  <c r="J1202" i="4"/>
  <c r="J1199" i="4"/>
  <c r="K1197" i="4"/>
  <c r="J1194" i="4"/>
  <c r="J1191" i="4"/>
  <c r="K1189" i="4"/>
  <c r="J1186" i="4"/>
  <c r="J1183" i="4"/>
  <c r="K1181" i="4"/>
  <c r="J1178" i="4"/>
  <c r="J1175" i="4"/>
  <c r="K1173" i="4"/>
  <c r="L1163" i="4"/>
  <c r="J1163" i="4"/>
  <c r="L1161" i="4"/>
  <c r="J1161" i="4"/>
  <c r="K1159" i="4"/>
  <c r="K1147" i="4"/>
  <c r="K1143" i="4"/>
  <c r="K1139" i="4"/>
  <c r="K1135" i="4"/>
  <c r="K1131" i="4"/>
  <c r="K1127" i="4"/>
  <c r="K1123" i="4"/>
  <c r="K1119" i="4"/>
  <c r="K1115" i="4"/>
  <c r="K1111" i="4"/>
  <c r="K1107" i="4"/>
  <c r="K1103" i="4"/>
  <c r="K1099" i="4"/>
  <c r="K1095" i="4"/>
  <c r="K1091" i="4"/>
  <c r="K1087" i="4"/>
  <c r="K1083" i="4"/>
  <c r="K1079" i="4"/>
  <c r="K1075" i="4"/>
  <c r="K1071" i="4"/>
  <c r="K1067" i="4"/>
  <c r="K1063" i="4"/>
  <c r="K1059" i="4"/>
  <c r="K1055" i="4"/>
  <c r="K1051" i="4"/>
  <c r="K1047" i="4"/>
  <c r="K1043" i="4"/>
  <c r="K1039" i="4"/>
  <c r="K1035" i="4"/>
  <c r="K1031" i="4"/>
  <c r="K1027" i="4"/>
  <c r="K1023" i="4"/>
  <c r="K1019" i="4"/>
  <c r="K1015" i="4"/>
  <c r="K1011" i="4"/>
  <c r="K1007" i="4"/>
  <c r="K1003" i="4"/>
  <c r="K999" i="4"/>
  <c r="K995" i="4"/>
  <c r="K991" i="4"/>
  <c r="K987" i="4"/>
  <c r="K983" i="4"/>
  <c r="K979" i="4"/>
  <c r="K975" i="4"/>
  <c r="K971" i="4"/>
  <c r="K967" i="4"/>
  <c r="K963" i="4"/>
  <c r="K959" i="4"/>
  <c r="K955" i="4"/>
  <c r="K951" i="4"/>
  <c r="K947" i="4"/>
  <c r="K943" i="4"/>
  <c r="K939" i="4"/>
  <c r="K935" i="4"/>
  <c r="K931" i="4"/>
  <c r="K927" i="4"/>
  <c r="K923" i="4"/>
  <c r="K919" i="4"/>
  <c r="K915" i="4"/>
  <c r="K914" i="4"/>
  <c r="L914" i="4"/>
  <c r="K909" i="4"/>
  <c r="J909" i="4"/>
  <c r="L907" i="4"/>
  <c r="K906" i="4"/>
  <c r="L906" i="4"/>
  <c r="K901" i="4"/>
  <c r="J901" i="4"/>
  <c r="L899" i="4"/>
  <c r="K898" i="4"/>
  <c r="L898" i="4"/>
  <c r="K893" i="4"/>
  <c r="J893" i="4"/>
  <c r="L891" i="4"/>
  <c r="K890" i="4"/>
  <c r="L890" i="4"/>
  <c r="K885" i="4"/>
  <c r="J885" i="4"/>
  <c r="K882" i="4"/>
  <c r="L882" i="4"/>
  <c r="K877" i="4"/>
  <c r="J877" i="4"/>
  <c r="K874" i="4"/>
  <c r="L874" i="4"/>
  <c r="K835" i="4"/>
  <c r="J835" i="4"/>
  <c r="L835" i="4"/>
  <c r="K819" i="4"/>
  <c r="J819" i="4"/>
  <c r="L819" i="4"/>
  <c r="J1147" i="4"/>
  <c r="J1143" i="4"/>
  <c r="J1139" i="4"/>
  <c r="J1135" i="4"/>
  <c r="J1131" i="4"/>
  <c r="J1127" i="4"/>
  <c r="J1123" i="4"/>
  <c r="J1119" i="4"/>
  <c r="J1115" i="4"/>
  <c r="J1111" i="4"/>
  <c r="J1107" i="4"/>
  <c r="J1103" i="4"/>
  <c r="J1099" i="4"/>
  <c r="J1095" i="4"/>
  <c r="J1091" i="4"/>
  <c r="J1087" i="4"/>
  <c r="J1083" i="4"/>
  <c r="J1079" i="4"/>
  <c r="J1075" i="4"/>
  <c r="J1071" i="4"/>
  <c r="J1067" i="4"/>
  <c r="J1063" i="4"/>
  <c r="J1059" i="4"/>
  <c r="J1055" i="4"/>
  <c r="J1051" i="4"/>
  <c r="J1047" i="4"/>
  <c r="J1043" i="4"/>
  <c r="J1039" i="4"/>
  <c r="J1035" i="4"/>
  <c r="J1031" i="4"/>
  <c r="J1027" i="4"/>
  <c r="J1023" i="4"/>
  <c r="J1019" i="4"/>
  <c r="J1015" i="4"/>
  <c r="J1011" i="4"/>
  <c r="J1007" i="4"/>
  <c r="J1003" i="4"/>
  <c r="J999" i="4"/>
  <c r="J995" i="4"/>
  <c r="J991" i="4"/>
  <c r="J987" i="4"/>
  <c r="J983" i="4"/>
  <c r="J979" i="4"/>
  <c r="J975" i="4"/>
  <c r="J971" i="4"/>
  <c r="J967" i="4"/>
  <c r="J963" i="4"/>
  <c r="J959" i="4"/>
  <c r="J955" i="4"/>
  <c r="J951" i="4"/>
  <c r="J947" i="4"/>
  <c r="J943" i="4"/>
  <c r="J939" i="4"/>
  <c r="J935" i="4"/>
  <c r="J931" i="4"/>
  <c r="J927" i="4"/>
  <c r="J923" i="4"/>
  <c r="J919" i="4"/>
  <c r="J915" i="4"/>
  <c r="J907" i="4"/>
  <c r="J899" i="4"/>
  <c r="J891" i="4"/>
  <c r="J883" i="4"/>
  <c r="K867" i="4"/>
  <c r="L867" i="4"/>
  <c r="K863" i="4"/>
  <c r="L863" i="4"/>
  <c r="K859" i="4"/>
  <c r="L859" i="4"/>
  <c r="K855" i="4"/>
  <c r="L855" i="4"/>
  <c r="K851" i="4"/>
  <c r="L851" i="4"/>
  <c r="K847" i="4"/>
  <c r="L847" i="4"/>
  <c r="K843" i="4"/>
  <c r="L843" i="4"/>
  <c r="K839" i="4"/>
  <c r="L839" i="4"/>
  <c r="K823" i="4"/>
  <c r="J823" i="4"/>
  <c r="L823" i="4"/>
  <c r="K917" i="4"/>
  <c r="K913" i="4"/>
  <c r="J913" i="4"/>
  <c r="K910" i="4"/>
  <c r="L910" i="4"/>
  <c r="K905" i="4"/>
  <c r="J905" i="4"/>
  <c r="K902" i="4"/>
  <c r="L902" i="4"/>
  <c r="K897" i="4"/>
  <c r="J897" i="4"/>
  <c r="K894" i="4"/>
  <c r="L894" i="4"/>
  <c r="K889" i="4"/>
  <c r="J889" i="4"/>
  <c r="L887" i="4"/>
  <c r="K886" i="4"/>
  <c r="L886" i="4"/>
  <c r="K881" i="4"/>
  <c r="J881" i="4"/>
  <c r="L879" i="4"/>
  <c r="K878" i="4"/>
  <c r="L878" i="4"/>
  <c r="K873" i="4"/>
  <c r="J873" i="4"/>
  <c r="K870" i="4"/>
  <c r="L870" i="4"/>
  <c r="K866" i="4"/>
  <c r="J866" i="4"/>
  <c r="L866" i="4"/>
  <c r="K862" i="4"/>
  <c r="J862" i="4"/>
  <c r="L862" i="4"/>
  <c r="K858" i="4"/>
  <c r="J858" i="4"/>
  <c r="L858" i="4"/>
  <c r="K854" i="4"/>
  <c r="J854" i="4"/>
  <c r="L854" i="4"/>
  <c r="K850" i="4"/>
  <c r="J850" i="4"/>
  <c r="L850" i="4"/>
  <c r="K846" i="4"/>
  <c r="J846" i="4"/>
  <c r="L846" i="4"/>
  <c r="K842" i="4"/>
  <c r="J842" i="4"/>
  <c r="L842" i="4"/>
  <c r="K827" i="4"/>
  <c r="J827" i="4"/>
  <c r="L827" i="4"/>
  <c r="K1174" i="4"/>
  <c r="K1170" i="4"/>
  <c r="K1166" i="4"/>
  <c r="K1162" i="4"/>
  <c r="K1158" i="4"/>
  <c r="J1157" i="4"/>
  <c r="K1154" i="4"/>
  <c r="J1153" i="4"/>
  <c r="K1150" i="4"/>
  <c r="J1149" i="4"/>
  <c r="K1146" i="4"/>
  <c r="J1145" i="4"/>
  <c r="K1142" i="4"/>
  <c r="J1141" i="4"/>
  <c r="K1138" i="4"/>
  <c r="J1137" i="4"/>
  <c r="K1134" i="4"/>
  <c r="J1133" i="4"/>
  <c r="K1130" i="4"/>
  <c r="J1129" i="4"/>
  <c r="K1126" i="4"/>
  <c r="J1125" i="4"/>
  <c r="K1122" i="4"/>
  <c r="J1121" i="4"/>
  <c r="K1118" i="4"/>
  <c r="J1117" i="4"/>
  <c r="K1114" i="4"/>
  <c r="J1113" i="4"/>
  <c r="K1110" i="4"/>
  <c r="J1109" i="4"/>
  <c r="K1106" i="4"/>
  <c r="J1105" i="4"/>
  <c r="K1102" i="4"/>
  <c r="J1101" i="4"/>
  <c r="K1098" i="4"/>
  <c r="J1097" i="4"/>
  <c r="K1094" i="4"/>
  <c r="J1093" i="4"/>
  <c r="K1090" i="4"/>
  <c r="J1089" i="4"/>
  <c r="K1086" i="4"/>
  <c r="J1085" i="4"/>
  <c r="K1082" i="4"/>
  <c r="J1081" i="4"/>
  <c r="K1078" i="4"/>
  <c r="J1077" i="4"/>
  <c r="K1074" i="4"/>
  <c r="J1073" i="4"/>
  <c r="K1070" i="4"/>
  <c r="J1069" i="4"/>
  <c r="K1066" i="4"/>
  <c r="J1065" i="4"/>
  <c r="K1062" i="4"/>
  <c r="J1061" i="4"/>
  <c r="K1058" i="4"/>
  <c r="J1057" i="4"/>
  <c r="K1054" i="4"/>
  <c r="J1053" i="4"/>
  <c r="K1050" i="4"/>
  <c r="J1049" i="4"/>
  <c r="K1046" i="4"/>
  <c r="J1045" i="4"/>
  <c r="K1042" i="4"/>
  <c r="J1041" i="4"/>
  <c r="K1038" i="4"/>
  <c r="J1037" i="4"/>
  <c r="K1034" i="4"/>
  <c r="J1033" i="4"/>
  <c r="K1030" i="4"/>
  <c r="J1029" i="4"/>
  <c r="K1026" i="4"/>
  <c r="J1025" i="4"/>
  <c r="K1022" i="4"/>
  <c r="J1021" i="4"/>
  <c r="K1018" i="4"/>
  <c r="J1017" i="4"/>
  <c r="K1014" i="4"/>
  <c r="J1013" i="4"/>
  <c r="K1010" i="4"/>
  <c r="J1009" i="4"/>
  <c r="K1006" i="4"/>
  <c r="J1005" i="4"/>
  <c r="K1002" i="4"/>
  <c r="J1001" i="4"/>
  <c r="K998" i="4"/>
  <c r="J997" i="4"/>
  <c r="K994" i="4"/>
  <c r="J993" i="4"/>
  <c r="K990" i="4"/>
  <c r="J989" i="4"/>
  <c r="K986" i="4"/>
  <c r="J985" i="4"/>
  <c r="K982" i="4"/>
  <c r="J981" i="4"/>
  <c r="K978" i="4"/>
  <c r="J977" i="4"/>
  <c r="K974" i="4"/>
  <c r="J973" i="4"/>
  <c r="K970" i="4"/>
  <c r="J969" i="4"/>
  <c r="K966" i="4"/>
  <c r="J965" i="4"/>
  <c r="K962" i="4"/>
  <c r="J961" i="4"/>
  <c r="K958" i="4"/>
  <c r="J957" i="4"/>
  <c r="K954" i="4"/>
  <c r="J953" i="4"/>
  <c r="K950" i="4"/>
  <c r="J949" i="4"/>
  <c r="K946" i="4"/>
  <c r="J945" i="4"/>
  <c r="K942" i="4"/>
  <c r="J941" i="4"/>
  <c r="K938" i="4"/>
  <c r="J937" i="4"/>
  <c r="K934" i="4"/>
  <c r="J933" i="4"/>
  <c r="K930" i="4"/>
  <c r="J929" i="4"/>
  <c r="K926" i="4"/>
  <c r="J925" i="4"/>
  <c r="K922" i="4"/>
  <c r="J921" i="4"/>
  <c r="K918" i="4"/>
  <c r="J917" i="4"/>
  <c r="J914" i="4"/>
  <c r="J911" i="4"/>
  <c r="L909" i="4"/>
  <c r="J906" i="4"/>
  <c r="J903" i="4"/>
  <c r="L901" i="4"/>
  <c r="J898" i="4"/>
  <c r="J895" i="4"/>
  <c r="L893" i="4"/>
  <c r="J890" i="4"/>
  <c r="J887" i="4"/>
  <c r="L885" i="4"/>
  <c r="J882" i="4"/>
  <c r="J879" i="4"/>
  <c r="L877" i="4"/>
  <c r="J874" i="4"/>
  <c r="J871" i="4"/>
  <c r="K831" i="4"/>
  <c r="J831" i="4"/>
  <c r="L831" i="4"/>
  <c r="K815" i="4"/>
  <c r="J815" i="4"/>
  <c r="L815" i="4"/>
  <c r="K811" i="4"/>
  <c r="J811" i="4"/>
  <c r="L811" i="4"/>
  <c r="L592" i="4"/>
  <c r="J592" i="4"/>
  <c r="L589" i="4"/>
  <c r="K589" i="4"/>
  <c r="L585" i="4"/>
  <c r="J585" i="4"/>
  <c r="K585" i="4"/>
  <c r="L581" i="4"/>
  <c r="J581" i="4"/>
  <c r="K581" i="4"/>
  <c r="L577" i="4"/>
  <c r="J577" i="4"/>
  <c r="K577" i="4"/>
  <c r="L573" i="4"/>
  <c r="J573" i="4"/>
  <c r="K573" i="4"/>
  <c r="L569" i="4"/>
  <c r="J569" i="4"/>
  <c r="K569" i="4"/>
  <c r="J542" i="4"/>
  <c r="K542" i="4"/>
  <c r="L542" i="4"/>
  <c r="J526" i="4"/>
  <c r="K526" i="4"/>
  <c r="L526" i="4"/>
  <c r="J522" i="4"/>
  <c r="K522" i="4"/>
  <c r="L522" i="4"/>
  <c r="J869" i="4"/>
  <c r="J865" i="4"/>
  <c r="J861" i="4"/>
  <c r="J857" i="4"/>
  <c r="J853" i="4"/>
  <c r="J849" i="4"/>
  <c r="J845" i="4"/>
  <c r="J841" i="4"/>
  <c r="L838" i="4"/>
  <c r="J837" i="4"/>
  <c r="L834" i="4"/>
  <c r="J833" i="4"/>
  <c r="L830" i="4"/>
  <c r="J829" i="4"/>
  <c r="L826" i="4"/>
  <c r="J825" i="4"/>
  <c r="L822" i="4"/>
  <c r="J821" i="4"/>
  <c r="L818" i="4"/>
  <c r="J817" i="4"/>
  <c r="L814" i="4"/>
  <c r="J813" i="4"/>
  <c r="L810" i="4"/>
  <c r="J809" i="4"/>
  <c r="L806" i="4"/>
  <c r="J805" i="4"/>
  <c r="L802" i="4"/>
  <c r="J801" i="4"/>
  <c r="L798" i="4"/>
  <c r="J797" i="4"/>
  <c r="L794" i="4"/>
  <c r="J793" i="4"/>
  <c r="L790" i="4"/>
  <c r="J789" i="4"/>
  <c r="L786" i="4"/>
  <c r="J785" i="4"/>
  <c r="L782" i="4"/>
  <c r="J781" i="4"/>
  <c r="L778" i="4"/>
  <c r="J777" i="4"/>
  <c r="L774" i="4"/>
  <c r="J773" i="4"/>
  <c r="L770" i="4"/>
  <c r="J769" i="4"/>
  <c r="L766" i="4"/>
  <c r="J765" i="4"/>
  <c r="L762" i="4"/>
  <c r="J761" i="4"/>
  <c r="L758" i="4"/>
  <c r="J757" i="4"/>
  <c r="L754" i="4"/>
  <c r="J753" i="4"/>
  <c r="L750" i="4"/>
  <c r="J749" i="4"/>
  <c r="L746" i="4"/>
  <c r="J745" i="4"/>
  <c r="L742" i="4"/>
  <c r="J741" i="4"/>
  <c r="L738" i="4"/>
  <c r="J737" i="4"/>
  <c r="L734" i="4"/>
  <c r="J733" i="4"/>
  <c r="L730" i="4"/>
  <c r="J729" i="4"/>
  <c r="L726" i="4"/>
  <c r="J725" i="4"/>
  <c r="L722" i="4"/>
  <c r="J721" i="4"/>
  <c r="L718" i="4"/>
  <c r="J717" i="4"/>
  <c r="L714" i="4"/>
  <c r="J713" i="4"/>
  <c r="L710" i="4"/>
  <c r="J709" i="4"/>
  <c r="L706" i="4"/>
  <c r="J705" i="4"/>
  <c r="L702" i="4"/>
  <c r="J701" i="4"/>
  <c r="L698" i="4"/>
  <c r="J697" i="4"/>
  <c r="L694" i="4"/>
  <c r="J693" i="4"/>
  <c r="L690" i="4"/>
  <c r="J689" i="4"/>
  <c r="L686" i="4"/>
  <c r="J685" i="4"/>
  <c r="L682" i="4"/>
  <c r="J681" i="4"/>
  <c r="L678" i="4"/>
  <c r="J677" i="4"/>
  <c r="L674" i="4"/>
  <c r="J673" i="4"/>
  <c r="L670" i="4"/>
  <c r="J669" i="4"/>
  <c r="L666" i="4"/>
  <c r="J665" i="4"/>
  <c r="L662" i="4"/>
  <c r="J661" i="4"/>
  <c r="L658" i="4"/>
  <c r="J657" i="4"/>
  <c r="L654" i="4"/>
  <c r="J653" i="4"/>
  <c r="L650" i="4"/>
  <c r="J649" i="4"/>
  <c r="L646" i="4"/>
  <c r="J645" i="4"/>
  <c r="L642" i="4"/>
  <c r="J641" i="4"/>
  <c r="L638" i="4"/>
  <c r="J637" i="4"/>
  <c r="L634" i="4"/>
  <c r="J633" i="4"/>
  <c r="L630" i="4"/>
  <c r="J629" i="4"/>
  <c r="L626" i="4"/>
  <c r="J625" i="4"/>
  <c r="L622" i="4"/>
  <c r="J621" i="4"/>
  <c r="L618" i="4"/>
  <c r="J617" i="4"/>
  <c r="L614" i="4"/>
  <c r="J613" i="4"/>
  <c r="L610" i="4"/>
  <c r="J609" i="4"/>
  <c r="L606" i="4"/>
  <c r="J605" i="4"/>
  <c r="L602" i="4"/>
  <c r="J601" i="4"/>
  <c r="L598" i="4"/>
  <c r="J597" i="4"/>
  <c r="L594" i="4"/>
  <c r="J593" i="4"/>
  <c r="J590" i="4"/>
  <c r="L558" i="4"/>
  <c r="J558" i="4"/>
  <c r="K558" i="4"/>
  <c r="J546" i="4"/>
  <c r="K546" i="4"/>
  <c r="L546" i="4"/>
  <c r="J530" i="4"/>
  <c r="K530" i="4"/>
  <c r="L530" i="4"/>
  <c r="J838" i="4"/>
  <c r="J834" i="4"/>
  <c r="J830" i="4"/>
  <c r="J826" i="4"/>
  <c r="J822" i="4"/>
  <c r="J818" i="4"/>
  <c r="L807" i="4"/>
  <c r="L803" i="4"/>
  <c r="L799" i="4"/>
  <c r="L795" i="4"/>
  <c r="L791" i="4"/>
  <c r="L787" i="4"/>
  <c r="L783" i="4"/>
  <c r="L779" i="4"/>
  <c r="L775" i="4"/>
  <c r="L771" i="4"/>
  <c r="L767" i="4"/>
  <c r="L763" i="4"/>
  <c r="L759" i="4"/>
  <c r="L755" i="4"/>
  <c r="J754" i="4"/>
  <c r="L751" i="4"/>
  <c r="J750" i="4"/>
  <c r="L747" i="4"/>
  <c r="J746" i="4"/>
  <c r="L743" i="4"/>
  <c r="J742" i="4"/>
  <c r="L739" i="4"/>
  <c r="J738" i="4"/>
  <c r="L735" i="4"/>
  <c r="L731" i="4"/>
  <c r="L727" i="4"/>
  <c r="J726" i="4"/>
  <c r="L723" i="4"/>
  <c r="J722" i="4"/>
  <c r="L719" i="4"/>
  <c r="J718" i="4"/>
  <c r="L715" i="4"/>
  <c r="J714" i="4"/>
  <c r="L711" i="4"/>
  <c r="J710" i="4"/>
  <c r="L707" i="4"/>
  <c r="J706" i="4"/>
  <c r="L703" i="4"/>
  <c r="J702" i="4"/>
  <c r="L699" i="4"/>
  <c r="J698" i="4"/>
  <c r="L695" i="4"/>
  <c r="J694" i="4"/>
  <c r="L691" i="4"/>
  <c r="J690" i="4"/>
  <c r="L687" i="4"/>
  <c r="J686" i="4"/>
  <c r="L683" i="4"/>
  <c r="J682" i="4"/>
  <c r="L679" i="4"/>
  <c r="J678" i="4"/>
  <c r="L675" i="4"/>
  <c r="J674" i="4"/>
  <c r="L671" i="4"/>
  <c r="J670" i="4"/>
  <c r="L667" i="4"/>
  <c r="J666" i="4"/>
  <c r="L663" i="4"/>
  <c r="J662" i="4"/>
  <c r="L659" i="4"/>
  <c r="J658" i="4"/>
  <c r="L655" i="4"/>
  <c r="J654" i="4"/>
  <c r="L651" i="4"/>
  <c r="J650" i="4"/>
  <c r="L647" i="4"/>
  <c r="J646" i="4"/>
  <c r="L643" i="4"/>
  <c r="J642" i="4"/>
  <c r="L639" i="4"/>
  <c r="J638" i="4"/>
  <c r="L635" i="4"/>
  <c r="J634" i="4"/>
  <c r="L631" i="4"/>
  <c r="J630" i="4"/>
  <c r="L627" i="4"/>
  <c r="J626" i="4"/>
  <c r="L623" i="4"/>
  <c r="J622" i="4"/>
  <c r="L619" i="4"/>
  <c r="J618" i="4"/>
  <c r="L615" i="4"/>
  <c r="J614" i="4"/>
  <c r="L611" i="4"/>
  <c r="J610" i="4"/>
  <c r="L607" i="4"/>
  <c r="J606" i="4"/>
  <c r="L603" i="4"/>
  <c r="J602" i="4"/>
  <c r="L599" i="4"/>
  <c r="J598" i="4"/>
  <c r="L595" i="4"/>
  <c r="J594" i="4"/>
  <c r="L562" i="4"/>
  <c r="J562" i="4"/>
  <c r="K562" i="4"/>
  <c r="J534" i="4"/>
  <c r="K534" i="4"/>
  <c r="L534" i="4"/>
  <c r="J807" i="4"/>
  <c r="J803" i="4"/>
  <c r="J799" i="4"/>
  <c r="J795" i="4"/>
  <c r="J791" i="4"/>
  <c r="J787" i="4"/>
  <c r="J783" i="4"/>
  <c r="J779" i="4"/>
  <c r="J775" i="4"/>
  <c r="J771" i="4"/>
  <c r="J767" i="4"/>
  <c r="J763" i="4"/>
  <c r="J759" i="4"/>
  <c r="J755" i="4"/>
  <c r="J751" i="4"/>
  <c r="J747" i="4"/>
  <c r="J743" i="4"/>
  <c r="J739" i="4"/>
  <c r="J735" i="4"/>
  <c r="J731" i="4"/>
  <c r="J727" i="4"/>
  <c r="J723" i="4"/>
  <c r="J719" i="4"/>
  <c r="J715" i="4"/>
  <c r="J711" i="4"/>
  <c r="J707" i="4"/>
  <c r="J703" i="4"/>
  <c r="J699" i="4"/>
  <c r="J695" i="4"/>
  <c r="J691" i="4"/>
  <c r="J687" i="4"/>
  <c r="J683" i="4"/>
  <c r="J679" i="4"/>
  <c r="J675" i="4"/>
  <c r="J671" i="4"/>
  <c r="J667" i="4"/>
  <c r="J663" i="4"/>
  <c r="J659" i="4"/>
  <c r="J655" i="4"/>
  <c r="J651" i="4"/>
  <c r="J647" i="4"/>
  <c r="J643" i="4"/>
  <c r="J639" i="4"/>
  <c r="J635" i="4"/>
  <c r="J631" i="4"/>
  <c r="J627" i="4"/>
  <c r="J623" i="4"/>
  <c r="J619" i="4"/>
  <c r="J615" i="4"/>
  <c r="J611" i="4"/>
  <c r="J607" i="4"/>
  <c r="J603" i="4"/>
  <c r="J599" i="4"/>
  <c r="J595" i="4"/>
  <c r="K592" i="4"/>
  <c r="J589" i="4"/>
  <c r="L586" i="4"/>
  <c r="K586" i="4"/>
  <c r="L582" i="4"/>
  <c r="K582" i="4"/>
  <c r="L578" i="4"/>
  <c r="K578" i="4"/>
  <c r="L574" i="4"/>
  <c r="K574" i="4"/>
  <c r="L570" i="4"/>
  <c r="K570" i="4"/>
  <c r="L566" i="4"/>
  <c r="K566" i="4"/>
  <c r="J538" i="4"/>
  <c r="K538" i="4"/>
  <c r="L538" i="4"/>
  <c r="J518" i="4"/>
  <c r="K518" i="4"/>
  <c r="L518" i="4"/>
  <c r="J514" i="4"/>
  <c r="K514" i="4"/>
  <c r="L514" i="4"/>
  <c r="J510" i="4"/>
  <c r="K510" i="4"/>
  <c r="L510" i="4"/>
  <c r="J506" i="4"/>
  <c r="K506" i="4"/>
  <c r="L506" i="4"/>
  <c r="J502" i="4"/>
  <c r="K502" i="4"/>
  <c r="L502" i="4"/>
  <c r="J498" i="4"/>
  <c r="K498" i="4"/>
  <c r="L498" i="4"/>
  <c r="J494" i="4"/>
  <c r="K494" i="4"/>
  <c r="L494" i="4"/>
  <c r="J490" i="4"/>
  <c r="K490" i="4"/>
  <c r="L490" i="4"/>
  <c r="J486" i="4"/>
  <c r="K486" i="4"/>
  <c r="L486" i="4"/>
  <c r="J482" i="4"/>
  <c r="K482" i="4"/>
  <c r="L482" i="4"/>
  <c r="J478" i="4"/>
  <c r="K478" i="4"/>
  <c r="L478" i="4"/>
  <c r="J474" i="4"/>
  <c r="K474" i="4"/>
  <c r="L474" i="4"/>
  <c r="J588" i="4"/>
  <c r="J584" i="4"/>
  <c r="J580" i="4"/>
  <c r="J576" i="4"/>
  <c r="J572" i="4"/>
  <c r="J568" i="4"/>
  <c r="K565" i="4"/>
  <c r="J564" i="4"/>
  <c r="K561" i="4"/>
  <c r="J560" i="4"/>
  <c r="K557" i="4"/>
  <c r="J556" i="4"/>
  <c r="J565" i="4"/>
  <c r="J561" i="4"/>
  <c r="J557" i="4"/>
  <c r="J547" i="4"/>
  <c r="L547" i="4"/>
  <c r="J543" i="4"/>
  <c r="L543" i="4"/>
  <c r="J539" i="4"/>
  <c r="L539" i="4"/>
  <c r="J535" i="4"/>
  <c r="L535" i="4"/>
  <c r="J531" i="4"/>
  <c r="L531" i="4"/>
  <c r="J527" i="4"/>
  <c r="L527" i="4"/>
  <c r="J470" i="4"/>
  <c r="K470" i="4"/>
  <c r="L470" i="4"/>
  <c r="J466" i="4"/>
  <c r="K466" i="4"/>
  <c r="L466" i="4"/>
  <c r="J462" i="4"/>
  <c r="K462" i="4"/>
  <c r="L462" i="4"/>
  <c r="J435" i="4"/>
  <c r="K435" i="4"/>
  <c r="L435" i="4"/>
  <c r="J432" i="4"/>
  <c r="L432" i="4"/>
  <c r="J428" i="4"/>
  <c r="K428" i="4"/>
  <c r="L428" i="4"/>
  <c r="J424" i="4"/>
  <c r="K424" i="4"/>
  <c r="L424" i="4"/>
  <c r="J420" i="4"/>
  <c r="K420" i="4"/>
  <c r="L420" i="4"/>
  <c r="J416" i="4"/>
  <c r="K416" i="4"/>
  <c r="L416" i="4"/>
  <c r="J412" i="4"/>
  <c r="K412" i="4"/>
  <c r="L412" i="4"/>
  <c r="J408" i="4"/>
  <c r="K408" i="4"/>
  <c r="L408" i="4"/>
  <c r="J404" i="4"/>
  <c r="K404" i="4"/>
  <c r="L404" i="4"/>
  <c r="J400" i="4"/>
  <c r="K400" i="4"/>
  <c r="L400" i="4"/>
  <c r="J396" i="4"/>
  <c r="K396" i="4"/>
  <c r="L396" i="4"/>
  <c r="J392" i="4"/>
  <c r="K392" i="4"/>
  <c r="L392" i="4"/>
  <c r="J388" i="4"/>
  <c r="K388" i="4"/>
  <c r="L388" i="4"/>
  <c r="J384" i="4"/>
  <c r="K384" i="4"/>
  <c r="L384" i="4"/>
  <c r="J380" i="4"/>
  <c r="K380" i="4"/>
  <c r="L380" i="4"/>
  <c r="J376" i="4"/>
  <c r="K376" i="4"/>
  <c r="L376" i="4"/>
  <c r="J372" i="4"/>
  <c r="K372" i="4"/>
  <c r="L372" i="4"/>
  <c r="J368" i="4"/>
  <c r="K368" i="4"/>
  <c r="L368" i="4"/>
  <c r="J364" i="4"/>
  <c r="K364" i="4"/>
  <c r="L364" i="4"/>
  <c r="J360" i="4"/>
  <c r="K360" i="4"/>
  <c r="L360" i="4"/>
  <c r="J356" i="4"/>
  <c r="K356" i="4"/>
  <c r="L356" i="4"/>
  <c r="J352" i="4"/>
  <c r="K352" i="4"/>
  <c r="L352" i="4"/>
  <c r="J348" i="4"/>
  <c r="K348" i="4"/>
  <c r="L348" i="4"/>
  <c r="J344" i="4"/>
  <c r="K344" i="4"/>
  <c r="L344" i="4"/>
  <c r="J340" i="4"/>
  <c r="K340" i="4"/>
  <c r="L340" i="4"/>
  <c r="J336" i="4"/>
  <c r="K336" i="4"/>
  <c r="L336" i="4"/>
  <c r="J332" i="4"/>
  <c r="K332" i="4"/>
  <c r="L332" i="4"/>
  <c r="J328" i="4"/>
  <c r="K328" i="4"/>
  <c r="L328" i="4"/>
  <c r="J324" i="4"/>
  <c r="K324" i="4"/>
  <c r="L324" i="4"/>
  <c r="J320" i="4"/>
  <c r="K320" i="4"/>
  <c r="L320" i="4"/>
  <c r="J316" i="4"/>
  <c r="K316" i="4"/>
  <c r="L316" i="4"/>
  <c r="J312" i="4"/>
  <c r="K312" i="4"/>
  <c r="L312" i="4"/>
  <c r="L473" i="4"/>
  <c r="L469" i="4"/>
  <c r="L465" i="4"/>
  <c r="L461" i="4"/>
  <c r="L457" i="4"/>
  <c r="J456" i="4"/>
  <c r="L456" i="4"/>
  <c r="J451" i="4"/>
  <c r="K451" i="4"/>
  <c r="L449" i="4"/>
  <c r="J448" i="4"/>
  <c r="L448" i="4"/>
  <c r="J443" i="4"/>
  <c r="K443" i="4"/>
  <c r="L441" i="4"/>
  <c r="J440" i="4"/>
  <c r="L440" i="4"/>
  <c r="K545" i="4"/>
  <c r="K541" i="4"/>
  <c r="K537" i="4"/>
  <c r="K533" i="4"/>
  <c r="K529" i="4"/>
  <c r="K525" i="4"/>
  <c r="K521" i="4"/>
  <c r="K517" i="4"/>
  <c r="K513" i="4"/>
  <c r="K509" i="4"/>
  <c r="K505" i="4"/>
  <c r="K501" i="4"/>
  <c r="K497" i="4"/>
  <c r="K493" i="4"/>
  <c r="K489" i="4"/>
  <c r="K485" i="4"/>
  <c r="K481" i="4"/>
  <c r="K477" i="4"/>
  <c r="K473" i="4"/>
  <c r="K469" i="4"/>
  <c r="K465" i="4"/>
  <c r="K461" i="4"/>
  <c r="K457" i="4"/>
  <c r="K449" i="4"/>
  <c r="K441" i="4"/>
  <c r="L523" i="4"/>
  <c r="L519" i="4"/>
  <c r="L515" i="4"/>
  <c r="L511" i="4"/>
  <c r="L507" i="4"/>
  <c r="L503" i="4"/>
  <c r="L499" i="4"/>
  <c r="L495" i="4"/>
  <c r="L491" i="4"/>
  <c r="L487" i="4"/>
  <c r="L483" i="4"/>
  <c r="L479" i="4"/>
  <c r="L475" i="4"/>
  <c r="L471" i="4"/>
  <c r="L459" i="4"/>
  <c r="J455" i="4"/>
  <c r="K455" i="4"/>
  <c r="L453" i="4"/>
  <c r="J452" i="4"/>
  <c r="L452" i="4"/>
  <c r="J447" i="4"/>
  <c r="K447" i="4"/>
  <c r="J444" i="4"/>
  <c r="L444" i="4"/>
  <c r="J439" i="4"/>
  <c r="K439" i="4"/>
  <c r="J436" i="4"/>
  <c r="L436" i="4"/>
  <c r="K432" i="4"/>
  <c r="L431" i="4"/>
  <c r="L427" i="4"/>
  <c r="L423" i="4"/>
  <c r="L419" i="4"/>
  <c r="L415" i="4"/>
  <c r="L411" i="4"/>
  <c r="L407" i="4"/>
  <c r="L403" i="4"/>
  <c r="L399" i="4"/>
  <c r="L395" i="4"/>
  <c r="L391" i="4"/>
  <c r="L387" i="4"/>
  <c r="L383" i="4"/>
  <c r="L379" i="4"/>
  <c r="L375" i="4"/>
  <c r="L371" i="4"/>
  <c r="L367" i="4"/>
  <c r="L363" i="4"/>
  <c r="L359" i="4"/>
  <c r="L355" i="4"/>
  <c r="L351" i="4"/>
  <c r="L347" i="4"/>
  <c r="L343" i="4"/>
  <c r="L339" i="4"/>
  <c r="L335" i="4"/>
  <c r="L331" i="4"/>
  <c r="L327" i="4"/>
  <c r="L323" i="4"/>
  <c r="L319" i="4"/>
  <c r="L315" i="4"/>
  <c r="L311" i="4"/>
  <c r="L307" i="4"/>
  <c r="L303" i="4"/>
  <c r="L299" i="4"/>
  <c r="K276" i="4"/>
  <c r="J276" i="4"/>
  <c r="L276" i="4"/>
  <c r="K273" i="4"/>
  <c r="L273" i="4"/>
  <c r="K431" i="4"/>
  <c r="K427" i="4"/>
  <c r="K423" i="4"/>
  <c r="K419" i="4"/>
  <c r="K415" i="4"/>
  <c r="K411" i="4"/>
  <c r="K407" i="4"/>
  <c r="K403" i="4"/>
  <c r="K399" i="4"/>
  <c r="K395" i="4"/>
  <c r="K391" i="4"/>
  <c r="K387" i="4"/>
  <c r="K383" i="4"/>
  <c r="K379" i="4"/>
  <c r="K375" i="4"/>
  <c r="K371" i="4"/>
  <c r="K367" i="4"/>
  <c r="K363" i="4"/>
  <c r="K359" i="4"/>
  <c r="K355" i="4"/>
  <c r="K351" i="4"/>
  <c r="K347" i="4"/>
  <c r="K343" i="4"/>
  <c r="K339" i="4"/>
  <c r="K335" i="4"/>
  <c r="K331" i="4"/>
  <c r="K327" i="4"/>
  <c r="K323" i="4"/>
  <c r="K319" i="4"/>
  <c r="K315" i="4"/>
  <c r="K311" i="4"/>
  <c r="L308" i="4"/>
  <c r="K307" i="4"/>
  <c r="L304" i="4"/>
  <c r="K303" i="4"/>
  <c r="L300" i="4"/>
  <c r="K299" i="4"/>
  <c r="L296" i="4"/>
  <c r="K272" i="4"/>
  <c r="J272" i="4"/>
  <c r="L272" i="4"/>
  <c r="K308" i="4"/>
  <c r="K304" i="4"/>
  <c r="K300" i="4"/>
  <c r="K296" i="4"/>
  <c r="L267" i="4"/>
  <c r="J267" i="4"/>
  <c r="K267" i="4"/>
  <c r="L255" i="4"/>
  <c r="J255" i="4"/>
  <c r="K255" i="4"/>
  <c r="K277" i="4"/>
  <c r="L277" i="4"/>
  <c r="L269" i="4"/>
  <c r="J269" i="4"/>
  <c r="K269" i="4"/>
  <c r="L257" i="4"/>
  <c r="J257" i="4"/>
  <c r="K257" i="4"/>
  <c r="L229" i="4"/>
  <c r="J229" i="4"/>
  <c r="K229" i="4"/>
  <c r="L213" i="4"/>
  <c r="J213" i="4"/>
  <c r="K213" i="4"/>
  <c r="L197" i="4"/>
  <c r="J197" i="4"/>
  <c r="K197" i="4"/>
  <c r="L181" i="4"/>
  <c r="J181" i="4"/>
  <c r="K181" i="4"/>
  <c r="L177" i="4"/>
  <c r="J177" i="4"/>
  <c r="K177" i="4"/>
  <c r="L173" i="4"/>
  <c r="J173" i="4"/>
  <c r="K173" i="4"/>
  <c r="L169" i="4"/>
  <c r="J169" i="4"/>
  <c r="K169" i="4"/>
  <c r="L165" i="4"/>
  <c r="J165" i="4"/>
  <c r="K165" i="4"/>
  <c r="L161" i="4"/>
  <c r="J161" i="4"/>
  <c r="K161" i="4"/>
  <c r="L157" i="4"/>
  <c r="J157" i="4"/>
  <c r="K157" i="4"/>
  <c r="L153" i="4"/>
  <c r="J153" i="4"/>
  <c r="K153" i="4"/>
  <c r="L149" i="4"/>
  <c r="J149" i="4"/>
  <c r="K149" i="4"/>
  <c r="L145" i="4"/>
  <c r="J145" i="4"/>
  <c r="K145" i="4"/>
  <c r="L141" i="4"/>
  <c r="J141" i="4"/>
  <c r="K141" i="4"/>
  <c r="L137" i="4"/>
  <c r="J137" i="4"/>
  <c r="K137" i="4"/>
  <c r="L133" i="4"/>
  <c r="J133" i="4"/>
  <c r="K133" i="4"/>
  <c r="L129" i="4"/>
  <c r="J129" i="4"/>
  <c r="K129" i="4"/>
  <c r="K124" i="4"/>
  <c r="L124" i="4"/>
  <c r="J124" i="4"/>
  <c r="K82" i="4"/>
  <c r="J82" i="4"/>
  <c r="L82" i="4"/>
  <c r="K71" i="4"/>
  <c r="L71" i="4"/>
  <c r="J71" i="4"/>
  <c r="K58" i="4"/>
  <c r="J58" i="4"/>
  <c r="L58" i="4"/>
  <c r="K42" i="4"/>
  <c r="J42" i="4"/>
  <c r="L42" i="4"/>
  <c r="K26" i="4"/>
  <c r="J26" i="4"/>
  <c r="L26" i="4"/>
  <c r="K22" i="4"/>
  <c r="J22" i="4"/>
  <c r="L22" i="4"/>
  <c r="L271" i="4"/>
  <c r="J271" i="4"/>
  <c r="L268" i="4"/>
  <c r="K268" i="4"/>
  <c r="L263" i="4"/>
  <c r="J263" i="4"/>
  <c r="L253" i="4"/>
  <c r="J253" i="4"/>
  <c r="L251" i="4"/>
  <c r="J251" i="4"/>
  <c r="L233" i="4"/>
  <c r="J233" i="4"/>
  <c r="K233" i="4"/>
  <c r="L217" i="4"/>
  <c r="J217" i="4"/>
  <c r="K217" i="4"/>
  <c r="L201" i="4"/>
  <c r="J201" i="4"/>
  <c r="K201" i="4"/>
  <c r="L185" i="4"/>
  <c r="J185" i="4"/>
  <c r="K185" i="4"/>
  <c r="K121" i="4"/>
  <c r="J121" i="4"/>
  <c r="L121" i="4"/>
  <c r="K116" i="4"/>
  <c r="L116" i="4"/>
  <c r="J116" i="4"/>
  <c r="J261" i="4"/>
  <c r="L249" i="4"/>
  <c r="J249" i="4"/>
  <c r="L247" i="4"/>
  <c r="J247" i="4"/>
  <c r="L237" i="4"/>
  <c r="J237" i="4"/>
  <c r="K237" i="4"/>
  <c r="L221" i="4"/>
  <c r="J221" i="4"/>
  <c r="K221" i="4"/>
  <c r="L205" i="4"/>
  <c r="J205" i="4"/>
  <c r="K205" i="4"/>
  <c r="L189" i="4"/>
  <c r="J189" i="4"/>
  <c r="K189" i="4"/>
  <c r="K127" i="4"/>
  <c r="J127" i="4"/>
  <c r="L127" i="4"/>
  <c r="L264" i="4"/>
  <c r="K264" i="4"/>
  <c r="L259" i="4"/>
  <c r="J259" i="4"/>
  <c r="L245" i="4"/>
  <c r="J245" i="4"/>
  <c r="L243" i="4"/>
  <c r="J243" i="4"/>
  <c r="L241" i="4"/>
  <c r="J241" i="4"/>
  <c r="L225" i="4"/>
  <c r="J225" i="4"/>
  <c r="K225" i="4"/>
  <c r="L209" i="4"/>
  <c r="J209" i="4"/>
  <c r="K209" i="4"/>
  <c r="L193" i="4"/>
  <c r="J193" i="4"/>
  <c r="K193" i="4"/>
  <c r="K119" i="4"/>
  <c r="J119" i="4"/>
  <c r="L119" i="4"/>
  <c r="K18" i="4"/>
  <c r="J18" i="4"/>
  <c r="L18" i="4"/>
  <c r="K2" i="4"/>
  <c r="J2" i="4"/>
  <c r="L2" i="4"/>
  <c r="K260" i="4"/>
  <c r="K256" i="4"/>
  <c r="K252" i="4"/>
  <c r="K248" i="4"/>
  <c r="K244" i="4"/>
  <c r="K240" i="4"/>
  <c r="J239" i="4"/>
  <c r="K236" i="4"/>
  <c r="J235" i="4"/>
  <c r="K232" i="4"/>
  <c r="J231" i="4"/>
  <c r="K228" i="4"/>
  <c r="J227" i="4"/>
  <c r="K224" i="4"/>
  <c r="J223" i="4"/>
  <c r="K220" i="4"/>
  <c r="J219" i="4"/>
  <c r="K216" i="4"/>
  <c r="J215" i="4"/>
  <c r="K212" i="4"/>
  <c r="J211" i="4"/>
  <c r="K208" i="4"/>
  <c r="J207" i="4"/>
  <c r="K204" i="4"/>
  <c r="J203" i="4"/>
  <c r="K200" i="4"/>
  <c r="J199" i="4"/>
  <c r="K196" i="4"/>
  <c r="J195" i="4"/>
  <c r="K192" i="4"/>
  <c r="J191" i="4"/>
  <c r="K188" i="4"/>
  <c r="J187" i="4"/>
  <c r="K184" i="4"/>
  <c r="J183" i="4"/>
  <c r="K180" i="4"/>
  <c r="J179" i="4"/>
  <c r="K176" i="4"/>
  <c r="J175" i="4"/>
  <c r="K172" i="4"/>
  <c r="J171" i="4"/>
  <c r="K168" i="4"/>
  <c r="J167" i="4"/>
  <c r="K164" i="4"/>
  <c r="J163" i="4"/>
  <c r="K160" i="4"/>
  <c r="J159" i="4"/>
  <c r="K156" i="4"/>
  <c r="J155" i="4"/>
  <c r="K152" i="4"/>
  <c r="J151" i="4"/>
  <c r="K148" i="4"/>
  <c r="J147" i="4"/>
  <c r="K144" i="4"/>
  <c r="J143" i="4"/>
  <c r="K140" i="4"/>
  <c r="J139" i="4"/>
  <c r="K136" i="4"/>
  <c r="J135" i="4"/>
  <c r="K132" i="4"/>
  <c r="J131" i="4"/>
  <c r="J125" i="4"/>
  <c r="J117" i="4"/>
  <c r="K95" i="4"/>
  <c r="J95" i="4"/>
  <c r="L95" i="4"/>
  <c r="K91" i="4"/>
  <c r="J91" i="4"/>
  <c r="L91" i="4"/>
  <c r="K87" i="4"/>
  <c r="J87" i="4"/>
  <c r="L87" i="4"/>
  <c r="K74" i="4"/>
  <c r="J74" i="4"/>
  <c r="L74" i="4"/>
  <c r="K128" i="4"/>
  <c r="L128" i="4"/>
  <c r="K123" i="4"/>
  <c r="J123" i="4"/>
  <c r="K120" i="4"/>
  <c r="L120" i="4"/>
  <c r="K115" i="4"/>
  <c r="J115" i="4"/>
  <c r="K99" i="4"/>
  <c r="J99" i="4"/>
  <c r="L99" i="4"/>
  <c r="K84" i="4"/>
  <c r="J84" i="4"/>
  <c r="L84" i="4"/>
  <c r="K79" i="4"/>
  <c r="L79" i="4"/>
  <c r="J79" i="4"/>
  <c r="K242" i="4"/>
  <c r="K238" i="4"/>
  <c r="K234" i="4"/>
  <c r="K230" i="4"/>
  <c r="K226" i="4"/>
  <c r="K222" i="4"/>
  <c r="K218" i="4"/>
  <c r="K214" i="4"/>
  <c r="K210" i="4"/>
  <c r="K206" i="4"/>
  <c r="K202" i="4"/>
  <c r="K198" i="4"/>
  <c r="K194" i="4"/>
  <c r="K190" i="4"/>
  <c r="K186" i="4"/>
  <c r="K182" i="4"/>
  <c r="K111" i="4"/>
  <c r="J111" i="4"/>
  <c r="L111" i="4"/>
  <c r="K107" i="4"/>
  <c r="J107" i="4"/>
  <c r="L107" i="4"/>
  <c r="K103" i="4"/>
  <c r="J103" i="4"/>
  <c r="L103" i="4"/>
  <c r="K76" i="4"/>
  <c r="J76" i="4"/>
  <c r="L76" i="4"/>
  <c r="J109" i="4"/>
  <c r="J105" i="4"/>
  <c r="L102" i="4"/>
  <c r="J101" i="4"/>
  <c r="L98" i="4"/>
  <c r="J97" i="4"/>
  <c r="L94" i="4"/>
  <c r="J93" i="4"/>
  <c r="L90" i="4"/>
  <c r="J89" i="4"/>
  <c r="J80" i="4"/>
  <c r="K70" i="4"/>
  <c r="J70" i="4"/>
  <c r="L70" i="4"/>
  <c r="K54" i="4"/>
  <c r="J54" i="4"/>
  <c r="L54" i="4"/>
  <c r="K38" i="4"/>
  <c r="J38" i="4"/>
  <c r="L38" i="4"/>
  <c r="K14" i="4"/>
  <c r="J14" i="4"/>
  <c r="L14" i="4"/>
  <c r="K86" i="4"/>
  <c r="J86" i="4"/>
  <c r="K83" i="4"/>
  <c r="L83" i="4"/>
  <c r="K78" i="4"/>
  <c r="J78" i="4"/>
  <c r="K75" i="4"/>
  <c r="L75" i="4"/>
  <c r="K66" i="4"/>
  <c r="J66" i="4"/>
  <c r="L66" i="4"/>
  <c r="K50" i="4"/>
  <c r="J50" i="4"/>
  <c r="L50" i="4"/>
  <c r="K34" i="4"/>
  <c r="J34" i="4"/>
  <c r="L34" i="4"/>
  <c r="K10" i="4"/>
  <c r="J10" i="4"/>
  <c r="L10" i="4"/>
  <c r="L112" i="4"/>
  <c r="L108" i="4"/>
  <c r="L104" i="4"/>
  <c r="L100" i="4"/>
  <c r="L96" i="4"/>
  <c r="K62" i="4"/>
  <c r="J62" i="4"/>
  <c r="L62" i="4"/>
  <c r="K46" i="4"/>
  <c r="J46" i="4"/>
  <c r="L46" i="4"/>
  <c r="K30" i="4"/>
  <c r="J30" i="4"/>
  <c r="L30" i="4"/>
  <c r="K6" i="4"/>
  <c r="J6" i="4"/>
  <c r="L6" i="4"/>
  <c r="J25" i="4"/>
  <c r="J21" i="4"/>
  <c r="L67" i="4"/>
  <c r="L63" i="4"/>
  <c r="L59" i="4"/>
  <c r="L55" i="4"/>
  <c r="L51" i="4"/>
  <c r="L47" i="4"/>
  <c r="L43" i="4"/>
  <c r="L39" i="4"/>
  <c r="L35" i="4"/>
  <c r="L31" i="4"/>
  <c r="L27" i="4"/>
  <c r="L23" i="4"/>
  <c r="L19" i="4"/>
  <c r="L15" i="4"/>
  <c r="L11" i="4"/>
  <c r="L7" i="4"/>
  <c r="L3" i="4"/>
  <c r="L68" i="7"/>
  <c r="L66" i="7"/>
  <c r="L51" i="7"/>
  <c r="L50" i="7"/>
  <c r="L49" i="7"/>
  <c r="L47" i="7"/>
  <c r="L46" i="7"/>
  <c r="L45" i="7"/>
  <c r="L18" i="7"/>
  <c r="L17" i="7"/>
  <c r="L16" i="7"/>
  <c r="L15" i="7"/>
  <c r="L13" i="7"/>
  <c r="L6" i="7"/>
  <c r="L4" i="7"/>
  <c r="L3" i="7"/>
  <c r="L2" i="7"/>
  <c r="AF50" i="36"/>
  <c r="AE50" i="36"/>
  <c r="AF49" i="36"/>
  <c r="AE49" i="36"/>
  <c r="AF48" i="36"/>
  <c r="AE48" i="36"/>
  <c r="AF47" i="36"/>
  <c r="AE47" i="36"/>
  <c r="AF46" i="36"/>
  <c r="AE46" i="36"/>
  <c r="AF45" i="36"/>
  <c r="AE45" i="36"/>
  <c r="AF44" i="36"/>
  <c r="AE44" i="36"/>
  <c r="AF43" i="36"/>
  <c r="AE43" i="36"/>
  <c r="AF42" i="36"/>
  <c r="AE42" i="36"/>
  <c r="AF41" i="36"/>
  <c r="AE41" i="36"/>
  <c r="AF40" i="36"/>
  <c r="AE40" i="36"/>
  <c r="AF39" i="36"/>
  <c r="AE39" i="36"/>
  <c r="AF38" i="36"/>
  <c r="AE38" i="36"/>
  <c r="AF37" i="36"/>
  <c r="AE37" i="36"/>
  <c r="AF36" i="36"/>
  <c r="AE36" i="36"/>
  <c r="AF35" i="36"/>
  <c r="AE35" i="36"/>
  <c r="AF34" i="36"/>
  <c r="AE34" i="36"/>
  <c r="AF33" i="36"/>
  <c r="AE33" i="36"/>
  <c r="AF32" i="36"/>
  <c r="AE32" i="36"/>
  <c r="AF31" i="36"/>
  <c r="AE31" i="36"/>
  <c r="AF30" i="36"/>
  <c r="AE30" i="36"/>
  <c r="AF29" i="36"/>
  <c r="AE29" i="36"/>
  <c r="AF28" i="36"/>
  <c r="AE28" i="36"/>
  <c r="AF27" i="36"/>
  <c r="AE27" i="36"/>
  <c r="AF26" i="36"/>
  <c r="AE26" i="36"/>
  <c r="AF25" i="36"/>
  <c r="AE25" i="36"/>
  <c r="AF24" i="36"/>
  <c r="AE24" i="36"/>
  <c r="AF23" i="36"/>
  <c r="AE23" i="36"/>
  <c r="AF22" i="36"/>
  <c r="AE22" i="36"/>
  <c r="AF21" i="36"/>
  <c r="AE21" i="36"/>
  <c r="AF20" i="36"/>
  <c r="AE20" i="36"/>
  <c r="AF19" i="36"/>
  <c r="AE19" i="36"/>
  <c r="AF18" i="36"/>
  <c r="AE18" i="36"/>
  <c r="AF17" i="36"/>
  <c r="AE17" i="36"/>
  <c r="AF16" i="36"/>
  <c r="AE16" i="36"/>
  <c r="AF15" i="36"/>
  <c r="AE15" i="36"/>
  <c r="AF14" i="36"/>
  <c r="AE14" i="36"/>
  <c r="AF13" i="36"/>
  <c r="AE13" i="36"/>
  <c r="AF12" i="36"/>
  <c r="AE12" i="36"/>
  <c r="AF11" i="36"/>
  <c r="AE11" i="36"/>
  <c r="AF10" i="36"/>
  <c r="AE10" i="36"/>
  <c r="AF9" i="36"/>
  <c r="AE9" i="36"/>
  <c r="AF8" i="36"/>
  <c r="AE8" i="36"/>
  <c r="AF7" i="36"/>
  <c r="AE7" i="36"/>
  <c r="L20" i="7"/>
  <c r="L21" i="7"/>
  <c r="L29" i="7"/>
  <c r="L31" i="7"/>
  <c r="L33" i="7"/>
  <c r="L34" i="7"/>
  <c r="L35" i="7"/>
  <c r="L36" i="7"/>
  <c r="L40" i="7"/>
  <c r="L52" i="7"/>
  <c r="L57" i="7"/>
  <c r="L58" i="7"/>
  <c r="L59" i="7"/>
  <c r="L64" i="7"/>
  <c r="L70" i="7"/>
  <c r="AF8" i="28"/>
  <c r="AF9" i="28"/>
  <c r="AF10" i="28"/>
  <c r="AF11" i="28"/>
  <c r="AF12" i="28"/>
  <c r="AF13" i="28"/>
  <c r="AF14" i="28"/>
  <c r="AF15" i="28"/>
  <c r="AF16" i="28"/>
  <c r="AF17" i="28"/>
  <c r="AF18" i="28"/>
  <c r="AF19" i="28"/>
  <c r="AF20" i="28"/>
  <c r="AF21" i="28"/>
  <c r="AF22" i="28"/>
  <c r="AF23" i="28"/>
  <c r="AF24" i="28"/>
  <c r="AF25" i="28"/>
  <c r="AF26" i="28"/>
  <c r="AF27" i="28"/>
  <c r="AF28" i="28"/>
  <c r="AF29" i="28"/>
  <c r="AF30" i="28"/>
  <c r="AF31" i="28"/>
  <c r="AF32" i="28"/>
  <c r="AF33" i="28"/>
  <c r="AF34" i="28"/>
  <c r="AF35" i="28"/>
  <c r="AF36" i="28"/>
  <c r="AF37" i="28"/>
  <c r="AF38" i="28"/>
  <c r="AF39" i="28"/>
  <c r="AF40" i="28"/>
  <c r="AF41" i="28"/>
  <c r="AF42" i="28"/>
  <c r="AF43" i="28"/>
  <c r="AF44" i="28"/>
  <c r="AF45" i="28"/>
  <c r="AF46" i="28"/>
  <c r="AF47" i="28"/>
  <c r="AF48" i="28"/>
  <c r="AF49" i="28"/>
  <c r="AF50" i="28"/>
  <c r="AF7" i="28"/>
  <c r="AE8" i="28"/>
  <c r="AE9" i="28"/>
  <c r="AE10" i="28"/>
  <c r="AE11" i="28"/>
  <c r="AE12" i="28"/>
  <c r="AE13" i="28"/>
  <c r="AE14" i="28"/>
  <c r="AE15" i="28"/>
  <c r="AE16" i="28"/>
  <c r="AE17" i="28"/>
  <c r="AE18" i="28"/>
  <c r="AE19" i="28"/>
  <c r="AE20" i="28"/>
  <c r="AE21" i="28"/>
  <c r="AE22" i="28"/>
  <c r="AE23" i="28"/>
  <c r="AE24" i="28"/>
  <c r="AE25" i="28"/>
  <c r="AE26" i="28"/>
  <c r="AE27" i="28"/>
  <c r="AE28" i="28"/>
  <c r="AE29" i="28"/>
  <c r="AE30" i="28"/>
  <c r="AE31" i="28"/>
  <c r="AE32" i="28"/>
  <c r="AE33" i="28"/>
  <c r="AE34" i="28"/>
  <c r="AE35" i="28"/>
  <c r="AE36" i="28"/>
  <c r="AE37" i="28"/>
  <c r="AE38" i="28"/>
  <c r="AE39" i="28"/>
  <c r="AE40" i="28"/>
  <c r="AE41" i="28"/>
  <c r="AE42" i="28"/>
  <c r="AE43" i="28"/>
  <c r="AE44" i="28"/>
  <c r="AE45" i="28"/>
  <c r="AE46" i="28"/>
  <c r="AE47" i="28"/>
  <c r="AE48" i="28"/>
  <c r="AE49" i="28"/>
  <c r="AE50" i="28"/>
  <c r="AE7" i="28"/>
  <c r="O6" i="17"/>
  <c r="O7" i="17"/>
  <c r="O25" i="17" s="1"/>
  <c r="P25" i="17" s="1"/>
  <c r="O8" i="17"/>
  <c r="O9" i="17"/>
  <c r="O10" i="17"/>
  <c r="O11" i="17"/>
  <c r="O12" i="17"/>
  <c r="O13" i="17"/>
  <c r="O14" i="17"/>
  <c r="O15" i="17"/>
  <c r="O16" i="17"/>
  <c r="O17" i="17"/>
  <c r="O18" i="17"/>
  <c r="O19" i="17"/>
  <c r="O20" i="17"/>
  <c r="O21" i="17"/>
  <c r="O22" i="17"/>
  <c r="O23" i="17"/>
  <c r="O24" i="17"/>
  <c r="O5" i="17"/>
  <c r="M6" i="17"/>
  <c r="M7" i="17"/>
  <c r="M8" i="17"/>
  <c r="M9" i="17"/>
  <c r="M10" i="17"/>
  <c r="M11" i="17"/>
  <c r="M12" i="17"/>
  <c r="M13" i="17"/>
  <c r="M14" i="17"/>
  <c r="M15" i="17"/>
  <c r="M16" i="17"/>
  <c r="M17" i="17"/>
  <c r="M18" i="17"/>
  <c r="M19" i="17"/>
  <c r="M20" i="17"/>
  <c r="M21" i="17"/>
  <c r="M22" i="17"/>
  <c r="M23" i="17"/>
  <c r="M24" i="17"/>
  <c r="M5" i="17"/>
  <c r="M25" i="17" s="1"/>
  <c r="M2" i="17"/>
  <c r="P7" i="26"/>
  <c r="P8" i="26"/>
  <c r="P9" i="26"/>
  <c r="P10" i="26"/>
  <c r="P11" i="26"/>
  <c r="P12" i="26"/>
  <c r="P13" i="26"/>
  <c r="P14" i="26"/>
  <c r="P15" i="26"/>
  <c r="P16" i="26"/>
  <c r="P17" i="26"/>
  <c r="P18" i="26"/>
  <c r="P19" i="26"/>
  <c r="P20" i="26"/>
  <c r="P21" i="26"/>
  <c r="P22" i="26"/>
  <c r="P23" i="26"/>
  <c r="P24" i="26"/>
  <c r="P25" i="26"/>
  <c r="P6" i="26"/>
  <c r="N7" i="26"/>
  <c r="N8" i="26"/>
  <c r="N9" i="26"/>
  <c r="N10" i="26"/>
  <c r="N11" i="26"/>
  <c r="N12" i="26"/>
  <c r="N13" i="26"/>
  <c r="N14" i="26"/>
  <c r="N15" i="26"/>
  <c r="N16" i="26"/>
  <c r="N17" i="26"/>
  <c r="N18" i="26"/>
  <c r="N19" i="26"/>
  <c r="N20" i="26"/>
  <c r="N21" i="26"/>
  <c r="N22" i="26"/>
  <c r="N23" i="26"/>
  <c r="N24" i="26"/>
  <c r="N25" i="26"/>
  <c r="N6" i="26"/>
  <c r="N2" i="26"/>
  <c r="AW1844" i="4"/>
  <c r="AW1740" i="4"/>
  <c r="AW1963" i="4"/>
  <c r="AW1658" i="4"/>
  <c r="AW1812" i="4"/>
  <c r="AW1834" i="4"/>
  <c r="AW1873" i="4"/>
  <c r="AW1669" i="4"/>
  <c r="AW1592" i="4"/>
  <c r="AW1199" i="4"/>
  <c r="AW921" i="4"/>
  <c r="AW985" i="4"/>
  <c r="AW531" i="4"/>
  <c r="AW1137" i="4"/>
  <c r="AW1201" i="4"/>
  <c r="AW1265" i="4"/>
  <c r="AW1329" i="4"/>
  <c r="AW1393" i="4"/>
  <c r="AW1457" i="4"/>
  <c r="AW1521" i="4"/>
  <c r="AW579" i="4"/>
  <c r="AW1065" i="4"/>
  <c r="AW619" i="4"/>
  <c r="AW1813" i="4"/>
  <c r="AW1869" i="4"/>
  <c r="AW1718" i="4"/>
  <c r="AW1910" i="4"/>
  <c r="AW1778" i="4"/>
  <c r="AW1633" i="4"/>
  <c r="AW1431" i="4"/>
  <c r="AW1909" i="4"/>
  <c r="AW1797" i="4"/>
  <c r="AW1918" i="4"/>
  <c r="AW1790" i="4"/>
  <c r="AW1632" i="4"/>
  <c r="AW1732" i="4"/>
  <c r="AW1668" i="4"/>
  <c r="AW1547" i="4"/>
  <c r="AW1419" i="4"/>
  <c r="AW1291" i="4"/>
  <c r="AW1970" i="4"/>
  <c r="AW1973" i="4"/>
  <c r="AW1804" i="4"/>
  <c r="AW1738" i="4"/>
  <c r="AW1940" i="4"/>
  <c r="AW1866" i="4"/>
  <c r="AW1849" i="4"/>
  <c r="AW1749" i="4"/>
  <c r="AW1621" i="4"/>
  <c r="AW1383" i="4"/>
  <c r="AW893" i="4"/>
  <c r="AW957" i="4"/>
  <c r="AW1021" i="4"/>
  <c r="AW800" i="4"/>
  <c r="AW1173" i="4"/>
  <c r="AW1237" i="4"/>
  <c r="AW1301" i="4"/>
  <c r="AW1365" i="4"/>
  <c r="AW1429" i="4"/>
  <c r="AW1493" i="4"/>
  <c r="AW1557" i="4"/>
  <c r="AW1045" i="4"/>
  <c r="AW1101" i="4"/>
  <c r="AW1875" i="4"/>
  <c r="AW1739" i="4"/>
  <c r="AW1375" i="4"/>
  <c r="AW1893" i="4"/>
  <c r="AW1755" i="4"/>
  <c r="AW1682" i="4"/>
  <c r="AW1581" i="4"/>
  <c r="AW1901" i="4"/>
  <c r="AW1792" i="4"/>
  <c r="AW1627" i="4"/>
  <c r="AW1713" i="4"/>
  <c r="AW1763" i="4"/>
  <c r="AW1635" i="4"/>
  <c r="AW1359" i="4"/>
  <c r="AW1579" i="4"/>
  <c r="AW1478" i="4"/>
  <c r="AW1350" i="4"/>
  <c r="AW1222" i="4"/>
  <c r="AW1110" i="4"/>
  <c r="AW1948" i="4"/>
  <c r="AW1930" i="4"/>
  <c r="AW1785" i="4"/>
  <c r="AW1690" i="4"/>
  <c r="AW1916" i="4"/>
  <c r="AW1913" i="4"/>
  <c r="AW1720" i="4"/>
  <c r="AW1602" i="4"/>
  <c r="AW1570" i="4"/>
  <c r="AW913" i="4"/>
  <c r="AW977" i="4"/>
  <c r="AW1041" i="4"/>
  <c r="AW1129" i="4"/>
  <c r="AW1193" i="4"/>
  <c r="AW1257" i="4"/>
  <c r="AW1321" i="4"/>
  <c r="AW1385" i="4"/>
  <c r="AW1449" i="4"/>
  <c r="AW1513" i="4"/>
  <c r="AW1588" i="4"/>
  <c r="AW1057" i="4"/>
  <c r="AW1121" i="4"/>
  <c r="AW1832" i="4"/>
  <c r="AW1890" i="4"/>
  <c r="AW1670" i="4"/>
  <c r="AW1862" i="4"/>
  <c r="AW1741" i="4"/>
  <c r="AW1527" i="4"/>
  <c r="AW1271" i="4"/>
  <c r="AW1872" i="4"/>
  <c r="AW1702" i="4"/>
  <c r="AW1902" i="4"/>
  <c r="AW1777" i="4"/>
  <c r="AW1665" i="4"/>
  <c r="AW1758" i="4"/>
  <c r="AW1694" i="4"/>
  <c r="AW1630" i="4"/>
  <c r="AW1558" i="4"/>
  <c r="AW1430" i="4"/>
  <c r="AW1302" i="4"/>
  <c r="AW1969" i="4"/>
  <c r="AW1769" i="4"/>
  <c r="AW1961" i="4"/>
  <c r="AW1874" i="4"/>
  <c r="AW1660" i="4"/>
  <c r="AW1828" i="4"/>
  <c r="AW1921" i="4"/>
  <c r="AW1801" i="4"/>
  <c r="AW1672" i="4"/>
  <c r="AW1593" i="4"/>
  <c r="AW1543" i="4"/>
  <c r="AW1287" i="4"/>
  <c r="AW933" i="4"/>
  <c r="AW997" i="4"/>
  <c r="AW659" i="4"/>
  <c r="AW1149" i="4"/>
  <c r="AW1213" i="4"/>
  <c r="AW1277" i="4"/>
  <c r="AW1341" i="4"/>
  <c r="AW1405" i="4"/>
  <c r="AW1469" i="4"/>
  <c r="AW1533" i="4"/>
  <c r="AW824" i="4"/>
  <c r="AW1077" i="4"/>
  <c r="AW731" i="4"/>
  <c r="AW1789" i="4"/>
  <c r="AW1343" i="4"/>
  <c r="AW1912" i="4"/>
  <c r="AW1622" i="4"/>
  <c r="AW1666" i="4"/>
  <c r="AW1167" i="4"/>
  <c r="AW1861" i="4"/>
  <c r="AW1723" i="4"/>
  <c r="AW1746" i="4"/>
  <c r="AW1634" i="4"/>
  <c r="AW1683" i="4"/>
  <c r="AW1455" i="4"/>
  <c r="AW1215" i="4"/>
  <c r="AW1446" i="4"/>
  <c r="AW1318" i="4"/>
  <c r="AW1174" i="4"/>
  <c r="AW1086" i="4"/>
  <c r="AW1605" i="4"/>
  <c r="AW1443" i="4"/>
  <c r="AW1315" i="4"/>
  <c r="AW1122" i="4"/>
  <c r="AW1058" i="4"/>
  <c r="AW934" i="4"/>
  <c r="AW1975" i="4"/>
  <c r="AW1847" i="4"/>
  <c r="AW1719" i="4"/>
  <c r="AW1591" i="4"/>
  <c r="AW726" i="4"/>
  <c r="AW1514" i="4"/>
  <c r="AW1450" i="4"/>
  <c r="AW1386" i="4"/>
  <c r="AW1322" i="4"/>
  <c r="AW1258" i="4"/>
  <c r="AW1194" i="4"/>
  <c r="AW1130" i="4"/>
  <c r="AW1087" i="4"/>
  <c r="AW1055" i="4"/>
  <c r="AW1002" i="4"/>
  <c r="AW938" i="4"/>
  <c r="AW874" i="4"/>
  <c r="AW653" i="4"/>
  <c r="AW609" i="4"/>
  <c r="AW70" i="4"/>
  <c r="AW334" i="4"/>
  <c r="AW222" i="4"/>
  <c r="AW412" i="4"/>
  <c r="AW603" i="4"/>
  <c r="AW631" i="4"/>
  <c r="AW873" i="4"/>
  <c r="AW802" i="4"/>
  <c r="AW733" i="4"/>
  <c r="AW541" i="4"/>
  <c r="AW1007" i="4"/>
  <c r="AW975" i="4"/>
  <c r="AW943" i="4"/>
  <c r="AW911" i="4"/>
  <c r="AW879" i="4"/>
  <c r="AW847" i="4"/>
  <c r="AW777" i="4"/>
  <c r="AW648" i="4"/>
  <c r="AW444" i="4"/>
  <c r="AW680" i="4"/>
  <c r="AW422" i="4"/>
  <c r="AW577" i="4"/>
  <c r="AW477" i="4"/>
  <c r="AW1191" i="4"/>
  <c r="AW1571" i="4"/>
  <c r="AW1438" i="4"/>
  <c r="AW1310" i="4"/>
  <c r="AW1166" i="4"/>
  <c r="AW958" i="4"/>
  <c r="AW1967" i="4"/>
  <c r="AW1839" i="4"/>
  <c r="AW1711" i="4"/>
  <c r="AW1583" i="4"/>
  <c r="AW529" i="4"/>
  <c r="AW1512" i="4"/>
  <c r="AW1448" i="4"/>
  <c r="AW1384" i="4"/>
  <c r="AW1320" i="4"/>
  <c r="AW1256" i="4"/>
  <c r="AW1192" i="4"/>
  <c r="AW1128" i="4"/>
  <c r="AW1084" i="4"/>
  <c r="AW1052" i="4"/>
  <c r="AW1203" i="4"/>
  <c r="AW1139" i="4"/>
  <c r="AW605" i="4"/>
  <c r="AW544" i="4"/>
  <c r="AW269" i="4"/>
  <c r="AW499" i="4"/>
  <c r="AW318" i="4"/>
  <c r="AW207" i="4"/>
  <c r="AW459" i="4"/>
  <c r="AW793" i="4"/>
  <c r="AW837" i="4"/>
  <c r="AW728" i="4"/>
  <c r="AW593" i="4"/>
  <c r="AW293" i="4"/>
  <c r="AW980" i="4"/>
  <c r="AW948" i="4"/>
  <c r="AW916" i="4"/>
  <c r="AW884" i="4"/>
  <c r="AW852" i="4"/>
  <c r="AW776" i="4"/>
  <c r="AW556" i="4"/>
  <c r="AW788" i="4"/>
  <c r="AW636" i="4"/>
  <c r="AW517" i="4"/>
  <c r="AW641" i="4"/>
  <c r="AW399" i="4"/>
  <c r="AW429" i="4"/>
  <c r="AW1143" i="4"/>
  <c r="AW1582" i="4"/>
  <c r="AW1475" i="4"/>
  <c r="AW1347" i="4"/>
  <c r="AW1219" i="4"/>
  <c r="AW1066" i="4"/>
  <c r="AW918" i="4"/>
  <c r="AW1927" i="4"/>
  <c r="AW1799" i="4"/>
  <c r="AW1671" i="4"/>
  <c r="AW1032" i="4"/>
  <c r="AW693" i="4"/>
  <c r="AW1522" i="4"/>
  <c r="AW1458" i="4"/>
  <c r="AW1394" i="4"/>
  <c r="AW1330" i="4"/>
  <c r="AW1266" i="4"/>
  <c r="AW1202" i="4"/>
  <c r="AW1138" i="4"/>
  <c r="AW1091" i="4"/>
  <c r="AW1059" i="4"/>
  <c r="AW1010" i="4"/>
  <c r="AW946" i="4"/>
  <c r="AW882" i="4"/>
  <c r="AW1036" i="4"/>
  <c r="AW613" i="4"/>
  <c r="AW237" i="4"/>
  <c r="AW398" i="4"/>
  <c r="AW286" i="4"/>
  <c r="AW467" i="4"/>
  <c r="AW90" i="4"/>
  <c r="AW759" i="4"/>
  <c r="AW834" i="4"/>
  <c r="AW589" i="4"/>
  <c r="AW1003" i="4"/>
  <c r="AW971" i="4"/>
  <c r="AW939" i="4"/>
  <c r="AW907" i="4"/>
  <c r="AW875" i="4"/>
  <c r="AW843" i="4"/>
  <c r="AW748" i="4"/>
  <c r="AW635" i="4"/>
  <c r="AW135" i="4"/>
  <c r="AW630" i="4"/>
  <c r="AW646" i="4"/>
  <c r="AW528" i="4"/>
  <c r="AW11" i="4"/>
  <c r="AW488" i="4"/>
  <c r="AW1611" i="4"/>
  <c r="AW1470" i="4"/>
  <c r="AW1342" i="4"/>
  <c r="AW1214" i="4"/>
  <c r="AW1006" i="4"/>
  <c r="AW878" i="4"/>
  <c r="AW1889" i="4"/>
  <c r="AW1759" i="4"/>
  <c r="AW1631" i="4"/>
  <c r="AW1031" i="4"/>
  <c r="AW1552" i="4"/>
  <c r="AW1488" i="4"/>
  <c r="AW1424" i="4"/>
  <c r="AW1360" i="4"/>
  <c r="AW1296" i="4"/>
  <c r="AW1232" i="4"/>
  <c r="AW1168" i="4"/>
  <c r="AW1104" i="4"/>
  <c r="AW1072" i="4"/>
  <c r="AW657" i="4"/>
  <c r="AW1179" i="4"/>
  <c r="AW1035" i="4"/>
  <c r="AW672" i="4"/>
  <c r="AW470" i="4"/>
  <c r="AW300" i="4"/>
  <c r="AW57" i="4"/>
  <c r="AW349" i="4"/>
  <c r="AW487" i="4"/>
  <c r="AW523" i="4"/>
  <c r="AW877" i="4"/>
  <c r="AW737" i="4"/>
  <c r="AW507" i="4"/>
  <c r="AW1000" i="4"/>
  <c r="AW968" i="4"/>
  <c r="AW936" i="4"/>
  <c r="AW904" i="4"/>
  <c r="AW872" i="4"/>
  <c r="AW840" i="4"/>
  <c r="AW771" i="4"/>
  <c r="AW608" i="4"/>
  <c r="AW448" i="4"/>
  <c r="AW753" i="4"/>
  <c r="AW616" i="4"/>
  <c r="AW449" i="4"/>
  <c r="AW592" i="4"/>
  <c r="AW428" i="4"/>
  <c r="AW3" i="4"/>
  <c r="AW358" i="4"/>
  <c r="AW230" i="4"/>
  <c r="AW1548" i="4"/>
  <c r="AW1484" i="4"/>
  <c r="AW1420" i="4"/>
  <c r="AW1356" i="4"/>
  <c r="AW1292" i="4"/>
  <c r="AW1228" i="4"/>
  <c r="AW1164" i="4"/>
  <c r="AW810" i="4"/>
  <c r="AW745" i="4"/>
  <c r="AW681" i="4"/>
  <c r="AW1721" i="4"/>
  <c r="AW1908" i="4"/>
  <c r="AW1914" i="4"/>
  <c r="AW1612" i="4"/>
  <c r="AW1657" i="4"/>
  <c r="AW1786" i="4"/>
  <c r="AW1781" i="4"/>
  <c r="AW1624" i="4"/>
  <c r="AW1584" i="4"/>
  <c r="AW183" i="4"/>
  <c r="AW937" i="4"/>
  <c r="AW1001" i="4"/>
  <c r="AW699" i="4"/>
  <c r="AW1153" i="4"/>
  <c r="AW1217" i="4"/>
  <c r="AW1281" i="4"/>
  <c r="AW1345" i="4"/>
  <c r="AW1409" i="4"/>
  <c r="AW1473" i="4"/>
  <c r="AW1537" i="4"/>
  <c r="AW825" i="4"/>
  <c r="AW1081" i="4"/>
  <c r="AW1933" i="4"/>
  <c r="AW1782" i="4"/>
  <c r="AW1829" i="4"/>
  <c r="AW1659" i="4"/>
  <c r="AW1878" i="4"/>
  <c r="AW1728" i="4"/>
  <c r="AW1613" i="4"/>
  <c r="AW1367" i="4"/>
  <c r="AW1885" i="4"/>
  <c r="AW1766" i="4"/>
  <c r="AW1886" i="4"/>
  <c r="AW1744" i="4"/>
  <c r="AW1774" i="4"/>
  <c r="AW1710" i="4"/>
  <c r="AW1646" i="4"/>
  <c r="AW1526" i="4"/>
  <c r="AW1398" i="4"/>
  <c r="AW1270" i="4"/>
  <c r="AW1904" i="4"/>
  <c r="AW1794" i="4"/>
  <c r="AW1641" i="4"/>
  <c r="AW1692" i="4"/>
  <c r="AW1876" i="4"/>
  <c r="AW1937" i="4"/>
  <c r="AW1825" i="4"/>
  <c r="AW1704" i="4"/>
  <c r="AW1606" i="4"/>
  <c r="AW1319" i="4"/>
  <c r="AW909" i="4"/>
  <c r="AW973" i="4"/>
  <c r="AW1037" i="4"/>
  <c r="AW763" i="4"/>
  <c r="AW1189" i="4"/>
  <c r="AW1253" i="4"/>
  <c r="AW1317" i="4"/>
  <c r="AW1381" i="4"/>
  <c r="AW1445" i="4"/>
  <c r="AW1509" i="4"/>
  <c r="AW1580" i="4"/>
  <c r="AW1053" i="4"/>
  <c r="AW1117" i="4"/>
  <c r="AW1837" i="4"/>
  <c r="AW1676" i="4"/>
  <c r="AW1311" i="4"/>
  <c r="AW1864" i="4"/>
  <c r="AW1776" i="4"/>
  <c r="AW1650" i="4"/>
  <c r="AW1565" i="4"/>
  <c r="AW1877" i="4"/>
  <c r="AW1734" i="4"/>
  <c r="AW1535" i="4"/>
  <c r="AW1693" i="4"/>
  <c r="AW1731" i="4"/>
  <c r="AW1551" i="4"/>
  <c r="AW1295" i="4"/>
  <c r="AW1563" i="4"/>
  <c r="AW1435" i="4"/>
  <c r="AW1307" i="4"/>
  <c r="AW1190" i="4"/>
  <c r="AW1094" i="4"/>
  <c r="AW1891" i="4"/>
  <c r="AW1882" i="4"/>
  <c r="AW1938" i="4"/>
  <c r="AW1644" i="4"/>
  <c r="AW1852" i="4"/>
  <c r="AW1810" i="4"/>
  <c r="AW1857" i="4"/>
  <c r="AW1701" i="4"/>
  <c r="AW1594" i="4"/>
  <c r="AW1135" i="4"/>
  <c r="AW929" i="4"/>
  <c r="AW993" i="4"/>
  <c r="AW615" i="4"/>
  <c r="AW1145" i="4"/>
  <c r="AW1209" i="4"/>
  <c r="AW1273" i="4"/>
  <c r="AW1337" i="4"/>
  <c r="AW1401" i="4"/>
  <c r="AW1465" i="4"/>
  <c r="AW1529" i="4"/>
  <c r="AW823" i="4"/>
  <c r="AW1073" i="4"/>
  <c r="AW1608" i="4"/>
  <c r="AW1803" i="4"/>
  <c r="AW1859" i="4"/>
  <c r="AW1958" i="4"/>
  <c r="AW1830" i="4"/>
  <c r="AW1712" i="4"/>
  <c r="AW1463" i="4"/>
  <c r="AW785" i="4"/>
  <c r="AW1845" i="4"/>
  <c r="AW1675" i="4"/>
  <c r="AW1870" i="4"/>
  <c r="AW1760" i="4"/>
  <c r="AW1648" i="4"/>
  <c r="AW1748" i="4"/>
  <c r="AW1684" i="4"/>
  <c r="AW1620" i="4"/>
  <c r="AW1515" i="4"/>
  <c r="AW1387" i="4"/>
  <c r="AW1259" i="4"/>
  <c r="AW1962" i="4"/>
  <c r="AW1818" i="4"/>
  <c r="AW1932" i="4"/>
  <c r="AW1826" i="4"/>
  <c r="AW1642" i="4"/>
  <c r="AW1705" i="4"/>
  <c r="AW1865" i="4"/>
  <c r="AW1765" i="4"/>
  <c r="AW1653" i="4"/>
  <c r="AW1585" i="4"/>
  <c r="AW1479" i="4"/>
  <c r="AW173" i="4"/>
  <c r="AW949" i="4"/>
  <c r="AW1013" i="4"/>
  <c r="AW755" i="4"/>
  <c r="AW1165" i="4"/>
  <c r="AW1229" i="4"/>
  <c r="AW1293" i="4"/>
  <c r="AW1357" i="4"/>
  <c r="AW1421" i="4"/>
  <c r="AW1485" i="4"/>
  <c r="AW1549" i="4"/>
  <c r="AW833" i="4"/>
  <c r="AW1093" i="4"/>
  <c r="AW1915" i="4"/>
  <c r="AW1686" i="4"/>
  <c r="AW1279" i="4"/>
  <c r="AW1883" i="4"/>
  <c r="AW1757" i="4"/>
  <c r="AW1617" i="4"/>
  <c r="AW1949" i="4"/>
  <c r="AW1840" i="4"/>
  <c r="AW1643" i="4"/>
  <c r="AW1725" i="4"/>
  <c r="AW1779" i="4"/>
  <c r="AW1651" i="4"/>
  <c r="AW1391" i="4"/>
  <c r="AW1531" i="4"/>
  <c r="AW1403" i="4"/>
  <c r="AW1275" i="4"/>
  <c r="AW1142" i="4"/>
  <c r="AW1070" i="4"/>
  <c r="AW1550" i="4"/>
  <c r="AW1422" i="4"/>
  <c r="AW1294" i="4"/>
  <c r="AW1106" i="4"/>
  <c r="AW1030" i="4"/>
  <c r="AW902" i="4"/>
  <c r="AW1943" i="4"/>
  <c r="AW1815" i="4"/>
  <c r="AW1687" i="4"/>
  <c r="AW1039" i="4"/>
  <c r="AW1562" i="4"/>
  <c r="AW1498" i="4"/>
  <c r="AW1434" i="4"/>
  <c r="AW1370" i="4"/>
  <c r="AW1306" i="4"/>
  <c r="AW1242" i="4"/>
  <c r="AW1178" i="4"/>
  <c r="AW1115" i="4"/>
  <c r="AW1079" i="4"/>
  <c r="AW1047" i="4"/>
  <c r="AW986" i="4"/>
  <c r="AW922" i="4"/>
  <c r="AW858" i="4"/>
  <c r="AW1020" i="4"/>
  <c r="AW721" i="4"/>
  <c r="AW155" i="4"/>
  <c r="AW396" i="4"/>
  <c r="AW284" i="4"/>
  <c r="AW435" i="4"/>
  <c r="AW691" i="4"/>
  <c r="AW715" i="4"/>
  <c r="AW857" i="4"/>
  <c r="AW775" i="4"/>
  <c r="AW673" i="4"/>
  <c r="AW501" i="4"/>
  <c r="AW999" i="4"/>
  <c r="AW967" i="4"/>
  <c r="AW935" i="4"/>
  <c r="AW903" i="4"/>
  <c r="AW871" i="4"/>
  <c r="AW839" i="4"/>
  <c r="AW757" i="4"/>
  <c r="AW604" i="4"/>
  <c r="AW758" i="4"/>
  <c r="AW640" i="4"/>
  <c r="AW696" i="4"/>
  <c r="AW518" i="4"/>
  <c r="AW456" i="4"/>
  <c r="AW829" i="4"/>
  <c r="AW1523" i="4"/>
  <c r="AW1395" i="4"/>
  <c r="AW1267" i="4"/>
  <c r="AW1134" i="4"/>
  <c r="AW926" i="4"/>
  <c r="AW1935" i="4"/>
  <c r="AW1807" i="4"/>
  <c r="AW1679" i="4"/>
  <c r="AW1024" i="4"/>
  <c r="AW1560" i="4"/>
  <c r="AW1496" i="4"/>
  <c r="AW1432" i="4"/>
  <c r="AW1368" i="4"/>
  <c r="AW1304" i="4"/>
  <c r="AW1240" i="4"/>
  <c r="AW1176" i="4"/>
  <c r="AW1111" i="4"/>
  <c r="AW1076" i="4"/>
  <c r="AW1044" i="4"/>
  <c r="AW1187" i="4"/>
  <c r="AW1028" i="4"/>
  <c r="AW717" i="4"/>
  <c r="AW480" i="4"/>
  <c r="AW302" i="4"/>
  <c r="AW59" i="4"/>
  <c r="AW380" i="4"/>
  <c r="AW539" i="4"/>
  <c r="AW567" i="4"/>
  <c r="AW885" i="4"/>
  <c r="AW774" i="4"/>
  <c r="AW683" i="4"/>
  <c r="AW549" i="4"/>
  <c r="AW1004" i="4"/>
  <c r="AW972" i="4"/>
  <c r="AW940" i="4"/>
  <c r="AW908" i="4"/>
  <c r="AW876" i="4"/>
  <c r="AW844" i="4"/>
  <c r="AW752" i="4"/>
  <c r="AW520" i="4"/>
  <c r="AW773" i="4"/>
  <c r="AW625" i="4"/>
  <c r="AW485" i="4"/>
  <c r="AW582" i="4"/>
  <c r="AW335" i="4"/>
  <c r="AW176" i="4"/>
  <c r="AW1127" i="4"/>
  <c r="AW1566" i="4"/>
  <c r="AW1454" i="4"/>
  <c r="AW1326" i="4"/>
  <c r="AW1114" i="4"/>
  <c r="AW1014" i="4"/>
  <c r="AW886" i="4"/>
  <c r="AW1895" i="4"/>
  <c r="AW1767" i="4"/>
  <c r="AW1639" i="4"/>
  <c r="AW1023" i="4"/>
  <c r="AW525" i="4"/>
  <c r="AW1506" i="4"/>
  <c r="AW1442" i="4"/>
  <c r="AW1378" i="4"/>
  <c r="AW1314" i="4"/>
  <c r="AW1250" i="4"/>
  <c r="AW1186" i="4"/>
  <c r="AW1123" i="4"/>
  <c r="AW1083" i="4"/>
  <c r="AW1051" i="4"/>
  <c r="AW994" i="4"/>
  <c r="AW930" i="4"/>
  <c r="AW866" i="4"/>
  <c r="AW1027" i="4"/>
  <c r="AW540" i="4"/>
  <c r="AW270" i="4"/>
  <c r="AW515" i="4"/>
  <c r="AW348" i="4"/>
  <c r="AW455" i="4"/>
  <c r="AW491" i="4"/>
  <c r="AW881" i="4"/>
  <c r="AW760" i="4"/>
  <c r="AW497" i="4"/>
  <c r="AW995" i="4"/>
  <c r="AW963" i="4"/>
  <c r="AW931" i="4"/>
  <c r="AW899" i="4"/>
  <c r="AW867" i="4"/>
  <c r="AW835" i="4"/>
  <c r="AW711" i="4"/>
  <c r="AW551" i="4"/>
  <c r="AW768" i="4"/>
  <c r="AW621" i="4"/>
  <c r="AW637" i="4"/>
  <c r="AW496" i="4"/>
  <c r="AW445" i="4"/>
  <c r="AW1239" i="4"/>
  <c r="AW1555" i="4"/>
  <c r="AW1427" i="4"/>
  <c r="AW1299" i="4"/>
  <c r="AW1182" i="4"/>
  <c r="AW974" i="4"/>
  <c r="AW846" i="4"/>
  <c r="AW1855" i="4"/>
  <c r="AW1727" i="4"/>
  <c r="AW1599" i="4"/>
  <c r="AW1008" i="4"/>
  <c r="AW1536" i="4"/>
  <c r="AW1472" i="4"/>
  <c r="AW1408" i="4"/>
  <c r="AW1344" i="4"/>
  <c r="AW1280" i="4"/>
  <c r="AW1216" i="4"/>
  <c r="AW1152" i="4"/>
  <c r="AW1096" i="4"/>
  <c r="AW1064" i="4"/>
  <c r="AW469" i="4"/>
  <c r="AW1163" i="4"/>
  <c r="AW1012" i="4"/>
  <c r="AW624" i="4"/>
  <c r="AW51" i="4"/>
  <c r="AW333" i="4"/>
  <c r="AW221" i="4"/>
  <c r="AW382" i="4"/>
  <c r="AW583" i="4"/>
  <c r="AW611" i="4"/>
  <c r="AW861" i="4"/>
  <c r="AW723" i="4"/>
  <c r="AW433" i="4"/>
  <c r="AW992" i="4"/>
  <c r="AW960" i="4"/>
  <c r="AW928" i="4"/>
  <c r="AW896" i="4"/>
  <c r="AW864" i="4"/>
  <c r="AW815" i="4"/>
  <c r="AW743" i="4"/>
  <c r="AW595" i="4"/>
  <c r="AW134" i="4"/>
  <c r="AW694" i="4"/>
  <c r="AW576" i="4"/>
  <c r="AW701" i="4"/>
  <c r="AW524" i="4"/>
  <c r="AW367" i="4"/>
  <c r="AW461" i="4"/>
  <c r="AW326" i="4"/>
  <c r="AW208" i="4"/>
  <c r="AW1532" i="4"/>
  <c r="AW1468" i="4"/>
  <c r="AW1404" i="4"/>
  <c r="AW1340" i="4"/>
  <c r="AW1276" i="4"/>
  <c r="AW1212" i="4"/>
  <c r="AW1148" i="4"/>
  <c r="AW794" i="4"/>
  <c r="AW719" i="4"/>
  <c r="AW655" i="4"/>
  <c r="AW591" i="4"/>
  <c r="AW527" i="4"/>
  <c r="AW463" i="4"/>
  <c r="AW383" i="4"/>
  <c r="AW107" i="4"/>
  <c r="AW214" i="4"/>
  <c r="AW340" i="4"/>
  <c r="AW1976" i="4"/>
  <c r="AW1906" i="4"/>
  <c r="AW1836" i="4"/>
  <c r="AW1754" i="4"/>
  <c r="AW1956" i="4"/>
  <c r="AW1964" i="4"/>
  <c r="AW1929" i="4"/>
  <c r="AW1733" i="4"/>
  <c r="AW1609" i="4"/>
  <c r="AW1576" i="4"/>
  <c r="AW172" i="4"/>
  <c r="AW953" i="4"/>
  <c r="AW1017" i="4"/>
  <c r="AW799" i="4"/>
  <c r="AW1169" i="4"/>
  <c r="AW1233" i="4"/>
  <c r="AW1297" i="4"/>
  <c r="AW1361" i="4"/>
  <c r="AW1425" i="4"/>
  <c r="AW1489" i="4"/>
  <c r="AW1553" i="4"/>
  <c r="AW1042" i="4"/>
  <c r="AW1097" i="4"/>
  <c r="AW1897" i="4"/>
  <c r="AW1936" i="4"/>
  <c r="AW1800" i="4"/>
  <c r="AW1974" i="4"/>
  <c r="AW1846" i="4"/>
  <c r="AW1696" i="4"/>
  <c r="AW1559" i="4"/>
  <c r="AW1303" i="4"/>
  <c r="AW1856" i="4"/>
  <c r="AW1691" i="4"/>
  <c r="AW1854" i="4"/>
  <c r="AW1697" i="4"/>
  <c r="AW1764" i="4"/>
  <c r="AW1700" i="4"/>
  <c r="AW1636" i="4"/>
  <c r="AW1483" i="4"/>
  <c r="AW1355" i="4"/>
  <c r="AW1227" i="4"/>
  <c r="AW1820" i="4"/>
  <c r="AW1724" i="4"/>
  <c r="AW1850" i="4"/>
  <c r="AW1674" i="4"/>
  <c r="AW1788" i="4"/>
  <c r="AW1905" i="4"/>
  <c r="AW1809" i="4"/>
  <c r="AW1685" i="4"/>
  <c r="AW1511" i="4"/>
  <c r="AW1255" i="4"/>
  <c r="AW925" i="4"/>
  <c r="AW989" i="4"/>
  <c r="AW571" i="4"/>
  <c r="AW1141" i="4"/>
  <c r="AW1205" i="4"/>
  <c r="AW1269" i="4"/>
  <c r="AW1333" i="4"/>
  <c r="AW1397" i="4"/>
  <c r="AW1461" i="4"/>
  <c r="AW1525" i="4"/>
  <c r="AW727" i="4"/>
  <c r="AW1069" i="4"/>
  <c r="AW1604" i="4"/>
  <c r="AW1808" i="4"/>
  <c r="AW1638" i="4"/>
  <c r="AW1247" i="4"/>
  <c r="AW1824" i="4"/>
  <c r="AW1745" i="4"/>
  <c r="AW1629" i="4"/>
  <c r="AW1231" i="4"/>
  <c r="AW1848" i="4"/>
  <c r="AW1708" i="4"/>
  <c r="AW1471" i="4"/>
  <c r="AW1649" i="4"/>
  <c r="AW1699" i="4"/>
  <c r="AW1487" i="4"/>
  <c r="AW1151" i="4"/>
  <c r="AW1542" i="4"/>
  <c r="AW1414" i="4"/>
  <c r="AW1286" i="4"/>
  <c r="AW1158" i="4"/>
  <c r="AW1078" i="4"/>
  <c r="AW1796" i="4"/>
  <c r="AW1968" i="4"/>
  <c r="AW1892" i="4"/>
  <c r="AW1626" i="4"/>
  <c r="AW1753" i="4"/>
  <c r="AW1960" i="4"/>
  <c r="AW1833" i="4"/>
  <c r="AW1656" i="4"/>
  <c r="AW1586" i="4"/>
  <c r="AW174" i="4"/>
  <c r="AW945" i="4"/>
  <c r="AW1009" i="4"/>
  <c r="AW663" i="4"/>
  <c r="AW1161" i="4"/>
  <c r="AW1225" i="4"/>
  <c r="AW1289" i="4"/>
  <c r="AW1353" i="4"/>
  <c r="AW1417" i="4"/>
  <c r="AW1481" i="4"/>
  <c r="AW1545" i="4"/>
  <c r="AW832" i="4"/>
  <c r="AW1089" i="4"/>
  <c r="AW1923" i="4"/>
  <c r="AW1955" i="4"/>
  <c r="AW1819" i="4"/>
  <c r="AW1926" i="4"/>
  <c r="AW1798" i="4"/>
  <c r="AW1680" i="4"/>
  <c r="AW1399" i="4"/>
  <c r="AW1925" i="4"/>
  <c r="AW1816" i="4"/>
  <c r="AW1966" i="4"/>
  <c r="AW1838" i="4"/>
  <c r="AW1729" i="4"/>
  <c r="AW1616" i="4"/>
  <c r="AW1726" i="4"/>
  <c r="AW1662" i="4"/>
  <c r="AW1590" i="4"/>
  <c r="AW1494" i="4"/>
  <c r="AW1366" i="4"/>
  <c r="AW1238" i="4"/>
  <c r="AW1944" i="4"/>
  <c r="AW1756" i="4"/>
  <c r="AW1860" i="4"/>
  <c r="AW1770" i="4"/>
  <c r="AW1952" i="4"/>
  <c r="AW1842" i="4"/>
  <c r="AW1841" i="4"/>
  <c r="AW1736" i="4"/>
  <c r="AW1610" i="4"/>
  <c r="AW1577" i="4"/>
  <c r="AW1415" i="4"/>
  <c r="AW901" i="4"/>
  <c r="AW965" i="4"/>
  <c r="AW1029" i="4"/>
  <c r="AW535" i="4"/>
  <c r="AW1181" i="4"/>
  <c r="AW1245" i="4"/>
  <c r="AW1309" i="4"/>
  <c r="AW1373" i="4"/>
  <c r="AW1437" i="4"/>
  <c r="AW1501" i="4"/>
  <c r="AW1564" i="4"/>
  <c r="AW1049" i="4"/>
  <c r="AW1109" i="4"/>
  <c r="AW1853" i="4"/>
  <c r="AW1628" i="4"/>
  <c r="AW1183" i="4"/>
  <c r="AW1843" i="4"/>
  <c r="AW1730" i="4"/>
  <c r="AW1589" i="4"/>
  <c r="AW1920" i="4"/>
  <c r="AW1811" i="4"/>
  <c r="AW1503" i="4"/>
  <c r="AW1681" i="4"/>
  <c r="AW1747" i="4"/>
  <c r="AW1619" i="4"/>
  <c r="AW1327" i="4"/>
  <c r="AW1510" i="4"/>
  <c r="AW1382" i="4"/>
  <c r="AW1254" i="4"/>
  <c r="AW1118" i="4"/>
  <c r="AW1054" i="4"/>
  <c r="AW1507" i="4"/>
  <c r="AW1379" i="4"/>
  <c r="AW1251" i="4"/>
  <c r="AW1090" i="4"/>
  <c r="AW998" i="4"/>
  <c r="AW870" i="4"/>
  <c r="AW1911" i="4"/>
  <c r="AW1783" i="4"/>
  <c r="AW1655" i="4"/>
  <c r="AW1016" i="4"/>
  <c r="AW1546" i="4"/>
  <c r="AW1482" i="4"/>
  <c r="AW1418" i="4"/>
  <c r="AW1354" i="4"/>
  <c r="AW1290" i="4"/>
  <c r="AW1226" i="4"/>
  <c r="AW1162" i="4"/>
  <c r="AW1103" i="4"/>
  <c r="AW1071" i="4"/>
  <c r="AW1034" i="4"/>
  <c r="AW970" i="4"/>
  <c r="AW906" i="4"/>
  <c r="AW842" i="4"/>
  <c r="AW1011" i="4"/>
  <c r="AW668" i="4"/>
  <c r="AW268" i="4"/>
  <c r="AW483" i="4"/>
  <c r="AW317" i="4"/>
  <c r="AW206" i="4"/>
  <c r="AW423" i="4"/>
  <c r="AW792" i="4"/>
  <c r="AW841" i="4"/>
  <c r="AW769" i="4"/>
  <c r="AW629" i="4"/>
  <c r="AW443" i="4"/>
  <c r="AW991" i="4"/>
  <c r="AW959" i="4"/>
  <c r="AW927" i="4"/>
  <c r="AW895" i="4"/>
  <c r="AW863" i="4"/>
  <c r="AW828" i="4"/>
  <c r="AW742" i="4"/>
  <c r="AW560" i="4"/>
  <c r="AW749" i="4"/>
  <c r="AW572" i="4"/>
  <c r="AW656" i="4"/>
  <c r="AW486" i="4"/>
  <c r="AW198" i="4"/>
  <c r="AW1603" i="4"/>
  <c r="AW1502" i="4"/>
  <c r="AW1374" i="4"/>
  <c r="AW1246" i="4"/>
  <c r="AW1022" i="4"/>
  <c r="AW894" i="4"/>
  <c r="AW1903" i="4"/>
  <c r="AW1775" i="4"/>
  <c r="AW1647" i="4"/>
  <c r="AW1015" i="4"/>
  <c r="AW1544" i="4"/>
  <c r="AW1480" i="4"/>
  <c r="AW1416" i="4"/>
  <c r="AW1352" i="4"/>
  <c r="AW1288" i="4"/>
  <c r="AW1224" i="4"/>
  <c r="AW1160" i="4"/>
  <c r="AW1100" i="4"/>
  <c r="AW1068" i="4"/>
  <c r="AW534" i="4"/>
  <c r="AW1171" i="4"/>
  <c r="AW1019" i="4"/>
  <c r="AW664" i="4"/>
  <c r="AW71" i="4"/>
  <c r="AW364" i="4"/>
  <c r="AW252" i="4"/>
  <c r="AW413" i="4"/>
  <c r="AW627" i="4"/>
  <c r="AW651" i="4"/>
  <c r="AW869" i="4"/>
  <c r="AW765" i="4"/>
  <c r="AW669" i="4"/>
  <c r="AW437" i="4"/>
  <c r="AW996" i="4"/>
  <c r="AW964" i="4"/>
  <c r="AW932" i="4"/>
  <c r="AW900" i="4"/>
  <c r="AW868" i="4"/>
  <c r="AW836" i="4"/>
  <c r="AW679" i="4"/>
  <c r="AW502" i="4"/>
  <c r="AW744" i="4"/>
  <c r="AW566" i="4"/>
  <c r="AW453" i="4"/>
  <c r="AW573" i="4"/>
  <c r="AW271" i="4"/>
  <c r="AW725" i="4"/>
  <c r="AW565" i="4"/>
  <c r="AW1539" i="4"/>
  <c r="AW1411" i="4"/>
  <c r="AW1283" i="4"/>
  <c r="AW1098" i="4"/>
  <c r="AW982" i="4"/>
  <c r="AW854" i="4"/>
  <c r="AW1863" i="4"/>
  <c r="AW1735" i="4"/>
  <c r="AW1607" i="4"/>
  <c r="AW820" i="4"/>
  <c r="AW1554" i="4"/>
  <c r="AW1490" i="4"/>
  <c r="AW1426" i="4"/>
  <c r="AW1362" i="4"/>
  <c r="AW1298" i="4"/>
  <c r="AW1234" i="4"/>
  <c r="AW1170" i="4"/>
  <c r="AW1107" i="4"/>
  <c r="AW1075" i="4"/>
  <c r="AW1043" i="4"/>
  <c r="AW978" i="4"/>
  <c r="AW914" i="4"/>
  <c r="AW850" i="4"/>
  <c r="AW784" i="4"/>
  <c r="AW476" i="4"/>
  <c r="AW332" i="4"/>
  <c r="AW220" i="4"/>
  <c r="AW381" i="4"/>
  <c r="AW563" i="4"/>
  <c r="AW587" i="4"/>
  <c r="AW865" i="4"/>
  <c r="AW677" i="4"/>
  <c r="AW389" i="4"/>
  <c r="AW987" i="4"/>
  <c r="AW955" i="4"/>
  <c r="AW923" i="4"/>
  <c r="AW891" i="4"/>
  <c r="AW859" i="4"/>
  <c r="AW809" i="4"/>
  <c r="AW705" i="4"/>
  <c r="AW512" i="4"/>
  <c r="AW700" i="4"/>
  <c r="AW581" i="4"/>
  <c r="AW597" i="4"/>
  <c r="AW464" i="4"/>
  <c r="AW424" i="4"/>
  <c r="AW1223" i="4"/>
  <c r="AW1534" i="4"/>
  <c r="AW1406" i="4"/>
  <c r="AW1278" i="4"/>
  <c r="AW1150" i="4"/>
  <c r="AW942" i="4"/>
  <c r="AW1951" i="4"/>
  <c r="AW1823" i="4"/>
  <c r="AW1695" i="4"/>
  <c r="AW1567" i="4"/>
  <c r="AW816" i="4"/>
  <c r="AW1520" i="4"/>
  <c r="AW1456" i="4"/>
  <c r="AW1392" i="4"/>
  <c r="AW1328" i="4"/>
  <c r="AW1264" i="4"/>
  <c r="AW1200" i="4"/>
  <c r="AW1136" i="4"/>
  <c r="AW1088" i="4"/>
  <c r="AW1056" i="4"/>
  <c r="AW1211" i="4"/>
  <c r="AW1147" i="4"/>
  <c r="AW818" i="4"/>
  <c r="AW584" i="4"/>
  <c r="AW154" i="4"/>
  <c r="AW366" i="4"/>
  <c r="AW254" i="4"/>
  <c r="AW419" i="4"/>
  <c r="AW667" i="4"/>
  <c r="AW695" i="4"/>
  <c r="AW845" i="4"/>
  <c r="AW643" i="4"/>
  <c r="AW357" i="4"/>
  <c r="AW984" i="4"/>
  <c r="AW952" i="4"/>
  <c r="AW920" i="4"/>
  <c r="AW888" i="4"/>
  <c r="AW856" i="4"/>
  <c r="AW808" i="4"/>
  <c r="AW710" i="4"/>
  <c r="AW550" i="4"/>
  <c r="AW780" i="4"/>
  <c r="AW685" i="4"/>
  <c r="AW513" i="4"/>
  <c r="AW661" i="4"/>
  <c r="AW492" i="4"/>
  <c r="AW303" i="4"/>
  <c r="AW440" i="4"/>
  <c r="AW294" i="4"/>
  <c r="AW504" i="4"/>
  <c r="AW1516" i="4"/>
  <c r="AW1452" i="4"/>
  <c r="AW1388" i="4"/>
  <c r="AW1324" i="4"/>
  <c r="AW1260" i="4"/>
  <c r="AW1196" i="4"/>
  <c r="AW1924" i="4"/>
  <c r="AW1858" i="4"/>
  <c r="AW1689" i="4"/>
  <c r="AW1784" i="4"/>
  <c r="AW1884" i="4"/>
  <c r="AW1922" i="4"/>
  <c r="AW1688" i="4"/>
  <c r="AW1600" i="4"/>
  <c r="AW1568" i="4"/>
  <c r="AW905" i="4"/>
  <c r="AW969" i="4"/>
  <c r="AW1033" i="4"/>
  <c r="AW707" i="4"/>
  <c r="AW1185" i="4"/>
  <c r="AW1249" i="4"/>
  <c r="AW1313" i="4"/>
  <c r="AW1377" i="4"/>
  <c r="AW1441" i="4"/>
  <c r="AW1505" i="4"/>
  <c r="AW1572" i="4"/>
  <c r="AW1050" i="4"/>
  <c r="AW1113" i="4"/>
  <c r="AW1851" i="4"/>
  <c r="AW1907" i="4"/>
  <c r="AW1772" i="4"/>
  <c r="AW1942" i="4"/>
  <c r="AW1814" i="4"/>
  <c r="AW1664" i="4"/>
  <c r="AW1495" i="4"/>
  <c r="AW1947" i="4"/>
  <c r="AW1835" i="4"/>
  <c r="AW1950" i="4"/>
  <c r="AW1822" i="4"/>
  <c r="AW1677" i="4"/>
  <c r="AW1742" i="4"/>
  <c r="AW1678" i="4"/>
  <c r="AW1614" i="4"/>
  <c r="AW1462" i="4"/>
  <c r="AW1334" i="4"/>
  <c r="AW1971" i="4"/>
  <c r="AW1673" i="4"/>
  <c r="AW1802" i="4"/>
  <c r="AW1752" i="4"/>
  <c r="AW1954" i="4"/>
  <c r="AW1881" i="4"/>
  <c r="AW1793" i="4"/>
  <c r="AW1640" i="4"/>
  <c r="AW1447" i="4"/>
  <c r="AW175" i="4"/>
  <c r="AW941" i="4"/>
  <c r="AW1005" i="4"/>
  <c r="AW475" i="4"/>
  <c r="AW1157" i="4"/>
  <c r="AW1221" i="4"/>
  <c r="AW1285" i="4"/>
  <c r="AW1349" i="4"/>
  <c r="AW1413" i="4"/>
  <c r="AW1477" i="4"/>
  <c r="AW1541" i="4"/>
  <c r="AW831" i="4"/>
  <c r="AW1085" i="4"/>
  <c r="AW1928" i="4"/>
  <c r="AW1771" i="4"/>
  <c r="AW1439" i="4"/>
  <c r="AW1931" i="4"/>
  <c r="AW1795" i="4"/>
  <c r="AW1714" i="4"/>
  <c r="AW1597" i="4"/>
  <c r="AW1939" i="4"/>
  <c r="AW1821" i="4"/>
  <c r="AW1654" i="4"/>
  <c r="AW1762" i="4"/>
  <c r="AW1618" i="4"/>
  <c r="AW1667" i="4"/>
  <c r="AW1423" i="4"/>
  <c r="AW1595" i="4"/>
  <c r="AW1499" i="4"/>
  <c r="AW1371" i="4"/>
  <c r="AW1243" i="4"/>
  <c r="AW1126" i="4"/>
  <c r="AW1062" i="4"/>
  <c r="AW1625" i="4"/>
  <c r="AW1880" i="4"/>
  <c r="AW1722" i="4"/>
  <c r="AW1957" i="4"/>
  <c r="AW1946" i="4"/>
  <c r="AW1945" i="4"/>
  <c r="AW1768" i="4"/>
  <c r="AW1637" i="4"/>
  <c r="AW1578" i="4"/>
  <c r="AW897" i="4"/>
  <c r="AW961" i="4"/>
  <c r="AW1025" i="4"/>
  <c r="AW801" i="4"/>
  <c r="AW1177" i="4"/>
  <c r="AW1241" i="4"/>
  <c r="AW1305" i="4"/>
  <c r="AW1369" i="4"/>
  <c r="AW1433" i="4"/>
  <c r="AW1497" i="4"/>
  <c r="AW1561" i="4"/>
  <c r="AW1046" i="4"/>
  <c r="AW1105" i="4"/>
  <c r="AW1867" i="4"/>
  <c r="AW1917" i="4"/>
  <c r="AW1707" i="4"/>
  <c r="AW1894" i="4"/>
  <c r="AW1761" i="4"/>
  <c r="AW1645" i="4"/>
  <c r="AW1335" i="4"/>
  <c r="AW1787" i="4"/>
  <c r="AW1934" i="4"/>
  <c r="AW1806" i="4"/>
  <c r="AW1709" i="4"/>
  <c r="AW1780" i="4"/>
  <c r="AW1716" i="4"/>
  <c r="AW1652" i="4"/>
  <c r="AW1574" i="4"/>
  <c r="AW1451" i="4"/>
  <c r="AW1323" i="4"/>
  <c r="AW1972" i="4"/>
  <c r="AW1868" i="4"/>
  <c r="AW1965" i="4"/>
  <c r="AW1737" i="4"/>
  <c r="AW1706" i="4"/>
  <c r="AW1900" i="4"/>
  <c r="AW1953" i="4"/>
  <c r="AW1817" i="4"/>
  <c r="AW1717" i="4"/>
  <c r="AW1601" i="4"/>
  <c r="AW1569" i="4"/>
  <c r="AW1351" i="4"/>
  <c r="AW917" i="4"/>
  <c r="AW981" i="4"/>
  <c r="AW471" i="4"/>
  <c r="AW1133" i="4"/>
  <c r="AW1197" i="4"/>
  <c r="AW1261" i="4"/>
  <c r="AW1325" i="4"/>
  <c r="AW1389" i="4"/>
  <c r="AW1453" i="4"/>
  <c r="AW1517" i="4"/>
  <c r="AW1596" i="4"/>
  <c r="AW1061" i="4"/>
  <c r="AW1125" i="4"/>
  <c r="AW1827" i="4"/>
  <c r="AW1407" i="4"/>
  <c r="AW1941" i="4"/>
  <c r="AW1805" i="4"/>
  <c r="AW1698" i="4"/>
  <c r="AW1573" i="4"/>
  <c r="AW1750" i="4"/>
  <c r="AW1773" i="4"/>
  <c r="AW1661" i="4"/>
  <c r="AW1715" i="4"/>
  <c r="AW1519" i="4"/>
  <c r="AW1263" i="4"/>
  <c r="AW1467" i="4"/>
  <c r="AW1339" i="4"/>
  <c r="AW1206" i="4"/>
  <c r="AW1102" i="4"/>
  <c r="AW1175" i="4"/>
  <c r="AW1486" i="4"/>
  <c r="AW1358" i="4"/>
  <c r="AW1230" i="4"/>
  <c r="AW1074" i="4"/>
  <c r="AW966" i="4"/>
  <c r="AW838" i="4"/>
  <c r="AW1879" i="4"/>
  <c r="AW1751" i="4"/>
  <c r="AW1623" i="4"/>
  <c r="AW812" i="4"/>
  <c r="AW1530" i="4"/>
  <c r="AW1466" i="4"/>
  <c r="AW1402" i="4"/>
  <c r="AW1338" i="4"/>
  <c r="AW1274" i="4"/>
  <c r="AW1210" i="4"/>
  <c r="AW1146" i="4"/>
  <c r="AW1095" i="4"/>
  <c r="AW1063" i="4"/>
  <c r="AW1018" i="4"/>
  <c r="AW954" i="4"/>
  <c r="AW890" i="4"/>
  <c r="AW797" i="4"/>
  <c r="AW662" i="4"/>
  <c r="AW620" i="4"/>
  <c r="AW301" i="4"/>
  <c r="AW58" i="4"/>
  <c r="AW350" i="4"/>
  <c r="AW519" i="4"/>
  <c r="AW547" i="4"/>
  <c r="AW889" i="4"/>
  <c r="AW813" i="4"/>
  <c r="AW747" i="4"/>
  <c r="AW555" i="4"/>
  <c r="AW325" i="4"/>
  <c r="AW983" i="4"/>
  <c r="AW951" i="4"/>
  <c r="AW919" i="4"/>
  <c r="AW887" i="4"/>
  <c r="AW855" i="4"/>
  <c r="AW807" i="4"/>
  <c r="AW684" i="4"/>
  <c r="AW503" i="4"/>
  <c r="AW709" i="4"/>
  <c r="AW561" i="4"/>
  <c r="AW588" i="4"/>
  <c r="AW454" i="4"/>
  <c r="AW42" i="4"/>
  <c r="AW1587" i="4"/>
  <c r="AW1459" i="4"/>
  <c r="AW1331" i="4"/>
  <c r="AW1198" i="4"/>
  <c r="AW990" i="4"/>
  <c r="AW862" i="4"/>
  <c r="AW1871" i="4"/>
  <c r="AW1743" i="4"/>
  <c r="AW1615" i="4"/>
  <c r="AW786" i="4"/>
  <c r="AW1528" i="4"/>
  <c r="AW1464" i="4"/>
  <c r="AW1400" i="4"/>
  <c r="AW1336" i="4"/>
  <c r="AW1272" i="4"/>
  <c r="AW1208" i="4"/>
  <c r="AW1144" i="4"/>
  <c r="AW1092" i="4"/>
  <c r="AW1060" i="4"/>
  <c r="AW465" i="4"/>
  <c r="AW1155" i="4"/>
  <c r="AW720" i="4"/>
  <c r="AW614" i="4"/>
  <c r="AW236" i="4"/>
  <c r="AW397" i="4"/>
  <c r="AW285" i="4"/>
  <c r="AW451" i="4"/>
  <c r="AW89" i="4"/>
  <c r="AW739" i="4"/>
  <c r="AW853" i="4"/>
  <c r="AW741" i="4"/>
  <c r="AW599" i="4"/>
  <c r="AW417" i="4"/>
  <c r="AW988" i="4"/>
  <c r="AW956" i="4"/>
  <c r="AW924" i="4"/>
  <c r="AW892" i="4"/>
  <c r="AW860" i="4"/>
  <c r="AW804" i="4"/>
  <c r="AW600" i="4"/>
  <c r="AW439" i="4"/>
  <c r="AW704" i="4"/>
  <c r="AW557" i="4"/>
  <c r="AW652" i="4"/>
  <c r="AW533" i="4"/>
  <c r="AW472" i="4"/>
  <c r="AW1207" i="4"/>
  <c r="AW1598" i="4"/>
  <c r="AW1518" i="4"/>
  <c r="AW1390" i="4"/>
  <c r="AW1262" i="4"/>
  <c r="AW1082" i="4"/>
  <c r="AW950" i="4"/>
  <c r="AW1959" i="4"/>
  <c r="AW1831" i="4"/>
  <c r="AW1703" i="4"/>
  <c r="AW1575" i="4"/>
  <c r="AW736" i="4"/>
  <c r="AW1538" i="4"/>
  <c r="AW1474" i="4"/>
  <c r="AW1410" i="4"/>
  <c r="AW1346" i="4"/>
  <c r="AW1282" i="4"/>
  <c r="AW1218" i="4"/>
  <c r="AW1154" i="4"/>
  <c r="AW1099" i="4"/>
  <c r="AW1067" i="4"/>
  <c r="AW1026" i="4"/>
  <c r="AW962" i="4"/>
  <c r="AW898" i="4"/>
  <c r="AW817" i="4"/>
  <c r="AW716" i="4"/>
  <c r="AW153" i="4"/>
  <c r="AW365" i="4"/>
  <c r="AW253" i="4"/>
  <c r="AW414" i="4"/>
  <c r="AW647" i="4"/>
  <c r="AW675" i="4"/>
  <c r="AW849" i="4"/>
  <c r="AW598" i="4"/>
  <c r="AW261" i="4"/>
  <c r="AW979" i="4"/>
  <c r="AW947" i="4"/>
  <c r="AW915" i="4"/>
  <c r="AW883" i="4"/>
  <c r="AW851" i="4"/>
  <c r="AW783" i="4"/>
  <c r="AW678" i="4"/>
  <c r="AW438" i="4"/>
  <c r="AW689" i="4"/>
  <c r="AW552" i="4"/>
  <c r="AW568" i="4"/>
  <c r="AW432" i="4"/>
  <c r="AW509" i="4"/>
  <c r="AW1159" i="4"/>
  <c r="AW1491" i="4"/>
  <c r="AW1363" i="4"/>
  <c r="AW1235" i="4"/>
  <c r="AW1038" i="4"/>
  <c r="AW1663" i="4"/>
  <c r="AW1440" i="4"/>
  <c r="AW1184" i="4"/>
  <c r="AW1195" i="4"/>
  <c r="AW238" i="4"/>
  <c r="AW91" i="4"/>
  <c r="AW229" i="4"/>
  <c r="AW880" i="4"/>
  <c r="AW508" i="4"/>
  <c r="AW632" i="4"/>
  <c r="AW262" i="4"/>
  <c r="AW1372" i="4"/>
  <c r="AW1132" i="4"/>
  <c r="AW713" i="4"/>
  <c r="AW617" i="4"/>
  <c r="AW521" i="4"/>
  <c r="AW431" i="4"/>
  <c r="AW199" i="4"/>
  <c r="AW1120" i="4"/>
  <c r="AW276" i="4"/>
  <c r="AW180" i="4"/>
  <c r="AW9" i="4"/>
  <c r="AW44" i="4"/>
  <c r="AW109" i="4"/>
  <c r="AW129" i="4"/>
  <c r="AW201" i="4"/>
  <c r="AW126" i="4"/>
  <c r="AW264" i="4"/>
  <c r="AW392" i="4"/>
  <c r="AW249" i="4"/>
  <c r="AW377" i="4"/>
  <c r="AW241" i="4"/>
  <c r="AW369" i="4"/>
  <c r="AW690" i="4"/>
  <c r="AW562" i="4"/>
  <c r="AW434" i="4"/>
  <c r="AW347" i="4"/>
  <c r="AW219" i="4"/>
  <c r="AW56" i="4"/>
  <c r="AW52" i="4"/>
  <c r="AW789" i="4"/>
  <c r="AW718" i="4"/>
  <c r="AW654" i="4"/>
  <c r="AW590" i="4"/>
  <c r="AW526" i="4"/>
  <c r="AW462" i="4"/>
  <c r="AW373" i="4"/>
  <c r="AW74" i="4"/>
  <c r="AW830" i="4"/>
  <c r="AW403" i="4"/>
  <c r="AW339" i="4"/>
  <c r="AW275" i="4"/>
  <c r="AW197" i="4"/>
  <c r="AW819" i="4"/>
  <c r="AW21" i="4"/>
  <c r="AW149" i="4"/>
  <c r="AW54" i="4"/>
  <c r="AW31" i="4"/>
  <c r="AW159" i="4"/>
  <c r="AW304" i="4"/>
  <c r="AW169" i="4"/>
  <c r="AW282" i="4"/>
  <c r="AW410" i="4"/>
  <c r="AW274" i="4"/>
  <c r="AW402" i="4"/>
  <c r="AW650" i="4"/>
  <c r="AW522" i="4"/>
  <c r="AW163" i="4"/>
  <c r="AW104" i="4"/>
  <c r="AW80" i="4"/>
  <c r="AW92" i="4"/>
  <c r="AW1540" i="4"/>
  <c r="AW1476" i="4"/>
  <c r="AW1412" i="4"/>
  <c r="AW1348" i="4"/>
  <c r="AW1284" i="4"/>
  <c r="AW1220" i="4"/>
  <c r="AW1156" i="4"/>
  <c r="AW735" i="4"/>
  <c r="AW671" i="4"/>
  <c r="AW607" i="4"/>
  <c r="AW543" i="4"/>
  <c r="AW479" i="4"/>
  <c r="AW415" i="4"/>
  <c r="AW190" i="4"/>
  <c r="AW310" i="4"/>
  <c r="AW121" i="4"/>
  <c r="AW324" i="4"/>
  <c r="AW196" i="4"/>
  <c r="AW35" i="4"/>
  <c r="AW29" i="4"/>
  <c r="AW157" i="4"/>
  <c r="AW55" i="4"/>
  <c r="AW46" i="4"/>
  <c r="AW186" i="4"/>
  <c r="AW312" i="4"/>
  <c r="AW178" i="4"/>
  <c r="AW297" i="4"/>
  <c r="AW6" i="4"/>
  <c r="AW289" i="4"/>
  <c r="AW770" i="4"/>
  <c r="AW642" i="4"/>
  <c r="AW514" i="4"/>
  <c r="AW131" i="4"/>
  <c r="AW331" i="4"/>
  <c r="AW162" i="4"/>
  <c r="AW48" i="4"/>
  <c r="AW164" i="4"/>
  <c r="AW36" i="4"/>
  <c r="AW734" i="4"/>
  <c r="AW670" i="4"/>
  <c r="AW606" i="4"/>
  <c r="AW542" i="4"/>
  <c r="AW478" i="4"/>
  <c r="AW405" i="4"/>
  <c r="AW189" i="4"/>
  <c r="AW1108" i="4"/>
  <c r="AW407" i="4"/>
  <c r="AW343" i="4"/>
  <c r="AW279" i="4"/>
  <c r="AW215" i="4"/>
  <c r="AW827" i="4"/>
  <c r="AW166" i="4"/>
  <c r="AW101" i="4"/>
  <c r="AW113" i="4"/>
  <c r="AW193" i="4"/>
  <c r="AW111" i="4"/>
  <c r="AW256" i="4"/>
  <c r="AW384" i="4"/>
  <c r="AW234" i="4"/>
  <c r="AW362" i="4"/>
  <c r="AW226" i="4"/>
  <c r="AW354" i="4"/>
  <c r="AW698" i="4"/>
  <c r="AW570" i="4"/>
  <c r="AW442" i="4"/>
  <c r="AW16" i="4"/>
  <c r="AW266" i="4"/>
  <c r="AW666" i="4"/>
  <c r="AW146" i="4"/>
  <c r="AW910" i="4"/>
  <c r="AW1040" i="4"/>
  <c r="AW1376" i="4"/>
  <c r="AW1119" i="4"/>
  <c r="AW1131" i="4"/>
  <c r="AW427" i="4"/>
  <c r="AW791" i="4"/>
  <c r="AW976" i="4"/>
  <c r="AW848" i="4"/>
  <c r="AW764" i="4"/>
  <c r="AW460" i="4"/>
  <c r="AW493" i="4"/>
  <c r="AW1308" i="4"/>
  <c r="AW826" i="4"/>
  <c r="AW687" i="4"/>
  <c r="AW585" i="4"/>
  <c r="AW495" i="4"/>
  <c r="AW425" i="4"/>
  <c r="AW406" i="4"/>
  <c r="AW404" i="4"/>
  <c r="AW244" i="4"/>
  <c r="AW170" i="4"/>
  <c r="AW171" i="4"/>
  <c r="AW13" i="4"/>
  <c r="AW141" i="4"/>
  <c r="AW23" i="4"/>
  <c r="AW30" i="4"/>
  <c r="AW158" i="4"/>
  <c r="AW296" i="4"/>
  <c r="AW105" i="4"/>
  <c r="AW281" i="4"/>
  <c r="AW409" i="4"/>
  <c r="AW273" i="4"/>
  <c r="AW401" i="4"/>
  <c r="AW658" i="4"/>
  <c r="AW530" i="4"/>
  <c r="AW108" i="4"/>
  <c r="AW315" i="4"/>
  <c r="AW112" i="4"/>
  <c r="AW148" i="4"/>
  <c r="AW20" i="4"/>
  <c r="AW772" i="4"/>
  <c r="AW708" i="4"/>
  <c r="AW644" i="4"/>
  <c r="AW580" i="4"/>
  <c r="AW516" i="4"/>
  <c r="AW452" i="4"/>
  <c r="AW309" i="4"/>
  <c r="AW192" i="4"/>
  <c r="AW814" i="4"/>
  <c r="AW391" i="4"/>
  <c r="AW327" i="4"/>
  <c r="AW263" i="4"/>
  <c r="AW136" i="4"/>
  <c r="AW803" i="4"/>
  <c r="AW53" i="4"/>
  <c r="AW17" i="4"/>
  <c r="AW118" i="4"/>
  <c r="AW63" i="4"/>
  <c r="AW203" i="4"/>
  <c r="AW336" i="4"/>
  <c r="AW195" i="4"/>
  <c r="AW314" i="4"/>
  <c r="AW26" i="4"/>
  <c r="AW306" i="4"/>
  <c r="AW746" i="4"/>
  <c r="AW618" i="4"/>
  <c r="AW490" i="4"/>
  <c r="AW140" i="4"/>
  <c r="AW40" i="4"/>
  <c r="AW32" i="4"/>
  <c r="AW50" i="4"/>
  <c r="AW1524" i="4"/>
  <c r="AW1460" i="4"/>
  <c r="AW1396" i="4"/>
  <c r="AW1332" i="4"/>
  <c r="AW1268" i="4"/>
  <c r="AW1204" i="4"/>
  <c r="AW1140" i="4"/>
  <c r="AW729" i="4"/>
  <c r="AW665" i="4"/>
  <c r="AW601" i="4"/>
  <c r="AW537" i="4"/>
  <c r="AW473" i="4"/>
  <c r="AW351" i="4"/>
  <c r="AW103" i="4"/>
  <c r="AW246" i="4"/>
  <c r="AW1112" i="4"/>
  <c r="AW292" i="4"/>
  <c r="AW184" i="4"/>
  <c r="AW167" i="4"/>
  <c r="AW61" i="4"/>
  <c r="AW33" i="4"/>
  <c r="AW119" i="4"/>
  <c r="AW78" i="4"/>
  <c r="AW216" i="4"/>
  <c r="AW344" i="4"/>
  <c r="AW210" i="4"/>
  <c r="AW329" i="4"/>
  <c r="AW27" i="4"/>
  <c r="AW321" i="4"/>
  <c r="AW738" i="4"/>
  <c r="AW610" i="4"/>
  <c r="AW482" i="4"/>
  <c r="AW66" i="4"/>
  <c r="AW299" i="4"/>
  <c r="AW98" i="4"/>
  <c r="AW152" i="4"/>
  <c r="AW132" i="4"/>
  <c r="AW4" i="4"/>
  <c r="AW724" i="4"/>
  <c r="AW660" i="4"/>
  <c r="AW596" i="4"/>
  <c r="AW532" i="4"/>
  <c r="AW468" i="4"/>
  <c r="AW341" i="4"/>
  <c r="AW102" i="4"/>
  <c r="AW822" i="4"/>
  <c r="AW387" i="4"/>
  <c r="AW323" i="4"/>
  <c r="AW259" i="4"/>
  <c r="AW181" i="4"/>
  <c r="AW811" i="4"/>
  <c r="AW5" i="4"/>
  <c r="AW133" i="4"/>
  <c r="AW22" i="4"/>
  <c r="AW15" i="4"/>
  <c r="AW143" i="4"/>
  <c r="AW288" i="4"/>
  <c r="AW394" i="4"/>
  <c r="AW538" i="4"/>
  <c r="AW18" i="4"/>
  <c r="AW1919" i="4"/>
  <c r="AW732" i="4"/>
  <c r="AW1312" i="4"/>
  <c r="AW1080" i="4"/>
  <c r="AW712" i="4"/>
  <c r="AW316" i="4"/>
  <c r="AW781" i="4"/>
  <c r="AW944" i="4"/>
  <c r="AW796" i="4"/>
  <c r="AW645" i="4"/>
  <c r="AW239" i="4"/>
  <c r="AW1500" i="4"/>
  <c r="AW1244" i="4"/>
  <c r="AW778" i="4"/>
  <c r="AW649" i="4"/>
  <c r="AW559" i="4"/>
  <c r="AW489" i="4"/>
  <c r="AW319" i="4"/>
  <c r="AW342" i="4"/>
  <c r="AW372" i="4"/>
  <c r="AW212" i="4"/>
  <c r="AW137" i="4"/>
  <c r="AW123" i="4"/>
  <c r="AW45" i="4"/>
  <c r="AW2" i="4"/>
  <c r="AW87" i="4"/>
  <c r="AW62" i="4"/>
  <c r="AW202" i="4"/>
  <c r="AW328" i="4"/>
  <c r="AW194" i="4"/>
  <c r="AW313" i="4"/>
  <c r="AW25" i="4"/>
  <c r="AW305" i="4"/>
  <c r="AW754" i="4"/>
  <c r="AW626" i="4"/>
  <c r="AW498" i="4"/>
  <c r="AW411" i="4"/>
  <c r="AW283" i="4"/>
  <c r="AW64" i="4"/>
  <c r="AW116" i="4"/>
  <c r="AW821" i="4"/>
  <c r="AW750" i="4"/>
  <c r="AW686" i="4"/>
  <c r="AW622" i="4"/>
  <c r="AW558" i="4"/>
  <c r="AW494" i="4"/>
  <c r="AW430" i="4"/>
  <c r="AW245" i="4"/>
  <c r="AW10" i="4"/>
  <c r="AW798" i="4"/>
  <c r="AW371" i="4"/>
  <c r="AW307" i="4"/>
  <c r="AW243" i="4"/>
  <c r="AW76" i="4"/>
  <c r="AW787" i="4"/>
  <c r="AW85" i="4"/>
  <c r="AW81" i="4"/>
  <c r="AW177" i="4"/>
  <c r="AW95" i="4"/>
  <c r="AW240" i="4"/>
  <c r="AW368" i="4"/>
  <c r="AW218" i="4"/>
  <c r="AW346" i="4"/>
  <c r="AW73" i="4"/>
  <c r="AW338" i="4"/>
  <c r="AW714" i="4"/>
  <c r="AW586" i="4"/>
  <c r="AW458" i="4"/>
  <c r="AW72" i="4"/>
  <c r="AW188" i="4"/>
  <c r="AW156" i="4"/>
  <c r="AW28" i="4"/>
  <c r="AW1508" i="4"/>
  <c r="AW1444" i="4"/>
  <c r="AW1380" i="4"/>
  <c r="AW1316" i="4"/>
  <c r="AW1252" i="4"/>
  <c r="AW1188" i="4"/>
  <c r="AW767" i="4"/>
  <c r="AW703" i="4"/>
  <c r="AW639" i="4"/>
  <c r="AW575" i="4"/>
  <c r="AW511" i="4"/>
  <c r="AW447" i="4"/>
  <c r="AW287" i="4"/>
  <c r="AW421" i="4"/>
  <c r="AW182" i="4"/>
  <c r="AW388" i="4"/>
  <c r="AW260" i="4"/>
  <c r="AW139" i="4"/>
  <c r="AW67" i="4"/>
  <c r="AW93" i="4"/>
  <c r="AW97" i="4"/>
  <c r="AW185" i="4"/>
  <c r="AW110" i="4"/>
  <c r="AW248" i="4"/>
  <c r="AW376" i="4"/>
  <c r="AW233" i="4"/>
  <c r="AW361" i="4"/>
  <c r="AW225" i="4"/>
  <c r="AW353" i="4"/>
  <c r="AW706" i="4"/>
  <c r="AW578" i="4"/>
  <c r="AW450" i="4"/>
  <c r="AW395" i="4"/>
  <c r="AW267" i="4"/>
  <c r="AW34" i="4"/>
  <c r="AW88" i="4"/>
  <c r="AW100" i="4"/>
  <c r="AW766" i="4"/>
  <c r="AW702" i="4"/>
  <c r="AW638" i="4"/>
  <c r="AW574" i="4"/>
  <c r="AW510" i="4"/>
  <c r="AW446" i="4"/>
  <c r="AW277" i="4"/>
  <c r="AW416" i="4"/>
  <c r="AW806" i="4"/>
  <c r="AW375" i="4"/>
  <c r="AW311" i="4"/>
  <c r="AW247" i="4"/>
  <c r="AW138" i="4"/>
  <c r="AW795" i="4"/>
  <c r="AW37" i="4"/>
  <c r="AW165" i="4"/>
  <c r="AW86" i="4"/>
  <c r="AW47" i="4"/>
  <c r="AW187" i="4"/>
  <c r="AW320" i="4"/>
  <c r="AW179" i="4"/>
  <c r="AW298" i="4"/>
  <c r="AW7" i="4"/>
  <c r="AW290" i="4"/>
  <c r="AW762" i="4"/>
  <c r="AW634" i="4"/>
  <c r="AW506" i="4"/>
  <c r="AW147" i="4"/>
  <c r="AW144" i="4"/>
  <c r="AW124" i="4"/>
  <c r="AW258" i="4"/>
  <c r="AW43" i="4"/>
  <c r="AW1791" i="4"/>
  <c r="AW1504" i="4"/>
  <c r="AW1248" i="4"/>
  <c r="AW1048" i="4"/>
  <c r="AW536" i="4"/>
  <c r="AW205" i="4"/>
  <c r="AW545" i="4"/>
  <c r="AW912" i="4"/>
  <c r="AW688" i="4"/>
  <c r="AW481" i="4"/>
  <c r="AW390" i="4"/>
  <c r="AW1436" i="4"/>
  <c r="AW1180" i="4"/>
  <c r="AW751" i="4"/>
  <c r="AW623" i="4"/>
  <c r="AW553" i="4"/>
  <c r="AW457" i="4"/>
  <c r="AW255" i="4"/>
  <c r="AW278" i="4"/>
  <c r="AW308" i="4"/>
  <c r="AW200" i="4"/>
  <c r="AW115" i="4"/>
  <c r="AW106" i="4"/>
  <c r="AW77" i="4"/>
  <c r="AW65" i="4"/>
  <c r="AW151" i="4"/>
  <c r="AW94" i="4"/>
  <c r="AW232" i="4"/>
  <c r="AW360" i="4"/>
  <c r="AW217" i="4"/>
  <c r="AW345" i="4"/>
  <c r="AW39" i="4"/>
  <c r="AW337" i="4"/>
  <c r="AW722" i="4"/>
  <c r="AW594" i="4"/>
  <c r="AW466" i="4"/>
  <c r="AW379" i="4"/>
  <c r="AW251" i="4"/>
  <c r="AW120" i="4"/>
  <c r="AW84" i="4"/>
  <c r="AW805" i="4"/>
  <c r="AW740" i="4"/>
  <c r="AW676" i="4"/>
  <c r="AW612" i="4"/>
  <c r="AW548" i="4"/>
  <c r="AW484" i="4"/>
  <c r="AW420" i="4"/>
  <c r="AW191" i="4"/>
  <c r="AW1116" i="4"/>
  <c r="AW782" i="4"/>
  <c r="AW359" i="4"/>
  <c r="AW295" i="4"/>
  <c r="AW231" i="4"/>
  <c r="AW8" i="4"/>
  <c r="AW122" i="4"/>
  <c r="AW117" i="4"/>
  <c r="AW145" i="4"/>
  <c r="AW209" i="4"/>
  <c r="AW127" i="4"/>
  <c r="AW272" i="4"/>
  <c r="AW400" i="4"/>
  <c r="AW250" i="4"/>
  <c r="AW378" i="4"/>
  <c r="AW242" i="4"/>
  <c r="AW370" i="4"/>
  <c r="AW682" i="4"/>
  <c r="AW554" i="4"/>
  <c r="AW426" i="4"/>
  <c r="AW168" i="4"/>
  <c r="AW160" i="4"/>
  <c r="AW114" i="4"/>
  <c r="AW1556" i="4"/>
  <c r="AW1492" i="4"/>
  <c r="AW1428" i="4"/>
  <c r="AW1364" i="4"/>
  <c r="AW1300" i="4"/>
  <c r="AW1236" i="4"/>
  <c r="AW1172" i="4"/>
  <c r="AW761" i="4"/>
  <c r="AW697" i="4"/>
  <c r="AW633" i="4"/>
  <c r="AW569" i="4"/>
  <c r="AW505" i="4"/>
  <c r="AW441" i="4"/>
  <c r="AW223" i="4"/>
  <c r="AW374" i="4"/>
  <c r="AW75" i="4"/>
  <c r="AW356" i="4"/>
  <c r="AW228" i="4"/>
  <c r="AW130" i="4"/>
  <c r="AW12" i="4"/>
  <c r="AW125" i="4"/>
  <c r="AW161" i="4"/>
  <c r="AW14" i="4"/>
  <c r="AW142" i="4"/>
  <c r="AW280" i="4"/>
  <c r="AW408" i="4"/>
  <c r="AW265" i="4"/>
  <c r="AW393" i="4"/>
  <c r="AW257" i="4"/>
  <c r="AW385" i="4"/>
  <c r="AW674" i="4"/>
  <c r="AW546" i="4"/>
  <c r="AW418" i="4"/>
  <c r="AW363" i="4"/>
  <c r="AW235" i="4"/>
  <c r="AW128" i="4"/>
  <c r="AW24" i="4"/>
  <c r="AW68" i="4"/>
  <c r="AW756" i="4"/>
  <c r="AW692" i="4"/>
  <c r="AW628" i="4"/>
  <c r="AW564" i="4"/>
  <c r="AW500" i="4"/>
  <c r="AW436" i="4"/>
  <c r="AW213" i="4"/>
  <c r="AW1124" i="4"/>
  <c r="AW790" i="4"/>
  <c r="AW355" i="4"/>
  <c r="AW291" i="4"/>
  <c r="AW227" i="4"/>
  <c r="AW99" i="4"/>
  <c r="AW779" i="4"/>
  <c r="AW69" i="4"/>
  <c r="AW49" i="4"/>
  <c r="AW150" i="4"/>
  <c r="AW79" i="4"/>
  <c r="AW224" i="4"/>
  <c r="AW352" i="4"/>
  <c r="AW211" i="4"/>
  <c r="AW330" i="4"/>
  <c r="AW38" i="4"/>
  <c r="AW322" i="4"/>
  <c r="AW730" i="4"/>
  <c r="AW602" i="4"/>
  <c r="AW474" i="4"/>
  <c r="AW83" i="4"/>
  <c r="AW96" i="4"/>
  <c r="AW82" i="4"/>
  <c r="AW19" i="4"/>
  <c r="AW60" i="4"/>
  <c r="AW41" i="4"/>
  <c r="AW386" i="4"/>
  <c r="AW204" i="4"/>
  <c r="AS1968" i="4"/>
  <c r="AS1856" i="4"/>
  <c r="AS1958" i="4"/>
  <c r="AS1944" i="4"/>
  <c r="AS1935" i="4"/>
  <c r="AS1580" i="4"/>
  <c r="AS1975" i="4"/>
  <c r="AS1847" i="4"/>
  <c r="AS1724" i="4"/>
  <c r="AS1355" i="4"/>
  <c r="AS1931" i="4"/>
  <c r="AS1876" i="4"/>
  <c r="AS1684" i="4"/>
  <c r="AS1516" i="4"/>
  <c r="AS1919" i="4"/>
  <c r="AS1871" i="4"/>
  <c r="AS1839" i="4"/>
  <c r="AS1807" i="4"/>
  <c r="AS1699" i="4"/>
  <c r="AS1690" i="4"/>
  <c r="AS1414" i="4"/>
  <c r="AS1344" i="4"/>
  <c r="AS1280" i="4"/>
  <c r="AS1706" i="4"/>
  <c r="AS1610" i="4"/>
  <c r="AS1542" i="4"/>
  <c r="AS1686" i="4"/>
  <c r="AS1534" i="4"/>
  <c r="AS1439" i="4"/>
  <c r="AS1374" i="4"/>
  <c r="AS1254" i="4"/>
  <c r="AS1762" i="4"/>
  <c r="AS1600" i="4"/>
  <c r="AS1510" i="4"/>
  <c r="AS1422" i="4"/>
  <c r="AS1335" i="4"/>
  <c r="AS1193" i="4"/>
  <c r="AS1894" i="4"/>
  <c r="AS1760" i="4"/>
  <c r="AS1687" i="4"/>
  <c r="AS1694" i="4"/>
  <c r="AS1514" i="4"/>
  <c r="AS1391" i="4"/>
  <c r="AS1299" i="4"/>
  <c r="AS1227" i="4"/>
  <c r="AS1156" i="4"/>
  <c r="AS1080" i="4"/>
  <c r="AS981" i="4"/>
  <c r="AS1966" i="4"/>
  <c r="AS1945" i="4"/>
  <c r="AS1840" i="4"/>
  <c r="AS1708" i="4"/>
  <c r="AS1379" i="4"/>
  <c r="AS1922" i="4"/>
  <c r="AS1675" i="4"/>
  <c r="AS1571" i="4"/>
  <c r="AS1949" i="4"/>
  <c r="AS1864" i="4"/>
  <c r="AS1800" i="4"/>
  <c r="AS1651" i="4"/>
  <c r="AS1642" i="4"/>
  <c r="AS1581" i="4"/>
  <c r="AS1491" i="4"/>
  <c r="AS1425" i="4"/>
  <c r="AS1287" i="4"/>
  <c r="AS1786" i="4"/>
  <c r="AS1674" i="4"/>
  <c r="AS1551" i="4"/>
  <c r="AS1721" i="4"/>
  <c r="AS1593" i="4"/>
  <c r="AS1470" i="4"/>
  <c r="AS1343" i="4"/>
  <c r="AS1882" i="4"/>
  <c r="AS1802" i="4"/>
  <c r="AS1584" i="4"/>
  <c r="AS1521" i="4"/>
  <c r="AS1398" i="4"/>
  <c r="AS1334" i="4"/>
  <c r="AS1184" i="4"/>
  <c r="AS1797" i="4"/>
  <c r="AS1701" i="4"/>
  <c r="AS1614" i="4"/>
  <c r="AS1543" i="4"/>
  <c r="AS1450" i="4"/>
  <c r="AS1390" i="4"/>
  <c r="AS1950" i="4"/>
  <c r="AS1869" i="4"/>
  <c r="AS1837" i="4"/>
  <c r="AS1805" i="4"/>
  <c r="AS1197" i="4"/>
  <c r="AS1929" i="4"/>
  <c r="AS1824" i="4"/>
  <c r="AS1628" i="4"/>
  <c r="AS1291" i="4"/>
  <c r="AS1845" i="4"/>
  <c r="AS1813" i="4"/>
  <c r="AS1732" i="4"/>
  <c r="AS1604" i="4"/>
  <c r="AS1948" i="4"/>
  <c r="AS1791" i="4"/>
  <c r="AS1471" i="4"/>
  <c r="AS1624" i="4"/>
  <c r="AS1530" i="4"/>
  <c r="AS1449" i="4"/>
  <c r="AS1318" i="4"/>
  <c r="AS1199" i="4"/>
  <c r="AS1576" i="4"/>
  <c r="AS1769" i="4"/>
  <c r="AS1641" i="4"/>
  <c r="AS1546" i="4"/>
  <c r="AS1476" i="4"/>
  <c r="AS1368" i="4"/>
  <c r="AS1223" i="4"/>
  <c r="AS1830" i="4"/>
  <c r="AS1632" i="4"/>
  <c r="AS1562" i="4"/>
  <c r="AS1457" i="4"/>
  <c r="AS1367" i="4"/>
  <c r="AS1185" i="4"/>
  <c r="AS1751" i="4"/>
  <c r="AS1777" i="4"/>
  <c r="AS1649" i="4"/>
  <c r="AS1552" i="4"/>
  <c r="AS1388" i="4"/>
  <c r="AS1297" i="4"/>
  <c r="AS1217" i="4"/>
  <c r="AS1144" i="4"/>
  <c r="AS1069" i="4"/>
  <c r="AS1538" i="4"/>
  <c r="AS1916" i="4"/>
  <c r="AS1820" i="4"/>
  <c r="AS1485" i="4"/>
  <c r="AS1969" i="4"/>
  <c r="AS1740" i="4"/>
  <c r="AS1909" i="4"/>
  <c r="AS1877" i="4"/>
  <c r="AS1812" i="4"/>
  <c r="AS1691" i="4"/>
  <c r="AS1965" i="4"/>
  <c r="AS1889" i="4"/>
  <c r="AS1683" i="4"/>
  <c r="AS1768" i="4"/>
  <c r="AS1489" i="4"/>
  <c r="AS1427" i="4"/>
  <c r="AS1376" i="4"/>
  <c r="AS1176" i="4"/>
  <c r="AS1695" i="4"/>
  <c r="AS1599" i="4"/>
  <c r="AS1753" i="4"/>
  <c r="AS1625" i="4"/>
  <c r="AS1482" i="4"/>
  <c r="AS1375" i="4"/>
  <c r="AS1255" i="4"/>
  <c r="AS1892" i="4"/>
  <c r="AS1781" i="4"/>
  <c r="AS1616" i="4"/>
  <c r="AS1536" i="4"/>
  <c r="AS1498" i="4"/>
  <c r="AS1417" i="4"/>
  <c r="AS1337" i="4"/>
  <c r="AS1272" i="4"/>
  <c r="AS1749" i="4"/>
  <c r="AS1655" i="4"/>
  <c r="AS1697" i="4"/>
  <c r="AS1563" i="4"/>
  <c r="AS1438" i="4"/>
  <c r="AS1393" i="4"/>
  <c r="AS1231" i="4"/>
  <c r="AS1101" i="4"/>
  <c r="AS1013" i="4"/>
  <c r="AS1461" i="4"/>
  <c r="AS1333" i="4"/>
  <c r="AS1189" i="4"/>
  <c r="AS1102" i="4"/>
  <c r="AS1044" i="4"/>
  <c r="AS1228" i="4"/>
  <c r="AS1152" i="4"/>
  <c r="AS1060" i="4"/>
  <c r="AS1325" i="4"/>
  <c r="AS1206" i="4"/>
  <c r="AS1145" i="4"/>
  <c r="AS1020" i="4"/>
  <c r="AS1040" i="4"/>
  <c r="AS956" i="4"/>
  <c r="AS932" i="4"/>
  <c r="AS978" i="4"/>
  <c r="AS924" i="4"/>
  <c r="AS1019" i="4"/>
  <c r="AS913" i="4"/>
  <c r="AS860" i="4"/>
  <c r="AS1146" i="4"/>
  <c r="AS1018" i="4"/>
  <c r="AS859" i="4"/>
  <c r="AS271" i="4"/>
  <c r="AS877" i="4"/>
  <c r="AS820" i="4"/>
  <c r="AS502" i="4"/>
  <c r="AS659" i="4"/>
  <c r="AS721" i="4"/>
  <c r="AS916" i="4"/>
  <c r="AS830" i="4"/>
  <c r="AS822" i="4"/>
  <c r="AS711" i="4"/>
  <c r="AS551" i="4"/>
  <c r="AS770" i="4"/>
  <c r="AS479" i="4"/>
  <c r="AS732" i="4"/>
  <c r="AS630" i="4"/>
  <c r="AS569" i="4"/>
  <c r="AS452" i="4"/>
  <c r="AS209" i="4"/>
  <c r="AS423" i="4"/>
  <c r="AS115" i="4"/>
  <c r="AS306" i="4"/>
  <c r="AS331" i="4"/>
  <c r="AS409" i="4"/>
  <c r="AS667" i="4"/>
  <c r="AS628" i="4"/>
  <c r="AS549" i="4"/>
  <c r="AS478" i="4"/>
  <c r="AS283" i="4"/>
  <c r="AS284" i="4"/>
  <c r="AS39" i="4"/>
  <c r="AS797" i="4"/>
  <c r="AS122" i="4"/>
  <c r="AS188" i="4"/>
  <c r="AS363" i="4"/>
  <c r="AS609" i="4"/>
  <c r="AS89" i="4"/>
  <c r="AS298" i="4"/>
  <c r="AS456" i="4"/>
  <c r="AS364" i="4"/>
  <c r="AS54" i="4"/>
  <c r="AS638" i="4"/>
  <c r="AS510" i="4"/>
  <c r="AS300" i="4"/>
  <c r="AS177" i="4"/>
  <c r="AS13" i="4"/>
  <c r="AS128" i="4"/>
  <c r="AS184" i="4"/>
  <c r="AS435" i="4"/>
  <c r="AS650" i="4"/>
  <c r="AS493" i="4"/>
  <c r="AS396" i="4"/>
  <c r="AS344" i="4"/>
  <c r="AS263" i="4"/>
  <c r="AS200" i="4"/>
  <c r="AS76" i="4"/>
  <c r="AS368" i="4"/>
  <c r="AS125" i="4"/>
  <c r="AS1268" i="4"/>
  <c r="AS1541" i="4"/>
  <c r="AS1200" i="4"/>
  <c r="AS1065" i="4"/>
  <c r="AS1267" i="4"/>
  <c r="AS1196" i="4"/>
  <c r="AS1126" i="4"/>
  <c r="AS1059" i="4"/>
  <c r="AS1386" i="4"/>
  <c r="AS1258" i="4"/>
  <c r="AS1120" i="4"/>
  <c r="AS1056" i="4"/>
  <c r="AS993" i="4"/>
  <c r="AS1005" i="4"/>
  <c r="AS943" i="4"/>
  <c r="AS878" i="4"/>
  <c r="AS975" i="4"/>
  <c r="AS890" i="4"/>
  <c r="AS976" i="4"/>
  <c r="AS856" i="4"/>
  <c r="AS1079" i="4"/>
  <c r="AS951" i="4"/>
  <c r="AS849" i="4"/>
  <c r="AS808" i="4"/>
  <c r="AS779" i="4"/>
  <c r="AS660" i="4"/>
  <c r="AS782" i="4"/>
  <c r="AS489" i="4"/>
  <c r="AS695" i="4"/>
  <c r="AS723" i="4"/>
  <c r="AS945" i="4"/>
  <c r="AS825" i="4"/>
  <c r="AS772" i="4"/>
  <c r="AS834" i="4"/>
  <c r="AS575" i="4"/>
  <c r="AS632" i="4"/>
  <c r="AS683" i="4"/>
  <c r="AS497" i="4"/>
  <c r="AS617" i="4"/>
  <c r="AS531" i="4"/>
  <c r="AS244" i="4"/>
  <c r="AS515" i="4"/>
  <c r="AS112" i="4"/>
  <c r="AS342" i="4"/>
  <c r="AS337" i="4"/>
  <c r="AS415" i="4"/>
  <c r="AS580" i="4"/>
  <c r="AS482" i="4"/>
  <c r="AS326" i="4"/>
  <c r="AS376" i="4"/>
  <c r="AS621" i="4"/>
  <c r="AS33" i="4"/>
  <c r="AS168" i="4"/>
  <c r="AS231" i="4"/>
  <c r="AS459" i="4"/>
  <c r="AS673" i="4"/>
  <c r="AS186" i="4"/>
  <c r="AS343" i="4"/>
  <c r="AS366" i="4"/>
  <c r="AS436" i="4"/>
  <c r="AS238" i="4"/>
  <c r="AS421" i="4"/>
  <c r="AS277" i="4"/>
  <c r="AS88" i="4"/>
  <c r="AS81" i="4"/>
  <c r="AS134" i="4"/>
  <c r="AS387" i="4"/>
  <c r="AS666" i="4"/>
  <c r="AS490" i="4"/>
  <c r="AS356" i="4"/>
  <c r="AS218" i="4"/>
  <c r="AS96" i="4"/>
  <c r="AS320" i="4"/>
  <c r="AS137" i="4"/>
  <c r="AS205" i="4"/>
  <c r="AS22" i="4"/>
  <c r="AS992" i="4"/>
  <c r="AS1442" i="4"/>
  <c r="AS1314" i="4"/>
  <c r="AS1134" i="4"/>
  <c r="AS1070" i="4"/>
  <c r="AS1281" i="4"/>
  <c r="AS1216" i="4"/>
  <c r="AS1150" i="4"/>
  <c r="AS1057" i="4"/>
  <c r="AS1370" i="4"/>
  <c r="AS1242" i="4"/>
  <c r="AS1166" i="4"/>
  <c r="AS1048" i="4"/>
  <c r="AS1033" i="4"/>
  <c r="AS909" i="4"/>
  <c r="AS1039" i="4"/>
  <c r="AS939" i="4"/>
  <c r="AS985" i="4"/>
  <c r="AS918" i="4"/>
  <c r="AS1127" i="4"/>
  <c r="AS862" i="4"/>
  <c r="AS461" i="4"/>
  <c r="AS691" i="4"/>
  <c r="AS867" i="4"/>
  <c r="AS836" i="4"/>
  <c r="AS745" i="4"/>
  <c r="AS553" i="4"/>
  <c r="AS657" i="4"/>
  <c r="AS901" i="4"/>
  <c r="AS789" i="4"/>
  <c r="AS576" i="4"/>
  <c r="AS846" i="4"/>
  <c r="AS785" i="4"/>
  <c r="AS539" i="4"/>
  <c r="AS645" i="4"/>
  <c r="AS703" i="4"/>
  <c r="AS654" i="4"/>
  <c r="AS559" i="4"/>
  <c r="AS543" i="4"/>
  <c r="AS463" i="4"/>
  <c r="AS405" i="4"/>
  <c r="AS136" i="4"/>
  <c r="AS135" i="4"/>
  <c r="AS651" i="4"/>
  <c r="AS593" i="4"/>
  <c r="AS528" i="4"/>
  <c r="AS261" i="4"/>
  <c r="AS637" i="4"/>
  <c r="AS35" i="4"/>
  <c r="AS37" i="4"/>
  <c r="AS247" i="4"/>
  <c r="AS481" i="4"/>
  <c r="AS675" i="4"/>
  <c r="AS202" i="4"/>
  <c r="AS345" i="4"/>
  <c r="AS276" i="4"/>
  <c r="AS232" i="4"/>
  <c r="AS742" i="4"/>
  <c r="AS614" i="4"/>
  <c r="AS486" i="4"/>
  <c r="AS185" i="4"/>
  <c r="AS109" i="4"/>
  <c r="AS224" i="4"/>
  <c r="AS810" i="4"/>
  <c r="AS602" i="4"/>
  <c r="AS474" i="4"/>
  <c r="AS431" i="4"/>
  <c r="AS332" i="4"/>
  <c r="AS280" i="4"/>
  <c r="AS195" i="4"/>
  <c r="AS56" i="4"/>
  <c r="AS272" i="4"/>
  <c r="AS15" i="4"/>
  <c r="AS34" i="4"/>
  <c r="AS72" i="4"/>
  <c r="AS1112" i="4"/>
  <c r="AS1413" i="4"/>
  <c r="AS1285" i="4"/>
  <c r="AS1198" i="4"/>
  <c r="AS1132" i="4"/>
  <c r="AS1012" i="4"/>
  <c r="AS1235" i="4"/>
  <c r="AS1128" i="4"/>
  <c r="AS1053" i="4"/>
  <c r="AS1290" i="4"/>
  <c r="AS1157" i="4"/>
  <c r="AS1088" i="4"/>
  <c r="AS1210" i="4"/>
  <c r="AS1026" i="4"/>
  <c r="AS963" i="4"/>
  <c r="AS824" i="4"/>
  <c r="AS973" i="4"/>
  <c r="AS971" i="4"/>
  <c r="AS1207" i="4"/>
  <c r="AS1111" i="4"/>
  <c r="AS983" i="4"/>
  <c r="AS879" i="4"/>
  <c r="AS850" i="4"/>
  <c r="AS708" i="4"/>
  <c r="AS795" i="4"/>
  <c r="AS596" i="4"/>
  <c r="AS707" i="4"/>
  <c r="AS777" i="4"/>
  <c r="AS905" i="4"/>
  <c r="AS720" i="4"/>
  <c r="AS882" i="4"/>
  <c r="AS787" i="4"/>
  <c r="AS639" i="4"/>
  <c r="AS715" i="4"/>
  <c r="AS802" i="4"/>
  <c r="AS548" i="4"/>
  <c r="AS476" i="4"/>
  <c r="AS269" i="4"/>
  <c r="AS499" i="4"/>
  <c r="AS308" i="4"/>
  <c r="AS378" i="4"/>
  <c r="AS255" i="4"/>
  <c r="AS158" i="4"/>
  <c r="AS138" i="4"/>
  <c r="AS583" i="4"/>
  <c r="AS532" i="4"/>
  <c r="AS190" i="4"/>
  <c r="AS169" i="4"/>
  <c r="AS717" i="4"/>
  <c r="AS67" i="4"/>
  <c r="AS103" i="4"/>
  <c r="AS287" i="4"/>
  <c r="AS545" i="4"/>
  <c r="AS739" i="4"/>
  <c r="AS262" i="4"/>
  <c r="AS383" i="4"/>
  <c r="AS444" i="4"/>
  <c r="AS754" i="4"/>
  <c r="AS498" i="4"/>
  <c r="AS237" i="4"/>
  <c r="AS145" i="4"/>
  <c r="AS59" i="4"/>
  <c r="AS61" i="4"/>
  <c r="AS176" i="4"/>
  <c r="AS207" i="4"/>
  <c r="AS586" i="4"/>
  <c r="AS466" i="4"/>
  <c r="AS318" i="4"/>
  <c r="AS162" i="4"/>
  <c r="AS51" i="4"/>
  <c r="AS288" i="4"/>
  <c r="AS123" i="4"/>
  <c r="AS110" i="4"/>
  <c r="AS1928" i="4"/>
  <c r="AS1974" i="4"/>
  <c r="AS1952" i="4"/>
  <c r="AS1971" i="4"/>
  <c r="AS1927" i="4"/>
  <c r="AS1544" i="4"/>
  <c r="AS1960" i="4"/>
  <c r="AS1841" i="4"/>
  <c r="AS1660" i="4"/>
  <c r="AS1313" i="4"/>
  <c r="AS1923" i="4"/>
  <c r="AS1780" i="4"/>
  <c r="AS1652" i="4"/>
  <c r="AS1443" i="4"/>
  <c r="AS1913" i="4"/>
  <c r="AS1801" i="4"/>
  <c r="AS1635" i="4"/>
  <c r="AS1645" i="4"/>
  <c r="AS1513" i="4"/>
  <c r="AS1402" i="4"/>
  <c r="AS1321" i="4"/>
  <c r="AS1208" i="4"/>
  <c r="AS1693" i="4"/>
  <c r="AS1583" i="4"/>
  <c r="AS1673" i="4"/>
  <c r="AS1529" i="4"/>
  <c r="AS1430" i="4"/>
  <c r="AS1336" i="4"/>
  <c r="AS1220" i="4"/>
  <c r="AS1806" i="4"/>
  <c r="AS1703" i="4"/>
  <c r="AS1591" i="4"/>
  <c r="AS1492" i="4"/>
  <c r="AS1408" i="4"/>
  <c r="AS1300" i="4"/>
  <c r="AS1878" i="4"/>
  <c r="AS1746" i="4"/>
  <c r="AS1669" i="4"/>
  <c r="AS1681" i="4"/>
  <c r="AS1499" i="4"/>
  <c r="AS1361" i="4"/>
  <c r="AS1294" i="4"/>
  <c r="AS1173" i="4"/>
  <c r="AS1142" i="4"/>
  <c r="AS1075" i="4"/>
  <c r="AS965" i="4"/>
  <c r="AS1934" i="4"/>
  <c r="AS1885" i="4"/>
  <c r="AS1419" i="4"/>
  <c r="AS1937" i="4"/>
  <c r="AS1825" i="4"/>
  <c r="AS1644" i="4"/>
  <c r="AS1323" i="4"/>
  <c r="AS1771" i="4"/>
  <c r="AS1643" i="4"/>
  <c r="AS1475" i="4"/>
  <c r="AS1941" i="4"/>
  <c r="AS1848" i="4"/>
  <c r="AS1789" i="4"/>
  <c r="AS1407" i="4"/>
  <c r="AS1629" i="4"/>
  <c r="AS1518" i="4"/>
  <c r="AS1487" i="4"/>
  <c r="AS1382" i="4"/>
  <c r="AS1256" i="4"/>
  <c r="AS1773" i="4"/>
  <c r="AS1661" i="4"/>
  <c r="AS1798" i="4"/>
  <c r="AS1670" i="4"/>
  <c r="AS1540" i="4"/>
  <c r="AS1465" i="4"/>
  <c r="AS1850" i="4"/>
  <c r="AS1744" i="4"/>
  <c r="AS1639" i="4"/>
  <c r="AS1575" i="4"/>
  <c r="AS1496" i="4"/>
  <c r="AS1369" i="4"/>
  <c r="AS1305" i="4"/>
  <c r="AS1149" i="4"/>
  <c r="AS1783" i="4"/>
  <c r="AS1685" i="4"/>
  <c r="AS1729" i="4"/>
  <c r="AS1526" i="4"/>
  <c r="AS1435" i="4"/>
  <c r="AS1359" i="4"/>
  <c r="AS1917" i="4"/>
  <c r="AS1859" i="4"/>
  <c r="AS1827" i="4"/>
  <c r="AS1500" i="4"/>
  <c r="AS1959" i="4"/>
  <c r="AS1921" i="4"/>
  <c r="AS1809" i="4"/>
  <c r="AS1867" i="4"/>
  <c r="AS1835" i="4"/>
  <c r="AS1803" i="4"/>
  <c r="AS1700" i="4"/>
  <c r="AS1507" i="4"/>
  <c r="AS1940" i="4"/>
  <c r="AS1731" i="4"/>
  <c r="AS1743" i="4"/>
  <c r="AS1608" i="4"/>
  <c r="AS1478" i="4"/>
  <c r="AS1400" i="4"/>
  <c r="AS1286" i="4"/>
  <c r="AS1770" i="4"/>
  <c r="AS1532" i="4"/>
  <c r="AS1718" i="4"/>
  <c r="AS1590" i="4"/>
  <c r="AS1531" i="4"/>
  <c r="AS1456" i="4"/>
  <c r="AS1342" i="4"/>
  <c r="AS1213" i="4"/>
  <c r="AS1712" i="4"/>
  <c r="AS1623" i="4"/>
  <c r="AS1550" i="4"/>
  <c r="AS1432" i="4"/>
  <c r="AS1332" i="4"/>
  <c r="AS1181" i="4"/>
  <c r="AS1854" i="4"/>
  <c r="AS1696" i="4"/>
  <c r="AS1726" i="4"/>
  <c r="AS1598" i="4"/>
  <c r="AS1502" i="4"/>
  <c r="AS1363" i="4"/>
  <c r="AS1201" i="4"/>
  <c r="AS1139" i="4"/>
  <c r="AS1030" i="4"/>
  <c r="AS1525" i="4"/>
  <c r="AS1868" i="4"/>
  <c r="AS1275" i="4"/>
  <c r="AS1961" i="4"/>
  <c r="AS1676" i="4"/>
  <c r="AS1897" i="4"/>
  <c r="AS1860" i="4"/>
  <c r="AS1659" i="4"/>
  <c r="AS1933" i="4"/>
  <c r="AS1881" i="4"/>
  <c r="AS1619" i="4"/>
  <c r="AS1754" i="4"/>
  <c r="AS1647" i="4"/>
  <c r="AS1460" i="4"/>
  <c r="AS1423" i="4"/>
  <c r="AS1348" i="4"/>
  <c r="AS1752" i="4"/>
  <c r="AS1679" i="4"/>
  <c r="AS1555" i="4"/>
  <c r="AS1702" i="4"/>
  <c r="AS1574" i="4"/>
  <c r="AS1467" i="4"/>
  <c r="AS1340" i="4"/>
  <c r="AS1222" i="4"/>
  <c r="AS1858" i="4"/>
  <c r="AS1682" i="4"/>
  <c r="AS1607" i="4"/>
  <c r="AS1527" i="4"/>
  <c r="AS1486" i="4"/>
  <c r="AS1392" i="4"/>
  <c r="AS1264" i="4"/>
  <c r="AS1866" i="4"/>
  <c r="AS1735" i="4"/>
  <c r="AS1774" i="4"/>
  <c r="AS1646" i="4"/>
  <c r="AS1549" i="4"/>
  <c r="AS1433" i="4"/>
  <c r="AS1384" i="4"/>
  <c r="AS1295" i="4"/>
  <c r="AS1000" i="4"/>
  <c r="AS1076" i="4"/>
  <c r="AS1194" i="4"/>
  <c r="AS1410" i="4"/>
  <c r="AS1282" i="4"/>
  <c r="AS1163" i="4"/>
  <c r="AS1093" i="4"/>
  <c r="AS1011" i="4"/>
  <c r="AS1219" i="4"/>
  <c r="AS1121" i="4"/>
  <c r="AS961" i="4"/>
  <c r="AS1274" i="4"/>
  <c r="AS1183" i="4"/>
  <c r="AS1116" i="4"/>
  <c r="AS995" i="4"/>
  <c r="AS996" i="4"/>
  <c r="AS852" i="4"/>
  <c r="AS912" i="4"/>
  <c r="AS1135" i="4"/>
  <c r="AS919" i="4"/>
  <c r="AS987" i="4"/>
  <c r="AS903" i="4"/>
  <c r="AS844" i="4"/>
  <c r="AS1095" i="4"/>
  <c r="AS967" i="4"/>
  <c r="AS812" i="4"/>
  <c r="AS743" i="4"/>
  <c r="AS865" i="4"/>
  <c r="AS775" i="4"/>
  <c r="AS613" i="4"/>
  <c r="AS757" i="4"/>
  <c r="AS793" i="4"/>
  <c r="AS896" i="4"/>
  <c r="AS780" i="4"/>
  <c r="AS798" i="4"/>
  <c r="AS688" i="4"/>
  <c r="AS471" i="4"/>
  <c r="AS760" i="4"/>
  <c r="AS814" i="4"/>
  <c r="AS716" i="4"/>
  <c r="AS622" i="4"/>
  <c r="AS519" i="4"/>
  <c r="AS386" i="4"/>
  <c r="AS505" i="4"/>
  <c r="AS312" i="4"/>
  <c r="AS426" i="4"/>
  <c r="AS182" i="4"/>
  <c r="AS390" i="4"/>
  <c r="AS694" i="4"/>
  <c r="AS663" i="4"/>
  <c r="AS623" i="4"/>
  <c r="AS530" i="4"/>
  <c r="AS447" i="4"/>
  <c r="AS257" i="4"/>
  <c r="AS197" i="4"/>
  <c r="AS6" i="4"/>
  <c r="AS4" i="4"/>
  <c r="AS163" i="4"/>
  <c r="AS214" i="4"/>
  <c r="AS454" i="4"/>
  <c r="AS661" i="4"/>
  <c r="AS167" i="4"/>
  <c r="AS333" i="4"/>
  <c r="AS317" i="4"/>
  <c r="AS346" i="4"/>
  <c r="AS728" i="4"/>
  <c r="AS600" i="4"/>
  <c r="AS470" i="4"/>
  <c r="AS282" i="4"/>
  <c r="AS153" i="4"/>
  <c r="AS77" i="4"/>
  <c r="AS192" i="4"/>
  <c r="AS243" i="4"/>
  <c r="AS842" i="4"/>
  <c r="AS570" i="4"/>
  <c r="AS472" i="4"/>
  <c r="AS391" i="4"/>
  <c r="AS329" i="4"/>
  <c r="AS245" i="4"/>
  <c r="AS171" i="4"/>
  <c r="AS18" i="4"/>
  <c r="AS304" i="4"/>
  <c r="AS90" i="4"/>
  <c r="AS1238" i="4"/>
  <c r="AS1522" i="4"/>
  <c r="AS1394" i="4"/>
  <c r="AS1266" i="4"/>
  <c r="AS1186" i="4"/>
  <c r="AS1043" i="4"/>
  <c r="AS1246" i="4"/>
  <c r="AS1192" i="4"/>
  <c r="AS1117" i="4"/>
  <c r="AS1029" i="4"/>
  <c r="AS1373" i="4"/>
  <c r="AS1245" i="4"/>
  <c r="AS1115" i="4"/>
  <c r="AS1051" i="4"/>
  <c r="AS1006" i="4"/>
  <c r="AS1058" i="4"/>
  <c r="AS937" i="4"/>
  <c r="AS809" i="4"/>
  <c r="AS959" i="4"/>
  <c r="AS876" i="4"/>
  <c r="AS969" i="4"/>
  <c r="AS788" i="4"/>
  <c r="AS1066" i="4"/>
  <c r="AS935" i="4"/>
  <c r="AS847" i="4"/>
  <c r="AS791" i="4"/>
  <c r="AS759" i="4"/>
  <c r="AS517" i="4"/>
  <c r="AS774" i="4"/>
  <c r="AS636" i="4"/>
  <c r="AS565" i="4"/>
  <c r="AS817" i="4"/>
  <c r="AS922" i="4"/>
  <c r="AS815" i="4"/>
  <c r="AS641" i="4"/>
  <c r="AS806" i="4"/>
  <c r="AS542" i="4"/>
  <c r="AS584" i="4"/>
  <c r="AS648" i="4"/>
  <c r="AS752" i="4"/>
  <c r="AS607" i="4"/>
  <c r="AS508" i="4"/>
  <c r="AS235" i="4"/>
  <c r="AS484" i="4"/>
  <c r="AS75" i="4"/>
  <c r="AS310" i="4"/>
  <c r="AS407" i="4"/>
  <c r="AS16" i="4"/>
  <c r="AS560" i="4"/>
  <c r="AS442" i="4"/>
  <c r="AS236" i="4"/>
  <c r="AS234" i="4"/>
  <c r="AS685" i="4"/>
  <c r="AS49" i="4"/>
  <c r="AS80" i="4"/>
  <c r="AS279" i="4"/>
  <c r="AS521" i="4"/>
  <c r="AS725" i="4"/>
  <c r="AS250" i="4"/>
  <c r="AS361" i="4"/>
  <c r="AS316" i="4"/>
  <c r="AS412" i="4"/>
  <c r="AS194" i="4"/>
  <c r="AS388" i="4"/>
  <c r="AS210" i="4"/>
  <c r="AS29" i="4"/>
  <c r="AS144" i="4"/>
  <c r="AS196" i="4"/>
  <c r="AS451" i="4"/>
  <c r="AS605" i="4"/>
  <c r="AS477" i="4"/>
  <c r="AS274" i="4"/>
  <c r="AS191" i="4"/>
  <c r="AS71" i="4"/>
  <c r="AS256" i="4"/>
  <c r="AS114" i="4"/>
  <c r="AS141" i="4"/>
  <c r="AS106" i="4"/>
  <c r="AS952" i="4"/>
  <c r="AS1429" i="4"/>
  <c r="AS1301" i="4"/>
  <c r="AS1125" i="4"/>
  <c r="AS1061" i="4"/>
  <c r="AS1179" i="4"/>
  <c r="AS1124" i="4"/>
  <c r="AS1046" i="4"/>
  <c r="AS1357" i="4"/>
  <c r="AS1229" i="4"/>
  <c r="AS1148" i="4"/>
  <c r="AS1027" i="4"/>
  <c r="AS989" i="4"/>
  <c r="AS984" i="4"/>
  <c r="AS980" i="4"/>
  <c r="AS929" i="4"/>
  <c r="AS955" i="4"/>
  <c r="AS897" i="4"/>
  <c r="AS1114" i="4"/>
  <c r="AS986" i="4"/>
  <c r="AS857" i="4"/>
  <c r="AS804" i="4"/>
  <c r="AS894" i="4"/>
  <c r="AS863" i="4"/>
  <c r="AS831" i="4"/>
  <c r="AS658" i="4"/>
  <c r="AS608" i="4"/>
  <c r="AS699" i="4"/>
  <c r="AS465" i="4"/>
  <c r="AS771" i="4"/>
  <c r="AS534" i="4"/>
  <c r="AS763" i="4"/>
  <c r="AS718" i="4"/>
  <c r="AS473" i="4"/>
  <c r="AS796" i="4"/>
  <c r="AS693" i="4"/>
  <c r="AS582" i="4"/>
  <c r="AS504" i="4"/>
  <c r="AS537" i="4"/>
  <c r="AS429" i="4"/>
  <c r="AS358" i="4"/>
  <c r="AS273" i="4"/>
  <c r="AS359" i="4"/>
  <c r="AS643" i="4"/>
  <c r="AS572" i="4"/>
  <c r="AS491" i="4"/>
  <c r="AS227" i="4"/>
  <c r="AS701" i="4"/>
  <c r="AS52" i="4"/>
  <c r="AS97" i="4"/>
  <c r="AS281" i="4"/>
  <c r="AS533" i="4"/>
  <c r="AS737" i="4"/>
  <c r="AS258" i="4"/>
  <c r="AS381" i="4"/>
  <c r="AS21" i="4"/>
  <c r="AS155" i="4"/>
  <c r="AS719" i="4"/>
  <c r="AS591" i="4"/>
  <c r="AS440" i="4"/>
  <c r="AS142" i="4"/>
  <c r="AS28" i="4"/>
  <c r="AS101" i="4"/>
  <c r="AS339" i="4"/>
  <c r="AS746" i="4"/>
  <c r="AS589" i="4"/>
  <c r="AS460" i="4"/>
  <c r="AS408" i="4"/>
  <c r="AS327" i="4"/>
  <c r="AS265" i="4"/>
  <c r="AS181" i="4"/>
  <c r="AS464" i="4"/>
  <c r="AS213" i="4"/>
  <c r="AS221" i="4"/>
  <c r="AS58" i="4"/>
  <c r="AS8" i="4"/>
  <c r="AS1490" i="4"/>
  <c r="AS1362" i="4"/>
  <c r="AS1234" i="4"/>
  <c r="AS1180" i="4"/>
  <c r="AS1097" i="4"/>
  <c r="AS1278" i="4"/>
  <c r="AS1202" i="4"/>
  <c r="AS1123" i="4"/>
  <c r="AS1014" i="4"/>
  <c r="AS1277" i="4"/>
  <c r="AS1083" i="4"/>
  <c r="AS1017" i="4"/>
  <c r="AS1090" i="4"/>
  <c r="AS940" i="4"/>
  <c r="AS1119" i="4"/>
  <c r="AS957" i="4"/>
  <c r="AS811" i="4"/>
  <c r="AS1191" i="4"/>
  <c r="AS1098" i="4"/>
  <c r="AS970" i="4"/>
  <c r="AS855" i="4"/>
  <c r="AS800" i="4"/>
  <c r="AS566" i="4"/>
  <c r="AS756" i="4"/>
  <c r="AS689" i="4"/>
  <c r="AS629" i="4"/>
  <c r="AS828" i="4"/>
  <c r="AS887" i="4"/>
  <c r="AS656" i="4"/>
  <c r="AS750" i="4"/>
  <c r="AS397" i="4"/>
  <c r="AS487" i="4"/>
  <c r="AS578" i="4"/>
  <c r="AS741" i="4"/>
  <c r="AS529" i="4"/>
  <c r="AS370" i="4"/>
  <c r="AS217" i="4"/>
  <c r="AS458" i="4"/>
  <c r="AS357" i="4"/>
  <c r="AS183" i="4"/>
  <c r="AS314" i="4"/>
  <c r="AS395" i="4"/>
  <c r="AS577" i="4"/>
  <c r="AS511" i="4"/>
  <c r="AS159" i="4"/>
  <c r="AS40" i="4"/>
  <c r="AS781" i="4"/>
  <c r="AS108" i="4"/>
  <c r="AS180" i="4"/>
  <c r="AS335" i="4"/>
  <c r="AS597" i="4"/>
  <c r="AS23" i="4"/>
  <c r="AS427" i="4"/>
  <c r="AS301" i="4"/>
  <c r="AS690" i="4"/>
  <c r="AS424" i="4"/>
  <c r="AS94" i="4"/>
  <c r="AS130" i="4"/>
  <c r="AS36" i="4"/>
  <c r="AS5" i="4"/>
  <c r="AS9" i="4"/>
  <c r="AS291" i="4"/>
  <c r="AS762" i="4"/>
  <c r="AS573" i="4"/>
  <c r="AS446" i="4"/>
  <c r="AS292" i="4"/>
  <c r="AS152" i="4"/>
  <c r="AS14" i="4"/>
  <c r="AS225" i="4"/>
  <c r="AS111" i="4"/>
  <c r="AS46" i="4"/>
  <c r="AS26" i="4"/>
  <c r="AS1970" i="4"/>
  <c r="AS1904" i="4"/>
  <c r="AS1890" i="4"/>
  <c r="AS1872" i="4"/>
  <c r="AS1907" i="4"/>
  <c r="AS1537" i="4"/>
  <c r="AS1895" i="4"/>
  <c r="AS1831" i="4"/>
  <c r="AS1595" i="4"/>
  <c r="AS1946" i="4"/>
  <c r="AS1908" i="4"/>
  <c r="AS1748" i="4"/>
  <c r="AS1620" i="4"/>
  <c r="AS1962" i="4"/>
  <c r="AS1855" i="4"/>
  <c r="AS1823" i="4"/>
  <c r="AS1914" i="4"/>
  <c r="AS1736" i="4"/>
  <c r="AS1631" i="4"/>
  <c r="AS1464" i="4"/>
  <c r="AS1383" i="4"/>
  <c r="AS1312" i="4"/>
  <c r="AS1775" i="4"/>
  <c r="AS1677" i="4"/>
  <c r="AS1565" i="4"/>
  <c r="AS1750" i="4"/>
  <c r="AS1622" i="4"/>
  <c r="AS1511" i="4"/>
  <c r="AS1418" i="4"/>
  <c r="AS1902" i="4"/>
  <c r="AS1792" i="4"/>
  <c r="AS1634" i="4"/>
  <c r="AS1560" i="4"/>
  <c r="AS1472" i="4"/>
  <c r="AS1446" i="4"/>
  <c r="AS1399" i="4"/>
  <c r="AS1240" i="4"/>
  <c r="AS1153" i="4"/>
  <c r="AS1814" i="4"/>
  <c r="AS1733" i="4"/>
  <c r="AS1758" i="4"/>
  <c r="AS1630" i="4"/>
  <c r="AS1444" i="4"/>
  <c r="AS1352" i="4"/>
  <c r="AS1270" i="4"/>
  <c r="AS1164" i="4"/>
  <c r="AS1045" i="4"/>
  <c r="AS974" i="4"/>
  <c r="AS1926" i="4"/>
  <c r="AS1567" i="4"/>
  <c r="AS1976" i="4"/>
  <c r="AS1905" i="4"/>
  <c r="AS1815" i="4"/>
  <c r="AS1588" i="4"/>
  <c r="AS1938" i="4"/>
  <c r="AS1739" i="4"/>
  <c r="AS1611" i="4"/>
  <c r="AS1955" i="4"/>
  <c r="AS1925" i="4"/>
  <c r="AS1832" i="4"/>
  <c r="AS1779" i="4"/>
  <c r="AS1672" i="4"/>
  <c r="AS1613" i="4"/>
  <c r="AS1504" i="4"/>
  <c r="AS1468" i="4"/>
  <c r="AS1351" i="4"/>
  <c r="AS1248" i="4"/>
  <c r="AS1759" i="4"/>
  <c r="AS1594" i="4"/>
  <c r="AS1785" i="4"/>
  <c r="AS1657" i="4"/>
  <c r="AS1520" i="4"/>
  <c r="AS1406" i="4"/>
  <c r="AS1252" i="4"/>
  <c r="AS1834" i="4"/>
  <c r="AS1730" i="4"/>
  <c r="AS1618" i="4"/>
  <c r="AS1564" i="4"/>
  <c r="AS1483" i="4"/>
  <c r="AS1360" i="4"/>
  <c r="AS1296" i="4"/>
  <c r="AS1874" i="4"/>
  <c r="AS1728" i="4"/>
  <c r="AS1664" i="4"/>
  <c r="AS1678" i="4"/>
  <c r="AS1566" i="4"/>
  <c r="AS1479" i="4"/>
  <c r="AS1421" i="4"/>
  <c r="AS1329" i="4"/>
  <c r="AS1884" i="4"/>
  <c r="AS1853" i="4"/>
  <c r="AS1821" i="4"/>
  <c r="AS1448" i="4"/>
  <c r="AS1953" i="4"/>
  <c r="AS1911" i="4"/>
  <c r="AS1756" i="4"/>
  <c r="AS1377" i="4"/>
  <c r="AS1861" i="4"/>
  <c r="AS1829" i="4"/>
  <c r="AS1452" i="4"/>
  <c r="AS1924" i="4"/>
  <c r="AS1667" i="4"/>
  <c r="AS1727" i="4"/>
  <c r="AS1592" i="4"/>
  <c r="AS1466" i="4"/>
  <c r="AS1273" i="4"/>
  <c r="AS1757" i="4"/>
  <c r="AS1705" i="4"/>
  <c r="AS1577" i="4"/>
  <c r="AS1517" i="4"/>
  <c r="AS1447" i="4"/>
  <c r="AS1304" i="4"/>
  <c r="AS1862" i="4"/>
  <c r="AS1698" i="4"/>
  <c r="AS1602" i="4"/>
  <c r="AS1545" i="4"/>
  <c r="AS1303" i="4"/>
  <c r="AS1032" i="4"/>
  <c r="AS1794" i="4"/>
  <c r="AS1680" i="4"/>
  <c r="AS1713" i="4"/>
  <c r="AS1585" i="4"/>
  <c r="AS1497" i="4"/>
  <c r="AS1358" i="4"/>
  <c r="AS1263" i="4"/>
  <c r="AS1170" i="4"/>
  <c r="AS1105" i="4"/>
  <c r="AS998" i="4"/>
  <c r="AS1973" i="4"/>
  <c r="AS1852" i="4"/>
  <c r="AS1596" i="4"/>
  <c r="AS1957" i="4"/>
  <c r="AS1891" i="4"/>
  <c r="AS1612" i="4"/>
  <c r="AS1947" i="4"/>
  <c r="AS1893" i="4"/>
  <c r="AS1844" i="4"/>
  <c r="AS1755" i="4"/>
  <c r="AS1627" i="4"/>
  <c r="AS1903" i="4"/>
  <c r="AS1918" i="4"/>
  <c r="AS1535" i="4"/>
  <c r="AS1741" i="4"/>
  <c r="AS1515" i="4"/>
  <c r="AS1440" i="4"/>
  <c r="AS1404" i="4"/>
  <c r="AS1316" i="4"/>
  <c r="AS1738" i="4"/>
  <c r="AS1640" i="4"/>
  <c r="AS1528" i="4"/>
  <c r="AS1689" i="4"/>
  <c r="AS1558" i="4"/>
  <c r="AS1420" i="4"/>
  <c r="AS1311" i="4"/>
  <c r="AS1187" i="4"/>
  <c r="AS1842" i="4"/>
  <c r="AS1650" i="4"/>
  <c r="AS1586" i="4"/>
  <c r="AS1523" i="4"/>
  <c r="AS1481" i="4"/>
  <c r="AS1307" i="4"/>
  <c r="AS1778" i="4"/>
  <c r="AS1719" i="4"/>
  <c r="AS1761" i="4"/>
  <c r="AS1633" i="4"/>
  <c r="AS1508" i="4"/>
  <c r="AS1415" i="4"/>
  <c r="AS1356" i="4"/>
  <c r="AS1271" i="4"/>
  <c r="AS1211" i="4"/>
  <c r="AS1557" i="4"/>
  <c r="AS1397" i="4"/>
  <c r="AS1269" i="4"/>
  <c r="AS1136" i="4"/>
  <c r="AS1072" i="4"/>
  <c r="AS1262" i="4"/>
  <c r="AS1214" i="4"/>
  <c r="AS1094" i="4"/>
  <c r="AS1389" i="4"/>
  <c r="AS1261" i="4"/>
  <c r="AS1168" i="4"/>
  <c r="AS1081" i="4"/>
  <c r="AS1001" i="4"/>
  <c r="AS1042" i="4"/>
  <c r="AS979" i="4"/>
  <c r="AS900" i="4"/>
  <c r="AS1071" i="4"/>
  <c r="AS942" i="4"/>
  <c r="AS886" i="4"/>
  <c r="AS960" i="4"/>
  <c r="AS899" i="4"/>
  <c r="AS1175" i="4"/>
  <c r="AS1082" i="4"/>
  <c r="AS954" i="4"/>
  <c r="AS792" i="4"/>
  <c r="AS619" i="4"/>
  <c r="AS755" i="4"/>
  <c r="AS709" i="4"/>
  <c r="AS644" i="4"/>
  <c r="AS870" i="4"/>
  <c r="AS769" i="4"/>
  <c r="AS783" i="4"/>
  <c r="AS680" i="4"/>
  <c r="AS766" i="4"/>
  <c r="AS599" i="4"/>
  <c r="AS790" i="4"/>
  <c r="AS706" i="4"/>
  <c r="AS587" i="4"/>
  <c r="AS496" i="4"/>
  <c r="AS349" i="4"/>
  <c r="AS495" i="4"/>
  <c r="AS299" i="4"/>
  <c r="AS394" i="4"/>
  <c r="AS65" i="4"/>
  <c r="AS68" i="4"/>
  <c r="AS681" i="4"/>
  <c r="AS646" i="4"/>
  <c r="AS595" i="4"/>
  <c r="AS520" i="4"/>
  <c r="AS377" i="4"/>
  <c r="AS230" i="4"/>
  <c r="AS147" i="4"/>
  <c r="AS669" i="4"/>
  <c r="AS43" i="4"/>
  <c r="AS73" i="4"/>
  <c r="AS266" i="4"/>
  <c r="AS492" i="4"/>
  <c r="AS713" i="4"/>
  <c r="AS246" i="4"/>
  <c r="AS353" i="4"/>
  <c r="AS404" i="4"/>
  <c r="AS270" i="4"/>
  <c r="AS702" i="4"/>
  <c r="AS574" i="4"/>
  <c r="AS340" i="4"/>
  <c r="AS215" i="4"/>
  <c r="AS91" i="4"/>
  <c r="AS17" i="4"/>
  <c r="AS25" i="4"/>
  <c r="AS307" i="4"/>
  <c r="AS778" i="4"/>
  <c r="AS557" i="4"/>
  <c r="AS457" i="4"/>
  <c r="AS373" i="4"/>
  <c r="AS315" i="4"/>
  <c r="AS239" i="4"/>
  <c r="AS121" i="4"/>
  <c r="AS3" i="4"/>
  <c r="AS240" i="4"/>
  <c r="AS1320" i="4"/>
  <c r="AS1570" i="4"/>
  <c r="AS1509" i="4"/>
  <c r="AS1381" i="4"/>
  <c r="AS1253" i="4"/>
  <c r="AS1129" i="4"/>
  <c r="AS1009" i="4"/>
  <c r="AS1233" i="4"/>
  <c r="AS1188" i="4"/>
  <c r="AS1092" i="4"/>
  <c r="AS1021" i="4"/>
  <c r="AS1322" i="4"/>
  <c r="AS1195" i="4"/>
  <c r="AS1086" i="4"/>
  <c r="AS1028" i="4"/>
  <c r="AS1024" i="4"/>
  <c r="AS1122" i="4"/>
  <c r="AS928" i="4"/>
  <c r="AS1087" i="4"/>
  <c r="AS832" i="4"/>
  <c r="AS958" i="4"/>
  <c r="AS1143" i="4"/>
  <c r="AS1015" i="4"/>
  <c r="AS925" i="4"/>
  <c r="AS837" i="4"/>
  <c r="AS647" i="4"/>
  <c r="AS740" i="4"/>
  <c r="AS889" i="4"/>
  <c r="AS677" i="4"/>
  <c r="AS764" i="4"/>
  <c r="AS652" i="4"/>
  <c r="AS885" i="4"/>
  <c r="AS907" i="4"/>
  <c r="AS805" i="4"/>
  <c r="AS535" i="4"/>
  <c r="AS616" i="4"/>
  <c r="AS494" i="4"/>
  <c r="AS761" i="4"/>
  <c r="AS598" i="4"/>
  <c r="AS736" i="4"/>
  <c r="AS601" i="4"/>
  <c r="AS488" i="4"/>
  <c r="AS117" i="4"/>
  <c r="AS414" i="4"/>
  <c r="AS417" i="4"/>
  <c r="AS116" i="4"/>
  <c r="AS119" i="4"/>
  <c r="AS627" i="4"/>
  <c r="AS524" i="4"/>
  <c r="AS362" i="4"/>
  <c r="AS55" i="4"/>
  <c r="AS102" i="4"/>
  <c r="AS749" i="4"/>
  <c r="AS99" i="4"/>
  <c r="AS148" i="4"/>
  <c r="AS297" i="4"/>
  <c r="AS556" i="4"/>
  <c r="AS12" i="4"/>
  <c r="AS285" i="4"/>
  <c r="AS399" i="4"/>
  <c r="AS264" i="4"/>
  <c r="AS341" i="4"/>
  <c r="AS24" i="4"/>
  <c r="AS372" i="4"/>
  <c r="AS193" i="4"/>
  <c r="AS93" i="4"/>
  <c r="AS208" i="4"/>
  <c r="AS259" i="4"/>
  <c r="AS794" i="4"/>
  <c r="AS554" i="4"/>
  <c r="AS402" i="4"/>
  <c r="AS254" i="4"/>
  <c r="AS175" i="4"/>
  <c r="AS448" i="4"/>
  <c r="AS201" i="4"/>
  <c r="AS82" i="4"/>
  <c r="AS86" i="4"/>
  <c r="AS42" i="4"/>
  <c r="AS1506" i="4"/>
  <c r="AS1378" i="4"/>
  <c r="AS1250" i="4"/>
  <c r="AS1104" i="4"/>
  <c r="AS1041" i="4"/>
  <c r="AS1251" i="4"/>
  <c r="AS1167" i="4"/>
  <c r="AS1096" i="4"/>
  <c r="AS977" i="4"/>
  <c r="AS1306" i="4"/>
  <c r="AS1218" i="4"/>
  <c r="AS1113" i="4"/>
  <c r="AS988" i="4"/>
  <c r="AS1010" i="4"/>
  <c r="AS966" i="4"/>
  <c r="AS816" i="4"/>
  <c r="AS964" i="4"/>
  <c r="AS908" i="4"/>
  <c r="AS936" i="4"/>
  <c r="AS884" i="4"/>
  <c r="AS1063" i="4"/>
  <c r="AS944" i="4"/>
  <c r="AS807" i="4"/>
  <c r="AS799" i="4"/>
  <c r="AS880" i="4"/>
  <c r="AS854" i="4"/>
  <c r="AS786" i="4"/>
  <c r="AS555" i="4"/>
  <c r="AS704" i="4"/>
  <c r="AS747" i="4"/>
  <c r="AS934" i="4"/>
  <c r="AS729" i="4"/>
  <c r="AS930" i="4"/>
  <c r="AS724" i="4"/>
  <c r="AS696" i="4"/>
  <c r="AS642" i="4"/>
  <c r="AS776" i="4"/>
  <c r="AS674" i="4"/>
  <c r="AS571" i="4"/>
  <c r="AS485" i="4"/>
  <c r="AS500" i="4"/>
  <c r="AS413" i="4"/>
  <c r="AS156" i="4"/>
  <c r="AS354" i="4"/>
  <c r="AS418" i="4"/>
  <c r="AS633" i="4"/>
  <c r="AS552" i="4"/>
  <c r="AS441" i="4"/>
  <c r="AS179" i="4"/>
  <c r="AS765" i="4"/>
  <c r="AS105" i="4"/>
  <c r="AS166" i="4"/>
  <c r="AS319" i="4"/>
  <c r="AS585" i="4"/>
  <c r="AS20" i="4"/>
  <c r="AS290" i="4"/>
  <c r="AS422" i="4"/>
  <c r="AS369" i="4"/>
  <c r="AS95" i="4"/>
  <c r="AS678" i="4"/>
  <c r="AS550" i="4"/>
  <c r="AS430" i="4"/>
  <c r="AS32" i="4"/>
  <c r="AS83" i="4"/>
  <c r="AS143" i="4"/>
  <c r="AS403" i="4"/>
  <c r="AS682" i="4"/>
  <c r="AS538" i="4"/>
  <c r="AS455" i="4"/>
  <c r="AS393" i="4"/>
  <c r="AS309" i="4"/>
  <c r="AS251" i="4"/>
  <c r="AS129" i="4"/>
  <c r="AS400" i="4"/>
  <c r="AS149" i="4"/>
  <c r="AS157" i="4"/>
  <c r="AS62" i="4"/>
  <c r="AS74" i="4"/>
  <c r="AS1477" i="4"/>
  <c r="AS1349" i="4"/>
  <c r="AS1221" i="4"/>
  <c r="AS1174" i="4"/>
  <c r="AS1068" i="4"/>
  <c r="AS1265" i="4"/>
  <c r="AS1190" i="4"/>
  <c r="AS1089" i="4"/>
  <c r="AS1226" i="4"/>
  <c r="AS1118" i="4"/>
  <c r="AS1054" i="4"/>
  <c r="AS1038" i="4"/>
  <c r="AS972" i="4"/>
  <c r="AS920" i="4"/>
  <c r="AS1055" i="4"/>
  <c r="AS921" i="4"/>
  <c r="AS1003" i="4"/>
  <c r="AS888" i="4"/>
  <c r="AS1047" i="4"/>
  <c r="AS948" i="4"/>
  <c r="AS827" i="4"/>
  <c r="AS835" i="4"/>
  <c r="AS727" i="4"/>
  <c r="AS588" i="4"/>
  <c r="AS668" i="4"/>
  <c r="AS917" i="4"/>
  <c r="AS881" i="4"/>
  <c r="AS603" i="4"/>
  <c r="AS624" i="4"/>
  <c r="AS710" i="4"/>
  <c r="AS438" i="4"/>
  <c r="AS516" i="4"/>
  <c r="AS712" i="4"/>
  <c r="AS513" i="4"/>
  <c r="AS350" i="4"/>
  <c r="AS518" i="4"/>
  <c r="AS406" i="4"/>
  <c r="AS241" i="4"/>
  <c r="AS324" i="4"/>
  <c r="AS127" i="4"/>
  <c r="AS374" i="4"/>
  <c r="AS686" i="4"/>
  <c r="AS568" i="4"/>
  <c r="AS453" i="4"/>
  <c r="AS321" i="4"/>
  <c r="AS7" i="4"/>
  <c r="AS845" i="4"/>
  <c r="AS140" i="4"/>
  <c r="AS212" i="4"/>
  <c r="AS450" i="4"/>
  <c r="AS649" i="4"/>
  <c r="AS164" i="4"/>
  <c r="AS330" i="4"/>
  <c r="AS433" i="4"/>
  <c r="AS278" i="4"/>
  <c r="AS626" i="4"/>
  <c r="AS392" i="4"/>
  <c r="AS66" i="4"/>
  <c r="AS100" i="4"/>
  <c r="AS11" i="4"/>
  <c r="AS57" i="4"/>
  <c r="AS120" i="4"/>
  <c r="AS355" i="4"/>
  <c r="AS698" i="4"/>
  <c r="AS522" i="4"/>
  <c r="AS420" i="4"/>
  <c r="AS223" i="4"/>
  <c r="AS133" i="4"/>
  <c r="AS416" i="4"/>
  <c r="AS187" i="4"/>
  <c r="AS78" i="4"/>
  <c r="AS10" i="4"/>
  <c r="AS161" i="4"/>
  <c r="AS1920" i="4"/>
  <c r="AS1808" i="4"/>
  <c r="AS1964" i="4"/>
  <c r="AS1942" i="4"/>
  <c r="AS1901" i="4"/>
  <c r="AS1243" i="4"/>
  <c r="AS1863" i="4"/>
  <c r="AS1788" i="4"/>
  <c r="AS1387" i="4"/>
  <c r="AS1939" i="4"/>
  <c r="AS1716" i="4"/>
  <c r="AS1539" i="4"/>
  <c r="AS1932" i="4"/>
  <c r="AS1880" i="4"/>
  <c r="AS1849" i="4"/>
  <c r="AS1817" i="4"/>
  <c r="AS1763" i="4"/>
  <c r="AS1704" i="4"/>
  <c r="AS1615" i="4"/>
  <c r="AS1451" i="4"/>
  <c r="AS1353" i="4"/>
  <c r="AS1289" i="4"/>
  <c r="AS1720" i="4"/>
  <c r="AS1663" i="4"/>
  <c r="AS1553" i="4"/>
  <c r="AS1737" i="4"/>
  <c r="AS1609" i="4"/>
  <c r="AS1453" i="4"/>
  <c r="AS1401" i="4"/>
  <c r="AS1279" i="4"/>
  <c r="AS1838" i="4"/>
  <c r="AS1776" i="4"/>
  <c r="AS1621" i="4"/>
  <c r="AS1463" i="4"/>
  <c r="AS1434" i="4"/>
  <c r="AS1364" i="4"/>
  <c r="AS1232" i="4"/>
  <c r="AS1910" i="4"/>
  <c r="AS1799" i="4"/>
  <c r="AS1717" i="4"/>
  <c r="AS1745" i="4"/>
  <c r="AS1617" i="4"/>
  <c r="AS1424" i="4"/>
  <c r="AS1324" i="4"/>
  <c r="AS1239" i="4"/>
  <c r="AS1160" i="4"/>
  <c r="AS1108" i="4"/>
  <c r="AS1037" i="4"/>
  <c r="AS1963" i="4"/>
  <c r="AS1900" i="4"/>
  <c r="AS1512" i="4"/>
  <c r="AS1951" i="4"/>
  <c r="AS1857" i="4"/>
  <c r="AS1772" i="4"/>
  <c r="AS1412" i="4"/>
  <c r="AS1930" i="4"/>
  <c r="AS1707" i="4"/>
  <c r="AS1587" i="4"/>
  <c r="AS1956" i="4"/>
  <c r="AS1912" i="4"/>
  <c r="AS1816" i="4"/>
  <c r="AS1715" i="4"/>
  <c r="AS1656" i="4"/>
  <c r="AS1597" i="4"/>
  <c r="AS1495" i="4"/>
  <c r="AS1437" i="4"/>
  <c r="AS1319" i="4"/>
  <c r="AS1224" i="4"/>
  <c r="AS1688" i="4"/>
  <c r="AS1559" i="4"/>
  <c r="AS1734" i="4"/>
  <c r="AS1606" i="4"/>
  <c r="AS1372" i="4"/>
  <c r="AS1172" i="4"/>
  <c r="AS1818" i="4"/>
  <c r="AS1666" i="4"/>
  <c r="AS1605" i="4"/>
  <c r="AS1533" i="4"/>
  <c r="AS1428" i="4"/>
  <c r="AS1339" i="4"/>
  <c r="AS1257" i="4"/>
  <c r="AS1826" i="4"/>
  <c r="AS1714" i="4"/>
  <c r="AS1793" i="4"/>
  <c r="AS1665" i="4"/>
  <c r="AS1561" i="4"/>
  <c r="AS1473" i="4"/>
  <c r="AS1395" i="4"/>
  <c r="AS1954" i="4"/>
  <c r="AS1875" i="4"/>
  <c r="AS1843" i="4"/>
  <c r="AS1811" i="4"/>
  <c r="AS1416" i="4"/>
  <c r="AS1936" i="4"/>
  <c r="AS1873" i="4"/>
  <c r="AS1692" i="4"/>
  <c r="AS1347" i="4"/>
  <c r="AS1851" i="4"/>
  <c r="AS1819" i="4"/>
  <c r="AS1764" i="4"/>
  <c r="AS1636" i="4"/>
  <c r="AS1972" i="4"/>
  <c r="AS1795" i="4"/>
  <c r="AS1603" i="4"/>
  <c r="AS1711" i="4"/>
  <c r="AS1578" i="4"/>
  <c r="AS1454" i="4"/>
  <c r="AS1350" i="4"/>
  <c r="AS1241" i="4"/>
  <c r="AS1658" i="4"/>
  <c r="AS1782" i="4"/>
  <c r="AS1654" i="4"/>
  <c r="AS1569" i="4"/>
  <c r="AS1484" i="4"/>
  <c r="AS1441" i="4"/>
  <c r="AS1846" i="4"/>
  <c r="AS1653" i="4"/>
  <c r="AS1589" i="4"/>
  <c r="AS1469" i="4"/>
  <c r="AS1396" i="4"/>
  <c r="AS1225" i="4"/>
  <c r="AS1886" i="4"/>
  <c r="AS1767" i="4"/>
  <c r="AS1790" i="4"/>
  <c r="AS1662" i="4"/>
  <c r="AS1572" i="4"/>
  <c r="AS1462" i="4"/>
  <c r="AS1236" i="4"/>
  <c r="AS1158" i="4"/>
  <c r="AS1078" i="4"/>
  <c r="AS915" i="4"/>
  <c r="AS1943" i="4"/>
  <c r="AS1836" i="4"/>
  <c r="AS1548" i="4"/>
  <c r="AS1967" i="4"/>
  <c r="AS1879" i="4"/>
  <c r="AS1505" i="4"/>
  <c r="AS1915" i="4"/>
  <c r="AS1883" i="4"/>
  <c r="AS1828" i="4"/>
  <c r="AS1723" i="4"/>
  <c r="AS1411" i="4"/>
  <c r="AS1747" i="4"/>
  <c r="AS1784" i="4"/>
  <c r="AS1722" i="4"/>
  <c r="AS1501" i="4"/>
  <c r="AS1431" i="4"/>
  <c r="AS1385" i="4"/>
  <c r="AS1284" i="4"/>
  <c r="AS1725" i="4"/>
  <c r="AS1626" i="4"/>
  <c r="AS1766" i="4"/>
  <c r="AS1494" i="4"/>
  <c r="AS1403" i="4"/>
  <c r="AS1283" i="4"/>
  <c r="AS1906" i="4"/>
  <c r="AS1810" i="4"/>
  <c r="AS1637" i="4"/>
  <c r="AS1556" i="4"/>
  <c r="AS1519" i="4"/>
  <c r="AS1436" i="4"/>
  <c r="AS1366" i="4"/>
  <c r="AS1302" i="4"/>
  <c r="AS1573" i="4"/>
  <c r="AS1765" i="4"/>
  <c r="AS1671" i="4"/>
  <c r="AS1710" i="4"/>
  <c r="AS1582" i="4"/>
  <c r="AS1488" i="4"/>
  <c r="AS1409" i="4"/>
  <c r="AS1331" i="4"/>
  <c r="AS1259" i="4"/>
  <c r="AS1107" i="4"/>
  <c r="AS1474" i="4"/>
  <c r="AS1346" i="4"/>
  <c r="AS1209" i="4"/>
  <c r="AS1131" i="4"/>
  <c r="AS1067" i="4"/>
  <c r="AS1249" i="4"/>
  <c r="AS1165" i="4"/>
  <c r="AS1085" i="4"/>
  <c r="AS1338" i="4"/>
  <c r="AS1154" i="4"/>
  <c r="AS1052" i="4"/>
  <c r="AS1022" i="4"/>
  <c r="AS1106" i="4"/>
  <c r="AS950" i="4"/>
  <c r="AS861" i="4"/>
  <c r="AS1007" i="4"/>
  <c r="AS931" i="4"/>
  <c r="AS839" i="4"/>
  <c r="AS953" i="4"/>
  <c r="AS895" i="4"/>
  <c r="AS1159" i="4"/>
  <c r="AS1031" i="4"/>
  <c r="AS902" i="4"/>
  <c r="AS751" i="4"/>
  <c r="AS526" i="4"/>
  <c r="AS841" i="4"/>
  <c r="AS726" i="4"/>
  <c r="AS592" i="4"/>
  <c r="AS676" i="4"/>
  <c r="AS933" i="4"/>
  <c r="AS758" i="4"/>
  <c r="AS594" i="4"/>
  <c r="AS738" i="4"/>
  <c r="AS546" i="4"/>
  <c r="AS767" i="4"/>
  <c r="AS670" i="4"/>
  <c r="AS579" i="4"/>
  <c r="AS480" i="4"/>
  <c r="AS293" i="4"/>
  <c r="AS445" i="4"/>
  <c r="AS252" i="4"/>
  <c r="AS328" i="4"/>
  <c r="AS216" i="4"/>
  <c r="AS222" i="4"/>
  <c r="AS671" i="4"/>
  <c r="AS635" i="4"/>
  <c r="AS567" i="4"/>
  <c r="AS501" i="4"/>
  <c r="AS322" i="4"/>
  <c r="AS365" i="4"/>
  <c r="AS139" i="4"/>
  <c r="AS733" i="4"/>
  <c r="AS85" i="4"/>
  <c r="AS131" i="4"/>
  <c r="AS289" i="4"/>
  <c r="AS547" i="4"/>
  <c r="AS748" i="4"/>
  <c r="AS267" i="4"/>
  <c r="AS385" i="4"/>
  <c r="AS389" i="4"/>
  <c r="AS229" i="4"/>
  <c r="AS664" i="4"/>
  <c r="AS536" i="4"/>
  <c r="AS325" i="4"/>
  <c r="AS174" i="4"/>
  <c r="AS31" i="4"/>
  <c r="AS69" i="4"/>
  <c r="AS132" i="4"/>
  <c r="AS371" i="4"/>
  <c r="AS714" i="4"/>
  <c r="AS506" i="4"/>
  <c r="AS443" i="4"/>
  <c r="AS367" i="4"/>
  <c r="AS268" i="4"/>
  <c r="AS219" i="4"/>
  <c r="AS113" i="4"/>
  <c r="AS432" i="4"/>
  <c r="AS189" i="4"/>
  <c r="AS1292" i="4"/>
  <c r="AS1554" i="4"/>
  <c r="AS1458" i="4"/>
  <c r="AS1330" i="4"/>
  <c r="AS1215" i="4"/>
  <c r="AS1100" i="4"/>
  <c r="AS1276" i="4"/>
  <c r="AS1205" i="4"/>
  <c r="AS1169" i="4"/>
  <c r="AS1064" i="4"/>
  <c r="AS997" i="4"/>
  <c r="AS1309" i="4"/>
  <c r="AS1141" i="4"/>
  <c r="AS1077" i="4"/>
  <c r="AS1016" i="4"/>
  <c r="AS1049" i="4"/>
  <c r="AS968" i="4"/>
  <c r="AS904" i="4"/>
  <c r="AS1023" i="4"/>
  <c r="AS911" i="4"/>
  <c r="AS1035" i="4"/>
  <c r="AS875" i="4"/>
  <c r="AS1130" i="4"/>
  <c r="AS1002" i="4"/>
  <c r="AS906" i="4"/>
  <c r="AS801" i="4"/>
  <c r="AS692" i="4"/>
  <c r="AS833" i="4"/>
  <c r="AS512" i="4"/>
  <c r="AS604" i="4"/>
  <c r="AS679" i="4"/>
  <c r="AS949" i="4"/>
  <c r="AS893" i="4"/>
  <c r="AS784" i="4"/>
  <c r="AS914" i="4"/>
  <c r="AS606" i="4"/>
  <c r="AS468" i="4"/>
  <c r="AS206" i="4"/>
  <c r="AS475" i="4"/>
  <c r="AS722" i="4"/>
  <c r="AS561" i="4"/>
  <c r="AS449" i="4"/>
  <c r="AS523" i="4"/>
  <c r="AS151" i="4"/>
  <c r="AS375" i="4"/>
  <c r="AS220" i="4"/>
  <c r="AS233" i="4"/>
  <c r="AS615" i="4"/>
  <c r="AS514" i="4"/>
  <c r="AS347" i="4"/>
  <c r="AS44" i="4"/>
  <c r="AS27" i="4"/>
  <c r="AS813" i="4"/>
  <c r="AS124" i="4"/>
  <c r="AS199" i="4"/>
  <c r="AS411" i="4"/>
  <c r="AS611" i="4"/>
  <c r="AS118" i="4"/>
  <c r="AS311" i="4"/>
  <c r="AS401" i="4"/>
  <c r="AS170" i="4"/>
  <c r="AS248" i="4"/>
  <c r="AS462" i="4"/>
  <c r="AS348" i="4"/>
  <c r="AS104" i="4"/>
  <c r="AS19" i="4"/>
  <c r="AS53" i="4"/>
  <c r="AS323" i="4"/>
  <c r="AS730" i="4"/>
  <c r="AS541" i="4"/>
  <c r="AS382" i="4"/>
  <c r="AS228" i="4"/>
  <c r="AS165" i="4"/>
  <c r="AS384" i="4"/>
  <c r="AS178" i="4"/>
  <c r="AS70" i="4"/>
  <c r="AS63" i="4"/>
  <c r="AS1493" i="4"/>
  <c r="AS1365" i="4"/>
  <c r="AS1237" i="4"/>
  <c r="AS1099" i="4"/>
  <c r="AS1004" i="4"/>
  <c r="AS1155" i="4"/>
  <c r="AS1091" i="4"/>
  <c r="AS872" i="4"/>
  <c r="AS1293" i="4"/>
  <c r="AS1171" i="4"/>
  <c r="AS1084" i="4"/>
  <c r="AS1008" i="4"/>
  <c r="AS1074" i="4"/>
  <c r="AS927" i="4"/>
  <c r="AS1103" i="4"/>
  <c r="AS947" i="4"/>
  <c r="AS848" i="4"/>
  <c r="AS926" i="4"/>
  <c r="AS821" i="4"/>
  <c r="AS1050" i="4"/>
  <c r="AS892" i="4"/>
  <c r="AS734" i="4"/>
  <c r="AS731" i="4"/>
  <c r="AS871" i="4"/>
  <c r="AS843" i="4"/>
  <c r="AS768" i="4"/>
  <c r="AS672" i="4"/>
  <c r="AS581" i="4"/>
  <c r="AS853" i="4"/>
  <c r="AS700" i="4"/>
  <c r="AS866" i="4"/>
  <c r="AS590" i="4"/>
  <c r="AS640" i="4"/>
  <c r="AS558" i="4"/>
  <c r="AS744" i="4"/>
  <c r="AS662" i="4"/>
  <c r="AS564" i="4"/>
  <c r="AS334" i="4"/>
  <c r="AS469" i="4"/>
  <c r="AS150" i="4"/>
  <c r="AS48" i="4"/>
  <c r="AS425" i="4"/>
  <c r="AS665" i="4"/>
  <c r="AS612" i="4"/>
  <c r="AS540" i="4"/>
  <c r="AS410" i="4"/>
  <c r="AS87" i="4"/>
  <c r="AS829" i="4"/>
  <c r="AS126" i="4"/>
  <c r="AS204" i="4"/>
  <c r="AS434" i="4"/>
  <c r="AS620" i="4"/>
  <c r="AS154" i="4"/>
  <c r="AS313" i="4"/>
  <c r="AS360" i="4"/>
  <c r="AS286" i="4"/>
  <c r="AS64" i="4"/>
  <c r="AS655" i="4"/>
  <c r="AS527" i="4"/>
  <c r="AS305" i="4"/>
  <c r="AS45" i="4"/>
  <c r="AS160" i="4"/>
  <c r="AS198" i="4"/>
  <c r="AS467" i="4"/>
  <c r="AS618" i="4"/>
  <c r="AS525" i="4"/>
  <c r="AS437" i="4"/>
  <c r="AS379" i="4"/>
  <c r="AS303" i="4"/>
  <c r="AS211" i="4"/>
  <c r="AS107" i="4"/>
  <c r="AS336" i="4"/>
  <c r="AS30" i="4"/>
  <c r="AS98" i="4"/>
  <c r="AS38" i="4"/>
  <c r="AS1140" i="4"/>
  <c r="AS1426" i="4"/>
  <c r="AS1298" i="4"/>
  <c r="AS1203" i="4"/>
  <c r="AS1151" i="4"/>
  <c r="AS1244" i="4"/>
  <c r="AS1161" i="4"/>
  <c r="AS1062" i="4"/>
  <c r="AS1341" i="4"/>
  <c r="AS1177" i="4"/>
  <c r="AS1109" i="4"/>
  <c r="AS1025" i="4"/>
  <c r="AS994" i="4"/>
  <c r="AS982" i="4"/>
  <c r="AS883" i="4"/>
  <c r="AS991" i="4"/>
  <c r="AS873" i="4"/>
  <c r="AS990" i="4"/>
  <c r="AS864" i="4"/>
  <c r="AS1162" i="4"/>
  <c r="AS1034" i="4"/>
  <c r="AS938" i="4"/>
  <c r="AS868" i="4"/>
  <c r="AS753" i="4"/>
  <c r="AS823" i="4"/>
  <c r="AS697" i="4"/>
  <c r="AS631" i="4"/>
  <c r="AS705" i="4"/>
  <c r="AS910" i="4"/>
  <c r="AS858" i="4"/>
  <c r="AS946" i="4"/>
  <c r="AS610" i="4"/>
  <c r="AS687" i="4"/>
  <c r="AS735" i="4"/>
  <c r="AS773" i="4"/>
  <c r="AS563" i="4"/>
  <c r="AS503" i="4"/>
  <c r="AS294" i="4"/>
  <c r="AS507" i="4"/>
  <c r="AS398" i="4"/>
  <c r="AS428" i="4"/>
  <c r="AS302" i="4"/>
  <c r="AS47" i="4"/>
  <c r="AS439" i="4"/>
  <c r="AS625" i="4"/>
  <c r="AS544" i="4"/>
  <c r="AS226" i="4"/>
  <c r="AS653" i="4"/>
  <c r="AS41" i="4"/>
  <c r="AS60" i="4"/>
  <c r="AS483" i="4"/>
  <c r="AS684" i="4"/>
  <c r="AS242" i="4"/>
  <c r="AS351" i="4"/>
  <c r="AS296" i="4"/>
  <c r="AS146" i="4"/>
  <c r="AS562" i="4"/>
  <c r="AS380" i="4"/>
  <c r="AS50" i="4"/>
  <c r="AS79" i="4"/>
  <c r="AS2" i="4"/>
  <c r="AS92" i="4"/>
  <c r="AS172" i="4"/>
  <c r="AS419" i="4"/>
  <c r="AS634" i="4"/>
  <c r="AS509" i="4"/>
  <c r="AS338" i="4"/>
  <c r="AS203" i="4"/>
  <c r="AS84" i="4"/>
  <c r="AS352" i="4"/>
  <c r="AS173" i="4"/>
  <c r="AQ1966" i="4"/>
  <c r="AQ1969" i="4"/>
  <c r="AQ1948" i="4"/>
  <c r="AQ1874" i="4"/>
  <c r="AQ1919" i="4"/>
  <c r="AQ1855" i="4"/>
  <c r="AQ1920" i="4"/>
  <c r="AQ1681" i="4"/>
  <c r="AQ1958" i="4"/>
  <c r="AQ1917" i="4"/>
  <c r="AQ1821" i="4"/>
  <c r="AQ1307" i="4"/>
  <c r="AQ1831" i="4"/>
  <c r="AQ1477" i="4"/>
  <c r="AQ1952" i="4"/>
  <c r="AQ1721" i="4"/>
  <c r="AQ1585" i="4"/>
  <c r="AQ1783" i="4"/>
  <c r="AQ1600" i="4"/>
  <c r="AQ1521" i="4"/>
  <c r="AQ1481" i="4"/>
  <c r="AQ1426" i="4"/>
  <c r="AQ1300" i="4"/>
  <c r="AQ1237" i="4"/>
  <c r="AQ1751" i="4"/>
  <c r="AQ1526" i="4"/>
  <c r="AQ1715" i="4"/>
  <c r="AQ1587" i="4"/>
  <c r="AQ1466" i="4"/>
  <c r="AQ1318" i="4"/>
  <c r="AQ1890" i="4"/>
  <c r="AQ1734" i="4"/>
  <c r="AQ1661" i="4"/>
  <c r="AQ1606" i="4"/>
  <c r="AQ1534" i="4"/>
  <c r="AQ1370" i="4"/>
  <c r="AQ1306" i="4"/>
  <c r="AQ1221" i="4"/>
  <c r="AQ1832" i="4"/>
  <c r="AQ1787" i="4"/>
  <c r="AQ1659" i="4"/>
  <c r="AQ1562" i="4"/>
  <c r="AQ1507" i="4"/>
  <c r="AQ1453" i="4"/>
  <c r="AQ1366" i="4"/>
  <c r="AQ1212" i="4"/>
  <c r="AQ1057" i="4"/>
  <c r="AQ1007" i="4"/>
  <c r="AQ1052" i="4"/>
  <c r="AQ1918" i="4"/>
  <c r="AQ1854" i="4"/>
  <c r="AQ1822" i="4"/>
  <c r="AQ1793" i="4"/>
  <c r="AQ1666" i="4"/>
  <c r="AQ1973" i="4"/>
  <c r="AQ1810" i="4"/>
  <c r="AQ1911" i="4"/>
  <c r="AQ1862" i="4"/>
  <c r="AQ1830" i="4"/>
  <c r="AQ1797" i="4"/>
  <c r="AQ1433" i="4"/>
  <c r="AQ1897" i="4"/>
  <c r="AQ1690" i="4"/>
  <c r="AQ1570" i="4"/>
  <c r="AQ1760" i="4"/>
  <c r="AQ1701" i="4"/>
  <c r="AQ1479" i="4"/>
  <c r="AQ1419" i="4"/>
  <c r="AQ1294" i="4"/>
  <c r="AQ1744" i="4"/>
  <c r="AQ1632" i="4"/>
  <c r="AQ1772" i="4"/>
  <c r="AQ1644" i="4"/>
  <c r="AQ1563" i="4"/>
  <c r="AQ1452" i="4"/>
  <c r="AQ1356" i="4"/>
  <c r="AQ1900" i="4"/>
  <c r="AQ1718" i="4"/>
  <c r="AQ1654" i="4"/>
  <c r="AQ1590" i="4"/>
  <c r="AQ1515" i="4"/>
  <c r="AQ1406" i="4"/>
  <c r="AQ1289" i="4"/>
  <c r="AQ1399" i="4"/>
  <c r="AQ1860" i="4"/>
  <c r="AQ1757" i="4"/>
  <c r="AQ1707" i="4"/>
  <c r="AQ1579" i="4"/>
  <c r="AQ1463" i="4"/>
  <c r="AQ1347" i="4"/>
  <c r="AQ1925" i="4"/>
  <c r="AQ1726" i="4"/>
  <c r="AQ1601" i="4"/>
  <c r="AQ1964" i="4"/>
  <c r="AQ1961" i="4"/>
  <c r="AQ1921" i="4"/>
  <c r="AQ1891" i="4"/>
  <c r="AQ1514" i="4"/>
  <c r="AQ1955" i="4"/>
  <c r="AQ1893" i="4"/>
  <c r="AQ1851" i="4"/>
  <c r="AQ1770" i="4"/>
  <c r="AQ1642" i="4"/>
  <c r="AQ1790" i="4"/>
  <c r="AQ1685" i="4"/>
  <c r="AQ1552" i="4"/>
  <c r="AQ1436" i="4"/>
  <c r="AQ1405" i="4"/>
  <c r="AQ1325" i="4"/>
  <c r="AQ1178" i="4"/>
  <c r="AQ1703" i="4"/>
  <c r="AQ1616" i="4"/>
  <c r="AQ1692" i="4"/>
  <c r="AQ1559" i="4"/>
  <c r="AQ1414" i="4"/>
  <c r="AQ1285" i="4"/>
  <c r="AQ1880" i="4"/>
  <c r="AQ1768" i="4"/>
  <c r="AQ1677" i="4"/>
  <c r="AQ1597" i="4"/>
  <c r="AQ1532" i="4"/>
  <c r="AQ1501" i="4"/>
  <c r="AQ1449" i="4"/>
  <c r="AQ1387" i="4"/>
  <c r="AQ1323" i="4"/>
  <c r="AQ1265" i="4"/>
  <c r="AQ1904" i="4"/>
  <c r="AQ1782" i="4"/>
  <c r="AQ1764" i="4"/>
  <c r="AQ1636" i="4"/>
  <c r="AQ1441" i="4"/>
  <c r="AQ1403" i="4"/>
  <c r="AQ1315" i="4"/>
  <c r="AQ1111" i="4"/>
  <c r="AQ1050" i="4"/>
  <c r="AQ1039" i="4"/>
  <c r="AQ1148" i="4"/>
  <c r="AQ1970" i="4"/>
  <c r="AQ1922" i="4"/>
  <c r="AQ1794" i="4"/>
  <c r="AQ1682" i="4"/>
  <c r="AQ1957" i="4"/>
  <c r="AQ1901" i="4"/>
  <c r="AQ1843" i="4"/>
  <c r="AQ1339" i="4"/>
  <c r="AQ1594" i="4"/>
  <c r="AQ1497" i="4"/>
  <c r="AQ1947" i="4"/>
  <c r="AQ1914" i="4"/>
  <c r="AQ1845" i="4"/>
  <c r="AQ1813" i="4"/>
  <c r="AQ1722" i="4"/>
  <c r="AQ1586" i="4"/>
  <c r="AQ1680" i="4"/>
  <c r="AQ1605" i="4"/>
  <c r="AQ1415" i="4"/>
  <c r="AQ1337" i="4"/>
  <c r="AQ1270" i="4"/>
  <c r="AQ1210" i="4"/>
  <c r="AQ1669" i="4"/>
  <c r="AQ1545" i="4"/>
  <c r="AQ1731" i="4"/>
  <c r="AQ1603" i="4"/>
  <c r="AQ1516" i="4"/>
  <c r="AQ1440" i="4"/>
  <c r="AQ1363" i="4"/>
  <c r="AQ1207" i="4"/>
  <c r="AQ1766" i="4"/>
  <c r="AQ1709" i="4"/>
  <c r="AQ1631" i="4"/>
  <c r="AQ1511" i="4"/>
  <c r="AQ1456" i="4"/>
  <c r="AQ1404" i="4"/>
  <c r="AQ1253" i="4"/>
  <c r="AQ1194" i="4"/>
  <c r="AQ1852" i="4"/>
  <c r="AQ1711" i="4"/>
  <c r="AQ1684" i="4"/>
  <c r="AQ1571" i="4"/>
  <c r="AQ1398" i="4"/>
  <c r="AQ1301" i="4"/>
  <c r="AQ1157" i="4"/>
  <c r="AQ1115" i="4"/>
  <c r="AQ1038" i="4"/>
  <c r="AQ1000" i="4"/>
  <c r="AQ1298" i="4"/>
  <c r="AQ1100" i="4"/>
  <c r="AQ1512" i="4"/>
  <c r="AQ1384" i="4"/>
  <c r="AQ1256" i="4"/>
  <c r="AQ1107" i="4"/>
  <c r="AQ1268" i="4"/>
  <c r="AQ1201" i="4"/>
  <c r="AQ1170" i="4"/>
  <c r="AQ1112" i="4"/>
  <c r="AQ1042" i="4"/>
  <c r="AQ1001" i="4"/>
  <c r="AQ1312" i="4"/>
  <c r="AQ1196" i="4"/>
  <c r="AQ1097" i="4"/>
  <c r="AQ969" i="4"/>
  <c r="AQ1093" i="4"/>
  <c r="AQ912" i="4"/>
  <c r="AQ1041" i="4"/>
  <c r="AQ924" i="4"/>
  <c r="AQ1133" i="4"/>
  <c r="AQ1005" i="4"/>
  <c r="AQ921" i="4"/>
  <c r="AQ841" i="4"/>
  <c r="AQ802" i="4"/>
  <c r="AQ557" i="4"/>
  <c r="AQ788" i="4"/>
  <c r="AQ948" i="4"/>
  <c r="AQ849" i="4"/>
  <c r="AQ702" i="4"/>
  <c r="AQ690" i="4"/>
  <c r="AQ609" i="4"/>
  <c r="AQ582" i="4"/>
  <c r="AQ825" i="4"/>
  <c r="AQ856" i="4"/>
  <c r="AQ742" i="4"/>
  <c r="AQ682" i="4"/>
  <c r="AQ606" i="4"/>
  <c r="AQ671" i="4"/>
  <c r="AQ506" i="4"/>
  <c r="AQ691" i="4"/>
  <c r="AQ641" i="4"/>
  <c r="AQ475" i="4"/>
  <c r="AQ120" i="4"/>
  <c r="AQ376" i="4"/>
  <c r="AQ215" i="4"/>
  <c r="AQ616" i="4"/>
  <c r="AQ537" i="4"/>
  <c r="AQ427" i="4"/>
  <c r="AQ66" i="4"/>
  <c r="AQ408" i="4"/>
  <c r="AQ275" i="4"/>
  <c r="AQ356" i="4"/>
  <c r="AQ743" i="4"/>
  <c r="AQ125" i="4"/>
  <c r="AQ149" i="4"/>
  <c r="AQ409" i="4"/>
  <c r="AQ579" i="4"/>
  <c r="AQ35" i="4"/>
  <c r="AQ352" i="4"/>
  <c r="AQ418" i="4"/>
  <c r="AQ240" i="4"/>
  <c r="AQ26" i="4"/>
  <c r="AQ362" i="4"/>
  <c r="AQ116" i="4"/>
  <c r="AQ53" i="4"/>
  <c r="AQ186" i="4"/>
  <c r="AQ142" i="4"/>
  <c r="AQ381" i="4"/>
  <c r="AQ672" i="4"/>
  <c r="AQ535" i="4"/>
  <c r="AQ357" i="4"/>
  <c r="AQ192" i="4"/>
  <c r="AQ100" i="4"/>
  <c r="AQ390" i="4"/>
  <c r="AQ183" i="4"/>
  <c r="AQ84" i="4"/>
  <c r="AQ68" i="4"/>
  <c r="AQ55" i="4"/>
  <c r="AQ987" i="4"/>
  <c r="AQ1496" i="4"/>
  <c r="AQ1368" i="4"/>
  <c r="AQ1240" i="4"/>
  <c r="AQ1135" i="4"/>
  <c r="AQ1071" i="4"/>
  <c r="AQ1252" i="4"/>
  <c r="AQ1163" i="4"/>
  <c r="AQ1131" i="4"/>
  <c r="AQ1010" i="4"/>
  <c r="AQ1351" i="4"/>
  <c r="AQ1223" i="4"/>
  <c r="AQ1153" i="4"/>
  <c r="AQ966" i="4"/>
  <c r="AQ899" i="4"/>
  <c r="AQ965" i="4"/>
  <c r="AQ993" i="4"/>
  <c r="AQ919" i="4"/>
  <c r="AQ822" i="4"/>
  <c r="AQ1108" i="4"/>
  <c r="AQ980" i="4"/>
  <c r="AQ665" i="4"/>
  <c r="AQ735" i="4"/>
  <c r="AQ876" i="4"/>
  <c r="AQ840" i="4"/>
  <c r="AQ715" i="4"/>
  <c r="AQ790" i="4"/>
  <c r="AQ564" i="4"/>
  <c r="AQ777" i="4"/>
  <c r="AQ755" i="4"/>
  <c r="AQ607" i="4"/>
  <c r="AQ879" i="4"/>
  <c r="AQ789" i="4"/>
  <c r="AQ670" i="4"/>
  <c r="AQ645" i="4"/>
  <c r="AQ538" i="4"/>
  <c r="AQ714" i="4"/>
  <c r="AQ655" i="4"/>
  <c r="AQ473" i="4"/>
  <c r="AQ305" i="4"/>
  <c r="AQ304" i="4"/>
  <c r="AQ129" i="4"/>
  <c r="AQ634" i="4"/>
  <c r="AQ534" i="4"/>
  <c r="AQ320" i="4"/>
  <c r="AQ277" i="4"/>
  <c r="AQ360" i="4"/>
  <c r="AQ274" i="4"/>
  <c r="AQ446" i="4"/>
  <c r="AQ759" i="4"/>
  <c r="AQ141" i="4"/>
  <c r="AQ181" i="4"/>
  <c r="AQ415" i="4"/>
  <c r="AQ610" i="4"/>
  <c r="AQ90" i="4"/>
  <c r="AQ384" i="4"/>
  <c r="AQ395" i="4"/>
  <c r="AQ168" i="4"/>
  <c r="AQ724" i="4"/>
  <c r="AQ652" i="4"/>
  <c r="AQ558" i="4"/>
  <c r="AQ443" i="4"/>
  <c r="AQ331" i="4"/>
  <c r="AQ62" i="4"/>
  <c r="AQ89" i="4"/>
  <c r="AQ83" i="4"/>
  <c r="AQ269" i="4"/>
  <c r="AQ816" i="4"/>
  <c r="AQ592" i="4"/>
  <c r="AQ463" i="4"/>
  <c r="AQ425" i="4"/>
  <c r="AQ328" i="4"/>
  <c r="AQ283" i="4"/>
  <c r="AQ150" i="4"/>
  <c r="AQ28" i="4"/>
  <c r="AQ342" i="4"/>
  <c r="AQ152" i="4"/>
  <c r="AQ163" i="4"/>
  <c r="AQ7" i="4"/>
  <c r="AQ1146" i="4"/>
  <c r="AQ1480" i="4"/>
  <c r="AQ1352" i="4"/>
  <c r="AQ1224" i="4"/>
  <c r="AQ1177" i="4"/>
  <c r="AQ1118" i="4"/>
  <c r="AQ1275" i="4"/>
  <c r="AQ1203" i="4"/>
  <c r="AQ1130" i="4"/>
  <c r="AQ1015" i="4"/>
  <c r="AQ1271" i="4"/>
  <c r="AQ1104" i="4"/>
  <c r="AQ1008" i="4"/>
  <c r="AQ941" i="4"/>
  <c r="AQ826" i="4"/>
  <c r="AQ922" i="4"/>
  <c r="AQ991" i="4"/>
  <c r="AQ942" i="4"/>
  <c r="AQ1197" i="4"/>
  <c r="AQ1101" i="4"/>
  <c r="AQ973" i="4"/>
  <c r="AQ838" i="4"/>
  <c r="AQ597" i="4"/>
  <c r="AQ698" i="4"/>
  <c r="AQ892" i="4"/>
  <c r="AQ836" i="4"/>
  <c r="AQ563" i="4"/>
  <c r="AQ779" i="4"/>
  <c r="AQ758" i="4"/>
  <c r="AQ611" i="4"/>
  <c r="AQ895" i="4"/>
  <c r="AQ662" i="4"/>
  <c r="AQ500" i="4"/>
  <c r="AQ737" i="4"/>
  <c r="AQ580" i="4"/>
  <c r="AQ734" i="4"/>
  <c r="AQ646" i="4"/>
  <c r="AQ552" i="4"/>
  <c r="AQ462" i="4"/>
  <c r="AQ219" i="4"/>
  <c r="AQ208" i="4"/>
  <c r="AQ325" i="4"/>
  <c r="AQ224" i="4"/>
  <c r="AQ578" i="4"/>
  <c r="AQ505" i="4"/>
  <c r="AQ353" i="4"/>
  <c r="AQ160" i="4"/>
  <c r="AQ385" i="4"/>
  <c r="AQ315" i="4"/>
  <c r="AQ435" i="4"/>
  <c r="AQ711" i="4"/>
  <c r="AQ106" i="4"/>
  <c r="AQ98" i="4"/>
  <c r="AQ393" i="4"/>
  <c r="AQ555" i="4"/>
  <c r="AQ3" i="4"/>
  <c r="AQ312" i="4"/>
  <c r="AQ14" i="4"/>
  <c r="AQ629" i="4"/>
  <c r="AQ501" i="4"/>
  <c r="AQ102" i="4"/>
  <c r="AQ47" i="4"/>
  <c r="AQ63" i="4"/>
  <c r="AQ226" i="4"/>
  <c r="AQ2" i="4"/>
  <c r="AQ640" i="4"/>
  <c r="AQ503" i="4"/>
  <c r="AQ340" i="4"/>
  <c r="AQ190" i="4"/>
  <c r="AQ134" i="4"/>
  <c r="AQ20" i="4"/>
  <c r="AQ294" i="4"/>
  <c r="AQ44" i="4"/>
  <c r="AQ23" i="4"/>
  <c r="AQ195" i="4"/>
  <c r="AQ48" i="4"/>
  <c r="AQ1032" i="4"/>
  <c r="AQ1560" i="4"/>
  <c r="AQ1464" i="4"/>
  <c r="AQ1336" i="4"/>
  <c r="AQ1211" i="4"/>
  <c r="AQ1103" i="4"/>
  <c r="AQ951" i="4"/>
  <c r="AQ1220" i="4"/>
  <c r="AQ1095" i="4"/>
  <c r="AQ1034" i="4"/>
  <c r="AQ1383" i="4"/>
  <c r="AQ1255" i="4"/>
  <c r="AQ1186" i="4"/>
  <c r="AQ1040" i="4"/>
  <c r="AQ933" i="4"/>
  <c r="AQ1077" i="4"/>
  <c r="AQ928" i="4"/>
  <c r="AQ961" i="4"/>
  <c r="AQ882" i="4"/>
  <c r="AQ1140" i="4"/>
  <c r="AQ1012" i="4"/>
  <c r="AQ908" i="4"/>
  <c r="AQ820" i="4"/>
  <c r="AQ673" i="4"/>
  <c r="AQ527" i="4"/>
  <c r="AQ778" i="4"/>
  <c r="AQ852" i="4"/>
  <c r="AQ803" i="4"/>
  <c r="AQ569" i="4"/>
  <c r="AQ585" i="4"/>
  <c r="AQ518" i="4"/>
  <c r="AQ706" i="4"/>
  <c r="AQ904" i="4"/>
  <c r="AQ661" i="4"/>
  <c r="AQ572" i="4"/>
  <c r="AQ728" i="4"/>
  <c r="AQ548" i="4"/>
  <c r="AQ772" i="4"/>
  <c r="AQ718" i="4"/>
  <c r="AQ623" i="4"/>
  <c r="AQ258" i="4"/>
  <c r="AQ450" i="4"/>
  <c r="AQ398" i="4"/>
  <c r="AQ700" i="4"/>
  <c r="AQ550" i="4"/>
  <c r="AQ502" i="4"/>
  <c r="AQ448" i="4"/>
  <c r="AQ46" i="4"/>
  <c r="AQ332" i="4"/>
  <c r="AQ416" i="4"/>
  <c r="AQ338" i="4"/>
  <c r="AQ663" i="4"/>
  <c r="AQ73" i="4"/>
  <c r="AQ74" i="4"/>
  <c r="AQ373" i="4"/>
  <c r="AQ515" i="4"/>
  <c r="AQ738" i="4"/>
  <c r="AQ268" i="4"/>
  <c r="AQ410" i="4"/>
  <c r="AQ244" i="4"/>
  <c r="AQ346" i="4"/>
  <c r="AQ167" i="4"/>
  <c r="AQ51" i="4"/>
  <c r="AQ67" i="4"/>
  <c r="AQ237" i="4"/>
  <c r="AQ848" i="4"/>
  <c r="AQ560" i="4"/>
  <c r="AQ430" i="4"/>
  <c r="AQ370" i="4"/>
  <c r="AQ271" i="4"/>
  <c r="AQ233" i="4"/>
  <c r="AQ144" i="4"/>
  <c r="AQ19" i="4"/>
  <c r="AQ246" i="4"/>
  <c r="AQ39" i="4"/>
  <c r="AQ1968" i="4"/>
  <c r="AQ1842" i="4"/>
  <c r="AQ1924" i="4"/>
  <c r="AQ1954" i="4"/>
  <c r="AQ1886" i="4"/>
  <c r="AQ1839" i="4"/>
  <c r="AQ1762" i="4"/>
  <c r="AQ1649" i="4"/>
  <c r="AQ1965" i="4"/>
  <c r="AQ1907" i="4"/>
  <c r="AQ1811" i="4"/>
  <c r="AQ1953" i="4"/>
  <c r="AQ1815" i="4"/>
  <c r="AQ1495" i="4"/>
  <c r="AQ1944" i="4"/>
  <c r="AQ1674" i="4"/>
  <c r="AQ1506" i="4"/>
  <c r="AQ1767" i="4"/>
  <c r="AQ1584" i="4"/>
  <c r="AQ1500" i="4"/>
  <c r="AQ1469" i="4"/>
  <c r="AQ1390" i="4"/>
  <c r="AQ1269" i="4"/>
  <c r="AQ1228" i="4"/>
  <c r="AQ1655" i="4"/>
  <c r="AQ1788" i="4"/>
  <c r="AQ1660" i="4"/>
  <c r="AQ1542" i="4"/>
  <c r="AQ1409" i="4"/>
  <c r="AQ1292" i="4"/>
  <c r="AQ1872" i="4"/>
  <c r="AQ1720" i="4"/>
  <c r="AQ1640" i="4"/>
  <c r="AQ1576" i="4"/>
  <c r="AQ1522" i="4"/>
  <c r="AQ1355" i="4"/>
  <c r="AQ1291" i="4"/>
  <c r="AQ1195" i="4"/>
  <c r="AQ1791" i="4"/>
  <c r="AQ1732" i="4"/>
  <c r="AQ1604" i="4"/>
  <c r="AQ1548" i="4"/>
  <c r="AQ1484" i="4"/>
  <c r="AQ1408" i="4"/>
  <c r="AQ1340" i="4"/>
  <c r="AQ1147" i="4"/>
  <c r="AQ1026" i="4"/>
  <c r="AQ1030" i="4"/>
  <c r="AQ1116" i="4"/>
  <c r="AQ1913" i="4"/>
  <c r="AQ1849" i="4"/>
  <c r="AQ1817" i="4"/>
  <c r="AQ1761" i="4"/>
  <c r="AQ1634" i="4"/>
  <c r="AQ1959" i="4"/>
  <c r="AQ1799" i="4"/>
  <c r="AQ1895" i="4"/>
  <c r="AQ1857" i="4"/>
  <c r="AQ1825" i="4"/>
  <c r="AQ1529" i="4"/>
  <c r="AQ1281" i="4"/>
  <c r="AQ1883" i="4"/>
  <c r="AQ1673" i="4"/>
  <c r="AQ1474" i="4"/>
  <c r="AQ1749" i="4"/>
  <c r="AQ1566" i="4"/>
  <c r="AQ1462" i="4"/>
  <c r="AQ1389" i="4"/>
  <c r="AQ1274" i="4"/>
  <c r="AQ1735" i="4"/>
  <c r="AQ1623" i="4"/>
  <c r="AQ1763" i="4"/>
  <c r="AQ1635" i="4"/>
  <c r="AQ1549" i="4"/>
  <c r="AQ1444" i="4"/>
  <c r="AQ1331" i="4"/>
  <c r="AQ1868" i="4"/>
  <c r="AQ1702" i="4"/>
  <c r="AQ1624" i="4"/>
  <c r="AQ1558" i="4"/>
  <c r="AQ1491" i="4"/>
  <c r="AQ1374" i="4"/>
  <c r="AQ1277" i="4"/>
  <c r="AQ1187" i="4"/>
  <c r="AQ1844" i="4"/>
  <c r="AQ1780" i="4"/>
  <c r="AQ1652" i="4"/>
  <c r="AQ1536" i="4"/>
  <c r="AQ1443" i="4"/>
  <c r="AQ1334" i="4"/>
  <c r="AQ1903" i="4"/>
  <c r="AQ1697" i="4"/>
  <c r="AQ1550" i="4"/>
  <c r="AQ1943" i="4"/>
  <c r="AQ1950" i="4"/>
  <c r="AQ1910" i="4"/>
  <c r="AQ1878" i="4"/>
  <c r="AQ1465" i="4"/>
  <c r="AQ1915" i="4"/>
  <c r="AQ1882" i="4"/>
  <c r="AQ1835" i="4"/>
  <c r="AQ1753" i="4"/>
  <c r="AQ1625" i="4"/>
  <c r="AQ1774" i="4"/>
  <c r="AQ1671" i="4"/>
  <c r="AQ1502" i="4"/>
  <c r="AQ1428" i="4"/>
  <c r="AQ1386" i="4"/>
  <c r="AQ1293" i="4"/>
  <c r="AQ1742" i="4"/>
  <c r="AQ1687" i="4"/>
  <c r="AQ1607" i="4"/>
  <c r="AQ1683" i="4"/>
  <c r="AQ1539" i="4"/>
  <c r="AQ1378" i="4"/>
  <c r="AQ1190" i="4"/>
  <c r="AQ1816" i="4"/>
  <c r="AQ1759" i="4"/>
  <c r="AQ1647" i="4"/>
  <c r="AQ1583" i="4"/>
  <c r="AQ1524" i="4"/>
  <c r="AQ1494" i="4"/>
  <c r="AQ1437" i="4"/>
  <c r="AQ1373" i="4"/>
  <c r="AQ1309" i="4"/>
  <c r="AQ1254" i="4"/>
  <c r="AQ1840" i="4"/>
  <c r="AQ1743" i="4"/>
  <c r="AQ1755" i="4"/>
  <c r="AQ1627" i="4"/>
  <c r="AQ1434" i="4"/>
  <c r="AQ1394" i="4"/>
  <c r="AQ1302" i="4"/>
  <c r="AQ1096" i="4"/>
  <c r="AQ1019" i="4"/>
  <c r="AQ988" i="4"/>
  <c r="AQ971" i="4"/>
  <c r="AQ1949" i="4"/>
  <c r="AQ1902" i="4"/>
  <c r="AQ1777" i="4"/>
  <c r="AQ1650" i="4"/>
  <c r="AQ1951" i="4"/>
  <c r="AQ1869" i="4"/>
  <c r="AQ1837" i="4"/>
  <c r="AQ1942" i="4"/>
  <c r="AQ1577" i="4"/>
  <c r="AQ1499" i="4"/>
  <c r="AQ1939" i="4"/>
  <c r="AQ1866" i="4"/>
  <c r="AQ1834" i="4"/>
  <c r="AQ1802" i="4"/>
  <c r="AQ1705" i="4"/>
  <c r="AQ1442" i="4"/>
  <c r="AQ1664" i="4"/>
  <c r="AQ1589" i="4"/>
  <c r="AQ1396" i="4"/>
  <c r="AQ1322" i="4"/>
  <c r="AQ1261" i="4"/>
  <c r="AQ1192" i="4"/>
  <c r="AQ1614" i="4"/>
  <c r="AQ1523" i="4"/>
  <c r="AQ1676" i="4"/>
  <c r="AQ1568" i="4"/>
  <c r="AQ1508" i="4"/>
  <c r="AQ1431" i="4"/>
  <c r="AQ1349" i="4"/>
  <c r="AQ1876" i="4"/>
  <c r="AQ1752" i="4"/>
  <c r="AQ1672" i="4"/>
  <c r="AQ1622" i="4"/>
  <c r="AQ1493" i="4"/>
  <c r="AQ1447" i="4"/>
  <c r="AQ1385" i="4"/>
  <c r="AQ1244" i="4"/>
  <c r="AQ1155" i="4"/>
  <c r="AQ1836" i="4"/>
  <c r="AQ1693" i="4"/>
  <c r="AQ1675" i="4"/>
  <c r="AQ1531" i="4"/>
  <c r="AQ1372" i="4"/>
  <c r="AQ1283" i="4"/>
  <c r="AQ1150" i="4"/>
  <c r="AQ1094" i="4"/>
  <c r="AQ1027" i="4"/>
  <c r="AQ1023" i="4"/>
  <c r="AQ1159" i="4"/>
  <c r="AQ810" i="4"/>
  <c r="AQ1503" i="4"/>
  <c r="AQ1375" i="4"/>
  <c r="AQ1247" i="4"/>
  <c r="AQ1086" i="4"/>
  <c r="AQ1257" i="4"/>
  <c r="AQ1193" i="4"/>
  <c r="AQ1160" i="4"/>
  <c r="AQ1099" i="4"/>
  <c r="AQ1033" i="4"/>
  <c r="AQ990" i="4"/>
  <c r="AQ1303" i="4"/>
  <c r="AQ1176" i="4"/>
  <c r="AQ1087" i="4"/>
  <c r="AQ938" i="4"/>
  <c r="AQ1029" i="4"/>
  <c r="AQ891" i="4"/>
  <c r="AQ977" i="4"/>
  <c r="AQ886" i="4"/>
  <c r="AQ1124" i="4"/>
  <c r="AQ996" i="4"/>
  <c r="AQ907" i="4"/>
  <c r="AQ833" i="4"/>
  <c r="AQ792" i="4"/>
  <c r="AQ890" i="4"/>
  <c r="AQ783" i="4"/>
  <c r="AQ939" i="4"/>
  <c r="AQ809" i="4"/>
  <c r="AQ642" i="4"/>
  <c r="AQ761" i="4"/>
  <c r="AQ753" i="4"/>
  <c r="AQ603" i="4"/>
  <c r="AQ863" i="4"/>
  <c r="AQ837" i="4"/>
  <c r="AQ654" i="4"/>
  <c r="AQ795" i="4"/>
  <c r="AQ586" i="4"/>
  <c r="AQ696" i="4"/>
  <c r="AQ760" i="4"/>
  <c r="AQ676" i="4"/>
  <c r="AQ604" i="4"/>
  <c r="AQ363" i="4"/>
  <c r="AQ488" i="4"/>
  <c r="AQ343" i="4"/>
  <c r="AQ132" i="4"/>
  <c r="AQ581" i="4"/>
  <c r="AQ525" i="4"/>
  <c r="AQ348" i="4"/>
  <c r="AQ217" i="4"/>
  <c r="AQ41" i="4"/>
  <c r="AQ467" i="4"/>
  <c r="AQ266" i="4"/>
  <c r="AQ807" i="4"/>
  <c r="AQ174" i="4"/>
  <c r="AQ232" i="4"/>
  <c r="AQ447" i="4"/>
  <c r="AQ639" i="4"/>
  <c r="AQ222" i="4"/>
  <c r="AQ428" i="4"/>
  <c r="AQ382" i="4"/>
  <c r="AQ196" i="4"/>
  <c r="AQ444" i="4"/>
  <c r="AQ354" i="4"/>
  <c r="AQ85" i="4"/>
  <c r="AQ25" i="4"/>
  <c r="AQ54" i="4"/>
  <c r="AQ204" i="4"/>
  <c r="AQ445" i="4"/>
  <c r="AQ608" i="4"/>
  <c r="AQ480" i="4"/>
  <c r="AQ337" i="4"/>
  <c r="AQ185" i="4"/>
  <c r="AQ58" i="4"/>
  <c r="AQ326" i="4"/>
  <c r="AQ175" i="4"/>
  <c r="AQ211" i="4"/>
  <c r="AQ60" i="4"/>
  <c r="AQ1171" i="4"/>
  <c r="AQ1004" i="4"/>
  <c r="AQ1487" i="4"/>
  <c r="AQ1359" i="4"/>
  <c r="AQ1231" i="4"/>
  <c r="AQ1120" i="4"/>
  <c r="AQ1056" i="4"/>
  <c r="AQ1241" i="4"/>
  <c r="AQ1158" i="4"/>
  <c r="AQ1110" i="4"/>
  <c r="AQ978" i="4"/>
  <c r="AQ1296" i="4"/>
  <c r="AQ1205" i="4"/>
  <c r="AQ1134" i="4"/>
  <c r="AQ985" i="4"/>
  <c r="AQ1109" i="4"/>
  <c r="AQ954" i="4"/>
  <c r="AQ952" i="4"/>
  <c r="AQ909" i="4"/>
  <c r="AQ1204" i="4"/>
  <c r="AQ1053" i="4"/>
  <c r="AQ945" i="4"/>
  <c r="AQ865" i="4"/>
  <c r="AQ808" i="4"/>
  <c r="AQ868" i="4"/>
  <c r="AQ797" i="4"/>
  <c r="AQ935" i="4"/>
  <c r="AQ757" i="4"/>
  <c r="AQ547" i="4"/>
  <c r="AQ529" i="4"/>
  <c r="AQ472" i="4"/>
  <c r="AQ658" i="4"/>
  <c r="AQ943" i="4"/>
  <c r="AQ741" i="4"/>
  <c r="AQ687" i="4"/>
  <c r="AQ602" i="4"/>
  <c r="AQ486" i="4"/>
  <c r="AQ697" i="4"/>
  <c r="AQ568" i="4"/>
  <c r="AQ336" i="4"/>
  <c r="AQ290" i="4"/>
  <c r="AQ279" i="4"/>
  <c r="AQ76" i="4"/>
  <c r="AQ594" i="4"/>
  <c r="AQ507" i="4"/>
  <c r="AQ161" i="4"/>
  <c r="AQ367" i="4"/>
  <c r="AQ412" i="4"/>
  <c r="AQ201" i="4"/>
  <c r="AQ205" i="4"/>
  <c r="AQ823" i="4"/>
  <c r="AQ178" i="4"/>
  <c r="AQ248" i="4"/>
  <c r="AQ449" i="4"/>
  <c r="AQ643" i="4"/>
  <c r="AQ239" i="4"/>
  <c r="AQ433" i="4"/>
  <c r="AQ334" i="4"/>
  <c r="AQ108" i="4"/>
  <c r="AQ716" i="4"/>
  <c r="AQ622" i="4"/>
  <c r="AQ532" i="4"/>
  <c r="AQ432" i="4"/>
  <c r="AQ270" i="4"/>
  <c r="AQ110" i="4"/>
  <c r="AQ138" i="4"/>
  <c r="AQ107" i="4"/>
  <c r="AQ333" i="4"/>
  <c r="AQ752" i="4"/>
  <c r="AQ583" i="4"/>
  <c r="AQ456" i="4"/>
  <c r="AQ411" i="4"/>
  <c r="AQ314" i="4"/>
  <c r="AQ238" i="4"/>
  <c r="AQ135" i="4"/>
  <c r="AQ11" i="4"/>
  <c r="AQ278" i="4"/>
  <c r="AQ36" i="4"/>
  <c r="AQ101" i="4"/>
  <c r="AQ71" i="4"/>
  <c r="AQ1031" i="4"/>
  <c r="AQ1471" i="4"/>
  <c r="AQ1343" i="4"/>
  <c r="AQ1206" i="4"/>
  <c r="AQ1168" i="4"/>
  <c r="AQ1075" i="4"/>
  <c r="AQ1266" i="4"/>
  <c r="AQ1191" i="4"/>
  <c r="AQ1073" i="4"/>
  <c r="AQ1344" i="4"/>
  <c r="AQ1179" i="4"/>
  <c r="AQ1090" i="4"/>
  <c r="AQ959" i="4"/>
  <c r="AQ934" i="4"/>
  <c r="AQ1125" i="4"/>
  <c r="AQ883" i="4"/>
  <c r="AQ975" i="4"/>
  <c r="AQ889" i="4"/>
  <c r="AQ1181" i="4"/>
  <c r="AQ1092" i="4"/>
  <c r="AQ964" i="4"/>
  <c r="AQ870" i="4"/>
  <c r="AQ554" i="4"/>
  <c r="AQ944" i="4"/>
  <c r="AQ884" i="4"/>
  <c r="AQ821" i="4"/>
  <c r="AQ559" i="4"/>
  <c r="AQ571" i="4"/>
  <c r="AQ495" i="4"/>
  <c r="AQ669" i="4"/>
  <c r="AQ469" i="4"/>
  <c r="AQ612" i="4"/>
  <c r="AQ498" i="4"/>
  <c r="AQ717" i="4"/>
  <c r="AQ485" i="4"/>
  <c r="AQ729" i="4"/>
  <c r="AQ628" i="4"/>
  <c r="AQ530" i="4"/>
  <c r="AQ388" i="4"/>
  <c r="AQ191" i="4"/>
  <c r="AQ38" i="4"/>
  <c r="AQ308" i="4"/>
  <c r="AQ128" i="4"/>
  <c r="AQ545" i="4"/>
  <c r="AQ499" i="4"/>
  <c r="AQ324" i="4"/>
  <c r="AQ137" i="4"/>
  <c r="AQ457" i="4"/>
  <c r="AQ282" i="4"/>
  <c r="AQ339" i="4"/>
  <c r="AQ775" i="4"/>
  <c r="AQ146" i="4"/>
  <c r="AQ194" i="4"/>
  <c r="AQ417" i="4"/>
  <c r="AQ617" i="4"/>
  <c r="AQ165" i="4"/>
  <c r="AQ400" i="4"/>
  <c r="AQ712" i="4"/>
  <c r="AQ584" i="4"/>
  <c r="AQ394" i="4"/>
  <c r="AQ40" i="4"/>
  <c r="AQ91" i="4"/>
  <c r="AQ97" i="4"/>
  <c r="AQ285" i="4"/>
  <c r="AQ832" i="4"/>
  <c r="AQ576" i="4"/>
  <c r="AQ468" i="4"/>
  <c r="AQ293" i="4"/>
  <c r="AQ173" i="4"/>
  <c r="AQ118" i="4"/>
  <c r="AQ15" i="4"/>
  <c r="AQ230" i="4"/>
  <c r="AQ8" i="4"/>
  <c r="AQ87" i="4"/>
  <c r="AQ131" i="4"/>
  <c r="AQ1308" i="4"/>
  <c r="AQ1068" i="4"/>
  <c r="AQ1551" i="4"/>
  <c r="AQ1455" i="4"/>
  <c r="AQ1327" i="4"/>
  <c r="AQ1164" i="4"/>
  <c r="AQ1088" i="4"/>
  <c r="AQ1273" i="4"/>
  <c r="AQ1215" i="4"/>
  <c r="AQ1080" i="4"/>
  <c r="AQ1003" i="4"/>
  <c r="AQ1328" i="4"/>
  <c r="AQ1217" i="4"/>
  <c r="AQ1123" i="4"/>
  <c r="AQ817" i="4"/>
  <c r="AQ901" i="4"/>
  <c r="AQ1013" i="4"/>
  <c r="AQ887" i="4"/>
  <c r="AQ914" i="4"/>
  <c r="AQ845" i="4"/>
  <c r="AQ1085" i="4"/>
  <c r="AQ957" i="4"/>
  <c r="AQ903" i="4"/>
  <c r="AQ814" i="4"/>
  <c r="AQ577" i="4"/>
  <c r="AQ878" i="4"/>
  <c r="AQ630" i="4"/>
  <c r="AQ844" i="4"/>
  <c r="AQ781" i="4"/>
  <c r="AQ667" i="4"/>
  <c r="AQ605" i="4"/>
  <c r="AQ566" i="4"/>
  <c r="AQ818" i="4"/>
  <c r="AQ830" i="4"/>
  <c r="AQ459" i="4"/>
  <c r="AQ424" i="4"/>
  <c r="AQ705" i="4"/>
  <c r="AQ481" i="4"/>
  <c r="AQ764" i="4"/>
  <c r="AQ684" i="4"/>
  <c r="AQ570" i="4"/>
  <c r="AQ121" i="4"/>
  <c r="AQ313" i="4"/>
  <c r="AQ329" i="4"/>
  <c r="AQ668" i="4"/>
  <c r="AQ539" i="4"/>
  <c r="AQ497" i="4"/>
  <c r="AQ323" i="4"/>
  <c r="AQ22" i="4"/>
  <c r="AQ391" i="4"/>
  <c r="AQ199" i="4"/>
  <c r="AQ267" i="4"/>
  <c r="AQ727" i="4"/>
  <c r="AQ109" i="4"/>
  <c r="AQ126" i="4"/>
  <c r="AQ407" i="4"/>
  <c r="AQ575" i="4"/>
  <c r="AQ13" i="4"/>
  <c r="AQ344" i="4"/>
  <c r="AQ386" i="4"/>
  <c r="AQ203" i="4"/>
  <c r="AQ322" i="4"/>
  <c r="AQ159" i="4"/>
  <c r="AQ111" i="4"/>
  <c r="AQ99" i="4"/>
  <c r="AQ301" i="4"/>
  <c r="AQ784" i="4"/>
  <c r="AQ551" i="4"/>
  <c r="AQ399" i="4"/>
  <c r="AQ361" i="4"/>
  <c r="AQ264" i="4"/>
  <c r="AQ193" i="4"/>
  <c r="AQ114" i="4"/>
  <c r="AQ438" i="4"/>
  <c r="AQ92" i="4"/>
  <c r="AQ96" i="4"/>
  <c r="AQ1972" i="4"/>
  <c r="AQ1962" i="4"/>
  <c r="AQ1892" i="4"/>
  <c r="AQ1932" i="4"/>
  <c r="AQ1881" i="4"/>
  <c r="AQ1823" i="4"/>
  <c r="AQ1730" i="4"/>
  <c r="AQ1617" i="4"/>
  <c r="AQ1967" i="4"/>
  <c r="AQ1858" i="4"/>
  <c r="AQ1805" i="4"/>
  <c r="AQ1863" i="4"/>
  <c r="AQ1593" i="4"/>
  <c r="AQ1401" i="4"/>
  <c r="AQ1785" i="4"/>
  <c r="AQ1657" i="4"/>
  <c r="AQ1410" i="4"/>
  <c r="AQ1678" i="4"/>
  <c r="AQ1556" i="4"/>
  <c r="AQ1492" i="4"/>
  <c r="AQ1459" i="4"/>
  <c r="AQ1364" i="4"/>
  <c r="AQ1260" i="4"/>
  <c r="AQ1166" i="4"/>
  <c r="AQ1639" i="4"/>
  <c r="AQ1779" i="4"/>
  <c r="AQ1651" i="4"/>
  <c r="AQ1504" i="4"/>
  <c r="AQ1382" i="4"/>
  <c r="AQ1198" i="4"/>
  <c r="AQ1856" i="4"/>
  <c r="AQ1695" i="4"/>
  <c r="AQ1629" i="4"/>
  <c r="AQ1565" i="4"/>
  <c r="AQ1429" i="4"/>
  <c r="AQ1341" i="4"/>
  <c r="AQ1278" i="4"/>
  <c r="AQ1864" i="4"/>
  <c r="AQ1704" i="4"/>
  <c r="AQ1723" i="4"/>
  <c r="AQ1595" i="4"/>
  <c r="AQ1540" i="4"/>
  <c r="AQ1476" i="4"/>
  <c r="AQ1397" i="4"/>
  <c r="AQ1330" i="4"/>
  <c r="AQ1126" i="4"/>
  <c r="AQ1017" i="4"/>
  <c r="AQ1048" i="4"/>
  <c r="AQ1946" i="4"/>
  <c r="AQ1870" i="4"/>
  <c r="AQ1838" i="4"/>
  <c r="AQ1806" i="4"/>
  <c r="AQ1729" i="4"/>
  <c r="AQ1602" i="4"/>
  <c r="AQ1885" i="4"/>
  <c r="AQ1329" i="4"/>
  <c r="AQ1879" i="4"/>
  <c r="AQ1846" i="4"/>
  <c r="AQ1814" i="4"/>
  <c r="AQ1509" i="4"/>
  <c r="AQ1936" i="4"/>
  <c r="AQ1754" i="4"/>
  <c r="AQ1626" i="4"/>
  <c r="AQ1792" i="4"/>
  <c r="AQ1733" i="4"/>
  <c r="AQ1554" i="4"/>
  <c r="AQ1457" i="4"/>
  <c r="AQ1358" i="4"/>
  <c r="AQ1216" i="4"/>
  <c r="AQ1717" i="4"/>
  <c r="AQ1582" i="4"/>
  <c r="AQ1708" i="4"/>
  <c r="AQ1580" i="4"/>
  <c r="AQ1485" i="4"/>
  <c r="AQ1395" i="4"/>
  <c r="AQ1317" i="4"/>
  <c r="AQ1789" i="4"/>
  <c r="AQ1688" i="4"/>
  <c r="AQ1613" i="4"/>
  <c r="AQ1553" i="4"/>
  <c r="AQ1470" i="4"/>
  <c r="AQ1353" i="4"/>
  <c r="AQ1246" i="4"/>
  <c r="AQ1908" i="4"/>
  <c r="AQ1812" i="4"/>
  <c r="AQ1771" i="4"/>
  <c r="AQ1643" i="4"/>
  <c r="AQ1505" i="4"/>
  <c r="AQ1377" i="4"/>
  <c r="AQ1976" i="4"/>
  <c r="AQ1778" i="4"/>
  <c r="AQ1665" i="4"/>
  <c r="AQ1971" i="4"/>
  <c r="AQ1937" i="4"/>
  <c r="AQ1905" i="4"/>
  <c r="AQ1578" i="4"/>
  <c r="AQ1413" i="4"/>
  <c r="AQ1909" i="4"/>
  <c r="AQ1877" i="4"/>
  <c r="AQ1819" i="4"/>
  <c r="AQ1706" i="4"/>
  <c r="AQ1538" i="4"/>
  <c r="AQ1758" i="4"/>
  <c r="AQ1653" i="4"/>
  <c r="AQ1490" i="4"/>
  <c r="AQ1424" i="4"/>
  <c r="AQ1371" i="4"/>
  <c r="AQ1262" i="4"/>
  <c r="AQ1728" i="4"/>
  <c r="AQ1646" i="4"/>
  <c r="AQ1756" i="4"/>
  <c r="AQ1628" i="4"/>
  <c r="AQ1435" i="4"/>
  <c r="AQ1350" i="4"/>
  <c r="AQ1912" i="4"/>
  <c r="AQ1800" i="4"/>
  <c r="AQ1741" i="4"/>
  <c r="AQ1638" i="4"/>
  <c r="AQ1574" i="4"/>
  <c r="AQ1520" i="4"/>
  <c r="AQ1489" i="4"/>
  <c r="AQ1427" i="4"/>
  <c r="AQ1348" i="4"/>
  <c r="AQ1284" i="4"/>
  <c r="AQ1245" i="4"/>
  <c r="AQ1824" i="4"/>
  <c r="AQ1725" i="4"/>
  <c r="AQ1700" i="4"/>
  <c r="AQ1510" i="4"/>
  <c r="AQ1420" i="4"/>
  <c r="AQ1345" i="4"/>
  <c r="AQ1152" i="4"/>
  <c r="AQ1083" i="4"/>
  <c r="AQ998" i="4"/>
  <c r="AQ1020" i="4"/>
  <c r="AQ955" i="4"/>
  <c r="AQ1938" i="4"/>
  <c r="AQ1745" i="4"/>
  <c r="AQ1618" i="4"/>
  <c r="AQ1935" i="4"/>
  <c r="AQ1859" i="4"/>
  <c r="AQ1827" i="4"/>
  <c r="AQ1934" i="4"/>
  <c r="AQ1541" i="4"/>
  <c r="AQ1445" i="4"/>
  <c r="AQ1928" i="4"/>
  <c r="AQ1861" i="4"/>
  <c r="AQ1829" i="4"/>
  <c r="AQ1786" i="4"/>
  <c r="AQ1658" i="4"/>
  <c r="AQ1297" i="4"/>
  <c r="AQ1637" i="4"/>
  <c r="AQ1547" i="4"/>
  <c r="AQ1369" i="4"/>
  <c r="AQ1305" i="4"/>
  <c r="AQ1238" i="4"/>
  <c r="AQ1781" i="4"/>
  <c r="AQ1591" i="4"/>
  <c r="AQ1795" i="4"/>
  <c r="AQ1667" i="4"/>
  <c r="AQ1537" i="4"/>
  <c r="AQ1475" i="4"/>
  <c r="AQ1411" i="4"/>
  <c r="AQ1324" i="4"/>
  <c r="AQ1828" i="4"/>
  <c r="AQ1736" i="4"/>
  <c r="AQ1663" i="4"/>
  <c r="AQ1592" i="4"/>
  <c r="AQ1468" i="4"/>
  <c r="AQ1430" i="4"/>
  <c r="AQ1342" i="4"/>
  <c r="AQ1233" i="4"/>
  <c r="AQ1916" i="4"/>
  <c r="AQ1820" i="4"/>
  <c r="AQ1748" i="4"/>
  <c r="AQ1620" i="4"/>
  <c r="AQ1517" i="4"/>
  <c r="AQ1362" i="4"/>
  <c r="AQ1169" i="4"/>
  <c r="AQ1143" i="4"/>
  <c r="AQ1082" i="4"/>
  <c r="AQ1018" i="4"/>
  <c r="AQ1046" i="4"/>
  <c r="AQ1089" i="4"/>
  <c r="AQ1544" i="4"/>
  <c r="AQ1448" i="4"/>
  <c r="AQ1320" i="4"/>
  <c r="AQ1218" i="4"/>
  <c r="AQ1024" i="4"/>
  <c r="AQ1243" i="4"/>
  <c r="AQ1189" i="4"/>
  <c r="AQ1137" i="4"/>
  <c r="AQ1078" i="4"/>
  <c r="AQ1022" i="4"/>
  <c r="AQ1376" i="4"/>
  <c r="AQ1248" i="4"/>
  <c r="AQ1136" i="4"/>
  <c r="AQ1072" i="4"/>
  <c r="AQ905" i="4"/>
  <c r="AQ972" i="4"/>
  <c r="AQ877" i="4"/>
  <c r="AQ947" i="4"/>
  <c r="AQ881" i="4"/>
  <c r="AQ1069" i="4"/>
  <c r="AQ946" i="4"/>
  <c r="AQ850" i="4"/>
  <c r="AQ819" i="4"/>
  <c r="AQ769" i="4"/>
  <c r="AQ859" i="4"/>
  <c r="AQ678" i="4"/>
  <c r="AQ925" i="4"/>
  <c r="AQ801" i="4"/>
  <c r="AQ490" i="4"/>
  <c r="AQ523" i="4"/>
  <c r="AQ767" i="4"/>
  <c r="AQ635" i="4"/>
  <c r="AQ927" i="4"/>
  <c r="AQ812" i="4"/>
  <c r="AQ618" i="4"/>
  <c r="AQ749" i="4"/>
  <c r="AQ509" i="4"/>
  <c r="AQ650" i="4"/>
  <c r="AQ725" i="4"/>
  <c r="AQ659" i="4"/>
  <c r="AQ562" i="4"/>
  <c r="AQ245" i="4"/>
  <c r="AQ153" i="4"/>
  <c r="AQ311" i="4"/>
  <c r="AQ113" i="4"/>
  <c r="AQ574" i="4"/>
  <c r="AQ493" i="4"/>
  <c r="AQ327" i="4"/>
  <c r="AQ265" i="4"/>
  <c r="AQ345" i="4"/>
  <c r="AQ414" i="4"/>
  <c r="AQ615" i="4"/>
  <c r="AQ34" i="4"/>
  <c r="AQ33" i="4"/>
  <c r="AQ341" i="4"/>
  <c r="AQ489" i="4"/>
  <c r="AQ683" i="4"/>
  <c r="AQ257" i="4"/>
  <c r="AQ441" i="4"/>
  <c r="AQ299" i="4"/>
  <c r="AQ139" i="4"/>
  <c r="AQ436" i="4"/>
  <c r="AQ318" i="4"/>
  <c r="AQ164" i="4"/>
  <c r="AQ82" i="4"/>
  <c r="AQ79" i="4"/>
  <c r="AQ253" i="4"/>
  <c r="AQ800" i="4"/>
  <c r="AQ599" i="4"/>
  <c r="AQ465" i="4"/>
  <c r="AQ276" i="4"/>
  <c r="AQ177" i="4"/>
  <c r="AQ29" i="4"/>
  <c r="AQ262" i="4"/>
  <c r="AQ145" i="4"/>
  <c r="AQ147" i="4"/>
  <c r="AQ30" i="4"/>
  <c r="AQ1079" i="4"/>
  <c r="AQ1132" i="4"/>
  <c r="AQ1432" i="4"/>
  <c r="AQ1304" i="4"/>
  <c r="AQ1208" i="4"/>
  <c r="AQ1106" i="4"/>
  <c r="AQ983" i="4"/>
  <c r="AQ1227" i="4"/>
  <c r="AQ1151" i="4"/>
  <c r="AQ1098" i="4"/>
  <c r="AQ1172" i="4"/>
  <c r="AQ1287" i="4"/>
  <c r="AQ1174" i="4"/>
  <c r="AQ1091" i="4"/>
  <c r="AQ960" i="4"/>
  <c r="AQ1045" i="4"/>
  <c r="AQ930" i="4"/>
  <c r="AQ937" i="4"/>
  <c r="AQ898" i="4"/>
  <c r="AQ1188" i="4"/>
  <c r="AQ1044" i="4"/>
  <c r="AQ917" i="4"/>
  <c r="AQ858" i="4"/>
  <c r="AQ598" i="4"/>
  <c r="AQ864" i="4"/>
  <c r="AQ787" i="4"/>
  <c r="AQ915" i="4"/>
  <c r="AQ730" i="4"/>
  <c r="AQ637" i="4"/>
  <c r="AQ593" i="4"/>
  <c r="AQ543" i="4"/>
  <c r="AQ751" i="4"/>
  <c r="AQ936" i="4"/>
  <c r="AQ732" i="4"/>
  <c r="AQ786" i="4"/>
  <c r="AQ508" i="4"/>
  <c r="AQ798" i="4"/>
  <c r="AQ689" i="4"/>
  <c r="AQ517" i="4"/>
  <c r="AQ540" i="4"/>
  <c r="AQ380" i="4"/>
  <c r="AQ214" i="4"/>
  <c r="AQ677" i="4"/>
  <c r="AQ573" i="4"/>
  <c r="AQ492" i="4"/>
  <c r="AQ117" i="4"/>
  <c r="AQ440" i="4"/>
  <c r="AQ316" i="4"/>
  <c r="AQ189" i="4"/>
  <c r="AQ631" i="4"/>
  <c r="AQ42" i="4"/>
  <c r="AQ43" i="4"/>
  <c r="AQ364" i="4"/>
  <c r="AQ491" i="4"/>
  <c r="AQ703" i="4"/>
  <c r="AQ259" i="4"/>
  <c r="AQ9" i="4"/>
  <c r="AQ292" i="4"/>
  <c r="AQ69" i="4"/>
  <c r="AQ686" i="4"/>
  <c r="AQ596" i="4"/>
  <c r="AQ524" i="4"/>
  <c r="AQ402" i="4"/>
  <c r="AQ228" i="4"/>
  <c r="AQ6" i="4"/>
  <c r="AQ202" i="4"/>
  <c r="AQ162" i="4"/>
  <c r="AQ397" i="4"/>
  <c r="AQ688" i="4"/>
  <c r="AQ528" i="4"/>
  <c r="AQ442" i="4"/>
  <c r="AQ366" i="4"/>
  <c r="AQ306" i="4"/>
  <c r="AQ184" i="4"/>
  <c r="AQ130" i="4"/>
  <c r="AQ470" i="4"/>
  <c r="AQ216" i="4"/>
  <c r="AQ12" i="4"/>
  <c r="AQ56" i="4"/>
  <c r="AQ64" i="4"/>
  <c r="AQ1014" i="4"/>
  <c r="AQ1416" i="4"/>
  <c r="AQ1288" i="4"/>
  <c r="AQ1199" i="4"/>
  <c r="AQ1154" i="4"/>
  <c r="AQ1054" i="4"/>
  <c r="AQ1236" i="4"/>
  <c r="AQ1162" i="4"/>
  <c r="AQ1063" i="4"/>
  <c r="AQ1335" i="4"/>
  <c r="AQ1129" i="4"/>
  <c r="AQ1065" i="4"/>
  <c r="AQ976" i="4"/>
  <c r="AQ902" i="4"/>
  <c r="AQ1061" i="4"/>
  <c r="AQ874" i="4"/>
  <c r="AQ968" i="4"/>
  <c r="AQ846" i="4"/>
  <c r="AQ1165" i="4"/>
  <c r="AQ1037" i="4"/>
  <c r="AQ916" i="4"/>
  <c r="AQ828" i="4"/>
  <c r="AQ824" i="4"/>
  <c r="AQ913" i="4"/>
  <c r="AQ875" i="4"/>
  <c r="AQ782" i="4"/>
  <c r="AQ649" i="4"/>
  <c r="AQ601" i="4"/>
  <c r="AQ561" i="4"/>
  <c r="AQ799" i="4"/>
  <c r="AQ888" i="4"/>
  <c r="AQ460" i="4"/>
  <c r="AQ774" i="4"/>
  <c r="AQ708" i="4"/>
  <c r="AQ464" i="4"/>
  <c r="AQ713" i="4"/>
  <c r="AQ613" i="4"/>
  <c r="AQ514" i="4"/>
  <c r="AQ372" i="4"/>
  <c r="AQ309" i="4"/>
  <c r="AQ379" i="4"/>
  <c r="AQ303" i="4"/>
  <c r="AQ692" i="4"/>
  <c r="AQ533" i="4"/>
  <c r="AQ455" i="4"/>
  <c r="AQ319" i="4"/>
  <c r="AQ241" i="4"/>
  <c r="AQ198" i="4"/>
  <c r="AQ254" i="4"/>
  <c r="AQ298" i="4"/>
  <c r="AQ839" i="4"/>
  <c r="AQ180" i="4"/>
  <c r="AQ280" i="4"/>
  <c r="AQ451" i="4"/>
  <c r="AQ674" i="4"/>
  <c r="AQ243" i="4"/>
  <c r="AQ437" i="4"/>
  <c r="AQ693" i="4"/>
  <c r="AQ565" i="4"/>
  <c r="AQ151" i="4"/>
  <c r="AQ24" i="4"/>
  <c r="AQ154" i="4"/>
  <c r="AQ133" i="4"/>
  <c r="AQ349" i="4"/>
  <c r="AQ768" i="4"/>
  <c r="AQ567" i="4"/>
  <c r="AQ421" i="4"/>
  <c r="AQ273" i="4"/>
  <c r="AQ156" i="4"/>
  <c r="AQ88" i="4"/>
  <c r="AQ422" i="4"/>
  <c r="AQ93" i="4"/>
  <c r="AQ179" i="4"/>
  <c r="AQ80" i="4"/>
  <c r="AQ103" i="4"/>
  <c r="AQ1051" i="4"/>
  <c r="AQ970" i="4"/>
  <c r="AQ1535" i="4"/>
  <c r="AQ1400" i="4"/>
  <c r="AQ1272" i="4"/>
  <c r="AQ1138" i="4"/>
  <c r="AQ1074" i="4"/>
  <c r="AQ1259" i="4"/>
  <c r="AQ1184" i="4"/>
  <c r="AQ1067" i="4"/>
  <c r="AQ962" i="4"/>
  <c r="AQ1319" i="4"/>
  <c r="AQ1209" i="4"/>
  <c r="AQ1102" i="4"/>
  <c r="AQ974" i="4"/>
  <c r="AQ894" i="4"/>
  <c r="AQ979" i="4"/>
  <c r="AQ1025" i="4"/>
  <c r="AQ900" i="4"/>
  <c r="AQ813" i="4"/>
  <c r="AQ1076" i="4"/>
  <c r="AQ931" i="4"/>
  <c r="AQ843" i="4"/>
  <c r="AQ794" i="4"/>
  <c r="AQ272" i="4"/>
  <c r="AQ866" i="4"/>
  <c r="AQ918" i="4"/>
  <c r="AQ831" i="4"/>
  <c r="AQ770" i="4"/>
  <c r="AQ723" i="4"/>
  <c r="AQ739" i="4"/>
  <c r="AQ595" i="4"/>
  <c r="AQ851" i="4"/>
  <c r="AQ804" i="4"/>
  <c r="AQ740" i="4"/>
  <c r="AQ773" i="4"/>
  <c r="AQ657" i="4"/>
  <c r="AQ210" i="4"/>
  <c r="AQ733" i="4"/>
  <c r="AQ644" i="4"/>
  <c r="AQ453" i="4"/>
  <c r="AQ549" i="4"/>
  <c r="AQ300" i="4"/>
  <c r="AQ307" i="4"/>
  <c r="AQ664" i="4"/>
  <c r="AQ526" i="4"/>
  <c r="AQ484" i="4"/>
  <c r="AQ284" i="4"/>
  <c r="AQ212" i="4"/>
  <c r="AQ471" i="4"/>
  <c r="AQ458" i="4"/>
  <c r="AQ231" i="4"/>
  <c r="AQ791" i="4"/>
  <c r="AQ169" i="4"/>
  <c r="AQ213" i="4"/>
  <c r="AQ431" i="4"/>
  <c r="AQ619" i="4"/>
  <c r="AQ220" i="4"/>
  <c r="AQ405" i="4"/>
  <c r="AQ350" i="4"/>
  <c r="AQ72" i="4"/>
  <c r="AQ286" i="4"/>
  <c r="AQ123" i="4"/>
  <c r="AQ170" i="4"/>
  <c r="AQ140" i="4"/>
  <c r="AQ365" i="4"/>
  <c r="AQ720" i="4"/>
  <c r="AQ496" i="4"/>
  <c r="AQ392" i="4"/>
  <c r="AQ347" i="4"/>
  <c r="AQ250" i="4"/>
  <c r="AQ188" i="4"/>
  <c r="AQ77" i="4"/>
  <c r="AQ374" i="4"/>
  <c r="AQ49" i="4"/>
  <c r="AQ112" i="4"/>
  <c r="AQ1906" i="4"/>
  <c r="AQ1956" i="4"/>
  <c r="AQ1974" i="4"/>
  <c r="AQ1963" i="4"/>
  <c r="AQ1871" i="4"/>
  <c r="AQ1807" i="4"/>
  <c r="AQ1713" i="4"/>
  <c r="AQ1422" i="4"/>
  <c r="AQ1940" i="4"/>
  <c r="AQ1826" i="4"/>
  <c r="AQ1361" i="4"/>
  <c r="AQ1847" i="4"/>
  <c r="AQ1573" i="4"/>
  <c r="AQ1960" i="4"/>
  <c r="AQ1738" i="4"/>
  <c r="AQ1610" i="4"/>
  <c r="AQ1242" i="4"/>
  <c r="AQ1662" i="4"/>
  <c r="AQ1543" i="4"/>
  <c r="AQ1488" i="4"/>
  <c r="AQ1438" i="4"/>
  <c r="AQ1332" i="4"/>
  <c r="AQ1249" i="4"/>
  <c r="AQ1765" i="4"/>
  <c r="AQ1598" i="4"/>
  <c r="AQ1724" i="4"/>
  <c r="AQ1596" i="4"/>
  <c r="AQ1473" i="4"/>
  <c r="AQ1346" i="4"/>
  <c r="AQ1175" i="4"/>
  <c r="AQ1750" i="4"/>
  <c r="AQ1670" i="4"/>
  <c r="AQ1615" i="4"/>
  <c r="AQ1555" i="4"/>
  <c r="AQ1380" i="4"/>
  <c r="AQ1316" i="4"/>
  <c r="AQ1258" i="4"/>
  <c r="AQ1848" i="4"/>
  <c r="AQ1796" i="4"/>
  <c r="AQ1668" i="4"/>
  <c r="AQ1569" i="4"/>
  <c r="AQ1527" i="4"/>
  <c r="AQ1467" i="4"/>
  <c r="AQ1379" i="4"/>
  <c r="AQ1251" i="4"/>
  <c r="AQ1114" i="4"/>
  <c r="AQ1006" i="4"/>
  <c r="AQ1002" i="4"/>
  <c r="AQ1941" i="4"/>
  <c r="AQ1865" i="4"/>
  <c r="AQ1833" i="4"/>
  <c r="AQ1801" i="4"/>
  <c r="AQ1698" i="4"/>
  <c r="AQ1183" i="4"/>
  <c r="AQ1875" i="4"/>
  <c r="AQ1945" i="4"/>
  <c r="AQ1873" i="4"/>
  <c r="AQ1841" i="4"/>
  <c r="AQ1809" i="4"/>
  <c r="AQ1451" i="4"/>
  <c r="AQ1931" i="4"/>
  <c r="AQ1737" i="4"/>
  <c r="AQ1609" i="4"/>
  <c r="AQ1776" i="4"/>
  <c r="AQ1719" i="4"/>
  <c r="AQ1533" i="4"/>
  <c r="AQ1450" i="4"/>
  <c r="AQ1326" i="4"/>
  <c r="AQ1202" i="4"/>
  <c r="AQ1648" i="4"/>
  <c r="AQ1525" i="4"/>
  <c r="AQ1699" i="4"/>
  <c r="AQ1572" i="4"/>
  <c r="AQ1478" i="4"/>
  <c r="AQ1381" i="4"/>
  <c r="AQ1286" i="4"/>
  <c r="AQ1775" i="4"/>
  <c r="AQ1679" i="4"/>
  <c r="AQ1599" i="4"/>
  <c r="AQ1546" i="4"/>
  <c r="AQ1458" i="4"/>
  <c r="AQ1310" i="4"/>
  <c r="AQ1226" i="4"/>
  <c r="AQ1773" i="4"/>
  <c r="AQ1716" i="4"/>
  <c r="AQ1588" i="4"/>
  <c r="AQ1498" i="4"/>
  <c r="AQ1365" i="4"/>
  <c r="AQ1933" i="4"/>
  <c r="AQ1746" i="4"/>
  <c r="AQ1633" i="4"/>
  <c r="AQ1975" i="4"/>
  <c r="AQ1402" i="4"/>
  <c r="AQ1929" i="4"/>
  <c r="AQ1894" i="4"/>
  <c r="AQ1561" i="4"/>
  <c r="AQ1267" i="4"/>
  <c r="AQ1867" i="4"/>
  <c r="AQ1803" i="4"/>
  <c r="AQ1689" i="4"/>
  <c r="AQ1299" i="4"/>
  <c r="AQ1696" i="4"/>
  <c r="AQ1564" i="4"/>
  <c r="AQ1461" i="4"/>
  <c r="AQ1417" i="4"/>
  <c r="AQ1357" i="4"/>
  <c r="AQ1230" i="4"/>
  <c r="AQ1712" i="4"/>
  <c r="AQ1630" i="4"/>
  <c r="AQ1747" i="4"/>
  <c r="AQ1619" i="4"/>
  <c r="AQ1421" i="4"/>
  <c r="AQ1314" i="4"/>
  <c r="AQ1784" i="4"/>
  <c r="AQ1686" i="4"/>
  <c r="AQ1608" i="4"/>
  <c r="AQ1557" i="4"/>
  <c r="AQ1513" i="4"/>
  <c r="AQ1482" i="4"/>
  <c r="AQ1418" i="4"/>
  <c r="AQ1338" i="4"/>
  <c r="AQ1276" i="4"/>
  <c r="AQ1282" i="4"/>
  <c r="AQ1808" i="4"/>
  <c r="AQ1656" i="4"/>
  <c r="AQ1691" i="4"/>
  <c r="AQ1472" i="4"/>
  <c r="AQ1412" i="4"/>
  <c r="AQ1333" i="4"/>
  <c r="AQ1121" i="4"/>
  <c r="AQ1062" i="4"/>
  <c r="AQ1016" i="4"/>
  <c r="AQ1084" i="4"/>
  <c r="AQ1567" i="4"/>
  <c r="AQ1930" i="4"/>
  <c r="AQ1889" i="4"/>
  <c r="AQ1714" i="4"/>
  <c r="AQ1486" i="4"/>
  <c r="AQ1927" i="4"/>
  <c r="AQ1853" i="4"/>
  <c r="AQ1393" i="4"/>
  <c r="AQ1926" i="4"/>
  <c r="AQ1518" i="4"/>
  <c r="AQ1214" i="4"/>
  <c r="AQ1923" i="4"/>
  <c r="AQ1850" i="4"/>
  <c r="AQ1818" i="4"/>
  <c r="AQ1769" i="4"/>
  <c r="AQ1641" i="4"/>
  <c r="AQ1694" i="4"/>
  <c r="AQ1621" i="4"/>
  <c r="AQ1483" i="4"/>
  <c r="AQ1354" i="4"/>
  <c r="AQ1290" i="4"/>
  <c r="AQ1229" i="4"/>
  <c r="AQ1710" i="4"/>
  <c r="AQ1575" i="4"/>
  <c r="AQ1740" i="4"/>
  <c r="AQ1612" i="4"/>
  <c r="AQ1530" i="4"/>
  <c r="AQ1454" i="4"/>
  <c r="AQ1388" i="4"/>
  <c r="AQ1235" i="4"/>
  <c r="AQ1798" i="4"/>
  <c r="AQ1727" i="4"/>
  <c r="AQ1645" i="4"/>
  <c r="AQ1581" i="4"/>
  <c r="AQ1460" i="4"/>
  <c r="AQ1425" i="4"/>
  <c r="AQ1321" i="4"/>
  <c r="AQ1222" i="4"/>
  <c r="AQ1884" i="4"/>
  <c r="AQ1804" i="4"/>
  <c r="AQ1739" i="4"/>
  <c r="AQ1611" i="4"/>
  <c r="AQ1446" i="4"/>
  <c r="AQ1313" i="4"/>
  <c r="AQ1161" i="4"/>
  <c r="AQ1128" i="4"/>
  <c r="AQ1049" i="4"/>
  <c r="AQ994" i="4"/>
  <c r="AQ995" i="4"/>
  <c r="AQ986" i="4"/>
  <c r="AQ1528" i="4"/>
  <c r="AQ1439" i="4"/>
  <c r="AQ1311" i="4"/>
  <c r="AQ1173" i="4"/>
  <c r="AQ949" i="4"/>
  <c r="AQ1234" i="4"/>
  <c r="AQ1182" i="4"/>
  <c r="AQ1127" i="4"/>
  <c r="AQ1066" i="4"/>
  <c r="AQ1011" i="4"/>
  <c r="AQ1367" i="4"/>
  <c r="AQ1239" i="4"/>
  <c r="AQ1122" i="4"/>
  <c r="AQ1058" i="4"/>
  <c r="AQ893" i="4"/>
  <c r="AQ956" i="4"/>
  <c r="AQ869" i="4"/>
  <c r="AQ940" i="4"/>
  <c r="AQ806" i="4"/>
  <c r="AQ1060" i="4"/>
  <c r="AQ929" i="4"/>
  <c r="AQ867" i="4"/>
  <c r="AQ653" i="4"/>
  <c r="AQ694" i="4"/>
  <c r="AQ834" i="4"/>
  <c r="AQ516" i="4"/>
  <c r="AQ880" i="4"/>
  <c r="AQ785" i="4"/>
  <c r="AQ614" i="4"/>
  <c r="AQ589" i="4"/>
  <c r="AQ531" i="4"/>
  <c r="AQ722" i="4"/>
  <c r="AQ920" i="4"/>
  <c r="AQ776" i="4"/>
  <c r="AQ513" i="4"/>
  <c r="AQ680" i="4"/>
  <c r="AQ371" i="4"/>
  <c r="AQ638" i="4"/>
  <c r="AQ699" i="4"/>
  <c r="AQ651" i="4"/>
  <c r="AQ510" i="4"/>
  <c r="AQ236" i="4"/>
  <c r="AQ104" i="4"/>
  <c r="AQ249" i="4"/>
  <c r="AQ17" i="4"/>
  <c r="AQ542" i="4"/>
  <c r="AQ483" i="4"/>
  <c r="AQ45" i="4"/>
  <c r="AQ355" i="4"/>
  <c r="AQ420" i="4"/>
  <c r="AQ368" i="4"/>
  <c r="AQ679" i="4"/>
  <c r="AQ75" i="4"/>
  <c r="AQ81" i="4"/>
  <c r="AQ377" i="4"/>
  <c r="AQ546" i="4"/>
  <c r="AQ745" i="4"/>
  <c r="AQ291" i="4"/>
  <c r="AQ426" i="4"/>
  <c r="AQ251" i="4"/>
  <c r="AQ70" i="4"/>
  <c r="AQ403" i="4"/>
  <c r="AQ235" i="4"/>
  <c r="AQ136" i="4"/>
  <c r="AQ122" i="4"/>
  <c r="AQ105" i="4"/>
  <c r="AQ317" i="4"/>
  <c r="AQ736" i="4"/>
  <c r="AQ544" i="4"/>
  <c r="AQ404" i="4"/>
  <c r="AQ229" i="4"/>
  <c r="AQ143" i="4"/>
  <c r="AQ454" i="4"/>
  <c r="AQ209" i="4"/>
  <c r="AQ119" i="4"/>
  <c r="AQ94" i="4"/>
  <c r="AQ4" i="4"/>
  <c r="AQ1064" i="4"/>
  <c r="AQ982" i="4"/>
  <c r="AQ1423" i="4"/>
  <c r="AQ1295" i="4"/>
  <c r="AQ1145" i="4"/>
  <c r="AQ1081" i="4"/>
  <c r="AQ862" i="4"/>
  <c r="AQ1180" i="4"/>
  <c r="AQ1144" i="4"/>
  <c r="AQ1047" i="4"/>
  <c r="AQ1360" i="4"/>
  <c r="AQ1232" i="4"/>
  <c r="AQ1167" i="4"/>
  <c r="AQ1070" i="4"/>
  <c r="AQ910" i="4"/>
  <c r="AQ981" i="4"/>
  <c r="AQ853" i="4"/>
  <c r="AQ932" i="4"/>
  <c r="AQ885" i="4"/>
  <c r="AQ1117" i="4"/>
  <c r="AQ989" i="4"/>
  <c r="AQ873" i="4"/>
  <c r="AQ829" i="4"/>
  <c r="AQ556" i="4"/>
  <c r="AQ857" i="4"/>
  <c r="AQ746" i="4"/>
  <c r="AQ854" i="4"/>
  <c r="AQ701" i="4"/>
  <c r="AQ710" i="4"/>
  <c r="AQ633" i="4"/>
  <c r="AQ587" i="4"/>
  <c r="AQ827" i="4"/>
  <c r="AQ872" i="4"/>
  <c r="AQ709" i="4"/>
  <c r="AQ748" i="4"/>
  <c r="AQ744" i="4"/>
  <c r="AQ731" i="4"/>
  <c r="AQ675" i="4"/>
  <c r="AQ478" i="4"/>
  <c r="AQ504" i="4"/>
  <c r="AQ321" i="4"/>
  <c r="AQ157" i="4"/>
  <c r="AQ666" i="4"/>
  <c r="AQ541" i="4"/>
  <c r="AQ419" i="4"/>
  <c r="AQ221" i="4"/>
  <c r="AQ124" i="4"/>
  <c r="AQ295" i="4"/>
  <c r="AQ466" i="4"/>
  <c r="AQ695" i="4"/>
  <c r="AQ86" i="4"/>
  <c r="AQ95" i="4"/>
  <c r="AQ389" i="4"/>
  <c r="AQ553" i="4"/>
  <c r="AQ747" i="4"/>
  <c r="AQ296" i="4"/>
  <c r="AQ423" i="4"/>
  <c r="AQ187" i="4"/>
  <c r="AQ750" i="4"/>
  <c r="AQ660" i="4"/>
  <c r="AQ588" i="4"/>
  <c r="AQ494" i="4"/>
  <c r="AQ359" i="4"/>
  <c r="AQ155" i="4"/>
  <c r="AQ27" i="4"/>
  <c r="AQ59" i="4"/>
  <c r="AQ206" i="4"/>
  <c r="AQ461" i="4"/>
  <c r="AQ624" i="4"/>
  <c r="AQ519" i="4"/>
  <c r="AQ434" i="4"/>
  <c r="AQ335" i="4"/>
  <c r="AQ297" i="4"/>
  <c r="AQ158" i="4"/>
  <c r="AQ57" i="4"/>
  <c r="AQ406" i="4"/>
  <c r="AQ171" i="4"/>
  <c r="AQ227" i="4"/>
  <c r="AQ37" i="4"/>
  <c r="AQ1219" i="4"/>
  <c r="AQ1036" i="4"/>
  <c r="AQ1407" i="4"/>
  <c r="AQ1279" i="4"/>
  <c r="AQ1185" i="4"/>
  <c r="AQ1139" i="4"/>
  <c r="AQ967" i="4"/>
  <c r="AQ1225" i="4"/>
  <c r="AQ1142" i="4"/>
  <c r="AQ1035" i="4"/>
  <c r="AQ1280" i="4"/>
  <c r="AQ1119" i="4"/>
  <c r="AQ1055" i="4"/>
  <c r="AQ958" i="4"/>
  <c r="AQ897" i="4"/>
  <c r="AQ997" i="4"/>
  <c r="AQ1009" i="4"/>
  <c r="AQ950" i="4"/>
  <c r="AQ1213" i="4"/>
  <c r="AQ1156" i="4"/>
  <c r="AQ1028" i="4"/>
  <c r="AQ860" i="4"/>
  <c r="AQ754" i="4"/>
  <c r="AQ796" i="4"/>
  <c r="AQ906" i="4"/>
  <c r="AQ861" i="4"/>
  <c r="AQ627" i="4"/>
  <c r="AQ721" i="4"/>
  <c r="AQ719" i="4"/>
  <c r="AQ591" i="4"/>
  <c r="AQ847" i="4"/>
  <c r="AQ756" i="4"/>
  <c r="AQ815" i="4"/>
  <c r="AQ766" i="4"/>
  <c r="AQ621" i="4"/>
  <c r="AQ805" i="4"/>
  <c r="AQ685" i="4"/>
  <c r="AQ600" i="4"/>
  <c r="AQ477" i="4"/>
  <c r="AQ351" i="4"/>
  <c r="AQ289" i="4"/>
  <c r="AQ330" i="4"/>
  <c r="AQ256" i="4"/>
  <c r="AQ626" i="4"/>
  <c r="AQ522" i="4"/>
  <c r="AQ396" i="4"/>
  <c r="AQ261" i="4"/>
  <c r="AQ287" i="4"/>
  <c r="AQ383" i="4"/>
  <c r="AQ200" i="4"/>
  <c r="AQ647" i="4"/>
  <c r="AQ50" i="4"/>
  <c r="AQ61" i="4"/>
  <c r="AQ369" i="4"/>
  <c r="AQ511" i="4"/>
  <c r="AQ707" i="4"/>
  <c r="AQ263" i="4"/>
  <c r="AQ260" i="4"/>
  <c r="AQ648" i="4"/>
  <c r="AQ520" i="4"/>
  <c r="AQ127" i="4"/>
  <c r="AQ5" i="4"/>
  <c r="AQ218" i="4"/>
  <c r="AQ166" i="4"/>
  <c r="AQ413" i="4"/>
  <c r="AQ704" i="4"/>
  <c r="AQ512" i="4"/>
  <c r="AQ401" i="4"/>
  <c r="AQ225" i="4"/>
  <c r="AQ148" i="4"/>
  <c r="AQ78" i="4"/>
  <c r="AQ358" i="4"/>
  <c r="AQ52" i="4"/>
  <c r="AQ115" i="4"/>
  <c r="AQ16" i="4"/>
  <c r="AQ32" i="4"/>
  <c r="AQ999" i="4"/>
  <c r="AQ926" i="4"/>
  <c r="AQ1519" i="4"/>
  <c r="AQ1391" i="4"/>
  <c r="AQ1263" i="4"/>
  <c r="AQ1113" i="4"/>
  <c r="AQ992" i="4"/>
  <c r="AQ1250" i="4"/>
  <c r="AQ1105" i="4"/>
  <c r="AQ1043" i="4"/>
  <c r="AQ1392" i="4"/>
  <c r="AQ1264" i="4"/>
  <c r="AQ1200" i="4"/>
  <c r="AQ1059" i="4"/>
  <c r="AQ953" i="4"/>
  <c r="AQ1141" i="4"/>
  <c r="AQ963" i="4"/>
  <c r="AQ984" i="4"/>
  <c r="AQ896" i="4"/>
  <c r="AQ1149" i="4"/>
  <c r="AQ1021" i="4"/>
  <c r="AQ923" i="4"/>
  <c r="AQ835" i="4"/>
  <c r="AQ765" i="4"/>
  <c r="AQ771" i="4"/>
  <c r="AQ842" i="4"/>
  <c r="AQ871" i="4"/>
  <c r="AQ811" i="4"/>
  <c r="AQ476" i="4"/>
  <c r="AQ474" i="4"/>
  <c r="AQ763" i="4"/>
  <c r="AQ625" i="4"/>
  <c r="AQ911" i="4"/>
  <c r="AQ780" i="4"/>
  <c r="AQ590" i="4"/>
  <c r="AQ762" i="4"/>
  <c r="AQ620" i="4"/>
  <c r="AQ793" i="4"/>
  <c r="AQ726" i="4"/>
  <c r="AQ636" i="4"/>
  <c r="AQ387" i="4"/>
  <c r="AQ536" i="4"/>
  <c r="AQ207" i="4"/>
  <c r="AQ223" i="4"/>
  <c r="AQ632" i="4"/>
  <c r="AQ521" i="4"/>
  <c r="AQ479" i="4"/>
  <c r="AQ234" i="4"/>
  <c r="AQ247" i="4"/>
  <c r="AQ281" i="4"/>
  <c r="AQ375" i="4"/>
  <c r="AQ10" i="4"/>
  <c r="AQ855" i="4"/>
  <c r="AQ182" i="4"/>
  <c r="AQ288" i="4"/>
  <c r="AQ482" i="4"/>
  <c r="AQ681" i="4"/>
  <c r="AQ255" i="4"/>
  <c r="AQ439" i="4"/>
  <c r="AQ252" i="4"/>
  <c r="AQ452" i="4"/>
  <c r="AQ176" i="4"/>
  <c r="AQ18" i="4"/>
  <c r="AQ31" i="4"/>
  <c r="AQ197" i="4"/>
  <c r="AQ429" i="4"/>
  <c r="AQ656" i="4"/>
  <c r="AQ487" i="4"/>
  <c r="AQ378" i="4"/>
  <c r="AQ302" i="4"/>
  <c r="AQ242" i="4"/>
  <c r="AQ172" i="4"/>
  <c r="AQ65" i="4"/>
  <c r="AQ310" i="4"/>
  <c r="AQ21" i="4"/>
  <c r="AY1405" i="4"/>
  <c r="AY1321" i="4"/>
  <c r="AY1224" i="4"/>
  <c r="AY1071" i="4"/>
  <c r="AY1422" i="4"/>
  <c r="AY1333" i="4"/>
  <c r="AY1249" i="4"/>
  <c r="AY1225" i="4"/>
  <c r="AY1467" i="4"/>
  <c r="AY1339" i="4"/>
  <c r="AY1233" i="4"/>
  <c r="AY1080" i="4"/>
  <c r="AY1486" i="4"/>
  <c r="AY1445" i="4"/>
  <c r="AY1361" i="4"/>
  <c r="AY1153" i="4"/>
  <c r="AY1380" i="4"/>
  <c r="AY1172" i="4"/>
  <c r="AY1081" i="4"/>
  <c r="AY1483" i="4"/>
  <c r="AY1355" i="4"/>
  <c r="AY1222" i="4"/>
  <c r="AY1087" i="4"/>
  <c r="AY1456" i="4"/>
  <c r="AY1328" i="4"/>
  <c r="AY1157" i="4"/>
  <c r="AY1068" i="4"/>
  <c r="AY1485" i="4"/>
  <c r="AY1401" i="4"/>
  <c r="AY1318" i="4"/>
  <c r="AY1171" i="4"/>
  <c r="AY1062" i="4"/>
  <c r="AY1440" i="4"/>
  <c r="AY1312" i="4"/>
  <c r="AY1189" i="4"/>
  <c r="AY1460" i="4"/>
  <c r="AY1041" i="4"/>
  <c r="AY1481" i="4"/>
  <c r="AY1398" i="4"/>
  <c r="AY1309" i="4"/>
  <c r="AY1203" i="4"/>
  <c r="AY1056" i="4"/>
  <c r="AY1429" i="4"/>
  <c r="AY1262" i="4"/>
  <c r="AY1193" i="4"/>
  <c r="AY1435" i="4"/>
  <c r="AY1307" i="4"/>
  <c r="AY1169" i="4"/>
  <c r="AY1048" i="4"/>
  <c r="AY1413" i="4"/>
  <c r="AY1329" i="4"/>
  <c r="AY1246" i="4"/>
  <c r="AY1412" i="4"/>
  <c r="AY1188" i="4"/>
  <c r="AY1089" i="4"/>
  <c r="AY1001" i="4"/>
  <c r="AY1451" i="4"/>
  <c r="AY1323" i="4"/>
  <c r="AY1201" i="4"/>
  <c r="AY1072" i="4"/>
  <c r="AY1379" i="4"/>
  <c r="AY1251" i="4"/>
  <c r="AY1478" i="4"/>
  <c r="AY1389" i="4"/>
  <c r="AY1305" i="4"/>
  <c r="AY1205" i="4"/>
  <c r="AY1047" i="4"/>
  <c r="AY1427" i="4"/>
  <c r="AY1299" i="4"/>
  <c r="AY1067" i="4"/>
  <c r="AY1364" i="4"/>
  <c r="AY961" i="4"/>
  <c r="AY827" i="4"/>
  <c r="AY1150" i="4"/>
  <c r="AY1098" i="4"/>
  <c r="AY1050" i="4"/>
  <c r="AY863" i="4"/>
  <c r="AY927" i="4"/>
  <c r="AY991" i="4"/>
  <c r="AY868" i="4"/>
  <c r="AY932" i="4"/>
  <c r="AY996" i="4"/>
  <c r="AY835" i="4"/>
  <c r="AY1468" i="4"/>
  <c r="AY1212" i="4"/>
  <c r="AY1402" i="4"/>
  <c r="AY1274" i="4"/>
  <c r="AY1055" i="4"/>
  <c r="AY1469" i="4"/>
  <c r="AY1385" i="4"/>
  <c r="AY1302" i="4"/>
  <c r="AY1139" i="4"/>
  <c r="AY1397" i="4"/>
  <c r="AY1313" i="4"/>
  <c r="AY1206" i="4"/>
  <c r="AY1448" i="4"/>
  <c r="AY1320" i="4"/>
  <c r="AY1190" i="4"/>
  <c r="AY1063" i="4"/>
  <c r="AY1425" i="4"/>
  <c r="AY1342" i="4"/>
  <c r="AY1253" i="4"/>
  <c r="AY1316" i="4"/>
  <c r="AY1140" i="4"/>
  <c r="AY1065" i="4"/>
  <c r="AY1464" i="4"/>
  <c r="AY1336" i="4"/>
  <c r="AY1181" i="4"/>
  <c r="AY1070" i="4"/>
  <c r="AY1411" i="4"/>
  <c r="AY1283" i="4"/>
  <c r="AY1177" i="4"/>
  <c r="AY1493" i="4"/>
  <c r="AY1465" i="4"/>
  <c r="AY1382" i="4"/>
  <c r="AY1293" i="4"/>
  <c r="AY1141" i="4"/>
  <c r="AY851" i="4"/>
  <c r="AY1395" i="4"/>
  <c r="AY1267" i="4"/>
  <c r="AY1396" i="4"/>
  <c r="AY1009" i="4"/>
  <c r="AY1462" i="4"/>
  <c r="AY1373" i="4"/>
  <c r="AY1289" i="4"/>
  <c r="AY1173" i="4"/>
  <c r="AY1409" i="4"/>
  <c r="AY1326" i="4"/>
  <c r="AY1229" i="4"/>
  <c r="AY1416" i="4"/>
  <c r="AY1288" i="4"/>
  <c r="AY1126" i="4"/>
  <c r="AY1477" i="4"/>
  <c r="AY1393" i="4"/>
  <c r="AY1310" i="4"/>
  <c r="AY1217" i="4"/>
  <c r="AY1348" i="4"/>
  <c r="AY1156" i="4"/>
  <c r="AY1073" i="4"/>
  <c r="AY969" i="4"/>
  <c r="AY1432" i="4"/>
  <c r="AY1304" i="4"/>
  <c r="AY1158" i="4"/>
  <c r="AY1054" i="4"/>
  <c r="AY1360" i="4"/>
  <c r="AY1221" i="4"/>
  <c r="AY1453" i="4"/>
  <c r="AY1369" i="4"/>
  <c r="AY1286" i="4"/>
  <c r="AY1112" i="4"/>
  <c r="AY1408" i="4"/>
  <c r="AY1280" i="4"/>
  <c r="AY1300" i="4"/>
  <c r="AY929" i="4"/>
  <c r="AY1232" i="4"/>
  <c r="AY1131" i="4"/>
  <c r="AY1084" i="4"/>
  <c r="AY830" i="4"/>
  <c r="AY879" i="4"/>
  <c r="AY943" i="4"/>
  <c r="AY1007" i="4"/>
  <c r="AY884" i="4"/>
  <c r="AY948" i="4"/>
  <c r="AY1012" i="4"/>
  <c r="AY1449" i="4"/>
  <c r="AY1366" i="4"/>
  <c r="AY1277" i="4"/>
  <c r="AY1119" i="4"/>
  <c r="AY1488" i="4"/>
  <c r="AY1377" i="4"/>
  <c r="AY1294" i="4"/>
  <c r="AY1165" i="4"/>
  <c r="AY1403" i="4"/>
  <c r="AY1275" i="4"/>
  <c r="AY1149" i="4"/>
  <c r="AY1046" i="4"/>
  <c r="AY1489" i="4"/>
  <c r="AY1406" i="4"/>
  <c r="AY1317" i="4"/>
  <c r="AY1238" i="4"/>
  <c r="AY1252" i="4"/>
  <c r="AY1113" i="4"/>
  <c r="AY1419" i="4"/>
  <c r="AY1291" i="4"/>
  <c r="AY1137" i="4"/>
  <c r="AY1264" i="4"/>
  <c r="AY1241" i="4"/>
  <c r="AY1446" i="4"/>
  <c r="AY1357" i="4"/>
  <c r="AY1273" i="4"/>
  <c r="AY1096" i="4"/>
  <c r="AY1376" i="4"/>
  <c r="AY1248" i="4"/>
  <c r="AY1332" i="4"/>
  <c r="AY977" i="4"/>
  <c r="AY1437" i="4"/>
  <c r="AY1353" i="4"/>
  <c r="AY1270" i="4"/>
  <c r="AY1103" i="4"/>
  <c r="AY1390" i="4"/>
  <c r="AY1301" i="4"/>
  <c r="AY1185" i="4"/>
  <c r="AY1371" i="4"/>
  <c r="AY1243" i="4"/>
  <c r="AY1095" i="4"/>
  <c r="AY1457" i="4"/>
  <c r="AY1374" i="4"/>
  <c r="AY1285" i="4"/>
  <c r="AY1174" i="4"/>
  <c r="AY1284" i="4"/>
  <c r="AY1121" i="4"/>
  <c r="AY1057" i="4"/>
  <c r="AY1387" i="4"/>
  <c r="AY1259" i="4"/>
  <c r="AY1120" i="4"/>
  <c r="AY1443" i="4"/>
  <c r="AY1315" i="4"/>
  <c r="AY1145" i="4"/>
  <c r="AY1433" i="4"/>
  <c r="AY1350" i="4"/>
  <c r="AY1261" i="4"/>
  <c r="AY1094" i="4"/>
  <c r="AY1491" i="4"/>
  <c r="AY1363" i="4"/>
  <c r="AY1240" i="4"/>
  <c r="AY1492" i="4"/>
  <c r="AY1236" i="4"/>
  <c r="AY897" i="4"/>
  <c r="AY1214" i="4"/>
  <c r="AY1123" i="4"/>
  <c r="AY1075" i="4"/>
  <c r="AY820" i="4"/>
  <c r="AY895" i="4"/>
  <c r="AY959" i="4"/>
  <c r="AY1023" i="4"/>
  <c r="AY900" i="4"/>
  <c r="AY964" i="4"/>
  <c r="AY1028" i="4"/>
  <c r="AY1340" i="4"/>
  <c r="AY1148" i="4"/>
  <c r="AY1466" i="4"/>
  <c r="AY1338" i="4"/>
  <c r="AY1210" i="4"/>
  <c r="AY1002" i="4"/>
  <c r="AY1430" i="4"/>
  <c r="AY1341" i="4"/>
  <c r="AY1257" i="4"/>
  <c r="AY1088" i="4"/>
  <c r="AY1441" i="4"/>
  <c r="AY1358" i="4"/>
  <c r="AY1269" i="4"/>
  <c r="AY1161" i="4"/>
  <c r="AY1384" i="4"/>
  <c r="AY1256" i="4"/>
  <c r="AY1111" i="4"/>
  <c r="AY1470" i="4"/>
  <c r="AY1381" i="4"/>
  <c r="AY1297" i="4"/>
  <c r="AY1197" i="4"/>
  <c r="AY1444" i="4"/>
  <c r="AY1204" i="4"/>
  <c r="AY1097" i="4"/>
  <c r="AY1400" i="4"/>
  <c r="AY1104" i="4"/>
  <c r="AY1347" i="4"/>
  <c r="AY1187" i="4"/>
  <c r="AY1421" i="4"/>
  <c r="AY1337" i="4"/>
  <c r="AY1254" i="4"/>
  <c r="AY1079" i="4"/>
  <c r="AY1459" i="4"/>
  <c r="AY1331" i="4"/>
  <c r="AY1219" i="4"/>
  <c r="AY1268" i="4"/>
  <c r="AY1473" i="4"/>
  <c r="AY1417" i="4"/>
  <c r="AY1334" i="4"/>
  <c r="AY1245" i="4"/>
  <c r="AY1086" i="4"/>
  <c r="AY1454" i="4"/>
  <c r="AY1365" i="4"/>
  <c r="AY1281" i="4"/>
  <c r="AY1142" i="4"/>
  <c r="AY1475" i="4"/>
  <c r="AY1480" i="4"/>
  <c r="AY1352" i="4"/>
  <c r="AY1213" i="4"/>
  <c r="AY1078" i="4"/>
  <c r="AY1438" i="4"/>
  <c r="AY1265" i="4"/>
  <c r="AY1133" i="4"/>
  <c r="AY1476" i="4"/>
  <c r="AY1220" i="4"/>
  <c r="AY1105" i="4"/>
  <c r="AY1033" i="4"/>
  <c r="AY1368" i="4"/>
  <c r="AY1237" i="4"/>
  <c r="AY1102" i="4"/>
  <c r="AY1424" i="4"/>
  <c r="AY1296" i="4"/>
  <c r="AY1209" i="4"/>
  <c r="AY1461" i="4"/>
  <c r="AY1414" i="4"/>
  <c r="AY1325" i="4"/>
  <c r="AY1235" i="4"/>
  <c r="AY1064" i="4"/>
  <c r="AY1472" i="4"/>
  <c r="AY1344" i="4"/>
  <c r="AY1155" i="4"/>
  <c r="AY1428" i="4"/>
  <c r="AY1025" i="4"/>
  <c r="AY865" i="4"/>
  <c r="AY1195" i="4"/>
  <c r="AY1107" i="4"/>
  <c r="AY1059" i="4"/>
  <c r="AY847" i="4"/>
  <c r="AY911" i="4"/>
  <c r="AY975" i="4"/>
  <c r="AY1039" i="4"/>
  <c r="AY916" i="4"/>
  <c r="AY980" i="4"/>
  <c r="AY1276" i="4"/>
  <c r="AY1404" i="4"/>
  <c r="AY1434" i="4"/>
  <c r="AY1178" i="4"/>
  <c r="AY938" i="4"/>
  <c r="AY836" i="4"/>
  <c r="AY466" i="4"/>
  <c r="AY1160" i="4"/>
  <c r="AY982" i="4"/>
  <c r="AY854" i="4"/>
  <c r="AY534" i="4"/>
  <c r="AY327" i="4"/>
  <c r="AY594" i="4"/>
  <c r="AY707" i="4"/>
  <c r="AY778" i="4"/>
  <c r="AY526" i="4"/>
  <c r="AY630" i="4"/>
  <c r="AY278" i="4"/>
  <c r="AY378" i="4"/>
  <c r="AY250" i="4"/>
  <c r="AY953" i="4"/>
  <c r="AY844" i="4"/>
  <c r="AY1147" i="4"/>
  <c r="AY1092" i="4"/>
  <c r="AY1044" i="4"/>
  <c r="AY880" i="4"/>
  <c r="AY944" i="4"/>
  <c r="AY1008" i="4"/>
  <c r="AY891" i="4"/>
  <c r="AY955" i="4"/>
  <c r="AY1019" i="4"/>
  <c r="AY1292" i="4"/>
  <c r="AY1085" i="4"/>
  <c r="AY1426" i="4"/>
  <c r="AY1298" i="4"/>
  <c r="AY1170" i="4"/>
  <c r="AY962" i="4"/>
  <c r="AY850" i="4"/>
  <c r="AY1029" i="4"/>
  <c r="AY965" i="4"/>
  <c r="AY901" i="4"/>
  <c r="AY837" i="4"/>
  <c r="AY1006" i="4"/>
  <c r="AY878" i="4"/>
  <c r="AY56" i="4"/>
  <c r="AY390" i="4"/>
  <c r="AY518" i="4"/>
  <c r="AY787" i="4"/>
  <c r="AY136" i="4"/>
  <c r="AY590" i="4"/>
  <c r="AY515" i="4"/>
  <c r="AY454" i="4"/>
  <c r="AY312" i="4"/>
  <c r="AY993" i="4"/>
  <c r="AY849" i="4"/>
  <c r="AY1115" i="4"/>
  <c r="AY1066" i="4"/>
  <c r="AY839" i="4"/>
  <c r="AY903" i="4"/>
  <c r="AY967" i="4"/>
  <c r="AY1031" i="4"/>
  <c r="AY908" i="4"/>
  <c r="AY972" i="4"/>
  <c r="AY1036" i="4"/>
  <c r="AY1372" i="4"/>
  <c r="AY1164" i="4"/>
  <c r="AY1418" i="4"/>
  <c r="AY1290" i="4"/>
  <c r="AY1162" i="4"/>
  <c r="AY954" i="4"/>
  <c r="AY843" i="4"/>
  <c r="AY531" i="4"/>
  <c r="AY1168" i="4"/>
  <c r="AY998" i="4"/>
  <c r="AY870" i="4"/>
  <c r="AY662" i="4"/>
  <c r="AY296" i="4"/>
  <c r="AY48" i="4"/>
  <c r="AY738" i="4"/>
  <c r="AY510" i="4"/>
  <c r="AY774" i="4"/>
  <c r="AY754" i="4"/>
  <c r="AY514" i="4"/>
  <c r="AY670" i="4"/>
  <c r="AY246" i="4"/>
  <c r="AY343" i="4"/>
  <c r="AY215" i="4"/>
  <c r="AY937" i="4"/>
  <c r="AY1198" i="4"/>
  <c r="AY1108" i="4"/>
  <c r="AY1060" i="4"/>
  <c r="AY840" i="4"/>
  <c r="AY904" i="4"/>
  <c r="AY968" i="4"/>
  <c r="AY1032" i="4"/>
  <c r="AY915" i="4"/>
  <c r="AY979" i="4"/>
  <c r="AY1260" i="4"/>
  <c r="AY1077" i="4"/>
  <c r="AY1378" i="4"/>
  <c r="AY1250" i="4"/>
  <c r="AY1018" i="4"/>
  <c r="AY882" i="4"/>
  <c r="AY1005" i="4"/>
  <c r="AY941" i="4"/>
  <c r="AY877" i="4"/>
  <c r="AY788" i="4"/>
  <c r="AY926" i="4"/>
  <c r="AY610" i="4"/>
  <c r="AY326" i="4"/>
  <c r="AY814" i="4"/>
  <c r="AY674" i="4"/>
  <c r="AY834" i="4"/>
  <c r="AY718" i="4"/>
  <c r="AY643" i="4"/>
  <c r="AY49" i="4"/>
  <c r="AY699" i="4"/>
  <c r="AY571" i="4"/>
  <c r="AY443" i="4"/>
  <c r="AY63" i="4"/>
  <c r="AY521" i="4"/>
  <c r="AY649" i="4"/>
  <c r="AY1110" i="4"/>
  <c r="AY833" i="4"/>
  <c r="AY772" i="4"/>
  <c r="AY708" i="4"/>
  <c r="AY644" i="4"/>
  <c r="AY580" i="4"/>
  <c r="AY516" i="4"/>
  <c r="AY452" i="4"/>
  <c r="AY384" i="4"/>
  <c r="AY320" i="4"/>
  <c r="AY256" i="4"/>
  <c r="AY96" i="4"/>
  <c r="AY792" i="4"/>
  <c r="AY680" i="4"/>
  <c r="AY552" i="4"/>
  <c r="AY424" i="4"/>
  <c r="AY299" i="4"/>
  <c r="AY86" i="4"/>
  <c r="AY477" i="4"/>
  <c r="AY605" i="4"/>
  <c r="AY733" i="4"/>
  <c r="AY364" i="4"/>
  <c r="AY281" i="4"/>
  <c r="AY143" i="4"/>
  <c r="AY290" i="4"/>
  <c r="AY133" i="4"/>
  <c r="AY11" i="4"/>
  <c r="AY167" i="4"/>
  <c r="AY211" i="4"/>
  <c r="AY293" i="4"/>
  <c r="AY166" i="4"/>
  <c r="AY12" i="4"/>
  <c r="AY97" i="4"/>
  <c r="AY162" i="4"/>
  <c r="AY34" i="4"/>
  <c r="AY1463" i="4"/>
  <c r="AY1399" i="4"/>
  <c r="AY1335" i="4"/>
  <c r="AY1271" i="4"/>
  <c r="AY1207" i="4"/>
  <c r="AY1143" i="4"/>
  <c r="AY698" i="4"/>
  <c r="AY570" i="4"/>
  <c r="AY442" i="4"/>
  <c r="AY64" i="4"/>
  <c r="AY529" i="4"/>
  <c r="AY657" i="4"/>
  <c r="AY1114" i="4"/>
  <c r="AY266" i="4"/>
  <c r="AY735" i="4"/>
  <c r="AY671" i="4"/>
  <c r="AY607" i="4"/>
  <c r="AY543" i="4"/>
  <c r="AY479" i="4"/>
  <c r="AY415" i="4"/>
  <c r="AY287" i="4"/>
  <c r="AY191" i="4"/>
  <c r="AY95" i="4"/>
  <c r="AY672" i="4"/>
  <c r="AY544" i="4"/>
  <c r="AY416" i="4"/>
  <c r="AY289" i="4"/>
  <c r="AY168" i="4"/>
  <c r="AY15" i="4"/>
  <c r="AY517" i="4"/>
  <c r="AY645" i="4"/>
  <c r="AY773" i="4"/>
  <c r="AY339" i="4"/>
  <c r="AY252" i="4"/>
  <c r="AY242" i="4"/>
  <c r="AY372" i="4"/>
  <c r="AY244" i="4"/>
  <c r="AY61" i="4"/>
  <c r="AY71" i="4"/>
  <c r="AY164" i="4"/>
  <c r="AY317" i="4"/>
  <c r="AY134" i="4"/>
  <c r="AY182" i="4"/>
  <c r="AY142" i="4"/>
  <c r="AY14" i="4"/>
  <c r="AY58" i="4"/>
  <c r="AY799" i="4"/>
  <c r="AY683" i="4"/>
  <c r="AY555" i="4"/>
  <c r="AY427" i="4"/>
  <c r="AY87" i="4"/>
  <c r="AY537" i="4"/>
  <c r="AY665" i="4"/>
  <c r="AY1118" i="4"/>
  <c r="AY777" i="4"/>
  <c r="AY716" i="4"/>
  <c r="AY652" i="4"/>
  <c r="AY588" i="4"/>
  <c r="AY524" i="4"/>
  <c r="AY460" i="4"/>
  <c r="AY400" i="4"/>
  <c r="AY336" i="4"/>
  <c r="AY272" i="4"/>
  <c r="AY208" i="4"/>
  <c r="AY832" i="4"/>
  <c r="AY760" i="4"/>
  <c r="AY632" i="4"/>
  <c r="AY504" i="4"/>
  <c r="AY379" i="4"/>
  <c r="AY251" i="4"/>
  <c r="AY93" i="4"/>
  <c r="AY461" i="4"/>
  <c r="AY589" i="4"/>
  <c r="AY717" i="4"/>
  <c r="AY355" i="4"/>
  <c r="AY268" i="4"/>
  <c r="AY8" i="4"/>
  <c r="AY386" i="4"/>
  <c r="AY57" i="4"/>
  <c r="AY103" i="4"/>
  <c r="AY179" i="4"/>
  <c r="AY309" i="4"/>
  <c r="AY181" i="4"/>
  <c r="AY28" i="4"/>
  <c r="AY109" i="4"/>
  <c r="AY114" i="4"/>
  <c r="AY31" i="4"/>
  <c r="AY1439" i="4"/>
  <c r="AY1375" i="4"/>
  <c r="AY1311" i="4"/>
  <c r="AY1247" i="4"/>
  <c r="AY1183" i="4"/>
  <c r="AY828" i="4"/>
  <c r="AY746" i="4"/>
  <c r="AY618" i="4"/>
  <c r="AY490" i="4"/>
  <c r="AY148" i="4"/>
  <c r="AY481" i="4"/>
  <c r="AY609" i="4"/>
  <c r="AY737" i="4"/>
  <c r="AY298" i="4"/>
  <c r="AY775" i="4"/>
  <c r="AY711" i="4"/>
  <c r="AY647" i="4"/>
  <c r="AY583" i="4"/>
  <c r="AY519" i="4"/>
  <c r="AY455" i="4"/>
  <c r="AY367" i="4"/>
  <c r="AY239" i="4"/>
  <c r="AY120" i="4"/>
  <c r="AY720" i="4"/>
  <c r="AY592" i="4"/>
  <c r="AY464" i="4"/>
  <c r="AY337" i="4"/>
  <c r="AY210" i="4"/>
  <c r="AY53" i="4"/>
  <c r="AY469" i="4"/>
  <c r="AY597" i="4"/>
  <c r="AY725" i="4"/>
  <c r="AY371" i="4"/>
  <c r="AY284" i="4"/>
  <c r="AY145" i="4"/>
  <c r="AY274" i="4"/>
  <c r="AY356" i="4"/>
  <c r="AY228" i="4"/>
  <c r="AY54" i="4"/>
  <c r="AY135" i="4"/>
  <c r="AY195" i="4"/>
  <c r="AY301" i="4"/>
  <c r="AY124" i="4"/>
  <c r="AY169" i="4"/>
  <c r="AY126" i="4"/>
  <c r="AY170" i="4"/>
  <c r="AY42" i="4"/>
  <c r="AY1180" i="4"/>
  <c r="AY1370" i="4"/>
  <c r="AY1146" i="4"/>
  <c r="AY906" i="4"/>
  <c r="AY530" i="4"/>
  <c r="AY1208" i="4"/>
  <c r="AY1144" i="4"/>
  <c r="AY950" i="4"/>
  <c r="AY805" i="4"/>
  <c r="AY467" i="4"/>
  <c r="AY360" i="4"/>
  <c r="AY418" i="4"/>
  <c r="AY547" i="4"/>
  <c r="AY691" i="4"/>
  <c r="AY494" i="4"/>
  <c r="AY542" i="4"/>
  <c r="AY214" i="4"/>
  <c r="AY346" i="4"/>
  <c r="AY218" i="4"/>
  <c r="AY921" i="4"/>
  <c r="AY1230" i="4"/>
  <c r="AY1129" i="4"/>
  <c r="AY1083" i="4"/>
  <c r="AY803" i="4"/>
  <c r="AY896" i="4"/>
  <c r="AY960" i="4"/>
  <c r="AY1024" i="4"/>
  <c r="AY907" i="4"/>
  <c r="AY971" i="4"/>
  <c r="AY1035" i="4"/>
  <c r="AY1484" i="4"/>
  <c r="AY1228" i="4"/>
  <c r="AY1069" i="4"/>
  <c r="AY1394" i="4"/>
  <c r="AY1266" i="4"/>
  <c r="AY1138" i="4"/>
  <c r="AY930" i="4"/>
  <c r="AY829" i="4"/>
  <c r="AY1013" i="4"/>
  <c r="AY949" i="4"/>
  <c r="AY885" i="4"/>
  <c r="AY790" i="4"/>
  <c r="AY974" i="4"/>
  <c r="AY846" i="4"/>
  <c r="AY262" i="4"/>
  <c r="AY200" i="4"/>
  <c r="AY498" i="4"/>
  <c r="AY739" i="4"/>
  <c r="AY755" i="4"/>
  <c r="AY419" i="4"/>
  <c r="AY483" i="4"/>
  <c r="AY408" i="4"/>
  <c r="AY280" i="4"/>
  <c r="AY945" i="4"/>
  <c r="AY1227" i="4"/>
  <c r="AY1100" i="4"/>
  <c r="AY1052" i="4"/>
  <c r="AY855" i="4"/>
  <c r="AY919" i="4"/>
  <c r="AY983" i="4"/>
  <c r="AY860" i="4"/>
  <c r="AY924" i="4"/>
  <c r="AY988" i="4"/>
  <c r="AY818" i="4"/>
  <c r="AY1308" i="4"/>
  <c r="AY1132" i="4"/>
  <c r="AY1386" i="4"/>
  <c r="AY1258" i="4"/>
  <c r="AY1130" i="4"/>
  <c r="AY922" i="4"/>
  <c r="AY1216" i="4"/>
  <c r="AY1152" i="4"/>
  <c r="AY966" i="4"/>
  <c r="AY838" i="4"/>
  <c r="AY611" i="4"/>
  <c r="AY358" i="4"/>
  <c r="AY806" i="4"/>
  <c r="AY726" i="4"/>
  <c r="AY434" i="4"/>
  <c r="AY598" i="4"/>
  <c r="AY742" i="4"/>
  <c r="AY482" i="4"/>
  <c r="AY579" i="4"/>
  <c r="AY470" i="4"/>
  <c r="AY311" i="4"/>
  <c r="AY51" i="4"/>
  <c r="AY905" i="4"/>
  <c r="AY1179" i="4"/>
  <c r="AY1099" i="4"/>
  <c r="AY1051" i="4"/>
  <c r="AY856" i="4"/>
  <c r="AY920" i="4"/>
  <c r="AY984" i="4"/>
  <c r="AY867" i="4"/>
  <c r="AY931" i="4"/>
  <c r="AY995" i="4"/>
  <c r="AY810" i="4"/>
  <c r="AY1452" i="4"/>
  <c r="AY1125" i="4"/>
  <c r="AY1061" i="4"/>
  <c r="AY1474" i="4"/>
  <c r="AY1346" i="4"/>
  <c r="AY1218" i="4"/>
  <c r="AY978" i="4"/>
  <c r="AY858" i="4"/>
  <c r="AY989" i="4"/>
  <c r="AY925" i="4"/>
  <c r="AY861" i="4"/>
  <c r="AY1022" i="4"/>
  <c r="AY894" i="4"/>
  <c r="AY722" i="4"/>
  <c r="AY359" i="4"/>
  <c r="AY804" i="4"/>
  <c r="AY595" i="4"/>
  <c r="AY781" i="4"/>
  <c r="AY627" i="4"/>
  <c r="AY578" i="4"/>
  <c r="AY486" i="4"/>
  <c r="AY667" i="4"/>
  <c r="AY539" i="4"/>
  <c r="AY187" i="4"/>
  <c r="AY425" i="4"/>
  <c r="AY553" i="4"/>
  <c r="AY681" i="4"/>
  <c r="AY20" i="4"/>
  <c r="AY817" i="4"/>
  <c r="AY756" i="4"/>
  <c r="AY692" i="4"/>
  <c r="AY628" i="4"/>
  <c r="AY564" i="4"/>
  <c r="AY500" i="4"/>
  <c r="AY436" i="4"/>
  <c r="AY366" i="4"/>
  <c r="AY302" i="4"/>
  <c r="AY238" i="4"/>
  <c r="AY79" i="4"/>
  <c r="AY776" i="4"/>
  <c r="AY648" i="4"/>
  <c r="AY520" i="4"/>
  <c r="AY395" i="4"/>
  <c r="AY267" i="4"/>
  <c r="AY17" i="4"/>
  <c r="AY509" i="4"/>
  <c r="AY637" i="4"/>
  <c r="AY765" i="4"/>
  <c r="AY345" i="4"/>
  <c r="AY259" i="4"/>
  <c r="AY40" i="4"/>
  <c r="AY354" i="4"/>
  <c r="AY116" i="4"/>
  <c r="AY75" i="4"/>
  <c r="AY35" i="4"/>
  <c r="AY389" i="4"/>
  <c r="AY261" i="4"/>
  <c r="AY140" i="4"/>
  <c r="AY190" i="4"/>
  <c r="AY77" i="4"/>
  <c r="AY130" i="4"/>
  <c r="AY2" i="4"/>
  <c r="AY1447" i="4"/>
  <c r="AY1383" i="4"/>
  <c r="AY1319" i="4"/>
  <c r="AY1255" i="4"/>
  <c r="AY1191" i="4"/>
  <c r="AY1127" i="4"/>
  <c r="AY666" i="4"/>
  <c r="AY538" i="4"/>
  <c r="AY185" i="4"/>
  <c r="AY433" i="4"/>
  <c r="AY561" i="4"/>
  <c r="AY689" i="4"/>
  <c r="AY430" i="4"/>
  <c r="AY88" i="4"/>
  <c r="AY719" i="4"/>
  <c r="AY655" i="4"/>
  <c r="AY591" i="4"/>
  <c r="AY527" i="4"/>
  <c r="AY463" i="4"/>
  <c r="AY383" i="4"/>
  <c r="AY255" i="4"/>
  <c r="AY177" i="4"/>
  <c r="AY768" i="4"/>
  <c r="AY640" i="4"/>
  <c r="AY512" i="4"/>
  <c r="AY385" i="4"/>
  <c r="AY257" i="4"/>
  <c r="AY101" i="4"/>
  <c r="AY421" i="4"/>
  <c r="AY549" i="4"/>
  <c r="AY677" i="4"/>
  <c r="AY403" i="4"/>
  <c r="AY316" i="4"/>
  <c r="AY233" i="4"/>
  <c r="AY306" i="4"/>
  <c r="AY340" i="4"/>
  <c r="AY212" i="4"/>
  <c r="AY27" i="4"/>
  <c r="AY3" i="4"/>
  <c r="AY413" i="4"/>
  <c r="AY285" i="4"/>
  <c r="AY108" i="4"/>
  <c r="AY137" i="4"/>
  <c r="AY110" i="4"/>
  <c r="AY154" i="4"/>
  <c r="AY26" i="4"/>
  <c r="AY783" i="4"/>
  <c r="AY651" i="4"/>
  <c r="AY523" i="4"/>
  <c r="AY184" i="4"/>
  <c r="AY441" i="4"/>
  <c r="AY569" i="4"/>
  <c r="AY697" i="4"/>
  <c r="AY825" i="4"/>
  <c r="AY764" i="4"/>
  <c r="AY700" i="4"/>
  <c r="AY636" i="4"/>
  <c r="AY572" i="4"/>
  <c r="AY508" i="4"/>
  <c r="AY444" i="4"/>
  <c r="AY382" i="4"/>
  <c r="AY318" i="4"/>
  <c r="AY254" i="4"/>
  <c r="AY176" i="4"/>
  <c r="AY816" i="4"/>
  <c r="AY728" i="4"/>
  <c r="AY600" i="4"/>
  <c r="AY472" i="4"/>
  <c r="AY347" i="4"/>
  <c r="AY219" i="4"/>
  <c r="AY29" i="4"/>
  <c r="AY493" i="4"/>
  <c r="AY621" i="4"/>
  <c r="AY749" i="4"/>
  <c r="AY332" i="4"/>
  <c r="AY249" i="4"/>
  <c r="AY119" i="4"/>
  <c r="AY205" i="4"/>
  <c r="AY43" i="4"/>
  <c r="AY4" i="4"/>
  <c r="AY405" i="4"/>
  <c r="AY277" i="4"/>
  <c r="AY156" i="4"/>
  <c r="AY206" i="4"/>
  <c r="AY65" i="4"/>
  <c r="AY82" i="4"/>
  <c r="AY1487" i="4"/>
  <c r="AY1423" i="4"/>
  <c r="AY1359" i="4"/>
  <c r="AY1295" i="4"/>
  <c r="AY1231" i="4"/>
  <c r="AY1167" i="4"/>
  <c r="AY812" i="4"/>
  <c r="AY714" i="4"/>
  <c r="AY586" i="4"/>
  <c r="AY458" i="4"/>
  <c r="AY22" i="4"/>
  <c r="AY513" i="4"/>
  <c r="AY641" i="4"/>
  <c r="AY769" i="4"/>
  <c r="AY234" i="4"/>
  <c r="AY759" i="4"/>
  <c r="AY695" i="4"/>
  <c r="AY631" i="4"/>
  <c r="AY567" i="4"/>
  <c r="AY503" i="4"/>
  <c r="AY439" i="4"/>
  <c r="AY335" i="4"/>
  <c r="AY207" i="4"/>
  <c r="AY81" i="4"/>
  <c r="AY688" i="4"/>
  <c r="AY560" i="4"/>
  <c r="AY432" i="4"/>
  <c r="AY305" i="4"/>
  <c r="AY178" i="4"/>
  <c r="AY19" i="4"/>
  <c r="AY501" i="4"/>
  <c r="AY629" i="4"/>
  <c r="AY757" i="4"/>
  <c r="AY348" i="4"/>
  <c r="AY265" i="4"/>
  <c r="AY117" i="4"/>
  <c r="AY338" i="4"/>
  <c r="AY324" i="4"/>
  <c r="AY202" i="4"/>
  <c r="AY59" i="4"/>
  <c r="AY5" i="4"/>
  <c r="AY397" i="4"/>
  <c r="AY269" i="4"/>
  <c r="AY70" i="4"/>
  <c r="AY105" i="4"/>
  <c r="AY94" i="4"/>
  <c r="AY138" i="4"/>
  <c r="AY10" i="4"/>
  <c r="AY1306" i="4"/>
  <c r="AY1026" i="4"/>
  <c r="AY874" i="4"/>
  <c r="AY1192" i="4"/>
  <c r="AY1128" i="4"/>
  <c r="AY918" i="4"/>
  <c r="AY758" i="4"/>
  <c r="AY232" i="4"/>
  <c r="AY199" i="4"/>
  <c r="AY813" i="4"/>
  <c r="AY152" i="4"/>
  <c r="AY626" i="4"/>
  <c r="AY462" i="4"/>
  <c r="AY406" i="4"/>
  <c r="AY438" i="4"/>
  <c r="AY314" i="4"/>
  <c r="AY502" i="4"/>
  <c r="AY889" i="4"/>
  <c r="AY1211" i="4"/>
  <c r="AY1116" i="4"/>
  <c r="AY1074" i="4"/>
  <c r="AY848" i="4"/>
  <c r="AY912" i="4"/>
  <c r="AY976" i="4"/>
  <c r="AY1040" i="4"/>
  <c r="AY923" i="4"/>
  <c r="AY987" i="4"/>
  <c r="AY1420" i="4"/>
  <c r="AY1117" i="4"/>
  <c r="AY1053" i="4"/>
  <c r="AY1490" i="4"/>
  <c r="AY1362" i="4"/>
  <c r="AY1234" i="4"/>
  <c r="AY1034" i="4"/>
  <c r="AY898" i="4"/>
  <c r="AY723" i="4"/>
  <c r="AY997" i="4"/>
  <c r="AY933" i="4"/>
  <c r="AY869" i="4"/>
  <c r="AY710" i="4"/>
  <c r="AY942" i="4"/>
  <c r="AY791" i="4"/>
  <c r="AY295" i="4"/>
  <c r="AY807" i="4"/>
  <c r="AY826" i="4"/>
  <c r="AY706" i="4"/>
  <c r="AY690" i="4"/>
  <c r="AY694" i="4"/>
  <c r="AY451" i="4"/>
  <c r="AY376" i="4"/>
  <c r="AY248" i="4"/>
  <c r="AY913" i="4"/>
  <c r="AY1182" i="4"/>
  <c r="AY1091" i="4"/>
  <c r="AY1043" i="4"/>
  <c r="AY871" i="4"/>
  <c r="AY935" i="4"/>
  <c r="AY999" i="4"/>
  <c r="AY876" i="4"/>
  <c r="AY940" i="4"/>
  <c r="AY1004" i="4"/>
  <c r="AY1244" i="4"/>
  <c r="AY1045" i="4"/>
  <c r="AY1482" i="4"/>
  <c r="AY1354" i="4"/>
  <c r="AY1226" i="4"/>
  <c r="AY1010" i="4"/>
  <c r="AY890" i="4"/>
  <c r="AY789" i="4"/>
  <c r="AY1200" i="4"/>
  <c r="AY1136" i="4"/>
  <c r="AY934" i="4"/>
  <c r="AY478" i="4"/>
  <c r="AY230" i="4"/>
  <c r="AY391" i="4"/>
  <c r="AY782" i="4"/>
  <c r="AY646" i="4"/>
  <c r="AY819" i="4"/>
  <c r="AY499" i="4"/>
  <c r="AY654" i="4"/>
  <c r="AY450" i="4"/>
  <c r="AY374" i="4"/>
  <c r="AY407" i="4"/>
  <c r="AY279" i="4"/>
  <c r="AY1049" i="4"/>
  <c r="AY873" i="4"/>
  <c r="AY1134" i="4"/>
  <c r="AY1090" i="4"/>
  <c r="AY1042" i="4"/>
  <c r="AY872" i="4"/>
  <c r="AY936" i="4"/>
  <c r="AY1000" i="4"/>
  <c r="AY883" i="4"/>
  <c r="AY947" i="4"/>
  <c r="AY1011" i="4"/>
  <c r="AY1109" i="4"/>
  <c r="AY23" i="4"/>
  <c r="AY1442" i="4"/>
  <c r="AY1314" i="4"/>
  <c r="AY1186" i="4"/>
  <c r="AY946" i="4"/>
  <c r="AY842" i="4"/>
  <c r="AY1037" i="4"/>
  <c r="AY973" i="4"/>
  <c r="AY909" i="4"/>
  <c r="AY845" i="4"/>
  <c r="AY990" i="4"/>
  <c r="AY862" i="4"/>
  <c r="AY231" i="4"/>
  <c r="AY392" i="4"/>
  <c r="AY770" i="4"/>
  <c r="AY558" i="4"/>
  <c r="AY675" i="4"/>
  <c r="AY562" i="4"/>
  <c r="AY566" i="4"/>
  <c r="AY763" i="4"/>
  <c r="AY635" i="4"/>
  <c r="AY507" i="4"/>
  <c r="AY153" i="4"/>
  <c r="AY457" i="4"/>
  <c r="AY585" i="4"/>
  <c r="AY713" i="4"/>
  <c r="AY127" i="4"/>
  <c r="AY801" i="4"/>
  <c r="AY740" i="4"/>
  <c r="AY676" i="4"/>
  <c r="AY612" i="4"/>
  <c r="AY548" i="4"/>
  <c r="AY484" i="4"/>
  <c r="AY420" i="4"/>
  <c r="AY352" i="4"/>
  <c r="AY288" i="4"/>
  <c r="AY224" i="4"/>
  <c r="AY824" i="4"/>
  <c r="AY744" i="4"/>
  <c r="AY616" i="4"/>
  <c r="AY488" i="4"/>
  <c r="AY363" i="4"/>
  <c r="AY235" i="4"/>
  <c r="AY160" i="4"/>
  <c r="AY541" i="4"/>
  <c r="AY669" i="4"/>
  <c r="AY409" i="4"/>
  <c r="AY323" i="4"/>
  <c r="AY236" i="4"/>
  <c r="AY55" i="4"/>
  <c r="AY196" i="4"/>
  <c r="AY69" i="4"/>
  <c r="AY139" i="4"/>
  <c r="AY99" i="4"/>
  <c r="AY357" i="4"/>
  <c r="AY229" i="4"/>
  <c r="AY92" i="4"/>
  <c r="AY161" i="4"/>
  <c r="AY33" i="4"/>
  <c r="AY98" i="4"/>
  <c r="AY1431" i="4"/>
  <c r="AY1367" i="4"/>
  <c r="AY1303" i="4"/>
  <c r="AY1239" i="4"/>
  <c r="AY1175" i="4"/>
  <c r="AY762" i="4"/>
  <c r="AY634" i="4"/>
  <c r="AY506" i="4"/>
  <c r="AY151" i="4"/>
  <c r="AY465" i="4"/>
  <c r="AY593" i="4"/>
  <c r="AY721" i="4"/>
  <c r="AY394" i="4"/>
  <c r="AY767" i="4"/>
  <c r="AY703" i="4"/>
  <c r="AY639" i="4"/>
  <c r="AY575" i="4"/>
  <c r="AY511" i="4"/>
  <c r="AY447" i="4"/>
  <c r="AY351" i="4"/>
  <c r="AY223" i="4"/>
  <c r="AY165" i="4"/>
  <c r="AY736" i="4"/>
  <c r="AY608" i="4"/>
  <c r="AY480" i="4"/>
  <c r="AY353" i="4"/>
  <c r="AY225" i="4"/>
  <c r="AY84" i="4"/>
  <c r="AY453" i="4"/>
  <c r="AY581" i="4"/>
  <c r="AY709" i="4"/>
  <c r="AY380" i="4"/>
  <c r="AY297" i="4"/>
  <c r="AY21" i="4"/>
  <c r="AY370" i="4"/>
  <c r="AY308" i="4"/>
  <c r="AY189" i="4"/>
  <c r="AY91" i="4"/>
  <c r="AY36" i="4"/>
  <c r="AY381" i="4"/>
  <c r="AY253" i="4"/>
  <c r="AY60" i="4"/>
  <c r="AY73" i="4"/>
  <c r="AY78" i="4"/>
  <c r="AY122" i="4"/>
  <c r="AY831" i="4"/>
  <c r="AY747" i="4"/>
  <c r="AY619" i="4"/>
  <c r="AY491" i="4"/>
  <c r="AY150" i="4"/>
  <c r="AY473" i="4"/>
  <c r="AY601" i="4"/>
  <c r="AY729" i="4"/>
  <c r="AY809" i="4"/>
  <c r="AY748" i="4"/>
  <c r="AY684" i="4"/>
  <c r="AY620" i="4"/>
  <c r="AY556" i="4"/>
  <c r="AY492" i="4"/>
  <c r="AY428" i="4"/>
  <c r="AY368" i="4"/>
  <c r="AY304" i="4"/>
  <c r="AY240" i="4"/>
  <c r="AY111" i="4"/>
  <c r="AY800" i="4"/>
  <c r="AY696" i="4"/>
  <c r="AY568" i="4"/>
  <c r="AY440" i="4"/>
  <c r="AY315" i="4"/>
  <c r="AY188" i="4"/>
  <c r="AY128" i="4"/>
  <c r="AY525" i="4"/>
  <c r="AY653" i="4"/>
  <c r="AY396" i="4"/>
  <c r="AY313" i="4"/>
  <c r="AY227" i="4"/>
  <c r="AY258" i="4"/>
  <c r="AY186" i="4"/>
  <c r="AY107" i="4"/>
  <c r="AY67" i="4"/>
  <c r="AY373" i="4"/>
  <c r="AY245" i="4"/>
  <c r="AY102" i="4"/>
  <c r="AY174" i="4"/>
  <c r="AY45" i="4"/>
  <c r="AY50" i="4"/>
  <c r="AY1471" i="4"/>
  <c r="AY1407" i="4"/>
  <c r="AY1343" i="4"/>
  <c r="AY1279" i="4"/>
  <c r="AY1215" i="4"/>
  <c r="AY1151" i="4"/>
  <c r="AY796" i="4"/>
  <c r="AY682" i="4"/>
  <c r="AY554" i="4"/>
  <c r="AY426" i="4"/>
  <c r="AY417" i="4"/>
  <c r="AY545" i="4"/>
  <c r="AY673" i="4"/>
  <c r="AY1122" i="4"/>
  <c r="AY149" i="4"/>
  <c r="AY743" i="4"/>
  <c r="AY679" i="4"/>
  <c r="AY615" i="4"/>
  <c r="AY551" i="4"/>
  <c r="AY487" i="4"/>
  <c r="AY423" i="4"/>
  <c r="AY303" i="4"/>
  <c r="AY193" i="4"/>
  <c r="AY32" i="4"/>
  <c r="AY656" i="4"/>
  <c r="AY528" i="4"/>
  <c r="AY401" i="4"/>
  <c r="AY273" i="4"/>
  <c r="AY113" i="4"/>
  <c r="AY159" i="4"/>
  <c r="AY533" i="4"/>
  <c r="AY661" i="4"/>
  <c r="AY412" i="4"/>
  <c r="AY329" i="4"/>
  <c r="AY243" i="4"/>
  <c r="AY16" i="4"/>
  <c r="AY402" i="4"/>
  <c r="AY292" i="4"/>
  <c r="AY180" i="4"/>
  <c r="AY123" i="4"/>
  <c r="AY68" i="4"/>
  <c r="AY365" i="4"/>
  <c r="AY237" i="4"/>
  <c r="AY44" i="4"/>
  <c r="AY41" i="4"/>
  <c r="AY62" i="4"/>
  <c r="AY106" i="4"/>
  <c r="AY1242" i="4"/>
  <c r="AY970" i="4"/>
  <c r="AY852" i="4"/>
  <c r="AY766" i="4"/>
  <c r="AY1176" i="4"/>
  <c r="AY1030" i="4"/>
  <c r="AY886" i="4"/>
  <c r="AY574" i="4"/>
  <c r="AY294" i="4"/>
  <c r="AY686" i="4"/>
  <c r="AY795" i="4"/>
  <c r="AY797" i="4"/>
  <c r="AY614" i="4"/>
  <c r="AY642" i="4"/>
  <c r="AY342" i="4"/>
  <c r="AY410" i="4"/>
  <c r="AY282" i="4"/>
  <c r="AY1017" i="4"/>
  <c r="AY857" i="4"/>
  <c r="AY1166" i="4"/>
  <c r="AY1106" i="4"/>
  <c r="AY1058" i="4"/>
  <c r="AY864" i="4"/>
  <c r="AY928" i="4"/>
  <c r="AY992" i="4"/>
  <c r="AY875" i="4"/>
  <c r="AY939" i="4"/>
  <c r="AY1003" i="4"/>
  <c r="AY734" i="4"/>
  <c r="AY1356" i="4"/>
  <c r="AY1101" i="4"/>
  <c r="AY823" i="4"/>
  <c r="AY1458" i="4"/>
  <c r="AY1330" i="4"/>
  <c r="AY1202" i="4"/>
  <c r="AY994" i="4"/>
  <c r="AY866" i="4"/>
  <c r="AY981" i="4"/>
  <c r="AY917" i="4"/>
  <c r="AY853" i="4"/>
  <c r="AY1038" i="4"/>
  <c r="AY910" i="4"/>
  <c r="AY659" i="4"/>
  <c r="AY328" i="4"/>
  <c r="AY794" i="4"/>
  <c r="AY811" i="4"/>
  <c r="AY638" i="4"/>
  <c r="AY678" i="4"/>
  <c r="AY606" i="4"/>
  <c r="AY203" i="4"/>
  <c r="AY344" i="4"/>
  <c r="AY216" i="4"/>
  <c r="AY881" i="4"/>
  <c r="AY1163" i="4"/>
  <c r="AY1082" i="4"/>
  <c r="AY822" i="4"/>
  <c r="AY887" i="4"/>
  <c r="AY951" i="4"/>
  <c r="AY1015" i="4"/>
  <c r="AY892" i="4"/>
  <c r="AY956" i="4"/>
  <c r="AY1020" i="4"/>
  <c r="AY1436" i="4"/>
  <c r="AY1196" i="4"/>
  <c r="AY622" i="4"/>
  <c r="AY1450" i="4"/>
  <c r="AY1322" i="4"/>
  <c r="AY1194" i="4"/>
  <c r="AY986" i="4"/>
  <c r="AY859" i="4"/>
  <c r="AY658" i="4"/>
  <c r="AY1184" i="4"/>
  <c r="AY1014" i="4"/>
  <c r="AY902" i="4"/>
  <c r="AY702" i="4"/>
  <c r="AY263" i="4"/>
  <c r="AY201" i="4"/>
  <c r="AY771" i="4"/>
  <c r="AY546" i="4"/>
  <c r="AY802" i="4"/>
  <c r="AY786" i="4"/>
  <c r="AY563" i="4"/>
  <c r="AY183" i="4"/>
  <c r="AY310" i="4"/>
  <c r="AY375" i="4"/>
  <c r="AY247" i="4"/>
  <c r="AY985" i="4"/>
  <c r="AY841" i="4"/>
  <c r="AY1124" i="4"/>
  <c r="AY1076" i="4"/>
  <c r="AY821" i="4"/>
  <c r="AY888" i="4"/>
  <c r="AY952" i="4"/>
  <c r="AY1016" i="4"/>
  <c r="AY899" i="4"/>
  <c r="AY963" i="4"/>
  <c r="AY1027" i="4"/>
  <c r="AY1324" i="4"/>
  <c r="AY1093" i="4"/>
  <c r="AY1410" i="4"/>
  <c r="AY1282" i="4"/>
  <c r="AY1154" i="4"/>
  <c r="AY914" i="4"/>
  <c r="AY582" i="4"/>
  <c r="AY1021" i="4"/>
  <c r="AY957" i="4"/>
  <c r="AY893" i="4"/>
  <c r="AY798" i="4"/>
  <c r="AY958" i="4"/>
  <c r="AY779" i="4"/>
  <c r="AY264" i="4"/>
  <c r="AY47" i="4"/>
  <c r="AY750" i="4"/>
  <c r="AY446" i="4"/>
  <c r="AY435" i="4"/>
  <c r="AY550" i="4"/>
  <c r="AY422" i="4"/>
  <c r="AY731" i="4"/>
  <c r="AY603" i="4"/>
  <c r="AY475" i="4"/>
  <c r="AY85" i="4"/>
  <c r="AY489" i="4"/>
  <c r="AY617" i="4"/>
  <c r="AY745" i="4"/>
  <c r="AY25" i="4"/>
  <c r="AY785" i="4"/>
  <c r="AY724" i="4"/>
  <c r="AY660" i="4"/>
  <c r="AY596" i="4"/>
  <c r="AY532" i="4"/>
  <c r="AY468" i="4"/>
  <c r="AY398" i="4"/>
  <c r="AY334" i="4"/>
  <c r="AY270" i="4"/>
  <c r="AY192" i="4"/>
  <c r="AY808" i="4"/>
  <c r="AY712" i="4"/>
  <c r="AY584" i="4"/>
  <c r="AY456" i="4"/>
  <c r="AY331" i="4"/>
  <c r="AY204" i="4"/>
  <c r="AY445" i="4"/>
  <c r="AY573" i="4"/>
  <c r="AY701" i="4"/>
  <c r="AY387" i="4"/>
  <c r="AY300" i="4"/>
  <c r="AY217" i="4"/>
  <c r="AY226" i="4"/>
  <c r="AY173" i="4"/>
  <c r="AY52" i="4"/>
  <c r="AY39" i="4"/>
  <c r="AY163" i="4"/>
  <c r="AY325" i="4"/>
  <c r="AY197" i="4"/>
  <c r="AY38" i="4"/>
  <c r="AY141" i="4"/>
  <c r="AY13" i="4"/>
  <c r="AY66" i="4"/>
  <c r="AY1479" i="4"/>
  <c r="AY1415" i="4"/>
  <c r="AY1351" i="4"/>
  <c r="AY1287" i="4"/>
  <c r="AY1223" i="4"/>
  <c r="AY1159" i="4"/>
  <c r="AY730" i="4"/>
  <c r="AY602" i="4"/>
  <c r="AY474" i="4"/>
  <c r="AY104" i="4"/>
  <c r="AY497" i="4"/>
  <c r="AY625" i="4"/>
  <c r="AY753" i="4"/>
  <c r="AY330" i="4"/>
  <c r="AY751" i="4"/>
  <c r="AY687" i="4"/>
  <c r="AY623" i="4"/>
  <c r="AY559" i="4"/>
  <c r="AY495" i="4"/>
  <c r="AY431" i="4"/>
  <c r="AY319" i="4"/>
  <c r="AY209" i="4"/>
  <c r="AY112" i="4"/>
  <c r="AY704" i="4"/>
  <c r="AY576" i="4"/>
  <c r="AY448" i="4"/>
  <c r="AY321" i="4"/>
  <c r="AY194" i="4"/>
  <c r="AY37" i="4"/>
  <c r="AY485" i="4"/>
  <c r="AY613" i="4"/>
  <c r="AY741" i="4"/>
  <c r="AY361" i="4"/>
  <c r="AY275" i="4"/>
  <c r="AY80" i="4"/>
  <c r="AY404" i="4"/>
  <c r="AY276" i="4"/>
  <c r="AY125" i="4"/>
  <c r="AY155" i="4"/>
  <c r="AY100" i="4"/>
  <c r="AY349" i="4"/>
  <c r="AY221" i="4"/>
  <c r="AY6" i="4"/>
  <c r="AY9" i="4"/>
  <c r="AY46" i="4"/>
  <c r="AY90" i="4"/>
  <c r="AY815" i="4"/>
  <c r="AY715" i="4"/>
  <c r="AY587" i="4"/>
  <c r="AY459" i="4"/>
  <c r="AY24" i="4"/>
  <c r="AY505" i="4"/>
  <c r="AY633" i="4"/>
  <c r="AY761" i="4"/>
  <c r="AY793" i="4"/>
  <c r="AY732" i="4"/>
  <c r="AY668" i="4"/>
  <c r="AY604" i="4"/>
  <c r="AY540" i="4"/>
  <c r="AY476" i="4"/>
  <c r="AY414" i="4"/>
  <c r="AY350" i="4"/>
  <c r="AY286" i="4"/>
  <c r="AY222" i="4"/>
  <c r="AY83" i="4"/>
  <c r="AY784" i="4"/>
  <c r="AY664" i="4"/>
  <c r="AY536" i="4"/>
  <c r="AY411" i="4"/>
  <c r="AY283" i="4"/>
  <c r="AY115" i="4"/>
  <c r="AY429" i="4"/>
  <c r="AY557" i="4"/>
  <c r="AY685" i="4"/>
  <c r="AY377" i="4"/>
  <c r="AY291" i="4"/>
  <c r="AY147" i="4"/>
  <c r="AY322" i="4"/>
  <c r="AY121" i="4"/>
  <c r="AY171" i="4"/>
  <c r="AY131" i="4"/>
  <c r="AY341" i="4"/>
  <c r="AY213" i="4"/>
  <c r="AY76" i="4"/>
  <c r="AY129" i="4"/>
  <c r="AY146" i="4"/>
  <c r="AY18" i="4"/>
  <c r="AY1455" i="4"/>
  <c r="AY1391" i="4"/>
  <c r="AY1327" i="4"/>
  <c r="AY1263" i="4"/>
  <c r="AY1199" i="4"/>
  <c r="AY1135" i="4"/>
  <c r="AY780" i="4"/>
  <c r="AY650" i="4"/>
  <c r="AY522" i="4"/>
  <c r="AY157" i="4"/>
  <c r="AY449" i="4"/>
  <c r="AY577" i="4"/>
  <c r="AY705" i="4"/>
  <c r="AY362" i="4"/>
  <c r="AY72" i="4"/>
  <c r="AY727" i="4"/>
  <c r="AY663" i="4"/>
  <c r="AY599" i="4"/>
  <c r="AY535" i="4"/>
  <c r="AY471" i="4"/>
  <c r="AY399" i="4"/>
  <c r="AY271" i="4"/>
  <c r="AY175" i="4"/>
  <c r="AY752" i="4"/>
  <c r="AY624" i="4"/>
  <c r="AY496" i="4"/>
  <c r="AY369" i="4"/>
  <c r="AY241" i="4"/>
  <c r="AY89" i="4"/>
  <c r="AY437" i="4"/>
  <c r="AY565" i="4"/>
  <c r="AY693" i="4"/>
  <c r="AY393" i="4"/>
  <c r="AY307" i="4"/>
  <c r="AY220" i="4"/>
  <c r="AY144" i="4"/>
  <c r="AY388" i="4"/>
  <c r="AY260" i="4"/>
  <c r="AY118" i="4"/>
  <c r="AY7" i="4"/>
  <c r="AY132" i="4"/>
  <c r="AY333" i="4"/>
  <c r="AY172" i="4"/>
  <c r="AY198" i="4"/>
  <c r="AY158" i="4"/>
  <c r="AY30" i="4"/>
  <c r="AY74" i="4"/>
  <c r="M25" i="26"/>
  <c r="O25" i="26" s="1"/>
  <c r="L26" i="26"/>
  <c r="M26" i="26" s="1"/>
  <c r="O26" i="26" s="1"/>
  <c r="N26" i="26"/>
  <c r="P26" i="26"/>
  <c r="M6" i="26"/>
  <c r="O6" i="26" s="1"/>
  <c r="M7" i="26"/>
  <c r="M8" i="26"/>
  <c r="M9" i="26"/>
  <c r="M10" i="26"/>
  <c r="O10" i="26" s="1"/>
  <c r="M11" i="26"/>
  <c r="M12" i="26"/>
  <c r="M13" i="26"/>
  <c r="M14" i="26"/>
  <c r="O14" i="26" s="1"/>
  <c r="M15" i="26"/>
  <c r="O15" i="26" s="1"/>
  <c r="M16" i="26"/>
  <c r="O16" i="26" s="1"/>
  <c r="M17" i="26"/>
  <c r="M18" i="26"/>
  <c r="M19" i="26"/>
  <c r="M20" i="26"/>
  <c r="O20" i="26" s="1"/>
  <c r="M21" i="26"/>
  <c r="M22" i="26"/>
  <c r="M23" i="26"/>
  <c r="M24" i="26"/>
  <c r="O24" i="26" s="1"/>
  <c r="M2" i="26"/>
  <c r="J2" i="26"/>
  <c r="P2" i="26" s="1"/>
  <c r="O2" i="26"/>
  <c r="O9" i="26"/>
  <c r="O13" i="26"/>
  <c r="O21" i="26"/>
  <c r="O23" i="26"/>
  <c r="O7" i="26"/>
  <c r="O19" i="26"/>
  <c r="O12" i="26"/>
  <c r="O11" i="26"/>
  <c r="O18" i="26"/>
  <c r="O8" i="26"/>
  <c r="O17" i="26"/>
  <c r="O22" i="26"/>
  <c r="L24" i="17"/>
  <c r="N24" i="17" s="1"/>
  <c r="L23" i="17"/>
  <c r="L22" i="17"/>
  <c r="N22" i="17" s="1"/>
  <c r="L21" i="17"/>
  <c r="N21" i="17" s="1"/>
  <c r="L20" i="17"/>
  <c r="N20" i="17" s="1"/>
  <c r="L19" i="17"/>
  <c r="L18" i="17"/>
  <c r="L17" i="17"/>
  <c r="L16" i="17"/>
  <c r="N16" i="17" s="1"/>
  <c r="L15" i="17"/>
  <c r="L14" i="17"/>
  <c r="L13" i="17"/>
  <c r="L12" i="17"/>
  <c r="L11" i="17"/>
  <c r="L10" i="17"/>
  <c r="N10" i="17" s="1"/>
  <c r="L9" i="17"/>
  <c r="L8" i="17"/>
  <c r="N8" i="17" s="1"/>
  <c r="L7" i="17"/>
  <c r="L6" i="17"/>
  <c r="L5" i="17"/>
  <c r="L2" i="17"/>
  <c r="N2" i="17" s="1"/>
  <c r="J2" i="17"/>
  <c r="O2" i="17"/>
  <c r="P12" i="17" s="1"/>
  <c r="N5" i="17"/>
  <c r="L25" i="17"/>
  <c r="P8" i="17"/>
  <c r="P16" i="17"/>
  <c r="P24" i="17"/>
  <c r="P11" i="17"/>
  <c r="P19" i="17"/>
  <c r="P6" i="17"/>
  <c r="P14" i="17"/>
  <c r="P22" i="17"/>
  <c r="P9" i="17"/>
  <c r="P17" i="17"/>
  <c r="N7" i="17"/>
  <c r="N11" i="17"/>
  <c r="N15" i="17"/>
  <c r="N19" i="17"/>
  <c r="N23" i="17"/>
  <c r="N12" i="17"/>
  <c r="N14" i="17"/>
  <c r="N9" i="17"/>
  <c r="N13" i="17"/>
  <c r="N17" i="17"/>
  <c r="N6" i="17"/>
  <c r="N18" i="17"/>
  <c r="Q15" i="26" l="1"/>
  <c r="Q9" i="26"/>
  <c r="Q22" i="26"/>
  <c r="Q16" i="26"/>
  <c r="Q14" i="26"/>
  <c r="Q20" i="26"/>
  <c r="Q17" i="26"/>
  <c r="Q7" i="26"/>
  <c r="Q10" i="26"/>
  <c r="Q18" i="26"/>
  <c r="Q24" i="26"/>
  <c r="Q13" i="26"/>
  <c r="Q12" i="26"/>
  <c r="Q11" i="26"/>
  <c r="Q25" i="26"/>
  <c r="Q8" i="26"/>
  <c r="Q19" i="26"/>
  <c r="Q21" i="26"/>
  <c r="Q6" i="26"/>
  <c r="Q23" i="26"/>
  <c r="N25" i="17"/>
  <c r="P21" i="17"/>
  <c r="P5" i="17"/>
  <c r="P10" i="17"/>
  <c r="P15" i="17"/>
  <c r="P20" i="17"/>
  <c r="P13" i="17"/>
  <c r="P18" i="17"/>
  <c r="P23" i="17"/>
  <c r="P7" i="17"/>
  <c r="K1899" i="4"/>
  <c r="K1896" i="4"/>
</calcChain>
</file>

<file path=xl/sharedStrings.xml><?xml version="1.0" encoding="utf-8"?>
<sst xmlns="http://schemas.openxmlformats.org/spreadsheetml/2006/main" count="44535" uniqueCount="4134">
  <si>
    <t>学年</t>
  </si>
  <si>
    <t>クラス</t>
  </si>
  <si>
    <t>人数</t>
  </si>
  <si>
    <t>科目</t>
  </si>
  <si>
    <t>曜日</t>
  </si>
  <si>
    <t>時限</t>
  </si>
  <si>
    <t>教室</t>
  </si>
  <si>
    <t>SE1A</t>
  </si>
  <si>
    <t>寺澤</t>
  </si>
  <si>
    <t>月</t>
  </si>
  <si>
    <t>藤原</t>
  </si>
  <si>
    <t>加藤</t>
  </si>
  <si>
    <t>火</t>
  </si>
  <si>
    <t>水</t>
  </si>
  <si>
    <t>森</t>
  </si>
  <si>
    <t>木</t>
  </si>
  <si>
    <t>梶山</t>
  </si>
  <si>
    <t>金</t>
  </si>
  <si>
    <t>土居</t>
  </si>
  <si>
    <t>黒川</t>
  </si>
  <si>
    <t>岩崎</t>
  </si>
  <si>
    <t>平井</t>
  </si>
  <si>
    <t>森井</t>
  </si>
  <si>
    <t>兼田</t>
  </si>
  <si>
    <t>SK1A</t>
  </si>
  <si>
    <t>NK1A</t>
  </si>
  <si>
    <t>KE1A</t>
  </si>
  <si>
    <t>IE1A</t>
  </si>
  <si>
    <t>今井</t>
  </si>
  <si>
    <t>滝谷</t>
  </si>
  <si>
    <t>山本ひ</t>
  </si>
  <si>
    <t>SE2A</t>
  </si>
  <si>
    <t>笠田</t>
  </si>
  <si>
    <t>植田</t>
  </si>
  <si>
    <t>杉原</t>
  </si>
  <si>
    <t>畠</t>
  </si>
  <si>
    <t>辻本</t>
  </si>
  <si>
    <t>小出</t>
  </si>
  <si>
    <t>SK2A</t>
  </si>
  <si>
    <t>WK2A</t>
  </si>
  <si>
    <t>NK2A</t>
  </si>
  <si>
    <t>内山</t>
  </si>
  <si>
    <t>KE2A</t>
  </si>
  <si>
    <t>IE2A</t>
  </si>
  <si>
    <t>朱</t>
  </si>
  <si>
    <t>幸山</t>
  </si>
  <si>
    <t>SK3A</t>
  </si>
  <si>
    <t>WK3A</t>
  </si>
  <si>
    <t>NK3A</t>
  </si>
  <si>
    <t>KE3A</t>
  </si>
  <si>
    <t>ECC</t>
  </si>
  <si>
    <t>IE3A</t>
  </si>
  <si>
    <t>KE4A</t>
  </si>
  <si>
    <t>IE4A</t>
  </si>
  <si>
    <t>吉田研</t>
  </si>
  <si>
    <t>辻川</t>
  </si>
  <si>
    <t>GK1A</t>
  </si>
  <si>
    <t>岡本武</t>
  </si>
  <si>
    <t>高祖</t>
  </si>
  <si>
    <t>西尾</t>
  </si>
  <si>
    <t>GO1A</t>
  </si>
  <si>
    <t>奥田</t>
  </si>
  <si>
    <t>GE1A</t>
  </si>
  <si>
    <t>武田</t>
  </si>
  <si>
    <t>西岡</t>
  </si>
  <si>
    <t>福井</t>
  </si>
  <si>
    <t>飯田</t>
  </si>
  <si>
    <t>福島</t>
  </si>
  <si>
    <t>岩橋</t>
  </si>
  <si>
    <t>片岡</t>
  </si>
  <si>
    <t>GE1B</t>
  </si>
  <si>
    <t>竹内一</t>
  </si>
  <si>
    <t>角森</t>
  </si>
  <si>
    <t>水田</t>
  </si>
  <si>
    <t>田中康</t>
  </si>
  <si>
    <t>GE1C</t>
  </si>
  <si>
    <t>庄司</t>
  </si>
  <si>
    <t>大野</t>
  </si>
  <si>
    <t>山口</t>
  </si>
  <si>
    <t>GE1D</t>
  </si>
  <si>
    <t>坂倉</t>
  </si>
  <si>
    <t>GG2A</t>
  </si>
  <si>
    <t>野田</t>
  </si>
  <si>
    <t>仲田</t>
  </si>
  <si>
    <t>GC2A</t>
  </si>
  <si>
    <t>GK2A</t>
  </si>
  <si>
    <t>GO2A</t>
  </si>
  <si>
    <t>藤田</t>
  </si>
  <si>
    <t>徳田</t>
  </si>
  <si>
    <t>川畑</t>
  </si>
  <si>
    <t>GI2A</t>
  </si>
  <si>
    <t>義村</t>
  </si>
  <si>
    <t>GN2A</t>
  </si>
  <si>
    <t>GR2A</t>
  </si>
  <si>
    <t>近藤</t>
  </si>
  <si>
    <t>松田</t>
  </si>
  <si>
    <t>小川</t>
  </si>
  <si>
    <t>青木</t>
  </si>
  <si>
    <t>板庇</t>
  </si>
  <si>
    <t>GR2B</t>
  </si>
  <si>
    <t>井上</t>
  </si>
  <si>
    <t>GK3A</t>
  </si>
  <si>
    <t>GO3A</t>
  </si>
  <si>
    <t>五十嵐</t>
  </si>
  <si>
    <t>GI3A</t>
  </si>
  <si>
    <t>GN3A</t>
  </si>
  <si>
    <t>GR3A</t>
  </si>
  <si>
    <t>牧</t>
  </si>
  <si>
    <t>椎原</t>
  </si>
  <si>
    <t>GR3B</t>
  </si>
  <si>
    <t>GI4A</t>
  </si>
  <si>
    <t>GN4A</t>
  </si>
  <si>
    <t>GR4A</t>
  </si>
  <si>
    <t>GR4B</t>
  </si>
  <si>
    <t>山本昇</t>
  </si>
  <si>
    <t>CD1A</t>
  </si>
  <si>
    <t>宮﨑</t>
  </si>
  <si>
    <t>桃井</t>
  </si>
  <si>
    <t>田中明</t>
  </si>
  <si>
    <t>AN2A</t>
  </si>
  <si>
    <t>杣田</t>
  </si>
  <si>
    <t>DW3A</t>
  </si>
  <si>
    <t>瀧本</t>
  </si>
  <si>
    <t>区分</t>
  </si>
  <si>
    <t>西谷</t>
  </si>
  <si>
    <t>芦田</t>
  </si>
  <si>
    <t>長畑</t>
  </si>
  <si>
    <t>Ｃ言語演習</t>
  </si>
  <si>
    <t>LFEIT1A</t>
  </si>
  <si>
    <t>LFEIT1B</t>
  </si>
  <si>
    <t>LFEIT1C</t>
  </si>
  <si>
    <t>HIT1A</t>
  </si>
  <si>
    <t>SBE1A</t>
  </si>
  <si>
    <t>SGP1A</t>
  </si>
  <si>
    <t>SHR(クリエイター）</t>
  </si>
  <si>
    <t>SHR（ゲーム企画）</t>
  </si>
  <si>
    <t>SHR（IT)</t>
  </si>
  <si>
    <t>辻</t>
  </si>
  <si>
    <t>UDGGC2A</t>
  </si>
  <si>
    <t>UGKGN2A</t>
  </si>
  <si>
    <t>UGG2DGGC3A</t>
  </si>
  <si>
    <t>UGK2GN3A</t>
  </si>
  <si>
    <t>UGKGN3A</t>
  </si>
  <si>
    <t>UGP2GO3A</t>
  </si>
  <si>
    <t>USK2KE3A</t>
  </si>
  <si>
    <t>USKWK2KE3A</t>
  </si>
  <si>
    <t>UWD2DW3A</t>
  </si>
  <si>
    <t>UGK3GN4A</t>
  </si>
  <si>
    <t>USE2KE4A</t>
  </si>
  <si>
    <t>USK3KE4A</t>
  </si>
  <si>
    <t>HRクラス</t>
  </si>
  <si>
    <t>HRクラス</t>
    <phoneticPr fontId="2"/>
  </si>
  <si>
    <t>WD2A</t>
  </si>
  <si>
    <t>DW2A</t>
  </si>
  <si>
    <t>CD2A</t>
  </si>
  <si>
    <t>JB2A</t>
  </si>
  <si>
    <t>GP2A</t>
  </si>
  <si>
    <t>DG3A</t>
  </si>
  <si>
    <t>GC3A</t>
  </si>
  <si>
    <t>DG2A</t>
  </si>
  <si>
    <t>SHR</t>
  </si>
  <si>
    <t>役割</t>
  </si>
  <si>
    <t>役割</t>
    <rPh sb="0" eb="2">
      <t>ヤクワリ</t>
    </rPh>
    <phoneticPr fontId="2"/>
  </si>
  <si>
    <t>メイン</t>
  </si>
  <si>
    <t>チューター</t>
  </si>
  <si>
    <t>学年</t>
    <rPh sb="0" eb="2">
      <t>ガクネン</t>
    </rPh>
    <phoneticPr fontId="2"/>
  </si>
  <si>
    <t>区分</t>
    <rPh sb="0" eb="2">
      <t>クブン</t>
    </rPh>
    <phoneticPr fontId="2"/>
  </si>
  <si>
    <t>入学年度</t>
  </si>
  <si>
    <t>学科</t>
  </si>
  <si>
    <t>コース</t>
  </si>
  <si>
    <t>専攻</t>
  </si>
  <si>
    <t>略称</t>
  </si>
  <si>
    <t>担任</t>
  </si>
  <si>
    <t>2015年度入学</t>
  </si>
  <si>
    <t>マルチメディア</t>
  </si>
  <si>
    <t>システムエンジニア</t>
  </si>
  <si>
    <t>A</t>
  </si>
  <si>
    <t>経営工</t>
  </si>
  <si>
    <t>情報ビジネス</t>
  </si>
  <si>
    <t>マルチメディア研究</t>
  </si>
  <si>
    <t>ＩＴ開発研究</t>
  </si>
  <si>
    <t>Ｗｅｂエンジニア</t>
  </si>
  <si>
    <t>ネットワークエンジニア</t>
  </si>
  <si>
    <t>高度情報処理研究</t>
  </si>
  <si>
    <t>国際ITエキスパート</t>
  </si>
  <si>
    <t>IT開発エキスパート</t>
  </si>
  <si>
    <t>2014年度入学</t>
  </si>
  <si>
    <t>2013年度入学</t>
  </si>
  <si>
    <t>デジタルクリエイター</t>
  </si>
  <si>
    <t>ゲームＣＧ</t>
  </si>
  <si>
    <t>ゲームプログラム</t>
  </si>
  <si>
    <t>ゲームＣＧ開発</t>
  </si>
  <si>
    <t>ゲーム企画開発</t>
  </si>
  <si>
    <t>ゲームプログラム開発</t>
  </si>
  <si>
    <t>ゲーム開発エキスパート</t>
  </si>
  <si>
    <t>B</t>
  </si>
  <si>
    <t>C</t>
  </si>
  <si>
    <t>D</t>
  </si>
  <si>
    <t>ゲーム開発ＣＧ</t>
  </si>
  <si>
    <t>ゲームデザイン</t>
  </si>
  <si>
    <t>ゲーム企画</t>
  </si>
  <si>
    <t>グラフィックデザイン</t>
  </si>
  <si>
    <t>アニメーション</t>
  </si>
  <si>
    <t>Ｗｅｂデザイン</t>
  </si>
  <si>
    <t>３ＤＣＧデザイン</t>
  </si>
  <si>
    <t>Web・グラフィックデザイン</t>
  </si>
  <si>
    <t>Ｗｅｂデザイナー</t>
  </si>
  <si>
    <t>GI1A</t>
  </si>
  <si>
    <t>GN1A</t>
  </si>
  <si>
    <t>GR1A</t>
  </si>
  <si>
    <t>GR1B</t>
  </si>
  <si>
    <t>奥元</t>
  </si>
  <si>
    <t>カレッジ</t>
    <phoneticPr fontId="2"/>
  </si>
  <si>
    <t>ゲーム</t>
  </si>
  <si>
    <t>IT</t>
  </si>
  <si>
    <t>CG</t>
  </si>
  <si>
    <t>クラスカレッジ</t>
  </si>
  <si>
    <t>クラスカレッジ</t>
    <phoneticPr fontId="2"/>
  </si>
  <si>
    <t>人数</t>
    <rPh sb="0" eb="2">
      <t>ニンズウ</t>
    </rPh>
    <phoneticPr fontId="2"/>
  </si>
  <si>
    <t>担任</t>
    <rPh sb="0" eb="2">
      <t>タンニン</t>
    </rPh>
    <phoneticPr fontId="2"/>
  </si>
  <si>
    <t>　</t>
  </si>
  <si>
    <t>　</t>
    <phoneticPr fontId="2"/>
  </si>
  <si>
    <t>科目分野</t>
  </si>
  <si>
    <t>科目分野</t>
    <rPh sb="0" eb="2">
      <t>カモク</t>
    </rPh>
    <rPh sb="2" eb="4">
      <t>ブンヤ</t>
    </rPh>
    <phoneticPr fontId="2"/>
  </si>
  <si>
    <t>教科主任</t>
  </si>
  <si>
    <t>教科主任</t>
    <rPh sb="0" eb="2">
      <t>キョウカ</t>
    </rPh>
    <rPh sb="2" eb="4">
      <t>シュニン</t>
    </rPh>
    <phoneticPr fontId="2"/>
  </si>
  <si>
    <t>分野CD</t>
  </si>
  <si>
    <t>分野</t>
  </si>
  <si>
    <t>科目ｿｰﾄNo</t>
  </si>
  <si>
    <t>科目CD</t>
  </si>
  <si>
    <t>科目名</t>
  </si>
  <si>
    <t>科目略称</t>
  </si>
  <si>
    <t>前講</t>
  </si>
  <si>
    <t>前演</t>
  </si>
  <si>
    <t>後講</t>
  </si>
  <si>
    <t>講実</t>
  </si>
  <si>
    <t>単位</t>
  </si>
  <si>
    <t>科目概要</t>
  </si>
  <si>
    <t>情報処理</t>
  </si>
  <si>
    <t>講義</t>
  </si>
  <si>
    <t>コンピュータを効率よく動かすためのソフトウェアの種類や利用技術について学習する。</t>
  </si>
  <si>
    <t>プログラミングの基盤となるアルゴリズムの基礎を学習する。</t>
  </si>
  <si>
    <t>基本情報対策Ⅰ</t>
  </si>
  <si>
    <t>基情対策Ⅰ</t>
  </si>
  <si>
    <t>基本情報技術者試験に出題される内容を理解し，問題演習を行う。</t>
  </si>
  <si>
    <t>国家試験対策Ⅰ</t>
  </si>
  <si>
    <t>コンピュータ専門学校の必須資格である情報処理技術者試験の合格を目指す。</t>
  </si>
  <si>
    <t>国家試験対策Ⅱ</t>
  </si>
  <si>
    <t>ハードウェア・ソフトウェア・アルゴリズム等のコンピュータを活用するための基礎知識を学習する。</t>
  </si>
  <si>
    <t>コンピュータリテラシーⅡ</t>
  </si>
  <si>
    <t>コンリテⅡ</t>
  </si>
  <si>
    <t>ハード概論_B</t>
  </si>
  <si>
    <t>コンピュータを構成するハードウェアの仕組みや働きについて学習する</t>
  </si>
  <si>
    <t>ソフト概論_B</t>
  </si>
  <si>
    <t>アルゴリズム_B</t>
  </si>
  <si>
    <t>基情対策Ⅰ_B</t>
  </si>
  <si>
    <t>プログラミング</t>
  </si>
  <si>
    <t>代表的プログラミング言語であるＣ言語の基本を学び、プログラミング能力の基礎を習得する。</t>
  </si>
  <si>
    <t>演習</t>
  </si>
  <si>
    <t>Visual C#を使ったプログラミング技術について学習する。</t>
  </si>
  <si>
    <t>オブジェクト指向の概念およびシステム設計方法、ＵＭＬによる表現方法を学ぶ。</t>
  </si>
  <si>
    <t>オブジェクト指向設計_B</t>
  </si>
  <si>
    <t>オブジェクト設計_B</t>
  </si>
  <si>
    <t>オブジェクト指向設計演習_B</t>
  </si>
  <si>
    <t>オブジェクト演習_B</t>
  </si>
  <si>
    <t>JavaⅠ</t>
  </si>
  <si>
    <t>オブジェクト指向型言語であるJavaプログラミング言語の基礎を習得する。</t>
  </si>
  <si>
    <t>Java演習Ⅰ</t>
  </si>
  <si>
    <t>オブジェクト指向型言語であるJavaプログラミング言語の応用を習得する。</t>
  </si>
  <si>
    <t>スマフォAP演習Ⅱ</t>
  </si>
  <si>
    <t>独自のスマートフォンアプリケーション作品を制作する。</t>
  </si>
  <si>
    <t>VBⅠ</t>
  </si>
  <si>
    <t>Microsoft社のプログラミング言語Visual Basicの基礎技術を習得する。</t>
  </si>
  <si>
    <t>VB演習Ⅰ</t>
  </si>
  <si>
    <t>Visual Basic を利用したWindowsプログラミングの応用技術を習得する。</t>
  </si>
  <si>
    <t>VBⅢ</t>
  </si>
  <si>
    <t>VB演習Ⅲ</t>
  </si>
  <si>
    <t>Visual Basic を利用したWindowsプログラミングの実践的な技術を習得する。</t>
  </si>
  <si>
    <t>ベンダー資格「Oracle認定Javaプログラマ」の資格取得を目指す。</t>
  </si>
  <si>
    <t>DEL_OCJ-P対策演習_B</t>
  </si>
  <si>
    <t>DELJavaⅠ(B)</t>
  </si>
  <si>
    <t>ＪavaⅠ(B)</t>
  </si>
  <si>
    <t>DEL_Java演習Ⅰ(B)</t>
  </si>
  <si>
    <t>Ｊava演Ⅰ(B)</t>
  </si>
  <si>
    <t>DEL_JavaⅡ(B)</t>
  </si>
  <si>
    <t>JavaⅡ(B)</t>
  </si>
  <si>
    <t>DEL_Java演習Ⅱ(B)</t>
  </si>
  <si>
    <t>Ｊava演Ⅱ(B)</t>
  </si>
  <si>
    <t>DEL_Ｃ言語Ⅱ</t>
  </si>
  <si>
    <t>Ｃ言語Ⅱ</t>
  </si>
  <si>
    <t>DEL_Ｃ言語演習</t>
  </si>
  <si>
    <t>DEL_VB基礎Ⅱ</t>
  </si>
  <si>
    <t>VB基礎Ⅱ</t>
  </si>
  <si>
    <t>Visual Basic .NETを利用したWindowsプログラミングの基礎技術を習得する。</t>
  </si>
  <si>
    <t>DEL_VB基礎演習Ⅱ</t>
  </si>
  <si>
    <t>VB基演Ⅱ</t>
  </si>
  <si>
    <t>DEL_VB実践演習(B)</t>
  </si>
  <si>
    <t>VB実践演(B)</t>
  </si>
  <si>
    <t>DEL_Visual C++Ⅱ</t>
  </si>
  <si>
    <t>VC++Ⅱ</t>
  </si>
  <si>
    <t>Visual C++によるWindowsプログラミングの基礎技術について学習する。</t>
  </si>
  <si>
    <t>DEL_Visual C++演習Ⅱ</t>
  </si>
  <si>
    <t>VC++演習Ⅱ</t>
  </si>
  <si>
    <t>Visual C++によるWindowsプログラミングの基礎技術を習得する。</t>
  </si>
  <si>
    <t>DEL_2013のみ_Linux Cプログラミング</t>
  </si>
  <si>
    <t>Linux Cプロ</t>
  </si>
  <si>
    <t>C言語によるシステム記述方法を学びLinuxプログラミングの標準技法を習得する。</t>
  </si>
  <si>
    <t>DEL_2013のみ_Linux Cプログラミング演習</t>
  </si>
  <si>
    <t>Linux Cプロ演習</t>
  </si>
  <si>
    <t>C言語を用いてコマンドやデーモンを作成しLinuxプログラミングの標準技法を習得する。</t>
  </si>
  <si>
    <t>DEL_実用アセンブラ演習</t>
  </si>
  <si>
    <t>実用アセンブラ演習</t>
  </si>
  <si>
    <t>x86アセンブリの基礎を学習し、プログラミング能力の向上をおこなう。</t>
  </si>
  <si>
    <t>DEL_スマート・フォン・アプリⅡ</t>
  </si>
  <si>
    <t>スマフォAPⅡ</t>
  </si>
  <si>
    <t>Webプログラミング</t>
  </si>
  <si>
    <t>Web演習Ⅰ_B</t>
  </si>
  <si>
    <t>Web演習Ⅱ_B</t>
  </si>
  <si>
    <t>Webサイトに必要な言語構造（HTML）と視覚表現（CSS）の基本内容を理解し、実践的なページを作成するための基礎を習得する。</t>
  </si>
  <si>
    <t>HTML/CSS演_B</t>
  </si>
  <si>
    <t>XHTML/CSS演習</t>
  </si>
  <si>
    <t>XHTML/CSS演</t>
  </si>
  <si>
    <t>SEOやCMS等にも意識した正しいマークアップ方法を学び、セマンティックなマークアップで より実践的なWebサイト構築を学習する。</t>
  </si>
  <si>
    <t>JavaScript演習</t>
  </si>
  <si>
    <t>JavaScript演(B)</t>
  </si>
  <si>
    <t>JavaScriptを活用し，ユーザビリティの高い実践的なWebサイト構築技術を習得する。</t>
  </si>
  <si>
    <t>現在までに学習したJavaScriptの知識を応用し、Ajax等ユーザビリティの高いWebページの構築技法を習得する。</t>
  </si>
  <si>
    <t>Ajax演習_B</t>
  </si>
  <si>
    <t>Ajax演_B</t>
  </si>
  <si>
    <t>ServerSideJava</t>
  </si>
  <si>
    <t>サーバーサイドＪａｖａプログラミングを理解し、独自Ｗｅｂアプリケーションを構築できる力を養う。</t>
  </si>
  <si>
    <t>ServerSideJava演習</t>
  </si>
  <si>
    <t>SSJava演習</t>
  </si>
  <si>
    <t>サーバサイドスクリプト言語PHPの技術を習得し、データベースを利用した独自Webサイトを構築する。</t>
  </si>
  <si>
    <t>PHPⅠ_B</t>
  </si>
  <si>
    <t>PHP演習Ⅰ_B</t>
  </si>
  <si>
    <t>PHP演Ⅰ_B</t>
  </si>
  <si>
    <t>PHPのオブジェクト指向などの技術を習得し、利用した独自のWebサイト構築の応用知識を学習する。</t>
  </si>
  <si>
    <t>PHPⅡ_B</t>
  </si>
  <si>
    <t>PHP演習Ⅱ_B</t>
  </si>
  <si>
    <t>PHP演Ⅱ_B</t>
  </si>
  <si>
    <t>ＸＭＬの基本を理解し、ＸＳＬ、ＤＯＭ等によるＸＭＬ文書の利用方法を学習する。</t>
  </si>
  <si>
    <t>eXML演習_B</t>
  </si>
  <si>
    <t>eXML演_B</t>
  </si>
  <si>
    <t>PHP基礎演習</t>
  </si>
  <si>
    <t>PHP基礎演</t>
  </si>
  <si>
    <t>サーバサイドスクリプト言語PHPの基礎技術を習得し、PHPを利用したWebサイト構築が出来るようになる。</t>
  </si>
  <si>
    <t>JavaScriptを使用したWebページの作成方法を学習する。</t>
  </si>
  <si>
    <t>DEL_Web応用演習(B)</t>
  </si>
  <si>
    <t>Web応演(B)</t>
  </si>
  <si>
    <t>DEL_ＸＭＬ_B</t>
  </si>
  <si>
    <t>ＸＭＬ_B</t>
  </si>
  <si>
    <t>ＸＭＬの基本を理解し、ＸＳＬ、ＤＯＭ等によるＸＭＬ文書の利用方法を学習する</t>
  </si>
  <si>
    <t>DEL_Webデータベース演習Ⅰ</t>
  </si>
  <si>
    <t>Webデータベース基演</t>
  </si>
  <si>
    <t>様々な業務で使用されているSQLの使用および活用方法を習得する。</t>
  </si>
  <si>
    <t>DEL_ＸＭＬ演習_B</t>
  </si>
  <si>
    <t>ＸＭＬ演_B</t>
  </si>
  <si>
    <t>DEL_サーバーサイドJavaⅡ_B</t>
  </si>
  <si>
    <t>サーバーJavaⅡ_B</t>
  </si>
  <si>
    <t>Javaサーブレットを理解し、オリジナルWebアプリケーションを構築できる力を養う。</t>
  </si>
  <si>
    <t>DEL_サーバーサイドJava演習Ⅱ_B</t>
  </si>
  <si>
    <t>サーバーJava演Ⅱ_B</t>
  </si>
  <si>
    <t>DEL_サーバーサイドJavaⅠ_B</t>
  </si>
  <si>
    <t>サーバーJavaⅠ_B</t>
  </si>
  <si>
    <t>サーバーサイドJavaプログラミングを理解し、独自Ｗｅｂアプリケーションを構築できる力を養う。</t>
  </si>
  <si>
    <t>DEL_サーバーサイドJava演習Ⅰ_B</t>
  </si>
  <si>
    <t>サーバーJava演Ⅰ_B</t>
  </si>
  <si>
    <t>サーバーサイドJavaプログラミングを理解し、独自Webアプリケーションを構築できる力を養う。</t>
  </si>
  <si>
    <t>ネットワーク</t>
  </si>
  <si>
    <t>ネットワークセキュリティ演習</t>
  </si>
  <si>
    <t>ネットセキュリティ演</t>
  </si>
  <si>
    <t>Linuxサーバの設定などセキュリティシステム構築やセキュリティツールの使用方法などを学習する。</t>
  </si>
  <si>
    <t>ネットワークセキュリティ演習Ⅱ</t>
  </si>
  <si>
    <t>ネットセキュリティ演Ⅱ</t>
  </si>
  <si>
    <t>Windows環境設定演習</t>
  </si>
  <si>
    <t>Windowsの環境設定を通じて、オペレーティングシステムの基本概念を学習する。</t>
  </si>
  <si>
    <t>UNIX/Linuxベースのサーバー構築に必要となる基礎知識を学習する。</t>
  </si>
  <si>
    <t>UNIX/Linuxベースのサーバー構築の基礎知識を学習する。</t>
  </si>
  <si>
    <t>UNIXサーバー構築Ⅰ_B</t>
  </si>
  <si>
    <t>UNIXサーバーⅠ_B</t>
  </si>
  <si>
    <t>UNIXサーバー構築演習Ⅰ_B</t>
  </si>
  <si>
    <t>UNIXサーバー演Ⅰ_B</t>
  </si>
  <si>
    <t>UNIXサーバー構築Ⅱ_B</t>
  </si>
  <si>
    <t>UNIXサーバーⅡ_B</t>
  </si>
  <si>
    <t>UNIXベースのWebサーバーをはじめとした様々なサーバーの構築、運用方法を学習する。</t>
  </si>
  <si>
    <t>UNIXサーバー構築演習Ⅱ_B</t>
  </si>
  <si>
    <t>UNIXサーバー演Ⅱ_B</t>
  </si>
  <si>
    <t>UNIXベースのシステム、サーバ管理を行うために必要な知識を幅広く学習する。</t>
  </si>
  <si>
    <t>UNIXベースのシステム、サーバ管理を行うために必要な環境、設定方法を幅広く学習する。</t>
  </si>
  <si>
    <t>UNIXサーバー構築Ⅲ_B</t>
  </si>
  <si>
    <t>UNIXサーバーⅢ_B</t>
  </si>
  <si>
    <t>UNIXサーバー構築演習Ⅲ_B</t>
  </si>
  <si>
    <t>UNIXサーバー演Ⅲ_B</t>
  </si>
  <si>
    <t>UNIXサーバー構築演習Ⅳ</t>
  </si>
  <si>
    <t>UNIXサーバー演Ⅳ</t>
  </si>
  <si>
    <t>UNIXベースの環境において、応用的なシステム管理、サーバ構築に必要な技術を学習する。</t>
  </si>
  <si>
    <t>CiscoネットワークⅡ</t>
  </si>
  <si>
    <t>CiscoⅡ</t>
  </si>
  <si>
    <t>小規模ネットワーク構築に必要な知識、概念やルータなどのネットワーク機器の設定を学習する。</t>
  </si>
  <si>
    <t>Ciscoネットワーク演習Ⅱ</t>
  </si>
  <si>
    <t>Cisco演Ⅱ</t>
  </si>
  <si>
    <t>企業内で構築されたLAN(ネットワーク)での機器の操作やメンテナンスに必要な技術を学習する。</t>
  </si>
  <si>
    <t>Ciscoネットワーク演習Ⅳ</t>
  </si>
  <si>
    <t>Cisco演Ⅳ</t>
  </si>
  <si>
    <t>DEL_ネットワークセキュリティ演習Ⅰ(B)</t>
  </si>
  <si>
    <t>ネットセキュリティ演(B)</t>
  </si>
  <si>
    <t>ネットワーク構築・管理におけて必要なセキュリティ技術について学習する。また、サーバ等の設定やセキュアプログラミング行うことができる。</t>
  </si>
  <si>
    <t>DEL_Linux演習(B)</t>
  </si>
  <si>
    <t>Linux演(B)</t>
  </si>
  <si>
    <t>Linuxの概要と基本的な操作（基本コマンド、ネットワークコマンドなど）を学習し、Webサーバ管理の知識を習得する。</t>
  </si>
  <si>
    <t>DEL_Windowsサーバー構築演習Ⅰ</t>
  </si>
  <si>
    <t>Winサーバー構演Ⅰ</t>
  </si>
  <si>
    <t>Windowsサーバ2008を使用して、Windowsサーバの構築から管理ための知識を学習する。</t>
  </si>
  <si>
    <t>データベース</t>
  </si>
  <si>
    <t>Accessの基本操作を習得し簡単なデータベースを利用方法を学び　MOS-Access2010の合格を目指す</t>
  </si>
  <si>
    <t>データベース演習Ⅰ_B</t>
  </si>
  <si>
    <t>データ演Ⅰ_B</t>
  </si>
  <si>
    <t>Accessの基本操作を習得し，より実用的なクエリ―、フォーム、レポートを作りデータベース構築の基礎を学習する。</t>
  </si>
  <si>
    <t>データベース演習Ⅱ_B</t>
  </si>
  <si>
    <t>データ演Ⅱ_B</t>
  </si>
  <si>
    <t>データベース設計の基礎とAccessVBAの基本文法を学習する。</t>
  </si>
  <si>
    <t>AccessのマクロとVBAについて学習し，小規模なデータベースシステムを作成する。</t>
  </si>
  <si>
    <t>データベースⅣ</t>
  </si>
  <si>
    <t>データⅣ</t>
  </si>
  <si>
    <t>データベース演習Ⅳ</t>
  </si>
  <si>
    <t>データ演Ⅳ</t>
  </si>
  <si>
    <t>Access～VB連携システムのプログラミング技術について学習する。</t>
  </si>
  <si>
    <t>Access～VB連携システムのプログラミング技術を習得する。</t>
  </si>
  <si>
    <t>データベースプログラミング_B</t>
  </si>
  <si>
    <t>データプロ_B</t>
  </si>
  <si>
    <t>データベースプログラミング演習_B</t>
  </si>
  <si>
    <t>データプロ演_B</t>
  </si>
  <si>
    <t>Oracleアーキテクチャ</t>
  </si>
  <si>
    <t>Oracle</t>
  </si>
  <si>
    <t>ＯＲＡＣＬＥデータベースの基本管理やアーキテクチャを習得する。</t>
  </si>
  <si>
    <t>Oracleアーキテクチャ演習</t>
  </si>
  <si>
    <t>Oracle演</t>
  </si>
  <si>
    <t>リレーショナル型データベースの基本的な仕組みと利用方法を学習する。</t>
  </si>
  <si>
    <t>DEL_データベース概論</t>
  </si>
  <si>
    <t>データ概論</t>
  </si>
  <si>
    <t>リレーショナルデータベースの基本的な仕組みと利用方法を学習する。</t>
  </si>
  <si>
    <t>DEL_データベースⅡ</t>
  </si>
  <si>
    <t>データⅡ</t>
  </si>
  <si>
    <t>3Dアニメーション演習Ⅱ</t>
  </si>
  <si>
    <t>3Dアニメ演Ⅱ</t>
  </si>
  <si>
    <t>3Dキャラクタモデリング演習Ⅱ</t>
  </si>
  <si>
    <t>3Dキャラモデリング演Ⅱ</t>
  </si>
  <si>
    <t>3D背景モデリング演習</t>
  </si>
  <si>
    <t>3D背景モデ演_B</t>
  </si>
  <si>
    <t>del_3Dキャラアニメーション演習</t>
  </si>
  <si>
    <t>3Dキャラアニメーション演</t>
  </si>
  <si>
    <t>3DCG演習Ⅱ</t>
  </si>
  <si>
    <t>3DCG演Ⅱ</t>
  </si>
  <si>
    <t>Softimageを使用して3DCGアニメーションの基礎技術を習得する</t>
  </si>
  <si>
    <t>モデリングから、スカルプトソフトを使用したテクスチャ作成、ライティングまでの一連の工程を学ぶ。</t>
  </si>
  <si>
    <t>CG作品制作演習Ⅱ</t>
  </si>
  <si>
    <t>CG作品制作演Ⅱ</t>
  </si>
  <si>
    <t>チームまたは個人で、希望する職種に就くための3D動画作品を制作する</t>
  </si>
  <si>
    <t>del_3Dムービー制作演習Ⅱ</t>
  </si>
  <si>
    <t>3Dムービー制作演Ⅱ</t>
  </si>
  <si>
    <t>個人の力量に合った指定作品の制作をし、基礎作品力を高める。</t>
  </si>
  <si>
    <t>CG・デッサン作品制作演習Ⅰ_B</t>
  </si>
  <si>
    <t>CG・デッサン作品制作演Ⅰ_B</t>
  </si>
  <si>
    <t>CG・デッサン作品制作演習Ⅱ_B</t>
  </si>
  <si>
    <t>CG・デッサン作品制作演Ⅱ_B</t>
  </si>
  <si>
    <t>個人の嗜好に沿った作品制作をし、ポートフォリオに載せる完全オリジナル作品を完成させる。</t>
  </si>
  <si>
    <t>CG・デッサン作品制作演習Ⅲ</t>
  </si>
  <si>
    <t>CG・デッサン作品制作演Ⅲ</t>
  </si>
  <si>
    <t>del_CGポートフォリオ制作演習</t>
  </si>
  <si>
    <t>CGポートフォリオ制作演</t>
  </si>
  <si>
    <t>DEL_3Dキャラクタモデリング演習_B</t>
  </si>
  <si>
    <t>3Dキャラモデ演_B</t>
  </si>
  <si>
    <t>Softimageの応用操作を学習し、オリジナル3Dキャラクタモデルを制作する</t>
  </si>
  <si>
    <t>Softimageを使用して、高度なアニメーションスキルを身につけるために必要な観察力・表現力を高める</t>
  </si>
  <si>
    <t>del_3Dモデリング演習Ⅱ</t>
  </si>
  <si>
    <t>3Dモデリング演Ⅱ</t>
  </si>
  <si>
    <t>Softimageを使用して、キャラクターモデリングから質感設定まで、3DCG静止画作品制作に必要な一連の工程を習得する。</t>
  </si>
  <si>
    <t>Softimageを使用して、キャラクターアニメーションに必要な基本的スキルを習得する</t>
  </si>
  <si>
    <t>del_3Dアニメーション演習Ⅱ</t>
  </si>
  <si>
    <t>del_3Dアニメーション演習Ⅳ</t>
  </si>
  <si>
    <t>3Dアニメ演Ⅳ</t>
  </si>
  <si>
    <t>del_３ＤＣＧ応用演習Ⅱ</t>
  </si>
  <si>
    <t>３Ｄ応用演Ⅱ</t>
  </si>
  <si>
    <t>SoftImageXSIを使用してモデリング・質感設定・アニメーションの応用技術を身につけ、オリジナル作品を制作する技術を身につける。</t>
  </si>
  <si>
    <t>del_3DCG総合演習Ⅱ</t>
  </si>
  <si>
    <t>3DCG総演Ⅱ</t>
  </si>
  <si>
    <t>Softimageを使用し、3DCG作品を仕上げる為の技術を習得する。</t>
  </si>
  <si>
    <t>Softimageを使用して、カメラを意識した構図やアニメーション制作で、3D作品としての表現力を高めるためのスキルを習得する。</t>
  </si>
  <si>
    <t>del_３ＤＣＧ表現演習Ⅱ</t>
  </si>
  <si>
    <t>３ＤＣＧ表現演Ⅱ</t>
  </si>
  <si>
    <t>Mayaを利用した3DCG制作の知識を身につける。</t>
  </si>
  <si>
    <t>エディトリアル演習</t>
  </si>
  <si>
    <t>エディトリアル演</t>
  </si>
  <si>
    <t>書籍などの出版物をデザイン的に美しく、読みやすいように編集するための手法を学習する。</t>
  </si>
  <si>
    <t>色彩構成Ⅱ</t>
  </si>
  <si>
    <t>色彩理論を学習し、作品制作に活かせる配色構成技術を養う。</t>
  </si>
  <si>
    <t>色彩の体系と理論を学習し、イメージに即した配色構成ができる力を習得する。</t>
  </si>
  <si>
    <t>色彩構成Ⅰ_B</t>
  </si>
  <si>
    <t>Adobe Photoshopの基本操作と、フォトレタッチ（写真加工・修正）の技術を習得する。</t>
  </si>
  <si>
    <t>フォトレタッチ演習Ⅰ_B</t>
  </si>
  <si>
    <t>フォトレタッチ演Ⅰ_B</t>
  </si>
  <si>
    <t>フォトレタッチ演習Ⅱ</t>
  </si>
  <si>
    <t>フォト基演Ⅱ</t>
  </si>
  <si>
    <t>Adobe Photoshopの基本操作と、フォトレタッチ（写真加工・修正）の技術を習得し、作品制作技術を学ぶ。</t>
  </si>
  <si>
    <t>文字や画像などのレイアウトや配色の練習を繰り返し、デザインのルールを学ぶ。</t>
  </si>
  <si>
    <t>写真撮影における構図の考え方のほか、色や素材感の再現、また、遠近感や立体感の表現や照明の展開による印象の違いなどを学習する。</t>
  </si>
  <si>
    <t>写真技術_B</t>
  </si>
  <si>
    <t>イラストレーター演習Ⅱ</t>
  </si>
  <si>
    <t>イラスト基演CⅡ</t>
  </si>
  <si>
    <t>Adobe Illustrator技術の習得と、作品の制作技術を習得する。</t>
  </si>
  <si>
    <t>DTP技術演習Ⅱ</t>
  </si>
  <si>
    <t>DTP基演Ⅱ</t>
  </si>
  <si>
    <t>AdobeInDesign上での文字詰め・空間の使い方などの組版スキル向上を狙う。</t>
  </si>
  <si>
    <t>DTP演Ⅳ</t>
  </si>
  <si>
    <t>Photoshop、InDesign、Illustratorを使ったDTPの総合的なスキルを養う。</t>
  </si>
  <si>
    <t>コミュデザ演Ⅱ</t>
  </si>
  <si>
    <t>実践的なマーケティングや商品プロモーションの研究を行う。また、かごしまデザインアワードに合わせて、実商品のマーケティング、ブランディングの中でデザイン制作を行う。</t>
  </si>
  <si>
    <t>コミュデザ演Ⅳ</t>
  </si>
  <si>
    <t>クライアントの要求に対しての制作において、質・量・幅など様々な面でのクオリティを上げていく。また、かごしまデザインアワードに合わせて、実商品のマーケティング、ブランディングの中でデザイン制作を行う。</t>
  </si>
  <si>
    <t>Webデザイン</t>
  </si>
  <si>
    <t>Webアプリケーション演_B</t>
  </si>
  <si>
    <t>Webサイト制作において必要となるアプリケーションの基本操作を学習し、サイト構築における一連の流れを理解し 制作する。</t>
  </si>
  <si>
    <t>スマートフォン設計演</t>
  </si>
  <si>
    <t>HTML5,CSS3を使用し、スマートフォンサイトにおけるWebサイトの構築方法を学ぶ。</t>
  </si>
  <si>
    <t>Web設計演習Ⅱ</t>
  </si>
  <si>
    <t>Web設演Ⅱ</t>
  </si>
  <si>
    <t>ユーザビリティ・アクセシビリティの観点から、ユーザーが利用しやすいWebサイト構築を学ぶ</t>
  </si>
  <si>
    <t>ページデザイン演習</t>
  </si>
  <si>
    <t>ページデザ演</t>
  </si>
  <si>
    <t>プロの作成したデザインから表現方法や技術を学び制作の中から、自身のデザインの引き出しを増やす</t>
  </si>
  <si>
    <t>del_ActionScript演習Ⅰ</t>
  </si>
  <si>
    <t>ActionScript演Ⅰ</t>
  </si>
  <si>
    <t>ActionScript3の基礎を学習し、インタラクティブなFlashコンテンツ制作の土台を作る。</t>
  </si>
  <si>
    <t>del_ActionScript応用演習Ⅱ</t>
  </si>
  <si>
    <t>ActionScript応演Ⅱ</t>
  </si>
  <si>
    <t>Actionscriptの知識を高め、高度なFlashコンテンツ制作を目指す。</t>
  </si>
  <si>
    <t>DEL_Flash演習_B</t>
  </si>
  <si>
    <t>Flash基演_B</t>
  </si>
  <si>
    <t>リッチコンテンツ作成に向け、Flashの基本操作を理解しアニメーションの基本を習得する。</t>
  </si>
  <si>
    <t>DEL_Webオーサリング演習_B</t>
  </si>
  <si>
    <t>Webオーサ演_B</t>
  </si>
  <si>
    <t>Adobe DreamWeaver/FireWorksを使用し、Webサイトの制作フローを把握しながら・デザイン・ページ作成・アップロードまでの制作フローを習得する。</t>
  </si>
  <si>
    <t>映像制作</t>
  </si>
  <si>
    <t>映像制作概論</t>
  </si>
  <si>
    <t>映像作品を制作する際に必要な演出やテクニックを習得し、企業に認められる映像作品を制作する。</t>
  </si>
  <si>
    <t>映像コンテンツ演習</t>
  </si>
  <si>
    <t>映像コンテンツ演</t>
  </si>
  <si>
    <t>映像表現研究</t>
  </si>
  <si>
    <t>映像作品の鑑賞・分析を行い、作品制作における演出や表現方法の幅を広げる。</t>
  </si>
  <si>
    <t>DEL_映像編集技法演習Ⅱ</t>
  </si>
  <si>
    <t>映像編集技法演Ⅱ</t>
  </si>
  <si>
    <t>DEL_映像制作演習Ⅱ</t>
  </si>
  <si>
    <t>映像制作演Ⅱ</t>
  </si>
  <si>
    <t>映像制作をする際に必要な、効果や合成機能をAfterEffectsを利用し取得する</t>
  </si>
  <si>
    <t>カメラワークや絵コンテなど映像制作の基礎知識を学習し、デジタル映像編集のテクニックを身に付ける。</t>
  </si>
  <si>
    <t>DEL_映像作品制作演習</t>
  </si>
  <si>
    <t>映像作品制作演</t>
  </si>
  <si>
    <t>del_絵コンテ・レイアウト作成</t>
  </si>
  <si>
    <t>絵コンテ作成</t>
  </si>
  <si>
    <t>映像制作の設計図としての絵コンテやイメージボードを制作するスキルを習得する。</t>
  </si>
  <si>
    <t>DEL_映像コンテンツ制作演習Ⅱ</t>
  </si>
  <si>
    <t>映像作成ソフトの応用技術の取得、オリジナルDVDの作成方法を理解する。</t>
  </si>
  <si>
    <t>CGの基礎概念を学び、CGエンジニア検定ベーシックを合格できる能力と幅広い知識を習得する。</t>
  </si>
  <si>
    <t>アニメーション制作</t>
  </si>
  <si>
    <t>コミュニティ作画Ⅱ</t>
  </si>
  <si>
    <t>衝突と競争を主テーマとした、意見交換と作品制作。</t>
  </si>
  <si>
    <t>ロケーションを演出する様々なパースデザインを学び、イラスト用背景、風景の作画技法を習得する</t>
  </si>
  <si>
    <t>アニメ作画技法演習Ⅱ</t>
  </si>
  <si>
    <t>アニメ作画演Ⅱ</t>
  </si>
  <si>
    <t>原画・動画のクリンナップ技術の更なる向上とキャラクター作成の知識・技術を習得する。</t>
  </si>
  <si>
    <t>アニメ作画技法演習Ⅳ</t>
  </si>
  <si>
    <t>アニメ作画演Ⅳ</t>
  </si>
  <si>
    <t>具体的な企業の就職試験を意識し、より高度なアニメ作画技法を習得する。</t>
  </si>
  <si>
    <t>アニメーション技術演習Ⅱ</t>
  </si>
  <si>
    <t>アニメ技術演Ⅱ</t>
  </si>
  <si>
    <t>人の自然な動作を中心にアニメーションの作画技術を習得する。</t>
  </si>
  <si>
    <t>アニメーション技術演習Ⅳ</t>
  </si>
  <si>
    <t>アニメ技術演Ⅳ</t>
  </si>
  <si>
    <t>業界就職課題の対策として、実戦的なアニメーションの作画技術を習得する。</t>
  </si>
  <si>
    <t>デジタルアニメ制作演習Ⅱ</t>
  </si>
  <si>
    <t>デジタルアニメ演Ⅱ</t>
  </si>
  <si>
    <t>デジタル撮影機AfterEffectsを使用してアニメ編集の基礎技術を習得する。</t>
  </si>
  <si>
    <t>デジタルアニメ制作演習Ⅳ</t>
  </si>
  <si>
    <t>デジタルアニメ演Ⅳ</t>
  </si>
  <si>
    <t>具体的な企業の就職試験を意識し、より高度なデジタルアニメ制作技術を習得する。</t>
  </si>
  <si>
    <t>コミュニティ作画Ⅳ</t>
  </si>
  <si>
    <t>多人数制作による相乗効果を主テーマとした、意見交換と作品制作。</t>
  </si>
  <si>
    <t>DEL_背景パース技法Ⅱ_B</t>
  </si>
  <si>
    <t>背景パース技法Ⅱ_B</t>
  </si>
  <si>
    <t>del_背景パース技法Ⅰ_B</t>
  </si>
  <si>
    <t>背景パース技法Ⅰ_B</t>
  </si>
  <si>
    <t>基本的な透視図法を学び、イラスト用背景、風景の作画技法を習得する。</t>
  </si>
  <si>
    <t>ゲームCG（デザイン基礎）</t>
  </si>
  <si>
    <t>（仮科目設定です）</t>
  </si>
  <si>
    <t>美術・デザイン概論_B</t>
  </si>
  <si>
    <t>美デザ_B</t>
  </si>
  <si>
    <t>古典美術から現代美術を通じて、様々な個性表現や価値観を学習する。</t>
  </si>
  <si>
    <t>キャラクタ制作に必要となる人体の骨や筋肉の構造としくみについて学習する。</t>
  </si>
  <si>
    <t>「構成学」で造形の基礎を学びながら演習を行い、説得力のある作品を制作する。</t>
  </si>
  <si>
    <t>造形デザイン概論_B</t>
  </si>
  <si>
    <t>造形デザ_B</t>
  </si>
  <si>
    <t>デッサン基礎Ⅱ</t>
  </si>
  <si>
    <t>デッサン基Ⅱ</t>
  </si>
  <si>
    <t>デッサン・クロッキーおよび写真模写を通じて、基礎デッサン力の主に色の感性を養う。</t>
  </si>
  <si>
    <t>デッサンⅠ</t>
  </si>
  <si>
    <t>デッサンおよびクロッキーを通じて、基礎デッサン力である形と色の感性を養う。</t>
  </si>
  <si>
    <t>基礎デッサン力を高め、形と色の感性を養い、就活用デッサン作品が制作できる力量獲得を目指す。</t>
  </si>
  <si>
    <t>デッサンⅢ</t>
  </si>
  <si>
    <t>基礎デッサン力を更に高め、より一層の形と色の感性を養い、就活に勝つデッサン作品を量産する。</t>
  </si>
  <si>
    <t>デッサンCⅡ</t>
  </si>
  <si>
    <t>デッサン・クロッキーおよび写真模写を通じて、基礎デッサン力の形と色の感性を更に養う。</t>
  </si>
  <si>
    <t>基礎デッサン力を更に高め、就職用デッサン作品レベルに近づくことを目指す。</t>
  </si>
  <si>
    <t>未設定_視覚法則（西尾）</t>
  </si>
  <si>
    <t>視覚法則</t>
  </si>
  <si>
    <t>視覚の法則性、行動の法則性などについて学習する。</t>
  </si>
  <si>
    <t>DEL_デッサンⅡ_B</t>
  </si>
  <si>
    <t>デッサンⅡ_B</t>
  </si>
  <si>
    <t>DEL_空間構成</t>
  </si>
  <si>
    <t>空間構成</t>
  </si>
  <si>
    <t>空間知覚、行動の法則性など、空間構成要素による心理的影響について学習する。</t>
  </si>
  <si>
    <t>DEL_CGデザイン研究</t>
  </si>
  <si>
    <t>CGデザ研究</t>
  </si>
  <si>
    <t>古典美術から最新デザインを通じて幅広いデジタル表現を学習する</t>
  </si>
  <si>
    <t>DEL_デッサンCⅥ</t>
  </si>
  <si>
    <t>デッサンCⅥ</t>
  </si>
  <si>
    <t>石膏デッサン・人物デッサン・静物デッサン・写真模写制作を通じて、形と色の感性を一層高めた作品を制作し、質を伴った就職用作品を量産する。</t>
  </si>
  <si>
    <t>DEL_デッサンCⅣ</t>
  </si>
  <si>
    <t>デッサンCⅣ</t>
  </si>
  <si>
    <t>DEL_デッサンGⅡ</t>
  </si>
  <si>
    <t>デッサンGⅡ</t>
  </si>
  <si>
    <t>デッサン・クロッキーおよび写真模写を通じて、基礎デッサン力の形と色の感性をさらに高める（デッサンⅡの3コマ版）。</t>
  </si>
  <si>
    <t>DEL_デッサンGⅤ</t>
  </si>
  <si>
    <t>デッサンGⅤ</t>
  </si>
  <si>
    <t>石膏デッサン・人物デッサン・静物デッサン・写真模写制作を通じて、形と色の感性を一層高めた作品を制作し、質を伴った就職用作品を量産する（デッサンⅤの3コマ版）。</t>
  </si>
  <si>
    <t>DEL_運動解剖学</t>
  </si>
  <si>
    <t>運動解剖学</t>
  </si>
  <si>
    <t>アニメーションや3DCGキャラクターモーション作成で必要となる人体の運動メカニズムについて学習する。また、運動メカニズムをコマ送りで確認して、デッサンを行う。</t>
  </si>
  <si>
    <t>DEL_視覚法則(B)</t>
  </si>
  <si>
    <t>視覚法則(B)</t>
  </si>
  <si>
    <t>資料検索を行いスクラップブックを制作する。</t>
  </si>
  <si>
    <t>DEL_デッサンⅢ(B)</t>
  </si>
  <si>
    <t>デッサンⅢ(B)</t>
  </si>
  <si>
    <t>DEL_スクラップブック制作演習(B)</t>
  </si>
  <si>
    <t>スクラップブック制演(B)</t>
  </si>
  <si>
    <t>DEL_人体解剖学(B)</t>
  </si>
  <si>
    <t>人体解剖学(B)</t>
  </si>
  <si>
    <t>ムービー制演</t>
  </si>
  <si>
    <t>DEL_ムービー制作Ⅰ(B)</t>
  </si>
  <si>
    <t>ムービー制作Ⅰ(B)</t>
  </si>
  <si>
    <t>DEL_ムービー制作演習Ⅰ(B)</t>
  </si>
  <si>
    <t>ムービー制作演Ⅰ(B)</t>
  </si>
  <si>
    <t>AdobePremiereを使用し、テーマに沿った短編映像作品を制作する。</t>
  </si>
  <si>
    <t>DEL_ゲーム映像制作Ⅲ</t>
  </si>
  <si>
    <t>ゲ映像制作Ⅲ</t>
  </si>
  <si>
    <t>DEL_ゲーム映像制作演習Ⅲ</t>
  </si>
  <si>
    <t>ゲ映像制作演Ⅲ</t>
  </si>
  <si>
    <t>映像作成ソフトAdobe AfterEffectsの応用テクニックを習得し、より高度な映像表現方法を理解する。</t>
  </si>
  <si>
    <t>ビジネス</t>
  </si>
  <si>
    <t>「誰に対して」「何を提供して」「どう伝えるか」というマーケティングの基本技術を学習する。</t>
  </si>
  <si>
    <t>マーケティングⅡ</t>
  </si>
  <si>
    <t>観察から、発想、企画立案、プレゼンまでマーケティングの発想力と思考力を身につける。</t>
  </si>
  <si>
    <t>マーケティング企画技術Ⅱ</t>
  </si>
  <si>
    <t>マーケティング企画Ⅱ</t>
  </si>
  <si>
    <t>複式簿記による決算書の作成方法や基礎的な企業会計の仕組みについて学習する。</t>
  </si>
  <si>
    <t>簿記Ⅱ</t>
  </si>
  <si>
    <t>会計の用語、財務諸表の構造・読み方など財務諸表を理解するための基礎的な力を身につける。</t>
  </si>
  <si>
    <t>ビジネス会計Ⅱ</t>
  </si>
  <si>
    <t>決算書の作成方法を中心に財務諸表を理解するための基礎的な力を身につける。</t>
  </si>
  <si>
    <t>企業会計Ⅱ</t>
  </si>
  <si>
    <t>企業会計Ⅳ</t>
  </si>
  <si>
    <t>決算書の作成方法、財務諸表の構造・読み方など財務諸表を理解するための応用的な力を身につける。</t>
  </si>
  <si>
    <t>企業社会で通用する企画書の書き方の基礎技法や組織の中で必要とされる発想法を学習する。</t>
  </si>
  <si>
    <t>ECC独自のWebビジネスシステムを用いて、仮想の会社を設立し、仮想のインターネットショップを運営する。産学連携授業。</t>
  </si>
  <si>
    <t>ビジネス・シミュレーション演習Ⅱ</t>
  </si>
  <si>
    <t>シミュレーション演Ⅱ</t>
  </si>
  <si>
    <t>ロジカルライティング</t>
  </si>
  <si>
    <t>文章を組み立てる能力を習得することを目的に実践的な講義内容ですすめて行く。 具体的には論作文、ビジネス上必要な報告書などの作成を実践的に学ぶ。</t>
  </si>
  <si>
    <t>ビジネス実務Ⅱ</t>
  </si>
  <si>
    <t>検定対策講座を通じて、「サービス接遇検定２級」「秘書検定２級」についての知識、技能を学ぶ。 接客および、オフィス実務のための検定試験勉強を通して、コミュニケーション能力のアップと、ホスピタリティを身につける。</t>
  </si>
  <si>
    <t>ビジネス実務Ⅳ</t>
  </si>
  <si>
    <t>ビジ実Ⅳ</t>
  </si>
  <si>
    <t>社会人にとって必須の技能であるビジネスの場の秩序に関する考え方・礼儀などのビジネスマナーを中心に学習していく。</t>
  </si>
  <si>
    <t>ビジネスの場における立ち居振る舞いを、実践的に学ぶ。</t>
  </si>
  <si>
    <t>ﾋﾞｼﾞﾈｽ実践ﾄﾚｰﾆﾝｸﾞⅡ</t>
  </si>
  <si>
    <t>ﾋﾞｼﾞ実践ﾄﾚⅡ</t>
  </si>
  <si>
    <t>実務研究</t>
  </si>
  <si>
    <t>近年の入社試験に広がっているグループセッションや面接でも問われることのあるゲーム理論・フェルミ推定・事例問題を通じ、実務に要求される発想力と問題解決能力を養う。</t>
  </si>
  <si>
    <t>DEL_e-ビジネス構築演習</t>
  </si>
  <si>
    <t>DEL_e-ビジネス演</t>
  </si>
  <si>
    <t>ネットショップについて基礎から実際に運営するまでに必要な知識を身につける。</t>
  </si>
  <si>
    <t>仮想の会社を設立し、仮想のインターネットショップを運営する。その業務を協働体験することにより、企業社会での実務知識を身に付ける。</t>
  </si>
  <si>
    <t>DEL_ビジネス・シミュレーションⅡ</t>
  </si>
  <si>
    <t>シミュレーションⅡ</t>
  </si>
  <si>
    <t>DEL_ロジカル・シンキング_B</t>
  </si>
  <si>
    <t>ロジカル_B</t>
  </si>
  <si>
    <t>実践的アウトプット力(考察・書く・話す)の習得</t>
  </si>
  <si>
    <t>DEL_海外フィールドワーク演習</t>
  </si>
  <si>
    <t>海外フィールドワーク演習</t>
  </si>
  <si>
    <t>日本と韓国を比較するテーマについてプレゼンテーションをするための準備を行う。</t>
  </si>
  <si>
    <t>全経・日商簿記検定3級に合格できる力を養う。</t>
  </si>
  <si>
    <t>DEL_簿記検定対策Ⅱ</t>
  </si>
  <si>
    <t>簿記対策Ⅱ</t>
  </si>
  <si>
    <t>DEL_経営分析演習</t>
  </si>
  <si>
    <t>経営分析演</t>
  </si>
  <si>
    <t>Excelを使って経営分析ツールを作成する。</t>
  </si>
  <si>
    <t>ビジネスアプリ</t>
  </si>
  <si>
    <t>Word・Excel・Power Pointの基本操作を学ぶ。</t>
  </si>
  <si>
    <t>ビジネスアプリケーション演習_B</t>
  </si>
  <si>
    <t>ビジネスアプリ演_B</t>
  </si>
  <si>
    <t>Microsoft Wordの基本操作及びビジネス文書作成に必要な技能を学習する。</t>
  </si>
  <si>
    <t>アプリケーション演習Ⅱ</t>
  </si>
  <si>
    <t>アプリ演Ⅱ</t>
  </si>
  <si>
    <t>Microsoft Excelの基本操作及び表データの活用に必要な技能を学習する。</t>
  </si>
  <si>
    <t>Microsoft Word・Excelの実務的な操作及び高度な活用方法を学習する。</t>
  </si>
  <si>
    <t>アプリケーション演習Ⅳ</t>
  </si>
  <si>
    <t>アプリ演Ⅳ</t>
  </si>
  <si>
    <t>Microsoft Excelに付属するBasic言語VBA(Visual Basic for Application)により、プログラム作成の演習を行なう。</t>
  </si>
  <si>
    <t>VBAⅡ</t>
  </si>
  <si>
    <t>VBA演習Ⅱ</t>
  </si>
  <si>
    <t>VBA演Ⅱ</t>
  </si>
  <si>
    <t>聞き手の記憶に残るプレゼンテーション技術およびプレゼンテーション技法を学習する。</t>
  </si>
  <si>
    <t>プレゼン演Ⅰ_B</t>
  </si>
  <si>
    <t>プレゼンテーション演習Ⅱ</t>
  </si>
  <si>
    <t>プレゼン演Ⅱ</t>
  </si>
  <si>
    <t>聞き手を納得させるプレゼンテーション技術およびプレゼンテーション技法を学習する。</t>
  </si>
  <si>
    <t>「会計ソフト」弥生会計で設定、入力、運用方法を学び経理の実務処理を経験する</t>
  </si>
  <si>
    <t>会計ソフト演習Ⅱ</t>
  </si>
  <si>
    <t>DEL_ワープロ基礎演習Ⅱ</t>
  </si>
  <si>
    <t>ワープロ基演Ⅱ</t>
  </si>
  <si>
    <t>DEL_表計算基礎演習Ⅱ</t>
  </si>
  <si>
    <t>表計算基演Ⅱ</t>
  </si>
  <si>
    <t>DEL_卒業制作プレゼン演習</t>
  </si>
  <si>
    <t>卒制プレゼン演</t>
  </si>
  <si>
    <t>卒業制作の最終プレゼンテーションに必要な技術・知識を習得する</t>
  </si>
  <si>
    <t>就職対策</t>
  </si>
  <si>
    <t>就職対策Ⅰ</t>
  </si>
  <si>
    <t>就職対Ⅰ</t>
  </si>
  <si>
    <t>一般的な知識や社会情勢を学習し、就職試験および就職活動に役立つ能力を身につける。</t>
  </si>
  <si>
    <t>ビジネスマナー</t>
  </si>
  <si>
    <t>ビジマナ</t>
  </si>
  <si>
    <t>ビジネスシーンにおけるマナーと、社会人としての行動、考え方の基本を学習する。</t>
  </si>
  <si>
    <t>DEL_一般知識</t>
  </si>
  <si>
    <t>一般知識</t>
  </si>
  <si>
    <t>一般常識やＳＰＩ対策を学びます。国語、数学を反復練習して、就職試験時の第一関門を突破します。</t>
  </si>
  <si>
    <t>発表や行事を通じてクラス内のコミュニケーションをはかる。</t>
  </si>
  <si>
    <t>DEL_コミュニケーションⅣ</t>
  </si>
  <si>
    <t>HRⅣ</t>
  </si>
  <si>
    <t>DEL_コミュニケーションⅥ</t>
  </si>
  <si>
    <t>HRⅥ</t>
  </si>
  <si>
    <t>DEL_コミュニケーションⅧ</t>
  </si>
  <si>
    <t>HRⅧ</t>
  </si>
  <si>
    <t>作品制作</t>
  </si>
  <si>
    <t>ITシステム開発演習Ⅱ</t>
  </si>
  <si>
    <t>ITシス開演習Ⅱ</t>
  </si>
  <si>
    <t>ＩＴ系のシステム開発・運用に必要となる応用知識を学習する。産学連携授業。</t>
  </si>
  <si>
    <t>卒業制作演習(SE)</t>
  </si>
  <si>
    <t>卒制演習(SE)</t>
  </si>
  <si>
    <t>学習の集大成として、オリジナルのシステム開発の制作をグループを組んで行う。</t>
  </si>
  <si>
    <t>卒業制作演習(NE)</t>
  </si>
  <si>
    <t>卒制演習(NE)</t>
  </si>
  <si>
    <t>学習の集大成として、オリジナルのネットワークアプリケーション・Webシステムの制作を行う。</t>
  </si>
  <si>
    <t>ITゼミ演習Ⅱ</t>
  </si>
  <si>
    <t>DEL_卒業制作(SE)</t>
  </si>
  <si>
    <t>卒業制作(SE)</t>
  </si>
  <si>
    <t>DEL_卒業制作(NE)</t>
  </si>
  <si>
    <t>卒業制作(NE)</t>
  </si>
  <si>
    <t>【選】国家試験対策</t>
  </si>
  <si>
    <t>基本情報対策Ⅱ</t>
  </si>
  <si>
    <t>基本情報技術者試験の標準カリキュラム（出題範囲）における知識の習得と、試験問題演習を行う。</t>
  </si>
  <si>
    <t>DEL_国家資格試験対策(G)Ⅱ</t>
  </si>
  <si>
    <t>国家資格対策(G)Ⅱ</t>
  </si>
  <si>
    <t>ITパスポート試験対策</t>
  </si>
  <si>
    <t>ITパス対策</t>
  </si>
  <si>
    <t>ITパスポート試験合格のため、IPA発表のITパスポートシラバスに沿って学習する。</t>
  </si>
  <si>
    <t>基本情報試験対策Ⅳ</t>
  </si>
  <si>
    <t>基情対策Ⅳ</t>
  </si>
  <si>
    <t>基本情報技術者試験に出題される内容を理解し，問題演習を行う</t>
  </si>
  <si>
    <t>国家試験である応用情報技術者試験合格のための対策講座。</t>
  </si>
  <si>
    <t>DEL_応用情報試験対策Ⅱ</t>
  </si>
  <si>
    <t>応用情報対策Ⅱ</t>
  </si>
  <si>
    <t>【選】ベンダー対策</t>
  </si>
  <si>
    <t>Androidアプリケーション技術者認定試験[ベーシック]を合格するための知識を習得する</t>
  </si>
  <si>
    <t>Oracle MASTER対策Ⅲ0</t>
  </si>
  <si>
    <t>Oracle対策Ⅲ0</t>
  </si>
  <si>
    <t>Oracle MASTER対策Ⅲ</t>
  </si>
  <si>
    <t>Oracle対策Ⅲ</t>
  </si>
  <si>
    <t>Oracle MASTER Bronze DBA11g （テスト番号1Z0-018）合格のための対策講座。 Bronze 11gSQL基礎 I試験 （テスト番号1Z0-051）合格者、又は同等の知識を有する者を対象。</t>
  </si>
  <si>
    <t>Oracle MASTER対策Ⅳ</t>
  </si>
  <si>
    <t>Oracle対策Ⅳ</t>
  </si>
  <si>
    <t>OCJ-P対策Bronze_B</t>
  </si>
  <si>
    <t>OCJ-P対策Silver_B</t>
  </si>
  <si>
    <t>Cisco Systems認定のベンダー資格CCENT（Cisco Certified Entry Networking Technician）に合格する為の講座。</t>
  </si>
  <si>
    <t>CCNA対策Ⅱ</t>
  </si>
  <si>
    <t>Linux Professional Institute Certification（Linux技術者認定試験）レベル１資格を取得に必要な101試験および102試験の対策授業を行います。</t>
  </si>
  <si>
    <t>ＬＰＩＣ対策_B</t>
  </si>
  <si>
    <t>DEL_MOS・Access対策(B)</t>
  </si>
  <si>
    <t>MOS・Access(B)</t>
  </si>
  <si>
    <t>MOS・Access合格のための対策講座</t>
  </si>
  <si>
    <t>MCP合格対策講座。WindowsServer2003の環境設定、管理方法を学習する。</t>
  </si>
  <si>
    <t>DEL_MCP対策Ⅱ</t>
  </si>
  <si>
    <t>MCP対策Ⅱ</t>
  </si>
  <si>
    <t>【選】その他試験対策・補講</t>
  </si>
  <si>
    <t>進級・卒業保留者向けWeb課題作成講座。</t>
  </si>
  <si>
    <t>資格対策補講Ⅱ</t>
  </si>
  <si>
    <t>就職対策特講0</t>
  </si>
  <si>
    <t>※ 0時限目(7:30～9:00)に実施する教科です。</t>
  </si>
  <si>
    <t>【選】クリエイト</t>
  </si>
  <si>
    <t>ゲーム企画演習（選択）Ⅱ</t>
  </si>
  <si>
    <t>ゲーム企画演選択Ⅱ</t>
  </si>
  <si>
    <t>ゲーム業界への就職を視野に、企画書を作成する。</t>
  </si>
  <si>
    <t>デジタルサウンド制作演習_B</t>
  </si>
  <si>
    <t>サウンド演習_B</t>
  </si>
  <si>
    <t>キャラ技法Ⅱ(TUE4)</t>
  </si>
  <si>
    <t>リアルな人体を描くために必要である実践的な人体素体の構成力・描き方を学習する。</t>
  </si>
  <si>
    <t>キャラクターデザイン技法Ⅱ(TUE5)</t>
  </si>
  <si>
    <t>キャラ技法Ⅱ(TUE5)</t>
  </si>
  <si>
    <t>リアルな人体を描くために必要である実践的な人体解剖学を学習する。</t>
  </si>
  <si>
    <t>キャラ技法Ⅱ(WED4)</t>
  </si>
  <si>
    <t>人物キャラクターデザインのために必要である実践的なポージング・世界観設定・背景を学習する。</t>
  </si>
  <si>
    <t>キャラクターデザイン技法Ⅱ(WED5)</t>
  </si>
  <si>
    <t>キャラ技法Ⅱ(WED5)</t>
  </si>
  <si>
    <t>和風キャラクターデザインのために必要である実践的なポージング・アイテム・世界観設定・背景を学習する。</t>
  </si>
  <si>
    <t>マンガ、アニメ、ゲームキャラクタの知識と作画テクニックを学び、基本的なキャラクタデザイン技法を学習する。</t>
  </si>
  <si>
    <t>DEL_キャラクターデザイン技法基礎Ⅱ(MON4)</t>
  </si>
  <si>
    <t>キャラ技法基礎Ⅱ(MON4)</t>
  </si>
  <si>
    <t>DEL_キャラクターデザイン技法基礎Ⅱ(THU5)</t>
  </si>
  <si>
    <t>キャラ技法基礎Ⅱ(THU5)</t>
  </si>
  <si>
    <t>DEL_ドット絵(B)</t>
  </si>
  <si>
    <t>ドット絵(B)</t>
  </si>
  <si>
    <t>ドット絵をゲームに使用可能にするための基礎知識を学習し、アニメーションデータとしての描画を行う</t>
  </si>
  <si>
    <t>DEL_デジタルサウンド演習(B)</t>
  </si>
  <si>
    <t>サウンド演習(B)</t>
  </si>
  <si>
    <t>小説作品にて文章力を養い、映画・アニメ・ゲームの映像化を踏まえたシナリオ技法を身につける。</t>
  </si>
  <si>
    <t>DEL_ゲームシナリオ特講Ⅱ</t>
  </si>
  <si>
    <t>シナリオ特講Ⅱ</t>
  </si>
  <si>
    <t>大手ゲーム会社より発売済みのゲームをリニューアルし、本学提携ゲーム会社「アプライズ社」の指導のもと、販売レベルに達することを目標に実際のゲーム開発を行います。受講者は選考により決定します。</t>
  </si>
  <si>
    <t>DEL_戦略ゲームプロⅡ</t>
  </si>
  <si>
    <t>戦略ゲームプロⅡ</t>
  </si>
  <si>
    <t>【選】ゼミナール</t>
  </si>
  <si>
    <t>Maya演習(B)</t>
  </si>
  <si>
    <t>FC編集演習(B)</t>
  </si>
  <si>
    <t>FC編集実習(B)</t>
  </si>
  <si>
    <t>【選】ゲーム補習</t>
  </si>
  <si>
    <t>DEL_ゲームC言語補習Ⅱ</t>
  </si>
  <si>
    <t>ゲームC言語補習Ⅱ</t>
  </si>
  <si>
    <t>ゲームC言語系の通常授業を欠席、又は理解できなかった人の為の授業です。質問のある人も参加してください。</t>
  </si>
  <si>
    <t>ゲーム企画系の通常授業を欠席、又は理解できなかった人の為の授業です。質問のある人も参加してください。</t>
  </si>
  <si>
    <t>DEL_ゲーム企画補習Ⅱ</t>
  </si>
  <si>
    <t>ゲーム企画補習Ⅱ</t>
  </si>
  <si>
    <t>【3校】コン専</t>
  </si>
  <si>
    <t>Microsoft Certified Application Specialist［マイクロソフト認定 アプリケーション スペシャリスト／（MOS）］Word 合格のための対策講座。</t>
  </si>
  <si>
    <t>MOS・PowerPoint対策(B)</t>
  </si>
  <si>
    <t>MOS・PowerPoint(B)</t>
  </si>
  <si>
    <t>Microsoft Certified Application Specialist［マイクロソフト認定 アプリケーション スペシャリスト／（MOS）］PowerPoint 合格のための対策講座。</t>
  </si>
  <si>
    <t>英語・留学</t>
  </si>
  <si>
    <t>アメリカ航空宇宙局が開発したメソッドなどを用いて速読・多読に取り組み、英語を英語で理解する習慣を身に付ける。</t>
  </si>
  <si>
    <t>Short-term Study Abroad</t>
  </si>
  <si>
    <t>海外の語学学校でホームステイ＆語学留学。英語のみの環境で、勉強だけではなく、グローバルな生活を体験する。</t>
  </si>
  <si>
    <t>Around the WorldⅡ</t>
  </si>
  <si>
    <t>国別に基本情報、言語、歴史的名所などを学習。豆知識やあまり知られていない事実にも触れる。</t>
  </si>
  <si>
    <t>Reading &amp; Writing Ⅱ</t>
  </si>
  <si>
    <t>RWⅡ</t>
  </si>
  <si>
    <t>Grammar Composition Ⅱ</t>
  </si>
  <si>
    <t>GCⅡ</t>
  </si>
  <si>
    <t>国際外語専門学校</t>
  </si>
  <si>
    <t>教室貸出(国際)B</t>
  </si>
  <si>
    <t>貸出・国際B</t>
  </si>
  <si>
    <t>国際外語からの依頼で教室を貸し出す</t>
  </si>
  <si>
    <t>KC Office総合演習_B</t>
  </si>
  <si>
    <t>KCOffice総合演習B</t>
  </si>
  <si>
    <t>声優</t>
  </si>
  <si>
    <t>DEL_声優基礎演習Ⅳ</t>
  </si>
  <si>
    <t>声優基演Ⅳ</t>
  </si>
  <si>
    <t>朗読・フリートークの基礎技術を身に付ける。</t>
  </si>
  <si>
    <t>DEL_ヴォイストレーニングⅣ</t>
  </si>
  <si>
    <t>ヴォイトレⅣ（ア専）</t>
  </si>
  <si>
    <t>自分自身の声を知り、自分自身の出しやすい音域を知って心地よく大きく声を出せるように基本発声法を学習します。最終的には歌唱指導を受けＣＤ制作として作品を残します。ア専開講科目「ボイストレーニング・歌唱指導」</t>
  </si>
  <si>
    <t>声優として必要不可欠な、アフレコの実習を行う。</t>
  </si>
  <si>
    <t>DEL_声優トレーニング演習Ⅱ</t>
  </si>
  <si>
    <t>声優トレ演習Ⅱ</t>
  </si>
  <si>
    <t>DEL_舞台実習</t>
  </si>
  <si>
    <t>舞台実習（ア専）</t>
  </si>
  <si>
    <t>舞台基礎から発展させ、実際に演じ、舞台用の演技力を習得します。ア専開講科目。</t>
  </si>
  <si>
    <t>各種メディア対応</t>
  </si>
  <si>
    <t>DEL_声優基礎演習Ⅵ</t>
  </si>
  <si>
    <t>声優基演Ⅵ</t>
  </si>
  <si>
    <t>声で表現すること、その技術の基礎を学ぶ。</t>
  </si>
  <si>
    <t>DEL_声優基礎演習Ⅱ</t>
  </si>
  <si>
    <t>声優基演Ⅱ</t>
  </si>
  <si>
    <t>DEL_ヴォイストレーニングⅡ</t>
  </si>
  <si>
    <t>ヴォイトレⅡ（ア専）</t>
  </si>
  <si>
    <t>基本発声を基として、最終的には歌唱指導を受けＣＤ作品を作ります。</t>
  </si>
  <si>
    <t>話し方の基礎を学んだことをふまえ、表現力を養う。</t>
  </si>
  <si>
    <t>DEL_ナレーション基礎Ⅱ</t>
  </si>
  <si>
    <t>ナレ基礎Ⅱ（ア専）</t>
  </si>
  <si>
    <t>DEL_声優実技Ⅰ</t>
  </si>
  <si>
    <t>声優実技Ⅰ</t>
  </si>
  <si>
    <t>マンガ</t>
  </si>
  <si>
    <t>主にComicStudioを使用し、デジタル機器を活用したマンガ制作のノウハウを学ぶ。</t>
  </si>
  <si>
    <t>del_デジタルコミック制作演習Ⅱ</t>
  </si>
  <si>
    <t>デジタルコミック制作演Ⅱ</t>
  </si>
  <si>
    <t>マンガ制作で重要な部分を占めるキャラクター設定の考え方から制作までを学ぶ。</t>
  </si>
  <si>
    <t>del_マンガキャラクター制作Ⅱ</t>
  </si>
  <si>
    <t>マンガキャラクターⅡ</t>
  </si>
  <si>
    <t>一般的なビジュアル表現技術からマンガ独特の表現技術までを学ぶ。</t>
  </si>
  <si>
    <t>del_マンガ表現概論Ⅱ</t>
  </si>
  <si>
    <t>マンガ表現概論Ⅱ</t>
  </si>
  <si>
    <t>DEL_マンガ表現概論Ⅳ</t>
  </si>
  <si>
    <t>マンガ表現概論Ⅳ</t>
  </si>
  <si>
    <t>DEL_マンガ表現概論Ⅵ</t>
  </si>
  <si>
    <t>マンガ表現概論Ⅵ</t>
  </si>
  <si>
    <t>パソコン、デジタル機器を活用したマンガ制作のノウハウを学ぶ。</t>
  </si>
  <si>
    <t>DEL_デジタルコミック制作演習Ⅳ</t>
  </si>
  <si>
    <t>デジタルコミック制作演Ⅳ</t>
  </si>
  <si>
    <t>DEL_デジタルコミック制作演習Ⅵ</t>
  </si>
  <si>
    <t>デジタルコミック制作演習Ⅵ</t>
  </si>
  <si>
    <t>DEL_マンガキャラクター制作Ⅳ</t>
  </si>
  <si>
    <t>マンガキャラクター制作Ⅳ</t>
  </si>
  <si>
    <t>DEL_マンガキャラクター制作Ⅵ</t>
  </si>
  <si>
    <t>マンガキャラクター制作Ⅵ</t>
  </si>
  <si>
    <t>ゲームプロ（その他）</t>
  </si>
  <si>
    <t>ゲームエンジン（Unity)を使ったゲーム制作手法を習得する。</t>
  </si>
  <si>
    <t>ゲームエンジンプログラミングⅠ_B</t>
  </si>
  <si>
    <t>ゲーエンプロⅠ_B</t>
  </si>
  <si>
    <t>各種ゲームエンジンを使ったゲーム制作手法を研究する。</t>
  </si>
  <si>
    <t>ゲーエン演</t>
  </si>
  <si>
    <t>ゲームエンジンを使ったゲーム制作手法を習得する。</t>
  </si>
  <si>
    <t>VR/ARプロ演</t>
  </si>
  <si>
    <t>各種外部装置を使ったプログラミング技術を学習する。</t>
  </si>
  <si>
    <t>組み込み制御プログラミング演習</t>
  </si>
  <si>
    <t>組み込みプロ演</t>
  </si>
  <si>
    <t>組み込み制御に関するプログラミング技術を学習する</t>
  </si>
  <si>
    <t>デザインパターンについて学習し、プログラム設計能力を向上させる。</t>
  </si>
  <si>
    <t>デザインパターンプログラミング_B</t>
  </si>
  <si>
    <t>デザインパターン_B</t>
  </si>
  <si>
    <t>コーディング技法</t>
  </si>
  <si>
    <t>コード技法</t>
  </si>
  <si>
    <t>DEL_C#プログラミング_B</t>
  </si>
  <si>
    <t>C#プロ_B</t>
  </si>
  <si>
    <t>DEL_C#プログラミング演習_B</t>
  </si>
  <si>
    <t>C#プロ演_B</t>
  </si>
  <si>
    <t>DEL_UMLモデリング_B</t>
  </si>
  <si>
    <t>UMLモデ_B</t>
  </si>
  <si>
    <t>DEL_OpenGL</t>
  </si>
  <si>
    <t>OpenGL</t>
  </si>
  <si>
    <t>Open GL とＣ言語を用いて、ＯＳに依存しない３Ｄプログラミング技法を学習する。</t>
  </si>
  <si>
    <t>DEL_OpenGL演習</t>
  </si>
  <si>
    <t>OpenGL演</t>
  </si>
  <si>
    <t>DEL_組み込み制御プログラミング演習(B)</t>
  </si>
  <si>
    <t>組み込みプロ演(B)</t>
  </si>
  <si>
    <t>組み込み制御に関するプログラミング技術を学習する。</t>
  </si>
  <si>
    <t>FLASHのActionScript3.0によるゲーム制作の技術を学ぶ。</t>
  </si>
  <si>
    <t>DEL_Flashゲーム制作演習Ⅱ</t>
  </si>
  <si>
    <t>Flashゲーム演Ⅱ</t>
  </si>
  <si>
    <t>DEL_ARゲームプログラミング_B</t>
  </si>
  <si>
    <t>ARゲームプロ_B</t>
  </si>
  <si>
    <t>ゲームCG（3DCG）</t>
  </si>
  <si>
    <t>ゲームキャラクタモデリング演習Ⅰ</t>
  </si>
  <si>
    <t>ゲームキャラモデ演Ⅰ</t>
  </si>
  <si>
    <t>ゲームキャラクタ作成に必要な基本の技術を学び、 簡単な人型のキャラクタを作成する</t>
  </si>
  <si>
    <t>ゲームキャラクタモデリング演習Ⅲ</t>
  </si>
  <si>
    <t>ゲームキャラモデ演Ⅲ</t>
  </si>
  <si>
    <t>3DCGゲーム制作に必要なモデリング・テクスチャ・レンダリングの応用技術を習得する。</t>
  </si>
  <si>
    <t>ゲームスカルプトモデリング演習_B</t>
  </si>
  <si>
    <t>ゲームスカルプト_B</t>
  </si>
  <si>
    <t>未設定_ゲームカットシーン制作演習（庄司）</t>
  </si>
  <si>
    <t>ゲームカットシーン制作演</t>
  </si>
  <si>
    <t>ゲーム又は映画などに使用される3DCGムービー制作の基礎を学習、制作する</t>
  </si>
  <si>
    <t>DEL_3Dキャラクタモデリング演習Ⅲ</t>
  </si>
  <si>
    <t>3Dキャラモデリング演Ⅲ</t>
  </si>
  <si>
    <t>3DCG作品制作に必要なモデリング・テクスチャ・アニメーションの応用技術を習得する。</t>
  </si>
  <si>
    <t>DEL_ゲーム3DCG演習Ⅱ</t>
  </si>
  <si>
    <t>ゲ3DCG演Ⅱ</t>
  </si>
  <si>
    <t>DEL_ゲーム3DCG演習Ⅳ</t>
  </si>
  <si>
    <t>ゲ3DCG演Ⅳ</t>
  </si>
  <si>
    <t>3DCGゲーム制作に必要なモデリング・アニメーション・レンダリングの応用技術を習得する。</t>
  </si>
  <si>
    <t>DEL_ゲーム3DCG応用演習Ⅱ_B</t>
  </si>
  <si>
    <t>ゲ3DCG応演Ⅱ_B</t>
  </si>
  <si>
    <t>DEL_ゲーム3DCG応用演習Ⅰ(B)</t>
  </si>
  <si>
    <t>ゲ3DCG応演Ⅰ(B)</t>
  </si>
  <si>
    <t>DEL_3Dキャラクタモーション研究演習(B)</t>
  </si>
  <si>
    <t>3Dモーション演(B)</t>
  </si>
  <si>
    <t>３Ｄキャラクタの歩く・走る・飛び上がる・攻撃する・防御するなど基本的なモーションについて研究・分析する。</t>
  </si>
  <si>
    <t>ゲーム企画（企画提案）</t>
  </si>
  <si>
    <t>ゲーム企画Ⅰ</t>
  </si>
  <si>
    <t>ゲ企画Ⅰ</t>
  </si>
  <si>
    <t>「ゲーム制作概論」を基に、訴求力・表現力を有する企画書作成力を習得する。</t>
  </si>
  <si>
    <t>「ゲーム制作概論」の学習内容を基に、ゲーム開発に際してのアイデア構築力・企画書作成力を習得する。</t>
  </si>
  <si>
    <t>企画志望者として基礎力定着の反復練習とともに、応用範囲を広げるための思考力促進を狙う。</t>
  </si>
  <si>
    <t>就職作品制作(ゲーム企画)Ⅰ</t>
  </si>
  <si>
    <t>就職作品(ゲ企画)Ⅰ</t>
  </si>
  <si>
    <t>ソーシャルゲームについて学び、企画書を作成する。</t>
  </si>
  <si>
    <t>ソーシャル企画_B</t>
  </si>
  <si>
    <t>コンセプトデザイン</t>
  </si>
  <si>
    <t>コンセプト</t>
  </si>
  <si>
    <t>ゲームの方向性や世界観のもととなるコンセプトアートを学び、作成する。</t>
  </si>
  <si>
    <t>ゲーム企画ゼミ</t>
  </si>
  <si>
    <t>ゲ企画ゼミ</t>
  </si>
  <si>
    <t>ゲーム企画職に求められる能力を、様々な方法で高める。</t>
  </si>
  <si>
    <t>演出・エフェクト技法</t>
  </si>
  <si>
    <t>演出・エフェクト</t>
  </si>
  <si>
    <t>効果的な演出方法やエフェクトを考案する力を養う。</t>
  </si>
  <si>
    <t>DEL_ゲーム企画演習Ⅱ_B</t>
  </si>
  <si>
    <t>ゲ企画演Ⅱ_B</t>
  </si>
  <si>
    <t>DEL_ゲーム企画書作成演習Ⅰ</t>
  </si>
  <si>
    <t>ゲ企画作成演Ⅰ</t>
  </si>
  <si>
    <t>学内・学外コンテスト用あるいは就職活動に使用するための実践的企画書を作成する。</t>
  </si>
  <si>
    <t>DEL_ゲーム企画書作成Ⅱ</t>
  </si>
  <si>
    <t>ゲ企画作成Ⅱ</t>
  </si>
  <si>
    <t>DEL_ゲーム企画書作成演習Ⅱ</t>
  </si>
  <si>
    <t>ゲ企画作成演Ⅱ</t>
  </si>
  <si>
    <t>ソーシャルゲームの企画書を作成する。</t>
  </si>
  <si>
    <t>DEL_ソーシャルゲーム企画演習_B</t>
  </si>
  <si>
    <t>ソーシャル企画演_B</t>
  </si>
  <si>
    <t>DEL_ゲーム企画演習Ⅰ</t>
  </si>
  <si>
    <t>ゲ企画演Ⅰ</t>
  </si>
  <si>
    <t>前期「ゲーム制作概論」を基に、訴求力・表現力を有する企画書作成力を習得する。</t>
  </si>
  <si>
    <t>DEL_ゲーム制作概論Ⅱ</t>
  </si>
  <si>
    <t>ゲーム制概Ⅱ</t>
  </si>
  <si>
    <t>ゲーム制作の知識を深め、プレゼンテーションや作品への活用を試みる。</t>
  </si>
  <si>
    <t>ゲームプロ（基礎）</t>
  </si>
  <si>
    <t>ゲームC++</t>
  </si>
  <si>
    <t>C++の基本仕様とC++を使ったゲームプログラミング技術を学習する。</t>
  </si>
  <si>
    <t>３Ｄゲームプログラミングの学習を進める上で必要な数学を学習する</t>
  </si>
  <si>
    <t>３Ｄゲームプログラミングでリアルな動きの表現に必要な物理学を学習する</t>
  </si>
  <si>
    <t>ゲーム物理Ⅱ</t>
  </si>
  <si>
    <t>ゲCG概論</t>
  </si>
  <si>
    <t>CGの基礎概念を学び、ゲーム制作で必要とされるCGの幅広い知識を習得する。</t>
  </si>
  <si>
    <t>ゲームC#_B</t>
  </si>
  <si>
    <t>保留_ゲームCG概論（前半集中）</t>
  </si>
  <si>
    <t>ゲCG概論（前半）</t>
  </si>
  <si>
    <t>未設定_ゲーム数学Ⅰ_B（福井）</t>
  </si>
  <si>
    <t>ゲーム数学Ⅰ_B</t>
  </si>
  <si>
    <t>未設定_ゲーム物理Ⅰ_B（福井）</t>
  </si>
  <si>
    <t>ゲーム物理Ⅰ_B</t>
  </si>
  <si>
    <t>未設定_ゲーム物理演習Ⅱ（福井）</t>
  </si>
  <si>
    <t>ゲーム物理演Ⅱ</t>
  </si>
  <si>
    <t>ゲームプログラムで必要となるアルゴリズムについて学習します。</t>
  </si>
  <si>
    <t>DEL_ゲーム数学演習Ⅱ_B</t>
  </si>
  <si>
    <t>ゲーム数学演Ⅱ_B</t>
  </si>
  <si>
    <t>DEL_ゲーム物理演習_B</t>
  </si>
  <si>
    <t>ゲーム物理演_B</t>
  </si>
  <si>
    <t>DEL_ゲームC++演習_B</t>
  </si>
  <si>
    <t>ゲームC++演_B</t>
  </si>
  <si>
    <t>DEL_ゲーム数学演習Ⅰ_B</t>
  </si>
  <si>
    <t>ゲーム数学演Ⅰ_B</t>
  </si>
  <si>
    <t>DEL_ゲームプログラム基礎Ⅱ</t>
  </si>
  <si>
    <t>ゲームプロ基礎Ⅱ</t>
  </si>
  <si>
    <t>ゲームで使用するアルゴリズムや3D空間の表現について学習する。</t>
  </si>
  <si>
    <t>DEL_ゲームC言語基礎Ⅱ</t>
  </si>
  <si>
    <t>ゲームC言語基Ⅱ</t>
  </si>
  <si>
    <t>DEL_ゲームC言語基礎演習Ⅱ</t>
  </si>
  <si>
    <t>ゲームC言語基演Ⅱ</t>
  </si>
  <si>
    <t>DEL_CG概論基礎Ⅱ</t>
  </si>
  <si>
    <t>CG基礎Ⅱ</t>
  </si>
  <si>
    <t>DEL_ゲーム情報処理Ⅱ</t>
  </si>
  <si>
    <t>ゲーム情報処理Ⅱ</t>
  </si>
  <si>
    <t>コンピュータを効率よく動かすためのソフトウェアの種類や利用技術について学習する（ゲーム情報処理の後半）。</t>
  </si>
  <si>
    <t>DEL_ゲームアルゴリズム演習(B)</t>
  </si>
  <si>
    <t>ゲームアルゴ演(B)</t>
  </si>
  <si>
    <t>Microsoft Officeによるゲーム企画書作成やデータ分析技術を学習する。</t>
  </si>
  <si>
    <t>ゲームドキュ作成Ⅱ</t>
  </si>
  <si>
    <t>Microsoft PowerPointの基本操作を学ぶ。 プレゼンテーションの基礎から応用を実践を踏まえて学ぶ</t>
  </si>
  <si>
    <t>映画・アニメなどの優秀な作品に触れ、表現方法や技術について分析・研究する。</t>
  </si>
  <si>
    <t>ゲーム業界に関する知識やトレンド、ゲーム会社の特徴などを研究する。</t>
  </si>
  <si>
    <t>未設定_ケーススタディトレーニング（高祖）</t>
  </si>
  <si>
    <t>ケーススタディ</t>
  </si>
  <si>
    <t>ゲーム理論やフェルミ推定を使って、問題分析力と解決力を養う。</t>
  </si>
  <si>
    <t>DEL_ゲームソフトハード研究</t>
  </si>
  <si>
    <t>ゲームソフトハード</t>
  </si>
  <si>
    <t>各ゲームのソフト・ハードの特徴を販売・マーケティングとユーザー側から分析、発表する。</t>
  </si>
  <si>
    <t>DEL_ビジネス企画・発想(B)</t>
  </si>
  <si>
    <t>ビジネス企画・発想(B)</t>
  </si>
  <si>
    <t>DEL_コミュニケーションゲーム(B)</t>
  </si>
  <si>
    <t>コミュゲ(B)</t>
  </si>
  <si>
    <t>DEL_ゲームソフトハード研究Ⅱ</t>
  </si>
  <si>
    <t>ゲームソフトハードⅡ</t>
  </si>
  <si>
    <t>DEL_ゲーム攻略演習</t>
  </si>
  <si>
    <t>ゲーム攻略演</t>
  </si>
  <si>
    <t>ゲームの説明と攻略方法を記事としてまとめる。</t>
  </si>
  <si>
    <t>DEL_ゲームソフトハード研究演習Ⅱ</t>
  </si>
  <si>
    <t>ゲームソフトハード演Ⅱ</t>
  </si>
  <si>
    <t>DEL_ゲームマーケティングⅡ</t>
  </si>
  <si>
    <t>ゲームマーケⅡ</t>
  </si>
  <si>
    <t>ゲーム進級制作演習</t>
  </si>
  <si>
    <t>ゲ進級制演</t>
  </si>
  <si>
    <t>企画から制作まで一連のオリジナル作品（ゲームまたはムービー）制作をグループで行い、共同制作の進め方を理解・習得する。</t>
  </si>
  <si>
    <t>ゲーム制作総合演習Ⅰ</t>
  </si>
  <si>
    <t>ゲ制作総演Ⅰ</t>
  </si>
  <si>
    <t>チームによるゲーム制作を行うことで、多人数による開発の経験と技能向上を目指す。産学連携授業。</t>
  </si>
  <si>
    <t>ゲーム卒業制作演習</t>
  </si>
  <si>
    <t>ゲ卒制演習</t>
  </si>
  <si>
    <t>学習の集大成として作品制作を行い完成させる。</t>
  </si>
  <si>
    <t>保留_進級制作演習（後半集中）</t>
  </si>
  <si>
    <t>進制演（後半）</t>
  </si>
  <si>
    <t>DEL_進級制作Ⅱ(GM)</t>
  </si>
  <si>
    <t>進級制作Ⅱ(GM)</t>
  </si>
  <si>
    <t>DEL_進級制作演習Ⅱ(GM)</t>
  </si>
  <si>
    <t>進制演Ⅱ(GM)</t>
  </si>
  <si>
    <t>DEL_就職作品制作演習(ゲームCG)</t>
  </si>
  <si>
    <t>就職作品演(ゲCG)</t>
  </si>
  <si>
    <t>ゲーム企業の様々な職種に向けた就職用作品を制作する</t>
  </si>
  <si>
    <t>DEL_卒業制作(GM)</t>
  </si>
  <si>
    <t>卒業制作(GM)</t>
  </si>
  <si>
    <t>DEL_就職作品制作(ゲーム企画)</t>
  </si>
  <si>
    <t>就職作品(ゲ企画)</t>
  </si>
  <si>
    <t>就職活動時に企業へ提出し、一次審査を突破できるレベルのオリジナルのゲーム企画書を作成する。</t>
  </si>
  <si>
    <t>DEL_就職作品制作(ゲームCG)</t>
  </si>
  <si>
    <t>就職作品(ゲCG)</t>
  </si>
  <si>
    <t>ゲーム企業デザイン職の就職に効果的な、就職用作品を制作する</t>
  </si>
  <si>
    <t>DEL_就職作品制作(ゲームPG)</t>
  </si>
  <si>
    <t>就職作品(ゲPG)</t>
  </si>
  <si>
    <t>就職活動で必要となるオリジナル作品を制作する。</t>
  </si>
  <si>
    <t>DEL_ゲーム就職作品制作演習Ⅰ</t>
  </si>
  <si>
    <t>ゲ就職制作演習Ⅰ</t>
  </si>
  <si>
    <t>【選】IT補習</t>
  </si>
  <si>
    <t>VBⅠ補習</t>
  </si>
  <si>
    <t>ＶＢ１演習の課題のうち指定された課題を期日までに理解し完成させる。</t>
  </si>
  <si>
    <t>JavaⅠ補習</t>
  </si>
  <si>
    <t>JavaⅠの通常授業を欠席、又は理解できなかった人の為の授業です。質問のある人も参加できます。</t>
  </si>
  <si>
    <t>DEL_基礎プログラミング・オフィスアワー</t>
  </si>
  <si>
    <t>基礎ＰＧオフィスアワー</t>
  </si>
  <si>
    <t>プログラミング言語を中心に、授業では聞けなかったこと、もっと詳しく知りたいことなど、先生を直接訪ねて教えてもらうことができます。</t>
  </si>
  <si>
    <t>DEL_C言語基礎Ⅱ補習</t>
  </si>
  <si>
    <t>C言語基礎Ⅱ補習</t>
  </si>
  <si>
    <t>C言語基礎Ⅱの通常授業を欠席、又は理解できなかった人の為の授業です。質問のある人も参加してください。</t>
  </si>
  <si>
    <t>DEL_簿記検定対策Ⅱ補習</t>
  </si>
  <si>
    <t>簿記検定対策Ⅱ補習</t>
  </si>
  <si>
    <t>簿記検定対策Ⅱの通常授業を欠席、又は理解できなかった人の為の授業です。質問のある人も参加してください。</t>
  </si>
  <si>
    <t>【選】クリエイター補習</t>
  </si>
  <si>
    <t>イラストレーター演習Ⅱ補習</t>
  </si>
  <si>
    <t>イラストレーター演習Ⅱの通常授業を欠席、又は理解できなかった人の為の授業です。質問のある人も参加してください。</t>
  </si>
  <si>
    <t>3DCG系の通常授業を欠席、又は理解できなかった人の為の授業です。質問のある人も参加してください。</t>
  </si>
  <si>
    <t>3DCG演習補習Ⅱ</t>
  </si>
  <si>
    <t>XHTML/CSS演習補習</t>
  </si>
  <si>
    <t>XHTML/CSS演習の通常授業を欠席、又は理解できなかった人の為の授業です。質問のある人も参加してください。</t>
  </si>
  <si>
    <t>アニメ・キャラクタ制作系の通常授業を欠席、又は理解できなかった人の為の授業です。質問のある人も参加してください。</t>
  </si>
  <si>
    <t>3DCG応用演習Ⅱ補習</t>
  </si>
  <si>
    <t>3DCG基礎実習Ⅱの通常授業を欠席、又は理解できなかった人の為の授業です。質問のある人も参加してください。</t>
  </si>
  <si>
    <t>アニメ・キャラクタ制作演習補習Ⅱ</t>
  </si>
  <si>
    <t>クリエイター作品制作</t>
  </si>
  <si>
    <t>就職ポートフォリオ(アニメ)演</t>
  </si>
  <si>
    <t>アニメ会社に就職するための習作スケッチ作品を作成する。</t>
  </si>
  <si>
    <t>就職ポートフォリオ制作(CG)演</t>
  </si>
  <si>
    <t>就職活動に必要なポートフォリオの知識を学習・実際に制作する。産学連携授業。</t>
  </si>
  <si>
    <t>就職ポートフォリオ制作(ゲーム)演Ⅰ_B</t>
  </si>
  <si>
    <t>就職ポートフォリオ制作(Web)演習_B</t>
  </si>
  <si>
    <t>就職ポートフォリオ制作(Web)演_B</t>
  </si>
  <si>
    <t>企業にPRするために必要なポートフォリオ（Webサイト）作成を行う。産学連携授業。</t>
  </si>
  <si>
    <t>対外的に応募する事で、業界基準を肌で感じ、意識レベルとスキル向上を図る。</t>
  </si>
  <si>
    <t>スキルアップワーク演習</t>
  </si>
  <si>
    <t>スキルアップワーク演</t>
  </si>
  <si>
    <t>得意分野と苦手分野を把握し、各個人にマッチしたブラッシュアップをはかる。</t>
  </si>
  <si>
    <t>フリースタイルコンペティション(グラフィック)演習</t>
  </si>
  <si>
    <t>フリースタイル(グラフィック)演</t>
  </si>
  <si>
    <t>月ごとに出されるテーマで創作・発表を繰り返し、スキルアップを図る。</t>
  </si>
  <si>
    <t>フリースタイル(Web)演</t>
  </si>
  <si>
    <t>進級制作(Web)演習Ⅰ</t>
  </si>
  <si>
    <t>進級制作(Web)演Ⅰ</t>
  </si>
  <si>
    <t>オリジナルサイトを企画から行い、制作・プレゼンテーションを行う。</t>
  </si>
  <si>
    <t>就職ポートフォリオ制作(グラフィック)演習</t>
  </si>
  <si>
    <t>就職ポートフォリオ(グラフィック)演</t>
  </si>
  <si>
    <t>就職活動に必要なポートフォリオを作成する。</t>
  </si>
  <si>
    <t>卒業制作(グラフィック)</t>
  </si>
  <si>
    <t>学習の集大成として、オリジナル作品の制作を行なう。</t>
  </si>
  <si>
    <t>卒業制作(グラフィック)演習</t>
  </si>
  <si>
    <t>卒制(グラフィック)演</t>
  </si>
  <si>
    <t>卒業制作(Web)</t>
  </si>
  <si>
    <t>卒業制作(W)</t>
  </si>
  <si>
    <t>Webデザイナーコースの学習の集大成として、オリジナル作品（Web作品）の制作を行う。</t>
  </si>
  <si>
    <t>卒業制作(Web)演習</t>
  </si>
  <si>
    <t>卒制(W)演</t>
  </si>
  <si>
    <t>進級制作(アニメ)演Ⅰ</t>
  </si>
  <si>
    <t>すでに習得しているアニメ制作技術を用いてオリジナルアニメ制作をおこなう作品制作授業。</t>
  </si>
  <si>
    <t>del_進級制作(CG)演習Ⅰ</t>
  </si>
  <si>
    <t>進級制作(CG)演Ⅰ</t>
  </si>
  <si>
    <t>作品制作を通して、希望する職種に就くために必要なスキルアップを図る。</t>
  </si>
  <si>
    <t>卒業制作(CG)</t>
  </si>
  <si>
    <t>学習の集大成として、オリジナル作品の制作を行う。</t>
  </si>
  <si>
    <t>卒業制作(CG)演習</t>
  </si>
  <si>
    <t>卒業制作(CG)演</t>
  </si>
  <si>
    <t>進級制作(グラフィック)演習Ⅰ</t>
  </si>
  <si>
    <t>進級制作(グラフィック)演Ⅰ</t>
  </si>
  <si>
    <t>卒業制作(アニメ)</t>
  </si>
  <si>
    <t>アニメ制作もしくは設定画を制作する作品制作授業。</t>
  </si>
  <si>
    <t>卒業制作(アニメ)演習</t>
  </si>
  <si>
    <t>卒制(アニメ)演</t>
  </si>
  <si>
    <t>DEL_就職ポートフォリオ制作(ゲーム)演習Ⅱ</t>
  </si>
  <si>
    <t>就職ポートフォリオ制作(ゲーム)演Ⅱ</t>
  </si>
  <si>
    <t>DEL_CG・アニメ作品制作演習Ⅱ</t>
  </si>
  <si>
    <t>CG・アニメ作品制演Ⅱ</t>
  </si>
  <si>
    <t>希望する職種に就くための作品制作をし、ポートフォリオの質を高める。</t>
  </si>
  <si>
    <t>DEL_3DCG作品制作演習</t>
  </si>
  <si>
    <t>3DCG作品制演</t>
  </si>
  <si>
    <t>DEL_フリースタイルコンペティション演習（CG）</t>
  </si>
  <si>
    <t>フリースタイル演(CG)</t>
  </si>
  <si>
    <t>短期間で作品を完成させることで作品制作のペースアップを図る。</t>
  </si>
  <si>
    <t>DEL_卒業制作(マンガ)</t>
  </si>
  <si>
    <t>卒業制作(マンガ)</t>
  </si>
  <si>
    <t>学習の集大成としてマンガ制作全般を行う。</t>
  </si>
  <si>
    <t>DEL_卒業制作(マンガ)演習</t>
  </si>
  <si>
    <t>卒業制作(マンガ)演習</t>
  </si>
  <si>
    <t>del_フリースタイルコンペティション（CG）</t>
  </si>
  <si>
    <t>フリースタイル(CG)</t>
  </si>
  <si>
    <t>del_フリースタイルコンペティション演習（アニメ）</t>
  </si>
  <si>
    <t>フリースタイル演（ア）</t>
  </si>
  <si>
    <t>自由なテーマや手法で個性を表現し、コンテスト用作品を制作する。</t>
  </si>
  <si>
    <t>del_進級制作(声優)演習Ⅰ</t>
  </si>
  <si>
    <t>進級制作(声優)演Ⅰ</t>
  </si>
  <si>
    <t>del_ポートフォリオ制作（マンガ）演習Ⅰ</t>
  </si>
  <si>
    <t>ポートフォリオ制演（マンガ）Ⅰ</t>
  </si>
  <si>
    <t>del_フリースタイルコンペティション（アニメ）演習</t>
  </si>
  <si>
    <t>フリースタイル（アニメ）演</t>
  </si>
  <si>
    <t>コンテストのテーマや評価を理解し、高評価を得る作品制作を行う</t>
  </si>
  <si>
    <t>del_フリースタイルコンペティション演習（マンガ）</t>
  </si>
  <si>
    <t>フリースタイル演習（マンガ）</t>
  </si>
  <si>
    <t>del_フリースタイルコンペティション（マンガ）</t>
  </si>
  <si>
    <t>フリースタイル(マンガ)</t>
  </si>
  <si>
    <t>del_公募作品制作(CG)演習Ⅱ</t>
  </si>
  <si>
    <t>公募作品制作(CG)演Ⅱ</t>
  </si>
  <si>
    <t>CG関連の公募展（コンテスト）に応募できる作品を制作する。</t>
  </si>
  <si>
    <t>del_フリースタイルコンペティション（声優）</t>
  </si>
  <si>
    <t>フリースタイル(声優)</t>
  </si>
  <si>
    <t>del_公募作品制作(グラフィック)演習Ⅰ_B</t>
  </si>
  <si>
    <t>公募制作(グラフィック)演Ⅰ_B</t>
  </si>
  <si>
    <t>del_公募作品制作(グラフィック)演習Ⅱ_B</t>
  </si>
  <si>
    <t>公募作品制作(グラフィック)演Ⅱ_B</t>
  </si>
  <si>
    <t>学内オーディションや就職作品を意識したオリジナル作品を制作する。</t>
  </si>
  <si>
    <t>del_進級制作(アニメ)演習Ⅱ</t>
  </si>
  <si>
    <t>進級制作(アニメ)演Ⅱ</t>
  </si>
  <si>
    <t>del_進級制作(マンガ)Ⅱ</t>
  </si>
  <si>
    <t>進級制作(マンガ)Ⅱ</t>
  </si>
  <si>
    <t>del_フリースタイルコンペティション演習（声優）</t>
  </si>
  <si>
    <t>フリースタイル演習（声優）</t>
  </si>
  <si>
    <t>学園共通</t>
  </si>
  <si>
    <t>地域貢献実践</t>
  </si>
  <si>
    <t>地域の課題について目をむけ、課題解決の為の手法を学びます。学習のまとめとしてポートフォリオを作成します。</t>
  </si>
  <si>
    <t>一般英会話レベル１・Ⅱ</t>
  </si>
  <si>
    <t>英会話Ｌ１・Ⅱ</t>
  </si>
  <si>
    <t>基本的な日常会話表現を学び、英語で話したり聞いたりすることに慣れることを目的とします。また、英会話学習を通じて視野を広げ異文化理解を深めます。</t>
  </si>
  <si>
    <t>基本的な日常会話表現を学び、英語で話したり聞いたりすることに慣れることを目的とします。また、英会話学習を通じて視野を広げ異文化理解を深めます。レベル２。</t>
  </si>
  <si>
    <t>一般英会話レベル２・Ⅱ</t>
  </si>
  <si>
    <t>英会話Ｌ２・Ⅱ</t>
  </si>
  <si>
    <t>基本的な日常会話表現を学び、英語で話したり聞いたりすることに慣れることを目的とします。また、英会話学習を通じて視野を広げ異文化理解を深めます。レベル３。</t>
  </si>
  <si>
    <t>一般英会話レベル３・Ⅱ</t>
  </si>
  <si>
    <t>英会話Ｌ３・Ⅱ</t>
  </si>
  <si>
    <t>一般英会話レベル１・Ⅳ</t>
  </si>
  <si>
    <t>英会話Ｌ１・Ⅳ</t>
  </si>
  <si>
    <t>一般英会話レベル２・Ⅳ</t>
  </si>
  <si>
    <t>英会話Ｌ２・Ⅳ</t>
  </si>
  <si>
    <t>一般英会話レベル３・Ⅳ</t>
  </si>
  <si>
    <t>英会話Ｌ３・Ⅳ</t>
  </si>
  <si>
    <t>基本的な日常会話表現を学び、英語で話したり聞いたりすることに慣れることを目的とします。また、英会話学習を通じて視野を広げ異文化理解を深めます。レベル４。</t>
  </si>
  <si>
    <t>一般英会話レベル４・Ⅱ</t>
  </si>
  <si>
    <t>英会話Ｌ４・Ⅱ</t>
  </si>
  <si>
    <t>ゲーム企画（制作進行）</t>
  </si>
  <si>
    <t>ゲームエンジン基礎演習</t>
  </si>
  <si>
    <t>ゲーエン基演</t>
  </si>
  <si>
    <t>ゲームシナリオ</t>
  </si>
  <si>
    <t>シナリオ・脚本の特殊文体を理解しゲームからアニメーション等、広くメディア原作の執筆を行う。</t>
  </si>
  <si>
    <t>DEL_ゲームシナリオ演習</t>
  </si>
  <si>
    <t>ゲームシナリオ演</t>
  </si>
  <si>
    <t>ノベルゲーム作成ツールを用いてオリジナル脚本をゲーム化し、実践的なシナリオと演出を学ぶ。</t>
  </si>
  <si>
    <t>DEL_ゲーム仕様書作成Ⅰ_B</t>
  </si>
  <si>
    <t>ゲ仕様書Ⅰ_B</t>
  </si>
  <si>
    <t>ゲームの設計を決める書類である、仕様書の作成手法について学習する。</t>
  </si>
  <si>
    <t>Flashを使ったアニメーションの作成を通じて、アニメーション制作全般の手順と技術を学ぶ。</t>
  </si>
  <si>
    <t>DEL_Flashアニメーション制作演習Ⅰ(B)</t>
  </si>
  <si>
    <t>Flashアニメ制演Ⅰ(B)</t>
  </si>
  <si>
    <t>Flashを使ったWebアニメーションの作成を通じて、アニメーション制作全般の手順と技術を学ぶ。</t>
  </si>
  <si>
    <t>DEL_Flashアニメーション制作演習Ⅱ</t>
  </si>
  <si>
    <t>Flashアニメ制演Ⅱ</t>
  </si>
  <si>
    <t>ゲームCG（アートワーク）</t>
  </si>
  <si>
    <t>ゲームキャラクタデザインⅠ</t>
  </si>
  <si>
    <t>ゲームキャラデⅠ</t>
  </si>
  <si>
    <t>ゲームキャラクタの考え方について深く理解し、 色々なデザインを描けるようにする</t>
  </si>
  <si>
    <t>キャラクタデザインⅡ</t>
  </si>
  <si>
    <t>キャラデザⅡ</t>
  </si>
  <si>
    <t>アニメキャラクタデザインⅡ</t>
  </si>
  <si>
    <t>Photoshopを使用してオリジナルキャラクターイラストを制作する</t>
  </si>
  <si>
    <t>アニメキャラクタデザインⅣ</t>
  </si>
  <si>
    <t>ポーズ、三面図を学習し、キャラクタデザインのワークフローを習得する。</t>
  </si>
  <si>
    <t>アニメキャラクタデザイン演習Ⅱ</t>
  </si>
  <si>
    <t>アニメキャラクタデザイン演Ⅱ</t>
  </si>
  <si>
    <t>アニメキャラクタデザイン演習Ⅳ</t>
  </si>
  <si>
    <t>アニメキャラクタデザイン演Ⅳ</t>
  </si>
  <si>
    <t>イラスト作成の応用技術を学習し、オリジナルイラストを完成させる。</t>
  </si>
  <si>
    <t>ゲームイラストにおける基礎的な作画技術を学び、イラスト原画制作を行う。</t>
  </si>
  <si>
    <t>ゲームイラスト制作Ⅱ</t>
  </si>
  <si>
    <t>就職作品を意識したクオリティでのゲームイラスト原画制作を行う。</t>
  </si>
  <si>
    <t>ゲーム2Dイラスト制作Ⅰ</t>
  </si>
  <si>
    <t>ゲ2DイラストⅠ</t>
  </si>
  <si>
    <t>ゲームイラストに適した構図や構成を学習し、作画技術を習得する</t>
  </si>
  <si>
    <t>Photoshopの彩色ツールを学習し、デジタルペイントの基礎技術を習得する</t>
  </si>
  <si>
    <t>ゲ2Dイラスト演</t>
  </si>
  <si>
    <t>Photoshopを使用したレイアウトや演出表現を学習し、ゲーム２Dイラストを制作する</t>
  </si>
  <si>
    <t>イラスト原画制作</t>
  </si>
  <si>
    <t>未設定_ゲーム2Dイラスト制作演習（西谷）</t>
  </si>
  <si>
    <t>未設定_2Dペイント演習Ⅰ_B（前半集中）（西谷）</t>
  </si>
  <si>
    <t>2Dペイント演Ⅰ_B（前半）</t>
  </si>
  <si>
    <t>Photoshopの彩色ツールを学習し、デジタルペイントの基礎技術を習得する. 前半集中型。</t>
  </si>
  <si>
    <t>DEL_キャラクタデザイン基礎</t>
  </si>
  <si>
    <t>キャラデザ基</t>
  </si>
  <si>
    <t>簡単なキャラクターの描き方を学び、デザイナーに伝えるための画力を習得する。</t>
  </si>
  <si>
    <t>DEL_キャラクタデザインⅠ_B</t>
  </si>
  <si>
    <t>キャラデザⅠ_B</t>
  </si>
  <si>
    <t>頭身や各人体部位の比率を学習し、キャラクタデザインを描くための基礎技術を習得する</t>
  </si>
  <si>
    <t>DEL_キャラクタデザイン演習Ⅰ_B</t>
  </si>
  <si>
    <t>キャラデザ演Ⅰ_B</t>
  </si>
  <si>
    <t>Photoshopの着色ツールを学習し、フォトリアル作品を制作する</t>
  </si>
  <si>
    <t>DEL_2DCG彩色模写演習Ⅰ_B</t>
  </si>
  <si>
    <t>彩色模写演Ⅰ_B</t>
  </si>
  <si>
    <t>Photoshopの着色ツールを学習し、デジタルペイント技術を習得する。</t>
  </si>
  <si>
    <t>DEL_2DCG彩色模写演習Ⅱ_B</t>
  </si>
  <si>
    <t>彩色模写演Ⅱ_B</t>
  </si>
  <si>
    <t>Photoshopで質感表現を学習し、フォトリアルペインティング技術を習得する</t>
  </si>
  <si>
    <t>DEL_背景デザイン演習Ⅰ</t>
  </si>
  <si>
    <t>背景デザイン演習Ⅰ</t>
  </si>
  <si>
    <t>デジタルペイントの応用技術を学習し、背景イメージボードを制作する</t>
  </si>
  <si>
    <t>パッケージやポスターなどに使用されるイラスト原画を制作し、就職用作品として完成させる。</t>
  </si>
  <si>
    <t>DEL_ゲーム2Dイラスト制作演習Ⅰ(B)</t>
  </si>
  <si>
    <t>ゲ2Dイラスト演Ⅰ(B)</t>
  </si>
  <si>
    <t>パッケージやポスターなどに使用されるイラスト原画を彩色し、就職用作品として完成させる。</t>
  </si>
  <si>
    <t>DEL_ゲーム2Dイラスト制作演習Ⅱ</t>
  </si>
  <si>
    <t>ゲ2Dイラスト演Ⅱ</t>
  </si>
  <si>
    <t>DEL_ゲーム2Dイラスト制作Ⅰ_B</t>
  </si>
  <si>
    <t>ゲ2DイラストⅠ_B</t>
  </si>
  <si>
    <t>建築物の構造やパースについて学習し、背景や建築物をデザインする。</t>
  </si>
  <si>
    <t>DEL_背景デザインⅠ_B</t>
  </si>
  <si>
    <t>DEL_背景デザインⅡ</t>
  </si>
  <si>
    <t>ゲームプロ（発展）</t>
  </si>
  <si>
    <t>ゲーム制作に必要な３Ｄ技術を学習する。</t>
  </si>
  <si>
    <t>3DゲームプログラミングⅠ_B</t>
  </si>
  <si>
    <t>3DゲームプロⅠ_B</t>
  </si>
  <si>
    <t>3DゲームプログラミングⅡ_B</t>
  </si>
  <si>
    <t>3DゲームプロⅡ_B</t>
  </si>
  <si>
    <t>プログラマブルシェーダを中心とした最新CG処理について学習する。</t>
  </si>
  <si>
    <t>シェーダープログラミングⅢ</t>
  </si>
  <si>
    <t>シェーダープロⅢ</t>
  </si>
  <si>
    <t>ゲーム制作に必要なプログラミングテクニックについて学習する。</t>
  </si>
  <si>
    <t>ゲーム制作技法演習Ⅱ</t>
  </si>
  <si>
    <t>ゲーム制技演Ⅱ</t>
  </si>
  <si>
    <t>ゲームで使用するAI技術やアルゴリズムについて学習する。</t>
  </si>
  <si>
    <t>ゲーム制作支援・効率アップのためのツール制作について学習する。</t>
  </si>
  <si>
    <t>DEL_3Dゲームプログラミング演習Ⅰ_B</t>
  </si>
  <si>
    <t>3Dゲームプロ演Ⅰ_B</t>
  </si>
  <si>
    <t>物理演算の基礎理論の理解と、物理エンジンを組み込んだシミュレーションプログラミングの学習</t>
  </si>
  <si>
    <t>DEL_ゲームツール制作演習_B</t>
  </si>
  <si>
    <t>ツール制作演_B</t>
  </si>
  <si>
    <t>DEL_物理シミュレーション(B)</t>
  </si>
  <si>
    <t>物理シミュ(B)</t>
  </si>
  <si>
    <t>DEL_ゲームライブラリプログラミングⅡ</t>
  </si>
  <si>
    <t>ゲームライブラリⅡ</t>
  </si>
  <si>
    <t>入力・サウンドの基本処理を学習し、ゲーム用ライブラリを作成する。</t>
  </si>
  <si>
    <t>DEL_ゲームAIプログラミング(B)</t>
  </si>
  <si>
    <t>ゲームAI(B)</t>
  </si>
  <si>
    <t>DEL_ゲームAIプログラミング演習(B)</t>
  </si>
  <si>
    <t>ゲームAI演(B)</t>
  </si>
  <si>
    <t>DEL_ゲームライブラリプログラミング演習Ⅱ</t>
  </si>
  <si>
    <t>ゲームライブラリ演Ⅱ</t>
  </si>
  <si>
    <t>DEL_物理シミュレーション演習(B)</t>
  </si>
  <si>
    <t>物理シミュ演(B)</t>
  </si>
  <si>
    <t>DEL_3Dゲームプログラミング演習Ⅱ_B</t>
  </si>
  <si>
    <t>3Dゲームプロ演Ⅱ_B</t>
  </si>
  <si>
    <t>組込み制御</t>
  </si>
  <si>
    <t>マイコン制御</t>
  </si>
  <si>
    <t>マイコン制御演習</t>
  </si>
  <si>
    <t>ハードウェア記述言語による論理回路の設計方法を習得する。</t>
  </si>
  <si>
    <t>DEL_論理回路Ⅱ</t>
  </si>
  <si>
    <t>論理回路Ⅱ</t>
  </si>
  <si>
    <t>DEL_論理回路演習Ⅱ</t>
  </si>
  <si>
    <t>論理回路演習Ⅱ</t>
  </si>
  <si>
    <t>ヒューマンスキル</t>
  </si>
  <si>
    <t>Teaching演習</t>
  </si>
  <si>
    <t>顧客や部下指導を想定して教育技術を習得する。</t>
  </si>
  <si>
    <t>ゲームCG（作品制作）</t>
  </si>
  <si>
    <t>就職活動に必要なポートフォリオの知識を学習・実際に制作する。</t>
  </si>
  <si>
    <t>ゲームポートフォリオ制作演習</t>
  </si>
  <si>
    <t>ポートフォリオ演</t>
  </si>
  <si>
    <t>ゲーム業界就職に向けてポートフォリオの構成、レイアウトを学習し制作する。</t>
  </si>
  <si>
    <t>ゲーム3D作品制作演習Ⅱ</t>
  </si>
  <si>
    <t>ゲ3D作品演Ⅱ</t>
  </si>
  <si>
    <t>ゲームデザイン業界への就職に必要な作品を制作し、ポートフォリオを仕上げる</t>
  </si>
  <si>
    <t>ゲーム3D作品制作演習Ⅳ</t>
  </si>
  <si>
    <t>ゲ3D作品演Ⅳ</t>
  </si>
  <si>
    <t>ゲームCGデザイン就職に向け、大作となる２D又は３D作品の制作を行う</t>
  </si>
  <si>
    <t>DEL_ゲームCG作品制作演習Ⅱ</t>
  </si>
  <si>
    <t>ゲCG作品演Ⅱ</t>
  </si>
  <si>
    <t>DEL_3DCG作品制作演習Ⅱ</t>
  </si>
  <si>
    <t>3D作制演Ⅱ</t>
  </si>
  <si>
    <t>３D業界就職に向けたオリジナル３Dイラスト、３Dムービーを制作する</t>
  </si>
  <si>
    <t>DEL_2DCG作品制作演習Ⅱ</t>
  </si>
  <si>
    <t>2D作品演Ⅱ</t>
  </si>
  <si>
    <t>就職ポートフォリオ用作品として、メインとなる２D作品を集大成する。</t>
  </si>
  <si>
    <t>DEL_ポートフォリオ制作演習Ⅱ(B)</t>
  </si>
  <si>
    <t>ポートフォリオ制演Ⅱ(B)</t>
  </si>
  <si>
    <t>作品制作を中心に、ポートフォリオを作成する。</t>
  </si>
  <si>
    <t>これまでに学習してきた３ＤＣＧモデリング、モーション、レンダリングなどの技術を統合して、３ＤＣＧ作品を制作する。</t>
  </si>
  <si>
    <t>DEL_ゲーム3DCGクリエイティブワーク演習(B)</t>
  </si>
  <si>
    <t>ゲ3DCGワーク演(B)</t>
  </si>
  <si>
    <t>SHR(IT)</t>
  </si>
  <si>
    <t>SHR(ゲーム企画）</t>
  </si>
  <si>
    <t>ゲーム企画（CG技術）</t>
  </si>
  <si>
    <t>グラフィックデザイン演習Ⅱ</t>
  </si>
  <si>
    <t>グラデザ演Ⅱ</t>
  </si>
  <si>
    <t>Adobe Illustratorを使いレイアウトの基本を学び実践する。</t>
  </si>
  <si>
    <t>3DCGモーション技法演習</t>
  </si>
  <si>
    <t>3Dモーション技法演</t>
  </si>
  <si>
    <t>ゲームで使用する3Dモーションを習得</t>
  </si>
  <si>
    <t>ゲームイメージ共有のためのCGムービー制作技術を習得する（企画専攻対象）。</t>
  </si>
  <si>
    <t>CGムービー制作演習</t>
  </si>
  <si>
    <t>企画書や仕様書に使う2D画像の制作技術を学習する。</t>
  </si>
  <si>
    <t>未設定_2DCG制作技法演習（西尾）</t>
  </si>
  <si>
    <t>2DCG技法演</t>
  </si>
  <si>
    <t>未設定_CGムービー制作概論_B（西尾）</t>
  </si>
  <si>
    <t>ムービー概論_B</t>
  </si>
  <si>
    <t>未設定_CGムービー制作技法演習_B（西尾）</t>
  </si>
  <si>
    <t>ムービー技法演_B</t>
  </si>
  <si>
    <t>未設定_プロダクトデザイン演習（竹内）</t>
  </si>
  <si>
    <t>プロデザ演</t>
  </si>
  <si>
    <t>各種ゲームコントローラーから発想しゲームデザインをする。</t>
  </si>
  <si>
    <t>DEL_インターフェイスデザイン演習_B</t>
  </si>
  <si>
    <t>インターフェイス演_B</t>
  </si>
  <si>
    <t>ゲーム画面を構成するメニューやアイコン、フォントなどの作成方法を習得する。</t>
  </si>
  <si>
    <t>企画書や仕様書に使う３Ｄ画像の制作技術を学習する。</t>
  </si>
  <si>
    <t>DEL_ゲーム画像制作演習Ⅱ_B</t>
  </si>
  <si>
    <t>ゲ画像制作演Ⅱ_B</t>
  </si>
  <si>
    <t>DEL_グラフィックデザイン(B)</t>
  </si>
  <si>
    <t>グラデザ(B)</t>
  </si>
  <si>
    <t>グラフィックデザインにおけるレイアウトの基礎を学習します。</t>
  </si>
  <si>
    <t>DEL_パッケージデザイン演習</t>
  </si>
  <si>
    <t>パッケージデザイン演</t>
  </si>
  <si>
    <t>ゲームパッケージや説明書デザイン技術を学習するなどの。</t>
  </si>
  <si>
    <t>ゲーム企画（PG技術）</t>
  </si>
  <si>
    <t>ゲームエンジンプログラミング演習（JS）Ⅱ</t>
  </si>
  <si>
    <t>ゲームエンジン（JS）Ⅱ</t>
  </si>
  <si>
    <t>HTML5やJavaScriptによるブラウザゲーム制作手法を習得する。</t>
  </si>
  <si>
    <t>オンゲー制演_B</t>
  </si>
  <si>
    <t>モバゲー制演_B</t>
  </si>
  <si>
    <t>Javaによるスマートフォンゲーム制作手法を習得する。</t>
  </si>
  <si>
    <t>ゲームプロ（実践）</t>
  </si>
  <si>
    <t>様々なゲームを制作することにより、プログラミング能力を鍛え、ゲーム制作の勘を身に付ける。</t>
  </si>
  <si>
    <t>ゲートレ演Ⅱ</t>
  </si>
  <si>
    <t>ゲームプログラムの構造としくみについて学習し、オリジナルゲームを制作する。</t>
  </si>
  <si>
    <t>ゲーム制演Ⅱ_B</t>
  </si>
  <si>
    <t>就職活動で必要となるオリジナル作品を制作する。産学連携授業。</t>
  </si>
  <si>
    <t>保留_ゲーム制作演習Ⅱ_B（後半集中）</t>
  </si>
  <si>
    <t>ゲーム制演Ⅱ_B（後半）</t>
  </si>
  <si>
    <t>ゲームプロ（モバイル）</t>
  </si>
  <si>
    <t>ブラウザベースのソーシャルゲームを制作する為の技術を習得する。</t>
  </si>
  <si>
    <t>オンラインゲームプログラミングⅠ_B</t>
  </si>
  <si>
    <t>オンラインプロⅠ_B</t>
  </si>
  <si>
    <t>ソーシャルゲームで使用されるサーバーサイド開発・運用技術を習得学習する。</t>
  </si>
  <si>
    <t>Javaによるスマートフォンプログラミングを学習する。</t>
  </si>
  <si>
    <t>モバイルJavaⅡ</t>
  </si>
  <si>
    <t>JAVAによるスマートフォンプログラミングを学習する。</t>
  </si>
  <si>
    <t>DEL_スマートフォンJAVAⅠ_B</t>
  </si>
  <si>
    <t>スマホJAVAⅠ_B</t>
  </si>
  <si>
    <t>DEL_スマートフォンJAVA演習Ⅰ_B</t>
  </si>
  <si>
    <t>スマホJAVA演Ⅰ_B</t>
  </si>
  <si>
    <t>DEL_モバイルJava演習Ⅱ</t>
  </si>
  <si>
    <t>モバJava演Ⅱ</t>
  </si>
  <si>
    <t>英会話</t>
  </si>
  <si>
    <t>一般英会話【NC】Ⅱ</t>
  </si>
  <si>
    <t>英会話NCⅡ</t>
  </si>
  <si>
    <t>一般英会話【ＩＤ】Ⅱ</t>
  </si>
  <si>
    <t>英会話ＩＤⅡ</t>
  </si>
  <si>
    <t>一般英会話【NC】Ⅳ</t>
  </si>
  <si>
    <t>英会話NCⅣ</t>
  </si>
  <si>
    <t>一般英会話【ＩＤ】Ⅳ</t>
  </si>
  <si>
    <t>英会話ＩＤⅣ</t>
  </si>
  <si>
    <t>【選】日本語</t>
  </si>
  <si>
    <t>日本語補習Ⅰ</t>
  </si>
  <si>
    <t>留学生向け補習授業。単位認定なし。教室手配用。</t>
  </si>
  <si>
    <t>日本語補習Ⅱ</t>
  </si>
  <si>
    <t>日本語Ⅱ</t>
  </si>
  <si>
    <t>日本語補習。月５×２レベル</t>
  </si>
  <si>
    <t>IT必修選択授業</t>
  </si>
  <si>
    <t>Subject with the interest</t>
  </si>
  <si>
    <t>SWTI</t>
  </si>
  <si>
    <t>主に５時限目に開催される選択授業を自身の興味やレベルに適合した科目を選択する。</t>
  </si>
  <si>
    <t>集中講座（SIC, SPIC）</t>
  </si>
  <si>
    <t>SPIC</t>
  </si>
  <si>
    <t>吹野</t>
  </si>
  <si>
    <t>渡辺</t>
  </si>
  <si>
    <t>徳山</t>
  </si>
  <si>
    <t>教科主任所属</t>
    <rPh sb="0" eb="2">
      <t>キョウカ</t>
    </rPh>
    <rPh sb="2" eb="4">
      <t>シュニン</t>
    </rPh>
    <rPh sb="4" eb="6">
      <t>ショゾク</t>
    </rPh>
    <phoneticPr fontId="2"/>
  </si>
  <si>
    <t>講師名</t>
  </si>
  <si>
    <t>雇用形態</t>
    <rPh sb="0" eb="2">
      <t>コヨウ</t>
    </rPh>
    <rPh sb="2" eb="4">
      <t>ケイタイ</t>
    </rPh>
    <phoneticPr fontId="1"/>
  </si>
  <si>
    <t>所属</t>
    <rPh sb="0" eb="2">
      <t>ショゾク</t>
    </rPh>
    <phoneticPr fontId="1"/>
  </si>
  <si>
    <t>担当分野</t>
    <rPh sb="0" eb="2">
      <t>タントウ</t>
    </rPh>
    <rPh sb="2" eb="4">
      <t>ブンヤ</t>
    </rPh>
    <phoneticPr fontId="1"/>
  </si>
  <si>
    <t>2015希望</t>
    <rPh sb="4" eb="6">
      <t>キボウ</t>
    </rPh>
    <phoneticPr fontId="1"/>
  </si>
  <si>
    <t>2013希望</t>
    <rPh sb="4" eb="6">
      <t>キボウ</t>
    </rPh>
    <phoneticPr fontId="1"/>
  </si>
  <si>
    <t>7コマ</t>
  </si>
  <si>
    <t>8コマ、データベース、Access、SQL、VBA、Web</t>
  </si>
  <si>
    <t>4コマ</t>
  </si>
  <si>
    <t>20コマ</t>
  </si>
  <si>
    <t>2コマ</t>
  </si>
  <si>
    <t>14コマ</t>
  </si>
  <si>
    <t>10コマ</t>
  </si>
  <si>
    <t>6～10コマ</t>
  </si>
  <si>
    <t>15コマ？</t>
  </si>
  <si>
    <t>12コマ</t>
  </si>
  <si>
    <t>？コマ</t>
  </si>
  <si>
    <t>6コマ？</t>
  </si>
  <si>
    <t>イラストレーター・2Dゲームデザイナー</t>
  </si>
  <si>
    <t>16コマ</t>
  </si>
  <si>
    <t>16コマ？</t>
  </si>
  <si>
    <t>プログラム</t>
  </si>
  <si>
    <t>8～10コマ</t>
  </si>
  <si>
    <t>Mayaチューター</t>
  </si>
  <si>
    <t>Unity</t>
  </si>
  <si>
    <t>Unity、Android</t>
  </si>
  <si>
    <t>17コマ</t>
  </si>
  <si>
    <t>C、C++、3Dゲーム、ゲームアルゴ、iOS</t>
  </si>
  <si>
    <t>6コマ</t>
  </si>
  <si>
    <t>6コマ、C・Java</t>
  </si>
  <si>
    <t>20コマ？</t>
  </si>
  <si>
    <t>18コマ</t>
  </si>
  <si>
    <t>8コマ</t>
  </si>
  <si>
    <t>9コマ</t>
  </si>
  <si>
    <t>奥元</t>
    <rPh sb="0" eb="1">
      <t>オク</t>
    </rPh>
    <rPh sb="1" eb="2">
      <t>モト</t>
    </rPh>
    <phoneticPr fontId="1"/>
  </si>
  <si>
    <t>スタッフ</t>
  </si>
  <si>
    <t>なし</t>
  </si>
  <si>
    <t>？コマ、C、VB、Photoshop、Word/Excel、Java、C#、Web</t>
  </si>
  <si>
    <t>チューターA</t>
  </si>
  <si>
    <t>国際</t>
    <rPh sb="0" eb="2">
      <t>コクサイ</t>
    </rPh>
    <phoneticPr fontId="1"/>
  </si>
  <si>
    <t>4～6コマ、C</t>
  </si>
  <si>
    <t>アー専</t>
    <rPh sb="2" eb="3">
      <t>セン</t>
    </rPh>
    <phoneticPr fontId="1"/>
  </si>
  <si>
    <t>教科主任担当分野</t>
    <rPh sb="0" eb="2">
      <t>キョウカ</t>
    </rPh>
    <rPh sb="2" eb="4">
      <t>シュニン</t>
    </rPh>
    <rPh sb="4" eb="6">
      <t>タントウ</t>
    </rPh>
    <rPh sb="6" eb="8">
      <t>ブンヤ</t>
    </rPh>
    <phoneticPr fontId="2"/>
  </si>
  <si>
    <t>教科主任雇用形態</t>
    <rPh sb="0" eb="2">
      <t>キョウカ</t>
    </rPh>
    <rPh sb="2" eb="4">
      <t>シュニン</t>
    </rPh>
    <rPh sb="4" eb="6">
      <t>コヨウ</t>
    </rPh>
    <rPh sb="6" eb="8">
      <t>ケイタイ</t>
    </rPh>
    <phoneticPr fontId="2"/>
  </si>
  <si>
    <t>授業クラス</t>
  </si>
  <si>
    <t>授業クラス</t>
    <rPh sb="0" eb="2">
      <t>ジュギョウ</t>
    </rPh>
    <phoneticPr fontId="2"/>
  </si>
  <si>
    <t>授業担当</t>
  </si>
  <si>
    <t>授業担当</t>
    <rPh sb="0" eb="2">
      <t>ジュギョウ</t>
    </rPh>
    <rPh sb="2" eb="4">
      <t>タントウ</t>
    </rPh>
    <phoneticPr fontId="2"/>
  </si>
  <si>
    <t>授業担当所属</t>
  </si>
  <si>
    <t>授業担当所属</t>
    <phoneticPr fontId="2"/>
  </si>
  <si>
    <t>授業担当担当分野</t>
  </si>
  <si>
    <t>授業担当担当分野</t>
    <rPh sb="0" eb="2">
      <t>ジュギョウ</t>
    </rPh>
    <rPh sb="2" eb="4">
      <t>タントウ</t>
    </rPh>
    <rPh sb="4" eb="6">
      <t>タントウ</t>
    </rPh>
    <rPh sb="6" eb="8">
      <t>ブンヤ</t>
    </rPh>
    <phoneticPr fontId="2"/>
  </si>
  <si>
    <t>授業担当雇用形態</t>
  </si>
  <si>
    <t>授業担当雇用形態</t>
    <rPh sb="0" eb="2">
      <t>ジュギョウ</t>
    </rPh>
    <rPh sb="2" eb="4">
      <t>タントウ</t>
    </rPh>
    <rPh sb="4" eb="6">
      <t>コヨウ</t>
    </rPh>
    <rPh sb="6" eb="8">
      <t>ケイタイ</t>
    </rPh>
    <phoneticPr fontId="2"/>
  </si>
  <si>
    <t>芝原</t>
  </si>
  <si>
    <t>田口</t>
  </si>
  <si>
    <t>担任フラグ</t>
  </si>
  <si>
    <t>担任フラグ</t>
    <rPh sb="0" eb="2">
      <t>タンニン</t>
    </rPh>
    <phoneticPr fontId="2"/>
  </si>
  <si>
    <t>教室種別</t>
  </si>
  <si>
    <t>教室種別</t>
    <rPh sb="0" eb="2">
      <t>キョウシツ</t>
    </rPh>
    <rPh sb="2" eb="4">
      <t>シュベツ</t>
    </rPh>
    <phoneticPr fontId="2"/>
  </si>
  <si>
    <t>教室</t>
    <rPh sb="0" eb="2">
      <t>キョウシツ</t>
    </rPh>
    <phoneticPr fontId="1"/>
  </si>
  <si>
    <t>種別</t>
    <rPh sb="0" eb="2">
      <t>シュベツ</t>
    </rPh>
    <phoneticPr fontId="1"/>
  </si>
  <si>
    <t>用途</t>
    <rPh sb="0" eb="2">
      <t>ヨウト</t>
    </rPh>
    <phoneticPr fontId="1"/>
  </si>
  <si>
    <t>定員</t>
    <rPh sb="0" eb="2">
      <t>テイイン</t>
    </rPh>
    <phoneticPr fontId="1"/>
  </si>
  <si>
    <t>備考</t>
    <rPh sb="0" eb="2">
      <t>ビコウ</t>
    </rPh>
    <phoneticPr fontId="1"/>
  </si>
  <si>
    <t>普通教室</t>
    <rPh sb="0" eb="2">
      <t>フツウ</t>
    </rPh>
    <rPh sb="2" eb="4">
      <t>キョウシツ</t>
    </rPh>
    <phoneticPr fontId="1"/>
  </si>
  <si>
    <t>実習室</t>
    <rPh sb="0" eb="3">
      <t>ジッシュウシツ</t>
    </rPh>
    <phoneticPr fontId="1"/>
  </si>
  <si>
    <t>3DCG</t>
  </si>
  <si>
    <t>ノート32</t>
  </si>
  <si>
    <t>Mac</t>
  </si>
  <si>
    <t>Web</t>
  </si>
  <si>
    <t>ノート36</t>
  </si>
  <si>
    <t>ノート対応</t>
    <rPh sb="3" eb="5">
      <t>タイオウ</t>
    </rPh>
    <phoneticPr fontId="1"/>
  </si>
  <si>
    <t>デッサン</t>
  </si>
  <si>
    <t>ノート部屋</t>
    <rPh sb="3" eb="5">
      <t>ヘヤ</t>
    </rPh>
    <phoneticPr fontId="1"/>
  </si>
  <si>
    <t>ITシステム、OS制作</t>
    <rPh sb="9" eb="11">
      <t>セイサク</t>
    </rPh>
    <phoneticPr fontId="1"/>
  </si>
  <si>
    <t>Cisco</t>
  </si>
  <si>
    <t>Oracle、サーバー</t>
  </si>
  <si>
    <t>ノート15</t>
  </si>
  <si>
    <t>デッサンR</t>
  </si>
  <si>
    <t>デッサン教室</t>
    <rPh sb="4" eb="6">
      <t>キョウシツ</t>
    </rPh>
    <phoneticPr fontId="1"/>
  </si>
  <si>
    <t xml:space="preserve"> </t>
  </si>
  <si>
    <t>実習室</t>
    <rPh sb="0" eb="3">
      <t>ジッシュウシツ</t>
    </rPh>
    <phoneticPr fontId="2"/>
  </si>
  <si>
    <t>使用PC</t>
    <rPh sb="0" eb="2">
      <t>シヨウ</t>
    </rPh>
    <phoneticPr fontId="2"/>
  </si>
  <si>
    <t>使用ハード</t>
    <rPh sb="0" eb="2">
      <t>シヨウ</t>
    </rPh>
    <phoneticPr fontId="2"/>
  </si>
  <si>
    <t>HRクラス＆曜日＆時限</t>
    <rPh sb="6" eb="8">
      <t>ヨウビ</t>
    </rPh>
    <rPh sb="9" eb="11">
      <t>ジゲン</t>
    </rPh>
    <phoneticPr fontId="2"/>
  </si>
  <si>
    <t>（データエンド）</t>
    <phoneticPr fontId="2"/>
  </si>
  <si>
    <t>HRクラスコマ数</t>
    <rPh sb="7" eb="8">
      <t>スウ</t>
    </rPh>
    <phoneticPr fontId="2"/>
  </si>
  <si>
    <t>総計</t>
  </si>
  <si>
    <t>集計</t>
  </si>
  <si>
    <t>合計 / HRクラスコマ数</t>
  </si>
  <si>
    <t>進路</t>
  </si>
  <si>
    <t>授業担当＆曜日＆時限</t>
    <rPh sb="0" eb="2">
      <t>ジュギョウ</t>
    </rPh>
    <rPh sb="2" eb="4">
      <t>タントウ</t>
    </rPh>
    <rPh sb="5" eb="7">
      <t>ヨウビ</t>
    </rPh>
    <rPh sb="8" eb="10">
      <t>ジゲン</t>
    </rPh>
    <phoneticPr fontId="2"/>
  </si>
  <si>
    <t>授業担当コマ数</t>
    <rPh sb="0" eb="2">
      <t>ジュギョウ</t>
    </rPh>
    <rPh sb="2" eb="4">
      <t>タントウ</t>
    </rPh>
    <rPh sb="6" eb="7">
      <t>スウ</t>
    </rPh>
    <phoneticPr fontId="2"/>
  </si>
  <si>
    <t>合計 / 授業担当コマ数</t>
  </si>
  <si>
    <t>普通教室</t>
  </si>
  <si>
    <t>クラス分割数</t>
    <rPh sb="3" eb="5">
      <t>ブンカツ</t>
    </rPh>
    <rPh sb="5" eb="6">
      <t>スウ</t>
    </rPh>
    <phoneticPr fontId="2"/>
  </si>
  <si>
    <t>授業クラス人数</t>
    <rPh sb="0" eb="2">
      <t>ジュギョウ</t>
    </rPh>
    <rPh sb="5" eb="7">
      <t>ニンズウ</t>
    </rPh>
    <phoneticPr fontId="2"/>
  </si>
  <si>
    <t>合計 / 授業クラス人数</t>
  </si>
  <si>
    <t>教室＆曜日＆時限</t>
    <rPh sb="0" eb="2">
      <t>キョウシツ</t>
    </rPh>
    <rPh sb="3" eb="5">
      <t>ヨウビ</t>
    </rPh>
    <rPh sb="6" eb="8">
      <t>ジゲン</t>
    </rPh>
    <phoneticPr fontId="2"/>
  </si>
  <si>
    <t>教室コマ数</t>
    <rPh sb="0" eb="2">
      <t>キョウシツ</t>
    </rPh>
    <rPh sb="4" eb="5">
      <t>スウ</t>
    </rPh>
    <phoneticPr fontId="2"/>
  </si>
  <si>
    <t>合計 / 教室コマ数</t>
  </si>
  <si>
    <t>ノートすべて</t>
    <phoneticPr fontId="2"/>
  </si>
  <si>
    <t>実習＋ノート</t>
    <rPh sb="0" eb="2">
      <t>ジッシュウ</t>
    </rPh>
    <phoneticPr fontId="2"/>
  </si>
  <si>
    <t>総計</t>
    <rPh sb="0" eb="2">
      <t>ソウケイ</t>
    </rPh>
    <phoneticPr fontId="2"/>
  </si>
  <si>
    <t>授業クラスの変更</t>
    <rPh sb="0" eb="2">
      <t>ジュギョウ</t>
    </rPh>
    <rPh sb="6" eb="8">
      <t>ヘンコウ</t>
    </rPh>
    <phoneticPr fontId="2"/>
  </si>
  <si>
    <t>役割の変更</t>
    <rPh sb="0" eb="2">
      <t>ヤクワリ</t>
    </rPh>
    <phoneticPr fontId="2"/>
  </si>
  <si>
    <t>授業担当の変更</t>
    <rPh sb="0" eb="2">
      <t>ジュギョウ</t>
    </rPh>
    <rPh sb="2" eb="4">
      <t>タントウ</t>
    </rPh>
    <phoneticPr fontId="2"/>
  </si>
  <si>
    <t>曜日の変更</t>
    <phoneticPr fontId="2"/>
  </si>
  <si>
    <t>時限の変更</t>
    <phoneticPr fontId="2"/>
  </si>
  <si>
    <t>教室の変更</t>
    <phoneticPr fontId="2"/>
  </si>
  <si>
    <t>変更フラグ</t>
    <rPh sb="0" eb="2">
      <t>ヘンコウ</t>
    </rPh>
    <phoneticPr fontId="2"/>
  </si>
  <si>
    <t>教室定員</t>
    <rPh sb="0" eb="2">
      <t>キョウシツ</t>
    </rPh>
    <rPh sb="2" eb="4">
      <t>テイイン</t>
    </rPh>
    <phoneticPr fontId="2"/>
  </si>
  <si>
    <t>担当学生数</t>
    <rPh sb="0" eb="2">
      <t>タントウ</t>
    </rPh>
    <rPh sb="2" eb="5">
      <t>ガクセイスウ</t>
    </rPh>
    <phoneticPr fontId="2"/>
  </si>
  <si>
    <t>HRクラス＆授業クラス＆曜日＆時限＆教室</t>
    <rPh sb="6" eb="8">
      <t>ジュギョウ</t>
    </rPh>
    <rPh sb="12" eb="14">
      <t>ヨウビ</t>
    </rPh>
    <rPh sb="15" eb="17">
      <t>ジゲン</t>
    </rPh>
    <rPh sb="18" eb="20">
      <t>キョウシツ</t>
    </rPh>
    <phoneticPr fontId="2"/>
  </si>
  <si>
    <t>稼働率</t>
    <rPh sb="0" eb="2">
      <t>カドウ</t>
    </rPh>
    <rPh sb="2" eb="3">
      <t>リツ</t>
    </rPh>
    <phoneticPr fontId="2"/>
  </si>
  <si>
    <t>角野</t>
  </si>
  <si>
    <t>GR1C</t>
  </si>
  <si>
    <t>大野</t>
    <rPh sb="0" eb="2">
      <t>オオノ</t>
    </rPh>
    <phoneticPr fontId="1"/>
  </si>
  <si>
    <t>UGKGO1A</t>
  </si>
  <si>
    <t>山口</t>
    <rPh sb="0" eb="2">
      <t>ヤマグチ</t>
    </rPh>
    <phoneticPr fontId="1"/>
  </si>
  <si>
    <t>del_（デザイン概論系科目）</t>
  </si>
  <si>
    <t>#N/A</t>
  </si>
  <si>
    <t>角野</t>
    <rPh sb="0" eb="2">
      <t>カドノ</t>
    </rPh>
    <phoneticPr fontId="1"/>
  </si>
  <si>
    <t>普通教室</t>
    <rPh sb="0" eb="2">
      <t>フツウ</t>
    </rPh>
    <rPh sb="2" eb="4">
      <t>キョウシツ</t>
    </rPh>
    <phoneticPr fontId="2"/>
  </si>
  <si>
    <t>国際</t>
  </si>
  <si>
    <t>3D部屋</t>
    <rPh sb="2" eb="4">
      <t>ヘヤ</t>
    </rPh>
    <phoneticPr fontId="2"/>
  </si>
  <si>
    <t>実習室</t>
    <rPh sb="0" eb="3">
      <t>ジッシュウシツ</t>
    </rPh>
    <phoneticPr fontId="2"/>
  </si>
  <si>
    <t>重なり</t>
    <rPh sb="0" eb="1">
      <t>カサ</t>
    </rPh>
    <phoneticPr fontId="2"/>
  </si>
  <si>
    <t>良原</t>
  </si>
  <si>
    <t>GI1B</t>
  </si>
  <si>
    <t>アーティスト専門学校</t>
  </si>
  <si>
    <t>3DCG演習Ⅲ</t>
  </si>
  <si>
    <t>アニメイラスト演習</t>
  </si>
  <si>
    <t>アニメーション技術演習Ⅲ</t>
  </si>
  <si>
    <t>アニメキャラクタデザインⅢ</t>
  </si>
  <si>
    <t>アニメキャラクタデザイン演習Ⅲ</t>
  </si>
  <si>
    <t>コミュニティ作画Ⅲ</t>
  </si>
  <si>
    <t>デジタルアニメ制作演習Ⅲ</t>
  </si>
  <si>
    <t>就職対策Ⅱ</t>
  </si>
  <si>
    <t>背景パース技法Ⅱ</t>
  </si>
  <si>
    <t>BS1A</t>
  </si>
  <si>
    <t>キャリアデザイン</t>
  </si>
  <si>
    <t>データベース演習Ⅰ_A</t>
  </si>
  <si>
    <t>ﾋﾞｼﾞﾈｽ実践ﾄﾚｰﾆﾝｸﾞⅠ</t>
  </si>
  <si>
    <t>ビジネス知識Ⅰ</t>
  </si>
  <si>
    <t>ロジカル・シンキング</t>
  </si>
  <si>
    <t>企画・発想</t>
  </si>
  <si>
    <t>企業知識Ⅰ</t>
  </si>
  <si>
    <t>公募作品制作(グラフィック)演習Ⅰ</t>
  </si>
  <si>
    <t>2DCG基礎演習</t>
  </si>
  <si>
    <t>2Dペイント演習Ⅰ_A</t>
  </si>
  <si>
    <t>クリンナップ演習Ⅰ</t>
  </si>
  <si>
    <t>動画演習Ⅰ</t>
  </si>
  <si>
    <t>アクションクロッキーⅠ</t>
  </si>
  <si>
    <t>キャラクタデザインⅠ</t>
  </si>
  <si>
    <t>映像コンテンツ演習_A</t>
  </si>
  <si>
    <t>ゲーム3Dモーション演習</t>
  </si>
  <si>
    <t>ゲーム3D制作演習Ⅰ</t>
  </si>
  <si>
    <t>ゲーム情報処理</t>
  </si>
  <si>
    <t>幸田</t>
    <rPh sb="0" eb="2">
      <t>コウダ</t>
    </rPh>
    <phoneticPr fontId="1"/>
  </si>
  <si>
    <t>ゲーム制作概論</t>
  </si>
  <si>
    <t>上坂</t>
    <rPh sb="0" eb="2">
      <t>カミサカ</t>
    </rPh>
    <phoneticPr fontId="1"/>
  </si>
  <si>
    <t>GE1E</t>
  </si>
  <si>
    <t>GI2B</t>
  </si>
  <si>
    <t>ゲームキャラクタデザインⅡ</t>
  </si>
  <si>
    <t>映像編集技法演習Ⅰ</t>
  </si>
  <si>
    <t>ゲームマーケティング</t>
  </si>
  <si>
    <t>アルゴリズム_A</t>
  </si>
  <si>
    <t>ソフトウェア概論_A</t>
  </si>
  <si>
    <t>ハードウェア概論_A</t>
  </si>
  <si>
    <t>GR2C</t>
  </si>
  <si>
    <t>GS_GE3C</t>
  </si>
  <si>
    <t>GS_GE3D</t>
  </si>
  <si>
    <t>GS_GE4C</t>
  </si>
  <si>
    <t>GS_GE4D</t>
  </si>
  <si>
    <t>高祖</t>
    <rPh sb="0" eb="2">
      <t>コウソ</t>
    </rPh>
    <phoneticPr fontId="1"/>
  </si>
  <si>
    <t>HBS1A</t>
  </si>
  <si>
    <t>Ciscoネットワーク演習Ⅰ補習</t>
  </si>
  <si>
    <t>CiscoネットワークⅠ</t>
  </si>
  <si>
    <t>Ciscoネットワーク演習Ⅰ</t>
  </si>
  <si>
    <t>IT検定対策</t>
  </si>
  <si>
    <t>ＳＱＬ</t>
  </si>
  <si>
    <t>ＳＱＬ演習</t>
  </si>
  <si>
    <t>アセンブラ</t>
  </si>
  <si>
    <t>C#プログラミング</t>
  </si>
  <si>
    <t>C#プログラミング演習</t>
  </si>
  <si>
    <t>JavaⅡ</t>
  </si>
  <si>
    <t>Java演習Ⅱ</t>
  </si>
  <si>
    <t>VBⅡ</t>
  </si>
  <si>
    <t>VB演習Ⅱ</t>
  </si>
  <si>
    <t>Web演習Ⅱ_A</t>
  </si>
  <si>
    <t>ＸＭＬ_A</t>
  </si>
  <si>
    <t>ＸＭＬ演習_A</t>
  </si>
  <si>
    <t>データベース演習Ⅱ_A</t>
  </si>
  <si>
    <t>PHPⅡ_A</t>
  </si>
  <si>
    <t>PHP演習Ⅱ_Ａ</t>
  </si>
  <si>
    <t>UNIXサーバー構築Ⅰ_A</t>
  </si>
  <si>
    <t>UNIXサーバー構築演習Ⅰ_A</t>
  </si>
  <si>
    <t>VBⅣ</t>
  </si>
  <si>
    <t>VB演習Ⅳ</t>
  </si>
  <si>
    <t>IoT制作</t>
  </si>
  <si>
    <t>IoT制作演習</t>
  </si>
  <si>
    <t>オブジェクト指向設計_A</t>
  </si>
  <si>
    <t>オブジェクト指向設計演習_A</t>
  </si>
  <si>
    <t>スクリプト言語演習</t>
  </si>
  <si>
    <t>VBAⅠ</t>
  </si>
  <si>
    <t>VBA演習Ⅰ</t>
  </si>
  <si>
    <t>データベースⅢ</t>
  </si>
  <si>
    <t>データベース演習Ⅲ</t>
  </si>
  <si>
    <t>マーケティング企画技術Ⅰ</t>
  </si>
  <si>
    <t>会計ソフト演習Ⅰ</t>
  </si>
  <si>
    <t>Computer Exercise</t>
  </si>
  <si>
    <t>Japanese Culture</t>
  </si>
  <si>
    <t>Overseas Preparation</t>
  </si>
  <si>
    <t>Power English</t>
  </si>
  <si>
    <t>Reading &amp; Writing</t>
  </si>
  <si>
    <t>Real Life English</t>
  </si>
  <si>
    <t>パソコン演習（Word）Ⅰ</t>
  </si>
  <si>
    <t>就職対策Ⅰ（国際外語）</t>
  </si>
  <si>
    <t>Around the WorldⅠ</t>
  </si>
  <si>
    <t>Reading &amp; Writing Ⅰ</t>
  </si>
  <si>
    <t>LCGE1A</t>
  </si>
  <si>
    <t>LCGE1B</t>
  </si>
  <si>
    <t>LCGE1C</t>
  </si>
  <si>
    <t>LCGE1D</t>
  </si>
  <si>
    <t>LCGE1E</t>
  </si>
  <si>
    <t>LCGE1F</t>
  </si>
  <si>
    <t>LCGE1G</t>
  </si>
  <si>
    <t>LCGE1H</t>
  </si>
  <si>
    <t>LCGE1I</t>
  </si>
  <si>
    <t>LCGO1A</t>
  </si>
  <si>
    <t>LCGO1B</t>
  </si>
  <si>
    <t>LCIT1A</t>
  </si>
  <si>
    <t>IN1A</t>
  </si>
  <si>
    <t>LCIT1B</t>
  </si>
  <si>
    <t>LCIT1C</t>
  </si>
  <si>
    <t>LCIT1D</t>
  </si>
  <si>
    <t>LCIT1E</t>
  </si>
  <si>
    <t>LCIT1F</t>
  </si>
  <si>
    <t>Android技術者資格(ACE)対策0_A</t>
  </si>
  <si>
    <t>CCNA対策Ⅰ</t>
  </si>
  <si>
    <t>ＬＰＩＣ対策_A</t>
  </si>
  <si>
    <t>OCJ-P対策Bronze_A</t>
  </si>
  <si>
    <t>OCJ-P対策Silver_A</t>
  </si>
  <si>
    <t>Oracle MASTER対策Ⅰ0</t>
  </si>
  <si>
    <t>SBU1A</t>
  </si>
  <si>
    <t>ビジネス数学検定対策0</t>
  </si>
  <si>
    <t>全経簿記３級対策</t>
  </si>
  <si>
    <t>SJG2A</t>
  </si>
  <si>
    <t>SKO1A</t>
  </si>
  <si>
    <t>国家資格レベルⅣ対策_A</t>
  </si>
  <si>
    <t>UCD2DW3A</t>
  </si>
  <si>
    <t>Webアプリケーション演習_A</t>
  </si>
  <si>
    <t>Web設計演習Ⅰ</t>
  </si>
  <si>
    <t>イラストレーター演習Ⅰ</t>
  </si>
  <si>
    <t>ビジネスアプリケーション演習_A</t>
  </si>
  <si>
    <t>フォトレタッチ演習Ⅰ_A</t>
  </si>
  <si>
    <t>色彩構成Ⅰ_A</t>
  </si>
  <si>
    <t>UCDDW2A</t>
  </si>
  <si>
    <t>3DCGエンジン演習</t>
  </si>
  <si>
    <t>UDGGC3A</t>
  </si>
  <si>
    <t>美術・デザイン概論_A</t>
  </si>
  <si>
    <t>UDWWD2A</t>
  </si>
  <si>
    <t>マークアップ演習</t>
  </si>
  <si>
    <t>スマートフォンデザイン演習</t>
  </si>
  <si>
    <t>UDWWD2DW3A</t>
  </si>
  <si>
    <t>CGムービー制作概論</t>
  </si>
  <si>
    <t>CGムービー制作技法演習</t>
  </si>
  <si>
    <t>UINKESKNK1A</t>
  </si>
  <si>
    <t>UNKSE2A</t>
  </si>
  <si>
    <t>UNIXサーバー構築Ⅱ_A</t>
  </si>
  <si>
    <t>UNKWK2A</t>
  </si>
  <si>
    <t>UNIXサーバー構築演習Ⅱ_A</t>
  </si>
  <si>
    <t>Phyton</t>
  </si>
  <si>
    <t>UNKWK3A</t>
  </si>
  <si>
    <t>Phyton演習</t>
  </si>
  <si>
    <t>UNIXサーバー管理</t>
  </si>
  <si>
    <t>UNIXサーバー管理演習</t>
  </si>
  <si>
    <t>UNIXサーバー構築Ⅲ_A</t>
  </si>
  <si>
    <t>UNIXサーバー構築演習Ⅲ_A</t>
  </si>
  <si>
    <t>データベースプログラミング_A</t>
  </si>
  <si>
    <t>データベースプログラミング演習_A</t>
  </si>
  <si>
    <t>USE2SK3KE4A</t>
  </si>
  <si>
    <t>Ajax演習_A</t>
  </si>
  <si>
    <t>eXML演習_A</t>
  </si>
  <si>
    <t>USKNK2A</t>
  </si>
  <si>
    <t>USKNK3KE4A</t>
  </si>
  <si>
    <t>USKNKWK2A</t>
  </si>
  <si>
    <t>PHPⅠ_A</t>
  </si>
  <si>
    <t>PHP演習Ⅰ_A</t>
  </si>
  <si>
    <t>Perl</t>
  </si>
  <si>
    <t>Perl演習</t>
  </si>
  <si>
    <t>ネットワークセキュリティ演習Ⅰ</t>
  </si>
  <si>
    <t>ＳＱＬ演習補習</t>
  </si>
  <si>
    <t>キャラクターデザイン技法Ⅰ(TUE5)</t>
  </si>
  <si>
    <t>キャラクターデザイン技法Ⅰ(WED5)</t>
  </si>
  <si>
    <t>ゲーム企画演習（選択）Ⅰ</t>
  </si>
  <si>
    <t>デジタルサウンド制作演習_A</t>
  </si>
  <si>
    <t>UCDWD2DW3A</t>
  </si>
  <si>
    <t>UDGGGGC2A</t>
  </si>
  <si>
    <t>ITチューターなし</t>
  </si>
  <si>
    <t>CGチューターなし</t>
  </si>
  <si>
    <t>ゲームチューターなし</t>
  </si>
  <si>
    <t>デザインチューターなし</t>
  </si>
  <si>
    <t>ハード概論_A</t>
  </si>
  <si>
    <t>コンピュータを構成するハードウェアの仕組みや働きについて学習する。</t>
  </si>
  <si>
    <t>ソフト概論_A</t>
  </si>
  <si>
    <t>基本情報技術者試験用アセンブラ言語（CASLⅡ）を学習する</t>
  </si>
  <si>
    <t>基情対策Ⅰ_計上後期</t>
  </si>
  <si>
    <t>前期時間割作成用の教科です。単位計上は後期になります。</t>
  </si>
  <si>
    <t>国試対Ⅰ_計上後期</t>
  </si>
  <si>
    <t>国試対Ⅱ_計上後期</t>
  </si>
  <si>
    <t>基本情報午前免除試験及びC検3級の合格を目指す。</t>
  </si>
  <si>
    <t>コンリテⅠ</t>
  </si>
  <si>
    <t>企業知識Ⅱ</t>
  </si>
  <si>
    <t>DEL_ハードウェア概論_B</t>
  </si>
  <si>
    <t>DEL_ソフトウェア概論_B</t>
  </si>
  <si>
    <t>DEL_アルゴリズム_B</t>
  </si>
  <si>
    <t>DEL_基本情報対策Ⅰ_B</t>
  </si>
  <si>
    <t>DEL_ITパスポート試験対策(IT)</t>
  </si>
  <si>
    <t>ITパス対策(IT)</t>
  </si>
  <si>
    <t>ITパスポート試験の合格を目指す。</t>
  </si>
  <si>
    <t>Ｃ言語</t>
  </si>
  <si>
    <t>C#プロ</t>
  </si>
  <si>
    <t>C#プロ演</t>
  </si>
  <si>
    <t>オブジェクト設計_A</t>
  </si>
  <si>
    <t>オブジェクト演習_A</t>
  </si>
  <si>
    <t>ＪavaⅡ</t>
  </si>
  <si>
    <t>スマフォAP演習Ⅰ</t>
  </si>
  <si>
    <t>スマートフォンアプリケーションの作成方法を習得する。</t>
  </si>
  <si>
    <t>スマートフォン・アプリ演習Ⅱ</t>
  </si>
  <si>
    <t>スマフォAP演習Ⅲ</t>
  </si>
  <si>
    <t>実践的スマートフォンアプリケーションの作成方法を習得する。</t>
  </si>
  <si>
    <t>VB演Ⅳ</t>
  </si>
  <si>
    <t>JavaScript, Ruby, Pythonなど現場で活用されるスクリプト言語の文法を学び、様々なプログラミングの手法を学びます。</t>
  </si>
  <si>
    <t>DEL_OCJ-P対策演習_A</t>
  </si>
  <si>
    <t>DEL_Ｃ言語応用演習</t>
  </si>
  <si>
    <t>Ｃ応用演習</t>
  </si>
  <si>
    <t>ポインタや配列、メモリの管理を通してＣ言語の理解を深めます。</t>
  </si>
  <si>
    <t>DEL_Visual C++Ⅰ</t>
  </si>
  <si>
    <t>VC++Ⅰ</t>
  </si>
  <si>
    <t>代表的オブジェクト指向言語であるC++言語を学習し，オブジェクト指向の基礎を習得する。</t>
  </si>
  <si>
    <t>DEL_Visual C++演習Ⅰ</t>
  </si>
  <si>
    <t>VC++演Ⅰ</t>
  </si>
  <si>
    <t>DEL_Visual C++実践</t>
  </si>
  <si>
    <t>VC++実践</t>
  </si>
  <si>
    <t>Visual C++によるWindowsプログラミングの応用技術について学習する。</t>
  </si>
  <si>
    <t>DEL_Visual C++実践演習</t>
  </si>
  <si>
    <t>VC++実践演</t>
  </si>
  <si>
    <t>Visual C++によるWindowsプログラミングの応用技術を習得する。</t>
  </si>
  <si>
    <t>DEL_スマート・フォン・アプリⅠ</t>
  </si>
  <si>
    <t>スマフォAPⅠ</t>
  </si>
  <si>
    <t>Web演習Ⅰ・Ⅱ</t>
  </si>
  <si>
    <t>Webページ作成に必要な言語「HTML」「CSS」について学ぶ。</t>
  </si>
  <si>
    <t>HTML/CSS演</t>
  </si>
  <si>
    <t>JavaScript演Ⅱ</t>
  </si>
  <si>
    <t>JavaScript演習１で習得したJavaScriptの知識を応用し、 JavaScriptライブラリやAjax等ユーザビリティの高い動的なWebページの構築技法を習得する。</t>
  </si>
  <si>
    <t>Ajax演_A</t>
  </si>
  <si>
    <t>PHP演Ⅰ_A</t>
  </si>
  <si>
    <t>PHP演Ⅱ_Ａ</t>
  </si>
  <si>
    <t>インターネットなどのＷＷＷサービスにおいて双方向の動的通信を実現する技術のうち，最も普及してきたＣＧＩ作成スクリプト言語であるPerlについて学習する。</t>
  </si>
  <si>
    <t>Perl演</t>
  </si>
  <si>
    <t>ＸＭＬ演_A</t>
  </si>
  <si>
    <t>eXML演_A</t>
  </si>
  <si>
    <t>サーバサイドプログラム演</t>
  </si>
  <si>
    <t>サーバーサイドプログラミング言語であるPHP・SQLとデータベースを利用した、 実践的なWebシステム構築の方法を学習します。</t>
  </si>
  <si>
    <t>サーバサイドプログラミング演習Ⅰ</t>
  </si>
  <si>
    <t>サーバサイドプログラミング演</t>
  </si>
  <si>
    <t>del_Webシステム演習</t>
  </si>
  <si>
    <t>Webシステム演</t>
  </si>
  <si>
    <t>サーバーサイドプログラミングPHP・SQLを利用した、Webシステム構築の方法を学習します。</t>
  </si>
  <si>
    <t>DEL_Web応用演習(A)</t>
  </si>
  <si>
    <t>Web応演</t>
  </si>
  <si>
    <t>DEL_Web演習Ⅰ_A</t>
  </si>
  <si>
    <t>Web演習Ⅰ_A</t>
  </si>
  <si>
    <t>Webページ作成に必要な言語「HTML」について学びます。</t>
  </si>
  <si>
    <t>DEL_Webデータベース演習Ⅱ</t>
  </si>
  <si>
    <t>Webデータベース演Ⅱ</t>
  </si>
  <si>
    <t>Webデータベース基礎実習で学習した内容を応用し、より高度なWebシステムを構築する方法を学習する。</t>
  </si>
  <si>
    <t>DEL_サーバーサイドJavaⅠ_A</t>
  </si>
  <si>
    <t>サーバーJavaⅠ_A</t>
  </si>
  <si>
    <t>サーバーサイドJavaプログラミングを理解し、オリジナルWebアプリケーションを構築できる力を養う。</t>
  </si>
  <si>
    <t>DEL_サーバーサイドJava演習Ⅰ_A</t>
  </si>
  <si>
    <t>サーバーJava演Ⅰ_A</t>
  </si>
  <si>
    <t>DEL_サーバーサイドJavaⅡ_A</t>
  </si>
  <si>
    <t>サーバーJavaⅡ_A</t>
  </si>
  <si>
    <t>ＭＶＣモデルを理解し、独自Ｗｅｂアプリケーションを構築できる力を養う。</t>
  </si>
  <si>
    <t>DEL_サーバーサイドJava演習Ⅱ_A</t>
  </si>
  <si>
    <t>サーバーJava演習Ⅱ_A</t>
  </si>
  <si>
    <t>ネットセキュリティ演Ⅰ</t>
  </si>
  <si>
    <t>Winサーバー構演Ⅱ</t>
  </si>
  <si>
    <t>Windowsサーバ2012を使用して、Windowsサーバの構築から管理ための知識を学習する。</t>
  </si>
  <si>
    <t>UNIXサーバーⅠ_A</t>
  </si>
  <si>
    <t>UNIXサーバー演Ⅰ_A</t>
  </si>
  <si>
    <t>UNIXサーバーⅡ_A</t>
  </si>
  <si>
    <t>UNIXサーバー演Ⅱ_A</t>
  </si>
  <si>
    <t>UNIXサーバーⅢ_A</t>
  </si>
  <si>
    <t>UNIXサーバー演Ⅲ_A</t>
  </si>
  <si>
    <t>UNIX管理</t>
  </si>
  <si>
    <t>UNIXサーバでのシステム管理を学習する。シェルスクリプトの基礎知識、プログラミングを学習する。</t>
  </si>
  <si>
    <t>UNIX管理演</t>
  </si>
  <si>
    <t>CiscoⅠ</t>
  </si>
  <si>
    <t>シスコネットワーキングアカデミー、ネットワークの基本概念を学ぶ。午前免除試験の内容も学習。</t>
  </si>
  <si>
    <t>Cisco演Ⅰ</t>
  </si>
  <si>
    <t>Cisco演Ⅲ</t>
  </si>
  <si>
    <t>Cisco演Ⅴ</t>
  </si>
  <si>
    <t>キャンパスネットワークやWANネットワークを構築するために必要な設計の概念や技術を学習する。</t>
  </si>
  <si>
    <t>DEL_ネットワーク概論</t>
  </si>
  <si>
    <t>ネット概論</t>
  </si>
  <si>
    <t>コンピュータネットワークの利用・選定・構築・運用に必要な基本的知識を習得する。</t>
  </si>
  <si>
    <t>DEL_Windows環境設定演習(A)</t>
  </si>
  <si>
    <t>Windows環設演(A)</t>
  </si>
  <si>
    <t>Windowsの環境設定、ネットワーク構築に必要な基本知識、技術について学習する。</t>
  </si>
  <si>
    <t>DEL_ネットワークセキュリティ演習Ⅱ</t>
  </si>
  <si>
    <t>データ演Ⅰ_A</t>
  </si>
  <si>
    <t>Accessの基本操作を習得し簡単なデータベースを利用方法を学び　MOS-Access2013の合格を目指す</t>
  </si>
  <si>
    <t>データ習Ⅱ_A</t>
  </si>
  <si>
    <t>データⅢ</t>
  </si>
  <si>
    <t>データ演Ⅲ</t>
  </si>
  <si>
    <t>データプロ_A</t>
  </si>
  <si>
    <t>データプロ演_A</t>
  </si>
  <si>
    <t>ＳＱＬを用いてデータベースの様々な検索やデータ操作などの基本的な利用方法を学習する。</t>
  </si>
  <si>
    <t>ＳＱＬ演</t>
  </si>
  <si>
    <t>OracleDBA演</t>
  </si>
  <si>
    <t>Oracleを利用してDBA（DataBase Administrator）の技術を習得する。</t>
  </si>
  <si>
    <t>DEL_データベースⅠ</t>
  </si>
  <si>
    <t>データⅠ</t>
  </si>
  <si>
    <t>質感表現演</t>
  </si>
  <si>
    <t>CG技術開発研究演習</t>
  </si>
  <si>
    <t>CG技術開発研究演</t>
  </si>
  <si>
    <t>2D質感表現制作演習</t>
  </si>
  <si>
    <t>2D質感表現制作演</t>
  </si>
  <si>
    <t>3Dアニメ演Ⅰ</t>
  </si>
  <si>
    <t>3Dキャラモデリング演Ⅰ</t>
  </si>
  <si>
    <t>3DCG演習Ⅰ</t>
  </si>
  <si>
    <t>3DCG演Ⅰ</t>
  </si>
  <si>
    <t>Softimageを使用して3DCGモデリングの基礎技術を習得する</t>
  </si>
  <si>
    <t>3DCG演Ⅲ</t>
  </si>
  <si>
    <t>フォトリアルCG制作演</t>
  </si>
  <si>
    <t>スカルプトモデリング演Ⅰ</t>
  </si>
  <si>
    <t>スカルプトモデリング演Ⅱ</t>
  </si>
  <si>
    <t>スカルプトソフトを使用した造形・質感表現に重点を置いた作品制作。</t>
  </si>
  <si>
    <t>del_CG業界研究演習</t>
  </si>
  <si>
    <t>CG業界研究演</t>
  </si>
  <si>
    <t>就職活動を始めるに至って、CG業界に関する必要な知識を学ぶ</t>
  </si>
  <si>
    <t>デッサン・CG基礎演Ⅰ</t>
  </si>
  <si>
    <t>デッサン・CG基礎制作演習Ⅱ</t>
  </si>
  <si>
    <t>デッサン・CG基礎演Ⅱ</t>
  </si>
  <si>
    <t>CG作品制作演Ⅰ</t>
  </si>
  <si>
    <t>ゲーム、CG業界に向けて志望職種をアピールできるCG作品を制作する。</t>
  </si>
  <si>
    <t>del_3Dムービー制作演習Ⅰ</t>
  </si>
  <si>
    <t>3Dムービー制作演Ⅰ</t>
  </si>
  <si>
    <t>CG・デッサン作品制作演Ⅰ_A</t>
  </si>
  <si>
    <t>CG・デッサン作品制作演Ⅱ_A</t>
  </si>
  <si>
    <t>過去作品のブラッシュアップ・サブアピールの作品制作を行う。</t>
  </si>
  <si>
    <t>CG作品制作演Ⅲ</t>
  </si>
  <si>
    <t>DEL_3Dアニメーション演習Ⅲ</t>
  </si>
  <si>
    <t>3Dアニメ演Ⅲ</t>
  </si>
  <si>
    <t>DEL_3D背景モデリング演習_A</t>
  </si>
  <si>
    <t>3D背景モデ演_A</t>
  </si>
  <si>
    <t>3D背景のモデリング手法を習得する。</t>
  </si>
  <si>
    <t>スカルプトモデリング演習Ⅱ_B</t>
  </si>
  <si>
    <t>スカルプトモデリング演Ⅱ_B</t>
  </si>
  <si>
    <t>del_3Dモデリング演習Ⅰ</t>
  </si>
  <si>
    <t>3Dモデリング演Ⅰ</t>
  </si>
  <si>
    <t>Softimageを使用して、キャラクターモデリングから質感設定まで、3DCGモデル制作に必要な一連の工程を習得する。</t>
  </si>
  <si>
    <t>del_3Dアニメーション演習Ⅰ</t>
  </si>
  <si>
    <t>del_３ＤＣＧ表現演習Ⅰ</t>
  </si>
  <si>
    <t>３ＤＣＧ表現演Ⅰ</t>
  </si>
  <si>
    <t>Maya演習</t>
  </si>
  <si>
    <t>フリーペーパー演習</t>
  </si>
  <si>
    <t>フリーペーパー演</t>
  </si>
  <si>
    <t>学生のみで誌面を企画立案する事で、全体の流れとページネーションを学ぶ。</t>
  </si>
  <si>
    <t>フォトレタッチ演Ⅰ_A</t>
  </si>
  <si>
    <t>del_ビジュアルデザイン演習_A</t>
  </si>
  <si>
    <t>ビジュアルデザ演_A</t>
  </si>
  <si>
    <t>写真技術_A</t>
  </si>
  <si>
    <t>イラスト演CⅠ</t>
  </si>
  <si>
    <t>Adobe Illustratorの基本的な操作方法を学習する。</t>
  </si>
  <si>
    <t>DTP基演Ⅰ</t>
  </si>
  <si>
    <t>AdobeInDesignの操作方法を学び、誌面レイアウトの在り方を知る。</t>
  </si>
  <si>
    <t>DTP演Ⅲ</t>
  </si>
  <si>
    <t>AdobeInDesignによる技術の向上を図ると共に、ページネーション等の構成面を学ぶ。</t>
  </si>
  <si>
    <t>コミュニケーションデザイン演習Ⅰ</t>
  </si>
  <si>
    <t>コミュデザ演Ⅰ</t>
  </si>
  <si>
    <t>マーケティングやプロモーションの基礎を勉強し、企画・発想力のトレーニングからビジュアル表現として作品制作・発表を繰り返し行う。また、企業との連携授業を実施することで、より実践的なスキルを身につける。</t>
  </si>
  <si>
    <t>コミュデザ演Ⅲ</t>
  </si>
  <si>
    <t>クライアント目線のマーケティングやプロモーションの意識を高めるために、オリジナルの商品やサービスの考案を行う。更に、作品制作として、そのSPツールの制作を行う。また、企業との連携授業を実施することで、より実践的なスキルを身につける。</t>
  </si>
  <si>
    <t>軸と流れのある詰めた企画・立案を行なう事で、より説得力のあるソリューションスキルを養う。</t>
  </si>
  <si>
    <t>デザイン発想演習</t>
  </si>
  <si>
    <t>デザイン発想演</t>
  </si>
  <si>
    <t>素材の選定やアナログ手法でのアウトプットを繰り返す事で、脳内整理とセレクト能力を養う。</t>
  </si>
  <si>
    <t>del_色彩構成Ⅰ</t>
  </si>
  <si>
    <t>ビジュアルデザイン演習</t>
  </si>
  <si>
    <t>ビジュアルデザ演</t>
  </si>
  <si>
    <t>del_ノベルティグッズ制作演習</t>
  </si>
  <si>
    <t>ノベルティ制作演</t>
  </si>
  <si>
    <t>ノベルティグッズを通じて、企画の大切さと制作物が形になる喜びを知る。</t>
  </si>
  <si>
    <t>Webアプリケーション演_A</t>
  </si>
  <si>
    <t>Webサイト制作において必要となるアプリケーションの基本操作を学習し、サイト構築における一連の流れを理解し制作する。</t>
  </si>
  <si>
    <t>スマートフォンデザ演</t>
  </si>
  <si>
    <t>スマートフォンサイト作成の際に必要になるインターフェイスの考え方や デザインにおける制作方法を学ぶ。</t>
  </si>
  <si>
    <t>Web設演Ⅰ</t>
  </si>
  <si>
    <t>サイト制作に関する知識や業界の流れなどを事例を元に学習しWebに関する基礎的な知識を習得する。</t>
  </si>
  <si>
    <t>WordPress演</t>
  </si>
  <si>
    <t>WordPressによるサイト構築を学習する。 オリジナルテーマ作成によるWordPressサイトの制作を行う。</t>
  </si>
  <si>
    <t>インターネットマーケティング演習</t>
  </si>
  <si>
    <t>ネットマーケティング演</t>
  </si>
  <si>
    <t>Webサイトを中心とした、マーケティング手法の研究と、制作から検証までの作業を具体的に実践していく。</t>
  </si>
  <si>
    <t>マークアップ演</t>
  </si>
  <si>
    <t>複数人でのメンテナンスを考慮したCSSの設計方法や、ガイドラインを元に より統一性のあるメンテナンス性の高いコーディングを学習する。</t>
  </si>
  <si>
    <t>DEL_ActionScript演習Ⅱ</t>
  </si>
  <si>
    <t>ActionScript演Ⅱ</t>
  </si>
  <si>
    <t>DEL_Flash演習_A</t>
  </si>
  <si>
    <t>Flash基演_A</t>
  </si>
  <si>
    <t>DEL_Webオーサリング演習_A</t>
  </si>
  <si>
    <t>Webオーサ演_A</t>
  </si>
  <si>
    <t>映像コンテンツ演習_B</t>
  </si>
  <si>
    <t>映像編集技法演Ⅰ</t>
  </si>
  <si>
    <t>映像制作工程におけるコンポジット（画作り）とモーションイメージ作成。</t>
  </si>
  <si>
    <t>映像制作演</t>
  </si>
  <si>
    <t>「カメラで撮影された画」「レンダリングされたCG」といった映像の「素材」を、さらに印象深く仕上げるためのアプリケーションの操作を理解・習得し、効果や合成を利用した映像制作を実践する。</t>
  </si>
  <si>
    <t>DEL_映像コンテンツ制作演習Ⅰ</t>
  </si>
  <si>
    <t>映像制作演Ⅰ</t>
  </si>
  <si>
    <t>DEL_映像制作概論_A</t>
  </si>
  <si>
    <t>del_デジタル映像編集演習Ⅰ_A</t>
  </si>
  <si>
    <t>デジタル映像編集演Ⅰ_A</t>
  </si>
  <si>
    <t>del_絵コンテ・レイアウト作成Ⅰ(A)</t>
  </si>
  <si>
    <t>絵コンテ作成Ⅰ</t>
  </si>
  <si>
    <t>del_CG概論Ⅰ</t>
  </si>
  <si>
    <t>CG概論Ⅰ</t>
  </si>
  <si>
    <t>アニメ・イラスト制作演習Ⅰ</t>
  </si>
  <si>
    <t>アニメ・イラスト制作演Ⅰ</t>
  </si>
  <si>
    <t>クリンナップ演Ⅰ</t>
  </si>
  <si>
    <t>動画演Ⅰ</t>
  </si>
  <si>
    <t>動画演習Ⅱ</t>
  </si>
  <si>
    <t>動画演Ⅱ</t>
  </si>
  <si>
    <t>クリンナップ演習Ⅱ</t>
  </si>
  <si>
    <t>クリンナップ演Ⅱ</t>
  </si>
  <si>
    <t>RETASSTUDIO演習</t>
  </si>
  <si>
    <t>RETAS演</t>
  </si>
  <si>
    <t>コミュニティ作画Ⅰ</t>
  </si>
  <si>
    <t>効果的な意見交換の方法を学習し、実践する模擬制作実習。</t>
  </si>
  <si>
    <t>背景パース技法Ⅰ_A</t>
  </si>
  <si>
    <t>基本的な透視図法を学び、イラスト用背景、風景の作画技法を習得する</t>
  </si>
  <si>
    <t>アニメ作画技法演習Ⅰ</t>
  </si>
  <si>
    <t>アニメ作画Ⅰ</t>
  </si>
  <si>
    <t>アニメーションにおける原画・動画のクリンナップ基礎知識・技術を習得する。</t>
  </si>
  <si>
    <t>アニメ作画応演Ⅲ</t>
  </si>
  <si>
    <t>現場同様の作業工程を学び、高度な動作作画技法を習得する。</t>
  </si>
  <si>
    <t>アニメーション技術演習Ⅰ</t>
  </si>
  <si>
    <t>アニメ技術演Ⅰ</t>
  </si>
  <si>
    <t>基本的なアニメ制作の手順を学習し、アニメーション作画技術を習得する。</t>
  </si>
  <si>
    <t>アニメ技術演Ⅲ</t>
  </si>
  <si>
    <t>カメラワークや撮影を意識したアニメーションの作画技術を習得する。</t>
  </si>
  <si>
    <t>デジタルアニメ制作演習Ⅰ</t>
  </si>
  <si>
    <t>デジタルアニメ演Ⅰ</t>
  </si>
  <si>
    <t>デジタルアニメ制作ソフトRETAS STUDIOを使用してアニメ制作の基礎技術を習得する。</t>
  </si>
  <si>
    <t>デジタルアニメⅢ</t>
  </si>
  <si>
    <t>デジタル彩色作画ソフトPhotoshopを使用して美術作品制作の技術を習得する。</t>
  </si>
  <si>
    <t>多人数に高評価を得る作品という主テーマから逆算した、意見交換と作品制作。</t>
  </si>
  <si>
    <t>人体解剖学</t>
  </si>
  <si>
    <t>造形デザイン概論_A</t>
  </si>
  <si>
    <t>造形デザ_A</t>
  </si>
  <si>
    <t>デッサン基礎Ⅰ</t>
  </si>
  <si>
    <t>デッサン基Ⅰ</t>
  </si>
  <si>
    <t>デッサン・クロッキーおよび写真模写を通じて、基礎デッサン力の主に形の感性を養う。</t>
  </si>
  <si>
    <t>デッサンⅡ</t>
  </si>
  <si>
    <t>デッサンCⅠ</t>
  </si>
  <si>
    <t>デッサン・クロッキーおよび写真模写を通じて、基礎デッサン力の形と色の感性を養う。</t>
  </si>
  <si>
    <t>デッサンCⅢ</t>
  </si>
  <si>
    <t>美デザ_A</t>
  </si>
  <si>
    <t>古典美術から現代美術を通じて、様々な個性表現や価値観を学習する</t>
  </si>
  <si>
    <t>DEL_デッサンCⅤ</t>
  </si>
  <si>
    <t>デッサンCⅤ</t>
  </si>
  <si>
    <t>DEL_スケッチワーク</t>
  </si>
  <si>
    <t>スケッチワーク</t>
  </si>
  <si>
    <t>簡単なクロッキーを通し、短時間でラフを描く技術を習得する。</t>
  </si>
  <si>
    <t>DEL_デッサンGⅠ</t>
  </si>
  <si>
    <t>デッサンGⅠ</t>
  </si>
  <si>
    <t>デッサン・クロッキーおよび写真模写を通じて、基礎デッサン力の形と色の感性を養う（デッサンⅠの3コマ版）。</t>
  </si>
  <si>
    <t>DEL_デッサンGⅥ</t>
  </si>
  <si>
    <t>デッサンGⅥ</t>
  </si>
  <si>
    <t>DEL_空間構成_A</t>
  </si>
  <si>
    <t>空間構成_A</t>
  </si>
  <si>
    <t>DEL_デッサンⅡ(A)</t>
  </si>
  <si>
    <t>デッサンⅡ(A)</t>
  </si>
  <si>
    <t>デッサン・クロッキーおよび写真模写を通じて、基礎デッサン力の形と色の感性をさらに高める。</t>
  </si>
  <si>
    <t>DEL_デッサンCⅢ</t>
  </si>
  <si>
    <t>DEL_運動解剖学(A)</t>
  </si>
  <si>
    <t>運動解剖学(A)</t>
  </si>
  <si>
    <t>DEL_スクラップブック制作演習(A)</t>
  </si>
  <si>
    <t>スクラップブック制演(A)</t>
  </si>
  <si>
    <t>DEL_デッサンⅣ(A)</t>
  </si>
  <si>
    <t>デッサンⅣ(A)</t>
  </si>
  <si>
    <t>DEL_デッサンⅠ_A</t>
  </si>
  <si>
    <t>デッサンⅠ_A</t>
  </si>
  <si>
    <t>DEL_3DCGムービー制作演習</t>
  </si>
  <si>
    <t>ゲーム又は映画などのコンテンツに使用される3DCGムービー制作の基礎を学習し制作する</t>
  </si>
  <si>
    <t>DEL_ムービー制作演習Ⅱ</t>
  </si>
  <si>
    <t>ムービー制作演Ⅱ</t>
  </si>
  <si>
    <t>映像作成ソフトAdobe AfterEffectsの操作方法を理解し、高度な映像制作方法を習得する。</t>
  </si>
  <si>
    <t>DEL_ムービー制作Ⅰ(A)</t>
  </si>
  <si>
    <t>ムービー制作Ⅰ(A)</t>
  </si>
  <si>
    <t>DEL_ゲーム映像制作演習Ⅱ</t>
  </si>
  <si>
    <t>ゲ映像制作演Ⅱ</t>
  </si>
  <si>
    <t>映像作成ソフトAdobe AfterEffectsの操作方法を理解し、高度な映像制作方法を取得する。</t>
  </si>
  <si>
    <t>DEL_ゲーム映像制作Ⅱ</t>
  </si>
  <si>
    <t>ゲ映像制作Ⅱ</t>
  </si>
  <si>
    <t>絵コンテの描き方を学び、映像制作する際の見せ方や表現方法を理解する。</t>
  </si>
  <si>
    <t>DEL_ムービー制作Ⅱ</t>
  </si>
  <si>
    <t>ムービー制作Ⅱ</t>
  </si>
  <si>
    <t>映像制作に必要な応用知識（ライト・編集技法）を学び、映像技法の応用を習得することができる。</t>
  </si>
  <si>
    <t>マーケティングⅠ</t>
  </si>
  <si>
    <t>マーケティング企画Ⅰ</t>
  </si>
  <si>
    <t>簿記Ⅰ</t>
  </si>
  <si>
    <t>ビジネス会計Ⅰ</t>
  </si>
  <si>
    <t>企業会計Ⅰ</t>
  </si>
  <si>
    <t>企業会計Ⅲ</t>
  </si>
  <si>
    <t>シミュレーション演Ⅰ</t>
  </si>
  <si>
    <t>ロジカルシン</t>
  </si>
  <si>
    <t>ビジネス実務Ⅰ</t>
  </si>
  <si>
    <t>「サービス接遇」「オフィスの実務」についての知識、技能を学ぶ。 すべての仕事に、接客および、事務は欠かすことができない。その基本を、サービス接遇検定試験と秘書検定の勉強を通して学ぶ。</t>
  </si>
  <si>
    <t>ビジ実Ⅲ</t>
  </si>
  <si>
    <t>「サービス接遇」「オフィス実務」の知識を深め、実践しながら学ぶ。 サービス接遇検定試験と秘書検定のそれぞれ上級の資格取得を狙う。</t>
  </si>
  <si>
    <t>ビジネス知識Ⅱ</t>
  </si>
  <si>
    <t>ﾋﾞｼﾞ実践ﾄﾚⅠ</t>
  </si>
  <si>
    <t>オフィス実務</t>
  </si>
  <si>
    <t>DEL_ビジネス・シミュレーションⅠ</t>
  </si>
  <si>
    <t>シミュレーションⅠ</t>
  </si>
  <si>
    <t>DEL_簿記検定対策Ⅰ</t>
  </si>
  <si>
    <t>簿記対策Ⅰ</t>
  </si>
  <si>
    <t>ビジネスアプリ演_A</t>
  </si>
  <si>
    <t>アプリ演Ⅰ</t>
  </si>
  <si>
    <t>アプリ演Ⅲ</t>
  </si>
  <si>
    <t>VBA演Ⅰ</t>
  </si>
  <si>
    <t>アプリケーションソフトを効率よく使いこなし、プレゼンテーション、情報公開に活用できる資料を作成する</t>
  </si>
  <si>
    <t>DEL_プレゼンテーション演習Ⅲ</t>
  </si>
  <si>
    <t>プレゼン演Ⅲ</t>
  </si>
  <si>
    <t>Microsoft PowerPointを使ってビジネスプレゼンテーションができるまでの技法や技術を学習する。</t>
  </si>
  <si>
    <t>仕事観を学び、就職に対する意識を高めるとともに、各自に必要な知識・技能の確認を行う。</t>
  </si>
  <si>
    <t>就職対Ⅱ</t>
  </si>
  <si>
    <t>DEL_コミュニケーションⅢ</t>
  </si>
  <si>
    <t>HRⅢ</t>
  </si>
  <si>
    <t>DEL_コミュニケーションⅤ</t>
  </si>
  <si>
    <t>HRⅤ</t>
  </si>
  <si>
    <t>DEL_コミュニケーションⅦ</t>
  </si>
  <si>
    <t>HRⅦ</t>
  </si>
  <si>
    <t>システム開発企画演習</t>
  </si>
  <si>
    <t>システム企画演</t>
  </si>
  <si>
    <t>ITシス開演習Ⅰ</t>
  </si>
  <si>
    <t>ＩＴ系のシステム開発・運用に必要となる基礎知識を学習する。産学連携授業。</t>
  </si>
  <si>
    <t>ITゼミ演習Ⅰ</t>
  </si>
  <si>
    <t>システム制作を通じ、ゼミナールによる専門に特化した技術を習得する。産学連携授業。</t>
  </si>
  <si>
    <t>開放演習室</t>
  </si>
  <si>
    <t>開放実習室</t>
  </si>
  <si>
    <t>基情対策Ⅲ</t>
  </si>
  <si>
    <t>基本情報技術者試験の標準カリキュラム（出題範囲）における知識の習得と、試験問題演習を行う。 ６月２３日まで。合計７０コマ。８単位。</t>
  </si>
  <si>
    <t>国家資格レベルⅣ対策_B</t>
  </si>
  <si>
    <t>情報セキュリティマネジメント対策</t>
  </si>
  <si>
    <t>DEL_応用情報試験対策Ⅰ</t>
  </si>
  <si>
    <t>応用情報対策Ⅰ</t>
  </si>
  <si>
    <t>DEL_ITパスポート試験対策Ⅰ</t>
  </si>
  <si>
    <t>ITパスポート試験対策Ⅰ</t>
  </si>
  <si>
    <t>DEL_国家資格試験対策(G)Ⅰ</t>
  </si>
  <si>
    <t>国家資格対策(G)Ⅰ</t>
  </si>
  <si>
    <t>Android技術者資格対策0_A</t>
  </si>
  <si>
    <t>Androidアプリケーション技術者認定試験[ベーシック]を合格するための知識を習得する ※0時限目に実施する授業です。</t>
  </si>
  <si>
    <t>Android技術者資格(ACE)対策0_B</t>
  </si>
  <si>
    <t>Android技術者資格対策0_B</t>
  </si>
  <si>
    <t>Oracle対策Ⅰ0</t>
  </si>
  <si>
    <t>Oracle MASTER対策Ⅱ0</t>
  </si>
  <si>
    <t>Oracle対策Ⅱ0</t>
  </si>
  <si>
    <t>DEL_MOS・Access対策(A)</t>
  </si>
  <si>
    <t>MOS・Access(A)</t>
  </si>
  <si>
    <t>MOS・Access合格のための対策講座。</t>
  </si>
  <si>
    <t>DEL_MCA・ネットワークＯＳ対策</t>
  </si>
  <si>
    <t>ＭＣＡ・ネット対策</t>
  </si>
  <si>
    <t>MCA Platform（M10-201）合格のための対策講座。</t>
  </si>
  <si>
    <t>DEL_MCP対策Ⅰ</t>
  </si>
  <si>
    <t>MCP対策Ⅰ</t>
  </si>
  <si>
    <t>DEL_ＬＰＩＣ対策(A)</t>
  </si>
  <si>
    <t>ＬＰＩＣ対策(A)</t>
  </si>
  <si>
    <t>DEL_Oracle MASTER対策Ⅲ_A</t>
  </si>
  <si>
    <t>Oracle対策Ⅲ_A</t>
  </si>
  <si>
    <t>資格対策補講Ⅰ</t>
  </si>
  <si>
    <t>日本数学検定協会主催　ビジネス数学検定Lite（エントリークラス）の合格を目標としています。 ※ 0時限目(7:30～9:00)に実施する教科です。</t>
  </si>
  <si>
    <t>日商簿記３級対策</t>
  </si>
  <si>
    <t>全経簿記３級取得者を対象</t>
  </si>
  <si>
    <t>ゲーム企画演選択Ⅰ</t>
  </si>
  <si>
    <t>ゲーム業界への就職を視野に、企画書の作成方法を学ぶ。</t>
  </si>
  <si>
    <t>サウンド演習_A</t>
  </si>
  <si>
    <t>キャラ技法Ⅰ(TUE4)</t>
  </si>
  <si>
    <t>リアルな人体を描くために必要である基礎的な人体素体の構成力・描き方を学習する。</t>
  </si>
  <si>
    <t>キャラ技法Ⅰ(TUE5)</t>
  </si>
  <si>
    <t>リアルな人体を描くために必要である基礎的な人体解剖学を学習する。</t>
  </si>
  <si>
    <t>キャラ技法Ⅰ(WED4)</t>
  </si>
  <si>
    <t>人物キャラクターデザインのために必要である基礎的なポージング・世界観設定・背景を学習する。</t>
  </si>
  <si>
    <t>キャラ技法Ⅰ(WED5)</t>
  </si>
  <si>
    <t>和風キャラクターデザインのために必要である基礎的なポージング・アイテム・世界観設定・背景を学習する。</t>
  </si>
  <si>
    <t>DEL_キャラクターデザイン技法基礎Ⅰ(MON4)</t>
  </si>
  <si>
    <t>キャラ技法基礎Ⅰ(MON4)</t>
  </si>
  <si>
    <t>DEL_キャラクターデザイン技法基礎Ⅰ(MON5)</t>
  </si>
  <si>
    <t>キャラ技法基礎Ⅰ(MON5)</t>
  </si>
  <si>
    <t>DEL_ドット絵(A)</t>
  </si>
  <si>
    <t>ドット絵(A)</t>
  </si>
  <si>
    <t>ドット絵の概要と描画における基礎知識を身につけ、ゲームデータとしての描画方法を学ぶ</t>
  </si>
  <si>
    <t>DEL_デジタルサウンド演習(A)</t>
  </si>
  <si>
    <t>サウンド演(A)</t>
  </si>
  <si>
    <t>DEL_ゲームシナリオ特講Ⅰ</t>
  </si>
  <si>
    <t>シナリオ特講Ⅰ</t>
  </si>
  <si>
    <t>DEL_戦略ゲームプロⅠ</t>
  </si>
  <si>
    <t>戦略ゲームプロⅠ</t>
  </si>
  <si>
    <t>Maya演習(A)</t>
  </si>
  <si>
    <t>FC編集演習(A)</t>
  </si>
  <si>
    <t>FC編集実習</t>
  </si>
  <si>
    <t>USBメモリ活用演習Ⅰ</t>
  </si>
  <si>
    <t>USB演習Ⅰ</t>
  </si>
  <si>
    <t>USBメモリ上で動作する無料のWindowsアプリケーションを毎回インストールして使い方を学びます。</t>
  </si>
  <si>
    <t>ゲームC言語補習</t>
  </si>
  <si>
    <t>DEL_ゲーム企画補習Ⅰ</t>
  </si>
  <si>
    <t>ゲーム企画補習Ⅰ</t>
  </si>
  <si>
    <t>MOS・Word対策_A</t>
  </si>
  <si>
    <t>MOS・Word_A</t>
  </si>
  <si>
    <t>MOS・Excel対策_A</t>
  </si>
  <si>
    <t>MOS・Excel_A</t>
  </si>
  <si>
    <t>Microsoft Certified Application Specialist［マイクロソフト認定 アプリケーション スペシャリスト／（MOS）］Excel 合格のための対策講座。</t>
  </si>
  <si>
    <t>MOS・Excel対策_B</t>
  </si>
  <si>
    <t>MOS・Excel_B</t>
  </si>
  <si>
    <t>教室貸出(アー専)A</t>
  </si>
  <si>
    <t>TMフォトショップ</t>
  </si>
  <si>
    <t>TMフォトショ</t>
  </si>
  <si>
    <t>教室貸出のみ</t>
  </si>
  <si>
    <t>HMフォトショップ</t>
  </si>
  <si>
    <t>HMフォトショ</t>
  </si>
  <si>
    <t>武田先生が授業担当</t>
  </si>
  <si>
    <t>LS</t>
  </si>
  <si>
    <t>英語を母国語としない人にとって最も効果的だと言われているティームティーチング（バイリンガル講師とネイティブ講師が担当）で、コミュニケーション能力を磨く。</t>
  </si>
  <si>
    <t>LSⅡ</t>
  </si>
  <si>
    <t>GC</t>
  </si>
  <si>
    <t>語学の基礎となる文法を洋書で学習し、Think in Englishを目指す。</t>
  </si>
  <si>
    <t>GCⅠ</t>
  </si>
  <si>
    <t>STEP</t>
  </si>
  <si>
    <t>英語力だけでは高得点を取得することが難しい検定試験。時間配分・問題の解き方などのテクニックを徹底的に身に付ける戦略クラス。</t>
  </si>
  <si>
    <t>TOEIC対策</t>
  </si>
  <si>
    <t>RWⅠ</t>
  </si>
  <si>
    <t>仕事で英語を使う時に必要なフレーズやボキャブラリーをネイティブ講師から体得する。</t>
  </si>
  <si>
    <t>短期留学に必要な心構え、現地での学習、生活上の留意点などを学習する。</t>
  </si>
  <si>
    <t>J Culture</t>
  </si>
  <si>
    <t>日本文化を英語という違った角度から学習し、日本について英語で説明できるようにする。</t>
  </si>
  <si>
    <t>異文化を理解するために活きた英語を学ぶ実践クラス。</t>
  </si>
  <si>
    <t>Word演習</t>
  </si>
  <si>
    <t>ビジネスで求められる文書スキルを身に付け、サーティファイWord検定3級合格を目指す。</t>
  </si>
  <si>
    <t>エントリーシート記入のための自己分析、業界研究、志望動機を作成する。</t>
  </si>
  <si>
    <t>DEL_KE3前期英語2単位</t>
  </si>
  <si>
    <t>DEL_翻訳基礎</t>
  </si>
  <si>
    <t>翻訳基礎</t>
  </si>
  <si>
    <t>英文解釈や英作文の力を伸ばすと同時に、翻訳の基本となる訳し方を練習し、基礎力を固める。</t>
  </si>
  <si>
    <t>国際Excel3級 A</t>
  </si>
  <si>
    <t>国際外語のサーティファイ試験・Excel検定3級対策演習授業。</t>
  </si>
  <si>
    <t>国際Word３級 A</t>
  </si>
  <si>
    <t>国際Word3級 A</t>
  </si>
  <si>
    <t>国際外語のサーティファイ試験・Word3級対策演習授業。</t>
  </si>
  <si>
    <t>国際貸出（普通教室）A</t>
  </si>
  <si>
    <t>国際貸出（普通）</t>
  </si>
  <si>
    <t>国際外語への教室貸出</t>
  </si>
  <si>
    <t>国際Office総合_B</t>
  </si>
  <si>
    <t>国際Excel_B</t>
  </si>
  <si>
    <t>国際PowerPoint_B</t>
  </si>
  <si>
    <t>DEL_声優基礎演習Ⅲ</t>
  </si>
  <si>
    <t>声優基演Ⅲ</t>
  </si>
  <si>
    <t>感情を解放・コントロールし、演技に反映させる。</t>
  </si>
  <si>
    <t>DEL_ヴォイストレーニングⅢ</t>
  </si>
  <si>
    <t>ヴォイトレⅢ（ア専）</t>
  </si>
  <si>
    <t>発音・イントネーションを学習し、正しく美しい日本語が話せるようになることを目指します。ア専開講科目「話し方基礎」</t>
  </si>
  <si>
    <t>DEL_ヴォイストレーニングⅤ</t>
  </si>
  <si>
    <t>ヴォイトレⅤ（ア専）</t>
  </si>
  <si>
    <t>DEL_声優トレーニング演習Ⅰ</t>
  </si>
  <si>
    <t>声優トレ演習Ⅰ</t>
  </si>
  <si>
    <t>DEL_舞台基礎</t>
  </si>
  <si>
    <t>舞台基礎（ア専）</t>
  </si>
  <si>
    <t>舞台に立つ際の発声の仕方や、演じる際に瞬時に対応の出来る身体づくりを目指します。ア専開講科目。</t>
  </si>
  <si>
    <t>DEL_声優基礎演習Ⅴ</t>
  </si>
  <si>
    <t>声優基演Ⅴ</t>
  </si>
  <si>
    <t>DEL_声優基礎演習Ⅰ</t>
  </si>
  <si>
    <t>声優基演Ⅰ</t>
  </si>
  <si>
    <t>DEL_ヴォイストレーニングⅠ</t>
  </si>
  <si>
    <t>ヴォイトレⅠ（ア専）</t>
  </si>
  <si>
    <t>自分自身の声を知り、出しやすい音域を知って心地よく大きく声を出せるように基本発声を学ぶ。</t>
  </si>
  <si>
    <t>DEL_ナレーション基礎Ⅰ</t>
  </si>
  <si>
    <t>ナレ基礎Ⅰ（ア専）</t>
  </si>
  <si>
    <t>DEL_演劇</t>
  </si>
  <si>
    <t>演劇</t>
  </si>
  <si>
    <t>演技指導を通して、舞台空間、撮影現場等での自己表現、身体表現力の技術を身につける。</t>
  </si>
  <si>
    <t>DEL_ダンスⅠ</t>
  </si>
  <si>
    <t>ダンスⅠ（ア専）</t>
  </si>
  <si>
    <t>ショーや様々なステージでのウォーキングやポージングのリズム感を養います。※ア専合同授業</t>
  </si>
  <si>
    <t>del_デジタルコミック制作演習Ⅰ</t>
  </si>
  <si>
    <t>デジタルコミック制作演Ⅰ</t>
  </si>
  <si>
    <t>del_マンガキャラクター制作Ⅰ</t>
  </si>
  <si>
    <t>マンガキャラクターⅠ</t>
  </si>
  <si>
    <t>del_マンガ制作演習Ⅰ</t>
  </si>
  <si>
    <t>マンガ演習Ⅰ</t>
  </si>
  <si>
    <t>４コママンガを中心に制作します。</t>
  </si>
  <si>
    <t>del_マンガ表現概論Ⅰ</t>
  </si>
  <si>
    <t>マンガ表現概論Ⅰ</t>
  </si>
  <si>
    <t>DEL_マンガ表現概論Ⅲ</t>
  </si>
  <si>
    <t>マンガ表現概論Ⅲ</t>
  </si>
  <si>
    <t>DEL_マンガ表現概論Ⅴ</t>
  </si>
  <si>
    <t>マンガ表現概論Ⅴ</t>
  </si>
  <si>
    <t>DEL_デジタルコミック制作演習Ⅲ</t>
  </si>
  <si>
    <t>デジタルコミック制作演Ⅲ</t>
  </si>
  <si>
    <t>DEL_デジタルコミック制作演習Ⅴ</t>
  </si>
  <si>
    <t>デジタルコミック制作演習Ⅴ</t>
  </si>
  <si>
    <t>DEL_マンガキャラクター制作Ⅲ</t>
  </si>
  <si>
    <t>マンガキャラクター制作Ⅲ</t>
  </si>
  <si>
    <t>DEL_マンガキャラクター制作Ⅴ</t>
  </si>
  <si>
    <t>マンガキャラクター制作Ⅴ</t>
  </si>
  <si>
    <t>ゲーエンプロⅠ_A</t>
  </si>
  <si>
    <t>ゲーエンプロⅡ_A</t>
  </si>
  <si>
    <t>ゲームエンジンプログラミングⅡ_B</t>
  </si>
  <si>
    <t>ゲーエンプロⅡ_B</t>
  </si>
  <si>
    <t>未設定_VR/ARゲームプログラミング演習_A</t>
  </si>
  <si>
    <t>VR/ARプロ演_A</t>
  </si>
  <si>
    <t>DEL_UMLモデリング_A</t>
  </si>
  <si>
    <t>UMLモデ_A</t>
  </si>
  <si>
    <t>DEL_Flashゲーム制作演習Ⅰ</t>
  </si>
  <si>
    <t>Flashゲーム演Ⅰ</t>
  </si>
  <si>
    <t>DEL_ARゲームプログラミング_A</t>
  </si>
  <si>
    <t>ARゲームプロ_A</t>
  </si>
  <si>
    <t>DEL_組み込み制御プログラミング</t>
  </si>
  <si>
    <t>組み込みプロ</t>
  </si>
  <si>
    <t>DEL_ゲームエンジン演習</t>
  </si>
  <si>
    <t>ゲームCGエンジン演習</t>
  </si>
  <si>
    <t>ゲームCGエンジン演</t>
  </si>
  <si>
    <t>3DCGエンジン演</t>
  </si>
  <si>
    <t>3DCG質感習_A</t>
  </si>
  <si>
    <t>ゲームスカルプトモデリング演習Ⅱ</t>
  </si>
  <si>
    <t>ゲームスカルプトモデリング演Ⅱ</t>
  </si>
  <si>
    <t>ゲーム3D素材制作演習Ⅵ</t>
  </si>
  <si>
    <t>ゲ3D素材制演Ⅵ</t>
  </si>
  <si>
    <t>ゲーム3D素材制作演習Ⅴ</t>
  </si>
  <si>
    <t>ゲ3D素材制演Ⅴ</t>
  </si>
  <si>
    <t>ゲーム3D素材制作演習Ⅳ</t>
  </si>
  <si>
    <t>ゲ3D素材制演Ⅳ</t>
  </si>
  <si>
    <t>3DCG質感表現演習_B</t>
  </si>
  <si>
    <t>3DCG質感演_B</t>
  </si>
  <si>
    <t>ゲーム3D素材制作演習Ⅲ</t>
  </si>
  <si>
    <t>ゲ3D素材制演Ⅲ</t>
  </si>
  <si>
    <t>ゲームキャラクタモーション演習Ⅲ</t>
  </si>
  <si>
    <t>ゲームキャラクタモーション演Ⅲ</t>
  </si>
  <si>
    <t>ゲームキャラクタモーション演Ⅱ</t>
  </si>
  <si>
    <t>ゲーム3D素材制作演習Ⅱ</t>
  </si>
  <si>
    <t>ゲ3D素材制演Ⅱ</t>
  </si>
  <si>
    <t>ゲーム3Dモーション演</t>
  </si>
  <si>
    <t>ゲーム3D素材制作演Ⅰ</t>
  </si>
  <si>
    <t>ゲーム3Dデザ演</t>
  </si>
  <si>
    <t>ゲ3D制演Ⅰ</t>
  </si>
  <si>
    <t>ゲーム背景モデリング演習</t>
  </si>
  <si>
    <t>ゲーム背景モデリング演</t>
  </si>
  <si>
    <t>ゲーム背景作成に必要な基本の技術をおさえ、 簡単な背景・ステージを作成出来るようにする</t>
  </si>
  <si>
    <t>ゲームキャラモデ演Ⅱ</t>
  </si>
  <si>
    <t>ゲームキャラクタモーション演習Ⅰ</t>
  </si>
  <si>
    <t>ゲームキャラクタモーション演Ⅰ</t>
  </si>
  <si>
    <t>ゲーム3Dビジュアル制作演習</t>
  </si>
  <si>
    <t>ゲーム3Dビジュ演</t>
  </si>
  <si>
    <t>3DCGの応用知識、技法を習得し、作品をビジュアルアップする。</t>
  </si>
  <si>
    <t>ゲームスカルプトモデリング演習_A</t>
  </si>
  <si>
    <t>ゲームスカルプト_A</t>
  </si>
  <si>
    <t>DEL_ゲーム3Dムービー制作演習</t>
  </si>
  <si>
    <t>ゲーム3Dムービー制作演</t>
  </si>
  <si>
    <t>DEL_ゲーム3Dモデリング基礎演習</t>
  </si>
  <si>
    <t>ゲ3Dモデル基演</t>
  </si>
  <si>
    <t>Softimageの基本操作を学習し、3Dキャラクタモデルを制作する</t>
  </si>
  <si>
    <t>DEL_ゲーム3DCG演習Ⅲ</t>
  </si>
  <si>
    <t>ゲ3DCG演Ⅲ</t>
  </si>
  <si>
    <t>DEL_ゲーム3DCG基礎演習</t>
  </si>
  <si>
    <t>ゲ3DCG基演</t>
  </si>
  <si>
    <t>PhotoshopおよびSOFTIMAGEの基本操作とデータ作成方法を学習する（プログラマ対象）。</t>
  </si>
  <si>
    <t>DEL_ゲーム3DCG演習Ⅵ-Ⅷ</t>
  </si>
  <si>
    <t>ゲ3DCG演Ⅵ-Ⅷ</t>
  </si>
  <si>
    <t>質感やライティング効果を3D上で学習し、テクスチャマップ技術を習得する</t>
  </si>
  <si>
    <t>DEL_ゲーム3DCG応用演習Ⅰ</t>
  </si>
  <si>
    <t>ゲ3DCG応演Ⅰ</t>
  </si>
  <si>
    <t>3DCGゲーム制作に必要なモデリング・テクスチャリング・レンダリングの応用技術を習得する。</t>
  </si>
  <si>
    <t>DEL_ゲーム3DCG応用演習Ⅱ_A</t>
  </si>
  <si>
    <t>ゲ3DCG応演Ⅱ_A</t>
  </si>
  <si>
    <t>DEL_3Dキャラクタモーション演習</t>
  </si>
  <si>
    <t>3Dモーション演</t>
  </si>
  <si>
    <t>3Dキャラクタの歩く・走る・飛び上がる・攻撃するなど基本的なモーション作成技術を習得する。</t>
  </si>
  <si>
    <t>ゲーム企画Ⅱ</t>
  </si>
  <si>
    <t>ゲ企画Ⅱ</t>
  </si>
  <si>
    <t>就職作品(ゲ企画)Ⅱ</t>
  </si>
  <si>
    <t>既存ゲームの調査・分析を行い、発表することで、ゲーム会社の新人研修に倣った実践的なプレゼン訓練を行う。</t>
  </si>
  <si>
    <t>レビュープレゼン演習Ⅱ</t>
  </si>
  <si>
    <t>レビュー演Ⅱ</t>
  </si>
  <si>
    <t>プレゼン技術を養うために、既存ゲームの調査・分析を行い、発表する。</t>
  </si>
  <si>
    <t>企画会議Ⅰ</t>
  </si>
  <si>
    <t>企画会議Ⅱ</t>
  </si>
  <si>
    <t>企画会議を通じて、各自の企画内容を公開し、他者の視点や意見を吸収することで、その時に必要な情報の取捨選択力を養うとともにアイデアを広角的に育てる力を伸ばす。</t>
  </si>
  <si>
    <t>企画会議Ⅲ</t>
  </si>
  <si>
    <t>ゲーム制概</t>
  </si>
  <si>
    <t>ゲームの企画立案、およびゲーム制作全般の基礎知識を学習する。</t>
  </si>
  <si>
    <t>ソーシャル企画</t>
  </si>
  <si>
    <t>ゲーミフィケーション_A</t>
  </si>
  <si>
    <t>ゲーム的手法を応用した社会やビジネスの問題解決法を学び、企画提案する。</t>
  </si>
  <si>
    <t>ゲーミフィケーション企画_B</t>
  </si>
  <si>
    <t>ゲーミフィケーション_B</t>
  </si>
  <si>
    <t>未設定_レビュープレゼン演習Ⅱ（岩橋）</t>
  </si>
  <si>
    <t>未設定_演出・エフェクト技法_A（高祖）</t>
  </si>
  <si>
    <t>演出・エフェクト_A</t>
  </si>
  <si>
    <t>未設定_コンセプトデザイン_A（大野）</t>
  </si>
  <si>
    <t>コンセプト_A</t>
  </si>
  <si>
    <t>未設定_コピー・ネーミング概論（岡本）</t>
  </si>
  <si>
    <t>コピー・ネーム概論</t>
  </si>
  <si>
    <t>さまざまなネーミング・コピーに触れ、分析・研究・制作を行い、言葉の多様性とコンセプトに合った言葉の表現力を身につける。</t>
  </si>
  <si>
    <t>DEL_ゲーム企画演習Ⅱ_A</t>
  </si>
  <si>
    <t>ゲ企画演Ⅱ_A</t>
  </si>
  <si>
    <t>DEL_ソーシャルゲーム企画演習_A</t>
  </si>
  <si>
    <t>ソーシャル企画演_A</t>
  </si>
  <si>
    <t>DEL_ゲーム企画応用演習</t>
  </si>
  <si>
    <t>ゲ企画応演</t>
  </si>
  <si>
    <t>ゲームの企画業務を行う上で必要になるであろう事象から、各自の方法論を導き出すきっかけを得る</t>
  </si>
  <si>
    <t>DEL_ゲーム企画応用</t>
  </si>
  <si>
    <t>ゲ企画応</t>
  </si>
  <si>
    <t>DEL_ゲーム企画書作成</t>
  </si>
  <si>
    <t>ゲ企画作成</t>
  </si>
  <si>
    <t>DEL_ゲーム企画</t>
  </si>
  <si>
    <t>DEL_ゲーム企画Ⅱ_A</t>
  </si>
  <si>
    <t>ゲ企画Ⅱ_A</t>
  </si>
  <si>
    <t>DEL_ソーシャルゲーム企画_B</t>
  </si>
  <si>
    <t>DEL_ゲームキャラクタ設定</t>
  </si>
  <si>
    <t>ゲームキャラ設定</t>
  </si>
  <si>
    <t>ゲームに登場させるキャラクタの仕様を設定し、書類としてまとめる力を身に付ける。</t>
  </si>
  <si>
    <t>ゲームC言語</t>
  </si>
  <si>
    <t>デザインパターン_A</t>
  </si>
  <si>
    <t>ゲームプログラミング</t>
  </si>
  <si>
    <t>ゲープロ</t>
  </si>
  <si>
    <t>ゲーム数学Ⅰ</t>
  </si>
  <si>
    <t>ゲーム数学Ⅱ</t>
  </si>
  <si>
    <t>ゲーム物理Ⅰ</t>
  </si>
  <si>
    <t>ゲームプログラムで必要となるアルゴリズムについて学習する。</t>
  </si>
  <si>
    <t>ゲーム制演Ⅰ</t>
  </si>
  <si>
    <t>ゲームプログラムに必要な基本処理を学習し、簡単なゲームを作成する。</t>
  </si>
  <si>
    <t>ゲーム制演Ⅱ</t>
  </si>
  <si>
    <t>ゲームCG概論（前半集中）</t>
  </si>
  <si>
    <t>未設定_ゲーム物理演習Ⅰ_A（福井）</t>
  </si>
  <si>
    <t>ゲーム物理演Ⅰ_A</t>
  </si>
  <si>
    <t>DEL_ゲームアルゴリズム演習</t>
  </si>
  <si>
    <t>ゲームアルゴ演</t>
  </si>
  <si>
    <t>DEL_ゲーム数学演習Ⅰ_A</t>
  </si>
  <si>
    <t>ゲーム数学演Ⅰ_A</t>
  </si>
  <si>
    <t>DEL_ゲーム数学演習Ⅱ_A</t>
  </si>
  <si>
    <t>ゲーム数学演Ⅱ_A</t>
  </si>
  <si>
    <t>DEL_ゲームC++_A</t>
  </si>
  <si>
    <t>ゲームC++_A</t>
  </si>
  <si>
    <t>C++の基本仕様とゲームプログラミング技術を学習する。</t>
  </si>
  <si>
    <t>DEL_ゲームC++演習_A</t>
  </si>
  <si>
    <t>ゲームC++演_A</t>
  </si>
  <si>
    <t>DEL_ゲームプログラム基礎Ⅰ</t>
  </si>
  <si>
    <t>ゲームプロ基礎Ⅰ</t>
  </si>
  <si>
    <t>ゲームプログラムの構造としくみ、全体の流れについて学習する</t>
  </si>
  <si>
    <t>DEL_ゲームC言語基礎Ⅰ</t>
  </si>
  <si>
    <t>ゲームC言語基Ⅰ</t>
  </si>
  <si>
    <t>DEL_ゲームC言語基礎演習Ⅰ</t>
  </si>
  <si>
    <t>ゲームC言語基演Ⅰ</t>
  </si>
  <si>
    <t>DEL_ゲームC言語演習</t>
  </si>
  <si>
    <t>ゲームC言語演</t>
  </si>
  <si>
    <t>DEL_ゲーム情報処理Ⅰ</t>
  </si>
  <si>
    <t>ゲーム情報処理Ⅰ</t>
  </si>
  <si>
    <t>コンピュータのしくみとプログラムを作るためのアルゴリズムとデータ構造について学習する（ゲーム情報処理の前半）。</t>
  </si>
  <si>
    <t>DEL_ゲーム制作基礎演習</t>
  </si>
  <si>
    <t>ゲーム制作基演</t>
  </si>
  <si>
    <t>ゲーム制作を体験し、実際のゲーム作りの流れを学習する。</t>
  </si>
  <si>
    <t>DEL_ゲーム数学Ⅱ_A</t>
  </si>
  <si>
    <t>DEL_ゲームC#_A</t>
  </si>
  <si>
    <t>ゲームC#_A</t>
  </si>
  <si>
    <t>DEL_ゲームC#_B</t>
  </si>
  <si>
    <t>DEL_ゲーム制作演習Ⅱ_B</t>
  </si>
  <si>
    <t>ゲームドキュメント作成</t>
  </si>
  <si>
    <t>ゲームドキュ作成</t>
  </si>
  <si>
    <t>プレゼンテーショントレーニング</t>
  </si>
  <si>
    <t>プレトレ</t>
  </si>
  <si>
    <t>ゲーム研究</t>
  </si>
  <si>
    <t>ゲームマーケ</t>
  </si>
  <si>
    <t>「誰に対して」「何を提供して」「どう伝えるか」というマーケティングの基本知識とゲーム業界におけるマーケティングの例を学習する。</t>
  </si>
  <si>
    <t>メディア研究</t>
  </si>
  <si>
    <t>メディ研</t>
  </si>
  <si>
    <t>DEL_ゲーム業界研究_A</t>
  </si>
  <si>
    <t>ゲ業界研究_A</t>
  </si>
  <si>
    <t>DEL_ビジネス企画・発想(A)</t>
  </si>
  <si>
    <t>ビ企画・発想(A)</t>
  </si>
  <si>
    <t>DEL_ソーシャルスキルトレーニング</t>
  </si>
  <si>
    <t>ソーシャルスキル</t>
  </si>
  <si>
    <t>教育研修ゲームを体験し、コミュニケーションやチームワークの重要性について学習する。</t>
  </si>
  <si>
    <t>DEL_ゲームソフトハード研究演習Ⅰ</t>
  </si>
  <si>
    <t>ゲームソフトハード演Ⅰ</t>
  </si>
  <si>
    <t>DEL_ゲームマーケティングⅠ</t>
  </si>
  <si>
    <t>ゲームマーケⅠ</t>
  </si>
  <si>
    <t>DEL_ケーススタディトレーニング(A)</t>
  </si>
  <si>
    <t>ケーススタディ(A)</t>
  </si>
  <si>
    <t>DEL_ゲームドキュメント作成Ⅱ</t>
  </si>
  <si>
    <t>DEL_プレゼンテーショントレーニング_A</t>
  </si>
  <si>
    <t>プレトレ_A</t>
  </si>
  <si>
    <t>DEL_メディア研究</t>
  </si>
  <si>
    <t>ゲ制作総演Ⅱ</t>
  </si>
  <si>
    <t>ゲーム制作総合演習Ⅲ</t>
  </si>
  <si>
    <t>ゲ制作総演Ⅲ</t>
  </si>
  <si>
    <t>ゲ制作総演Ⅳ</t>
  </si>
  <si>
    <t>DEL_ゲーム作品制作演習(CG）</t>
  </si>
  <si>
    <t>ゲ作品制作演(CG)</t>
  </si>
  <si>
    <t>ゲーム作品上のキャラクタモデル又は背景ステージモデルのデザインと制作を行う</t>
  </si>
  <si>
    <t>DEL_ゲーム作品制作(企画）</t>
  </si>
  <si>
    <t>ゲ作品制作(企画)</t>
  </si>
  <si>
    <t>「就職作品制作」に引き続き、活動で必要となるオリジナルのゲーム企画書を作成し、内定獲得の 実現性を高める。</t>
  </si>
  <si>
    <t>DEL_ゲーム作品制作(CG）</t>
  </si>
  <si>
    <t>ゲ作品制作(CG)</t>
  </si>
  <si>
    <t>DEL_ゲーム作品制作(PG）</t>
  </si>
  <si>
    <t>ゲ作品制作(PG)</t>
  </si>
  <si>
    <t>DEL_教育ゲーム研究</t>
  </si>
  <si>
    <t>教育ゲーム研</t>
  </si>
  <si>
    <t>ゲーム的要素の教育分野への応用方法を研究する。</t>
  </si>
  <si>
    <t>DEL_教育ゲーム研究演習</t>
  </si>
  <si>
    <t>教育ゲーム研演</t>
  </si>
  <si>
    <t>チームによる教育ゲームの制作。</t>
  </si>
  <si>
    <t>DEL_福祉ゲーム研究</t>
  </si>
  <si>
    <t>福祉ゲーム</t>
  </si>
  <si>
    <t>ゲーム的要素の福祉分野への応用方法を研究する。</t>
  </si>
  <si>
    <t>DEL_福祉ゲーム研究演習</t>
  </si>
  <si>
    <t>福祉ゲーム演</t>
  </si>
  <si>
    <t>福祉ゲームを制作する。</t>
  </si>
  <si>
    <t>C言語補習</t>
  </si>
  <si>
    <t>C言語基礎Ⅰの通常授業を欠席、又は理解できなかった人の為の授業です。質問のある人も参加してください。</t>
  </si>
  <si>
    <t>「ＳＱＬ演習」の補習</t>
  </si>
  <si>
    <t>Cisco演習Ⅰ補習</t>
  </si>
  <si>
    <t>「Ciscoネットワーク演習Ⅰ」教科の補習</t>
  </si>
  <si>
    <t>コンリテⅠ補習</t>
  </si>
  <si>
    <t>「コンピュータリテラシーⅠ」の補習教科</t>
  </si>
  <si>
    <t>コンピュータリテラシーⅡ補習</t>
  </si>
  <si>
    <t>コンリテⅡ補習</t>
  </si>
  <si>
    <t>「コンピュータリテラシーⅡ」の補習教科</t>
  </si>
  <si>
    <t>DEL_簿記検定対策Ⅰ補習</t>
  </si>
  <si>
    <t>簿記検定対策Ⅰ補習</t>
  </si>
  <si>
    <t>簿記検定対策Ⅰの通常授業を欠席、又は理解できなかった人の為の授業です。質問のある人も参加してください。</t>
  </si>
  <si>
    <t>イラストレーター演習Ⅰ補習</t>
  </si>
  <si>
    <t>イラストレーター演習Ⅰの通常授業を欠席、又は理解できなかった人の為の授業です。質問のある人も参加してください。</t>
  </si>
  <si>
    <t>3DCG演習補習Ⅰ</t>
  </si>
  <si>
    <t>HTML/CSS演習補習</t>
  </si>
  <si>
    <t>HTML/CSS演習の通常授業を欠席、又は理解できなかった人の為の授業です。質問のある人も参加してください。</t>
  </si>
  <si>
    <t>アニメ・キャラクタ制作演習補習Ⅰ</t>
  </si>
  <si>
    <t>3DCG応用演習Ⅰ補習</t>
  </si>
  <si>
    <t>3DCG基礎実習Ⅰの通常授業を欠席、又は理解できなかった人の為の授業です。質問のある人も参加してください。</t>
  </si>
  <si>
    <t>就職ポートフォリオ制作(Web)演_A</t>
  </si>
  <si>
    <t>企業にPRするために必要なポートフォリオ（Webサイト）作成を行う。</t>
  </si>
  <si>
    <t>公募制作(グラフィック)演Ⅰ</t>
  </si>
  <si>
    <t>公募作品制作(グラフィック)演習Ⅱ</t>
  </si>
  <si>
    <t>公募作品制作(グラフィック)演Ⅱ</t>
  </si>
  <si>
    <t>クロスメディアワーク演</t>
  </si>
  <si>
    <t>同じプロジェクトからWEB・グラフィックなど媒体別ににマッチングさせた企画・制作をする。</t>
  </si>
  <si>
    <t>つなぐプロジェクト演</t>
  </si>
  <si>
    <t>在校生と、未来の後輩をつなぐ様々な面白い仕掛けをWEBやグラフィックの観点から企画・制作する。</t>
  </si>
  <si>
    <t>制作物の企画から完成までの流れを学習し、オリジナルの作品として完成させる。</t>
  </si>
  <si>
    <t>クリエイティブ(Web)演Ⅰ</t>
  </si>
  <si>
    <t>作品制作を行い、9月に発表会を行う</t>
  </si>
  <si>
    <t>進級制作（ Webグラフィック）演Ⅰ</t>
  </si>
  <si>
    <t>クリエイティブ(アニメ)演Ⅱ</t>
  </si>
  <si>
    <t>オリジナルアニメ設定画を制作する。</t>
  </si>
  <si>
    <t>クリエイティブ(アニメ)演Ⅰ</t>
  </si>
  <si>
    <t>各個人で映像作品を彩色・編集する。</t>
  </si>
  <si>
    <t>DEL_クリエイティブワーク(アニメ)演習Ⅲ</t>
  </si>
  <si>
    <t>クリエイティブ(アニメ)演Ⅲ</t>
  </si>
  <si>
    <t>日常演技を主テーマとした、オリジナルアニメ作品の制作。</t>
  </si>
  <si>
    <t>DEL_クリエイティブワーク(マンガ)Ⅲ</t>
  </si>
  <si>
    <t>クリエイティブ(マンガ)Ⅲ</t>
  </si>
  <si>
    <t>マーケット出品や出版社持込を意識したマンガ制作全般を行う。</t>
  </si>
  <si>
    <t>del_公募作品制作(CG)演習Ⅰ</t>
  </si>
  <si>
    <t>公募作品制作(CG)演Ⅰ</t>
  </si>
  <si>
    <t>del_クリエイティブワーク(CG)演習Ⅲ</t>
  </si>
  <si>
    <t>クリエイティブワーク(CG)演Ⅲ</t>
  </si>
  <si>
    <t>各自が目指す職種に必要なデモリール（モデルまたはモーション）を完成させる。</t>
  </si>
  <si>
    <t>del_クリエイティブワーク(CG)演習Ⅰ</t>
  </si>
  <si>
    <t>クリエイティブ(CG)演Ⅰ</t>
  </si>
  <si>
    <t>del_公募作品制作(グラフィック)演習Ⅱ</t>
  </si>
  <si>
    <t>公募制作(グラフィック)演Ⅱ</t>
  </si>
  <si>
    <t>del_クリエイティブワーク(CG)演習</t>
  </si>
  <si>
    <t>クリエイティブワーク(CG)演</t>
  </si>
  <si>
    <t>希望する職種に就くための作品を制作する</t>
  </si>
  <si>
    <t>del_クリエイティブワーク(グラフィック)演習Ⅱ</t>
  </si>
  <si>
    <t>クリエイティブ(グラフィック)演Ⅱ</t>
  </si>
  <si>
    <t>del_クリエイティブワーク(Web)演習Ⅱ</t>
  </si>
  <si>
    <t>クリエイティブ(Web)演Ⅱ</t>
  </si>
  <si>
    <t>前期末の作品発表会および就職活動のメインになりえるレベルの作品制作を行う。 また、年間通しての作品制作スケジュールを考慮し、卒業制作へのステップとしての作品制作を行う。</t>
  </si>
  <si>
    <t>DEL_就職ポートフォリオ制作(ゲーム)演習Ⅰ_A</t>
  </si>
  <si>
    <t>就職ポートフォリオ制作(ゲーム)演Ⅰ_A</t>
  </si>
  <si>
    <t>DEL_就職ポートフォリオ制作(CG)演習Ⅰ</t>
  </si>
  <si>
    <t>就職ポートフォリオ(CG)演Ⅰ</t>
  </si>
  <si>
    <t>ポートフォリオが何のために必要かを考え、構成までを意識しながら作品を制作する。</t>
  </si>
  <si>
    <t>DEL_CG・アニメ作品制作演習Ⅰ</t>
  </si>
  <si>
    <t>CG・アニメ作品制演Ⅰ</t>
  </si>
  <si>
    <t>ポートフォリオに入れる作品制作を通じ、スキルアップを図る。</t>
  </si>
  <si>
    <t>DEL_クリエイティブワーク(CG)演習Ⅱ</t>
  </si>
  <si>
    <t>クリエイティブ(CG)演Ⅱ</t>
  </si>
  <si>
    <t>DEL_就職作品制作（CG）演習</t>
  </si>
  <si>
    <t>就職作品（CG）演</t>
  </si>
  <si>
    <t>就職活動用ポートフォリオのブラッシュアップを図る。</t>
  </si>
  <si>
    <t>地域貢献入門</t>
  </si>
  <si>
    <t>地域の課題について目をむけ、課題解決の為の手法を学びます。状況に応じ、地域パートナーと連携をとりながら、学習に取り組みます。</t>
  </si>
  <si>
    <t>一般英会話レベル２・Ⅰ</t>
  </si>
  <si>
    <t>英会話Ｌ２・Ⅰ</t>
  </si>
  <si>
    <t>一般英会話レベル３・Ⅰ</t>
  </si>
  <si>
    <t>英会話Ｌ３・Ⅰ</t>
  </si>
  <si>
    <t>一般英会話レベル１・Ⅲ</t>
  </si>
  <si>
    <t>英会話Ｌ１・Ⅲ</t>
  </si>
  <si>
    <t>一般英会話レベル２・Ⅲ</t>
  </si>
  <si>
    <t>英会話Ｌ２・Ⅲ</t>
  </si>
  <si>
    <t>一般英会話レベル３・Ⅲ</t>
  </si>
  <si>
    <t>英会話Ｌ３・Ⅲ</t>
  </si>
  <si>
    <t>一般英会話レベル４・Ⅰ</t>
  </si>
  <si>
    <t>英会話Ｌ４・Ⅰ</t>
  </si>
  <si>
    <t>アナログゲーム</t>
  </si>
  <si>
    <t>ゲ仕様書Ⅰ</t>
  </si>
  <si>
    <t>ゲームの設計を決める書類である、仕様書について学習し、作成する。</t>
  </si>
  <si>
    <t>ゲ仕様書Ⅱ</t>
  </si>
  <si>
    <t>過去の就職試験で出された仕様書関連の課題を取り上げ、ケーススタディを行う。</t>
  </si>
  <si>
    <t>未設定_レベルデザイン演習_A（高祖）</t>
  </si>
  <si>
    <t>レベル演_A</t>
  </si>
  <si>
    <t>ツールを使ってアクションゲームのレベルデザインを体験し、ゲーム調整のセンスを養う。</t>
  </si>
  <si>
    <t>DEL_アナログゲーム開発演習</t>
  </si>
  <si>
    <t>アナログゲーム演</t>
  </si>
  <si>
    <t>企画したオリジナル・アナログゲームの制作に必要なデータ等を作成し、作品構成力を高める。</t>
  </si>
  <si>
    <t>DEL_ゲーム仕様書作成演習Ⅰ</t>
  </si>
  <si>
    <t>ゲ仕様書演Ⅰ</t>
  </si>
  <si>
    <t>仕様書の一部を作成し、ゲーム企画を具体化する過程を学ぶ。</t>
  </si>
  <si>
    <t>DEL_ゲーム仕様書作成演習Ⅱ</t>
  </si>
  <si>
    <t>ゲ仕様書演Ⅱ</t>
  </si>
  <si>
    <t>就職試験で出題される仕様書の問題を取り上げ、ケーススタディを行う。</t>
  </si>
  <si>
    <t>DEL_Flashアニメーション制作演習Ⅰ</t>
  </si>
  <si>
    <t>Flashアニメ制演Ⅰ</t>
  </si>
  <si>
    <t>DEL_ゲームシナリオ(A)</t>
  </si>
  <si>
    <t>ゲームシナリオ(A)</t>
  </si>
  <si>
    <t>ストーリーを発想し、ゲーム制作に活用する方法を学ぶ。</t>
  </si>
  <si>
    <t>DEL_ゲームシナリオ演習(A)</t>
  </si>
  <si>
    <t>ゲームシナリオ演(A)</t>
  </si>
  <si>
    <t>2Dペイント演習Ⅰ_B</t>
  </si>
  <si>
    <t>2Dペイント演Ⅰ_B</t>
  </si>
  <si>
    <t>ゲームキャラクタデザイン基礎</t>
  </si>
  <si>
    <t>ゲームキャラデ基礎</t>
  </si>
  <si>
    <t>キャラクタデザインの基礎を学び、 ゲームキャラクタの考え方を身につける</t>
  </si>
  <si>
    <t>ゲームキャラデⅡ</t>
  </si>
  <si>
    <t>キャラデザⅠ</t>
  </si>
  <si>
    <t>アニメキャラクタデザインⅠ</t>
  </si>
  <si>
    <t>Photoshopを使用して原画のスキャニング及び彩色技術を学習し、キャラクターイラストを制作する</t>
  </si>
  <si>
    <t>イラスト作成に必要なポージングを学び、作画技術を習得する。</t>
  </si>
  <si>
    <t>アニメキャラクタデザイン演習Ⅰ</t>
  </si>
  <si>
    <t>アニメキャラクタデザイン演Ⅰ</t>
  </si>
  <si>
    <t>アニメキャラクタデザイン演Ⅲ</t>
  </si>
  <si>
    <t>デジタルペイントの基礎を学習し、多様な着色技術を習得する。</t>
  </si>
  <si>
    <t>ゲームイラスト制作Ⅰ</t>
  </si>
  <si>
    <t>2Dペイント演Ⅰ_A</t>
  </si>
  <si>
    <t>2Dペイント演習Ⅱ</t>
  </si>
  <si>
    <t>2Dペイント演Ⅱ</t>
  </si>
  <si>
    <t>Photoshopによる質感表現を学習し、フォトリアルペインティング技術を習得する</t>
  </si>
  <si>
    <t>2Dイラスト制作演習</t>
  </si>
  <si>
    <t>2Dイラスト制作演</t>
  </si>
  <si>
    <t>Photoshopを使用してレイアウトや演出表現を学習し、２Dイラストを制作する</t>
  </si>
  <si>
    <t>ゲーム2Dイラスト制作演習</t>
  </si>
  <si>
    <t>イラスト作画における効果的なレイアウトや構図を学び、イラスト原画制作を行う。</t>
  </si>
  <si>
    <t>未設定_2Dペイント演習Ⅰ_A（西谷）</t>
  </si>
  <si>
    <t>DEL_2Dペイント演習Ⅱ</t>
  </si>
  <si>
    <t>---</t>
  </si>
  <si>
    <t>DEL_ゲーム2Dイラスト制作演習Ⅰ</t>
  </si>
  <si>
    <t>ゲ2Dイラスト演Ⅰ</t>
  </si>
  <si>
    <t>Photoshopを使用して構図など演出表現を学習し、２Dイラストを制作する</t>
  </si>
  <si>
    <t>DEL_キャラクタデザインⅡ_A</t>
  </si>
  <si>
    <t>キャラデザⅡ_A</t>
  </si>
  <si>
    <t>キャラクタボージングとコスチュームデザインを学習し、キャラクタの様々な動きを表現する</t>
  </si>
  <si>
    <t>DEL_キャラクタデザイン演習Ⅱ_A</t>
  </si>
  <si>
    <t>キャラデザ演Ⅱ_A</t>
  </si>
  <si>
    <t>デジタルペイントの応用技術を学習し、スピードペインティングテクニック作品を制作する</t>
  </si>
  <si>
    <t>DEL_2DCG彩色模写演習Ⅰ_A</t>
  </si>
  <si>
    <t>彩色模写演Ⅰ_A</t>
  </si>
  <si>
    <t>Photoshopの着色ツールを学習し、デジタルペイント技術を習得する</t>
  </si>
  <si>
    <t>DEL_スピードドローイング</t>
  </si>
  <si>
    <t>スピードドローイング</t>
  </si>
  <si>
    <t>クロッキーを通して、ドローイングのスピードとクオリティを向上させる。</t>
  </si>
  <si>
    <t>DEL_3D・2D総合イラスト演習</t>
  </si>
  <si>
    <t>3D・2D総イラスト演</t>
  </si>
  <si>
    <t>イラスト作成に必要な知識、技術、ワークフローを学び、カラーイラストを作成する。</t>
  </si>
  <si>
    <t>DEL_キャラクタデザイン基礎_A</t>
  </si>
  <si>
    <t>キャラデザ基_A</t>
  </si>
  <si>
    <t>頭身やパーツデザインを学習し、キャラクタデザインを描くための基礎技術を習得する。</t>
  </si>
  <si>
    <t>DEL_ゲーム2Dイラスト制作Ⅱ</t>
  </si>
  <si>
    <t>ゲ2DイラストⅡ</t>
  </si>
  <si>
    <t>DEL_キャラクタデザイン</t>
  </si>
  <si>
    <t>キャラデザ</t>
  </si>
  <si>
    <t>キャラクタの設定法からイラストを制作するまでの工程を学習し、商品となるキャラクタの描き方を習得する。</t>
  </si>
  <si>
    <t>キャラクタデザイン演習Ⅰ</t>
  </si>
  <si>
    <t>キャラデザ演Ⅰ</t>
  </si>
  <si>
    <t>DEL_背景デザインⅠ_A</t>
  </si>
  <si>
    <t>ゲーム2D演習Ⅰ</t>
  </si>
  <si>
    <t>ゲームCG（2DCG）</t>
  </si>
  <si>
    <t>ゲーム2D演Ⅰ</t>
  </si>
  <si>
    <t>ゲーム2D演Ⅱ</t>
  </si>
  <si>
    <t>UIデザイン演習Ⅰ</t>
  </si>
  <si>
    <t>UIデザイン演Ⅰ</t>
  </si>
  <si>
    <t>ドット演習</t>
  </si>
  <si>
    <t>ドット演</t>
  </si>
  <si>
    <t>2DCG基演</t>
  </si>
  <si>
    <t>ゲUI演</t>
  </si>
  <si>
    <t>Photoshopの基本操作を学習し、ゲームで必要とされるUIを理解しデザインする。</t>
  </si>
  <si>
    <t>3DゲームプロⅠ_A</t>
  </si>
  <si>
    <t>3DゲームプロⅡ_A</t>
  </si>
  <si>
    <t>シェーダープロⅠ_A</t>
  </si>
  <si>
    <t>シェーダープログラミングⅠ_B</t>
  </si>
  <si>
    <t>シェーダープロⅠ_B</t>
  </si>
  <si>
    <t>シェーダープロⅡ_A</t>
  </si>
  <si>
    <t>シェーダープログラミングⅡ_B</t>
  </si>
  <si>
    <t>シェーダープロⅡ_B</t>
  </si>
  <si>
    <t>ゲーム制技演_A</t>
  </si>
  <si>
    <t>ゲーム制作技法演習_B</t>
  </si>
  <si>
    <t>ゲーム制技演_B</t>
  </si>
  <si>
    <t>ゲーム制作技法演習Ⅰ</t>
  </si>
  <si>
    <t>ゲーム制技演Ⅰ</t>
  </si>
  <si>
    <t>ゲームAIプロ</t>
  </si>
  <si>
    <t>DEL_ゲームツール制作演習</t>
  </si>
  <si>
    <t>ツール制作演</t>
  </si>
  <si>
    <t>DEL_ゲームＡＩプログラミングⅠ</t>
  </si>
  <si>
    <t>ゲームＡＩプロⅠ</t>
  </si>
  <si>
    <t>DEL_ゲームＡＩプログラミング演習Ⅰ</t>
  </si>
  <si>
    <t>ゲームＡＩプロ演Ⅰ</t>
  </si>
  <si>
    <t>DEL_物理シミュレーション</t>
  </si>
  <si>
    <t>物理シミュ</t>
  </si>
  <si>
    <t>DEL_物理シミュレーション演習</t>
  </si>
  <si>
    <t>物理シミュ演</t>
  </si>
  <si>
    <t>DEL_3DゲームプログラミングⅡ</t>
  </si>
  <si>
    <t>3DゲームプロⅡ</t>
  </si>
  <si>
    <t>DirectX を用いた３Ｄゲーム開発に必要なプログラミング能力を育成する</t>
  </si>
  <si>
    <t>DEL_3Dゲームプログラミング演習Ⅱ</t>
  </si>
  <si>
    <t>3Dゲームプロ演Ⅱ</t>
  </si>
  <si>
    <t>DirectX を用いた３Ｄゲーム開発に必要なプログラミング能力を育成する。</t>
  </si>
  <si>
    <t>DEL_ゲームライブラリプログラミング</t>
  </si>
  <si>
    <t>ゲームライブラリ</t>
  </si>
  <si>
    <t>描画・入力・サウンドの基本処理を学習し、ゲーム用ライブラリを作成する。</t>
  </si>
  <si>
    <t>DEL_ゲームライブラリプログラミングⅠ</t>
  </si>
  <si>
    <t>ゲームライブラリⅠ</t>
  </si>
  <si>
    <t>描画の基本処理を学習し、ゲーム用ライブラリを自作する。</t>
  </si>
  <si>
    <t>DEL_ゲームAIプログラミングⅡ(A)</t>
  </si>
  <si>
    <t>ゲームAIプロⅡ(A)</t>
  </si>
  <si>
    <t>DEL_ゲームAIプログラミング演習Ⅱ(A)</t>
  </si>
  <si>
    <t>ゲームAIプロ演Ⅱ(A)</t>
  </si>
  <si>
    <t>DEL_ゲームライブラリプログラミング演習Ⅰ</t>
  </si>
  <si>
    <t>ゲームライブラリ演Ⅰ</t>
  </si>
  <si>
    <t>DEL_ゲームライブラリプログラミング演習</t>
  </si>
  <si>
    <t>ゲームライブラリ演</t>
  </si>
  <si>
    <t>DEL_3Dゲームプログラミング演習Ⅰ_A</t>
  </si>
  <si>
    <t>3Dゲームプロ演Ⅰ_A</t>
  </si>
  <si>
    <t>DEL_3Dゲームプログラミング演習Ⅱ_A</t>
  </si>
  <si>
    <t>3Dゲームプロ演Ⅱ_A</t>
  </si>
  <si>
    <t>DEL_ゲームAIプログラミング演習</t>
  </si>
  <si>
    <t>ゲームAIプロ演</t>
  </si>
  <si>
    <t>DEL_論理回路演習</t>
  </si>
  <si>
    <t>DEL_論理回路Ⅰ</t>
  </si>
  <si>
    <t>論理回路Ⅰ</t>
  </si>
  <si>
    <t>就職ポートフォリオ制作演習Ⅱ（ゲームCG）</t>
  </si>
  <si>
    <t>就職ポートフォリオ制作演Ⅱ（ゲームCG）</t>
  </si>
  <si>
    <t>ゲームCG・デッサン作品制作演Ⅰ_A</t>
  </si>
  <si>
    <t>ゲームCG・デッサン作品制作演習Ⅰ_B</t>
  </si>
  <si>
    <t>ゲームCG・デッサン作品制作演Ⅰ_B</t>
  </si>
  <si>
    <t>就職ポートフォリオ制作演習ⅠB（ゲームCG）</t>
  </si>
  <si>
    <t>就職ポートフォリオ制作演ⅠB（ゲームCG）</t>
  </si>
  <si>
    <t>就職ポート演ⅠA（ゲCG）</t>
  </si>
  <si>
    <t>ゲーム3D作品制作演習Ⅰ</t>
  </si>
  <si>
    <t>ゲ3D作品演Ⅰ</t>
  </si>
  <si>
    <t>ゲームデザイン業界への就職に必要な知識を習得し、作品を制作力を養う</t>
  </si>
  <si>
    <t>ゲ3D作品演Ⅲ</t>
  </si>
  <si>
    <t>ゲCG作品演Ⅰ</t>
  </si>
  <si>
    <t>DEL_3DCG作品制作演習Ⅰ</t>
  </si>
  <si>
    <t>3D作制演Ⅰ</t>
  </si>
  <si>
    <t>Softimage3D、Mudboxなど業界で使用されているツールを実践的な工程で３Dモデルを制作する</t>
  </si>
  <si>
    <t>DEL_2DCG作品制作演習Ⅰ</t>
  </si>
  <si>
    <t>2D作品演Ⅰ</t>
  </si>
  <si>
    <t>就職ポートフォリオ用作品として、２D作品を制作する。</t>
  </si>
  <si>
    <t>DEL_ポートフォリオ制作演習_A</t>
  </si>
  <si>
    <t>ポートフォリオ演_A</t>
  </si>
  <si>
    <t>企業に提出する作品とその構成方法を理解し、オリジナルのポートフォリオを制作できるようになる</t>
  </si>
  <si>
    <t>DEL_ゲーム3DCGクリエイティブワーク演習(A)</t>
  </si>
  <si>
    <t>ゲ3DCGワーク演(A)</t>
  </si>
  <si>
    <t>グラフィックデザイン演習Ⅰ</t>
  </si>
  <si>
    <t>グラデザ演Ⅰ</t>
  </si>
  <si>
    <t>Adobe Illustratorの基本操作を学び、それを活用したロゴのデザイン技術を学習する。</t>
  </si>
  <si>
    <t>ムービー概論</t>
  </si>
  <si>
    <t>ムービー技法演</t>
  </si>
  <si>
    <t>未設定_2DCG制作技法演習_A（西尾）</t>
  </si>
  <si>
    <t>2DCG技法演_A</t>
  </si>
  <si>
    <t>未設定_ロゴデザイン演習（竹内）</t>
  </si>
  <si>
    <t>ロゴデザ演</t>
  </si>
  <si>
    <t>Adobe illustratorの基本操作を学び、それを活用したロゴのデザイン技術を学習する。</t>
  </si>
  <si>
    <t>未設定_インターフェイスデザイン演習（竹内）</t>
  </si>
  <si>
    <t>インデザ演</t>
  </si>
  <si>
    <t>Photoshopの基礎を学習し画像加工の技術を修得する</t>
  </si>
  <si>
    <t>未設定_3DCGモーション技法演習_A（西尾）</t>
  </si>
  <si>
    <t>3Dモーション技法演_A</t>
  </si>
  <si>
    <t>DEL_ゲーム2DCG基礎演習</t>
  </si>
  <si>
    <t>ゲーム2DCG基演</t>
  </si>
  <si>
    <t>Photoshopの基礎を学習し画像加工の技術を修得する。</t>
  </si>
  <si>
    <t>DEL_プロダクトデザイン演習</t>
  </si>
  <si>
    <t>（企画）オリジナルのゲームコントローラーを含めた発想でゲームデザインをすることができる。 （デザイン）キャラクタ、背景以外の世界観を形づくるモノのデザイン。</t>
  </si>
  <si>
    <t>DEL_ゲーム画像制作演習Ⅱ_A</t>
  </si>
  <si>
    <t>ゲ画像制作演Ⅱ_A</t>
  </si>
  <si>
    <t>DEL_グラフィックデザイン演習_A</t>
  </si>
  <si>
    <t>グラデザ演_A</t>
  </si>
  <si>
    <t>Adobe Illustratorなどを使ったデザインレイアウトの在り方を知る。</t>
  </si>
  <si>
    <t>3DCG制作技法演習</t>
  </si>
  <si>
    <t>3DCG技法演</t>
  </si>
  <si>
    <t>企画書や仕様書に使う3D画像の制作技術を学習する（企画専攻対象）。</t>
  </si>
  <si>
    <t>ゲームエンジン（JS）Ⅰ</t>
  </si>
  <si>
    <t>オンゲー制演</t>
  </si>
  <si>
    <t>未設定_VBAゲーム制作（徳田）</t>
  </si>
  <si>
    <t>VBAゲーム</t>
  </si>
  <si>
    <t>ゲームデータ作成に必要なVBAをゲーム制作を通して習得する。</t>
  </si>
  <si>
    <t>未設定_VBAゲーム制作演習（徳田）</t>
  </si>
  <si>
    <t>VBAゲーム演</t>
  </si>
  <si>
    <t>未設定_モバイルゲーム制作演習_A（牧）</t>
  </si>
  <si>
    <t>モバゲー制演_A</t>
  </si>
  <si>
    <t>DEL_オンラインゲーム制作演習_B</t>
  </si>
  <si>
    <t>DEL_モバイルゲーム制作演習_B</t>
  </si>
  <si>
    <t>ゲートレ演</t>
  </si>
  <si>
    <t>就職作品演(ゲPG)Ⅱ</t>
  </si>
  <si>
    <t>DEL_ゲーム制作トレーニング演習</t>
  </si>
  <si>
    <t>ミニゲーム・画像処理・通信・圧縮など様々なテーマのプログラミングを実践する</t>
  </si>
  <si>
    <t>オンラインプロⅠ_A</t>
  </si>
  <si>
    <t>オンラインプロⅡ_A</t>
  </si>
  <si>
    <t>オンラインゲームプログラミングⅡ_B</t>
  </si>
  <si>
    <t>オンラインプロⅡ_B</t>
  </si>
  <si>
    <t>オンラインプロⅢ_A</t>
  </si>
  <si>
    <t>オンラインゲームプログラミングⅢ_B</t>
  </si>
  <si>
    <t>オンラインプロⅢ_B</t>
  </si>
  <si>
    <t>iOSゲームプロ</t>
  </si>
  <si>
    <t>iPhoneに代表されるApple社製品に搭載されているiOS上で動作するゲームの作成技法を学習する。</t>
  </si>
  <si>
    <t>モバJavaⅠ</t>
  </si>
  <si>
    <t>DEL_スマートフォンJAVAⅡ_A</t>
  </si>
  <si>
    <t>スマホJAVAⅡ_A</t>
  </si>
  <si>
    <t>DEL_スマートフォンJAVA演習Ⅱ_A</t>
  </si>
  <si>
    <t>スマホJAVA演Ⅱ_A</t>
  </si>
  <si>
    <t>DEL_オンラインゲームプログラミングⅠ</t>
  </si>
  <si>
    <t>オンラインプロⅠ</t>
  </si>
  <si>
    <t>ネットワークゲームの具体的作成方法を学習し、ネットワークの基礎・仕組みを学ぶ。</t>
  </si>
  <si>
    <t>DEL_オンラインゲームプログラミング演習Ⅰ</t>
  </si>
  <si>
    <t>オンラインプロ演Ⅰ</t>
  </si>
  <si>
    <t>DEL_モバイルJava演習Ⅰ</t>
  </si>
  <si>
    <t>モバJava演Ⅰ</t>
  </si>
  <si>
    <t>DEL_iOSゲームプログラミング演習</t>
  </si>
  <si>
    <t>iOSゲームプロ演</t>
  </si>
  <si>
    <t>英会話NCⅠ</t>
  </si>
  <si>
    <t>一般英会話【NC】Ⅰ</t>
  </si>
  <si>
    <t>一般英会話【ＩＤ】Ⅰ</t>
  </si>
  <si>
    <t>英会話ＩＤⅠ</t>
  </si>
  <si>
    <t>英会話NCⅢ</t>
  </si>
  <si>
    <t>一般英会話【NC】Ⅲ</t>
  </si>
  <si>
    <t>一般英会話【ID】Ⅲ</t>
  </si>
  <si>
    <t>英会話IDⅢ</t>
  </si>
  <si>
    <t>SIC（夏期集中講座）2016※</t>
  </si>
  <si>
    <t>SIC</t>
  </si>
  <si>
    <t>SPIC（春期集中講座）2016※</t>
  </si>
  <si>
    <t>2016年度入学</t>
  </si>
  <si>
    <t>（前期）</t>
  </si>
  <si>
    <t>福井</t>
    <rPh sb="0" eb="2">
      <t>フクイ</t>
    </rPh>
    <phoneticPr fontId="1"/>
  </si>
  <si>
    <t>E</t>
  </si>
  <si>
    <t>奥田</t>
    <rPh sb="0" eb="2">
      <t>オクダ</t>
    </rPh>
    <phoneticPr fontId="1"/>
  </si>
  <si>
    <t>ＣＧデザイン</t>
  </si>
  <si>
    <t>３ＤＣＧ</t>
  </si>
  <si>
    <t>ゲームキャラクター</t>
  </si>
  <si>
    <t>CGデザイン</t>
  </si>
  <si>
    <t>アニメ・イラスト</t>
  </si>
  <si>
    <t>ゲームプログラムマスター</t>
  </si>
  <si>
    <t>GG（仮）1A</t>
  </si>
  <si>
    <t>ゲームCGマスター</t>
  </si>
  <si>
    <t>岩橋</t>
    <rPh sb="0" eb="2">
      <t>イワハシ</t>
    </rPh>
    <phoneticPr fontId="1"/>
  </si>
  <si>
    <t>小川</t>
    <rPh sb="0" eb="2">
      <t>オガワ</t>
    </rPh>
    <phoneticPr fontId="1"/>
  </si>
  <si>
    <t>椎原</t>
    <rPh sb="0" eb="2">
      <t>シイハラ</t>
    </rPh>
    <phoneticPr fontId="1"/>
  </si>
  <si>
    <t>牧</t>
    <rPh sb="0" eb="1">
      <t>マキ</t>
    </rPh>
    <phoneticPr fontId="1"/>
  </si>
  <si>
    <t>曽根</t>
    <rPh sb="0" eb="2">
      <t>ソネ</t>
    </rPh>
    <phoneticPr fontId="1"/>
  </si>
  <si>
    <t>ＩＴビジネスサポート</t>
  </si>
  <si>
    <t>デザイン</t>
  </si>
  <si>
    <t>教務</t>
    <rPh sb="0" eb="2">
      <t>キョウム</t>
    </rPh>
    <phoneticPr fontId="1"/>
  </si>
  <si>
    <t>専任</t>
    <rPh sb="0" eb="2">
      <t>センニン</t>
    </rPh>
    <phoneticPr fontId="3"/>
  </si>
  <si>
    <t>進路</t>
    <rPh sb="0" eb="2">
      <t>シンロ</t>
    </rPh>
    <phoneticPr fontId="3"/>
  </si>
  <si>
    <t>良原</t>
    <rPh sb="0" eb="2">
      <t>ヨシハラ</t>
    </rPh>
    <phoneticPr fontId="1"/>
  </si>
  <si>
    <t>非常勤</t>
    <rPh sb="0" eb="3">
      <t>ヒジョウキン</t>
    </rPh>
    <phoneticPr fontId="3"/>
  </si>
  <si>
    <t>14コマ、プログラミング全般、資格：MCP</t>
    <rPh sb="12" eb="14">
      <t>ゼンパン</t>
    </rPh>
    <rPh sb="15" eb="17">
      <t>シカク</t>
    </rPh>
    <phoneticPr fontId="3"/>
  </si>
  <si>
    <t>12コマ、言語・設計、基本情報、Java</t>
    <rPh sb="5" eb="7">
      <t>ゲンゴ</t>
    </rPh>
    <rPh sb="8" eb="10">
      <t>セッケイ</t>
    </rPh>
    <rPh sb="11" eb="13">
      <t>キホン</t>
    </rPh>
    <rPh sb="13" eb="15">
      <t>ジョウホウ</t>
    </rPh>
    <phoneticPr fontId="3"/>
  </si>
  <si>
    <t>山本昇</t>
    <rPh sb="2" eb="3">
      <t>ノボル</t>
    </rPh>
    <phoneticPr fontId="3"/>
  </si>
  <si>
    <t>徳山</t>
    <rPh sb="0" eb="2">
      <t>トクヤマ</t>
    </rPh>
    <phoneticPr fontId="3"/>
  </si>
  <si>
    <t>12コマ、資格：色彩・CG検定</t>
    <rPh sb="5" eb="7">
      <t>シカク</t>
    </rPh>
    <rPh sb="8" eb="10">
      <t>シキサイ</t>
    </rPh>
    <rPh sb="13" eb="15">
      <t>ケンテイ</t>
    </rPh>
    <phoneticPr fontId="3"/>
  </si>
  <si>
    <t>田中明</t>
    <rPh sb="2" eb="3">
      <t>ア</t>
    </rPh>
    <phoneticPr fontId="3"/>
  </si>
  <si>
    <t>週4日は午前2コマ、1日は4コマ</t>
    <rPh sb="0" eb="1">
      <t>シュウ</t>
    </rPh>
    <rPh sb="2" eb="3">
      <t>ニチ</t>
    </rPh>
    <rPh sb="4" eb="6">
      <t>ゴゼン</t>
    </rPh>
    <rPh sb="11" eb="12">
      <t>ニチ</t>
    </rPh>
    <phoneticPr fontId="3"/>
  </si>
  <si>
    <t>企画</t>
    <rPh sb="0" eb="2">
      <t>キカク</t>
    </rPh>
    <phoneticPr fontId="3"/>
  </si>
  <si>
    <t>ゲームシナリオ、2DCG、キャラデザ基礎</t>
    <rPh sb="18" eb="20">
      <t>キソ</t>
    </rPh>
    <phoneticPr fontId="3"/>
  </si>
  <si>
    <t>1年生科目</t>
    <rPh sb="1" eb="3">
      <t>ネンセイ</t>
    </rPh>
    <rPh sb="3" eb="5">
      <t>カモク</t>
    </rPh>
    <phoneticPr fontId="3"/>
  </si>
  <si>
    <t>岡本武</t>
    <rPh sb="2" eb="3">
      <t>タケシ</t>
    </rPh>
    <phoneticPr fontId="3"/>
  </si>
  <si>
    <t>CG映像、3DCGムービー</t>
    <rPh sb="2" eb="4">
      <t>エイゾウ</t>
    </rPh>
    <phoneticPr fontId="3"/>
  </si>
  <si>
    <t>10コマ、C・C++、Office、資格：2種・簿記</t>
    <rPh sb="18" eb="20">
      <t>シカク</t>
    </rPh>
    <rPh sb="22" eb="23">
      <t>シュ</t>
    </rPh>
    <rPh sb="24" eb="26">
      <t>ボキ</t>
    </rPh>
    <phoneticPr fontId="3"/>
  </si>
  <si>
    <t>野田</t>
    <rPh sb="0" eb="2">
      <t>ノダ</t>
    </rPh>
    <phoneticPr fontId="3"/>
  </si>
  <si>
    <t>11コマ、デッサン・背景、3D基礎チューター</t>
    <rPh sb="10" eb="12">
      <t>ハイケイ</t>
    </rPh>
    <rPh sb="15" eb="17">
      <t>キソ</t>
    </rPh>
    <phoneticPr fontId="3"/>
  </si>
  <si>
    <t>福島</t>
    <rPh sb="0" eb="2">
      <t>フクシマ</t>
    </rPh>
    <phoneticPr fontId="3"/>
  </si>
  <si>
    <t>奥元</t>
    <rPh sb="0" eb="1">
      <t>オク</t>
    </rPh>
    <rPh sb="1" eb="2">
      <t>モト</t>
    </rPh>
    <phoneticPr fontId="3"/>
  </si>
  <si>
    <t>制作技法、ゲートレ、就職作品、進級制作、C、C++、ゲーム数学</t>
    <rPh sb="0" eb="2">
      <t>セイサク</t>
    </rPh>
    <rPh sb="2" eb="4">
      <t>ギホウ</t>
    </rPh>
    <rPh sb="10" eb="12">
      <t>シュウショク</t>
    </rPh>
    <rPh sb="12" eb="14">
      <t>サクヒン</t>
    </rPh>
    <rPh sb="15" eb="17">
      <t>シンキュウ</t>
    </rPh>
    <rPh sb="17" eb="19">
      <t>セイサク</t>
    </rPh>
    <rPh sb="29" eb="31">
      <t>スウガク</t>
    </rPh>
    <phoneticPr fontId="3"/>
  </si>
  <si>
    <t>片岡</t>
    <rPh sb="0" eb="2">
      <t>カタオカ</t>
    </rPh>
    <phoneticPr fontId="3"/>
  </si>
  <si>
    <t>何コマでも</t>
    <rPh sb="0" eb="1">
      <t>ナン</t>
    </rPh>
    <phoneticPr fontId="3"/>
  </si>
  <si>
    <t>望月</t>
    <rPh sb="0" eb="2">
      <t>モチヅキ</t>
    </rPh>
    <phoneticPr fontId="3"/>
  </si>
  <si>
    <t>西岡</t>
    <rPh sb="0" eb="2">
      <t>ニシオカ</t>
    </rPh>
    <phoneticPr fontId="3"/>
  </si>
  <si>
    <t>2～3日</t>
    <rPh sb="3" eb="4">
      <t>ニチ</t>
    </rPh>
    <phoneticPr fontId="3"/>
  </si>
  <si>
    <t>芝原</t>
    <rPh sb="0" eb="2">
      <t>シバハラ</t>
    </rPh>
    <phoneticPr fontId="3"/>
  </si>
  <si>
    <t>吹野</t>
    <rPh sb="0" eb="2">
      <t>フキノ</t>
    </rPh>
    <phoneticPr fontId="3"/>
  </si>
  <si>
    <t>12コマ、資格、Word/Excel、C、VB</t>
    <rPh sb="5" eb="7">
      <t>シカク</t>
    </rPh>
    <phoneticPr fontId="3"/>
  </si>
  <si>
    <t>辻本</t>
    <rPh sb="0" eb="2">
      <t>ツジモト</t>
    </rPh>
    <phoneticPr fontId="3"/>
  </si>
  <si>
    <t>15コマ（10コマ）、基本情報、Office、C・VBなど言語系</t>
    <rPh sb="11" eb="13">
      <t>キホン</t>
    </rPh>
    <rPh sb="13" eb="15">
      <t>ジョウホウ</t>
    </rPh>
    <rPh sb="29" eb="31">
      <t>ゲンゴ</t>
    </rPh>
    <rPh sb="31" eb="32">
      <t>ケイ</t>
    </rPh>
    <phoneticPr fontId="3"/>
  </si>
  <si>
    <t>辻川</t>
    <rPh sb="0" eb="2">
      <t>ツジカワ</t>
    </rPh>
    <phoneticPr fontId="3"/>
  </si>
  <si>
    <t>藤原</t>
    <rPh sb="0" eb="2">
      <t>フジハラ</t>
    </rPh>
    <phoneticPr fontId="3"/>
  </si>
  <si>
    <t>楠田</t>
    <rPh sb="0" eb="2">
      <t>クスダ</t>
    </rPh>
    <phoneticPr fontId="3"/>
  </si>
  <si>
    <t>2コマ×2日</t>
    <rPh sb="5" eb="6">
      <t>ニチ</t>
    </rPh>
    <phoneticPr fontId="3"/>
  </si>
  <si>
    <t>幸山</t>
    <rPh sb="0" eb="2">
      <t>コウヤマ</t>
    </rPh>
    <phoneticPr fontId="3"/>
  </si>
  <si>
    <t>12コマ以上、C、C++、ゲーム数学、物理、Android</t>
    <rPh sb="4" eb="6">
      <t>イジョウ</t>
    </rPh>
    <rPh sb="16" eb="18">
      <t>スウガク</t>
    </rPh>
    <rPh sb="19" eb="21">
      <t>ブツリ</t>
    </rPh>
    <phoneticPr fontId="3"/>
  </si>
  <si>
    <t>C・C++、Java、Android、ネットワーク、VB、アルゴリズム、基本情報、PHP、HTML</t>
    <rPh sb="36" eb="38">
      <t>キホン</t>
    </rPh>
    <rPh sb="38" eb="40">
      <t>ジョウホウ</t>
    </rPh>
    <phoneticPr fontId="3"/>
  </si>
  <si>
    <t>井上</t>
    <rPh sb="0" eb="2">
      <t>イノウエ</t>
    </rPh>
    <phoneticPr fontId="3"/>
  </si>
  <si>
    <t>20コマ？、C・C++、Office、基本情報</t>
    <rPh sb="19" eb="21">
      <t>キホン</t>
    </rPh>
    <rPh sb="21" eb="23">
      <t>ジョウホウ</t>
    </rPh>
    <phoneticPr fontId="3"/>
  </si>
  <si>
    <t>丸山</t>
    <rPh sb="0" eb="2">
      <t>マルヤマ</t>
    </rPh>
    <phoneticPr fontId="3"/>
  </si>
  <si>
    <t>CG概論、C#、iPhone、C、C++、ゲーム制作、ゲームアルゴ、ゲートレ</t>
    <rPh sb="2" eb="4">
      <t>ガイロン</t>
    </rPh>
    <rPh sb="24" eb="26">
      <t>セイサク</t>
    </rPh>
    <phoneticPr fontId="3"/>
  </si>
  <si>
    <t>中野</t>
    <rPh sb="0" eb="2">
      <t>ナカノ</t>
    </rPh>
    <phoneticPr fontId="3"/>
  </si>
  <si>
    <t>英会話A</t>
    <rPh sb="0" eb="3">
      <t>エイカイワ</t>
    </rPh>
    <phoneticPr fontId="3"/>
  </si>
  <si>
    <t>英会話</t>
    <rPh sb="0" eb="3">
      <t>エイカイワ</t>
    </rPh>
    <phoneticPr fontId="3"/>
  </si>
  <si>
    <t>英会話B</t>
    <rPh sb="0" eb="3">
      <t>エイカイワ</t>
    </rPh>
    <phoneticPr fontId="3"/>
  </si>
  <si>
    <t>英会話C</t>
    <rPh sb="0" eb="3">
      <t>エイカイワ</t>
    </rPh>
    <phoneticPr fontId="3"/>
  </si>
  <si>
    <t>英会話D</t>
    <rPh sb="0" eb="3">
      <t>エイカイワ</t>
    </rPh>
    <phoneticPr fontId="3"/>
  </si>
  <si>
    <t>英会話E</t>
    <rPh sb="0" eb="3">
      <t>エイカイワ</t>
    </rPh>
    <phoneticPr fontId="3"/>
  </si>
  <si>
    <t>英会話F</t>
    <rPh sb="0" eb="3">
      <t>エイカイワ</t>
    </rPh>
    <phoneticPr fontId="3"/>
  </si>
  <si>
    <t>新任</t>
    <rPh sb="0" eb="2">
      <t>シンニン</t>
    </rPh>
    <phoneticPr fontId="3"/>
  </si>
  <si>
    <t>田口</t>
    <rPh sb="0" eb="2">
      <t>タグチ</t>
    </rPh>
    <phoneticPr fontId="3"/>
  </si>
  <si>
    <t>週2日ぐらい、フルでもOK</t>
    <rPh sb="0" eb="1">
      <t>シュウ</t>
    </rPh>
    <rPh sb="2" eb="3">
      <t>ニチ</t>
    </rPh>
    <phoneticPr fontId="3"/>
  </si>
  <si>
    <t>国際PC講師</t>
    <rPh sb="0" eb="2">
      <t>コクサイ</t>
    </rPh>
    <rPh sb="4" eb="6">
      <t>コウシ</t>
    </rPh>
    <phoneticPr fontId="3"/>
  </si>
  <si>
    <t>国際</t>
    <rPh sb="0" eb="2">
      <t>コクサイ</t>
    </rPh>
    <phoneticPr fontId="3"/>
  </si>
  <si>
    <t>川畑</t>
    <rPh sb="0" eb="2">
      <t>カワバタ</t>
    </rPh>
    <phoneticPr fontId="3"/>
  </si>
  <si>
    <t>週2～3日、午前のみ</t>
    <rPh sb="0" eb="1">
      <t>シュウ</t>
    </rPh>
    <rPh sb="4" eb="5">
      <t>ニチ</t>
    </rPh>
    <rPh sb="6" eb="8">
      <t>ゴゼン</t>
    </rPh>
    <phoneticPr fontId="3"/>
  </si>
  <si>
    <t>長畑</t>
    <rPh sb="0" eb="2">
      <t>ナガハタ</t>
    </rPh>
    <phoneticPr fontId="3"/>
  </si>
  <si>
    <t>飯田</t>
    <rPh sb="0" eb="2">
      <t>イイダ</t>
    </rPh>
    <phoneticPr fontId="3"/>
  </si>
  <si>
    <t>8コマ程度</t>
    <rPh sb="3" eb="5">
      <t>テイド</t>
    </rPh>
    <phoneticPr fontId="3"/>
  </si>
  <si>
    <t>池田</t>
    <rPh sb="0" eb="2">
      <t>イケダ</t>
    </rPh>
    <phoneticPr fontId="3"/>
  </si>
  <si>
    <t>アー専講師A</t>
    <rPh sb="2" eb="3">
      <t>セン</t>
    </rPh>
    <rPh sb="3" eb="5">
      <t>コウシ</t>
    </rPh>
    <phoneticPr fontId="3"/>
  </si>
  <si>
    <t>アー専</t>
    <rPh sb="2" eb="3">
      <t>セン</t>
    </rPh>
    <phoneticPr fontId="3"/>
  </si>
  <si>
    <t>国際メインA</t>
    <rPh sb="0" eb="2">
      <t>コクサイ</t>
    </rPh>
    <phoneticPr fontId="3"/>
  </si>
  <si>
    <t>国際メインB</t>
    <rPh sb="0" eb="2">
      <t>コクサイ</t>
    </rPh>
    <phoneticPr fontId="3"/>
  </si>
  <si>
    <t>国際メインC</t>
    <rPh sb="0" eb="2">
      <t>コクサイ</t>
    </rPh>
    <phoneticPr fontId="3"/>
  </si>
  <si>
    <t>国際メインD</t>
    <rPh sb="0" eb="2">
      <t>コクサイ</t>
    </rPh>
    <phoneticPr fontId="3"/>
  </si>
  <si>
    <t>国際メインE</t>
    <rPh sb="0" eb="2">
      <t>コクサイ</t>
    </rPh>
    <phoneticPr fontId="3"/>
  </si>
  <si>
    <t>国際メインF</t>
    <rPh sb="0" eb="2">
      <t>コクサイ</t>
    </rPh>
    <phoneticPr fontId="3"/>
  </si>
  <si>
    <t>国際メインG</t>
    <rPh sb="0" eb="2">
      <t>コクサイ</t>
    </rPh>
    <phoneticPr fontId="3"/>
  </si>
  <si>
    <t>国際メインH</t>
    <rPh sb="0" eb="2">
      <t>コクサイ</t>
    </rPh>
    <phoneticPr fontId="3"/>
  </si>
  <si>
    <t>国際メインI</t>
    <rPh sb="0" eb="2">
      <t>コクサイ</t>
    </rPh>
    <phoneticPr fontId="3"/>
  </si>
  <si>
    <t>国際メインJ</t>
    <rPh sb="0" eb="2">
      <t>コクサイ</t>
    </rPh>
    <phoneticPr fontId="3"/>
  </si>
  <si>
    <t>国際メインK</t>
    <rPh sb="0" eb="2">
      <t>コクサイ</t>
    </rPh>
    <phoneticPr fontId="3"/>
  </si>
  <si>
    <t>国際メインL</t>
    <rPh sb="0" eb="2">
      <t>コクサイ</t>
    </rPh>
    <phoneticPr fontId="3"/>
  </si>
  <si>
    <t>国際メインM</t>
    <rPh sb="0" eb="2">
      <t>コクサイ</t>
    </rPh>
    <phoneticPr fontId="3"/>
  </si>
  <si>
    <t>国際メインN</t>
    <rPh sb="0" eb="2">
      <t>コクサイ</t>
    </rPh>
    <phoneticPr fontId="3"/>
  </si>
  <si>
    <t>国際チューターA</t>
    <rPh sb="0" eb="2">
      <t>コクサイ</t>
    </rPh>
    <phoneticPr fontId="3"/>
  </si>
  <si>
    <t>国際チューターB</t>
    <rPh sb="0" eb="2">
      <t>コクサイ</t>
    </rPh>
    <phoneticPr fontId="3"/>
  </si>
  <si>
    <t>国際チューターC</t>
    <rPh sb="0" eb="2">
      <t>コクサイ</t>
    </rPh>
    <phoneticPr fontId="3"/>
  </si>
  <si>
    <t>国際チューターD</t>
    <rPh sb="0" eb="2">
      <t>コクサイ</t>
    </rPh>
    <phoneticPr fontId="3"/>
  </si>
  <si>
    <t>国際チューターE</t>
    <rPh sb="0" eb="2">
      <t>コクサイ</t>
    </rPh>
    <phoneticPr fontId="3"/>
  </si>
  <si>
    <t>国際チューターF</t>
    <rPh sb="0" eb="2">
      <t>コクサイ</t>
    </rPh>
    <phoneticPr fontId="3"/>
  </si>
  <si>
    <t>国際チューターG</t>
    <rPh sb="0" eb="2">
      <t>コクサイ</t>
    </rPh>
    <phoneticPr fontId="3"/>
  </si>
  <si>
    <t>国際チューターH</t>
    <rPh sb="0" eb="2">
      <t>コクサイ</t>
    </rPh>
    <phoneticPr fontId="3"/>
  </si>
  <si>
    <t>国際チューターI</t>
    <rPh sb="0" eb="2">
      <t>コクサイ</t>
    </rPh>
    <phoneticPr fontId="3"/>
  </si>
  <si>
    <t>国際チューターJ</t>
    <rPh sb="0" eb="2">
      <t>コクサイ</t>
    </rPh>
    <phoneticPr fontId="3"/>
  </si>
  <si>
    <t>国際チューターK</t>
    <rPh sb="0" eb="2">
      <t>コクサイ</t>
    </rPh>
    <phoneticPr fontId="3"/>
  </si>
  <si>
    <t>国際チューターL</t>
    <rPh sb="0" eb="2">
      <t>コクサイ</t>
    </rPh>
    <phoneticPr fontId="3"/>
  </si>
  <si>
    <t>国際チューターM</t>
    <rPh sb="0" eb="2">
      <t>コクサイ</t>
    </rPh>
    <phoneticPr fontId="3"/>
  </si>
  <si>
    <t>国際チューターN</t>
    <rPh sb="0" eb="2">
      <t>コクサイ</t>
    </rPh>
    <phoneticPr fontId="3"/>
  </si>
  <si>
    <t>国際PCメインA</t>
    <rPh sb="0" eb="2">
      <t>コクサイ</t>
    </rPh>
    <phoneticPr fontId="3"/>
  </si>
  <si>
    <t>国際PCメインB</t>
    <rPh sb="0" eb="2">
      <t>コクサイ</t>
    </rPh>
    <phoneticPr fontId="3"/>
  </si>
  <si>
    <t>国際PCメインC</t>
    <rPh sb="0" eb="2">
      <t>コクサイ</t>
    </rPh>
    <phoneticPr fontId="3"/>
  </si>
  <si>
    <t>国際PCメインD</t>
    <rPh sb="0" eb="2">
      <t>コクサイ</t>
    </rPh>
    <phoneticPr fontId="3"/>
  </si>
  <si>
    <t>国際PCメインE</t>
    <rPh sb="0" eb="2">
      <t>コクサイ</t>
    </rPh>
    <phoneticPr fontId="3"/>
  </si>
  <si>
    <t>国際PCメインF</t>
    <rPh sb="0" eb="2">
      <t>コクサイ</t>
    </rPh>
    <phoneticPr fontId="3"/>
  </si>
  <si>
    <t>国際PCメインG</t>
    <rPh sb="0" eb="2">
      <t>コクサイ</t>
    </rPh>
    <phoneticPr fontId="3"/>
  </si>
  <si>
    <t>国際PCメインH</t>
    <rPh sb="0" eb="2">
      <t>コクサイ</t>
    </rPh>
    <phoneticPr fontId="3"/>
  </si>
  <si>
    <t>国際PCメインI</t>
    <rPh sb="0" eb="2">
      <t>コクサイ</t>
    </rPh>
    <phoneticPr fontId="3"/>
  </si>
  <si>
    <t>国際PCメインJ</t>
    <rPh sb="0" eb="2">
      <t>コクサイ</t>
    </rPh>
    <phoneticPr fontId="3"/>
  </si>
  <si>
    <t>国際PCメインK</t>
    <rPh sb="0" eb="2">
      <t>コクサイ</t>
    </rPh>
    <phoneticPr fontId="3"/>
  </si>
  <si>
    <t>国際PCメインL</t>
    <rPh sb="0" eb="2">
      <t>コクサイ</t>
    </rPh>
    <phoneticPr fontId="3"/>
  </si>
  <si>
    <t>国際PCメインM</t>
    <rPh sb="0" eb="2">
      <t>コクサイ</t>
    </rPh>
    <phoneticPr fontId="3"/>
  </si>
  <si>
    <t>国際PCメインN</t>
    <rPh sb="0" eb="2">
      <t>コクサイ</t>
    </rPh>
    <phoneticPr fontId="3"/>
  </si>
  <si>
    <t>国際PCチューターA</t>
    <rPh sb="0" eb="2">
      <t>コクサイ</t>
    </rPh>
    <phoneticPr fontId="3"/>
  </si>
  <si>
    <t>国際PCチューターB</t>
    <rPh sb="0" eb="2">
      <t>コクサイ</t>
    </rPh>
    <phoneticPr fontId="3"/>
  </si>
  <si>
    <t>国際PCチューターC</t>
    <rPh sb="0" eb="2">
      <t>コクサイ</t>
    </rPh>
    <phoneticPr fontId="3"/>
  </si>
  <si>
    <t>国際PCチューターD</t>
    <rPh sb="0" eb="2">
      <t>コクサイ</t>
    </rPh>
    <phoneticPr fontId="3"/>
  </si>
  <si>
    <t>国際PCチューターE</t>
    <rPh sb="0" eb="2">
      <t>コクサイ</t>
    </rPh>
    <phoneticPr fontId="3"/>
  </si>
  <si>
    <t>国際PCチューターF</t>
    <rPh sb="0" eb="2">
      <t>コクサイ</t>
    </rPh>
    <phoneticPr fontId="3"/>
  </si>
  <si>
    <t>国際PCチューターG</t>
    <rPh sb="0" eb="2">
      <t>コクサイ</t>
    </rPh>
    <phoneticPr fontId="3"/>
  </si>
  <si>
    <t>国際PCチューターH</t>
    <rPh sb="0" eb="2">
      <t>コクサイ</t>
    </rPh>
    <phoneticPr fontId="3"/>
  </si>
  <si>
    <t>国際PCチューターI</t>
    <rPh sb="0" eb="2">
      <t>コクサイ</t>
    </rPh>
    <phoneticPr fontId="3"/>
  </si>
  <si>
    <t>国際PCチューターJ</t>
    <rPh sb="0" eb="2">
      <t>コクサイ</t>
    </rPh>
    <phoneticPr fontId="3"/>
  </si>
  <si>
    <t>国際PCチューターK</t>
    <rPh sb="0" eb="2">
      <t>コクサイ</t>
    </rPh>
    <phoneticPr fontId="3"/>
  </si>
  <si>
    <t>国際PCチューターL</t>
    <rPh sb="0" eb="2">
      <t>コクサイ</t>
    </rPh>
    <phoneticPr fontId="3"/>
  </si>
  <si>
    <t>国際PCチューターM</t>
    <rPh sb="0" eb="2">
      <t>コクサイ</t>
    </rPh>
    <phoneticPr fontId="3"/>
  </si>
  <si>
    <t>国際PCチューターN</t>
    <rPh sb="0" eb="2">
      <t>コクサイ</t>
    </rPh>
    <phoneticPr fontId="3"/>
  </si>
  <si>
    <t>田上</t>
    <rPh sb="0" eb="2">
      <t>タガミ</t>
    </rPh>
    <phoneticPr fontId="3"/>
  </si>
  <si>
    <t>萩山</t>
    <rPh sb="0" eb="2">
      <t>ハギヤマ</t>
    </rPh>
    <phoneticPr fontId="3"/>
  </si>
  <si>
    <t>山中</t>
    <rPh sb="0" eb="2">
      <t>ヤマナカ</t>
    </rPh>
    <phoneticPr fontId="3"/>
  </si>
  <si>
    <t>川野</t>
    <rPh sb="0" eb="2">
      <t>カワノ</t>
    </rPh>
    <phoneticPr fontId="3"/>
  </si>
  <si>
    <t>竹野内</t>
    <rPh sb="0" eb="3">
      <t>タケノウチ</t>
    </rPh>
    <phoneticPr fontId="3"/>
  </si>
  <si>
    <t>高橋</t>
    <rPh sb="0" eb="2">
      <t>タカハシ</t>
    </rPh>
    <phoneticPr fontId="3"/>
  </si>
  <si>
    <t>大場</t>
    <rPh sb="0" eb="2">
      <t>オオバ</t>
    </rPh>
    <phoneticPr fontId="3"/>
  </si>
  <si>
    <t>筒井</t>
    <rPh sb="0" eb="2">
      <t>ツツイ</t>
    </rPh>
    <phoneticPr fontId="3"/>
  </si>
  <si>
    <t>田中良</t>
    <rPh sb="0" eb="2">
      <t>タナカ</t>
    </rPh>
    <rPh sb="2" eb="3">
      <t>リョウ</t>
    </rPh>
    <phoneticPr fontId="3"/>
  </si>
  <si>
    <t>田中聡</t>
    <rPh sb="0" eb="2">
      <t>タナカ</t>
    </rPh>
    <rPh sb="2" eb="3">
      <t>サトシ</t>
    </rPh>
    <phoneticPr fontId="3"/>
  </si>
  <si>
    <t>徳千代</t>
    <rPh sb="0" eb="1">
      <t>トク</t>
    </rPh>
    <rPh sb="1" eb="3">
      <t>チヨ</t>
    </rPh>
    <phoneticPr fontId="3"/>
  </si>
  <si>
    <t>平田</t>
    <rPh sb="0" eb="2">
      <t>ヒラタ</t>
    </rPh>
    <phoneticPr fontId="3"/>
  </si>
  <si>
    <t>IT未設定</t>
    <rPh sb="2" eb="5">
      <t>ミセッテイ</t>
    </rPh>
    <phoneticPr fontId="3"/>
  </si>
  <si>
    <t>未設定</t>
    <rPh sb="0" eb="3">
      <t>ミセッテイ</t>
    </rPh>
    <phoneticPr fontId="1"/>
  </si>
  <si>
    <t>デザイン未設定</t>
    <rPh sb="4" eb="7">
      <t>ミセッテイ</t>
    </rPh>
    <phoneticPr fontId="3"/>
  </si>
  <si>
    <t>CG未設定</t>
    <rPh sb="2" eb="5">
      <t>ミセッテイ</t>
    </rPh>
    <phoneticPr fontId="3"/>
  </si>
  <si>
    <t>ゲーム未設定</t>
    <rPh sb="3" eb="6">
      <t>ミセッテイ</t>
    </rPh>
    <phoneticPr fontId="1"/>
  </si>
  <si>
    <t>チューターなし</t>
  </si>
  <si>
    <t>幸田</t>
  </si>
  <si>
    <t>上坂</t>
  </si>
  <si>
    <t>チューター</t>
    <phoneticPr fontId="2"/>
  </si>
  <si>
    <t>角森</t>
    <rPh sb="0" eb="1">
      <t>カク</t>
    </rPh>
    <rPh sb="1" eb="2">
      <t>モリ</t>
    </rPh>
    <phoneticPr fontId="2"/>
  </si>
  <si>
    <t>庄司</t>
    <rPh sb="0" eb="2">
      <t>ショウジ</t>
    </rPh>
    <phoneticPr fontId="1"/>
  </si>
  <si>
    <t>高祖</t>
    <rPh sb="0" eb="2">
      <t>コウソ</t>
    </rPh>
    <phoneticPr fontId="2"/>
  </si>
  <si>
    <t>山本昇</t>
    <rPh sb="0" eb="2">
      <t>ヤマモト</t>
    </rPh>
    <rPh sb="2" eb="3">
      <t>ノボル</t>
    </rPh>
    <phoneticPr fontId="2"/>
  </si>
  <si>
    <t>西谷</t>
    <rPh sb="0" eb="2">
      <t>ニシタニ</t>
    </rPh>
    <phoneticPr fontId="2"/>
  </si>
  <si>
    <t>福島</t>
    <rPh sb="0" eb="2">
      <t>フクシマ</t>
    </rPh>
    <phoneticPr fontId="2"/>
  </si>
  <si>
    <t>竹内一</t>
    <rPh sb="0" eb="2">
      <t>タケウチ</t>
    </rPh>
    <rPh sb="2" eb="3">
      <t>イチ</t>
    </rPh>
    <phoneticPr fontId="2"/>
  </si>
  <si>
    <t>田中康</t>
    <rPh sb="0" eb="2">
      <t>タナカ</t>
    </rPh>
    <rPh sb="2" eb="3">
      <t>ヤスシ</t>
    </rPh>
    <phoneticPr fontId="2"/>
  </si>
  <si>
    <t>仲田</t>
    <rPh sb="0" eb="2">
      <t>ナカタ</t>
    </rPh>
    <phoneticPr fontId="2"/>
  </si>
  <si>
    <t>徳山</t>
    <rPh sb="0" eb="2">
      <t>トクヤマ</t>
    </rPh>
    <phoneticPr fontId="2"/>
  </si>
  <si>
    <t>西尾</t>
    <rPh sb="0" eb="2">
      <t>ニシオ</t>
    </rPh>
    <phoneticPr fontId="2"/>
  </si>
  <si>
    <t>実習室</t>
  </si>
  <si>
    <t>デザイン 集計</t>
  </si>
  <si>
    <t>ゲーム 集計</t>
  </si>
  <si>
    <t>CG 集計</t>
  </si>
  <si>
    <t>Unity</t>
    <phoneticPr fontId="2"/>
  </si>
  <si>
    <t>ノート対応</t>
  </si>
  <si>
    <t>アー専</t>
    <rPh sb="2" eb="3">
      <t>セン</t>
    </rPh>
    <phoneticPr fontId="2"/>
  </si>
  <si>
    <t>HGM1A</t>
  </si>
  <si>
    <t>HGM1A</t>
    <phoneticPr fontId="2"/>
  </si>
  <si>
    <t>アニメ作画技法演習Ⅲ</t>
  </si>
  <si>
    <t>クリエイティブワーク(アニメ)演習Ⅱ</t>
  </si>
  <si>
    <t>アプリケーション演習Ⅰ</t>
  </si>
  <si>
    <t>コンピュータリテラシーⅠ</t>
  </si>
  <si>
    <t>3Dアニメーション演習Ⅰ</t>
  </si>
  <si>
    <t>3Dキャラクタモデリング演習Ⅰ</t>
  </si>
  <si>
    <t>デッサン・CG基礎制作演習Ⅰ</t>
  </si>
  <si>
    <t>ゲーム3Dデザイン演習</t>
  </si>
  <si>
    <t>ゲームUIデザイン演習</t>
  </si>
  <si>
    <t>ゲーム制作演習Ⅰ</t>
  </si>
  <si>
    <t>ゲームCG作品制作演習Ⅰ</t>
  </si>
  <si>
    <t>ゲームキャラクタモデリング演習Ⅱ</t>
  </si>
  <si>
    <t>ゲーム3D素材制作演習Ⅰ</t>
  </si>
  <si>
    <t>ゲームキャラクタモーション演習Ⅱ</t>
  </si>
  <si>
    <t>3DCG質感表現演習_A</t>
  </si>
  <si>
    <t>ゲーム2D演習Ⅱ</t>
  </si>
  <si>
    <t>映像制作演習</t>
  </si>
  <si>
    <t>就職ポートフォリオ制作演習ⅠA（ゲームCG）</t>
  </si>
  <si>
    <t>ゲーム3D作品制作演習Ⅲ</t>
  </si>
  <si>
    <t>ゲームCG・デッサン作品制作演習Ⅰ_A</t>
  </si>
  <si>
    <t>ソーシャルゲーム企画</t>
  </si>
  <si>
    <t>基本情報対策Ⅰ_単位計上は後期</t>
  </si>
  <si>
    <t>ゲームエンジンプログラミングⅠ_A</t>
  </si>
  <si>
    <t>ゲーム制作トレーニング演習Ⅱ</t>
  </si>
  <si>
    <t>ゲーム制作演習Ⅱ</t>
  </si>
  <si>
    <t>デザインパターンプログラミング_A</t>
  </si>
  <si>
    <t>VR/ARゲームプログラミング演習</t>
  </si>
  <si>
    <t>オンラインゲームプログラミングⅡ_A</t>
  </si>
  <si>
    <t>シェーダープログラミングⅡ_A</t>
  </si>
  <si>
    <t>オンラインゲームプログラミングⅠ_A</t>
  </si>
  <si>
    <t>3DゲームプログラミングⅠ_A</t>
  </si>
  <si>
    <t>ゲーム制作トレーニング演習</t>
  </si>
  <si>
    <t>モバイルJavaⅠ</t>
  </si>
  <si>
    <t>iOSゲームプログラミング</t>
  </si>
  <si>
    <t>オンラインゲームプログラミングⅢ_A</t>
  </si>
  <si>
    <t>ゲームAIプログラミング</t>
  </si>
  <si>
    <t>ゲームエンジンプログラミングⅡ_A</t>
  </si>
  <si>
    <t>コンピュータリテラシーⅠ補習</t>
  </si>
  <si>
    <t>OracleDBA演習</t>
  </si>
  <si>
    <t>ビジネス・シミュレーション演習Ⅰ</t>
  </si>
  <si>
    <t>ITシステム開発演習Ⅰ</t>
  </si>
  <si>
    <t>スマートフォン・アプリ演習Ⅰ</t>
  </si>
  <si>
    <t>スマート・フォン・アプリ演習Ⅲ</t>
  </si>
  <si>
    <t>アプリケーション演習Ⅲ</t>
  </si>
  <si>
    <t>ビジネス実務Ⅲ</t>
  </si>
  <si>
    <t>Grammar Composition</t>
  </si>
  <si>
    <t>Listening&amp;Speaking</t>
  </si>
  <si>
    <t>STEP/TOEIC対策</t>
  </si>
  <si>
    <t>Grammar Composition Ⅰ</t>
  </si>
  <si>
    <t>Listening &amp; Speaking Ⅱ</t>
  </si>
  <si>
    <t>Ciscoネットワーク演習Ⅲ</t>
  </si>
  <si>
    <t>Ciscoネットワーク演習Ⅴ</t>
  </si>
  <si>
    <t>基本情報試験対策Ⅲ</t>
  </si>
  <si>
    <t>コミュニケーションデザイン演習Ⅲ</t>
  </si>
  <si>
    <t>DTP技術演習Ⅰ</t>
  </si>
  <si>
    <t>HTML/CSS演習</t>
  </si>
  <si>
    <t>DTP技術演習Ⅲ</t>
  </si>
  <si>
    <t>CG作品制作演習Ⅰ</t>
  </si>
  <si>
    <t>スカルプトモデリング演習Ⅱ_A</t>
  </si>
  <si>
    <t>フォトリアルCG制作演習</t>
  </si>
  <si>
    <t>スカルプトモデリング演習Ⅰ</t>
  </si>
  <si>
    <t>質感表現制作演習</t>
  </si>
  <si>
    <t>JavaScript演習Ⅱ</t>
  </si>
  <si>
    <t>ゲーミフィケーション企画_A</t>
  </si>
  <si>
    <t>就職作品制作(ゲーム企画)Ⅱ</t>
  </si>
  <si>
    <t>アナログゲーム開発</t>
  </si>
  <si>
    <t>オンラインゲーム制作演習</t>
  </si>
  <si>
    <t>ゲームエンジンプログラミング演習（JS）Ⅰ</t>
  </si>
  <si>
    <t>ゲーム仕様書作成Ⅰ</t>
  </si>
  <si>
    <t>ゲーム仕様書作成Ⅱ</t>
  </si>
  <si>
    <t>3DゲームプログラミングⅡ_A</t>
  </si>
  <si>
    <t>シェーダープログラミングⅠ_A</t>
  </si>
  <si>
    <t>WordPress演習</t>
  </si>
  <si>
    <t>サーバサイドプログラム演習</t>
  </si>
  <si>
    <t>坂倉</t>
    <rPh sb="0" eb="2">
      <t>サカクラ</t>
    </rPh>
    <phoneticPr fontId="2"/>
  </si>
  <si>
    <t>瀧本</t>
    <rPh sb="0" eb="2">
      <t>タキモト</t>
    </rPh>
    <phoneticPr fontId="2"/>
  </si>
  <si>
    <t>宮﨑</t>
    <phoneticPr fontId="2"/>
  </si>
  <si>
    <t>Maya3DCG演習</t>
  </si>
  <si>
    <t>IT 集計</t>
  </si>
  <si>
    <t>企画</t>
  </si>
  <si>
    <t>専任</t>
  </si>
  <si>
    <t>非常勤</t>
  </si>
  <si>
    <t>国家試験対策Ⅰ_単位計上は後期</t>
  </si>
  <si>
    <t>国家試験対策Ⅱ_単位計上は後期</t>
  </si>
  <si>
    <t>ビジネス社会での企業活動について「ITパスポート」のストラテジ系（経営全般）の知識を学習する。</t>
  </si>
  <si>
    <t>del_HTML/CSS演習_B</t>
  </si>
  <si>
    <t>スクリプト言語のPythonプログラミングを習得し、サーバ管理に必要なツールやWebシステムを構築する。</t>
  </si>
  <si>
    <t>DEL_Web演習Ⅰ・Ⅱ</t>
  </si>
  <si>
    <t>Win環設演</t>
  </si>
  <si>
    <t>D_Windowsサーバー構築演習Ⅱ</t>
  </si>
  <si>
    <t>3DCGの基本操作を習得し、様々な種類のオブジェクトを作成する</t>
  </si>
  <si>
    <t>キャラクタ作成に必要な基本の技術を学び、人型のキャラクタを作成する</t>
  </si>
  <si>
    <t>CG・デッサン作品制作演習Ⅰ_A</t>
  </si>
  <si>
    <t>CG・デッサン作品制作演習Ⅱ_A</t>
  </si>
  <si>
    <t>CG作品制作演習Ⅲ</t>
  </si>
  <si>
    <t>コンセプトメイク演習</t>
  </si>
  <si>
    <t>コンセプトメイク演</t>
  </si>
  <si>
    <t>独創的な発想や、デザインの表現スタイルの完成度を高め、個性を生かした作品の完成を目指す。</t>
  </si>
  <si>
    <t>デザインアートワーク演習_A</t>
  </si>
  <si>
    <t>デザインアートワーク演</t>
  </si>
  <si>
    <t>アナログ的な造形やスケッチを実践することで、クリエイティブの基礎や創造の楽しさ、表現技法を学ぶ。</t>
  </si>
  <si>
    <t>デザインアートワーク演習_B</t>
  </si>
  <si>
    <t>del_コミュニケーションデザイン演習Ⅳ</t>
  </si>
  <si>
    <t>del_DTP技術演習Ⅳ</t>
  </si>
  <si>
    <t>del_コミュニケーションデザイン演習Ⅱ</t>
  </si>
  <si>
    <t>del_写真技術_B</t>
  </si>
  <si>
    <t>del_Webアプリケーション演習_B</t>
  </si>
  <si>
    <t>del_スマートフォン設計演習</t>
  </si>
  <si>
    <t>「Adobe Premiere/After Effects」を使用し、WEBサイトで使用する映像コンテンツの作成方法を理解する。</t>
  </si>
  <si>
    <t>RETAS STUDIOの操作方法と基礎アニメ制作の実施。</t>
  </si>
  <si>
    <t>線数の多い題材や人工物を題材とした、クリンナップ作品制作</t>
  </si>
  <si>
    <t>人の動作や重心の知識を習得し、キャラのワンアクションアニメーション制作ができるようになる。</t>
  </si>
  <si>
    <t>クリンナップの基本作画方法を学習し、基本題材のクオリティの高い作品制作ができるようになる。</t>
  </si>
  <si>
    <t>物理法則やアニメ制作の作画知識と技術を習得し、基礎的なアニメ制作ができるようになる。</t>
  </si>
  <si>
    <t>ゲーム（未使用科目）</t>
  </si>
  <si>
    <t>ゲーム制作技法演習_A</t>
  </si>
  <si>
    <t>D_マーケティングⅠ</t>
  </si>
  <si>
    <t>D_マーケティングⅡ</t>
  </si>
  <si>
    <t>D_簿記Ⅰ</t>
  </si>
  <si>
    <t>D_簿記Ⅱ</t>
  </si>
  <si>
    <t>D_ビジネス会計Ⅰ</t>
  </si>
  <si>
    <t>D_ビジネス会計Ⅱ</t>
  </si>
  <si>
    <t>プレゼンテーション演習Ⅰ</t>
  </si>
  <si>
    <t>プレゼン演Ⅰ</t>
  </si>
  <si>
    <t>D_プレゼンテーション演習Ⅰ_B</t>
  </si>
  <si>
    <t>DEL_キャラクターデザイン技法Ⅰ(TUE4)</t>
  </si>
  <si>
    <t>DEL_キャラクターデザイン技法Ⅰ(WED4)</t>
  </si>
  <si>
    <t>DEL_キャラクターデザイン技法Ⅱ(TUE4)</t>
  </si>
  <si>
    <t>DEL_キャラクターデザイン技法Ⅱ(WED4)</t>
  </si>
  <si>
    <t>ゲーム制作に必要な技術を学び、オブジェクトが作成出来る</t>
  </si>
  <si>
    <t>ゲーム制作に必要な技術を学び、クオリティの高いオブジェクトが作成出来る</t>
  </si>
  <si>
    <t>3DCGの基本操作を習得し、ゲーム制作に必要なパーツ・ステージを作成する</t>
  </si>
  <si>
    <t>3DCGの基本操作を習得し、ゲーム制作に必要なオブジェクトを作成する</t>
  </si>
  <si>
    <t>ゲームキャラクタ作成に必要な技術を学び、クオリティの高いキャラクタを作成する</t>
  </si>
  <si>
    <t>レビュープレゼン演習Ⅰ_A</t>
  </si>
  <si>
    <t>レビュー演Ⅰ_A</t>
  </si>
  <si>
    <t>レビュープレゼン演習Ⅰ_B</t>
  </si>
  <si>
    <t>レビュー演Ⅰ_B</t>
  </si>
  <si>
    <t>アルゴリズム実践演習</t>
  </si>
  <si>
    <t>アルゴ実践</t>
  </si>
  <si>
    <t>ゲームアルゴリズム</t>
  </si>
  <si>
    <t>ゲームアルゴ</t>
  </si>
  <si>
    <t>ゲーム合同（実践）</t>
  </si>
  <si>
    <t>ゲーム制作総合演習Ⅱ</t>
  </si>
  <si>
    <t>ゲーム制作総合演習Ⅳ</t>
  </si>
  <si>
    <t>クロスメディアワーク（Web）演習</t>
  </si>
  <si>
    <t>クリエイティブワーク(Web)演習Ⅰ</t>
  </si>
  <si>
    <t>del_進級制作（ Webグラフィック）演習Ⅰ</t>
  </si>
  <si>
    <t>商品企画、立体物のデザイン考案、制作物の販売促進ツール、折り込みチラシ作製に取り組むことで、デザイン制作の流れを体感する。</t>
  </si>
  <si>
    <t>進級制作(Webグラフィック)演習Ⅰ</t>
  </si>
  <si>
    <t>進級制作(Webグラフィック)演Ⅰ</t>
  </si>
  <si>
    <t>del_就職ポートフォリオ制作(アニメ)演習</t>
  </si>
  <si>
    <t>del_就職ポートフォリオ制作(CG)演習</t>
  </si>
  <si>
    <t>del_就職ポートフォリオ制作(ゲーム)演習</t>
  </si>
  <si>
    <t>del_フリースタイルコンペティション(Web)演習</t>
  </si>
  <si>
    <t>del_クリエイティブワーク(アニメ)演習Ⅰ</t>
  </si>
  <si>
    <t>del_進級制作(アニメ)演習Ⅰ</t>
  </si>
  <si>
    <t>del_就職ポートフォリオ制作(Web)演習_A</t>
  </si>
  <si>
    <t>del_つなぐプロジェクト演習</t>
  </si>
  <si>
    <t>進捗管理を行いながらアナログゲームを企画・作成することで、総合的なバランス調整力と作品構成力を養う。</t>
  </si>
  <si>
    <t>ゲームキャラクタ・世界観を作成し、魅力的なキャラクタを描けるようにする</t>
  </si>
  <si>
    <t>Adobe PhotoshopとAdobe Illustratorの基本操作と、画像加工・合成技術の基礎を習得する</t>
  </si>
  <si>
    <t>ゲーム背景作成に必要な基本の技術を学び、簡単なステージが作成出来る</t>
  </si>
  <si>
    <t>就職作品制作演習(ゲームPG)Ⅰ_A</t>
  </si>
  <si>
    <t>就職作品演(ゲPG)Ⅰ_A</t>
  </si>
  <si>
    <t>就職作品制作演習(ゲームPG)Ⅰ_B</t>
  </si>
  <si>
    <t>就職作品演(ゲPG)Ⅰ_B</t>
  </si>
  <si>
    <t>就職作品制作演習(ゲームPG)Ⅱ</t>
  </si>
  <si>
    <t>【選】ビジネス</t>
  </si>
  <si>
    <t>DEL_日商簿記３級対策</t>
  </si>
  <si>
    <t>DEL_全経簿記３級対策</t>
  </si>
  <si>
    <t>ゲーム企画（実践）</t>
  </si>
  <si>
    <t>企画会議シミュレーションⅠ</t>
  </si>
  <si>
    <t>企画会議シミュレーションⅡ</t>
  </si>
  <si>
    <t>企画会議シミュレーションⅢ</t>
  </si>
  <si>
    <t>中村</t>
  </si>
  <si>
    <t>納谷</t>
    <rPh sb="0" eb="2">
      <t>ナヤ</t>
    </rPh>
    <phoneticPr fontId="1"/>
  </si>
  <si>
    <t>山本太</t>
    <rPh sb="0" eb="2">
      <t>ヤマモト</t>
    </rPh>
    <rPh sb="2" eb="3">
      <t>フトシ</t>
    </rPh>
    <phoneticPr fontId="1"/>
  </si>
  <si>
    <t>アニメ、3DCG</t>
    <phoneticPr fontId="2"/>
  </si>
  <si>
    <t>曽根</t>
  </si>
  <si>
    <t>教務</t>
  </si>
  <si>
    <t>教務 集計</t>
  </si>
  <si>
    <t>朱</t>
    <phoneticPr fontId="2"/>
  </si>
  <si>
    <t>UCD1CD2A</t>
  </si>
  <si>
    <t>板庇</t>
    <rPh sb="0" eb="1">
      <t>イタ</t>
    </rPh>
    <rPh sb="1" eb="2">
      <t>ヒサシ</t>
    </rPh>
    <phoneticPr fontId="1"/>
  </si>
  <si>
    <t>　</t>
    <phoneticPr fontId="1"/>
  </si>
  <si>
    <t>定員</t>
    <rPh sb="0" eb="2">
      <t>テイイン</t>
    </rPh>
    <phoneticPr fontId="2"/>
  </si>
  <si>
    <t>最大数</t>
    <rPh sb="0" eb="2">
      <t>サイダイ</t>
    </rPh>
    <rPh sb="2" eb="3">
      <t>スウ</t>
    </rPh>
    <phoneticPr fontId="2"/>
  </si>
  <si>
    <t>必要ハード</t>
  </si>
  <si>
    <t>必要ソフト</t>
  </si>
  <si>
    <t>朱　敏永</t>
  </si>
  <si>
    <t>小出　操</t>
  </si>
  <si>
    <t>400MB以上の空き容量（インストールと動作に必要な容量）</t>
  </si>
  <si>
    <t>畠　茂雄</t>
  </si>
  <si>
    <t>Eclipseが普通に動作するCore i3以上のCPU Android端末</t>
  </si>
  <si>
    <t>最新版のJDK,Tomcat,MySQL,Eclipseまたはnetbeanz,jcpad</t>
  </si>
  <si>
    <t>最新版のJDK,Tomcat,MySQL,Eclipseまたはnetbeans,jcpad</t>
  </si>
  <si>
    <t>吉田　研一</t>
  </si>
  <si>
    <t>MacBook Pro（2303教室）</t>
  </si>
  <si>
    <t>Xcode</t>
  </si>
  <si>
    <t>PC一式</t>
  </si>
  <si>
    <t>Microsoft Visual Basic 2008以上</t>
  </si>
  <si>
    <t>■PCスペック 　CPU：Core2以上</t>
  </si>
  <si>
    <t>■ブラウザ関連 　Internet Explorer 　FireFox, Chrome ■アプリケーション各種 　Atomエディタ 　Meryエディタ 　TeraPadエディタ ■開発環境 Python Ruby</t>
  </si>
  <si>
    <t>PC</t>
  </si>
  <si>
    <t>内山　豊彦</t>
  </si>
  <si>
    <t>パソコン ※スペックは特に問いません。</t>
  </si>
  <si>
    <t>テキストエディタ(Tera Pad他) ブラウザ</t>
  </si>
  <si>
    <t>パソコン インターネット環境 ※PCはどんなスペックでもかまいません。</t>
  </si>
  <si>
    <t>テキストエディタ（TeraPad、sublime text 及びMeryを奨励） ブラウザ（google chromeを奨励）</t>
  </si>
  <si>
    <t>エディタ（TeraPad、sublime text 及びMeryを奨励） ブラウザ（google chromeを奨励）</t>
  </si>
  <si>
    <t>瀧本　竜嗣</t>
  </si>
  <si>
    <t>2302教室</t>
  </si>
  <si>
    <t>Adobe CC TeraPad</t>
  </si>
  <si>
    <t>Adobe CC FileZilla</t>
  </si>
  <si>
    <t>坂倉　正樹</t>
  </si>
  <si>
    <t>■ブラウザ関連 　FireFox 　InternetExplorer ■アプリケーション関連 　Adobe Dreamweaver 　(TeraPadでも可)</t>
  </si>
  <si>
    <t>■PCスペック 　CPU：Core2以上 　メモリ：２GB以上</t>
  </si>
  <si>
    <t>■ブラウザ関連 　FireFox 　InternetExplorer11 　Chrome ■アプリケーション関連 　Adobe Dreamweaver</t>
  </si>
  <si>
    <t>■ブラウザ関連 　Internet Explorer 　FireFox, Chrome ■アプリケーション各種 　Meryエディタ 　TeraPadエディタ</t>
  </si>
  <si>
    <t>■ブラウザ関連 　Internet Explorer 　FireFox, Chrome ■アプリケーション関連 　Adobe Dreamweaver</t>
  </si>
  <si>
    <t>Eclipseが普通に動作するCore i3以上のCPU</t>
  </si>
  <si>
    <t>サーバマシン(OSはLinux) ＊nt24を使用する。</t>
  </si>
  <si>
    <t>Webサーバ（Apache）、PHP5、MySQL5、FFFTP(FTPソフト)、TeraPad、NetBeans、Dreamweaver</t>
  </si>
  <si>
    <t>サーバマシン(OSはLinux)　＊nt24を使用する。</t>
  </si>
  <si>
    <t>学生各自のノートパソコンまたはデスクトップパソコン</t>
  </si>
  <si>
    <t>Python 3.4、テキストエディタ(Tera Pad、sublime text他)</t>
  </si>
  <si>
    <t>[サーバー] ■サーバーPC 　OS:Linux [実習室] ■PCスペック 　CPU：Core2以上 　メモリ：２GB以上</t>
  </si>
  <si>
    <t>■ブラウザ関連 　FireFox 　Internet Explorer ■アプリケーション 　Adobe Dreamweaver 　FTPクライアントソフト</t>
  </si>
  <si>
    <t>【ハード】 [サーバ] ■サーバ 　OS：Linux [実習室] ■PC 　CPU：Core2以上 　メモリ：２GB以上 　※サーバーを利用した授業展開になるので、ネットワーク通信が必須。 　※授業で使用するサーバーに各学生にユーザーとDBが必須。</t>
  </si>
  <si>
    <t>■ブラウザ関連 　FireFox 　Internet Explorer 　Chrome ■アプリケーション 　Adobe Dreamweaver 　FTPクライアントソフト（FTP機能を搭載したエディタを使用する際は、無くても可）</t>
  </si>
  <si>
    <t>パソコン</t>
  </si>
  <si>
    <t>サーバマシン(CPUが仮想化に対応しているもの)</t>
  </si>
  <si>
    <t>VMware PlayerまたはVirtualBox(仮想マシン作成用)、Packet Tracer6.2、Tera Term(端末エミュレータ)、WireShark(パケットキャプチャ)、CentOS</t>
  </si>
  <si>
    <t>加藤　昌</t>
  </si>
  <si>
    <t>・授業を行なう教室のPC用のデバイスドライバ</t>
  </si>
  <si>
    <t>・仮想化ができるスペックのマシン</t>
  </si>
  <si>
    <t>・VMWare Player(仮想化用のソフト) にLinuxインストール（30G）できる容量X実施クラス数</t>
  </si>
  <si>
    <t>・Linuxを入れるための（DVD） ... PC数×実施教室数</t>
  </si>
  <si>
    <t>・VMWare Player(仮想化用のソフト) 、CentOS（インストール用）</t>
  </si>
  <si>
    <t>・Tera Term(端末エミュレータ)</t>
  </si>
  <si>
    <t>・仮想化ができるスペックのマシン、ラックマウント式のサーバ(CPUが仮想化に対応したもの</t>
  </si>
  <si>
    <t>前期UNIXサーバー構築演習Ⅰ_Aと同じ環境</t>
  </si>
  <si>
    <t>・VMWare Player(仮想化用のソフト) にLinuxインストール（50G）できる容量X実施クラス数</t>
  </si>
  <si>
    <t>前期UNIXサーバー構築演習Ⅲ_Aと同じ環境</t>
  </si>
  <si>
    <t>・VMWare Player(仮想化用のソフト) にLinuxインストール（50G)できる容量X実施クラス数</t>
  </si>
  <si>
    <t>・Linuxを入れるための（DVD） ... PC数</t>
  </si>
  <si>
    <t>仮想化ができるスペックのマシン、サーバ(CPUが仮想化に対応したもの)</t>
  </si>
  <si>
    <t>Linux(CentOS)、VMWare PlayerまたはVirtualBox(仮想化用のソフト)</t>
  </si>
  <si>
    <t>サーバマシン、シスコルータ、シスコスイッチ、USB to Serial(変換ポート)、ノートPCとインターネットが使用できる環境の教室(できれば3601教室が希望)。</t>
  </si>
  <si>
    <t>Packet Tracer6.2（シミュレータ）、Webテキスト</t>
  </si>
  <si>
    <t>Packet Tracer6.0（シミュレータ）、Webテキスト</t>
  </si>
  <si>
    <t>サーバマシン、シスコルータ、シスコスイッチ、USB to Serial(変換ポート) 演習が多くなるため、PC(ノートPC含む、できれば3601教室)を教室を希望。</t>
  </si>
  <si>
    <t>Packet Tracer6.0（シミュレータ）、Webテキスト、Tera Term(端末エミュレータ)</t>
  </si>
  <si>
    <t>サーバマシン、シスコルータ、シスコスイッチ、USB to Serial(変換ポート)</t>
  </si>
  <si>
    <t>Webサーバ（ApacheまたはIIS）、Packet Tracer6.0（シミュレータ）、Webテキスト、Tera Term(端末エミュレータ)</t>
  </si>
  <si>
    <t>Webサーバ（ApacheまたはIIS）、Packet Tracer6.0（シミュレータ）、Tera Term(端末エミュレータ）、Webテキスト</t>
  </si>
  <si>
    <t>Webサーバ（ApacheまたはIIS）、Packet Tracer6.0（シミュレータ）、Tera Term(端末エミュレータ)、Webテキスト</t>
  </si>
  <si>
    <t>・各クラスごとに通常授業とは別の空きパーティション（20GBＸクラス数）</t>
  </si>
  <si>
    <t>・Windows 7、ドライバを入れるためのDVD ... PC数×教室数</t>
  </si>
  <si>
    <t>・演習データを入れるためのＵＳＢ 　　　 ... PC数×教室数</t>
  </si>
  <si>
    <t>・Windows2008（ファイルサーバー、プリントサーバー用）</t>
  </si>
  <si>
    <t>・授業を行なう教室のプリンタのドライバ</t>
  </si>
  <si>
    <t>仮想化できるスペックのマシン、サーバ(CPUが仮想化に対応したもの)</t>
  </si>
  <si>
    <t>Windows Server 2012、VMWare Player(仮想化用のソフト)</t>
  </si>
  <si>
    <t>岩崎　崇</t>
  </si>
  <si>
    <t>DVD－ROMドライブ</t>
  </si>
  <si>
    <t>Microsoft Office 2013 Professional Edition</t>
  </si>
  <si>
    <t>DVD－ROMドライブ 模擬試験はインストール時のCD-ROMみが必要　 　　　　　　　　　インストールが終わればCD-ROMは不要</t>
  </si>
  <si>
    <t>Microsoft Office 2013　Professional Edition</t>
  </si>
  <si>
    <t>（USB接続バーコードリーダー　１クラス10台　現在、在庫10台あります）</t>
  </si>
  <si>
    <t>Microsoft Access 2013 Professional Edition</t>
  </si>
  <si>
    <t>ＰＣ一式</t>
  </si>
  <si>
    <t>MicroSoft Visual Basic 2008以上 MicroSoft Access 2007以上【フルインストール】 【注】サービスパックが公開されている場合は，最新の状態に更新</t>
  </si>
  <si>
    <t>MicroSoft Visual Basic 2008 MicroSoft Access 2007【フルインストール】 【注】サービスパックが公開されている場合は，最新の状態に更新</t>
  </si>
  <si>
    <t>土居　昌二</t>
  </si>
  <si>
    <t>3号館実習室</t>
  </si>
  <si>
    <t>サーバ側：Windows 20000 Server／Oracle Database 11g Release 1 クライアント側（教室）：Oracle Database 11g Release 2 Client</t>
  </si>
  <si>
    <t>3602実習室</t>
  </si>
  <si>
    <t>次のいずれかの設定が必要 　・Oracle用のパーティションとして、100GB × 6が必要 　・仮想化する場合、3602教室に別途、固定IPアドレス 台数分が必要</t>
  </si>
  <si>
    <t>仲田　沙世</t>
  </si>
  <si>
    <t>2015年度2202教室と同等それ以上のスペックPC。(64bit) ・MudboxとSoftimageとPhotoshopを同時起動しても支障がない ・インターネットでyoutube等の参考動画が見れる ・intuos3以上のペンタブレットを使用</t>
  </si>
  <si>
    <t>Softimage2015/Maya2015/Mudbox2015/PhotoshopCC/AfterEffectsCC/BridgeCC/ndo有償版</t>
  </si>
  <si>
    <t>・Photoshopが落ちることなく動く ・インターネットでyoutube等の参考動画が見れる ・intuos3以上のペンタブレットを使用（毎回使用するので出来れば常備されている教室） ・スキャナが常備されている教室（授業中に取り込んで描くため、ないと厳しい）</t>
  </si>
  <si>
    <t>PhotoshopCC</t>
  </si>
  <si>
    <t>西谷　和馬</t>
  </si>
  <si>
    <t>2015年度2202教室同等以上のスペックのPC／intuos3以上のペンタブレット</t>
  </si>
  <si>
    <t>Softimage2015／AdobeCC／Maya2015／Mudbox2015／Marmoset Toolbag 2／UnrealEngine4／Unity5／Ndo2もしくはCrazyBump</t>
  </si>
  <si>
    <t>庄司　俊一</t>
  </si>
  <si>
    <t>Core i7以上 QuadroもしくはGeForceのグラフィックボード メモリ8G以上 Youtube等で参考用の動画が閲覧できる環境 等身大ミラー（2202、1401、1402教室）</t>
  </si>
  <si>
    <t>Photoshop CC／AfterEffectsCC／Softimage／Maya／XMedia Recode</t>
  </si>
  <si>
    <t>福島　千智</t>
  </si>
  <si>
    <t>CPU:Core i7 3GHz以上/メモリ:8GB/グラフィック:NVIDIA(R) GeForce GTX 650 1GB 以上 youtube動画が見られる教室環境 maya2016 SP4以上が動作するPC</t>
  </si>
  <si>
    <t>Photoshop CC maya2016 SP4以上</t>
  </si>
  <si>
    <t>CPU:Core i7 3GHz以上/メモリ:8GB/グラフィック:NVIDIA(R) GeForce GTX 650 1GB 以上 youtube動画が見られる教室環境 maya2016 SP4以上が動作するPC ペンタブレットintuos3以上（クラス人数＋講師分）</t>
  </si>
  <si>
    <t>Photoshop CC maya2016 SP4以上 ペンタブレットintuos3以上（クラス人数＋講師分）</t>
  </si>
  <si>
    <t>田中　康二</t>
  </si>
  <si>
    <t>2015年度1401教室と同等かそれ以上のスペックPC。 ・intuos3以上のペンタブレットを使用</t>
  </si>
  <si>
    <t>Softimage2015 / Mudbox2015 / Adobe CC</t>
  </si>
  <si>
    <t>2014年度2301教室同等以上のスペックのPC / intuos3以上のペンタブレット</t>
  </si>
  <si>
    <t>Softimage2014 / PhotoshopCC</t>
  </si>
  <si>
    <t>Adobe CC／Softimage2015</t>
  </si>
  <si>
    <t>AdobeCC／Softimage2015／Ndo2もしくはCrazyBump／Marmoset Toolbag 2</t>
  </si>
  <si>
    <t>2015年度1401教室と同等それ以上のスペックPC。(64bit) ・MudboxとSoftimageとPhotoshopを同時起動しても支障がない ・インターネットでyoutube等の参考動画が見れる ・intuos3以上のペンタブレットを使用</t>
  </si>
  <si>
    <t>Softimage2015/Mudbox2015/PhotoshopCC</t>
  </si>
  <si>
    <t>2015年度2202教室同等以上のスペックのPC / intuos3以上のペンタブレット</t>
  </si>
  <si>
    <t>Adobe CC／Softimage2015／Mudbox2015／Ndo2もしくはCrazyBump／toolbug／XMedia Recode</t>
  </si>
  <si>
    <t>2015年度1401教室と同等かそれ以上のスペックPC。 ・youtube/vimeo等の動画サイトが閲覧できる ・intuos3以上のペンタブレットを使用</t>
  </si>
  <si>
    <t>Softimage2015 / Mudbox2015 / Adobe CC / Quixel NDO</t>
  </si>
  <si>
    <t>Softimage2015/Mudbox2015/PhotoshopCC/AfterEffectsCC/BridgeCC</t>
  </si>
  <si>
    <t>CPU:Core 2 Duo 3GHz以上,メモリ2GB以上,グラフィックボード：nVIDIA QuadroFXまたは、ATI FireGL搭載</t>
  </si>
  <si>
    <t>桃井　景子</t>
  </si>
  <si>
    <t>Macintosh</t>
  </si>
  <si>
    <t>Adobe InDesign、Adobe Illustrator</t>
  </si>
  <si>
    <t>InDesign、Photoshop、Illustrator、Acrobat Pro</t>
  </si>
  <si>
    <t>宮﨑　理</t>
  </si>
  <si>
    <t>武田　利佳</t>
  </si>
  <si>
    <t>Photoshop、Illustrator</t>
  </si>
  <si>
    <t>田中　明夫</t>
  </si>
  <si>
    <t>InDesign、Photoshop、Illustrator</t>
  </si>
  <si>
    <t>Macintosh、USBケーブル３m（miniUSB B 5ピン←→USB A）参考URL（同等品であれば何でも良い）→http://www.sanwa.co.jp/product/syohin.asp?code=KU-AMB530&amp;cate=1</t>
  </si>
  <si>
    <t>InDesign、Photoshop、Illustrator、Acrobat</t>
  </si>
  <si>
    <t>辻　浩平</t>
  </si>
  <si>
    <t>特になし（実習室ならなお良し）</t>
  </si>
  <si>
    <t>特になし</t>
  </si>
  <si>
    <t>Adobe Photoshop、Adobe Illustrator</t>
  </si>
  <si>
    <t>Photoshop Illustrator</t>
  </si>
  <si>
    <t>WindowsまたはMac</t>
  </si>
  <si>
    <t>Adobe CCが問題なく起動できるPC</t>
  </si>
  <si>
    <t>Adobe CC</t>
  </si>
  <si>
    <t>サイトアップ用外部サーバ（sv24サーバ） 2302教室</t>
  </si>
  <si>
    <t>Adobe CC Microsoft Office</t>
  </si>
  <si>
    <t>PHP動作用サーバ（現clickサーバ） 実習室は現行2302教室程度</t>
  </si>
  <si>
    <t>Adobe Creative Cloud テキストエディタ</t>
  </si>
  <si>
    <t>Adobe CC MORISAWAフォント</t>
  </si>
  <si>
    <t>Creative Suite 4 Web Premium</t>
  </si>
  <si>
    <t>山本　昇</t>
  </si>
  <si>
    <t>教室備え付けプロジェクター 教室備え付けスクリーン</t>
  </si>
  <si>
    <t>上記アプリが動作するPC（現2302以上）</t>
  </si>
  <si>
    <t>Adobe Premiere Pro CC Adobe After EffectsCC Adobe Photoshop CC Adobe Illustrator CC</t>
  </si>
  <si>
    <t>作品上映用の液晶テレビ（プロジェクタ） 再生機器（DVD、ブルーレイプレーヤー）</t>
  </si>
  <si>
    <t>西尾　崇</t>
  </si>
  <si>
    <t>Adobe CS4　以上のアプリケーションが作動するPC</t>
  </si>
  <si>
    <t>Adobe CS4　以上のアプリケーション環境</t>
  </si>
  <si>
    <t>◆2301教室推奨の授業です ライトテーブルと人数分の電源 スキャナ複数台 電動鉛筆削り タップ・タッピング</t>
  </si>
  <si>
    <t>◆2301教室推奨の授業です 特になし</t>
  </si>
  <si>
    <t>◆ハード・ソフトともに2301教室推奨の授業です ライトテーブルと人数分の電源 スキャナ複数台</t>
  </si>
  <si>
    <t>◆ハード・ソフトともに2301教室推奨の授業です RETAS STUDIO Adobe photoshop</t>
  </si>
  <si>
    <t>◆2301教室推奨の授業です RETAS STUDIO Adobe photoshop Adobe AfterEffects</t>
  </si>
  <si>
    <t>徳山　寛之</t>
  </si>
  <si>
    <t>備え付けのプロジェクター(あるほうが望ましい) 備え付けのスクリーン(あるほうが望ましい)</t>
  </si>
  <si>
    <t>とくになし</t>
  </si>
  <si>
    <t>ライトテーブルと人数分の電源</t>
  </si>
  <si>
    <t>芝原　奈緒</t>
  </si>
  <si>
    <t>ライトテーブルと人数分の電源 スキャナ複数台</t>
  </si>
  <si>
    <t>Adobe photoshop</t>
  </si>
  <si>
    <t>A4スキャナー(EPSON限定) ペンタブレット(毎時間、人数分)</t>
  </si>
  <si>
    <t>RETAS STUDIO Adobe Photoshop(ver指定なし) Adobe After Effects(ver指定なし)</t>
  </si>
  <si>
    <t>◆ハード・ソフトともに2301教室推奨の授業です A4スキャナー(EPSON限定) ペンタブレット(毎時間、人数分)</t>
  </si>
  <si>
    <t>◆ハード・ソフトともに2301教室推奨の授業です RETAS STUDIO Adobe Photoshop(ver指定なし) Adobe After Effects(ver指定なし)</t>
  </si>
  <si>
    <t>平井　克典</t>
  </si>
  <si>
    <t>CPRM対応モニター（ＤＶＤ視聴のため）の使用できる教室</t>
  </si>
  <si>
    <t>CPRM対応モニター（ＤＶＤ視聴のため）の使用できる教室 インターネットに接続できる教室</t>
  </si>
  <si>
    <t>寺澤　真紀</t>
  </si>
  <si>
    <t>外部公開webサーバー</t>
  </si>
  <si>
    <t>外部公開webサーバ</t>
  </si>
  <si>
    <t>Windowsマシン（ノートＰＣ）</t>
  </si>
  <si>
    <t>森井　香織</t>
  </si>
  <si>
    <t>Windowsマシン（プロジェクタ設置教室希望）</t>
  </si>
  <si>
    <t>Microsoft Office 2013</t>
  </si>
  <si>
    <t>・別の空きパーティション（30GB） ・インストール用DVD-ROM　 ・演習データを入れるためのＵＳＢ 　</t>
  </si>
  <si>
    <t>・Windows 7 Professional ・マイクロソフトOffice2013　フルインストール ・Microsoft .NET Framework 3.5 ・弥生会計15　プロフェッショナル 管理者権限が学生に必要（弥生会計のインストール、設定を学生がします）</t>
  </si>
  <si>
    <t>前期使用した教室 ・別の空きパーティション（30GB） ・インストール用DVD-ROM　 ・演習データを入れるためのＵＳＢ 　</t>
  </si>
  <si>
    <t>前期使用した教室 ・Windows 7 Professional ・マイクロソフトOffice2013　フルインストール ・Microsoft .NET Framework 3.5 ・弥生会計15　プロフェッショナル 管理者権限が学生に必要（弥生会計のインストール、設定を学生がします）</t>
  </si>
  <si>
    <t>※実習室または、ノートパソコンが使用できる教室</t>
  </si>
  <si>
    <t>Microsoft Office</t>
  </si>
  <si>
    <t>独自サーバー（レンタルでも可） Eclipseが普通に動作するCore i3以上のCPU Android端末</t>
  </si>
  <si>
    <t>・レーザービームプリンタ（２台以上） ・フラットベットスキャナ（可能であれば）</t>
  </si>
  <si>
    <t>サーバマシン（Linux、Windowsサーバ）</t>
  </si>
  <si>
    <t>Webサーバ、データベースサーバ(MySQL)、PHP5、eclipse、NetBeans、FFFTP、vagrant、VirtualBox</t>
  </si>
  <si>
    <t>以下のスペックを持つインターネット公開WWWサーバ ・学内ecc.ac.jpドメインでサーバーマシンを一台 ・もしくはVPSサーバを１つ＋.comドメイン 以下のスペックのVPSがのぞましい さくらインターネット「さくらのVPS 2Gプラン」＋お名前.comの「お名前.comドメイン登録サービス」 ・「さくらのVPS 2Gプラン」：月額 1,480円（12ケ月一括16,280円） スペック：CPU仮想3コア/メモリ2GB/ディスク200GB http://vps.sakura.ad.</t>
  </si>
  <si>
    <t>VisualStudio 2013, Eclipse, Netbeans</t>
  </si>
  <si>
    <t>ITゼミ演習Ⅰに同じ</t>
  </si>
  <si>
    <t>Dreamweaver、Fireworks、Illustrator、Photoshop</t>
  </si>
  <si>
    <t>クリエイティブワーク(グラフィック)演習Ⅰ</t>
  </si>
  <si>
    <t>デザインに必要なフォントが追加されているマシン</t>
  </si>
  <si>
    <t>2302教室　または 2201教室（Macルーム）</t>
  </si>
  <si>
    <t>Photoshop、Illustrator、InDesign</t>
  </si>
  <si>
    <t>Photoshop、Illustrator、Fireworks、Dreamweaver</t>
  </si>
  <si>
    <t>Webサーバ（現comp2） 実習室は現行2302教室程度</t>
  </si>
  <si>
    <t>クライアントPC、Webサーバ（現comp2） LAN接続HDD（作品データ保存用）BUFFALO NA 2.0TB 「LS-X2.0TLJ」</t>
  </si>
  <si>
    <t>キャスター付きの机の教室</t>
  </si>
  <si>
    <t>テレビモニター（音量大きめの為1号館端の教室）</t>
  </si>
  <si>
    <t>インターネットが閲覧できるパソコン</t>
  </si>
  <si>
    <t>インターネット閲覧ソフト</t>
  </si>
  <si>
    <t>ノートPC対応部屋 人数分のペンタブレット</t>
  </si>
  <si>
    <t>人数分のペンタブレット</t>
  </si>
  <si>
    <t>ペンタブレットintuos3以上</t>
  </si>
  <si>
    <t>PhotoshopCS4以上</t>
  </si>
  <si>
    <t>A4スキャナー(EPSON限定) ペンタブレット(毎時間、人数分) Core i5　以上 メモリ2G以上</t>
  </si>
  <si>
    <t>PhotoshopCS3以上</t>
  </si>
  <si>
    <t>AdobeCC</t>
  </si>
  <si>
    <t>竹内　一浩</t>
  </si>
  <si>
    <t>PhotoshopCC、AfterEffectsCCが動作するハード ペンタブレット</t>
  </si>
  <si>
    <t>PhotoshopCC、AfterEffectsCC</t>
  </si>
  <si>
    <t>AdobeCC／Unity5</t>
  </si>
  <si>
    <t>実習室もしくはノート教室</t>
  </si>
  <si>
    <t>AdobeCC／EDGE_Ver.1.29b</t>
  </si>
  <si>
    <t>メモリ:8GB以上のPC</t>
  </si>
  <si>
    <t>Photoshop Illustrator CS4以上</t>
  </si>
  <si>
    <t>Core i7以上 QuadroもしくはGeForceのグラフィックボード メモリ8G以上 Youtube等で参考用の動画が閲覧できる環境 等身大ミラー（2202、1401、1402教室)</t>
  </si>
  <si>
    <t>CPU:Core i7 3GHz以上/メモリ:8GB/グラフィック:NVIDIA(R) GeForce GTX 650 1GB 以上 youtubeが見れる環境 softimage2015が動く環境 ペンタブレット（学生人数+講師人数分）</t>
  </si>
  <si>
    <t>softimage2015以上 photoshop CC以上 afterEffects CC以上 mudbox2015以上 maya2016 SP4以上 ペンタブレット（学生人数+講師人数分）</t>
  </si>
  <si>
    <t>板庇　賢一</t>
  </si>
  <si>
    <t>高スペックマシン、ワイド画面希望（2402教室など）</t>
  </si>
  <si>
    <t>Unity5.X Unreal Engine4.X</t>
  </si>
  <si>
    <t>Maya2016-SP5／AdobeCC</t>
  </si>
  <si>
    <t>CPU:Core i7 3GHz以上/メモリ:8GB/グラフィック:NVIDIA(R) GeForce GTX 650 1GB 以上 youtubeが見れる環境 maya2016 SP4以上が動く環境</t>
  </si>
  <si>
    <t>maya2016 SP4以上 Photoshop CC以上</t>
  </si>
  <si>
    <t>maya2016 SP4以上 Photoshop C3以上</t>
  </si>
  <si>
    <t>CPU:Core i7 3GHz以上/メモリ:8GB/グラフィック:NVIDIA(R) GeForce GTX 650 1GB 以上 ペンタブレット（人数分）</t>
  </si>
  <si>
    <t>Softimage2013以上 Photoshop CS3以上</t>
  </si>
  <si>
    <t>CPU:Core i7 3GHz以上/メモリ:8GB/グラフィック:NVIDIA(R) GeForce GTX 650 1GB 以上 maya2016 SP4が動く環境 youtubeが見れる環境</t>
  </si>
  <si>
    <t>maya2016 SP4以上 photoshop CC以上 デザイン専攻クラスのみ　ペンタブレット（学生人数分+講師分）</t>
  </si>
  <si>
    <t>CPU:Core i7 3GHz以上/メモリ:8GB/グラフィック:NVIDIA(R) GeForce GTX 650 1GB 以上 ペンタブレット（学生人数分+講師分） youtubeがみれる環境 softimage2015が動く環境</t>
  </si>
  <si>
    <t>Softimage2015以上 Photoshop CC以上 afterEffects CC以上 ペンタブレット（学生人数分+講師分）</t>
  </si>
  <si>
    <t>Core i7以上 QuadroもしくはGeForceのグラフィックボード メモリ8G以上 intuos3以上のペンタブレット Youtube等で参考用の動画が閲覧できる環境</t>
  </si>
  <si>
    <t>Softimage 2013 sp2以上 Mudbox 2013 sp3以上 Adobe Photoshop CS4以上 Adobe AfterEffects CS4以上</t>
  </si>
  <si>
    <t>Softimage 2013 sp2以上 Maya 2013以上 Mudbox 2013 sp3以上 Adobe Photoshop CS4以上 Adobe AfterEffects CS4以上 Mamoset toolbag2(新規)</t>
  </si>
  <si>
    <t>2014年度2202教室と同等それ以上のスペックPC。(64bit) ・MudboxとSoftimageとPhotoshopを同時起動しても支障がない ・インターネットでyoutube等の参考動画が見れる ・intuos3以上のペンタブレットを使用</t>
  </si>
  <si>
    <t>Softimage2015/Mudbox2015/PhotoshopCC/CrazyBump</t>
  </si>
  <si>
    <t>Softimage2015/Maya2015/Mudbox2015/PhotoshopCC/AfterEffectsCC/BridgeCC</t>
  </si>
  <si>
    <t>youtube動画が見られる教室環境 Softimageが動作するPC ペンタブレットintuos3以上（クラス人数＋講師分</t>
  </si>
  <si>
    <t>Photoshop CC／AfterEffectsCC／Bridge CC／Softimage3D（2013以上）／Mudbox2013以上／CrazyBump／toolbug／XMedia Recode</t>
  </si>
  <si>
    <t>Photoshop CC／AfterEffectsCC／Softimage／Maya／XMedia Recode／Mamoset toolbag</t>
  </si>
  <si>
    <t>CPU:Core i7 3GHz以上/メモリ:8GB/グラフィック:NVIDIA(R) GeForce GTX 650 1GB 以上 ペンタブレット（学生人数分+講師分） youtubeが視れる環境 softimage2015が動く環境</t>
  </si>
  <si>
    <t>softimage2015以上 photoshop CC以上 afterEffects CC以上 ペンタブレット（学生人数分+講師分）</t>
  </si>
  <si>
    <t>岩橋　政和</t>
  </si>
  <si>
    <t>ノートPC使用</t>
  </si>
  <si>
    <t>Microsoft Office, Photoshop CC, Adobe Illustrator CC</t>
  </si>
  <si>
    <t>ノートPC（各自持参）</t>
  </si>
  <si>
    <t>Photoshop CC・MS Office</t>
  </si>
  <si>
    <t>プロジェクタ</t>
  </si>
  <si>
    <t>LINDY DisplayPort-HDMI変換ケーブル</t>
  </si>
  <si>
    <t>1304・1308・2045以外の教室</t>
  </si>
  <si>
    <t>Microsoft Office PowerPoint</t>
  </si>
  <si>
    <t>Potoshop</t>
  </si>
  <si>
    <t>PC・・・最低でもPhotoShopやIllustratorがストレスなく使用できるレベルのスペックを持つもの</t>
  </si>
  <si>
    <t>Microsoft Office PowerPoint 2007</t>
  </si>
  <si>
    <t>大野　晃一郎</t>
  </si>
  <si>
    <t>一部の講義で資料映像を鑑賞するため、モニターとブルーレイプレイヤーを使用。 ノートPC対応教室だとベター。</t>
  </si>
  <si>
    <t>ノートPC対応教室。 学内Wifiが使える環境だとベター。</t>
  </si>
  <si>
    <t>officeとphotoshop</t>
  </si>
  <si>
    <t>資料閲覧のため、ノートPC対応教室を希望。 また、画像等を見せるため、時々モニターまたはプロジェクターを使う。</t>
  </si>
  <si>
    <t>ノートPC対応教室 3502、3601など、会議と発表がしやすい部屋が望ましい。</t>
  </si>
  <si>
    <t>ノートPC対応教室 3502、3601など、会議と発表がしやすい部屋が望ましい</t>
  </si>
  <si>
    <t>作品鑑賞のため、HDモニター、ブルーレイプレイヤーを使用する。</t>
  </si>
  <si>
    <t>教室は、HDモニターを運びやすい所を希望。</t>
  </si>
  <si>
    <t>1号館3階の場合、音漏れを考慮願います。</t>
  </si>
  <si>
    <t>高祖　渉</t>
  </si>
  <si>
    <t>ノートPC対応教室を希望。</t>
  </si>
  <si>
    <t>岡本　武士</t>
  </si>
  <si>
    <t>ノート部屋</t>
  </si>
  <si>
    <t>基本ソフト(Office2013)</t>
  </si>
  <si>
    <t>DynaFontがインストールされているPC</t>
  </si>
  <si>
    <t>Adobe Creative Cloud(illustrator,Photoshop) DynaFont（フォント）</t>
  </si>
  <si>
    <t>adobe CC DynaFont</t>
  </si>
  <si>
    <t>softimage3DとAdobe Creative Suiteの稼働に耐えうるもの。</t>
  </si>
  <si>
    <t>softimage3D Adobe Creative Suite</t>
  </si>
  <si>
    <t>Unity5.X</t>
  </si>
  <si>
    <t>高スペックマシン、ワイド画面希望（2402教室など） タブレット（Nexsus7）</t>
  </si>
  <si>
    <t>小川　光章</t>
  </si>
  <si>
    <t>Potoshop CC</t>
  </si>
  <si>
    <t>作品鑑賞のため、時々モニターを使用する。</t>
  </si>
  <si>
    <t>ノートPC対応教室。会議・プレゼンなどがしやすい部屋を希望。</t>
  </si>
  <si>
    <t>山口　敏典</t>
  </si>
  <si>
    <t>ノートPCを使用する場合もあります。</t>
  </si>
  <si>
    <t>徳田　典</t>
  </si>
  <si>
    <t>学生用ノートPC</t>
  </si>
  <si>
    <t>福井　浩之</t>
  </si>
  <si>
    <t>角森　泰文</t>
  </si>
  <si>
    <t>シェーダーモデル3.0以降のビデオカード</t>
  </si>
  <si>
    <t>VisualStudio.net(C++, C#) DirectX SDK</t>
  </si>
  <si>
    <t>Xcodeが開発できるハード環境</t>
  </si>
  <si>
    <t>牧　昭郎</t>
  </si>
  <si>
    <t>Nexsus7 × 30台</t>
  </si>
  <si>
    <t>jdk Eclipse ADT Bundle for Windows AndroidSDK</t>
  </si>
  <si>
    <t>Webカメラ Oculus Rift Intel RealSenseカメラ Nexus5</t>
  </si>
  <si>
    <t>Visual Studio .NET DirectX SDK（バージョンはマスター作成時点のもの） Unity AndroidSDK RealSenseSDK</t>
  </si>
  <si>
    <t>奥元　教弘</t>
  </si>
  <si>
    <t>DirectX SDK（マスター作成時のバージョン）</t>
  </si>
  <si>
    <t>VisualStudio.net(C++, C#) DirectX SDK YouTube視聴</t>
  </si>
  <si>
    <t>AT951以上のスペックのマシン 学生達は自分のノートPCを持っているので普通教室でも可。</t>
  </si>
  <si>
    <t>標準装備のソフト・Flash・Premiere・AfterEfects・SoftImage・PhotoshopCS3・IllstratorCS3</t>
  </si>
  <si>
    <t>3D部屋、ハイスペックマシン部屋</t>
  </si>
  <si>
    <t>（マイコン制御演習に記載）</t>
  </si>
  <si>
    <t>【演習用マイコンボード Arduino】 マイコンボード「Arduino Uno」、USBホストボード「SparkFun USB Host Shield」 17セット 【演習用マイコンボード R8C】 発売元：ピーアイシステム株式会社 製品名：マイコンソフト[初級] 開発者向トレーニングキット for R8C/2D (注)ルネサスエレクトロニクス社製オンチップデバッギングエミュレータE8aを 　　別途購入する必要あり。 上記セットは15セット購入済み。 Android（Nexus</t>
  </si>
  <si>
    <t>上記【演習用マイコンボード】に同梱</t>
  </si>
  <si>
    <t>（OS制作演習に記載）</t>
  </si>
  <si>
    <t>Raspberry Pi type B (PEGより無償提供）</t>
  </si>
  <si>
    <t>Eclpise, Arduino IDE（いずれも無償）</t>
  </si>
  <si>
    <t>Eclipse（日本語）、ADT、Android SDK</t>
  </si>
  <si>
    <t>シスコルータ、Catalyst（シスコスイッチ）、3601教室を希望。</t>
  </si>
  <si>
    <t>Packet Tracer6.2(シミュレータ)、Tera Term(端末エミュレータ)</t>
  </si>
  <si>
    <t>シスコルータ、Catalyst(スイッチ)、3601教室を希望。</t>
  </si>
  <si>
    <t>・仮想化ができるスペックのマシン ・VMWare Player(仮想化用のソフト) にLinuxインストール（30G）できる容量X実施クラス数 ・Linuxを入れるための（DVD） ... PC数×実施教室数</t>
  </si>
  <si>
    <t>・VMWare Player(仮想化用のソフト) 、CentOS（インストール用） ・Tera Term(端末エミュレータ)</t>
  </si>
  <si>
    <t>・Windows2008、デバイスドライバ用CD-R(DVD)...該当教室のPC台数分*2</t>
  </si>
  <si>
    <t>・使用教室のPC用デバイスドライバ</t>
  </si>
  <si>
    <t>ノートPC対応教室希望。前期は２教室にまたがる可能性あり。</t>
  </si>
  <si>
    <t>プレゼン時にはプロジェクターを使用。</t>
  </si>
  <si>
    <t>office、Photoshop</t>
  </si>
  <si>
    <t>ノートPC対応教室を希望。プレゼン時にはプロジェクターを使用。</t>
  </si>
  <si>
    <t>ヘッドホン</t>
  </si>
  <si>
    <t>studio one（フリーソフト）</t>
  </si>
  <si>
    <t>Autodesk Maya 2008 Unlimited</t>
  </si>
  <si>
    <t>シスコルータ、シスコスイッチ、USB to Serial(変換ポート)、3601教室を希望。</t>
  </si>
  <si>
    <t>、Packet Tracer6.2（シミュレータ）、Tera Term(端末エミュレータ)、Webテキスト</t>
  </si>
  <si>
    <t>・astah　professional（ファカルティサイトライセンス、期間１年間）(http://astah.change-vision.com/)
・Java環境 :Oracle Java 8 Update 45以降が必要</t>
    <phoneticPr fontId="2"/>
  </si>
  <si>
    <t>・サーバマシン（Windows2012（ファイルサーバー用））
・Windows10を入れるためのDVD 　... PC数×教室数
・演習で使用するUSBメモリ×36本程度（バックアップ実習のため16GB以上のもの）</t>
    <phoneticPr fontId="2"/>
  </si>
  <si>
    <t>・Windows 10 Pro、VMWare Player(仮想化用のソフト)
・授業を行なう教室のPC用のデバイスドライバ
・Windows2012（ファイルサーバー用）</t>
    <phoneticPr fontId="2"/>
  </si>
  <si>
    <t>Android</t>
  </si>
  <si>
    <t>Android</t>
    <phoneticPr fontId="2"/>
  </si>
  <si>
    <t>使用ハード</t>
  </si>
  <si>
    <t>Android 集計</t>
  </si>
  <si>
    <t>池田</t>
  </si>
  <si>
    <t>進路 集計</t>
  </si>
  <si>
    <t>土</t>
  </si>
  <si>
    <t>アー専</t>
  </si>
  <si>
    <t>アー専 集計</t>
  </si>
  <si>
    <t>号館</t>
  </si>
  <si>
    <t>号館</t>
    <rPh sb="0" eb="2">
      <t>ゴウカン</t>
    </rPh>
    <phoneticPr fontId="2"/>
  </si>
  <si>
    <t>階</t>
  </si>
  <si>
    <t>階</t>
    <rPh sb="0" eb="1">
      <t>カイ</t>
    </rPh>
    <phoneticPr fontId="2"/>
  </si>
  <si>
    <t>1号館</t>
    <rPh sb="1" eb="3">
      <t>ゴウカン</t>
    </rPh>
    <phoneticPr fontId="2"/>
  </si>
  <si>
    <t>2号館</t>
    <rPh sb="1" eb="3">
      <t>ゴウカン</t>
    </rPh>
    <phoneticPr fontId="2"/>
  </si>
  <si>
    <t>3号館</t>
    <rPh sb="1" eb="3">
      <t>ゴウカン</t>
    </rPh>
    <phoneticPr fontId="2"/>
  </si>
  <si>
    <t>国際</t>
    <rPh sb="0" eb="2">
      <t>コクサイ</t>
    </rPh>
    <phoneticPr fontId="2"/>
  </si>
  <si>
    <t>3F</t>
    <phoneticPr fontId="2"/>
  </si>
  <si>
    <t>4F</t>
    <phoneticPr fontId="2"/>
  </si>
  <si>
    <t>2F</t>
    <phoneticPr fontId="2"/>
  </si>
  <si>
    <t>7F</t>
  </si>
  <si>
    <t>5F</t>
    <phoneticPr fontId="2"/>
  </si>
  <si>
    <t>6F</t>
    <phoneticPr fontId="2"/>
  </si>
  <si>
    <t>7F</t>
    <phoneticPr fontId="2"/>
  </si>
  <si>
    <t>1F</t>
    <phoneticPr fontId="2"/>
  </si>
  <si>
    <t>号館</t>
    <rPh sb="0" eb="2">
      <t>ゴウカン</t>
    </rPh>
    <phoneticPr fontId="2"/>
  </si>
  <si>
    <t>階</t>
    <rPh sb="0" eb="1">
      <t>カイ</t>
    </rPh>
    <phoneticPr fontId="2"/>
  </si>
  <si>
    <t>アー専</t>
    <rPh sb="2" eb="3">
      <t>セン</t>
    </rPh>
    <phoneticPr fontId="2"/>
  </si>
  <si>
    <t>ゲーム選択</t>
  </si>
  <si>
    <t>ゲーム選択</t>
    <rPh sb="3" eb="5">
      <t>センタク</t>
    </rPh>
    <phoneticPr fontId="2"/>
  </si>
  <si>
    <t>IT補習</t>
  </si>
  <si>
    <t>IT補習</t>
    <rPh sb="2" eb="4">
      <t>ホシュウ</t>
    </rPh>
    <phoneticPr fontId="2"/>
  </si>
  <si>
    <t>IT選択</t>
  </si>
  <si>
    <t>IT選択</t>
    <rPh sb="2" eb="4">
      <t>センタク</t>
    </rPh>
    <phoneticPr fontId="2"/>
  </si>
  <si>
    <t>ゲーム補習</t>
  </si>
  <si>
    <t>ゲーム補習</t>
    <rPh sb="3" eb="5">
      <t>ホシュウ</t>
    </rPh>
    <phoneticPr fontId="2"/>
  </si>
  <si>
    <t>IT補習 集計</t>
  </si>
  <si>
    <t>ゲーム補習 集計</t>
  </si>
  <si>
    <t>IT選択 集計</t>
  </si>
  <si>
    <t>ゲーム選択 集計</t>
  </si>
  <si>
    <t>CG1A</t>
  </si>
  <si>
    <t>CG1A</t>
    <phoneticPr fontId="2"/>
  </si>
  <si>
    <t>GC1A</t>
  </si>
  <si>
    <t>GC1A</t>
    <phoneticPr fontId="2"/>
  </si>
  <si>
    <t>AI1A</t>
  </si>
  <si>
    <t>AI1A</t>
    <phoneticPr fontId="2"/>
  </si>
  <si>
    <t>UAICG1A</t>
  </si>
  <si>
    <t>UAIGC1A</t>
  </si>
  <si>
    <t>1号館</t>
  </si>
  <si>
    <t>4F</t>
  </si>
  <si>
    <t>2号館</t>
  </si>
  <si>
    <t>LCGO1C</t>
  </si>
  <si>
    <t>5F</t>
  </si>
  <si>
    <t>GR2B 集計</t>
  </si>
  <si>
    <t>GP1A</t>
  </si>
  <si>
    <t>ゲーム制作ゼミ演習Ⅰ</t>
  </si>
  <si>
    <t>クリエイティブワーク（Webグラフィック）演習Ⅱ</t>
  </si>
  <si>
    <t>クリエイティブワーク（Web）演習Ⅱ</t>
  </si>
  <si>
    <t>クリエイティブワーク（グラフィック）演習Ⅱ</t>
  </si>
  <si>
    <t>クロスメディアワーク（グラフィック）演習</t>
  </si>
  <si>
    <t>クリエイティブワーク（DW3）演習Ⅱ</t>
  </si>
  <si>
    <t>UCDWEWD1A</t>
  </si>
  <si>
    <t>UWEWD1A</t>
  </si>
  <si>
    <t>IDCG1A</t>
  </si>
  <si>
    <t>IDDE1A</t>
  </si>
  <si>
    <t>大場</t>
  </si>
  <si>
    <t>IDGE1A</t>
  </si>
  <si>
    <t>田上</t>
  </si>
  <si>
    <t>IDGE1B</t>
  </si>
  <si>
    <t>IDIT1A</t>
  </si>
  <si>
    <t>NCCG1A</t>
  </si>
  <si>
    <t>NCCG1B</t>
  </si>
  <si>
    <t>NCDE1A</t>
  </si>
  <si>
    <t>NCGE1A</t>
  </si>
  <si>
    <t>NCGE1B</t>
  </si>
  <si>
    <t>NCGE1C</t>
  </si>
  <si>
    <t>西田</t>
  </si>
  <si>
    <t>NCGE1D</t>
  </si>
  <si>
    <t>NCIT1A</t>
  </si>
  <si>
    <t>徳千代</t>
  </si>
  <si>
    <t>NCIT1B</t>
  </si>
  <si>
    <t>SART1A</t>
  </si>
  <si>
    <t>UGOGP2A</t>
  </si>
  <si>
    <t>IDCG2A</t>
  </si>
  <si>
    <t>IDGO2A</t>
  </si>
  <si>
    <t>IDGR2A</t>
  </si>
  <si>
    <t>IDIT2A</t>
  </si>
  <si>
    <t>NCCG2A</t>
  </si>
  <si>
    <t>NCCG2B</t>
  </si>
  <si>
    <t>高橋</t>
  </si>
  <si>
    <t>NCGO2A</t>
  </si>
  <si>
    <t>NCGR2A</t>
  </si>
  <si>
    <t>NCGR2B</t>
  </si>
  <si>
    <t>NCIT2A</t>
  </si>
  <si>
    <t>NCIT2B</t>
  </si>
  <si>
    <t>UDGGC2GI3A</t>
  </si>
  <si>
    <t>LKT1_IESKNKWK2KE3A</t>
  </si>
  <si>
    <t>LKT1_IESKNKWK2KE3B</t>
  </si>
  <si>
    <t>LKT1_IESKNKWK2KE3C</t>
  </si>
  <si>
    <t>LKT2_IE3A</t>
  </si>
  <si>
    <t>LKT2_IE3B</t>
  </si>
  <si>
    <t>LKT2_IE3C</t>
  </si>
  <si>
    <t>GS_GE3A</t>
  </si>
  <si>
    <t>GS_GE3B</t>
  </si>
  <si>
    <t>SHR(CG）</t>
  </si>
  <si>
    <t>UGI3GI4A</t>
  </si>
  <si>
    <t>GS_GE4A</t>
  </si>
  <si>
    <t>GS_GE4B</t>
  </si>
  <si>
    <t>SHR(ゲーム)</t>
  </si>
  <si>
    <t>曽根</t>
    <rPh sb="0" eb="2">
      <t>ソネ</t>
    </rPh>
    <phoneticPr fontId="2"/>
  </si>
  <si>
    <t>AI1A</t>
    <phoneticPr fontId="2"/>
  </si>
  <si>
    <t>GC1A</t>
    <phoneticPr fontId="2"/>
  </si>
  <si>
    <t>CD2A</t>
    <phoneticPr fontId="2"/>
  </si>
  <si>
    <t>DW3A</t>
    <phoneticPr fontId="2"/>
  </si>
  <si>
    <t>DW2A</t>
    <phoneticPr fontId="2"/>
  </si>
  <si>
    <t>WD2A</t>
    <phoneticPr fontId="2"/>
  </si>
  <si>
    <t>CD1A</t>
    <phoneticPr fontId="2"/>
  </si>
  <si>
    <t>WE1A</t>
  </si>
  <si>
    <t>WE1A</t>
    <phoneticPr fontId="2"/>
  </si>
  <si>
    <t>WD1A</t>
  </si>
  <si>
    <t>WD1A</t>
    <phoneticPr fontId="2"/>
  </si>
  <si>
    <t>DG2A</t>
    <phoneticPr fontId="2"/>
  </si>
  <si>
    <t>GC2A</t>
    <phoneticPr fontId="2"/>
  </si>
  <si>
    <t>GI3A</t>
    <phoneticPr fontId="2"/>
  </si>
  <si>
    <t>DG3A</t>
    <phoneticPr fontId="2"/>
  </si>
  <si>
    <t>GC3A</t>
    <phoneticPr fontId="2"/>
  </si>
  <si>
    <t>GG2A</t>
    <phoneticPr fontId="2"/>
  </si>
  <si>
    <t>GI4A</t>
    <phoneticPr fontId="2"/>
  </si>
  <si>
    <t>GK2A</t>
    <phoneticPr fontId="2"/>
  </si>
  <si>
    <t>GN3A</t>
    <phoneticPr fontId="2"/>
  </si>
  <si>
    <t>GK3A</t>
    <phoneticPr fontId="2"/>
  </si>
  <si>
    <t>GN4A</t>
    <phoneticPr fontId="2"/>
  </si>
  <si>
    <t>GN2A</t>
    <phoneticPr fontId="2"/>
  </si>
  <si>
    <t>GK1A</t>
    <phoneticPr fontId="2"/>
  </si>
  <si>
    <t>GO1A</t>
    <phoneticPr fontId="2"/>
  </si>
  <si>
    <t>GO2A</t>
    <phoneticPr fontId="2"/>
  </si>
  <si>
    <t>GP2A</t>
    <phoneticPr fontId="2"/>
  </si>
  <si>
    <t>GO3A</t>
    <phoneticPr fontId="2"/>
  </si>
  <si>
    <t>IN1A</t>
    <phoneticPr fontId="2"/>
  </si>
  <si>
    <t>KE1A</t>
    <phoneticPr fontId="2"/>
  </si>
  <si>
    <t>SK1A</t>
    <phoneticPr fontId="2"/>
  </si>
  <si>
    <t>NK1A</t>
    <phoneticPr fontId="2"/>
  </si>
  <si>
    <t>NK2A</t>
    <phoneticPr fontId="2"/>
  </si>
  <si>
    <t>SE2A</t>
    <phoneticPr fontId="2"/>
  </si>
  <si>
    <t>WK2A</t>
    <phoneticPr fontId="2"/>
  </si>
  <si>
    <t>NK3A</t>
    <phoneticPr fontId="2"/>
  </si>
  <si>
    <t>WK3A</t>
    <phoneticPr fontId="2"/>
  </si>
  <si>
    <t>KE4A</t>
    <phoneticPr fontId="2"/>
  </si>
  <si>
    <t>SK3A</t>
    <phoneticPr fontId="2"/>
  </si>
  <si>
    <t>SK2A</t>
    <phoneticPr fontId="2"/>
  </si>
  <si>
    <t>KE3A</t>
    <phoneticPr fontId="2"/>
  </si>
  <si>
    <t>GR3A</t>
    <phoneticPr fontId="2"/>
  </si>
  <si>
    <t>GR3B</t>
    <phoneticPr fontId="2"/>
  </si>
  <si>
    <t>GR4A</t>
    <phoneticPr fontId="2"/>
  </si>
  <si>
    <t>GR4B</t>
    <phoneticPr fontId="2"/>
  </si>
  <si>
    <t>SART1A</t>
    <phoneticPr fontId="2"/>
  </si>
  <si>
    <t>SBE1A</t>
    <phoneticPr fontId="2"/>
  </si>
  <si>
    <t>SBU1A</t>
    <phoneticPr fontId="2"/>
  </si>
  <si>
    <t>SGP1A</t>
    <phoneticPr fontId="2"/>
  </si>
  <si>
    <t>SJG2A</t>
    <phoneticPr fontId="2"/>
  </si>
  <si>
    <t>SKO1A</t>
    <phoneticPr fontId="2"/>
  </si>
  <si>
    <t>HBS1A</t>
    <phoneticPr fontId="2"/>
  </si>
  <si>
    <t>HGM1A</t>
    <phoneticPr fontId="2"/>
  </si>
  <si>
    <t>HIT1A</t>
    <phoneticPr fontId="2"/>
  </si>
  <si>
    <t>SHR</t>
    <phoneticPr fontId="2"/>
  </si>
  <si>
    <t>月1245、火1345、水15</t>
  </si>
  <si>
    <t>AN2A</t>
    <phoneticPr fontId="2"/>
  </si>
  <si>
    <t>UAICG1A</t>
    <phoneticPr fontId="2"/>
  </si>
  <si>
    <t>UDGGC2A</t>
    <phoneticPr fontId="2"/>
  </si>
  <si>
    <t>UGG2DGGC3A</t>
    <phoneticPr fontId="2"/>
  </si>
  <si>
    <t>UCD1CD2A</t>
    <phoneticPr fontId="2"/>
  </si>
  <si>
    <t>UWD2DW3A</t>
    <phoneticPr fontId="2"/>
  </si>
  <si>
    <t>CG1A</t>
    <phoneticPr fontId="2"/>
  </si>
  <si>
    <t>GE1A</t>
    <phoneticPr fontId="2"/>
  </si>
  <si>
    <t>GE1B</t>
    <phoneticPr fontId="2"/>
  </si>
  <si>
    <t>GE1C</t>
    <phoneticPr fontId="2"/>
  </si>
  <si>
    <t>GE1D</t>
    <phoneticPr fontId="2"/>
  </si>
  <si>
    <t>GE1E</t>
    <phoneticPr fontId="2"/>
  </si>
  <si>
    <t>GI2A</t>
    <phoneticPr fontId="2"/>
  </si>
  <si>
    <t>GI2B</t>
    <phoneticPr fontId="2"/>
  </si>
  <si>
    <t>GP1A</t>
    <phoneticPr fontId="2"/>
  </si>
  <si>
    <t>GR2A</t>
    <phoneticPr fontId="2"/>
  </si>
  <si>
    <t>GR2B</t>
    <phoneticPr fontId="2"/>
  </si>
  <si>
    <t>GR2C</t>
    <phoneticPr fontId="2"/>
  </si>
  <si>
    <t>UGK2GN3A</t>
    <phoneticPr fontId="2"/>
  </si>
  <si>
    <t>UGK3GN4A</t>
    <phoneticPr fontId="2"/>
  </si>
  <si>
    <t>UGP2GO3A</t>
    <phoneticPr fontId="2"/>
  </si>
  <si>
    <t>BS1A</t>
    <phoneticPr fontId="2"/>
  </si>
  <si>
    <t>IE1A</t>
    <phoneticPr fontId="2"/>
  </si>
  <si>
    <t>IE2A</t>
    <phoneticPr fontId="2"/>
  </si>
  <si>
    <t>KE2A</t>
    <phoneticPr fontId="2"/>
  </si>
  <si>
    <t>IE3A</t>
    <phoneticPr fontId="2"/>
  </si>
  <si>
    <t>IE4A</t>
    <phoneticPr fontId="2"/>
  </si>
  <si>
    <t>JB2A</t>
    <phoneticPr fontId="2"/>
  </si>
  <si>
    <t>SE1A</t>
    <phoneticPr fontId="2"/>
  </si>
  <si>
    <t>UINKESKNK1A</t>
    <phoneticPr fontId="2"/>
  </si>
  <si>
    <t>UNKWK3A</t>
    <phoneticPr fontId="2"/>
  </si>
  <si>
    <t>USE2SK3KE4A</t>
    <phoneticPr fontId="2"/>
  </si>
  <si>
    <t>USKWK2KE3A</t>
    <phoneticPr fontId="2"/>
  </si>
  <si>
    <t>IE1A</t>
    <phoneticPr fontId="2"/>
  </si>
  <si>
    <t>IN1A</t>
    <phoneticPr fontId="2"/>
  </si>
  <si>
    <t>KE1A</t>
    <phoneticPr fontId="2"/>
  </si>
  <si>
    <t>NK1A</t>
    <phoneticPr fontId="2"/>
  </si>
  <si>
    <t>SE1A</t>
    <phoneticPr fontId="2"/>
  </si>
  <si>
    <t>SK1A</t>
    <phoneticPr fontId="2"/>
  </si>
  <si>
    <t>GE1A</t>
    <phoneticPr fontId="2"/>
  </si>
  <si>
    <t>GE1C</t>
    <phoneticPr fontId="2"/>
  </si>
  <si>
    <t>DW2A</t>
    <phoneticPr fontId="2"/>
  </si>
  <si>
    <t>IE2A</t>
    <phoneticPr fontId="2"/>
  </si>
  <si>
    <t>NK2A</t>
    <phoneticPr fontId="2"/>
  </si>
  <si>
    <t>SK2A</t>
    <phoneticPr fontId="2"/>
  </si>
  <si>
    <t>WK2A</t>
    <phoneticPr fontId="2"/>
  </si>
  <si>
    <t>BS1A</t>
    <phoneticPr fontId="2"/>
  </si>
  <si>
    <t>CD1A</t>
    <phoneticPr fontId="2"/>
  </si>
  <si>
    <t>WE1A</t>
    <phoneticPr fontId="2"/>
  </si>
  <si>
    <t>WD1A</t>
    <phoneticPr fontId="2"/>
  </si>
  <si>
    <t>GK2A</t>
    <phoneticPr fontId="2"/>
  </si>
  <si>
    <t>GO2A</t>
    <phoneticPr fontId="2"/>
  </si>
  <si>
    <t>GN2A</t>
    <phoneticPr fontId="2"/>
  </si>
  <si>
    <t>GE1B</t>
    <phoneticPr fontId="2"/>
  </si>
  <si>
    <t>GE1D</t>
    <phoneticPr fontId="2"/>
  </si>
  <si>
    <t>AI1A</t>
    <phoneticPr fontId="2"/>
  </si>
  <si>
    <t>CG1A</t>
    <phoneticPr fontId="2"/>
  </si>
  <si>
    <t>GC1A</t>
    <phoneticPr fontId="2"/>
  </si>
  <si>
    <t>GO1A</t>
    <phoneticPr fontId="2"/>
  </si>
  <si>
    <t>GK1A</t>
    <phoneticPr fontId="2"/>
  </si>
  <si>
    <t>GR2A</t>
    <phoneticPr fontId="2"/>
  </si>
  <si>
    <t>GR2B</t>
    <phoneticPr fontId="2"/>
  </si>
  <si>
    <t>GR2C</t>
    <phoneticPr fontId="2"/>
  </si>
  <si>
    <t>DG2A</t>
    <phoneticPr fontId="2"/>
  </si>
  <si>
    <t>GC2A</t>
    <phoneticPr fontId="2"/>
  </si>
  <si>
    <t>GI2A</t>
    <phoneticPr fontId="2"/>
  </si>
  <si>
    <t>GI2B</t>
    <phoneticPr fontId="2"/>
  </si>
  <si>
    <t>メイン</t>
    <phoneticPr fontId="2"/>
  </si>
  <si>
    <t>授業クラス（3/22）</t>
    <rPh sb="0" eb="2">
      <t>ジュギョウ</t>
    </rPh>
    <phoneticPr fontId="2"/>
  </si>
  <si>
    <t>役割（3/22）</t>
    <rPh sb="0" eb="2">
      <t>ヤクワリ</t>
    </rPh>
    <phoneticPr fontId="2"/>
  </si>
  <si>
    <t>授業担当（3/22）</t>
    <rPh sb="0" eb="2">
      <t>ジュギョウ</t>
    </rPh>
    <rPh sb="2" eb="4">
      <t>タントウ</t>
    </rPh>
    <phoneticPr fontId="2"/>
  </si>
  <si>
    <t>曜日（3/22）</t>
    <phoneticPr fontId="2"/>
  </si>
  <si>
    <t>時限（3/22）</t>
    <phoneticPr fontId="2"/>
  </si>
  <si>
    <t>教室（3/22）</t>
    <phoneticPr fontId="2"/>
  </si>
  <si>
    <t>GP1A</t>
    <phoneticPr fontId="2"/>
  </si>
  <si>
    <t>SART1A</t>
    <phoneticPr fontId="2"/>
  </si>
  <si>
    <t>Webページ作成に必要な言語HTML5について学ぶ。</t>
  </si>
  <si>
    <t>Webページ作成に必要なCSS3、JavaScriptについて学び、動的なWebページを制作する知識と技術を学ぶ。</t>
  </si>
  <si>
    <t>ネットワーク上でのセキュリティの暗号化などの基本的な知識やサーバ管理ついて学習する。</t>
  </si>
  <si>
    <t>3DCGモーション制作に必要な知識、技術を習得し、制作する。</t>
  </si>
  <si>
    <t>3DCGモーション制作に必要な応用技術を習得し、「演技」を意識したモーションを制作する。</t>
  </si>
  <si>
    <t>3D背景モデリングの効率+スピードUPのためのスキルをを習得する</t>
  </si>
  <si>
    <t>3Dツールを活用し、デジタル作画の表現力を高める。</t>
  </si>
  <si>
    <t>光や材質の性質を学習し、写実表現を追求した３D技術を習得する</t>
  </si>
  <si>
    <t>CG制作において必須技能であるデッサンを学習し、デッサン作品を制作する。</t>
  </si>
  <si>
    <t>デッサンで培った技能をCG制作を通じて表現し、CG作品を制作する。</t>
  </si>
  <si>
    <t>塗りでの速度を意識した表現力を学ぶ。</t>
  </si>
  <si>
    <t>2Dは塗りでの速度を意識した表現力、3Dはシェーダー・テクスチャ・ライティングによる表現力を学ぶ。</t>
  </si>
  <si>
    <t>様々なCG表現を研究、学習し、その成果を発表する。</t>
  </si>
  <si>
    <t>ゲームCGゼミ演習Ⅰ</t>
  </si>
  <si>
    <t>CGゼミ演習Ⅰ</t>
  </si>
  <si>
    <t>自身の能力に応じて科目を設定して受講する（マスターコース専用）。</t>
  </si>
  <si>
    <t>ゲームCGゼミ演習Ⅱ</t>
  </si>
  <si>
    <t>CGゼミ演習Ⅱ</t>
  </si>
  <si>
    <t>映像作品を制作する際に必要な演出やテクニック・カメラワークを習得し、映像作品が制作できる知識を習得する。</t>
  </si>
  <si>
    <t>パースを使った描画技法を基礎から学び、実践によって理解を深めながら、作品制作の技術を向上させる。</t>
  </si>
  <si>
    <t>就職作品としてのアニメーション制作、またはイラスト作品の制作を行う。</t>
  </si>
  <si>
    <t>骨格の仕組みや動きを学習し、ポーズを素早く描く為のクロッキー技法を習得する。</t>
  </si>
  <si>
    <t>実践的アウトプット力(考え・書く・話す)を習得する。</t>
  </si>
  <si>
    <t>社会人のたしなみであるビジネス文書からマーケティング・会計などのビジネスマネジメントまでビジネスの知識を習得する。</t>
  </si>
  <si>
    <t>ビジネス社会の基本ルール（＝職場常識）を身に付けると同時にマーケティング・会計などのビジネスマネジメント知識を習得する。</t>
  </si>
  <si>
    <t>ビジネス実務マナー検定の学習を通して、オフィス実務についての知識・技能や顧客と接するためのビジネスマナーを身につける。</t>
  </si>
  <si>
    <t>世の中の動向を調査、システム開発の背景を研究し、IT系のシステム開発に必要となる企画ついて学習する</t>
  </si>
  <si>
    <t>ゼミナールによる専門特化した技術をもとに卒業制作を行う。産学連携授業。</t>
  </si>
  <si>
    <t>情報処理技術者試験の最上位に位置する高度情報技術者試験の合格を目指す。</t>
  </si>
  <si>
    <t>情報セキュリティマネジメント試験の合格を目指し、講義演習を行う。 テキスト・問題集は選択希望者が授業開始前に購入する。</t>
  </si>
  <si>
    <t>Oracle MASTER Bronze 12c SQL基礎 試験 （テスト番号1Z0-061）合格のための対策講座。 ※ 0時限目（7:30～9:00）に実施する授業です。</t>
  </si>
  <si>
    <t>Oracle MASTER Bronze 12c SQL基礎 試験 （テスト番号1Z0-061）合格のための対策講座。 Oracle MASTER対策Ⅰ受講者又はSQLのDMLまでの知識を有する者を対象。 ※ 0時限目（7:30～9:00）に実施する授業です。</t>
  </si>
  <si>
    <t>ORACLE MASTER Bronze Oracle Database 12c（テスト番号1Z0-065）合格のための対策講座。 Bronze 12c SQL基礎 試験 （テスト番号1Z0-061）合格者、又は同等の知識を有する者を対象。 ※ 0時限目（7:30～9:00）に実施する授業です。</t>
  </si>
  <si>
    <t>ORACLE MASTER Bronze Oracle Database 12c（テスト番号1Z0-065）合格のための対策講座。 Bronze 12c SQL基礎 試験（テスト番号1Z0-061）合格者、又は同等の知識を有する者を対象。</t>
  </si>
  <si>
    <t>Oracle MASTER Silver DBA 12c （テスト番号1Z0-062）合格のための対策講座。 Bronze DBA12c取得者、又は同等の知識を有する者を対象。</t>
  </si>
  <si>
    <t>ゲームや映像のＢＧＭを作曲するための基礎的な音楽理論の習得とＭＩＤＩ編集ソフトによる作曲。</t>
  </si>
  <si>
    <t>ゲームC言語の通常授業を欠席、又は理解できなかった人の為の授業です。</t>
  </si>
  <si>
    <t>語学の基礎となる英語の文法を洋書で学習し、Think in Englishを目指す。</t>
  </si>
  <si>
    <t>シェーダー・テクスチャ・ライティングによる表現力を学ぶ。</t>
  </si>
  <si>
    <t>3DCGソフトMayaの基本操作を学習し、3Dモデルを制作する。</t>
  </si>
  <si>
    <t>キャラクタモーションに必要な観察力や技術を習得し、制作する。</t>
  </si>
  <si>
    <t>モバイル・ソーシャルゲームの特徴を学び、その企画書を作成する。</t>
  </si>
  <si>
    <t>データ表現やビット演算、ハードウェアのしくみ、ソフトウェアの基礎知識を学習する。</t>
  </si>
  <si>
    <t>プログラムで必要となるデータ操作やゲームプログラムで必要なアルゴリズムについて学習する。</t>
  </si>
  <si>
    <t>代表的プログラミング言語であるＣ言語の基本を学び、プログラミングの基礎を習得する。</t>
  </si>
  <si>
    <t>C++の基本仕様とデザインパターンなどのプログラム設計手法を習得する。</t>
  </si>
  <si>
    <t>C言語およびC++によるゲームプログラムの基本構造を学習する。</t>
  </si>
  <si>
    <t>３Ｄゲームプログラミングに必要な数学の学習</t>
  </si>
  <si>
    <t>質点系物理エンジンの実装と理論の学習</t>
  </si>
  <si>
    <t>剛体系物理エンジンの実装と理論の学習</t>
  </si>
  <si>
    <t>クロスメディアワーク（グラフィック）演</t>
  </si>
  <si>
    <t>クリエイティブワーク(グラフィック)演Ⅰ</t>
  </si>
  <si>
    <t>クリエイティブワーク（Web）演Ⅱ</t>
  </si>
  <si>
    <t>前期の個人作品制作。Web作品の制作を行う。期間中複数回のプレゼンを行い、前期末の作品制作発表会で発表する。</t>
  </si>
  <si>
    <t>クリエイティブワーク（DW3）演Ⅱ</t>
  </si>
  <si>
    <t>前期の個人作品制作。Webまたはグラフィックの作品の制作を行う。期間中複数回のプレゼンを行い、前期末の作品制作発表会で発表する</t>
  </si>
  <si>
    <t>後期の作品制作授業。テーマを設定し、Webまたはグラフィックの作品制作を行う。</t>
  </si>
  <si>
    <t>クリエイティブワーク（Webグラ）演Ⅱ</t>
  </si>
  <si>
    <t>前期の個人作品制作。Webまたはグラフィックの作品の制作を行う。期間中複数回のプレゼンを行い、前期末の作品制作発表会で発表する。</t>
  </si>
  <si>
    <t>Unityを使って企画書のゲーム画面を作成、又はシステムの一部を再現する事で、自分の企画をより具体的にイメージ出来る作品作りを目指す。</t>
  </si>
  <si>
    <t>骨格や筋肉の作画法を学習し、キャラクタを描くための基礎画力を身に付ける</t>
  </si>
  <si>
    <t>キャラクタ設計の仕方を学習し、オリジナルキャラクタを設定、作画する。</t>
  </si>
  <si>
    <t>デジタル作画やペイント技法を学習し、オリジナルキャラクタのコンセプトアート作品を制作する。</t>
  </si>
  <si>
    <t>ゲームUI/UXを理解し、様々なゲームUIパーツをデザインし制作する。</t>
  </si>
  <si>
    <t>2D表現の知識を学習し、ドットによる作画、アニメーションの制作から基礎技能を習得する。</t>
  </si>
  <si>
    <t>UI/UXについて学び、オリジナルのスマホゲームのUIを設計する。</t>
  </si>
  <si>
    <t>ゲーム用描画エンジンの実装と理論の学習</t>
  </si>
  <si>
    <t>AndroidとArduino（AVRマイコン）を連携させる仕組みであるADKおよびBluetoothを通して組込みOSの動作について学ぶ。</t>
  </si>
  <si>
    <t>AndroidとArduino（AVRマイコン）を連携させる仕組みであるADKおよびBluetoothを通して組込みOSの制御を行う。</t>
  </si>
  <si>
    <t>ボード型コンピュータRaspbery Pi（ラズベリーパイ）を用いてIoT（Internet of Things）の仕組みを学ぶ。</t>
  </si>
  <si>
    <t>ボード型コンピュータRaspbery Pi（ラズベリーパイ）を用いてIoT（Internet of Things）のシステムを構築する。</t>
  </si>
  <si>
    <t>ゲームデザイン業界への就職に必要な作品を制作し、業界就職を目指す。</t>
  </si>
  <si>
    <t>SHR(CG)</t>
  </si>
  <si>
    <t>汎用的なゲームプログラムの構造としくみについて学習し、オリジナルゲームを制作する。</t>
  </si>
  <si>
    <t>就職活動で必要となるオリジナル作品を制作する。 また、就職活動の為の準備を行う。</t>
  </si>
  <si>
    <t>ゲ制作ゼミⅠ</t>
  </si>
  <si>
    <t>ゲーム制作ゼミ演習Ⅱ</t>
  </si>
  <si>
    <t>ゲ制作ゼミⅡ</t>
  </si>
  <si>
    <t>Apple社製品に搭載されているiOS上で動作するゲーム作成に必要な技法の学習</t>
  </si>
  <si>
    <t>ゲーム・クリエイティブ・ＩＴ・デザイン業界就職後に必要な日常レベルの英会話を習得する。初級。</t>
  </si>
  <si>
    <t>ゲーム・クリエイティブ・ＩＴ・デザイン業界就職後に必要な日常レベルの英会話を習得する。中級。</t>
  </si>
  <si>
    <t>夏期に専門分野の学習と就職に向けての対策を集中的に行い、知識・技術の向上を目指す。 ※4単位は最大コマ数の場合。コマ数によって1･2･3単位に減る場合あり。</t>
  </si>
  <si>
    <t>春期に専門分野の学習と就職に向けての対策を集中的に行い、知識・技術の向上を目指す。 ※4単位は最大コマ数の場合。コマ数によって1･2･3単位に減る場合あり。</t>
  </si>
  <si>
    <t>教室確保用</t>
  </si>
  <si>
    <t>教室確保1</t>
  </si>
  <si>
    <t>芦田</t>
    <phoneticPr fontId="2"/>
  </si>
  <si>
    <t>奥元</t>
    <phoneticPr fontId="2"/>
  </si>
  <si>
    <t>奥田</t>
    <phoneticPr fontId="2"/>
  </si>
  <si>
    <t>岡本武</t>
    <phoneticPr fontId="2"/>
  </si>
  <si>
    <t>加藤</t>
    <phoneticPr fontId="2"/>
  </si>
  <si>
    <t>角森</t>
    <phoneticPr fontId="2"/>
  </si>
  <si>
    <t>角野</t>
    <phoneticPr fontId="2"/>
  </si>
  <si>
    <t>笠田</t>
    <phoneticPr fontId="2"/>
  </si>
  <si>
    <t>岩橋</t>
    <phoneticPr fontId="2"/>
  </si>
  <si>
    <t>就職活動時に企業へ提出し、書類審査を突破できるレベルのオリジナルのゲーム企画書を作成する産学連携授業である。</t>
    <phoneticPr fontId="2"/>
  </si>
  <si>
    <t>「就職作品制作」に引き続き、活動で必要となるオリジナルのゲーム企画書を作成し、内定獲得の実現性を高める。</t>
    <phoneticPr fontId="2"/>
  </si>
  <si>
    <t>岩橋</t>
    <phoneticPr fontId="2"/>
  </si>
  <si>
    <t>岩崎</t>
    <phoneticPr fontId="2"/>
  </si>
  <si>
    <t>吉田研</t>
    <phoneticPr fontId="2"/>
  </si>
  <si>
    <t>黒川</t>
    <phoneticPr fontId="2"/>
  </si>
  <si>
    <t>宮﨑</t>
    <phoneticPr fontId="2"/>
  </si>
  <si>
    <t>兼田</t>
    <phoneticPr fontId="2"/>
  </si>
  <si>
    <t>高祖</t>
    <phoneticPr fontId="2"/>
  </si>
  <si>
    <t>今井</t>
    <phoneticPr fontId="2"/>
  </si>
  <si>
    <t>坂倉</t>
    <phoneticPr fontId="2"/>
  </si>
  <si>
    <t>山口</t>
    <phoneticPr fontId="2"/>
  </si>
  <si>
    <t>山本昇</t>
    <phoneticPr fontId="2"/>
  </si>
  <si>
    <t>山本太</t>
    <phoneticPr fontId="2"/>
  </si>
  <si>
    <t>寺澤</t>
    <phoneticPr fontId="2"/>
  </si>
  <si>
    <t>芝原</t>
    <phoneticPr fontId="2"/>
  </si>
  <si>
    <t>朱</t>
    <phoneticPr fontId="2"/>
  </si>
  <si>
    <t>小出</t>
    <phoneticPr fontId="2"/>
  </si>
  <si>
    <t>小川</t>
    <phoneticPr fontId="2"/>
  </si>
  <si>
    <t>庄司</t>
    <phoneticPr fontId="2"/>
  </si>
  <si>
    <t>森井</t>
    <phoneticPr fontId="2"/>
  </si>
  <si>
    <t>吹野</t>
    <phoneticPr fontId="2"/>
  </si>
  <si>
    <t>西谷</t>
    <phoneticPr fontId="2"/>
  </si>
  <si>
    <t>西尾</t>
    <phoneticPr fontId="2"/>
  </si>
  <si>
    <t>大野</t>
    <phoneticPr fontId="2"/>
  </si>
  <si>
    <t>滝谷</t>
    <phoneticPr fontId="2"/>
  </si>
  <si>
    <t>瀧本</t>
    <phoneticPr fontId="2"/>
  </si>
  <si>
    <t>竹内一</t>
    <phoneticPr fontId="2"/>
  </si>
  <si>
    <t>中村</t>
    <phoneticPr fontId="2"/>
  </si>
  <si>
    <t>仲田</t>
    <phoneticPr fontId="2"/>
  </si>
  <si>
    <t>椎原</t>
    <phoneticPr fontId="2"/>
  </si>
  <si>
    <t>辻本</t>
    <phoneticPr fontId="2"/>
  </si>
  <si>
    <t>辻</t>
    <phoneticPr fontId="2"/>
  </si>
  <si>
    <t>田中康</t>
    <phoneticPr fontId="2"/>
  </si>
  <si>
    <t>田中明</t>
    <phoneticPr fontId="2"/>
  </si>
  <si>
    <t>渡辺</t>
    <phoneticPr fontId="2"/>
  </si>
  <si>
    <t>土居</t>
    <phoneticPr fontId="2"/>
  </si>
  <si>
    <t>桃井</t>
    <phoneticPr fontId="2"/>
  </si>
  <si>
    <t>藤原</t>
    <phoneticPr fontId="2"/>
  </si>
  <si>
    <t>徳山</t>
    <phoneticPr fontId="2"/>
  </si>
  <si>
    <t>徳田</t>
    <phoneticPr fontId="2"/>
  </si>
  <si>
    <t>内山</t>
    <phoneticPr fontId="2"/>
  </si>
  <si>
    <t>納谷</t>
    <phoneticPr fontId="2"/>
  </si>
  <si>
    <t>畠</t>
    <phoneticPr fontId="2"/>
  </si>
  <si>
    <t>板庇</t>
    <phoneticPr fontId="2"/>
  </si>
  <si>
    <t>武田</t>
    <phoneticPr fontId="2"/>
  </si>
  <si>
    <t>福井</t>
    <phoneticPr fontId="2"/>
  </si>
  <si>
    <t>福島</t>
    <phoneticPr fontId="2"/>
  </si>
  <si>
    <t>平井</t>
    <phoneticPr fontId="2"/>
  </si>
  <si>
    <t>牧</t>
    <phoneticPr fontId="2"/>
  </si>
  <si>
    <t>野田</t>
    <phoneticPr fontId="2"/>
  </si>
  <si>
    <t>WD1A 集計</t>
  </si>
  <si>
    <t>WE1A 集計</t>
  </si>
  <si>
    <t>GP1A 集計</t>
  </si>
  <si>
    <t>3F</t>
  </si>
  <si>
    <t>GE1E</t>
    <phoneticPr fontId="2"/>
  </si>
  <si>
    <t>GP1A</t>
    <phoneticPr fontId="2"/>
  </si>
  <si>
    <t>GP1A</t>
    <phoneticPr fontId="2"/>
  </si>
  <si>
    <t>国際</t>
    <rPh sb="0" eb="2">
      <t>コクサイ</t>
    </rPh>
    <phoneticPr fontId="2"/>
  </si>
  <si>
    <t>SART1A 集計</t>
  </si>
  <si>
    <t>アー専</t>
    <rPh sb="2" eb="3">
      <t>セン</t>
    </rPh>
    <phoneticPr fontId="2"/>
  </si>
  <si>
    <t>月124、火134、水1</t>
  </si>
  <si>
    <t>月124、火134、水1</t>
    <phoneticPr fontId="2"/>
  </si>
  <si>
    <t>月1245、火1345、水15</t>
    <phoneticPr fontId="2"/>
  </si>
  <si>
    <t>奥元</t>
    <phoneticPr fontId="2"/>
  </si>
  <si>
    <t>芝原</t>
    <phoneticPr fontId="2"/>
  </si>
  <si>
    <t>田口</t>
    <phoneticPr fontId="2"/>
  </si>
  <si>
    <t>渡辺</t>
    <phoneticPr fontId="2"/>
  </si>
  <si>
    <t>徳山</t>
    <phoneticPr fontId="2"/>
  </si>
  <si>
    <t>　</t>
    <phoneticPr fontId="2"/>
  </si>
  <si>
    <t>中村</t>
    <rPh sb="0" eb="2">
      <t>ナカムラ</t>
    </rPh>
    <phoneticPr fontId="3"/>
  </si>
  <si>
    <t>山中</t>
  </si>
  <si>
    <t>山中</t>
    <phoneticPr fontId="2"/>
  </si>
  <si>
    <t>酒井</t>
  </si>
  <si>
    <t>酒井</t>
    <phoneticPr fontId="2"/>
  </si>
  <si>
    <t>松田</t>
    <phoneticPr fontId="2"/>
  </si>
  <si>
    <t>松田</t>
    <rPh sb="0" eb="2">
      <t>マツダ</t>
    </rPh>
    <phoneticPr fontId="3"/>
  </si>
  <si>
    <t>筒井</t>
  </si>
  <si>
    <t>筒井</t>
    <phoneticPr fontId="2"/>
  </si>
  <si>
    <t>萩山</t>
  </si>
  <si>
    <t>萩山</t>
    <phoneticPr fontId="2"/>
  </si>
  <si>
    <t>西田</t>
    <rPh sb="0" eb="2">
      <t>ニシダ</t>
    </rPh>
    <phoneticPr fontId="3"/>
  </si>
  <si>
    <t>酒井</t>
    <rPh sb="0" eb="2">
      <t>サカイ</t>
    </rPh>
    <phoneticPr fontId="3"/>
  </si>
  <si>
    <t>小川</t>
    <phoneticPr fontId="2"/>
  </si>
  <si>
    <t>3号館</t>
  </si>
  <si>
    <t>6F</t>
  </si>
  <si>
    <t>前回の人数</t>
    <rPh sb="0" eb="2">
      <t>ゼンカイ</t>
    </rPh>
    <rPh sb="3" eb="5">
      <t>ニンズウ</t>
    </rPh>
    <phoneticPr fontId="2"/>
  </si>
  <si>
    <t>専任 集計</t>
  </si>
  <si>
    <t>スタッフ 集計</t>
  </si>
  <si>
    <t>加藤 集計</t>
  </si>
  <si>
    <t>角野 集計</t>
  </si>
  <si>
    <t>今井 集計</t>
  </si>
  <si>
    <t>寺澤 集計</t>
  </si>
  <si>
    <t>藤原 集計</t>
  </si>
  <si>
    <t>朱 集計</t>
  </si>
  <si>
    <t>内山 集計</t>
  </si>
  <si>
    <t>AI1A 集計</t>
  </si>
  <si>
    <t>CG1A 集計</t>
  </si>
  <si>
    <t>GC1A 集計</t>
  </si>
  <si>
    <t>GE1A 集計</t>
  </si>
  <si>
    <t>GE1B 集計</t>
  </si>
  <si>
    <t>GE1C 集計</t>
  </si>
  <si>
    <t>GE1D 集計</t>
  </si>
  <si>
    <t>GE1E 集計</t>
  </si>
  <si>
    <t>GO1A 集計</t>
  </si>
  <si>
    <t>CD1A 集計</t>
  </si>
  <si>
    <t>BS1A 集計</t>
  </si>
  <si>
    <t>IE1A 集計</t>
  </si>
  <si>
    <t>SE1A 集計</t>
  </si>
  <si>
    <t>SK1A 集計</t>
  </si>
  <si>
    <t>GK1A 集計</t>
  </si>
  <si>
    <t>辻 集計</t>
  </si>
  <si>
    <t>IE2A 集計</t>
  </si>
  <si>
    <t>HBS1A 集計</t>
  </si>
  <si>
    <t>HIT1A 集計</t>
  </si>
  <si>
    <t>SBE1A 集計</t>
  </si>
  <si>
    <t>SBU1A 集計</t>
  </si>
  <si>
    <t>SJG2A 集計</t>
  </si>
  <si>
    <t>SKO1A 集計</t>
  </si>
  <si>
    <t>HGM1A 集計</t>
  </si>
  <si>
    <t>SGP1A 集計</t>
  </si>
  <si>
    <t>GO2A 集計</t>
  </si>
  <si>
    <t>GO3A 集計</t>
  </si>
  <si>
    <t>IE3A 集計</t>
  </si>
  <si>
    <t>IE4A 集計</t>
  </si>
  <si>
    <t>IN1A 集計</t>
  </si>
  <si>
    <t>JB2A 集計</t>
  </si>
  <si>
    <t>KE1A 集計</t>
  </si>
  <si>
    <t>(空白)</t>
  </si>
  <si>
    <t>KE2A 集計</t>
  </si>
  <si>
    <t>KE3A 集計</t>
  </si>
  <si>
    <t>KE4A 集計</t>
  </si>
  <si>
    <t>NK1A 集計</t>
  </si>
  <si>
    <t>NK2A 集計</t>
  </si>
  <si>
    <t>NK3A 集計</t>
  </si>
  <si>
    <t>SE2A 集計</t>
  </si>
  <si>
    <t>SK2A 集計</t>
  </si>
  <si>
    <t>SK3A 集計</t>
  </si>
  <si>
    <t>WK2A 集計</t>
  </si>
  <si>
    <t>WK3A 集計</t>
  </si>
  <si>
    <t>CD2A 集計</t>
  </si>
  <si>
    <t>DW2A 集計</t>
  </si>
  <si>
    <t>DW3A 集計</t>
  </si>
  <si>
    <t>WD2A 集計</t>
  </si>
  <si>
    <t>AN2A 集計</t>
  </si>
  <si>
    <t>DG2A 集計</t>
  </si>
  <si>
    <t>DG3A 集計</t>
  </si>
  <si>
    <t>GC2A 集計</t>
  </si>
  <si>
    <t>GC3A 集計</t>
  </si>
  <si>
    <t>GG2A 集計</t>
  </si>
  <si>
    <t>GI2A 集計</t>
  </si>
  <si>
    <t>GI2B 集計</t>
  </si>
  <si>
    <t>GI3A 集計</t>
  </si>
  <si>
    <t>GI4A 集計</t>
  </si>
  <si>
    <t>GK2A 集計</t>
  </si>
  <si>
    <t>GK3A 集計</t>
  </si>
  <si>
    <t>GN2A 集計</t>
  </si>
  <si>
    <t>GN3A 集計</t>
  </si>
  <si>
    <t>GN4A 集計</t>
  </si>
  <si>
    <t>GP2A 集計</t>
  </si>
  <si>
    <t>GR2A 集計</t>
  </si>
  <si>
    <t>GR2C 集計</t>
  </si>
  <si>
    <t>GR3A 集計</t>
  </si>
  <si>
    <t>GR3B 集計</t>
  </si>
  <si>
    <t>GR4A 集計</t>
  </si>
  <si>
    <t>GR4B 集計</t>
  </si>
  <si>
    <t>小出 集計</t>
  </si>
  <si>
    <t>畠 集計</t>
  </si>
  <si>
    <t>岩崎 集計</t>
  </si>
  <si>
    <t>土居 集計</t>
  </si>
  <si>
    <t>良原 集計</t>
  </si>
  <si>
    <t>杉原 集計</t>
  </si>
  <si>
    <t>森 集計</t>
  </si>
  <si>
    <t>吹野 集計</t>
  </si>
  <si>
    <t>辻本 集計</t>
  </si>
  <si>
    <t>滝谷 集計</t>
  </si>
  <si>
    <t>山本ひ 集計</t>
  </si>
  <si>
    <t>梶山 集計</t>
  </si>
  <si>
    <t>吉田研 集計</t>
  </si>
  <si>
    <t>辻川 集計</t>
  </si>
  <si>
    <t>森井 集計</t>
  </si>
  <si>
    <t>平井 集計</t>
  </si>
  <si>
    <t>笠田 集計</t>
  </si>
  <si>
    <t>兼田 集計</t>
  </si>
  <si>
    <t>宮﨑 集計</t>
  </si>
  <si>
    <t>瀧本 集計</t>
  </si>
  <si>
    <t>坂倉 集計</t>
  </si>
  <si>
    <t>田中明 集計</t>
  </si>
  <si>
    <t>桃井 集計</t>
  </si>
  <si>
    <t>武田 集計</t>
  </si>
  <si>
    <t>渡辺 集計</t>
  </si>
  <si>
    <t>山本昇 集計</t>
  </si>
  <si>
    <t>西谷 集計</t>
  </si>
  <si>
    <t>徳山 集計</t>
  </si>
  <si>
    <t>田中康 集計</t>
  </si>
  <si>
    <t>仲田 集計</t>
  </si>
  <si>
    <t>福島 集計</t>
  </si>
  <si>
    <t>庄司 集計</t>
  </si>
  <si>
    <t>竹内一 集計</t>
  </si>
  <si>
    <t>西尾 集計</t>
  </si>
  <si>
    <t>芦田 集計</t>
  </si>
  <si>
    <t>義村 集計</t>
  </si>
  <si>
    <t>芝原 集計</t>
  </si>
  <si>
    <t>野田 集計</t>
  </si>
  <si>
    <t>西岡 集計</t>
  </si>
  <si>
    <t>片岡 集計</t>
  </si>
  <si>
    <t>岩橋 集計</t>
  </si>
  <si>
    <t>大野 集計</t>
  </si>
  <si>
    <t>高祖 集計</t>
  </si>
  <si>
    <t>岡本武 集計</t>
  </si>
  <si>
    <t>山口 集計</t>
  </si>
  <si>
    <t>奥田 集計</t>
  </si>
  <si>
    <t>角森 集計</t>
  </si>
  <si>
    <t>椎原 集計</t>
  </si>
  <si>
    <t>板庇 集計</t>
  </si>
  <si>
    <t>牧 集計</t>
  </si>
  <si>
    <t>福井 集計</t>
  </si>
  <si>
    <t>幸田 集計</t>
  </si>
  <si>
    <t>小川 集計</t>
  </si>
  <si>
    <t>奥元 集計</t>
  </si>
  <si>
    <t>徳田 集計</t>
  </si>
  <si>
    <t>五十嵐 集計</t>
  </si>
  <si>
    <t>田口 集計</t>
  </si>
  <si>
    <t>藤田 集計</t>
  </si>
  <si>
    <t>近藤 集計</t>
  </si>
  <si>
    <t>飯田 集計</t>
  </si>
  <si>
    <t>上坂 集計</t>
  </si>
  <si>
    <t>井上 集計</t>
  </si>
  <si>
    <t>幸山 集計</t>
  </si>
  <si>
    <t>川畑 集計</t>
  </si>
  <si>
    <t>長畑 集計</t>
  </si>
  <si>
    <t>水田 集計</t>
  </si>
  <si>
    <t>青木 集計</t>
  </si>
  <si>
    <t>曽根 集計</t>
  </si>
  <si>
    <t>黒川 集計</t>
  </si>
  <si>
    <t>杣田 集計</t>
  </si>
  <si>
    <t>池田 集計</t>
  </si>
  <si>
    <t>非常勤 集計</t>
  </si>
  <si>
    <t>0 集計</t>
  </si>
  <si>
    <t>#N/A 集計</t>
  </si>
  <si>
    <t>　 集計</t>
  </si>
  <si>
    <t>2F</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</si>
</sst>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_ "/>
    <numFmt numFmtId="177" formatCode="0.0%"/>
  </numFmts>
  <fonts count="6" x14ac:knownFonts="1">
    <font>
      <sz val="11"/>
      <color theme="1"/>
      <name val="ＭＳ Ｐゴシック"/>
      <family val="2"/>
      <scheme val="minor"/>
    </font>
    <font>
      <sz val="11"/>
      <color theme="1"/>
      <name val="ＭＳ Ｐゴシック"/>
      <family val="2"/>
      <scheme val="minor"/>
    </font>
    <font>
      <sz val="6"/>
      <name val="ＭＳ Ｐゴシック"/>
      <family val="3"/>
      <charset val="128"/>
      <scheme val="minor"/>
    </font>
    <font>
      <sz val="11"/>
      <color theme="0"/>
      <name val="ＭＳ Ｐゴシック"/>
      <family val="3"/>
      <charset val="128"/>
      <scheme val="minor"/>
    </font>
    <font>
      <sz val="11"/>
      <color rgb="FFFF0000"/>
      <name val="ＭＳ Ｐゴシック"/>
      <family val="3"/>
      <charset val="128"/>
      <scheme val="minor"/>
    </font>
    <font>
      <b/>
      <sz val="11"/>
      <color theme="1"/>
      <name val="ＭＳ Ｐゴシック"/>
      <family val="3"/>
      <charset val="128"/>
      <scheme val="minor"/>
    </font>
  </fonts>
  <fills count="11">
    <fill>
      <patternFill patternType="none"/>
    </fill>
    <fill>
      <patternFill patternType="gray125"/>
    </fill>
    <fill>
      <patternFill patternType="solid">
        <fgColor theme="0" tint="-0.249977111117893"/>
        <bgColor indexed="64"/>
      </patternFill>
    </fill>
    <fill>
      <patternFill patternType="solid">
        <fgColor rgb="FFCCCCCC"/>
        <bgColor indexed="64"/>
      </patternFill>
    </fill>
    <fill>
      <patternFill patternType="solid">
        <fgColor theme="6"/>
        <bgColor indexed="64"/>
      </patternFill>
    </fill>
    <fill>
      <patternFill patternType="solid">
        <fgColor theme="4"/>
        <bgColor indexed="64"/>
      </patternFill>
    </fill>
    <fill>
      <patternFill patternType="solid">
        <fgColor theme="9"/>
        <bgColor indexed="64"/>
      </patternFill>
    </fill>
    <fill>
      <patternFill patternType="solid">
        <fgColor rgb="FFFFC000"/>
        <bgColor indexed="64"/>
      </patternFill>
    </fill>
    <fill>
      <patternFill patternType="solid">
        <fgColor theme="1"/>
        <bgColor indexed="64"/>
      </patternFill>
    </fill>
    <fill>
      <patternFill patternType="solid">
        <fgColor theme="8" tint="0.79998168889431442"/>
        <bgColor indexed="64"/>
      </patternFill>
    </fill>
    <fill>
      <patternFill patternType="solid">
        <fgColor theme="9" tint="0.79998168889431442"/>
        <bgColor indexed="64"/>
      </patternFill>
    </fill>
  </fills>
  <borders count="2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ABABAB"/>
      </left>
      <right/>
      <top/>
      <bottom/>
      <diagonal/>
    </border>
    <border>
      <left style="thin">
        <color rgb="FFABABAB"/>
      </left>
      <right style="thin">
        <color rgb="FFABABAB"/>
      </right>
      <top/>
      <bottom/>
      <diagonal/>
    </border>
    <border>
      <left style="thin">
        <color indexed="65"/>
      </left>
      <right/>
      <top style="thin">
        <color indexed="65"/>
      </top>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indexed="65"/>
      </left>
      <right style="thin">
        <color rgb="FFABABAB"/>
      </right>
      <top style="thin">
        <color rgb="FFABABAB"/>
      </top>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right style="thin">
        <color rgb="FFABABAB"/>
      </right>
      <top/>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style="thin">
        <color indexed="8"/>
      </right>
      <top style="thin">
        <color indexed="8"/>
      </top>
      <bottom/>
      <diagonal/>
    </border>
    <border>
      <left style="thin">
        <color indexed="8"/>
      </left>
      <right/>
      <top style="thin">
        <color indexed="65"/>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71">
    <xf numFmtId="0" fontId="0" fillId="0" borderId="0" xfId="0"/>
    <xf numFmtId="0" fontId="0" fillId="2" borderId="0" xfId="0" applyFill="1"/>
    <xf numFmtId="0" fontId="0" fillId="3" borderId="1" xfId="0" applyFill="1" applyBorder="1" applyAlignment="1">
      <alignment horizontal="center" vertical="center" wrapText="1"/>
    </xf>
    <xf numFmtId="0" fontId="0" fillId="3" borderId="0" xfId="0" applyFill="1" applyAlignment="1">
      <alignment vertical="center"/>
    </xf>
    <xf numFmtId="0" fontId="0" fillId="0" borderId="1" xfId="0" applyBorder="1" applyAlignment="1">
      <alignment horizontal="center" vertical="center"/>
    </xf>
    <xf numFmtId="0" fontId="0" fillId="0" borderId="1" xfId="0" applyBorder="1" applyAlignment="1">
      <alignment vertical="center"/>
    </xf>
    <xf numFmtId="0" fontId="0" fillId="0" borderId="0" xfId="0" applyAlignment="1">
      <alignment vertical="center"/>
    </xf>
    <xf numFmtId="0" fontId="0" fillId="0" borderId="2" xfId="0" applyBorder="1" applyAlignment="1">
      <alignment vertical="center"/>
    </xf>
    <xf numFmtId="0" fontId="0" fillId="0" borderId="2" xfId="0" applyBorder="1" applyAlignment="1">
      <alignment horizontal="center" vertical="center"/>
    </xf>
    <xf numFmtId="0" fontId="0" fillId="4" borderId="0" xfId="0" applyFill="1"/>
    <xf numFmtId="0" fontId="0" fillId="0" borderId="0" xfId="0" applyFill="1"/>
    <xf numFmtId="0" fontId="0" fillId="5" borderId="0" xfId="0" applyFill="1"/>
    <xf numFmtId="0" fontId="0" fillId="6" borderId="0" xfId="0" applyFill="1"/>
    <xf numFmtId="0" fontId="0" fillId="7" borderId="0" xfId="0" applyFill="1"/>
    <xf numFmtId="0" fontId="3" fillId="8" borderId="0" xfId="0" applyFont="1" applyFill="1"/>
    <xf numFmtId="0" fontId="4" fillId="2" borderId="0" xfId="0" applyFont="1" applyFill="1"/>
    <xf numFmtId="0" fontId="0" fillId="0" borderId="3" xfId="0" applyFill="1" applyBorder="1"/>
    <xf numFmtId="0" fontId="0" fillId="0" borderId="4" xfId="0" applyNumberFormat="1" applyFill="1" applyBorder="1"/>
    <xf numFmtId="0" fontId="0" fillId="9" borderId="0" xfId="0" applyFill="1"/>
    <xf numFmtId="0" fontId="5" fillId="0" borderId="0" xfId="0" applyFont="1"/>
    <xf numFmtId="177" fontId="5" fillId="0" borderId="0" xfId="0" applyNumberFormat="1" applyFont="1"/>
    <xf numFmtId="0" fontId="0" fillId="0" borderId="5" xfId="0" applyBorder="1"/>
    <xf numFmtId="176" fontId="0" fillId="0" borderId="0" xfId="0" applyNumberFormat="1"/>
    <xf numFmtId="0" fontId="0" fillId="0" borderId="6" xfId="0" pivotButton="1" applyBorder="1"/>
    <xf numFmtId="0" fontId="0" fillId="0" borderId="7" xfId="0" applyBorder="1"/>
    <xf numFmtId="0" fontId="0" fillId="0" borderId="8" xfId="0" applyBorder="1"/>
    <xf numFmtId="0" fontId="0" fillId="0" borderId="6" xfId="0" applyBorder="1"/>
    <xf numFmtId="176" fontId="0" fillId="0" borderId="8" xfId="0" applyNumberFormat="1" applyBorder="1"/>
    <xf numFmtId="0" fontId="0" fillId="0" borderId="9" xfId="0" applyBorder="1"/>
    <xf numFmtId="0" fontId="0" fillId="0" borderId="10" xfId="0" applyBorder="1"/>
    <xf numFmtId="0" fontId="0" fillId="0" borderId="11" xfId="0" applyBorder="1"/>
    <xf numFmtId="176" fontId="0" fillId="0" borderId="12" xfId="0" applyNumberFormat="1" applyBorder="1"/>
    <xf numFmtId="0" fontId="0" fillId="0" borderId="12" xfId="0" pivotButton="1" applyBorder="1"/>
    <xf numFmtId="0" fontId="0" fillId="0" borderId="12" xfId="0" applyBorder="1"/>
    <xf numFmtId="0" fontId="0" fillId="0" borderId="8" xfId="0" applyNumberFormat="1" applyBorder="1"/>
    <xf numFmtId="0" fontId="0" fillId="0" borderId="12" xfId="0" applyNumberFormat="1" applyBorder="1"/>
    <xf numFmtId="0" fontId="0" fillId="0" borderId="13" xfId="0" applyBorder="1"/>
    <xf numFmtId="0" fontId="0" fillId="0" borderId="14" xfId="0" applyBorder="1"/>
    <xf numFmtId="0" fontId="0" fillId="0" borderId="6" xfId="0" applyNumberFormat="1" applyBorder="1"/>
    <xf numFmtId="0" fontId="0" fillId="0" borderId="3" xfId="0" applyBorder="1"/>
    <xf numFmtId="0" fontId="0" fillId="0" borderId="3" xfId="0" applyNumberFormat="1" applyBorder="1"/>
    <xf numFmtId="0" fontId="0" fillId="0" borderId="4" xfId="0" applyNumberFormat="1" applyBorder="1"/>
    <xf numFmtId="0" fontId="0" fillId="0" borderId="10" xfId="0" applyNumberFormat="1" applyBorder="1"/>
    <xf numFmtId="0" fontId="0" fillId="0" borderId="7" xfId="0" pivotButton="1" applyBorder="1"/>
    <xf numFmtId="176" fontId="0" fillId="0" borderId="6" xfId="0" applyNumberFormat="1" applyBorder="1"/>
    <xf numFmtId="176" fontId="0" fillId="0" borderId="14" xfId="0" applyNumberFormat="1" applyBorder="1"/>
    <xf numFmtId="176" fontId="0" fillId="0" borderId="10" xfId="0" applyNumberFormat="1" applyBorder="1"/>
    <xf numFmtId="176" fontId="0" fillId="0" borderId="15" xfId="0" applyNumberFormat="1" applyBorder="1"/>
    <xf numFmtId="0" fontId="0" fillId="0" borderId="14" xfId="0" applyNumberFormat="1" applyBorder="1"/>
    <xf numFmtId="0" fontId="0" fillId="0" borderId="0" xfId="0" applyNumberFormat="1"/>
    <xf numFmtId="0" fontId="0" fillId="0" borderId="15" xfId="0" applyNumberFormat="1" applyBorder="1"/>
    <xf numFmtId="0" fontId="0" fillId="10" borderId="0" xfId="0" applyFill="1"/>
    <xf numFmtId="177" fontId="5" fillId="10" borderId="0" xfId="0" applyNumberFormat="1" applyFont="1" applyFill="1"/>
    <xf numFmtId="176" fontId="0" fillId="0" borderId="3" xfId="0" applyNumberFormat="1" applyBorder="1"/>
    <xf numFmtId="0" fontId="0" fillId="0" borderId="16" xfId="0" applyBorder="1"/>
    <xf numFmtId="176" fontId="0" fillId="0" borderId="16" xfId="0" applyNumberFormat="1" applyBorder="1"/>
    <xf numFmtId="176" fontId="0" fillId="0" borderId="17" xfId="0" applyNumberFormat="1" applyBorder="1"/>
    <xf numFmtId="0" fontId="0" fillId="0" borderId="0" xfId="0" applyAlignment="1">
      <alignment wrapText="1"/>
    </xf>
    <xf numFmtId="0" fontId="0" fillId="0" borderId="18" xfId="0" applyBorder="1"/>
    <xf numFmtId="176" fontId="0" fillId="0" borderId="4" xfId="0" applyNumberFormat="1" applyBorder="1"/>
    <xf numFmtId="177" fontId="5" fillId="0" borderId="0" xfId="0" applyNumberFormat="1" applyFont="1" applyFill="1"/>
    <xf numFmtId="176" fontId="0" fillId="0" borderId="19" xfId="0" applyNumberFormat="1" applyBorder="1"/>
    <xf numFmtId="0" fontId="0" fillId="0" borderId="20" xfId="0" pivotButton="1" applyBorder="1"/>
    <xf numFmtId="0" fontId="0" fillId="0" borderId="21" xfId="0" applyBorder="1"/>
    <xf numFmtId="0" fontId="0" fillId="0" borderId="22" xfId="0" applyBorder="1"/>
    <xf numFmtId="0" fontId="0" fillId="0" borderId="20" xfId="0" applyBorder="1"/>
    <xf numFmtId="0" fontId="0" fillId="0" borderId="23" xfId="0" applyBorder="1"/>
    <xf numFmtId="0" fontId="0" fillId="0" borderId="24" xfId="0" applyBorder="1"/>
    <xf numFmtId="0" fontId="0" fillId="0" borderId="25" xfId="0" applyBorder="1"/>
    <xf numFmtId="176" fontId="0" fillId="0" borderId="22" xfId="0" applyNumberFormat="1" applyBorder="1"/>
    <xf numFmtId="176" fontId="0" fillId="0" borderId="26" xfId="0" applyNumberFormat="1" applyBorder="1"/>
  </cellXfs>
  <cellStyles count="1">
    <cellStyle name="標準" xfId="0" builtinId="0"/>
  </cellStyles>
  <dxfs count="12">
    <dxf>
      <font>
        <b/>
        <i val="0"/>
        <color rgb="FFFF0000"/>
      </font>
    </dxf>
    <dxf>
      <font>
        <b/>
        <i val="0"/>
        <color rgb="FFFF0000"/>
      </font>
    </dxf>
    <dxf>
      <font>
        <b/>
        <i val="0"/>
        <color rgb="FF0070C0"/>
      </font>
    </dxf>
    <dxf>
      <font>
        <b/>
        <i val="0"/>
        <color rgb="FFFF0000"/>
      </font>
    </dxf>
    <dxf>
      <font>
        <b/>
        <i val="0"/>
        <color rgb="FFFF0000"/>
      </font>
    </dxf>
    <dxf>
      <font>
        <b/>
        <i val="0"/>
        <color rgb="FFFF0000"/>
      </font>
    </dxf>
    <dxf>
      <font>
        <b/>
        <i val="0"/>
        <color rgb="FFFF0000"/>
      </font>
    </dxf>
    <dxf>
      <font>
        <b/>
        <i val="0"/>
        <color rgb="FF0070C0"/>
      </font>
    </dxf>
    <dxf>
      <font>
        <b/>
        <i val="0"/>
        <color rgb="FFFF0000"/>
      </font>
    </dxf>
    <dxf>
      <font>
        <b/>
        <i val="0"/>
        <color rgb="FFFF0000"/>
      </font>
    </dxf>
    <dxf>
      <font>
        <b/>
        <i val="0"/>
        <color rgb="FFFF0000"/>
      </font>
    </dxf>
    <dxf>
      <font>
        <b/>
        <i val="0"/>
        <color rgb="FFFF0000"/>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016&#21069;&#26399;&#26178;&#38291;&#21106;&#65288;&#25945;&#21209;&#31649;&#29702;&#12424;&#12426;&#20877;&#27083;&#31689;&#65289;2016032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成者" refreshedDate="42457.420106944446" createdVersion="5" refreshedVersion="5" minRefreshableVersion="3" recordCount="1975">
  <cacheSource type="worksheet">
    <worksheetSource ref="A1:AZ1976" sheet="元データ" r:id="rId2"/>
  </cacheSource>
  <cacheFields count="52">
    <cacheField name="学年" numFmtId="0">
      <sharedItems containsSemiMixedTypes="0" containsString="0" containsNumber="1" containsInteger="1" minValue="1" maxValue="4"/>
    </cacheField>
    <cacheField name="区分" numFmtId="0">
      <sharedItems count="2">
        <s v="HR"/>
        <s v="編成"/>
      </sharedItems>
    </cacheField>
    <cacheField name="HRクラス" numFmtId="0">
      <sharedItems count="78">
        <s v="GE1A"/>
        <s v="GE1B"/>
        <s v="GE1C"/>
        <s v="GE1D"/>
        <s v="GE1E"/>
        <s v="CG1A"/>
        <s v="GK1A"/>
        <s v="GR2A"/>
        <s v="GR2B"/>
        <s v="GR2C"/>
        <s v="GI2A"/>
        <s v="GI2B"/>
        <s v="GO2A"/>
        <s v="GP2A"/>
        <s v="GR3A"/>
        <s v="GR3B"/>
        <s v="GI3A"/>
        <s v="GR4A"/>
        <s v="GR4B"/>
        <s v="IE1A"/>
        <s v="SE1A"/>
        <s v="IE2A"/>
        <s v="IE3A"/>
        <s v="IE4A"/>
        <s v="AI1A"/>
        <s v="CD1A"/>
        <s v="DG2A"/>
        <s v="DW2A"/>
        <s v="DW3A"/>
        <s v="GC1A"/>
        <s v="GC2A"/>
        <s v="GI4A"/>
        <s v="GK2A"/>
        <s v="GK3A"/>
        <s v="GN2A"/>
        <s v="GN3A"/>
        <s v="GO1A"/>
        <s v="IN1A"/>
        <s v="KE1A"/>
        <s v="KE3A"/>
        <s v="KE4A"/>
        <s v="NK1A"/>
        <s v="NK2A"/>
        <s v="NK3A"/>
        <s v="SE2A"/>
        <s v="SK1A"/>
        <s v="SK2A"/>
        <s v="SK3A"/>
        <s v="WD1A"/>
        <s v="WD2A"/>
        <s v="WE1A"/>
        <s v="WK2A"/>
        <s v="GP1A"/>
        <s v="GG2A"/>
        <s v="AN2A"/>
        <s v="GO3A"/>
        <s v="GN4A"/>
        <s v="BS1A"/>
        <s v="KE2A"/>
        <s v="JB2A"/>
        <s v="WK3A"/>
        <s v="CD2A"/>
        <s v="DG3A"/>
        <s v="GC3A"/>
        <s v="HBS1A"/>
        <s v="HGM1A"/>
        <s v="HIT1A"/>
        <s v="SART1A"/>
        <s v="SBE1A"/>
        <s v="SBU1A"/>
        <s v="SGP1A"/>
        <s v="SJG2A"/>
        <s v="SKO1A"/>
        <s v="DW1A" u="1"/>
        <s v="　" u="1"/>
        <s v="アー専" u="1"/>
        <s v="DE1A" u="1"/>
        <s v="GP（仮）1A" u="1"/>
      </sharedItems>
    </cacheField>
    <cacheField name="クラスカレッジ" numFmtId="0">
      <sharedItems count="10">
        <s v="ゲーム"/>
        <s v="CG"/>
        <s v="IT"/>
        <s v="デザイン"/>
        <s v="IT補習"/>
        <s v="ゲーム補習"/>
        <s v="アー専"/>
        <s v="IT選択"/>
        <s v="ゲーム選択"/>
        <e v="#N/A" u="1"/>
      </sharedItems>
    </cacheField>
    <cacheField name="人数" numFmtId="0">
      <sharedItems containsSemiMixedTypes="0" containsString="0" containsNumber="1" containsInteger="1" minValue="0" maxValue="35"/>
    </cacheField>
    <cacheField name="担任" numFmtId="0">
      <sharedItems containsMixedTypes="1" containsNumber="1" containsInteger="1" minValue="0" maxValue="0"/>
    </cacheField>
    <cacheField name="科目分野" numFmtId="0">
      <sharedItems count="44">
        <s v="ゲームCG（2DCG）"/>
        <s v="ゲームプロ（実践）"/>
        <s v="ゲームCG（3DCG）"/>
        <s v="ゲームCG（アートワーク）"/>
        <s v="CG"/>
        <s v="ゲームプロ（発展）"/>
        <s v="ゲームプロ（基礎）"/>
        <s v="ゲームCG（デザイン基礎）"/>
        <s v="映像制作"/>
        <s v="ゲームプロ（その他）"/>
        <s v="ゲームプロ（モバイル）"/>
        <s v="就職対策"/>
        <s v="ネットワーク"/>
        <s v="データベース"/>
        <s v="Webプログラミング"/>
        <s v="ビジネス"/>
        <s v="プログラミング"/>
        <s v="作品制作"/>
        <s v="組込み制御"/>
        <s v="グラフィックデザイン"/>
        <s v="Webデザイン"/>
        <s v="ビジネスアプリ"/>
        <s v="ゲームCG（作品制作）"/>
        <s v="ゲーム企画（PG技術）"/>
        <s v="ゲーム企画（制作進行）"/>
        <s v="ゲーム企画（CG技術）"/>
        <s v="SHR"/>
        <s v="クリエイター作品制作"/>
        <s v="ゲーム企画（企画提案）"/>
        <s v="情報処理"/>
        <s v="アニメーション制作"/>
        <s v="ゲーム企画（実践）"/>
        <s v="英語・留学"/>
        <s v="ゲーム合同（実践）"/>
        <s v="【選】IT補習"/>
        <s v="【選】ゲーム補習"/>
        <s v="アーティスト専門学校"/>
        <s v="【選】ベンダー対策"/>
        <s v="【選】ビジネス"/>
        <s v="【選】クリエイト"/>
        <s v="【選】国家試験対策"/>
        <s v="英会話"/>
        <s v="（非常勤講師予定）" u="1"/>
        <e v="#N/A" u="1"/>
      </sharedItems>
    </cacheField>
    <cacheField name="科目" numFmtId="0">
      <sharedItems count="257">
        <s v="ゲームUIデザイン演習"/>
        <s v="ゲーム制作演習Ⅰ"/>
        <s v="ゲーム3Dデザイン演習"/>
        <s v="ゲーム3D制作演習Ⅰ"/>
        <s v="ゲーム3Dモーション演習"/>
        <s v="2DCG基礎演習"/>
        <s v="2Dペイント演習Ⅰ_A"/>
        <s v="デッサン・CG基礎制作演習Ⅰ"/>
        <s v="3DゲームプログラミングⅠ_A"/>
        <s v="ゲームアルゴリズム"/>
        <s v="ゲーム制作演習Ⅱ"/>
        <s v="デザインパターンプログラミング_A"/>
        <s v="ゲーム数学Ⅰ"/>
        <s v="デッサンⅡ"/>
        <s v="ゲームキャラクタモーション演習Ⅱ"/>
        <s v="ゲーム3D素材制作演習Ⅰ"/>
        <s v="映像編集技法演習Ⅰ"/>
        <s v="ゲームエンジンプログラミングⅠ_A"/>
        <s v="オンラインゲームプログラミングⅠ_A"/>
        <s v="ゲーム物理Ⅰ"/>
        <s v="モバイルJavaⅠ"/>
        <s v="キャリアデザイン"/>
        <s v="VR/ARゲームプログラミング演習"/>
        <s v="iOSゲームプログラミング"/>
        <s v="ゲームAIプログラミング"/>
        <s v="オンラインゲームプログラミングⅢ_A"/>
        <s v="Ciscoネットワーク演習Ⅰ"/>
        <s v="ＳＱＬ演習"/>
        <s v="データベース演習Ⅱ_A"/>
        <s v="ＸＭＬ演習_A"/>
        <s v="ビジネス・シミュレーション演習Ⅰ"/>
        <s v="VB演習Ⅱ"/>
        <s v="Web演習Ⅱ_A"/>
        <s v="OracleDBA演習"/>
        <s v="Java演習Ⅱ"/>
        <s v="C#プログラミング演習"/>
        <s v="ITシステム開発演習Ⅰ"/>
        <s v="VB演習Ⅳ"/>
        <s v="PHP演習Ⅱ_Ａ"/>
        <s v="UNIXサーバー構築演習Ⅰ_A"/>
        <s v="スマートフォン・アプリ演習Ⅰ"/>
        <s v="スマート・フォン・アプリ演習Ⅲ"/>
        <s v="IoT制作演習"/>
        <s v="オブジェクト指向設計演習_A"/>
        <s v="スクリプト言語演習"/>
        <s v="フォトレタッチ演習Ⅰ_A"/>
        <s v="イラストレーター演習Ⅰ"/>
        <s v="DTP技術演習Ⅰ"/>
        <s v="Web設計演習Ⅰ"/>
        <s v="ビジネスアプリケーション演習_A"/>
        <s v="HTML/CSS演習"/>
        <s v="Webアプリケーション演習_A"/>
        <s v="就職ポートフォリオ制作演習ⅠA（ゲームCG）"/>
        <s v="マークアップ演習"/>
        <s v="スマートフォンデザイン演習"/>
        <s v="サーバサイドプログラム演習"/>
        <s v="ゲームC言語"/>
        <s v="ゲームエンジンプログラミング演習（JS）Ⅰ"/>
        <s v="ゲーム仕様書作成Ⅰ"/>
        <s v="CGムービー制作技法演習"/>
        <s v="オンラインゲーム制作演習"/>
        <s v="ゲーム仕様書作成Ⅱ"/>
        <s v="3DゲームプログラミングⅡ_A"/>
        <s v="Ｃ言語演習"/>
        <s v="SHR"/>
        <s v="eXML演習_A"/>
        <s v="クリエイティブワーク(Web)演習Ⅰ"/>
        <s v="ゲーム制作概論"/>
        <s v="ゲーム情報処理"/>
        <s v="ハードウェア概論_A"/>
        <s v="ソフトウェア概論_A"/>
        <s v="アルゴリズム_A"/>
        <s v="基本情報対策Ⅰ_単位計上は後期"/>
        <s v="クリンナップ演習Ⅰ"/>
        <s v="3Dキャラクタモデリング演習Ⅰ"/>
        <s v="動画演習Ⅰ"/>
        <s v="3Dアニメーション演習Ⅰ"/>
        <s v="キャラクタデザインⅠ"/>
        <s v="アクションクロッキーⅠ"/>
        <s v="ゲーム制作ゼミ演習Ⅰ"/>
        <s v="ゲーム制作トレーニング演習"/>
        <s v="ゲームキャラクタモデリング演習Ⅱ"/>
        <s v="ゲームCG作品制作演習Ⅰ"/>
        <s v="ゲームキャラクタデザインⅡ"/>
        <s v="ソーシャルゲーム企画"/>
        <s v="企画会議シミュレーションⅠ"/>
        <s v="ゲーム制作トレーニング演習Ⅱ"/>
        <s v="就職作品制作演習(ゲームPG)Ⅰ_A"/>
        <s v="CG作品制作演習Ⅰ"/>
        <s v="CG・デッサン作品制作演習Ⅰ_A"/>
        <s v="就職対策Ⅱ"/>
        <s v="背景パース技法Ⅱ"/>
        <s v="アニメ作画技法演習Ⅲ"/>
        <s v="アニメーション技術演習Ⅲ"/>
        <s v="3DCG演習Ⅲ"/>
        <s v="アニメキャラクタデザインⅢ"/>
        <s v="クリエイティブワーク(アニメ)演習Ⅱ"/>
        <s v="デジタルアニメ制作演習Ⅲ"/>
        <s v="アニメイラスト演習"/>
        <s v="コミュニティ作画Ⅲ"/>
        <s v="アニメキャラクタデザイン演習Ⅲ"/>
        <s v="デッサンCⅢ"/>
        <s v="シェーダープログラミングⅡ_A"/>
        <s v="ゲーム2D演習Ⅱ"/>
        <s v="3DCG質感表現演習_A"/>
        <s v="映像制作演習"/>
        <s v="企画会議シミュレーションⅡ"/>
        <s v="レビュープレゼン演習Ⅰ_A"/>
        <s v="ゲームマーケティング"/>
        <s v="就職作品制作演習(ゲームPG)Ⅱ"/>
        <s v="オンラインゲームプログラミングⅡ_A"/>
        <s v="ゲームエンジンプログラミングⅡ_A"/>
        <s v="ゲームCG・デッサン作品制作演習Ⅰ_A"/>
        <s v="ゲーム3D作品制作演習Ⅲ"/>
        <s v="企画会議シミュレーションⅢ"/>
        <s v="レビュープレゼン演習Ⅱ"/>
        <s v="アセンブラ"/>
        <s v="CiscoネットワークⅠ"/>
        <s v="ＳＱＬ"/>
        <s v="IT検定対策"/>
        <s v="ﾋﾞｼﾞﾈｽ実践ﾄﾚｰﾆﾝｸﾞⅠ"/>
        <s v="コンピュータリテラシーⅠ"/>
        <s v="ビジネス知識Ⅰ"/>
        <s v="データベース演習Ⅰ_A"/>
        <s v="プレゼンテーション演習Ⅰ"/>
        <s v="アプリケーション演習Ⅰ"/>
        <s v="ロジカル・シンキング"/>
        <s v="ビジネス実務Ⅰ"/>
        <s v="企業知識Ⅰ"/>
        <s v="企画・発想"/>
        <s v="ＸＭＬ_A"/>
        <s v="VBⅡ"/>
        <s v="JavaⅡ"/>
        <s v="C#プログラミング"/>
        <s v="Listening&amp;Speaking"/>
        <s v="Grammar Composition"/>
        <s v="STEP/TOEIC対策"/>
        <s v="Reading &amp; Writing"/>
        <s v="Real Life English"/>
        <s v="Overseas Preparation"/>
        <s v="Japanese Culture"/>
        <s v="Power English"/>
        <s v="パソコン演習（Word）Ⅰ"/>
        <s v="就職対策Ⅰ（国際外語）"/>
        <s v="Computer Exercise"/>
        <s v="Ciscoネットワーク演習Ⅲ"/>
        <s v="PHPⅠ_A"/>
        <s v="PHP演習Ⅰ_A"/>
        <s v="ビジネス実務Ⅲ"/>
        <s v="マーケティング企画技術Ⅰ"/>
        <s v="データベースⅢ"/>
        <s v="会計ソフト演習Ⅰ"/>
        <s v="アプリケーション演習Ⅲ"/>
        <s v="データベース演習Ⅲ"/>
        <s v="VBAⅠ"/>
        <s v="VBA演習Ⅰ"/>
        <s v="VBⅣ"/>
        <s v="UNIXサーバー構築Ⅰ_A"/>
        <s v="企業会計Ⅰ"/>
        <s v="PHPⅡ_A"/>
        <s v="Around the WorldⅠ"/>
        <s v="Grammar Composition Ⅰ"/>
        <s v="Reading &amp; Writing Ⅰ"/>
        <s v="オブジェクト指向設計_A"/>
        <s v="Ciscoネットワーク演習Ⅴ"/>
        <s v="Perl"/>
        <s v="Perl演習"/>
        <s v="ネットワークセキュリティ演習Ⅰ"/>
        <s v="WordPress演習"/>
        <s v="ITゼミ演習Ⅰ"/>
        <s v="IoT制作"/>
        <s v="企業会計Ⅲ"/>
        <s v="Listening &amp; Speaking Ⅱ"/>
        <s v="TOEIC対策"/>
        <s v="クリエイティブワーク(グラフィック)演習Ⅰ"/>
        <s v="写真技術_A"/>
        <s v="クリエイティブワーク（Webグラフィック）演習Ⅱ"/>
        <s v="クリエイティブワーク（Web）演習Ⅱ"/>
        <s v="クリエイティブワーク（グラフィック）演習Ⅱ"/>
        <s v="クロスメディアワーク（グラフィック）演習"/>
        <s v="映像コンテンツ演習_A"/>
        <s v="デザインアートワーク演習_A"/>
        <s v="クリエイティブワーク（DW3）演習Ⅱ"/>
        <s v="色彩構成Ⅰ_A"/>
        <s v="DTP技術演習Ⅲ"/>
        <s v="コミュニケーションデザイン演習Ⅲ"/>
        <s v="公募作品制作(グラフィック)演習Ⅰ"/>
        <s v="質感表現制作演習"/>
        <s v="映像制作概論"/>
        <s v="スカルプトモデリング演習Ⅰ"/>
        <s v="CG作品制作演習Ⅲ"/>
        <s v="スカルプトモデリング演習Ⅱ_A"/>
        <s v="Maya3DCG演習"/>
        <s v="フォトリアルCG制作演習"/>
        <s v="CG・デッサン作品制作演習Ⅱ_A"/>
        <s v="3DCGエンジン演習"/>
        <s v="JavaScript演習Ⅱ"/>
        <s v="クロスメディアワーク（Web）演習"/>
        <s v="ゲーム制作総合演習Ⅱ"/>
        <s v="ゲーム制作総合演習Ⅳ"/>
        <s v="CGムービー制作概論"/>
        <s v="アナログゲーム開発"/>
        <s v="就職作品制作(ゲーム企画)Ⅱ"/>
        <s v="ゲーミフィケーション企画_A"/>
        <s v="シェーダープログラミングⅠ_A"/>
        <s v="コンピュータリテラシーⅠ補習"/>
        <s v="ゲームC言語補習"/>
        <s v="ＳＱＬ演習補習"/>
        <s v="Ciscoネットワーク演習Ⅰ補習"/>
        <s v="C言語補習"/>
        <s v="Ｃ言語"/>
        <s v="国家試験対策Ⅰ_単位計上は後期"/>
        <s v="国家試験対策Ⅱ_単位計上は後期"/>
        <s v="Ajax演習_A"/>
        <s v="データベースプログラミング_A"/>
        <s v="データベースプログラミング演習_A"/>
        <s v="UNIXサーバー構築Ⅱ_A"/>
        <s v="UNIXサーバー構築演習Ⅱ_A"/>
        <s v="UNIXサーバー管理"/>
        <s v="UNIXサーバー構築Ⅲ_A"/>
        <s v="UNIXサーバー構築演習Ⅲ_A"/>
        <s v="Phyton"/>
        <s v="Phyton演習"/>
        <s v="UNIXサーバー管理演習"/>
        <s v="教室貸出(アー専)A"/>
        <s v="OCJ-P対策Bronze_A"/>
        <s v="Android技術者資格(ACE)対策0_A"/>
        <s v="CCNA対策Ⅰ"/>
        <s v="ＬＰＩＣ対策_A"/>
        <s v="Oracle MASTER対策Ⅰ0"/>
        <s v="OCJ-P対策Silver_A"/>
        <s v="ビジネス数学検定対策0"/>
        <s v="キャラクターデザイン技法Ⅰ(TUE5)"/>
        <s v="デジタルサウンド制作演習_A"/>
        <s v="キャラクターデザイン技法Ⅰ(WED5)"/>
        <s v="ゲーム企画演習（選択）Ⅰ"/>
        <s v="基本情報試験対策Ⅲ"/>
        <s v="国家資格レベルⅣ対策_A"/>
        <s v="一般英会話【ＩＤ】Ⅰ"/>
        <s v="一般英会話【NC】Ⅰ"/>
        <s v="一般英会話【ID】Ⅲ"/>
        <s v="一般英会話【NC】Ⅲ"/>
        <s v="レビュープレゼン演習" u="1"/>
        <s v="トータルサイト制作演習" u="1"/>
        <s v="パーソナルワーク演習" u="1"/>
        <s v="サイト構築演習" u="1"/>
        <s v="CG作品制作演習Ⅰ＆Ⅲ" u="1"/>
        <s v="　" u="1"/>
        <s v="一般英会話Ⅲ" u="1"/>
        <s v="CG・デッサン作品制作演習Ⅰ＆Ⅱ_A" u="1"/>
        <s v="クリエイティブワーク(グラフィック＆Web)演習Ⅰ" u="1"/>
        <s v="クロスメディアワーク演習（グラフィック＆Web）" u="1"/>
        <s v="ゲーム制作総合演習Ⅱ＆Ⅳ" u="1"/>
        <s v="デザインワーク演習" u="1"/>
        <s v="国家試験対策Ⅰ＆Ⅱ_単位計上は後期" u="1"/>
        <s v="就職作品制作演習(ゲームPG)Ⅰ＆Ⅱ" u="1"/>
        <s v="一般英会話Ⅰ" u="1"/>
      </sharedItems>
    </cacheField>
    <cacheField name="教科主任" numFmtId="0">
      <sharedItems containsMixedTypes="1" containsNumber="1" containsInteger="1" minValue="0" maxValue="0"/>
    </cacheField>
    <cacheField name="教科主任所属" numFmtId="0">
      <sharedItems/>
    </cacheField>
    <cacheField name="教科主任担当分野" numFmtId="0">
      <sharedItems/>
    </cacheField>
    <cacheField name="教科主任雇用形態" numFmtId="0">
      <sharedItems/>
    </cacheField>
    <cacheField name="授業クラス" numFmtId="0">
      <sharedItems count="209">
        <s v="GE1A"/>
        <s v="GE1B"/>
        <s v="GE1C"/>
        <s v="GE1D"/>
        <s v="GE1E"/>
        <s v="CG1A"/>
        <s v="GK1A"/>
        <s v="GR2A"/>
        <s v="GR2B"/>
        <s v="GR2C"/>
        <s v="GI2A"/>
        <s v="GI2B"/>
        <s v="GO2A"/>
        <s v="GP2A"/>
        <s v="GR3A"/>
        <s v="GR3B"/>
        <s v="GI3A"/>
        <s v="GR4A"/>
        <s v="GR4B"/>
        <s v="IE1A"/>
        <s v="SE1A"/>
        <s v="IE2A"/>
        <s v="IE3A"/>
        <s v="IE4A"/>
        <s v="UAIGC1A"/>
        <s v="UCDWEWD1A"/>
        <s v="UDGGC2A"/>
        <s v="UDGGC2GI3A"/>
        <s v="UDWWD2A"/>
        <s v="UDWWD2DW3A"/>
        <s v="UWD2DW3A"/>
        <s v="LCGE1H"/>
        <s v="LCGE1I"/>
        <s v="UGI3GI4A"/>
        <s v="UGKGO1A"/>
        <s v="LCGO1C"/>
        <s v="UGKGN2A"/>
        <s v="UGKGN3A"/>
        <s v="UGOGP2A"/>
        <s v="LCIT1E"/>
        <s v="LCIT1F"/>
        <s v="UINKESKNK1A"/>
        <s v="USKWK2KE3A"/>
        <s v="USK2KE3A"/>
        <s v="USKNK3KE4A"/>
        <s v="UNKSE2A"/>
        <s v="UNKWK2A"/>
        <s v="USKNKWK2A"/>
        <s v="USKNK2A"/>
        <s v="UWEWD1A"/>
        <s v="GO1A"/>
        <s v="GP1A"/>
        <s v="GN2A"/>
        <s v="GK2A"/>
        <s v="GG2A"/>
        <s v="AN2A"/>
        <s v="GN3A"/>
        <s v="GO3A"/>
        <s v="GK3A"/>
        <s v="GI4A"/>
        <s v="GN4A"/>
        <s v="BS1A"/>
        <s v="KE2A"/>
        <s v="SK2A"/>
        <s v="NK2A"/>
        <s v="WK2A"/>
        <s v="SE2A"/>
        <s v="JB2A"/>
        <s v="KE3A"/>
        <s v="SK3A"/>
        <s v="NK3A"/>
        <s v="WK3A"/>
        <s v="KE4A"/>
        <s v="CD1A"/>
        <s v="DW2A"/>
        <s v="WD2A"/>
        <s v="CD2A"/>
        <s v="DW3A"/>
        <s v="UAICG1A"/>
        <s v="UCD1CD2A"/>
        <s v="UCDWD2DW3A"/>
        <s v="UCDDW2A"/>
        <s v="UCD2DW3A"/>
        <s v="UDGGGGC2A"/>
        <s v="UDGGC3A"/>
        <s v="UGG2DGGC3A"/>
        <s v="GC1A"/>
        <s v="LCGE1A"/>
        <s v="LCGE1B"/>
        <s v="LCGE1C"/>
        <s v="LCGE1D"/>
        <s v="LCGE1E"/>
        <s v="LCGE1F"/>
        <s v="LCGE1G"/>
        <s v="GS_GE3A"/>
        <s v="GS_GE3B"/>
        <s v="GS_GE3C"/>
        <s v="GS_GE3D"/>
        <s v="GS_GE4A"/>
        <s v="GS_GE4B"/>
        <s v="GS_GE4C"/>
        <s v="GS_GE4D"/>
        <s v="LCGO1A"/>
        <s v="LCGO1B"/>
        <s v="UGK2GN3A"/>
        <s v="UGK3GN4A"/>
        <s v="UGP2GO3A"/>
        <s v="HBS1A"/>
        <s v="HGM1A"/>
        <s v="HIT1A"/>
        <s v="LCIT1A"/>
        <s v="LCIT1B"/>
        <s v="LCIT1C"/>
        <s v="LCIT1D"/>
        <s v="LFEIT1A"/>
        <s v="LFEIT1B"/>
        <s v="LFEIT1C"/>
        <s v="LKT1_IESKNKWK2KE3A"/>
        <s v="LKT1_IESKNKWK2KE3B"/>
        <s v="LKT1_IESKNKWK2KE3C"/>
        <s v="LKT2_IE3A"/>
        <s v="LKT2_IE3B"/>
        <s v="LKT2_IE3C"/>
        <s v="USK3KE4A"/>
        <s v="USE2SK3KE4A"/>
        <s v="USE2KE4A"/>
        <s v="UNKWK3A"/>
        <s v="SART1A"/>
        <s v="SBE1A"/>
        <s v="SBU1A"/>
        <s v="SGP1A"/>
        <s v="SJG2A"/>
        <s v="SKO1A"/>
        <s v="IDDE1A"/>
        <s v="NCDE1A"/>
        <s v="IDGO2A"/>
        <s v="NCGO2A"/>
        <s v="IDGE1B"/>
        <s v="NCGE1C"/>
        <s v="NCGE1D"/>
        <s v="IDIT1A"/>
        <s v="NCIT1A"/>
        <s v="NCIT1B"/>
        <s v="IDGE1A"/>
        <s v="NCGE1A"/>
        <s v="NCGE1B"/>
        <s v="IDIT2A"/>
        <s v="NCIT2A"/>
        <s v="NCIT2B"/>
        <s v="IDCG1A"/>
        <s v="NCCG1A"/>
        <s v="NCCG1B"/>
        <s v="IDGR2A"/>
        <s v="NCGR2A"/>
        <s v="NCGR2B"/>
        <s v="IDCG2A"/>
        <s v="NCCG2A"/>
        <s v="NCCG2B"/>
        <s v="英会話CR1A" u="1"/>
        <s v="GO2A＆GP1A" u="1"/>
        <s v="英会話CR1B" u="1"/>
        <s v="英会話IT1A" u="1"/>
        <s v="英会話IT1B" u="1"/>
        <s v="英会話IT1C" u="1"/>
        <s v="GR2B＆GR2C" u="1"/>
        <s v="UDWDE1A" u="1"/>
        <s v="英会話GE1①B" u="1"/>
        <s v="英会話GE1②B" u="1"/>
        <s v="GE1E＆GK1A" u="1"/>
        <s v="GI2A＆GI2B" u="1"/>
        <s v="CD1A＆UDWDE1A（グラフィック）" u="1"/>
        <s v="CD2A＆UDWWD2A（グラフィック）" u="1"/>
        <s v="UCDDEDW1A" u="1"/>
        <s v="UGOGP2A＆GP1A" u="1"/>
        <s v="英会話CG2A" u="1"/>
        <s v="UAICGGC1A" u="1"/>
        <s v="英会話CG2B" u="1"/>
        <s v="　" u="1"/>
        <s v="英会話CG2C" u="1"/>
        <s v="LKT1_IESKNKWK2KE3C＆LKT2_IE3C" u="1"/>
        <s v="英会話GR2A" u="1"/>
        <s v="LKT1_IESKNKWK2KE3B＆LKT2_IE3B" u="1"/>
        <s v="英会話GR2B" u="1"/>
        <s v="英会話GR2C" u="1"/>
        <s v="LKT1_IESKNKWK2KE3A＆LKT2_IE3A" u="1"/>
        <s v="英会話GE1①C" u="1"/>
        <s v="英会話GE1②C" u="1"/>
        <s v="GS_GE3A＆GS_GE4A" u="1"/>
        <s v="GP2A＆GO3A" u="1"/>
        <s v="GP2A＆GR3B" u="1"/>
        <s v="GS_GE3B＆GS_GE4B" u="1"/>
        <s v="英会話CG1A" u="1"/>
        <s v="英会話CG1B" u="1"/>
        <s v="英会話CG1C" u="1"/>
        <s v="CD1A＆UDWDE1A（Web）" u="1"/>
        <s v="LCIT1A＆B" u="1"/>
        <s v="アー専" u="1"/>
        <s v="英会話IT2A" u="1"/>
        <s v="英会話IT2B" u="1"/>
        <s v="英会話IT2C" u="1"/>
        <s v="LCIT1C＆D" u="1"/>
        <s v="英会話GE1①A" u="1"/>
        <s v="GG2A＆UDGGC3A" u="1"/>
        <s v="英会話GE1②A" u="1"/>
        <s v="LCIT1E＆F" u="1"/>
        <s v="GI3A＆GI4A" u="1"/>
        <s v="CD2A＆UDWWD2A（Web）" u="1"/>
        <s v="英会話GO2A" u="1"/>
        <s v="英会話GO2B" u="1"/>
      </sharedItems>
    </cacheField>
    <cacheField name="役割" numFmtId="0">
      <sharedItems count="3">
        <s v="チューター"/>
        <s v="メイン"/>
        <s v="NG" u="1"/>
      </sharedItems>
    </cacheField>
    <cacheField name="授業担当" numFmtId="0">
      <sharedItems containsBlank="1" count="109">
        <s v="桃井"/>
        <s v="上坂"/>
        <s v="板庇"/>
        <s v="高祖"/>
        <s v="片岡"/>
        <s v="飯田"/>
        <s v="西尾"/>
        <s v="藤田"/>
        <s v="岡本武"/>
        <s v="竹内一"/>
        <s v="徳田"/>
        <s v="西岡"/>
        <s v="義村"/>
        <s v="幸田"/>
        <s v="青木"/>
        <s v="幸山"/>
        <s v="奥元"/>
        <s v="水田"/>
        <s v="田中康"/>
        <s v="辻"/>
        <s v="長畑"/>
        <s v="井上"/>
        <s v="仲田"/>
        <s v="近藤"/>
        <s v="滝谷"/>
        <s v="山本ひ"/>
        <s v="梶山"/>
        <s v="内山"/>
        <s v="角野"/>
        <s v="良原"/>
        <s v="小出"/>
        <s v="森"/>
        <s v="畠"/>
        <s v="藤原"/>
        <s v="加藤"/>
        <s v="田中明"/>
        <s v="武田"/>
        <s v="坂倉"/>
        <s v="西谷"/>
        <s v="瀧本"/>
        <s v="徳山"/>
        <s v="辻本"/>
        <s v="岩崎"/>
        <s v="土居"/>
        <s v="杉原"/>
        <s v="大野"/>
        <s v="山口"/>
        <s v="福井"/>
        <s v="福島"/>
        <s v="庄司"/>
        <s v="岩橋"/>
        <s v="牧"/>
        <s v="川畑"/>
        <s v="宮﨑"/>
        <s v="山本昇"/>
        <s v="角森"/>
        <s v="奥田"/>
        <s v="芦田"/>
        <s v="　"/>
        <s v="小川"/>
        <s v="野田"/>
        <s v="杣田"/>
        <s v="芝原"/>
        <s v="椎原"/>
        <s v="田口"/>
        <s v="五十嵐"/>
        <s v="池田"/>
        <s v="黒川"/>
        <s v="今井"/>
        <s v="寺澤"/>
        <s v="笠田"/>
        <s v="平井"/>
        <s v="森井"/>
        <s v="兼田"/>
        <s v="吹野"/>
        <s v="朱"/>
        <s v="国際"/>
        <s v="吉田研"/>
        <s v="辻川"/>
        <s v="渡辺"/>
        <s v="曽根"/>
        <s v="アー専"/>
        <s v="大場"/>
        <s v="中村"/>
        <s v="松田"/>
        <s v="西田"/>
        <s v="徳千代"/>
        <s v="萩山"/>
        <s v="田上"/>
        <s v="酒井"/>
        <s v="筒井"/>
        <s v="高橋"/>
        <s v="山中"/>
        <m u="1"/>
        <s v="酒井　美佳" u="1"/>
        <s v="芝原 " u="1"/>
        <s v="CG未設定" u="1"/>
        <s v="萩山　さやか" u="1"/>
        <s v="松田　典子" u="1"/>
        <s v="山中　朱美" u="1"/>
        <s v="田口 " u="1"/>
        <s v="奥元 " u="1"/>
        <s v="なし" u="1"/>
        <s v="英会話A" u="1"/>
        <s v="渡辺（泰）" u="1"/>
        <s v="徳山 " u="1"/>
        <s v="英会話B" u="1"/>
        <s v="英会話C" u="1"/>
        <s v="筒井　悦子" u="1"/>
      </sharedItems>
    </cacheField>
    <cacheField name="曜日" numFmtId="0">
      <sharedItems containsBlank="1" count="10">
        <s v="火"/>
        <s v="水"/>
        <s v="木"/>
        <s v="金"/>
        <s v="月"/>
        <m/>
        <s v="月124、火134、水1"/>
        <s v="月1245、火1345、水15"/>
        <s v="土"/>
        <s v="月1234、火1234、水1234、木1234、金1234" u="1"/>
      </sharedItems>
    </cacheField>
    <cacheField name="時限" numFmtId="0">
      <sharedItems containsString="0" containsBlank="1" containsNumber="1" containsInteger="1" minValue="0" maxValue="6" count="8">
        <n v="3"/>
        <n v="2"/>
        <n v="4"/>
        <n v="1"/>
        <n v="5"/>
        <m/>
        <n v="0"/>
        <n v="6"/>
      </sharedItems>
    </cacheField>
    <cacheField name="教室" numFmtId="0">
      <sharedItems containsBlank="1" containsMixedTypes="1" containsNumber="1" containsInteger="1" minValue="1301" maxValue="3703" count="46">
        <n v="3502"/>
        <n v="2501"/>
        <n v="1402"/>
        <n v="2303"/>
        <n v="2401"/>
        <n v="3302"/>
        <n v="1405"/>
        <n v="2405"/>
        <n v="2402"/>
        <n v="2202"/>
        <n v="2505"/>
        <n v="1401"/>
        <n v="3403"/>
        <n v="2502"/>
        <n v="2503"/>
        <n v="3601"/>
        <n v="3402"/>
        <n v="1403"/>
        <n v="3201"/>
        <n v="3202"/>
        <n v="1303"/>
        <n v="3303"/>
        <n v="1304"/>
        <n v="2403"/>
        <n v="2404"/>
        <n v="3401"/>
        <n v="3602"/>
        <n v="3501"/>
        <n v="3301"/>
        <n v="2504"/>
        <n v="2301"/>
        <n v="2302"/>
        <n v="1404"/>
        <n v="1302"/>
        <n v="3703"/>
        <n v="2201"/>
        <n v="1301"/>
        <s v="　"/>
        <n v="3701"/>
        <n v="1308"/>
        <n v="3203"/>
        <s v="国際"/>
        <m/>
        <n v="3702"/>
        <n v="1305"/>
        <n v="1307"/>
      </sharedItems>
    </cacheField>
    <cacheField name="教室種別" numFmtId="0">
      <sharedItems count="8">
        <s v="ノート36"/>
        <s v="実習室"/>
        <s v="ノート対応"/>
        <s v="ノート32"/>
        <s v="普通教室"/>
        <s v="ノート15"/>
        <s v="国際"/>
        <e v="#N/A"/>
      </sharedItems>
    </cacheField>
    <cacheField name="教室定員" numFmtId="0">
      <sharedItems containsMixedTypes="1" containsNumber="1" containsInteger="1" minValue="0" maxValue="40"/>
    </cacheField>
    <cacheField name="号館" numFmtId="0">
      <sharedItems containsMixedTypes="1" containsNumber="1" containsInteger="1" minValue="0" maxValue="0" count="6">
        <s v="3号館"/>
        <s v="2号館"/>
        <s v="1号館"/>
        <n v="0"/>
        <s v="国際"/>
        <e v="#N/A"/>
      </sharedItems>
    </cacheField>
    <cacheField name="階" numFmtId="0">
      <sharedItems containsMixedTypes="1" containsNumber="1" containsInteger="1" minValue="0" maxValue="0" count="8">
        <s v="5F"/>
        <s v="4F"/>
        <s v="3F"/>
        <s v="2F"/>
        <s v="6F"/>
        <s v="7F"/>
        <n v="0"/>
        <e v="#N/A"/>
      </sharedItems>
    </cacheField>
    <cacheField name="使用PC" numFmtId="0">
      <sharedItems containsNonDate="0" containsString="0" containsBlank="1"/>
    </cacheField>
    <cacheField name="使用ハード" numFmtId="0">
      <sharedItems containsBlank="1" count="3">
        <m/>
        <s v="Android"/>
        <s v="　" u="1"/>
      </sharedItems>
    </cacheField>
    <cacheField name="授業担当所属" numFmtId="0">
      <sharedItems count="11">
        <s v="デザイン"/>
        <s v="ゲーム"/>
        <s v="CG"/>
        <s v="IT"/>
        <e v="#N/A"/>
        <s v="進路"/>
        <s v="国際"/>
        <s v="教務"/>
        <s v="アー専"/>
        <s v="英会話"/>
        <s v="なし" u="1"/>
      </sharedItems>
    </cacheField>
    <cacheField name="授業担当担当分野" numFmtId="0">
      <sharedItems containsMixedTypes="1" containsNumber="1" containsInteger="1" minValue="0" maxValue="0" count="5">
        <s v="　"/>
        <s v="プログラム"/>
        <s v="企画"/>
        <e v="#N/A"/>
        <n v="0"/>
      </sharedItems>
    </cacheField>
    <cacheField name="授業担当雇用形態" numFmtId="0">
      <sharedItems containsMixedTypes="1" containsNumber="1" containsInteger="1" minValue="0" maxValue="0" count="6">
        <s v="非常勤"/>
        <s v="専任"/>
        <e v="#N/A"/>
        <s v="スタッフ"/>
        <n v="0"/>
        <s v="　"/>
      </sharedItems>
    </cacheField>
    <cacheField name="担任フラグ" numFmtId="0">
      <sharedItems count="3">
        <s v=""/>
        <s v="担任"/>
        <e v="#N/A" u="1"/>
      </sharedItems>
    </cacheField>
    <cacheField name="授業クラス（3/22）" numFmtId="0">
      <sharedItems/>
    </cacheField>
    <cacheField name="役割（3/22）" numFmtId="0">
      <sharedItems/>
    </cacheField>
    <cacheField name="授業担当（3/22）" numFmtId="0">
      <sharedItems/>
    </cacheField>
    <cacheField name="曜日（3/22）" numFmtId="0">
      <sharedItems containsBlank="1"/>
    </cacheField>
    <cacheField name="時限（3/22）" numFmtId="0">
      <sharedItems containsString="0" containsBlank="1" containsNumber="1" containsInteger="1" minValue="0" maxValue="6"/>
    </cacheField>
    <cacheField name="教室（3/22）" numFmtId="0">
      <sharedItems containsBlank="1" containsMixedTypes="1" containsNumber="1" containsInteger="1" minValue="1301" maxValue="3703"/>
    </cacheField>
    <cacheField name="授業クラスの変更" numFmtId="0">
      <sharedItems/>
    </cacheField>
    <cacheField name="役割の変更" numFmtId="0">
      <sharedItems/>
    </cacheField>
    <cacheField name="授業担当の変更" numFmtId="0">
      <sharedItems/>
    </cacheField>
    <cacheField name="曜日の変更" numFmtId="0">
      <sharedItems/>
    </cacheField>
    <cacheField name="時限の変更" numFmtId="0">
      <sharedItems/>
    </cacheField>
    <cacheField name="教室の変更" numFmtId="0">
      <sharedItems/>
    </cacheField>
    <cacheField name="変更フラグ" numFmtId="0">
      <sharedItems containsBlank="1" count="33">
        <s v=""/>
        <m u="1"/>
        <s v="芝原 " u="1"/>
        <s v="青木 " u="1"/>
        <s v="川畑 " u="1"/>
        <s v="萩山 " u="1"/>
        <s v="水田 3703 " u="1"/>
        <s v="徳山 " u="1"/>
        <s v="水 3 2405 " u="1"/>
        <s v="月1245、火1345、水15 " u="1"/>
        <s v="田口 " u="1"/>
        <s v="3201 " u="1"/>
        <s v="高祖 金 2 3403 " u="1"/>
        <s v="井上 3703 " u="1"/>
        <s v="岩橋 " u="1"/>
        <s v="角森 " u="1"/>
        <s v="松田 " u="1"/>
        <s v="徳田 " u="1"/>
        <s v="2405 " u="1"/>
        <s v="牧 " u="1"/>
        <s v="山中 " u="1"/>
        <s v="酒井 " u="1"/>
        <s v="奥元 " u="1"/>
        <s v="なし " u="1"/>
        <s v="吹野 " u="1"/>
        <s v="渡辺 " u="1"/>
        <s v="　 　 " u="1"/>
        <s v="小川 1302 " u="1"/>
        <s v="筒井 " u="1"/>
        <s v="アー専 " u="1"/>
        <s v="月124、火134、水1 " u="1"/>
        <s v="国際 国際 " u="1"/>
        <s v="0 " u="1"/>
      </sharedItems>
    </cacheField>
    <cacheField name="HRクラス＆曜日＆時限" numFmtId="0">
      <sharedItems/>
    </cacheField>
    <cacheField name="HRクラスコマ数" numFmtId="0">
      <sharedItems containsSemiMixedTypes="0" containsString="0" containsNumber="1" minValue="7.1428571428571425E-2" maxValue="1"/>
    </cacheField>
    <cacheField name="授業担当＆曜日＆時限" numFmtId="0">
      <sharedItems/>
    </cacheField>
    <cacheField name="授業担当コマ数" numFmtId="0">
      <sharedItems containsSemiMixedTypes="0" containsString="0" containsNumber="1" minValue="0" maxValue="1"/>
    </cacheField>
    <cacheField name="クラス分割数" numFmtId="0">
      <sharedItems containsSemiMixedTypes="0" containsString="0" containsNumber="1" containsInteger="1" minValue="1" maxValue="9"/>
    </cacheField>
    <cacheField name="授業クラス人数" numFmtId="0">
      <sharedItems containsSemiMixedTypes="0" containsString="0" containsNumber="1" minValue="0" maxValue="35"/>
    </cacheField>
    <cacheField name="教室＆曜日＆時限" numFmtId="0">
      <sharedItems/>
    </cacheField>
    <cacheField name="教室コマ数" numFmtId="0">
      <sharedItems containsSemiMixedTypes="0" containsString="0" containsNumber="1" minValue="7.1428571428571425E-2" maxValue="1"/>
    </cacheField>
    <cacheField name="HRクラス＆授業クラス＆曜日＆時限＆教室" numFmtId="0">
      <sharedItems/>
    </cacheField>
    <cacheField name="担当学生数" numFmtId="0">
      <sharedItems containsSemiMixedTypes="0" containsString="0" containsNumber="1" minValue="0" maxValue="35"/>
    </cacheField>
    <cacheField name="（データエンド）"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75">
  <r>
    <n v="1"/>
    <x v="0"/>
    <x v="0"/>
    <x v="0"/>
    <n v="33"/>
    <s v="福井"/>
    <x v="0"/>
    <x v="0"/>
    <s v="竹内一"/>
    <s v="CG"/>
    <s v="　"/>
    <s v="専任"/>
    <x v="0"/>
    <x v="0"/>
    <x v="0"/>
    <x v="0"/>
    <x v="0"/>
    <x v="0"/>
    <x v="0"/>
    <n v="38"/>
    <x v="0"/>
    <x v="0"/>
    <m/>
    <x v="0"/>
    <x v="0"/>
    <x v="0"/>
    <x v="0"/>
    <x v="0"/>
    <s v="GE1A"/>
    <s v="チューター"/>
    <s v="桃井"/>
    <s v="火"/>
    <n v="3"/>
    <n v="3502"/>
    <s v=""/>
    <s v=""/>
    <s v=""/>
    <s v=""/>
    <s v=""/>
    <s v=""/>
    <x v="0"/>
    <s v="GE1A火3"/>
    <n v="0.5"/>
    <s v="桃井火3"/>
    <n v="1"/>
    <n v="1"/>
    <n v="33"/>
    <s v="3502火3"/>
    <n v="0.5"/>
    <s v="GE1AGE1A火33502"/>
    <n v="16.5"/>
    <m/>
  </r>
  <r>
    <n v="1"/>
    <x v="0"/>
    <x v="0"/>
    <x v="0"/>
    <n v="33"/>
    <s v="福井"/>
    <x v="1"/>
    <x v="1"/>
    <s v="奥元"/>
    <s v="ゲーム"/>
    <s v="プログラム"/>
    <s v="専任"/>
    <x v="0"/>
    <x v="0"/>
    <x v="1"/>
    <x v="1"/>
    <x v="1"/>
    <x v="1"/>
    <x v="0"/>
    <n v="36"/>
    <x v="1"/>
    <x v="0"/>
    <m/>
    <x v="0"/>
    <x v="1"/>
    <x v="1"/>
    <x v="0"/>
    <x v="0"/>
    <s v="GE1A"/>
    <s v="チューター"/>
    <s v="上坂"/>
    <s v="水"/>
    <n v="2"/>
    <n v="2501"/>
    <s v=""/>
    <s v=""/>
    <s v=""/>
    <s v=""/>
    <s v=""/>
    <s v=""/>
    <x v="0"/>
    <s v="GE1A水2"/>
    <n v="0.5"/>
    <s v="上坂水2"/>
    <n v="1"/>
    <n v="1"/>
    <n v="33"/>
    <s v="2501水2"/>
    <n v="0.5"/>
    <s v="GE1AGE1A水22501"/>
    <n v="16.5"/>
    <m/>
  </r>
  <r>
    <n v="1"/>
    <x v="0"/>
    <x v="0"/>
    <x v="0"/>
    <n v="33"/>
    <s v="福井"/>
    <x v="2"/>
    <x v="2"/>
    <s v="福島"/>
    <s v="CG"/>
    <s v="　"/>
    <s v="専任"/>
    <x v="0"/>
    <x v="0"/>
    <x v="2"/>
    <x v="1"/>
    <x v="0"/>
    <x v="2"/>
    <x v="1"/>
    <n v="33"/>
    <x v="2"/>
    <x v="1"/>
    <m/>
    <x v="0"/>
    <x v="1"/>
    <x v="1"/>
    <x v="1"/>
    <x v="0"/>
    <s v="GE1A"/>
    <s v="チューター"/>
    <s v="板庇"/>
    <s v="水"/>
    <n v="3"/>
    <n v="1402"/>
    <s v=""/>
    <s v=""/>
    <s v=""/>
    <s v=""/>
    <s v=""/>
    <s v=""/>
    <x v="0"/>
    <s v="GE1A水3"/>
    <n v="0.5"/>
    <s v="板庇水3"/>
    <n v="1"/>
    <n v="1"/>
    <n v="33"/>
    <s v="1402水3"/>
    <n v="0.5"/>
    <s v="GE1AGE1A水31402"/>
    <n v="16.5"/>
    <m/>
  </r>
  <r>
    <n v="1"/>
    <x v="0"/>
    <x v="0"/>
    <x v="0"/>
    <n v="33"/>
    <s v="福井"/>
    <x v="2"/>
    <x v="2"/>
    <s v="福島"/>
    <s v="CG"/>
    <s v="　"/>
    <s v="専任"/>
    <x v="0"/>
    <x v="0"/>
    <x v="2"/>
    <x v="1"/>
    <x v="2"/>
    <x v="2"/>
    <x v="1"/>
    <n v="33"/>
    <x v="2"/>
    <x v="1"/>
    <m/>
    <x v="0"/>
    <x v="1"/>
    <x v="1"/>
    <x v="1"/>
    <x v="0"/>
    <s v="GE1A"/>
    <s v="チューター"/>
    <s v="板庇"/>
    <s v="水"/>
    <n v="4"/>
    <n v="1402"/>
    <s v=""/>
    <s v=""/>
    <s v=""/>
    <s v=""/>
    <s v=""/>
    <s v=""/>
    <x v="0"/>
    <s v="GE1A水4"/>
    <n v="0.5"/>
    <s v="板庇水4"/>
    <n v="1"/>
    <n v="1"/>
    <n v="33"/>
    <s v="1402水4"/>
    <n v="0.5"/>
    <s v="GE1AGE1A水41402"/>
    <n v="16.5"/>
    <m/>
  </r>
  <r>
    <n v="1"/>
    <x v="0"/>
    <x v="0"/>
    <x v="0"/>
    <n v="33"/>
    <s v="福井"/>
    <x v="0"/>
    <x v="0"/>
    <s v="竹内一"/>
    <s v="CG"/>
    <s v="　"/>
    <s v="専任"/>
    <x v="0"/>
    <x v="0"/>
    <x v="0"/>
    <x v="2"/>
    <x v="0"/>
    <x v="3"/>
    <x v="0"/>
    <n v="36"/>
    <x v="1"/>
    <x v="2"/>
    <m/>
    <x v="0"/>
    <x v="0"/>
    <x v="0"/>
    <x v="0"/>
    <x v="0"/>
    <s v="GE1A"/>
    <s v="チューター"/>
    <s v="桃井"/>
    <s v="木"/>
    <n v="3"/>
    <n v="2303"/>
    <s v=""/>
    <s v=""/>
    <s v=""/>
    <s v=""/>
    <s v=""/>
    <s v=""/>
    <x v="0"/>
    <s v="GE1A木3"/>
    <n v="0.5"/>
    <s v="桃井木3"/>
    <n v="1"/>
    <n v="1"/>
    <n v="33"/>
    <s v="2303木3"/>
    <n v="0.5"/>
    <s v="GE1AGE1A木32303"/>
    <n v="16.5"/>
    <m/>
  </r>
  <r>
    <n v="1"/>
    <x v="0"/>
    <x v="0"/>
    <x v="0"/>
    <n v="33"/>
    <s v="福井"/>
    <x v="2"/>
    <x v="3"/>
    <s v="福島"/>
    <s v="CG"/>
    <s v="　"/>
    <s v="専任"/>
    <x v="0"/>
    <x v="0"/>
    <x v="3"/>
    <x v="2"/>
    <x v="2"/>
    <x v="4"/>
    <x v="1"/>
    <n v="36"/>
    <x v="1"/>
    <x v="1"/>
    <m/>
    <x v="0"/>
    <x v="1"/>
    <x v="2"/>
    <x v="1"/>
    <x v="0"/>
    <s v="GE1A"/>
    <s v="チューター"/>
    <s v="高祖"/>
    <s v="木"/>
    <n v="4"/>
    <n v="2401"/>
    <s v=""/>
    <s v=""/>
    <s v=""/>
    <s v=""/>
    <s v=""/>
    <s v=""/>
    <x v="0"/>
    <s v="GE1A木4"/>
    <n v="0.5"/>
    <s v="高祖木4"/>
    <n v="1"/>
    <n v="1"/>
    <n v="33"/>
    <s v="2401木4"/>
    <n v="0.5"/>
    <s v="GE1AGE1A木42401"/>
    <n v="16.5"/>
    <m/>
  </r>
  <r>
    <n v="1"/>
    <x v="0"/>
    <x v="0"/>
    <x v="0"/>
    <n v="33"/>
    <s v="福井"/>
    <x v="1"/>
    <x v="1"/>
    <s v="奥元"/>
    <s v="ゲーム"/>
    <s v="プログラム"/>
    <s v="専任"/>
    <x v="0"/>
    <x v="0"/>
    <x v="1"/>
    <x v="3"/>
    <x v="1"/>
    <x v="1"/>
    <x v="0"/>
    <n v="36"/>
    <x v="1"/>
    <x v="0"/>
    <m/>
    <x v="0"/>
    <x v="1"/>
    <x v="1"/>
    <x v="0"/>
    <x v="0"/>
    <s v="GE1A"/>
    <s v="チューター"/>
    <s v="上坂"/>
    <s v="金"/>
    <n v="2"/>
    <n v="2501"/>
    <s v=""/>
    <s v=""/>
    <s v=""/>
    <s v=""/>
    <s v=""/>
    <s v=""/>
    <x v="0"/>
    <s v="GE1A金2"/>
    <n v="0.5"/>
    <s v="上坂金2"/>
    <n v="1"/>
    <n v="1"/>
    <n v="33"/>
    <s v="2501金2"/>
    <n v="0.5"/>
    <s v="GE1AGE1A金22501"/>
    <n v="16.5"/>
    <m/>
  </r>
  <r>
    <n v="1"/>
    <x v="0"/>
    <x v="0"/>
    <x v="0"/>
    <n v="33"/>
    <s v="福井"/>
    <x v="2"/>
    <x v="4"/>
    <s v="庄司"/>
    <s v="CG"/>
    <s v="　"/>
    <s v="専任"/>
    <x v="0"/>
    <x v="0"/>
    <x v="4"/>
    <x v="3"/>
    <x v="0"/>
    <x v="4"/>
    <x v="1"/>
    <n v="36"/>
    <x v="1"/>
    <x v="1"/>
    <m/>
    <x v="0"/>
    <x v="2"/>
    <x v="0"/>
    <x v="0"/>
    <x v="0"/>
    <s v="GE1A"/>
    <s v="チューター"/>
    <s v="片岡"/>
    <s v="金"/>
    <n v="3"/>
    <n v="2401"/>
    <s v=""/>
    <s v=""/>
    <s v=""/>
    <s v=""/>
    <s v=""/>
    <s v=""/>
    <x v="0"/>
    <s v="GE1A金3"/>
    <n v="0.5"/>
    <s v="片岡金3"/>
    <n v="1"/>
    <n v="1"/>
    <n v="33"/>
    <s v="2401金3"/>
    <n v="0.5"/>
    <s v="GE1AGE1A金32401"/>
    <n v="16.5"/>
    <m/>
  </r>
  <r>
    <n v="1"/>
    <x v="0"/>
    <x v="1"/>
    <x v="0"/>
    <n v="29"/>
    <s v="庄司"/>
    <x v="1"/>
    <x v="1"/>
    <s v="奥元"/>
    <s v="ゲーム"/>
    <s v="プログラム"/>
    <s v="専任"/>
    <x v="1"/>
    <x v="0"/>
    <x v="5"/>
    <x v="4"/>
    <x v="1"/>
    <x v="3"/>
    <x v="0"/>
    <n v="36"/>
    <x v="1"/>
    <x v="2"/>
    <m/>
    <x v="0"/>
    <x v="1"/>
    <x v="1"/>
    <x v="0"/>
    <x v="0"/>
    <s v="GE1B"/>
    <s v="チューター"/>
    <s v="飯田"/>
    <s v="月"/>
    <n v="2"/>
    <n v="2303"/>
    <s v=""/>
    <s v=""/>
    <s v=""/>
    <s v=""/>
    <s v=""/>
    <s v=""/>
    <x v="0"/>
    <s v="GE1B月2"/>
    <n v="0.5"/>
    <s v="飯田月2"/>
    <n v="1"/>
    <n v="1"/>
    <n v="29"/>
    <s v="2303月2"/>
    <n v="0.5"/>
    <s v="GE1BGE1B月22303"/>
    <n v="14.5"/>
    <m/>
  </r>
  <r>
    <n v="1"/>
    <x v="0"/>
    <x v="1"/>
    <x v="0"/>
    <n v="29"/>
    <s v="庄司"/>
    <x v="2"/>
    <x v="2"/>
    <s v="福島"/>
    <s v="CG"/>
    <s v="　"/>
    <s v="専任"/>
    <x v="1"/>
    <x v="0"/>
    <x v="4"/>
    <x v="4"/>
    <x v="0"/>
    <x v="4"/>
    <x v="1"/>
    <n v="36"/>
    <x v="1"/>
    <x v="1"/>
    <m/>
    <x v="0"/>
    <x v="2"/>
    <x v="0"/>
    <x v="0"/>
    <x v="0"/>
    <s v="GE1B"/>
    <s v="チューター"/>
    <s v="片岡"/>
    <s v="月"/>
    <n v="3"/>
    <n v="2401"/>
    <s v=""/>
    <s v=""/>
    <s v=""/>
    <s v=""/>
    <s v=""/>
    <s v=""/>
    <x v="0"/>
    <s v="GE1B月3"/>
    <n v="0.5"/>
    <s v="片岡月3"/>
    <n v="1"/>
    <n v="1"/>
    <n v="29"/>
    <s v="2401月3"/>
    <n v="0.5"/>
    <s v="GE1BGE1B月32401"/>
    <n v="14.5"/>
    <m/>
  </r>
  <r>
    <n v="1"/>
    <x v="0"/>
    <x v="1"/>
    <x v="0"/>
    <n v="29"/>
    <s v="庄司"/>
    <x v="2"/>
    <x v="2"/>
    <s v="福島"/>
    <s v="CG"/>
    <s v="　"/>
    <s v="専任"/>
    <x v="1"/>
    <x v="0"/>
    <x v="4"/>
    <x v="4"/>
    <x v="2"/>
    <x v="4"/>
    <x v="1"/>
    <n v="36"/>
    <x v="1"/>
    <x v="1"/>
    <m/>
    <x v="0"/>
    <x v="2"/>
    <x v="0"/>
    <x v="0"/>
    <x v="0"/>
    <s v="GE1B"/>
    <s v="チューター"/>
    <s v="片岡"/>
    <s v="月"/>
    <n v="4"/>
    <n v="2401"/>
    <s v=""/>
    <s v=""/>
    <s v=""/>
    <s v=""/>
    <s v=""/>
    <s v=""/>
    <x v="0"/>
    <s v="GE1B月4"/>
    <n v="0.5"/>
    <s v="片岡月4"/>
    <n v="1"/>
    <n v="1"/>
    <n v="29"/>
    <s v="2401月4"/>
    <n v="0.5"/>
    <s v="GE1BGE1B月42401"/>
    <n v="14.5"/>
    <m/>
  </r>
  <r>
    <n v="1"/>
    <x v="0"/>
    <x v="1"/>
    <x v="0"/>
    <n v="29"/>
    <s v="庄司"/>
    <x v="0"/>
    <x v="0"/>
    <s v="竹内一"/>
    <s v="CG"/>
    <s v="　"/>
    <s v="専任"/>
    <x v="1"/>
    <x v="0"/>
    <x v="0"/>
    <x v="0"/>
    <x v="2"/>
    <x v="5"/>
    <x v="2"/>
    <n v="36"/>
    <x v="0"/>
    <x v="2"/>
    <m/>
    <x v="0"/>
    <x v="0"/>
    <x v="0"/>
    <x v="0"/>
    <x v="0"/>
    <s v="GE1B"/>
    <s v="チューター"/>
    <s v="桃井"/>
    <s v="火"/>
    <n v="4"/>
    <n v="3302"/>
    <s v=""/>
    <s v=""/>
    <s v=""/>
    <s v=""/>
    <s v=""/>
    <s v=""/>
    <x v="0"/>
    <s v="GE1B火4"/>
    <n v="0.5"/>
    <s v="桃井火4"/>
    <n v="1"/>
    <n v="1"/>
    <n v="29"/>
    <s v="3302火4"/>
    <n v="0.5"/>
    <s v="GE1BGE1B火43302"/>
    <n v="14.5"/>
    <m/>
  </r>
  <r>
    <n v="1"/>
    <x v="0"/>
    <x v="1"/>
    <x v="0"/>
    <n v="29"/>
    <s v="庄司"/>
    <x v="2"/>
    <x v="4"/>
    <s v="庄司"/>
    <s v="CG"/>
    <s v="　"/>
    <s v="専任"/>
    <x v="1"/>
    <x v="0"/>
    <x v="4"/>
    <x v="1"/>
    <x v="0"/>
    <x v="4"/>
    <x v="1"/>
    <n v="36"/>
    <x v="1"/>
    <x v="1"/>
    <m/>
    <x v="0"/>
    <x v="2"/>
    <x v="0"/>
    <x v="0"/>
    <x v="0"/>
    <s v="GE1B"/>
    <s v="チューター"/>
    <s v="片岡"/>
    <s v="水"/>
    <n v="3"/>
    <n v="2401"/>
    <s v=""/>
    <s v=""/>
    <s v=""/>
    <s v=""/>
    <s v=""/>
    <s v=""/>
    <x v="0"/>
    <s v="GE1B水3"/>
    <n v="0.5"/>
    <s v="片岡水3"/>
    <n v="1"/>
    <n v="1"/>
    <n v="29"/>
    <s v="2401水3"/>
    <n v="0.5"/>
    <s v="GE1BGE1B水32401"/>
    <n v="14.5"/>
    <m/>
  </r>
  <r>
    <n v="1"/>
    <x v="0"/>
    <x v="1"/>
    <x v="0"/>
    <n v="29"/>
    <s v="庄司"/>
    <x v="2"/>
    <x v="3"/>
    <s v="福島"/>
    <s v="CG"/>
    <s v="　"/>
    <s v="専任"/>
    <x v="1"/>
    <x v="0"/>
    <x v="3"/>
    <x v="2"/>
    <x v="0"/>
    <x v="4"/>
    <x v="1"/>
    <n v="36"/>
    <x v="1"/>
    <x v="1"/>
    <m/>
    <x v="0"/>
    <x v="1"/>
    <x v="2"/>
    <x v="1"/>
    <x v="0"/>
    <s v="GE1B"/>
    <s v="チューター"/>
    <s v="高祖"/>
    <s v="木"/>
    <n v="3"/>
    <n v="2401"/>
    <s v=""/>
    <s v=""/>
    <s v=""/>
    <s v=""/>
    <s v=""/>
    <s v=""/>
    <x v="0"/>
    <s v="GE1B木3"/>
    <n v="0.5"/>
    <s v="高祖木3"/>
    <n v="1"/>
    <n v="1"/>
    <n v="29"/>
    <s v="2401木3"/>
    <n v="0.5"/>
    <s v="GE1BGE1B木32401"/>
    <n v="14.5"/>
    <m/>
  </r>
  <r>
    <n v="1"/>
    <x v="0"/>
    <x v="1"/>
    <x v="0"/>
    <n v="29"/>
    <s v="庄司"/>
    <x v="0"/>
    <x v="0"/>
    <s v="竹内一"/>
    <s v="CG"/>
    <s v="　"/>
    <s v="専任"/>
    <x v="1"/>
    <x v="0"/>
    <x v="0"/>
    <x v="2"/>
    <x v="2"/>
    <x v="6"/>
    <x v="3"/>
    <n v="32"/>
    <x v="2"/>
    <x v="1"/>
    <m/>
    <x v="0"/>
    <x v="0"/>
    <x v="0"/>
    <x v="0"/>
    <x v="0"/>
    <s v="GE1B"/>
    <s v="チューター"/>
    <s v="桃井"/>
    <s v="木"/>
    <n v="4"/>
    <n v="1405"/>
    <s v=""/>
    <s v=""/>
    <s v=""/>
    <s v=""/>
    <s v=""/>
    <s v=""/>
    <x v="0"/>
    <s v="GE1B木4"/>
    <n v="0.5"/>
    <s v="桃井木4"/>
    <n v="1"/>
    <n v="1"/>
    <n v="29"/>
    <s v="1405木4"/>
    <n v="0.5"/>
    <s v="GE1BGE1B木41405"/>
    <n v="14.5"/>
    <m/>
  </r>
  <r>
    <n v="1"/>
    <x v="0"/>
    <x v="1"/>
    <x v="0"/>
    <n v="29"/>
    <s v="庄司"/>
    <x v="1"/>
    <x v="1"/>
    <s v="奥元"/>
    <s v="ゲーム"/>
    <s v="プログラム"/>
    <s v="専任"/>
    <x v="1"/>
    <x v="0"/>
    <x v="5"/>
    <x v="3"/>
    <x v="1"/>
    <x v="7"/>
    <x v="2"/>
    <n v="36"/>
    <x v="1"/>
    <x v="1"/>
    <m/>
    <x v="0"/>
    <x v="1"/>
    <x v="1"/>
    <x v="0"/>
    <x v="0"/>
    <s v="GE1B"/>
    <s v="チューター"/>
    <s v="飯田"/>
    <s v="金"/>
    <n v="2"/>
    <n v="2405"/>
    <s v=""/>
    <s v=""/>
    <s v=""/>
    <s v=""/>
    <s v=""/>
    <s v=""/>
    <x v="0"/>
    <s v="GE1B金2"/>
    <n v="0.5"/>
    <s v="飯田金2"/>
    <n v="1"/>
    <n v="1"/>
    <n v="29"/>
    <s v="2405金2"/>
    <n v="0.5"/>
    <s v="GE1BGE1B金22405"/>
    <n v="14.5"/>
    <m/>
  </r>
  <r>
    <n v="1"/>
    <x v="0"/>
    <x v="2"/>
    <x v="0"/>
    <n v="29"/>
    <s v="牧"/>
    <x v="2"/>
    <x v="4"/>
    <s v="庄司"/>
    <s v="CG"/>
    <s v="　"/>
    <s v="専任"/>
    <x v="2"/>
    <x v="0"/>
    <x v="4"/>
    <x v="4"/>
    <x v="3"/>
    <x v="4"/>
    <x v="1"/>
    <n v="36"/>
    <x v="1"/>
    <x v="1"/>
    <m/>
    <x v="0"/>
    <x v="2"/>
    <x v="0"/>
    <x v="0"/>
    <x v="0"/>
    <s v="GE1C"/>
    <s v="チューター"/>
    <s v="片岡"/>
    <s v="月"/>
    <n v="1"/>
    <n v="2401"/>
    <s v=""/>
    <s v=""/>
    <s v=""/>
    <s v=""/>
    <s v=""/>
    <s v=""/>
    <x v="0"/>
    <s v="GE1C月1"/>
    <n v="0.5"/>
    <s v="片岡月1"/>
    <n v="1"/>
    <n v="1"/>
    <n v="29"/>
    <s v="2401月1"/>
    <n v="0.5"/>
    <s v="GE1CGE1C月12401"/>
    <n v="14.5"/>
    <m/>
  </r>
  <r>
    <n v="1"/>
    <x v="0"/>
    <x v="2"/>
    <x v="0"/>
    <n v="29"/>
    <s v="牧"/>
    <x v="2"/>
    <x v="2"/>
    <s v="福島"/>
    <s v="CG"/>
    <s v="　"/>
    <s v="専任"/>
    <x v="2"/>
    <x v="0"/>
    <x v="4"/>
    <x v="0"/>
    <x v="0"/>
    <x v="4"/>
    <x v="1"/>
    <n v="36"/>
    <x v="1"/>
    <x v="1"/>
    <m/>
    <x v="0"/>
    <x v="2"/>
    <x v="0"/>
    <x v="0"/>
    <x v="0"/>
    <s v="GE1C"/>
    <s v="チューター"/>
    <s v="片岡"/>
    <s v="火"/>
    <n v="3"/>
    <n v="2401"/>
    <s v=""/>
    <s v=""/>
    <s v=""/>
    <s v=""/>
    <s v=""/>
    <s v=""/>
    <x v="0"/>
    <s v="GE1C火3"/>
    <n v="0.5"/>
    <s v="片岡火3"/>
    <n v="1"/>
    <n v="1"/>
    <n v="29"/>
    <s v="2401火3"/>
    <n v="0.5"/>
    <s v="GE1CGE1C火32401"/>
    <n v="14.5"/>
    <m/>
  </r>
  <r>
    <n v="1"/>
    <x v="0"/>
    <x v="2"/>
    <x v="0"/>
    <n v="29"/>
    <s v="牧"/>
    <x v="2"/>
    <x v="2"/>
    <s v="福島"/>
    <s v="CG"/>
    <s v="　"/>
    <s v="専任"/>
    <x v="2"/>
    <x v="0"/>
    <x v="4"/>
    <x v="0"/>
    <x v="2"/>
    <x v="4"/>
    <x v="1"/>
    <n v="36"/>
    <x v="1"/>
    <x v="1"/>
    <m/>
    <x v="0"/>
    <x v="2"/>
    <x v="0"/>
    <x v="0"/>
    <x v="0"/>
    <s v="GE1C"/>
    <s v="チューター"/>
    <s v="片岡"/>
    <s v="火"/>
    <n v="4"/>
    <n v="2401"/>
    <s v=""/>
    <s v=""/>
    <s v=""/>
    <s v=""/>
    <s v=""/>
    <s v=""/>
    <x v="0"/>
    <s v="GE1C火4"/>
    <n v="0.5"/>
    <s v="片岡火4"/>
    <n v="1"/>
    <n v="1"/>
    <n v="29"/>
    <s v="2401火4"/>
    <n v="0.5"/>
    <s v="GE1CGE1C火42401"/>
    <n v="14.5"/>
    <m/>
  </r>
  <r>
    <n v="1"/>
    <x v="0"/>
    <x v="2"/>
    <x v="0"/>
    <n v="29"/>
    <s v="牧"/>
    <x v="2"/>
    <x v="3"/>
    <s v="福島"/>
    <s v="CG"/>
    <s v="　"/>
    <s v="専任"/>
    <x v="2"/>
    <x v="0"/>
    <x v="6"/>
    <x v="1"/>
    <x v="3"/>
    <x v="4"/>
    <x v="1"/>
    <n v="36"/>
    <x v="1"/>
    <x v="1"/>
    <m/>
    <x v="0"/>
    <x v="2"/>
    <x v="0"/>
    <x v="1"/>
    <x v="0"/>
    <s v="GE1C"/>
    <s v="チューター"/>
    <s v="西尾"/>
    <s v="水"/>
    <n v="1"/>
    <n v="2401"/>
    <s v=""/>
    <s v=""/>
    <s v=""/>
    <s v=""/>
    <s v=""/>
    <s v=""/>
    <x v="0"/>
    <s v="GE1C水1"/>
    <n v="0.5"/>
    <s v="西尾水1"/>
    <n v="1"/>
    <n v="1"/>
    <n v="29"/>
    <s v="2401水1"/>
    <n v="0.5"/>
    <s v="GE1CGE1C水12401"/>
    <n v="14.5"/>
    <m/>
  </r>
  <r>
    <n v="1"/>
    <x v="0"/>
    <x v="2"/>
    <x v="0"/>
    <n v="29"/>
    <s v="牧"/>
    <x v="1"/>
    <x v="1"/>
    <s v="奥元"/>
    <s v="ゲーム"/>
    <s v="プログラム"/>
    <s v="専任"/>
    <x v="2"/>
    <x v="0"/>
    <x v="7"/>
    <x v="1"/>
    <x v="1"/>
    <x v="8"/>
    <x v="1"/>
    <n v="36"/>
    <x v="1"/>
    <x v="1"/>
    <m/>
    <x v="0"/>
    <x v="1"/>
    <x v="1"/>
    <x v="0"/>
    <x v="0"/>
    <s v="GE1C"/>
    <s v="チューター"/>
    <s v="藤田"/>
    <s v="水"/>
    <n v="2"/>
    <n v="2402"/>
    <s v=""/>
    <s v=""/>
    <s v=""/>
    <s v=""/>
    <s v=""/>
    <s v=""/>
    <x v="0"/>
    <s v="GE1C水2"/>
    <n v="0.5"/>
    <s v="藤田水2"/>
    <n v="1"/>
    <n v="1"/>
    <n v="29"/>
    <s v="2402水2"/>
    <n v="0.5"/>
    <s v="GE1CGE1C水22402"/>
    <n v="14.5"/>
    <m/>
  </r>
  <r>
    <n v="1"/>
    <x v="0"/>
    <x v="2"/>
    <x v="0"/>
    <n v="29"/>
    <s v="牧"/>
    <x v="1"/>
    <x v="1"/>
    <s v="奥元"/>
    <s v="ゲーム"/>
    <s v="プログラム"/>
    <s v="専任"/>
    <x v="2"/>
    <x v="0"/>
    <x v="7"/>
    <x v="2"/>
    <x v="0"/>
    <x v="8"/>
    <x v="1"/>
    <n v="36"/>
    <x v="1"/>
    <x v="1"/>
    <m/>
    <x v="0"/>
    <x v="1"/>
    <x v="1"/>
    <x v="0"/>
    <x v="0"/>
    <s v="GE1C"/>
    <s v="チューター"/>
    <s v="藤田"/>
    <s v="木"/>
    <n v="3"/>
    <n v="2402"/>
    <s v=""/>
    <s v=""/>
    <s v=""/>
    <s v=""/>
    <s v=""/>
    <s v=""/>
    <x v="0"/>
    <s v="GE1C木3"/>
    <n v="0.5"/>
    <s v="藤田木3"/>
    <n v="1"/>
    <n v="1"/>
    <n v="29"/>
    <s v="2402木3"/>
    <n v="0.5"/>
    <s v="GE1CGE1C木32402"/>
    <n v="14.5"/>
    <m/>
  </r>
  <r>
    <n v="1"/>
    <x v="0"/>
    <x v="2"/>
    <x v="0"/>
    <n v="29"/>
    <s v="牧"/>
    <x v="0"/>
    <x v="0"/>
    <s v="竹内一"/>
    <s v="CG"/>
    <s v="　"/>
    <s v="専任"/>
    <x v="2"/>
    <x v="0"/>
    <x v="8"/>
    <x v="2"/>
    <x v="2"/>
    <x v="3"/>
    <x v="0"/>
    <n v="36"/>
    <x v="1"/>
    <x v="2"/>
    <m/>
    <x v="0"/>
    <x v="1"/>
    <x v="2"/>
    <x v="0"/>
    <x v="0"/>
    <s v="GE1C"/>
    <s v="チューター"/>
    <s v="岡本武"/>
    <s v="木"/>
    <n v="4"/>
    <n v="2303"/>
    <s v=""/>
    <s v=""/>
    <s v=""/>
    <s v=""/>
    <s v=""/>
    <s v=""/>
    <x v="0"/>
    <s v="GE1C木4"/>
    <n v="0.5"/>
    <s v="岡本武木4"/>
    <n v="1"/>
    <n v="1"/>
    <n v="29"/>
    <s v="2303木4"/>
    <n v="0.5"/>
    <s v="GE1CGE1C木42303"/>
    <n v="14.5"/>
    <m/>
  </r>
  <r>
    <n v="1"/>
    <x v="0"/>
    <x v="2"/>
    <x v="0"/>
    <n v="29"/>
    <s v="牧"/>
    <x v="0"/>
    <x v="0"/>
    <s v="竹内一"/>
    <s v="CG"/>
    <s v="　"/>
    <s v="専任"/>
    <x v="2"/>
    <x v="0"/>
    <x v="8"/>
    <x v="3"/>
    <x v="0"/>
    <x v="1"/>
    <x v="0"/>
    <n v="36"/>
    <x v="1"/>
    <x v="0"/>
    <m/>
    <x v="0"/>
    <x v="1"/>
    <x v="2"/>
    <x v="0"/>
    <x v="0"/>
    <s v="GE1C"/>
    <s v="チューター"/>
    <s v="岡本武"/>
    <s v="金"/>
    <n v="3"/>
    <n v="2501"/>
    <s v=""/>
    <s v=""/>
    <s v=""/>
    <s v=""/>
    <s v=""/>
    <s v=""/>
    <x v="0"/>
    <s v="GE1C金3"/>
    <n v="0.5"/>
    <s v="岡本武金3"/>
    <n v="1"/>
    <n v="1"/>
    <n v="29"/>
    <s v="2501金3"/>
    <n v="0.5"/>
    <s v="GE1CGE1C金32501"/>
    <n v="14.5"/>
    <m/>
  </r>
  <r>
    <n v="1"/>
    <x v="0"/>
    <x v="3"/>
    <x v="0"/>
    <n v="24"/>
    <s v="角森"/>
    <x v="2"/>
    <x v="4"/>
    <s v="庄司"/>
    <s v="CG"/>
    <s v="　"/>
    <s v="専任"/>
    <x v="3"/>
    <x v="0"/>
    <x v="4"/>
    <x v="4"/>
    <x v="1"/>
    <x v="4"/>
    <x v="1"/>
    <n v="36"/>
    <x v="1"/>
    <x v="1"/>
    <m/>
    <x v="0"/>
    <x v="2"/>
    <x v="0"/>
    <x v="0"/>
    <x v="0"/>
    <s v="GE1D"/>
    <s v="チューター"/>
    <s v="片岡"/>
    <s v="月"/>
    <n v="2"/>
    <n v="2401"/>
    <s v=""/>
    <s v=""/>
    <s v=""/>
    <s v=""/>
    <s v=""/>
    <s v=""/>
    <x v="0"/>
    <s v="GE1D月2"/>
    <n v="0.5"/>
    <s v="片岡月2"/>
    <n v="1"/>
    <n v="1"/>
    <n v="24"/>
    <s v="2401月2"/>
    <n v="0.5"/>
    <s v="GE1DGE1D月22401"/>
    <n v="12"/>
    <m/>
  </r>
  <r>
    <n v="1"/>
    <x v="0"/>
    <x v="3"/>
    <x v="0"/>
    <n v="24"/>
    <s v="角森"/>
    <x v="0"/>
    <x v="0"/>
    <s v="竹内一"/>
    <s v="CG"/>
    <s v="　"/>
    <s v="専任"/>
    <x v="3"/>
    <x v="0"/>
    <x v="8"/>
    <x v="4"/>
    <x v="0"/>
    <x v="1"/>
    <x v="0"/>
    <n v="36"/>
    <x v="1"/>
    <x v="0"/>
    <m/>
    <x v="0"/>
    <x v="1"/>
    <x v="2"/>
    <x v="0"/>
    <x v="0"/>
    <s v="GE1D"/>
    <s v="チューター"/>
    <s v="岡本武"/>
    <s v="月"/>
    <n v="3"/>
    <n v="2501"/>
    <s v=""/>
    <s v=""/>
    <s v=""/>
    <s v=""/>
    <s v=""/>
    <s v=""/>
    <x v="0"/>
    <s v="GE1D月3"/>
    <n v="0.5"/>
    <s v="岡本武月3"/>
    <n v="1"/>
    <n v="1"/>
    <n v="24"/>
    <s v="2501月3"/>
    <n v="0.5"/>
    <s v="GE1DGE1D月32501"/>
    <n v="12"/>
    <m/>
  </r>
  <r>
    <n v="1"/>
    <x v="0"/>
    <x v="3"/>
    <x v="0"/>
    <n v="24"/>
    <s v="角森"/>
    <x v="1"/>
    <x v="1"/>
    <s v="奥元"/>
    <s v="ゲーム"/>
    <s v="プログラム"/>
    <s v="専任"/>
    <x v="3"/>
    <x v="0"/>
    <x v="1"/>
    <x v="1"/>
    <x v="2"/>
    <x v="1"/>
    <x v="0"/>
    <n v="36"/>
    <x v="1"/>
    <x v="0"/>
    <m/>
    <x v="0"/>
    <x v="1"/>
    <x v="1"/>
    <x v="0"/>
    <x v="0"/>
    <s v="GE1D"/>
    <s v="チューター"/>
    <s v="上坂"/>
    <s v="水"/>
    <n v="4"/>
    <n v="2501"/>
    <s v=""/>
    <s v=""/>
    <s v=""/>
    <s v=""/>
    <s v=""/>
    <s v=""/>
    <x v="0"/>
    <s v="GE1D水4"/>
    <n v="0.5"/>
    <s v="上坂水4"/>
    <n v="1"/>
    <n v="1"/>
    <n v="24"/>
    <s v="2501水4"/>
    <n v="0.5"/>
    <s v="GE1DGE1D水42501"/>
    <n v="12"/>
    <m/>
  </r>
  <r>
    <n v="1"/>
    <x v="0"/>
    <x v="3"/>
    <x v="0"/>
    <n v="24"/>
    <s v="角森"/>
    <x v="2"/>
    <x v="2"/>
    <s v="福島"/>
    <s v="CG"/>
    <s v="　"/>
    <s v="専任"/>
    <x v="3"/>
    <x v="0"/>
    <x v="4"/>
    <x v="2"/>
    <x v="0"/>
    <x v="9"/>
    <x v="1"/>
    <n v="40"/>
    <x v="1"/>
    <x v="3"/>
    <m/>
    <x v="0"/>
    <x v="2"/>
    <x v="0"/>
    <x v="0"/>
    <x v="0"/>
    <s v="GE1D"/>
    <s v="チューター"/>
    <s v="片岡"/>
    <s v="木"/>
    <n v="3"/>
    <n v="2202"/>
    <s v=""/>
    <s v=""/>
    <s v=""/>
    <s v=""/>
    <s v=""/>
    <s v=""/>
    <x v="0"/>
    <s v="GE1D木3"/>
    <n v="0.5"/>
    <s v="片岡木3"/>
    <n v="1"/>
    <n v="1"/>
    <n v="24"/>
    <s v="2202木3"/>
    <n v="0.5"/>
    <s v="GE1DGE1D木32202"/>
    <n v="12"/>
    <m/>
  </r>
  <r>
    <n v="1"/>
    <x v="0"/>
    <x v="3"/>
    <x v="0"/>
    <n v="24"/>
    <s v="角森"/>
    <x v="2"/>
    <x v="2"/>
    <s v="福島"/>
    <s v="CG"/>
    <s v="　"/>
    <s v="専任"/>
    <x v="3"/>
    <x v="0"/>
    <x v="4"/>
    <x v="2"/>
    <x v="2"/>
    <x v="9"/>
    <x v="1"/>
    <n v="40"/>
    <x v="1"/>
    <x v="3"/>
    <m/>
    <x v="0"/>
    <x v="2"/>
    <x v="0"/>
    <x v="0"/>
    <x v="0"/>
    <s v="GE1D"/>
    <s v="チューター"/>
    <s v="片岡"/>
    <s v="木"/>
    <n v="4"/>
    <n v="2202"/>
    <s v=""/>
    <s v=""/>
    <s v=""/>
    <s v=""/>
    <s v=""/>
    <s v=""/>
    <x v="0"/>
    <s v="GE1D木4"/>
    <n v="0.5"/>
    <s v="片岡木4"/>
    <n v="1"/>
    <n v="1"/>
    <n v="24"/>
    <s v="2202木4"/>
    <n v="0.5"/>
    <s v="GE1DGE1D木42202"/>
    <n v="12"/>
    <m/>
  </r>
  <r>
    <n v="1"/>
    <x v="0"/>
    <x v="3"/>
    <x v="0"/>
    <n v="24"/>
    <s v="角森"/>
    <x v="1"/>
    <x v="1"/>
    <s v="奥元"/>
    <s v="ゲーム"/>
    <s v="プログラム"/>
    <s v="専任"/>
    <x v="3"/>
    <x v="0"/>
    <x v="1"/>
    <x v="3"/>
    <x v="3"/>
    <x v="1"/>
    <x v="0"/>
    <n v="36"/>
    <x v="1"/>
    <x v="0"/>
    <m/>
    <x v="0"/>
    <x v="1"/>
    <x v="1"/>
    <x v="0"/>
    <x v="0"/>
    <s v="GE1D"/>
    <s v="チューター"/>
    <s v="上坂"/>
    <s v="金"/>
    <n v="1"/>
    <n v="2501"/>
    <s v=""/>
    <s v=""/>
    <s v=""/>
    <s v=""/>
    <s v=""/>
    <s v=""/>
    <x v="0"/>
    <s v="GE1D金1"/>
    <n v="0.5"/>
    <s v="上坂金1"/>
    <n v="1"/>
    <n v="1"/>
    <n v="24"/>
    <s v="2501金1"/>
    <n v="0.5"/>
    <s v="GE1DGE1D金12501"/>
    <n v="12"/>
    <m/>
  </r>
  <r>
    <n v="1"/>
    <x v="0"/>
    <x v="3"/>
    <x v="0"/>
    <n v="24"/>
    <s v="角森"/>
    <x v="0"/>
    <x v="0"/>
    <s v="竹内一"/>
    <s v="CG"/>
    <s v="　"/>
    <s v="専任"/>
    <x v="3"/>
    <x v="0"/>
    <x v="8"/>
    <x v="3"/>
    <x v="1"/>
    <x v="10"/>
    <x v="2"/>
    <n v="36"/>
    <x v="1"/>
    <x v="0"/>
    <m/>
    <x v="0"/>
    <x v="1"/>
    <x v="2"/>
    <x v="0"/>
    <x v="0"/>
    <s v="GE1D"/>
    <s v="チューター"/>
    <s v="岡本武"/>
    <s v="金"/>
    <n v="2"/>
    <n v="2505"/>
    <s v=""/>
    <s v=""/>
    <s v=""/>
    <s v=""/>
    <s v=""/>
    <s v=""/>
    <x v="0"/>
    <s v="GE1D金2"/>
    <n v="0.5"/>
    <s v="岡本武金2"/>
    <n v="1"/>
    <n v="1"/>
    <n v="24"/>
    <s v="2505金2"/>
    <n v="0.5"/>
    <s v="GE1DGE1D金22505"/>
    <n v="12"/>
    <m/>
  </r>
  <r>
    <n v="1"/>
    <x v="0"/>
    <x v="3"/>
    <x v="0"/>
    <n v="24"/>
    <s v="角森"/>
    <x v="2"/>
    <x v="3"/>
    <s v="福島"/>
    <s v="CG"/>
    <s v="　"/>
    <s v="専任"/>
    <x v="3"/>
    <x v="0"/>
    <x v="9"/>
    <x v="3"/>
    <x v="0"/>
    <x v="2"/>
    <x v="1"/>
    <n v="33"/>
    <x v="2"/>
    <x v="1"/>
    <m/>
    <x v="0"/>
    <x v="2"/>
    <x v="0"/>
    <x v="1"/>
    <x v="0"/>
    <s v="GE1D"/>
    <s v="チューター"/>
    <s v="竹内一"/>
    <s v="金"/>
    <n v="3"/>
    <n v="1402"/>
    <s v=""/>
    <s v=""/>
    <s v=""/>
    <s v=""/>
    <s v=""/>
    <s v=""/>
    <x v="0"/>
    <s v="GE1D金3"/>
    <n v="0.5"/>
    <s v="竹内一金3"/>
    <n v="1"/>
    <n v="1"/>
    <n v="24"/>
    <s v="1402金3"/>
    <n v="0.5"/>
    <s v="GE1DGE1D金31402"/>
    <n v="12"/>
    <m/>
  </r>
  <r>
    <n v="1"/>
    <x v="0"/>
    <x v="4"/>
    <x v="0"/>
    <n v="22"/>
    <s v="高祖"/>
    <x v="2"/>
    <x v="3"/>
    <s v="福島"/>
    <s v="CG"/>
    <s v="　"/>
    <s v="専任"/>
    <x v="4"/>
    <x v="0"/>
    <x v="6"/>
    <x v="4"/>
    <x v="3"/>
    <x v="11"/>
    <x v="1"/>
    <n v="32"/>
    <x v="2"/>
    <x v="1"/>
    <m/>
    <x v="0"/>
    <x v="2"/>
    <x v="0"/>
    <x v="1"/>
    <x v="0"/>
    <s v="GE1E"/>
    <s v="チューター"/>
    <s v="西尾"/>
    <s v="月"/>
    <n v="1"/>
    <n v="1401"/>
    <s v=""/>
    <s v=""/>
    <s v=""/>
    <s v=""/>
    <s v=""/>
    <s v=""/>
    <x v="0"/>
    <s v="GE1E月1"/>
    <n v="0.5"/>
    <s v="西尾月1"/>
    <n v="1"/>
    <n v="1"/>
    <n v="22"/>
    <s v="1401月1"/>
    <n v="0.5"/>
    <s v="GE1EGE1E月11401"/>
    <n v="11"/>
    <m/>
  </r>
  <r>
    <n v="1"/>
    <x v="0"/>
    <x v="4"/>
    <x v="0"/>
    <n v="22"/>
    <s v="高祖"/>
    <x v="0"/>
    <x v="0"/>
    <s v="竹内一"/>
    <s v="CG"/>
    <s v="　"/>
    <s v="専任"/>
    <x v="4"/>
    <x v="0"/>
    <x v="8"/>
    <x v="4"/>
    <x v="1"/>
    <x v="12"/>
    <x v="2"/>
    <n v="36"/>
    <x v="0"/>
    <x v="1"/>
    <m/>
    <x v="0"/>
    <x v="1"/>
    <x v="2"/>
    <x v="0"/>
    <x v="0"/>
    <s v="GE1E"/>
    <s v="チューター"/>
    <s v="岡本武"/>
    <s v="月"/>
    <n v="2"/>
    <n v="3403"/>
    <s v=""/>
    <s v=""/>
    <s v=""/>
    <s v=""/>
    <s v=""/>
    <s v=""/>
    <x v="0"/>
    <s v="GE1E月2"/>
    <n v="0.5"/>
    <s v="岡本武月2"/>
    <n v="0.5"/>
    <n v="1"/>
    <n v="22"/>
    <s v="3403月2"/>
    <n v="0.25"/>
    <s v="GE1EGE1E月23403"/>
    <n v="11"/>
    <m/>
  </r>
  <r>
    <n v="1"/>
    <x v="0"/>
    <x v="4"/>
    <x v="0"/>
    <n v="22"/>
    <s v="高祖"/>
    <x v="1"/>
    <x v="1"/>
    <s v="奥元"/>
    <s v="ゲーム"/>
    <s v="プログラム"/>
    <s v="専任"/>
    <x v="4"/>
    <x v="0"/>
    <x v="10"/>
    <x v="4"/>
    <x v="0"/>
    <x v="12"/>
    <x v="2"/>
    <n v="36"/>
    <x v="0"/>
    <x v="1"/>
    <m/>
    <x v="0"/>
    <x v="1"/>
    <x v="1"/>
    <x v="1"/>
    <x v="0"/>
    <s v="GE1E"/>
    <s v="チューター"/>
    <s v="徳田"/>
    <s v="月"/>
    <n v="3"/>
    <n v="3403"/>
    <s v=""/>
    <s v=""/>
    <s v=""/>
    <s v=""/>
    <s v=""/>
    <s v=""/>
    <x v="0"/>
    <s v="GE1E月3"/>
    <n v="0.5"/>
    <s v="徳田月3"/>
    <n v="1"/>
    <n v="1"/>
    <n v="22"/>
    <s v="3403月3"/>
    <n v="0.5"/>
    <s v="GE1EGE1E月33403"/>
    <n v="11"/>
    <m/>
  </r>
  <r>
    <n v="1"/>
    <x v="0"/>
    <x v="4"/>
    <x v="0"/>
    <n v="22"/>
    <s v="高祖"/>
    <x v="2"/>
    <x v="4"/>
    <s v="庄司"/>
    <s v="CG"/>
    <s v="　"/>
    <s v="専任"/>
    <x v="4"/>
    <x v="0"/>
    <x v="4"/>
    <x v="1"/>
    <x v="1"/>
    <x v="4"/>
    <x v="1"/>
    <n v="36"/>
    <x v="1"/>
    <x v="1"/>
    <m/>
    <x v="0"/>
    <x v="2"/>
    <x v="0"/>
    <x v="0"/>
    <x v="0"/>
    <s v="GE1E"/>
    <s v="チューター"/>
    <s v="片岡"/>
    <s v="水"/>
    <n v="2"/>
    <n v="2401"/>
    <s v=""/>
    <s v=""/>
    <s v=""/>
    <s v=""/>
    <s v=""/>
    <s v=""/>
    <x v="0"/>
    <s v="GE1E水2"/>
    <n v="0.5"/>
    <s v="片岡水2"/>
    <n v="1"/>
    <n v="1"/>
    <n v="22"/>
    <s v="2401水2"/>
    <n v="0.5"/>
    <s v="GE1EGE1E水22401"/>
    <n v="11"/>
    <m/>
  </r>
  <r>
    <n v="1"/>
    <x v="0"/>
    <x v="4"/>
    <x v="0"/>
    <n v="22"/>
    <s v="高祖"/>
    <x v="0"/>
    <x v="0"/>
    <s v="竹内一"/>
    <s v="CG"/>
    <s v="　"/>
    <s v="専任"/>
    <x v="4"/>
    <x v="0"/>
    <x v="8"/>
    <x v="2"/>
    <x v="0"/>
    <x v="5"/>
    <x v="2"/>
    <n v="36"/>
    <x v="0"/>
    <x v="2"/>
    <m/>
    <x v="0"/>
    <x v="1"/>
    <x v="2"/>
    <x v="0"/>
    <x v="0"/>
    <s v="GE1E"/>
    <s v="チューター"/>
    <s v="岡本武"/>
    <s v="木"/>
    <n v="3"/>
    <n v="3302"/>
    <s v=""/>
    <s v=""/>
    <s v=""/>
    <s v=""/>
    <s v=""/>
    <s v=""/>
    <x v="0"/>
    <s v="GE1E木3"/>
    <n v="0.5"/>
    <s v="岡本武木3"/>
    <n v="0.5"/>
    <n v="1"/>
    <n v="22"/>
    <s v="3302木3"/>
    <n v="0.25"/>
    <s v="GE1EGE1E木33302"/>
    <n v="11"/>
    <m/>
  </r>
  <r>
    <n v="1"/>
    <x v="0"/>
    <x v="4"/>
    <x v="0"/>
    <n v="22"/>
    <s v="高祖"/>
    <x v="1"/>
    <x v="1"/>
    <s v="奥元"/>
    <s v="ゲーム"/>
    <s v="プログラム"/>
    <s v="専任"/>
    <x v="4"/>
    <x v="0"/>
    <x v="10"/>
    <x v="2"/>
    <x v="2"/>
    <x v="5"/>
    <x v="2"/>
    <n v="36"/>
    <x v="0"/>
    <x v="2"/>
    <m/>
    <x v="0"/>
    <x v="1"/>
    <x v="1"/>
    <x v="1"/>
    <x v="0"/>
    <s v="GE1E"/>
    <s v="チューター"/>
    <s v="徳田"/>
    <s v="木"/>
    <n v="4"/>
    <n v="3302"/>
    <s v=""/>
    <s v=""/>
    <s v=""/>
    <s v=""/>
    <s v=""/>
    <s v=""/>
    <x v="0"/>
    <s v="GE1E木4"/>
    <n v="0.5"/>
    <s v="徳田木4"/>
    <n v="1"/>
    <n v="1"/>
    <n v="22"/>
    <s v="3302木4"/>
    <n v="0.5"/>
    <s v="GE1EGE1E木43302"/>
    <n v="11"/>
    <m/>
  </r>
  <r>
    <n v="1"/>
    <x v="0"/>
    <x v="4"/>
    <x v="0"/>
    <n v="22"/>
    <s v="高祖"/>
    <x v="2"/>
    <x v="2"/>
    <s v="福島"/>
    <s v="CG"/>
    <s v="　"/>
    <s v="専任"/>
    <x v="4"/>
    <x v="0"/>
    <x v="4"/>
    <x v="3"/>
    <x v="3"/>
    <x v="4"/>
    <x v="1"/>
    <n v="36"/>
    <x v="1"/>
    <x v="1"/>
    <m/>
    <x v="0"/>
    <x v="2"/>
    <x v="0"/>
    <x v="0"/>
    <x v="0"/>
    <s v="GE1E"/>
    <s v="チューター"/>
    <s v="片岡"/>
    <s v="金"/>
    <n v="1"/>
    <n v="2401"/>
    <s v=""/>
    <s v=""/>
    <s v=""/>
    <s v=""/>
    <s v=""/>
    <s v=""/>
    <x v="0"/>
    <s v="GE1E金1"/>
    <n v="0.5"/>
    <s v="片岡金1"/>
    <n v="1"/>
    <n v="1"/>
    <n v="22"/>
    <s v="2401金1"/>
    <n v="0.5"/>
    <s v="GE1EGE1E金12401"/>
    <n v="11"/>
    <m/>
  </r>
  <r>
    <n v="1"/>
    <x v="0"/>
    <x v="4"/>
    <x v="0"/>
    <n v="22"/>
    <s v="高祖"/>
    <x v="2"/>
    <x v="2"/>
    <s v="福島"/>
    <s v="CG"/>
    <s v="　"/>
    <s v="専任"/>
    <x v="4"/>
    <x v="0"/>
    <x v="4"/>
    <x v="3"/>
    <x v="1"/>
    <x v="4"/>
    <x v="1"/>
    <n v="36"/>
    <x v="1"/>
    <x v="1"/>
    <m/>
    <x v="0"/>
    <x v="2"/>
    <x v="0"/>
    <x v="0"/>
    <x v="0"/>
    <s v="GE1E"/>
    <s v="チューター"/>
    <s v="片岡"/>
    <s v="金"/>
    <n v="2"/>
    <n v="2401"/>
    <s v=""/>
    <s v=""/>
    <s v=""/>
    <s v=""/>
    <s v=""/>
    <s v=""/>
    <x v="0"/>
    <s v="GE1E金2"/>
    <n v="0.5"/>
    <s v="片岡金2"/>
    <n v="1"/>
    <n v="1"/>
    <n v="22"/>
    <s v="2401金2"/>
    <n v="0.5"/>
    <s v="GE1EGE1E金22401"/>
    <n v="11"/>
    <m/>
  </r>
  <r>
    <n v="1"/>
    <x v="0"/>
    <x v="5"/>
    <x v="1"/>
    <n v="25"/>
    <s v="山本昇"/>
    <x v="0"/>
    <x v="5"/>
    <s v="山本昇"/>
    <s v="CG"/>
    <s v="　"/>
    <s v="専任"/>
    <x v="5"/>
    <x v="0"/>
    <x v="11"/>
    <x v="4"/>
    <x v="3"/>
    <x v="13"/>
    <x v="1"/>
    <n v="36"/>
    <x v="1"/>
    <x v="0"/>
    <m/>
    <x v="0"/>
    <x v="2"/>
    <x v="0"/>
    <x v="0"/>
    <x v="0"/>
    <s v="CG1A"/>
    <s v="チューター"/>
    <s v="西岡"/>
    <s v="月"/>
    <n v="1"/>
    <n v="2502"/>
    <s v=""/>
    <s v=""/>
    <s v=""/>
    <s v=""/>
    <s v=""/>
    <s v=""/>
    <x v="0"/>
    <s v="CG1A月1"/>
    <n v="0.5"/>
    <s v="西岡月1"/>
    <n v="1"/>
    <n v="1"/>
    <n v="25"/>
    <s v="2502月1"/>
    <n v="0.5"/>
    <s v="CG1ACG1A月12502"/>
    <n v="12.5"/>
    <m/>
  </r>
  <r>
    <n v="1"/>
    <x v="0"/>
    <x v="5"/>
    <x v="1"/>
    <n v="25"/>
    <s v="山本昇"/>
    <x v="3"/>
    <x v="6"/>
    <s v="徳山"/>
    <s v="CG"/>
    <s v="　"/>
    <s v="専任"/>
    <x v="5"/>
    <x v="0"/>
    <x v="11"/>
    <x v="4"/>
    <x v="1"/>
    <x v="13"/>
    <x v="1"/>
    <n v="36"/>
    <x v="1"/>
    <x v="0"/>
    <m/>
    <x v="0"/>
    <x v="2"/>
    <x v="0"/>
    <x v="0"/>
    <x v="0"/>
    <s v="CG1A"/>
    <s v="チューター"/>
    <s v="西岡"/>
    <s v="月"/>
    <n v="2"/>
    <n v="2502"/>
    <s v=""/>
    <s v=""/>
    <s v=""/>
    <s v=""/>
    <s v=""/>
    <s v=""/>
    <x v="0"/>
    <s v="CG1A月2"/>
    <n v="0.5"/>
    <s v="西岡月2"/>
    <n v="1"/>
    <n v="1"/>
    <n v="25"/>
    <s v="2502月2"/>
    <n v="0.5"/>
    <s v="CG1ACG1A月22502"/>
    <n v="12.5"/>
    <m/>
  </r>
  <r>
    <n v="1"/>
    <x v="0"/>
    <x v="5"/>
    <x v="1"/>
    <n v="25"/>
    <s v="山本昇"/>
    <x v="4"/>
    <x v="7"/>
    <s v="西谷"/>
    <s v="CG"/>
    <s v="　"/>
    <s v="専任"/>
    <x v="5"/>
    <x v="0"/>
    <x v="12"/>
    <x v="0"/>
    <x v="3"/>
    <x v="14"/>
    <x v="4"/>
    <n v="36"/>
    <x v="1"/>
    <x v="0"/>
    <m/>
    <x v="0"/>
    <x v="2"/>
    <x v="0"/>
    <x v="0"/>
    <x v="0"/>
    <s v="CG1A"/>
    <s v="チューター"/>
    <s v="義村"/>
    <s v="火"/>
    <n v="1"/>
    <n v="2503"/>
    <s v=""/>
    <s v=""/>
    <s v=""/>
    <s v=""/>
    <s v=""/>
    <s v=""/>
    <x v="0"/>
    <s v="CG1A火1"/>
    <n v="0.5"/>
    <s v="義村火1"/>
    <n v="0.33333333333333331"/>
    <n v="1"/>
    <n v="25"/>
    <s v="2503火1"/>
    <n v="0.5"/>
    <s v="CG1ACG1A火12503"/>
    <n v="12.5"/>
    <m/>
  </r>
  <r>
    <n v="1"/>
    <x v="0"/>
    <x v="5"/>
    <x v="1"/>
    <n v="25"/>
    <s v="山本昇"/>
    <x v="4"/>
    <x v="7"/>
    <s v="西谷"/>
    <s v="CG"/>
    <s v="　"/>
    <s v="専任"/>
    <x v="5"/>
    <x v="0"/>
    <x v="12"/>
    <x v="0"/>
    <x v="1"/>
    <x v="14"/>
    <x v="4"/>
    <n v="36"/>
    <x v="1"/>
    <x v="0"/>
    <m/>
    <x v="0"/>
    <x v="2"/>
    <x v="0"/>
    <x v="0"/>
    <x v="0"/>
    <s v="CG1A"/>
    <s v="チューター"/>
    <s v="義村"/>
    <s v="火"/>
    <n v="2"/>
    <n v="2503"/>
    <s v=""/>
    <s v=""/>
    <s v=""/>
    <s v=""/>
    <s v=""/>
    <s v=""/>
    <x v="0"/>
    <s v="CG1A火2"/>
    <n v="0.5"/>
    <s v="義村火2"/>
    <n v="0.33333333333333331"/>
    <n v="1"/>
    <n v="25"/>
    <s v="2503火2"/>
    <n v="0.5"/>
    <s v="CG1ACG1A火22503"/>
    <n v="12.5"/>
    <m/>
  </r>
  <r>
    <n v="1"/>
    <x v="0"/>
    <x v="5"/>
    <x v="1"/>
    <n v="25"/>
    <s v="山本昇"/>
    <x v="4"/>
    <x v="7"/>
    <s v="西谷"/>
    <s v="CG"/>
    <s v="　"/>
    <s v="専任"/>
    <x v="5"/>
    <x v="0"/>
    <x v="12"/>
    <x v="0"/>
    <x v="0"/>
    <x v="14"/>
    <x v="4"/>
    <n v="36"/>
    <x v="1"/>
    <x v="0"/>
    <m/>
    <x v="0"/>
    <x v="2"/>
    <x v="0"/>
    <x v="0"/>
    <x v="0"/>
    <s v="CG1A"/>
    <s v="チューター"/>
    <s v="義村"/>
    <s v="火"/>
    <n v="3"/>
    <n v="2503"/>
    <s v=""/>
    <s v=""/>
    <s v=""/>
    <s v=""/>
    <s v=""/>
    <s v=""/>
    <x v="0"/>
    <s v="CG1A火3"/>
    <n v="0.5"/>
    <s v="義村火3"/>
    <n v="0.33333333333333331"/>
    <n v="1"/>
    <n v="25"/>
    <s v="2503火3"/>
    <n v="0.5"/>
    <s v="CG1ACG1A火32503"/>
    <n v="12.5"/>
    <m/>
  </r>
  <r>
    <n v="1"/>
    <x v="0"/>
    <x v="5"/>
    <x v="1"/>
    <n v="25"/>
    <s v="山本昇"/>
    <x v="4"/>
    <x v="7"/>
    <s v="西谷"/>
    <s v="CG"/>
    <s v="　"/>
    <s v="専任"/>
    <x v="5"/>
    <x v="0"/>
    <x v="12"/>
    <x v="0"/>
    <x v="2"/>
    <x v="14"/>
    <x v="4"/>
    <n v="36"/>
    <x v="1"/>
    <x v="0"/>
    <m/>
    <x v="0"/>
    <x v="2"/>
    <x v="0"/>
    <x v="0"/>
    <x v="0"/>
    <s v="CG1A"/>
    <s v="チューター"/>
    <s v="義村"/>
    <s v="火"/>
    <n v="4"/>
    <n v="2503"/>
    <s v=""/>
    <s v=""/>
    <s v=""/>
    <s v=""/>
    <s v=""/>
    <s v=""/>
    <x v="0"/>
    <s v="CG1A火4"/>
    <n v="0.5"/>
    <s v="義村火4"/>
    <n v="0.33333333333333331"/>
    <n v="1"/>
    <n v="25"/>
    <s v="2503火4"/>
    <n v="0.5"/>
    <s v="CG1ACG1A火42503"/>
    <n v="12.5"/>
    <m/>
  </r>
  <r>
    <n v="1"/>
    <x v="0"/>
    <x v="5"/>
    <x v="1"/>
    <n v="25"/>
    <s v="山本昇"/>
    <x v="4"/>
    <x v="7"/>
    <s v="西谷"/>
    <s v="CG"/>
    <s v="　"/>
    <s v="専任"/>
    <x v="5"/>
    <x v="0"/>
    <x v="11"/>
    <x v="1"/>
    <x v="3"/>
    <x v="14"/>
    <x v="4"/>
    <n v="36"/>
    <x v="1"/>
    <x v="0"/>
    <m/>
    <x v="0"/>
    <x v="2"/>
    <x v="0"/>
    <x v="0"/>
    <x v="0"/>
    <s v="CG1A"/>
    <s v="チューター"/>
    <s v="西岡"/>
    <s v="水"/>
    <n v="1"/>
    <n v="2503"/>
    <s v=""/>
    <s v=""/>
    <s v=""/>
    <s v=""/>
    <s v=""/>
    <s v=""/>
    <x v="0"/>
    <s v="CG1A水1"/>
    <n v="0.5"/>
    <s v="西岡水1"/>
    <n v="0.33333333333333331"/>
    <n v="1"/>
    <n v="25"/>
    <s v="2503水1"/>
    <n v="0.5"/>
    <s v="CG1ACG1A水12503"/>
    <n v="12.5"/>
    <m/>
  </r>
  <r>
    <n v="1"/>
    <x v="0"/>
    <x v="5"/>
    <x v="1"/>
    <n v="25"/>
    <s v="山本昇"/>
    <x v="4"/>
    <x v="7"/>
    <s v="西谷"/>
    <s v="CG"/>
    <s v="　"/>
    <s v="専任"/>
    <x v="5"/>
    <x v="0"/>
    <x v="11"/>
    <x v="1"/>
    <x v="1"/>
    <x v="14"/>
    <x v="4"/>
    <n v="36"/>
    <x v="1"/>
    <x v="0"/>
    <m/>
    <x v="0"/>
    <x v="2"/>
    <x v="0"/>
    <x v="0"/>
    <x v="0"/>
    <s v="CG1A"/>
    <s v="チューター"/>
    <s v="西岡"/>
    <s v="水"/>
    <n v="2"/>
    <n v="2503"/>
    <s v=""/>
    <s v=""/>
    <s v=""/>
    <s v=""/>
    <s v=""/>
    <s v=""/>
    <x v="0"/>
    <s v="CG1A水2"/>
    <n v="0.5"/>
    <s v="西岡水2"/>
    <n v="0.33333333333333331"/>
    <n v="1"/>
    <n v="25"/>
    <s v="2503水2"/>
    <n v="0.5"/>
    <s v="CG1ACG1A水22503"/>
    <n v="12.5"/>
    <m/>
  </r>
  <r>
    <n v="1"/>
    <x v="0"/>
    <x v="5"/>
    <x v="1"/>
    <n v="25"/>
    <s v="山本昇"/>
    <x v="4"/>
    <x v="7"/>
    <s v="西谷"/>
    <s v="CG"/>
    <s v="　"/>
    <s v="専任"/>
    <x v="5"/>
    <x v="0"/>
    <x v="11"/>
    <x v="1"/>
    <x v="0"/>
    <x v="14"/>
    <x v="4"/>
    <n v="36"/>
    <x v="1"/>
    <x v="0"/>
    <m/>
    <x v="0"/>
    <x v="2"/>
    <x v="0"/>
    <x v="0"/>
    <x v="0"/>
    <s v="CG1A"/>
    <s v="チューター"/>
    <s v="西岡"/>
    <s v="水"/>
    <n v="3"/>
    <n v="2503"/>
    <s v=""/>
    <s v=""/>
    <s v=""/>
    <s v=""/>
    <s v=""/>
    <s v=""/>
    <x v="0"/>
    <s v="CG1A水3"/>
    <n v="0.5"/>
    <s v="西岡水3"/>
    <n v="0.33333333333333331"/>
    <n v="1"/>
    <n v="25"/>
    <s v="2503水3"/>
    <n v="0.5"/>
    <s v="CG1ACG1A水32503"/>
    <n v="12.5"/>
    <m/>
  </r>
  <r>
    <n v="1"/>
    <x v="0"/>
    <x v="5"/>
    <x v="1"/>
    <n v="25"/>
    <s v="山本昇"/>
    <x v="4"/>
    <x v="7"/>
    <s v="西谷"/>
    <s v="CG"/>
    <s v="　"/>
    <s v="専任"/>
    <x v="5"/>
    <x v="0"/>
    <x v="11"/>
    <x v="1"/>
    <x v="2"/>
    <x v="14"/>
    <x v="4"/>
    <n v="36"/>
    <x v="1"/>
    <x v="0"/>
    <m/>
    <x v="0"/>
    <x v="2"/>
    <x v="0"/>
    <x v="0"/>
    <x v="0"/>
    <s v="CG1A"/>
    <s v="チューター"/>
    <s v="西岡"/>
    <s v="水"/>
    <n v="4"/>
    <n v="2503"/>
    <s v=""/>
    <s v=""/>
    <s v=""/>
    <s v=""/>
    <s v=""/>
    <s v=""/>
    <x v="0"/>
    <s v="CG1A水4"/>
    <n v="0.5"/>
    <s v="西岡水4"/>
    <n v="0.33333333333333331"/>
    <n v="1"/>
    <n v="25"/>
    <s v="2503水4"/>
    <n v="0.5"/>
    <s v="CG1ACG1A水42503"/>
    <n v="12.5"/>
    <m/>
  </r>
  <r>
    <n v="1"/>
    <x v="0"/>
    <x v="6"/>
    <x v="0"/>
    <n v="8"/>
    <s v="高祖"/>
    <x v="0"/>
    <x v="0"/>
    <s v="竹内一"/>
    <s v="CG"/>
    <s v="　"/>
    <s v="専任"/>
    <x v="6"/>
    <x v="0"/>
    <x v="8"/>
    <x v="4"/>
    <x v="1"/>
    <x v="12"/>
    <x v="2"/>
    <n v="36"/>
    <x v="0"/>
    <x v="1"/>
    <m/>
    <x v="0"/>
    <x v="1"/>
    <x v="2"/>
    <x v="0"/>
    <x v="0"/>
    <s v="GK1A"/>
    <s v="チューター"/>
    <s v="岡本武"/>
    <s v="月"/>
    <n v="2"/>
    <n v="3403"/>
    <s v=""/>
    <s v=""/>
    <s v=""/>
    <s v=""/>
    <s v=""/>
    <s v=""/>
    <x v="0"/>
    <s v="GK1A月2"/>
    <n v="0.5"/>
    <s v="岡本武月2"/>
    <n v="0.5"/>
    <n v="1"/>
    <n v="8"/>
    <s v="3403月2"/>
    <n v="0.25"/>
    <s v="GK1AGK1A月23403"/>
    <n v="4"/>
    <m/>
  </r>
  <r>
    <n v="1"/>
    <x v="0"/>
    <x v="6"/>
    <x v="0"/>
    <n v="8"/>
    <s v="高祖"/>
    <x v="0"/>
    <x v="0"/>
    <s v="竹内一"/>
    <s v="CG"/>
    <s v="　"/>
    <s v="専任"/>
    <x v="6"/>
    <x v="0"/>
    <x v="8"/>
    <x v="2"/>
    <x v="0"/>
    <x v="5"/>
    <x v="2"/>
    <n v="36"/>
    <x v="0"/>
    <x v="2"/>
    <m/>
    <x v="0"/>
    <x v="1"/>
    <x v="2"/>
    <x v="0"/>
    <x v="0"/>
    <s v="GK1A"/>
    <s v="チューター"/>
    <s v="岡本武"/>
    <s v="木"/>
    <n v="3"/>
    <n v="3302"/>
    <s v=""/>
    <s v=""/>
    <s v=""/>
    <s v=""/>
    <s v=""/>
    <s v=""/>
    <x v="0"/>
    <s v="GK1A木3"/>
    <n v="0.5"/>
    <s v="岡本武木3"/>
    <n v="0.5"/>
    <n v="1"/>
    <n v="8"/>
    <s v="3302木3"/>
    <n v="0.25"/>
    <s v="GK1AGK1A木33302"/>
    <n v="4"/>
    <m/>
  </r>
  <r>
    <n v="2"/>
    <x v="0"/>
    <x v="7"/>
    <x v="0"/>
    <n v="34"/>
    <s v="奥元"/>
    <x v="5"/>
    <x v="8"/>
    <s v="福井"/>
    <s v="ゲーム"/>
    <s v="プログラム"/>
    <s v="専任"/>
    <x v="7"/>
    <x v="0"/>
    <x v="13"/>
    <x v="4"/>
    <x v="1"/>
    <x v="1"/>
    <x v="0"/>
    <n v="36"/>
    <x v="1"/>
    <x v="0"/>
    <m/>
    <x v="0"/>
    <x v="1"/>
    <x v="1"/>
    <x v="1"/>
    <x v="0"/>
    <s v="GR2A"/>
    <s v="チューター"/>
    <s v="幸田"/>
    <s v="月"/>
    <n v="2"/>
    <n v="2501"/>
    <s v=""/>
    <s v=""/>
    <s v=""/>
    <s v=""/>
    <s v=""/>
    <s v=""/>
    <x v="0"/>
    <s v="GR2A月2"/>
    <n v="0.5"/>
    <s v="幸田月2"/>
    <n v="1"/>
    <n v="1"/>
    <n v="34"/>
    <s v="2501月2"/>
    <n v="0.5"/>
    <s v="GR2AGR2A月22501"/>
    <n v="17"/>
    <m/>
  </r>
  <r>
    <n v="2"/>
    <x v="0"/>
    <x v="7"/>
    <x v="0"/>
    <n v="34"/>
    <s v="奥元"/>
    <x v="6"/>
    <x v="9"/>
    <s v="小川"/>
    <s v="ゲーム"/>
    <s v="プログラム"/>
    <s v="専任"/>
    <x v="7"/>
    <x v="0"/>
    <x v="14"/>
    <x v="0"/>
    <x v="0"/>
    <x v="1"/>
    <x v="0"/>
    <n v="36"/>
    <x v="1"/>
    <x v="0"/>
    <m/>
    <x v="0"/>
    <x v="1"/>
    <x v="1"/>
    <x v="0"/>
    <x v="0"/>
    <s v="GR2A"/>
    <s v="チューター"/>
    <s v="青木"/>
    <s v="火"/>
    <n v="3"/>
    <n v="2501"/>
    <s v=""/>
    <s v=""/>
    <s v=""/>
    <s v=""/>
    <s v=""/>
    <s v=""/>
    <x v="0"/>
    <s v="GR2A火3"/>
    <n v="0.5"/>
    <s v="青木火3"/>
    <n v="1"/>
    <n v="1"/>
    <n v="34"/>
    <s v="2501火3"/>
    <n v="0.5"/>
    <s v="GR2AGR2A火32501"/>
    <n v="17"/>
    <m/>
  </r>
  <r>
    <n v="2"/>
    <x v="0"/>
    <x v="7"/>
    <x v="0"/>
    <n v="34"/>
    <s v="奥元"/>
    <x v="1"/>
    <x v="10"/>
    <s v="奥元"/>
    <s v="ゲーム"/>
    <s v="プログラム"/>
    <s v="専任"/>
    <x v="7"/>
    <x v="0"/>
    <x v="1"/>
    <x v="1"/>
    <x v="3"/>
    <x v="0"/>
    <x v="0"/>
    <n v="38"/>
    <x v="0"/>
    <x v="0"/>
    <m/>
    <x v="0"/>
    <x v="1"/>
    <x v="1"/>
    <x v="0"/>
    <x v="0"/>
    <s v="GR2A"/>
    <s v="チューター"/>
    <s v="上坂"/>
    <s v="水"/>
    <n v="1"/>
    <n v="3502"/>
    <s v=""/>
    <s v=""/>
    <s v=""/>
    <s v=""/>
    <s v=""/>
    <s v=""/>
    <x v="0"/>
    <s v="GR2A水1"/>
    <n v="0.5"/>
    <s v="上坂水1"/>
    <n v="1"/>
    <n v="1"/>
    <n v="34"/>
    <s v="3502水1"/>
    <n v="0.5"/>
    <s v="GR2AGR2A水13502"/>
    <n v="17"/>
    <m/>
  </r>
  <r>
    <n v="2"/>
    <x v="0"/>
    <x v="7"/>
    <x v="0"/>
    <n v="34"/>
    <s v="奥元"/>
    <x v="5"/>
    <x v="8"/>
    <s v="福井"/>
    <s v="ゲーム"/>
    <s v="プログラム"/>
    <s v="専任"/>
    <x v="7"/>
    <x v="0"/>
    <x v="13"/>
    <x v="1"/>
    <x v="2"/>
    <x v="0"/>
    <x v="0"/>
    <n v="38"/>
    <x v="0"/>
    <x v="0"/>
    <m/>
    <x v="0"/>
    <x v="1"/>
    <x v="1"/>
    <x v="1"/>
    <x v="0"/>
    <s v="GR2A"/>
    <s v="チューター"/>
    <s v="幸田"/>
    <s v="水"/>
    <n v="4"/>
    <n v="3502"/>
    <s v=""/>
    <s v=""/>
    <s v=""/>
    <s v=""/>
    <s v=""/>
    <s v=""/>
    <x v="0"/>
    <s v="GR2A水4"/>
    <n v="0.5"/>
    <s v="幸田水4"/>
    <n v="1"/>
    <n v="1"/>
    <n v="34"/>
    <s v="3502水4"/>
    <n v="0.5"/>
    <s v="GR2AGR2A水43502"/>
    <n v="17"/>
    <m/>
  </r>
  <r>
    <n v="2"/>
    <x v="0"/>
    <x v="7"/>
    <x v="0"/>
    <n v="34"/>
    <s v="奥元"/>
    <x v="6"/>
    <x v="11"/>
    <s v="徳田"/>
    <s v="ゲーム"/>
    <s v="プログラム"/>
    <s v="専任"/>
    <x v="7"/>
    <x v="0"/>
    <x v="15"/>
    <x v="2"/>
    <x v="0"/>
    <x v="0"/>
    <x v="0"/>
    <n v="38"/>
    <x v="0"/>
    <x v="0"/>
    <m/>
    <x v="0"/>
    <x v="1"/>
    <x v="1"/>
    <x v="0"/>
    <x v="0"/>
    <s v="GR2A"/>
    <s v="チューター"/>
    <s v="幸山"/>
    <s v="木"/>
    <n v="3"/>
    <n v="3502"/>
    <s v=""/>
    <s v=""/>
    <s v=""/>
    <s v=""/>
    <s v=""/>
    <s v=""/>
    <x v="0"/>
    <s v="GR2A木3"/>
    <n v="0.5"/>
    <s v="幸山木3"/>
    <n v="1"/>
    <n v="1"/>
    <n v="34"/>
    <s v="3502木3"/>
    <n v="0.5"/>
    <s v="GR2AGR2A木33502"/>
    <n v="17"/>
    <m/>
  </r>
  <r>
    <n v="2"/>
    <x v="0"/>
    <x v="7"/>
    <x v="0"/>
    <n v="34"/>
    <s v="奥元"/>
    <x v="6"/>
    <x v="12"/>
    <s v="福井"/>
    <s v="ゲーム"/>
    <s v="プログラム"/>
    <s v="専任"/>
    <x v="7"/>
    <x v="0"/>
    <x v="16"/>
    <x v="3"/>
    <x v="0"/>
    <x v="0"/>
    <x v="0"/>
    <n v="38"/>
    <x v="0"/>
    <x v="0"/>
    <m/>
    <x v="0"/>
    <x v="1"/>
    <x v="1"/>
    <x v="1"/>
    <x v="1"/>
    <s v="GR2A"/>
    <s v="チューター"/>
    <s v="奥元"/>
    <s v="金"/>
    <n v="3"/>
    <n v="3502"/>
    <s v=""/>
    <s v=""/>
    <s v=""/>
    <s v=""/>
    <s v=""/>
    <s v=""/>
    <x v="0"/>
    <s v="GR2A金3"/>
    <n v="0.5"/>
    <s v="奥元金3"/>
    <n v="1"/>
    <n v="1"/>
    <n v="34"/>
    <s v="3502金3"/>
    <n v="0.5"/>
    <s v="GR2AGR2A金33502"/>
    <n v="17"/>
    <m/>
  </r>
  <r>
    <n v="2"/>
    <x v="0"/>
    <x v="7"/>
    <x v="0"/>
    <n v="34"/>
    <s v="奥元"/>
    <x v="1"/>
    <x v="10"/>
    <s v="奥元"/>
    <s v="ゲーム"/>
    <s v="プログラム"/>
    <s v="専任"/>
    <x v="7"/>
    <x v="0"/>
    <x v="1"/>
    <x v="3"/>
    <x v="2"/>
    <x v="0"/>
    <x v="0"/>
    <n v="38"/>
    <x v="0"/>
    <x v="0"/>
    <m/>
    <x v="0"/>
    <x v="1"/>
    <x v="1"/>
    <x v="0"/>
    <x v="0"/>
    <s v="GR2A"/>
    <s v="チューター"/>
    <s v="上坂"/>
    <s v="金"/>
    <n v="4"/>
    <n v="3502"/>
    <s v=""/>
    <s v=""/>
    <s v=""/>
    <s v=""/>
    <s v=""/>
    <s v=""/>
    <x v="0"/>
    <s v="GR2A金4"/>
    <n v="0.5"/>
    <s v="上坂金4"/>
    <n v="1"/>
    <n v="1"/>
    <n v="34"/>
    <s v="3502金4"/>
    <n v="0.5"/>
    <s v="GR2AGR2A金43502"/>
    <n v="17"/>
    <m/>
  </r>
  <r>
    <n v="2"/>
    <x v="0"/>
    <x v="8"/>
    <x v="0"/>
    <n v="30"/>
    <s v="山口"/>
    <x v="6"/>
    <x v="12"/>
    <s v="福井"/>
    <s v="ゲーム"/>
    <s v="プログラム"/>
    <s v="専任"/>
    <x v="8"/>
    <x v="0"/>
    <x v="15"/>
    <x v="0"/>
    <x v="0"/>
    <x v="15"/>
    <x v="0"/>
    <n v="36"/>
    <x v="0"/>
    <x v="4"/>
    <m/>
    <x v="0"/>
    <x v="1"/>
    <x v="1"/>
    <x v="0"/>
    <x v="0"/>
    <s v="GR2B"/>
    <s v="チューター"/>
    <s v="幸山"/>
    <s v="火"/>
    <n v="3"/>
    <n v="3601"/>
    <s v=""/>
    <s v=""/>
    <s v=""/>
    <s v=""/>
    <s v=""/>
    <s v=""/>
    <x v="0"/>
    <s v="GR2B火3"/>
    <n v="0.5"/>
    <s v="幸山火3"/>
    <n v="0.5"/>
    <n v="1"/>
    <n v="30"/>
    <s v="3601火3"/>
    <n v="0.25"/>
    <s v="GR2BGR2B火33601"/>
    <n v="15"/>
    <m/>
  </r>
  <r>
    <n v="2"/>
    <x v="0"/>
    <x v="8"/>
    <x v="0"/>
    <n v="30"/>
    <s v="山口"/>
    <x v="1"/>
    <x v="10"/>
    <s v="奥元"/>
    <s v="ゲーム"/>
    <s v="プログラム"/>
    <s v="専任"/>
    <x v="8"/>
    <x v="0"/>
    <x v="5"/>
    <x v="0"/>
    <x v="2"/>
    <x v="16"/>
    <x v="2"/>
    <n v="36"/>
    <x v="0"/>
    <x v="1"/>
    <m/>
    <x v="0"/>
    <x v="1"/>
    <x v="1"/>
    <x v="0"/>
    <x v="0"/>
    <s v="GR2B"/>
    <s v="チューター"/>
    <s v="飯田"/>
    <s v="火"/>
    <n v="4"/>
    <n v="3402"/>
    <s v=""/>
    <s v=""/>
    <s v=""/>
    <s v=""/>
    <s v=""/>
    <s v=""/>
    <x v="0"/>
    <s v="GR2B火4"/>
    <n v="0.5"/>
    <s v="飯田火4"/>
    <n v="0.5"/>
    <n v="1"/>
    <n v="30"/>
    <s v="3402火4"/>
    <n v="0.25"/>
    <s v="GR2BGR2B火43402"/>
    <n v="15"/>
    <m/>
  </r>
  <r>
    <n v="2"/>
    <x v="0"/>
    <x v="8"/>
    <x v="0"/>
    <n v="30"/>
    <s v="山口"/>
    <x v="5"/>
    <x v="8"/>
    <s v="福井"/>
    <s v="ゲーム"/>
    <s v="プログラム"/>
    <s v="専任"/>
    <x v="8"/>
    <x v="0"/>
    <x v="1"/>
    <x v="1"/>
    <x v="0"/>
    <x v="17"/>
    <x v="3"/>
    <n v="32"/>
    <x v="2"/>
    <x v="1"/>
    <m/>
    <x v="0"/>
    <x v="1"/>
    <x v="1"/>
    <x v="0"/>
    <x v="0"/>
    <s v="GR2B"/>
    <s v="チューター"/>
    <s v="上坂"/>
    <s v="水"/>
    <n v="3"/>
    <n v="1403"/>
    <s v=""/>
    <s v=""/>
    <s v=""/>
    <s v=""/>
    <s v=""/>
    <s v=""/>
    <x v="0"/>
    <s v="GR2B水3"/>
    <n v="0.5"/>
    <s v="上坂水3"/>
    <n v="0.5"/>
    <n v="1"/>
    <n v="30"/>
    <s v="1403水3"/>
    <n v="0.25"/>
    <s v="GR2BGR2B水31403"/>
    <n v="15"/>
    <m/>
  </r>
  <r>
    <n v="2"/>
    <x v="0"/>
    <x v="8"/>
    <x v="0"/>
    <n v="30"/>
    <s v="山口"/>
    <x v="1"/>
    <x v="10"/>
    <s v="奥元"/>
    <s v="ゲーム"/>
    <s v="プログラム"/>
    <s v="専任"/>
    <x v="8"/>
    <x v="0"/>
    <x v="5"/>
    <x v="2"/>
    <x v="3"/>
    <x v="6"/>
    <x v="3"/>
    <n v="32"/>
    <x v="2"/>
    <x v="1"/>
    <m/>
    <x v="0"/>
    <x v="1"/>
    <x v="1"/>
    <x v="0"/>
    <x v="0"/>
    <s v="GR2B"/>
    <s v="チューター"/>
    <s v="飯田"/>
    <s v="木"/>
    <n v="1"/>
    <n v="1405"/>
    <s v=""/>
    <s v=""/>
    <s v=""/>
    <s v=""/>
    <s v=""/>
    <s v=""/>
    <x v="0"/>
    <s v="GR2B木1"/>
    <n v="0.5"/>
    <s v="飯田木1"/>
    <n v="0.5"/>
    <n v="1"/>
    <n v="30"/>
    <s v="1405木1"/>
    <n v="0.25"/>
    <s v="GR2BGR2B木11405"/>
    <n v="15"/>
    <m/>
  </r>
  <r>
    <n v="2"/>
    <x v="0"/>
    <x v="8"/>
    <x v="0"/>
    <n v="30"/>
    <s v="山口"/>
    <x v="6"/>
    <x v="9"/>
    <s v="小川"/>
    <s v="ゲーム"/>
    <s v="プログラム"/>
    <s v="専任"/>
    <x v="8"/>
    <x v="0"/>
    <x v="14"/>
    <x v="2"/>
    <x v="0"/>
    <x v="17"/>
    <x v="3"/>
    <n v="32"/>
    <x v="2"/>
    <x v="1"/>
    <m/>
    <x v="0"/>
    <x v="1"/>
    <x v="1"/>
    <x v="0"/>
    <x v="0"/>
    <s v="GR2B"/>
    <s v="チューター"/>
    <s v="青木"/>
    <s v="木"/>
    <n v="3"/>
    <n v="1403"/>
    <s v=""/>
    <s v=""/>
    <s v=""/>
    <s v=""/>
    <s v=""/>
    <s v=""/>
    <x v="0"/>
    <s v="GR2B木3"/>
    <n v="0.5"/>
    <s v="青木木3"/>
    <n v="0.5"/>
    <n v="1"/>
    <n v="30"/>
    <s v="1403木3"/>
    <n v="0.25"/>
    <s v="GR2BGR2B木31403"/>
    <n v="15"/>
    <m/>
  </r>
  <r>
    <n v="2"/>
    <x v="0"/>
    <x v="8"/>
    <x v="0"/>
    <n v="30"/>
    <s v="山口"/>
    <x v="6"/>
    <x v="11"/>
    <s v="徳田"/>
    <s v="ゲーム"/>
    <s v="プログラム"/>
    <s v="専任"/>
    <x v="8"/>
    <x v="0"/>
    <x v="17"/>
    <x v="3"/>
    <x v="3"/>
    <x v="0"/>
    <x v="0"/>
    <n v="38"/>
    <x v="0"/>
    <x v="0"/>
    <m/>
    <x v="0"/>
    <x v="1"/>
    <x v="1"/>
    <x v="0"/>
    <x v="0"/>
    <s v="GR2B"/>
    <s v="チューター"/>
    <s v="水田"/>
    <s v="金"/>
    <n v="1"/>
    <n v="3502"/>
    <s v=""/>
    <s v=""/>
    <s v=""/>
    <s v=""/>
    <s v=""/>
    <s v=""/>
    <x v="0"/>
    <s v="GR2B金1"/>
    <n v="0.5"/>
    <s v="水田金1"/>
    <n v="0.5"/>
    <n v="1"/>
    <n v="30"/>
    <s v="3502金1"/>
    <n v="0.25"/>
    <s v="GR2BGR2B金13502"/>
    <n v="15"/>
    <m/>
  </r>
  <r>
    <n v="2"/>
    <x v="0"/>
    <x v="8"/>
    <x v="0"/>
    <n v="30"/>
    <s v="山口"/>
    <x v="5"/>
    <x v="8"/>
    <s v="福井"/>
    <s v="ゲーム"/>
    <s v="プログラム"/>
    <s v="専任"/>
    <x v="8"/>
    <x v="0"/>
    <x v="1"/>
    <x v="3"/>
    <x v="0"/>
    <x v="17"/>
    <x v="3"/>
    <n v="32"/>
    <x v="2"/>
    <x v="1"/>
    <m/>
    <x v="0"/>
    <x v="1"/>
    <x v="1"/>
    <x v="0"/>
    <x v="0"/>
    <s v="GR2B"/>
    <s v="チューター"/>
    <s v="上坂"/>
    <s v="金"/>
    <n v="3"/>
    <n v="1403"/>
    <s v=""/>
    <s v=""/>
    <s v=""/>
    <s v=""/>
    <s v=""/>
    <s v=""/>
    <x v="0"/>
    <s v="GR2B金3"/>
    <n v="0.5"/>
    <s v="上坂金3"/>
    <n v="0.5"/>
    <n v="1"/>
    <n v="30"/>
    <s v="1403金3"/>
    <n v="0.25"/>
    <s v="GR2BGR2B金31403"/>
    <n v="15"/>
    <m/>
  </r>
  <r>
    <n v="2"/>
    <x v="0"/>
    <x v="9"/>
    <x v="0"/>
    <n v="0"/>
    <s v="山口"/>
    <x v="6"/>
    <x v="12"/>
    <s v="福井"/>
    <s v="ゲーム"/>
    <s v="プログラム"/>
    <s v="専任"/>
    <x v="9"/>
    <x v="0"/>
    <x v="15"/>
    <x v="0"/>
    <x v="0"/>
    <x v="15"/>
    <x v="0"/>
    <n v="36"/>
    <x v="0"/>
    <x v="4"/>
    <m/>
    <x v="0"/>
    <x v="1"/>
    <x v="1"/>
    <x v="0"/>
    <x v="0"/>
    <s v="GR2C"/>
    <s v="チューター"/>
    <s v="幸山"/>
    <s v="火"/>
    <n v="3"/>
    <n v="3601"/>
    <s v=""/>
    <s v=""/>
    <s v=""/>
    <s v=""/>
    <s v=""/>
    <s v=""/>
    <x v="0"/>
    <s v="GR2C火3"/>
    <n v="0.5"/>
    <s v="幸山火3"/>
    <n v="0.5"/>
    <n v="1"/>
    <n v="0"/>
    <s v="3601火3"/>
    <n v="0.25"/>
    <s v="GR2CGR2C火33601"/>
    <n v="0"/>
    <m/>
  </r>
  <r>
    <n v="2"/>
    <x v="0"/>
    <x v="9"/>
    <x v="0"/>
    <n v="0"/>
    <s v="山口"/>
    <x v="1"/>
    <x v="10"/>
    <s v="奥元"/>
    <s v="ゲーム"/>
    <s v="プログラム"/>
    <s v="専任"/>
    <x v="9"/>
    <x v="0"/>
    <x v="5"/>
    <x v="0"/>
    <x v="2"/>
    <x v="16"/>
    <x v="2"/>
    <n v="36"/>
    <x v="0"/>
    <x v="1"/>
    <m/>
    <x v="0"/>
    <x v="1"/>
    <x v="1"/>
    <x v="0"/>
    <x v="0"/>
    <s v="GR2C"/>
    <s v="チューター"/>
    <s v="飯田"/>
    <s v="火"/>
    <n v="4"/>
    <n v="3402"/>
    <s v=""/>
    <s v=""/>
    <s v=""/>
    <s v=""/>
    <s v=""/>
    <s v=""/>
    <x v="0"/>
    <s v="GR2C火4"/>
    <n v="0.5"/>
    <s v="飯田火4"/>
    <n v="0.5"/>
    <n v="1"/>
    <n v="0"/>
    <s v="3402火4"/>
    <n v="0.25"/>
    <s v="GR2CGR2C火43402"/>
    <n v="0"/>
    <m/>
  </r>
  <r>
    <n v="2"/>
    <x v="0"/>
    <x v="9"/>
    <x v="0"/>
    <n v="0"/>
    <s v="山口"/>
    <x v="5"/>
    <x v="8"/>
    <s v="福井"/>
    <s v="ゲーム"/>
    <s v="プログラム"/>
    <s v="専任"/>
    <x v="9"/>
    <x v="0"/>
    <x v="1"/>
    <x v="1"/>
    <x v="0"/>
    <x v="17"/>
    <x v="3"/>
    <n v="32"/>
    <x v="2"/>
    <x v="1"/>
    <m/>
    <x v="0"/>
    <x v="1"/>
    <x v="1"/>
    <x v="0"/>
    <x v="0"/>
    <s v="GR2C"/>
    <s v="チューター"/>
    <s v="上坂"/>
    <s v="水"/>
    <n v="3"/>
    <n v="1403"/>
    <s v=""/>
    <s v=""/>
    <s v=""/>
    <s v=""/>
    <s v=""/>
    <s v=""/>
    <x v="0"/>
    <s v="GR2C水3"/>
    <n v="0.5"/>
    <s v="上坂水3"/>
    <n v="0.5"/>
    <n v="1"/>
    <n v="0"/>
    <s v="1403水3"/>
    <n v="0.25"/>
    <s v="GR2CGR2C水31403"/>
    <n v="0"/>
    <m/>
  </r>
  <r>
    <n v="2"/>
    <x v="0"/>
    <x v="9"/>
    <x v="0"/>
    <n v="0"/>
    <s v="山口"/>
    <x v="1"/>
    <x v="10"/>
    <s v="奥元"/>
    <s v="ゲーム"/>
    <s v="プログラム"/>
    <s v="専任"/>
    <x v="9"/>
    <x v="0"/>
    <x v="5"/>
    <x v="2"/>
    <x v="3"/>
    <x v="6"/>
    <x v="3"/>
    <n v="32"/>
    <x v="2"/>
    <x v="1"/>
    <m/>
    <x v="0"/>
    <x v="1"/>
    <x v="1"/>
    <x v="0"/>
    <x v="0"/>
    <s v="GR2C"/>
    <s v="チューター"/>
    <s v="飯田"/>
    <s v="木"/>
    <n v="1"/>
    <n v="1405"/>
    <s v=""/>
    <s v=""/>
    <s v=""/>
    <s v=""/>
    <s v=""/>
    <s v=""/>
    <x v="0"/>
    <s v="GR2C木1"/>
    <n v="0.5"/>
    <s v="飯田木1"/>
    <n v="0.5"/>
    <n v="1"/>
    <n v="0"/>
    <s v="1405木1"/>
    <n v="0.25"/>
    <s v="GR2CGR2C木11405"/>
    <n v="0"/>
    <m/>
  </r>
  <r>
    <n v="2"/>
    <x v="0"/>
    <x v="9"/>
    <x v="0"/>
    <n v="0"/>
    <s v="山口"/>
    <x v="6"/>
    <x v="9"/>
    <s v="小川"/>
    <s v="ゲーム"/>
    <s v="プログラム"/>
    <s v="専任"/>
    <x v="9"/>
    <x v="0"/>
    <x v="14"/>
    <x v="2"/>
    <x v="0"/>
    <x v="17"/>
    <x v="3"/>
    <n v="32"/>
    <x v="2"/>
    <x v="1"/>
    <m/>
    <x v="0"/>
    <x v="1"/>
    <x v="1"/>
    <x v="0"/>
    <x v="0"/>
    <s v="GR2C"/>
    <s v="チューター"/>
    <s v="青木"/>
    <s v="木"/>
    <n v="3"/>
    <n v="1403"/>
    <s v=""/>
    <s v=""/>
    <s v=""/>
    <s v=""/>
    <s v=""/>
    <s v=""/>
    <x v="0"/>
    <s v="GR2C木3"/>
    <n v="0.5"/>
    <s v="青木木3"/>
    <n v="0.5"/>
    <n v="1"/>
    <n v="0"/>
    <s v="1403木3"/>
    <n v="0.25"/>
    <s v="GR2CGR2C木31403"/>
    <n v="0"/>
    <m/>
  </r>
  <r>
    <n v="2"/>
    <x v="0"/>
    <x v="9"/>
    <x v="0"/>
    <n v="0"/>
    <s v="山口"/>
    <x v="6"/>
    <x v="11"/>
    <s v="徳田"/>
    <s v="ゲーム"/>
    <s v="プログラム"/>
    <s v="専任"/>
    <x v="9"/>
    <x v="0"/>
    <x v="17"/>
    <x v="3"/>
    <x v="3"/>
    <x v="0"/>
    <x v="0"/>
    <n v="38"/>
    <x v="0"/>
    <x v="0"/>
    <m/>
    <x v="0"/>
    <x v="1"/>
    <x v="1"/>
    <x v="0"/>
    <x v="0"/>
    <s v="GR2C"/>
    <s v="チューター"/>
    <s v="水田"/>
    <s v="金"/>
    <n v="1"/>
    <n v="3502"/>
    <s v=""/>
    <s v=""/>
    <s v=""/>
    <s v=""/>
    <s v=""/>
    <s v=""/>
    <x v="0"/>
    <s v="GR2C金1"/>
    <n v="0.5"/>
    <s v="水田金1"/>
    <n v="0.5"/>
    <n v="1"/>
    <n v="0"/>
    <s v="3502金1"/>
    <n v="0.25"/>
    <s v="GR2CGR2C金13502"/>
    <n v="0"/>
    <m/>
  </r>
  <r>
    <n v="2"/>
    <x v="0"/>
    <x v="9"/>
    <x v="0"/>
    <n v="0"/>
    <s v="山口"/>
    <x v="5"/>
    <x v="8"/>
    <s v="福井"/>
    <s v="ゲーム"/>
    <s v="プログラム"/>
    <s v="専任"/>
    <x v="9"/>
    <x v="0"/>
    <x v="1"/>
    <x v="3"/>
    <x v="0"/>
    <x v="17"/>
    <x v="3"/>
    <n v="32"/>
    <x v="2"/>
    <x v="1"/>
    <m/>
    <x v="0"/>
    <x v="1"/>
    <x v="1"/>
    <x v="0"/>
    <x v="0"/>
    <s v="GR2C"/>
    <s v="チューター"/>
    <s v="上坂"/>
    <s v="金"/>
    <n v="3"/>
    <n v="1403"/>
    <s v=""/>
    <s v=""/>
    <s v=""/>
    <s v=""/>
    <s v=""/>
    <s v=""/>
    <x v="0"/>
    <s v="GR2C金3"/>
    <n v="0.5"/>
    <s v="上坂金3"/>
    <n v="0.5"/>
    <n v="1"/>
    <n v="0"/>
    <s v="1403金3"/>
    <n v="0.25"/>
    <s v="GR2CGR2C金31403"/>
    <n v="0"/>
    <m/>
  </r>
  <r>
    <n v="2"/>
    <x v="0"/>
    <x v="10"/>
    <x v="0"/>
    <n v="23"/>
    <s v="福島"/>
    <x v="7"/>
    <x v="13"/>
    <s v="野田"/>
    <s v="CG"/>
    <s v="　"/>
    <s v="非常勤"/>
    <x v="10"/>
    <x v="0"/>
    <x v="11"/>
    <x v="0"/>
    <x v="3"/>
    <x v="18"/>
    <x v="4"/>
    <n v="36"/>
    <x v="0"/>
    <x v="3"/>
    <m/>
    <x v="0"/>
    <x v="2"/>
    <x v="0"/>
    <x v="0"/>
    <x v="0"/>
    <s v="GI2A"/>
    <s v="チューター"/>
    <s v="西岡"/>
    <s v="火"/>
    <n v="1"/>
    <n v="3201"/>
    <s v=""/>
    <s v=""/>
    <s v=""/>
    <s v=""/>
    <s v=""/>
    <s v=""/>
    <x v="0"/>
    <s v="GI2A火1"/>
    <n v="0.5"/>
    <s v="西岡火1"/>
    <n v="0.5"/>
    <n v="1"/>
    <n v="23"/>
    <s v="3201火1"/>
    <n v="0.5"/>
    <s v="GI2AGI2A火13201"/>
    <n v="11.5"/>
    <m/>
  </r>
  <r>
    <n v="2"/>
    <x v="0"/>
    <x v="10"/>
    <x v="0"/>
    <n v="23"/>
    <s v="福島"/>
    <x v="7"/>
    <x v="13"/>
    <s v="野田"/>
    <s v="CG"/>
    <s v="　"/>
    <s v="非常勤"/>
    <x v="10"/>
    <x v="0"/>
    <x v="11"/>
    <x v="0"/>
    <x v="1"/>
    <x v="18"/>
    <x v="4"/>
    <n v="36"/>
    <x v="0"/>
    <x v="3"/>
    <m/>
    <x v="0"/>
    <x v="2"/>
    <x v="0"/>
    <x v="0"/>
    <x v="0"/>
    <s v="GI2A"/>
    <s v="チューター"/>
    <s v="西岡"/>
    <s v="火"/>
    <n v="2"/>
    <n v="3201"/>
    <s v=""/>
    <s v=""/>
    <s v=""/>
    <s v=""/>
    <s v=""/>
    <s v=""/>
    <x v="0"/>
    <s v="GI2A火2"/>
    <n v="0.5"/>
    <s v="西岡火2"/>
    <n v="0.5"/>
    <n v="1"/>
    <n v="23"/>
    <s v="3201火2"/>
    <n v="0.5"/>
    <s v="GI2AGI2A火23201"/>
    <n v="11.5"/>
    <m/>
  </r>
  <r>
    <n v="2"/>
    <x v="0"/>
    <x v="10"/>
    <x v="0"/>
    <n v="23"/>
    <s v="福島"/>
    <x v="7"/>
    <x v="13"/>
    <s v="野田"/>
    <s v="CG"/>
    <s v="　"/>
    <s v="非常勤"/>
    <x v="10"/>
    <x v="0"/>
    <x v="11"/>
    <x v="0"/>
    <x v="0"/>
    <x v="18"/>
    <x v="4"/>
    <n v="36"/>
    <x v="0"/>
    <x v="3"/>
    <m/>
    <x v="0"/>
    <x v="2"/>
    <x v="0"/>
    <x v="0"/>
    <x v="0"/>
    <s v="GI2A"/>
    <s v="チューター"/>
    <s v="西岡"/>
    <s v="火"/>
    <n v="3"/>
    <n v="3201"/>
    <s v=""/>
    <s v=""/>
    <s v=""/>
    <s v=""/>
    <s v=""/>
    <s v=""/>
    <x v="0"/>
    <s v="GI2A火3"/>
    <n v="0.5"/>
    <s v="西岡火3"/>
    <n v="0.5"/>
    <n v="1"/>
    <n v="23"/>
    <s v="3201火3"/>
    <n v="0.5"/>
    <s v="GI2AGI2A火33201"/>
    <n v="11.5"/>
    <m/>
  </r>
  <r>
    <n v="2"/>
    <x v="0"/>
    <x v="10"/>
    <x v="0"/>
    <n v="23"/>
    <s v="福島"/>
    <x v="7"/>
    <x v="13"/>
    <s v="野田"/>
    <s v="CG"/>
    <s v="　"/>
    <s v="非常勤"/>
    <x v="10"/>
    <x v="0"/>
    <x v="11"/>
    <x v="0"/>
    <x v="2"/>
    <x v="18"/>
    <x v="4"/>
    <n v="36"/>
    <x v="0"/>
    <x v="3"/>
    <m/>
    <x v="0"/>
    <x v="2"/>
    <x v="0"/>
    <x v="0"/>
    <x v="0"/>
    <s v="GI2A"/>
    <s v="チューター"/>
    <s v="西岡"/>
    <s v="火"/>
    <n v="4"/>
    <n v="3201"/>
    <s v=""/>
    <s v=""/>
    <s v=""/>
    <s v=""/>
    <s v=""/>
    <s v=""/>
    <x v="0"/>
    <s v="GI2A火4"/>
    <n v="0.5"/>
    <s v="西岡火4"/>
    <n v="0.5"/>
    <n v="1"/>
    <n v="23"/>
    <s v="3201火4"/>
    <n v="0.5"/>
    <s v="GI2AGI2A火43201"/>
    <n v="11.5"/>
    <m/>
  </r>
  <r>
    <n v="2"/>
    <x v="0"/>
    <x v="10"/>
    <x v="0"/>
    <n v="23"/>
    <s v="福島"/>
    <x v="2"/>
    <x v="14"/>
    <s v="庄司"/>
    <s v="CG"/>
    <s v="　"/>
    <s v="専任"/>
    <x v="10"/>
    <x v="0"/>
    <x v="4"/>
    <x v="2"/>
    <x v="3"/>
    <x v="9"/>
    <x v="1"/>
    <n v="40"/>
    <x v="1"/>
    <x v="3"/>
    <m/>
    <x v="0"/>
    <x v="2"/>
    <x v="0"/>
    <x v="0"/>
    <x v="0"/>
    <s v="GI2A"/>
    <s v="チューター"/>
    <s v="片岡"/>
    <s v="木"/>
    <n v="1"/>
    <n v="2202"/>
    <s v=""/>
    <s v=""/>
    <s v=""/>
    <s v=""/>
    <s v=""/>
    <s v=""/>
    <x v="0"/>
    <s v="GI2A木1"/>
    <n v="0.5"/>
    <s v="片岡木1"/>
    <n v="0.5"/>
    <n v="1"/>
    <n v="23"/>
    <s v="2202木1"/>
    <n v="0.25"/>
    <s v="GI2AGI2A木12202"/>
    <n v="11.5"/>
    <m/>
  </r>
  <r>
    <n v="2"/>
    <x v="0"/>
    <x v="10"/>
    <x v="0"/>
    <n v="23"/>
    <s v="福島"/>
    <x v="2"/>
    <x v="14"/>
    <s v="庄司"/>
    <s v="CG"/>
    <s v="　"/>
    <s v="専任"/>
    <x v="10"/>
    <x v="0"/>
    <x v="4"/>
    <x v="2"/>
    <x v="1"/>
    <x v="9"/>
    <x v="1"/>
    <n v="40"/>
    <x v="1"/>
    <x v="3"/>
    <m/>
    <x v="0"/>
    <x v="2"/>
    <x v="0"/>
    <x v="0"/>
    <x v="0"/>
    <s v="GI2A"/>
    <s v="チューター"/>
    <s v="片岡"/>
    <s v="木"/>
    <n v="2"/>
    <n v="2202"/>
    <s v=""/>
    <s v=""/>
    <s v=""/>
    <s v=""/>
    <s v=""/>
    <s v=""/>
    <x v="0"/>
    <s v="GI2A木2"/>
    <n v="0.5"/>
    <s v="片岡木2"/>
    <n v="0.5"/>
    <n v="1"/>
    <n v="23"/>
    <s v="2202木2"/>
    <n v="0.25"/>
    <s v="GI2AGI2A木22202"/>
    <n v="11.5"/>
    <m/>
  </r>
  <r>
    <n v="2"/>
    <x v="0"/>
    <x v="10"/>
    <x v="0"/>
    <n v="23"/>
    <s v="福島"/>
    <x v="2"/>
    <x v="15"/>
    <s v="福島"/>
    <s v="CG"/>
    <s v="　"/>
    <s v="専任"/>
    <x v="10"/>
    <x v="0"/>
    <x v="18"/>
    <x v="3"/>
    <x v="3"/>
    <x v="9"/>
    <x v="1"/>
    <n v="40"/>
    <x v="1"/>
    <x v="3"/>
    <m/>
    <x v="0"/>
    <x v="2"/>
    <x v="0"/>
    <x v="1"/>
    <x v="0"/>
    <s v="GI2A"/>
    <s v="チューター"/>
    <s v="田中康"/>
    <s v="金"/>
    <n v="1"/>
    <n v="2202"/>
    <s v=""/>
    <s v=""/>
    <s v=""/>
    <s v=""/>
    <s v=""/>
    <s v=""/>
    <x v="0"/>
    <s v="GI2A金1"/>
    <n v="0.5"/>
    <s v="田中康金1"/>
    <n v="0.5"/>
    <n v="1"/>
    <n v="23"/>
    <s v="2202金1"/>
    <n v="0.25"/>
    <s v="GI2AGI2A金12202"/>
    <n v="11.5"/>
    <m/>
  </r>
  <r>
    <n v="2"/>
    <x v="0"/>
    <x v="10"/>
    <x v="0"/>
    <n v="23"/>
    <s v="福島"/>
    <x v="2"/>
    <x v="15"/>
    <s v="福島"/>
    <s v="CG"/>
    <s v="　"/>
    <s v="専任"/>
    <x v="10"/>
    <x v="0"/>
    <x v="18"/>
    <x v="3"/>
    <x v="1"/>
    <x v="9"/>
    <x v="1"/>
    <n v="40"/>
    <x v="1"/>
    <x v="3"/>
    <m/>
    <x v="0"/>
    <x v="2"/>
    <x v="0"/>
    <x v="1"/>
    <x v="0"/>
    <s v="GI2A"/>
    <s v="チューター"/>
    <s v="田中康"/>
    <s v="金"/>
    <n v="2"/>
    <n v="2202"/>
    <s v=""/>
    <s v=""/>
    <s v=""/>
    <s v=""/>
    <s v=""/>
    <s v=""/>
    <x v="0"/>
    <s v="GI2A金2"/>
    <n v="0.5"/>
    <s v="田中康金2"/>
    <n v="0.5"/>
    <n v="1"/>
    <n v="23"/>
    <s v="2202金2"/>
    <n v="0.25"/>
    <s v="GI2AGI2A金22202"/>
    <n v="11.5"/>
    <m/>
  </r>
  <r>
    <n v="2"/>
    <x v="0"/>
    <x v="10"/>
    <x v="0"/>
    <n v="23"/>
    <s v="福島"/>
    <x v="8"/>
    <x v="16"/>
    <s v="西尾"/>
    <s v="CG"/>
    <s v="　"/>
    <s v="専任"/>
    <x v="10"/>
    <x v="0"/>
    <x v="19"/>
    <x v="3"/>
    <x v="0"/>
    <x v="9"/>
    <x v="1"/>
    <n v="40"/>
    <x v="1"/>
    <x v="3"/>
    <m/>
    <x v="0"/>
    <x v="0"/>
    <x v="0"/>
    <x v="1"/>
    <x v="0"/>
    <s v="GI2A"/>
    <s v="チューター"/>
    <s v="辻"/>
    <s v="金"/>
    <n v="3"/>
    <n v="2202"/>
    <s v=""/>
    <s v=""/>
    <s v=""/>
    <s v=""/>
    <s v=""/>
    <s v=""/>
    <x v="0"/>
    <s v="GI2A金3"/>
    <n v="0.5"/>
    <s v="辻金3"/>
    <n v="0.5"/>
    <n v="1"/>
    <n v="23"/>
    <s v="2202金3"/>
    <n v="0.25"/>
    <s v="GI2AGI2A金32202"/>
    <n v="11.5"/>
    <m/>
  </r>
  <r>
    <n v="2"/>
    <x v="0"/>
    <x v="11"/>
    <x v="0"/>
    <n v="15"/>
    <s v="竹内一"/>
    <x v="7"/>
    <x v="13"/>
    <s v="野田"/>
    <s v="CG"/>
    <s v="　"/>
    <s v="非常勤"/>
    <x v="11"/>
    <x v="0"/>
    <x v="11"/>
    <x v="0"/>
    <x v="3"/>
    <x v="19"/>
    <x v="4"/>
    <n v="36"/>
    <x v="0"/>
    <x v="3"/>
    <m/>
    <x v="0"/>
    <x v="2"/>
    <x v="0"/>
    <x v="0"/>
    <x v="0"/>
    <s v="GI2B"/>
    <s v="チューター"/>
    <s v="西岡"/>
    <s v="火"/>
    <n v="1"/>
    <n v="3202"/>
    <s v=""/>
    <s v=""/>
    <s v=""/>
    <s v=""/>
    <s v=""/>
    <s v=""/>
    <x v="0"/>
    <s v="GI2B火1"/>
    <n v="0.5"/>
    <s v="西岡火1"/>
    <n v="0.5"/>
    <n v="1"/>
    <n v="15"/>
    <s v="3202火1"/>
    <n v="0.5"/>
    <s v="GI2BGI2B火13202"/>
    <n v="7.5"/>
    <m/>
  </r>
  <r>
    <n v="2"/>
    <x v="0"/>
    <x v="11"/>
    <x v="0"/>
    <n v="15"/>
    <s v="竹内一"/>
    <x v="7"/>
    <x v="13"/>
    <s v="野田"/>
    <s v="CG"/>
    <s v="　"/>
    <s v="非常勤"/>
    <x v="11"/>
    <x v="0"/>
    <x v="11"/>
    <x v="0"/>
    <x v="1"/>
    <x v="19"/>
    <x v="4"/>
    <n v="36"/>
    <x v="0"/>
    <x v="3"/>
    <m/>
    <x v="0"/>
    <x v="2"/>
    <x v="0"/>
    <x v="0"/>
    <x v="0"/>
    <s v="GI2B"/>
    <s v="チューター"/>
    <s v="西岡"/>
    <s v="火"/>
    <n v="2"/>
    <n v="3202"/>
    <s v=""/>
    <s v=""/>
    <s v=""/>
    <s v=""/>
    <s v=""/>
    <s v=""/>
    <x v="0"/>
    <s v="GI2B火2"/>
    <n v="0.5"/>
    <s v="西岡火2"/>
    <n v="0.5"/>
    <n v="1"/>
    <n v="15"/>
    <s v="3202火2"/>
    <n v="0.5"/>
    <s v="GI2BGI2B火23202"/>
    <n v="7.5"/>
    <m/>
  </r>
  <r>
    <n v="2"/>
    <x v="0"/>
    <x v="11"/>
    <x v="0"/>
    <n v="15"/>
    <s v="竹内一"/>
    <x v="7"/>
    <x v="13"/>
    <s v="野田"/>
    <s v="CG"/>
    <s v="　"/>
    <s v="非常勤"/>
    <x v="11"/>
    <x v="0"/>
    <x v="11"/>
    <x v="0"/>
    <x v="0"/>
    <x v="19"/>
    <x v="4"/>
    <n v="36"/>
    <x v="0"/>
    <x v="3"/>
    <m/>
    <x v="0"/>
    <x v="2"/>
    <x v="0"/>
    <x v="0"/>
    <x v="0"/>
    <s v="GI2B"/>
    <s v="チューター"/>
    <s v="西岡"/>
    <s v="火"/>
    <n v="3"/>
    <n v="3202"/>
    <s v=""/>
    <s v=""/>
    <s v=""/>
    <s v=""/>
    <s v=""/>
    <s v=""/>
    <x v="0"/>
    <s v="GI2B火3"/>
    <n v="0.5"/>
    <s v="西岡火3"/>
    <n v="0.5"/>
    <n v="1"/>
    <n v="15"/>
    <s v="3202火3"/>
    <n v="0.5"/>
    <s v="GI2BGI2B火33202"/>
    <n v="7.5"/>
    <m/>
  </r>
  <r>
    <n v="2"/>
    <x v="0"/>
    <x v="11"/>
    <x v="0"/>
    <n v="15"/>
    <s v="竹内一"/>
    <x v="7"/>
    <x v="13"/>
    <s v="野田"/>
    <s v="CG"/>
    <s v="　"/>
    <s v="非常勤"/>
    <x v="11"/>
    <x v="0"/>
    <x v="11"/>
    <x v="0"/>
    <x v="2"/>
    <x v="19"/>
    <x v="4"/>
    <n v="36"/>
    <x v="0"/>
    <x v="3"/>
    <m/>
    <x v="0"/>
    <x v="2"/>
    <x v="0"/>
    <x v="0"/>
    <x v="0"/>
    <s v="GI2B"/>
    <s v="チューター"/>
    <s v="西岡"/>
    <s v="火"/>
    <n v="4"/>
    <n v="3202"/>
    <s v=""/>
    <s v=""/>
    <s v=""/>
    <s v=""/>
    <s v=""/>
    <s v=""/>
    <x v="0"/>
    <s v="GI2B火4"/>
    <n v="0.5"/>
    <s v="西岡火4"/>
    <n v="0.5"/>
    <n v="1"/>
    <n v="15"/>
    <s v="3202火4"/>
    <n v="0.5"/>
    <s v="GI2BGI2B火43202"/>
    <n v="7.5"/>
    <m/>
  </r>
  <r>
    <n v="2"/>
    <x v="0"/>
    <x v="11"/>
    <x v="0"/>
    <n v="15"/>
    <s v="竹内一"/>
    <x v="2"/>
    <x v="14"/>
    <s v="庄司"/>
    <s v="CG"/>
    <s v="　"/>
    <s v="専任"/>
    <x v="11"/>
    <x v="0"/>
    <x v="4"/>
    <x v="2"/>
    <x v="3"/>
    <x v="9"/>
    <x v="1"/>
    <n v="40"/>
    <x v="1"/>
    <x v="3"/>
    <m/>
    <x v="0"/>
    <x v="2"/>
    <x v="0"/>
    <x v="0"/>
    <x v="0"/>
    <s v="GI2B"/>
    <s v="チューター"/>
    <s v="片岡"/>
    <s v="木"/>
    <n v="1"/>
    <n v="2202"/>
    <s v=""/>
    <s v=""/>
    <s v=""/>
    <s v=""/>
    <s v=""/>
    <s v=""/>
    <x v="0"/>
    <s v="GI2B木1"/>
    <n v="0.5"/>
    <s v="片岡木1"/>
    <n v="0.5"/>
    <n v="1"/>
    <n v="15"/>
    <s v="2202木1"/>
    <n v="0.25"/>
    <s v="GI2BGI2B木12202"/>
    <n v="7.5"/>
    <m/>
  </r>
  <r>
    <n v="2"/>
    <x v="0"/>
    <x v="11"/>
    <x v="0"/>
    <n v="15"/>
    <s v="竹内一"/>
    <x v="2"/>
    <x v="14"/>
    <s v="庄司"/>
    <s v="CG"/>
    <s v="　"/>
    <s v="専任"/>
    <x v="11"/>
    <x v="0"/>
    <x v="4"/>
    <x v="2"/>
    <x v="1"/>
    <x v="9"/>
    <x v="1"/>
    <n v="40"/>
    <x v="1"/>
    <x v="3"/>
    <m/>
    <x v="0"/>
    <x v="2"/>
    <x v="0"/>
    <x v="0"/>
    <x v="0"/>
    <s v="GI2B"/>
    <s v="チューター"/>
    <s v="片岡"/>
    <s v="木"/>
    <n v="2"/>
    <n v="2202"/>
    <s v=""/>
    <s v=""/>
    <s v=""/>
    <s v=""/>
    <s v=""/>
    <s v=""/>
    <x v="0"/>
    <s v="GI2B木2"/>
    <n v="0.5"/>
    <s v="片岡木2"/>
    <n v="0.5"/>
    <n v="1"/>
    <n v="15"/>
    <s v="2202木2"/>
    <n v="0.25"/>
    <s v="GI2BGI2B木22202"/>
    <n v="7.5"/>
    <m/>
  </r>
  <r>
    <n v="2"/>
    <x v="0"/>
    <x v="11"/>
    <x v="0"/>
    <n v="15"/>
    <s v="竹内一"/>
    <x v="2"/>
    <x v="15"/>
    <s v="福島"/>
    <s v="CG"/>
    <s v="　"/>
    <s v="専任"/>
    <x v="11"/>
    <x v="0"/>
    <x v="18"/>
    <x v="3"/>
    <x v="3"/>
    <x v="9"/>
    <x v="1"/>
    <n v="40"/>
    <x v="1"/>
    <x v="3"/>
    <m/>
    <x v="0"/>
    <x v="2"/>
    <x v="0"/>
    <x v="1"/>
    <x v="0"/>
    <s v="GI2B"/>
    <s v="チューター"/>
    <s v="田中康"/>
    <s v="金"/>
    <n v="1"/>
    <n v="2202"/>
    <s v=""/>
    <s v=""/>
    <s v=""/>
    <s v=""/>
    <s v=""/>
    <s v=""/>
    <x v="0"/>
    <s v="GI2B金1"/>
    <n v="0.5"/>
    <s v="田中康金1"/>
    <n v="0.5"/>
    <n v="1"/>
    <n v="15"/>
    <s v="2202金1"/>
    <n v="0.25"/>
    <s v="GI2BGI2B金12202"/>
    <n v="7.5"/>
    <m/>
  </r>
  <r>
    <n v="2"/>
    <x v="0"/>
    <x v="11"/>
    <x v="0"/>
    <n v="15"/>
    <s v="竹内一"/>
    <x v="2"/>
    <x v="15"/>
    <s v="福島"/>
    <s v="CG"/>
    <s v="　"/>
    <s v="専任"/>
    <x v="11"/>
    <x v="0"/>
    <x v="18"/>
    <x v="3"/>
    <x v="1"/>
    <x v="9"/>
    <x v="1"/>
    <n v="40"/>
    <x v="1"/>
    <x v="3"/>
    <m/>
    <x v="0"/>
    <x v="2"/>
    <x v="0"/>
    <x v="1"/>
    <x v="0"/>
    <s v="GI2B"/>
    <s v="チューター"/>
    <s v="田中康"/>
    <s v="金"/>
    <n v="2"/>
    <n v="2202"/>
    <s v=""/>
    <s v=""/>
    <s v=""/>
    <s v=""/>
    <s v=""/>
    <s v=""/>
    <x v="0"/>
    <s v="GI2B金2"/>
    <n v="0.5"/>
    <s v="田中康金2"/>
    <n v="0.5"/>
    <n v="1"/>
    <n v="15"/>
    <s v="2202金2"/>
    <n v="0.25"/>
    <s v="GI2BGI2B金22202"/>
    <n v="7.5"/>
    <m/>
  </r>
  <r>
    <n v="2"/>
    <x v="0"/>
    <x v="11"/>
    <x v="0"/>
    <n v="15"/>
    <s v="竹内一"/>
    <x v="8"/>
    <x v="16"/>
    <s v="西尾"/>
    <s v="CG"/>
    <s v="　"/>
    <s v="専任"/>
    <x v="11"/>
    <x v="0"/>
    <x v="19"/>
    <x v="3"/>
    <x v="0"/>
    <x v="9"/>
    <x v="1"/>
    <n v="40"/>
    <x v="1"/>
    <x v="3"/>
    <m/>
    <x v="0"/>
    <x v="0"/>
    <x v="0"/>
    <x v="1"/>
    <x v="0"/>
    <s v="GI2B"/>
    <s v="チューター"/>
    <s v="辻"/>
    <s v="金"/>
    <n v="3"/>
    <n v="2202"/>
    <s v=""/>
    <s v=""/>
    <s v=""/>
    <s v=""/>
    <s v=""/>
    <s v=""/>
    <x v="0"/>
    <s v="GI2B金3"/>
    <n v="0.5"/>
    <s v="辻金3"/>
    <n v="0.5"/>
    <n v="1"/>
    <n v="15"/>
    <s v="2202金3"/>
    <n v="0.25"/>
    <s v="GI2BGI2B金32202"/>
    <n v="7.5"/>
    <m/>
  </r>
  <r>
    <n v="2"/>
    <x v="0"/>
    <x v="12"/>
    <x v="0"/>
    <n v="20"/>
    <s v="小川"/>
    <x v="9"/>
    <x v="17"/>
    <s v="板庇"/>
    <s v="ゲーム"/>
    <s v="プログラム"/>
    <s v="専任"/>
    <x v="12"/>
    <x v="0"/>
    <x v="7"/>
    <x v="0"/>
    <x v="0"/>
    <x v="8"/>
    <x v="1"/>
    <n v="36"/>
    <x v="1"/>
    <x v="1"/>
    <m/>
    <x v="0"/>
    <x v="1"/>
    <x v="1"/>
    <x v="0"/>
    <x v="0"/>
    <s v="GO2A"/>
    <s v="チューター"/>
    <s v="藤田"/>
    <s v="火"/>
    <n v="3"/>
    <n v="2402"/>
    <s v=""/>
    <s v=""/>
    <s v=""/>
    <s v=""/>
    <s v=""/>
    <s v=""/>
    <x v="0"/>
    <s v="GO2A火3"/>
    <n v="0.5"/>
    <s v="藤田火3"/>
    <n v="1"/>
    <n v="1"/>
    <n v="20"/>
    <s v="2402火3"/>
    <n v="0.5"/>
    <s v="GO2AGO2A火32402"/>
    <n v="10"/>
    <m/>
  </r>
  <r>
    <n v="2"/>
    <x v="0"/>
    <x v="12"/>
    <x v="0"/>
    <n v="20"/>
    <s v="小川"/>
    <x v="9"/>
    <x v="17"/>
    <s v="板庇"/>
    <s v="ゲーム"/>
    <s v="プログラム"/>
    <s v="専任"/>
    <x v="12"/>
    <x v="0"/>
    <x v="7"/>
    <x v="0"/>
    <x v="2"/>
    <x v="8"/>
    <x v="1"/>
    <n v="36"/>
    <x v="1"/>
    <x v="1"/>
    <m/>
    <x v="0"/>
    <x v="1"/>
    <x v="1"/>
    <x v="0"/>
    <x v="0"/>
    <s v="GO2A"/>
    <s v="チューター"/>
    <s v="藤田"/>
    <s v="火"/>
    <n v="4"/>
    <n v="2402"/>
    <s v=""/>
    <s v=""/>
    <s v=""/>
    <s v=""/>
    <s v=""/>
    <s v=""/>
    <x v="0"/>
    <s v="GO2A火4"/>
    <n v="0.5"/>
    <s v="藤田火4"/>
    <n v="1"/>
    <n v="1"/>
    <n v="20"/>
    <s v="2402火4"/>
    <n v="0.5"/>
    <s v="GO2AGO2A火42402"/>
    <n v="10"/>
    <m/>
  </r>
  <r>
    <n v="2"/>
    <x v="0"/>
    <x v="12"/>
    <x v="0"/>
    <n v="20"/>
    <s v="小川"/>
    <x v="1"/>
    <x v="10"/>
    <s v="奥元"/>
    <s v="ゲーム"/>
    <s v="プログラム"/>
    <s v="専任"/>
    <x v="12"/>
    <x v="0"/>
    <x v="16"/>
    <x v="2"/>
    <x v="0"/>
    <x v="20"/>
    <x v="2"/>
    <n v="36"/>
    <x v="2"/>
    <x v="2"/>
    <m/>
    <x v="0"/>
    <x v="1"/>
    <x v="1"/>
    <x v="1"/>
    <x v="0"/>
    <s v="GO2A"/>
    <s v="チューター"/>
    <s v="奥元"/>
    <s v="木"/>
    <n v="3"/>
    <n v="1303"/>
    <s v=""/>
    <s v=""/>
    <s v=""/>
    <s v=""/>
    <s v=""/>
    <s v=""/>
    <x v="0"/>
    <s v="GO2A木3"/>
    <n v="0.5"/>
    <s v="奥元木3"/>
    <n v="1"/>
    <n v="1"/>
    <n v="20"/>
    <s v="1303木3"/>
    <n v="0.5"/>
    <s v="GO2AGO2A木31303"/>
    <n v="10"/>
    <m/>
  </r>
  <r>
    <n v="2"/>
    <x v="0"/>
    <x v="12"/>
    <x v="0"/>
    <n v="20"/>
    <s v="小川"/>
    <x v="1"/>
    <x v="10"/>
    <s v="奥元"/>
    <s v="ゲーム"/>
    <s v="プログラム"/>
    <s v="専任"/>
    <x v="12"/>
    <x v="0"/>
    <x v="16"/>
    <x v="2"/>
    <x v="2"/>
    <x v="20"/>
    <x v="2"/>
    <n v="36"/>
    <x v="2"/>
    <x v="2"/>
    <m/>
    <x v="0"/>
    <x v="1"/>
    <x v="1"/>
    <x v="1"/>
    <x v="0"/>
    <s v="GO2A"/>
    <s v="チューター"/>
    <s v="奥元"/>
    <s v="木"/>
    <n v="4"/>
    <n v="1303"/>
    <s v=""/>
    <s v=""/>
    <s v=""/>
    <s v=""/>
    <s v=""/>
    <s v=""/>
    <x v="0"/>
    <s v="GO2A木4"/>
    <n v="0.5"/>
    <s v="奥元木4"/>
    <n v="1"/>
    <n v="1"/>
    <n v="20"/>
    <s v="1303木4"/>
    <n v="0.5"/>
    <s v="GO2AGO2A木41303"/>
    <n v="10"/>
    <m/>
  </r>
  <r>
    <n v="2"/>
    <x v="0"/>
    <x v="12"/>
    <x v="0"/>
    <n v="20"/>
    <s v="小川"/>
    <x v="6"/>
    <x v="11"/>
    <s v="徳田"/>
    <s v="ゲーム"/>
    <s v="プログラム"/>
    <s v="専任"/>
    <x v="12"/>
    <x v="0"/>
    <x v="20"/>
    <x v="3"/>
    <x v="1"/>
    <x v="21"/>
    <x v="2"/>
    <n v="36"/>
    <x v="0"/>
    <x v="2"/>
    <m/>
    <x v="0"/>
    <x v="1"/>
    <x v="1"/>
    <x v="0"/>
    <x v="0"/>
    <s v="GO2A"/>
    <s v="チューター"/>
    <s v="長畑"/>
    <s v="金"/>
    <n v="2"/>
    <n v="3303"/>
    <s v=""/>
    <s v=""/>
    <s v=""/>
    <s v=""/>
    <s v=""/>
    <s v=""/>
    <x v="0"/>
    <s v="GO2A金2"/>
    <n v="0.5"/>
    <s v="長畑金2"/>
    <n v="1"/>
    <n v="1"/>
    <n v="20"/>
    <s v="3303金2"/>
    <n v="0.5"/>
    <s v="GO2AGO2A金23303"/>
    <n v="10"/>
    <m/>
  </r>
  <r>
    <n v="2"/>
    <x v="0"/>
    <x v="12"/>
    <x v="0"/>
    <n v="20"/>
    <s v="小川"/>
    <x v="6"/>
    <x v="12"/>
    <s v="福井"/>
    <s v="ゲーム"/>
    <s v="プログラム"/>
    <s v="専任"/>
    <x v="12"/>
    <x v="0"/>
    <x v="20"/>
    <x v="3"/>
    <x v="0"/>
    <x v="21"/>
    <x v="2"/>
    <n v="36"/>
    <x v="0"/>
    <x v="2"/>
    <m/>
    <x v="0"/>
    <x v="1"/>
    <x v="1"/>
    <x v="0"/>
    <x v="0"/>
    <s v="GO2A"/>
    <s v="チューター"/>
    <s v="長畑"/>
    <s v="金"/>
    <n v="3"/>
    <n v="3303"/>
    <s v=""/>
    <s v=""/>
    <s v=""/>
    <s v=""/>
    <s v=""/>
    <s v=""/>
    <x v="0"/>
    <s v="GO2A金3"/>
    <n v="0.5"/>
    <s v="長畑金3"/>
    <n v="1"/>
    <n v="1"/>
    <n v="20"/>
    <s v="3303金3"/>
    <n v="0.5"/>
    <s v="GO2AGO2A金33303"/>
    <n v="10"/>
    <m/>
  </r>
  <r>
    <n v="2"/>
    <x v="0"/>
    <x v="13"/>
    <x v="0"/>
    <n v="1"/>
    <s v="小川"/>
    <x v="10"/>
    <x v="18"/>
    <s v="椎原"/>
    <s v="ゲーム"/>
    <s v="プログラム"/>
    <s v="専任"/>
    <x v="13"/>
    <x v="0"/>
    <x v="7"/>
    <x v="4"/>
    <x v="1"/>
    <x v="10"/>
    <x v="2"/>
    <n v="36"/>
    <x v="1"/>
    <x v="0"/>
    <m/>
    <x v="0"/>
    <x v="1"/>
    <x v="1"/>
    <x v="0"/>
    <x v="0"/>
    <s v="GP2A"/>
    <s v="チューター"/>
    <s v="藤田"/>
    <s v="月"/>
    <n v="2"/>
    <n v="2505"/>
    <s v=""/>
    <s v=""/>
    <s v=""/>
    <s v=""/>
    <s v=""/>
    <s v=""/>
    <x v="0"/>
    <s v="GP2A月2"/>
    <n v="0.5"/>
    <s v="藤田月2"/>
    <n v="0.5"/>
    <n v="1"/>
    <n v="1"/>
    <s v="2505月2"/>
    <n v="0.25"/>
    <s v="GP2AGP2A月22505"/>
    <n v="0.5"/>
    <m/>
  </r>
  <r>
    <n v="3"/>
    <x v="0"/>
    <x v="14"/>
    <x v="0"/>
    <n v="32"/>
    <s v="椎原"/>
    <x v="6"/>
    <x v="19"/>
    <s v="福井"/>
    <s v="ゲーム"/>
    <s v="プログラム"/>
    <s v="専任"/>
    <x v="14"/>
    <x v="0"/>
    <x v="21"/>
    <x v="4"/>
    <x v="0"/>
    <x v="0"/>
    <x v="0"/>
    <n v="38"/>
    <x v="0"/>
    <x v="0"/>
    <m/>
    <x v="0"/>
    <x v="1"/>
    <x v="1"/>
    <x v="0"/>
    <x v="0"/>
    <s v="GR3A"/>
    <s v="チューター"/>
    <s v="井上"/>
    <s v="月"/>
    <n v="3"/>
    <n v="3502"/>
    <s v=""/>
    <s v=""/>
    <s v=""/>
    <s v=""/>
    <s v=""/>
    <s v=""/>
    <x v="0"/>
    <s v="GR3A月3"/>
    <n v="0.5"/>
    <s v="井上月3"/>
    <n v="1"/>
    <n v="1"/>
    <n v="32"/>
    <s v="3502月3"/>
    <n v="0.5"/>
    <s v="GR3AGR3A月33502"/>
    <n v="16"/>
    <m/>
  </r>
  <r>
    <n v="3"/>
    <x v="0"/>
    <x v="14"/>
    <x v="0"/>
    <n v="32"/>
    <s v="椎原"/>
    <x v="10"/>
    <x v="20"/>
    <s v="牧"/>
    <s v="ゲーム"/>
    <s v="プログラム"/>
    <s v="専任"/>
    <x v="14"/>
    <x v="0"/>
    <x v="15"/>
    <x v="1"/>
    <x v="0"/>
    <x v="1"/>
    <x v="0"/>
    <n v="36"/>
    <x v="1"/>
    <x v="0"/>
    <m/>
    <x v="1"/>
    <x v="1"/>
    <x v="1"/>
    <x v="0"/>
    <x v="0"/>
    <s v="GR3A"/>
    <s v="チューター"/>
    <s v="幸山"/>
    <s v="水"/>
    <n v="3"/>
    <n v="2501"/>
    <s v=""/>
    <s v=""/>
    <s v=""/>
    <s v=""/>
    <s v=""/>
    <s v=""/>
    <x v="0"/>
    <s v="GR3A水3"/>
    <n v="0.5"/>
    <s v="幸山水3"/>
    <n v="1"/>
    <n v="1"/>
    <n v="32"/>
    <s v="2501水3"/>
    <n v="0.5"/>
    <s v="GR3AGR3A水32501"/>
    <n v="16"/>
    <m/>
  </r>
  <r>
    <n v="3"/>
    <x v="0"/>
    <x v="14"/>
    <x v="0"/>
    <n v="32"/>
    <s v="椎原"/>
    <x v="9"/>
    <x v="17"/>
    <s v="板庇"/>
    <s v="ゲーム"/>
    <s v="プログラム"/>
    <s v="専任"/>
    <x v="14"/>
    <x v="0"/>
    <x v="5"/>
    <x v="3"/>
    <x v="0"/>
    <x v="8"/>
    <x v="1"/>
    <n v="36"/>
    <x v="1"/>
    <x v="1"/>
    <m/>
    <x v="0"/>
    <x v="1"/>
    <x v="1"/>
    <x v="0"/>
    <x v="0"/>
    <s v="GR3A"/>
    <s v="チューター"/>
    <s v="飯田"/>
    <s v="金"/>
    <n v="3"/>
    <n v="2402"/>
    <s v=""/>
    <s v=""/>
    <s v=""/>
    <s v=""/>
    <s v=""/>
    <s v=""/>
    <x v="0"/>
    <s v="GR3A金3"/>
    <n v="0.5"/>
    <s v="飯田金3"/>
    <n v="1"/>
    <n v="1"/>
    <n v="32"/>
    <s v="2402金3"/>
    <n v="0.5"/>
    <s v="GR3AGR3A金32402"/>
    <n v="16"/>
    <m/>
  </r>
  <r>
    <n v="3"/>
    <x v="0"/>
    <x v="14"/>
    <x v="0"/>
    <n v="32"/>
    <s v="椎原"/>
    <x v="9"/>
    <x v="17"/>
    <s v="板庇"/>
    <s v="ゲーム"/>
    <s v="プログラム"/>
    <s v="専任"/>
    <x v="14"/>
    <x v="0"/>
    <x v="5"/>
    <x v="3"/>
    <x v="2"/>
    <x v="8"/>
    <x v="1"/>
    <n v="36"/>
    <x v="1"/>
    <x v="1"/>
    <m/>
    <x v="0"/>
    <x v="1"/>
    <x v="1"/>
    <x v="0"/>
    <x v="0"/>
    <s v="GR3A"/>
    <s v="チューター"/>
    <s v="飯田"/>
    <s v="金"/>
    <n v="4"/>
    <n v="2402"/>
    <s v=""/>
    <s v=""/>
    <s v=""/>
    <s v=""/>
    <s v=""/>
    <s v=""/>
    <x v="0"/>
    <s v="GR3A金4"/>
    <n v="0.5"/>
    <s v="飯田金4"/>
    <n v="1"/>
    <n v="1"/>
    <n v="32"/>
    <s v="2402金4"/>
    <n v="0.5"/>
    <s v="GR3AGR3A金42402"/>
    <n v="16"/>
    <m/>
  </r>
  <r>
    <n v="3"/>
    <x v="0"/>
    <x v="15"/>
    <x v="0"/>
    <n v="23"/>
    <s v="幸田"/>
    <x v="10"/>
    <x v="18"/>
    <s v="椎原"/>
    <s v="ゲーム"/>
    <s v="プログラム"/>
    <s v="専任"/>
    <x v="15"/>
    <x v="0"/>
    <x v="7"/>
    <x v="4"/>
    <x v="1"/>
    <x v="10"/>
    <x v="2"/>
    <n v="36"/>
    <x v="1"/>
    <x v="0"/>
    <m/>
    <x v="0"/>
    <x v="1"/>
    <x v="1"/>
    <x v="0"/>
    <x v="0"/>
    <s v="GR3B"/>
    <s v="チューター"/>
    <s v="藤田"/>
    <s v="月"/>
    <n v="2"/>
    <n v="2505"/>
    <s v=""/>
    <s v=""/>
    <s v=""/>
    <s v=""/>
    <s v=""/>
    <s v=""/>
    <x v="0"/>
    <s v="GR3B月2"/>
    <n v="0.5"/>
    <s v="藤田月2"/>
    <n v="0.5"/>
    <n v="1"/>
    <n v="23"/>
    <s v="2505月2"/>
    <n v="0.25"/>
    <s v="GR3BGR3B月22505"/>
    <n v="11.5"/>
    <m/>
  </r>
  <r>
    <n v="3"/>
    <x v="0"/>
    <x v="15"/>
    <x v="0"/>
    <n v="23"/>
    <s v="幸田"/>
    <x v="9"/>
    <x v="17"/>
    <s v="板庇"/>
    <s v="ゲーム"/>
    <s v="プログラム"/>
    <s v="専任"/>
    <x v="15"/>
    <x v="0"/>
    <x v="7"/>
    <x v="1"/>
    <x v="0"/>
    <x v="8"/>
    <x v="1"/>
    <n v="36"/>
    <x v="1"/>
    <x v="1"/>
    <m/>
    <x v="0"/>
    <x v="1"/>
    <x v="1"/>
    <x v="0"/>
    <x v="0"/>
    <s v="GR3B"/>
    <s v="チューター"/>
    <s v="藤田"/>
    <s v="水"/>
    <n v="3"/>
    <n v="2402"/>
    <s v=""/>
    <s v=""/>
    <s v=""/>
    <s v=""/>
    <s v=""/>
    <s v=""/>
    <x v="0"/>
    <s v="GR3B水3"/>
    <n v="0.5"/>
    <s v="藤田水3"/>
    <n v="1"/>
    <n v="1"/>
    <n v="23"/>
    <s v="2402水3"/>
    <n v="0.5"/>
    <s v="GR3BGR3B水32402"/>
    <n v="11.5"/>
    <m/>
  </r>
  <r>
    <n v="3"/>
    <x v="0"/>
    <x v="15"/>
    <x v="0"/>
    <n v="23"/>
    <s v="幸田"/>
    <x v="9"/>
    <x v="17"/>
    <s v="板庇"/>
    <s v="ゲーム"/>
    <s v="プログラム"/>
    <s v="専任"/>
    <x v="15"/>
    <x v="0"/>
    <x v="7"/>
    <x v="1"/>
    <x v="2"/>
    <x v="8"/>
    <x v="1"/>
    <n v="36"/>
    <x v="1"/>
    <x v="1"/>
    <m/>
    <x v="0"/>
    <x v="1"/>
    <x v="1"/>
    <x v="0"/>
    <x v="0"/>
    <s v="GR3B"/>
    <s v="チューター"/>
    <s v="藤田"/>
    <s v="水"/>
    <n v="4"/>
    <n v="2402"/>
    <s v=""/>
    <s v=""/>
    <s v=""/>
    <s v=""/>
    <s v=""/>
    <s v=""/>
    <x v="0"/>
    <s v="GR3B水4"/>
    <n v="0.5"/>
    <s v="藤田水4"/>
    <n v="1"/>
    <n v="1"/>
    <n v="23"/>
    <s v="2402水4"/>
    <n v="0.5"/>
    <s v="GR3BGR3B水42402"/>
    <n v="11.5"/>
    <m/>
  </r>
  <r>
    <n v="3"/>
    <x v="0"/>
    <x v="15"/>
    <x v="0"/>
    <n v="23"/>
    <s v="幸田"/>
    <x v="6"/>
    <x v="19"/>
    <s v="福井"/>
    <s v="ゲーム"/>
    <s v="プログラム"/>
    <s v="専任"/>
    <x v="15"/>
    <x v="0"/>
    <x v="21"/>
    <x v="2"/>
    <x v="2"/>
    <x v="22"/>
    <x v="2"/>
    <n v="36"/>
    <x v="2"/>
    <x v="2"/>
    <m/>
    <x v="0"/>
    <x v="1"/>
    <x v="1"/>
    <x v="0"/>
    <x v="0"/>
    <s v="GR3B"/>
    <s v="チューター"/>
    <s v="井上"/>
    <s v="木"/>
    <n v="4"/>
    <n v="1304"/>
    <s v=""/>
    <s v=""/>
    <s v=""/>
    <s v=""/>
    <s v=""/>
    <s v=""/>
    <x v="0"/>
    <s v="GR3B木4"/>
    <n v="0.5"/>
    <s v="井上木4"/>
    <n v="1"/>
    <n v="1"/>
    <n v="23"/>
    <s v="1304木4"/>
    <n v="0.5"/>
    <s v="GR3BGR3B木41304"/>
    <n v="11.5"/>
    <m/>
  </r>
  <r>
    <n v="3"/>
    <x v="0"/>
    <x v="15"/>
    <x v="0"/>
    <n v="23"/>
    <s v="幸田"/>
    <x v="10"/>
    <x v="20"/>
    <s v="牧"/>
    <s v="ゲーム"/>
    <s v="プログラム"/>
    <s v="専任"/>
    <x v="15"/>
    <x v="0"/>
    <x v="15"/>
    <x v="3"/>
    <x v="0"/>
    <x v="7"/>
    <x v="2"/>
    <n v="36"/>
    <x v="1"/>
    <x v="1"/>
    <m/>
    <x v="1"/>
    <x v="1"/>
    <x v="1"/>
    <x v="0"/>
    <x v="0"/>
    <s v="GR3B"/>
    <s v="チューター"/>
    <s v="幸山"/>
    <s v="金"/>
    <n v="3"/>
    <n v="2405"/>
    <s v=""/>
    <s v=""/>
    <s v=""/>
    <s v=""/>
    <s v=""/>
    <s v=""/>
    <x v="0"/>
    <s v="GR3B金3"/>
    <n v="0.5"/>
    <s v="幸山金3"/>
    <n v="1"/>
    <n v="1"/>
    <n v="23"/>
    <s v="2405金3"/>
    <n v="0.5"/>
    <s v="GR3BGR3B金32405"/>
    <n v="11.5"/>
    <m/>
  </r>
  <r>
    <n v="3"/>
    <x v="0"/>
    <x v="16"/>
    <x v="0"/>
    <n v="16"/>
    <s v="田中康"/>
    <x v="11"/>
    <x v="21"/>
    <s v="黒川"/>
    <s v="進路"/>
    <s v="　"/>
    <s v="専任"/>
    <x v="16"/>
    <x v="0"/>
    <x v="22"/>
    <x v="4"/>
    <x v="1"/>
    <x v="17"/>
    <x v="3"/>
    <n v="32"/>
    <x v="2"/>
    <x v="1"/>
    <m/>
    <x v="0"/>
    <x v="2"/>
    <x v="0"/>
    <x v="1"/>
    <x v="0"/>
    <s v="GI3A"/>
    <s v="チューター"/>
    <s v="仲田"/>
    <s v="月"/>
    <n v="2"/>
    <n v="1403"/>
    <s v=""/>
    <s v=""/>
    <s v=""/>
    <s v=""/>
    <s v=""/>
    <s v=""/>
    <x v="0"/>
    <s v="GI3A月2"/>
    <n v="0.5"/>
    <s v="仲田月2"/>
    <n v="0.33333333333333331"/>
    <n v="1"/>
    <n v="16"/>
    <s v="1403月2"/>
    <n v="0.5"/>
    <s v="GI3AGI3A月21403"/>
    <n v="8"/>
    <m/>
  </r>
  <r>
    <n v="4"/>
    <x v="0"/>
    <x v="17"/>
    <x v="0"/>
    <n v="31"/>
    <s v="板庇"/>
    <x v="9"/>
    <x v="22"/>
    <s v="牧"/>
    <s v="ゲーム"/>
    <s v="プログラム"/>
    <s v="専任"/>
    <x v="17"/>
    <x v="0"/>
    <x v="23"/>
    <x v="4"/>
    <x v="2"/>
    <x v="13"/>
    <x v="1"/>
    <n v="36"/>
    <x v="1"/>
    <x v="0"/>
    <m/>
    <x v="0"/>
    <x v="1"/>
    <x v="1"/>
    <x v="0"/>
    <x v="0"/>
    <s v="GR4A"/>
    <s v="チューター"/>
    <s v="近藤"/>
    <s v="月"/>
    <n v="4"/>
    <n v="2502"/>
    <s v=""/>
    <s v=""/>
    <s v=""/>
    <s v=""/>
    <s v=""/>
    <s v=""/>
    <x v="0"/>
    <s v="GR4A月4"/>
    <n v="0.5"/>
    <s v="近藤月4"/>
    <n v="1"/>
    <n v="1"/>
    <n v="31"/>
    <s v="2502月4"/>
    <n v="0.5"/>
    <s v="GR4AGR4A月42502"/>
    <n v="15.5"/>
    <m/>
  </r>
  <r>
    <n v="4"/>
    <x v="0"/>
    <x v="17"/>
    <x v="0"/>
    <n v="31"/>
    <s v="板庇"/>
    <x v="9"/>
    <x v="22"/>
    <s v="牧"/>
    <s v="ゲーム"/>
    <s v="プログラム"/>
    <s v="専任"/>
    <x v="17"/>
    <x v="0"/>
    <x v="23"/>
    <x v="0"/>
    <x v="0"/>
    <x v="13"/>
    <x v="1"/>
    <n v="36"/>
    <x v="1"/>
    <x v="0"/>
    <m/>
    <x v="0"/>
    <x v="1"/>
    <x v="1"/>
    <x v="0"/>
    <x v="0"/>
    <s v="GR4A"/>
    <s v="チューター"/>
    <s v="近藤"/>
    <s v="火"/>
    <n v="3"/>
    <n v="2502"/>
    <s v=""/>
    <s v=""/>
    <s v=""/>
    <s v=""/>
    <s v=""/>
    <s v=""/>
    <x v="0"/>
    <s v="GR4A火3"/>
    <n v="0.5"/>
    <s v="近藤火3"/>
    <n v="1"/>
    <n v="1"/>
    <n v="31"/>
    <s v="2502火3"/>
    <n v="0.5"/>
    <s v="GR4AGR4A火32502"/>
    <n v="15.5"/>
    <m/>
  </r>
  <r>
    <n v="4"/>
    <x v="0"/>
    <x v="17"/>
    <x v="0"/>
    <n v="31"/>
    <s v="板庇"/>
    <x v="10"/>
    <x v="23"/>
    <s v="山口"/>
    <s v="ゲーム"/>
    <s v="プログラム"/>
    <s v="専任"/>
    <x v="17"/>
    <x v="0"/>
    <x v="23"/>
    <x v="1"/>
    <x v="0"/>
    <x v="3"/>
    <x v="0"/>
    <n v="36"/>
    <x v="1"/>
    <x v="2"/>
    <m/>
    <x v="0"/>
    <x v="1"/>
    <x v="1"/>
    <x v="0"/>
    <x v="0"/>
    <s v="GR4A"/>
    <s v="チューター"/>
    <s v="近藤"/>
    <s v="水"/>
    <n v="3"/>
    <n v="2303"/>
    <s v=""/>
    <s v=""/>
    <s v=""/>
    <s v=""/>
    <s v=""/>
    <s v=""/>
    <x v="0"/>
    <s v="GR4A水3"/>
    <n v="0.5"/>
    <s v="近藤水3"/>
    <n v="1"/>
    <n v="1"/>
    <n v="31"/>
    <s v="2303水3"/>
    <n v="0.5"/>
    <s v="GR4AGR4A水32303"/>
    <n v="15.5"/>
    <m/>
  </r>
  <r>
    <n v="4"/>
    <x v="0"/>
    <x v="18"/>
    <x v="0"/>
    <n v="19"/>
    <s v="曽根"/>
    <x v="9"/>
    <x v="22"/>
    <s v="牧"/>
    <s v="ゲーム"/>
    <s v="プログラム"/>
    <s v="専任"/>
    <x v="18"/>
    <x v="0"/>
    <x v="23"/>
    <x v="0"/>
    <x v="1"/>
    <x v="13"/>
    <x v="1"/>
    <n v="36"/>
    <x v="1"/>
    <x v="0"/>
    <m/>
    <x v="0"/>
    <x v="1"/>
    <x v="1"/>
    <x v="0"/>
    <x v="0"/>
    <s v="GR4B"/>
    <s v="チューター"/>
    <s v="近藤"/>
    <s v="火"/>
    <n v="2"/>
    <n v="2502"/>
    <s v=""/>
    <s v=""/>
    <s v=""/>
    <s v=""/>
    <s v=""/>
    <s v=""/>
    <x v="0"/>
    <s v="GR4B火2"/>
    <n v="0.5"/>
    <s v="近藤火2"/>
    <n v="1"/>
    <n v="1"/>
    <n v="19"/>
    <s v="2502火2"/>
    <n v="0.5"/>
    <s v="GR4BGR4B火22502"/>
    <n v="9.5"/>
    <m/>
  </r>
  <r>
    <n v="4"/>
    <x v="0"/>
    <x v="18"/>
    <x v="0"/>
    <n v="19"/>
    <s v="曽根"/>
    <x v="5"/>
    <x v="24"/>
    <s v="小川"/>
    <s v="ゲーム"/>
    <s v="プログラム"/>
    <s v="専任"/>
    <x v="18"/>
    <x v="0"/>
    <x v="17"/>
    <x v="1"/>
    <x v="0"/>
    <x v="23"/>
    <x v="2"/>
    <n v="36"/>
    <x v="1"/>
    <x v="1"/>
    <m/>
    <x v="0"/>
    <x v="1"/>
    <x v="1"/>
    <x v="0"/>
    <x v="0"/>
    <s v="GR4B"/>
    <s v="チューター"/>
    <s v="水田"/>
    <s v="水"/>
    <n v="3"/>
    <n v="2403"/>
    <s v=""/>
    <s v=""/>
    <s v=""/>
    <s v=""/>
    <s v=""/>
    <s v=""/>
    <x v="0"/>
    <s v="GR4B水3"/>
    <n v="0.5"/>
    <s v="水田水3"/>
    <n v="1"/>
    <n v="1"/>
    <n v="19"/>
    <s v="2403水3"/>
    <n v="0.5"/>
    <s v="GR4BGR4B水32403"/>
    <n v="9.5"/>
    <m/>
  </r>
  <r>
    <n v="4"/>
    <x v="0"/>
    <x v="18"/>
    <x v="0"/>
    <n v="19"/>
    <s v="曽根"/>
    <x v="10"/>
    <x v="23"/>
    <s v="山口"/>
    <s v="ゲーム"/>
    <s v="プログラム"/>
    <s v="専任"/>
    <x v="18"/>
    <x v="0"/>
    <x v="23"/>
    <x v="1"/>
    <x v="2"/>
    <x v="3"/>
    <x v="0"/>
    <n v="36"/>
    <x v="1"/>
    <x v="2"/>
    <m/>
    <x v="0"/>
    <x v="1"/>
    <x v="1"/>
    <x v="0"/>
    <x v="0"/>
    <s v="GR4B"/>
    <s v="チューター"/>
    <s v="近藤"/>
    <s v="水"/>
    <n v="4"/>
    <n v="2303"/>
    <s v=""/>
    <s v=""/>
    <s v=""/>
    <s v=""/>
    <s v=""/>
    <s v=""/>
    <x v="0"/>
    <s v="GR4B水4"/>
    <n v="0.5"/>
    <s v="近藤水4"/>
    <n v="1"/>
    <n v="1"/>
    <n v="19"/>
    <s v="2303水4"/>
    <n v="0.5"/>
    <s v="GR4BGR4B水42303"/>
    <n v="9.5"/>
    <m/>
  </r>
  <r>
    <n v="4"/>
    <x v="0"/>
    <x v="18"/>
    <x v="0"/>
    <n v="19"/>
    <s v="曽根"/>
    <x v="9"/>
    <x v="22"/>
    <s v="牧"/>
    <s v="ゲーム"/>
    <s v="プログラム"/>
    <s v="専任"/>
    <x v="18"/>
    <x v="0"/>
    <x v="23"/>
    <x v="2"/>
    <x v="1"/>
    <x v="13"/>
    <x v="1"/>
    <n v="36"/>
    <x v="1"/>
    <x v="0"/>
    <m/>
    <x v="0"/>
    <x v="1"/>
    <x v="1"/>
    <x v="0"/>
    <x v="0"/>
    <s v="GR4B"/>
    <s v="チューター"/>
    <s v="近藤"/>
    <s v="木"/>
    <n v="2"/>
    <n v="2502"/>
    <s v=""/>
    <s v=""/>
    <s v=""/>
    <s v=""/>
    <s v=""/>
    <s v=""/>
    <x v="0"/>
    <s v="GR4B木2"/>
    <n v="0.5"/>
    <s v="近藤木2"/>
    <n v="1"/>
    <n v="1"/>
    <n v="19"/>
    <s v="2502木2"/>
    <n v="0.5"/>
    <s v="GR4BGR4B木22502"/>
    <n v="9.5"/>
    <m/>
  </r>
  <r>
    <n v="4"/>
    <x v="0"/>
    <x v="18"/>
    <x v="0"/>
    <n v="19"/>
    <s v="曽根"/>
    <x v="10"/>
    <x v="25"/>
    <s v="椎原"/>
    <s v="ゲーム"/>
    <s v="プログラム"/>
    <s v="専任"/>
    <x v="18"/>
    <x v="0"/>
    <x v="7"/>
    <x v="2"/>
    <x v="2"/>
    <x v="24"/>
    <x v="2"/>
    <n v="36"/>
    <x v="1"/>
    <x v="1"/>
    <m/>
    <x v="0"/>
    <x v="1"/>
    <x v="1"/>
    <x v="0"/>
    <x v="0"/>
    <s v="GR4B"/>
    <s v="チューター"/>
    <s v="藤田"/>
    <s v="木"/>
    <n v="4"/>
    <n v="2404"/>
    <s v=""/>
    <s v=""/>
    <s v=""/>
    <s v=""/>
    <s v=""/>
    <s v=""/>
    <x v="0"/>
    <s v="GR4B木4"/>
    <n v="0.5"/>
    <s v="藤田木4"/>
    <n v="1"/>
    <n v="1"/>
    <n v="19"/>
    <s v="2404木4"/>
    <n v="0.5"/>
    <s v="GR4BGR4B木42404"/>
    <n v="9.5"/>
    <m/>
  </r>
  <r>
    <n v="1"/>
    <x v="0"/>
    <x v="19"/>
    <x v="2"/>
    <n v="35"/>
    <s v="今井"/>
    <x v="12"/>
    <x v="26"/>
    <s v="内山"/>
    <s v="IT"/>
    <s v="　"/>
    <s v="専任"/>
    <x v="19"/>
    <x v="0"/>
    <x v="24"/>
    <x v="0"/>
    <x v="2"/>
    <x v="15"/>
    <x v="0"/>
    <n v="36"/>
    <x v="0"/>
    <x v="4"/>
    <m/>
    <x v="0"/>
    <x v="3"/>
    <x v="0"/>
    <x v="0"/>
    <x v="0"/>
    <s v="IE1A"/>
    <s v="チューター"/>
    <s v="滝谷"/>
    <s v="火"/>
    <n v="4"/>
    <n v="3601"/>
    <s v=""/>
    <s v=""/>
    <s v=""/>
    <s v=""/>
    <s v=""/>
    <s v=""/>
    <x v="0"/>
    <s v="IE1A火4"/>
    <n v="0.5"/>
    <s v="滝谷火4"/>
    <n v="1"/>
    <n v="1"/>
    <n v="35"/>
    <s v="3601火4"/>
    <n v="0.5"/>
    <s v="IE1AIE1A火43601"/>
    <n v="17.5"/>
    <m/>
  </r>
  <r>
    <n v="1"/>
    <x v="0"/>
    <x v="19"/>
    <x v="2"/>
    <n v="35"/>
    <s v="今井"/>
    <x v="13"/>
    <x v="27"/>
    <s v="土居"/>
    <s v="IT"/>
    <s v="　"/>
    <s v="専任"/>
    <x v="19"/>
    <x v="0"/>
    <x v="25"/>
    <x v="2"/>
    <x v="1"/>
    <x v="3"/>
    <x v="0"/>
    <n v="36"/>
    <x v="1"/>
    <x v="2"/>
    <m/>
    <x v="0"/>
    <x v="3"/>
    <x v="0"/>
    <x v="0"/>
    <x v="0"/>
    <s v="IE1A"/>
    <s v="チューター"/>
    <s v="山本ひ"/>
    <s v="木"/>
    <n v="2"/>
    <n v="2303"/>
    <s v=""/>
    <s v=""/>
    <s v=""/>
    <s v=""/>
    <s v=""/>
    <s v=""/>
    <x v="0"/>
    <s v="IE1A木2"/>
    <n v="0.5"/>
    <s v="山本ひ木2"/>
    <n v="1"/>
    <n v="1"/>
    <n v="35"/>
    <s v="2303木2"/>
    <n v="0.5"/>
    <s v="IE1AIE1A木22303"/>
    <n v="17.5"/>
    <m/>
  </r>
  <r>
    <n v="1"/>
    <x v="0"/>
    <x v="20"/>
    <x v="2"/>
    <n v="26"/>
    <s v="寺澤"/>
    <x v="13"/>
    <x v="27"/>
    <s v="土居"/>
    <s v="IT"/>
    <s v="　"/>
    <s v="専任"/>
    <x v="20"/>
    <x v="0"/>
    <x v="26"/>
    <x v="0"/>
    <x v="0"/>
    <x v="16"/>
    <x v="2"/>
    <n v="36"/>
    <x v="0"/>
    <x v="1"/>
    <m/>
    <x v="0"/>
    <x v="3"/>
    <x v="0"/>
    <x v="0"/>
    <x v="0"/>
    <s v="SE1A"/>
    <s v="チューター"/>
    <s v="梶山"/>
    <s v="火"/>
    <n v="3"/>
    <n v="3402"/>
    <s v=""/>
    <s v=""/>
    <s v=""/>
    <s v=""/>
    <s v=""/>
    <s v=""/>
    <x v="0"/>
    <s v="SE1A火3"/>
    <n v="0.5"/>
    <s v="梶山火3"/>
    <n v="1"/>
    <n v="1"/>
    <n v="26"/>
    <s v="3402火3"/>
    <n v="0.5"/>
    <s v="SE1ASE1A火33402"/>
    <n v="13"/>
    <m/>
  </r>
  <r>
    <n v="1"/>
    <x v="0"/>
    <x v="20"/>
    <x v="2"/>
    <n v="26"/>
    <s v="寺澤"/>
    <x v="12"/>
    <x v="26"/>
    <s v="内山"/>
    <s v="IT"/>
    <s v="　"/>
    <s v="専任"/>
    <x v="20"/>
    <x v="0"/>
    <x v="27"/>
    <x v="2"/>
    <x v="1"/>
    <x v="15"/>
    <x v="0"/>
    <n v="36"/>
    <x v="0"/>
    <x v="4"/>
    <m/>
    <x v="0"/>
    <x v="3"/>
    <x v="0"/>
    <x v="1"/>
    <x v="0"/>
    <s v="SE1A"/>
    <s v="チューター"/>
    <s v="内山"/>
    <s v="木"/>
    <n v="2"/>
    <n v="3601"/>
    <s v=""/>
    <s v=""/>
    <s v=""/>
    <s v=""/>
    <s v=""/>
    <s v=""/>
    <x v="0"/>
    <s v="SE1A木2"/>
    <n v="0.5"/>
    <s v="内山木2"/>
    <n v="1"/>
    <n v="1"/>
    <n v="26"/>
    <s v="3601木2"/>
    <n v="0.5"/>
    <s v="SE1ASE1A木23601"/>
    <n v="13"/>
    <m/>
  </r>
  <r>
    <n v="2"/>
    <x v="0"/>
    <x v="21"/>
    <x v="2"/>
    <n v="20"/>
    <s v="小出"/>
    <x v="13"/>
    <x v="28"/>
    <s v="岩崎"/>
    <s v="IT"/>
    <s v="　"/>
    <s v="専任"/>
    <x v="21"/>
    <x v="0"/>
    <x v="26"/>
    <x v="4"/>
    <x v="1"/>
    <x v="25"/>
    <x v="2"/>
    <n v="36"/>
    <x v="0"/>
    <x v="1"/>
    <m/>
    <x v="0"/>
    <x v="3"/>
    <x v="0"/>
    <x v="0"/>
    <x v="0"/>
    <s v="IE2A"/>
    <s v="チューター"/>
    <s v="梶山"/>
    <s v="月"/>
    <n v="2"/>
    <n v="3401"/>
    <s v=""/>
    <s v=""/>
    <s v=""/>
    <s v=""/>
    <s v=""/>
    <s v=""/>
    <x v="0"/>
    <s v="IE2A月2"/>
    <n v="0.5"/>
    <s v="梶山月2"/>
    <n v="1"/>
    <n v="1"/>
    <n v="20"/>
    <s v="3401月2"/>
    <n v="0.5"/>
    <s v="IE2AIE2A月23401"/>
    <n v="10"/>
    <m/>
  </r>
  <r>
    <n v="2"/>
    <x v="0"/>
    <x v="21"/>
    <x v="2"/>
    <n v="20"/>
    <s v="小出"/>
    <x v="14"/>
    <x v="29"/>
    <s v="畠"/>
    <s v="IT"/>
    <s v="　"/>
    <s v="専任"/>
    <x v="21"/>
    <x v="0"/>
    <x v="25"/>
    <x v="0"/>
    <x v="3"/>
    <x v="25"/>
    <x v="2"/>
    <n v="36"/>
    <x v="0"/>
    <x v="1"/>
    <m/>
    <x v="0"/>
    <x v="3"/>
    <x v="0"/>
    <x v="0"/>
    <x v="0"/>
    <s v="IE2A"/>
    <s v="チューター"/>
    <s v="山本ひ"/>
    <s v="火"/>
    <n v="1"/>
    <n v="3401"/>
    <s v=""/>
    <s v=""/>
    <s v=""/>
    <s v=""/>
    <s v=""/>
    <s v=""/>
    <x v="0"/>
    <s v="IE2A火1"/>
    <n v="0.5"/>
    <s v="山本ひ火1"/>
    <n v="1"/>
    <n v="1"/>
    <n v="20"/>
    <s v="3401火1"/>
    <n v="0.5"/>
    <s v="IE2AIE2A火13401"/>
    <n v="10"/>
    <m/>
  </r>
  <r>
    <n v="2"/>
    <x v="0"/>
    <x v="21"/>
    <x v="2"/>
    <n v="20"/>
    <s v="小出"/>
    <x v="15"/>
    <x v="30"/>
    <s v="寺澤"/>
    <s v="IT"/>
    <s v="　"/>
    <s v="専任"/>
    <x v="21"/>
    <x v="0"/>
    <x v="28"/>
    <x v="0"/>
    <x v="1"/>
    <x v="25"/>
    <x v="2"/>
    <n v="36"/>
    <x v="0"/>
    <x v="1"/>
    <m/>
    <x v="0"/>
    <x v="3"/>
    <x v="0"/>
    <x v="1"/>
    <x v="0"/>
    <s v="IE2A"/>
    <s v="チューター"/>
    <s v="角野"/>
    <s v="火"/>
    <n v="2"/>
    <n v="3401"/>
    <s v=""/>
    <s v=""/>
    <s v=""/>
    <s v=""/>
    <s v=""/>
    <s v=""/>
    <x v="0"/>
    <s v="IE2A火2"/>
    <n v="0.5"/>
    <s v="角野火2"/>
    <n v="1"/>
    <n v="1"/>
    <n v="20"/>
    <s v="3401火2"/>
    <n v="0.5"/>
    <s v="IE2AIE2A火23401"/>
    <n v="10"/>
    <m/>
  </r>
  <r>
    <n v="2"/>
    <x v="0"/>
    <x v="21"/>
    <x v="2"/>
    <n v="20"/>
    <s v="小出"/>
    <x v="16"/>
    <x v="31"/>
    <s v="朱"/>
    <s v="IT"/>
    <s v="　"/>
    <s v="専任"/>
    <x v="21"/>
    <x v="0"/>
    <x v="29"/>
    <x v="0"/>
    <x v="2"/>
    <x v="25"/>
    <x v="2"/>
    <n v="36"/>
    <x v="0"/>
    <x v="1"/>
    <m/>
    <x v="0"/>
    <x v="3"/>
    <x v="0"/>
    <x v="1"/>
    <x v="0"/>
    <s v="IE2A"/>
    <s v="チューター"/>
    <s v="良原"/>
    <s v="火"/>
    <n v="4"/>
    <n v="3401"/>
    <s v=""/>
    <s v=""/>
    <s v=""/>
    <s v=""/>
    <s v=""/>
    <s v=""/>
    <x v="0"/>
    <s v="IE2A火4"/>
    <n v="0.5"/>
    <s v="良原火4"/>
    <n v="1"/>
    <n v="1"/>
    <n v="20"/>
    <s v="3401火4"/>
    <n v="0.5"/>
    <s v="IE2AIE2A火43401"/>
    <n v="10"/>
    <m/>
  </r>
  <r>
    <n v="2"/>
    <x v="0"/>
    <x v="21"/>
    <x v="2"/>
    <n v="20"/>
    <s v="小出"/>
    <x v="14"/>
    <x v="32"/>
    <s v="内山"/>
    <s v="IT"/>
    <s v="　"/>
    <s v="専任"/>
    <x v="21"/>
    <x v="0"/>
    <x v="24"/>
    <x v="1"/>
    <x v="3"/>
    <x v="12"/>
    <x v="2"/>
    <n v="36"/>
    <x v="0"/>
    <x v="1"/>
    <m/>
    <x v="0"/>
    <x v="3"/>
    <x v="0"/>
    <x v="0"/>
    <x v="0"/>
    <s v="IE2A"/>
    <s v="チューター"/>
    <s v="滝谷"/>
    <s v="水"/>
    <n v="1"/>
    <n v="3403"/>
    <s v=""/>
    <s v=""/>
    <s v=""/>
    <s v=""/>
    <s v=""/>
    <s v=""/>
    <x v="0"/>
    <s v="IE2A水1"/>
    <n v="0.5"/>
    <s v="滝谷水1"/>
    <n v="1"/>
    <n v="1"/>
    <n v="20"/>
    <s v="3403水1"/>
    <n v="0.5"/>
    <s v="IE2AIE2A水13403"/>
    <n v="10"/>
    <m/>
  </r>
  <r>
    <n v="2"/>
    <x v="0"/>
    <x v="21"/>
    <x v="2"/>
    <n v="20"/>
    <s v="小出"/>
    <x v="13"/>
    <x v="33"/>
    <s v="土居"/>
    <s v="IT"/>
    <s v="　"/>
    <s v="専任"/>
    <x v="21"/>
    <x v="0"/>
    <x v="29"/>
    <x v="1"/>
    <x v="1"/>
    <x v="26"/>
    <x v="1"/>
    <n v="36"/>
    <x v="0"/>
    <x v="4"/>
    <m/>
    <x v="0"/>
    <x v="3"/>
    <x v="0"/>
    <x v="1"/>
    <x v="0"/>
    <s v="IE2A"/>
    <s v="チューター"/>
    <s v="良原"/>
    <s v="水"/>
    <n v="2"/>
    <n v="3602"/>
    <s v=""/>
    <s v=""/>
    <s v=""/>
    <s v=""/>
    <s v=""/>
    <s v=""/>
    <x v="0"/>
    <s v="IE2A水2"/>
    <n v="0.5"/>
    <s v="良原水2"/>
    <n v="1"/>
    <n v="1"/>
    <n v="20"/>
    <s v="3602水2"/>
    <n v="0.5"/>
    <s v="IE2AIE2A水23602"/>
    <n v="10"/>
    <m/>
  </r>
  <r>
    <n v="2"/>
    <x v="0"/>
    <x v="21"/>
    <x v="2"/>
    <n v="20"/>
    <s v="小出"/>
    <x v="13"/>
    <x v="33"/>
    <s v="土居"/>
    <s v="IT"/>
    <s v="　"/>
    <s v="専任"/>
    <x v="21"/>
    <x v="0"/>
    <x v="29"/>
    <x v="1"/>
    <x v="0"/>
    <x v="26"/>
    <x v="1"/>
    <n v="36"/>
    <x v="0"/>
    <x v="4"/>
    <m/>
    <x v="0"/>
    <x v="3"/>
    <x v="0"/>
    <x v="1"/>
    <x v="0"/>
    <s v="IE2A"/>
    <s v="チューター"/>
    <s v="良原"/>
    <s v="水"/>
    <n v="3"/>
    <n v="3602"/>
    <s v=""/>
    <s v=""/>
    <s v=""/>
    <s v=""/>
    <s v=""/>
    <s v=""/>
    <x v="0"/>
    <s v="IE2A水3"/>
    <n v="0.5"/>
    <s v="良原水3"/>
    <n v="1"/>
    <n v="1"/>
    <n v="20"/>
    <s v="3602水3"/>
    <n v="0.5"/>
    <s v="IE2AIE2A水33602"/>
    <n v="10"/>
    <m/>
  </r>
  <r>
    <n v="2"/>
    <x v="0"/>
    <x v="21"/>
    <x v="2"/>
    <n v="20"/>
    <s v="小出"/>
    <x v="15"/>
    <x v="30"/>
    <s v="寺澤"/>
    <s v="IT"/>
    <s v="　"/>
    <s v="専任"/>
    <x v="21"/>
    <x v="0"/>
    <x v="28"/>
    <x v="1"/>
    <x v="2"/>
    <x v="15"/>
    <x v="0"/>
    <n v="36"/>
    <x v="0"/>
    <x v="4"/>
    <m/>
    <x v="0"/>
    <x v="3"/>
    <x v="0"/>
    <x v="1"/>
    <x v="0"/>
    <s v="IE2A"/>
    <s v="チューター"/>
    <s v="角野"/>
    <s v="水"/>
    <n v="4"/>
    <n v="3601"/>
    <s v=""/>
    <s v=""/>
    <s v=""/>
    <s v=""/>
    <s v=""/>
    <s v=""/>
    <x v="0"/>
    <s v="IE2A水4"/>
    <n v="0.5"/>
    <s v="角野水4"/>
    <n v="1"/>
    <n v="1"/>
    <n v="20"/>
    <s v="3601水4"/>
    <n v="0.5"/>
    <s v="IE2AIE2A水43601"/>
    <n v="10"/>
    <m/>
  </r>
  <r>
    <n v="2"/>
    <x v="0"/>
    <x v="21"/>
    <x v="2"/>
    <n v="20"/>
    <s v="小出"/>
    <x v="16"/>
    <x v="34"/>
    <s v="藤原"/>
    <s v="IT"/>
    <s v="　"/>
    <s v="専任"/>
    <x v="21"/>
    <x v="0"/>
    <x v="29"/>
    <x v="2"/>
    <x v="0"/>
    <x v="25"/>
    <x v="2"/>
    <n v="36"/>
    <x v="0"/>
    <x v="1"/>
    <m/>
    <x v="0"/>
    <x v="3"/>
    <x v="0"/>
    <x v="1"/>
    <x v="0"/>
    <s v="IE2A"/>
    <s v="チューター"/>
    <s v="良原"/>
    <s v="木"/>
    <n v="3"/>
    <n v="3401"/>
    <s v=""/>
    <s v=""/>
    <s v=""/>
    <s v=""/>
    <s v=""/>
    <s v=""/>
    <x v="0"/>
    <s v="IE2A木3"/>
    <n v="0.5"/>
    <s v="良原木3"/>
    <n v="1"/>
    <n v="1"/>
    <n v="20"/>
    <s v="3401木3"/>
    <n v="0.5"/>
    <s v="IE2AIE2A木33401"/>
    <n v="10"/>
    <m/>
  </r>
  <r>
    <n v="2"/>
    <x v="0"/>
    <x v="21"/>
    <x v="2"/>
    <n v="20"/>
    <s v="小出"/>
    <x v="16"/>
    <x v="35"/>
    <s v="朱"/>
    <s v="IT"/>
    <s v="　"/>
    <s v="専任"/>
    <x v="21"/>
    <x v="0"/>
    <x v="30"/>
    <x v="3"/>
    <x v="0"/>
    <x v="25"/>
    <x v="2"/>
    <n v="36"/>
    <x v="0"/>
    <x v="1"/>
    <m/>
    <x v="0"/>
    <x v="3"/>
    <x v="0"/>
    <x v="1"/>
    <x v="1"/>
    <s v="IE2A"/>
    <s v="チューター"/>
    <s v="小出"/>
    <s v="金"/>
    <n v="3"/>
    <n v="3401"/>
    <s v=""/>
    <s v=""/>
    <s v=""/>
    <s v=""/>
    <s v=""/>
    <s v=""/>
    <x v="0"/>
    <s v="IE2A金3"/>
    <n v="0.5"/>
    <s v="小出金3"/>
    <n v="1"/>
    <n v="1"/>
    <n v="20"/>
    <s v="3401金3"/>
    <n v="0.5"/>
    <s v="IE2AIE2A金33401"/>
    <n v="10"/>
    <m/>
  </r>
  <r>
    <n v="3"/>
    <x v="0"/>
    <x v="22"/>
    <x v="2"/>
    <n v="22"/>
    <s v="良原"/>
    <x v="17"/>
    <x v="36"/>
    <s v="畠"/>
    <s v="IT"/>
    <s v="　"/>
    <s v="専任"/>
    <x v="22"/>
    <x v="0"/>
    <x v="29"/>
    <x v="4"/>
    <x v="1"/>
    <x v="27"/>
    <x v="1"/>
    <n v="36"/>
    <x v="0"/>
    <x v="0"/>
    <m/>
    <x v="1"/>
    <x v="3"/>
    <x v="0"/>
    <x v="1"/>
    <x v="1"/>
    <s v="IE3A"/>
    <s v="チューター"/>
    <s v="良原"/>
    <s v="月"/>
    <n v="2"/>
    <n v="3501"/>
    <s v=""/>
    <s v=""/>
    <s v=""/>
    <s v=""/>
    <s v=""/>
    <s v=""/>
    <x v="0"/>
    <s v="IE3A月2"/>
    <n v="0.5"/>
    <s v="良原月2"/>
    <n v="1"/>
    <n v="1"/>
    <n v="22"/>
    <s v="3501月2"/>
    <n v="0.5"/>
    <s v="IE3AIE3A月23501"/>
    <n v="11"/>
    <m/>
  </r>
  <r>
    <n v="3"/>
    <x v="0"/>
    <x v="22"/>
    <x v="2"/>
    <n v="22"/>
    <s v="良原"/>
    <x v="17"/>
    <x v="36"/>
    <s v="畠"/>
    <s v="IT"/>
    <s v="　"/>
    <s v="専任"/>
    <x v="22"/>
    <x v="0"/>
    <x v="29"/>
    <x v="4"/>
    <x v="0"/>
    <x v="27"/>
    <x v="1"/>
    <n v="36"/>
    <x v="0"/>
    <x v="0"/>
    <m/>
    <x v="1"/>
    <x v="3"/>
    <x v="0"/>
    <x v="1"/>
    <x v="1"/>
    <s v="IE3A"/>
    <s v="チューター"/>
    <s v="良原"/>
    <s v="月"/>
    <n v="3"/>
    <n v="3501"/>
    <s v=""/>
    <s v=""/>
    <s v=""/>
    <s v=""/>
    <s v=""/>
    <s v=""/>
    <x v="0"/>
    <s v="IE3A月3"/>
    <n v="0.5"/>
    <s v="良原月3"/>
    <n v="1"/>
    <n v="1"/>
    <n v="22"/>
    <s v="3501月3"/>
    <n v="0.5"/>
    <s v="IE3AIE3A月33501"/>
    <n v="11"/>
    <m/>
  </r>
  <r>
    <n v="3"/>
    <x v="0"/>
    <x v="22"/>
    <x v="2"/>
    <n v="22"/>
    <s v="良原"/>
    <x v="17"/>
    <x v="36"/>
    <s v="畠"/>
    <s v="IT"/>
    <s v="　"/>
    <s v="専任"/>
    <x v="22"/>
    <x v="0"/>
    <x v="29"/>
    <x v="0"/>
    <x v="0"/>
    <x v="27"/>
    <x v="1"/>
    <n v="36"/>
    <x v="0"/>
    <x v="0"/>
    <m/>
    <x v="1"/>
    <x v="3"/>
    <x v="0"/>
    <x v="1"/>
    <x v="1"/>
    <s v="IE3A"/>
    <s v="チューター"/>
    <s v="良原"/>
    <s v="火"/>
    <n v="3"/>
    <n v="3501"/>
    <s v=""/>
    <s v=""/>
    <s v=""/>
    <s v=""/>
    <s v=""/>
    <s v=""/>
    <x v="0"/>
    <s v="IE3A火3"/>
    <n v="0.5"/>
    <s v="良原火3"/>
    <n v="1"/>
    <n v="1"/>
    <n v="22"/>
    <s v="3501火3"/>
    <n v="0.5"/>
    <s v="IE3AIE3A火33501"/>
    <n v="11"/>
    <m/>
  </r>
  <r>
    <n v="3"/>
    <x v="0"/>
    <x v="22"/>
    <x v="2"/>
    <n v="22"/>
    <s v="良原"/>
    <x v="16"/>
    <x v="37"/>
    <s v="朱"/>
    <s v="IT"/>
    <s v="　"/>
    <s v="専任"/>
    <x v="22"/>
    <x v="0"/>
    <x v="25"/>
    <x v="0"/>
    <x v="2"/>
    <x v="12"/>
    <x v="2"/>
    <n v="36"/>
    <x v="0"/>
    <x v="1"/>
    <m/>
    <x v="0"/>
    <x v="3"/>
    <x v="0"/>
    <x v="0"/>
    <x v="0"/>
    <s v="IE3A"/>
    <s v="チューター"/>
    <s v="山本ひ"/>
    <s v="火"/>
    <n v="4"/>
    <n v="3403"/>
    <s v=""/>
    <s v=""/>
    <s v=""/>
    <s v=""/>
    <s v=""/>
    <s v=""/>
    <x v="0"/>
    <s v="IE3A火4"/>
    <n v="0.5"/>
    <s v="山本ひ火4"/>
    <n v="1"/>
    <n v="1"/>
    <n v="22"/>
    <s v="3403火4"/>
    <n v="0.5"/>
    <s v="IE3AIE3A火43403"/>
    <n v="11"/>
    <m/>
  </r>
  <r>
    <n v="3"/>
    <x v="0"/>
    <x v="22"/>
    <x v="2"/>
    <n v="22"/>
    <s v="良原"/>
    <x v="14"/>
    <x v="38"/>
    <s v="内山"/>
    <s v="IT"/>
    <s v="　"/>
    <s v="専任"/>
    <x v="22"/>
    <x v="0"/>
    <x v="31"/>
    <x v="2"/>
    <x v="1"/>
    <x v="17"/>
    <x v="3"/>
    <n v="32"/>
    <x v="2"/>
    <x v="1"/>
    <m/>
    <x v="0"/>
    <x v="3"/>
    <x v="0"/>
    <x v="0"/>
    <x v="0"/>
    <s v="IE3A"/>
    <s v="チューター"/>
    <s v="森"/>
    <s v="木"/>
    <n v="2"/>
    <n v="1403"/>
    <s v=""/>
    <s v=""/>
    <s v=""/>
    <s v=""/>
    <s v=""/>
    <s v=""/>
    <x v="0"/>
    <s v="IE3A木2"/>
    <n v="0.5"/>
    <s v="森木2"/>
    <n v="1"/>
    <n v="1"/>
    <n v="22"/>
    <s v="1403木2"/>
    <n v="0.5"/>
    <s v="IE3AIE3A木21403"/>
    <n v="11"/>
    <m/>
  </r>
  <r>
    <n v="3"/>
    <x v="0"/>
    <x v="22"/>
    <x v="2"/>
    <n v="22"/>
    <s v="良原"/>
    <x v="12"/>
    <x v="39"/>
    <s v="小出"/>
    <s v="IT"/>
    <s v="　"/>
    <s v="専任"/>
    <x v="22"/>
    <x v="0"/>
    <x v="28"/>
    <x v="2"/>
    <x v="0"/>
    <x v="26"/>
    <x v="1"/>
    <n v="36"/>
    <x v="0"/>
    <x v="4"/>
    <m/>
    <x v="0"/>
    <x v="3"/>
    <x v="0"/>
    <x v="1"/>
    <x v="0"/>
    <s v="IE3A"/>
    <s v="チューター"/>
    <s v="角野"/>
    <s v="木"/>
    <n v="3"/>
    <n v="3602"/>
    <s v=""/>
    <s v=""/>
    <s v=""/>
    <s v=""/>
    <s v=""/>
    <s v=""/>
    <x v="0"/>
    <s v="IE3A木3"/>
    <n v="0.5"/>
    <s v="角野木3"/>
    <n v="1"/>
    <n v="1"/>
    <n v="22"/>
    <s v="3602木3"/>
    <n v="0.5"/>
    <s v="IE3AIE3A木33602"/>
    <n v="11"/>
    <m/>
  </r>
  <r>
    <n v="3"/>
    <x v="0"/>
    <x v="22"/>
    <x v="2"/>
    <n v="22"/>
    <s v="良原"/>
    <x v="16"/>
    <x v="40"/>
    <s v="畠"/>
    <s v="IT"/>
    <s v="　"/>
    <s v="専任"/>
    <x v="22"/>
    <x v="0"/>
    <x v="29"/>
    <x v="3"/>
    <x v="1"/>
    <x v="3"/>
    <x v="0"/>
    <n v="36"/>
    <x v="1"/>
    <x v="2"/>
    <m/>
    <x v="1"/>
    <x v="3"/>
    <x v="0"/>
    <x v="1"/>
    <x v="1"/>
    <s v="IE3A"/>
    <s v="チューター"/>
    <s v="良原"/>
    <s v="金"/>
    <n v="2"/>
    <n v="2303"/>
    <s v=""/>
    <s v=""/>
    <s v=""/>
    <s v=""/>
    <s v=""/>
    <s v=""/>
    <x v="0"/>
    <s v="IE3A金2"/>
    <n v="0.5"/>
    <s v="良原金2"/>
    <n v="1"/>
    <n v="1"/>
    <n v="22"/>
    <s v="2303金2"/>
    <n v="0.5"/>
    <s v="IE3AIE3A金22303"/>
    <n v="11"/>
    <m/>
  </r>
  <r>
    <n v="3"/>
    <x v="0"/>
    <x v="22"/>
    <x v="2"/>
    <n v="22"/>
    <s v="良原"/>
    <x v="16"/>
    <x v="40"/>
    <s v="畠"/>
    <s v="IT"/>
    <s v="　"/>
    <s v="専任"/>
    <x v="22"/>
    <x v="0"/>
    <x v="29"/>
    <x v="3"/>
    <x v="0"/>
    <x v="3"/>
    <x v="0"/>
    <n v="36"/>
    <x v="1"/>
    <x v="2"/>
    <m/>
    <x v="1"/>
    <x v="3"/>
    <x v="0"/>
    <x v="1"/>
    <x v="1"/>
    <s v="IE3A"/>
    <s v="チューター"/>
    <s v="良原"/>
    <s v="金"/>
    <n v="3"/>
    <n v="2303"/>
    <s v=""/>
    <s v=""/>
    <s v=""/>
    <s v=""/>
    <s v=""/>
    <s v=""/>
    <x v="0"/>
    <s v="IE3A金3"/>
    <n v="0.5"/>
    <s v="良原金3"/>
    <n v="1"/>
    <n v="1"/>
    <n v="22"/>
    <s v="2303金3"/>
    <n v="0.5"/>
    <s v="IE3AIE3A金32303"/>
    <n v="11"/>
    <m/>
  </r>
  <r>
    <n v="4"/>
    <x v="0"/>
    <x v="23"/>
    <x v="2"/>
    <n v="27"/>
    <s v="畠"/>
    <x v="16"/>
    <x v="41"/>
    <s v="吉田研"/>
    <s v="IT"/>
    <s v="　"/>
    <s v="非常勤"/>
    <x v="23"/>
    <x v="0"/>
    <x v="32"/>
    <x v="1"/>
    <x v="3"/>
    <x v="3"/>
    <x v="0"/>
    <n v="36"/>
    <x v="1"/>
    <x v="2"/>
    <m/>
    <x v="0"/>
    <x v="3"/>
    <x v="0"/>
    <x v="1"/>
    <x v="1"/>
    <s v="IE4A"/>
    <s v="チューター"/>
    <s v="畠"/>
    <s v="水"/>
    <n v="1"/>
    <n v="2303"/>
    <s v=""/>
    <s v=""/>
    <s v=""/>
    <s v=""/>
    <s v=""/>
    <s v=""/>
    <x v="0"/>
    <s v="IE4A水1"/>
    <n v="0.5"/>
    <s v="畠水1"/>
    <n v="1"/>
    <n v="1"/>
    <n v="27"/>
    <s v="2303水1"/>
    <n v="0.5"/>
    <s v="IE4AIE4A水12303"/>
    <n v="13.5"/>
    <m/>
  </r>
  <r>
    <n v="4"/>
    <x v="0"/>
    <x v="23"/>
    <x v="2"/>
    <n v="27"/>
    <s v="畠"/>
    <x v="16"/>
    <x v="41"/>
    <s v="吉田研"/>
    <s v="IT"/>
    <s v="　"/>
    <s v="非常勤"/>
    <x v="23"/>
    <x v="0"/>
    <x v="32"/>
    <x v="1"/>
    <x v="1"/>
    <x v="3"/>
    <x v="0"/>
    <n v="36"/>
    <x v="1"/>
    <x v="2"/>
    <m/>
    <x v="0"/>
    <x v="3"/>
    <x v="0"/>
    <x v="1"/>
    <x v="1"/>
    <s v="IE4A"/>
    <s v="チューター"/>
    <s v="畠"/>
    <s v="水"/>
    <n v="2"/>
    <n v="2303"/>
    <s v=""/>
    <s v=""/>
    <s v=""/>
    <s v=""/>
    <s v=""/>
    <s v=""/>
    <x v="0"/>
    <s v="IE4A水2"/>
    <n v="0.5"/>
    <s v="畠水2"/>
    <n v="1"/>
    <n v="1"/>
    <n v="27"/>
    <s v="2303水2"/>
    <n v="0.5"/>
    <s v="IE4AIE4A水22303"/>
    <n v="13.5"/>
    <m/>
  </r>
  <r>
    <n v="4"/>
    <x v="0"/>
    <x v="23"/>
    <x v="2"/>
    <n v="27"/>
    <s v="畠"/>
    <x v="18"/>
    <x v="42"/>
    <s v="吉田研"/>
    <s v="IT"/>
    <s v="　"/>
    <s v="非常勤"/>
    <x v="23"/>
    <x v="0"/>
    <x v="33"/>
    <x v="2"/>
    <x v="1"/>
    <x v="27"/>
    <x v="1"/>
    <n v="36"/>
    <x v="0"/>
    <x v="0"/>
    <m/>
    <x v="0"/>
    <x v="3"/>
    <x v="0"/>
    <x v="1"/>
    <x v="0"/>
    <s v="IE4A"/>
    <s v="チューター"/>
    <s v="藤原"/>
    <s v="木"/>
    <n v="2"/>
    <n v="3501"/>
    <s v=""/>
    <s v=""/>
    <s v=""/>
    <s v=""/>
    <s v=""/>
    <s v=""/>
    <x v="0"/>
    <s v="IE4A木2"/>
    <n v="0.5"/>
    <s v="藤原木2"/>
    <n v="1"/>
    <n v="1"/>
    <n v="27"/>
    <s v="3501木2"/>
    <n v="0.5"/>
    <s v="IE4AIE4A木23501"/>
    <n v="13.5"/>
    <m/>
  </r>
  <r>
    <n v="4"/>
    <x v="0"/>
    <x v="23"/>
    <x v="2"/>
    <n v="27"/>
    <s v="畠"/>
    <x v="16"/>
    <x v="43"/>
    <s v="小出"/>
    <s v="IT"/>
    <s v="　"/>
    <s v="専任"/>
    <x v="23"/>
    <x v="0"/>
    <x v="32"/>
    <x v="2"/>
    <x v="2"/>
    <x v="27"/>
    <x v="1"/>
    <n v="36"/>
    <x v="0"/>
    <x v="0"/>
    <m/>
    <x v="0"/>
    <x v="3"/>
    <x v="0"/>
    <x v="1"/>
    <x v="1"/>
    <s v="IE4A"/>
    <s v="チューター"/>
    <s v="畠"/>
    <s v="木"/>
    <n v="4"/>
    <n v="3501"/>
    <s v=""/>
    <s v=""/>
    <s v=""/>
    <s v=""/>
    <s v=""/>
    <s v=""/>
    <x v="0"/>
    <s v="IE4A木4"/>
    <n v="0.5"/>
    <s v="畠木4"/>
    <n v="1"/>
    <n v="1"/>
    <n v="27"/>
    <s v="3501木4"/>
    <n v="0.5"/>
    <s v="IE4AIE4A木43501"/>
    <n v="13.5"/>
    <m/>
  </r>
  <r>
    <n v="4"/>
    <x v="0"/>
    <x v="23"/>
    <x v="2"/>
    <n v="27"/>
    <s v="畠"/>
    <x v="16"/>
    <x v="44"/>
    <s v="吉田研"/>
    <s v="IT"/>
    <s v="　"/>
    <s v="非常勤"/>
    <x v="23"/>
    <x v="0"/>
    <x v="34"/>
    <x v="3"/>
    <x v="1"/>
    <x v="28"/>
    <x v="2"/>
    <n v="36"/>
    <x v="0"/>
    <x v="2"/>
    <m/>
    <x v="0"/>
    <x v="3"/>
    <x v="0"/>
    <x v="1"/>
    <x v="0"/>
    <s v="IE4A"/>
    <s v="チューター"/>
    <s v="加藤"/>
    <s v="金"/>
    <n v="2"/>
    <n v="3301"/>
    <s v=""/>
    <s v=""/>
    <s v=""/>
    <s v=""/>
    <s v=""/>
    <s v=""/>
    <x v="0"/>
    <s v="IE4A金2"/>
    <n v="0.5"/>
    <s v="加藤金2"/>
    <n v="1"/>
    <n v="1"/>
    <n v="27"/>
    <s v="3301金2"/>
    <n v="0.5"/>
    <s v="IE4AIE4A金23301"/>
    <n v="13.5"/>
    <m/>
  </r>
  <r>
    <n v="1"/>
    <x v="1"/>
    <x v="24"/>
    <x v="1"/>
    <n v="9"/>
    <s v="山本昇"/>
    <x v="4"/>
    <x v="7"/>
    <s v="西谷"/>
    <s v="CG"/>
    <s v="　"/>
    <s v="専任"/>
    <x v="24"/>
    <x v="0"/>
    <x v="12"/>
    <x v="0"/>
    <x v="3"/>
    <x v="29"/>
    <x v="4"/>
    <n v="36"/>
    <x v="1"/>
    <x v="0"/>
    <m/>
    <x v="0"/>
    <x v="2"/>
    <x v="0"/>
    <x v="0"/>
    <x v="0"/>
    <s v="UAIGC1A"/>
    <s v="チューター"/>
    <s v="義村"/>
    <s v="火"/>
    <n v="1"/>
    <n v="2504"/>
    <s v=""/>
    <s v=""/>
    <s v=""/>
    <s v=""/>
    <s v=""/>
    <s v=""/>
    <x v="0"/>
    <s v="AI1A火1"/>
    <n v="0.5"/>
    <s v="義村火1"/>
    <n v="0.33333333333333331"/>
    <n v="1"/>
    <n v="9"/>
    <s v="2504火1"/>
    <n v="0.25"/>
    <s v="AI1AUAIGC1A火12504"/>
    <n v="4.5"/>
    <m/>
  </r>
  <r>
    <n v="1"/>
    <x v="1"/>
    <x v="24"/>
    <x v="1"/>
    <n v="9"/>
    <s v="山本昇"/>
    <x v="4"/>
    <x v="7"/>
    <s v="西谷"/>
    <s v="CG"/>
    <s v="　"/>
    <s v="専任"/>
    <x v="24"/>
    <x v="0"/>
    <x v="12"/>
    <x v="0"/>
    <x v="1"/>
    <x v="29"/>
    <x v="4"/>
    <n v="36"/>
    <x v="1"/>
    <x v="0"/>
    <m/>
    <x v="0"/>
    <x v="2"/>
    <x v="0"/>
    <x v="0"/>
    <x v="0"/>
    <s v="UAIGC1A"/>
    <s v="チューター"/>
    <s v="義村"/>
    <s v="火"/>
    <n v="2"/>
    <n v="2504"/>
    <s v=""/>
    <s v=""/>
    <s v=""/>
    <s v=""/>
    <s v=""/>
    <s v=""/>
    <x v="0"/>
    <s v="AI1A火2"/>
    <n v="0.5"/>
    <s v="義村火2"/>
    <n v="0.33333333333333331"/>
    <n v="1"/>
    <n v="9"/>
    <s v="2504火2"/>
    <n v="0.25"/>
    <s v="AI1AUAIGC1A火22504"/>
    <n v="4.5"/>
    <m/>
  </r>
  <r>
    <n v="1"/>
    <x v="1"/>
    <x v="24"/>
    <x v="1"/>
    <n v="9"/>
    <s v="山本昇"/>
    <x v="4"/>
    <x v="7"/>
    <s v="西谷"/>
    <s v="CG"/>
    <s v="　"/>
    <s v="専任"/>
    <x v="24"/>
    <x v="0"/>
    <x v="12"/>
    <x v="0"/>
    <x v="0"/>
    <x v="29"/>
    <x v="4"/>
    <n v="36"/>
    <x v="1"/>
    <x v="0"/>
    <m/>
    <x v="0"/>
    <x v="2"/>
    <x v="0"/>
    <x v="0"/>
    <x v="0"/>
    <s v="UAIGC1A"/>
    <s v="チューター"/>
    <s v="義村"/>
    <s v="火"/>
    <n v="3"/>
    <n v="2504"/>
    <s v=""/>
    <s v=""/>
    <s v=""/>
    <s v=""/>
    <s v=""/>
    <s v=""/>
    <x v="0"/>
    <s v="AI1A火3"/>
    <n v="0.5"/>
    <s v="義村火3"/>
    <n v="0.33333333333333331"/>
    <n v="1"/>
    <n v="9"/>
    <s v="2504火3"/>
    <n v="0.25"/>
    <s v="AI1AUAIGC1A火32504"/>
    <n v="4.5"/>
    <m/>
  </r>
  <r>
    <n v="1"/>
    <x v="1"/>
    <x v="24"/>
    <x v="1"/>
    <n v="9"/>
    <s v="山本昇"/>
    <x v="4"/>
    <x v="7"/>
    <s v="西谷"/>
    <s v="CG"/>
    <s v="　"/>
    <s v="専任"/>
    <x v="24"/>
    <x v="0"/>
    <x v="12"/>
    <x v="0"/>
    <x v="2"/>
    <x v="29"/>
    <x v="4"/>
    <n v="36"/>
    <x v="1"/>
    <x v="0"/>
    <m/>
    <x v="0"/>
    <x v="2"/>
    <x v="0"/>
    <x v="0"/>
    <x v="0"/>
    <s v="UAIGC1A"/>
    <s v="チューター"/>
    <s v="義村"/>
    <s v="火"/>
    <n v="4"/>
    <n v="2504"/>
    <s v=""/>
    <s v=""/>
    <s v=""/>
    <s v=""/>
    <s v=""/>
    <s v=""/>
    <x v="0"/>
    <s v="AI1A火4"/>
    <n v="0.5"/>
    <s v="義村火4"/>
    <n v="0.33333333333333331"/>
    <n v="1"/>
    <n v="9"/>
    <s v="2504火4"/>
    <n v="0.25"/>
    <s v="AI1AUAIGC1A火42504"/>
    <n v="4.5"/>
    <m/>
  </r>
  <r>
    <n v="1"/>
    <x v="1"/>
    <x v="24"/>
    <x v="1"/>
    <n v="9"/>
    <s v="山本昇"/>
    <x v="4"/>
    <x v="7"/>
    <s v="西谷"/>
    <s v="CG"/>
    <s v="　"/>
    <s v="専任"/>
    <x v="24"/>
    <x v="0"/>
    <x v="11"/>
    <x v="1"/>
    <x v="3"/>
    <x v="29"/>
    <x v="4"/>
    <n v="36"/>
    <x v="1"/>
    <x v="0"/>
    <m/>
    <x v="0"/>
    <x v="2"/>
    <x v="0"/>
    <x v="0"/>
    <x v="0"/>
    <s v="UAIGC1A"/>
    <s v="チューター"/>
    <s v="西岡"/>
    <s v="水"/>
    <n v="1"/>
    <n v="2504"/>
    <s v=""/>
    <s v=""/>
    <s v=""/>
    <s v=""/>
    <s v=""/>
    <s v=""/>
    <x v="0"/>
    <s v="AI1A水1"/>
    <n v="0.5"/>
    <s v="西岡水1"/>
    <n v="0.33333333333333331"/>
    <n v="1"/>
    <n v="9"/>
    <s v="2504水1"/>
    <n v="0.25"/>
    <s v="AI1AUAIGC1A水12504"/>
    <n v="4.5"/>
    <m/>
  </r>
  <r>
    <n v="1"/>
    <x v="1"/>
    <x v="24"/>
    <x v="1"/>
    <n v="9"/>
    <s v="山本昇"/>
    <x v="4"/>
    <x v="7"/>
    <s v="西谷"/>
    <s v="CG"/>
    <s v="　"/>
    <s v="専任"/>
    <x v="24"/>
    <x v="0"/>
    <x v="11"/>
    <x v="1"/>
    <x v="1"/>
    <x v="29"/>
    <x v="4"/>
    <n v="36"/>
    <x v="1"/>
    <x v="0"/>
    <m/>
    <x v="0"/>
    <x v="2"/>
    <x v="0"/>
    <x v="0"/>
    <x v="0"/>
    <s v="UAIGC1A"/>
    <s v="チューター"/>
    <s v="西岡"/>
    <s v="水"/>
    <n v="2"/>
    <n v="2504"/>
    <s v=""/>
    <s v=""/>
    <s v=""/>
    <s v=""/>
    <s v=""/>
    <s v=""/>
    <x v="0"/>
    <s v="AI1A水2"/>
    <n v="0.5"/>
    <s v="西岡水2"/>
    <n v="0.33333333333333331"/>
    <n v="1"/>
    <n v="9"/>
    <s v="2504水2"/>
    <n v="0.25"/>
    <s v="AI1AUAIGC1A水22504"/>
    <n v="4.5"/>
    <m/>
  </r>
  <r>
    <n v="1"/>
    <x v="1"/>
    <x v="24"/>
    <x v="1"/>
    <n v="9"/>
    <s v="山本昇"/>
    <x v="4"/>
    <x v="7"/>
    <s v="西谷"/>
    <s v="CG"/>
    <s v="　"/>
    <s v="専任"/>
    <x v="24"/>
    <x v="0"/>
    <x v="11"/>
    <x v="1"/>
    <x v="0"/>
    <x v="29"/>
    <x v="4"/>
    <n v="36"/>
    <x v="1"/>
    <x v="0"/>
    <m/>
    <x v="0"/>
    <x v="2"/>
    <x v="0"/>
    <x v="0"/>
    <x v="0"/>
    <s v="UAIGC1A"/>
    <s v="チューター"/>
    <s v="西岡"/>
    <s v="水"/>
    <n v="3"/>
    <n v="2504"/>
    <s v=""/>
    <s v=""/>
    <s v=""/>
    <s v=""/>
    <s v=""/>
    <s v=""/>
    <x v="0"/>
    <s v="AI1A水3"/>
    <n v="0.5"/>
    <s v="西岡水3"/>
    <n v="0.33333333333333331"/>
    <n v="1"/>
    <n v="9"/>
    <s v="2504水3"/>
    <n v="0.25"/>
    <s v="AI1AUAIGC1A水32504"/>
    <n v="4.5"/>
    <m/>
  </r>
  <r>
    <n v="1"/>
    <x v="1"/>
    <x v="24"/>
    <x v="1"/>
    <n v="9"/>
    <s v="山本昇"/>
    <x v="4"/>
    <x v="7"/>
    <s v="西谷"/>
    <s v="CG"/>
    <s v="　"/>
    <s v="専任"/>
    <x v="24"/>
    <x v="0"/>
    <x v="11"/>
    <x v="1"/>
    <x v="2"/>
    <x v="29"/>
    <x v="4"/>
    <n v="36"/>
    <x v="1"/>
    <x v="0"/>
    <m/>
    <x v="0"/>
    <x v="2"/>
    <x v="0"/>
    <x v="0"/>
    <x v="0"/>
    <s v="UAIGC1A"/>
    <s v="チューター"/>
    <s v="西岡"/>
    <s v="水"/>
    <n v="4"/>
    <n v="2504"/>
    <s v=""/>
    <s v=""/>
    <s v=""/>
    <s v=""/>
    <s v=""/>
    <s v=""/>
    <x v="0"/>
    <s v="AI1A水4"/>
    <n v="0.5"/>
    <s v="西岡水4"/>
    <n v="0.33333333333333331"/>
    <n v="1"/>
    <n v="9"/>
    <s v="2504水4"/>
    <n v="0.25"/>
    <s v="AI1AUAIGC1A水42504"/>
    <n v="4.5"/>
    <m/>
  </r>
  <r>
    <n v="1"/>
    <x v="1"/>
    <x v="25"/>
    <x v="3"/>
    <n v="6"/>
    <s v="宮﨑"/>
    <x v="19"/>
    <x v="45"/>
    <s v="武田"/>
    <s v="デザイン"/>
    <s v="　"/>
    <s v="非常勤"/>
    <x v="25"/>
    <x v="0"/>
    <x v="35"/>
    <x v="0"/>
    <x v="0"/>
    <x v="30"/>
    <x v="1"/>
    <n v="25"/>
    <x v="1"/>
    <x v="2"/>
    <m/>
    <x v="0"/>
    <x v="0"/>
    <x v="0"/>
    <x v="0"/>
    <x v="0"/>
    <s v="UCDWEWD1A"/>
    <s v="チューター"/>
    <s v="田中明"/>
    <s v="火"/>
    <n v="3"/>
    <n v="2301"/>
    <s v=""/>
    <s v=""/>
    <s v=""/>
    <s v=""/>
    <s v=""/>
    <s v=""/>
    <x v="0"/>
    <s v="CD1A火3"/>
    <n v="0.5"/>
    <s v="田中明火3"/>
    <n v="0.33333333333333331"/>
    <n v="1"/>
    <n v="6"/>
    <s v="2301火3"/>
    <n v="0.16666666666666666"/>
    <s v="CD1AUCDWEWD1A火32301"/>
    <n v="3"/>
    <m/>
  </r>
  <r>
    <n v="1"/>
    <x v="1"/>
    <x v="25"/>
    <x v="3"/>
    <n v="6"/>
    <s v="宮﨑"/>
    <x v="19"/>
    <x v="46"/>
    <s v="宮﨑"/>
    <s v="デザイン"/>
    <s v="　"/>
    <s v="専任"/>
    <x v="25"/>
    <x v="0"/>
    <x v="36"/>
    <x v="0"/>
    <x v="2"/>
    <x v="30"/>
    <x v="1"/>
    <n v="25"/>
    <x v="1"/>
    <x v="2"/>
    <m/>
    <x v="0"/>
    <x v="0"/>
    <x v="0"/>
    <x v="0"/>
    <x v="0"/>
    <s v="UCDWEWD1A"/>
    <s v="チューター"/>
    <s v="武田"/>
    <s v="火"/>
    <n v="4"/>
    <n v="2301"/>
    <s v=""/>
    <s v=""/>
    <s v=""/>
    <s v=""/>
    <s v=""/>
    <s v=""/>
    <x v="0"/>
    <s v="CD1A火4"/>
    <n v="0.5"/>
    <s v="武田火4"/>
    <n v="0.33333333333333331"/>
    <n v="1"/>
    <n v="6"/>
    <s v="2301火4"/>
    <n v="0.16666666666666666"/>
    <s v="CD1AUCDWEWD1A火42301"/>
    <n v="3"/>
    <m/>
  </r>
  <r>
    <n v="1"/>
    <x v="1"/>
    <x v="25"/>
    <x v="3"/>
    <n v="6"/>
    <s v="宮﨑"/>
    <x v="19"/>
    <x v="47"/>
    <s v="田中明"/>
    <s v="デザイン"/>
    <s v="　"/>
    <s v="非常勤"/>
    <x v="25"/>
    <x v="0"/>
    <x v="0"/>
    <x v="3"/>
    <x v="3"/>
    <x v="30"/>
    <x v="1"/>
    <n v="25"/>
    <x v="1"/>
    <x v="2"/>
    <m/>
    <x v="0"/>
    <x v="0"/>
    <x v="0"/>
    <x v="0"/>
    <x v="0"/>
    <s v="UCDWEWD1A"/>
    <s v="チューター"/>
    <s v="桃井"/>
    <s v="金"/>
    <n v="1"/>
    <n v="2301"/>
    <s v=""/>
    <s v=""/>
    <s v=""/>
    <s v=""/>
    <s v=""/>
    <s v=""/>
    <x v="0"/>
    <s v="CD1A金1"/>
    <n v="0.5"/>
    <s v="桃井金1"/>
    <n v="0.33333333333333331"/>
    <n v="1"/>
    <n v="6"/>
    <s v="2301金1"/>
    <n v="0.16666666666666666"/>
    <s v="CD1AUCDWEWD1A金12301"/>
    <n v="3"/>
    <m/>
  </r>
  <r>
    <n v="1"/>
    <x v="1"/>
    <x v="25"/>
    <x v="3"/>
    <n v="6"/>
    <s v="宮﨑"/>
    <x v="19"/>
    <x v="47"/>
    <s v="田中明"/>
    <s v="デザイン"/>
    <s v="　"/>
    <s v="非常勤"/>
    <x v="25"/>
    <x v="0"/>
    <x v="0"/>
    <x v="3"/>
    <x v="1"/>
    <x v="30"/>
    <x v="1"/>
    <n v="25"/>
    <x v="1"/>
    <x v="2"/>
    <m/>
    <x v="0"/>
    <x v="0"/>
    <x v="0"/>
    <x v="0"/>
    <x v="0"/>
    <s v="UCDWEWD1A"/>
    <s v="チューター"/>
    <s v="桃井"/>
    <s v="金"/>
    <n v="2"/>
    <n v="2301"/>
    <s v=""/>
    <s v=""/>
    <s v=""/>
    <s v=""/>
    <s v=""/>
    <s v=""/>
    <x v="0"/>
    <s v="CD1A金2"/>
    <n v="0.5"/>
    <s v="桃井金2"/>
    <n v="0.33333333333333331"/>
    <n v="1"/>
    <n v="6"/>
    <s v="2301金2"/>
    <n v="0.16666666666666666"/>
    <s v="CD1AUCDWEWD1A金22301"/>
    <n v="3"/>
    <m/>
  </r>
  <r>
    <n v="1"/>
    <x v="1"/>
    <x v="25"/>
    <x v="3"/>
    <n v="6"/>
    <s v="宮﨑"/>
    <x v="20"/>
    <x v="48"/>
    <s v="瀧本"/>
    <s v="デザイン"/>
    <s v="　"/>
    <s v="専任"/>
    <x v="25"/>
    <x v="0"/>
    <x v="0"/>
    <x v="4"/>
    <x v="0"/>
    <x v="31"/>
    <x v="1"/>
    <n v="33"/>
    <x v="1"/>
    <x v="2"/>
    <m/>
    <x v="0"/>
    <x v="0"/>
    <x v="0"/>
    <x v="0"/>
    <x v="0"/>
    <s v="UCDWEWD1A"/>
    <s v="チューター"/>
    <s v="桃井"/>
    <s v="月"/>
    <n v="3"/>
    <n v="2302"/>
    <s v=""/>
    <s v=""/>
    <s v=""/>
    <s v=""/>
    <s v=""/>
    <s v=""/>
    <x v="0"/>
    <s v="CD1A月3"/>
    <n v="0.5"/>
    <s v="桃井月3"/>
    <n v="0.33333333333333331"/>
    <n v="1"/>
    <n v="6"/>
    <s v="2302月3"/>
    <n v="0.16666666666666666"/>
    <s v="CD1AUCDWEWD1A月32302"/>
    <n v="3"/>
    <m/>
  </r>
  <r>
    <n v="1"/>
    <x v="1"/>
    <x v="25"/>
    <x v="3"/>
    <n v="6"/>
    <s v="宮﨑"/>
    <x v="21"/>
    <x v="49"/>
    <s v="寺澤"/>
    <s v="IT"/>
    <s v="　"/>
    <s v="専任"/>
    <x v="25"/>
    <x v="0"/>
    <x v="0"/>
    <x v="4"/>
    <x v="2"/>
    <x v="31"/>
    <x v="1"/>
    <n v="33"/>
    <x v="1"/>
    <x v="2"/>
    <m/>
    <x v="0"/>
    <x v="0"/>
    <x v="0"/>
    <x v="0"/>
    <x v="0"/>
    <s v="UCDWEWD1A"/>
    <s v="チューター"/>
    <s v="桃井"/>
    <s v="月"/>
    <n v="4"/>
    <n v="2302"/>
    <s v=""/>
    <s v=""/>
    <s v=""/>
    <s v=""/>
    <s v=""/>
    <s v=""/>
    <x v="0"/>
    <s v="CD1A月4"/>
    <n v="0.5"/>
    <s v="桃井月4"/>
    <n v="0.33333333333333331"/>
    <n v="1"/>
    <n v="6"/>
    <s v="2302月4"/>
    <n v="0.16666666666666666"/>
    <s v="CD1AUCDWEWD1A月42302"/>
    <n v="3"/>
    <m/>
  </r>
  <r>
    <n v="1"/>
    <x v="1"/>
    <x v="25"/>
    <x v="3"/>
    <n v="6"/>
    <s v="宮﨑"/>
    <x v="14"/>
    <x v="50"/>
    <s v="瀧本"/>
    <s v="デザイン"/>
    <s v="　"/>
    <s v="専任"/>
    <x v="25"/>
    <x v="0"/>
    <x v="37"/>
    <x v="1"/>
    <x v="0"/>
    <x v="31"/>
    <x v="1"/>
    <n v="33"/>
    <x v="1"/>
    <x v="2"/>
    <m/>
    <x v="0"/>
    <x v="0"/>
    <x v="0"/>
    <x v="1"/>
    <x v="0"/>
    <s v="UCDWEWD1A"/>
    <s v="チューター"/>
    <s v="坂倉"/>
    <s v="水"/>
    <n v="3"/>
    <n v="2302"/>
    <s v=""/>
    <s v=""/>
    <s v=""/>
    <s v=""/>
    <s v=""/>
    <s v=""/>
    <x v="0"/>
    <s v="CD1A水3"/>
    <n v="0.5"/>
    <s v="坂倉水3"/>
    <n v="0.33333333333333331"/>
    <n v="1"/>
    <n v="6"/>
    <s v="2302水3"/>
    <n v="0.16666666666666666"/>
    <s v="CD1AUCDWEWD1A水32302"/>
    <n v="3"/>
    <m/>
  </r>
  <r>
    <n v="1"/>
    <x v="1"/>
    <x v="25"/>
    <x v="3"/>
    <n v="6"/>
    <s v="宮﨑"/>
    <x v="14"/>
    <x v="50"/>
    <s v="瀧本"/>
    <s v="デザイン"/>
    <s v="　"/>
    <s v="専任"/>
    <x v="25"/>
    <x v="0"/>
    <x v="37"/>
    <x v="1"/>
    <x v="2"/>
    <x v="31"/>
    <x v="1"/>
    <n v="33"/>
    <x v="1"/>
    <x v="2"/>
    <m/>
    <x v="0"/>
    <x v="0"/>
    <x v="0"/>
    <x v="1"/>
    <x v="0"/>
    <s v="UCDWEWD1A"/>
    <s v="チューター"/>
    <s v="坂倉"/>
    <s v="水"/>
    <n v="4"/>
    <n v="2302"/>
    <s v=""/>
    <s v=""/>
    <s v=""/>
    <s v=""/>
    <s v=""/>
    <s v=""/>
    <x v="0"/>
    <s v="CD1A水4"/>
    <n v="0.5"/>
    <s v="坂倉水4"/>
    <n v="0.33333333333333331"/>
    <n v="1"/>
    <n v="6"/>
    <s v="2302水4"/>
    <n v="0.16666666666666666"/>
    <s v="CD1AUCDWEWD1A水42302"/>
    <n v="3"/>
    <m/>
  </r>
  <r>
    <n v="1"/>
    <x v="1"/>
    <x v="25"/>
    <x v="3"/>
    <n v="6"/>
    <s v="宮﨑"/>
    <x v="20"/>
    <x v="51"/>
    <s v="坂倉"/>
    <s v="デザイン"/>
    <s v="　"/>
    <s v="専任"/>
    <x v="25"/>
    <x v="0"/>
    <x v="36"/>
    <x v="2"/>
    <x v="2"/>
    <x v="10"/>
    <x v="2"/>
    <n v="36"/>
    <x v="1"/>
    <x v="0"/>
    <m/>
    <x v="0"/>
    <x v="0"/>
    <x v="0"/>
    <x v="0"/>
    <x v="0"/>
    <s v="UCDWEWD1A"/>
    <s v="チューター"/>
    <s v="武田"/>
    <s v="木"/>
    <n v="4"/>
    <n v="2505"/>
    <s v=""/>
    <s v=""/>
    <s v=""/>
    <s v=""/>
    <s v=""/>
    <s v=""/>
    <x v="0"/>
    <s v="CD1A木4"/>
    <n v="0.5"/>
    <s v="武田木4"/>
    <n v="0.33333333333333331"/>
    <n v="1"/>
    <n v="6"/>
    <s v="2505木4"/>
    <n v="0.16666666666666666"/>
    <s v="CD1AUCDWEWD1A木42505"/>
    <n v="3"/>
    <m/>
  </r>
  <r>
    <n v="2"/>
    <x v="1"/>
    <x v="26"/>
    <x v="1"/>
    <n v="12"/>
    <s v="田中康"/>
    <x v="11"/>
    <x v="21"/>
    <s v="黒川"/>
    <s v="進路"/>
    <s v="　"/>
    <s v="専任"/>
    <x v="26"/>
    <x v="0"/>
    <x v="22"/>
    <x v="4"/>
    <x v="1"/>
    <x v="32"/>
    <x v="3"/>
    <n v="32"/>
    <x v="2"/>
    <x v="1"/>
    <m/>
    <x v="0"/>
    <x v="2"/>
    <x v="0"/>
    <x v="1"/>
    <x v="0"/>
    <s v="UDGGC2A"/>
    <s v="チューター"/>
    <s v="仲田"/>
    <s v="月"/>
    <n v="2"/>
    <n v="1404"/>
    <s v=""/>
    <s v=""/>
    <s v=""/>
    <s v=""/>
    <s v=""/>
    <s v=""/>
    <x v="0"/>
    <s v="DG2A月2"/>
    <n v="0.5"/>
    <s v="仲田月2"/>
    <n v="0.33333333333333331"/>
    <n v="1"/>
    <n v="12"/>
    <s v="1404月2"/>
    <n v="0.25"/>
    <s v="DG2AUDGGC2A月21404"/>
    <n v="6"/>
    <m/>
  </r>
  <r>
    <n v="2"/>
    <x v="1"/>
    <x v="26"/>
    <x v="1"/>
    <n v="12"/>
    <s v="田中康"/>
    <x v="22"/>
    <x v="52"/>
    <s v="田中康"/>
    <s v="CG"/>
    <s v="　"/>
    <s v="専任"/>
    <x v="27"/>
    <x v="0"/>
    <x v="38"/>
    <x v="1"/>
    <x v="0"/>
    <x v="9"/>
    <x v="1"/>
    <n v="40"/>
    <x v="1"/>
    <x v="3"/>
    <m/>
    <x v="0"/>
    <x v="2"/>
    <x v="0"/>
    <x v="1"/>
    <x v="0"/>
    <s v="UDGGC2GI3A"/>
    <s v="チューター"/>
    <s v="西谷"/>
    <s v="水"/>
    <n v="3"/>
    <n v="2202"/>
    <s v=""/>
    <s v=""/>
    <s v=""/>
    <s v=""/>
    <s v=""/>
    <s v=""/>
    <x v="0"/>
    <s v="DG2A水3"/>
    <n v="0.5"/>
    <s v="西谷水3"/>
    <n v="0.33333333333333331"/>
    <n v="1"/>
    <n v="12"/>
    <s v="2202水3"/>
    <n v="0.16666666666666666"/>
    <s v="DG2AUDGGC2GI3A水32202"/>
    <n v="6"/>
    <m/>
  </r>
  <r>
    <n v="2"/>
    <x v="1"/>
    <x v="26"/>
    <x v="1"/>
    <n v="12"/>
    <s v="田中康"/>
    <x v="22"/>
    <x v="52"/>
    <s v="田中康"/>
    <s v="CG"/>
    <s v="　"/>
    <s v="専任"/>
    <x v="27"/>
    <x v="0"/>
    <x v="38"/>
    <x v="1"/>
    <x v="2"/>
    <x v="9"/>
    <x v="1"/>
    <n v="40"/>
    <x v="1"/>
    <x v="3"/>
    <m/>
    <x v="0"/>
    <x v="2"/>
    <x v="0"/>
    <x v="1"/>
    <x v="0"/>
    <s v="UDGGC2GI3A"/>
    <s v="チューター"/>
    <s v="西谷"/>
    <s v="水"/>
    <n v="4"/>
    <n v="2202"/>
    <s v=""/>
    <s v=""/>
    <s v=""/>
    <s v=""/>
    <s v=""/>
    <s v=""/>
    <x v="0"/>
    <s v="DG2A水4"/>
    <n v="0.5"/>
    <s v="西谷水4"/>
    <n v="0.33333333333333331"/>
    <n v="1"/>
    <n v="12"/>
    <s v="2202水4"/>
    <n v="0.16666666666666666"/>
    <s v="DG2AUDGGC2GI3A水42202"/>
    <n v="6"/>
    <m/>
  </r>
  <r>
    <n v="2"/>
    <x v="1"/>
    <x v="27"/>
    <x v="3"/>
    <n v="7"/>
    <s v="坂倉"/>
    <x v="20"/>
    <x v="53"/>
    <s v="瀧本"/>
    <s v="デザイン"/>
    <s v="　"/>
    <s v="専任"/>
    <x v="28"/>
    <x v="0"/>
    <x v="37"/>
    <x v="1"/>
    <x v="3"/>
    <x v="31"/>
    <x v="1"/>
    <n v="33"/>
    <x v="1"/>
    <x v="2"/>
    <m/>
    <x v="0"/>
    <x v="0"/>
    <x v="0"/>
    <x v="1"/>
    <x v="1"/>
    <s v="UDWWD2A"/>
    <s v="チューター"/>
    <s v="坂倉"/>
    <s v="水"/>
    <n v="1"/>
    <n v="2302"/>
    <s v=""/>
    <s v=""/>
    <s v=""/>
    <s v=""/>
    <s v=""/>
    <s v=""/>
    <x v="0"/>
    <s v="DW2A水1"/>
    <n v="0.5"/>
    <s v="坂倉水1"/>
    <n v="0.5"/>
    <n v="1"/>
    <n v="7"/>
    <s v="2302水1"/>
    <n v="0.25"/>
    <s v="DW2AUDWWD2A水12302"/>
    <n v="3.5"/>
    <m/>
  </r>
  <r>
    <n v="2"/>
    <x v="1"/>
    <x v="27"/>
    <x v="3"/>
    <n v="7"/>
    <s v="坂倉"/>
    <x v="20"/>
    <x v="54"/>
    <s v="瀧本"/>
    <s v="デザイン"/>
    <s v="　"/>
    <s v="専任"/>
    <x v="29"/>
    <x v="0"/>
    <x v="37"/>
    <x v="1"/>
    <x v="1"/>
    <x v="31"/>
    <x v="1"/>
    <n v="33"/>
    <x v="1"/>
    <x v="2"/>
    <m/>
    <x v="0"/>
    <x v="0"/>
    <x v="0"/>
    <x v="1"/>
    <x v="1"/>
    <s v="UDWWD2DW3A"/>
    <s v="チューター"/>
    <s v="坂倉"/>
    <s v="水"/>
    <n v="2"/>
    <n v="2302"/>
    <s v=""/>
    <s v=""/>
    <s v=""/>
    <s v=""/>
    <s v=""/>
    <s v=""/>
    <x v="0"/>
    <s v="DW2A水2"/>
    <n v="0.5"/>
    <s v="坂倉水2"/>
    <n v="0.33333333333333331"/>
    <n v="1"/>
    <n v="7"/>
    <s v="2302水2"/>
    <n v="0.16666666666666666"/>
    <s v="DW2AUDWWD2DW3A水22302"/>
    <n v="3.5"/>
    <m/>
  </r>
  <r>
    <n v="3"/>
    <x v="1"/>
    <x v="28"/>
    <x v="3"/>
    <n v="11"/>
    <s v="坂倉"/>
    <x v="14"/>
    <x v="55"/>
    <s v="坂倉"/>
    <s v="デザイン"/>
    <s v="　"/>
    <s v="専任"/>
    <x v="30"/>
    <x v="0"/>
    <x v="39"/>
    <x v="3"/>
    <x v="3"/>
    <x v="23"/>
    <x v="2"/>
    <n v="36"/>
    <x v="1"/>
    <x v="1"/>
    <m/>
    <x v="0"/>
    <x v="0"/>
    <x v="0"/>
    <x v="1"/>
    <x v="0"/>
    <s v="UWD2DW3A"/>
    <s v="チューター"/>
    <s v="瀧本"/>
    <s v="金"/>
    <n v="1"/>
    <n v="2403"/>
    <s v=""/>
    <s v=""/>
    <s v=""/>
    <s v=""/>
    <s v=""/>
    <s v=""/>
    <x v="0"/>
    <s v="DW3A金1"/>
    <n v="0.5"/>
    <s v="瀧本金1"/>
    <n v="0.5"/>
    <n v="1"/>
    <n v="11"/>
    <s v="2403金1"/>
    <n v="0.25"/>
    <s v="DW3AUWD2DW3A金12403"/>
    <n v="5.5"/>
    <m/>
  </r>
  <r>
    <n v="3"/>
    <x v="1"/>
    <x v="28"/>
    <x v="3"/>
    <n v="11"/>
    <s v="坂倉"/>
    <x v="14"/>
    <x v="55"/>
    <s v="坂倉"/>
    <s v="デザイン"/>
    <s v="　"/>
    <s v="専任"/>
    <x v="30"/>
    <x v="0"/>
    <x v="39"/>
    <x v="3"/>
    <x v="1"/>
    <x v="23"/>
    <x v="2"/>
    <n v="36"/>
    <x v="1"/>
    <x v="1"/>
    <m/>
    <x v="0"/>
    <x v="0"/>
    <x v="0"/>
    <x v="1"/>
    <x v="0"/>
    <s v="UWD2DW3A"/>
    <s v="チューター"/>
    <s v="瀧本"/>
    <s v="金"/>
    <n v="2"/>
    <n v="2403"/>
    <s v=""/>
    <s v=""/>
    <s v=""/>
    <s v=""/>
    <s v=""/>
    <s v=""/>
    <x v="0"/>
    <s v="DW3A金2"/>
    <n v="0.5"/>
    <s v="瀧本金2"/>
    <n v="0.5"/>
    <n v="1"/>
    <n v="11"/>
    <s v="2403金2"/>
    <n v="0.25"/>
    <s v="DW3AUWD2DW3A金22403"/>
    <n v="5.5"/>
    <m/>
  </r>
  <r>
    <n v="3"/>
    <x v="1"/>
    <x v="28"/>
    <x v="3"/>
    <n v="11"/>
    <s v="坂倉"/>
    <x v="20"/>
    <x v="54"/>
    <s v="瀧本"/>
    <s v="デザイン"/>
    <s v="　"/>
    <s v="専任"/>
    <x v="29"/>
    <x v="0"/>
    <x v="37"/>
    <x v="1"/>
    <x v="1"/>
    <x v="31"/>
    <x v="1"/>
    <n v="33"/>
    <x v="1"/>
    <x v="2"/>
    <m/>
    <x v="0"/>
    <x v="0"/>
    <x v="0"/>
    <x v="1"/>
    <x v="1"/>
    <s v="UDWWD2DW3A"/>
    <s v="チューター"/>
    <s v="坂倉"/>
    <s v="水"/>
    <n v="2"/>
    <n v="2302"/>
    <s v=""/>
    <s v=""/>
    <s v=""/>
    <s v=""/>
    <s v=""/>
    <s v=""/>
    <x v="0"/>
    <s v="DW3A水2"/>
    <n v="0.5"/>
    <s v="坂倉水2"/>
    <n v="0.33333333333333331"/>
    <n v="1"/>
    <n v="11"/>
    <s v="2302水2"/>
    <n v="0.16666666666666666"/>
    <s v="DW3AUDWWD2DW3A水22302"/>
    <n v="5.5"/>
    <m/>
  </r>
  <r>
    <n v="1"/>
    <x v="1"/>
    <x v="29"/>
    <x v="1"/>
    <n v="14"/>
    <s v="西谷"/>
    <x v="4"/>
    <x v="7"/>
    <s v="西谷"/>
    <s v="CG"/>
    <s v="　"/>
    <s v="専任"/>
    <x v="24"/>
    <x v="0"/>
    <x v="12"/>
    <x v="0"/>
    <x v="3"/>
    <x v="29"/>
    <x v="4"/>
    <n v="36"/>
    <x v="1"/>
    <x v="0"/>
    <m/>
    <x v="0"/>
    <x v="2"/>
    <x v="0"/>
    <x v="0"/>
    <x v="0"/>
    <s v="UAIGC1A"/>
    <s v="チューター"/>
    <s v="義村"/>
    <s v="火"/>
    <n v="1"/>
    <n v="2504"/>
    <s v=""/>
    <s v=""/>
    <s v=""/>
    <s v=""/>
    <s v=""/>
    <s v=""/>
    <x v="0"/>
    <s v="GC1A火1"/>
    <n v="0.5"/>
    <s v="義村火1"/>
    <n v="0.33333333333333331"/>
    <n v="1"/>
    <n v="14"/>
    <s v="2504火1"/>
    <n v="0.25"/>
    <s v="GC1AUAIGC1A火12504"/>
    <n v="7"/>
    <m/>
  </r>
  <r>
    <n v="1"/>
    <x v="1"/>
    <x v="29"/>
    <x v="1"/>
    <n v="14"/>
    <s v="西谷"/>
    <x v="4"/>
    <x v="7"/>
    <s v="西谷"/>
    <s v="CG"/>
    <s v="　"/>
    <s v="専任"/>
    <x v="24"/>
    <x v="0"/>
    <x v="12"/>
    <x v="0"/>
    <x v="1"/>
    <x v="29"/>
    <x v="4"/>
    <n v="36"/>
    <x v="1"/>
    <x v="0"/>
    <m/>
    <x v="0"/>
    <x v="2"/>
    <x v="0"/>
    <x v="0"/>
    <x v="0"/>
    <s v="UAIGC1A"/>
    <s v="チューター"/>
    <s v="義村"/>
    <s v="火"/>
    <n v="2"/>
    <n v="2504"/>
    <s v=""/>
    <s v=""/>
    <s v=""/>
    <s v=""/>
    <s v=""/>
    <s v=""/>
    <x v="0"/>
    <s v="GC1A火2"/>
    <n v="0.5"/>
    <s v="義村火2"/>
    <n v="0.33333333333333331"/>
    <n v="1"/>
    <n v="14"/>
    <s v="2504火2"/>
    <n v="0.25"/>
    <s v="GC1AUAIGC1A火22504"/>
    <n v="7"/>
    <m/>
  </r>
  <r>
    <n v="1"/>
    <x v="1"/>
    <x v="29"/>
    <x v="1"/>
    <n v="14"/>
    <s v="西谷"/>
    <x v="4"/>
    <x v="7"/>
    <s v="西谷"/>
    <s v="CG"/>
    <s v="　"/>
    <s v="専任"/>
    <x v="24"/>
    <x v="0"/>
    <x v="12"/>
    <x v="0"/>
    <x v="0"/>
    <x v="29"/>
    <x v="4"/>
    <n v="36"/>
    <x v="1"/>
    <x v="0"/>
    <m/>
    <x v="0"/>
    <x v="2"/>
    <x v="0"/>
    <x v="0"/>
    <x v="0"/>
    <s v="UAIGC1A"/>
    <s v="チューター"/>
    <s v="義村"/>
    <s v="火"/>
    <n v="3"/>
    <n v="2504"/>
    <s v=""/>
    <s v=""/>
    <s v=""/>
    <s v=""/>
    <s v=""/>
    <s v=""/>
    <x v="0"/>
    <s v="GC1A火3"/>
    <n v="0.5"/>
    <s v="義村火3"/>
    <n v="0.33333333333333331"/>
    <n v="1"/>
    <n v="14"/>
    <s v="2504火3"/>
    <n v="0.25"/>
    <s v="GC1AUAIGC1A火32504"/>
    <n v="7"/>
    <m/>
  </r>
  <r>
    <n v="1"/>
    <x v="1"/>
    <x v="29"/>
    <x v="1"/>
    <n v="14"/>
    <s v="西谷"/>
    <x v="4"/>
    <x v="7"/>
    <s v="西谷"/>
    <s v="CG"/>
    <s v="　"/>
    <s v="専任"/>
    <x v="24"/>
    <x v="0"/>
    <x v="12"/>
    <x v="0"/>
    <x v="2"/>
    <x v="29"/>
    <x v="4"/>
    <n v="36"/>
    <x v="1"/>
    <x v="0"/>
    <m/>
    <x v="0"/>
    <x v="2"/>
    <x v="0"/>
    <x v="0"/>
    <x v="0"/>
    <s v="UAIGC1A"/>
    <s v="チューター"/>
    <s v="義村"/>
    <s v="火"/>
    <n v="4"/>
    <n v="2504"/>
    <s v=""/>
    <s v=""/>
    <s v=""/>
    <s v=""/>
    <s v=""/>
    <s v=""/>
    <x v="0"/>
    <s v="GC1A火4"/>
    <n v="0.5"/>
    <s v="義村火4"/>
    <n v="0.33333333333333331"/>
    <n v="1"/>
    <n v="14"/>
    <s v="2504火4"/>
    <n v="0.25"/>
    <s v="GC1AUAIGC1A火42504"/>
    <n v="7"/>
    <m/>
  </r>
  <r>
    <n v="1"/>
    <x v="1"/>
    <x v="29"/>
    <x v="1"/>
    <n v="14"/>
    <s v="西谷"/>
    <x v="4"/>
    <x v="7"/>
    <s v="西谷"/>
    <s v="CG"/>
    <s v="　"/>
    <s v="専任"/>
    <x v="24"/>
    <x v="0"/>
    <x v="11"/>
    <x v="1"/>
    <x v="3"/>
    <x v="29"/>
    <x v="4"/>
    <n v="36"/>
    <x v="1"/>
    <x v="0"/>
    <m/>
    <x v="0"/>
    <x v="2"/>
    <x v="0"/>
    <x v="0"/>
    <x v="0"/>
    <s v="UAIGC1A"/>
    <s v="チューター"/>
    <s v="西岡"/>
    <s v="水"/>
    <n v="1"/>
    <n v="2504"/>
    <s v=""/>
    <s v=""/>
    <s v=""/>
    <s v=""/>
    <s v=""/>
    <s v=""/>
    <x v="0"/>
    <s v="GC1A水1"/>
    <n v="0.5"/>
    <s v="西岡水1"/>
    <n v="0.33333333333333331"/>
    <n v="1"/>
    <n v="14"/>
    <s v="2504水1"/>
    <n v="0.25"/>
    <s v="GC1AUAIGC1A水12504"/>
    <n v="7"/>
    <m/>
  </r>
  <r>
    <n v="1"/>
    <x v="1"/>
    <x v="29"/>
    <x v="1"/>
    <n v="14"/>
    <s v="西谷"/>
    <x v="4"/>
    <x v="7"/>
    <s v="西谷"/>
    <s v="CG"/>
    <s v="　"/>
    <s v="専任"/>
    <x v="24"/>
    <x v="0"/>
    <x v="11"/>
    <x v="1"/>
    <x v="1"/>
    <x v="29"/>
    <x v="4"/>
    <n v="36"/>
    <x v="1"/>
    <x v="0"/>
    <m/>
    <x v="0"/>
    <x v="2"/>
    <x v="0"/>
    <x v="0"/>
    <x v="0"/>
    <s v="UAIGC1A"/>
    <s v="チューター"/>
    <s v="西岡"/>
    <s v="水"/>
    <n v="2"/>
    <n v="2504"/>
    <s v=""/>
    <s v=""/>
    <s v=""/>
    <s v=""/>
    <s v=""/>
    <s v=""/>
    <x v="0"/>
    <s v="GC1A水2"/>
    <n v="0.5"/>
    <s v="西岡水2"/>
    <n v="0.33333333333333331"/>
    <n v="1"/>
    <n v="14"/>
    <s v="2504水2"/>
    <n v="0.25"/>
    <s v="GC1AUAIGC1A水22504"/>
    <n v="7"/>
    <m/>
  </r>
  <r>
    <n v="1"/>
    <x v="1"/>
    <x v="29"/>
    <x v="1"/>
    <n v="14"/>
    <s v="西谷"/>
    <x v="4"/>
    <x v="7"/>
    <s v="西谷"/>
    <s v="CG"/>
    <s v="　"/>
    <s v="専任"/>
    <x v="24"/>
    <x v="0"/>
    <x v="11"/>
    <x v="1"/>
    <x v="0"/>
    <x v="29"/>
    <x v="4"/>
    <n v="36"/>
    <x v="1"/>
    <x v="0"/>
    <m/>
    <x v="0"/>
    <x v="2"/>
    <x v="0"/>
    <x v="0"/>
    <x v="0"/>
    <s v="UAIGC1A"/>
    <s v="チューター"/>
    <s v="西岡"/>
    <s v="水"/>
    <n v="3"/>
    <n v="2504"/>
    <s v=""/>
    <s v=""/>
    <s v=""/>
    <s v=""/>
    <s v=""/>
    <s v=""/>
    <x v="0"/>
    <s v="GC1A水3"/>
    <n v="0.5"/>
    <s v="西岡水3"/>
    <n v="0.33333333333333331"/>
    <n v="1"/>
    <n v="14"/>
    <s v="2504水3"/>
    <n v="0.25"/>
    <s v="GC1AUAIGC1A水32504"/>
    <n v="7"/>
    <m/>
  </r>
  <r>
    <n v="1"/>
    <x v="1"/>
    <x v="29"/>
    <x v="1"/>
    <n v="14"/>
    <s v="西谷"/>
    <x v="4"/>
    <x v="7"/>
    <s v="西谷"/>
    <s v="CG"/>
    <s v="　"/>
    <s v="専任"/>
    <x v="24"/>
    <x v="0"/>
    <x v="11"/>
    <x v="1"/>
    <x v="2"/>
    <x v="29"/>
    <x v="4"/>
    <n v="36"/>
    <x v="1"/>
    <x v="0"/>
    <m/>
    <x v="0"/>
    <x v="2"/>
    <x v="0"/>
    <x v="0"/>
    <x v="0"/>
    <s v="UAIGC1A"/>
    <s v="チューター"/>
    <s v="西岡"/>
    <s v="水"/>
    <n v="4"/>
    <n v="2504"/>
    <s v=""/>
    <s v=""/>
    <s v=""/>
    <s v=""/>
    <s v=""/>
    <s v=""/>
    <x v="0"/>
    <s v="GC1A水4"/>
    <n v="0.5"/>
    <s v="西岡水4"/>
    <n v="0.33333333333333331"/>
    <n v="1"/>
    <n v="14"/>
    <s v="2504水4"/>
    <n v="0.25"/>
    <s v="GC1AUAIGC1A水42504"/>
    <n v="7"/>
    <m/>
  </r>
  <r>
    <n v="2"/>
    <x v="1"/>
    <x v="30"/>
    <x v="1"/>
    <n v="12"/>
    <s v="田中康"/>
    <x v="11"/>
    <x v="21"/>
    <s v="黒川"/>
    <s v="進路"/>
    <s v="　"/>
    <s v="専任"/>
    <x v="26"/>
    <x v="0"/>
    <x v="22"/>
    <x v="4"/>
    <x v="1"/>
    <x v="32"/>
    <x v="3"/>
    <n v="32"/>
    <x v="2"/>
    <x v="1"/>
    <m/>
    <x v="0"/>
    <x v="2"/>
    <x v="0"/>
    <x v="1"/>
    <x v="0"/>
    <s v="UDGGC2A"/>
    <s v="チューター"/>
    <s v="仲田"/>
    <s v="月"/>
    <n v="2"/>
    <n v="1404"/>
    <s v=""/>
    <s v=""/>
    <s v=""/>
    <s v=""/>
    <s v=""/>
    <s v=""/>
    <x v="0"/>
    <s v="GC2A月2"/>
    <n v="0.5"/>
    <s v="仲田月2"/>
    <n v="0.33333333333333331"/>
    <n v="1"/>
    <n v="12"/>
    <s v="1404月2"/>
    <n v="0.25"/>
    <s v="GC2AUDGGC2A月21404"/>
    <n v="6"/>
    <m/>
  </r>
  <r>
    <n v="2"/>
    <x v="1"/>
    <x v="30"/>
    <x v="1"/>
    <n v="12"/>
    <s v="田中康"/>
    <x v="22"/>
    <x v="52"/>
    <s v="田中康"/>
    <s v="CG"/>
    <s v="　"/>
    <s v="専任"/>
    <x v="27"/>
    <x v="0"/>
    <x v="38"/>
    <x v="1"/>
    <x v="0"/>
    <x v="9"/>
    <x v="1"/>
    <n v="40"/>
    <x v="1"/>
    <x v="3"/>
    <m/>
    <x v="0"/>
    <x v="2"/>
    <x v="0"/>
    <x v="1"/>
    <x v="0"/>
    <s v="UDGGC2GI3A"/>
    <s v="チューター"/>
    <s v="西谷"/>
    <s v="水"/>
    <n v="3"/>
    <n v="2202"/>
    <s v=""/>
    <s v=""/>
    <s v=""/>
    <s v=""/>
    <s v=""/>
    <s v=""/>
    <x v="0"/>
    <s v="GC2A水3"/>
    <n v="0.5"/>
    <s v="西谷水3"/>
    <n v="0.33333333333333331"/>
    <n v="1"/>
    <n v="12"/>
    <s v="2202水3"/>
    <n v="0.16666666666666666"/>
    <s v="GC2AUDGGC2GI3A水32202"/>
    <n v="6"/>
    <m/>
  </r>
  <r>
    <n v="2"/>
    <x v="1"/>
    <x v="30"/>
    <x v="1"/>
    <n v="12"/>
    <s v="田中康"/>
    <x v="22"/>
    <x v="52"/>
    <s v="田中康"/>
    <s v="CG"/>
    <s v="　"/>
    <s v="専任"/>
    <x v="27"/>
    <x v="0"/>
    <x v="38"/>
    <x v="1"/>
    <x v="2"/>
    <x v="9"/>
    <x v="1"/>
    <n v="40"/>
    <x v="1"/>
    <x v="3"/>
    <m/>
    <x v="0"/>
    <x v="2"/>
    <x v="0"/>
    <x v="1"/>
    <x v="0"/>
    <s v="UDGGC2GI3A"/>
    <s v="チューター"/>
    <s v="西谷"/>
    <s v="水"/>
    <n v="4"/>
    <n v="2202"/>
    <s v=""/>
    <s v=""/>
    <s v=""/>
    <s v=""/>
    <s v=""/>
    <s v=""/>
    <x v="0"/>
    <s v="GC2A水4"/>
    <n v="0.5"/>
    <s v="西谷水4"/>
    <n v="0.33333333333333331"/>
    <n v="1"/>
    <n v="12"/>
    <s v="2202水4"/>
    <n v="0.16666666666666666"/>
    <s v="GC2AUDGGC2GI3A水42202"/>
    <n v="6"/>
    <m/>
  </r>
  <r>
    <n v="1"/>
    <x v="1"/>
    <x v="0"/>
    <x v="0"/>
    <n v="33"/>
    <s v="福井"/>
    <x v="6"/>
    <x v="56"/>
    <s v="山口"/>
    <s v="ゲーム"/>
    <s v="プログラム"/>
    <s v="専任"/>
    <x v="31"/>
    <x v="0"/>
    <x v="10"/>
    <x v="0"/>
    <x v="1"/>
    <x v="33"/>
    <x v="2"/>
    <n v="36"/>
    <x v="2"/>
    <x v="2"/>
    <m/>
    <x v="0"/>
    <x v="1"/>
    <x v="1"/>
    <x v="1"/>
    <x v="0"/>
    <s v="LCGE1H"/>
    <s v="チューター"/>
    <s v="徳田"/>
    <s v="火"/>
    <n v="2"/>
    <n v="1302"/>
    <s v=""/>
    <s v=""/>
    <s v=""/>
    <s v=""/>
    <s v=""/>
    <s v=""/>
    <x v="0"/>
    <s v="GE1A火2"/>
    <n v="9.0909090909090912E-2"/>
    <s v="徳田火2"/>
    <n v="0.2"/>
    <n v="9"/>
    <n v="3.6666666666666665"/>
    <s v="1302火2"/>
    <n v="0.1"/>
    <s v="GE1ALCGE1H火21302"/>
    <n v="1.8333333333333333"/>
    <m/>
  </r>
  <r>
    <n v="1"/>
    <x v="1"/>
    <x v="0"/>
    <x v="0"/>
    <n v="33"/>
    <s v="福井"/>
    <x v="6"/>
    <x v="56"/>
    <s v="山口"/>
    <s v="ゲーム"/>
    <s v="プログラム"/>
    <s v="専任"/>
    <x v="32"/>
    <x v="0"/>
    <x v="14"/>
    <x v="0"/>
    <x v="1"/>
    <x v="20"/>
    <x v="2"/>
    <n v="36"/>
    <x v="2"/>
    <x v="2"/>
    <m/>
    <x v="0"/>
    <x v="1"/>
    <x v="1"/>
    <x v="0"/>
    <x v="0"/>
    <s v="LCGE1I"/>
    <s v="チューター"/>
    <s v="青木"/>
    <s v="火"/>
    <n v="2"/>
    <n v="1303"/>
    <s v=""/>
    <s v=""/>
    <s v=""/>
    <s v=""/>
    <s v=""/>
    <s v=""/>
    <x v="0"/>
    <s v="GE1A火2"/>
    <n v="9.0909090909090912E-2"/>
    <s v="青木火2"/>
    <n v="0.2"/>
    <n v="9"/>
    <n v="3.6666666666666665"/>
    <s v="1303火2"/>
    <n v="0.1"/>
    <s v="GE1ALCGE1I火21303"/>
    <n v="1.8333333333333333"/>
    <m/>
  </r>
  <r>
    <n v="1"/>
    <x v="1"/>
    <x v="0"/>
    <x v="0"/>
    <n v="33"/>
    <s v="福井"/>
    <x v="6"/>
    <x v="56"/>
    <s v="山口"/>
    <s v="ゲーム"/>
    <s v="プログラム"/>
    <s v="専任"/>
    <x v="31"/>
    <x v="0"/>
    <x v="10"/>
    <x v="2"/>
    <x v="1"/>
    <x v="33"/>
    <x v="2"/>
    <n v="36"/>
    <x v="2"/>
    <x v="2"/>
    <m/>
    <x v="0"/>
    <x v="1"/>
    <x v="1"/>
    <x v="1"/>
    <x v="0"/>
    <s v="LCGE1H"/>
    <s v="チューター"/>
    <s v="徳田"/>
    <s v="木"/>
    <n v="2"/>
    <n v="1302"/>
    <s v=""/>
    <s v=""/>
    <s v=""/>
    <s v=""/>
    <s v=""/>
    <s v=""/>
    <x v="0"/>
    <s v="GE1A木2"/>
    <n v="9.0909090909090912E-2"/>
    <s v="徳田木2"/>
    <n v="0.2"/>
    <n v="9"/>
    <n v="3.6666666666666665"/>
    <s v="1302木2"/>
    <n v="0.1"/>
    <s v="GE1ALCGE1H木21302"/>
    <n v="1.8333333333333333"/>
    <m/>
  </r>
  <r>
    <n v="1"/>
    <x v="1"/>
    <x v="0"/>
    <x v="0"/>
    <n v="33"/>
    <s v="福井"/>
    <x v="6"/>
    <x v="56"/>
    <s v="山口"/>
    <s v="ゲーム"/>
    <s v="プログラム"/>
    <s v="専任"/>
    <x v="32"/>
    <x v="0"/>
    <x v="14"/>
    <x v="2"/>
    <x v="1"/>
    <x v="20"/>
    <x v="2"/>
    <n v="36"/>
    <x v="2"/>
    <x v="2"/>
    <m/>
    <x v="0"/>
    <x v="1"/>
    <x v="1"/>
    <x v="0"/>
    <x v="0"/>
    <s v="LCGE1I"/>
    <s v="チューター"/>
    <s v="青木"/>
    <s v="木"/>
    <n v="2"/>
    <n v="1303"/>
    <s v=""/>
    <s v=""/>
    <s v=""/>
    <s v=""/>
    <s v=""/>
    <s v=""/>
    <x v="0"/>
    <s v="GE1A木2"/>
    <n v="9.0909090909090912E-2"/>
    <s v="青木木2"/>
    <n v="0.2"/>
    <n v="9"/>
    <n v="3.6666666666666665"/>
    <s v="1303木2"/>
    <n v="0.1"/>
    <s v="GE1ALCGE1I木21303"/>
    <n v="1.8333333333333333"/>
    <m/>
  </r>
  <r>
    <n v="1"/>
    <x v="1"/>
    <x v="1"/>
    <x v="0"/>
    <n v="29"/>
    <s v="庄司"/>
    <x v="6"/>
    <x v="56"/>
    <s v="山口"/>
    <s v="ゲーム"/>
    <s v="プログラム"/>
    <s v="専任"/>
    <x v="31"/>
    <x v="0"/>
    <x v="10"/>
    <x v="0"/>
    <x v="1"/>
    <x v="33"/>
    <x v="2"/>
    <n v="36"/>
    <x v="2"/>
    <x v="2"/>
    <m/>
    <x v="0"/>
    <x v="1"/>
    <x v="1"/>
    <x v="1"/>
    <x v="0"/>
    <s v="LCGE1H"/>
    <s v="チューター"/>
    <s v="徳田"/>
    <s v="火"/>
    <n v="2"/>
    <n v="1302"/>
    <s v=""/>
    <s v=""/>
    <s v=""/>
    <s v=""/>
    <s v=""/>
    <s v=""/>
    <x v="0"/>
    <s v="GE1B火2"/>
    <n v="9.0909090909090912E-2"/>
    <s v="徳田火2"/>
    <n v="0.2"/>
    <n v="9"/>
    <n v="3.2222222222222223"/>
    <s v="1302火2"/>
    <n v="0.1"/>
    <s v="GE1BLCGE1H火21302"/>
    <n v="1.6111111111111112"/>
    <m/>
  </r>
  <r>
    <n v="1"/>
    <x v="1"/>
    <x v="1"/>
    <x v="0"/>
    <n v="29"/>
    <s v="庄司"/>
    <x v="6"/>
    <x v="56"/>
    <s v="山口"/>
    <s v="ゲーム"/>
    <s v="プログラム"/>
    <s v="専任"/>
    <x v="32"/>
    <x v="0"/>
    <x v="14"/>
    <x v="0"/>
    <x v="1"/>
    <x v="20"/>
    <x v="2"/>
    <n v="36"/>
    <x v="2"/>
    <x v="2"/>
    <m/>
    <x v="0"/>
    <x v="1"/>
    <x v="1"/>
    <x v="0"/>
    <x v="0"/>
    <s v="LCGE1I"/>
    <s v="チューター"/>
    <s v="青木"/>
    <s v="火"/>
    <n v="2"/>
    <n v="1303"/>
    <s v=""/>
    <s v=""/>
    <s v=""/>
    <s v=""/>
    <s v=""/>
    <s v=""/>
    <x v="0"/>
    <s v="GE1B火2"/>
    <n v="9.0909090909090912E-2"/>
    <s v="青木火2"/>
    <n v="0.2"/>
    <n v="9"/>
    <n v="3.2222222222222223"/>
    <s v="1303火2"/>
    <n v="0.1"/>
    <s v="GE1BLCGE1I火21303"/>
    <n v="1.6111111111111112"/>
    <m/>
  </r>
  <r>
    <n v="1"/>
    <x v="1"/>
    <x v="1"/>
    <x v="0"/>
    <n v="29"/>
    <s v="庄司"/>
    <x v="6"/>
    <x v="56"/>
    <s v="山口"/>
    <s v="ゲーム"/>
    <s v="プログラム"/>
    <s v="専任"/>
    <x v="31"/>
    <x v="0"/>
    <x v="10"/>
    <x v="2"/>
    <x v="1"/>
    <x v="33"/>
    <x v="2"/>
    <n v="36"/>
    <x v="2"/>
    <x v="2"/>
    <m/>
    <x v="0"/>
    <x v="1"/>
    <x v="1"/>
    <x v="1"/>
    <x v="0"/>
    <s v="LCGE1H"/>
    <s v="チューター"/>
    <s v="徳田"/>
    <s v="木"/>
    <n v="2"/>
    <n v="1302"/>
    <s v=""/>
    <s v=""/>
    <s v=""/>
    <s v=""/>
    <s v=""/>
    <s v=""/>
    <x v="0"/>
    <s v="GE1B木2"/>
    <n v="9.0909090909090912E-2"/>
    <s v="徳田木2"/>
    <n v="0.2"/>
    <n v="9"/>
    <n v="3.2222222222222223"/>
    <s v="1302木2"/>
    <n v="0.1"/>
    <s v="GE1BLCGE1H木21302"/>
    <n v="1.6111111111111112"/>
    <m/>
  </r>
  <r>
    <n v="1"/>
    <x v="1"/>
    <x v="1"/>
    <x v="0"/>
    <n v="29"/>
    <s v="庄司"/>
    <x v="6"/>
    <x v="56"/>
    <s v="山口"/>
    <s v="ゲーム"/>
    <s v="プログラム"/>
    <s v="専任"/>
    <x v="32"/>
    <x v="0"/>
    <x v="14"/>
    <x v="2"/>
    <x v="1"/>
    <x v="20"/>
    <x v="2"/>
    <n v="36"/>
    <x v="2"/>
    <x v="2"/>
    <m/>
    <x v="0"/>
    <x v="1"/>
    <x v="1"/>
    <x v="0"/>
    <x v="0"/>
    <s v="LCGE1I"/>
    <s v="チューター"/>
    <s v="青木"/>
    <s v="木"/>
    <n v="2"/>
    <n v="1303"/>
    <s v=""/>
    <s v=""/>
    <s v=""/>
    <s v=""/>
    <s v=""/>
    <s v=""/>
    <x v="0"/>
    <s v="GE1B木2"/>
    <n v="9.0909090909090912E-2"/>
    <s v="青木木2"/>
    <n v="0.2"/>
    <n v="9"/>
    <n v="3.2222222222222223"/>
    <s v="1303木2"/>
    <n v="0.1"/>
    <s v="GE1BLCGE1I木21303"/>
    <n v="1.6111111111111112"/>
    <m/>
  </r>
  <r>
    <n v="1"/>
    <x v="1"/>
    <x v="2"/>
    <x v="0"/>
    <n v="29"/>
    <s v="牧"/>
    <x v="6"/>
    <x v="56"/>
    <s v="山口"/>
    <s v="ゲーム"/>
    <s v="プログラム"/>
    <s v="専任"/>
    <x v="31"/>
    <x v="0"/>
    <x v="10"/>
    <x v="0"/>
    <x v="1"/>
    <x v="33"/>
    <x v="2"/>
    <n v="36"/>
    <x v="2"/>
    <x v="2"/>
    <m/>
    <x v="0"/>
    <x v="1"/>
    <x v="1"/>
    <x v="1"/>
    <x v="0"/>
    <s v="LCGE1H"/>
    <s v="チューター"/>
    <s v="徳田"/>
    <s v="火"/>
    <n v="2"/>
    <n v="1302"/>
    <s v=""/>
    <s v=""/>
    <s v=""/>
    <s v=""/>
    <s v=""/>
    <s v=""/>
    <x v="0"/>
    <s v="GE1C火2"/>
    <n v="9.0909090909090912E-2"/>
    <s v="徳田火2"/>
    <n v="0.2"/>
    <n v="9"/>
    <n v="3.2222222222222223"/>
    <s v="1302火2"/>
    <n v="0.1"/>
    <s v="GE1CLCGE1H火21302"/>
    <n v="1.6111111111111112"/>
    <m/>
  </r>
  <r>
    <n v="1"/>
    <x v="1"/>
    <x v="2"/>
    <x v="0"/>
    <n v="29"/>
    <s v="牧"/>
    <x v="6"/>
    <x v="56"/>
    <s v="山口"/>
    <s v="ゲーム"/>
    <s v="プログラム"/>
    <s v="専任"/>
    <x v="32"/>
    <x v="0"/>
    <x v="14"/>
    <x v="0"/>
    <x v="1"/>
    <x v="20"/>
    <x v="2"/>
    <n v="36"/>
    <x v="2"/>
    <x v="2"/>
    <m/>
    <x v="0"/>
    <x v="1"/>
    <x v="1"/>
    <x v="0"/>
    <x v="0"/>
    <s v="LCGE1I"/>
    <s v="チューター"/>
    <s v="青木"/>
    <s v="火"/>
    <n v="2"/>
    <n v="1303"/>
    <s v=""/>
    <s v=""/>
    <s v=""/>
    <s v=""/>
    <s v=""/>
    <s v=""/>
    <x v="0"/>
    <s v="GE1C火2"/>
    <n v="9.0909090909090912E-2"/>
    <s v="青木火2"/>
    <n v="0.2"/>
    <n v="9"/>
    <n v="3.2222222222222223"/>
    <s v="1303火2"/>
    <n v="0.1"/>
    <s v="GE1CLCGE1I火21303"/>
    <n v="1.6111111111111112"/>
    <m/>
  </r>
  <r>
    <n v="1"/>
    <x v="1"/>
    <x v="2"/>
    <x v="0"/>
    <n v="29"/>
    <s v="牧"/>
    <x v="6"/>
    <x v="56"/>
    <s v="山口"/>
    <s v="ゲーム"/>
    <s v="プログラム"/>
    <s v="専任"/>
    <x v="31"/>
    <x v="0"/>
    <x v="10"/>
    <x v="2"/>
    <x v="1"/>
    <x v="33"/>
    <x v="2"/>
    <n v="36"/>
    <x v="2"/>
    <x v="2"/>
    <m/>
    <x v="0"/>
    <x v="1"/>
    <x v="1"/>
    <x v="1"/>
    <x v="0"/>
    <s v="LCGE1H"/>
    <s v="チューター"/>
    <s v="徳田"/>
    <s v="木"/>
    <n v="2"/>
    <n v="1302"/>
    <s v=""/>
    <s v=""/>
    <s v=""/>
    <s v=""/>
    <s v=""/>
    <s v=""/>
    <x v="0"/>
    <s v="GE1C木2"/>
    <n v="9.0909090909090912E-2"/>
    <s v="徳田木2"/>
    <n v="0.2"/>
    <n v="9"/>
    <n v="3.2222222222222223"/>
    <s v="1302木2"/>
    <n v="0.1"/>
    <s v="GE1CLCGE1H木21302"/>
    <n v="1.6111111111111112"/>
    <m/>
  </r>
  <r>
    <n v="1"/>
    <x v="1"/>
    <x v="2"/>
    <x v="0"/>
    <n v="29"/>
    <s v="牧"/>
    <x v="6"/>
    <x v="56"/>
    <s v="山口"/>
    <s v="ゲーム"/>
    <s v="プログラム"/>
    <s v="専任"/>
    <x v="32"/>
    <x v="0"/>
    <x v="14"/>
    <x v="2"/>
    <x v="1"/>
    <x v="20"/>
    <x v="2"/>
    <n v="36"/>
    <x v="2"/>
    <x v="2"/>
    <m/>
    <x v="0"/>
    <x v="1"/>
    <x v="1"/>
    <x v="0"/>
    <x v="0"/>
    <s v="LCGE1I"/>
    <s v="チューター"/>
    <s v="青木"/>
    <s v="木"/>
    <n v="2"/>
    <n v="1303"/>
    <s v=""/>
    <s v=""/>
    <s v=""/>
    <s v=""/>
    <s v=""/>
    <s v=""/>
    <x v="0"/>
    <s v="GE1C木2"/>
    <n v="9.0909090909090912E-2"/>
    <s v="青木木2"/>
    <n v="0.2"/>
    <n v="9"/>
    <n v="3.2222222222222223"/>
    <s v="1303木2"/>
    <n v="0.1"/>
    <s v="GE1CLCGE1I木21303"/>
    <n v="1.6111111111111112"/>
    <m/>
  </r>
  <r>
    <n v="1"/>
    <x v="1"/>
    <x v="3"/>
    <x v="0"/>
    <n v="24"/>
    <s v="角森"/>
    <x v="6"/>
    <x v="56"/>
    <s v="山口"/>
    <s v="ゲーム"/>
    <s v="プログラム"/>
    <s v="専任"/>
    <x v="31"/>
    <x v="0"/>
    <x v="10"/>
    <x v="0"/>
    <x v="1"/>
    <x v="33"/>
    <x v="2"/>
    <n v="36"/>
    <x v="2"/>
    <x v="2"/>
    <m/>
    <x v="0"/>
    <x v="1"/>
    <x v="1"/>
    <x v="1"/>
    <x v="0"/>
    <s v="LCGE1H"/>
    <s v="チューター"/>
    <s v="徳田"/>
    <s v="火"/>
    <n v="2"/>
    <n v="1302"/>
    <s v=""/>
    <s v=""/>
    <s v=""/>
    <s v=""/>
    <s v=""/>
    <s v=""/>
    <x v="0"/>
    <s v="GE1D火2"/>
    <n v="9.0909090909090912E-2"/>
    <s v="徳田火2"/>
    <n v="0.2"/>
    <n v="9"/>
    <n v="2.6666666666666665"/>
    <s v="1302火2"/>
    <n v="0.1"/>
    <s v="GE1DLCGE1H火21302"/>
    <n v="1.3333333333333333"/>
    <m/>
  </r>
  <r>
    <n v="1"/>
    <x v="1"/>
    <x v="3"/>
    <x v="0"/>
    <n v="24"/>
    <s v="角森"/>
    <x v="6"/>
    <x v="56"/>
    <s v="山口"/>
    <s v="ゲーム"/>
    <s v="プログラム"/>
    <s v="専任"/>
    <x v="32"/>
    <x v="0"/>
    <x v="14"/>
    <x v="0"/>
    <x v="1"/>
    <x v="20"/>
    <x v="2"/>
    <n v="36"/>
    <x v="2"/>
    <x v="2"/>
    <m/>
    <x v="0"/>
    <x v="1"/>
    <x v="1"/>
    <x v="0"/>
    <x v="0"/>
    <s v="LCGE1I"/>
    <s v="チューター"/>
    <s v="青木"/>
    <s v="火"/>
    <n v="2"/>
    <n v="1303"/>
    <s v=""/>
    <s v=""/>
    <s v=""/>
    <s v=""/>
    <s v=""/>
    <s v=""/>
    <x v="0"/>
    <s v="GE1D火2"/>
    <n v="9.0909090909090912E-2"/>
    <s v="青木火2"/>
    <n v="0.2"/>
    <n v="9"/>
    <n v="2.6666666666666665"/>
    <s v="1303火2"/>
    <n v="0.1"/>
    <s v="GE1DLCGE1I火21303"/>
    <n v="1.3333333333333333"/>
    <m/>
  </r>
  <r>
    <n v="1"/>
    <x v="1"/>
    <x v="3"/>
    <x v="0"/>
    <n v="24"/>
    <s v="角森"/>
    <x v="6"/>
    <x v="56"/>
    <s v="山口"/>
    <s v="ゲーム"/>
    <s v="プログラム"/>
    <s v="専任"/>
    <x v="31"/>
    <x v="0"/>
    <x v="10"/>
    <x v="2"/>
    <x v="1"/>
    <x v="33"/>
    <x v="2"/>
    <n v="36"/>
    <x v="2"/>
    <x v="2"/>
    <m/>
    <x v="0"/>
    <x v="1"/>
    <x v="1"/>
    <x v="1"/>
    <x v="0"/>
    <s v="LCGE1H"/>
    <s v="チューター"/>
    <s v="徳田"/>
    <s v="木"/>
    <n v="2"/>
    <n v="1302"/>
    <s v=""/>
    <s v=""/>
    <s v=""/>
    <s v=""/>
    <s v=""/>
    <s v=""/>
    <x v="0"/>
    <s v="GE1D木2"/>
    <n v="9.0909090909090912E-2"/>
    <s v="徳田木2"/>
    <n v="0.2"/>
    <n v="9"/>
    <n v="2.6666666666666665"/>
    <s v="1302木2"/>
    <n v="0.1"/>
    <s v="GE1DLCGE1H木21302"/>
    <n v="1.3333333333333333"/>
    <m/>
  </r>
  <r>
    <n v="1"/>
    <x v="1"/>
    <x v="3"/>
    <x v="0"/>
    <n v="24"/>
    <s v="角森"/>
    <x v="6"/>
    <x v="56"/>
    <s v="山口"/>
    <s v="ゲーム"/>
    <s v="プログラム"/>
    <s v="専任"/>
    <x v="32"/>
    <x v="0"/>
    <x v="14"/>
    <x v="2"/>
    <x v="1"/>
    <x v="20"/>
    <x v="2"/>
    <n v="36"/>
    <x v="2"/>
    <x v="2"/>
    <m/>
    <x v="0"/>
    <x v="1"/>
    <x v="1"/>
    <x v="0"/>
    <x v="0"/>
    <s v="LCGE1I"/>
    <s v="チューター"/>
    <s v="青木"/>
    <s v="木"/>
    <n v="2"/>
    <n v="1303"/>
    <s v=""/>
    <s v=""/>
    <s v=""/>
    <s v=""/>
    <s v=""/>
    <s v=""/>
    <x v="0"/>
    <s v="GE1D木2"/>
    <n v="9.0909090909090912E-2"/>
    <s v="青木木2"/>
    <n v="0.2"/>
    <n v="9"/>
    <n v="2.6666666666666665"/>
    <s v="1303木2"/>
    <n v="0.1"/>
    <s v="GE1DLCGE1I木21303"/>
    <n v="1.3333333333333333"/>
    <m/>
  </r>
  <r>
    <n v="1"/>
    <x v="1"/>
    <x v="4"/>
    <x v="0"/>
    <n v="22"/>
    <s v="高祖"/>
    <x v="6"/>
    <x v="56"/>
    <s v="山口"/>
    <s v="ゲーム"/>
    <s v="プログラム"/>
    <s v="専任"/>
    <x v="31"/>
    <x v="0"/>
    <x v="10"/>
    <x v="0"/>
    <x v="1"/>
    <x v="33"/>
    <x v="2"/>
    <n v="36"/>
    <x v="2"/>
    <x v="2"/>
    <m/>
    <x v="0"/>
    <x v="1"/>
    <x v="1"/>
    <x v="1"/>
    <x v="0"/>
    <s v="LCGE1H"/>
    <s v="チューター"/>
    <s v="徳田"/>
    <s v="火"/>
    <n v="2"/>
    <n v="1302"/>
    <s v=""/>
    <s v=""/>
    <s v=""/>
    <s v=""/>
    <s v=""/>
    <s v=""/>
    <x v="0"/>
    <s v="GE1E火2"/>
    <n v="9.0909090909090912E-2"/>
    <s v="徳田火2"/>
    <n v="0.2"/>
    <n v="9"/>
    <n v="2.4444444444444446"/>
    <s v="1302火2"/>
    <n v="0.1"/>
    <s v="GE1ELCGE1H火21302"/>
    <n v="1.2222222222222223"/>
    <m/>
  </r>
  <r>
    <n v="1"/>
    <x v="1"/>
    <x v="4"/>
    <x v="0"/>
    <n v="22"/>
    <s v="高祖"/>
    <x v="6"/>
    <x v="56"/>
    <s v="山口"/>
    <s v="ゲーム"/>
    <s v="プログラム"/>
    <s v="専任"/>
    <x v="32"/>
    <x v="0"/>
    <x v="14"/>
    <x v="0"/>
    <x v="1"/>
    <x v="20"/>
    <x v="2"/>
    <n v="36"/>
    <x v="2"/>
    <x v="2"/>
    <m/>
    <x v="0"/>
    <x v="1"/>
    <x v="1"/>
    <x v="0"/>
    <x v="0"/>
    <s v="LCGE1I"/>
    <s v="チューター"/>
    <s v="青木"/>
    <s v="火"/>
    <n v="2"/>
    <n v="1303"/>
    <s v=""/>
    <s v=""/>
    <s v=""/>
    <s v=""/>
    <s v=""/>
    <s v=""/>
    <x v="0"/>
    <s v="GE1E火2"/>
    <n v="9.0909090909090912E-2"/>
    <s v="青木火2"/>
    <n v="0.2"/>
    <n v="9"/>
    <n v="2.4444444444444446"/>
    <s v="1303火2"/>
    <n v="0.1"/>
    <s v="GE1ELCGE1I火21303"/>
    <n v="1.2222222222222223"/>
    <m/>
  </r>
  <r>
    <n v="1"/>
    <x v="1"/>
    <x v="4"/>
    <x v="0"/>
    <n v="22"/>
    <s v="高祖"/>
    <x v="6"/>
    <x v="56"/>
    <s v="山口"/>
    <s v="ゲーム"/>
    <s v="プログラム"/>
    <s v="専任"/>
    <x v="31"/>
    <x v="0"/>
    <x v="10"/>
    <x v="2"/>
    <x v="1"/>
    <x v="33"/>
    <x v="2"/>
    <n v="36"/>
    <x v="2"/>
    <x v="2"/>
    <m/>
    <x v="0"/>
    <x v="1"/>
    <x v="1"/>
    <x v="1"/>
    <x v="0"/>
    <s v="LCGE1H"/>
    <s v="チューター"/>
    <s v="徳田"/>
    <s v="木"/>
    <n v="2"/>
    <n v="1302"/>
    <s v=""/>
    <s v=""/>
    <s v=""/>
    <s v=""/>
    <s v=""/>
    <s v=""/>
    <x v="0"/>
    <s v="GE1E木2"/>
    <n v="9.0909090909090912E-2"/>
    <s v="徳田木2"/>
    <n v="0.2"/>
    <n v="9"/>
    <n v="2.4444444444444446"/>
    <s v="1302木2"/>
    <n v="0.1"/>
    <s v="GE1ELCGE1H木21302"/>
    <n v="1.2222222222222223"/>
    <m/>
  </r>
  <r>
    <n v="1"/>
    <x v="1"/>
    <x v="4"/>
    <x v="0"/>
    <n v="22"/>
    <s v="高祖"/>
    <x v="6"/>
    <x v="56"/>
    <s v="山口"/>
    <s v="ゲーム"/>
    <s v="プログラム"/>
    <s v="専任"/>
    <x v="32"/>
    <x v="0"/>
    <x v="14"/>
    <x v="2"/>
    <x v="1"/>
    <x v="20"/>
    <x v="2"/>
    <n v="36"/>
    <x v="2"/>
    <x v="2"/>
    <m/>
    <x v="0"/>
    <x v="1"/>
    <x v="1"/>
    <x v="0"/>
    <x v="0"/>
    <s v="LCGE1I"/>
    <s v="チューター"/>
    <s v="青木"/>
    <s v="木"/>
    <n v="2"/>
    <n v="1303"/>
    <s v=""/>
    <s v=""/>
    <s v=""/>
    <s v=""/>
    <s v=""/>
    <s v=""/>
    <x v="0"/>
    <s v="GE1E木2"/>
    <n v="9.0909090909090912E-2"/>
    <s v="青木木2"/>
    <n v="0.2"/>
    <n v="9"/>
    <n v="2.4444444444444446"/>
    <s v="1303木2"/>
    <n v="0.1"/>
    <s v="GE1ELCGE1I木21303"/>
    <n v="1.2222222222222223"/>
    <m/>
  </r>
  <r>
    <n v="3"/>
    <x v="1"/>
    <x v="16"/>
    <x v="0"/>
    <n v="16"/>
    <s v="田中康"/>
    <x v="2"/>
    <x v="15"/>
    <s v="福島"/>
    <s v="CG"/>
    <s v="　"/>
    <s v="専任"/>
    <x v="33"/>
    <x v="0"/>
    <x v="40"/>
    <x v="4"/>
    <x v="0"/>
    <x v="2"/>
    <x v="1"/>
    <n v="33"/>
    <x v="2"/>
    <x v="1"/>
    <m/>
    <x v="0"/>
    <x v="2"/>
    <x v="0"/>
    <x v="1"/>
    <x v="0"/>
    <s v="UGI3GI4A"/>
    <s v="チューター"/>
    <s v="徳山"/>
    <s v="月"/>
    <n v="3"/>
    <n v="1402"/>
    <s v=""/>
    <s v=""/>
    <s v=""/>
    <s v=""/>
    <s v=""/>
    <s v=""/>
    <x v="0"/>
    <s v="GI3A月3"/>
    <n v="0.5"/>
    <s v="徳山月3"/>
    <n v="0.5"/>
    <n v="1"/>
    <n v="16"/>
    <s v="1402月3"/>
    <n v="0.25"/>
    <s v="GI3AUGI3GI4A月31402"/>
    <n v="8"/>
    <m/>
  </r>
  <r>
    <n v="3"/>
    <x v="1"/>
    <x v="16"/>
    <x v="0"/>
    <n v="16"/>
    <s v="田中康"/>
    <x v="2"/>
    <x v="15"/>
    <s v="福島"/>
    <s v="CG"/>
    <s v="　"/>
    <s v="専任"/>
    <x v="33"/>
    <x v="0"/>
    <x v="40"/>
    <x v="4"/>
    <x v="2"/>
    <x v="2"/>
    <x v="1"/>
    <n v="33"/>
    <x v="2"/>
    <x v="1"/>
    <m/>
    <x v="0"/>
    <x v="2"/>
    <x v="0"/>
    <x v="1"/>
    <x v="0"/>
    <s v="UGI3GI4A"/>
    <s v="チューター"/>
    <s v="徳山"/>
    <s v="月"/>
    <n v="4"/>
    <n v="1402"/>
    <s v=""/>
    <s v=""/>
    <s v=""/>
    <s v=""/>
    <s v=""/>
    <s v=""/>
    <x v="0"/>
    <s v="GI3A月4"/>
    <n v="0.5"/>
    <s v="徳山月4"/>
    <n v="0.5"/>
    <n v="1"/>
    <n v="16"/>
    <s v="1402月4"/>
    <n v="0.25"/>
    <s v="GI3AUGI3GI4A月41402"/>
    <n v="8"/>
    <m/>
  </r>
  <r>
    <n v="3"/>
    <x v="1"/>
    <x v="16"/>
    <x v="0"/>
    <n v="16"/>
    <s v="田中康"/>
    <x v="22"/>
    <x v="52"/>
    <s v="田中康"/>
    <s v="CG"/>
    <s v="　"/>
    <s v="専任"/>
    <x v="27"/>
    <x v="0"/>
    <x v="38"/>
    <x v="1"/>
    <x v="0"/>
    <x v="9"/>
    <x v="1"/>
    <n v="40"/>
    <x v="1"/>
    <x v="3"/>
    <m/>
    <x v="0"/>
    <x v="2"/>
    <x v="0"/>
    <x v="1"/>
    <x v="0"/>
    <s v="UDGGC2GI3A"/>
    <s v="チューター"/>
    <s v="西谷"/>
    <s v="水"/>
    <n v="3"/>
    <n v="2202"/>
    <s v=""/>
    <s v=""/>
    <s v=""/>
    <s v=""/>
    <s v=""/>
    <s v=""/>
    <x v="0"/>
    <s v="GI3A水3"/>
    <n v="0.5"/>
    <s v="西谷水3"/>
    <n v="0.33333333333333331"/>
    <n v="1"/>
    <n v="16"/>
    <s v="2202水3"/>
    <n v="0.16666666666666666"/>
    <s v="GI3AUDGGC2GI3A水32202"/>
    <n v="8"/>
    <m/>
  </r>
  <r>
    <n v="3"/>
    <x v="1"/>
    <x v="16"/>
    <x v="0"/>
    <n v="16"/>
    <s v="田中康"/>
    <x v="22"/>
    <x v="52"/>
    <s v="田中康"/>
    <s v="CG"/>
    <s v="　"/>
    <s v="専任"/>
    <x v="27"/>
    <x v="0"/>
    <x v="38"/>
    <x v="1"/>
    <x v="2"/>
    <x v="9"/>
    <x v="1"/>
    <n v="40"/>
    <x v="1"/>
    <x v="3"/>
    <m/>
    <x v="0"/>
    <x v="2"/>
    <x v="0"/>
    <x v="1"/>
    <x v="0"/>
    <s v="UDGGC2GI3A"/>
    <s v="チューター"/>
    <s v="西谷"/>
    <s v="水"/>
    <n v="4"/>
    <n v="2202"/>
    <s v=""/>
    <s v=""/>
    <s v=""/>
    <s v=""/>
    <s v=""/>
    <s v=""/>
    <x v="0"/>
    <s v="GI3A水4"/>
    <n v="0.5"/>
    <s v="西谷水4"/>
    <n v="0.33333333333333331"/>
    <n v="1"/>
    <n v="16"/>
    <s v="2202水4"/>
    <n v="0.16666666666666666"/>
    <s v="GI3AUDGGC2GI3A水42202"/>
    <n v="8"/>
    <m/>
  </r>
  <r>
    <n v="4"/>
    <x v="1"/>
    <x v="31"/>
    <x v="0"/>
    <n v="15"/>
    <s v="西尾"/>
    <x v="2"/>
    <x v="15"/>
    <s v="福島"/>
    <s v="CG"/>
    <s v="　"/>
    <s v="専任"/>
    <x v="33"/>
    <x v="0"/>
    <x v="40"/>
    <x v="4"/>
    <x v="0"/>
    <x v="2"/>
    <x v="1"/>
    <n v="33"/>
    <x v="2"/>
    <x v="1"/>
    <m/>
    <x v="0"/>
    <x v="2"/>
    <x v="0"/>
    <x v="1"/>
    <x v="0"/>
    <s v="UGI3GI4A"/>
    <s v="チューター"/>
    <s v="徳山"/>
    <s v="月"/>
    <n v="3"/>
    <n v="1402"/>
    <s v=""/>
    <s v=""/>
    <s v=""/>
    <s v=""/>
    <s v=""/>
    <s v=""/>
    <x v="0"/>
    <s v="GI4A月3"/>
    <n v="0.5"/>
    <s v="徳山月3"/>
    <n v="0.5"/>
    <n v="1"/>
    <n v="15"/>
    <s v="1402月3"/>
    <n v="0.25"/>
    <s v="GI4AUGI3GI4A月31402"/>
    <n v="7.5"/>
    <m/>
  </r>
  <r>
    <n v="4"/>
    <x v="1"/>
    <x v="31"/>
    <x v="0"/>
    <n v="15"/>
    <s v="西尾"/>
    <x v="2"/>
    <x v="15"/>
    <s v="福島"/>
    <s v="CG"/>
    <s v="　"/>
    <s v="専任"/>
    <x v="33"/>
    <x v="0"/>
    <x v="40"/>
    <x v="4"/>
    <x v="2"/>
    <x v="2"/>
    <x v="1"/>
    <n v="33"/>
    <x v="2"/>
    <x v="1"/>
    <m/>
    <x v="0"/>
    <x v="2"/>
    <x v="0"/>
    <x v="1"/>
    <x v="0"/>
    <s v="UGI3GI4A"/>
    <s v="チューター"/>
    <s v="徳山"/>
    <s v="月"/>
    <n v="4"/>
    <n v="1402"/>
    <s v=""/>
    <s v=""/>
    <s v=""/>
    <s v=""/>
    <s v=""/>
    <s v=""/>
    <x v="0"/>
    <s v="GI4A月4"/>
    <n v="0.5"/>
    <s v="徳山月4"/>
    <n v="0.5"/>
    <n v="1"/>
    <n v="15"/>
    <s v="1402月4"/>
    <n v="0.25"/>
    <s v="GI4AUGI3GI4A月41402"/>
    <n v="7.5"/>
    <m/>
  </r>
  <r>
    <n v="1"/>
    <x v="1"/>
    <x v="6"/>
    <x v="0"/>
    <n v="8"/>
    <s v="高祖"/>
    <x v="2"/>
    <x v="2"/>
    <s v="福島"/>
    <s v="CG"/>
    <s v="　"/>
    <s v="専任"/>
    <x v="34"/>
    <x v="0"/>
    <x v="4"/>
    <x v="0"/>
    <x v="3"/>
    <x v="4"/>
    <x v="1"/>
    <n v="36"/>
    <x v="1"/>
    <x v="1"/>
    <m/>
    <x v="0"/>
    <x v="2"/>
    <x v="0"/>
    <x v="0"/>
    <x v="0"/>
    <s v="UGKGO1A"/>
    <s v="チューター"/>
    <s v="片岡"/>
    <s v="火"/>
    <n v="1"/>
    <n v="2401"/>
    <s v=""/>
    <s v=""/>
    <s v=""/>
    <s v=""/>
    <s v=""/>
    <s v=""/>
    <x v="0"/>
    <s v="GK1A火1"/>
    <n v="0.5"/>
    <s v="片岡火1"/>
    <n v="0.5"/>
    <n v="1"/>
    <n v="8"/>
    <s v="2401火1"/>
    <n v="0.25"/>
    <s v="GK1AUGKGO1A火12401"/>
    <n v="4"/>
    <m/>
  </r>
  <r>
    <n v="1"/>
    <x v="1"/>
    <x v="6"/>
    <x v="0"/>
    <n v="8"/>
    <s v="高祖"/>
    <x v="2"/>
    <x v="2"/>
    <s v="福島"/>
    <s v="CG"/>
    <s v="　"/>
    <s v="専任"/>
    <x v="34"/>
    <x v="0"/>
    <x v="4"/>
    <x v="0"/>
    <x v="1"/>
    <x v="4"/>
    <x v="1"/>
    <n v="36"/>
    <x v="1"/>
    <x v="1"/>
    <m/>
    <x v="0"/>
    <x v="2"/>
    <x v="0"/>
    <x v="0"/>
    <x v="0"/>
    <s v="UGKGO1A"/>
    <s v="チューター"/>
    <s v="片岡"/>
    <s v="火"/>
    <n v="2"/>
    <n v="2401"/>
    <s v=""/>
    <s v=""/>
    <s v=""/>
    <s v=""/>
    <s v=""/>
    <s v=""/>
    <x v="0"/>
    <s v="GK1A火2"/>
    <n v="0.5"/>
    <s v="片岡火2"/>
    <n v="0.5"/>
    <n v="1"/>
    <n v="8"/>
    <s v="2401火2"/>
    <n v="0.25"/>
    <s v="GK1AUGKGO1A火22401"/>
    <n v="4"/>
    <m/>
  </r>
  <r>
    <n v="1"/>
    <x v="1"/>
    <x v="6"/>
    <x v="0"/>
    <n v="8"/>
    <s v="高祖"/>
    <x v="1"/>
    <x v="1"/>
    <s v="奥元"/>
    <s v="ゲーム"/>
    <s v="プログラム"/>
    <s v="専任"/>
    <x v="34"/>
    <x v="0"/>
    <x v="10"/>
    <x v="0"/>
    <x v="0"/>
    <x v="7"/>
    <x v="2"/>
    <n v="36"/>
    <x v="1"/>
    <x v="1"/>
    <m/>
    <x v="0"/>
    <x v="1"/>
    <x v="1"/>
    <x v="1"/>
    <x v="0"/>
    <s v="UGKGO1A"/>
    <s v="チューター"/>
    <s v="徳田"/>
    <s v="火"/>
    <n v="3"/>
    <n v="2405"/>
    <s v=""/>
    <s v=""/>
    <s v=""/>
    <s v=""/>
    <s v=""/>
    <s v=""/>
    <x v="0"/>
    <s v="GK1A火3"/>
    <n v="0.5"/>
    <s v="徳田火3"/>
    <n v="0.5"/>
    <n v="1"/>
    <n v="8"/>
    <s v="2405火3"/>
    <n v="0.25"/>
    <s v="GK1AUGKGO1A火32405"/>
    <n v="4"/>
    <m/>
  </r>
  <r>
    <n v="1"/>
    <x v="1"/>
    <x v="6"/>
    <x v="0"/>
    <n v="8"/>
    <s v="高祖"/>
    <x v="6"/>
    <x v="56"/>
    <s v="山口"/>
    <s v="ゲーム"/>
    <s v="プログラム"/>
    <s v="専任"/>
    <x v="35"/>
    <x v="0"/>
    <x v="17"/>
    <x v="3"/>
    <x v="1"/>
    <x v="34"/>
    <x v="5"/>
    <n v="15"/>
    <x v="0"/>
    <x v="5"/>
    <m/>
    <x v="0"/>
    <x v="1"/>
    <x v="1"/>
    <x v="0"/>
    <x v="0"/>
    <s v="LCGO1C"/>
    <s v="チューター"/>
    <s v="水田"/>
    <s v="金"/>
    <n v="2"/>
    <n v="3703"/>
    <s v=""/>
    <s v=""/>
    <s v=""/>
    <s v=""/>
    <s v=""/>
    <s v=""/>
    <x v="0"/>
    <s v="GK1A金2"/>
    <n v="0.25"/>
    <s v="水田金2"/>
    <n v="0.5"/>
    <n v="3"/>
    <n v="2.6666666666666665"/>
    <s v="3703金2"/>
    <n v="0.25"/>
    <s v="GK1ALCGO1C金23703"/>
    <n v="1.3333333333333333"/>
    <m/>
  </r>
  <r>
    <n v="1"/>
    <x v="1"/>
    <x v="6"/>
    <x v="0"/>
    <n v="8"/>
    <s v="高祖"/>
    <x v="1"/>
    <x v="1"/>
    <s v="奥元"/>
    <s v="ゲーム"/>
    <s v="プログラム"/>
    <s v="専任"/>
    <x v="34"/>
    <x v="0"/>
    <x v="10"/>
    <x v="4"/>
    <x v="3"/>
    <x v="32"/>
    <x v="3"/>
    <n v="32"/>
    <x v="2"/>
    <x v="1"/>
    <m/>
    <x v="0"/>
    <x v="1"/>
    <x v="1"/>
    <x v="1"/>
    <x v="0"/>
    <s v="UGKGO1A"/>
    <s v="チューター"/>
    <s v="徳田"/>
    <s v="月"/>
    <n v="1"/>
    <n v="1404"/>
    <s v=""/>
    <s v=""/>
    <s v=""/>
    <s v=""/>
    <s v=""/>
    <s v=""/>
    <x v="0"/>
    <s v="GK1A月1"/>
    <n v="0.5"/>
    <s v="徳田月1"/>
    <n v="0.5"/>
    <n v="1"/>
    <n v="8"/>
    <s v="1404月1"/>
    <n v="0.25"/>
    <s v="GK1AUGKGO1A月11404"/>
    <n v="4"/>
    <m/>
  </r>
  <r>
    <n v="1"/>
    <x v="1"/>
    <x v="6"/>
    <x v="0"/>
    <n v="8"/>
    <s v="高祖"/>
    <x v="6"/>
    <x v="56"/>
    <s v="山口"/>
    <s v="ゲーム"/>
    <s v="プログラム"/>
    <s v="専任"/>
    <x v="35"/>
    <x v="0"/>
    <x v="17"/>
    <x v="1"/>
    <x v="1"/>
    <x v="34"/>
    <x v="5"/>
    <n v="15"/>
    <x v="0"/>
    <x v="5"/>
    <m/>
    <x v="0"/>
    <x v="1"/>
    <x v="1"/>
    <x v="0"/>
    <x v="0"/>
    <s v="LCGO1C"/>
    <s v="チューター"/>
    <s v="水田"/>
    <s v="水"/>
    <n v="2"/>
    <n v="3703"/>
    <s v=""/>
    <s v=""/>
    <s v=""/>
    <s v=""/>
    <s v=""/>
    <s v=""/>
    <x v="0"/>
    <s v="GK1A水2"/>
    <n v="0.25"/>
    <s v="水田水2"/>
    <n v="0.5"/>
    <n v="3"/>
    <n v="2.6666666666666665"/>
    <s v="3703水2"/>
    <n v="0.25"/>
    <s v="GK1ALCGO1C水23703"/>
    <n v="1.3333333333333333"/>
    <m/>
  </r>
  <r>
    <n v="1"/>
    <x v="1"/>
    <x v="6"/>
    <x v="0"/>
    <n v="8"/>
    <s v="高祖"/>
    <x v="2"/>
    <x v="4"/>
    <s v="庄司"/>
    <s v="CG"/>
    <s v="　"/>
    <s v="専任"/>
    <x v="34"/>
    <x v="0"/>
    <x v="4"/>
    <x v="1"/>
    <x v="2"/>
    <x v="4"/>
    <x v="1"/>
    <n v="36"/>
    <x v="1"/>
    <x v="1"/>
    <m/>
    <x v="0"/>
    <x v="2"/>
    <x v="0"/>
    <x v="0"/>
    <x v="0"/>
    <s v="UGKGO1A"/>
    <s v="チューター"/>
    <s v="片岡"/>
    <s v="水"/>
    <n v="4"/>
    <n v="2401"/>
    <s v=""/>
    <s v=""/>
    <s v=""/>
    <s v=""/>
    <s v=""/>
    <s v=""/>
    <x v="0"/>
    <s v="GK1A水4"/>
    <n v="0.5"/>
    <s v="片岡水4"/>
    <n v="0.5"/>
    <n v="1"/>
    <n v="8"/>
    <s v="2401水4"/>
    <n v="0.25"/>
    <s v="GK1AUGKGO1A水42401"/>
    <n v="4"/>
    <m/>
  </r>
  <r>
    <n v="1"/>
    <x v="1"/>
    <x v="6"/>
    <x v="0"/>
    <n v="8"/>
    <s v="高祖"/>
    <x v="2"/>
    <x v="3"/>
    <s v="福島"/>
    <s v="CG"/>
    <s v="　"/>
    <s v="専任"/>
    <x v="34"/>
    <x v="0"/>
    <x v="9"/>
    <x v="2"/>
    <x v="1"/>
    <x v="4"/>
    <x v="1"/>
    <n v="36"/>
    <x v="1"/>
    <x v="1"/>
    <m/>
    <x v="0"/>
    <x v="2"/>
    <x v="0"/>
    <x v="1"/>
    <x v="0"/>
    <s v="UGKGO1A"/>
    <s v="チューター"/>
    <s v="竹内一"/>
    <s v="木"/>
    <n v="2"/>
    <n v="2401"/>
    <s v=""/>
    <s v=""/>
    <s v=""/>
    <s v=""/>
    <s v=""/>
    <s v=""/>
    <x v="0"/>
    <s v="GK1A木2"/>
    <n v="0.5"/>
    <s v="竹内一木2"/>
    <n v="0.5"/>
    <n v="1"/>
    <n v="8"/>
    <s v="2401木2"/>
    <n v="0.25"/>
    <s v="GK1AUGKGO1A木22401"/>
    <n v="4"/>
    <m/>
  </r>
  <r>
    <n v="2"/>
    <x v="1"/>
    <x v="32"/>
    <x v="0"/>
    <n v="1"/>
    <s v="大野"/>
    <x v="23"/>
    <x v="57"/>
    <s v="板庇"/>
    <s v="ゲーム"/>
    <s v="プログラム"/>
    <s v="専任"/>
    <x v="36"/>
    <x v="0"/>
    <x v="7"/>
    <x v="0"/>
    <x v="3"/>
    <x v="8"/>
    <x v="1"/>
    <n v="36"/>
    <x v="1"/>
    <x v="1"/>
    <m/>
    <x v="0"/>
    <x v="1"/>
    <x v="1"/>
    <x v="0"/>
    <x v="0"/>
    <s v="UGKGN2A"/>
    <s v="チューター"/>
    <s v="藤田"/>
    <s v="火"/>
    <n v="1"/>
    <n v="2402"/>
    <s v=""/>
    <s v=""/>
    <s v=""/>
    <s v=""/>
    <s v=""/>
    <s v=""/>
    <x v="0"/>
    <s v="GK2A火1"/>
    <n v="0.5"/>
    <s v="藤田火1"/>
    <n v="0.5"/>
    <n v="1"/>
    <n v="1"/>
    <s v="2402火1"/>
    <n v="0.25"/>
    <s v="GK2AUGKGN2A火12402"/>
    <n v="0.5"/>
    <m/>
  </r>
  <r>
    <n v="2"/>
    <x v="1"/>
    <x v="32"/>
    <x v="0"/>
    <n v="1"/>
    <s v="大野"/>
    <x v="24"/>
    <x v="58"/>
    <s v="大野"/>
    <s v="ゲーム"/>
    <s v="企画"/>
    <s v="専任"/>
    <x v="36"/>
    <x v="0"/>
    <x v="8"/>
    <x v="0"/>
    <x v="0"/>
    <x v="21"/>
    <x v="2"/>
    <n v="36"/>
    <x v="0"/>
    <x v="2"/>
    <m/>
    <x v="0"/>
    <x v="1"/>
    <x v="2"/>
    <x v="0"/>
    <x v="0"/>
    <s v="UGKGN2A"/>
    <s v="チューター"/>
    <s v="岡本武"/>
    <s v="火"/>
    <n v="3"/>
    <n v="3303"/>
    <s v=""/>
    <s v=""/>
    <s v=""/>
    <s v=""/>
    <s v=""/>
    <s v=""/>
    <x v="0"/>
    <s v="GK2A火3"/>
    <n v="0.5"/>
    <s v="岡本武火3"/>
    <n v="0.5"/>
    <n v="1"/>
    <n v="1"/>
    <s v="3303火3"/>
    <n v="0.25"/>
    <s v="GK2AUGKGN2A火33303"/>
    <n v="0.5"/>
    <m/>
  </r>
  <r>
    <n v="2"/>
    <x v="1"/>
    <x v="32"/>
    <x v="0"/>
    <n v="1"/>
    <s v="大野"/>
    <x v="24"/>
    <x v="58"/>
    <s v="大野"/>
    <s v="ゲーム"/>
    <s v="企画"/>
    <s v="専任"/>
    <x v="36"/>
    <x v="0"/>
    <x v="8"/>
    <x v="0"/>
    <x v="2"/>
    <x v="21"/>
    <x v="2"/>
    <n v="36"/>
    <x v="0"/>
    <x v="2"/>
    <m/>
    <x v="0"/>
    <x v="1"/>
    <x v="2"/>
    <x v="0"/>
    <x v="0"/>
    <s v="UGKGN2A"/>
    <s v="チューター"/>
    <s v="岡本武"/>
    <s v="火"/>
    <n v="4"/>
    <n v="3303"/>
    <s v=""/>
    <s v=""/>
    <s v=""/>
    <s v=""/>
    <s v=""/>
    <s v=""/>
    <x v="0"/>
    <s v="GK2A火4"/>
    <n v="0.5"/>
    <s v="岡本武火4"/>
    <n v="0.5"/>
    <n v="1"/>
    <n v="1"/>
    <s v="3303火4"/>
    <n v="0.25"/>
    <s v="GK2AUGKGN2A火43303"/>
    <n v="0.5"/>
    <m/>
  </r>
  <r>
    <n v="2"/>
    <x v="1"/>
    <x v="32"/>
    <x v="0"/>
    <n v="1"/>
    <s v="大野"/>
    <x v="25"/>
    <x v="59"/>
    <s v="西尾"/>
    <s v="CG"/>
    <s v="　"/>
    <s v="専任"/>
    <x v="36"/>
    <x v="0"/>
    <x v="8"/>
    <x v="3"/>
    <x v="3"/>
    <x v="35"/>
    <x v="1"/>
    <n v="36"/>
    <x v="1"/>
    <x v="3"/>
    <m/>
    <x v="0"/>
    <x v="1"/>
    <x v="2"/>
    <x v="0"/>
    <x v="0"/>
    <s v="UGKGN2A"/>
    <s v="チューター"/>
    <s v="岡本武"/>
    <s v="金"/>
    <n v="1"/>
    <n v="2201"/>
    <s v=""/>
    <s v=""/>
    <s v=""/>
    <s v=""/>
    <s v=""/>
    <s v=""/>
    <x v="0"/>
    <s v="GK2A金1"/>
    <n v="0.5"/>
    <s v="岡本武金1"/>
    <n v="0.5"/>
    <n v="1"/>
    <n v="1"/>
    <s v="2201金1"/>
    <n v="0.25"/>
    <s v="GK2AUGKGN2A金12201"/>
    <n v="0.5"/>
    <m/>
  </r>
  <r>
    <n v="2"/>
    <x v="1"/>
    <x v="32"/>
    <x v="0"/>
    <n v="1"/>
    <s v="大野"/>
    <x v="23"/>
    <x v="60"/>
    <s v="小川"/>
    <s v="ゲーム"/>
    <s v="プログラム"/>
    <s v="専任"/>
    <x v="36"/>
    <x v="0"/>
    <x v="15"/>
    <x v="3"/>
    <x v="1"/>
    <x v="24"/>
    <x v="2"/>
    <n v="36"/>
    <x v="1"/>
    <x v="1"/>
    <m/>
    <x v="0"/>
    <x v="1"/>
    <x v="1"/>
    <x v="0"/>
    <x v="0"/>
    <s v="UGKGN2A"/>
    <s v="チューター"/>
    <s v="幸山"/>
    <s v="金"/>
    <n v="2"/>
    <n v="2404"/>
    <s v=""/>
    <s v=""/>
    <s v=""/>
    <s v=""/>
    <s v=""/>
    <s v=""/>
    <x v="0"/>
    <s v="GK2A金2"/>
    <n v="0.5"/>
    <s v="幸山金2"/>
    <n v="0.5"/>
    <n v="1"/>
    <n v="1"/>
    <s v="2404金2"/>
    <n v="0.25"/>
    <s v="GK2AUGKGN2A金22404"/>
    <n v="0.5"/>
    <m/>
  </r>
  <r>
    <n v="2"/>
    <x v="1"/>
    <x v="32"/>
    <x v="0"/>
    <n v="1"/>
    <s v="大野"/>
    <x v="23"/>
    <x v="60"/>
    <s v="小川"/>
    <s v="ゲーム"/>
    <s v="プログラム"/>
    <s v="専任"/>
    <x v="36"/>
    <x v="0"/>
    <x v="15"/>
    <x v="1"/>
    <x v="1"/>
    <x v="24"/>
    <x v="2"/>
    <n v="36"/>
    <x v="1"/>
    <x v="1"/>
    <m/>
    <x v="0"/>
    <x v="1"/>
    <x v="1"/>
    <x v="0"/>
    <x v="0"/>
    <s v="UGKGN2A"/>
    <s v="チューター"/>
    <s v="幸山"/>
    <s v="水"/>
    <n v="2"/>
    <n v="2404"/>
    <s v=""/>
    <s v=""/>
    <s v=""/>
    <s v=""/>
    <s v=""/>
    <s v=""/>
    <x v="0"/>
    <s v="GK2A水2"/>
    <n v="0.5"/>
    <s v="幸山水2"/>
    <n v="0.5"/>
    <n v="1"/>
    <n v="1"/>
    <s v="2404水2"/>
    <n v="0.25"/>
    <s v="GK2AUGKGN2A水22404"/>
    <n v="0.5"/>
    <m/>
  </r>
  <r>
    <n v="2"/>
    <x v="1"/>
    <x v="32"/>
    <x v="0"/>
    <n v="1"/>
    <s v="大野"/>
    <x v="23"/>
    <x v="57"/>
    <s v="板庇"/>
    <s v="ゲーム"/>
    <s v="プログラム"/>
    <s v="専任"/>
    <x v="36"/>
    <x v="0"/>
    <x v="7"/>
    <x v="2"/>
    <x v="3"/>
    <x v="8"/>
    <x v="1"/>
    <n v="36"/>
    <x v="1"/>
    <x v="1"/>
    <m/>
    <x v="0"/>
    <x v="1"/>
    <x v="1"/>
    <x v="0"/>
    <x v="0"/>
    <s v="UGKGN2A"/>
    <s v="チューター"/>
    <s v="藤田"/>
    <s v="木"/>
    <n v="1"/>
    <n v="2402"/>
    <s v=""/>
    <s v=""/>
    <s v=""/>
    <s v=""/>
    <s v=""/>
    <s v=""/>
    <x v="0"/>
    <s v="GK2A木1"/>
    <n v="0.5"/>
    <s v="藤田木1"/>
    <n v="0.5"/>
    <n v="1"/>
    <n v="1"/>
    <s v="2402木1"/>
    <n v="0.25"/>
    <s v="GK2AUGKGN2A木12402"/>
    <n v="0.5"/>
    <m/>
  </r>
  <r>
    <n v="3"/>
    <x v="1"/>
    <x v="33"/>
    <x v="0"/>
    <n v="7"/>
    <s v="岩橋"/>
    <x v="24"/>
    <x v="61"/>
    <s v="大野"/>
    <s v="ゲーム"/>
    <s v="企画"/>
    <s v="専任"/>
    <x v="37"/>
    <x v="0"/>
    <x v="8"/>
    <x v="4"/>
    <x v="3"/>
    <x v="36"/>
    <x v="2"/>
    <n v="36"/>
    <x v="2"/>
    <x v="2"/>
    <m/>
    <x v="0"/>
    <x v="1"/>
    <x v="2"/>
    <x v="0"/>
    <x v="0"/>
    <s v="UGKGN3A"/>
    <s v="チューター"/>
    <s v="岡本武"/>
    <s v="月"/>
    <n v="1"/>
    <n v="1301"/>
    <s v=""/>
    <s v=""/>
    <s v=""/>
    <s v=""/>
    <s v=""/>
    <s v=""/>
    <x v="0"/>
    <s v="GK3A月1"/>
    <n v="0.5"/>
    <s v="岡本武月1"/>
    <n v="0.5"/>
    <n v="1"/>
    <n v="7"/>
    <s v="1301月1"/>
    <n v="0.25"/>
    <s v="GK3AUGKGN3A月11301"/>
    <n v="3.5"/>
    <m/>
  </r>
  <r>
    <n v="3"/>
    <x v="1"/>
    <x v="33"/>
    <x v="0"/>
    <n v="7"/>
    <s v="岩橋"/>
    <x v="25"/>
    <x v="59"/>
    <s v="西尾"/>
    <s v="CG"/>
    <s v="　"/>
    <s v="専任"/>
    <x v="37"/>
    <x v="0"/>
    <x v="8"/>
    <x v="2"/>
    <x v="3"/>
    <x v="4"/>
    <x v="1"/>
    <n v="36"/>
    <x v="1"/>
    <x v="1"/>
    <m/>
    <x v="0"/>
    <x v="1"/>
    <x v="2"/>
    <x v="0"/>
    <x v="0"/>
    <s v="UGKGN3A"/>
    <s v="チューター"/>
    <s v="岡本武"/>
    <s v="木"/>
    <n v="1"/>
    <n v="2401"/>
    <s v=""/>
    <s v=""/>
    <s v=""/>
    <s v=""/>
    <s v=""/>
    <s v=""/>
    <x v="0"/>
    <s v="GK3A木1"/>
    <n v="0.5"/>
    <s v="岡本武木1"/>
    <n v="0.5"/>
    <n v="1"/>
    <n v="7"/>
    <s v="2401木1"/>
    <n v="0.25"/>
    <s v="GK3AUGKGN3A木12401"/>
    <n v="3.5"/>
    <m/>
  </r>
  <r>
    <n v="3"/>
    <x v="1"/>
    <x v="33"/>
    <x v="0"/>
    <n v="7"/>
    <s v="岩橋"/>
    <x v="24"/>
    <x v="61"/>
    <s v="大野"/>
    <s v="ゲーム"/>
    <s v="企画"/>
    <s v="専任"/>
    <x v="37"/>
    <x v="0"/>
    <x v="8"/>
    <x v="2"/>
    <x v="1"/>
    <x v="24"/>
    <x v="2"/>
    <n v="36"/>
    <x v="1"/>
    <x v="1"/>
    <m/>
    <x v="0"/>
    <x v="1"/>
    <x v="2"/>
    <x v="0"/>
    <x v="0"/>
    <s v="UGKGN3A"/>
    <s v="チューター"/>
    <s v="岡本武"/>
    <s v="木"/>
    <n v="2"/>
    <n v="2404"/>
    <s v=""/>
    <s v=""/>
    <s v=""/>
    <s v=""/>
    <s v=""/>
    <s v=""/>
    <x v="0"/>
    <s v="GK3A木2"/>
    <n v="0.5"/>
    <s v="岡本武木2"/>
    <n v="0.5"/>
    <n v="1"/>
    <n v="7"/>
    <s v="2404木2"/>
    <n v="0.25"/>
    <s v="GK3AUGKGN3A木22404"/>
    <n v="3.5"/>
    <m/>
  </r>
  <r>
    <n v="2"/>
    <x v="1"/>
    <x v="34"/>
    <x v="0"/>
    <n v="17"/>
    <s v="岩橋"/>
    <x v="23"/>
    <x v="57"/>
    <s v="板庇"/>
    <s v="ゲーム"/>
    <s v="プログラム"/>
    <s v="専任"/>
    <x v="36"/>
    <x v="0"/>
    <x v="7"/>
    <x v="0"/>
    <x v="3"/>
    <x v="8"/>
    <x v="1"/>
    <n v="36"/>
    <x v="1"/>
    <x v="1"/>
    <m/>
    <x v="0"/>
    <x v="1"/>
    <x v="1"/>
    <x v="0"/>
    <x v="0"/>
    <s v="UGKGN2A"/>
    <s v="チューター"/>
    <s v="藤田"/>
    <s v="火"/>
    <n v="1"/>
    <n v="2402"/>
    <s v=""/>
    <s v=""/>
    <s v=""/>
    <s v=""/>
    <s v=""/>
    <s v=""/>
    <x v="0"/>
    <s v="GN2A火1"/>
    <n v="0.5"/>
    <s v="藤田火1"/>
    <n v="0.5"/>
    <n v="1"/>
    <n v="17"/>
    <s v="2402火1"/>
    <n v="0.25"/>
    <s v="GN2AUGKGN2A火12402"/>
    <n v="8.5"/>
    <m/>
  </r>
  <r>
    <n v="2"/>
    <x v="1"/>
    <x v="34"/>
    <x v="0"/>
    <n v="17"/>
    <s v="岩橋"/>
    <x v="24"/>
    <x v="58"/>
    <s v="大野"/>
    <s v="ゲーム"/>
    <s v="企画"/>
    <s v="専任"/>
    <x v="36"/>
    <x v="0"/>
    <x v="8"/>
    <x v="0"/>
    <x v="0"/>
    <x v="21"/>
    <x v="2"/>
    <n v="36"/>
    <x v="0"/>
    <x v="2"/>
    <m/>
    <x v="0"/>
    <x v="1"/>
    <x v="2"/>
    <x v="0"/>
    <x v="0"/>
    <s v="UGKGN2A"/>
    <s v="チューター"/>
    <s v="岡本武"/>
    <s v="火"/>
    <n v="3"/>
    <n v="3303"/>
    <s v=""/>
    <s v=""/>
    <s v=""/>
    <s v=""/>
    <s v=""/>
    <s v=""/>
    <x v="0"/>
    <s v="GN2A火3"/>
    <n v="0.5"/>
    <s v="岡本武火3"/>
    <n v="0.5"/>
    <n v="1"/>
    <n v="17"/>
    <s v="3303火3"/>
    <n v="0.25"/>
    <s v="GN2AUGKGN2A火33303"/>
    <n v="8.5"/>
    <m/>
  </r>
  <r>
    <n v="2"/>
    <x v="1"/>
    <x v="34"/>
    <x v="0"/>
    <n v="17"/>
    <s v="岩橋"/>
    <x v="24"/>
    <x v="58"/>
    <s v="大野"/>
    <s v="ゲーム"/>
    <s v="企画"/>
    <s v="専任"/>
    <x v="36"/>
    <x v="0"/>
    <x v="8"/>
    <x v="0"/>
    <x v="2"/>
    <x v="21"/>
    <x v="2"/>
    <n v="36"/>
    <x v="0"/>
    <x v="2"/>
    <m/>
    <x v="0"/>
    <x v="1"/>
    <x v="2"/>
    <x v="0"/>
    <x v="0"/>
    <s v="UGKGN2A"/>
    <s v="チューター"/>
    <s v="岡本武"/>
    <s v="火"/>
    <n v="4"/>
    <n v="3303"/>
    <s v=""/>
    <s v=""/>
    <s v=""/>
    <s v=""/>
    <s v=""/>
    <s v=""/>
    <x v="0"/>
    <s v="GN2A火4"/>
    <n v="0.5"/>
    <s v="岡本武火4"/>
    <n v="0.5"/>
    <n v="1"/>
    <n v="17"/>
    <s v="3303火4"/>
    <n v="0.25"/>
    <s v="GN2AUGKGN2A火43303"/>
    <n v="8.5"/>
    <m/>
  </r>
  <r>
    <n v="2"/>
    <x v="1"/>
    <x v="34"/>
    <x v="0"/>
    <n v="17"/>
    <s v="岩橋"/>
    <x v="25"/>
    <x v="59"/>
    <s v="西尾"/>
    <s v="CG"/>
    <s v="　"/>
    <s v="専任"/>
    <x v="36"/>
    <x v="0"/>
    <x v="8"/>
    <x v="3"/>
    <x v="3"/>
    <x v="35"/>
    <x v="1"/>
    <n v="36"/>
    <x v="1"/>
    <x v="3"/>
    <m/>
    <x v="0"/>
    <x v="1"/>
    <x v="2"/>
    <x v="0"/>
    <x v="0"/>
    <s v="UGKGN2A"/>
    <s v="チューター"/>
    <s v="岡本武"/>
    <s v="金"/>
    <n v="1"/>
    <n v="2201"/>
    <s v=""/>
    <s v=""/>
    <s v=""/>
    <s v=""/>
    <s v=""/>
    <s v=""/>
    <x v="0"/>
    <s v="GN2A金1"/>
    <n v="0.5"/>
    <s v="岡本武金1"/>
    <n v="0.5"/>
    <n v="1"/>
    <n v="17"/>
    <s v="2201金1"/>
    <n v="0.25"/>
    <s v="GN2AUGKGN2A金12201"/>
    <n v="8.5"/>
    <m/>
  </r>
  <r>
    <n v="2"/>
    <x v="1"/>
    <x v="34"/>
    <x v="0"/>
    <n v="17"/>
    <s v="岩橋"/>
    <x v="23"/>
    <x v="60"/>
    <s v="小川"/>
    <s v="ゲーム"/>
    <s v="プログラム"/>
    <s v="専任"/>
    <x v="36"/>
    <x v="0"/>
    <x v="15"/>
    <x v="3"/>
    <x v="1"/>
    <x v="24"/>
    <x v="2"/>
    <n v="36"/>
    <x v="1"/>
    <x v="1"/>
    <m/>
    <x v="0"/>
    <x v="1"/>
    <x v="1"/>
    <x v="0"/>
    <x v="0"/>
    <s v="UGKGN2A"/>
    <s v="チューター"/>
    <s v="幸山"/>
    <s v="金"/>
    <n v="2"/>
    <n v="2404"/>
    <s v=""/>
    <s v=""/>
    <s v=""/>
    <s v=""/>
    <s v=""/>
    <s v=""/>
    <x v="0"/>
    <s v="GN2A金2"/>
    <n v="0.5"/>
    <s v="幸山金2"/>
    <n v="0.5"/>
    <n v="1"/>
    <n v="17"/>
    <s v="2404金2"/>
    <n v="0.25"/>
    <s v="GN2AUGKGN2A金22404"/>
    <n v="8.5"/>
    <m/>
  </r>
  <r>
    <n v="2"/>
    <x v="1"/>
    <x v="34"/>
    <x v="0"/>
    <n v="17"/>
    <s v="岩橋"/>
    <x v="23"/>
    <x v="60"/>
    <s v="小川"/>
    <s v="ゲーム"/>
    <s v="プログラム"/>
    <s v="専任"/>
    <x v="36"/>
    <x v="0"/>
    <x v="15"/>
    <x v="1"/>
    <x v="1"/>
    <x v="24"/>
    <x v="2"/>
    <n v="36"/>
    <x v="1"/>
    <x v="1"/>
    <m/>
    <x v="0"/>
    <x v="1"/>
    <x v="1"/>
    <x v="0"/>
    <x v="0"/>
    <s v="UGKGN2A"/>
    <s v="チューター"/>
    <s v="幸山"/>
    <s v="水"/>
    <n v="2"/>
    <n v="2404"/>
    <s v=""/>
    <s v=""/>
    <s v=""/>
    <s v=""/>
    <s v=""/>
    <s v=""/>
    <x v="0"/>
    <s v="GN2A水2"/>
    <n v="0.5"/>
    <s v="幸山水2"/>
    <n v="0.5"/>
    <n v="1"/>
    <n v="17"/>
    <s v="2404水2"/>
    <n v="0.25"/>
    <s v="GN2AUGKGN2A水22404"/>
    <n v="8.5"/>
    <m/>
  </r>
  <r>
    <n v="2"/>
    <x v="1"/>
    <x v="34"/>
    <x v="0"/>
    <n v="17"/>
    <s v="岩橋"/>
    <x v="23"/>
    <x v="57"/>
    <s v="板庇"/>
    <s v="ゲーム"/>
    <s v="プログラム"/>
    <s v="専任"/>
    <x v="36"/>
    <x v="0"/>
    <x v="7"/>
    <x v="2"/>
    <x v="3"/>
    <x v="8"/>
    <x v="1"/>
    <n v="36"/>
    <x v="1"/>
    <x v="1"/>
    <m/>
    <x v="0"/>
    <x v="1"/>
    <x v="1"/>
    <x v="0"/>
    <x v="0"/>
    <s v="UGKGN2A"/>
    <s v="チューター"/>
    <s v="藤田"/>
    <s v="木"/>
    <n v="1"/>
    <n v="2402"/>
    <s v=""/>
    <s v=""/>
    <s v=""/>
    <s v=""/>
    <s v=""/>
    <s v=""/>
    <x v="0"/>
    <s v="GN2A木1"/>
    <n v="0.5"/>
    <s v="藤田木1"/>
    <n v="0.5"/>
    <n v="1"/>
    <n v="17"/>
    <s v="2402木1"/>
    <n v="0.25"/>
    <s v="GN2AUGKGN2A木12402"/>
    <n v="8.5"/>
    <m/>
  </r>
  <r>
    <n v="3"/>
    <x v="1"/>
    <x v="35"/>
    <x v="0"/>
    <n v="21"/>
    <s v="大野"/>
    <x v="24"/>
    <x v="61"/>
    <s v="大野"/>
    <s v="ゲーム"/>
    <s v="企画"/>
    <s v="専任"/>
    <x v="37"/>
    <x v="0"/>
    <x v="8"/>
    <x v="4"/>
    <x v="3"/>
    <x v="36"/>
    <x v="2"/>
    <n v="36"/>
    <x v="2"/>
    <x v="2"/>
    <m/>
    <x v="0"/>
    <x v="1"/>
    <x v="2"/>
    <x v="0"/>
    <x v="0"/>
    <s v="UGKGN3A"/>
    <s v="チューター"/>
    <s v="岡本武"/>
    <s v="月"/>
    <n v="1"/>
    <n v="1301"/>
    <s v=""/>
    <s v=""/>
    <s v=""/>
    <s v=""/>
    <s v=""/>
    <s v=""/>
    <x v="0"/>
    <s v="GN3A月1"/>
    <n v="0.5"/>
    <s v="岡本武月1"/>
    <n v="0.5"/>
    <n v="1"/>
    <n v="21"/>
    <s v="1301月1"/>
    <n v="0.25"/>
    <s v="GN3AUGKGN3A月11301"/>
    <n v="10.5"/>
    <m/>
  </r>
  <r>
    <n v="3"/>
    <x v="1"/>
    <x v="35"/>
    <x v="0"/>
    <n v="21"/>
    <s v="大野"/>
    <x v="25"/>
    <x v="59"/>
    <s v="西尾"/>
    <s v="CG"/>
    <s v="　"/>
    <s v="専任"/>
    <x v="37"/>
    <x v="0"/>
    <x v="8"/>
    <x v="2"/>
    <x v="3"/>
    <x v="4"/>
    <x v="1"/>
    <n v="36"/>
    <x v="1"/>
    <x v="1"/>
    <m/>
    <x v="0"/>
    <x v="1"/>
    <x v="2"/>
    <x v="0"/>
    <x v="0"/>
    <s v="UGKGN3A"/>
    <s v="チューター"/>
    <s v="岡本武"/>
    <s v="木"/>
    <n v="1"/>
    <n v="2401"/>
    <s v=""/>
    <s v=""/>
    <s v=""/>
    <s v=""/>
    <s v=""/>
    <s v=""/>
    <x v="0"/>
    <s v="GN3A木1"/>
    <n v="0.5"/>
    <s v="岡本武木1"/>
    <n v="0.5"/>
    <n v="1"/>
    <n v="21"/>
    <s v="2401木1"/>
    <n v="0.25"/>
    <s v="GN3AUGKGN3A木12401"/>
    <n v="10.5"/>
    <m/>
  </r>
  <r>
    <n v="3"/>
    <x v="1"/>
    <x v="35"/>
    <x v="0"/>
    <n v="21"/>
    <s v="大野"/>
    <x v="24"/>
    <x v="61"/>
    <s v="大野"/>
    <s v="ゲーム"/>
    <s v="企画"/>
    <s v="専任"/>
    <x v="37"/>
    <x v="0"/>
    <x v="8"/>
    <x v="2"/>
    <x v="1"/>
    <x v="24"/>
    <x v="2"/>
    <n v="36"/>
    <x v="1"/>
    <x v="1"/>
    <m/>
    <x v="0"/>
    <x v="1"/>
    <x v="2"/>
    <x v="0"/>
    <x v="0"/>
    <s v="UGKGN3A"/>
    <s v="チューター"/>
    <s v="岡本武"/>
    <s v="木"/>
    <n v="2"/>
    <n v="2404"/>
    <s v=""/>
    <s v=""/>
    <s v=""/>
    <s v=""/>
    <s v=""/>
    <s v=""/>
    <x v="0"/>
    <s v="GN3A木2"/>
    <n v="0.5"/>
    <s v="岡本武木2"/>
    <n v="0.5"/>
    <n v="1"/>
    <n v="21"/>
    <s v="2404木2"/>
    <n v="0.25"/>
    <s v="GN3AUGKGN3A木22404"/>
    <n v="10.5"/>
    <m/>
  </r>
  <r>
    <n v="1"/>
    <x v="1"/>
    <x v="36"/>
    <x v="0"/>
    <n v="21"/>
    <s v="奥田"/>
    <x v="2"/>
    <x v="2"/>
    <s v="福島"/>
    <s v="CG"/>
    <s v="　"/>
    <s v="専任"/>
    <x v="34"/>
    <x v="0"/>
    <x v="4"/>
    <x v="0"/>
    <x v="3"/>
    <x v="4"/>
    <x v="1"/>
    <n v="36"/>
    <x v="1"/>
    <x v="1"/>
    <m/>
    <x v="0"/>
    <x v="2"/>
    <x v="0"/>
    <x v="0"/>
    <x v="0"/>
    <s v="UGKGO1A"/>
    <s v="チューター"/>
    <s v="片岡"/>
    <s v="火"/>
    <n v="1"/>
    <n v="2401"/>
    <s v=""/>
    <s v=""/>
    <s v=""/>
    <s v=""/>
    <s v=""/>
    <s v=""/>
    <x v="0"/>
    <s v="GO1A火1"/>
    <n v="0.5"/>
    <s v="片岡火1"/>
    <n v="0.5"/>
    <n v="1"/>
    <n v="21"/>
    <s v="2401火1"/>
    <n v="0.25"/>
    <s v="GO1AUGKGO1A火12401"/>
    <n v="10.5"/>
    <m/>
  </r>
  <r>
    <n v="1"/>
    <x v="1"/>
    <x v="36"/>
    <x v="0"/>
    <n v="21"/>
    <s v="奥田"/>
    <x v="2"/>
    <x v="2"/>
    <s v="福島"/>
    <s v="CG"/>
    <s v="　"/>
    <s v="専任"/>
    <x v="34"/>
    <x v="0"/>
    <x v="4"/>
    <x v="0"/>
    <x v="1"/>
    <x v="4"/>
    <x v="1"/>
    <n v="36"/>
    <x v="1"/>
    <x v="1"/>
    <m/>
    <x v="0"/>
    <x v="2"/>
    <x v="0"/>
    <x v="0"/>
    <x v="0"/>
    <s v="UGKGO1A"/>
    <s v="チューター"/>
    <s v="片岡"/>
    <s v="火"/>
    <n v="2"/>
    <n v="2401"/>
    <s v=""/>
    <s v=""/>
    <s v=""/>
    <s v=""/>
    <s v=""/>
    <s v=""/>
    <x v="0"/>
    <s v="GO1A火2"/>
    <n v="0.5"/>
    <s v="片岡火2"/>
    <n v="0.5"/>
    <n v="1"/>
    <n v="21"/>
    <s v="2401火2"/>
    <n v="0.25"/>
    <s v="GO1AUGKGO1A火22401"/>
    <n v="10.5"/>
    <m/>
  </r>
  <r>
    <n v="1"/>
    <x v="1"/>
    <x v="36"/>
    <x v="0"/>
    <n v="21"/>
    <s v="奥田"/>
    <x v="1"/>
    <x v="1"/>
    <s v="奥元"/>
    <s v="ゲーム"/>
    <s v="プログラム"/>
    <s v="専任"/>
    <x v="34"/>
    <x v="0"/>
    <x v="10"/>
    <x v="0"/>
    <x v="0"/>
    <x v="7"/>
    <x v="2"/>
    <n v="36"/>
    <x v="1"/>
    <x v="1"/>
    <m/>
    <x v="0"/>
    <x v="1"/>
    <x v="1"/>
    <x v="1"/>
    <x v="0"/>
    <s v="UGKGO1A"/>
    <s v="チューター"/>
    <s v="徳田"/>
    <s v="火"/>
    <n v="3"/>
    <n v="2405"/>
    <s v=""/>
    <s v=""/>
    <s v=""/>
    <s v=""/>
    <s v=""/>
    <s v=""/>
    <x v="0"/>
    <s v="GO1A火3"/>
    <n v="0.5"/>
    <s v="徳田火3"/>
    <n v="0.5"/>
    <n v="1"/>
    <n v="21"/>
    <s v="2405火3"/>
    <n v="0.25"/>
    <s v="GO1AUGKGO1A火32405"/>
    <n v="10.5"/>
    <m/>
  </r>
  <r>
    <n v="1"/>
    <x v="1"/>
    <x v="36"/>
    <x v="0"/>
    <n v="21"/>
    <s v="奥田"/>
    <x v="6"/>
    <x v="56"/>
    <s v="山口"/>
    <s v="ゲーム"/>
    <s v="プログラム"/>
    <s v="専任"/>
    <x v="35"/>
    <x v="0"/>
    <x v="17"/>
    <x v="3"/>
    <x v="1"/>
    <x v="34"/>
    <x v="5"/>
    <n v="15"/>
    <x v="0"/>
    <x v="5"/>
    <m/>
    <x v="0"/>
    <x v="1"/>
    <x v="1"/>
    <x v="0"/>
    <x v="0"/>
    <s v="LCGO1C"/>
    <s v="チューター"/>
    <s v="水田"/>
    <s v="金"/>
    <n v="2"/>
    <n v="3703"/>
    <s v=""/>
    <s v=""/>
    <s v=""/>
    <s v=""/>
    <s v=""/>
    <s v=""/>
    <x v="0"/>
    <s v="GO1A金2"/>
    <n v="0.25"/>
    <s v="水田金2"/>
    <n v="0.5"/>
    <n v="3"/>
    <n v="7"/>
    <s v="3703金2"/>
    <n v="0.25"/>
    <s v="GO1ALCGO1C金23703"/>
    <n v="3.5"/>
    <m/>
  </r>
  <r>
    <n v="1"/>
    <x v="1"/>
    <x v="36"/>
    <x v="0"/>
    <n v="21"/>
    <s v="奥田"/>
    <x v="1"/>
    <x v="1"/>
    <s v="奥元"/>
    <s v="ゲーム"/>
    <s v="プログラム"/>
    <s v="専任"/>
    <x v="34"/>
    <x v="0"/>
    <x v="10"/>
    <x v="4"/>
    <x v="3"/>
    <x v="32"/>
    <x v="3"/>
    <n v="32"/>
    <x v="2"/>
    <x v="1"/>
    <m/>
    <x v="0"/>
    <x v="1"/>
    <x v="1"/>
    <x v="1"/>
    <x v="0"/>
    <s v="UGKGO1A"/>
    <s v="チューター"/>
    <s v="徳田"/>
    <s v="月"/>
    <n v="1"/>
    <n v="1404"/>
    <s v=""/>
    <s v=""/>
    <s v=""/>
    <s v=""/>
    <s v=""/>
    <s v=""/>
    <x v="0"/>
    <s v="GO1A月1"/>
    <n v="0.5"/>
    <s v="徳田月1"/>
    <n v="0.5"/>
    <n v="1"/>
    <n v="21"/>
    <s v="1404月1"/>
    <n v="0.25"/>
    <s v="GO1AUGKGO1A月11404"/>
    <n v="10.5"/>
    <m/>
  </r>
  <r>
    <n v="1"/>
    <x v="1"/>
    <x v="36"/>
    <x v="0"/>
    <n v="21"/>
    <s v="奥田"/>
    <x v="6"/>
    <x v="56"/>
    <s v="山口"/>
    <s v="ゲーム"/>
    <s v="プログラム"/>
    <s v="専任"/>
    <x v="35"/>
    <x v="0"/>
    <x v="17"/>
    <x v="1"/>
    <x v="1"/>
    <x v="34"/>
    <x v="5"/>
    <n v="15"/>
    <x v="0"/>
    <x v="5"/>
    <m/>
    <x v="0"/>
    <x v="1"/>
    <x v="1"/>
    <x v="0"/>
    <x v="0"/>
    <s v="LCGO1C"/>
    <s v="チューター"/>
    <s v="水田"/>
    <s v="水"/>
    <n v="2"/>
    <n v="3703"/>
    <s v=""/>
    <s v=""/>
    <s v=""/>
    <s v=""/>
    <s v=""/>
    <s v=""/>
    <x v="0"/>
    <s v="GO1A水2"/>
    <n v="0.25"/>
    <s v="水田水2"/>
    <n v="0.5"/>
    <n v="3"/>
    <n v="7"/>
    <s v="3703水2"/>
    <n v="0.25"/>
    <s v="GO1ALCGO1C水23703"/>
    <n v="3.5"/>
    <m/>
  </r>
  <r>
    <n v="1"/>
    <x v="1"/>
    <x v="36"/>
    <x v="0"/>
    <n v="21"/>
    <s v="奥田"/>
    <x v="2"/>
    <x v="4"/>
    <s v="庄司"/>
    <s v="CG"/>
    <s v="　"/>
    <s v="専任"/>
    <x v="34"/>
    <x v="0"/>
    <x v="4"/>
    <x v="1"/>
    <x v="2"/>
    <x v="4"/>
    <x v="1"/>
    <n v="36"/>
    <x v="1"/>
    <x v="1"/>
    <m/>
    <x v="0"/>
    <x v="2"/>
    <x v="0"/>
    <x v="0"/>
    <x v="0"/>
    <s v="UGKGO1A"/>
    <s v="チューター"/>
    <s v="片岡"/>
    <s v="水"/>
    <n v="4"/>
    <n v="2401"/>
    <s v=""/>
    <s v=""/>
    <s v=""/>
    <s v=""/>
    <s v=""/>
    <s v=""/>
    <x v="0"/>
    <s v="GO1A水4"/>
    <n v="0.5"/>
    <s v="片岡水4"/>
    <n v="0.5"/>
    <n v="1"/>
    <n v="21"/>
    <s v="2401水4"/>
    <n v="0.25"/>
    <s v="GO1AUGKGO1A水42401"/>
    <n v="10.5"/>
    <m/>
  </r>
  <r>
    <n v="1"/>
    <x v="1"/>
    <x v="36"/>
    <x v="0"/>
    <n v="21"/>
    <s v="奥田"/>
    <x v="2"/>
    <x v="3"/>
    <s v="福島"/>
    <s v="CG"/>
    <s v="　"/>
    <s v="専任"/>
    <x v="34"/>
    <x v="0"/>
    <x v="9"/>
    <x v="2"/>
    <x v="1"/>
    <x v="4"/>
    <x v="1"/>
    <n v="36"/>
    <x v="1"/>
    <x v="1"/>
    <m/>
    <x v="0"/>
    <x v="2"/>
    <x v="0"/>
    <x v="1"/>
    <x v="0"/>
    <s v="UGKGO1A"/>
    <s v="チューター"/>
    <s v="竹内一"/>
    <s v="木"/>
    <n v="2"/>
    <n v="2401"/>
    <s v=""/>
    <s v=""/>
    <s v=""/>
    <s v=""/>
    <s v=""/>
    <s v=""/>
    <x v="0"/>
    <s v="GO1A木2"/>
    <n v="0.5"/>
    <s v="竹内一木2"/>
    <n v="0.5"/>
    <n v="1"/>
    <n v="21"/>
    <s v="2401木2"/>
    <n v="0.25"/>
    <s v="GO1AUGKGO1A木22401"/>
    <n v="10.5"/>
    <m/>
  </r>
  <r>
    <n v="2"/>
    <x v="1"/>
    <x v="12"/>
    <x v="0"/>
    <n v="20"/>
    <s v="小川"/>
    <x v="5"/>
    <x v="62"/>
    <s v="福井"/>
    <s v="ゲーム"/>
    <s v="プログラム"/>
    <s v="専任"/>
    <x v="38"/>
    <x v="0"/>
    <x v="5"/>
    <x v="2"/>
    <x v="1"/>
    <x v="32"/>
    <x v="3"/>
    <n v="32"/>
    <x v="2"/>
    <x v="1"/>
    <m/>
    <x v="0"/>
    <x v="1"/>
    <x v="1"/>
    <x v="0"/>
    <x v="0"/>
    <s v="UGOGP2A"/>
    <s v="チューター"/>
    <s v="飯田"/>
    <s v="木"/>
    <n v="2"/>
    <n v="1404"/>
    <s v=""/>
    <s v=""/>
    <s v=""/>
    <s v=""/>
    <s v=""/>
    <s v=""/>
    <x v="0"/>
    <s v="GO2A木2"/>
    <n v="0.5"/>
    <s v="飯田木2"/>
    <n v="0.5"/>
    <n v="1"/>
    <n v="20"/>
    <s v="1404木2"/>
    <n v="0.25"/>
    <s v="GO2AUGOGP2A木21404"/>
    <n v="10"/>
    <m/>
  </r>
  <r>
    <n v="2"/>
    <x v="1"/>
    <x v="13"/>
    <x v="0"/>
    <n v="1"/>
    <s v="小川"/>
    <x v="5"/>
    <x v="62"/>
    <s v="福井"/>
    <s v="ゲーム"/>
    <s v="プログラム"/>
    <s v="専任"/>
    <x v="38"/>
    <x v="0"/>
    <x v="5"/>
    <x v="2"/>
    <x v="1"/>
    <x v="32"/>
    <x v="3"/>
    <n v="32"/>
    <x v="2"/>
    <x v="1"/>
    <m/>
    <x v="0"/>
    <x v="1"/>
    <x v="1"/>
    <x v="0"/>
    <x v="0"/>
    <s v="UGOGP2A"/>
    <s v="チューター"/>
    <s v="飯田"/>
    <s v="木"/>
    <n v="2"/>
    <n v="1404"/>
    <s v=""/>
    <s v=""/>
    <s v=""/>
    <s v=""/>
    <s v=""/>
    <s v=""/>
    <x v="0"/>
    <s v="GP2A木2"/>
    <n v="0.5"/>
    <s v="飯田木2"/>
    <n v="0.5"/>
    <n v="1"/>
    <n v="1"/>
    <s v="1404木2"/>
    <n v="0.25"/>
    <s v="GP2AUGOGP2A木21404"/>
    <n v="0.5"/>
    <m/>
  </r>
  <r>
    <n v="1"/>
    <x v="1"/>
    <x v="19"/>
    <x v="2"/>
    <n v="35"/>
    <s v="今井"/>
    <x v="16"/>
    <x v="63"/>
    <s v="藤原"/>
    <s v="IT"/>
    <s v="　"/>
    <s v="専任"/>
    <x v="39"/>
    <x v="0"/>
    <x v="41"/>
    <x v="4"/>
    <x v="0"/>
    <x v="5"/>
    <x v="2"/>
    <n v="36"/>
    <x v="0"/>
    <x v="2"/>
    <m/>
    <x v="0"/>
    <x v="3"/>
    <x v="0"/>
    <x v="0"/>
    <x v="0"/>
    <s v="LCIT1E"/>
    <s v="チューター"/>
    <s v="辻本"/>
    <s v="月"/>
    <n v="3"/>
    <n v="3302"/>
    <s v=""/>
    <s v=""/>
    <s v=""/>
    <s v=""/>
    <s v=""/>
    <s v=""/>
    <x v="0"/>
    <s v="IE1A月3"/>
    <n v="0.125"/>
    <s v="辻本月3"/>
    <n v="0.16666666666666666"/>
    <n v="6"/>
    <n v="5.833333333333333"/>
    <s v="3302月3"/>
    <n v="8.3333333333333329E-2"/>
    <s v="IE1ALCIT1E月33302"/>
    <n v="2.9166666666666665"/>
    <m/>
  </r>
  <r>
    <n v="1"/>
    <x v="1"/>
    <x v="19"/>
    <x v="2"/>
    <n v="35"/>
    <s v="今井"/>
    <x v="16"/>
    <x v="63"/>
    <s v="藤原"/>
    <s v="IT"/>
    <s v="　"/>
    <s v="専任"/>
    <x v="40"/>
    <x v="0"/>
    <x v="42"/>
    <x v="4"/>
    <x v="0"/>
    <x v="21"/>
    <x v="2"/>
    <n v="36"/>
    <x v="0"/>
    <x v="2"/>
    <m/>
    <x v="0"/>
    <x v="3"/>
    <x v="0"/>
    <x v="1"/>
    <x v="0"/>
    <s v="LCIT1F"/>
    <s v="チューター"/>
    <s v="岩崎"/>
    <s v="月"/>
    <n v="3"/>
    <n v="3303"/>
    <s v=""/>
    <s v=""/>
    <s v=""/>
    <s v=""/>
    <s v=""/>
    <s v=""/>
    <x v="0"/>
    <s v="IE1A月3"/>
    <n v="0.125"/>
    <s v="岩崎月3"/>
    <n v="0.16666666666666666"/>
    <n v="6"/>
    <n v="5.833333333333333"/>
    <s v="3303月3"/>
    <n v="8.3333333333333329E-2"/>
    <s v="IE1ALCIT1F月33303"/>
    <n v="2.9166666666666665"/>
    <m/>
  </r>
  <r>
    <n v="1"/>
    <x v="1"/>
    <x v="19"/>
    <x v="2"/>
    <n v="35"/>
    <s v="今井"/>
    <x v="16"/>
    <x v="63"/>
    <s v="藤原"/>
    <s v="IT"/>
    <s v="　"/>
    <s v="専任"/>
    <x v="39"/>
    <x v="0"/>
    <x v="41"/>
    <x v="1"/>
    <x v="0"/>
    <x v="5"/>
    <x v="2"/>
    <n v="36"/>
    <x v="0"/>
    <x v="2"/>
    <m/>
    <x v="0"/>
    <x v="3"/>
    <x v="0"/>
    <x v="0"/>
    <x v="0"/>
    <s v="LCIT1E"/>
    <s v="チューター"/>
    <s v="辻本"/>
    <s v="水"/>
    <n v="3"/>
    <n v="3302"/>
    <s v=""/>
    <s v=""/>
    <s v=""/>
    <s v=""/>
    <s v=""/>
    <s v=""/>
    <x v="0"/>
    <s v="IE1A水3"/>
    <n v="0.125"/>
    <s v="辻本水3"/>
    <n v="0.16666666666666666"/>
    <n v="6"/>
    <n v="5.833333333333333"/>
    <s v="3302水3"/>
    <n v="8.3333333333333329E-2"/>
    <s v="IE1ALCIT1E水33302"/>
    <n v="2.9166666666666665"/>
    <m/>
  </r>
  <r>
    <n v="1"/>
    <x v="1"/>
    <x v="19"/>
    <x v="2"/>
    <n v="35"/>
    <s v="今井"/>
    <x v="16"/>
    <x v="63"/>
    <s v="藤原"/>
    <s v="IT"/>
    <s v="　"/>
    <s v="専任"/>
    <x v="40"/>
    <x v="0"/>
    <x v="42"/>
    <x v="1"/>
    <x v="0"/>
    <x v="21"/>
    <x v="2"/>
    <n v="36"/>
    <x v="0"/>
    <x v="2"/>
    <m/>
    <x v="0"/>
    <x v="3"/>
    <x v="0"/>
    <x v="1"/>
    <x v="0"/>
    <s v="LCIT1F"/>
    <s v="チューター"/>
    <s v="岩崎"/>
    <s v="水"/>
    <n v="3"/>
    <n v="3303"/>
    <s v=""/>
    <s v=""/>
    <s v=""/>
    <s v=""/>
    <s v=""/>
    <s v=""/>
    <x v="0"/>
    <s v="IE1A水3"/>
    <n v="0.125"/>
    <s v="岩崎水3"/>
    <n v="0.16666666666666666"/>
    <n v="6"/>
    <n v="5.833333333333333"/>
    <s v="3303水3"/>
    <n v="8.3333333333333329E-2"/>
    <s v="IE1ALCIT1F水33303"/>
    <n v="2.9166666666666665"/>
    <m/>
  </r>
  <r>
    <n v="3"/>
    <x v="0"/>
    <x v="22"/>
    <x v="2"/>
    <n v="22"/>
    <s v="良原"/>
    <x v="26"/>
    <x v="64"/>
    <n v="0"/>
    <e v="#N/A"/>
    <e v="#N/A"/>
    <e v="#N/A"/>
    <x v="22"/>
    <x v="0"/>
    <x v="32"/>
    <x v="4"/>
    <x v="4"/>
    <x v="12"/>
    <x v="2"/>
    <n v="36"/>
    <x v="0"/>
    <x v="1"/>
    <m/>
    <x v="0"/>
    <x v="3"/>
    <x v="0"/>
    <x v="1"/>
    <x v="0"/>
    <s v="IE3A"/>
    <s v="チューター"/>
    <s v="畠"/>
    <s v="月"/>
    <n v="5"/>
    <n v="3403"/>
    <s v=""/>
    <s v=""/>
    <s v=""/>
    <s v=""/>
    <s v=""/>
    <s v=""/>
    <x v="0"/>
    <s v="IE3A月5"/>
    <n v="0.5"/>
    <s v="畠月5"/>
    <n v="0"/>
    <n v="1"/>
    <n v="22"/>
    <s v="3403月5"/>
    <n v="0.5"/>
    <s v="IE3AIE3A月53403"/>
    <n v="11"/>
    <m/>
  </r>
  <r>
    <n v="1"/>
    <x v="1"/>
    <x v="37"/>
    <x v="2"/>
    <n v="7"/>
    <s v="加藤"/>
    <x v="13"/>
    <x v="27"/>
    <s v="土居"/>
    <s v="IT"/>
    <s v="　"/>
    <s v="専任"/>
    <x v="41"/>
    <x v="0"/>
    <x v="34"/>
    <x v="0"/>
    <x v="1"/>
    <x v="0"/>
    <x v="0"/>
    <n v="38"/>
    <x v="0"/>
    <x v="0"/>
    <m/>
    <x v="0"/>
    <x v="3"/>
    <x v="0"/>
    <x v="1"/>
    <x v="1"/>
    <s v="UINKESKNK1A"/>
    <s v="チューター"/>
    <s v="加藤"/>
    <s v="火"/>
    <n v="2"/>
    <n v="3502"/>
    <s v=""/>
    <s v=""/>
    <s v=""/>
    <s v=""/>
    <s v=""/>
    <s v=""/>
    <x v="0"/>
    <s v="IN1A火2"/>
    <n v="0.5"/>
    <s v="加藤火2"/>
    <n v="0.25"/>
    <n v="1"/>
    <n v="7"/>
    <s v="3502火2"/>
    <n v="0.125"/>
    <s v="IN1AUINKESKNK1A火23502"/>
    <n v="3.5"/>
    <m/>
  </r>
  <r>
    <n v="1"/>
    <x v="1"/>
    <x v="37"/>
    <x v="2"/>
    <n v="7"/>
    <s v="加藤"/>
    <x v="16"/>
    <x v="63"/>
    <s v="藤原"/>
    <s v="IT"/>
    <s v="　"/>
    <s v="専任"/>
    <x v="39"/>
    <x v="0"/>
    <x v="41"/>
    <x v="4"/>
    <x v="0"/>
    <x v="5"/>
    <x v="2"/>
    <n v="36"/>
    <x v="0"/>
    <x v="2"/>
    <m/>
    <x v="0"/>
    <x v="3"/>
    <x v="0"/>
    <x v="0"/>
    <x v="0"/>
    <s v="LCIT1E"/>
    <s v="チューター"/>
    <s v="辻本"/>
    <s v="月"/>
    <n v="3"/>
    <n v="3302"/>
    <s v=""/>
    <s v=""/>
    <s v=""/>
    <s v=""/>
    <s v=""/>
    <s v=""/>
    <x v="0"/>
    <s v="IN1A月3"/>
    <n v="0.125"/>
    <s v="辻本月3"/>
    <n v="0.16666666666666666"/>
    <n v="6"/>
    <n v="1.1666666666666667"/>
    <s v="3302月3"/>
    <n v="8.3333333333333329E-2"/>
    <s v="IN1ALCIT1E月33302"/>
    <n v="0.58333333333333337"/>
    <m/>
  </r>
  <r>
    <n v="1"/>
    <x v="1"/>
    <x v="37"/>
    <x v="2"/>
    <n v="7"/>
    <s v="加藤"/>
    <x v="16"/>
    <x v="63"/>
    <s v="藤原"/>
    <s v="IT"/>
    <s v="　"/>
    <s v="専任"/>
    <x v="40"/>
    <x v="0"/>
    <x v="42"/>
    <x v="4"/>
    <x v="0"/>
    <x v="21"/>
    <x v="2"/>
    <n v="36"/>
    <x v="0"/>
    <x v="2"/>
    <m/>
    <x v="0"/>
    <x v="3"/>
    <x v="0"/>
    <x v="1"/>
    <x v="0"/>
    <s v="LCIT1F"/>
    <s v="チューター"/>
    <s v="岩崎"/>
    <s v="月"/>
    <n v="3"/>
    <n v="3303"/>
    <s v=""/>
    <s v=""/>
    <s v=""/>
    <s v=""/>
    <s v=""/>
    <s v=""/>
    <x v="0"/>
    <s v="IN1A月3"/>
    <n v="0.125"/>
    <s v="岩崎月3"/>
    <n v="0.16666666666666666"/>
    <n v="6"/>
    <n v="1.1666666666666667"/>
    <s v="3303月3"/>
    <n v="8.3333333333333329E-2"/>
    <s v="IN1ALCIT1F月33303"/>
    <n v="0.58333333333333337"/>
    <m/>
  </r>
  <r>
    <n v="1"/>
    <x v="1"/>
    <x v="37"/>
    <x v="2"/>
    <n v="7"/>
    <s v="加藤"/>
    <x v="26"/>
    <x v="64"/>
    <n v="0"/>
    <e v="#N/A"/>
    <e v="#N/A"/>
    <e v="#N/A"/>
    <x v="41"/>
    <x v="0"/>
    <x v="43"/>
    <x v="4"/>
    <x v="4"/>
    <x v="18"/>
    <x v="4"/>
    <n v="36"/>
    <x v="0"/>
    <x v="3"/>
    <m/>
    <x v="0"/>
    <x v="3"/>
    <x v="0"/>
    <x v="1"/>
    <x v="0"/>
    <s v="UINKESKNK1A"/>
    <s v="チューター"/>
    <s v="土居"/>
    <s v="月"/>
    <n v="5"/>
    <n v="3201"/>
    <s v=""/>
    <s v=""/>
    <s v=""/>
    <s v=""/>
    <s v=""/>
    <s v=""/>
    <x v="0"/>
    <s v="IN1A月5"/>
    <n v="0.5"/>
    <s v="土居月5"/>
    <n v="0"/>
    <n v="1"/>
    <n v="7"/>
    <s v="3201月5"/>
    <n v="0.125"/>
    <s v="IN1AUINKESKNK1A月53201"/>
    <n v="3.5"/>
    <m/>
  </r>
  <r>
    <n v="1"/>
    <x v="1"/>
    <x v="37"/>
    <x v="2"/>
    <n v="7"/>
    <s v="加藤"/>
    <x v="16"/>
    <x v="63"/>
    <s v="藤原"/>
    <s v="IT"/>
    <s v="　"/>
    <s v="専任"/>
    <x v="39"/>
    <x v="0"/>
    <x v="41"/>
    <x v="1"/>
    <x v="0"/>
    <x v="5"/>
    <x v="2"/>
    <n v="36"/>
    <x v="0"/>
    <x v="2"/>
    <m/>
    <x v="0"/>
    <x v="3"/>
    <x v="0"/>
    <x v="0"/>
    <x v="0"/>
    <s v="LCIT1E"/>
    <s v="チューター"/>
    <s v="辻本"/>
    <s v="水"/>
    <n v="3"/>
    <n v="3302"/>
    <s v=""/>
    <s v=""/>
    <s v=""/>
    <s v=""/>
    <s v=""/>
    <s v=""/>
    <x v="0"/>
    <s v="IN1A水3"/>
    <n v="0.125"/>
    <s v="辻本水3"/>
    <n v="0.16666666666666666"/>
    <n v="6"/>
    <n v="1.1666666666666667"/>
    <s v="3302水3"/>
    <n v="8.3333333333333329E-2"/>
    <s v="IN1ALCIT1E水33302"/>
    <n v="0.58333333333333337"/>
    <m/>
  </r>
  <r>
    <n v="1"/>
    <x v="1"/>
    <x v="37"/>
    <x v="2"/>
    <n v="7"/>
    <s v="加藤"/>
    <x v="16"/>
    <x v="63"/>
    <s v="藤原"/>
    <s v="IT"/>
    <s v="　"/>
    <s v="専任"/>
    <x v="40"/>
    <x v="0"/>
    <x v="42"/>
    <x v="1"/>
    <x v="0"/>
    <x v="21"/>
    <x v="2"/>
    <n v="36"/>
    <x v="0"/>
    <x v="2"/>
    <m/>
    <x v="0"/>
    <x v="3"/>
    <x v="0"/>
    <x v="1"/>
    <x v="0"/>
    <s v="LCIT1F"/>
    <s v="チューター"/>
    <s v="岩崎"/>
    <s v="水"/>
    <n v="3"/>
    <n v="3303"/>
    <s v=""/>
    <s v=""/>
    <s v=""/>
    <s v=""/>
    <s v=""/>
    <s v=""/>
    <x v="0"/>
    <s v="IN1A水3"/>
    <n v="0.125"/>
    <s v="岩崎水3"/>
    <n v="0.16666666666666666"/>
    <n v="6"/>
    <n v="1.1666666666666667"/>
    <s v="3303水3"/>
    <n v="8.3333333333333329E-2"/>
    <s v="IN1ALCIT1F水33303"/>
    <n v="0.58333333333333337"/>
    <m/>
  </r>
  <r>
    <n v="1"/>
    <x v="1"/>
    <x v="37"/>
    <x v="2"/>
    <n v="7"/>
    <s v="加藤"/>
    <x v="12"/>
    <x v="26"/>
    <s v="内山"/>
    <s v="IT"/>
    <s v="　"/>
    <s v="専任"/>
    <x v="41"/>
    <x v="0"/>
    <x v="43"/>
    <x v="2"/>
    <x v="0"/>
    <x v="15"/>
    <x v="0"/>
    <n v="36"/>
    <x v="0"/>
    <x v="4"/>
    <m/>
    <x v="0"/>
    <x v="3"/>
    <x v="0"/>
    <x v="1"/>
    <x v="0"/>
    <s v="UINKESKNK1A"/>
    <s v="チューター"/>
    <s v="土居"/>
    <s v="木"/>
    <n v="3"/>
    <n v="3601"/>
    <s v=""/>
    <s v=""/>
    <s v=""/>
    <s v=""/>
    <s v=""/>
    <s v=""/>
    <x v="0"/>
    <s v="IN1A木3"/>
    <n v="0.5"/>
    <s v="土居木3"/>
    <n v="0.25"/>
    <n v="1"/>
    <n v="7"/>
    <s v="3601木3"/>
    <n v="0.125"/>
    <s v="IN1AUINKESKNK1A木33601"/>
    <n v="3.5"/>
    <m/>
  </r>
  <r>
    <n v="1"/>
    <x v="1"/>
    <x v="38"/>
    <x v="2"/>
    <n v="1"/>
    <s v="加藤"/>
    <x v="13"/>
    <x v="27"/>
    <s v="土居"/>
    <s v="IT"/>
    <s v="　"/>
    <s v="専任"/>
    <x v="41"/>
    <x v="0"/>
    <x v="34"/>
    <x v="0"/>
    <x v="1"/>
    <x v="0"/>
    <x v="0"/>
    <n v="38"/>
    <x v="0"/>
    <x v="0"/>
    <m/>
    <x v="0"/>
    <x v="3"/>
    <x v="0"/>
    <x v="1"/>
    <x v="1"/>
    <s v="UINKESKNK1A"/>
    <s v="チューター"/>
    <s v="加藤"/>
    <s v="火"/>
    <n v="2"/>
    <n v="3502"/>
    <s v=""/>
    <s v=""/>
    <s v=""/>
    <s v=""/>
    <s v=""/>
    <s v=""/>
    <x v="0"/>
    <s v="KE1A火2"/>
    <n v="0.5"/>
    <s v="加藤火2"/>
    <n v="0.25"/>
    <n v="1"/>
    <n v="1"/>
    <s v="3502火2"/>
    <n v="0.125"/>
    <s v="KE1AUINKESKNK1A火23502"/>
    <n v="0.5"/>
    <m/>
  </r>
  <r>
    <n v="1"/>
    <x v="1"/>
    <x v="38"/>
    <x v="2"/>
    <n v="1"/>
    <s v="加藤"/>
    <x v="16"/>
    <x v="63"/>
    <s v="藤原"/>
    <s v="IT"/>
    <s v="　"/>
    <s v="専任"/>
    <x v="39"/>
    <x v="0"/>
    <x v="41"/>
    <x v="4"/>
    <x v="0"/>
    <x v="5"/>
    <x v="2"/>
    <n v="36"/>
    <x v="0"/>
    <x v="2"/>
    <m/>
    <x v="0"/>
    <x v="3"/>
    <x v="0"/>
    <x v="0"/>
    <x v="0"/>
    <s v="LCIT1E"/>
    <s v="チューター"/>
    <s v="辻本"/>
    <s v="月"/>
    <n v="3"/>
    <n v="3302"/>
    <s v=""/>
    <s v=""/>
    <s v=""/>
    <s v=""/>
    <s v=""/>
    <s v=""/>
    <x v="0"/>
    <s v="KE1A月3"/>
    <n v="0.125"/>
    <s v="辻本月3"/>
    <n v="0.16666666666666666"/>
    <n v="6"/>
    <n v="0.16666666666666666"/>
    <s v="3302月3"/>
    <n v="8.3333333333333329E-2"/>
    <s v="KE1ALCIT1E月33302"/>
    <n v="8.3333333333333329E-2"/>
    <m/>
  </r>
  <r>
    <n v="1"/>
    <x v="1"/>
    <x v="38"/>
    <x v="2"/>
    <n v="1"/>
    <s v="加藤"/>
    <x v="16"/>
    <x v="63"/>
    <s v="藤原"/>
    <s v="IT"/>
    <s v="　"/>
    <s v="専任"/>
    <x v="40"/>
    <x v="0"/>
    <x v="42"/>
    <x v="4"/>
    <x v="0"/>
    <x v="21"/>
    <x v="2"/>
    <n v="36"/>
    <x v="0"/>
    <x v="2"/>
    <m/>
    <x v="0"/>
    <x v="3"/>
    <x v="0"/>
    <x v="1"/>
    <x v="0"/>
    <s v="LCIT1F"/>
    <s v="チューター"/>
    <s v="岩崎"/>
    <s v="月"/>
    <n v="3"/>
    <n v="3303"/>
    <s v=""/>
    <s v=""/>
    <s v=""/>
    <s v=""/>
    <s v=""/>
    <s v=""/>
    <x v="0"/>
    <s v="KE1A月3"/>
    <n v="0.125"/>
    <s v="岩崎月3"/>
    <n v="0.16666666666666666"/>
    <n v="6"/>
    <n v="0.16666666666666666"/>
    <s v="3303月3"/>
    <n v="8.3333333333333329E-2"/>
    <s v="KE1ALCIT1F月33303"/>
    <n v="8.3333333333333329E-2"/>
    <m/>
  </r>
  <r>
    <n v="1"/>
    <x v="1"/>
    <x v="38"/>
    <x v="2"/>
    <n v="1"/>
    <s v="加藤"/>
    <x v="26"/>
    <x v="64"/>
    <n v="0"/>
    <e v="#N/A"/>
    <e v="#N/A"/>
    <e v="#N/A"/>
    <x v="41"/>
    <x v="0"/>
    <x v="43"/>
    <x v="4"/>
    <x v="4"/>
    <x v="18"/>
    <x v="4"/>
    <n v="36"/>
    <x v="0"/>
    <x v="3"/>
    <m/>
    <x v="0"/>
    <x v="3"/>
    <x v="0"/>
    <x v="1"/>
    <x v="0"/>
    <s v="UINKESKNK1A"/>
    <s v="チューター"/>
    <s v="土居"/>
    <s v="月"/>
    <n v="5"/>
    <n v="3201"/>
    <s v=""/>
    <s v=""/>
    <s v=""/>
    <s v=""/>
    <s v=""/>
    <s v=""/>
    <x v="0"/>
    <s v="KE1A月5"/>
    <n v="0.5"/>
    <s v="土居月5"/>
    <n v="0"/>
    <n v="1"/>
    <n v="1"/>
    <s v="3201月5"/>
    <n v="0.125"/>
    <s v="KE1AUINKESKNK1A月53201"/>
    <n v="0.5"/>
    <m/>
  </r>
  <r>
    <n v="1"/>
    <x v="1"/>
    <x v="38"/>
    <x v="2"/>
    <n v="1"/>
    <s v="加藤"/>
    <x v="16"/>
    <x v="63"/>
    <s v="藤原"/>
    <s v="IT"/>
    <s v="　"/>
    <s v="専任"/>
    <x v="39"/>
    <x v="0"/>
    <x v="41"/>
    <x v="1"/>
    <x v="0"/>
    <x v="5"/>
    <x v="2"/>
    <n v="36"/>
    <x v="0"/>
    <x v="2"/>
    <m/>
    <x v="0"/>
    <x v="3"/>
    <x v="0"/>
    <x v="0"/>
    <x v="0"/>
    <s v="LCIT1E"/>
    <s v="チューター"/>
    <s v="辻本"/>
    <s v="水"/>
    <n v="3"/>
    <n v="3302"/>
    <s v=""/>
    <s v=""/>
    <s v=""/>
    <s v=""/>
    <s v=""/>
    <s v=""/>
    <x v="0"/>
    <s v="KE1A水3"/>
    <n v="0.125"/>
    <s v="辻本水3"/>
    <n v="0.16666666666666666"/>
    <n v="6"/>
    <n v="0.16666666666666666"/>
    <s v="3302水3"/>
    <n v="8.3333333333333329E-2"/>
    <s v="KE1ALCIT1E水33302"/>
    <n v="8.3333333333333329E-2"/>
    <m/>
  </r>
  <r>
    <n v="1"/>
    <x v="1"/>
    <x v="38"/>
    <x v="2"/>
    <n v="1"/>
    <s v="加藤"/>
    <x v="16"/>
    <x v="63"/>
    <s v="藤原"/>
    <s v="IT"/>
    <s v="　"/>
    <s v="専任"/>
    <x v="40"/>
    <x v="0"/>
    <x v="42"/>
    <x v="1"/>
    <x v="0"/>
    <x v="21"/>
    <x v="2"/>
    <n v="36"/>
    <x v="0"/>
    <x v="2"/>
    <m/>
    <x v="0"/>
    <x v="3"/>
    <x v="0"/>
    <x v="1"/>
    <x v="0"/>
    <s v="LCIT1F"/>
    <s v="チューター"/>
    <s v="岩崎"/>
    <s v="水"/>
    <n v="3"/>
    <n v="3303"/>
    <s v=""/>
    <s v=""/>
    <s v=""/>
    <s v=""/>
    <s v=""/>
    <s v=""/>
    <x v="0"/>
    <s v="KE1A水3"/>
    <n v="0.125"/>
    <s v="岩崎水3"/>
    <n v="0.16666666666666666"/>
    <n v="6"/>
    <n v="0.16666666666666666"/>
    <s v="3303水3"/>
    <n v="8.3333333333333329E-2"/>
    <s v="KE1ALCIT1F水33303"/>
    <n v="8.3333333333333329E-2"/>
    <m/>
  </r>
  <r>
    <n v="1"/>
    <x v="1"/>
    <x v="38"/>
    <x v="2"/>
    <n v="1"/>
    <s v="加藤"/>
    <x v="12"/>
    <x v="26"/>
    <s v="内山"/>
    <s v="IT"/>
    <s v="　"/>
    <s v="専任"/>
    <x v="41"/>
    <x v="0"/>
    <x v="43"/>
    <x v="2"/>
    <x v="0"/>
    <x v="15"/>
    <x v="0"/>
    <n v="36"/>
    <x v="0"/>
    <x v="4"/>
    <m/>
    <x v="0"/>
    <x v="3"/>
    <x v="0"/>
    <x v="1"/>
    <x v="0"/>
    <s v="UINKESKNK1A"/>
    <s v="チューター"/>
    <s v="土居"/>
    <s v="木"/>
    <n v="3"/>
    <n v="3601"/>
    <s v=""/>
    <s v=""/>
    <s v=""/>
    <s v=""/>
    <s v=""/>
    <s v=""/>
    <x v="0"/>
    <s v="KE1A木3"/>
    <n v="0.5"/>
    <s v="土居木3"/>
    <n v="0.25"/>
    <n v="1"/>
    <n v="1"/>
    <s v="3601木3"/>
    <n v="0.125"/>
    <s v="KE1AUINKESKNK1A木33601"/>
    <n v="0.5"/>
    <m/>
  </r>
  <r>
    <n v="3"/>
    <x v="1"/>
    <x v="39"/>
    <x v="2"/>
    <n v="7"/>
    <s v="朱"/>
    <x v="16"/>
    <x v="35"/>
    <s v="朱"/>
    <s v="IT"/>
    <s v="　"/>
    <s v="専任"/>
    <x v="42"/>
    <x v="0"/>
    <x v="24"/>
    <x v="0"/>
    <x v="1"/>
    <x v="17"/>
    <x v="3"/>
    <n v="32"/>
    <x v="2"/>
    <x v="1"/>
    <m/>
    <x v="0"/>
    <x v="3"/>
    <x v="0"/>
    <x v="0"/>
    <x v="0"/>
    <s v="USKWK2KE3A"/>
    <s v="チューター"/>
    <s v="滝谷"/>
    <s v="火"/>
    <n v="2"/>
    <n v="1403"/>
    <s v=""/>
    <s v=""/>
    <s v=""/>
    <s v=""/>
    <s v=""/>
    <s v=""/>
    <x v="0"/>
    <s v="KE3A火2"/>
    <n v="0.5"/>
    <s v="滝谷火2"/>
    <n v="0.33333333333333331"/>
    <n v="1"/>
    <n v="7"/>
    <s v="1403火2"/>
    <n v="0.16666666666666666"/>
    <s v="KE3AUSKWK2KE3A火21403"/>
    <n v="3.5"/>
    <m/>
  </r>
  <r>
    <n v="3"/>
    <x v="1"/>
    <x v="39"/>
    <x v="2"/>
    <n v="7"/>
    <s v="朱"/>
    <x v="15"/>
    <x v="30"/>
    <s v="寺澤"/>
    <s v="IT"/>
    <s v="　"/>
    <s v="専任"/>
    <x v="43"/>
    <x v="0"/>
    <x v="41"/>
    <x v="0"/>
    <x v="0"/>
    <x v="17"/>
    <x v="3"/>
    <n v="32"/>
    <x v="2"/>
    <x v="1"/>
    <m/>
    <x v="0"/>
    <x v="3"/>
    <x v="0"/>
    <x v="0"/>
    <x v="0"/>
    <s v="USK2KE3A"/>
    <s v="チューター"/>
    <s v="辻本"/>
    <s v="火"/>
    <n v="3"/>
    <n v="1403"/>
    <s v=""/>
    <s v=""/>
    <s v=""/>
    <s v=""/>
    <s v=""/>
    <s v=""/>
    <x v="0"/>
    <s v="KE3A火3"/>
    <n v="0.5"/>
    <s v="辻本火3"/>
    <n v="0.25"/>
    <n v="1"/>
    <n v="7"/>
    <s v="1403火3"/>
    <n v="0.25"/>
    <s v="KE3AUSK2KE3A火31403"/>
    <n v="3.5"/>
    <m/>
  </r>
  <r>
    <n v="3"/>
    <x v="1"/>
    <x v="39"/>
    <x v="2"/>
    <n v="7"/>
    <s v="朱"/>
    <x v="15"/>
    <x v="30"/>
    <s v="寺澤"/>
    <s v="IT"/>
    <s v="　"/>
    <s v="専任"/>
    <x v="43"/>
    <x v="0"/>
    <x v="41"/>
    <x v="0"/>
    <x v="2"/>
    <x v="17"/>
    <x v="3"/>
    <n v="32"/>
    <x v="2"/>
    <x v="1"/>
    <m/>
    <x v="0"/>
    <x v="3"/>
    <x v="0"/>
    <x v="0"/>
    <x v="0"/>
    <s v="USK2KE3A"/>
    <s v="チューター"/>
    <s v="辻本"/>
    <s v="火"/>
    <n v="4"/>
    <n v="1403"/>
    <s v=""/>
    <s v=""/>
    <s v=""/>
    <s v=""/>
    <s v=""/>
    <s v=""/>
    <x v="0"/>
    <s v="KE3A火4"/>
    <n v="0.5"/>
    <s v="辻本火4"/>
    <n v="0.25"/>
    <n v="1"/>
    <n v="7"/>
    <s v="1403火4"/>
    <n v="0.25"/>
    <s v="KE3AUSK2KE3A火41403"/>
    <n v="3.5"/>
    <m/>
  </r>
  <r>
    <n v="3"/>
    <x v="1"/>
    <x v="39"/>
    <x v="2"/>
    <n v="7"/>
    <s v="朱"/>
    <x v="13"/>
    <x v="33"/>
    <s v="土居"/>
    <s v="IT"/>
    <s v="　"/>
    <s v="専任"/>
    <x v="42"/>
    <x v="0"/>
    <x v="25"/>
    <x v="3"/>
    <x v="1"/>
    <x v="26"/>
    <x v="1"/>
    <n v="36"/>
    <x v="0"/>
    <x v="4"/>
    <m/>
    <x v="0"/>
    <x v="3"/>
    <x v="0"/>
    <x v="0"/>
    <x v="0"/>
    <s v="USKWK2KE3A"/>
    <s v="チューター"/>
    <s v="山本ひ"/>
    <s v="金"/>
    <n v="2"/>
    <n v="3602"/>
    <s v=""/>
    <s v=""/>
    <s v=""/>
    <s v=""/>
    <s v=""/>
    <s v=""/>
    <x v="0"/>
    <s v="KE3A金2"/>
    <n v="0.5"/>
    <s v="山本ひ金2"/>
    <n v="0.33333333333333331"/>
    <n v="1"/>
    <n v="7"/>
    <s v="3602金2"/>
    <n v="0.16666666666666666"/>
    <s v="KE3AUSKWK2KE3A金23602"/>
    <n v="3.5"/>
    <m/>
  </r>
  <r>
    <n v="3"/>
    <x v="1"/>
    <x v="39"/>
    <x v="2"/>
    <n v="7"/>
    <s v="朱"/>
    <x v="13"/>
    <x v="33"/>
    <s v="土居"/>
    <s v="IT"/>
    <s v="　"/>
    <s v="専任"/>
    <x v="42"/>
    <x v="0"/>
    <x v="25"/>
    <x v="3"/>
    <x v="0"/>
    <x v="26"/>
    <x v="1"/>
    <n v="36"/>
    <x v="0"/>
    <x v="4"/>
    <m/>
    <x v="0"/>
    <x v="3"/>
    <x v="0"/>
    <x v="0"/>
    <x v="0"/>
    <s v="USKWK2KE3A"/>
    <s v="チューター"/>
    <s v="山本ひ"/>
    <s v="金"/>
    <n v="3"/>
    <n v="3602"/>
    <s v=""/>
    <s v=""/>
    <s v=""/>
    <s v=""/>
    <s v=""/>
    <s v=""/>
    <x v="0"/>
    <s v="KE3A金3"/>
    <n v="0.5"/>
    <s v="山本ひ金3"/>
    <n v="0.33333333333333331"/>
    <n v="1"/>
    <n v="7"/>
    <s v="3602金3"/>
    <n v="0.16666666666666666"/>
    <s v="KE3AUSKWK2KE3A金33602"/>
    <n v="3.5"/>
    <m/>
  </r>
  <r>
    <n v="3"/>
    <x v="1"/>
    <x v="39"/>
    <x v="2"/>
    <n v="7"/>
    <s v="朱"/>
    <x v="16"/>
    <x v="34"/>
    <s v="藤原"/>
    <s v="IT"/>
    <s v="　"/>
    <s v="専任"/>
    <x v="42"/>
    <x v="0"/>
    <x v="26"/>
    <x v="1"/>
    <x v="1"/>
    <x v="25"/>
    <x v="2"/>
    <n v="36"/>
    <x v="0"/>
    <x v="1"/>
    <m/>
    <x v="0"/>
    <x v="3"/>
    <x v="0"/>
    <x v="0"/>
    <x v="0"/>
    <s v="USKWK2KE3A"/>
    <s v="チューター"/>
    <s v="梶山"/>
    <s v="水"/>
    <n v="2"/>
    <n v="3401"/>
    <s v=""/>
    <s v=""/>
    <s v=""/>
    <s v=""/>
    <s v=""/>
    <s v=""/>
    <x v="0"/>
    <s v="KE3A水2"/>
    <n v="0.5"/>
    <s v="梶山水2"/>
    <n v="0.33333333333333331"/>
    <n v="1"/>
    <n v="7"/>
    <s v="3401水2"/>
    <n v="0.16666666666666666"/>
    <s v="KE3AUSKWK2KE3A水23401"/>
    <n v="3.5"/>
    <m/>
  </r>
  <r>
    <n v="3"/>
    <x v="1"/>
    <x v="39"/>
    <x v="2"/>
    <n v="7"/>
    <s v="朱"/>
    <x v="16"/>
    <x v="31"/>
    <s v="朱"/>
    <s v="IT"/>
    <s v="　"/>
    <s v="専任"/>
    <x v="43"/>
    <x v="0"/>
    <x v="25"/>
    <x v="2"/>
    <x v="0"/>
    <x v="16"/>
    <x v="2"/>
    <n v="36"/>
    <x v="0"/>
    <x v="1"/>
    <m/>
    <x v="0"/>
    <x v="3"/>
    <x v="0"/>
    <x v="0"/>
    <x v="0"/>
    <s v="USK2KE3A"/>
    <s v="チューター"/>
    <s v="山本ひ"/>
    <s v="木"/>
    <n v="3"/>
    <n v="3402"/>
    <s v=""/>
    <s v=""/>
    <s v=""/>
    <s v=""/>
    <s v=""/>
    <s v=""/>
    <x v="0"/>
    <s v="KE3A木3"/>
    <n v="0.5"/>
    <s v="山本ひ木3"/>
    <n v="0.5"/>
    <n v="1"/>
    <n v="7"/>
    <s v="3402木3"/>
    <n v="0.25"/>
    <s v="KE3AUSK2KE3A木33402"/>
    <n v="3.5"/>
    <m/>
  </r>
  <r>
    <n v="4"/>
    <x v="1"/>
    <x v="40"/>
    <x v="2"/>
    <n v="1"/>
    <s v="藤原"/>
    <x v="14"/>
    <x v="38"/>
    <s v="内山"/>
    <s v="IT"/>
    <s v="　"/>
    <s v="専任"/>
    <x v="44"/>
    <x v="0"/>
    <x v="31"/>
    <x v="4"/>
    <x v="1"/>
    <x v="22"/>
    <x v="2"/>
    <n v="36"/>
    <x v="2"/>
    <x v="2"/>
    <m/>
    <x v="0"/>
    <x v="3"/>
    <x v="0"/>
    <x v="0"/>
    <x v="0"/>
    <s v="USKNK3KE4A"/>
    <s v="チューター"/>
    <s v="森"/>
    <s v="月"/>
    <n v="2"/>
    <n v="1304"/>
    <s v=""/>
    <s v=""/>
    <s v=""/>
    <s v=""/>
    <s v=""/>
    <s v=""/>
    <x v="0"/>
    <s v="KE4A月2"/>
    <n v="0.5"/>
    <s v="森月2"/>
    <n v="0.33333333333333331"/>
    <n v="1"/>
    <n v="1"/>
    <s v="1304月2"/>
    <n v="0.16666666666666666"/>
    <s v="KE4AUSKNK3KE4A月21304"/>
    <n v="0.5"/>
    <m/>
  </r>
  <r>
    <n v="1"/>
    <x v="1"/>
    <x v="41"/>
    <x v="2"/>
    <n v="8"/>
    <s v="加藤"/>
    <x v="13"/>
    <x v="27"/>
    <s v="土居"/>
    <s v="IT"/>
    <s v="　"/>
    <s v="専任"/>
    <x v="41"/>
    <x v="0"/>
    <x v="34"/>
    <x v="0"/>
    <x v="1"/>
    <x v="0"/>
    <x v="0"/>
    <n v="38"/>
    <x v="0"/>
    <x v="0"/>
    <m/>
    <x v="0"/>
    <x v="3"/>
    <x v="0"/>
    <x v="1"/>
    <x v="1"/>
    <s v="UINKESKNK1A"/>
    <s v="チューター"/>
    <s v="加藤"/>
    <s v="火"/>
    <n v="2"/>
    <n v="3502"/>
    <s v=""/>
    <s v=""/>
    <s v=""/>
    <s v=""/>
    <s v=""/>
    <s v=""/>
    <x v="0"/>
    <s v="NK1A火2"/>
    <n v="0.5"/>
    <s v="加藤火2"/>
    <n v="0.25"/>
    <n v="1"/>
    <n v="8"/>
    <s v="3502火2"/>
    <n v="0.125"/>
    <s v="NK1AUINKESKNK1A火23502"/>
    <n v="4"/>
    <m/>
  </r>
  <r>
    <n v="1"/>
    <x v="1"/>
    <x v="41"/>
    <x v="2"/>
    <n v="8"/>
    <s v="加藤"/>
    <x v="16"/>
    <x v="63"/>
    <s v="藤原"/>
    <s v="IT"/>
    <s v="　"/>
    <s v="専任"/>
    <x v="39"/>
    <x v="0"/>
    <x v="41"/>
    <x v="4"/>
    <x v="0"/>
    <x v="5"/>
    <x v="2"/>
    <n v="36"/>
    <x v="0"/>
    <x v="2"/>
    <m/>
    <x v="0"/>
    <x v="3"/>
    <x v="0"/>
    <x v="0"/>
    <x v="0"/>
    <s v="LCIT1E"/>
    <s v="チューター"/>
    <s v="辻本"/>
    <s v="月"/>
    <n v="3"/>
    <n v="3302"/>
    <s v=""/>
    <s v=""/>
    <s v=""/>
    <s v=""/>
    <s v=""/>
    <s v=""/>
    <x v="0"/>
    <s v="NK1A月3"/>
    <n v="0.125"/>
    <s v="辻本月3"/>
    <n v="0.16666666666666666"/>
    <n v="6"/>
    <n v="1.3333333333333333"/>
    <s v="3302月3"/>
    <n v="8.3333333333333329E-2"/>
    <s v="NK1ALCIT1E月33302"/>
    <n v="0.66666666666666663"/>
    <m/>
  </r>
  <r>
    <n v="1"/>
    <x v="1"/>
    <x v="41"/>
    <x v="2"/>
    <n v="8"/>
    <s v="加藤"/>
    <x v="16"/>
    <x v="63"/>
    <s v="藤原"/>
    <s v="IT"/>
    <s v="　"/>
    <s v="専任"/>
    <x v="40"/>
    <x v="0"/>
    <x v="42"/>
    <x v="4"/>
    <x v="0"/>
    <x v="21"/>
    <x v="2"/>
    <n v="36"/>
    <x v="0"/>
    <x v="2"/>
    <m/>
    <x v="0"/>
    <x v="3"/>
    <x v="0"/>
    <x v="1"/>
    <x v="0"/>
    <s v="LCIT1F"/>
    <s v="チューター"/>
    <s v="岩崎"/>
    <s v="月"/>
    <n v="3"/>
    <n v="3303"/>
    <s v=""/>
    <s v=""/>
    <s v=""/>
    <s v=""/>
    <s v=""/>
    <s v=""/>
    <x v="0"/>
    <s v="NK1A月3"/>
    <n v="0.125"/>
    <s v="岩崎月3"/>
    <n v="0.16666666666666666"/>
    <n v="6"/>
    <n v="1.3333333333333333"/>
    <s v="3303月3"/>
    <n v="8.3333333333333329E-2"/>
    <s v="NK1ALCIT1F月33303"/>
    <n v="0.66666666666666663"/>
    <m/>
  </r>
  <r>
    <n v="1"/>
    <x v="1"/>
    <x v="41"/>
    <x v="2"/>
    <n v="8"/>
    <s v="加藤"/>
    <x v="26"/>
    <x v="64"/>
    <n v="0"/>
    <e v="#N/A"/>
    <e v="#N/A"/>
    <e v="#N/A"/>
    <x v="41"/>
    <x v="0"/>
    <x v="43"/>
    <x v="4"/>
    <x v="4"/>
    <x v="18"/>
    <x v="4"/>
    <n v="36"/>
    <x v="0"/>
    <x v="3"/>
    <m/>
    <x v="0"/>
    <x v="3"/>
    <x v="0"/>
    <x v="1"/>
    <x v="0"/>
    <s v="UINKESKNK1A"/>
    <s v="チューター"/>
    <s v="土居"/>
    <s v="月"/>
    <n v="5"/>
    <n v="3201"/>
    <s v=""/>
    <s v=""/>
    <s v=""/>
    <s v=""/>
    <s v=""/>
    <s v=""/>
    <x v="0"/>
    <s v="NK1A月5"/>
    <n v="0.5"/>
    <s v="土居月5"/>
    <n v="0"/>
    <n v="1"/>
    <n v="8"/>
    <s v="3201月5"/>
    <n v="0.125"/>
    <s v="NK1AUINKESKNK1A月53201"/>
    <n v="4"/>
    <m/>
  </r>
  <r>
    <n v="1"/>
    <x v="1"/>
    <x v="41"/>
    <x v="2"/>
    <n v="8"/>
    <s v="加藤"/>
    <x v="16"/>
    <x v="63"/>
    <s v="藤原"/>
    <s v="IT"/>
    <s v="　"/>
    <s v="専任"/>
    <x v="39"/>
    <x v="0"/>
    <x v="41"/>
    <x v="1"/>
    <x v="0"/>
    <x v="5"/>
    <x v="2"/>
    <n v="36"/>
    <x v="0"/>
    <x v="2"/>
    <m/>
    <x v="0"/>
    <x v="3"/>
    <x v="0"/>
    <x v="0"/>
    <x v="0"/>
    <s v="LCIT1E"/>
    <s v="チューター"/>
    <s v="辻本"/>
    <s v="水"/>
    <n v="3"/>
    <n v="3302"/>
    <s v=""/>
    <s v=""/>
    <s v=""/>
    <s v=""/>
    <s v=""/>
    <s v=""/>
    <x v="0"/>
    <s v="NK1A水3"/>
    <n v="0.125"/>
    <s v="辻本水3"/>
    <n v="0.16666666666666666"/>
    <n v="6"/>
    <n v="1.3333333333333333"/>
    <s v="3302水3"/>
    <n v="8.3333333333333329E-2"/>
    <s v="NK1ALCIT1E水33302"/>
    <n v="0.66666666666666663"/>
    <m/>
  </r>
  <r>
    <n v="1"/>
    <x v="1"/>
    <x v="41"/>
    <x v="2"/>
    <n v="8"/>
    <s v="加藤"/>
    <x v="16"/>
    <x v="63"/>
    <s v="藤原"/>
    <s v="IT"/>
    <s v="　"/>
    <s v="専任"/>
    <x v="40"/>
    <x v="0"/>
    <x v="42"/>
    <x v="1"/>
    <x v="0"/>
    <x v="21"/>
    <x v="2"/>
    <n v="36"/>
    <x v="0"/>
    <x v="2"/>
    <m/>
    <x v="0"/>
    <x v="3"/>
    <x v="0"/>
    <x v="1"/>
    <x v="0"/>
    <s v="LCIT1F"/>
    <s v="チューター"/>
    <s v="岩崎"/>
    <s v="水"/>
    <n v="3"/>
    <n v="3303"/>
    <s v=""/>
    <s v=""/>
    <s v=""/>
    <s v=""/>
    <s v=""/>
    <s v=""/>
    <x v="0"/>
    <s v="NK1A水3"/>
    <n v="0.125"/>
    <s v="岩崎水3"/>
    <n v="0.16666666666666666"/>
    <n v="6"/>
    <n v="1.3333333333333333"/>
    <s v="3303水3"/>
    <n v="8.3333333333333329E-2"/>
    <s v="NK1ALCIT1F水33303"/>
    <n v="0.66666666666666663"/>
    <m/>
  </r>
  <r>
    <n v="1"/>
    <x v="1"/>
    <x v="41"/>
    <x v="2"/>
    <n v="8"/>
    <s v="加藤"/>
    <x v="12"/>
    <x v="26"/>
    <s v="内山"/>
    <s v="IT"/>
    <s v="　"/>
    <s v="専任"/>
    <x v="41"/>
    <x v="0"/>
    <x v="43"/>
    <x v="2"/>
    <x v="0"/>
    <x v="15"/>
    <x v="0"/>
    <n v="36"/>
    <x v="0"/>
    <x v="4"/>
    <m/>
    <x v="0"/>
    <x v="3"/>
    <x v="0"/>
    <x v="1"/>
    <x v="0"/>
    <s v="UINKESKNK1A"/>
    <s v="チューター"/>
    <s v="土居"/>
    <s v="木"/>
    <n v="3"/>
    <n v="3601"/>
    <s v=""/>
    <s v=""/>
    <s v=""/>
    <s v=""/>
    <s v=""/>
    <s v=""/>
    <x v="0"/>
    <s v="NK1A木3"/>
    <n v="0.5"/>
    <s v="土居木3"/>
    <n v="0.25"/>
    <n v="1"/>
    <n v="8"/>
    <s v="3601木3"/>
    <n v="0.125"/>
    <s v="NK1AUINKESKNK1A木33601"/>
    <n v="4"/>
    <m/>
  </r>
  <r>
    <n v="2"/>
    <x v="1"/>
    <x v="42"/>
    <x v="2"/>
    <n v="8"/>
    <s v="内山"/>
    <x v="16"/>
    <x v="34"/>
    <s v="藤原"/>
    <s v="IT"/>
    <s v="　"/>
    <s v="専任"/>
    <x v="45"/>
    <x v="0"/>
    <x v="29"/>
    <x v="0"/>
    <x v="1"/>
    <x v="32"/>
    <x v="3"/>
    <n v="32"/>
    <x v="2"/>
    <x v="1"/>
    <m/>
    <x v="0"/>
    <x v="3"/>
    <x v="0"/>
    <x v="1"/>
    <x v="0"/>
    <s v="UNKSE2A"/>
    <s v="チューター"/>
    <s v="良原"/>
    <s v="火"/>
    <n v="2"/>
    <n v="1404"/>
    <s v=""/>
    <s v=""/>
    <s v=""/>
    <s v=""/>
    <s v=""/>
    <s v=""/>
    <x v="0"/>
    <s v="NK2A火2"/>
    <n v="0.5"/>
    <s v="良原火2"/>
    <n v="0.5"/>
    <n v="1"/>
    <n v="8"/>
    <s v="1404火2"/>
    <n v="0.25"/>
    <s v="NK2AUNKSE2A火21404"/>
    <n v="4"/>
    <m/>
  </r>
  <r>
    <n v="2"/>
    <x v="1"/>
    <x v="42"/>
    <x v="2"/>
    <n v="8"/>
    <s v="内山"/>
    <x v="15"/>
    <x v="30"/>
    <s v="寺澤"/>
    <s v="IT"/>
    <s v="　"/>
    <s v="専任"/>
    <x v="46"/>
    <x v="0"/>
    <x v="41"/>
    <x v="0"/>
    <x v="0"/>
    <x v="32"/>
    <x v="3"/>
    <n v="32"/>
    <x v="2"/>
    <x v="1"/>
    <m/>
    <x v="0"/>
    <x v="3"/>
    <x v="0"/>
    <x v="0"/>
    <x v="0"/>
    <s v="UNKWK2A"/>
    <s v="チューター"/>
    <s v="辻本"/>
    <s v="火"/>
    <n v="3"/>
    <n v="1404"/>
    <s v=""/>
    <s v=""/>
    <s v=""/>
    <s v=""/>
    <s v=""/>
    <s v=""/>
    <x v="0"/>
    <s v="NK2A火3"/>
    <n v="0.5"/>
    <s v="辻本火3"/>
    <n v="0.25"/>
    <n v="1"/>
    <n v="8"/>
    <s v="1404火3"/>
    <n v="0.25"/>
    <s v="NK2AUNKWK2A火31404"/>
    <n v="4"/>
    <m/>
  </r>
  <r>
    <n v="2"/>
    <x v="1"/>
    <x v="42"/>
    <x v="2"/>
    <n v="8"/>
    <s v="内山"/>
    <x v="15"/>
    <x v="30"/>
    <s v="寺澤"/>
    <s v="IT"/>
    <s v="　"/>
    <s v="専任"/>
    <x v="46"/>
    <x v="0"/>
    <x v="41"/>
    <x v="0"/>
    <x v="2"/>
    <x v="32"/>
    <x v="3"/>
    <n v="32"/>
    <x v="2"/>
    <x v="1"/>
    <m/>
    <x v="0"/>
    <x v="3"/>
    <x v="0"/>
    <x v="0"/>
    <x v="0"/>
    <s v="UNKWK2A"/>
    <s v="チューター"/>
    <s v="辻本"/>
    <s v="火"/>
    <n v="4"/>
    <n v="1404"/>
    <s v=""/>
    <s v=""/>
    <s v=""/>
    <s v=""/>
    <s v=""/>
    <s v=""/>
    <x v="0"/>
    <s v="NK2A火4"/>
    <n v="0.5"/>
    <s v="辻本火4"/>
    <n v="0.25"/>
    <n v="1"/>
    <n v="8"/>
    <s v="1404火4"/>
    <n v="0.25"/>
    <s v="NK2AUNKWK2A火41404"/>
    <n v="4"/>
    <m/>
  </r>
  <r>
    <n v="2"/>
    <x v="1"/>
    <x v="42"/>
    <x v="2"/>
    <n v="8"/>
    <s v="内山"/>
    <x v="14"/>
    <x v="32"/>
    <s v="内山"/>
    <s v="IT"/>
    <s v="　"/>
    <s v="専任"/>
    <x v="47"/>
    <x v="0"/>
    <x v="25"/>
    <x v="3"/>
    <x v="2"/>
    <x v="15"/>
    <x v="0"/>
    <n v="36"/>
    <x v="0"/>
    <x v="4"/>
    <m/>
    <x v="0"/>
    <x v="3"/>
    <x v="0"/>
    <x v="0"/>
    <x v="0"/>
    <s v="USKNKWK2A"/>
    <s v="チューター"/>
    <s v="山本ひ"/>
    <s v="金"/>
    <n v="4"/>
    <n v="3601"/>
    <s v=""/>
    <s v=""/>
    <s v=""/>
    <s v=""/>
    <s v=""/>
    <s v=""/>
    <x v="0"/>
    <s v="NK2A金4"/>
    <n v="0.5"/>
    <s v="山本ひ金4"/>
    <n v="0.33333333333333331"/>
    <n v="1"/>
    <n v="8"/>
    <s v="3601金4"/>
    <n v="0.16666666666666666"/>
    <s v="NK2AUSKNKWK2A金43601"/>
    <n v="4"/>
    <m/>
  </r>
  <r>
    <n v="2"/>
    <x v="1"/>
    <x v="42"/>
    <x v="2"/>
    <n v="8"/>
    <s v="内山"/>
    <x v="16"/>
    <x v="35"/>
    <s v="朱"/>
    <s v="IT"/>
    <s v="　"/>
    <s v="専任"/>
    <x v="45"/>
    <x v="0"/>
    <x v="44"/>
    <x v="1"/>
    <x v="2"/>
    <x v="16"/>
    <x v="2"/>
    <n v="36"/>
    <x v="0"/>
    <x v="1"/>
    <m/>
    <x v="0"/>
    <x v="3"/>
    <x v="0"/>
    <x v="0"/>
    <x v="0"/>
    <s v="UNKSE2A"/>
    <s v="チューター"/>
    <s v="杉原"/>
    <s v="水"/>
    <n v="4"/>
    <n v="3402"/>
    <s v=""/>
    <s v=""/>
    <s v=""/>
    <s v=""/>
    <s v=""/>
    <s v=""/>
    <x v="0"/>
    <s v="NK2A水4"/>
    <n v="0.5"/>
    <s v="杉原水4"/>
    <n v="0.5"/>
    <n v="1"/>
    <n v="8"/>
    <s v="3402水4"/>
    <n v="0.25"/>
    <s v="NK2AUNKSE2A水43402"/>
    <n v="4"/>
    <m/>
  </r>
  <r>
    <n v="2"/>
    <x v="1"/>
    <x v="42"/>
    <x v="2"/>
    <n v="8"/>
    <s v="内山"/>
    <x v="14"/>
    <x v="65"/>
    <s v="畠"/>
    <s v="IT"/>
    <s v="　"/>
    <s v="専任"/>
    <x v="48"/>
    <x v="0"/>
    <x v="25"/>
    <x v="2"/>
    <x v="3"/>
    <x v="0"/>
    <x v="0"/>
    <n v="38"/>
    <x v="0"/>
    <x v="0"/>
    <m/>
    <x v="1"/>
    <x v="3"/>
    <x v="0"/>
    <x v="0"/>
    <x v="0"/>
    <s v="USKNK2A"/>
    <s v="チューター"/>
    <s v="山本ひ"/>
    <s v="木"/>
    <n v="1"/>
    <n v="3502"/>
    <s v=""/>
    <s v=""/>
    <s v=""/>
    <s v=""/>
    <s v=""/>
    <s v=""/>
    <x v="0"/>
    <s v="NK2A木1"/>
    <n v="0.5"/>
    <s v="山本ひ木1"/>
    <n v="0.5"/>
    <n v="1"/>
    <n v="8"/>
    <s v="3502木1"/>
    <n v="0.25"/>
    <s v="NK2AUSKNK2A木13502"/>
    <n v="4"/>
    <m/>
  </r>
  <r>
    <n v="3"/>
    <x v="1"/>
    <x v="43"/>
    <x v="2"/>
    <n v="10"/>
    <s v="内山"/>
    <x v="14"/>
    <x v="38"/>
    <s v="内山"/>
    <s v="IT"/>
    <s v="　"/>
    <s v="専任"/>
    <x v="44"/>
    <x v="0"/>
    <x v="31"/>
    <x v="4"/>
    <x v="1"/>
    <x v="22"/>
    <x v="2"/>
    <n v="36"/>
    <x v="2"/>
    <x v="2"/>
    <m/>
    <x v="0"/>
    <x v="3"/>
    <x v="0"/>
    <x v="0"/>
    <x v="0"/>
    <s v="USKNK3KE4A"/>
    <s v="チューター"/>
    <s v="森"/>
    <s v="月"/>
    <n v="2"/>
    <n v="1304"/>
    <s v=""/>
    <s v=""/>
    <s v=""/>
    <s v=""/>
    <s v=""/>
    <s v=""/>
    <x v="0"/>
    <s v="NK3A月2"/>
    <n v="0.5"/>
    <s v="森月2"/>
    <n v="0.33333333333333331"/>
    <n v="1"/>
    <n v="10"/>
    <s v="1304月2"/>
    <n v="0.16666666666666666"/>
    <s v="NK3AUSKNK3KE4A月21304"/>
    <n v="5"/>
    <m/>
  </r>
  <r>
    <n v="1"/>
    <x v="1"/>
    <x v="20"/>
    <x v="2"/>
    <n v="26"/>
    <s v="寺澤"/>
    <x v="16"/>
    <x v="63"/>
    <s v="藤原"/>
    <s v="IT"/>
    <s v="　"/>
    <s v="専任"/>
    <x v="39"/>
    <x v="0"/>
    <x v="41"/>
    <x v="4"/>
    <x v="0"/>
    <x v="5"/>
    <x v="2"/>
    <n v="36"/>
    <x v="0"/>
    <x v="2"/>
    <m/>
    <x v="0"/>
    <x v="3"/>
    <x v="0"/>
    <x v="0"/>
    <x v="0"/>
    <s v="LCIT1E"/>
    <s v="チューター"/>
    <s v="辻本"/>
    <s v="月"/>
    <n v="3"/>
    <n v="3302"/>
    <s v=""/>
    <s v=""/>
    <s v=""/>
    <s v=""/>
    <s v=""/>
    <s v=""/>
    <x v="0"/>
    <s v="SE1A月3"/>
    <n v="0.125"/>
    <s v="辻本月3"/>
    <n v="0.16666666666666666"/>
    <n v="6"/>
    <n v="4.333333333333333"/>
    <s v="3302月3"/>
    <n v="8.3333333333333329E-2"/>
    <s v="SE1ALCIT1E月33302"/>
    <n v="2.1666666666666665"/>
    <m/>
  </r>
  <r>
    <n v="1"/>
    <x v="1"/>
    <x v="20"/>
    <x v="2"/>
    <n v="26"/>
    <s v="寺澤"/>
    <x v="16"/>
    <x v="63"/>
    <s v="藤原"/>
    <s v="IT"/>
    <s v="　"/>
    <s v="専任"/>
    <x v="40"/>
    <x v="0"/>
    <x v="42"/>
    <x v="4"/>
    <x v="0"/>
    <x v="21"/>
    <x v="2"/>
    <n v="36"/>
    <x v="0"/>
    <x v="2"/>
    <m/>
    <x v="0"/>
    <x v="3"/>
    <x v="0"/>
    <x v="1"/>
    <x v="0"/>
    <s v="LCIT1F"/>
    <s v="チューター"/>
    <s v="岩崎"/>
    <s v="月"/>
    <n v="3"/>
    <n v="3303"/>
    <s v=""/>
    <s v=""/>
    <s v=""/>
    <s v=""/>
    <s v=""/>
    <s v=""/>
    <x v="0"/>
    <s v="SE1A月3"/>
    <n v="0.125"/>
    <s v="岩崎月3"/>
    <n v="0.16666666666666666"/>
    <n v="6"/>
    <n v="4.333333333333333"/>
    <s v="3303月3"/>
    <n v="8.3333333333333329E-2"/>
    <s v="SE1ALCIT1F月33303"/>
    <n v="2.1666666666666665"/>
    <m/>
  </r>
  <r>
    <n v="1"/>
    <x v="1"/>
    <x v="20"/>
    <x v="2"/>
    <n v="26"/>
    <s v="寺澤"/>
    <x v="16"/>
    <x v="63"/>
    <s v="藤原"/>
    <s v="IT"/>
    <s v="　"/>
    <s v="専任"/>
    <x v="39"/>
    <x v="0"/>
    <x v="41"/>
    <x v="1"/>
    <x v="0"/>
    <x v="5"/>
    <x v="2"/>
    <n v="36"/>
    <x v="0"/>
    <x v="2"/>
    <m/>
    <x v="0"/>
    <x v="3"/>
    <x v="0"/>
    <x v="0"/>
    <x v="0"/>
    <s v="LCIT1E"/>
    <s v="チューター"/>
    <s v="辻本"/>
    <s v="水"/>
    <n v="3"/>
    <n v="3302"/>
    <s v=""/>
    <s v=""/>
    <s v=""/>
    <s v=""/>
    <s v=""/>
    <s v=""/>
    <x v="0"/>
    <s v="SE1A水3"/>
    <n v="0.125"/>
    <s v="辻本水3"/>
    <n v="0.16666666666666666"/>
    <n v="6"/>
    <n v="4.333333333333333"/>
    <s v="3302水3"/>
    <n v="8.3333333333333329E-2"/>
    <s v="SE1ALCIT1E水33302"/>
    <n v="2.1666666666666665"/>
    <m/>
  </r>
  <r>
    <n v="1"/>
    <x v="1"/>
    <x v="20"/>
    <x v="2"/>
    <n v="26"/>
    <s v="寺澤"/>
    <x v="16"/>
    <x v="63"/>
    <s v="藤原"/>
    <s v="IT"/>
    <s v="　"/>
    <s v="専任"/>
    <x v="40"/>
    <x v="0"/>
    <x v="42"/>
    <x v="1"/>
    <x v="0"/>
    <x v="21"/>
    <x v="2"/>
    <n v="36"/>
    <x v="0"/>
    <x v="2"/>
    <m/>
    <x v="0"/>
    <x v="3"/>
    <x v="0"/>
    <x v="1"/>
    <x v="0"/>
    <s v="LCIT1F"/>
    <s v="チューター"/>
    <s v="岩崎"/>
    <s v="水"/>
    <n v="3"/>
    <n v="3303"/>
    <s v=""/>
    <s v=""/>
    <s v=""/>
    <s v=""/>
    <s v=""/>
    <s v=""/>
    <x v="0"/>
    <s v="SE1A水3"/>
    <n v="0.125"/>
    <s v="岩崎水3"/>
    <n v="0.16666666666666666"/>
    <n v="6"/>
    <n v="4.333333333333333"/>
    <s v="3303水3"/>
    <n v="8.3333333333333329E-2"/>
    <s v="SE1ALCIT1F水33303"/>
    <n v="2.1666666666666665"/>
    <m/>
  </r>
  <r>
    <n v="2"/>
    <x v="1"/>
    <x v="44"/>
    <x v="2"/>
    <n v="18"/>
    <s v="藤原"/>
    <x v="16"/>
    <x v="34"/>
    <s v="藤原"/>
    <s v="IT"/>
    <s v="　"/>
    <s v="専任"/>
    <x v="45"/>
    <x v="0"/>
    <x v="29"/>
    <x v="0"/>
    <x v="1"/>
    <x v="32"/>
    <x v="3"/>
    <n v="32"/>
    <x v="2"/>
    <x v="1"/>
    <m/>
    <x v="0"/>
    <x v="3"/>
    <x v="0"/>
    <x v="1"/>
    <x v="0"/>
    <s v="UNKSE2A"/>
    <s v="チューター"/>
    <s v="良原"/>
    <s v="火"/>
    <n v="2"/>
    <n v="1404"/>
    <s v=""/>
    <s v=""/>
    <s v=""/>
    <s v=""/>
    <s v=""/>
    <s v=""/>
    <x v="0"/>
    <s v="SE2A火2"/>
    <n v="0.5"/>
    <s v="良原火2"/>
    <n v="0.5"/>
    <n v="1"/>
    <n v="18"/>
    <s v="1404火2"/>
    <n v="0.25"/>
    <s v="SE2AUNKSE2A火21404"/>
    <n v="9"/>
    <m/>
  </r>
  <r>
    <n v="2"/>
    <x v="1"/>
    <x v="44"/>
    <x v="2"/>
    <n v="18"/>
    <s v="藤原"/>
    <x v="16"/>
    <x v="35"/>
    <s v="朱"/>
    <s v="IT"/>
    <s v="　"/>
    <s v="専任"/>
    <x v="45"/>
    <x v="0"/>
    <x v="44"/>
    <x v="1"/>
    <x v="2"/>
    <x v="16"/>
    <x v="2"/>
    <n v="36"/>
    <x v="0"/>
    <x v="1"/>
    <m/>
    <x v="0"/>
    <x v="3"/>
    <x v="0"/>
    <x v="0"/>
    <x v="0"/>
    <s v="UNKSE2A"/>
    <s v="チューター"/>
    <s v="杉原"/>
    <s v="水"/>
    <n v="4"/>
    <n v="3402"/>
    <s v=""/>
    <s v=""/>
    <s v=""/>
    <s v=""/>
    <s v=""/>
    <s v=""/>
    <x v="0"/>
    <s v="SE2A水4"/>
    <n v="0.5"/>
    <s v="杉原水4"/>
    <n v="0.5"/>
    <n v="1"/>
    <n v="18"/>
    <s v="3402水4"/>
    <n v="0.25"/>
    <s v="SE2AUNKSE2A水43402"/>
    <n v="9"/>
    <m/>
  </r>
  <r>
    <n v="1"/>
    <x v="1"/>
    <x v="45"/>
    <x v="2"/>
    <n v="15"/>
    <s v="加藤"/>
    <x v="13"/>
    <x v="27"/>
    <s v="土居"/>
    <s v="IT"/>
    <s v="　"/>
    <s v="専任"/>
    <x v="41"/>
    <x v="0"/>
    <x v="34"/>
    <x v="0"/>
    <x v="1"/>
    <x v="0"/>
    <x v="0"/>
    <n v="38"/>
    <x v="0"/>
    <x v="0"/>
    <m/>
    <x v="0"/>
    <x v="3"/>
    <x v="0"/>
    <x v="1"/>
    <x v="1"/>
    <s v="UINKESKNK1A"/>
    <s v="チューター"/>
    <s v="加藤"/>
    <s v="火"/>
    <n v="2"/>
    <n v="3502"/>
    <s v=""/>
    <s v=""/>
    <s v=""/>
    <s v=""/>
    <s v=""/>
    <s v=""/>
    <x v="0"/>
    <s v="SK1A火2"/>
    <n v="0.5"/>
    <s v="加藤火2"/>
    <n v="0.25"/>
    <n v="1"/>
    <n v="15"/>
    <s v="3502火2"/>
    <n v="0.125"/>
    <s v="SK1AUINKESKNK1A火23502"/>
    <n v="7.5"/>
    <m/>
  </r>
  <r>
    <n v="1"/>
    <x v="1"/>
    <x v="45"/>
    <x v="2"/>
    <n v="15"/>
    <s v="加藤"/>
    <x v="16"/>
    <x v="63"/>
    <s v="藤原"/>
    <s v="IT"/>
    <s v="　"/>
    <s v="専任"/>
    <x v="39"/>
    <x v="0"/>
    <x v="41"/>
    <x v="4"/>
    <x v="0"/>
    <x v="5"/>
    <x v="2"/>
    <n v="36"/>
    <x v="0"/>
    <x v="2"/>
    <m/>
    <x v="0"/>
    <x v="3"/>
    <x v="0"/>
    <x v="0"/>
    <x v="0"/>
    <s v="LCIT1E"/>
    <s v="チューター"/>
    <s v="辻本"/>
    <s v="月"/>
    <n v="3"/>
    <n v="3302"/>
    <s v=""/>
    <s v=""/>
    <s v=""/>
    <s v=""/>
    <s v=""/>
    <s v=""/>
    <x v="0"/>
    <s v="SK1A月3"/>
    <n v="0.125"/>
    <s v="辻本月3"/>
    <n v="0.16666666666666666"/>
    <n v="6"/>
    <n v="2.5"/>
    <s v="3302月3"/>
    <n v="8.3333333333333329E-2"/>
    <s v="SK1ALCIT1E月33302"/>
    <n v="1.25"/>
    <m/>
  </r>
  <r>
    <n v="1"/>
    <x v="1"/>
    <x v="45"/>
    <x v="2"/>
    <n v="15"/>
    <s v="加藤"/>
    <x v="16"/>
    <x v="63"/>
    <s v="藤原"/>
    <s v="IT"/>
    <s v="　"/>
    <s v="専任"/>
    <x v="40"/>
    <x v="0"/>
    <x v="42"/>
    <x v="4"/>
    <x v="0"/>
    <x v="21"/>
    <x v="2"/>
    <n v="36"/>
    <x v="0"/>
    <x v="2"/>
    <m/>
    <x v="0"/>
    <x v="3"/>
    <x v="0"/>
    <x v="1"/>
    <x v="0"/>
    <s v="LCIT1F"/>
    <s v="チューター"/>
    <s v="岩崎"/>
    <s v="月"/>
    <n v="3"/>
    <n v="3303"/>
    <s v=""/>
    <s v=""/>
    <s v=""/>
    <s v=""/>
    <s v=""/>
    <s v=""/>
    <x v="0"/>
    <s v="SK1A月3"/>
    <n v="0.125"/>
    <s v="岩崎月3"/>
    <n v="0.16666666666666666"/>
    <n v="6"/>
    <n v="2.5"/>
    <s v="3303月3"/>
    <n v="8.3333333333333329E-2"/>
    <s v="SK1ALCIT1F月33303"/>
    <n v="1.25"/>
    <m/>
  </r>
  <r>
    <n v="1"/>
    <x v="1"/>
    <x v="45"/>
    <x v="2"/>
    <n v="15"/>
    <s v="加藤"/>
    <x v="26"/>
    <x v="64"/>
    <n v="0"/>
    <e v="#N/A"/>
    <e v="#N/A"/>
    <e v="#N/A"/>
    <x v="41"/>
    <x v="0"/>
    <x v="43"/>
    <x v="4"/>
    <x v="4"/>
    <x v="18"/>
    <x v="4"/>
    <n v="36"/>
    <x v="0"/>
    <x v="3"/>
    <m/>
    <x v="0"/>
    <x v="3"/>
    <x v="0"/>
    <x v="1"/>
    <x v="0"/>
    <s v="UINKESKNK1A"/>
    <s v="チューター"/>
    <s v="土居"/>
    <s v="月"/>
    <n v="5"/>
    <n v="3201"/>
    <s v=""/>
    <s v=""/>
    <s v=""/>
    <s v=""/>
    <s v=""/>
    <s v=""/>
    <x v="0"/>
    <s v="SK1A月5"/>
    <n v="0.5"/>
    <s v="土居月5"/>
    <n v="0"/>
    <n v="1"/>
    <n v="15"/>
    <s v="3201月5"/>
    <n v="0.125"/>
    <s v="SK1AUINKESKNK1A月53201"/>
    <n v="7.5"/>
    <m/>
  </r>
  <r>
    <n v="1"/>
    <x v="1"/>
    <x v="45"/>
    <x v="2"/>
    <n v="15"/>
    <s v="加藤"/>
    <x v="16"/>
    <x v="63"/>
    <s v="藤原"/>
    <s v="IT"/>
    <s v="　"/>
    <s v="専任"/>
    <x v="39"/>
    <x v="0"/>
    <x v="41"/>
    <x v="1"/>
    <x v="0"/>
    <x v="5"/>
    <x v="2"/>
    <n v="36"/>
    <x v="0"/>
    <x v="2"/>
    <m/>
    <x v="0"/>
    <x v="3"/>
    <x v="0"/>
    <x v="0"/>
    <x v="0"/>
    <s v="LCIT1E"/>
    <s v="チューター"/>
    <s v="辻本"/>
    <s v="水"/>
    <n v="3"/>
    <n v="3302"/>
    <s v=""/>
    <s v=""/>
    <s v=""/>
    <s v=""/>
    <s v=""/>
    <s v=""/>
    <x v="0"/>
    <s v="SK1A水3"/>
    <n v="0.125"/>
    <s v="辻本水3"/>
    <n v="0.16666666666666666"/>
    <n v="6"/>
    <n v="2.5"/>
    <s v="3302水3"/>
    <n v="8.3333333333333329E-2"/>
    <s v="SK1ALCIT1E水33302"/>
    <n v="1.25"/>
    <m/>
  </r>
  <r>
    <n v="1"/>
    <x v="1"/>
    <x v="45"/>
    <x v="2"/>
    <n v="15"/>
    <s v="加藤"/>
    <x v="16"/>
    <x v="63"/>
    <s v="藤原"/>
    <s v="IT"/>
    <s v="　"/>
    <s v="専任"/>
    <x v="40"/>
    <x v="0"/>
    <x v="42"/>
    <x v="1"/>
    <x v="0"/>
    <x v="21"/>
    <x v="2"/>
    <n v="36"/>
    <x v="0"/>
    <x v="2"/>
    <m/>
    <x v="0"/>
    <x v="3"/>
    <x v="0"/>
    <x v="1"/>
    <x v="0"/>
    <s v="LCIT1F"/>
    <s v="チューター"/>
    <s v="岩崎"/>
    <s v="水"/>
    <n v="3"/>
    <n v="3303"/>
    <s v=""/>
    <s v=""/>
    <s v=""/>
    <s v=""/>
    <s v=""/>
    <s v=""/>
    <x v="0"/>
    <s v="SK1A水3"/>
    <n v="0.125"/>
    <s v="岩崎水3"/>
    <n v="0.16666666666666666"/>
    <n v="6"/>
    <n v="2.5"/>
    <s v="3303水3"/>
    <n v="8.3333333333333329E-2"/>
    <s v="SK1ALCIT1F水33303"/>
    <n v="1.25"/>
    <m/>
  </r>
  <r>
    <n v="1"/>
    <x v="1"/>
    <x v="45"/>
    <x v="2"/>
    <n v="15"/>
    <s v="加藤"/>
    <x v="12"/>
    <x v="26"/>
    <s v="内山"/>
    <s v="IT"/>
    <s v="　"/>
    <s v="専任"/>
    <x v="41"/>
    <x v="0"/>
    <x v="43"/>
    <x v="2"/>
    <x v="0"/>
    <x v="15"/>
    <x v="0"/>
    <n v="36"/>
    <x v="0"/>
    <x v="4"/>
    <m/>
    <x v="0"/>
    <x v="3"/>
    <x v="0"/>
    <x v="1"/>
    <x v="0"/>
    <s v="UINKESKNK1A"/>
    <s v="チューター"/>
    <s v="土居"/>
    <s v="木"/>
    <n v="3"/>
    <n v="3601"/>
    <s v=""/>
    <s v=""/>
    <s v=""/>
    <s v=""/>
    <s v=""/>
    <s v=""/>
    <x v="0"/>
    <s v="SK1A木3"/>
    <n v="0.5"/>
    <s v="土居木3"/>
    <n v="0.25"/>
    <n v="1"/>
    <n v="15"/>
    <s v="3601木3"/>
    <n v="0.125"/>
    <s v="SK1AUINKESKNK1A木33601"/>
    <n v="7.5"/>
    <m/>
  </r>
  <r>
    <n v="2"/>
    <x v="1"/>
    <x v="46"/>
    <x v="2"/>
    <n v="15"/>
    <s v="朱"/>
    <x v="16"/>
    <x v="35"/>
    <s v="朱"/>
    <s v="IT"/>
    <s v="　"/>
    <s v="専任"/>
    <x v="42"/>
    <x v="0"/>
    <x v="24"/>
    <x v="0"/>
    <x v="1"/>
    <x v="17"/>
    <x v="3"/>
    <n v="32"/>
    <x v="2"/>
    <x v="1"/>
    <m/>
    <x v="0"/>
    <x v="3"/>
    <x v="0"/>
    <x v="0"/>
    <x v="0"/>
    <s v="USKWK2KE3A"/>
    <s v="チューター"/>
    <s v="滝谷"/>
    <s v="火"/>
    <n v="2"/>
    <n v="1403"/>
    <s v=""/>
    <s v=""/>
    <s v=""/>
    <s v=""/>
    <s v=""/>
    <s v=""/>
    <x v="0"/>
    <s v="SK2A火2"/>
    <n v="0.5"/>
    <s v="滝谷火2"/>
    <n v="0.33333333333333331"/>
    <n v="1"/>
    <n v="15"/>
    <s v="1403火2"/>
    <n v="0.16666666666666666"/>
    <s v="SK2AUSKWK2KE3A火21403"/>
    <n v="7.5"/>
    <m/>
  </r>
  <r>
    <n v="2"/>
    <x v="1"/>
    <x v="46"/>
    <x v="2"/>
    <n v="15"/>
    <s v="朱"/>
    <x v="15"/>
    <x v="30"/>
    <s v="寺澤"/>
    <s v="IT"/>
    <s v="　"/>
    <s v="専任"/>
    <x v="43"/>
    <x v="0"/>
    <x v="41"/>
    <x v="0"/>
    <x v="0"/>
    <x v="17"/>
    <x v="3"/>
    <n v="32"/>
    <x v="2"/>
    <x v="1"/>
    <m/>
    <x v="0"/>
    <x v="3"/>
    <x v="0"/>
    <x v="0"/>
    <x v="0"/>
    <s v="USK2KE3A"/>
    <s v="チューター"/>
    <s v="辻本"/>
    <s v="火"/>
    <n v="3"/>
    <n v="1403"/>
    <s v=""/>
    <s v=""/>
    <s v=""/>
    <s v=""/>
    <s v=""/>
    <s v=""/>
    <x v="0"/>
    <s v="SK2A火3"/>
    <n v="0.5"/>
    <s v="辻本火3"/>
    <n v="0.25"/>
    <n v="1"/>
    <n v="15"/>
    <s v="1403火3"/>
    <n v="0.25"/>
    <s v="SK2AUSK2KE3A火31403"/>
    <n v="7.5"/>
    <m/>
  </r>
  <r>
    <n v="2"/>
    <x v="1"/>
    <x v="46"/>
    <x v="2"/>
    <n v="15"/>
    <s v="朱"/>
    <x v="15"/>
    <x v="30"/>
    <s v="寺澤"/>
    <s v="IT"/>
    <s v="　"/>
    <s v="専任"/>
    <x v="43"/>
    <x v="0"/>
    <x v="41"/>
    <x v="0"/>
    <x v="2"/>
    <x v="17"/>
    <x v="3"/>
    <n v="32"/>
    <x v="2"/>
    <x v="1"/>
    <m/>
    <x v="0"/>
    <x v="3"/>
    <x v="0"/>
    <x v="0"/>
    <x v="0"/>
    <s v="USK2KE3A"/>
    <s v="チューター"/>
    <s v="辻本"/>
    <s v="火"/>
    <n v="4"/>
    <n v="1403"/>
    <s v=""/>
    <s v=""/>
    <s v=""/>
    <s v=""/>
    <s v=""/>
    <s v=""/>
    <x v="0"/>
    <s v="SK2A火4"/>
    <n v="0.5"/>
    <s v="辻本火4"/>
    <n v="0.25"/>
    <n v="1"/>
    <n v="15"/>
    <s v="1403火4"/>
    <n v="0.25"/>
    <s v="SK2AUSK2KE3A火41403"/>
    <n v="7.5"/>
    <m/>
  </r>
  <r>
    <n v="2"/>
    <x v="1"/>
    <x v="46"/>
    <x v="2"/>
    <n v="15"/>
    <s v="朱"/>
    <x v="13"/>
    <x v="33"/>
    <s v="土居"/>
    <s v="IT"/>
    <s v="　"/>
    <s v="専任"/>
    <x v="42"/>
    <x v="0"/>
    <x v="25"/>
    <x v="3"/>
    <x v="1"/>
    <x v="26"/>
    <x v="1"/>
    <n v="36"/>
    <x v="0"/>
    <x v="4"/>
    <m/>
    <x v="0"/>
    <x v="3"/>
    <x v="0"/>
    <x v="0"/>
    <x v="0"/>
    <s v="USKWK2KE3A"/>
    <s v="チューター"/>
    <s v="山本ひ"/>
    <s v="金"/>
    <n v="2"/>
    <n v="3602"/>
    <s v=""/>
    <s v=""/>
    <s v=""/>
    <s v=""/>
    <s v=""/>
    <s v=""/>
    <x v="0"/>
    <s v="SK2A金2"/>
    <n v="0.5"/>
    <s v="山本ひ金2"/>
    <n v="0.33333333333333331"/>
    <n v="1"/>
    <n v="15"/>
    <s v="3602金2"/>
    <n v="0.16666666666666666"/>
    <s v="SK2AUSKWK2KE3A金23602"/>
    <n v="7.5"/>
    <m/>
  </r>
  <r>
    <n v="2"/>
    <x v="1"/>
    <x v="46"/>
    <x v="2"/>
    <n v="15"/>
    <s v="朱"/>
    <x v="13"/>
    <x v="33"/>
    <s v="土居"/>
    <s v="IT"/>
    <s v="　"/>
    <s v="専任"/>
    <x v="42"/>
    <x v="0"/>
    <x v="25"/>
    <x v="3"/>
    <x v="0"/>
    <x v="26"/>
    <x v="1"/>
    <n v="36"/>
    <x v="0"/>
    <x v="4"/>
    <m/>
    <x v="0"/>
    <x v="3"/>
    <x v="0"/>
    <x v="0"/>
    <x v="0"/>
    <s v="USKWK2KE3A"/>
    <s v="チューター"/>
    <s v="山本ひ"/>
    <s v="金"/>
    <n v="3"/>
    <n v="3602"/>
    <s v=""/>
    <s v=""/>
    <s v=""/>
    <s v=""/>
    <s v=""/>
    <s v=""/>
    <x v="0"/>
    <s v="SK2A金3"/>
    <n v="0.5"/>
    <s v="山本ひ金3"/>
    <n v="0.33333333333333331"/>
    <n v="1"/>
    <n v="15"/>
    <s v="3602金3"/>
    <n v="0.16666666666666666"/>
    <s v="SK2AUSKWK2KE3A金33602"/>
    <n v="7.5"/>
    <m/>
  </r>
  <r>
    <n v="2"/>
    <x v="1"/>
    <x v="46"/>
    <x v="2"/>
    <n v="15"/>
    <s v="朱"/>
    <x v="14"/>
    <x v="32"/>
    <s v="内山"/>
    <s v="IT"/>
    <s v="　"/>
    <s v="専任"/>
    <x v="47"/>
    <x v="0"/>
    <x v="25"/>
    <x v="3"/>
    <x v="2"/>
    <x v="15"/>
    <x v="0"/>
    <n v="36"/>
    <x v="0"/>
    <x v="4"/>
    <m/>
    <x v="0"/>
    <x v="3"/>
    <x v="0"/>
    <x v="0"/>
    <x v="0"/>
    <s v="USKNKWK2A"/>
    <s v="チューター"/>
    <s v="山本ひ"/>
    <s v="金"/>
    <n v="4"/>
    <n v="3601"/>
    <s v=""/>
    <s v=""/>
    <s v=""/>
    <s v=""/>
    <s v=""/>
    <s v=""/>
    <x v="0"/>
    <s v="SK2A金4"/>
    <n v="0.5"/>
    <s v="山本ひ金4"/>
    <n v="0.33333333333333331"/>
    <n v="1"/>
    <n v="15"/>
    <s v="3601金4"/>
    <n v="0.16666666666666666"/>
    <s v="SK2AUSKNKWK2A金43601"/>
    <n v="7.5"/>
    <m/>
  </r>
  <r>
    <n v="2"/>
    <x v="1"/>
    <x v="46"/>
    <x v="2"/>
    <n v="15"/>
    <s v="朱"/>
    <x v="16"/>
    <x v="34"/>
    <s v="藤原"/>
    <s v="IT"/>
    <s v="　"/>
    <s v="専任"/>
    <x v="42"/>
    <x v="0"/>
    <x v="26"/>
    <x v="1"/>
    <x v="1"/>
    <x v="25"/>
    <x v="2"/>
    <n v="36"/>
    <x v="0"/>
    <x v="1"/>
    <m/>
    <x v="0"/>
    <x v="3"/>
    <x v="0"/>
    <x v="0"/>
    <x v="0"/>
    <s v="USKWK2KE3A"/>
    <s v="チューター"/>
    <s v="梶山"/>
    <s v="水"/>
    <n v="2"/>
    <n v="3401"/>
    <s v=""/>
    <s v=""/>
    <s v=""/>
    <s v=""/>
    <s v=""/>
    <s v=""/>
    <x v="0"/>
    <s v="SK2A水2"/>
    <n v="0.5"/>
    <s v="梶山水2"/>
    <n v="0.33333333333333331"/>
    <n v="1"/>
    <n v="15"/>
    <s v="3401水2"/>
    <n v="0.16666666666666666"/>
    <s v="SK2AUSKWK2KE3A水23401"/>
    <n v="7.5"/>
    <m/>
  </r>
  <r>
    <n v="2"/>
    <x v="1"/>
    <x v="46"/>
    <x v="2"/>
    <n v="15"/>
    <s v="朱"/>
    <x v="14"/>
    <x v="65"/>
    <s v="畠"/>
    <s v="IT"/>
    <s v="　"/>
    <s v="専任"/>
    <x v="48"/>
    <x v="0"/>
    <x v="25"/>
    <x v="2"/>
    <x v="3"/>
    <x v="0"/>
    <x v="0"/>
    <n v="38"/>
    <x v="0"/>
    <x v="0"/>
    <m/>
    <x v="1"/>
    <x v="3"/>
    <x v="0"/>
    <x v="0"/>
    <x v="0"/>
    <s v="USKNK2A"/>
    <s v="チューター"/>
    <s v="山本ひ"/>
    <s v="木"/>
    <n v="1"/>
    <n v="3502"/>
    <s v=""/>
    <s v=""/>
    <s v=""/>
    <s v=""/>
    <s v=""/>
    <s v=""/>
    <x v="0"/>
    <s v="SK2A木1"/>
    <n v="0.5"/>
    <s v="山本ひ木1"/>
    <n v="0.5"/>
    <n v="1"/>
    <n v="15"/>
    <s v="3502木1"/>
    <n v="0.25"/>
    <s v="SK2AUSKNK2A木13502"/>
    <n v="7.5"/>
    <m/>
  </r>
  <r>
    <n v="2"/>
    <x v="1"/>
    <x v="46"/>
    <x v="2"/>
    <n v="15"/>
    <s v="朱"/>
    <x v="16"/>
    <x v="31"/>
    <s v="朱"/>
    <s v="IT"/>
    <s v="　"/>
    <s v="専任"/>
    <x v="43"/>
    <x v="0"/>
    <x v="25"/>
    <x v="2"/>
    <x v="0"/>
    <x v="16"/>
    <x v="2"/>
    <n v="36"/>
    <x v="0"/>
    <x v="1"/>
    <m/>
    <x v="0"/>
    <x v="3"/>
    <x v="0"/>
    <x v="0"/>
    <x v="0"/>
    <s v="USK2KE3A"/>
    <s v="チューター"/>
    <s v="山本ひ"/>
    <s v="木"/>
    <n v="3"/>
    <n v="3402"/>
    <s v=""/>
    <s v=""/>
    <s v=""/>
    <s v=""/>
    <s v=""/>
    <s v=""/>
    <x v="0"/>
    <s v="SK2A木3"/>
    <n v="0.5"/>
    <s v="山本ひ木3"/>
    <n v="0.5"/>
    <n v="1"/>
    <n v="15"/>
    <s v="3402木3"/>
    <n v="0.25"/>
    <s v="SK2AUSK2KE3A木33402"/>
    <n v="7.5"/>
    <m/>
  </r>
  <r>
    <n v="3"/>
    <x v="1"/>
    <x v="47"/>
    <x v="2"/>
    <n v="14"/>
    <s v="藤原"/>
    <x v="14"/>
    <x v="38"/>
    <s v="内山"/>
    <s v="IT"/>
    <s v="　"/>
    <s v="専任"/>
    <x v="44"/>
    <x v="0"/>
    <x v="31"/>
    <x v="4"/>
    <x v="1"/>
    <x v="22"/>
    <x v="2"/>
    <n v="36"/>
    <x v="2"/>
    <x v="2"/>
    <m/>
    <x v="0"/>
    <x v="3"/>
    <x v="0"/>
    <x v="0"/>
    <x v="0"/>
    <s v="USKNK3KE4A"/>
    <s v="チューター"/>
    <s v="森"/>
    <s v="月"/>
    <n v="2"/>
    <n v="1304"/>
    <s v=""/>
    <s v=""/>
    <s v=""/>
    <s v=""/>
    <s v=""/>
    <s v=""/>
    <x v="0"/>
    <s v="SK3A月2"/>
    <n v="0.5"/>
    <s v="森月2"/>
    <n v="0.33333333333333331"/>
    <n v="1"/>
    <n v="14"/>
    <s v="1304月2"/>
    <n v="0.16666666666666666"/>
    <s v="SK3AUSKNK3KE4A月21304"/>
    <n v="7"/>
    <m/>
  </r>
  <r>
    <n v="1"/>
    <x v="1"/>
    <x v="48"/>
    <x v="3"/>
    <n v="9"/>
    <s v="瀧本"/>
    <x v="27"/>
    <x v="66"/>
    <s v="瀧本"/>
    <s v="デザイン"/>
    <s v="　"/>
    <s v="専任"/>
    <x v="49"/>
    <x v="0"/>
    <x v="36"/>
    <x v="0"/>
    <x v="1"/>
    <x v="31"/>
    <x v="1"/>
    <n v="33"/>
    <x v="1"/>
    <x v="2"/>
    <m/>
    <x v="0"/>
    <x v="0"/>
    <x v="0"/>
    <x v="0"/>
    <x v="0"/>
    <s v="UWEWD1A"/>
    <s v="チューター"/>
    <s v="武田"/>
    <s v="火"/>
    <n v="2"/>
    <n v="2302"/>
    <s v=""/>
    <s v=""/>
    <s v=""/>
    <s v=""/>
    <s v=""/>
    <s v=""/>
    <x v="0"/>
    <s v="WD1A火2"/>
    <n v="0.5"/>
    <s v="武田火2"/>
    <n v="0.5"/>
    <n v="1"/>
    <n v="9"/>
    <s v="2302火2"/>
    <n v="0.25"/>
    <s v="WD1AUWEWD1A火22302"/>
    <n v="4.5"/>
    <m/>
  </r>
  <r>
    <n v="1"/>
    <x v="1"/>
    <x v="48"/>
    <x v="3"/>
    <n v="9"/>
    <s v="瀧本"/>
    <x v="19"/>
    <x v="45"/>
    <s v="武田"/>
    <s v="デザイン"/>
    <s v="　"/>
    <s v="非常勤"/>
    <x v="25"/>
    <x v="0"/>
    <x v="35"/>
    <x v="0"/>
    <x v="0"/>
    <x v="30"/>
    <x v="1"/>
    <n v="25"/>
    <x v="1"/>
    <x v="2"/>
    <m/>
    <x v="0"/>
    <x v="0"/>
    <x v="0"/>
    <x v="0"/>
    <x v="0"/>
    <s v="UCDWEWD1A"/>
    <s v="チューター"/>
    <s v="田中明"/>
    <s v="火"/>
    <n v="3"/>
    <n v="2301"/>
    <s v=""/>
    <s v=""/>
    <s v=""/>
    <s v=""/>
    <s v=""/>
    <s v=""/>
    <x v="0"/>
    <s v="WD1A火3"/>
    <n v="0.5"/>
    <s v="田中明火3"/>
    <n v="0.33333333333333331"/>
    <n v="1"/>
    <n v="9"/>
    <s v="2301火3"/>
    <n v="0.16666666666666666"/>
    <s v="WD1AUCDWEWD1A火32301"/>
    <n v="4.5"/>
    <m/>
  </r>
  <r>
    <n v="1"/>
    <x v="1"/>
    <x v="48"/>
    <x v="3"/>
    <n v="9"/>
    <s v="瀧本"/>
    <x v="19"/>
    <x v="46"/>
    <s v="宮﨑"/>
    <s v="デザイン"/>
    <s v="　"/>
    <s v="専任"/>
    <x v="25"/>
    <x v="0"/>
    <x v="36"/>
    <x v="0"/>
    <x v="2"/>
    <x v="30"/>
    <x v="1"/>
    <n v="25"/>
    <x v="1"/>
    <x v="2"/>
    <m/>
    <x v="0"/>
    <x v="0"/>
    <x v="0"/>
    <x v="0"/>
    <x v="0"/>
    <s v="UCDWEWD1A"/>
    <s v="チューター"/>
    <s v="武田"/>
    <s v="火"/>
    <n v="4"/>
    <n v="2301"/>
    <s v=""/>
    <s v=""/>
    <s v=""/>
    <s v=""/>
    <s v=""/>
    <s v=""/>
    <x v="0"/>
    <s v="WD1A火4"/>
    <n v="0.5"/>
    <s v="武田火4"/>
    <n v="0.33333333333333331"/>
    <n v="1"/>
    <n v="9"/>
    <s v="2301火4"/>
    <n v="0.16666666666666666"/>
    <s v="WD1AUCDWEWD1A火42301"/>
    <n v="4.5"/>
    <m/>
  </r>
  <r>
    <n v="1"/>
    <x v="1"/>
    <x v="48"/>
    <x v="3"/>
    <n v="9"/>
    <s v="瀧本"/>
    <x v="19"/>
    <x v="47"/>
    <s v="田中明"/>
    <s v="デザイン"/>
    <s v="　"/>
    <s v="非常勤"/>
    <x v="25"/>
    <x v="0"/>
    <x v="0"/>
    <x v="3"/>
    <x v="3"/>
    <x v="30"/>
    <x v="1"/>
    <n v="25"/>
    <x v="1"/>
    <x v="2"/>
    <m/>
    <x v="0"/>
    <x v="0"/>
    <x v="0"/>
    <x v="0"/>
    <x v="0"/>
    <s v="UCDWEWD1A"/>
    <s v="チューター"/>
    <s v="桃井"/>
    <s v="金"/>
    <n v="1"/>
    <n v="2301"/>
    <s v=""/>
    <s v=""/>
    <s v=""/>
    <s v=""/>
    <s v=""/>
    <s v=""/>
    <x v="0"/>
    <s v="WD1A金1"/>
    <n v="0.5"/>
    <s v="桃井金1"/>
    <n v="0.33333333333333331"/>
    <n v="1"/>
    <n v="9"/>
    <s v="2301金1"/>
    <n v="0.16666666666666666"/>
    <s v="WD1AUCDWEWD1A金12301"/>
    <n v="4.5"/>
    <m/>
  </r>
  <r>
    <n v="1"/>
    <x v="1"/>
    <x v="48"/>
    <x v="3"/>
    <n v="9"/>
    <s v="瀧本"/>
    <x v="19"/>
    <x v="47"/>
    <s v="田中明"/>
    <s v="デザイン"/>
    <s v="　"/>
    <s v="非常勤"/>
    <x v="25"/>
    <x v="0"/>
    <x v="0"/>
    <x v="3"/>
    <x v="1"/>
    <x v="30"/>
    <x v="1"/>
    <n v="25"/>
    <x v="1"/>
    <x v="2"/>
    <m/>
    <x v="0"/>
    <x v="0"/>
    <x v="0"/>
    <x v="0"/>
    <x v="0"/>
    <s v="UCDWEWD1A"/>
    <s v="チューター"/>
    <s v="桃井"/>
    <s v="金"/>
    <n v="2"/>
    <n v="2301"/>
    <s v=""/>
    <s v=""/>
    <s v=""/>
    <s v=""/>
    <s v=""/>
    <s v=""/>
    <x v="0"/>
    <s v="WD1A金2"/>
    <n v="0.5"/>
    <s v="桃井金2"/>
    <n v="0.33333333333333331"/>
    <n v="1"/>
    <n v="9"/>
    <s v="2301金2"/>
    <n v="0.16666666666666666"/>
    <s v="WD1AUCDWEWD1A金22301"/>
    <n v="4.5"/>
    <m/>
  </r>
  <r>
    <n v="1"/>
    <x v="1"/>
    <x v="48"/>
    <x v="3"/>
    <n v="9"/>
    <s v="瀧本"/>
    <x v="27"/>
    <x v="66"/>
    <s v="瀧本"/>
    <s v="デザイン"/>
    <s v="　"/>
    <s v="専任"/>
    <x v="49"/>
    <x v="0"/>
    <x v="0"/>
    <x v="4"/>
    <x v="3"/>
    <x v="31"/>
    <x v="1"/>
    <n v="33"/>
    <x v="1"/>
    <x v="2"/>
    <m/>
    <x v="0"/>
    <x v="0"/>
    <x v="0"/>
    <x v="0"/>
    <x v="0"/>
    <s v="UWEWD1A"/>
    <s v="チューター"/>
    <s v="桃井"/>
    <s v="月"/>
    <n v="1"/>
    <n v="2302"/>
    <s v=""/>
    <s v=""/>
    <s v=""/>
    <s v=""/>
    <s v=""/>
    <s v=""/>
    <x v="0"/>
    <s v="WD1A月1"/>
    <n v="0.5"/>
    <s v="桃井月1"/>
    <n v="0.5"/>
    <n v="1"/>
    <n v="9"/>
    <s v="2302月1"/>
    <n v="0.25"/>
    <s v="WD1AUWEWD1A月12302"/>
    <n v="4.5"/>
    <m/>
  </r>
  <r>
    <n v="1"/>
    <x v="1"/>
    <x v="48"/>
    <x v="3"/>
    <n v="9"/>
    <s v="瀧本"/>
    <x v="27"/>
    <x v="66"/>
    <s v="瀧本"/>
    <s v="デザイン"/>
    <s v="　"/>
    <s v="専任"/>
    <x v="49"/>
    <x v="0"/>
    <x v="0"/>
    <x v="4"/>
    <x v="1"/>
    <x v="31"/>
    <x v="1"/>
    <n v="33"/>
    <x v="1"/>
    <x v="2"/>
    <m/>
    <x v="0"/>
    <x v="0"/>
    <x v="0"/>
    <x v="0"/>
    <x v="0"/>
    <s v="UWEWD1A"/>
    <s v="チューター"/>
    <s v="桃井"/>
    <s v="月"/>
    <n v="2"/>
    <n v="2302"/>
    <s v=""/>
    <s v=""/>
    <s v=""/>
    <s v=""/>
    <s v=""/>
    <s v=""/>
    <x v="0"/>
    <s v="WD1A月2"/>
    <n v="0.5"/>
    <s v="桃井月2"/>
    <n v="0.5"/>
    <n v="1"/>
    <n v="9"/>
    <s v="2302月2"/>
    <n v="0.25"/>
    <s v="WD1AUWEWD1A月22302"/>
    <n v="4.5"/>
    <m/>
  </r>
  <r>
    <n v="1"/>
    <x v="1"/>
    <x v="48"/>
    <x v="3"/>
    <n v="9"/>
    <s v="瀧本"/>
    <x v="20"/>
    <x v="48"/>
    <s v="瀧本"/>
    <s v="デザイン"/>
    <s v="　"/>
    <s v="専任"/>
    <x v="25"/>
    <x v="0"/>
    <x v="0"/>
    <x v="4"/>
    <x v="0"/>
    <x v="31"/>
    <x v="1"/>
    <n v="33"/>
    <x v="1"/>
    <x v="2"/>
    <m/>
    <x v="0"/>
    <x v="0"/>
    <x v="0"/>
    <x v="0"/>
    <x v="0"/>
    <s v="UCDWEWD1A"/>
    <s v="チューター"/>
    <s v="桃井"/>
    <s v="月"/>
    <n v="3"/>
    <n v="2302"/>
    <s v=""/>
    <s v=""/>
    <s v=""/>
    <s v=""/>
    <s v=""/>
    <s v=""/>
    <x v="0"/>
    <s v="WD1A月3"/>
    <n v="0.5"/>
    <s v="桃井月3"/>
    <n v="0.33333333333333331"/>
    <n v="1"/>
    <n v="9"/>
    <s v="2302月3"/>
    <n v="0.16666666666666666"/>
    <s v="WD1AUCDWEWD1A月32302"/>
    <n v="4.5"/>
    <m/>
  </r>
  <r>
    <n v="1"/>
    <x v="1"/>
    <x v="48"/>
    <x v="3"/>
    <n v="9"/>
    <s v="瀧本"/>
    <x v="21"/>
    <x v="49"/>
    <s v="寺澤"/>
    <s v="IT"/>
    <s v="　"/>
    <s v="専任"/>
    <x v="25"/>
    <x v="0"/>
    <x v="0"/>
    <x v="4"/>
    <x v="2"/>
    <x v="31"/>
    <x v="1"/>
    <n v="33"/>
    <x v="1"/>
    <x v="2"/>
    <m/>
    <x v="0"/>
    <x v="0"/>
    <x v="0"/>
    <x v="0"/>
    <x v="0"/>
    <s v="UCDWEWD1A"/>
    <s v="チューター"/>
    <s v="桃井"/>
    <s v="月"/>
    <n v="4"/>
    <n v="2302"/>
    <s v=""/>
    <s v=""/>
    <s v=""/>
    <s v=""/>
    <s v=""/>
    <s v=""/>
    <x v="0"/>
    <s v="WD1A月4"/>
    <n v="0.5"/>
    <s v="桃井月4"/>
    <n v="0.33333333333333331"/>
    <n v="1"/>
    <n v="9"/>
    <s v="2302月4"/>
    <n v="0.16666666666666666"/>
    <s v="WD1AUCDWEWD1A月42302"/>
    <n v="4.5"/>
    <m/>
  </r>
  <r>
    <n v="1"/>
    <x v="1"/>
    <x v="48"/>
    <x v="3"/>
    <n v="9"/>
    <s v="瀧本"/>
    <x v="14"/>
    <x v="50"/>
    <s v="瀧本"/>
    <s v="デザイン"/>
    <s v="　"/>
    <s v="専任"/>
    <x v="25"/>
    <x v="0"/>
    <x v="37"/>
    <x v="1"/>
    <x v="0"/>
    <x v="31"/>
    <x v="1"/>
    <n v="33"/>
    <x v="1"/>
    <x v="2"/>
    <m/>
    <x v="0"/>
    <x v="0"/>
    <x v="0"/>
    <x v="1"/>
    <x v="0"/>
    <s v="UCDWEWD1A"/>
    <s v="チューター"/>
    <s v="坂倉"/>
    <s v="水"/>
    <n v="3"/>
    <n v="2302"/>
    <s v=""/>
    <s v=""/>
    <s v=""/>
    <s v=""/>
    <s v=""/>
    <s v=""/>
    <x v="0"/>
    <s v="WD1A水3"/>
    <n v="0.5"/>
    <s v="坂倉水3"/>
    <n v="0.33333333333333331"/>
    <n v="1"/>
    <n v="9"/>
    <s v="2302水3"/>
    <n v="0.16666666666666666"/>
    <s v="WD1AUCDWEWD1A水32302"/>
    <n v="4.5"/>
    <m/>
  </r>
  <r>
    <n v="1"/>
    <x v="1"/>
    <x v="48"/>
    <x v="3"/>
    <n v="9"/>
    <s v="瀧本"/>
    <x v="14"/>
    <x v="50"/>
    <s v="瀧本"/>
    <s v="デザイン"/>
    <s v="　"/>
    <s v="専任"/>
    <x v="25"/>
    <x v="0"/>
    <x v="37"/>
    <x v="1"/>
    <x v="2"/>
    <x v="31"/>
    <x v="1"/>
    <n v="33"/>
    <x v="1"/>
    <x v="2"/>
    <m/>
    <x v="0"/>
    <x v="0"/>
    <x v="0"/>
    <x v="1"/>
    <x v="0"/>
    <s v="UCDWEWD1A"/>
    <s v="チューター"/>
    <s v="坂倉"/>
    <s v="水"/>
    <n v="4"/>
    <n v="2302"/>
    <s v=""/>
    <s v=""/>
    <s v=""/>
    <s v=""/>
    <s v=""/>
    <s v=""/>
    <x v="0"/>
    <s v="WD1A水4"/>
    <n v="0.5"/>
    <s v="坂倉水4"/>
    <n v="0.33333333333333331"/>
    <n v="1"/>
    <n v="9"/>
    <s v="2302水4"/>
    <n v="0.16666666666666666"/>
    <s v="WD1AUCDWEWD1A水42302"/>
    <n v="4.5"/>
    <m/>
  </r>
  <r>
    <n v="1"/>
    <x v="1"/>
    <x v="48"/>
    <x v="3"/>
    <n v="9"/>
    <s v="瀧本"/>
    <x v="20"/>
    <x v="51"/>
    <s v="坂倉"/>
    <s v="デザイン"/>
    <s v="　"/>
    <s v="専任"/>
    <x v="25"/>
    <x v="0"/>
    <x v="36"/>
    <x v="2"/>
    <x v="2"/>
    <x v="10"/>
    <x v="2"/>
    <n v="36"/>
    <x v="1"/>
    <x v="0"/>
    <m/>
    <x v="0"/>
    <x v="0"/>
    <x v="0"/>
    <x v="0"/>
    <x v="0"/>
    <s v="UCDWEWD1A"/>
    <s v="チューター"/>
    <s v="武田"/>
    <s v="木"/>
    <n v="4"/>
    <n v="2505"/>
    <s v=""/>
    <s v=""/>
    <s v=""/>
    <s v=""/>
    <s v=""/>
    <s v=""/>
    <x v="0"/>
    <s v="WD1A木4"/>
    <n v="0.5"/>
    <s v="武田木4"/>
    <n v="0.33333333333333331"/>
    <n v="1"/>
    <n v="9"/>
    <s v="2505木4"/>
    <n v="0.16666666666666666"/>
    <s v="WD1AUCDWEWD1A木42505"/>
    <n v="4.5"/>
    <m/>
  </r>
  <r>
    <n v="2"/>
    <x v="1"/>
    <x v="49"/>
    <x v="3"/>
    <n v="8"/>
    <s v="坂倉"/>
    <x v="14"/>
    <x v="55"/>
    <s v="坂倉"/>
    <s v="デザイン"/>
    <s v="　"/>
    <s v="専任"/>
    <x v="30"/>
    <x v="0"/>
    <x v="39"/>
    <x v="3"/>
    <x v="3"/>
    <x v="23"/>
    <x v="2"/>
    <n v="36"/>
    <x v="1"/>
    <x v="1"/>
    <m/>
    <x v="0"/>
    <x v="0"/>
    <x v="0"/>
    <x v="1"/>
    <x v="0"/>
    <s v="UWD2DW3A"/>
    <s v="チューター"/>
    <s v="瀧本"/>
    <s v="金"/>
    <n v="1"/>
    <n v="2403"/>
    <s v=""/>
    <s v=""/>
    <s v=""/>
    <s v=""/>
    <s v=""/>
    <s v=""/>
    <x v="0"/>
    <s v="WD2A金1"/>
    <n v="0.5"/>
    <s v="瀧本金1"/>
    <n v="0.5"/>
    <n v="1"/>
    <n v="8"/>
    <s v="2403金1"/>
    <n v="0.25"/>
    <s v="WD2AUWD2DW3A金12403"/>
    <n v="4"/>
    <m/>
  </r>
  <r>
    <n v="2"/>
    <x v="1"/>
    <x v="49"/>
    <x v="3"/>
    <n v="8"/>
    <s v="坂倉"/>
    <x v="14"/>
    <x v="55"/>
    <s v="坂倉"/>
    <s v="デザイン"/>
    <s v="　"/>
    <s v="専任"/>
    <x v="30"/>
    <x v="0"/>
    <x v="39"/>
    <x v="3"/>
    <x v="1"/>
    <x v="23"/>
    <x v="2"/>
    <n v="36"/>
    <x v="1"/>
    <x v="1"/>
    <m/>
    <x v="0"/>
    <x v="0"/>
    <x v="0"/>
    <x v="1"/>
    <x v="0"/>
    <s v="UWD2DW3A"/>
    <s v="チューター"/>
    <s v="瀧本"/>
    <s v="金"/>
    <n v="2"/>
    <n v="2403"/>
    <s v=""/>
    <s v=""/>
    <s v=""/>
    <s v=""/>
    <s v=""/>
    <s v=""/>
    <x v="0"/>
    <s v="WD2A金2"/>
    <n v="0.5"/>
    <s v="瀧本金2"/>
    <n v="0.5"/>
    <n v="1"/>
    <n v="8"/>
    <s v="2403金2"/>
    <n v="0.25"/>
    <s v="WD2AUWD2DW3A金22403"/>
    <n v="4"/>
    <m/>
  </r>
  <r>
    <n v="2"/>
    <x v="1"/>
    <x v="49"/>
    <x v="3"/>
    <n v="8"/>
    <s v="坂倉"/>
    <x v="20"/>
    <x v="53"/>
    <s v="瀧本"/>
    <s v="デザイン"/>
    <s v="　"/>
    <s v="専任"/>
    <x v="28"/>
    <x v="0"/>
    <x v="37"/>
    <x v="1"/>
    <x v="3"/>
    <x v="31"/>
    <x v="1"/>
    <n v="33"/>
    <x v="1"/>
    <x v="2"/>
    <m/>
    <x v="0"/>
    <x v="0"/>
    <x v="0"/>
    <x v="1"/>
    <x v="1"/>
    <s v="UDWWD2A"/>
    <s v="チューター"/>
    <s v="坂倉"/>
    <s v="水"/>
    <n v="1"/>
    <n v="2302"/>
    <s v=""/>
    <s v=""/>
    <s v=""/>
    <s v=""/>
    <s v=""/>
    <s v=""/>
    <x v="0"/>
    <s v="WD2A水1"/>
    <n v="0.5"/>
    <s v="坂倉水1"/>
    <n v="0.5"/>
    <n v="1"/>
    <n v="8"/>
    <s v="2302水1"/>
    <n v="0.25"/>
    <s v="WD2AUDWWD2A水12302"/>
    <n v="4"/>
    <m/>
  </r>
  <r>
    <n v="2"/>
    <x v="1"/>
    <x v="49"/>
    <x v="3"/>
    <n v="8"/>
    <s v="坂倉"/>
    <x v="20"/>
    <x v="54"/>
    <s v="瀧本"/>
    <s v="デザイン"/>
    <s v="　"/>
    <s v="専任"/>
    <x v="29"/>
    <x v="0"/>
    <x v="37"/>
    <x v="1"/>
    <x v="1"/>
    <x v="31"/>
    <x v="1"/>
    <n v="33"/>
    <x v="1"/>
    <x v="2"/>
    <m/>
    <x v="0"/>
    <x v="0"/>
    <x v="0"/>
    <x v="1"/>
    <x v="1"/>
    <s v="UDWWD2DW3A"/>
    <s v="チューター"/>
    <s v="坂倉"/>
    <s v="水"/>
    <n v="2"/>
    <n v="2302"/>
    <s v=""/>
    <s v=""/>
    <s v=""/>
    <s v=""/>
    <s v=""/>
    <s v=""/>
    <x v="0"/>
    <s v="WD2A水2"/>
    <n v="0.5"/>
    <s v="坂倉水2"/>
    <n v="0.33333333333333331"/>
    <n v="1"/>
    <n v="8"/>
    <s v="2302水2"/>
    <n v="0.16666666666666666"/>
    <s v="WD2AUDWWD2DW3A水22302"/>
    <n v="4"/>
    <m/>
  </r>
  <r>
    <n v="1"/>
    <x v="1"/>
    <x v="50"/>
    <x v="3"/>
    <n v="2"/>
    <s v="瀧本"/>
    <x v="27"/>
    <x v="66"/>
    <s v="瀧本"/>
    <s v="デザイン"/>
    <s v="　"/>
    <s v="専任"/>
    <x v="49"/>
    <x v="0"/>
    <x v="36"/>
    <x v="0"/>
    <x v="1"/>
    <x v="31"/>
    <x v="1"/>
    <n v="33"/>
    <x v="1"/>
    <x v="2"/>
    <m/>
    <x v="0"/>
    <x v="0"/>
    <x v="0"/>
    <x v="0"/>
    <x v="0"/>
    <s v="UWEWD1A"/>
    <s v="チューター"/>
    <s v="武田"/>
    <s v="火"/>
    <n v="2"/>
    <n v="2302"/>
    <s v=""/>
    <s v=""/>
    <s v=""/>
    <s v=""/>
    <s v=""/>
    <s v=""/>
    <x v="0"/>
    <s v="WE1A火2"/>
    <n v="0.5"/>
    <s v="武田火2"/>
    <n v="0.5"/>
    <n v="1"/>
    <n v="2"/>
    <s v="2302火2"/>
    <n v="0.25"/>
    <s v="WE1AUWEWD1A火22302"/>
    <n v="1"/>
    <m/>
  </r>
  <r>
    <n v="1"/>
    <x v="1"/>
    <x v="50"/>
    <x v="3"/>
    <n v="2"/>
    <s v="瀧本"/>
    <x v="19"/>
    <x v="45"/>
    <s v="武田"/>
    <s v="デザイン"/>
    <s v="　"/>
    <s v="非常勤"/>
    <x v="25"/>
    <x v="0"/>
    <x v="35"/>
    <x v="0"/>
    <x v="0"/>
    <x v="30"/>
    <x v="1"/>
    <n v="25"/>
    <x v="1"/>
    <x v="2"/>
    <m/>
    <x v="0"/>
    <x v="0"/>
    <x v="0"/>
    <x v="0"/>
    <x v="0"/>
    <s v="UCDWEWD1A"/>
    <s v="チューター"/>
    <s v="田中明"/>
    <s v="火"/>
    <n v="3"/>
    <n v="2301"/>
    <s v=""/>
    <s v=""/>
    <s v=""/>
    <s v=""/>
    <s v=""/>
    <s v=""/>
    <x v="0"/>
    <s v="WE1A火3"/>
    <n v="0.5"/>
    <s v="田中明火3"/>
    <n v="0.33333333333333331"/>
    <n v="1"/>
    <n v="2"/>
    <s v="2301火3"/>
    <n v="0.16666666666666666"/>
    <s v="WE1AUCDWEWD1A火32301"/>
    <n v="1"/>
    <m/>
  </r>
  <r>
    <n v="1"/>
    <x v="1"/>
    <x v="50"/>
    <x v="3"/>
    <n v="2"/>
    <s v="瀧本"/>
    <x v="19"/>
    <x v="46"/>
    <s v="宮﨑"/>
    <s v="デザイン"/>
    <s v="　"/>
    <s v="専任"/>
    <x v="25"/>
    <x v="0"/>
    <x v="36"/>
    <x v="0"/>
    <x v="2"/>
    <x v="30"/>
    <x v="1"/>
    <n v="25"/>
    <x v="1"/>
    <x v="2"/>
    <m/>
    <x v="0"/>
    <x v="0"/>
    <x v="0"/>
    <x v="0"/>
    <x v="0"/>
    <s v="UCDWEWD1A"/>
    <s v="チューター"/>
    <s v="武田"/>
    <s v="火"/>
    <n v="4"/>
    <n v="2301"/>
    <s v=""/>
    <s v=""/>
    <s v=""/>
    <s v=""/>
    <s v=""/>
    <s v=""/>
    <x v="0"/>
    <s v="WE1A火4"/>
    <n v="0.5"/>
    <s v="武田火4"/>
    <n v="0.33333333333333331"/>
    <n v="1"/>
    <n v="2"/>
    <s v="2301火4"/>
    <n v="0.16666666666666666"/>
    <s v="WE1AUCDWEWD1A火42301"/>
    <n v="1"/>
    <m/>
  </r>
  <r>
    <n v="1"/>
    <x v="1"/>
    <x v="50"/>
    <x v="3"/>
    <n v="2"/>
    <s v="瀧本"/>
    <x v="19"/>
    <x v="47"/>
    <s v="田中明"/>
    <s v="デザイン"/>
    <s v="　"/>
    <s v="非常勤"/>
    <x v="25"/>
    <x v="0"/>
    <x v="0"/>
    <x v="3"/>
    <x v="3"/>
    <x v="30"/>
    <x v="1"/>
    <n v="25"/>
    <x v="1"/>
    <x v="2"/>
    <m/>
    <x v="0"/>
    <x v="0"/>
    <x v="0"/>
    <x v="0"/>
    <x v="0"/>
    <s v="UCDWEWD1A"/>
    <s v="チューター"/>
    <s v="桃井"/>
    <s v="金"/>
    <n v="1"/>
    <n v="2301"/>
    <s v=""/>
    <s v=""/>
    <s v=""/>
    <s v=""/>
    <s v=""/>
    <s v=""/>
    <x v="0"/>
    <s v="WE1A金1"/>
    <n v="0.5"/>
    <s v="桃井金1"/>
    <n v="0.33333333333333331"/>
    <n v="1"/>
    <n v="2"/>
    <s v="2301金1"/>
    <n v="0.16666666666666666"/>
    <s v="WE1AUCDWEWD1A金12301"/>
    <n v="1"/>
    <m/>
  </r>
  <r>
    <n v="1"/>
    <x v="1"/>
    <x v="50"/>
    <x v="3"/>
    <n v="2"/>
    <s v="瀧本"/>
    <x v="19"/>
    <x v="47"/>
    <s v="田中明"/>
    <s v="デザイン"/>
    <s v="　"/>
    <s v="非常勤"/>
    <x v="25"/>
    <x v="0"/>
    <x v="0"/>
    <x v="3"/>
    <x v="1"/>
    <x v="30"/>
    <x v="1"/>
    <n v="25"/>
    <x v="1"/>
    <x v="2"/>
    <m/>
    <x v="0"/>
    <x v="0"/>
    <x v="0"/>
    <x v="0"/>
    <x v="0"/>
    <s v="UCDWEWD1A"/>
    <s v="チューター"/>
    <s v="桃井"/>
    <s v="金"/>
    <n v="2"/>
    <n v="2301"/>
    <s v=""/>
    <s v=""/>
    <s v=""/>
    <s v=""/>
    <s v=""/>
    <s v=""/>
    <x v="0"/>
    <s v="WE1A金2"/>
    <n v="0.5"/>
    <s v="桃井金2"/>
    <n v="0.33333333333333331"/>
    <n v="1"/>
    <n v="2"/>
    <s v="2301金2"/>
    <n v="0.16666666666666666"/>
    <s v="WE1AUCDWEWD1A金22301"/>
    <n v="1"/>
    <m/>
  </r>
  <r>
    <n v="1"/>
    <x v="1"/>
    <x v="50"/>
    <x v="3"/>
    <n v="2"/>
    <s v="瀧本"/>
    <x v="27"/>
    <x v="66"/>
    <s v="瀧本"/>
    <s v="デザイン"/>
    <s v="　"/>
    <s v="専任"/>
    <x v="49"/>
    <x v="0"/>
    <x v="0"/>
    <x v="4"/>
    <x v="3"/>
    <x v="31"/>
    <x v="1"/>
    <n v="33"/>
    <x v="1"/>
    <x v="2"/>
    <m/>
    <x v="0"/>
    <x v="0"/>
    <x v="0"/>
    <x v="0"/>
    <x v="0"/>
    <s v="UWEWD1A"/>
    <s v="チューター"/>
    <s v="桃井"/>
    <s v="月"/>
    <n v="1"/>
    <n v="2302"/>
    <s v=""/>
    <s v=""/>
    <s v=""/>
    <s v=""/>
    <s v=""/>
    <s v=""/>
    <x v="0"/>
    <s v="WE1A月1"/>
    <n v="0.5"/>
    <s v="桃井月1"/>
    <n v="0.5"/>
    <n v="1"/>
    <n v="2"/>
    <s v="2302月1"/>
    <n v="0.25"/>
    <s v="WE1AUWEWD1A月12302"/>
    <n v="1"/>
    <m/>
  </r>
  <r>
    <n v="1"/>
    <x v="1"/>
    <x v="50"/>
    <x v="3"/>
    <n v="2"/>
    <s v="瀧本"/>
    <x v="27"/>
    <x v="66"/>
    <s v="瀧本"/>
    <s v="デザイン"/>
    <s v="　"/>
    <s v="専任"/>
    <x v="49"/>
    <x v="0"/>
    <x v="0"/>
    <x v="4"/>
    <x v="1"/>
    <x v="31"/>
    <x v="1"/>
    <n v="33"/>
    <x v="1"/>
    <x v="2"/>
    <m/>
    <x v="0"/>
    <x v="0"/>
    <x v="0"/>
    <x v="0"/>
    <x v="0"/>
    <s v="UWEWD1A"/>
    <s v="チューター"/>
    <s v="桃井"/>
    <s v="月"/>
    <n v="2"/>
    <n v="2302"/>
    <s v=""/>
    <s v=""/>
    <s v=""/>
    <s v=""/>
    <s v=""/>
    <s v=""/>
    <x v="0"/>
    <s v="WE1A月2"/>
    <n v="0.5"/>
    <s v="桃井月2"/>
    <n v="0.5"/>
    <n v="1"/>
    <n v="2"/>
    <s v="2302月2"/>
    <n v="0.25"/>
    <s v="WE1AUWEWD1A月22302"/>
    <n v="1"/>
    <m/>
  </r>
  <r>
    <n v="1"/>
    <x v="1"/>
    <x v="50"/>
    <x v="3"/>
    <n v="2"/>
    <s v="瀧本"/>
    <x v="20"/>
    <x v="48"/>
    <s v="瀧本"/>
    <s v="デザイン"/>
    <s v="　"/>
    <s v="専任"/>
    <x v="25"/>
    <x v="0"/>
    <x v="0"/>
    <x v="4"/>
    <x v="0"/>
    <x v="31"/>
    <x v="1"/>
    <n v="33"/>
    <x v="1"/>
    <x v="2"/>
    <m/>
    <x v="0"/>
    <x v="0"/>
    <x v="0"/>
    <x v="0"/>
    <x v="0"/>
    <s v="UCDWEWD1A"/>
    <s v="チューター"/>
    <s v="桃井"/>
    <s v="月"/>
    <n v="3"/>
    <n v="2302"/>
    <s v=""/>
    <s v=""/>
    <s v=""/>
    <s v=""/>
    <s v=""/>
    <s v=""/>
    <x v="0"/>
    <s v="WE1A月3"/>
    <n v="0.5"/>
    <s v="桃井月3"/>
    <n v="0.33333333333333331"/>
    <n v="1"/>
    <n v="2"/>
    <s v="2302月3"/>
    <n v="0.16666666666666666"/>
    <s v="WE1AUCDWEWD1A月32302"/>
    <n v="1"/>
    <m/>
  </r>
  <r>
    <n v="1"/>
    <x v="1"/>
    <x v="50"/>
    <x v="3"/>
    <n v="2"/>
    <s v="瀧本"/>
    <x v="21"/>
    <x v="49"/>
    <s v="寺澤"/>
    <s v="IT"/>
    <s v="　"/>
    <s v="専任"/>
    <x v="25"/>
    <x v="0"/>
    <x v="0"/>
    <x v="4"/>
    <x v="2"/>
    <x v="31"/>
    <x v="1"/>
    <n v="33"/>
    <x v="1"/>
    <x v="2"/>
    <m/>
    <x v="0"/>
    <x v="0"/>
    <x v="0"/>
    <x v="0"/>
    <x v="0"/>
    <s v="UCDWEWD1A"/>
    <s v="チューター"/>
    <s v="桃井"/>
    <s v="月"/>
    <n v="4"/>
    <n v="2302"/>
    <s v=""/>
    <s v=""/>
    <s v=""/>
    <s v=""/>
    <s v=""/>
    <s v=""/>
    <x v="0"/>
    <s v="WE1A月4"/>
    <n v="0.5"/>
    <s v="桃井月4"/>
    <n v="0.33333333333333331"/>
    <n v="1"/>
    <n v="2"/>
    <s v="2302月4"/>
    <n v="0.16666666666666666"/>
    <s v="WE1AUCDWEWD1A月42302"/>
    <n v="1"/>
    <m/>
  </r>
  <r>
    <n v="1"/>
    <x v="1"/>
    <x v="50"/>
    <x v="3"/>
    <n v="2"/>
    <s v="瀧本"/>
    <x v="14"/>
    <x v="50"/>
    <s v="瀧本"/>
    <s v="デザイン"/>
    <s v="　"/>
    <s v="専任"/>
    <x v="25"/>
    <x v="0"/>
    <x v="37"/>
    <x v="1"/>
    <x v="0"/>
    <x v="31"/>
    <x v="1"/>
    <n v="33"/>
    <x v="1"/>
    <x v="2"/>
    <m/>
    <x v="0"/>
    <x v="0"/>
    <x v="0"/>
    <x v="1"/>
    <x v="0"/>
    <s v="UCDWEWD1A"/>
    <s v="チューター"/>
    <s v="坂倉"/>
    <s v="水"/>
    <n v="3"/>
    <n v="2302"/>
    <s v=""/>
    <s v=""/>
    <s v=""/>
    <s v=""/>
    <s v=""/>
    <s v=""/>
    <x v="0"/>
    <s v="WE1A水3"/>
    <n v="0.5"/>
    <s v="坂倉水3"/>
    <n v="0.33333333333333331"/>
    <n v="1"/>
    <n v="2"/>
    <s v="2302水3"/>
    <n v="0.16666666666666666"/>
    <s v="WE1AUCDWEWD1A水32302"/>
    <n v="1"/>
    <m/>
  </r>
  <r>
    <n v="1"/>
    <x v="1"/>
    <x v="50"/>
    <x v="3"/>
    <n v="2"/>
    <s v="瀧本"/>
    <x v="14"/>
    <x v="50"/>
    <s v="瀧本"/>
    <s v="デザイン"/>
    <s v="　"/>
    <s v="専任"/>
    <x v="25"/>
    <x v="0"/>
    <x v="37"/>
    <x v="1"/>
    <x v="2"/>
    <x v="31"/>
    <x v="1"/>
    <n v="33"/>
    <x v="1"/>
    <x v="2"/>
    <m/>
    <x v="0"/>
    <x v="0"/>
    <x v="0"/>
    <x v="1"/>
    <x v="0"/>
    <s v="UCDWEWD1A"/>
    <s v="チューター"/>
    <s v="坂倉"/>
    <s v="水"/>
    <n v="4"/>
    <n v="2302"/>
    <s v=""/>
    <s v=""/>
    <s v=""/>
    <s v=""/>
    <s v=""/>
    <s v=""/>
    <x v="0"/>
    <s v="WE1A水4"/>
    <n v="0.5"/>
    <s v="坂倉水4"/>
    <n v="0.33333333333333331"/>
    <n v="1"/>
    <n v="2"/>
    <s v="2302水4"/>
    <n v="0.16666666666666666"/>
    <s v="WE1AUCDWEWD1A水42302"/>
    <n v="1"/>
    <m/>
  </r>
  <r>
    <n v="1"/>
    <x v="1"/>
    <x v="50"/>
    <x v="3"/>
    <n v="2"/>
    <s v="瀧本"/>
    <x v="20"/>
    <x v="51"/>
    <s v="坂倉"/>
    <s v="デザイン"/>
    <s v="　"/>
    <s v="専任"/>
    <x v="25"/>
    <x v="0"/>
    <x v="36"/>
    <x v="2"/>
    <x v="2"/>
    <x v="10"/>
    <x v="2"/>
    <n v="36"/>
    <x v="1"/>
    <x v="0"/>
    <m/>
    <x v="0"/>
    <x v="0"/>
    <x v="0"/>
    <x v="0"/>
    <x v="0"/>
    <s v="UCDWEWD1A"/>
    <s v="チューター"/>
    <s v="武田"/>
    <s v="木"/>
    <n v="4"/>
    <n v="2505"/>
    <s v=""/>
    <s v=""/>
    <s v=""/>
    <s v=""/>
    <s v=""/>
    <s v=""/>
    <x v="0"/>
    <s v="WE1A木4"/>
    <n v="0.5"/>
    <s v="武田木4"/>
    <n v="0.33333333333333331"/>
    <n v="1"/>
    <n v="2"/>
    <s v="2505木4"/>
    <n v="0.16666666666666666"/>
    <s v="WE1AUCDWEWD1A木42505"/>
    <n v="1"/>
    <m/>
  </r>
  <r>
    <n v="2"/>
    <x v="1"/>
    <x v="51"/>
    <x v="2"/>
    <n v="7"/>
    <s v="朱"/>
    <x v="16"/>
    <x v="35"/>
    <s v="朱"/>
    <s v="IT"/>
    <s v="　"/>
    <s v="専任"/>
    <x v="42"/>
    <x v="0"/>
    <x v="24"/>
    <x v="0"/>
    <x v="1"/>
    <x v="17"/>
    <x v="3"/>
    <n v="32"/>
    <x v="2"/>
    <x v="1"/>
    <m/>
    <x v="0"/>
    <x v="3"/>
    <x v="0"/>
    <x v="0"/>
    <x v="0"/>
    <s v="USKWK2KE3A"/>
    <s v="チューター"/>
    <s v="滝谷"/>
    <s v="火"/>
    <n v="2"/>
    <n v="1403"/>
    <s v=""/>
    <s v=""/>
    <s v=""/>
    <s v=""/>
    <s v=""/>
    <s v=""/>
    <x v="0"/>
    <s v="WK2A火2"/>
    <n v="0.5"/>
    <s v="滝谷火2"/>
    <n v="0.33333333333333331"/>
    <n v="1"/>
    <n v="7"/>
    <s v="1403火2"/>
    <n v="0.16666666666666666"/>
    <s v="WK2AUSKWK2KE3A火21403"/>
    <n v="3.5"/>
    <m/>
  </r>
  <r>
    <n v="2"/>
    <x v="1"/>
    <x v="51"/>
    <x v="2"/>
    <n v="7"/>
    <s v="朱"/>
    <x v="15"/>
    <x v="30"/>
    <s v="寺澤"/>
    <s v="IT"/>
    <s v="　"/>
    <s v="専任"/>
    <x v="46"/>
    <x v="0"/>
    <x v="41"/>
    <x v="0"/>
    <x v="0"/>
    <x v="32"/>
    <x v="3"/>
    <n v="32"/>
    <x v="2"/>
    <x v="1"/>
    <m/>
    <x v="0"/>
    <x v="3"/>
    <x v="0"/>
    <x v="0"/>
    <x v="0"/>
    <s v="UNKWK2A"/>
    <s v="チューター"/>
    <s v="辻本"/>
    <s v="火"/>
    <n v="3"/>
    <n v="1404"/>
    <s v=""/>
    <s v=""/>
    <s v=""/>
    <s v=""/>
    <s v=""/>
    <s v=""/>
    <x v="0"/>
    <s v="WK2A火3"/>
    <n v="0.5"/>
    <s v="辻本火3"/>
    <n v="0.25"/>
    <n v="1"/>
    <n v="7"/>
    <s v="1404火3"/>
    <n v="0.25"/>
    <s v="WK2AUNKWK2A火31404"/>
    <n v="3.5"/>
    <m/>
  </r>
  <r>
    <n v="2"/>
    <x v="1"/>
    <x v="51"/>
    <x v="2"/>
    <n v="7"/>
    <s v="朱"/>
    <x v="15"/>
    <x v="30"/>
    <s v="寺澤"/>
    <s v="IT"/>
    <s v="　"/>
    <s v="専任"/>
    <x v="46"/>
    <x v="0"/>
    <x v="41"/>
    <x v="0"/>
    <x v="2"/>
    <x v="32"/>
    <x v="3"/>
    <n v="32"/>
    <x v="2"/>
    <x v="1"/>
    <m/>
    <x v="0"/>
    <x v="3"/>
    <x v="0"/>
    <x v="0"/>
    <x v="0"/>
    <s v="UNKWK2A"/>
    <s v="チューター"/>
    <s v="辻本"/>
    <s v="火"/>
    <n v="4"/>
    <n v="1404"/>
    <s v=""/>
    <s v=""/>
    <s v=""/>
    <s v=""/>
    <s v=""/>
    <s v=""/>
    <x v="0"/>
    <s v="WK2A火4"/>
    <n v="0.5"/>
    <s v="辻本火4"/>
    <n v="0.25"/>
    <n v="1"/>
    <n v="7"/>
    <s v="1404火4"/>
    <n v="0.25"/>
    <s v="WK2AUNKWK2A火41404"/>
    <n v="3.5"/>
    <m/>
  </r>
  <r>
    <n v="2"/>
    <x v="1"/>
    <x v="51"/>
    <x v="2"/>
    <n v="7"/>
    <s v="朱"/>
    <x v="13"/>
    <x v="33"/>
    <s v="土居"/>
    <s v="IT"/>
    <s v="　"/>
    <s v="専任"/>
    <x v="42"/>
    <x v="0"/>
    <x v="25"/>
    <x v="3"/>
    <x v="1"/>
    <x v="26"/>
    <x v="1"/>
    <n v="36"/>
    <x v="0"/>
    <x v="4"/>
    <m/>
    <x v="0"/>
    <x v="3"/>
    <x v="0"/>
    <x v="0"/>
    <x v="0"/>
    <s v="USKWK2KE3A"/>
    <s v="チューター"/>
    <s v="山本ひ"/>
    <s v="金"/>
    <n v="2"/>
    <n v="3602"/>
    <s v=""/>
    <s v=""/>
    <s v=""/>
    <s v=""/>
    <s v=""/>
    <s v=""/>
    <x v="0"/>
    <s v="WK2A金2"/>
    <n v="0.5"/>
    <s v="山本ひ金2"/>
    <n v="0.33333333333333331"/>
    <n v="1"/>
    <n v="7"/>
    <s v="3602金2"/>
    <n v="0.16666666666666666"/>
    <s v="WK2AUSKWK2KE3A金23602"/>
    <n v="3.5"/>
    <m/>
  </r>
  <r>
    <n v="2"/>
    <x v="1"/>
    <x v="51"/>
    <x v="2"/>
    <n v="7"/>
    <s v="朱"/>
    <x v="13"/>
    <x v="33"/>
    <s v="土居"/>
    <s v="IT"/>
    <s v="　"/>
    <s v="専任"/>
    <x v="42"/>
    <x v="0"/>
    <x v="25"/>
    <x v="3"/>
    <x v="0"/>
    <x v="26"/>
    <x v="1"/>
    <n v="36"/>
    <x v="0"/>
    <x v="4"/>
    <m/>
    <x v="0"/>
    <x v="3"/>
    <x v="0"/>
    <x v="0"/>
    <x v="0"/>
    <s v="USKWK2KE3A"/>
    <s v="チューター"/>
    <s v="山本ひ"/>
    <s v="金"/>
    <n v="3"/>
    <n v="3602"/>
    <s v=""/>
    <s v=""/>
    <s v=""/>
    <s v=""/>
    <s v=""/>
    <s v=""/>
    <x v="0"/>
    <s v="WK2A金3"/>
    <n v="0.5"/>
    <s v="山本ひ金3"/>
    <n v="0.33333333333333331"/>
    <n v="1"/>
    <n v="7"/>
    <s v="3602金3"/>
    <n v="0.16666666666666666"/>
    <s v="WK2AUSKWK2KE3A金33602"/>
    <n v="3.5"/>
    <m/>
  </r>
  <r>
    <n v="2"/>
    <x v="1"/>
    <x v="51"/>
    <x v="2"/>
    <n v="7"/>
    <s v="朱"/>
    <x v="14"/>
    <x v="32"/>
    <s v="内山"/>
    <s v="IT"/>
    <s v="　"/>
    <s v="専任"/>
    <x v="47"/>
    <x v="0"/>
    <x v="25"/>
    <x v="3"/>
    <x v="2"/>
    <x v="15"/>
    <x v="0"/>
    <n v="36"/>
    <x v="0"/>
    <x v="4"/>
    <m/>
    <x v="0"/>
    <x v="3"/>
    <x v="0"/>
    <x v="0"/>
    <x v="0"/>
    <s v="USKNKWK2A"/>
    <s v="チューター"/>
    <s v="山本ひ"/>
    <s v="金"/>
    <n v="4"/>
    <n v="3601"/>
    <s v=""/>
    <s v=""/>
    <s v=""/>
    <s v=""/>
    <s v=""/>
    <s v=""/>
    <x v="0"/>
    <s v="WK2A金4"/>
    <n v="0.5"/>
    <s v="山本ひ金4"/>
    <n v="0.33333333333333331"/>
    <n v="1"/>
    <n v="7"/>
    <s v="3601金4"/>
    <n v="0.16666666666666666"/>
    <s v="WK2AUSKNKWK2A金43601"/>
    <n v="3.5"/>
    <m/>
  </r>
  <r>
    <n v="2"/>
    <x v="1"/>
    <x v="51"/>
    <x v="2"/>
    <n v="7"/>
    <s v="朱"/>
    <x v="16"/>
    <x v="34"/>
    <s v="藤原"/>
    <s v="IT"/>
    <s v="　"/>
    <s v="専任"/>
    <x v="42"/>
    <x v="0"/>
    <x v="26"/>
    <x v="1"/>
    <x v="1"/>
    <x v="25"/>
    <x v="2"/>
    <n v="36"/>
    <x v="0"/>
    <x v="1"/>
    <m/>
    <x v="0"/>
    <x v="3"/>
    <x v="0"/>
    <x v="0"/>
    <x v="0"/>
    <s v="USKWK2KE3A"/>
    <s v="チューター"/>
    <s v="梶山"/>
    <s v="水"/>
    <n v="2"/>
    <n v="3401"/>
    <s v=""/>
    <s v=""/>
    <s v=""/>
    <s v=""/>
    <s v=""/>
    <s v=""/>
    <x v="0"/>
    <s v="WK2A水2"/>
    <n v="0.5"/>
    <s v="梶山水2"/>
    <n v="0.33333333333333331"/>
    <n v="1"/>
    <n v="7"/>
    <s v="3401水2"/>
    <n v="0.16666666666666666"/>
    <s v="WK2AUSKWK2KE3A水23401"/>
    <n v="3.5"/>
    <m/>
  </r>
  <r>
    <n v="1"/>
    <x v="0"/>
    <x v="0"/>
    <x v="0"/>
    <n v="33"/>
    <s v="福井"/>
    <x v="28"/>
    <x v="67"/>
    <s v="大野"/>
    <s v="ゲーム"/>
    <s v="企画"/>
    <s v="専任"/>
    <x v="0"/>
    <x v="1"/>
    <x v="45"/>
    <x v="4"/>
    <x v="0"/>
    <x v="20"/>
    <x v="2"/>
    <n v="36"/>
    <x v="2"/>
    <x v="2"/>
    <m/>
    <x v="0"/>
    <x v="1"/>
    <x v="2"/>
    <x v="1"/>
    <x v="0"/>
    <s v="GE1A"/>
    <s v="メイン"/>
    <s v="大野"/>
    <s v="月"/>
    <n v="3"/>
    <n v="1303"/>
    <s v=""/>
    <s v=""/>
    <s v=""/>
    <s v=""/>
    <s v=""/>
    <s v=""/>
    <x v="0"/>
    <s v="GE1A月3"/>
    <n v="1"/>
    <s v="大野月3"/>
    <n v="1"/>
    <n v="1"/>
    <n v="33"/>
    <s v="1303月3"/>
    <n v="1"/>
    <s v="GE1AGE1A月31303"/>
    <n v="33"/>
    <m/>
  </r>
  <r>
    <n v="1"/>
    <x v="0"/>
    <x v="0"/>
    <x v="0"/>
    <n v="33"/>
    <s v="福井"/>
    <x v="0"/>
    <x v="0"/>
    <s v="竹内一"/>
    <s v="CG"/>
    <s v="　"/>
    <s v="専任"/>
    <x v="0"/>
    <x v="1"/>
    <x v="40"/>
    <x v="0"/>
    <x v="0"/>
    <x v="0"/>
    <x v="0"/>
    <n v="38"/>
    <x v="0"/>
    <x v="0"/>
    <m/>
    <x v="0"/>
    <x v="2"/>
    <x v="0"/>
    <x v="1"/>
    <x v="0"/>
    <s v="GE1A"/>
    <s v="メイン"/>
    <s v="徳山"/>
    <s v="火"/>
    <n v="3"/>
    <n v="3502"/>
    <s v=""/>
    <s v=""/>
    <s v=""/>
    <s v=""/>
    <s v=""/>
    <s v=""/>
    <x v="0"/>
    <s v="GE1A火3"/>
    <n v="0.5"/>
    <s v="徳山火3"/>
    <n v="1"/>
    <n v="1"/>
    <n v="33"/>
    <s v="3502火3"/>
    <n v="0.5"/>
    <s v="GE1AGE1A火33502"/>
    <n v="16.5"/>
    <m/>
  </r>
  <r>
    <n v="1"/>
    <x v="0"/>
    <x v="0"/>
    <x v="0"/>
    <n v="33"/>
    <s v="福井"/>
    <x v="6"/>
    <x v="68"/>
    <s v="山口"/>
    <s v="ゲーム"/>
    <s v="プログラム"/>
    <s v="専任"/>
    <x v="0"/>
    <x v="1"/>
    <x v="46"/>
    <x v="0"/>
    <x v="2"/>
    <x v="0"/>
    <x v="0"/>
    <n v="38"/>
    <x v="0"/>
    <x v="0"/>
    <m/>
    <x v="0"/>
    <x v="1"/>
    <x v="1"/>
    <x v="1"/>
    <x v="0"/>
    <s v="GE1A"/>
    <s v="メイン"/>
    <s v="山口"/>
    <s v="火"/>
    <n v="4"/>
    <n v="3502"/>
    <s v=""/>
    <s v=""/>
    <s v=""/>
    <s v=""/>
    <s v=""/>
    <s v=""/>
    <x v="0"/>
    <s v="GE1A火4"/>
    <n v="1"/>
    <s v="山口火4"/>
    <n v="1"/>
    <n v="1"/>
    <n v="33"/>
    <s v="3502火4"/>
    <n v="1"/>
    <s v="GE1AGE1A火43502"/>
    <n v="33"/>
    <m/>
  </r>
  <r>
    <n v="1"/>
    <x v="0"/>
    <x v="0"/>
    <x v="0"/>
    <n v="33"/>
    <s v="福井"/>
    <x v="1"/>
    <x v="1"/>
    <s v="奥元"/>
    <s v="ゲーム"/>
    <s v="プログラム"/>
    <s v="専任"/>
    <x v="0"/>
    <x v="1"/>
    <x v="47"/>
    <x v="1"/>
    <x v="1"/>
    <x v="1"/>
    <x v="0"/>
    <n v="36"/>
    <x v="1"/>
    <x v="0"/>
    <m/>
    <x v="0"/>
    <x v="1"/>
    <x v="1"/>
    <x v="1"/>
    <x v="1"/>
    <s v="GE1A"/>
    <s v="メイン"/>
    <s v="福井"/>
    <s v="水"/>
    <n v="2"/>
    <n v="2501"/>
    <s v=""/>
    <s v=""/>
    <s v=""/>
    <s v=""/>
    <s v=""/>
    <s v=""/>
    <x v="0"/>
    <s v="GE1A水2"/>
    <n v="0.5"/>
    <s v="福井水2"/>
    <n v="1"/>
    <n v="1"/>
    <n v="33"/>
    <s v="2501水2"/>
    <n v="0.5"/>
    <s v="GE1AGE1A水22501"/>
    <n v="16.5"/>
    <m/>
  </r>
  <r>
    <n v="1"/>
    <x v="0"/>
    <x v="0"/>
    <x v="0"/>
    <n v="33"/>
    <s v="福井"/>
    <x v="2"/>
    <x v="2"/>
    <s v="福島"/>
    <s v="CG"/>
    <s v="　"/>
    <s v="専任"/>
    <x v="0"/>
    <x v="1"/>
    <x v="48"/>
    <x v="1"/>
    <x v="0"/>
    <x v="2"/>
    <x v="1"/>
    <n v="33"/>
    <x v="2"/>
    <x v="1"/>
    <m/>
    <x v="0"/>
    <x v="2"/>
    <x v="0"/>
    <x v="1"/>
    <x v="0"/>
    <s v="GE1A"/>
    <s v="メイン"/>
    <s v="福島"/>
    <s v="水"/>
    <n v="3"/>
    <n v="1402"/>
    <s v=""/>
    <s v=""/>
    <s v=""/>
    <s v=""/>
    <s v=""/>
    <s v=""/>
    <x v="0"/>
    <s v="GE1A水3"/>
    <n v="0.5"/>
    <s v="福島水3"/>
    <n v="1"/>
    <n v="1"/>
    <n v="33"/>
    <s v="1402水3"/>
    <n v="0.5"/>
    <s v="GE1AGE1A水31402"/>
    <n v="16.5"/>
    <m/>
  </r>
  <r>
    <n v="1"/>
    <x v="0"/>
    <x v="0"/>
    <x v="0"/>
    <n v="33"/>
    <s v="福井"/>
    <x v="2"/>
    <x v="2"/>
    <s v="福島"/>
    <s v="CG"/>
    <s v="　"/>
    <s v="専任"/>
    <x v="0"/>
    <x v="1"/>
    <x v="48"/>
    <x v="1"/>
    <x v="2"/>
    <x v="2"/>
    <x v="1"/>
    <n v="33"/>
    <x v="2"/>
    <x v="1"/>
    <m/>
    <x v="0"/>
    <x v="2"/>
    <x v="0"/>
    <x v="1"/>
    <x v="0"/>
    <s v="GE1A"/>
    <s v="メイン"/>
    <s v="福島"/>
    <s v="水"/>
    <n v="4"/>
    <n v="1402"/>
    <s v=""/>
    <s v=""/>
    <s v=""/>
    <s v=""/>
    <s v=""/>
    <s v=""/>
    <x v="0"/>
    <s v="GE1A水4"/>
    <n v="0.5"/>
    <s v="福島水4"/>
    <n v="1"/>
    <n v="1"/>
    <n v="33"/>
    <s v="1402水4"/>
    <n v="0.5"/>
    <s v="GE1AGE1A水41402"/>
    <n v="16.5"/>
    <m/>
  </r>
  <r>
    <n v="1"/>
    <x v="0"/>
    <x v="0"/>
    <x v="0"/>
    <n v="33"/>
    <s v="福井"/>
    <x v="0"/>
    <x v="0"/>
    <s v="竹内一"/>
    <s v="CG"/>
    <s v="　"/>
    <s v="専任"/>
    <x v="0"/>
    <x v="1"/>
    <x v="40"/>
    <x v="2"/>
    <x v="0"/>
    <x v="3"/>
    <x v="0"/>
    <n v="36"/>
    <x v="1"/>
    <x v="2"/>
    <m/>
    <x v="0"/>
    <x v="2"/>
    <x v="0"/>
    <x v="1"/>
    <x v="0"/>
    <s v="GE1A"/>
    <s v="メイン"/>
    <s v="徳山"/>
    <s v="木"/>
    <n v="3"/>
    <n v="2303"/>
    <s v=""/>
    <s v=""/>
    <s v=""/>
    <s v=""/>
    <s v=""/>
    <s v=""/>
    <x v="0"/>
    <s v="GE1A木3"/>
    <n v="0.5"/>
    <s v="徳山木3"/>
    <n v="1"/>
    <n v="1"/>
    <n v="33"/>
    <s v="2303木3"/>
    <n v="0.5"/>
    <s v="GE1AGE1A木32303"/>
    <n v="16.5"/>
    <m/>
  </r>
  <r>
    <n v="1"/>
    <x v="0"/>
    <x v="0"/>
    <x v="0"/>
    <n v="33"/>
    <s v="福井"/>
    <x v="2"/>
    <x v="3"/>
    <s v="福島"/>
    <s v="CG"/>
    <s v="　"/>
    <s v="専任"/>
    <x v="0"/>
    <x v="1"/>
    <x v="49"/>
    <x v="2"/>
    <x v="2"/>
    <x v="4"/>
    <x v="1"/>
    <n v="36"/>
    <x v="1"/>
    <x v="1"/>
    <m/>
    <x v="0"/>
    <x v="2"/>
    <x v="0"/>
    <x v="1"/>
    <x v="0"/>
    <s v="GE1A"/>
    <s v="メイン"/>
    <s v="庄司"/>
    <s v="木"/>
    <n v="4"/>
    <n v="2401"/>
    <s v=""/>
    <s v=""/>
    <s v=""/>
    <s v=""/>
    <s v=""/>
    <s v=""/>
    <x v="0"/>
    <s v="GE1A木4"/>
    <n v="0.5"/>
    <s v="庄司木4"/>
    <n v="1"/>
    <n v="1"/>
    <n v="33"/>
    <s v="2401木4"/>
    <n v="0.5"/>
    <s v="GE1AGE1A木42401"/>
    <n v="16.5"/>
    <m/>
  </r>
  <r>
    <n v="1"/>
    <x v="0"/>
    <x v="0"/>
    <x v="0"/>
    <n v="33"/>
    <s v="福井"/>
    <x v="1"/>
    <x v="1"/>
    <s v="奥元"/>
    <s v="ゲーム"/>
    <s v="プログラム"/>
    <s v="専任"/>
    <x v="0"/>
    <x v="1"/>
    <x v="47"/>
    <x v="3"/>
    <x v="1"/>
    <x v="1"/>
    <x v="0"/>
    <n v="36"/>
    <x v="1"/>
    <x v="0"/>
    <m/>
    <x v="0"/>
    <x v="1"/>
    <x v="1"/>
    <x v="1"/>
    <x v="1"/>
    <s v="GE1A"/>
    <s v="メイン"/>
    <s v="福井"/>
    <s v="金"/>
    <n v="2"/>
    <n v="2501"/>
    <s v=""/>
    <s v=""/>
    <s v=""/>
    <s v=""/>
    <s v=""/>
    <s v=""/>
    <x v="0"/>
    <s v="GE1A金2"/>
    <n v="0.5"/>
    <s v="福井金2"/>
    <n v="1"/>
    <n v="1"/>
    <n v="33"/>
    <s v="2501金2"/>
    <n v="0.5"/>
    <s v="GE1AGE1A金22501"/>
    <n v="16.5"/>
    <m/>
  </r>
  <r>
    <n v="1"/>
    <x v="0"/>
    <x v="0"/>
    <x v="0"/>
    <n v="33"/>
    <s v="福井"/>
    <x v="2"/>
    <x v="4"/>
    <s v="庄司"/>
    <s v="CG"/>
    <s v="　"/>
    <s v="専任"/>
    <x v="0"/>
    <x v="1"/>
    <x v="49"/>
    <x v="3"/>
    <x v="0"/>
    <x v="4"/>
    <x v="1"/>
    <n v="36"/>
    <x v="1"/>
    <x v="1"/>
    <m/>
    <x v="0"/>
    <x v="2"/>
    <x v="0"/>
    <x v="1"/>
    <x v="0"/>
    <s v="GE1A"/>
    <s v="メイン"/>
    <s v="庄司"/>
    <s v="金"/>
    <n v="3"/>
    <n v="2401"/>
    <s v=""/>
    <s v=""/>
    <s v=""/>
    <s v=""/>
    <s v=""/>
    <s v=""/>
    <x v="0"/>
    <s v="GE1A金3"/>
    <n v="0.5"/>
    <s v="庄司金3"/>
    <n v="1"/>
    <n v="1"/>
    <n v="33"/>
    <s v="2401金3"/>
    <n v="0.5"/>
    <s v="GE1AGE1A金32401"/>
    <n v="16.5"/>
    <m/>
  </r>
  <r>
    <n v="1"/>
    <x v="0"/>
    <x v="1"/>
    <x v="0"/>
    <n v="29"/>
    <s v="庄司"/>
    <x v="1"/>
    <x v="1"/>
    <s v="奥元"/>
    <s v="ゲーム"/>
    <s v="プログラム"/>
    <s v="専任"/>
    <x v="1"/>
    <x v="1"/>
    <x v="16"/>
    <x v="4"/>
    <x v="1"/>
    <x v="3"/>
    <x v="0"/>
    <n v="36"/>
    <x v="1"/>
    <x v="2"/>
    <m/>
    <x v="0"/>
    <x v="1"/>
    <x v="1"/>
    <x v="1"/>
    <x v="0"/>
    <s v="GE1B"/>
    <s v="メイン"/>
    <s v="奥元"/>
    <s v="月"/>
    <n v="2"/>
    <n v="2303"/>
    <s v=""/>
    <s v=""/>
    <s v=""/>
    <s v=""/>
    <s v=""/>
    <s v=""/>
    <x v="0"/>
    <s v="GE1B月2"/>
    <n v="0.5"/>
    <s v="奥元月2"/>
    <n v="1"/>
    <n v="1"/>
    <n v="29"/>
    <s v="2303月2"/>
    <n v="0.5"/>
    <s v="GE1BGE1B月22303"/>
    <n v="14.5"/>
    <m/>
  </r>
  <r>
    <n v="1"/>
    <x v="0"/>
    <x v="1"/>
    <x v="0"/>
    <n v="29"/>
    <s v="庄司"/>
    <x v="2"/>
    <x v="2"/>
    <s v="福島"/>
    <s v="CG"/>
    <s v="　"/>
    <s v="専任"/>
    <x v="1"/>
    <x v="1"/>
    <x v="48"/>
    <x v="4"/>
    <x v="0"/>
    <x v="4"/>
    <x v="1"/>
    <n v="36"/>
    <x v="1"/>
    <x v="1"/>
    <m/>
    <x v="0"/>
    <x v="2"/>
    <x v="0"/>
    <x v="1"/>
    <x v="0"/>
    <s v="GE1B"/>
    <s v="メイン"/>
    <s v="福島"/>
    <s v="月"/>
    <n v="3"/>
    <n v="2401"/>
    <s v=""/>
    <s v=""/>
    <s v=""/>
    <s v=""/>
    <s v=""/>
    <s v=""/>
    <x v="0"/>
    <s v="GE1B月3"/>
    <n v="0.5"/>
    <s v="福島月3"/>
    <n v="1"/>
    <n v="1"/>
    <n v="29"/>
    <s v="2401月3"/>
    <n v="0.5"/>
    <s v="GE1BGE1B月32401"/>
    <n v="14.5"/>
    <m/>
  </r>
  <r>
    <n v="1"/>
    <x v="0"/>
    <x v="1"/>
    <x v="0"/>
    <n v="29"/>
    <s v="庄司"/>
    <x v="2"/>
    <x v="2"/>
    <s v="福島"/>
    <s v="CG"/>
    <s v="　"/>
    <s v="専任"/>
    <x v="1"/>
    <x v="1"/>
    <x v="48"/>
    <x v="4"/>
    <x v="2"/>
    <x v="4"/>
    <x v="1"/>
    <n v="36"/>
    <x v="1"/>
    <x v="1"/>
    <m/>
    <x v="0"/>
    <x v="2"/>
    <x v="0"/>
    <x v="1"/>
    <x v="0"/>
    <s v="GE1B"/>
    <s v="メイン"/>
    <s v="福島"/>
    <s v="月"/>
    <n v="4"/>
    <n v="2401"/>
    <s v=""/>
    <s v=""/>
    <s v=""/>
    <s v=""/>
    <s v=""/>
    <s v=""/>
    <x v="0"/>
    <s v="GE1B月4"/>
    <n v="0.5"/>
    <s v="福島月4"/>
    <n v="1"/>
    <n v="1"/>
    <n v="29"/>
    <s v="2401月4"/>
    <n v="0.5"/>
    <s v="GE1BGE1B月42401"/>
    <n v="14.5"/>
    <m/>
  </r>
  <r>
    <n v="1"/>
    <x v="0"/>
    <x v="1"/>
    <x v="0"/>
    <n v="29"/>
    <s v="庄司"/>
    <x v="0"/>
    <x v="0"/>
    <s v="竹内一"/>
    <s v="CG"/>
    <s v="　"/>
    <s v="専任"/>
    <x v="1"/>
    <x v="1"/>
    <x v="40"/>
    <x v="0"/>
    <x v="2"/>
    <x v="5"/>
    <x v="2"/>
    <n v="36"/>
    <x v="0"/>
    <x v="2"/>
    <m/>
    <x v="0"/>
    <x v="2"/>
    <x v="0"/>
    <x v="1"/>
    <x v="0"/>
    <s v="GE1B"/>
    <s v="メイン"/>
    <s v="徳山"/>
    <s v="火"/>
    <n v="4"/>
    <n v="3302"/>
    <s v=""/>
    <s v=""/>
    <s v=""/>
    <s v=""/>
    <s v=""/>
    <s v=""/>
    <x v="0"/>
    <s v="GE1B火4"/>
    <n v="0.5"/>
    <s v="徳山火4"/>
    <n v="1"/>
    <n v="1"/>
    <n v="29"/>
    <s v="3302火4"/>
    <n v="0.5"/>
    <s v="GE1BGE1B火43302"/>
    <n v="14.5"/>
    <m/>
  </r>
  <r>
    <n v="1"/>
    <x v="0"/>
    <x v="1"/>
    <x v="0"/>
    <n v="29"/>
    <s v="庄司"/>
    <x v="2"/>
    <x v="4"/>
    <s v="庄司"/>
    <s v="CG"/>
    <s v="　"/>
    <s v="専任"/>
    <x v="1"/>
    <x v="1"/>
    <x v="49"/>
    <x v="1"/>
    <x v="0"/>
    <x v="4"/>
    <x v="1"/>
    <n v="36"/>
    <x v="1"/>
    <x v="1"/>
    <m/>
    <x v="0"/>
    <x v="2"/>
    <x v="0"/>
    <x v="1"/>
    <x v="1"/>
    <s v="GE1B"/>
    <s v="メイン"/>
    <s v="庄司"/>
    <s v="水"/>
    <n v="3"/>
    <n v="2401"/>
    <s v=""/>
    <s v=""/>
    <s v=""/>
    <s v=""/>
    <s v=""/>
    <s v=""/>
    <x v="0"/>
    <s v="GE1B水3"/>
    <n v="0.5"/>
    <s v="庄司水3"/>
    <n v="1"/>
    <n v="1"/>
    <n v="29"/>
    <s v="2401水3"/>
    <n v="0.5"/>
    <s v="GE1BGE1B水32401"/>
    <n v="14.5"/>
    <m/>
  </r>
  <r>
    <n v="1"/>
    <x v="0"/>
    <x v="1"/>
    <x v="0"/>
    <n v="29"/>
    <s v="庄司"/>
    <x v="28"/>
    <x v="67"/>
    <s v="大野"/>
    <s v="ゲーム"/>
    <s v="企画"/>
    <s v="専任"/>
    <x v="1"/>
    <x v="1"/>
    <x v="50"/>
    <x v="1"/>
    <x v="2"/>
    <x v="23"/>
    <x v="2"/>
    <n v="36"/>
    <x v="1"/>
    <x v="1"/>
    <m/>
    <x v="0"/>
    <x v="1"/>
    <x v="2"/>
    <x v="1"/>
    <x v="0"/>
    <s v="GE1B"/>
    <s v="メイン"/>
    <s v="岩橋"/>
    <s v="水"/>
    <n v="4"/>
    <n v="2403"/>
    <s v=""/>
    <s v=""/>
    <s v=""/>
    <s v=""/>
    <s v=""/>
    <s v=""/>
    <x v="0"/>
    <s v="GE1B水4"/>
    <n v="1"/>
    <s v="岩橋水4"/>
    <n v="1"/>
    <n v="1"/>
    <n v="29"/>
    <s v="2403水4"/>
    <n v="1"/>
    <s v="GE1BGE1B水42403"/>
    <n v="29"/>
    <m/>
  </r>
  <r>
    <n v="1"/>
    <x v="0"/>
    <x v="1"/>
    <x v="0"/>
    <n v="29"/>
    <s v="庄司"/>
    <x v="2"/>
    <x v="3"/>
    <s v="福島"/>
    <s v="CG"/>
    <s v="　"/>
    <s v="専任"/>
    <x v="1"/>
    <x v="1"/>
    <x v="49"/>
    <x v="2"/>
    <x v="0"/>
    <x v="4"/>
    <x v="1"/>
    <n v="36"/>
    <x v="1"/>
    <x v="1"/>
    <m/>
    <x v="0"/>
    <x v="2"/>
    <x v="0"/>
    <x v="1"/>
    <x v="1"/>
    <s v="GE1B"/>
    <s v="メイン"/>
    <s v="庄司"/>
    <s v="木"/>
    <n v="3"/>
    <n v="2401"/>
    <s v=""/>
    <s v=""/>
    <s v=""/>
    <s v=""/>
    <s v=""/>
    <s v=""/>
    <x v="0"/>
    <s v="GE1B木3"/>
    <n v="0.5"/>
    <s v="庄司木3"/>
    <n v="1"/>
    <n v="1"/>
    <n v="29"/>
    <s v="2401木3"/>
    <n v="0.5"/>
    <s v="GE1BGE1B木32401"/>
    <n v="14.5"/>
    <m/>
  </r>
  <r>
    <n v="1"/>
    <x v="0"/>
    <x v="1"/>
    <x v="0"/>
    <n v="29"/>
    <s v="庄司"/>
    <x v="0"/>
    <x v="0"/>
    <s v="竹内一"/>
    <s v="CG"/>
    <s v="　"/>
    <s v="専任"/>
    <x v="1"/>
    <x v="1"/>
    <x v="40"/>
    <x v="2"/>
    <x v="2"/>
    <x v="6"/>
    <x v="3"/>
    <n v="32"/>
    <x v="2"/>
    <x v="1"/>
    <m/>
    <x v="0"/>
    <x v="2"/>
    <x v="0"/>
    <x v="1"/>
    <x v="0"/>
    <s v="GE1B"/>
    <s v="メイン"/>
    <s v="徳山"/>
    <s v="木"/>
    <n v="4"/>
    <n v="1405"/>
    <s v=""/>
    <s v=""/>
    <s v=""/>
    <s v=""/>
    <s v=""/>
    <s v=""/>
    <x v="0"/>
    <s v="GE1B木4"/>
    <n v="0.5"/>
    <s v="徳山木4"/>
    <n v="1"/>
    <n v="1"/>
    <n v="29"/>
    <s v="1405木4"/>
    <n v="0.5"/>
    <s v="GE1BGE1B木41405"/>
    <n v="14.5"/>
    <m/>
  </r>
  <r>
    <n v="1"/>
    <x v="0"/>
    <x v="1"/>
    <x v="0"/>
    <n v="29"/>
    <s v="庄司"/>
    <x v="6"/>
    <x v="68"/>
    <s v="山口"/>
    <s v="ゲーム"/>
    <s v="プログラム"/>
    <s v="専任"/>
    <x v="1"/>
    <x v="1"/>
    <x v="46"/>
    <x v="3"/>
    <x v="3"/>
    <x v="7"/>
    <x v="2"/>
    <n v="36"/>
    <x v="1"/>
    <x v="1"/>
    <m/>
    <x v="0"/>
    <x v="1"/>
    <x v="1"/>
    <x v="1"/>
    <x v="0"/>
    <s v="GE1B"/>
    <s v="メイン"/>
    <s v="山口"/>
    <s v="金"/>
    <n v="1"/>
    <n v="2405"/>
    <s v=""/>
    <s v=""/>
    <s v=""/>
    <s v=""/>
    <s v=""/>
    <s v=""/>
    <x v="0"/>
    <s v="GE1B金1"/>
    <n v="1"/>
    <s v="山口金1"/>
    <n v="1"/>
    <n v="1"/>
    <n v="29"/>
    <s v="2405金1"/>
    <n v="1"/>
    <s v="GE1BGE1B金12405"/>
    <n v="29"/>
    <m/>
  </r>
  <r>
    <n v="1"/>
    <x v="0"/>
    <x v="1"/>
    <x v="0"/>
    <n v="29"/>
    <s v="庄司"/>
    <x v="1"/>
    <x v="1"/>
    <s v="奥元"/>
    <s v="ゲーム"/>
    <s v="プログラム"/>
    <s v="専任"/>
    <x v="1"/>
    <x v="1"/>
    <x v="16"/>
    <x v="3"/>
    <x v="1"/>
    <x v="7"/>
    <x v="2"/>
    <n v="36"/>
    <x v="1"/>
    <x v="1"/>
    <m/>
    <x v="0"/>
    <x v="1"/>
    <x v="1"/>
    <x v="1"/>
    <x v="0"/>
    <s v="GE1B"/>
    <s v="メイン"/>
    <s v="奥元"/>
    <s v="金"/>
    <n v="2"/>
    <n v="2405"/>
    <s v=""/>
    <s v=""/>
    <s v=""/>
    <s v=""/>
    <s v=""/>
    <s v=""/>
    <x v="0"/>
    <s v="GE1B金2"/>
    <n v="0.5"/>
    <s v="奥元金2"/>
    <n v="1"/>
    <n v="1"/>
    <n v="29"/>
    <s v="2405金2"/>
    <n v="0.5"/>
    <s v="GE1BGE1B金22405"/>
    <n v="14.5"/>
    <m/>
  </r>
  <r>
    <n v="1"/>
    <x v="0"/>
    <x v="2"/>
    <x v="0"/>
    <n v="29"/>
    <s v="牧"/>
    <x v="2"/>
    <x v="4"/>
    <s v="庄司"/>
    <s v="CG"/>
    <s v="　"/>
    <s v="専任"/>
    <x v="2"/>
    <x v="1"/>
    <x v="49"/>
    <x v="4"/>
    <x v="3"/>
    <x v="4"/>
    <x v="1"/>
    <n v="36"/>
    <x v="1"/>
    <x v="1"/>
    <m/>
    <x v="0"/>
    <x v="2"/>
    <x v="0"/>
    <x v="1"/>
    <x v="0"/>
    <s v="GE1C"/>
    <s v="メイン"/>
    <s v="庄司"/>
    <s v="月"/>
    <n v="1"/>
    <n v="2401"/>
    <s v=""/>
    <s v=""/>
    <s v=""/>
    <s v=""/>
    <s v=""/>
    <s v=""/>
    <x v="0"/>
    <s v="GE1C月1"/>
    <n v="0.5"/>
    <s v="庄司月1"/>
    <n v="1"/>
    <n v="1"/>
    <n v="29"/>
    <s v="2401月1"/>
    <n v="0.5"/>
    <s v="GE1CGE1C月12401"/>
    <n v="14.5"/>
    <m/>
  </r>
  <r>
    <n v="1"/>
    <x v="0"/>
    <x v="2"/>
    <x v="0"/>
    <n v="29"/>
    <s v="牧"/>
    <x v="2"/>
    <x v="2"/>
    <s v="福島"/>
    <s v="CG"/>
    <s v="　"/>
    <s v="専任"/>
    <x v="2"/>
    <x v="1"/>
    <x v="48"/>
    <x v="0"/>
    <x v="0"/>
    <x v="4"/>
    <x v="1"/>
    <n v="36"/>
    <x v="1"/>
    <x v="1"/>
    <m/>
    <x v="0"/>
    <x v="2"/>
    <x v="0"/>
    <x v="1"/>
    <x v="0"/>
    <s v="GE1C"/>
    <s v="メイン"/>
    <s v="福島"/>
    <s v="火"/>
    <n v="3"/>
    <n v="2401"/>
    <s v=""/>
    <s v=""/>
    <s v=""/>
    <s v=""/>
    <s v=""/>
    <s v=""/>
    <x v="0"/>
    <s v="GE1C火3"/>
    <n v="0.5"/>
    <s v="福島火3"/>
    <n v="1"/>
    <n v="1"/>
    <n v="29"/>
    <s v="2401火3"/>
    <n v="0.5"/>
    <s v="GE1CGE1C火32401"/>
    <n v="14.5"/>
    <m/>
  </r>
  <r>
    <n v="1"/>
    <x v="0"/>
    <x v="2"/>
    <x v="0"/>
    <n v="29"/>
    <s v="牧"/>
    <x v="2"/>
    <x v="2"/>
    <s v="福島"/>
    <s v="CG"/>
    <s v="　"/>
    <s v="専任"/>
    <x v="2"/>
    <x v="1"/>
    <x v="48"/>
    <x v="0"/>
    <x v="2"/>
    <x v="4"/>
    <x v="1"/>
    <n v="36"/>
    <x v="1"/>
    <x v="1"/>
    <m/>
    <x v="0"/>
    <x v="2"/>
    <x v="0"/>
    <x v="1"/>
    <x v="0"/>
    <s v="GE1C"/>
    <s v="メイン"/>
    <s v="福島"/>
    <s v="火"/>
    <n v="4"/>
    <n v="2401"/>
    <s v=""/>
    <s v=""/>
    <s v=""/>
    <s v=""/>
    <s v=""/>
    <s v=""/>
    <x v="0"/>
    <s v="GE1C火4"/>
    <n v="0.5"/>
    <s v="福島火4"/>
    <n v="1"/>
    <n v="1"/>
    <n v="29"/>
    <s v="2401火4"/>
    <n v="0.5"/>
    <s v="GE1CGE1C火42401"/>
    <n v="14.5"/>
    <m/>
  </r>
  <r>
    <n v="1"/>
    <x v="0"/>
    <x v="2"/>
    <x v="0"/>
    <n v="29"/>
    <s v="牧"/>
    <x v="2"/>
    <x v="3"/>
    <s v="福島"/>
    <s v="CG"/>
    <s v="　"/>
    <s v="専任"/>
    <x v="2"/>
    <x v="1"/>
    <x v="3"/>
    <x v="1"/>
    <x v="3"/>
    <x v="4"/>
    <x v="1"/>
    <n v="36"/>
    <x v="1"/>
    <x v="1"/>
    <m/>
    <x v="0"/>
    <x v="1"/>
    <x v="2"/>
    <x v="1"/>
    <x v="0"/>
    <s v="GE1C"/>
    <s v="メイン"/>
    <s v="高祖"/>
    <s v="水"/>
    <n v="1"/>
    <n v="2401"/>
    <s v=""/>
    <s v=""/>
    <s v=""/>
    <s v=""/>
    <s v=""/>
    <s v=""/>
    <x v="0"/>
    <s v="GE1C水1"/>
    <n v="0.5"/>
    <s v="高祖水1"/>
    <n v="1"/>
    <n v="1"/>
    <n v="29"/>
    <s v="2401水1"/>
    <n v="0.5"/>
    <s v="GE1CGE1C水12401"/>
    <n v="14.5"/>
    <m/>
  </r>
  <r>
    <n v="1"/>
    <x v="0"/>
    <x v="2"/>
    <x v="0"/>
    <n v="29"/>
    <s v="牧"/>
    <x v="1"/>
    <x v="1"/>
    <s v="奥元"/>
    <s v="ゲーム"/>
    <s v="プログラム"/>
    <s v="専任"/>
    <x v="2"/>
    <x v="1"/>
    <x v="51"/>
    <x v="1"/>
    <x v="1"/>
    <x v="8"/>
    <x v="1"/>
    <n v="36"/>
    <x v="1"/>
    <x v="1"/>
    <m/>
    <x v="0"/>
    <x v="1"/>
    <x v="1"/>
    <x v="1"/>
    <x v="1"/>
    <s v="GE1C"/>
    <s v="メイン"/>
    <s v="牧"/>
    <s v="水"/>
    <n v="2"/>
    <n v="2402"/>
    <s v=""/>
    <s v=""/>
    <s v=""/>
    <s v=""/>
    <s v=""/>
    <s v=""/>
    <x v="0"/>
    <s v="GE1C水2"/>
    <n v="0.5"/>
    <s v="牧水2"/>
    <n v="1"/>
    <n v="1"/>
    <n v="29"/>
    <s v="2402水2"/>
    <n v="0.5"/>
    <s v="GE1CGE1C水22402"/>
    <n v="14.5"/>
    <m/>
  </r>
  <r>
    <n v="1"/>
    <x v="0"/>
    <x v="2"/>
    <x v="0"/>
    <n v="29"/>
    <s v="牧"/>
    <x v="6"/>
    <x v="68"/>
    <s v="山口"/>
    <s v="ゲーム"/>
    <s v="プログラム"/>
    <s v="専任"/>
    <x v="2"/>
    <x v="1"/>
    <x v="52"/>
    <x v="1"/>
    <x v="0"/>
    <x v="7"/>
    <x v="2"/>
    <n v="36"/>
    <x v="1"/>
    <x v="1"/>
    <m/>
    <x v="0"/>
    <x v="1"/>
    <x v="1"/>
    <x v="0"/>
    <x v="0"/>
    <s v="GE1C"/>
    <s v="メイン"/>
    <s v="川畑"/>
    <s v="水"/>
    <n v="3"/>
    <n v="2405"/>
    <s v=""/>
    <s v=""/>
    <s v=""/>
    <s v=""/>
    <s v=""/>
    <s v=""/>
    <x v="0"/>
    <s v="GE1C水3"/>
    <n v="1"/>
    <s v="川畑水3"/>
    <n v="1"/>
    <n v="1"/>
    <n v="29"/>
    <s v="2405水3"/>
    <n v="1"/>
    <s v="GE1CGE1C水32405"/>
    <n v="29"/>
    <m/>
  </r>
  <r>
    <n v="1"/>
    <x v="0"/>
    <x v="2"/>
    <x v="0"/>
    <n v="29"/>
    <s v="牧"/>
    <x v="1"/>
    <x v="1"/>
    <s v="奥元"/>
    <s v="ゲーム"/>
    <s v="プログラム"/>
    <s v="専任"/>
    <x v="2"/>
    <x v="1"/>
    <x v="51"/>
    <x v="2"/>
    <x v="0"/>
    <x v="8"/>
    <x v="1"/>
    <n v="36"/>
    <x v="1"/>
    <x v="1"/>
    <m/>
    <x v="0"/>
    <x v="1"/>
    <x v="1"/>
    <x v="1"/>
    <x v="1"/>
    <s v="GE1C"/>
    <s v="メイン"/>
    <s v="牧"/>
    <s v="木"/>
    <n v="3"/>
    <n v="2402"/>
    <s v=""/>
    <s v=""/>
    <s v=""/>
    <s v=""/>
    <s v=""/>
    <s v=""/>
    <x v="0"/>
    <s v="GE1C木3"/>
    <n v="0.5"/>
    <s v="牧木3"/>
    <n v="1"/>
    <n v="1"/>
    <n v="29"/>
    <s v="2402木3"/>
    <n v="0.5"/>
    <s v="GE1CGE1C木32402"/>
    <n v="14.5"/>
    <m/>
  </r>
  <r>
    <n v="1"/>
    <x v="0"/>
    <x v="2"/>
    <x v="0"/>
    <n v="29"/>
    <s v="牧"/>
    <x v="0"/>
    <x v="0"/>
    <s v="竹内一"/>
    <s v="CG"/>
    <s v="　"/>
    <s v="専任"/>
    <x v="2"/>
    <x v="1"/>
    <x v="53"/>
    <x v="2"/>
    <x v="2"/>
    <x v="3"/>
    <x v="0"/>
    <n v="36"/>
    <x v="1"/>
    <x v="2"/>
    <m/>
    <x v="0"/>
    <x v="0"/>
    <x v="0"/>
    <x v="1"/>
    <x v="0"/>
    <s v="GE1C"/>
    <s v="メイン"/>
    <s v="宮﨑"/>
    <s v="木"/>
    <n v="4"/>
    <n v="2303"/>
    <s v=""/>
    <s v=""/>
    <s v=""/>
    <s v=""/>
    <s v=""/>
    <s v=""/>
    <x v="0"/>
    <s v="GE1C木4"/>
    <n v="0.5"/>
    <s v="宮﨑木4"/>
    <n v="1"/>
    <n v="1"/>
    <n v="29"/>
    <s v="2303木4"/>
    <n v="0.5"/>
    <s v="GE1CGE1C木42303"/>
    <n v="14.5"/>
    <m/>
  </r>
  <r>
    <n v="1"/>
    <x v="0"/>
    <x v="2"/>
    <x v="0"/>
    <n v="29"/>
    <s v="牧"/>
    <x v="28"/>
    <x v="67"/>
    <s v="大野"/>
    <s v="ゲーム"/>
    <s v="企画"/>
    <s v="専任"/>
    <x v="2"/>
    <x v="1"/>
    <x v="3"/>
    <x v="3"/>
    <x v="1"/>
    <x v="12"/>
    <x v="2"/>
    <n v="36"/>
    <x v="0"/>
    <x v="1"/>
    <m/>
    <x v="0"/>
    <x v="1"/>
    <x v="2"/>
    <x v="1"/>
    <x v="0"/>
    <s v="GE1C"/>
    <s v="メイン"/>
    <s v="高祖"/>
    <s v="金"/>
    <n v="2"/>
    <n v="3403"/>
    <s v=""/>
    <s v=""/>
    <s v=""/>
    <s v=""/>
    <s v=""/>
    <s v=""/>
    <x v="0"/>
    <s v="GE1C金2"/>
    <n v="1"/>
    <s v="高祖金2"/>
    <n v="1"/>
    <n v="1"/>
    <n v="29"/>
    <s v="3403金2"/>
    <n v="1"/>
    <s v="GE1CGE1C金23403"/>
    <n v="29"/>
    <m/>
  </r>
  <r>
    <n v="1"/>
    <x v="0"/>
    <x v="2"/>
    <x v="0"/>
    <n v="29"/>
    <s v="牧"/>
    <x v="0"/>
    <x v="0"/>
    <s v="竹内一"/>
    <s v="CG"/>
    <s v="　"/>
    <s v="専任"/>
    <x v="2"/>
    <x v="1"/>
    <x v="53"/>
    <x v="3"/>
    <x v="0"/>
    <x v="1"/>
    <x v="0"/>
    <n v="36"/>
    <x v="1"/>
    <x v="0"/>
    <m/>
    <x v="0"/>
    <x v="0"/>
    <x v="0"/>
    <x v="1"/>
    <x v="0"/>
    <s v="GE1C"/>
    <s v="メイン"/>
    <s v="宮﨑"/>
    <s v="金"/>
    <n v="3"/>
    <n v="2501"/>
    <s v=""/>
    <s v=""/>
    <s v=""/>
    <s v=""/>
    <s v=""/>
    <s v=""/>
    <x v="0"/>
    <s v="GE1C金3"/>
    <n v="0.5"/>
    <s v="宮﨑金3"/>
    <n v="1"/>
    <n v="1"/>
    <n v="29"/>
    <s v="2501金3"/>
    <n v="0.5"/>
    <s v="GE1CGE1C金32501"/>
    <n v="14.5"/>
    <m/>
  </r>
  <r>
    <n v="1"/>
    <x v="0"/>
    <x v="3"/>
    <x v="0"/>
    <n v="24"/>
    <s v="角森"/>
    <x v="28"/>
    <x v="67"/>
    <s v="大野"/>
    <s v="ゲーム"/>
    <s v="企画"/>
    <s v="専任"/>
    <x v="3"/>
    <x v="1"/>
    <x v="50"/>
    <x v="4"/>
    <x v="3"/>
    <x v="24"/>
    <x v="2"/>
    <n v="36"/>
    <x v="1"/>
    <x v="1"/>
    <m/>
    <x v="0"/>
    <x v="1"/>
    <x v="2"/>
    <x v="1"/>
    <x v="0"/>
    <s v="GE1D"/>
    <s v="メイン"/>
    <s v="岩橋"/>
    <s v="月"/>
    <n v="1"/>
    <n v="2404"/>
    <s v=""/>
    <s v=""/>
    <s v=""/>
    <s v=""/>
    <s v=""/>
    <s v=""/>
    <x v="0"/>
    <s v="GE1D月1"/>
    <n v="1"/>
    <s v="岩橋月1"/>
    <n v="1"/>
    <n v="1"/>
    <n v="24"/>
    <s v="2404月1"/>
    <n v="1"/>
    <s v="GE1DGE1D月12404"/>
    <n v="24"/>
    <m/>
  </r>
  <r>
    <n v="1"/>
    <x v="0"/>
    <x v="3"/>
    <x v="0"/>
    <n v="24"/>
    <s v="角森"/>
    <x v="2"/>
    <x v="4"/>
    <s v="庄司"/>
    <s v="CG"/>
    <s v="　"/>
    <s v="専任"/>
    <x v="3"/>
    <x v="1"/>
    <x v="54"/>
    <x v="4"/>
    <x v="1"/>
    <x v="4"/>
    <x v="1"/>
    <n v="36"/>
    <x v="1"/>
    <x v="1"/>
    <m/>
    <x v="0"/>
    <x v="2"/>
    <x v="0"/>
    <x v="1"/>
    <x v="0"/>
    <s v="GE1D"/>
    <s v="メイン"/>
    <s v="山本昇"/>
    <s v="月"/>
    <n v="2"/>
    <n v="2401"/>
    <s v=""/>
    <s v=""/>
    <s v=""/>
    <s v=""/>
    <s v=""/>
    <s v=""/>
    <x v="0"/>
    <s v="GE1D月2"/>
    <n v="0.5"/>
    <s v="山本昇月2"/>
    <n v="1"/>
    <n v="1"/>
    <n v="24"/>
    <s v="2401月2"/>
    <n v="0.5"/>
    <s v="GE1DGE1D月22401"/>
    <n v="12"/>
    <m/>
  </r>
  <r>
    <n v="1"/>
    <x v="0"/>
    <x v="3"/>
    <x v="0"/>
    <n v="24"/>
    <s v="角森"/>
    <x v="0"/>
    <x v="0"/>
    <s v="竹内一"/>
    <s v="CG"/>
    <s v="　"/>
    <s v="専任"/>
    <x v="3"/>
    <x v="1"/>
    <x v="53"/>
    <x v="4"/>
    <x v="0"/>
    <x v="1"/>
    <x v="0"/>
    <n v="36"/>
    <x v="1"/>
    <x v="0"/>
    <m/>
    <x v="0"/>
    <x v="0"/>
    <x v="0"/>
    <x v="1"/>
    <x v="0"/>
    <s v="GE1D"/>
    <s v="メイン"/>
    <s v="宮﨑"/>
    <s v="月"/>
    <n v="3"/>
    <n v="2501"/>
    <s v=""/>
    <s v=""/>
    <s v=""/>
    <s v=""/>
    <s v=""/>
    <s v=""/>
    <x v="0"/>
    <s v="GE1D月3"/>
    <n v="0.5"/>
    <s v="宮﨑月3"/>
    <n v="1"/>
    <n v="1"/>
    <n v="24"/>
    <s v="2501月3"/>
    <n v="0.5"/>
    <s v="GE1DGE1D月32501"/>
    <n v="12"/>
    <m/>
  </r>
  <r>
    <n v="1"/>
    <x v="0"/>
    <x v="3"/>
    <x v="0"/>
    <n v="24"/>
    <s v="角森"/>
    <x v="6"/>
    <x v="68"/>
    <s v="山口"/>
    <s v="ゲーム"/>
    <s v="プログラム"/>
    <s v="専任"/>
    <x v="3"/>
    <x v="1"/>
    <x v="21"/>
    <x v="1"/>
    <x v="0"/>
    <x v="10"/>
    <x v="2"/>
    <n v="36"/>
    <x v="1"/>
    <x v="0"/>
    <m/>
    <x v="0"/>
    <x v="1"/>
    <x v="1"/>
    <x v="0"/>
    <x v="0"/>
    <s v="GE1D"/>
    <s v="メイン"/>
    <s v="井上"/>
    <s v="水"/>
    <n v="3"/>
    <n v="2505"/>
    <s v=""/>
    <s v=""/>
    <s v=""/>
    <s v=""/>
    <s v=""/>
    <s v=""/>
    <x v="0"/>
    <s v="GE1D水3"/>
    <n v="1"/>
    <s v="井上水3"/>
    <n v="1"/>
    <n v="1"/>
    <n v="24"/>
    <s v="2505水3"/>
    <n v="1"/>
    <s v="GE1DGE1D水32505"/>
    <n v="24"/>
    <m/>
  </r>
  <r>
    <n v="1"/>
    <x v="0"/>
    <x v="3"/>
    <x v="0"/>
    <n v="24"/>
    <s v="角森"/>
    <x v="1"/>
    <x v="1"/>
    <s v="奥元"/>
    <s v="ゲーム"/>
    <s v="プログラム"/>
    <s v="専任"/>
    <x v="3"/>
    <x v="1"/>
    <x v="55"/>
    <x v="1"/>
    <x v="2"/>
    <x v="1"/>
    <x v="0"/>
    <n v="36"/>
    <x v="1"/>
    <x v="0"/>
    <m/>
    <x v="0"/>
    <x v="1"/>
    <x v="1"/>
    <x v="1"/>
    <x v="1"/>
    <s v="GE1D"/>
    <s v="メイン"/>
    <s v="角森"/>
    <s v="水"/>
    <n v="4"/>
    <n v="2501"/>
    <s v=""/>
    <s v=""/>
    <s v=""/>
    <s v=""/>
    <s v=""/>
    <s v=""/>
    <x v="0"/>
    <s v="GE1D水4"/>
    <n v="0.5"/>
    <s v="角森水4"/>
    <n v="1"/>
    <n v="1"/>
    <n v="24"/>
    <s v="2501水4"/>
    <n v="0.5"/>
    <s v="GE1DGE1D水42501"/>
    <n v="12"/>
    <m/>
  </r>
  <r>
    <n v="1"/>
    <x v="0"/>
    <x v="3"/>
    <x v="0"/>
    <n v="24"/>
    <s v="角森"/>
    <x v="2"/>
    <x v="2"/>
    <s v="福島"/>
    <s v="CG"/>
    <s v="　"/>
    <s v="専任"/>
    <x v="3"/>
    <x v="1"/>
    <x v="9"/>
    <x v="2"/>
    <x v="0"/>
    <x v="9"/>
    <x v="1"/>
    <n v="40"/>
    <x v="1"/>
    <x v="3"/>
    <m/>
    <x v="0"/>
    <x v="2"/>
    <x v="0"/>
    <x v="1"/>
    <x v="0"/>
    <s v="GE1D"/>
    <s v="メイン"/>
    <s v="竹内一"/>
    <s v="木"/>
    <n v="3"/>
    <n v="2202"/>
    <s v=""/>
    <s v=""/>
    <s v=""/>
    <s v=""/>
    <s v=""/>
    <s v=""/>
    <x v="0"/>
    <s v="GE1D木3"/>
    <n v="0.5"/>
    <s v="竹内一木3"/>
    <n v="1"/>
    <n v="1"/>
    <n v="24"/>
    <s v="2202木3"/>
    <n v="0.5"/>
    <s v="GE1DGE1D木32202"/>
    <n v="12"/>
    <m/>
  </r>
  <r>
    <n v="1"/>
    <x v="0"/>
    <x v="3"/>
    <x v="0"/>
    <n v="24"/>
    <s v="角森"/>
    <x v="2"/>
    <x v="2"/>
    <s v="福島"/>
    <s v="CG"/>
    <s v="　"/>
    <s v="専任"/>
    <x v="3"/>
    <x v="1"/>
    <x v="9"/>
    <x v="2"/>
    <x v="2"/>
    <x v="9"/>
    <x v="1"/>
    <n v="40"/>
    <x v="1"/>
    <x v="3"/>
    <m/>
    <x v="0"/>
    <x v="2"/>
    <x v="0"/>
    <x v="1"/>
    <x v="0"/>
    <s v="GE1D"/>
    <s v="メイン"/>
    <s v="竹内一"/>
    <s v="木"/>
    <n v="4"/>
    <n v="2202"/>
    <s v=""/>
    <s v=""/>
    <s v=""/>
    <s v=""/>
    <s v=""/>
    <s v=""/>
    <x v="0"/>
    <s v="GE1D木4"/>
    <n v="0.5"/>
    <s v="竹内一木4"/>
    <n v="1"/>
    <n v="1"/>
    <n v="24"/>
    <s v="2202木4"/>
    <n v="0.5"/>
    <s v="GE1DGE1D木42202"/>
    <n v="12"/>
    <m/>
  </r>
  <r>
    <n v="1"/>
    <x v="0"/>
    <x v="3"/>
    <x v="0"/>
    <n v="24"/>
    <s v="角森"/>
    <x v="1"/>
    <x v="1"/>
    <s v="奥元"/>
    <s v="ゲーム"/>
    <s v="プログラム"/>
    <s v="専任"/>
    <x v="3"/>
    <x v="1"/>
    <x v="55"/>
    <x v="3"/>
    <x v="3"/>
    <x v="1"/>
    <x v="0"/>
    <n v="36"/>
    <x v="1"/>
    <x v="0"/>
    <m/>
    <x v="0"/>
    <x v="1"/>
    <x v="1"/>
    <x v="1"/>
    <x v="1"/>
    <s v="GE1D"/>
    <s v="メイン"/>
    <s v="角森"/>
    <s v="金"/>
    <n v="1"/>
    <n v="2501"/>
    <s v=""/>
    <s v=""/>
    <s v=""/>
    <s v=""/>
    <s v=""/>
    <s v=""/>
    <x v="0"/>
    <s v="GE1D金1"/>
    <n v="0.5"/>
    <s v="角森金1"/>
    <n v="1"/>
    <n v="1"/>
    <n v="24"/>
    <s v="2501金1"/>
    <n v="0.5"/>
    <s v="GE1DGE1D金12501"/>
    <n v="12"/>
    <m/>
  </r>
  <r>
    <n v="1"/>
    <x v="0"/>
    <x v="3"/>
    <x v="0"/>
    <n v="24"/>
    <s v="角森"/>
    <x v="0"/>
    <x v="0"/>
    <s v="竹内一"/>
    <s v="CG"/>
    <s v="　"/>
    <s v="専任"/>
    <x v="3"/>
    <x v="1"/>
    <x v="53"/>
    <x v="3"/>
    <x v="1"/>
    <x v="10"/>
    <x v="2"/>
    <n v="36"/>
    <x v="1"/>
    <x v="0"/>
    <m/>
    <x v="0"/>
    <x v="0"/>
    <x v="0"/>
    <x v="1"/>
    <x v="0"/>
    <s v="GE1D"/>
    <s v="メイン"/>
    <s v="宮﨑"/>
    <s v="金"/>
    <n v="2"/>
    <n v="2505"/>
    <s v=""/>
    <s v=""/>
    <s v=""/>
    <s v=""/>
    <s v=""/>
    <s v=""/>
    <x v="0"/>
    <s v="GE1D金2"/>
    <n v="0.5"/>
    <s v="宮﨑金2"/>
    <n v="1"/>
    <n v="1"/>
    <n v="24"/>
    <s v="2505金2"/>
    <n v="0.5"/>
    <s v="GE1DGE1D金22505"/>
    <n v="12"/>
    <m/>
  </r>
  <r>
    <n v="1"/>
    <x v="0"/>
    <x v="3"/>
    <x v="0"/>
    <n v="24"/>
    <s v="角森"/>
    <x v="2"/>
    <x v="3"/>
    <s v="福島"/>
    <s v="CG"/>
    <s v="　"/>
    <s v="専任"/>
    <x v="3"/>
    <x v="1"/>
    <x v="3"/>
    <x v="3"/>
    <x v="0"/>
    <x v="2"/>
    <x v="1"/>
    <n v="33"/>
    <x v="2"/>
    <x v="1"/>
    <m/>
    <x v="0"/>
    <x v="1"/>
    <x v="2"/>
    <x v="1"/>
    <x v="0"/>
    <s v="GE1D"/>
    <s v="メイン"/>
    <s v="高祖"/>
    <s v="金"/>
    <n v="3"/>
    <n v="1402"/>
    <s v=""/>
    <s v=""/>
    <s v=""/>
    <s v=""/>
    <s v=""/>
    <s v=""/>
    <x v="0"/>
    <s v="GE1D金3"/>
    <n v="0.5"/>
    <s v="高祖金3"/>
    <n v="1"/>
    <n v="1"/>
    <n v="24"/>
    <s v="1402金3"/>
    <n v="0.5"/>
    <s v="GE1DGE1D金31402"/>
    <n v="12"/>
    <m/>
  </r>
  <r>
    <n v="1"/>
    <x v="0"/>
    <x v="4"/>
    <x v="0"/>
    <n v="22"/>
    <s v="高祖"/>
    <x v="2"/>
    <x v="3"/>
    <s v="福島"/>
    <s v="CG"/>
    <s v="　"/>
    <s v="専任"/>
    <x v="4"/>
    <x v="1"/>
    <x v="3"/>
    <x v="4"/>
    <x v="3"/>
    <x v="11"/>
    <x v="1"/>
    <n v="32"/>
    <x v="2"/>
    <x v="1"/>
    <m/>
    <x v="0"/>
    <x v="1"/>
    <x v="2"/>
    <x v="1"/>
    <x v="1"/>
    <s v="GE1E"/>
    <s v="メイン"/>
    <s v="高祖"/>
    <s v="月"/>
    <n v="1"/>
    <n v="1401"/>
    <s v=""/>
    <s v=""/>
    <s v=""/>
    <s v=""/>
    <s v=""/>
    <s v=""/>
    <x v="0"/>
    <s v="GE1E月1"/>
    <n v="0.5"/>
    <s v="高祖月1"/>
    <n v="1"/>
    <n v="1"/>
    <n v="22"/>
    <s v="1401月1"/>
    <n v="0.5"/>
    <s v="GE1EGE1E月11401"/>
    <n v="11"/>
    <m/>
  </r>
  <r>
    <n v="1"/>
    <x v="0"/>
    <x v="4"/>
    <x v="0"/>
    <n v="22"/>
    <s v="高祖"/>
    <x v="0"/>
    <x v="0"/>
    <s v="竹内一"/>
    <s v="CG"/>
    <s v="　"/>
    <s v="専任"/>
    <x v="4"/>
    <x v="1"/>
    <x v="36"/>
    <x v="4"/>
    <x v="1"/>
    <x v="12"/>
    <x v="2"/>
    <n v="36"/>
    <x v="0"/>
    <x v="1"/>
    <m/>
    <x v="0"/>
    <x v="0"/>
    <x v="0"/>
    <x v="0"/>
    <x v="0"/>
    <s v="GE1E"/>
    <s v="メイン"/>
    <s v="武田"/>
    <s v="月"/>
    <n v="2"/>
    <n v="3403"/>
    <s v=""/>
    <s v=""/>
    <s v=""/>
    <s v=""/>
    <s v=""/>
    <s v=""/>
    <x v="0"/>
    <s v="GE1E月2"/>
    <n v="0.5"/>
    <s v="武田月2"/>
    <n v="0.5"/>
    <n v="1"/>
    <n v="22"/>
    <s v="3403月2"/>
    <n v="0.25"/>
    <s v="GE1EGE1E月23403"/>
    <n v="11"/>
    <m/>
  </r>
  <r>
    <n v="1"/>
    <x v="0"/>
    <x v="4"/>
    <x v="0"/>
    <n v="22"/>
    <s v="高祖"/>
    <x v="1"/>
    <x v="1"/>
    <s v="奥元"/>
    <s v="ゲーム"/>
    <s v="プログラム"/>
    <s v="専任"/>
    <x v="4"/>
    <x v="1"/>
    <x v="13"/>
    <x v="4"/>
    <x v="0"/>
    <x v="12"/>
    <x v="2"/>
    <n v="36"/>
    <x v="0"/>
    <x v="1"/>
    <m/>
    <x v="0"/>
    <x v="1"/>
    <x v="1"/>
    <x v="1"/>
    <x v="0"/>
    <s v="GE1E"/>
    <s v="メイン"/>
    <s v="幸田"/>
    <s v="月"/>
    <n v="3"/>
    <n v="3403"/>
    <s v=""/>
    <s v=""/>
    <s v=""/>
    <s v=""/>
    <s v=""/>
    <s v=""/>
    <x v="0"/>
    <s v="GE1E月3"/>
    <n v="0.5"/>
    <s v="幸田月3"/>
    <n v="1"/>
    <n v="1"/>
    <n v="22"/>
    <s v="3403月3"/>
    <n v="0.5"/>
    <s v="GE1EGE1E月33403"/>
    <n v="11"/>
    <m/>
  </r>
  <r>
    <n v="1"/>
    <x v="0"/>
    <x v="4"/>
    <x v="0"/>
    <n v="22"/>
    <s v="高祖"/>
    <x v="2"/>
    <x v="4"/>
    <s v="庄司"/>
    <s v="CG"/>
    <s v="　"/>
    <s v="専任"/>
    <x v="4"/>
    <x v="1"/>
    <x v="54"/>
    <x v="1"/>
    <x v="1"/>
    <x v="4"/>
    <x v="1"/>
    <n v="36"/>
    <x v="1"/>
    <x v="1"/>
    <m/>
    <x v="0"/>
    <x v="2"/>
    <x v="0"/>
    <x v="1"/>
    <x v="0"/>
    <s v="GE1E"/>
    <s v="メイン"/>
    <s v="山本昇"/>
    <s v="水"/>
    <n v="2"/>
    <n v="2401"/>
    <s v=""/>
    <s v=""/>
    <s v=""/>
    <s v=""/>
    <s v=""/>
    <s v=""/>
    <x v="0"/>
    <s v="GE1E水2"/>
    <n v="0.5"/>
    <s v="山本昇水2"/>
    <n v="1"/>
    <n v="1"/>
    <n v="22"/>
    <s v="2401水2"/>
    <n v="0.5"/>
    <s v="GE1EGE1E水22401"/>
    <n v="11"/>
    <m/>
  </r>
  <r>
    <n v="1"/>
    <x v="0"/>
    <x v="4"/>
    <x v="0"/>
    <n v="22"/>
    <s v="高祖"/>
    <x v="28"/>
    <x v="67"/>
    <s v="大野"/>
    <s v="ゲーム"/>
    <s v="企画"/>
    <s v="専任"/>
    <x v="4"/>
    <x v="1"/>
    <x v="3"/>
    <x v="1"/>
    <x v="0"/>
    <x v="24"/>
    <x v="2"/>
    <n v="36"/>
    <x v="1"/>
    <x v="1"/>
    <m/>
    <x v="0"/>
    <x v="1"/>
    <x v="2"/>
    <x v="1"/>
    <x v="1"/>
    <s v="GE1E"/>
    <s v="メイン"/>
    <s v="高祖"/>
    <s v="水"/>
    <n v="3"/>
    <n v="2404"/>
    <s v=""/>
    <s v=""/>
    <s v=""/>
    <s v=""/>
    <s v=""/>
    <s v=""/>
    <x v="0"/>
    <s v="GE1E水3"/>
    <n v="1"/>
    <s v="高祖水3"/>
    <n v="0.5"/>
    <n v="1"/>
    <n v="22"/>
    <s v="2404水3"/>
    <n v="0.5"/>
    <s v="GE1EGE1E水32404"/>
    <n v="22"/>
    <m/>
  </r>
  <r>
    <n v="1"/>
    <x v="0"/>
    <x v="4"/>
    <x v="0"/>
    <n v="22"/>
    <s v="高祖"/>
    <x v="0"/>
    <x v="0"/>
    <s v="竹内一"/>
    <s v="CG"/>
    <s v="　"/>
    <s v="専任"/>
    <x v="4"/>
    <x v="1"/>
    <x v="36"/>
    <x v="2"/>
    <x v="0"/>
    <x v="5"/>
    <x v="2"/>
    <n v="36"/>
    <x v="0"/>
    <x v="2"/>
    <m/>
    <x v="0"/>
    <x v="0"/>
    <x v="0"/>
    <x v="0"/>
    <x v="0"/>
    <s v="GE1E"/>
    <s v="メイン"/>
    <s v="武田"/>
    <s v="木"/>
    <n v="3"/>
    <n v="3302"/>
    <s v=""/>
    <s v=""/>
    <s v=""/>
    <s v=""/>
    <s v=""/>
    <s v=""/>
    <x v="0"/>
    <s v="GE1E木3"/>
    <n v="0.5"/>
    <s v="武田木3"/>
    <n v="0.5"/>
    <n v="1"/>
    <n v="22"/>
    <s v="3302木3"/>
    <n v="0.25"/>
    <s v="GE1EGE1E木33302"/>
    <n v="11"/>
    <m/>
  </r>
  <r>
    <n v="1"/>
    <x v="0"/>
    <x v="4"/>
    <x v="0"/>
    <n v="22"/>
    <s v="高祖"/>
    <x v="1"/>
    <x v="1"/>
    <s v="奥元"/>
    <s v="ゲーム"/>
    <s v="プログラム"/>
    <s v="専任"/>
    <x v="4"/>
    <x v="1"/>
    <x v="13"/>
    <x v="2"/>
    <x v="2"/>
    <x v="5"/>
    <x v="2"/>
    <n v="36"/>
    <x v="0"/>
    <x v="2"/>
    <m/>
    <x v="0"/>
    <x v="1"/>
    <x v="1"/>
    <x v="1"/>
    <x v="0"/>
    <s v="GE1E"/>
    <s v="メイン"/>
    <s v="幸田"/>
    <s v="木"/>
    <n v="4"/>
    <n v="3302"/>
    <s v=""/>
    <s v=""/>
    <s v=""/>
    <s v=""/>
    <s v=""/>
    <s v=""/>
    <x v="0"/>
    <s v="GE1E木4"/>
    <n v="0.5"/>
    <s v="幸田木4"/>
    <n v="1"/>
    <n v="1"/>
    <n v="22"/>
    <s v="3302木4"/>
    <n v="0.5"/>
    <s v="GE1EGE1E木43302"/>
    <n v="11"/>
    <m/>
  </r>
  <r>
    <n v="1"/>
    <x v="0"/>
    <x v="4"/>
    <x v="0"/>
    <n v="22"/>
    <s v="高祖"/>
    <x v="2"/>
    <x v="2"/>
    <s v="福島"/>
    <s v="CG"/>
    <s v="　"/>
    <s v="専任"/>
    <x v="4"/>
    <x v="1"/>
    <x v="9"/>
    <x v="3"/>
    <x v="3"/>
    <x v="4"/>
    <x v="1"/>
    <n v="36"/>
    <x v="1"/>
    <x v="1"/>
    <m/>
    <x v="0"/>
    <x v="2"/>
    <x v="0"/>
    <x v="1"/>
    <x v="0"/>
    <s v="GE1E"/>
    <s v="メイン"/>
    <s v="竹内一"/>
    <s v="金"/>
    <n v="1"/>
    <n v="2401"/>
    <s v=""/>
    <s v=""/>
    <s v=""/>
    <s v=""/>
    <s v=""/>
    <s v=""/>
    <x v="0"/>
    <s v="GE1E金1"/>
    <n v="0.5"/>
    <s v="竹内一金1"/>
    <n v="1"/>
    <n v="1"/>
    <n v="22"/>
    <s v="2401金1"/>
    <n v="0.5"/>
    <s v="GE1EGE1E金12401"/>
    <n v="11"/>
    <m/>
  </r>
  <r>
    <n v="1"/>
    <x v="0"/>
    <x v="4"/>
    <x v="0"/>
    <n v="22"/>
    <s v="高祖"/>
    <x v="2"/>
    <x v="2"/>
    <s v="福島"/>
    <s v="CG"/>
    <s v="　"/>
    <s v="専任"/>
    <x v="4"/>
    <x v="1"/>
    <x v="9"/>
    <x v="3"/>
    <x v="1"/>
    <x v="4"/>
    <x v="1"/>
    <n v="36"/>
    <x v="1"/>
    <x v="1"/>
    <m/>
    <x v="0"/>
    <x v="2"/>
    <x v="0"/>
    <x v="1"/>
    <x v="0"/>
    <s v="GE1E"/>
    <s v="メイン"/>
    <s v="竹内一"/>
    <s v="金"/>
    <n v="2"/>
    <n v="2401"/>
    <s v=""/>
    <s v=""/>
    <s v=""/>
    <s v=""/>
    <s v=""/>
    <s v=""/>
    <x v="0"/>
    <s v="GE1E金2"/>
    <n v="0.5"/>
    <s v="竹内一金2"/>
    <n v="1"/>
    <n v="1"/>
    <n v="22"/>
    <s v="2401金2"/>
    <n v="0.5"/>
    <s v="GE1EGE1E金22401"/>
    <n v="11"/>
    <m/>
  </r>
  <r>
    <n v="1"/>
    <x v="0"/>
    <x v="4"/>
    <x v="0"/>
    <n v="22"/>
    <s v="高祖"/>
    <x v="6"/>
    <x v="68"/>
    <s v="山口"/>
    <s v="ゲーム"/>
    <s v="プログラム"/>
    <s v="専任"/>
    <x v="4"/>
    <x v="1"/>
    <x v="52"/>
    <x v="3"/>
    <x v="0"/>
    <x v="24"/>
    <x v="2"/>
    <n v="36"/>
    <x v="1"/>
    <x v="1"/>
    <m/>
    <x v="0"/>
    <x v="1"/>
    <x v="1"/>
    <x v="0"/>
    <x v="0"/>
    <s v="GE1E"/>
    <s v="メイン"/>
    <s v="川畑"/>
    <s v="金"/>
    <n v="3"/>
    <n v="2404"/>
    <s v=""/>
    <s v=""/>
    <s v=""/>
    <s v=""/>
    <s v=""/>
    <s v=""/>
    <x v="0"/>
    <s v="GE1E金3"/>
    <n v="1"/>
    <s v="川畑金3"/>
    <n v="0.5"/>
    <n v="1"/>
    <n v="22"/>
    <s v="2404金3"/>
    <n v="0.5"/>
    <s v="GE1EGE1E金32404"/>
    <n v="22"/>
    <m/>
  </r>
  <r>
    <n v="1"/>
    <x v="0"/>
    <x v="36"/>
    <x v="0"/>
    <n v="21"/>
    <s v="奥田"/>
    <x v="29"/>
    <x v="69"/>
    <s v="今井"/>
    <s v="IT"/>
    <s v="　"/>
    <s v="専任"/>
    <x v="50"/>
    <x v="1"/>
    <x v="56"/>
    <x v="4"/>
    <x v="1"/>
    <x v="24"/>
    <x v="2"/>
    <n v="36"/>
    <x v="1"/>
    <x v="1"/>
    <m/>
    <x v="0"/>
    <x v="1"/>
    <x v="1"/>
    <x v="1"/>
    <x v="1"/>
    <s v="GO1A"/>
    <s v="メイン"/>
    <s v="奥田"/>
    <s v="月"/>
    <n v="2"/>
    <n v="2404"/>
    <s v=""/>
    <s v=""/>
    <s v=""/>
    <s v=""/>
    <s v=""/>
    <s v=""/>
    <x v="0"/>
    <s v="GO1A月2"/>
    <n v="1"/>
    <s v="奥田月2"/>
    <n v="1"/>
    <n v="1"/>
    <n v="21"/>
    <s v="2404月2"/>
    <n v="1"/>
    <s v="GO1AGO1A月22404"/>
    <n v="21"/>
    <m/>
  </r>
  <r>
    <n v="1"/>
    <x v="0"/>
    <x v="36"/>
    <x v="0"/>
    <n v="21"/>
    <s v="奥田"/>
    <x v="29"/>
    <x v="70"/>
    <s v="今井"/>
    <s v="IT"/>
    <s v="　"/>
    <s v="専任"/>
    <x v="50"/>
    <x v="1"/>
    <x v="56"/>
    <x v="4"/>
    <x v="0"/>
    <x v="24"/>
    <x v="2"/>
    <n v="36"/>
    <x v="1"/>
    <x v="1"/>
    <m/>
    <x v="0"/>
    <x v="1"/>
    <x v="1"/>
    <x v="1"/>
    <x v="1"/>
    <s v="GO1A"/>
    <s v="メイン"/>
    <s v="奥田"/>
    <s v="月"/>
    <n v="3"/>
    <n v="2404"/>
    <s v=""/>
    <s v=""/>
    <s v=""/>
    <s v=""/>
    <s v=""/>
    <s v=""/>
    <x v="0"/>
    <s v="GO1A月3"/>
    <n v="1"/>
    <s v="奥田月3"/>
    <n v="1"/>
    <n v="1"/>
    <n v="21"/>
    <s v="2404月3"/>
    <n v="1"/>
    <s v="GO1AGO1A月32404"/>
    <n v="21"/>
    <m/>
  </r>
  <r>
    <n v="1"/>
    <x v="0"/>
    <x v="36"/>
    <x v="0"/>
    <n v="21"/>
    <s v="奥田"/>
    <x v="28"/>
    <x v="67"/>
    <s v="大野"/>
    <s v="ゲーム"/>
    <s v="企画"/>
    <s v="専任"/>
    <x v="50"/>
    <x v="1"/>
    <x v="8"/>
    <x v="4"/>
    <x v="2"/>
    <x v="24"/>
    <x v="2"/>
    <n v="36"/>
    <x v="1"/>
    <x v="1"/>
    <m/>
    <x v="0"/>
    <x v="1"/>
    <x v="2"/>
    <x v="0"/>
    <x v="0"/>
    <s v="GO1A"/>
    <s v="メイン"/>
    <s v="岡本武"/>
    <s v="月"/>
    <n v="4"/>
    <n v="2404"/>
    <s v=""/>
    <s v=""/>
    <s v=""/>
    <s v=""/>
    <s v=""/>
    <s v=""/>
    <x v="0"/>
    <s v="GO1A月4"/>
    <n v="1"/>
    <s v="岡本武月4"/>
    <n v="1"/>
    <n v="1"/>
    <n v="21"/>
    <s v="2404月4"/>
    <n v="1"/>
    <s v="GO1AGO1A月42404"/>
    <n v="21"/>
    <m/>
  </r>
  <r>
    <n v="1"/>
    <x v="0"/>
    <x v="36"/>
    <x v="0"/>
    <n v="21"/>
    <s v="奥田"/>
    <x v="29"/>
    <x v="71"/>
    <s v="今井"/>
    <s v="IT"/>
    <s v="　"/>
    <s v="専任"/>
    <x v="50"/>
    <x v="1"/>
    <x v="56"/>
    <x v="0"/>
    <x v="2"/>
    <x v="7"/>
    <x v="2"/>
    <n v="36"/>
    <x v="1"/>
    <x v="1"/>
    <m/>
    <x v="0"/>
    <x v="1"/>
    <x v="1"/>
    <x v="1"/>
    <x v="1"/>
    <s v="GO1A"/>
    <s v="メイン"/>
    <s v="奥田"/>
    <s v="火"/>
    <n v="4"/>
    <n v="2405"/>
    <s v=""/>
    <s v=""/>
    <s v=""/>
    <s v=""/>
    <s v=""/>
    <s v=""/>
    <x v="0"/>
    <s v="GO1A火4"/>
    <n v="1"/>
    <s v="奥田火4"/>
    <n v="1"/>
    <n v="1"/>
    <n v="21"/>
    <s v="2405火4"/>
    <n v="1"/>
    <s v="GO1AGO1A火42405"/>
    <n v="21"/>
    <m/>
  </r>
  <r>
    <n v="1"/>
    <x v="0"/>
    <x v="36"/>
    <x v="0"/>
    <n v="21"/>
    <s v="奥田"/>
    <x v="29"/>
    <x v="72"/>
    <s v="奥田"/>
    <s v="ゲーム"/>
    <s v="プログラム"/>
    <s v="専任"/>
    <x v="50"/>
    <x v="1"/>
    <x v="56"/>
    <x v="1"/>
    <x v="0"/>
    <x v="18"/>
    <x v="4"/>
    <n v="36"/>
    <x v="0"/>
    <x v="3"/>
    <m/>
    <x v="0"/>
    <x v="1"/>
    <x v="1"/>
    <x v="1"/>
    <x v="1"/>
    <s v="GO1A"/>
    <s v="メイン"/>
    <s v="奥田"/>
    <s v="水"/>
    <n v="3"/>
    <n v="3201"/>
    <s v=""/>
    <s v=""/>
    <s v=""/>
    <s v=""/>
    <s v=""/>
    <s v=""/>
    <x v="0"/>
    <s v="GO1A水3"/>
    <n v="1"/>
    <s v="奥田水3"/>
    <n v="1"/>
    <n v="1"/>
    <n v="21"/>
    <s v="3201水3"/>
    <n v="1"/>
    <s v="GO1AGO1A水33201"/>
    <n v="21"/>
    <m/>
  </r>
  <r>
    <n v="1"/>
    <x v="0"/>
    <x v="36"/>
    <x v="0"/>
    <n v="21"/>
    <s v="奥田"/>
    <x v="29"/>
    <x v="72"/>
    <s v="奥田"/>
    <s v="ゲーム"/>
    <s v="プログラム"/>
    <s v="専任"/>
    <x v="50"/>
    <x v="1"/>
    <x v="56"/>
    <x v="2"/>
    <x v="0"/>
    <x v="18"/>
    <x v="4"/>
    <n v="36"/>
    <x v="0"/>
    <x v="3"/>
    <m/>
    <x v="0"/>
    <x v="1"/>
    <x v="1"/>
    <x v="1"/>
    <x v="1"/>
    <s v="GO1A"/>
    <s v="メイン"/>
    <s v="奥田"/>
    <s v="木"/>
    <n v="3"/>
    <n v="3201"/>
    <s v=""/>
    <s v=""/>
    <s v=""/>
    <s v=""/>
    <s v=""/>
    <s v=""/>
    <x v="0"/>
    <s v="GO1A木3"/>
    <n v="1"/>
    <s v="奥田木3"/>
    <n v="1"/>
    <n v="1"/>
    <n v="21"/>
    <s v="3201木3"/>
    <n v="1"/>
    <s v="GO1AGO1A木33201"/>
    <n v="21"/>
    <m/>
  </r>
  <r>
    <n v="1"/>
    <x v="0"/>
    <x v="36"/>
    <x v="0"/>
    <n v="21"/>
    <s v="奥田"/>
    <x v="29"/>
    <x v="72"/>
    <s v="奥田"/>
    <s v="ゲーム"/>
    <s v="プログラム"/>
    <s v="専任"/>
    <x v="50"/>
    <x v="1"/>
    <x v="56"/>
    <x v="3"/>
    <x v="0"/>
    <x v="12"/>
    <x v="2"/>
    <n v="36"/>
    <x v="0"/>
    <x v="1"/>
    <m/>
    <x v="0"/>
    <x v="1"/>
    <x v="1"/>
    <x v="1"/>
    <x v="1"/>
    <s v="GO1A"/>
    <s v="メイン"/>
    <s v="奥田"/>
    <s v="金"/>
    <n v="3"/>
    <n v="3403"/>
    <s v=""/>
    <s v=""/>
    <s v=""/>
    <s v=""/>
    <s v=""/>
    <s v=""/>
    <x v="0"/>
    <s v="GO1A金3"/>
    <n v="1"/>
    <s v="奥田金3"/>
    <n v="1"/>
    <n v="1"/>
    <n v="21"/>
    <s v="3403金3"/>
    <n v="1"/>
    <s v="GO1AGO1A金33403"/>
    <n v="21"/>
    <m/>
  </r>
  <r>
    <n v="1"/>
    <x v="0"/>
    <x v="5"/>
    <x v="1"/>
    <n v="25"/>
    <s v="山本昇"/>
    <x v="0"/>
    <x v="5"/>
    <s v="山本昇"/>
    <s v="CG"/>
    <s v="　"/>
    <s v="専任"/>
    <x v="5"/>
    <x v="1"/>
    <x v="36"/>
    <x v="4"/>
    <x v="3"/>
    <x v="13"/>
    <x v="1"/>
    <n v="36"/>
    <x v="1"/>
    <x v="0"/>
    <m/>
    <x v="0"/>
    <x v="0"/>
    <x v="0"/>
    <x v="0"/>
    <x v="0"/>
    <s v="CG1A"/>
    <s v="メイン"/>
    <s v="武田"/>
    <s v="月"/>
    <n v="1"/>
    <n v="2502"/>
    <s v=""/>
    <s v=""/>
    <s v=""/>
    <s v=""/>
    <s v=""/>
    <s v=""/>
    <x v="0"/>
    <s v="CG1A月1"/>
    <n v="0.5"/>
    <s v="武田月1"/>
    <n v="1"/>
    <n v="1"/>
    <n v="25"/>
    <s v="2502月1"/>
    <n v="0.5"/>
    <s v="CG1ACG1A月12502"/>
    <n v="12.5"/>
    <m/>
  </r>
  <r>
    <n v="1"/>
    <x v="0"/>
    <x v="5"/>
    <x v="1"/>
    <n v="25"/>
    <s v="山本昇"/>
    <x v="3"/>
    <x v="6"/>
    <s v="徳山"/>
    <s v="CG"/>
    <s v="　"/>
    <s v="専任"/>
    <x v="5"/>
    <x v="1"/>
    <x v="40"/>
    <x v="4"/>
    <x v="1"/>
    <x v="13"/>
    <x v="1"/>
    <n v="36"/>
    <x v="1"/>
    <x v="0"/>
    <m/>
    <x v="0"/>
    <x v="2"/>
    <x v="0"/>
    <x v="1"/>
    <x v="0"/>
    <s v="CG1A"/>
    <s v="メイン"/>
    <s v="徳山"/>
    <s v="月"/>
    <n v="2"/>
    <n v="2502"/>
    <s v=""/>
    <s v=""/>
    <s v=""/>
    <s v=""/>
    <s v=""/>
    <s v=""/>
    <x v="0"/>
    <s v="CG1A月2"/>
    <n v="0.5"/>
    <s v="徳山月2"/>
    <n v="1"/>
    <n v="1"/>
    <n v="25"/>
    <s v="2502月2"/>
    <n v="0.5"/>
    <s v="CG1ACG1A月22502"/>
    <n v="12.5"/>
    <m/>
  </r>
  <r>
    <n v="1"/>
    <x v="0"/>
    <x v="5"/>
    <x v="1"/>
    <n v="25"/>
    <s v="山本昇"/>
    <x v="30"/>
    <x v="73"/>
    <s v="山本昇"/>
    <s v="CG"/>
    <s v="　"/>
    <s v="専任"/>
    <x v="5"/>
    <x v="1"/>
    <x v="54"/>
    <x v="4"/>
    <x v="0"/>
    <x v="35"/>
    <x v="1"/>
    <n v="36"/>
    <x v="1"/>
    <x v="3"/>
    <m/>
    <x v="0"/>
    <x v="2"/>
    <x v="0"/>
    <x v="1"/>
    <x v="1"/>
    <s v="CG1A"/>
    <s v="メイン"/>
    <s v="山本昇"/>
    <s v="月"/>
    <n v="3"/>
    <n v="2201"/>
    <s v=""/>
    <s v=""/>
    <s v=""/>
    <s v=""/>
    <s v=""/>
    <s v=""/>
    <x v="0"/>
    <s v="CG1A月3"/>
    <n v="1"/>
    <s v="山本昇月3"/>
    <n v="1"/>
    <n v="1"/>
    <n v="25"/>
    <s v="2201月3"/>
    <n v="1"/>
    <s v="CG1ACG1A月32201"/>
    <n v="25"/>
    <m/>
  </r>
  <r>
    <n v="1"/>
    <x v="0"/>
    <x v="5"/>
    <x v="1"/>
    <n v="25"/>
    <s v="山本昇"/>
    <x v="4"/>
    <x v="74"/>
    <s v="福島"/>
    <s v="CG"/>
    <s v="　"/>
    <s v="専任"/>
    <x v="5"/>
    <x v="1"/>
    <x v="38"/>
    <x v="4"/>
    <x v="2"/>
    <x v="11"/>
    <x v="1"/>
    <n v="32"/>
    <x v="2"/>
    <x v="1"/>
    <m/>
    <x v="0"/>
    <x v="2"/>
    <x v="0"/>
    <x v="1"/>
    <x v="0"/>
    <s v="CG1A"/>
    <s v="メイン"/>
    <s v="西谷"/>
    <s v="月"/>
    <n v="4"/>
    <n v="1401"/>
    <s v=""/>
    <s v=""/>
    <s v=""/>
    <s v=""/>
    <s v=""/>
    <s v=""/>
    <x v="0"/>
    <s v="CG1A月4"/>
    <n v="1"/>
    <s v="西谷月4"/>
    <n v="1"/>
    <n v="1"/>
    <n v="25"/>
    <s v="1401月4"/>
    <n v="1"/>
    <s v="CG1ACG1A月41401"/>
    <n v="25"/>
    <m/>
  </r>
  <r>
    <n v="1"/>
    <x v="0"/>
    <x v="5"/>
    <x v="1"/>
    <n v="25"/>
    <s v="山本昇"/>
    <x v="4"/>
    <x v="74"/>
    <s v="福島"/>
    <s v="CG"/>
    <s v="　"/>
    <s v="専任"/>
    <x v="5"/>
    <x v="1"/>
    <x v="38"/>
    <x v="4"/>
    <x v="4"/>
    <x v="11"/>
    <x v="1"/>
    <n v="32"/>
    <x v="2"/>
    <x v="1"/>
    <m/>
    <x v="0"/>
    <x v="2"/>
    <x v="0"/>
    <x v="1"/>
    <x v="0"/>
    <s v="CG1A"/>
    <s v="メイン"/>
    <s v="西谷"/>
    <s v="月"/>
    <n v="5"/>
    <n v="1401"/>
    <s v=""/>
    <s v=""/>
    <s v=""/>
    <s v=""/>
    <s v=""/>
    <s v=""/>
    <x v="0"/>
    <s v="CG1A月5"/>
    <n v="1"/>
    <s v="西谷月5"/>
    <n v="1"/>
    <n v="1"/>
    <n v="25"/>
    <s v="1401月5"/>
    <n v="1"/>
    <s v="CG1ACG1A月51401"/>
    <n v="25"/>
    <m/>
  </r>
  <r>
    <n v="1"/>
    <x v="0"/>
    <x v="5"/>
    <x v="1"/>
    <n v="25"/>
    <s v="山本昇"/>
    <x v="4"/>
    <x v="7"/>
    <s v="西谷"/>
    <s v="CG"/>
    <s v="　"/>
    <s v="専任"/>
    <x v="5"/>
    <x v="1"/>
    <x v="57"/>
    <x v="0"/>
    <x v="3"/>
    <x v="14"/>
    <x v="4"/>
    <n v="36"/>
    <x v="1"/>
    <x v="0"/>
    <m/>
    <x v="0"/>
    <x v="2"/>
    <x v="0"/>
    <x v="0"/>
    <x v="0"/>
    <s v="CG1A"/>
    <s v="メイン"/>
    <s v="芦田"/>
    <s v="火"/>
    <n v="1"/>
    <n v="2503"/>
    <s v=""/>
    <s v=""/>
    <s v=""/>
    <s v=""/>
    <s v=""/>
    <s v=""/>
    <x v="0"/>
    <s v="CG1A火1"/>
    <n v="0.5"/>
    <s v="芦田火1"/>
    <n v="0.33333333333333331"/>
    <n v="1"/>
    <n v="25"/>
    <s v="2503火1"/>
    <n v="0.5"/>
    <s v="CG1ACG1A火12503"/>
    <n v="12.5"/>
    <m/>
  </r>
  <r>
    <n v="1"/>
    <x v="0"/>
    <x v="5"/>
    <x v="1"/>
    <n v="25"/>
    <s v="山本昇"/>
    <x v="4"/>
    <x v="7"/>
    <s v="西谷"/>
    <s v="CG"/>
    <s v="　"/>
    <s v="専任"/>
    <x v="5"/>
    <x v="1"/>
    <x v="57"/>
    <x v="0"/>
    <x v="1"/>
    <x v="14"/>
    <x v="4"/>
    <n v="36"/>
    <x v="1"/>
    <x v="0"/>
    <m/>
    <x v="0"/>
    <x v="2"/>
    <x v="0"/>
    <x v="0"/>
    <x v="0"/>
    <s v="CG1A"/>
    <s v="メイン"/>
    <s v="芦田"/>
    <s v="火"/>
    <n v="2"/>
    <n v="2503"/>
    <s v=""/>
    <s v=""/>
    <s v=""/>
    <s v=""/>
    <s v=""/>
    <s v=""/>
    <x v="0"/>
    <s v="CG1A火2"/>
    <n v="0.5"/>
    <s v="芦田火2"/>
    <n v="0.33333333333333331"/>
    <n v="1"/>
    <n v="25"/>
    <s v="2503火2"/>
    <n v="0.5"/>
    <s v="CG1ACG1A火22503"/>
    <n v="12.5"/>
    <m/>
  </r>
  <r>
    <n v="1"/>
    <x v="0"/>
    <x v="5"/>
    <x v="1"/>
    <n v="25"/>
    <s v="山本昇"/>
    <x v="4"/>
    <x v="7"/>
    <s v="西谷"/>
    <s v="CG"/>
    <s v="　"/>
    <s v="専任"/>
    <x v="5"/>
    <x v="1"/>
    <x v="57"/>
    <x v="0"/>
    <x v="0"/>
    <x v="14"/>
    <x v="4"/>
    <n v="36"/>
    <x v="1"/>
    <x v="0"/>
    <m/>
    <x v="0"/>
    <x v="2"/>
    <x v="0"/>
    <x v="0"/>
    <x v="0"/>
    <s v="CG1A"/>
    <s v="メイン"/>
    <s v="芦田"/>
    <s v="火"/>
    <n v="3"/>
    <n v="2503"/>
    <s v=""/>
    <s v=""/>
    <s v=""/>
    <s v=""/>
    <s v=""/>
    <s v=""/>
    <x v="0"/>
    <s v="CG1A火3"/>
    <n v="0.5"/>
    <s v="芦田火3"/>
    <n v="0.33333333333333331"/>
    <n v="1"/>
    <n v="25"/>
    <s v="2503火3"/>
    <n v="0.5"/>
    <s v="CG1ACG1A火32503"/>
    <n v="12.5"/>
    <m/>
  </r>
  <r>
    <n v="1"/>
    <x v="0"/>
    <x v="5"/>
    <x v="1"/>
    <n v="25"/>
    <s v="山本昇"/>
    <x v="4"/>
    <x v="7"/>
    <s v="西谷"/>
    <s v="CG"/>
    <s v="　"/>
    <s v="専任"/>
    <x v="5"/>
    <x v="1"/>
    <x v="57"/>
    <x v="0"/>
    <x v="2"/>
    <x v="14"/>
    <x v="4"/>
    <n v="36"/>
    <x v="1"/>
    <x v="0"/>
    <m/>
    <x v="0"/>
    <x v="2"/>
    <x v="0"/>
    <x v="0"/>
    <x v="0"/>
    <s v="CG1A"/>
    <s v="メイン"/>
    <s v="芦田"/>
    <s v="火"/>
    <n v="4"/>
    <n v="2503"/>
    <s v=""/>
    <s v=""/>
    <s v=""/>
    <s v=""/>
    <s v=""/>
    <s v=""/>
    <x v="0"/>
    <s v="CG1A火4"/>
    <n v="0.5"/>
    <s v="芦田火4"/>
    <n v="0.33333333333333331"/>
    <n v="1"/>
    <n v="25"/>
    <s v="2503火4"/>
    <n v="0.5"/>
    <s v="CG1ACG1A火42503"/>
    <n v="12.5"/>
    <m/>
  </r>
  <r>
    <n v="1"/>
    <x v="0"/>
    <x v="5"/>
    <x v="1"/>
    <n v="25"/>
    <s v="山本昇"/>
    <x v="4"/>
    <x v="7"/>
    <s v="西谷"/>
    <s v="CG"/>
    <s v="　"/>
    <s v="専任"/>
    <x v="5"/>
    <x v="1"/>
    <x v="57"/>
    <x v="1"/>
    <x v="3"/>
    <x v="14"/>
    <x v="4"/>
    <n v="36"/>
    <x v="1"/>
    <x v="0"/>
    <m/>
    <x v="0"/>
    <x v="2"/>
    <x v="0"/>
    <x v="0"/>
    <x v="0"/>
    <s v="CG1A"/>
    <s v="メイン"/>
    <s v="芦田"/>
    <s v="水"/>
    <n v="1"/>
    <n v="2503"/>
    <s v=""/>
    <s v=""/>
    <s v=""/>
    <s v=""/>
    <s v=""/>
    <s v=""/>
    <x v="0"/>
    <s v="CG1A水1"/>
    <n v="0.5"/>
    <s v="芦田水1"/>
    <n v="0.33333333333333331"/>
    <n v="1"/>
    <n v="25"/>
    <s v="2503水1"/>
    <n v="0.5"/>
    <s v="CG1ACG1A水12503"/>
    <n v="12.5"/>
    <m/>
  </r>
  <r>
    <n v="1"/>
    <x v="0"/>
    <x v="5"/>
    <x v="1"/>
    <n v="25"/>
    <s v="山本昇"/>
    <x v="4"/>
    <x v="7"/>
    <s v="西谷"/>
    <s v="CG"/>
    <s v="　"/>
    <s v="専任"/>
    <x v="5"/>
    <x v="1"/>
    <x v="57"/>
    <x v="1"/>
    <x v="1"/>
    <x v="14"/>
    <x v="4"/>
    <n v="36"/>
    <x v="1"/>
    <x v="0"/>
    <m/>
    <x v="0"/>
    <x v="2"/>
    <x v="0"/>
    <x v="0"/>
    <x v="0"/>
    <s v="CG1A"/>
    <s v="メイン"/>
    <s v="芦田"/>
    <s v="水"/>
    <n v="2"/>
    <n v="2503"/>
    <s v=""/>
    <s v=""/>
    <s v=""/>
    <s v=""/>
    <s v=""/>
    <s v=""/>
    <x v="0"/>
    <s v="CG1A水2"/>
    <n v="0.5"/>
    <s v="芦田水2"/>
    <n v="0.33333333333333331"/>
    <n v="1"/>
    <n v="25"/>
    <s v="2503水2"/>
    <n v="0.5"/>
    <s v="CG1ACG1A水22503"/>
    <n v="12.5"/>
    <m/>
  </r>
  <r>
    <n v="1"/>
    <x v="0"/>
    <x v="5"/>
    <x v="1"/>
    <n v="25"/>
    <s v="山本昇"/>
    <x v="4"/>
    <x v="7"/>
    <s v="西谷"/>
    <s v="CG"/>
    <s v="　"/>
    <s v="専任"/>
    <x v="5"/>
    <x v="1"/>
    <x v="57"/>
    <x v="1"/>
    <x v="0"/>
    <x v="14"/>
    <x v="4"/>
    <n v="36"/>
    <x v="1"/>
    <x v="0"/>
    <m/>
    <x v="0"/>
    <x v="2"/>
    <x v="0"/>
    <x v="0"/>
    <x v="0"/>
    <s v="CG1A"/>
    <s v="メイン"/>
    <s v="芦田"/>
    <s v="水"/>
    <n v="3"/>
    <n v="2503"/>
    <s v=""/>
    <s v=""/>
    <s v=""/>
    <s v=""/>
    <s v=""/>
    <s v=""/>
    <x v="0"/>
    <s v="CG1A水3"/>
    <n v="0.5"/>
    <s v="芦田水3"/>
    <n v="0.33333333333333331"/>
    <n v="1"/>
    <n v="25"/>
    <s v="2503水3"/>
    <n v="0.5"/>
    <s v="CG1ACG1A水32503"/>
    <n v="12.5"/>
    <m/>
  </r>
  <r>
    <n v="1"/>
    <x v="0"/>
    <x v="5"/>
    <x v="1"/>
    <n v="25"/>
    <s v="山本昇"/>
    <x v="4"/>
    <x v="7"/>
    <s v="西谷"/>
    <s v="CG"/>
    <s v="　"/>
    <s v="専任"/>
    <x v="5"/>
    <x v="1"/>
    <x v="57"/>
    <x v="1"/>
    <x v="2"/>
    <x v="14"/>
    <x v="4"/>
    <n v="36"/>
    <x v="1"/>
    <x v="0"/>
    <m/>
    <x v="0"/>
    <x v="2"/>
    <x v="0"/>
    <x v="0"/>
    <x v="0"/>
    <s v="CG1A"/>
    <s v="メイン"/>
    <s v="芦田"/>
    <s v="水"/>
    <n v="4"/>
    <n v="2503"/>
    <s v=""/>
    <s v=""/>
    <s v=""/>
    <s v=""/>
    <s v=""/>
    <s v=""/>
    <x v="0"/>
    <s v="CG1A水4"/>
    <n v="0.5"/>
    <s v="芦田水4"/>
    <n v="0.33333333333333331"/>
    <n v="1"/>
    <n v="25"/>
    <s v="2503水4"/>
    <n v="0.5"/>
    <s v="CG1ACG1A水42503"/>
    <n v="12.5"/>
    <m/>
  </r>
  <r>
    <n v="1"/>
    <x v="0"/>
    <x v="5"/>
    <x v="1"/>
    <n v="25"/>
    <s v="山本昇"/>
    <x v="30"/>
    <x v="75"/>
    <s v="山本昇"/>
    <s v="CG"/>
    <s v="　"/>
    <s v="専任"/>
    <x v="5"/>
    <x v="1"/>
    <x v="54"/>
    <x v="2"/>
    <x v="1"/>
    <x v="35"/>
    <x v="1"/>
    <n v="36"/>
    <x v="1"/>
    <x v="3"/>
    <m/>
    <x v="0"/>
    <x v="2"/>
    <x v="0"/>
    <x v="1"/>
    <x v="1"/>
    <s v="CG1A"/>
    <s v="メイン"/>
    <s v="山本昇"/>
    <s v="木"/>
    <n v="2"/>
    <n v="2201"/>
    <s v=""/>
    <s v=""/>
    <s v=""/>
    <s v=""/>
    <s v=""/>
    <s v=""/>
    <x v="0"/>
    <s v="CG1A木2"/>
    <n v="1"/>
    <s v="山本昇木2"/>
    <n v="1"/>
    <n v="1"/>
    <n v="25"/>
    <s v="2201木2"/>
    <n v="1"/>
    <s v="CG1ACG1A木22201"/>
    <n v="25"/>
    <m/>
  </r>
  <r>
    <n v="1"/>
    <x v="0"/>
    <x v="5"/>
    <x v="1"/>
    <n v="25"/>
    <s v="山本昇"/>
    <x v="4"/>
    <x v="76"/>
    <s v="庄司"/>
    <s v="CG"/>
    <s v="　"/>
    <s v="専任"/>
    <x v="5"/>
    <x v="1"/>
    <x v="54"/>
    <x v="2"/>
    <x v="0"/>
    <x v="35"/>
    <x v="1"/>
    <n v="36"/>
    <x v="1"/>
    <x v="3"/>
    <m/>
    <x v="0"/>
    <x v="2"/>
    <x v="0"/>
    <x v="1"/>
    <x v="1"/>
    <s v="CG1A"/>
    <s v="メイン"/>
    <s v="山本昇"/>
    <s v="木"/>
    <n v="3"/>
    <n v="2201"/>
    <s v=""/>
    <s v=""/>
    <s v=""/>
    <s v=""/>
    <s v=""/>
    <s v=""/>
    <x v="0"/>
    <s v="CG1A木3"/>
    <n v="1"/>
    <s v="山本昇木3"/>
    <n v="1"/>
    <n v="1"/>
    <n v="25"/>
    <s v="2201木3"/>
    <n v="1"/>
    <s v="CG1ACG1A木32201"/>
    <n v="25"/>
    <m/>
  </r>
  <r>
    <n v="1"/>
    <x v="0"/>
    <x v="5"/>
    <x v="1"/>
    <n v="25"/>
    <s v="山本昇"/>
    <x v="4"/>
    <x v="76"/>
    <s v="庄司"/>
    <s v="CG"/>
    <s v="　"/>
    <s v="専任"/>
    <x v="5"/>
    <x v="1"/>
    <x v="54"/>
    <x v="2"/>
    <x v="2"/>
    <x v="35"/>
    <x v="1"/>
    <n v="36"/>
    <x v="1"/>
    <x v="3"/>
    <m/>
    <x v="0"/>
    <x v="2"/>
    <x v="0"/>
    <x v="1"/>
    <x v="1"/>
    <s v="CG1A"/>
    <s v="メイン"/>
    <s v="山本昇"/>
    <s v="木"/>
    <n v="4"/>
    <n v="2201"/>
    <s v=""/>
    <s v=""/>
    <s v=""/>
    <s v=""/>
    <s v=""/>
    <s v=""/>
    <x v="0"/>
    <s v="CG1A木4"/>
    <n v="1"/>
    <s v="山本昇木4"/>
    <n v="1"/>
    <n v="1"/>
    <n v="25"/>
    <s v="2201木4"/>
    <n v="1"/>
    <s v="CG1ACG1A木42201"/>
    <n v="25"/>
    <m/>
  </r>
  <r>
    <n v="1"/>
    <x v="0"/>
    <x v="5"/>
    <x v="1"/>
    <n v="25"/>
    <s v="山本昇"/>
    <x v="3"/>
    <x v="77"/>
    <s v="西谷"/>
    <s v="CG"/>
    <s v="　"/>
    <s v="専任"/>
    <x v="5"/>
    <x v="1"/>
    <x v="38"/>
    <x v="3"/>
    <x v="3"/>
    <x v="14"/>
    <x v="4"/>
    <n v="36"/>
    <x v="1"/>
    <x v="0"/>
    <m/>
    <x v="0"/>
    <x v="2"/>
    <x v="0"/>
    <x v="1"/>
    <x v="0"/>
    <s v="CG1A"/>
    <s v="メイン"/>
    <s v="西谷"/>
    <s v="金"/>
    <n v="1"/>
    <n v="2503"/>
    <s v=""/>
    <s v=""/>
    <s v=""/>
    <s v=""/>
    <s v=""/>
    <s v=""/>
    <x v="0"/>
    <s v="CG1A金1"/>
    <n v="1"/>
    <s v="西谷金1"/>
    <n v="0.33333333333333331"/>
    <n v="1"/>
    <n v="25"/>
    <s v="2503金1"/>
    <n v="1"/>
    <s v="CG1ACG1A金12503"/>
    <n v="25"/>
    <m/>
  </r>
  <r>
    <n v="1"/>
    <x v="0"/>
    <x v="5"/>
    <x v="1"/>
    <n v="25"/>
    <s v="山本昇"/>
    <x v="7"/>
    <x v="78"/>
    <s v="西谷"/>
    <s v="CG"/>
    <s v="　"/>
    <s v="専任"/>
    <x v="5"/>
    <x v="1"/>
    <x v="38"/>
    <x v="3"/>
    <x v="1"/>
    <x v="14"/>
    <x v="4"/>
    <n v="36"/>
    <x v="1"/>
    <x v="0"/>
    <m/>
    <x v="0"/>
    <x v="2"/>
    <x v="0"/>
    <x v="1"/>
    <x v="0"/>
    <s v="CG1A"/>
    <s v="メイン"/>
    <s v="西谷"/>
    <s v="金"/>
    <n v="2"/>
    <n v="2503"/>
    <s v=""/>
    <s v=""/>
    <s v=""/>
    <s v=""/>
    <s v=""/>
    <s v=""/>
    <x v="0"/>
    <s v="CG1A金2"/>
    <n v="1"/>
    <s v="西谷金2"/>
    <n v="0.33333333333333331"/>
    <n v="1"/>
    <n v="25"/>
    <s v="2503金2"/>
    <n v="1"/>
    <s v="CG1ACG1A金22503"/>
    <n v="25"/>
    <m/>
  </r>
  <r>
    <n v="1"/>
    <x v="0"/>
    <x v="6"/>
    <x v="0"/>
    <n v="8"/>
    <s v="高祖"/>
    <x v="0"/>
    <x v="0"/>
    <s v="竹内一"/>
    <s v="CG"/>
    <s v="　"/>
    <s v="専任"/>
    <x v="6"/>
    <x v="1"/>
    <x v="36"/>
    <x v="4"/>
    <x v="1"/>
    <x v="12"/>
    <x v="2"/>
    <n v="36"/>
    <x v="0"/>
    <x v="1"/>
    <m/>
    <x v="0"/>
    <x v="0"/>
    <x v="0"/>
    <x v="0"/>
    <x v="0"/>
    <s v="GK1A"/>
    <s v="メイン"/>
    <s v="武田"/>
    <s v="月"/>
    <n v="2"/>
    <n v="3403"/>
    <s v=""/>
    <s v=""/>
    <s v=""/>
    <s v=""/>
    <s v=""/>
    <s v=""/>
    <x v="0"/>
    <s v="GK1A月2"/>
    <n v="0.5"/>
    <s v="武田月2"/>
    <n v="0.5"/>
    <n v="1"/>
    <n v="8"/>
    <s v="3403月2"/>
    <n v="0.25"/>
    <s v="GK1AGK1A月23403"/>
    <n v="4"/>
    <m/>
  </r>
  <r>
    <n v="1"/>
    <x v="0"/>
    <x v="6"/>
    <x v="0"/>
    <n v="8"/>
    <s v="高祖"/>
    <x v="28"/>
    <x v="67"/>
    <s v="大野"/>
    <s v="ゲーム"/>
    <s v="企画"/>
    <s v="専任"/>
    <x v="6"/>
    <x v="1"/>
    <x v="3"/>
    <x v="1"/>
    <x v="0"/>
    <x v="24"/>
    <x v="2"/>
    <n v="36"/>
    <x v="1"/>
    <x v="1"/>
    <m/>
    <x v="0"/>
    <x v="1"/>
    <x v="2"/>
    <x v="1"/>
    <x v="1"/>
    <s v="GK1A"/>
    <s v="メイン"/>
    <s v="高祖"/>
    <s v="水"/>
    <n v="3"/>
    <n v="2404"/>
    <s v=""/>
    <s v=""/>
    <s v=""/>
    <s v=""/>
    <s v=""/>
    <s v=""/>
    <x v="0"/>
    <s v="GK1A水3"/>
    <n v="1"/>
    <s v="高祖水3"/>
    <n v="0.5"/>
    <n v="1"/>
    <n v="8"/>
    <s v="2404水3"/>
    <n v="0.5"/>
    <s v="GK1AGK1A水32404"/>
    <n v="8"/>
    <m/>
  </r>
  <r>
    <n v="1"/>
    <x v="0"/>
    <x v="6"/>
    <x v="0"/>
    <n v="8"/>
    <s v="高祖"/>
    <x v="0"/>
    <x v="0"/>
    <s v="竹内一"/>
    <s v="CG"/>
    <s v="　"/>
    <s v="専任"/>
    <x v="6"/>
    <x v="1"/>
    <x v="36"/>
    <x v="2"/>
    <x v="0"/>
    <x v="5"/>
    <x v="2"/>
    <n v="36"/>
    <x v="0"/>
    <x v="2"/>
    <m/>
    <x v="0"/>
    <x v="0"/>
    <x v="0"/>
    <x v="0"/>
    <x v="0"/>
    <s v="GK1A"/>
    <s v="メイン"/>
    <s v="武田"/>
    <s v="木"/>
    <n v="3"/>
    <n v="3302"/>
    <s v=""/>
    <s v=""/>
    <s v=""/>
    <s v=""/>
    <s v=""/>
    <s v=""/>
    <x v="0"/>
    <s v="GK1A木3"/>
    <n v="0.5"/>
    <s v="武田木3"/>
    <n v="0.5"/>
    <n v="1"/>
    <n v="8"/>
    <s v="3302木3"/>
    <n v="0.25"/>
    <s v="GK1AGK1A木33302"/>
    <n v="4"/>
    <m/>
  </r>
  <r>
    <n v="1"/>
    <x v="0"/>
    <x v="6"/>
    <x v="0"/>
    <n v="8"/>
    <s v="高祖"/>
    <x v="6"/>
    <x v="68"/>
    <s v="山口"/>
    <s v="ゲーム"/>
    <s v="プログラム"/>
    <s v="専任"/>
    <x v="6"/>
    <x v="1"/>
    <x v="52"/>
    <x v="3"/>
    <x v="0"/>
    <x v="24"/>
    <x v="2"/>
    <n v="36"/>
    <x v="1"/>
    <x v="1"/>
    <m/>
    <x v="0"/>
    <x v="1"/>
    <x v="1"/>
    <x v="0"/>
    <x v="0"/>
    <s v="GK1A"/>
    <s v="メイン"/>
    <s v="川畑"/>
    <s v="金"/>
    <n v="3"/>
    <n v="2404"/>
    <s v=""/>
    <s v=""/>
    <s v=""/>
    <s v=""/>
    <s v=""/>
    <s v=""/>
    <x v="0"/>
    <s v="GK1A金3"/>
    <n v="1"/>
    <s v="川畑金3"/>
    <n v="0.5"/>
    <n v="1"/>
    <n v="8"/>
    <s v="2404金3"/>
    <n v="0.5"/>
    <s v="GK1AGK1A金32404"/>
    <n v="8"/>
    <m/>
  </r>
  <r>
    <n v="1"/>
    <x v="0"/>
    <x v="52"/>
    <x v="0"/>
    <n v="1"/>
    <s v="小川"/>
    <x v="1"/>
    <x v="79"/>
    <s v="徳田"/>
    <s v="ゲーム"/>
    <s v="プログラム"/>
    <s v="専任"/>
    <x v="51"/>
    <x v="1"/>
    <x v="58"/>
    <x v="4"/>
    <x v="1"/>
    <x v="37"/>
    <x v="4"/>
    <n v="0"/>
    <x v="3"/>
    <x v="6"/>
    <m/>
    <x v="0"/>
    <x v="4"/>
    <x v="3"/>
    <x v="2"/>
    <x v="0"/>
    <s v="GP1A"/>
    <s v="メイン"/>
    <s v="　"/>
    <s v="月"/>
    <n v="2"/>
    <s v="　"/>
    <s v=""/>
    <s v=""/>
    <s v=""/>
    <s v=""/>
    <s v=""/>
    <s v=""/>
    <x v="0"/>
    <s v="GP1A月2"/>
    <n v="1"/>
    <s v="　月2"/>
    <n v="1"/>
    <n v="1"/>
    <n v="1"/>
    <s v="　月2"/>
    <n v="1"/>
    <s v="GP1AGP1A月2　"/>
    <n v="1"/>
    <m/>
  </r>
  <r>
    <n v="1"/>
    <x v="0"/>
    <x v="52"/>
    <x v="0"/>
    <n v="1"/>
    <s v="小川"/>
    <x v="1"/>
    <x v="79"/>
    <s v="徳田"/>
    <s v="ゲーム"/>
    <s v="プログラム"/>
    <s v="専任"/>
    <x v="51"/>
    <x v="1"/>
    <x v="58"/>
    <x v="4"/>
    <x v="0"/>
    <x v="37"/>
    <x v="4"/>
    <n v="0"/>
    <x v="3"/>
    <x v="6"/>
    <m/>
    <x v="0"/>
    <x v="4"/>
    <x v="3"/>
    <x v="2"/>
    <x v="0"/>
    <s v="GP1A"/>
    <s v="メイン"/>
    <s v="　"/>
    <s v="月"/>
    <n v="3"/>
    <s v="　"/>
    <s v=""/>
    <s v=""/>
    <s v=""/>
    <s v=""/>
    <s v=""/>
    <s v=""/>
    <x v="0"/>
    <s v="GP1A月3"/>
    <n v="1"/>
    <s v="　月3"/>
    <n v="1"/>
    <n v="1"/>
    <n v="1"/>
    <s v="　月3"/>
    <n v="1"/>
    <s v="GP1AGP1A月3　"/>
    <n v="1"/>
    <m/>
  </r>
  <r>
    <n v="1"/>
    <x v="0"/>
    <x v="52"/>
    <x v="0"/>
    <n v="1"/>
    <s v="小川"/>
    <x v="1"/>
    <x v="79"/>
    <s v="徳田"/>
    <s v="ゲーム"/>
    <s v="プログラム"/>
    <s v="専任"/>
    <x v="51"/>
    <x v="1"/>
    <x v="58"/>
    <x v="4"/>
    <x v="2"/>
    <x v="37"/>
    <x v="4"/>
    <n v="0"/>
    <x v="3"/>
    <x v="6"/>
    <m/>
    <x v="0"/>
    <x v="4"/>
    <x v="3"/>
    <x v="2"/>
    <x v="0"/>
    <s v="GP1A"/>
    <s v="メイン"/>
    <s v="　"/>
    <s v="月"/>
    <n v="4"/>
    <s v="　"/>
    <s v=""/>
    <s v=""/>
    <s v=""/>
    <s v=""/>
    <s v=""/>
    <s v=""/>
    <x v="0"/>
    <s v="GP1A月4"/>
    <n v="1"/>
    <s v="　月4"/>
    <n v="1"/>
    <n v="1"/>
    <n v="1"/>
    <s v="　月4"/>
    <n v="1"/>
    <s v="GP1AGP1A月4　"/>
    <n v="1"/>
    <m/>
  </r>
  <r>
    <n v="1"/>
    <x v="0"/>
    <x v="52"/>
    <x v="0"/>
    <n v="1"/>
    <s v="小川"/>
    <x v="1"/>
    <x v="79"/>
    <s v="徳田"/>
    <s v="ゲーム"/>
    <s v="プログラム"/>
    <s v="専任"/>
    <x v="51"/>
    <x v="1"/>
    <x v="58"/>
    <x v="0"/>
    <x v="0"/>
    <x v="37"/>
    <x v="4"/>
    <n v="0"/>
    <x v="3"/>
    <x v="6"/>
    <m/>
    <x v="0"/>
    <x v="4"/>
    <x v="3"/>
    <x v="2"/>
    <x v="0"/>
    <s v="GP1A"/>
    <s v="メイン"/>
    <s v="　"/>
    <s v="火"/>
    <n v="3"/>
    <s v="　"/>
    <s v=""/>
    <s v=""/>
    <s v=""/>
    <s v=""/>
    <s v=""/>
    <s v=""/>
    <x v="0"/>
    <s v="GP1A火3"/>
    <n v="1"/>
    <s v="　火3"/>
    <n v="1"/>
    <n v="1"/>
    <n v="1"/>
    <s v="　火3"/>
    <n v="1"/>
    <s v="GP1AGP1A火3　"/>
    <n v="1"/>
    <m/>
  </r>
  <r>
    <n v="1"/>
    <x v="0"/>
    <x v="52"/>
    <x v="0"/>
    <n v="1"/>
    <s v="小川"/>
    <x v="1"/>
    <x v="79"/>
    <s v="徳田"/>
    <s v="ゲーム"/>
    <s v="プログラム"/>
    <s v="専任"/>
    <x v="51"/>
    <x v="1"/>
    <x v="58"/>
    <x v="0"/>
    <x v="2"/>
    <x v="37"/>
    <x v="4"/>
    <n v="0"/>
    <x v="3"/>
    <x v="6"/>
    <m/>
    <x v="0"/>
    <x v="4"/>
    <x v="3"/>
    <x v="2"/>
    <x v="0"/>
    <s v="GP1A"/>
    <s v="メイン"/>
    <s v="　"/>
    <s v="火"/>
    <n v="4"/>
    <s v="　"/>
    <s v=""/>
    <s v=""/>
    <s v=""/>
    <s v=""/>
    <s v=""/>
    <s v=""/>
    <x v="0"/>
    <s v="GP1A火4"/>
    <n v="1"/>
    <s v="　火4"/>
    <n v="1"/>
    <n v="1"/>
    <n v="1"/>
    <s v="　火4"/>
    <n v="1"/>
    <s v="GP1AGP1A火4　"/>
    <n v="1"/>
    <m/>
  </r>
  <r>
    <n v="1"/>
    <x v="0"/>
    <x v="52"/>
    <x v="0"/>
    <n v="1"/>
    <s v="小川"/>
    <x v="1"/>
    <x v="79"/>
    <s v="徳田"/>
    <s v="ゲーム"/>
    <s v="プログラム"/>
    <s v="専任"/>
    <x v="51"/>
    <x v="1"/>
    <x v="58"/>
    <x v="1"/>
    <x v="3"/>
    <x v="37"/>
    <x v="4"/>
    <n v="0"/>
    <x v="3"/>
    <x v="6"/>
    <m/>
    <x v="0"/>
    <x v="4"/>
    <x v="3"/>
    <x v="2"/>
    <x v="0"/>
    <s v="GP1A"/>
    <s v="メイン"/>
    <s v="　"/>
    <s v="水"/>
    <n v="1"/>
    <s v="　"/>
    <s v=""/>
    <s v=""/>
    <s v=""/>
    <s v=""/>
    <s v=""/>
    <s v=""/>
    <x v="0"/>
    <s v="GP1A水1"/>
    <n v="1"/>
    <s v="　水1"/>
    <n v="1"/>
    <n v="1"/>
    <n v="1"/>
    <s v="　水1"/>
    <n v="1"/>
    <s v="GP1AGP1A水1　"/>
    <n v="1"/>
    <m/>
  </r>
  <r>
    <n v="1"/>
    <x v="0"/>
    <x v="52"/>
    <x v="0"/>
    <n v="1"/>
    <s v="小川"/>
    <x v="1"/>
    <x v="79"/>
    <s v="徳田"/>
    <s v="ゲーム"/>
    <s v="プログラム"/>
    <s v="専任"/>
    <x v="51"/>
    <x v="1"/>
    <x v="58"/>
    <x v="1"/>
    <x v="1"/>
    <x v="37"/>
    <x v="4"/>
    <n v="0"/>
    <x v="3"/>
    <x v="6"/>
    <m/>
    <x v="0"/>
    <x v="4"/>
    <x v="3"/>
    <x v="2"/>
    <x v="0"/>
    <s v="GP1A"/>
    <s v="メイン"/>
    <s v="　"/>
    <s v="水"/>
    <n v="2"/>
    <s v="　"/>
    <s v=""/>
    <s v=""/>
    <s v=""/>
    <s v=""/>
    <s v=""/>
    <s v=""/>
    <x v="0"/>
    <s v="GP1A水2"/>
    <n v="1"/>
    <s v="　水2"/>
    <n v="1"/>
    <n v="1"/>
    <n v="1"/>
    <s v="　水2"/>
    <n v="1"/>
    <s v="GP1AGP1A水2　"/>
    <n v="1"/>
    <m/>
  </r>
  <r>
    <n v="1"/>
    <x v="0"/>
    <x v="52"/>
    <x v="0"/>
    <n v="1"/>
    <s v="小川"/>
    <x v="11"/>
    <x v="21"/>
    <s v="黒川"/>
    <s v="進路"/>
    <s v="　"/>
    <s v="専任"/>
    <x v="51"/>
    <x v="1"/>
    <x v="59"/>
    <x v="1"/>
    <x v="0"/>
    <x v="33"/>
    <x v="2"/>
    <n v="36"/>
    <x v="2"/>
    <x v="2"/>
    <m/>
    <x v="0"/>
    <x v="1"/>
    <x v="1"/>
    <x v="1"/>
    <x v="1"/>
    <s v="GP1A"/>
    <s v="メイン"/>
    <s v="小川"/>
    <s v="水"/>
    <n v="3"/>
    <n v="1302"/>
    <s v=""/>
    <s v=""/>
    <s v=""/>
    <s v=""/>
    <s v=""/>
    <s v=""/>
    <x v="0"/>
    <s v="GP1A水3"/>
    <n v="1"/>
    <s v="小川水3"/>
    <n v="0.5"/>
    <n v="1"/>
    <n v="1"/>
    <s v="1302水3"/>
    <n v="0.5"/>
    <s v="GP1AGP1A水31302"/>
    <n v="1"/>
    <m/>
  </r>
  <r>
    <n v="1"/>
    <x v="0"/>
    <x v="52"/>
    <x v="0"/>
    <n v="1"/>
    <s v="小川"/>
    <x v="1"/>
    <x v="79"/>
    <s v="徳田"/>
    <s v="ゲーム"/>
    <s v="プログラム"/>
    <s v="専任"/>
    <x v="51"/>
    <x v="1"/>
    <x v="58"/>
    <x v="2"/>
    <x v="3"/>
    <x v="37"/>
    <x v="4"/>
    <n v="0"/>
    <x v="3"/>
    <x v="6"/>
    <m/>
    <x v="0"/>
    <x v="4"/>
    <x v="3"/>
    <x v="2"/>
    <x v="0"/>
    <s v="GP1A"/>
    <s v="メイン"/>
    <s v="　"/>
    <s v="木"/>
    <n v="1"/>
    <s v="　"/>
    <s v=""/>
    <s v=""/>
    <s v=""/>
    <s v=""/>
    <s v=""/>
    <s v=""/>
    <x v="0"/>
    <s v="GP1A木1"/>
    <n v="1"/>
    <s v="　木1"/>
    <n v="1"/>
    <n v="1"/>
    <n v="1"/>
    <s v="　木1"/>
    <n v="1"/>
    <s v="GP1AGP1A木1　"/>
    <n v="1"/>
    <m/>
  </r>
  <r>
    <n v="1"/>
    <x v="0"/>
    <x v="52"/>
    <x v="0"/>
    <n v="1"/>
    <s v="小川"/>
    <x v="1"/>
    <x v="79"/>
    <s v="徳田"/>
    <s v="ゲーム"/>
    <s v="プログラム"/>
    <s v="専任"/>
    <x v="51"/>
    <x v="1"/>
    <x v="58"/>
    <x v="2"/>
    <x v="1"/>
    <x v="37"/>
    <x v="4"/>
    <n v="0"/>
    <x v="3"/>
    <x v="6"/>
    <m/>
    <x v="0"/>
    <x v="4"/>
    <x v="3"/>
    <x v="2"/>
    <x v="0"/>
    <s v="GP1A"/>
    <s v="メイン"/>
    <s v="　"/>
    <s v="木"/>
    <n v="2"/>
    <s v="　"/>
    <s v=""/>
    <s v=""/>
    <s v=""/>
    <s v=""/>
    <s v=""/>
    <s v=""/>
    <x v="0"/>
    <s v="GP1A木2"/>
    <n v="1"/>
    <s v="　木2"/>
    <n v="1"/>
    <n v="1"/>
    <n v="1"/>
    <s v="　木2"/>
    <n v="1"/>
    <s v="GP1AGP1A木2　"/>
    <n v="1"/>
    <m/>
  </r>
  <r>
    <n v="1"/>
    <x v="0"/>
    <x v="52"/>
    <x v="0"/>
    <n v="1"/>
    <s v="小川"/>
    <x v="1"/>
    <x v="79"/>
    <s v="徳田"/>
    <s v="ゲーム"/>
    <s v="プログラム"/>
    <s v="専任"/>
    <x v="51"/>
    <x v="1"/>
    <x v="58"/>
    <x v="2"/>
    <x v="0"/>
    <x v="37"/>
    <x v="4"/>
    <n v="0"/>
    <x v="3"/>
    <x v="6"/>
    <m/>
    <x v="0"/>
    <x v="4"/>
    <x v="3"/>
    <x v="2"/>
    <x v="0"/>
    <s v="GP1A"/>
    <s v="メイン"/>
    <s v="　"/>
    <s v="木"/>
    <n v="3"/>
    <s v="　"/>
    <s v=""/>
    <s v=""/>
    <s v=""/>
    <s v=""/>
    <s v=""/>
    <s v=""/>
    <x v="0"/>
    <s v="GP1A木3"/>
    <n v="1"/>
    <s v="　木3"/>
    <n v="1"/>
    <n v="1"/>
    <n v="1"/>
    <s v="　木3"/>
    <n v="1"/>
    <s v="GP1AGP1A木3　"/>
    <n v="1"/>
    <m/>
  </r>
  <r>
    <n v="1"/>
    <x v="0"/>
    <x v="52"/>
    <x v="0"/>
    <n v="1"/>
    <s v="小川"/>
    <x v="1"/>
    <x v="79"/>
    <s v="徳田"/>
    <s v="ゲーム"/>
    <s v="プログラム"/>
    <s v="専任"/>
    <x v="51"/>
    <x v="1"/>
    <x v="58"/>
    <x v="2"/>
    <x v="2"/>
    <x v="37"/>
    <x v="4"/>
    <n v="0"/>
    <x v="3"/>
    <x v="6"/>
    <m/>
    <x v="0"/>
    <x v="4"/>
    <x v="3"/>
    <x v="2"/>
    <x v="0"/>
    <s v="GP1A"/>
    <s v="メイン"/>
    <s v="　"/>
    <s v="木"/>
    <n v="4"/>
    <s v="　"/>
    <s v=""/>
    <s v=""/>
    <s v=""/>
    <s v=""/>
    <s v=""/>
    <s v=""/>
    <x v="0"/>
    <s v="GP1A木4"/>
    <n v="1"/>
    <s v="　木4"/>
    <n v="1"/>
    <n v="1"/>
    <n v="1"/>
    <s v="　木4"/>
    <n v="1"/>
    <s v="GP1AGP1A木4　"/>
    <n v="1"/>
    <m/>
  </r>
  <r>
    <n v="1"/>
    <x v="0"/>
    <x v="52"/>
    <x v="0"/>
    <n v="1"/>
    <s v="小川"/>
    <x v="1"/>
    <x v="79"/>
    <s v="徳田"/>
    <s v="ゲーム"/>
    <s v="プログラム"/>
    <s v="専任"/>
    <x v="51"/>
    <x v="1"/>
    <x v="58"/>
    <x v="3"/>
    <x v="3"/>
    <x v="37"/>
    <x v="4"/>
    <n v="0"/>
    <x v="3"/>
    <x v="6"/>
    <m/>
    <x v="0"/>
    <x v="4"/>
    <x v="3"/>
    <x v="2"/>
    <x v="0"/>
    <s v="GP1A"/>
    <s v="メイン"/>
    <s v="　"/>
    <s v="金"/>
    <n v="1"/>
    <s v="　"/>
    <s v=""/>
    <s v=""/>
    <s v=""/>
    <s v=""/>
    <s v=""/>
    <s v=""/>
    <x v="0"/>
    <s v="GP1A金1"/>
    <n v="1"/>
    <s v="　金1"/>
    <n v="1"/>
    <n v="1"/>
    <n v="1"/>
    <s v="　金1"/>
    <n v="1"/>
    <s v="GP1AGP1A金1　"/>
    <n v="1"/>
    <m/>
  </r>
  <r>
    <n v="1"/>
    <x v="0"/>
    <x v="52"/>
    <x v="0"/>
    <n v="1"/>
    <s v="小川"/>
    <x v="1"/>
    <x v="79"/>
    <s v="徳田"/>
    <s v="ゲーム"/>
    <s v="プログラム"/>
    <s v="専任"/>
    <x v="51"/>
    <x v="1"/>
    <x v="58"/>
    <x v="3"/>
    <x v="1"/>
    <x v="37"/>
    <x v="4"/>
    <n v="0"/>
    <x v="3"/>
    <x v="6"/>
    <m/>
    <x v="0"/>
    <x v="4"/>
    <x v="3"/>
    <x v="2"/>
    <x v="0"/>
    <s v="GP1A"/>
    <s v="メイン"/>
    <s v="　"/>
    <s v="金"/>
    <n v="2"/>
    <s v="　"/>
    <s v=""/>
    <s v=""/>
    <s v=""/>
    <s v=""/>
    <s v=""/>
    <s v=""/>
    <x v="0"/>
    <s v="GP1A金2"/>
    <n v="1"/>
    <s v="　金2"/>
    <n v="1"/>
    <n v="1"/>
    <n v="1"/>
    <s v="　金2"/>
    <n v="1"/>
    <s v="GP1AGP1A金2　"/>
    <n v="1"/>
    <m/>
  </r>
  <r>
    <n v="1"/>
    <x v="0"/>
    <x v="52"/>
    <x v="0"/>
    <n v="1"/>
    <s v="小川"/>
    <x v="1"/>
    <x v="79"/>
    <s v="徳田"/>
    <s v="ゲーム"/>
    <s v="プログラム"/>
    <s v="専任"/>
    <x v="51"/>
    <x v="1"/>
    <x v="58"/>
    <x v="3"/>
    <x v="0"/>
    <x v="37"/>
    <x v="4"/>
    <n v="0"/>
    <x v="3"/>
    <x v="6"/>
    <m/>
    <x v="0"/>
    <x v="4"/>
    <x v="3"/>
    <x v="2"/>
    <x v="0"/>
    <s v="GP1A"/>
    <s v="メイン"/>
    <s v="　"/>
    <s v="金"/>
    <n v="3"/>
    <s v="　"/>
    <s v=""/>
    <s v=""/>
    <s v=""/>
    <s v=""/>
    <s v=""/>
    <s v=""/>
    <x v="0"/>
    <s v="GP1A金3"/>
    <n v="1"/>
    <s v="　金3"/>
    <n v="1"/>
    <n v="1"/>
    <n v="1"/>
    <s v="　金3"/>
    <n v="1"/>
    <s v="GP1AGP1A金3　"/>
    <n v="1"/>
    <m/>
  </r>
  <r>
    <n v="2"/>
    <x v="0"/>
    <x v="7"/>
    <x v="0"/>
    <n v="34"/>
    <s v="奥元"/>
    <x v="5"/>
    <x v="8"/>
    <s v="福井"/>
    <s v="ゲーム"/>
    <s v="プログラム"/>
    <s v="専任"/>
    <x v="7"/>
    <x v="1"/>
    <x v="47"/>
    <x v="4"/>
    <x v="3"/>
    <x v="1"/>
    <x v="0"/>
    <n v="36"/>
    <x v="1"/>
    <x v="0"/>
    <m/>
    <x v="0"/>
    <x v="1"/>
    <x v="1"/>
    <x v="1"/>
    <x v="0"/>
    <s v="GR2A"/>
    <s v="メイン"/>
    <s v="福井"/>
    <s v="月"/>
    <n v="1"/>
    <n v="2501"/>
    <s v=""/>
    <s v=""/>
    <s v=""/>
    <s v=""/>
    <s v=""/>
    <s v=""/>
    <x v="0"/>
    <s v="GR2A月1"/>
    <n v="1"/>
    <s v="福井月1"/>
    <n v="1"/>
    <n v="1"/>
    <n v="34"/>
    <s v="2501月1"/>
    <n v="1"/>
    <s v="GR2AGR2A月12501"/>
    <n v="34"/>
    <m/>
  </r>
  <r>
    <n v="2"/>
    <x v="0"/>
    <x v="7"/>
    <x v="0"/>
    <n v="34"/>
    <s v="奥元"/>
    <x v="5"/>
    <x v="8"/>
    <s v="福井"/>
    <s v="ゲーム"/>
    <s v="プログラム"/>
    <s v="専任"/>
    <x v="7"/>
    <x v="1"/>
    <x v="47"/>
    <x v="4"/>
    <x v="1"/>
    <x v="1"/>
    <x v="0"/>
    <n v="36"/>
    <x v="1"/>
    <x v="0"/>
    <m/>
    <x v="0"/>
    <x v="1"/>
    <x v="1"/>
    <x v="1"/>
    <x v="0"/>
    <s v="GR2A"/>
    <s v="メイン"/>
    <s v="福井"/>
    <s v="月"/>
    <n v="2"/>
    <n v="2501"/>
    <s v=""/>
    <s v=""/>
    <s v=""/>
    <s v=""/>
    <s v=""/>
    <s v=""/>
    <x v="0"/>
    <s v="GR2A月2"/>
    <n v="0.5"/>
    <s v="福井月2"/>
    <n v="1"/>
    <n v="1"/>
    <n v="34"/>
    <s v="2501月2"/>
    <n v="0.5"/>
    <s v="GR2AGR2A月22501"/>
    <n v="17"/>
    <m/>
  </r>
  <r>
    <n v="2"/>
    <x v="0"/>
    <x v="7"/>
    <x v="0"/>
    <n v="34"/>
    <s v="奥元"/>
    <x v="1"/>
    <x v="80"/>
    <s v="小川"/>
    <s v="ゲーム"/>
    <s v="プログラム"/>
    <s v="専任"/>
    <x v="7"/>
    <x v="1"/>
    <x v="16"/>
    <x v="4"/>
    <x v="0"/>
    <x v="17"/>
    <x v="3"/>
    <n v="32"/>
    <x v="2"/>
    <x v="1"/>
    <m/>
    <x v="0"/>
    <x v="1"/>
    <x v="1"/>
    <x v="1"/>
    <x v="1"/>
    <s v="GR2A"/>
    <s v="メイン"/>
    <s v="奥元"/>
    <s v="月"/>
    <n v="3"/>
    <n v="1403"/>
    <s v=""/>
    <s v=""/>
    <s v=""/>
    <s v=""/>
    <s v=""/>
    <s v=""/>
    <x v="0"/>
    <s v="GR2A月3"/>
    <n v="1"/>
    <s v="奥元月3"/>
    <n v="1"/>
    <n v="1"/>
    <n v="34"/>
    <s v="1403月3"/>
    <n v="1"/>
    <s v="GR2AGR2A月31403"/>
    <n v="34"/>
    <m/>
  </r>
  <r>
    <n v="2"/>
    <x v="0"/>
    <x v="7"/>
    <x v="0"/>
    <n v="34"/>
    <s v="奥元"/>
    <x v="1"/>
    <x v="80"/>
    <s v="小川"/>
    <s v="ゲーム"/>
    <s v="プログラム"/>
    <s v="専任"/>
    <x v="7"/>
    <x v="1"/>
    <x v="16"/>
    <x v="4"/>
    <x v="2"/>
    <x v="17"/>
    <x v="3"/>
    <n v="32"/>
    <x v="2"/>
    <x v="1"/>
    <m/>
    <x v="0"/>
    <x v="1"/>
    <x v="1"/>
    <x v="1"/>
    <x v="1"/>
    <s v="GR2A"/>
    <s v="メイン"/>
    <s v="奥元"/>
    <s v="月"/>
    <n v="4"/>
    <n v="1403"/>
    <s v=""/>
    <s v=""/>
    <s v=""/>
    <s v=""/>
    <s v=""/>
    <s v=""/>
    <x v="0"/>
    <s v="GR2A月4"/>
    <n v="1"/>
    <s v="奥元月4"/>
    <n v="1"/>
    <n v="1"/>
    <n v="34"/>
    <s v="1403月4"/>
    <n v="1"/>
    <s v="GR2AGR2A月41403"/>
    <n v="34"/>
    <m/>
  </r>
  <r>
    <n v="2"/>
    <x v="0"/>
    <x v="7"/>
    <x v="0"/>
    <n v="34"/>
    <s v="奥元"/>
    <x v="6"/>
    <x v="9"/>
    <s v="小川"/>
    <s v="ゲーム"/>
    <s v="プログラム"/>
    <s v="専任"/>
    <x v="7"/>
    <x v="1"/>
    <x v="16"/>
    <x v="0"/>
    <x v="1"/>
    <x v="1"/>
    <x v="0"/>
    <n v="36"/>
    <x v="1"/>
    <x v="0"/>
    <m/>
    <x v="0"/>
    <x v="1"/>
    <x v="1"/>
    <x v="1"/>
    <x v="1"/>
    <s v="GR2A"/>
    <s v="メイン"/>
    <s v="奥元"/>
    <s v="火"/>
    <n v="2"/>
    <n v="2501"/>
    <s v=""/>
    <s v=""/>
    <s v=""/>
    <s v=""/>
    <s v=""/>
    <s v=""/>
    <x v="0"/>
    <s v="GR2A火2"/>
    <n v="1"/>
    <s v="奥元火2"/>
    <n v="1"/>
    <n v="1"/>
    <n v="34"/>
    <s v="2501火2"/>
    <n v="1"/>
    <s v="GR2AGR2A火22501"/>
    <n v="34"/>
    <m/>
  </r>
  <r>
    <n v="2"/>
    <x v="0"/>
    <x v="7"/>
    <x v="0"/>
    <n v="34"/>
    <s v="奥元"/>
    <x v="6"/>
    <x v="9"/>
    <s v="小川"/>
    <s v="ゲーム"/>
    <s v="プログラム"/>
    <s v="専任"/>
    <x v="7"/>
    <x v="1"/>
    <x v="16"/>
    <x v="0"/>
    <x v="0"/>
    <x v="1"/>
    <x v="0"/>
    <n v="36"/>
    <x v="1"/>
    <x v="0"/>
    <m/>
    <x v="0"/>
    <x v="1"/>
    <x v="1"/>
    <x v="1"/>
    <x v="1"/>
    <s v="GR2A"/>
    <s v="メイン"/>
    <s v="奥元"/>
    <s v="火"/>
    <n v="3"/>
    <n v="2501"/>
    <s v=""/>
    <s v=""/>
    <s v=""/>
    <s v=""/>
    <s v=""/>
    <s v=""/>
    <x v="0"/>
    <s v="GR2A火3"/>
    <n v="0.5"/>
    <s v="奥元火3"/>
    <n v="1"/>
    <n v="1"/>
    <n v="34"/>
    <s v="2501火3"/>
    <n v="0.5"/>
    <s v="GR2AGR2A火32501"/>
    <n v="17"/>
    <m/>
  </r>
  <r>
    <n v="2"/>
    <x v="0"/>
    <x v="7"/>
    <x v="0"/>
    <n v="34"/>
    <s v="奥元"/>
    <x v="6"/>
    <x v="11"/>
    <s v="徳田"/>
    <s v="ゲーム"/>
    <s v="プログラム"/>
    <s v="専任"/>
    <x v="7"/>
    <x v="1"/>
    <x v="21"/>
    <x v="0"/>
    <x v="2"/>
    <x v="1"/>
    <x v="0"/>
    <n v="36"/>
    <x v="1"/>
    <x v="0"/>
    <m/>
    <x v="0"/>
    <x v="1"/>
    <x v="1"/>
    <x v="0"/>
    <x v="0"/>
    <s v="GR2A"/>
    <s v="メイン"/>
    <s v="井上"/>
    <s v="火"/>
    <n v="4"/>
    <n v="2501"/>
    <s v=""/>
    <s v=""/>
    <s v=""/>
    <s v=""/>
    <s v=""/>
    <s v=""/>
    <x v="0"/>
    <s v="GR2A火4"/>
    <n v="1"/>
    <s v="井上火4"/>
    <n v="1"/>
    <n v="1"/>
    <n v="34"/>
    <s v="2501火4"/>
    <n v="1"/>
    <s v="GR2AGR2A火42501"/>
    <n v="34"/>
    <m/>
  </r>
  <r>
    <n v="2"/>
    <x v="0"/>
    <x v="7"/>
    <x v="0"/>
    <n v="34"/>
    <s v="奥元"/>
    <x v="1"/>
    <x v="10"/>
    <s v="奥元"/>
    <s v="ゲーム"/>
    <s v="プログラム"/>
    <s v="専任"/>
    <x v="7"/>
    <x v="1"/>
    <x v="23"/>
    <x v="1"/>
    <x v="3"/>
    <x v="0"/>
    <x v="0"/>
    <n v="38"/>
    <x v="0"/>
    <x v="0"/>
    <m/>
    <x v="0"/>
    <x v="1"/>
    <x v="1"/>
    <x v="0"/>
    <x v="0"/>
    <s v="GR2A"/>
    <s v="メイン"/>
    <s v="近藤"/>
    <s v="水"/>
    <n v="1"/>
    <n v="3502"/>
    <s v=""/>
    <s v=""/>
    <s v=""/>
    <s v=""/>
    <s v=""/>
    <s v=""/>
    <x v="0"/>
    <s v="GR2A水1"/>
    <n v="0.5"/>
    <s v="近藤水1"/>
    <n v="1"/>
    <n v="1"/>
    <n v="34"/>
    <s v="3502水1"/>
    <n v="0.5"/>
    <s v="GR2AGR2A水13502"/>
    <n v="17"/>
    <m/>
  </r>
  <r>
    <n v="2"/>
    <x v="0"/>
    <x v="7"/>
    <x v="0"/>
    <n v="34"/>
    <s v="奥元"/>
    <x v="6"/>
    <x v="12"/>
    <s v="福井"/>
    <s v="ゲーム"/>
    <s v="プログラム"/>
    <s v="専任"/>
    <x v="7"/>
    <x v="1"/>
    <x v="23"/>
    <x v="1"/>
    <x v="1"/>
    <x v="0"/>
    <x v="0"/>
    <n v="38"/>
    <x v="0"/>
    <x v="0"/>
    <m/>
    <x v="0"/>
    <x v="1"/>
    <x v="1"/>
    <x v="0"/>
    <x v="0"/>
    <s v="GR2A"/>
    <s v="メイン"/>
    <s v="近藤"/>
    <s v="水"/>
    <n v="2"/>
    <n v="3502"/>
    <s v=""/>
    <s v=""/>
    <s v=""/>
    <s v=""/>
    <s v=""/>
    <s v=""/>
    <x v="0"/>
    <s v="GR2A水2"/>
    <n v="1"/>
    <s v="近藤水2"/>
    <n v="1"/>
    <n v="1"/>
    <n v="34"/>
    <s v="3502水2"/>
    <n v="1"/>
    <s v="GR2AGR2A水23502"/>
    <n v="34"/>
    <m/>
  </r>
  <r>
    <n v="2"/>
    <x v="0"/>
    <x v="7"/>
    <x v="0"/>
    <n v="34"/>
    <s v="奥元"/>
    <x v="5"/>
    <x v="8"/>
    <s v="福井"/>
    <s v="ゲーム"/>
    <s v="プログラム"/>
    <s v="専任"/>
    <x v="7"/>
    <x v="1"/>
    <x v="47"/>
    <x v="1"/>
    <x v="0"/>
    <x v="0"/>
    <x v="0"/>
    <n v="38"/>
    <x v="0"/>
    <x v="0"/>
    <m/>
    <x v="0"/>
    <x v="1"/>
    <x v="1"/>
    <x v="1"/>
    <x v="0"/>
    <s v="GR2A"/>
    <s v="メイン"/>
    <s v="福井"/>
    <s v="水"/>
    <n v="3"/>
    <n v="3502"/>
    <s v=""/>
    <s v=""/>
    <s v=""/>
    <s v=""/>
    <s v=""/>
    <s v=""/>
    <x v="0"/>
    <s v="GR2A水3"/>
    <n v="1"/>
    <s v="福井水3"/>
    <n v="1"/>
    <n v="1"/>
    <n v="34"/>
    <s v="3502水3"/>
    <n v="1"/>
    <s v="GR2AGR2A水33502"/>
    <n v="34"/>
    <m/>
  </r>
  <r>
    <n v="2"/>
    <x v="0"/>
    <x v="7"/>
    <x v="0"/>
    <n v="34"/>
    <s v="奥元"/>
    <x v="5"/>
    <x v="8"/>
    <s v="福井"/>
    <s v="ゲーム"/>
    <s v="プログラム"/>
    <s v="専任"/>
    <x v="7"/>
    <x v="1"/>
    <x v="47"/>
    <x v="1"/>
    <x v="2"/>
    <x v="0"/>
    <x v="0"/>
    <n v="38"/>
    <x v="0"/>
    <x v="0"/>
    <m/>
    <x v="0"/>
    <x v="1"/>
    <x v="1"/>
    <x v="1"/>
    <x v="0"/>
    <s v="GR2A"/>
    <s v="メイン"/>
    <s v="福井"/>
    <s v="水"/>
    <n v="4"/>
    <n v="3502"/>
    <s v=""/>
    <s v=""/>
    <s v=""/>
    <s v=""/>
    <s v=""/>
    <s v=""/>
    <x v="0"/>
    <s v="GR2A水4"/>
    <n v="0.5"/>
    <s v="福井水4"/>
    <n v="1"/>
    <n v="1"/>
    <n v="34"/>
    <s v="3502水4"/>
    <n v="0.5"/>
    <s v="GR2AGR2A水43502"/>
    <n v="17"/>
    <m/>
  </r>
  <r>
    <n v="2"/>
    <x v="0"/>
    <x v="7"/>
    <x v="0"/>
    <n v="34"/>
    <s v="奥元"/>
    <x v="6"/>
    <x v="11"/>
    <s v="徳田"/>
    <s v="ゲーム"/>
    <s v="プログラム"/>
    <s v="専任"/>
    <x v="7"/>
    <x v="1"/>
    <x v="21"/>
    <x v="2"/>
    <x v="0"/>
    <x v="0"/>
    <x v="0"/>
    <n v="38"/>
    <x v="0"/>
    <x v="0"/>
    <m/>
    <x v="0"/>
    <x v="1"/>
    <x v="1"/>
    <x v="0"/>
    <x v="0"/>
    <s v="GR2A"/>
    <s v="メイン"/>
    <s v="井上"/>
    <s v="木"/>
    <n v="3"/>
    <n v="3502"/>
    <s v=""/>
    <s v=""/>
    <s v=""/>
    <s v=""/>
    <s v=""/>
    <s v=""/>
    <x v="0"/>
    <s v="GR2A木3"/>
    <n v="0.5"/>
    <s v="井上木3"/>
    <n v="1"/>
    <n v="1"/>
    <n v="34"/>
    <s v="3502木3"/>
    <n v="0.5"/>
    <s v="GR2AGR2A木33502"/>
    <n v="17"/>
    <m/>
  </r>
  <r>
    <n v="2"/>
    <x v="0"/>
    <x v="7"/>
    <x v="0"/>
    <n v="34"/>
    <s v="奥元"/>
    <x v="6"/>
    <x v="12"/>
    <s v="福井"/>
    <s v="ゲーム"/>
    <s v="プログラム"/>
    <s v="専任"/>
    <x v="7"/>
    <x v="1"/>
    <x v="23"/>
    <x v="3"/>
    <x v="0"/>
    <x v="0"/>
    <x v="0"/>
    <n v="38"/>
    <x v="0"/>
    <x v="0"/>
    <m/>
    <x v="0"/>
    <x v="1"/>
    <x v="1"/>
    <x v="0"/>
    <x v="0"/>
    <s v="GR2A"/>
    <s v="メイン"/>
    <s v="近藤"/>
    <s v="金"/>
    <n v="3"/>
    <n v="3502"/>
    <s v=""/>
    <s v=""/>
    <s v=""/>
    <s v=""/>
    <s v=""/>
    <s v=""/>
    <x v="0"/>
    <s v="GR2A金3"/>
    <n v="0.5"/>
    <s v="近藤金3"/>
    <n v="1"/>
    <n v="1"/>
    <n v="34"/>
    <s v="3502金3"/>
    <n v="0.5"/>
    <s v="GR2AGR2A金33502"/>
    <n v="17"/>
    <m/>
  </r>
  <r>
    <n v="2"/>
    <x v="0"/>
    <x v="7"/>
    <x v="0"/>
    <n v="34"/>
    <s v="奥元"/>
    <x v="1"/>
    <x v="10"/>
    <s v="奥元"/>
    <s v="ゲーム"/>
    <s v="プログラム"/>
    <s v="専任"/>
    <x v="7"/>
    <x v="1"/>
    <x v="23"/>
    <x v="3"/>
    <x v="2"/>
    <x v="0"/>
    <x v="0"/>
    <n v="38"/>
    <x v="0"/>
    <x v="0"/>
    <m/>
    <x v="0"/>
    <x v="1"/>
    <x v="1"/>
    <x v="0"/>
    <x v="0"/>
    <s v="GR2A"/>
    <s v="メイン"/>
    <s v="近藤"/>
    <s v="金"/>
    <n v="4"/>
    <n v="3502"/>
    <s v=""/>
    <s v=""/>
    <s v=""/>
    <s v=""/>
    <s v=""/>
    <s v=""/>
    <x v="0"/>
    <s v="GR2A金4"/>
    <n v="0.5"/>
    <s v="近藤金4"/>
    <n v="1"/>
    <n v="1"/>
    <n v="34"/>
    <s v="3502金4"/>
    <n v="0.5"/>
    <s v="GR2AGR2A金43502"/>
    <n v="17"/>
    <m/>
  </r>
  <r>
    <n v="2"/>
    <x v="0"/>
    <x v="8"/>
    <x v="0"/>
    <n v="30"/>
    <s v="山口"/>
    <x v="6"/>
    <x v="12"/>
    <s v="福井"/>
    <s v="ゲーム"/>
    <s v="プログラム"/>
    <s v="専任"/>
    <x v="8"/>
    <x v="1"/>
    <x v="21"/>
    <x v="4"/>
    <x v="3"/>
    <x v="6"/>
    <x v="3"/>
    <n v="32"/>
    <x v="2"/>
    <x v="1"/>
    <m/>
    <x v="0"/>
    <x v="1"/>
    <x v="1"/>
    <x v="0"/>
    <x v="0"/>
    <s v="GR2B"/>
    <s v="メイン"/>
    <s v="井上"/>
    <s v="月"/>
    <n v="1"/>
    <n v="1405"/>
    <s v=""/>
    <s v=""/>
    <s v=""/>
    <s v=""/>
    <s v=""/>
    <s v=""/>
    <x v="0"/>
    <s v="GR2B月1"/>
    <n v="1"/>
    <s v="井上月1"/>
    <n v="0.5"/>
    <n v="1"/>
    <n v="30"/>
    <s v="1405月1"/>
    <n v="0.5"/>
    <s v="GR2BGR2B月11405"/>
    <n v="30"/>
    <m/>
  </r>
  <r>
    <n v="2"/>
    <x v="0"/>
    <x v="8"/>
    <x v="0"/>
    <n v="30"/>
    <s v="山口"/>
    <x v="6"/>
    <x v="9"/>
    <s v="小川"/>
    <s v="ゲーム"/>
    <s v="プログラム"/>
    <s v="専任"/>
    <x v="8"/>
    <x v="1"/>
    <x v="46"/>
    <x v="4"/>
    <x v="1"/>
    <x v="6"/>
    <x v="3"/>
    <n v="32"/>
    <x v="2"/>
    <x v="1"/>
    <m/>
    <x v="0"/>
    <x v="1"/>
    <x v="1"/>
    <x v="1"/>
    <x v="1"/>
    <s v="GR2B"/>
    <s v="メイン"/>
    <s v="山口"/>
    <s v="月"/>
    <n v="2"/>
    <n v="1405"/>
    <s v=""/>
    <s v=""/>
    <s v=""/>
    <s v=""/>
    <s v=""/>
    <s v=""/>
    <x v="0"/>
    <s v="GR2B月2"/>
    <n v="1"/>
    <s v="山口月2"/>
    <n v="0.5"/>
    <n v="1"/>
    <n v="30"/>
    <s v="1405月2"/>
    <n v="0.5"/>
    <s v="GR2BGR2B月21405"/>
    <n v="30"/>
    <m/>
  </r>
  <r>
    <n v="2"/>
    <x v="0"/>
    <x v="8"/>
    <x v="0"/>
    <n v="30"/>
    <s v="山口"/>
    <x v="1"/>
    <x v="80"/>
    <s v="小川"/>
    <s v="ゲーム"/>
    <s v="プログラム"/>
    <s v="専任"/>
    <x v="8"/>
    <x v="1"/>
    <x v="5"/>
    <x v="4"/>
    <x v="0"/>
    <x v="6"/>
    <x v="3"/>
    <n v="32"/>
    <x v="2"/>
    <x v="1"/>
    <m/>
    <x v="0"/>
    <x v="1"/>
    <x v="1"/>
    <x v="0"/>
    <x v="0"/>
    <s v="GR2B"/>
    <s v="メイン"/>
    <s v="飯田"/>
    <s v="月"/>
    <n v="3"/>
    <n v="1405"/>
    <s v=""/>
    <s v=""/>
    <s v=""/>
    <s v=""/>
    <s v=""/>
    <s v=""/>
    <x v="0"/>
    <s v="GR2B月3"/>
    <n v="1"/>
    <s v="飯田月3"/>
    <n v="0.5"/>
    <n v="1"/>
    <n v="30"/>
    <s v="1405月3"/>
    <n v="0.5"/>
    <s v="GR2BGR2B月31405"/>
    <n v="30"/>
    <m/>
  </r>
  <r>
    <n v="2"/>
    <x v="0"/>
    <x v="8"/>
    <x v="0"/>
    <n v="30"/>
    <s v="山口"/>
    <x v="1"/>
    <x v="80"/>
    <s v="小川"/>
    <s v="ゲーム"/>
    <s v="プログラム"/>
    <s v="専任"/>
    <x v="8"/>
    <x v="1"/>
    <x v="5"/>
    <x v="4"/>
    <x v="2"/>
    <x v="6"/>
    <x v="3"/>
    <n v="32"/>
    <x v="2"/>
    <x v="1"/>
    <m/>
    <x v="0"/>
    <x v="1"/>
    <x v="1"/>
    <x v="0"/>
    <x v="0"/>
    <s v="GR2B"/>
    <s v="メイン"/>
    <s v="飯田"/>
    <s v="月"/>
    <n v="4"/>
    <n v="1405"/>
    <s v=""/>
    <s v=""/>
    <s v=""/>
    <s v=""/>
    <s v=""/>
    <s v=""/>
    <x v="0"/>
    <s v="GR2B月4"/>
    <n v="1"/>
    <s v="飯田月4"/>
    <n v="0.5"/>
    <n v="1"/>
    <n v="30"/>
    <s v="1405月4"/>
    <n v="0.5"/>
    <s v="GR2BGR2B月41405"/>
    <n v="30"/>
    <m/>
  </r>
  <r>
    <n v="2"/>
    <x v="0"/>
    <x v="8"/>
    <x v="0"/>
    <n v="30"/>
    <s v="山口"/>
    <x v="6"/>
    <x v="12"/>
    <s v="福井"/>
    <s v="ゲーム"/>
    <s v="プログラム"/>
    <s v="専任"/>
    <x v="8"/>
    <x v="1"/>
    <x v="21"/>
    <x v="0"/>
    <x v="0"/>
    <x v="15"/>
    <x v="0"/>
    <n v="36"/>
    <x v="0"/>
    <x v="4"/>
    <m/>
    <x v="0"/>
    <x v="1"/>
    <x v="1"/>
    <x v="0"/>
    <x v="0"/>
    <s v="GR2B"/>
    <s v="メイン"/>
    <s v="井上"/>
    <s v="火"/>
    <n v="3"/>
    <n v="3601"/>
    <s v=""/>
    <s v=""/>
    <s v=""/>
    <s v=""/>
    <s v=""/>
    <s v=""/>
    <x v="0"/>
    <s v="GR2B火3"/>
    <n v="0.5"/>
    <s v="井上火3"/>
    <n v="0.5"/>
    <n v="1"/>
    <n v="30"/>
    <s v="3601火3"/>
    <n v="0.25"/>
    <s v="GR2BGR2B火33601"/>
    <n v="15"/>
    <m/>
  </r>
  <r>
    <n v="2"/>
    <x v="0"/>
    <x v="8"/>
    <x v="0"/>
    <n v="30"/>
    <s v="山口"/>
    <x v="1"/>
    <x v="10"/>
    <s v="奥元"/>
    <s v="ゲーム"/>
    <s v="プログラム"/>
    <s v="専任"/>
    <x v="8"/>
    <x v="1"/>
    <x v="23"/>
    <x v="0"/>
    <x v="2"/>
    <x v="16"/>
    <x v="2"/>
    <n v="36"/>
    <x v="0"/>
    <x v="1"/>
    <m/>
    <x v="0"/>
    <x v="1"/>
    <x v="1"/>
    <x v="0"/>
    <x v="0"/>
    <s v="GR2B"/>
    <s v="メイン"/>
    <s v="近藤"/>
    <s v="火"/>
    <n v="4"/>
    <n v="3402"/>
    <s v=""/>
    <s v=""/>
    <s v=""/>
    <s v=""/>
    <s v=""/>
    <s v=""/>
    <x v="0"/>
    <s v="GR2B火4"/>
    <n v="0.5"/>
    <s v="近藤火4"/>
    <n v="0.5"/>
    <n v="1"/>
    <n v="30"/>
    <s v="3402火4"/>
    <n v="0.25"/>
    <s v="GR2BGR2B火43402"/>
    <n v="15"/>
    <m/>
  </r>
  <r>
    <n v="2"/>
    <x v="0"/>
    <x v="8"/>
    <x v="0"/>
    <n v="30"/>
    <s v="山口"/>
    <x v="6"/>
    <x v="11"/>
    <s v="徳田"/>
    <s v="ゲーム"/>
    <s v="プログラム"/>
    <s v="専任"/>
    <x v="8"/>
    <x v="1"/>
    <x v="15"/>
    <x v="1"/>
    <x v="3"/>
    <x v="10"/>
    <x v="2"/>
    <n v="36"/>
    <x v="1"/>
    <x v="0"/>
    <m/>
    <x v="0"/>
    <x v="1"/>
    <x v="1"/>
    <x v="0"/>
    <x v="0"/>
    <s v="GR2B"/>
    <s v="メイン"/>
    <s v="幸山"/>
    <s v="水"/>
    <n v="1"/>
    <n v="2505"/>
    <s v=""/>
    <s v=""/>
    <s v=""/>
    <s v=""/>
    <s v=""/>
    <s v=""/>
    <x v="0"/>
    <s v="GR2B水1"/>
    <n v="1"/>
    <s v="幸山水1"/>
    <n v="0.5"/>
    <n v="1"/>
    <n v="30"/>
    <s v="2505水1"/>
    <n v="0.5"/>
    <s v="GR2BGR2B水12505"/>
    <n v="30"/>
    <m/>
  </r>
  <r>
    <n v="2"/>
    <x v="0"/>
    <x v="8"/>
    <x v="0"/>
    <n v="30"/>
    <s v="山口"/>
    <x v="5"/>
    <x v="8"/>
    <s v="福井"/>
    <s v="ゲーム"/>
    <s v="プログラム"/>
    <s v="専任"/>
    <x v="8"/>
    <x v="1"/>
    <x v="55"/>
    <x v="1"/>
    <x v="1"/>
    <x v="10"/>
    <x v="2"/>
    <n v="36"/>
    <x v="1"/>
    <x v="0"/>
    <m/>
    <x v="0"/>
    <x v="1"/>
    <x v="1"/>
    <x v="1"/>
    <x v="0"/>
    <s v="GR2B"/>
    <s v="メイン"/>
    <s v="角森"/>
    <s v="水"/>
    <n v="2"/>
    <n v="2505"/>
    <s v=""/>
    <s v=""/>
    <s v=""/>
    <s v=""/>
    <s v=""/>
    <s v=""/>
    <x v="0"/>
    <s v="GR2B水2"/>
    <n v="1"/>
    <s v="角森水2"/>
    <n v="0.5"/>
    <n v="1"/>
    <n v="30"/>
    <s v="2505水2"/>
    <n v="0.5"/>
    <s v="GR2BGR2B水22505"/>
    <n v="30"/>
    <m/>
  </r>
  <r>
    <n v="2"/>
    <x v="0"/>
    <x v="8"/>
    <x v="0"/>
    <n v="30"/>
    <s v="山口"/>
    <x v="5"/>
    <x v="8"/>
    <s v="福井"/>
    <s v="ゲーム"/>
    <s v="プログラム"/>
    <s v="専任"/>
    <x v="8"/>
    <x v="1"/>
    <x v="55"/>
    <x v="1"/>
    <x v="0"/>
    <x v="17"/>
    <x v="3"/>
    <n v="32"/>
    <x v="2"/>
    <x v="1"/>
    <m/>
    <x v="0"/>
    <x v="1"/>
    <x v="1"/>
    <x v="1"/>
    <x v="0"/>
    <s v="GR2B"/>
    <s v="メイン"/>
    <s v="角森"/>
    <s v="水"/>
    <n v="3"/>
    <n v="1403"/>
    <s v=""/>
    <s v=""/>
    <s v=""/>
    <s v=""/>
    <s v=""/>
    <s v=""/>
    <x v="0"/>
    <s v="GR2B水3"/>
    <n v="0.5"/>
    <s v="角森水3"/>
    <n v="0.5"/>
    <n v="1"/>
    <n v="30"/>
    <s v="1403水3"/>
    <n v="0.25"/>
    <s v="GR2BGR2B水31403"/>
    <n v="15"/>
    <m/>
  </r>
  <r>
    <n v="2"/>
    <x v="0"/>
    <x v="8"/>
    <x v="0"/>
    <n v="30"/>
    <s v="山口"/>
    <x v="1"/>
    <x v="10"/>
    <s v="奥元"/>
    <s v="ゲーム"/>
    <s v="プログラム"/>
    <s v="専任"/>
    <x v="8"/>
    <x v="1"/>
    <x v="23"/>
    <x v="2"/>
    <x v="3"/>
    <x v="6"/>
    <x v="3"/>
    <n v="32"/>
    <x v="2"/>
    <x v="1"/>
    <m/>
    <x v="0"/>
    <x v="1"/>
    <x v="1"/>
    <x v="0"/>
    <x v="0"/>
    <s v="GR2B"/>
    <s v="メイン"/>
    <s v="近藤"/>
    <s v="木"/>
    <n v="1"/>
    <n v="1405"/>
    <s v=""/>
    <s v=""/>
    <s v=""/>
    <s v=""/>
    <s v=""/>
    <s v=""/>
    <x v="0"/>
    <s v="GR2B木1"/>
    <n v="0.5"/>
    <s v="近藤木1"/>
    <n v="0.5"/>
    <n v="1"/>
    <n v="30"/>
    <s v="1405木1"/>
    <n v="0.25"/>
    <s v="GR2BGR2B木11405"/>
    <n v="15"/>
    <m/>
  </r>
  <r>
    <n v="2"/>
    <x v="0"/>
    <x v="8"/>
    <x v="0"/>
    <n v="30"/>
    <s v="山口"/>
    <x v="6"/>
    <x v="9"/>
    <s v="小川"/>
    <s v="ゲーム"/>
    <s v="プログラム"/>
    <s v="専任"/>
    <x v="8"/>
    <x v="1"/>
    <x v="46"/>
    <x v="2"/>
    <x v="0"/>
    <x v="17"/>
    <x v="3"/>
    <n v="32"/>
    <x v="2"/>
    <x v="1"/>
    <m/>
    <x v="0"/>
    <x v="1"/>
    <x v="1"/>
    <x v="1"/>
    <x v="1"/>
    <s v="GR2B"/>
    <s v="メイン"/>
    <s v="山口"/>
    <s v="木"/>
    <n v="3"/>
    <n v="1403"/>
    <s v=""/>
    <s v=""/>
    <s v=""/>
    <s v=""/>
    <s v=""/>
    <s v=""/>
    <x v="0"/>
    <s v="GR2B木3"/>
    <n v="0.5"/>
    <s v="山口木3"/>
    <n v="0.5"/>
    <n v="1"/>
    <n v="30"/>
    <s v="1403木3"/>
    <n v="0.25"/>
    <s v="GR2BGR2B木31403"/>
    <n v="15"/>
    <m/>
  </r>
  <r>
    <n v="2"/>
    <x v="0"/>
    <x v="8"/>
    <x v="0"/>
    <n v="30"/>
    <s v="山口"/>
    <x v="6"/>
    <x v="11"/>
    <s v="徳田"/>
    <s v="ゲーム"/>
    <s v="プログラム"/>
    <s v="専任"/>
    <x v="8"/>
    <x v="1"/>
    <x v="15"/>
    <x v="3"/>
    <x v="3"/>
    <x v="0"/>
    <x v="0"/>
    <n v="38"/>
    <x v="0"/>
    <x v="0"/>
    <m/>
    <x v="0"/>
    <x v="1"/>
    <x v="1"/>
    <x v="0"/>
    <x v="0"/>
    <s v="GR2B"/>
    <s v="メイン"/>
    <s v="幸山"/>
    <s v="金"/>
    <n v="1"/>
    <n v="3502"/>
    <s v=""/>
    <s v=""/>
    <s v=""/>
    <s v=""/>
    <s v=""/>
    <s v=""/>
    <x v="0"/>
    <s v="GR2B金1"/>
    <n v="0.5"/>
    <s v="幸山金1"/>
    <n v="0.5"/>
    <n v="1"/>
    <n v="30"/>
    <s v="3502金1"/>
    <n v="0.25"/>
    <s v="GR2BGR2B金13502"/>
    <n v="15"/>
    <m/>
  </r>
  <r>
    <n v="2"/>
    <x v="0"/>
    <x v="8"/>
    <x v="0"/>
    <n v="30"/>
    <s v="山口"/>
    <x v="5"/>
    <x v="8"/>
    <s v="福井"/>
    <s v="ゲーム"/>
    <s v="プログラム"/>
    <s v="専任"/>
    <x v="8"/>
    <x v="1"/>
    <x v="55"/>
    <x v="3"/>
    <x v="1"/>
    <x v="0"/>
    <x v="0"/>
    <n v="38"/>
    <x v="0"/>
    <x v="0"/>
    <m/>
    <x v="0"/>
    <x v="1"/>
    <x v="1"/>
    <x v="1"/>
    <x v="0"/>
    <s v="GR2B"/>
    <s v="メイン"/>
    <s v="角森"/>
    <s v="金"/>
    <n v="2"/>
    <n v="3502"/>
    <s v=""/>
    <s v=""/>
    <s v=""/>
    <s v=""/>
    <s v=""/>
    <s v=""/>
    <x v="0"/>
    <s v="GR2B金2"/>
    <n v="1"/>
    <s v="角森金2"/>
    <n v="0.5"/>
    <n v="1"/>
    <n v="30"/>
    <s v="3502金2"/>
    <n v="0.5"/>
    <s v="GR2BGR2B金23502"/>
    <n v="30"/>
    <m/>
  </r>
  <r>
    <n v="2"/>
    <x v="0"/>
    <x v="8"/>
    <x v="0"/>
    <n v="30"/>
    <s v="山口"/>
    <x v="5"/>
    <x v="8"/>
    <s v="福井"/>
    <s v="ゲーム"/>
    <s v="プログラム"/>
    <s v="専任"/>
    <x v="8"/>
    <x v="1"/>
    <x v="55"/>
    <x v="3"/>
    <x v="0"/>
    <x v="17"/>
    <x v="3"/>
    <n v="32"/>
    <x v="2"/>
    <x v="1"/>
    <m/>
    <x v="0"/>
    <x v="1"/>
    <x v="1"/>
    <x v="1"/>
    <x v="0"/>
    <s v="GR2B"/>
    <s v="メイン"/>
    <s v="角森"/>
    <s v="金"/>
    <n v="3"/>
    <n v="1403"/>
    <s v=""/>
    <s v=""/>
    <s v=""/>
    <s v=""/>
    <s v=""/>
    <s v=""/>
    <x v="0"/>
    <s v="GR2B金3"/>
    <n v="0.5"/>
    <s v="角森金3"/>
    <n v="0.5"/>
    <n v="1"/>
    <n v="30"/>
    <s v="1403金3"/>
    <n v="0.25"/>
    <s v="GR2BGR2B金31403"/>
    <n v="15"/>
    <m/>
  </r>
  <r>
    <n v="2"/>
    <x v="0"/>
    <x v="9"/>
    <x v="0"/>
    <n v="0"/>
    <s v="山口"/>
    <x v="6"/>
    <x v="12"/>
    <s v="福井"/>
    <s v="ゲーム"/>
    <s v="プログラム"/>
    <s v="専任"/>
    <x v="9"/>
    <x v="1"/>
    <x v="21"/>
    <x v="4"/>
    <x v="3"/>
    <x v="6"/>
    <x v="3"/>
    <n v="32"/>
    <x v="2"/>
    <x v="1"/>
    <m/>
    <x v="0"/>
    <x v="1"/>
    <x v="1"/>
    <x v="0"/>
    <x v="0"/>
    <s v="GR2C"/>
    <s v="メイン"/>
    <s v="井上"/>
    <s v="月"/>
    <n v="1"/>
    <n v="1405"/>
    <s v=""/>
    <s v=""/>
    <s v=""/>
    <s v=""/>
    <s v=""/>
    <s v=""/>
    <x v="0"/>
    <s v="GR2C月1"/>
    <n v="1"/>
    <s v="井上月1"/>
    <n v="0.5"/>
    <n v="1"/>
    <n v="0"/>
    <s v="1405月1"/>
    <n v="0.5"/>
    <s v="GR2CGR2C月11405"/>
    <n v="0"/>
    <m/>
  </r>
  <r>
    <n v="2"/>
    <x v="0"/>
    <x v="9"/>
    <x v="0"/>
    <n v="0"/>
    <s v="山口"/>
    <x v="6"/>
    <x v="9"/>
    <s v="小川"/>
    <s v="ゲーム"/>
    <s v="プログラム"/>
    <s v="専任"/>
    <x v="9"/>
    <x v="1"/>
    <x v="46"/>
    <x v="4"/>
    <x v="1"/>
    <x v="6"/>
    <x v="3"/>
    <n v="32"/>
    <x v="2"/>
    <x v="1"/>
    <m/>
    <x v="0"/>
    <x v="1"/>
    <x v="1"/>
    <x v="1"/>
    <x v="1"/>
    <s v="GR2C"/>
    <s v="メイン"/>
    <s v="山口"/>
    <s v="月"/>
    <n v="2"/>
    <n v="1405"/>
    <s v=""/>
    <s v=""/>
    <s v=""/>
    <s v=""/>
    <s v=""/>
    <s v=""/>
    <x v="0"/>
    <s v="GR2C月2"/>
    <n v="1"/>
    <s v="山口月2"/>
    <n v="0.5"/>
    <n v="1"/>
    <n v="0"/>
    <s v="1405月2"/>
    <n v="0.5"/>
    <s v="GR2CGR2C月21405"/>
    <n v="0"/>
    <m/>
  </r>
  <r>
    <n v="2"/>
    <x v="0"/>
    <x v="9"/>
    <x v="0"/>
    <n v="0"/>
    <s v="山口"/>
    <x v="1"/>
    <x v="80"/>
    <s v="小川"/>
    <s v="ゲーム"/>
    <s v="プログラム"/>
    <s v="専任"/>
    <x v="9"/>
    <x v="1"/>
    <x v="5"/>
    <x v="4"/>
    <x v="0"/>
    <x v="6"/>
    <x v="3"/>
    <n v="32"/>
    <x v="2"/>
    <x v="1"/>
    <m/>
    <x v="0"/>
    <x v="1"/>
    <x v="1"/>
    <x v="0"/>
    <x v="0"/>
    <s v="GR2C"/>
    <s v="メイン"/>
    <s v="飯田"/>
    <s v="月"/>
    <n v="3"/>
    <n v="1405"/>
    <s v=""/>
    <s v=""/>
    <s v=""/>
    <s v=""/>
    <s v=""/>
    <s v=""/>
    <x v="0"/>
    <s v="GR2C月3"/>
    <n v="1"/>
    <s v="飯田月3"/>
    <n v="0.5"/>
    <n v="1"/>
    <n v="0"/>
    <s v="1405月3"/>
    <n v="0.5"/>
    <s v="GR2CGR2C月31405"/>
    <n v="0"/>
    <m/>
  </r>
  <r>
    <n v="2"/>
    <x v="0"/>
    <x v="9"/>
    <x v="0"/>
    <n v="0"/>
    <s v="山口"/>
    <x v="1"/>
    <x v="80"/>
    <s v="小川"/>
    <s v="ゲーム"/>
    <s v="プログラム"/>
    <s v="専任"/>
    <x v="9"/>
    <x v="1"/>
    <x v="5"/>
    <x v="4"/>
    <x v="2"/>
    <x v="6"/>
    <x v="3"/>
    <n v="32"/>
    <x v="2"/>
    <x v="1"/>
    <m/>
    <x v="0"/>
    <x v="1"/>
    <x v="1"/>
    <x v="0"/>
    <x v="0"/>
    <s v="GR2C"/>
    <s v="メイン"/>
    <s v="飯田"/>
    <s v="月"/>
    <n v="4"/>
    <n v="1405"/>
    <s v=""/>
    <s v=""/>
    <s v=""/>
    <s v=""/>
    <s v=""/>
    <s v=""/>
    <x v="0"/>
    <s v="GR2C月4"/>
    <n v="1"/>
    <s v="飯田月4"/>
    <n v="0.5"/>
    <n v="1"/>
    <n v="0"/>
    <s v="1405月4"/>
    <n v="0.5"/>
    <s v="GR2CGR2C月41405"/>
    <n v="0"/>
    <m/>
  </r>
  <r>
    <n v="2"/>
    <x v="0"/>
    <x v="9"/>
    <x v="0"/>
    <n v="0"/>
    <s v="山口"/>
    <x v="6"/>
    <x v="12"/>
    <s v="福井"/>
    <s v="ゲーム"/>
    <s v="プログラム"/>
    <s v="専任"/>
    <x v="9"/>
    <x v="1"/>
    <x v="21"/>
    <x v="0"/>
    <x v="0"/>
    <x v="15"/>
    <x v="0"/>
    <n v="36"/>
    <x v="0"/>
    <x v="4"/>
    <m/>
    <x v="0"/>
    <x v="1"/>
    <x v="1"/>
    <x v="0"/>
    <x v="0"/>
    <s v="GR2C"/>
    <s v="メイン"/>
    <s v="井上"/>
    <s v="火"/>
    <n v="3"/>
    <n v="3601"/>
    <s v=""/>
    <s v=""/>
    <s v=""/>
    <s v=""/>
    <s v=""/>
    <s v=""/>
    <x v="0"/>
    <s v="GR2C火3"/>
    <n v="0.5"/>
    <s v="井上火3"/>
    <n v="0.5"/>
    <n v="1"/>
    <n v="0"/>
    <s v="3601火3"/>
    <n v="0.25"/>
    <s v="GR2CGR2C火33601"/>
    <n v="0"/>
    <m/>
  </r>
  <r>
    <n v="2"/>
    <x v="0"/>
    <x v="9"/>
    <x v="0"/>
    <n v="0"/>
    <s v="山口"/>
    <x v="1"/>
    <x v="10"/>
    <s v="奥元"/>
    <s v="ゲーム"/>
    <s v="プログラム"/>
    <s v="専任"/>
    <x v="9"/>
    <x v="1"/>
    <x v="23"/>
    <x v="0"/>
    <x v="2"/>
    <x v="16"/>
    <x v="2"/>
    <n v="36"/>
    <x v="0"/>
    <x v="1"/>
    <m/>
    <x v="0"/>
    <x v="1"/>
    <x v="1"/>
    <x v="0"/>
    <x v="0"/>
    <s v="GR2C"/>
    <s v="メイン"/>
    <s v="近藤"/>
    <s v="火"/>
    <n v="4"/>
    <n v="3402"/>
    <s v=""/>
    <s v=""/>
    <s v=""/>
    <s v=""/>
    <s v=""/>
    <s v=""/>
    <x v="0"/>
    <s v="GR2C火4"/>
    <n v="0.5"/>
    <s v="近藤火4"/>
    <n v="0.5"/>
    <n v="1"/>
    <n v="0"/>
    <s v="3402火4"/>
    <n v="0.25"/>
    <s v="GR2CGR2C火43402"/>
    <n v="0"/>
    <m/>
  </r>
  <r>
    <n v="2"/>
    <x v="0"/>
    <x v="9"/>
    <x v="0"/>
    <n v="0"/>
    <s v="山口"/>
    <x v="6"/>
    <x v="11"/>
    <s v="徳田"/>
    <s v="ゲーム"/>
    <s v="プログラム"/>
    <s v="専任"/>
    <x v="9"/>
    <x v="1"/>
    <x v="15"/>
    <x v="1"/>
    <x v="3"/>
    <x v="10"/>
    <x v="2"/>
    <n v="36"/>
    <x v="1"/>
    <x v="0"/>
    <m/>
    <x v="0"/>
    <x v="1"/>
    <x v="1"/>
    <x v="0"/>
    <x v="0"/>
    <s v="GR2C"/>
    <s v="メイン"/>
    <s v="幸山"/>
    <s v="水"/>
    <n v="1"/>
    <n v="2505"/>
    <s v=""/>
    <s v=""/>
    <s v=""/>
    <s v=""/>
    <s v=""/>
    <s v=""/>
    <x v="0"/>
    <s v="GR2C水1"/>
    <n v="1"/>
    <s v="幸山水1"/>
    <n v="0.5"/>
    <n v="1"/>
    <n v="0"/>
    <s v="2505水1"/>
    <n v="0.5"/>
    <s v="GR2CGR2C水12505"/>
    <n v="0"/>
    <m/>
  </r>
  <r>
    <n v="2"/>
    <x v="0"/>
    <x v="9"/>
    <x v="0"/>
    <n v="0"/>
    <s v="山口"/>
    <x v="5"/>
    <x v="8"/>
    <s v="福井"/>
    <s v="ゲーム"/>
    <s v="プログラム"/>
    <s v="専任"/>
    <x v="9"/>
    <x v="1"/>
    <x v="55"/>
    <x v="1"/>
    <x v="1"/>
    <x v="10"/>
    <x v="2"/>
    <n v="36"/>
    <x v="1"/>
    <x v="0"/>
    <m/>
    <x v="0"/>
    <x v="1"/>
    <x v="1"/>
    <x v="1"/>
    <x v="0"/>
    <s v="GR2C"/>
    <s v="メイン"/>
    <s v="角森"/>
    <s v="水"/>
    <n v="2"/>
    <n v="2505"/>
    <s v=""/>
    <s v=""/>
    <s v=""/>
    <s v=""/>
    <s v=""/>
    <s v=""/>
    <x v="0"/>
    <s v="GR2C水2"/>
    <n v="1"/>
    <s v="角森水2"/>
    <n v="0.5"/>
    <n v="1"/>
    <n v="0"/>
    <s v="2505水2"/>
    <n v="0.5"/>
    <s v="GR2CGR2C水22505"/>
    <n v="0"/>
    <m/>
  </r>
  <r>
    <n v="2"/>
    <x v="0"/>
    <x v="9"/>
    <x v="0"/>
    <n v="0"/>
    <s v="山口"/>
    <x v="5"/>
    <x v="8"/>
    <s v="福井"/>
    <s v="ゲーム"/>
    <s v="プログラム"/>
    <s v="専任"/>
    <x v="9"/>
    <x v="1"/>
    <x v="55"/>
    <x v="1"/>
    <x v="0"/>
    <x v="17"/>
    <x v="3"/>
    <n v="32"/>
    <x v="2"/>
    <x v="1"/>
    <m/>
    <x v="0"/>
    <x v="1"/>
    <x v="1"/>
    <x v="1"/>
    <x v="0"/>
    <s v="GR2C"/>
    <s v="メイン"/>
    <s v="角森"/>
    <s v="水"/>
    <n v="3"/>
    <n v="1403"/>
    <s v=""/>
    <s v=""/>
    <s v=""/>
    <s v=""/>
    <s v=""/>
    <s v=""/>
    <x v="0"/>
    <s v="GR2C水3"/>
    <n v="0.5"/>
    <s v="角森水3"/>
    <n v="0.5"/>
    <n v="1"/>
    <n v="0"/>
    <s v="1403水3"/>
    <n v="0.25"/>
    <s v="GR2CGR2C水31403"/>
    <n v="0"/>
    <m/>
  </r>
  <r>
    <n v="2"/>
    <x v="0"/>
    <x v="9"/>
    <x v="0"/>
    <n v="0"/>
    <s v="山口"/>
    <x v="1"/>
    <x v="10"/>
    <s v="奥元"/>
    <s v="ゲーム"/>
    <s v="プログラム"/>
    <s v="専任"/>
    <x v="9"/>
    <x v="1"/>
    <x v="23"/>
    <x v="2"/>
    <x v="3"/>
    <x v="6"/>
    <x v="3"/>
    <n v="32"/>
    <x v="2"/>
    <x v="1"/>
    <m/>
    <x v="0"/>
    <x v="1"/>
    <x v="1"/>
    <x v="0"/>
    <x v="0"/>
    <s v="GR2C"/>
    <s v="メイン"/>
    <s v="近藤"/>
    <s v="木"/>
    <n v="1"/>
    <n v="1405"/>
    <s v=""/>
    <s v=""/>
    <s v=""/>
    <s v=""/>
    <s v=""/>
    <s v=""/>
    <x v="0"/>
    <s v="GR2C木1"/>
    <n v="0.5"/>
    <s v="近藤木1"/>
    <n v="0.5"/>
    <n v="1"/>
    <n v="0"/>
    <s v="1405木1"/>
    <n v="0.25"/>
    <s v="GR2CGR2C木11405"/>
    <n v="0"/>
    <m/>
  </r>
  <r>
    <n v="2"/>
    <x v="0"/>
    <x v="9"/>
    <x v="0"/>
    <n v="0"/>
    <s v="山口"/>
    <x v="6"/>
    <x v="9"/>
    <s v="小川"/>
    <s v="ゲーム"/>
    <s v="プログラム"/>
    <s v="専任"/>
    <x v="9"/>
    <x v="1"/>
    <x v="46"/>
    <x v="2"/>
    <x v="0"/>
    <x v="17"/>
    <x v="3"/>
    <n v="32"/>
    <x v="2"/>
    <x v="1"/>
    <m/>
    <x v="0"/>
    <x v="1"/>
    <x v="1"/>
    <x v="1"/>
    <x v="1"/>
    <s v="GR2C"/>
    <s v="メイン"/>
    <s v="山口"/>
    <s v="木"/>
    <n v="3"/>
    <n v="1403"/>
    <s v=""/>
    <s v=""/>
    <s v=""/>
    <s v=""/>
    <s v=""/>
    <s v=""/>
    <x v="0"/>
    <s v="GR2C木3"/>
    <n v="0.5"/>
    <s v="山口木3"/>
    <n v="0.5"/>
    <n v="1"/>
    <n v="0"/>
    <s v="1403木3"/>
    <n v="0.25"/>
    <s v="GR2CGR2C木31403"/>
    <n v="0"/>
    <m/>
  </r>
  <r>
    <n v="2"/>
    <x v="0"/>
    <x v="9"/>
    <x v="0"/>
    <n v="0"/>
    <s v="山口"/>
    <x v="6"/>
    <x v="11"/>
    <s v="徳田"/>
    <s v="ゲーム"/>
    <s v="プログラム"/>
    <s v="専任"/>
    <x v="9"/>
    <x v="1"/>
    <x v="15"/>
    <x v="3"/>
    <x v="3"/>
    <x v="0"/>
    <x v="0"/>
    <n v="38"/>
    <x v="0"/>
    <x v="0"/>
    <m/>
    <x v="0"/>
    <x v="1"/>
    <x v="1"/>
    <x v="0"/>
    <x v="0"/>
    <s v="GR2C"/>
    <s v="メイン"/>
    <s v="幸山"/>
    <s v="金"/>
    <n v="1"/>
    <n v="3502"/>
    <s v=""/>
    <s v=""/>
    <s v=""/>
    <s v=""/>
    <s v=""/>
    <s v=""/>
    <x v="0"/>
    <s v="GR2C金1"/>
    <n v="0.5"/>
    <s v="幸山金1"/>
    <n v="0.5"/>
    <n v="1"/>
    <n v="0"/>
    <s v="3502金1"/>
    <n v="0.25"/>
    <s v="GR2CGR2C金13502"/>
    <n v="0"/>
    <m/>
  </r>
  <r>
    <n v="2"/>
    <x v="0"/>
    <x v="9"/>
    <x v="0"/>
    <n v="0"/>
    <s v="山口"/>
    <x v="5"/>
    <x v="8"/>
    <s v="福井"/>
    <s v="ゲーム"/>
    <s v="プログラム"/>
    <s v="専任"/>
    <x v="9"/>
    <x v="1"/>
    <x v="55"/>
    <x v="3"/>
    <x v="1"/>
    <x v="0"/>
    <x v="0"/>
    <n v="38"/>
    <x v="0"/>
    <x v="0"/>
    <m/>
    <x v="0"/>
    <x v="1"/>
    <x v="1"/>
    <x v="1"/>
    <x v="0"/>
    <s v="GR2C"/>
    <s v="メイン"/>
    <s v="角森"/>
    <s v="金"/>
    <n v="2"/>
    <n v="3502"/>
    <s v=""/>
    <s v=""/>
    <s v=""/>
    <s v=""/>
    <s v=""/>
    <s v=""/>
    <x v="0"/>
    <s v="GR2C金2"/>
    <n v="1"/>
    <s v="角森金2"/>
    <n v="0.5"/>
    <n v="1"/>
    <n v="0"/>
    <s v="3502金2"/>
    <n v="0.5"/>
    <s v="GR2CGR2C金23502"/>
    <n v="0"/>
    <m/>
  </r>
  <r>
    <n v="2"/>
    <x v="0"/>
    <x v="9"/>
    <x v="0"/>
    <n v="0"/>
    <s v="山口"/>
    <x v="5"/>
    <x v="8"/>
    <s v="福井"/>
    <s v="ゲーム"/>
    <s v="プログラム"/>
    <s v="専任"/>
    <x v="9"/>
    <x v="1"/>
    <x v="55"/>
    <x v="3"/>
    <x v="0"/>
    <x v="17"/>
    <x v="3"/>
    <n v="32"/>
    <x v="2"/>
    <x v="1"/>
    <m/>
    <x v="0"/>
    <x v="1"/>
    <x v="1"/>
    <x v="1"/>
    <x v="0"/>
    <s v="GR2C"/>
    <s v="メイン"/>
    <s v="角森"/>
    <s v="金"/>
    <n v="3"/>
    <n v="1403"/>
    <s v=""/>
    <s v=""/>
    <s v=""/>
    <s v=""/>
    <s v=""/>
    <s v=""/>
    <x v="0"/>
    <s v="GR2C金3"/>
    <n v="0.5"/>
    <s v="角森金3"/>
    <n v="0.5"/>
    <n v="1"/>
    <n v="0"/>
    <s v="1403金3"/>
    <n v="0.25"/>
    <s v="GR2CGR2C金31403"/>
    <n v="0"/>
    <m/>
  </r>
  <r>
    <n v="2"/>
    <x v="0"/>
    <x v="10"/>
    <x v="0"/>
    <n v="23"/>
    <s v="福島"/>
    <x v="2"/>
    <x v="81"/>
    <s v="福島"/>
    <s v="CG"/>
    <s v="　"/>
    <s v="専任"/>
    <x v="10"/>
    <x v="1"/>
    <x v="48"/>
    <x v="4"/>
    <x v="3"/>
    <x v="9"/>
    <x v="1"/>
    <n v="40"/>
    <x v="1"/>
    <x v="3"/>
    <m/>
    <x v="0"/>
    <x v="2"/>
    <x v="0"/>
    <x v="1"/>
    <x v="1"/>
    <s v="GI2A"/>
    <s v="メイン"/>
    <s v="福島"/>
    <s v="月"/>
    <n v="1"/>
    <n v="2202"/>
    <s v=""/>
    <s v=""/>
    <s v=""/>
    <s v=""/>
    <s v=""/>
    <s v=""/>
    <x v="0"/>
    <s v="GI2A月1"/>
    <n v="1"/>
    <s v="福島月1"/>
    <n v="1"/>
    <n v="1"/>
    <n v="23"/>
    <s v="2202月1"/>
    <n v="1"/>
    <s v="GI2AGI2A月12202"/>
    <n v="23"/>
    <m/>
  </r>
  <r>
    <n v="2"/>
    <x v="0"/>
    <x v="10"/>
    <x v="0"/>
    <n v="23"/>
    <s v="福島"/>
    <x v="2"/>
    <x v="81"/>
    <s v="福島"/>
    <s v="CG"/>
    <s v="　"/>
    <s v="専任"/>
    <x v="10"/>
    <x v="1"/>
    <x v="48"/>
    <x v="4"/>
    <x v="1"/>
    <x v="9"/>
    <x v="1"/>
    <n v="40"/>
    <x v="1"/>
    <x v="3"/>
    <m/>
    <x v="0"/>
    <x v="2"/>
    <x v="0"/>
    <x v="1"/>
    <x v="1"/>
    <s v="GI2A"/>
    <s v="メイン"/>
    <s v="福島"/>
    <s v="月"/>
    <n v="2"/>
    <n v="2202"/>
    <s v=""/>
    <s v=""/>
    <s v=""/>
    <s v=""/>
    <s v=""/>
    <s v=""/>
    <x v="0"/>
    <s v="GI2A月2"/>
    <n v="1"/>
    <s v="福島月2"/>
    <n v="1"/>
    <n v="1"/>
    <n v="23"/>
    <s v="2202月2"/>
    <n v="1"/>
    <s v="GI2AGI2A月22202"/>
    <n v="23"/>
    <m/>
  </r>
  <r>
    <n v="2"/>
    <x v="0"/>
    <x v="10"/>
    <x v="0"/>
    <n v="23"/>
    <s v="福島"/>
    <x v="7"/>
    <x v="13"/>
    <s v="野田"/>
    <s v="CG"/>
    <s v="　"/>
    <s v="非常勤"/>
    <x v="10"/>
    <x v="1"/>
    <x v="60"/>
    <x v="0"/>
    <x v="3"/>
    <x v="18"/>
    <x v="4"/>
    <n v="36"/>
    <x v="0"/>
    <x v="3"/>
    <m/>
    <x v="0"/>
    <x v="2"/>
    <x v="0"/>
    <x v="0"/>
    <x v="0"/>
    <s v="GI2A"/>
    <s v="メイン"/>
    <s v="野田"/>
    <s v="火"/>
    <n v="1"/>
    <n v="3201"/>
    <s v=""/>
    <s v=""/>
    <s v=""/>
    <s v=""/>
    <s v=""/>
    <s v=""/>
    <x v="0"/>
    <s v="GI2A火1"/>
    <n v="0.5"/>
    <s v="野田火1"/>
    <n v="0.5"/>
    <n v="1"/>
    <n v="23"/>
    <s v="3201火1"/>
    <n v="0.5"/>
    <s v="GI2AGI2A火13201"/>
    <n v="11.5"/>
    <m/>
  </r>
  <r>
    <n v="2"/>
    <x v="0"/>
    <x v="10"/>
    <x v="0"/>
    <n v="23"/>
    <s v="福島"/>
    <x v="7"/>
    <x v="13"/>
    <s v="野田"/>
    <s v="CG"/>
    <s v="　"/>
    <s v="非常勤"/>
    <x v="10"/>
    <x v="1"/>
    <x v="60"/>
    <x v="0"/>
    <x v="1"/>
    <x v="18"/>
    <x v="4"/>
    <n v="36"/>
    <x v="0"/>
    <x v="3"/>
    <m/>
    <x v="0"/>
    <x v="2"/>
    <x v="0"/>
    <x v="0"/>
    <x v="0"/>
    <s v="GI2A"/>
    <s v="メイン"/>
    <s v="野田"/>
    <s v="火"/>
    <n v="2"/>
    <n v="3201"/>
    <s v=""/>
    <s v=""/>
    <s v=""/>
    <s v=""/>
    <s v=""/>
    <s v=""/>
    <x v="0"/>
    <s v="GI2A火2"/>
    <n v="0.5"/>
    <s v="野田火2"/>
    <n v="0.5"/>
    <n v="1"/>
    <n v="23"/>
    <s v="3201火2"/>
    <n v="0.5"/>
    <s v="GI2AGI2A火23201"/>
    <n v="11.5"/>
    <m/>
  </r>
  <r>
    <n v="2"/>
    <x v="0"/>
    <x v="10"/>
    <x v="0"/>
    <n v="23"/>
    <s v="福島"/>
    <x v="7"/>
    <x v="13"/>
    <s v="野田"/>
    <s v="CG"/>
    <s v="　"/>
    <s v="非常勤"/>
    <x v="10"/>
    <x v="1"/>
    <x v="60"/>
    <x v="0"/>
    <x v="0"/>
    <x v="18"/>
    <x v="4"/>
    <n v="36"/>
    <x v="0"/>
    <x v="3"/>
    <m/>
    <x v="0"/>
    <x v="2"/>
    <x v="0"/>
    <x v="0"/>
    <x v="0"/>
    <s v="GI2A"/>
    <s v="メイン"/>
    <s v="野田"/>
    <s v="火"/>
    <n v="3"/>
    <n v="3201"/>
    <s v=""/>
    <s v=""/>
    <s v=""/>
    <s v=""/>
    <s v=""/>
    <s v=""/>
    <x v="0"/>
    <s v="GI2A火3"/>
    <n v="0.5"/>
    <s v="野田火3"/>
    <n v="0.5"/>
    <n v="1"/>
    <n v="23"/>
    <s v="3201火3"/>
    <n v="0.5"/>
    <s v="GI2AGI2A火33201"/>
    <n v="11.5"/>
    <m/>
  </r>
  <r>
    <n v="2"/>
    <x v="0"/>
    <x v="10"/>
    <x v="0"/>
    <n v="23"/>
    <s v="福島"/>
    <x v="7"/>
    <x v="13"/>
    <s v="野田"/>
    <s v="CG"/>
    <s v="　"/>
    <s v="非常勤"/>
    <x v="10"/>
    <x v="1"/>
    <x v="60"/>
    <x v="0"/>
    <x v="2"/>
    <x v="18"/>
    <x v="4"/>
    <n v="36"/>
    <x v="0"/>
    <x v="3"/>
    <m/>
    <x v="0"/>
    <x v="2"/>
    <x v="0"/>
    <x v="0"/>
    <x v="0"/>
    <s v="GI2A"/>
    <s v="メイン"/>
    <s v="野田"/>
    <s v="火"/>
    <n v="4"/>
    <n v="3201"/>
    <s v=""/>
    <s v=""/>
    <s v=""/>
    <s v=""/>
    <s v=""/>
    <s v=""/>
    <x v="0"/>
    <s v="GI2A火4"/>
    <n v="0.5"/>
    <s v="野田火4"/>
    <n v="0.5"/>
    <n v="1"/>
    <n v="23"/>
    <s v="3201火4"/>
    <n v="0.5"/>
    <s v="GI2AGI2A火43201"/>
    <n v="11.5"/>
    <m/>
  </r>
  <r>
    <n v="2"/>
    <x v="0"/>
    <x v="10"/>
    <x v="0"/>
    <n v="23"/>
    <s v="福島"/>
    <x v="22"/>
    <x v="82"/>
    <s v="福島"/>
    <s v="CG"/>
    <s v="　"/>
    <s v="専任"/>
    <x v="10"/>
    <x v="1"/>
    <x v="48"/>
    <x v="1"/>
    <x v="3"/>
    <x v="9"/>
    <x v="1"/>
    <n v="40"/>
    <x v="1"/>
    <x v="3"/>
    <m/>
    <x v="0"/>
    <x v="2"/>
    <x v="0"/>
    <x v="1"/>
    <x v="1"/>
    <s v="GI2A"/>
    <s v="メイン"/>
    <s v="福島"/>
    <s v="水"/>
    <n v="1"/>
    <n v="2202"/>
    <s v=""/>
    <s v=""/>
    <s v=""/>
    <s v=""/>
    <s v=""/>
    <s v=""/>
    <x v="0"/>
    <s v="GI2A水1"/>
    <n v="1"/>
    <s v="福島水1"/>
    <n v="1"/>
    <n v="1"/>
    <n v="23"/>
    <s v="2202水1"/>
    <n v="1"/>
    <s v="GI2AGI2A水12202"/>
    <n v="23"/>
    <m/>
  </r>
  <r>
    <n v="2"/>
    <x v="0"/>
    <x v="10"/>
    <x v="0"/>
    <n v="23"/>
    <s v="福島"/>
    <x v="22"/>
    <x v="82"/>
    <s v="福島"/>
    <s v="CG"/>
    <s v="　"/>
    <s v="専任"/>
    <x v="10"/>
    <x v="1"/>
    <x v="48"/>
    <x v="1"/>
    <x v="1"/>
    <x v="9"/>
    <x v="1"/>
    <n v="40"/>
    <x v="1"/>
    <x v="3"/>
    <m/>
    <x v="0"/>
    <x v="2"/>
    <x v="0"/>
    <x v="1"/>
    <x v="1"/>
    <s v="GI2A"/>
    <s v="メイン"/>
    <s v="福島"/>
    <s v="水"/>
    <n v="2"/>
    <n v="2202"/>
    <s v=""/>
    <s v=""/>
    <s v=""/>
    <s v=""/>
    <s v=""/>
    <s v=""/>
    <x v="0"/>
    <s v="GI2A水2"/>
    <n v="1"/>
    <s v="福島水2"/>
    <n v="1"/>
    <n v="1"/>
    <n v="23"/>
    <s v="2202水2"/>
    <n v="1"/>
    <s v="GI2AGI2A水22202"/>
    <n v="23"/>
    <m/>
  </r>
  <r>
    <n v="2"/>
    <x v="0"/>
    <x v="10"/>
    <x v="0"/>
    <n v="23"/>
    <s v="福島"/>
    <x v="2"/>
    <x v="14"/>
    <s v="庄司"/>
    <s v="CG"/>
    <s v="　"/>
    <s v="専任"/>
    <x v="10"/>
    <x v="1"/>
    <x v="49"/>
    <x v="2"/>
    <x v="3"/>
    <x v="9"/>
    <x v="1"/>
    <n v="40"/>
    <x v="1"/>
    <x v="3"/>
    <m/>
    <x v="0"/>
    <x v="2"/>
    <x v="0"/>
    <x v="1"/>
    <x v="0"/>
    <s v="GI2A"/>
    <s v="メイン"/>
    <s v="庄司"/>
    <s v="木"/>
    <n v="1"/>
    <n v="2202"/>
    <s v=""/>
    <s v=""/>
    <s v=""/>
    <s v=""/>
    <s v=""/>
    <s v=""/>
    <x v="0"/>
    <s v="GI2A木1"/>
    <n v="0.5"/>
    <s v="庄司木1"/>
    <n v="0.5"/>
    <n v="1"/>
    <n v="23"/>
    <s v="2202木1"/>
    <n v="0.25"/>
    <s v="GI2AGI2A木12202"/>
    <n v="11.5"/>
    <m/>
  </r>
  <r>
    <n v="2"/>
    <x v="0"/>
    <x v="10"/>
    <x v="0"/>
    <n v="23"/>
    <s v="福島"/>
    <x v="2"/>
    <x v="14"/>
    <s v="庄司"/>
    <s v="CG"/>
    <s v="　"/>
    <s v="専任"/>
    <x v="10"/>
    <x v="1"/>
    <x v="49"/>
    <x v="2"/>
    <x v="1"/>
    <x v="9"/>
    <x v="1"/>
    <n v="40"/>
    <x v="1"/>
    <x v="3"/>
    <m/>
    <x v="0"/>
    <x v="2"/>
    <x v="0"/>
    <x v="1"/>
    <x v="0"/>
    <s v="GI2A"/>
    <s v="メイン"/>
    <s v="庄司"/>
    <s v="木"/>
    <n v="2"/>
    <n v="2202"/>
    <s v=""/>
    <s v=""/>
    <s v=""/>
    <s v=""/>
    <s v=""/>
    <s v=""/>
    <x v="0"/>
    <s v="GI2A木2"/>
    <n v="0.5"/>
    <s v="庄司木2"/>
    <n v="0.5"/>
    <n v="1"/>
    <n v="23"/>
    <s v="2202木2"/>
    <n v="0.25"/>
    <s v="GI2AGI2A木22202"/>
    <n v="11.5"/>
    <m/>
  </r>
  <r>
    <n v="2"/>
    <x v="0"/>
    <x v="10"/>
    <x v="0"/>
    <n v="23"/>
    <s v="福島"/>
    <x v="3"/>
    <x v="83"/>
    <s v="福島"/>
    <s v="CG"/>
    <s v="　"/>
    <s v="専任"/>
    <x v="10"/>
    <x v="1"/>
    <x v="48"/>
    <x v="2"/>
    <x v="2"/>
    <x v="17"/>
    <x v="3"/>
    <n v="32"/>
    <x v="2"/>
    <x v="1"/>
    <m/>
    <x v="0"/>
    <x v="2"/>
    <x v="0"/>
    <x v="1"/>
    <x v="1"/>
    <s v="GI2A"/>
    <s v="メイン"/>
    <s v="福島"/>
    <s v="木"/>
    <n v="4"/>
    <n v="1403"/>
    <s v=""/>
    <s v=""/>
    <s v=""/>
    <s v=""/>
    <s v=""/>
    <s v=""/>
    <x v="0"/>
    <s v="GI2A木4"/>
    <n v="1"/>
    <s v="福島木4"/>
    <n v="0.5"/>
    <n v="1"/>
    <n v="23"/>
    <s v="1403木4"/>
    <n v="1"/>
    <s v="GI2AGI2A木41403"/>
    <n v="23"/>
    <m/>
  </r>
  <r>
    <n v="2"/>
    <x v="0"/>
    <x v="10"/>
    <x v="0"/>
    <n v="23"/>
    <s v="福島"/>
    <x v="2"/>
    <x v="15"/>
    <s v="福島"/>
    <s v="CG"/>
    <s v="　"/>
    <s v="専任"/>
    <x v="10"/>
    <x v="1"/>
    <x v="48"/>
    <x v="3"/>
    <x v="3"/>
    <x v="9"/>
    <x v="1"/>
    <n v="40"/>
    <x v="1"/>
    <x v="3"/>
    <m/>
    <x v="0"/>
    <x v="2"/>
    <x v="0"/>
    <x v="1"/>
    <x v="1"/>
    <s v="GI2A"/>
    <s v="メイン"/>
    <s v="福島"/>
    <s v="金"/>
    <n v="1"/>
    <n v="2202"/>
    <s v=""/>
    <s v=""/>
    <s v=""/>
    <s v=""/>
    <s v=""/>
    <s v=""/>
    <x v="0"/>
    <s v="GI2A金1"/>
    <n v="0.5"/>
    <s v="福島金1"/>
    <n v="0.5"/>
    <n v="1"/>
    <n v="23"/>
    <s v="2202金1"/>
    <n v="0.25"/>
    <s v="GI2AGI2A金12202"/>
    <n v="11.5"/>
    <m/>
  </r>
  <r>
    <n v="2"/>
    <x v="0"/>
    <x v="10"/>
    <x v="0"/>
    <n v="23"/>
    <s v="福島"/>
    <x v="2"/>
    <x v="15"/>
    <s v="福島"/>
    <s v="CG"/>
    <s v="　"/>
    <s v="専任"/>
    <x v="10"/>
    <x v="1"/>
    <x v="48"/>
    <x v="3"/>
    <x v="1"/>
    <x v="9"/>
    <x v="1"/>
    <n v="40"/>
    <x v="1"/>
    <x v="3"/>
    <m/>
    <x v="0"/>
    <x v="2"/>
    <x v="0"/>
    <x v="1"/>
    <x v="1"/>
    <s v="GI2A"/>
    <s v="メイン"/>
    <s v="福島"/>
    <s v="金"/>
    <n v="2"/>
    <n v="2202"/>
    <s v=""/>
    <s v=""/>
    <s v=""/>
    <s v=""/>
    <s v=""/>
    <s v=""/>
    <x v="0"/>
    <s v="GI2A金2"/>
    <n v="0.5"/>
    <s v="福島金2"/>
    <n v="0.5"/>
    <n v="1"/>
    <n v="23"/>
    <s v="2202金2"/>
    <n v="0.25"/>
    <s v="GI2AGI2A金22202"/>
    <n v="11.5"/>
    <m/>
  </r>
  <r>
    <n v="2"/>
    <x v="0"/>
    <x v="10"/>
    <x v="0"/>
    <n v="23"/>
    <s v="福島"/>
    <x v="8"/>
    <x v="16"/>
    <s v="西尾"/>
    <s v="CG"/>
    <s v="　"/>
    <s v="専任"/>
    <x v="10"/>
    <x v="1"/>
    <x v="6"/>
    <x v="3"/>
    <x v="0"/>
    <x v="9"/>
    <x v="1"/>
    <n v="40"/>
    <x v="1"/>
    <x v="3"/>
    <m/>
    <x v="0"/>
    <x v="2"/>
    <x v="0"/>
    <x v="1"/>
    <x v="0"/>
    <s v="GI2A"/>
    <s v="メイン"/>
    <s v="西尾"/>
    <s v="金"/>
    <n v="3"/>
    <n v="2202"/>
    <s v=""/>
    <s v=""/>
    <s v=""/>
    <s v=""/>
    <s v=""/>
    <s v=""/>
    <x v="0"/>
    <s v="GI2A金3"/>
    <n v="0.5"/>
    <s v="西尾金3"/>
    <n v="0.5"/>
    <n v="1"/>
    <n v="23"/>
    <s v="2202金3"/>
    <n v="0.25"/>
    <s v="GI2AGI2A金32202"/>
    <n v="11.5"/>
    <m/>
  </r>
  <r>
    <n v="2"/>
    <x v="0"/>
    <x v="11"/>
    <x v="0"/>
    <n v="15"/>
    <s v="竹内一"/>
    <x v="2"/>
    <x v="81"/>
    <s v="福島"/>
    <s v="CG"/>
    <s v="　"/>
    <s v="専任"/>
    <x v="11"/>
    <x v="1"/>
    <x v="9"/>
    <x v="4"/>
    <x v="3"/>
    <x v="35"/>
    <x v="1"/>
    <n v="36"/>
    <x v="1"/>
    <x v="3"/>
    <m/>
    <x v="0"/>
    <x v="2"/>
    <x v="0"/>
    <x v="1"/>
    <x v="1"/>
    <s v="GI2B"/>
    <s v="メイン"/>
    <s v="竹内一"/>
    <s v="月"/>
    <n v="1"/>
    <n v="2201"/>
    <s v=""/>
    <s v=""/>
    <s v=""/>
    <s v=""/>
    <s v=""/>
    <s v=""/>
    <x v="0"/>
    <s v="GI2B月1"/>
    <n v="1"/>
    <s v="竹内一月1"/>
    <n v="1"/>
    <n v="1"/>
    <n v="15"/>
    <s v="2201月1"/>
    <n v="1"/>
    <s v="GI2BGI2B月12201"/>
    <n v="15"/>
    <m/>
  </r>
  <r>
    <n v="2"/>
    <x v="0"/>
    <x v="11"/>
    <x v="0"/>
    <n v="15"/>
    <s v="竹内一"/>
    <x v="2"/>
    <x v="81"/>
    <s v="福島"/>
    <s v="CG"/>
    <s v="　"/>
    <s v="専任"/>
    <x v="11"/>
    <x v="1"/>
    <x v="9"/>
    <x v="4"/>
    <x v="1"/>
    <x v="35"/>
    <x v="1"/>
    <n v="36"/>
    <x v="1"/>
    <x v="3"/>
    <m/>
    <x v="0"/>
    <x v="2"/>
    <x v="0"/>
    <x v="1"/>
    <x v="1"/>
    <s v="GI2B"/>
    <s v="メイン"/>
    <s v="竹内一"/>
    <s v="月"/>
    <n v="2"/>
    <n v="2201"/>
    <s v=""/>
    <s v=""/>
    <s v=""/>
    <s v=""/>
    <s v=""/>
    <s v=""/>
    <x v="0"/>
    <s v="GI2B月2"/>
    <n v="1"/>
    <s v="竹内一月2"/>
    <n v="1"/>
    <n v="1"/>
    <n v="15"/>
    <s v="2201月2"/>
    <n v="1"/>
    <s v="GI2BGI2B月22201"/>
    <n v="15"/>
    <m/>
  </r>
  <r>
    <n v="2"/>
    <x v="0"/>
    <x v="11"/>
    <x v="0"/>
    <n v="15"/>
    <s v="竹内一"/>
    <x v="7"/>
    <x v="13"/>
    <s v="野田"/>
    <s v="CG"/>
    <s v="　"/>
    <s v="非常勤"/>
    <x v="11"/>
    <x v="1"/>
    <x v="60"/>
    <x v="0"/>
    <x v="3"/>
    <x v="19"/>
    <x v="4"/>
    <n v="36"/>
    <x v="0"/>
    <x v="3"/>
    <m/>
    <x v="0"/>
    <x v="2"/>
    <x v="0"/>
    <x v="0"/>
    <x v="0"/>
    <s v="GI2B"/>
    <s v="メイン"/>
    <s v="野田"/>
    <s v="火"/>
    <n v="1"/>
    <n v="3202"/>
    <s v=""/>
    <s v=""/>
    <s v=""/>
    <s v=""/>
    <s v=""/>
    <s v=""/>
    <x v="0"/>
    <s v="GI2B火1"/>
    <n v="0.5"/>
    <s v="野田火1"/>
    <n v="0.5"/>
    <n v="1"/>
    <n v="15"/>
    <s v="3202火1"/>
    <n v="0.5"/>
    <s v="GI2BGI2B火13202"/>
    <n v="7.5"/>
    <m/>
  </r>
  <r>
    <n v="2"/>
    <x v="0"/>
    <x v="11"/>
    <x v="0"/>
    <n v="15"/>
    <s v="竹内一"/>
    <x v="7"/>
    <x v="13"/>
    <s v="野田"/>
    <s v="CG"/>
    <s v="　"/>
    <s v="非常勤"/>
    <x v="11"/>
    <x v="1"/>
    <x v="60"/>
    <x v="0"/>
    <x v="1"/>
    <x v="19"/>
    <x v="4"/>
    <n v="36"/>
    <x v="0"/>
    <x v="3"/>
    <m/>
    <x v="0"/>
    <x v="2"/>
    <x v="0"/>
    <x v="0"/>
    <x v="0"/>
    <s v="GI2B"/>
    <s v="メイン"/>
    <s v="野田"/>
    <s v="火"/>
    <n v="2"/>
    <n v="3202"/>
    <s v=""/>
    <s v=""/>
    <s v=""/>
    <s v=""/>
    <s v=""/>
    <s v=""/>
    <x v="0"/>
    <s v="GI2B火2"/>
    <n v="0.5"/>
    <s v="野田火2"/>
    <n v="0.5"/>
    <n v="1"/>
    <n v="15"/>
    <s v="3202火2"/>
    <n v="0.5"/>
    <s v="GI2BGI2B火23202"/>
    <n v="7.5"/>
    <m/>
  </r>
  <r>
    <n v="2"/>
    <x v="0"/>
    <x v="11"/>
    <x v="0"/>
    <n v="15"/>
    <s v="竹内一"/>
    <x v="7"/>
    <x v="13"/>
    <s v="野田"/>
    <s v="CG"/>
    <s v="　"/>
    <s v="非常勤"/>
    <x v="11"/>
    <x v="1"/>
    <x v="60"/>
    <x v="0"/>
    <x v="0"/>
    <x v="19"/>
    <x v="4"/>
    <n v="36"/>
    <x v="0"/>
    <x v="3"/>
    <m/>
    <x v="0"/>
    <x v="2"/>
    <x v="0"/>
    <x v="0"/>
    <x v="0"/>
    <s v="GI2B"/>
    <s v="メイン"/>
    <s v="野田"/>
    <s v="火"/>
    <n v="3"/>
    <n v="3202"/>
    <s v=""/>
    <s v=""/>
    <s v=""/>
    <s v=""/>
    <s v=""/>
    <s v=""/>
    <x v="0"/>
    <s v="GI2B火3"/>
    <n v="0.5"/>
    <s v="野田火3"/>
    <n v="0.5"/>
    <n v="1"/>
    <n v="15"/>
    <s v="3202火3"/>
    <n v="0.5"/>
    <s v="GI2BGI2B火33202"/>
    <n v="7.5"/>
    <m/>
  </r>
  <r>
    <n v="2"/>
    <x v="0"/>
    <x v="11"/>
    <x v="0"/>
    <n v="15"/>
    <s v="竹内一"/>
    <x v="7"/>
    <x v="13"/>
    <s v="野田"/>
    <s v="CG"/>
    <s v="　"/>
    <s v="非常勤"/>
    <x v="11"/>
    <x v="1"/>
    <x v="60"/>
    <x v="0"/>
    <x v="2"/>
    <x v="19"/>
    <x v="4"/>
    <n v="36"/>
    <x v="0"/>
    <x v="3"/>
    <m/>
    <x v="0"/>
    <x v="2"/>
    <x v="0"/>
    <x v="0"/>
    <x v="0"/>
    <s v="GI2B"/>
    <s v="メイン"/>
    <s v="野田"/>
    <s v="火"/>
    <n v="4"/>
    <n v="3202"/>
    <s v=""/>
    <s v=""/>
    <s v=""/>
    <s v=""/>
    <s v=""/>
    <s v=""/>
    <x v="0"/>
    <s v="GI2B火4"/>
    <n v="0.5"/>
    <s v="野田火4"/>
    <n v="0.5"/>
    <n v="1"/>
    <n v="15"/>
    <s v="3202火4"/>
    <n v="0.5"/>
    <s v="GI2BGI2B火43202"/>
    <n v="7.5"/>
    <m/>
  </r>
  <r>
    <n v="2"/>
    <x v="0"/>
    <x v="11"/>
    <x v="0"/>
    <n v="15"/>
    <s v="竹内一"/>
    <x v="22"/>
    <x v="82"/>
    <s v="福島"/>
    <s v="CG"/>
    <s v="　"/>
    <s v="専任"/>
    <x v="11"/>
    <x v="1"/>
    <x v="9"/>
    <x v="1"/>
    <x v="3"/>
    <x v="35"/>
    <x v="1"/>
    <n v="36"/>
    <x v="1"/>
    <x v="3"/>
    <m/>
    <x v="0"/>
    <x v="2"/>
    <x v="0"/>
    <x v="1"/>
    <x v="1"/>
    <s v="GI2B"/>
    <s v="メイン"/>
    <s v="竹内一"/>
    <s v="水"/>
    <n v="1"/>
    <n v="2201"/>
    <s v=""/>
    <s v=""/>
    <s v=""/>
    <s v=""/>
    <s v=""/>
    <s v=""/>
    <x v="0"/>
    <s v="GI2B水1"/>
    <n v="1"/>
    <s v="竹内一水1"/>
    <n v="1"/>
    <n v="1"/>
    <n v="15"/>
    <s v="2201水1"/>
    <n v="1"/>
    <s v="GI2BGI2B水12201"/>
    <n v="15"/>
    <m/>
  </r>
  <r>
    <n v="2"/>
    <x v="0"/>
    <x v="11"/>
    <x v="0"/>
    <n v="15"/>
    <s v="竹内一"/>
    <x v="22"/>
    <x v="82"/>
    <s v="福島"/>
    <s v="CG"/>
    <s v="　"/>
    <s v="専任"/>
    <x v="11"/>
    <x v="1"/>
    <x v="49"/>
    <x v="1"/>
    <x v="1"/>
    <x v="35"/>
    <x v="1"/>
    <n v="36"/>
    <x v="1"/>
    <x v="3"/>
    <m/>
    <x v="0"/>
    <x v="2"/>
    <x v="0"/>
    <x v="1"/>
    <x v="0"/>
    <s v="GI2B"/>
    <s v="メイン"/>
    <s v="庄司"/>
    <s v="水"/>
    <n v="2"/>
    <n v="2201"/>
    <s v=""/>
    <s v=""/>
    <s v=""/>
    <s v=""/>
    <s v=""/>
    <s v=""/>
    <x v="0"/>
    <s v="GI2B水2"/>
    <n v="1"/>
    <s v="庄司水2"/>
    <n v="1"/>
    <n v="1"/>
    <n v="15"/>
    <s v="2201水2"/>
    <n v="1"/>
    <s v="GI2BGI2B水22201"/>
    <n v="15"/>
    <m/>
  </r>
  <r>
    <n v="2"/>
    <x v="0"/>
    <x v="11"/>
    <x v="0"/>
    <n v="15"/>
    <s v="竹内一"/>
    <x v="2"/>
    <x v="14"/>
    <s v="庄司"/>
    <s v="CG"/>
    <s v="　"/>
    <s v="専任"/>
    <x v="11"/>
    <x v="1"/>
    <x v="49"/>
    <x v="2"/>
    <x v="3"/>
    <x v="9"/>
    <x v="1"/>
    <n v="40"/>
    <x v="1"/>
    <x v="3"/>
    <m/>
    <x v="0"/>
    <x v="2"/>
    <x v="0"/>
    <x v="1"/>
    <x v="0"/>
    <s v="GI2B"/>
    <s v="メイン"/>
    <s v="庄司"/>
    <s v="木"/>
    <n v="1"/>
    <n v="2202"/>
    <s v=""/>
    <s v=""/>
    <s v=""/>
    <s v=""/>
    <s v=""/>
    <s v=""/>
    <x v="0"/>
    <s v="GI2B木1"/>
    <n v="0.5"/>
    <s v="庄司木1"/>
    <n v="0.5"/>
    <n v="1"/>
    <n v="15"/>
    <s v="2202木1"/>
    <n v="0.25"/>
    <s v="GI2BGI2B木12202"/>
    <n v="7.5"/>
    <m/>
  </r>
  <r>
    <n v="2"/>
    <x v="0"/>
    <x v="11"/>
    <x v="0"/>
    <n v="15"/>
    <s v="竹内一"/>
    <x v="2"/>
    <x v="14"/>
    <s v="庄司"/>
    <s v="CG"/>
    <s v="　"/>
    <s v="専任"/>
    <x v="11"/>
    <x v="1"/>
    <x v="49"/>
    <x v="2"/>
    <x v="1"/>
    <x v="9"/>
    <x v="1"/>
    <n v="40"/>
    <x v="1"/>
    <x v="3"/>
    <m/>
    <x v="0"/>
    <x v="2"/>
    <x v="0"/>
    <x v="1"/>
    <x v="0"/>
    <s v="GI2B"/>
    <s v="メイン"/>
    <s v="庄司"/>
    <s v="木"/>
    <n v="2"/>
    <n v="2202"/>
    <s v=""/>
    <s v=""/>
    <s v=""/>
    <s v=""/>
    <s v=""/>
    <s v=""/>
    <x v="0"/>
    <s v="GI2B木2"/>
    <n v="0.5"/>
    <s v="庄司木2"/>
    <n v="0.5"/>
    <n v="1"/>
    <n v="15"/>
    <s v="2202木2"/>
    <n v="0.25"/>
    <s v="GI2BGI2B木22202"/>
    <n v="7.5"/>
    <m/>
  </r>
  <r>
    <n v="2"/>
    <x v="0"/>
    <x v="11"/>
    <x v="0"/>
    <n v="15"/>
    <s v="竹内一"/>
    <x v="3"/>
    <x v="83"/>
    <s v="福島"/>
    <s v="CG"/>
    <s v="　"/>
    <s v="専任"/>
    <x v="11"/>
    <x v="1"/>
    <x v="48"/>
    <x v="2"/>
    <x v="2"/>
    <x v="32"/>
    <x v="3"/>
    <n v="32"/>
    <x v="2"/>
    <x v="1"/>
    <m/>
    <x v="0"/>
    <x v="2"/>
    <x v="0"/>
    <x v="1"/>
    <x v="0"/>
    <s v="GI2B"/>
    <s v="メイン"/>
    <s v="福島"/>
    <s v="木"/>
    <n v="4"/>
    <n v="1404"/>
    <s v=""/>
    <s v=""/>
    <s v=""/>
    <s v=""/>
    <s v=""/>
    <s v=""/>
    <x v="0"/>
    <s v="GI2B木4"/>
    <n v="1"/>
    <s v="福島木4"/>
    <n v="0.5"/>
    <n v="1"/>
    <n v="15"/>
    <s v="1404木4"/>
    <n v="1"/>
    <s v="GI2BGI2B木41404"/>
    <n v="15"/>
    <m/>
  </r>
  <r>
    <n v="2"/>
    <x v="0"/>
    <x v="11"/>
    <x v="0"/>
    <n v="15"/>
    <s v="竹内一"/>
    <x v="2"/>
    <x v="15"/>
    <s v="福島"/>
    <s v="CG"/>
    <s v="　"/>
    <s v="専任"/>
    <x v="11"/>
    <x v="1"/>
    <x v="48"/>
    <x v="3"/>
    <x v="3"/>
    <x v="9"/>
    <x v="1"/>
    <n v="40"/>
    <x v="1"/>
    <x v="3"/>
    <m/>
    <x v="0"/>
    <x v="2"/>
    <x v="0"/>
    <x v="1"/>
    <x v="0"/>
    <s v="GI2B"/>
    <s v="メイン"/>
    <s v="福島"/>
    <s v="金"/>
    <n v="1"/>
    <n v="2202"/>
    <s v=""/>
    <s v=""/>
    <s v=""/>
    <s v=""/>
    <s v=""/>
    <s v=""/>
    <x v="0"/>
    <s v="GI2B金1"/>
    <n v="0.5"/>
    <s v="福島金1"/>
    <n v="0.5"/>
    <n v="1"/>
    <n v="15"/>
    <s v="2202金1"/>
    <n v="0.25"/>
    <s v="GI2BGI2B金12202"/>
    <n v="7.5"/>
    <m/>
  </r>
  <r>
    <n v="2"/>
    <x v="0"/>
    <x v="11"/>
    <x v="0"/>
    <n v="15"/>
    <s v="竹内一"/>
    <x v="2"/>
    <x v="15"/>
    <s v="福島"/>
    <s v="CG"/>
    <s v="　"/>
    <s v="専任"/>
    <x v="11"/>
    <x v="1"/>
    <x v="48"/>
    <x v="3"/>
    <x v="1"/>
    <x v="9"/>
    <x v="1"/>
    <n v="40"/>
    <x v="1"/>
    <x v="3"/>
    <m/>
    <x v="0"/>
    <x v="2"/>
    <x v="0"/>
    <x v="1"/>
    <x v="0"/>
    <s v="GI2B"/>
    <s v="メイン"/>
    <s v="福島"/>
    <s v="金"/>
    <n v="2"/>
    <n v="2202"/>
    <s v=""/>
    <s v=""/>
    <s v=""/>
    <s v=""/>
    <s v=""/>
    <s v=""/>
    <x v="0"/>
    <s v="GI2B金2"/>
    <n v="0.5"/>
    <s v="福島金2"/>
    <n v="0.5"/>
    <n v="1"/>
    <n v="15"/>
    <s v="2202金2"/>
    <n v="0.25"/>
    <s v="GI2BGI2B金22202"/>
    <n v="7.5"/>
    <m/>
  </r>
  <r>
    <n v="2"/>
    <x v="0"/>
    <x v="11"/>
    <x v="0"/>
    <n v="15"/>
    <s v="竹内一"/>
    <x v="8"/>
    <x v="16"/>
    <s v="西尾"/>
    <s v="CG"/>
    <s v="　"/>
    <s v="専任"/>
    <x v="11"/>
    <x v="1"/>
    <x v="6"/>
    <x v="3"/>
    <x v="0"/>
    <x v="9"/>
    <x v="1"/>
    <n v="40"/>
    <x v="1"/>
    <x v="3"/>
    <m/>
    <x v="0"/>
    <x v="2"/>
    <x v="0"/>
    <x v="1"/>
    <x v="0"/>
    <s v="GI2B"/>
    <s v="メイン"/>
    <s v="西尾"/>
    <s v="金"/>
    <n v="3"/>
    <n v="2202"/>
    <s v=""/>
    <s v=""/>
    <s v=""/>
    <s v=""/>
    <s v=""/>
    <s v=""/>
    <x v="0"/>
    <s v="GI2B金3"/>
    <n v="0.5"/>
    <s v="西尾金3"/>
    <n v="0.5"/>
    <n v="1"/>
    <n v="15"/>
    <s v="2202金3"/>
    <n v="0.25"/>
    <s v="GI2BGI2B金32202"/>
    <n v="7.5"/>
    <m/>
  </r>
  <r>
    <n v="2"/>
    <x v="0"/>
    <x v="34"/>
    <x v="0"/>
    <n v="17"/>
    <s v="岩橋"/>
    <x v="28"/>
    <x v="84"/>
    <s v="大野"/>
    <s v="ゲーム"/>
    <s v="企画"/>
    <s v="専任"/>
    <x v="52"/>
    <x v="1"/>
    <x v="45"/>
    <x v="4"/>
    <x v="1"/>
    <x v="33"/>
    <x v="2"/>
    <n v="36"/>
    <x v="2"/>
    <x v="2"/>
    <m/>
    <x v="0"/>
    <x v="1"/>
    <x v="2"/>
    <x v="1"/>
    <x v="0"/>
    <s v="GN2A"/>
    <s v="メイン"/>
    <s v="大野"/>
    <s v="月"/>
    <n v="2"/>
    <n v="1302"/>
    <s v=""/>
    <s v=""/>
    <s v=""/>
    <s v=""/>
    <s v=""/>
    <s v=""/>
    <x v="0"/>
    <s v="GN2A月2"/>
    <n v="1"/>
    <s v="大野月2"/>
    <n v="1"/>
    <n v="1"/>
    <n v="17"/>
    <s v="1302月2"/>
    <n v="1"/>
    <s v="GN2AGN2A月21302"/>
    <n v="17"/>
    <m/>
  </r>
  <r>
    <n v="2"/>
    <x v="0"/>
    <x v="34"/>
    <x v="0"/>
    <n v="17"/>
    <s v="岩橋"/>
    <x v="31"/>
    <x v="85"/>
    <s v="岩橋"/>
    <s v="ゲーム"/>
    <s v="企画"/>
    <s v="専任"/>
    <x v="52"/>
    <x v="1"/>
    <x v="50"/>
    <x v="4"/>
    <x v="0"/>
    <x v="33"/>
    <x v="2"/>
    <n v="36"/>
    <x v="2"/>
    <x v="2"/>
    <m/>
    <x v="0"/>
    <x v="1"/>
    <x v="2"/>
    <x v="1"/>
    <x v="1"/>
    <s v="GN2A"/>
    <s v="メイン"/>
    <s v="岩橋"/>
    <s v="月"/>
    <n v="3"/>
    <n v="1302"/>
    <s v=""/>
    <s v=""/>
    <s v=""/>
    <s v=""/>
    <s v=""/>
    <s v=""/>
    <x v="0"/>
    <s v="GN2A月3"/>
    <n v="1"/>
    <s v="岩橋月3"/>
    <n v="0.5"/>
    <n v="1"/>
    <n v="17"/>
    <s v="1302月3"/>
    <n v="0.5"/>
    <s v="GN2AGN2A月31302"/>
    <n v="17"/>
    <m/>
  </r>
  <r>
    <n v="2"/>
    <x v="0"/>
    <x v="34"/>
    <x v="0"/>
    <n v="17"/>
    <s v="岩橋"/>
    <x v="31"/>
    <x v="85"/>
    <s v="岩橋"/>
    <s v="ゲーム"/>
    <s v="企画"/>
    <s v="専任"/>
    <x v="52"/>
    <x v="1"/>
    <x v="50"/>
    <x v="4"/>
    <x v="2"/>
    <x v="33"/>
    <x v="2"/>
    <n v="36"/>
    <x v="2"/>
    <x v="2"/>
    <m/>
    <x v="0"/>
    <x v="1"/>
    <x v="2"/>
    <x v="1"/>
    <x v="1"/>
    <s v="GN2A"/>
    <s v="メイン"/>
    <s v="岩橋"/>
    <s v="月"/>
    <n v="4"/>
    <n v="1302"/>
    <s v=""/>
    <s v=""/>
    <s v=""/>
    <s v=""/>
    <s v=""/>
    <s v=""/>
    <x v="0"/>
    <s v="GN2A月4"/>
    <n v="1"/>
    <s v="岩橋月4"/>
    <n v="0.5"/>
    <n v="1"/>
    <n v="17"/>
    <s v="1302月4"/>
    <n v="0.5"/>
    <s v="GN2AGN2A月41302"/>
    <n v="17"/>
    <m/>
  </r>
  <r>
    <n v="2"/>
    <x v="0"/>
    <x v="34"/>
    <x v="0"/>
    <n v="17"/>
    <s v="岩橋"/>
    <x v="28"/>
    <x v="84"/>
    <s v="大野"/>
    <s v="ゲーム"/>
    <s v="企画"/>
    <s v="専任"/>
    <x v="52"/>
    <x v="1"/>
    <x v="45"/>
    <x v="1"/>
    <x v="3"/>
    <x v="24"/>
    <x v="2"/>
    <n v="36"/>
    <x v="1"/>
    <x v="1"/>
    <m/>
    <x v="0"/>
    <x v="1"/>
    <x v="2"/>
    <x v="1"/>
    <x v="0"/>
    <s v="GN2A"/>
    <s v="メイン"/>
    <s v="大野"/>
    <s v="水"/>
    <n v="1"/>
    <n v="2404"/>
    <s v=""/>
    <s v=""/>
    <s v=""/>
    <s v=""/>
    <s v=""/>
    <s v=""/>
    <x v="0"/>
    <s v="GN2A水1"/>
    <n v="1"/>
    <s v="大野水1"/>
    <n v="1"/>
    <n v="1"/>
    <n v="17"/>
    <s v="2404水1"/>
    <n v="1"/>
    <s v="GN2AGN2A水12404"/>
    <n v="17"/>
    <m/>
  </r>
  <r>
    <n v="2"/>
    <x v="0"/>
    <x v="12"/>
    <x v="0"/>
    <n v="20"/>
    <s v="小川"/>
    <x v="6"/>
    <x v="12"/>
    <s v="福井"/>
    <s v="ゲーム"/>
    <s v="プログラム"/>
    <s v="専任"/>
    <x v="12"/>
    <x v="1"/>
    <x v="21"/>
    <x v="4"/>
    <x v="1"/>
    <x v="20"/>
    <x v="2"/>
    <n v="36"/>
    <x v="2"/>
    <x v="2"/>
    <m/>
    <x v="0"/>
    <x v="1"/>
    <x v="1"/>
    <x v="0"/>
    <x v="0"/>
    <s v="GO2A"/>
    <s v="メイン"/>
    <s v="井上"/>
    <s v="月"/>
    <n v="2"/>
    <n v="1303"/>
    <s v=""/>
    <s v=""/>
    <s v=""/>
    <s v=""/>
    <s v=""/>
    <s v=""/>
    <x v="0"/>
    <s v="GO2A月2"/>
    <n v="1"/>
    <s v="井上月2"/>
    <n v="1"/>
    <n v="1"/>
    <n v="20"/>
    <s v="1303月2"/>
    <n v="1"/>
    <s v="GO2AGO2A月21303"/>
    <n v="20"/>
    <m/>
  </r>
  <r>
    <n v="2"/>
    <x v="0"/>
    <x v="12"/>
    <x v="0"/>
    <n v="20"/>
    <s v="小川"/>
    <x v="1"/>
    <x v="86"/>
    <s v="小川"/>
    <s v="ゲーム"/>
    <s v="プログラム"/>
    <s v="専任"/>
    <x v="12"/>
    <x v="1"/>
    <x v="59"/>
    <x v="4"/>
    <x v="0"/>
    <x v="32"/>
    <x v="3"/>
    <n v="32"/>
    <x v="2"/>
    <x v="1"/>
    <m/>
    <x v="0"/>
    <x v="1"/>
    <x v="1"/>
    <x v="1"/>
    <x v="1"/>
    <s v="GO2A"/>
    <s v="メイン"/>
    <s v="小川"/>
    <s v="月"/>
    <n v="3"/>
    <n v="1404"/>
    <s v=""/>
    <s v=""/>
    <s v=""/>
    <s v=""/>
    <s v=""/>
    <s v=""/>
    <x v="0"/>
    <s v="GO2A月3"/>
    <n v="1"/>
    <s v="小川月3"/>
    <n v="1"/>
    <n v="1"/>
    <n v="20"/>
    <s v="1404月3"/>
    <n v="1"/>
    <s v="GO2AGO2A月31404"/>
    <n v="20"/>
    <m/>
  </r>
  <r>
    <n v="2"/>
    <x v="0"/>
    <x v="12"/>
    <x v="0"/>
    <n v="20"/>
    <s v="小川"/>
    <x v="1"/>
    <x v="86"/>
    <s v="小川"/>
    <s v="ゲーム"/>
    <s v="プログラム"/>
    <s v="専任"/>
    <x v="12"/>
    <x v="1"/>
    <x v="59"/>
    <x v="4"/>
    <x v="2"/>
    <x v="32"/>
    <x v="3"/>
    <n v="32"/>
    <x v="2"/>
    <x v="1"/>
    <m/>
    <x v="0"/>
    <x v="1"/>
    <x v="1"/>
    <x v="1"/>
    <x v="1"/>
    <s v="GO2A"/>
    <s v="メイン"/>
    <s v="小川"/>
    <s v="月"/>
    <n v="4"/>
    <n v="1404"/>
    <s v=""/>
    <s v=""/>
    <s v=""/>
    <s v=""/>
    <s v=""/>
    <s v=""/>
    <x v="0"/>
    <s v="GO2A月4"/>
    <n v="1"/>
    <s v="小川月4"/>
    <n v="1"/>
    <n v="1"/>
    <n v="20"/>
    <s v="1404月4"/>
    <n v="1"/>
    <s v="GO2AGO2A月41404"/>
    <n v="20"/>
    <m/>
  </r>
  <r>
    <n v="2"/>
    <x v="0"/>
    <x v="12"/>
    <x v="0"/>
    <n v="20"/>
    <s v="小川"/>
    <x v="9"/>
    <x v="17"/>
    <s v="板庇"/>
    <s v="ゲーム"/>
    <s v="プログラム"/>
    <s v="専任"/>
    <x v="12"/>
    <x v="1"/>
    <x v="2"/>
    <x v="0"/>
    <x v="0"/>
    <x v="8"/>
    <x v="1"/>
    <n v="36"/>
    <x v="1"/>
    <x v="1"/>
    <m/>
    <x v="0"/>
    <x v="1"/>
    <x v="1"/>
    <x v="1"/>
    <x v="0"/>
    <s v="GO2A"/>
    <s v="メイン"/>
    <s v="板庇"/>
    <s v="火"/>
    <n v="3"/>
    <n v="2402"/>
    <s v=""/>
    <s v=""/>
    <s v=""/>
    <s v=""/>
    <s v=""/>
    <s v=""/>
    <x v="0"/>
    <s v="GO2A火3"/>
    <n v="0.5"/>
    <s v="板庇火3"/>
    <n v="1"/>
    <n v="1"/>
    <n v="20"/>
    <s v="2402火3"/>
    <n v="0.5"/>
    <s v="GO2AGO2A火32402"/>
    <n v="10"/>
    <m/>
  </r>
  <r>
    <n v="2"/>
    <x v="0"/>
    <x v="12"/>
    <x v="0"/>
    <n v="20"/>
    <s v="小川"/>
    <x v="9"/>
    <x v="17"/>
    <s v="板庇"/>
    <s v="ゲーム"/>
    <s v="プログラム"/>
    <s v="専任"/>
    <x v="12"/>
    <x v="1"/>
    <x v="2"/>
    <x v="0"/>
    <x v="2"/>
    <x v="8"/>
    <x v="1"/>
    <n v="36"/>
    <x v="1"/>
    <x v="1"/>
    <m/>
    <x v="0"/>
    <x v="1"/>
    <x v="1"/>
    <x v="1"/>
    <x v="0"/>
    <s v="GO2A"/>
    <s v="メイン"/>
    <s v="板庇"/>
    <s v="火"/>
    <n v="4"/>
    <n v="2402"/>
    <s v=""/>
    <s v=""/>
    <s v=""/>
    <s v=""/>
    <s v=""/>
    <s v=""/>
    <x v="0"/>
    <s v="GO2A火4"/>
    <n v="0.5"/>
    <s v="板庇火4"/>
    <n v="1"/>
    <n v="1"/>
    <n v="20"/>
    <s v="2402火4"/>
    <n v="0.5"/>
    <s v="GO2AGO2A火42402"/>
    <n v="10"/>
    <m/>
  </r>
  <r>
    <n v="2"/>
    <x v="0"/>
    <x v="12"/>
    <x v="0"/>
    <n v="20"/>
    <s v="小川"/>
    <x v="11"/>
    <x v="21"/>
    <s v="黒川"/>
    <s v="進路"/>
    <s v="　"/>
    <s v="専任"/>
    <x v="12"/>
    <x v="1"/>
    <x v="59"/>
    <x v="1"/>
    <x v="0"/>
    <x v="33"/>
    <x v="2"/>
    <n v="36"/>
    <x v="2"/>
    <x v="2"/>
    <m/>
    <x v="0"/>
    <x v="1"/>
    <x v="1"/>
    <x v="1"/>
    <x v="1"/>
    <s v="GO2A"/>
    <s v="メイン"/>
    <s v="小川"/>
    <s v="水"/>
    <n v="3"/>
    <n v="1302"/>
    <s v=""/>
    <s v=""/>
    <s v=""/>
    <s v=""/>
    <s v=""/>
    <s v=""/>
    <x v="0"/>
    <s v="GO2A水3"/>
    <n v="1"/>
    <s v="小川水3"/>
    <n v="0.5"/>
    <n v="1"/>
    <n v="20"/>
    <s v="1302水3"/>
    <n v="0.5"/>
    <s v="GO2AGO2A水31302"/>
    <n v="20"/>
    <m/>
  </r>
  <r>
    <n v="2"/>
    <x v="0"/>
    <x v="12"/>
    <x v="0"/>
    <n v="20"/>
    <s v="小川"/>
    <x v="1"/>
    <x v="10"/>
    <s v="奥元"/>
    <s v="ゲーム"/>
    <s v="プログラム"/>
    <s v="専任"/>
    <x v="12"/>
    <x v="1"/>
    <x v="5"/>
    <x v="2"/>
    <x v="0"/>
    <x v="20"/>
    <x v="2"/>
    <n v="36"/>
    <x v="2"/>
    <x v="2"/>
    <m/>
    <x v="0"/>
    <x v="1"/>
    <x v="1"/>
    <x v="0"/>
    <x v="0"/>
    <s v="GO2A"/>
    <s v="メイン"/>
    <s v="飯田"/>
    <s v="木"/>
    <n v="3"/>
    <n v="1303"/>
    <s v=""/>
    <s v=""/>
    <s v=""/>
    <s v=""/>
    <s v=""/>
    <s v=""/>
    <x v="0"/>
    <s v="GO2A木3"/>
    <n v="0.5"/>
    <s v="飯田木3"/>
    <n v="1"/>
    <n v="1"/>
    <n v="20"/>
    <s v="1303木3"/>
    <n v="0.5"/>
    <s v="GO2AGO2A木31303"/>
    <n v="10"/>
    <m/>
  </r>
  <r>
    <n v="2"/>
    <x v="0"/>
    <x v="12"/>
    <x v="0"/>
    <n v="20"/>
    <s v="小川"/>
    <x v="1"/>
    <x v="10"/>
    <s v="奥元"/>
    <s v="ゲーム"/>
    <s v="プログラム"/>
    <s v="専任"/>
    <x v="12"/>
    <x v="1"/>
    <x v="5"/>
    <x v="2"/>
    <x v="2"/>
    <x v="20"/>
    <x v="2"/>
    <n v="36"/>
    <x v="2"/>
    <x v="2"/>
    <m/>
    <x v="0"/>
    <x v="1"/>
    <x v="1"/>
    <x v="0"/>
    <x v="0"/>
    <s v="GO2A"/>
    <s v="メイン"/>
    <s v="飯田"/>
    <s v="木"/>
    <n v="4"/>
    <n v="1303"/>
    <s v=""/>
    <s v=""/>
    <s v=""/>
    <s v=""/>
    <s v=""/>
    <s v=""/>
    <x v="0"/>
    <s v="GO2A木4"/>
    <n v="0.5"/>
    <s v="飯田木4"/>
    <n v="1"/>
    <n v="1"/>
    <n v="20"/>
    <s v="1303木4"/>
    <n v="0.5"/>
    <s v="GO2AGO2A木41303"/>
    <n v="10"/>
    <m/>
  </r>
  <r>
    <n v="2"/>
    <x v="0"/>
    <x v="12"/>
    <x v="0"/>
    <n v="20"/>
    <s v="小川"/>
    <x v="6"/>
    <x v="11"/>
    <s v="徳田"/>
    <s v="ゲーム"/>
    <s v="プログラム"/>
    <s v="専任"/>
    <x v="12"/>
    <x v="1"/>
    <x v="10"/>
    <x v="3"/>
    <x v="3"/>
    <x v="21"/>
    <x v="2"/>
    <n v="36"/>
    <x v="0"/>
    <x v="2"/>
    <m/>
    <x v="0"/>
    <x v="1"/>
    <x v="1"/>
    <x v="1"/>
    <x v="0"/>
    <s v="GO2A"/>
    <s v="メイン"/>
    <s v="徳田"/>
    <s v="金"/>
    <n v="1"/>
    <n v="3303"/>
    <s v=""/>
    <s v=""/>
    <s v=""/>
    <s v=""/>
    <s v=""/>
    <s v=""/>
    <x v="0"/>
    <s v="GO2A金1"/>
    <n v="1"/>
    <s v="徳田金1"/>
    <n v="1"/>
    <n v="1"/>
    <n v="20"/>
    <s v="3303金1"/>
    <n v="1"/>
    <s v="GO2AGO2A金13303"/>
    <n v="20"/>
    <m/>
  </r>
  <r>
    <n v="2"/>
    <x v="0"/>
    <x v="12"/>
    <x v="0"/>
    <n v="20"/>
    <s v="小川"/>
    <x v="6"/>
    <x v="11"/>
    <s v="徳田"/>
    <s v="ゲーム"/>
    <s v="プログラム"/>
    <s v="専任"/>
    <x v="12"/>
    <x v="1"/>
    <x v="10"/>
    <x v="3"/>
    <x v="1"/>
    <x v="21"/>
    <x v="2"/>
    <n v="36"/>
    <x v="0"/>
    <x v="2"/>
    <m/>
    <x v="0"/>
    <x v="1"/>
    <x v="1"/>
    <x v="1"/>
    <x v="0"/>
    <s v="GO2A"/>
    <s v="メイン"/>
    <s v="徳田"/>
    <s v="金"/>
    <n v="2"/>
    <n v="3303"/>
    <s v=""/>
    <s v=""/>
    <s v=""/>
    <s v=""/>
    <s v=""/>
    <s v=""/>
    <x v="0"/>
    <s v="GO2A金2"/>
    <n v="0.5"/>
    <s v="徳田金2"/>
    <n v="1"/>
    <n v="1"/>
    <n v="20"/>
    <s v="3303金2"/>
    <n v="0.5"/>
    <s v="GO2AGO2A金23303"/>
    <n v="10"/>
    <m/>
  </r>
  <r>
    <n v="2"/>
    <x v="0"/>
    <x v="12"/>
    <x v="0"/>
    <n v="20"/>
    <s v="小川"/>
    <x v="6"/>
    <x v="12"/>
    <s v="福井"/>
    <s v="ゲーム"/>
    <s v="プログラム"/>
    <s v="専任"/>
    <x v="12"/>
    <x v="1"/>
    <x v="21"/>
    <x v="3"/>
    <x v="0"/>
    <x v="21"/>
    <x v="2"/>
    <n v="36"/>
    <x v="0"/>
    <x v="2"/>
    <m/>
    <x v="0"/>
    <x v="1"/>
    <x v="1"/>
    <x v="0"/>
    <x v="0"/>
    <s v="GO2A"/>
    <s v="メイン"/>
    <s v="井上"/>
    <s v="金"/>
    <n v="3"/>
    <n v="3303"/>
    <s v=""/>
    <s v=""/>
    <s v=""/>
    <s v=""/>
    <s v=""/>
    <s v=""/>
    <x v="0"/>
    <s v="GO2A金3"/>
    <n v="0.5"/>
    <s v="井上金3"/>
    <n v="1"/>
    <n v="1"/>
    <n v="20"/>
    <s v="3303金3"/>
    <n v="0.5"/>
    <s v="GO2AGO2A金33303"/>
    <n v="10"/>
    <m/>
  </r>
  <r>
    <n v="2"/>
    <x v="0"/>
    <x v="32"/>
    <x v="0"/>
    <n v="1"/>
    <s v="大野"/>
    <x v="31"/>
    <x v="85"/>
    <s v="岩橋"/>
    <s v="ゲーム"/>
    <s v="企画"/>
    <s v="専任"/>
    <x v="53"/>
    <x v="1"/>
    <x v="3"/>
    <x v="4"/>
    <x v="0"/>
    <x v="36"/>
    <x v="2"/>
    <n v="36"/>
    <x v="2"/>
    <x v="2"/>
    <m/>
    <x v="0"/>
    <x v="1"/>
    <x v="2"/>
    <x v="1"/>
    <x v="0"/>
    <s v="GK2A"/>
    <s v="メイン"/>
    <s v="高祖"/>
    <s v="月"/>
    <n v="3"/>
    <n v="1301"/>
    <s v=""/>
    <s v=""/>
    <s v=""/>
    <s v=""/>
    <s v=""/>
    <s v=""/>
    <x v="0"/>
    <s v="GK2A月3"/>
    <n v="1"/>
    <s v="高祖月3"/>
    <n v="0.33333333333333331"/>
    <n v="1"/>
    <n v="1"/>
    <s v="1301月3"/>
    <n v="0.33333333333333331"/>
    <s v="GK2AGK2A月31301"/>
    <n v="1"/>
    <m/>
  </r>
  <r>
    <n v="2"/>
    <x v="0"/>
    <x v="32"/>
    <x v="0"/>
    <n v="1"/>
    <s v="大野"/>
    <x v="31"/>
    <x v="85"/>
    <s v="岩橋"/>
    <s v="ゲーム"/>
    <s v="企画"/>
    <s v="専任"/>
    <x v="53"/>
    <x v="1"/>
    <x v="3"/>
    <x v="4"/>
    <x v="2"/>
    <x v="36"/>
    <x v="2"/>
    <n v="36"/>
    <x v="2"/>
    <x v="2"/>
    <m/>
    <x v="0"/>
    <x v="1"/>
    <x v="2"/>
    <x v="1"/>
    <x v="0"/>
    <s v="GK2A"/>
    <s v="メイン"/>
    <s v="高祖"/>
    <s v="月"/>
    <n v="4"/>
    <n v="1301"/>
    <s v=""/>
    <s v=""/>
    <s v=""/>
    <s v=""/>
    <s v=""/>
    <s v=""/>
    <x v="0"/>
    <s v="GK2A月4"/>
    <n v="1"/>
    <s v="高祖月4"/>
    <n v="0.33333333333333331"/>
    <n v="1"/>
    <n v="1"/>
    <s v="1301月4"/>
    <n v="0.33333333333333331"/>
    <s v="GK2AGK2A月41301"/>
    <n v="1"/>
    <m/>
  </r>
  <r>
    <n v="2"/>
    <x v="0"/>
    <x v="13"/>
    <x v="0"/>
    <n v="1"/>
    <s v="小川"/>
    <x v="10"/>
    <x v="18"/>
    <s v="椎原"/>
    <s v="ゲーム"/>
    <s v="プログラム"/>
    <s v="専任"/>
    <x v="13"/>
    <x v="1"/>
    <x v="59"/>
    <x v="4"/>
    <x v="3"/>
    <x v="10"/>
    <x v="2"/>
    <n v="36"/>
    <x v="1"/>
    <x v="0"/>
    <m/>
    <x v="0"/>
    <x v="1"/>
    <x v="1"/>
    <x v="1"/>
    <x v="1"/>
    <s v="GP2A"/>
    <s v="メイン"/>
    <s v="小川"/>
    <s v="月"/>
    <n v="1"/>
    <n v="2505"/>
    <s v=""/>
    <s v=""/>
    <s v=""/>
    <s v=""/>
    <s v=""/>
    <s v=""/>
    <x v="0"/>
    <s v="GP2A月1"/>
    <n v="1"/>
    <s v="小川月1"/>
    <n v="0.5"/>
    <n v="1"/>
    <n v="1"/>
    <s v="2505月1"/>
    <n v="0.5"/>
    <s v="GP2AGP2A月12505"/>
    <n v="1"/>
    <m/>
  </r>
  <r>
    <n v="2"/>
    <x v="0"/>
    <x v="13"/>
    <x v="0"/>
    <n v="1"/>
    <s v="小川"/>
    <x v="10"/>
    <x v="18"/>
    <s v="椎原"/>
    <s v="ゲーム"/>
    <s v="プログラム"/>
    <s v="専任"/>
    <x v="13"/>
    <x v="1"/>
    <x v="59"/>
    <x v="4"/>
    <x v="1"/>
    <x v="10"/>
    <x v="2"/>
    <n v="36"/>
    <x v="1"/>
    <x v="0"/>
    <m/>
    <x v="0"/>
    <x v="1"/>
    <x v="1"/>
    <x v="1"/>
    <x v="1"/>
    <s v="GP2A"/>
    <s v="メイン"/>
    <s v="小川"/>
    <s v="月"/>
    <n v="2"/>
    <n v="2505"/>
    <s v=""/>
    <s v=""/>
    <s v=""/>
    <s v=""/>
    <s v=""/>
    <s v=""/>
    <x v="0"/>
    <s v="GP2A月2"/>
    <n v="0.5"/>
    <s v="小川月2"/>
    <n v="0.5"/>
    <n v="1"/>
    <n v="1"/>
    <s v="2505月2"/>
    <n v="0.25"/>
    <s v="GP2AGP2A月22505"/>
    <n v="0.5"/>
    <m/>
  </r>
  <r>
    <n v="2"/>
    <x v="0"/>
    <x v="13"/>
    <x v="0"/>
    <n v="1"/>
    <s v="小川"/>
    <x v="1"/>
    <x v="87"/>
    <s v="奥元"/>
    <s v="ゲーム"/>
    <s v="プログラム"/>
    <s v="専任"/>
    <x v="13"/>
    <x v="1"/>
    <x v="7"/>
    <x v="4"/>
    <x v="0"/>
    <x v="7"/>
    <x v="2"/>
    <n v="36"/>
    <x v="1"/>
    <x v="1"/>
    <m/>
    <x v="0"/>
    <x v="1"/>
    <x v="1"/>
    <x v="0"/>
    <x v="0"/>
    <s v="GP2A"/>
    <s v="メイン"/>
    <s v="藤田"/>
    <s v="月"/>
    <n v="3"/>
    <n v="2405"/>
    <s v=""/>
    <s v=""/>
    <s v=""/>
    <s v=""/>
    <s v=""/>
    <s v=""/>
    <x v="0"/>
    <s v="GP2A月3"/>
    <n v="1"/>
    <s v="藤田月3"/>
    <n v="0.5"/>
    <n v="1"/>
    <n v="1"/>
    <s v="2405月3"/>
    <n v="0.5"/>
    <s v="GP2AGP2A月32405"/>
    <n v="1"/>
    <m/>
  </r>
  <r>
    <n v="2"/>
    <x v="0"/>
    <x v="13"/>
    <x v="0"/>
    <n v="1"/>
    <s v="小川"/>
    <x v="1"/>
    <x v="87"/>
    <s v="奥元"/>
    <s v="ゲーム"/>
    <s v="プログラム"/>
    <s v="専任"/>
    <x v="13"/>
    <x v="1"/>
    <x v="7"/>
    <x v="4"/>
    <x v="2"/>
    <x v="7"/>
    <x v="2"/>
    <n v="36"/>
    <x v="1"/>
    <x v="1"/>
    <m/>
    <x v="0"/>
    <x v="1"/>
    <x v="1"/>
    <x v="0"/>
    <x v="0"/>
    <s v="GP2A"/>
    <s v="メイン"/>
    <s v="藤田"/>
    <s v="月"/>
    <n v="4"/>
    <n v="2405"/>
    <s v=""/>
    <s v=""/>
    <s v=""/>
    <s v=""/>
    <s v=""/>
    <s v=""/>
    <x v="0"/>
    <s v="GP2A月4"/>
    <n v="1"/>
    <s v="藤田月4"/>
    <n v="0.5"/>
    <n v="1"/>
    <n v="1"/>
    <s v="2405月4"/>
    <n v="0.5"/>
    <s v="GP2AGP2A月42405"/>
    <n v="1"/>
    <m/>
  </r>
  <r>
    <n v="2"/>
    <x v="0"/>
    <x v="13"/>
    <x v="0"/>
    <n v="1"/>
    <s v="小川"/>
    <x v="1"/>
    <x v="87"/>
    <s v="奥元"/>
    <s v="ゲーム"/>
    <s v="プログラム"/>
    <s v="専任"/>
    <x v="13"/>
    <x v="1"/>
    <x v="59"/>
    <x v="0"/>
    <x v="0"/>
    <x v="38"/>
    <x v="5"/>
    <n v="15"/>
    <x v="0"/>
    <x v="5"/>
    <m/>
    <x v="0"/>
    <x v="1"/>
    <x v="1"/>
    <x v="1"/>
    <x v="1"/>
    <s v="GP2A"/>
    <s v="メイン"/>
    <s v="小川"/>
    <s v="火"/>
    <n v="3"/>
    <n v="3701"/>
    <s v=""/>
    <s v=""/>
    <s v=""/>
    <s v=""/>
    <s v=""/>
    <s v=""/>
    <x v="0"/>
    <s v="GP2A火3"/>
    <n v="1"/>
    <s v="小川火3"/>
    <n v="0.5"/>
    <n v="1"/>
    <n v="1"/>
    <s v="3701火3"/>
    <n v="0.5"/>
    <s v="GP2AGP2A火33701"/>
    <n v="1"/>
    <m/>
  </r>
  <r>
    <n v="2"/>
    <x v="0"/>
    <x v="13"/>
    <x v="0"/>
    <n v="1"/>
    <s v="小川"/>
    <x v="1"/>
    <x v="87"/>
    <s v="奥元"/>
    <s v="ゲーム"/>
    <s v="プログラム"/>
    <s v="専任"/>
    <x v="13"/>
    <x v="1"/>
    <x v="59"/>
    <x v="0"/>
    <x v="2"/>
    <x v="38"/>
    <x v="5"/>
    <n v="15"/>
    <x v="0"/>
    <x v="5"/>
    <m/>
    <x v="0"/>
    <x v="1"/>
    <x v="1"/>
    <x v="1"/>
    <x v="1"/>
    <s v="GP2A"/>
    <s v="メイン"/>
    <s v="小川"/>
    <s v="火"/>
    <n v="4"/>
    <n v="3701"/>
    <s v=""/>
    <s v=""/>
    <s v=""/>
    <s v=""/>
    <s v=""/>
    <s v=""/>
    <x v="0"/>
    <s v="GP2A火4"/>
    <n v="1"/>
    <s v="小川火4"/>
    <n v="0.5"/>
    <n v="1"/>
    <n v="1"/>
    <s v="3701火4"/>
    <n v="0.5"/>
    <s v="GP2AGP2A火43701"/>
    <n v="1"/>
    <m/>
  </r>
  <r>
    <n v="2"/>
    <x v="0"/>
    <x v="53"/>
    <x v="1"/>
    <n v="6"/>
    <s v="仲田"/>
    <x v="4"/>
    <x v="88"/>
    <s v="田中康"/>
    <s v="CG"/>
    <s v="　"/>
    <s v="専任"/>
    <x v="54"/>
    <x v="1"/>
    <x v="40"/>
    <x v="0"/>
    <x v="3"/>
    <x v="11"/>
    <x v="1"/>
    <n v="32"/>
    <x v="2"/>
    <x v="1"/>
    <m/>
    <x v="0"/>
    <x v="2"/>
    <x v="0"/>
    <x v="1"/>
    <x v="0"/>
    <s v="GG2A"/>
    <s v="メイン"/>
    <s v="徳山"/>
    <s v="火"/>
    <n v="1"/>
    <n v="1401"/>
    <s v=""/>
    <s v=""/>
    <s v=""/>
    <s v=""/>
    <s v=""/>
    <s v=""/>
    <x v="0"/>
    <s v="GG2A火1"/>
    <n v="1"/>
    <s v="徳山火1"/>
    <n v="0.33333333333333331"/>
    <n v="1"/>
    <n v="6"/>
    <s v="1401火1"/>
    <n v="0.33333333333333331"/>
    <s v="GG2AGG2A火11401"/>
    <n v="6"/>
    <m/>
  </r>
  <r>
    <n v="2"/>
    <x v="0"/>
    <x v="53"/>
    <x v="1"/>
    <n v="6"/>
    <s v="仲田"/>
    <x v="4"/>
    <x v="88"/>
    <s v="田中康"/>
    <s v="CG"/>
    <s v="　"/>
    <s v="専任"/>
    <x v="54"/>
    <x v="1"/>
    <x v="40"/>
    <x v="0"/>
    <x v="1"/>
    <x v="11"/>
    <x v="1"/>
    <n v="32"/>
    <x v="2"/>
    <x v="1"/>
    <m/>
    <x v="0"/>
    <x v="2"/>
    <x v="0"/>
    <x v="1"/>
    <x v="0"/>
    <s v="GG2A"/>
    <s v="メイン"/>
    <s v="徳山"/>
    <s v="火"/>
    <n v="2"/>
    <n v="1401"/>
    <s v=""/>
    <s v=""/>
    <s v=""/>
    <s v=""/>
    <s v=""/>
    <s v=""/>
    <x v="0"/>
    <s v="GG2A火2"/>
    <n v="1"/>
    <s v="徳山火2"/>
    <n v="0.33333333333333331"/>
    <n v="1"/>
    <n v="6"/>
    <s v="1401火2"/>
    <n v="0.33333333333333331"/>
    <s v="GG2AGG2A火21401"/>
    <n v="6"/>
    <m/>
  </r>
  <r>
    <n v="2"/>
    <x v="0"/>
    <x v="53"/>
    <x v="1"/>
    <n v="6"/>
    <s v="仲田"/>
    <x v="4"/>
    <x v="88"/>
    <s v="田中康"/>
    <s v="CG"/>
    <s v="　"/>
    <s v="専任"/>
    <x v="54"/>
    <x v="1"/>
    <x v="22"/>
    <x v="0"/>
    <x v="0"/>
    <x v="11"/>
    <x v="1"/>
    <n v="32"/>
    <x v="2"/>
    <x v="1"/>
    <m/>
    <x v="0"/>
    <x v="2"/>
    <x v="0"/>
    <x v="1"/>
    <x v="1"/>
    <s v="GG2A"/>
    <s v="メイン"/>
    <s v="仲田"/>
    <s v="火"/>
    <n v="3"/>
    <n v="1401"/>
    <s v=""/>
    <s v=""/>
    <s v=""/>
    <s v=""/>
    <s v=""/>
    <s v=""/>
    <x v="0"/>
    <s v="GG2A火3"/>
    <n v="1"/>
    <s v="仲田火3"/>
    <n v="0.33333333333333331"/>
    <n v="1"/>
    <n v="6"/>
    <s v="1401火3"/>
    <n v="0.33333333333333331"/>
    <s v="GG2AGG2A火31401"/>
    <n v="6"/>
    <m/>
  </r>
  <r>
    <n v="2"/>
    <x v="0"/>
    <x v="53"/>
    <x v="1"/>
    <n v="6"/>
    <s v="仲田"/>
    <x v="4"/>
    <x v="88"/>
    <s v="田中康"/>
    <s v="CG"/>
    <s v="　"/>
    <s v="専任"/>
    <x v="54"/>
    <x v="1"/>
    <x v="22"/>
    <x v="0"/>
    <x v="2"/>
    <x v="11"/>
    <x v="1"/>
    <n v="32"/>
    <x v="2"/>
    <x v="1"/>
    <m/>
    <x v="0"/>
    <x v="2"/>
    <x v="0"/>
    <x v="1"/>
    <x v="1"/>
    <s v="GG2A"/>
    <s v="メイン"/>
    <s v="仲田"/>
    <s v="火"/>
    <n v="4"/>
    <n v="1401"/>
    <s v=""/>
    <s v=""/>
    <s v=""/>
    <s v=""/>
    <s v=""/>
    <s v=""/>
    <x v="0"/>
    <s v="GG2A火4"/>
    <n v="1"/>
    <s v="仲田火4"/>
    <n v="0.33333333333333331"/>
    <n v="1"/>
    <n v="6"/>
    <s v="1401火4"/>
    <n v="0.33333333333333331"/>
    <s v="GG2AGG2A火41401"/>
    <n v="6"/>
    <m/>
  </r>
  <r>
    <n v="2"/>
    <x v="0"/>
    <x v="53"/>
    <x v="1"/>
    <n v="6"/>
    <s v="仲田"/>
    <x v="4"/>
    <x v="89"/>
    <s v="仲田"/>
    <s v="CG"/>
    <s v="　"/>
    <s v="専任"/>
    <x v="54"/>
    <x v="1"/>
    <x v="60"/>
    <x v="1"/>
    <x v="3"/>
    <x v="11"/>
    <x v="1"/>
    <n v="32"/>
    <x v="2"/>
    <x v="1"/>
    <m/>
    <x v="0"/>
    <x v="2"/>
    <x v="0"/>
    <x v="0"/>
    <x v="0"/>
    <s v="GG2A"/>
    <s v="メイン"/>
    <s v="野田"/>
    <s v="水"/>
    <n v="1"/>
    <n v="1401"/>
    <s v=""/>
    <s v=""/>
    <s v=""/>
    <s v=""/>
    <s v=""/>
    <s v=""/>
    <x v="0"/>
    <s v="GG2A水1"/>
    <n v="1"/>
    <s v="野田水1"/>
    <n v="0.33333333333333331"/>
    <n v="1"/>
    <n v="6"/>
    <s v="1401水1"/>
    <n v="0.33333333333333331"/>
    <s v="GG2AGG2A水11401"/>
    <n v="6"/>
    <m/>
  </r>
  <r>
    <n v="2"/>
    <x v="0"/>
    <x v="53"/>
    <x v="1"/>
    <n v="6"/>
    <s v="仲田"/>
    <x v="4"/>
    <x v="89"/>
    <s v="仲田"/>
    <s v="CG"/>
    <s v="　"/>
    <s v="専任"/>
    <x v="54"/>
    <x v="1"/>
    <x v="60"/>
    <x v="1"/>
    <x v="1"/>
    <x v="11"/>
    <x v="1"/>
    <n v="32"/>
    <x v="2"/>
    <x v="1"/>
    <m/>
    <x v="0"/>
    <x v="2"/>
    <x v="0"/>
    <x v="0"/>
    <x v="0"/>
    <s v="GG2A"/>
    <s v="メイン"/>
    <s v="野田"/>
    <s v="水"/>
    <n v="2"/>
    <n v="1401"/>
    <s v=""/>
    <s v=""/>
    <s v=""/>
    <s v=""/>
    <s v=""/>
    <s v=""/>
    <x v="0"/>
    <s v="GG2A水2"/>
    <n v="1"/>
    <s v="野田水2"/>
    <n v="0.33333333333333331"/>
    <n v="1"/>
    <n v="6"/>
    <s v="1401水2"/>
    <n v="0.33333333333333331"/>
    <s v="GG2AGG2A水21401"/>
    <n v="6"/>
    <m/>
  </r>
  <r>
    <n v="2"/>
    <x v="0"/>
    <x v="53"/>
    <x v="1"/>
    <n v="6"/>
    <s v="仲田"/>
    <x v="4"/>
    <x v="89"/>
    <s v="仲田"/>
    <s v="CG"/>
    <s v="　"/>
    <s v="専任"/>
    <x v="54"/>
    <x v="1"/>
    <x v="22"/>
    <x v="1"/>
    <x v="0"/>
    <x v="11"/>
    <x v="1"/>
    <n v="32"/>
    <x v="2"/>
    <x v="1"/>
    <m/>
    <x v="0"/>
    <x v="2"/>
    <x v="0"/>
    <x v="1"/>
    <x v="1"/>
    <s v="GG2A"/>
    <s v="メイン"/>
    <s v="仲田"/>
    <s v="水"/>
    <n v="3"/>
    <n v="1401"/>
    <s v=""/>
    <s v=""/>
    <s v=""/>
    <s v=""/>
    <s v=""/>
    <s v=""/>
    <x v="0"/>
    <s v="GG2A水3"/>
    <n v="1"/>
    <s v="仲田水3"/>
    <n v="0.33333333333333331"/>
    <n v="1"/>
    <n v="6"/>
    <s v="1401水3"/>
    <n v="0.33333333333333331"/>
    <s v="GG2AGG2A水31401"/>
    <n v="6"/>
    <m/>
  </r>
  <r>
    <n v="2"/>
    <x v="0"/>
    <x v="53"/>
    <x v="1"/>
    <n v="6"/>
    <s v="仲田"/>
    <x v="4"/>
    <x v="89"/>
    <s v="仲田"/>
    <s v="CG"/>
    <s v="　"/>
    <s v="専任"/>
    <x v="54"/>
    <x v="1"/>
    <x v="22"/>
    <x v="1"/>
    <x v="2"/>
    <x v="11"/>
    <x v="1"/>
    <n v="32"/>
    <x v="2"/>
    <x v="1"/>
    <m/>
    <x v="0"/>
    <x v="2"/>
    <x v="0"/>
    <x v="1"/>
    <x v="1"/>
    <s v="GG2A"/>
    <s v="メイン"/>
    <s v="仲田"/>
    <s v="水"/>
    <n v="4"/>
    <n v="1401"/>
    <s v=""/>
    <s v=""/>
    <s v=""/>
    <s v=""/>
    <s v=""/>
    <s v=""/>
    <x v="0"/>
    <s v="GG2A水4"/>
    <n v="1"/>
    <s v="仲田水4"/>
    <n v="0.33333333333333331"/>
    <n v="1"/>
    <n v="6"/>
    <s v="1401水4"/>
    <n v="0.33333333333333331"/>
    <s v="GG2AGG2A水41401"/>
    <n v="6"/>
    <m/>
  </r>
  <r>
    <n v="2"/>
    <x v="0"/>
    <x v="54"/>
    <x v="1"/>
    <n v="6"/>
    <s v="徳山"/>
    <x v="11"/>
    <x v="90"/>
    <s v="黒川"/>
    <s v="進路"/>
    <s v="　"/>
    <s v="専任"/>
    <x v="55"/>
    <x v="1"/>
    <x v="61"/>
    <x v="4"/>
    <x v="0"/>
    <x v="16"/>
    <x v="2"/>
    <n v="36"/>
    <x v="0"/>
    <x v="1"/>
    <m/>
    <x v="0"/>
    <x v="5"/>
    <x v="0"/>
    <x v="3"/>
    <x v="0"/>
    <s v="AN2A"/>
    <s v="メイン"/>
    <s v="杣田"/>
    <s v="月"/>
    <n v="3"/>
    <n v="3402"/>
    <s v=""/>
    <s v=""/>
    <s v=""/>
    <s v=""/>
    <s v=""/>
    <s v=""/>
    <x v="0"/>
    <s v="AN2A月3"/>
    <n v="1"/>
    <s v="杣田月3"/>
    <n v="1"/>
    <n v="1"/>
    <n v="6"/>
    <s v="3402月3"/>
    <n v="1"/>
    <s v="AN2AAN2A月33402"/>
    <n v="6"/>
    <m/>
  </r>
  <r>
    <n v="2"/>
    <x v="0"/>
    <x v="54"/>
    <x v="1"/>
    <n v="6"/>
    <s v="徳山"/>
    <x v="30"/>
    <x v="91"/>
    <s v="野田"/>
    <s v="CG"/>
    <s v="　"/>
    <s v="非常勤"/>
    <x v="55"/>
    <x v="1"/>
    <x v="60"/>
    <x v="4"/>
    <x v="2"/>
    <x v="16"/>
    <x v="2"/>
    <n v="36"/>
    <x v="0"/>
    <x v="1"/>
    <m/>
    <x v="0"/>
    <x v="2"/>
    <x v="0"/>
    <x v="0"/>
    <x v="0"/>
    <s v="AN2A"/>
    <s v="メイン"/>
    <s v="野田"/>
    <s v="月"/>
    <n v="4"/>
    <n v="3402"/>
    <s v=""/>
    <s v=""/>
    <s v=""/>
    <s v=""/>
    <s v=""/>
    <s v=""/>
    <x v="0"/>
    <s v="AN2A月4"/>
    <n v="1"/>
    <s v="野田月4"/>
    <n v="1"/>
    <n v="1"/>
    <n v="6"/>
    <s v="3402月4"/>
    <n v="1"/>
    <s v="AN2AAN2A月43402"/>
    <n v="6"/>
    <m/>
  </r>
  <r>
    <n v="2"/>
    <x v="0"/>
    <x v="54"/>
    <x v="1"/>
    <n v="6"/>
    <s v="徳山"/>
    <x v="30"/>
    <x v="92"/>
    <s v="芝原"/>
    <s v="CG"/>
    <s v="　"/>
    <s v="非常勤"/>
    <x v="55"/>
    <x v="1"/>
    <x v="62"/>
    <x v="0"/>
    <x v="3"/>
    <x v="35"/>
    <x v="1"/>
    <n v="36"/>
    <x v="1"/>
    <x v="3"/>
    <m/>
    <x v="0"/>
    <x v="2"/>
    <x v="0"/>
    <x v="0"/>
    <x v="0"/>
    <s v="AN2A"/>
    <s v="メイン"/>
    <s v="芝原"/>
    <s v="火"/>
    <n v="1"/>
    <n v="2201"/>
    <s v=""/>
    <s v=""/>
    <s v=""/>
    <s v=""/>
    <s v=""/>
    <s v=""/>
    <x v="0"/>
    <s v="AN2A火1"/>
    <n v="1"/>
    <s v="芝原火1"/>
    <n v="1"/>
    <n v="1"/>
    <n v="6"/>
    <s v="2201火1"/>
    <n v="1"/>
    <s v="AN2AAN2A火12201"/>
    <n v="6"/>
    <m/>
  </r>
  <r>
    <n v="2"/>
    <x v="0"/>
    <x v="54"/>
    <x v="1"/>
    <n v="6"/>
    <s v="徳山"/>
    <x v="30"/>
    <x v="92"/>
    <s v="芝原"/>
    <s v="CG"/>
    <s v="　"/>
    <s v="非常勤"/>
    <x v="55"/>
    <x v="1"/>
    <x v="62"/>
    <x v="0"/>
    <x v="1"/>
    <x v="35"/>
    <x v="1"/>
    <n v="36"/>
    <x v="1"/>
    <x v="3"/>
    <m/>
    <x v="0"/>
    <x v="2"/>
    <x v="0"/>
    <x v="0"/>
    <x v="0"/>
    <s v="AN2A"/>
    <s v="メイン"/>
    <s v="芝原"/>
    <s v="火"/>
    <n v="2"/>
    <n v="2201"/>
    <s v=""/>
    <s v=""/>
    <s v=""/>
    <s v=""/>
    <s v=""/>
    <s v=""/>
    <x v="0"/>
    <s v="AN2A火2"/>
    <n v="1"/>
    <s v="芝原火2"/>
    <n v="1"/>
    <n v="1"/>
    <n v="6"/>
    <s v="2201火2"/>
    <n v="1"/>
    <s v="AN2AAN2A火22201"/>
    <n v="6"/>
    <m/>
  </r>
  <r>
    <n v="2"/>
    <x v="0"/>
    <x v="54"/>
    <x v="1"/>
    <n v="6"/>
    <s v="徳山"/>
    <x v="30"/>
    <x v="93"/>
    <s v="山本昇"/>
    <s v="CG"/>
    <s v="　"/>
    <s v="専任"/>
    <x v="55"/>
    <x v="1"/>
    <x v="62"/>
    <x v="0"/>
    <x v="0"/>
    <x v="35"/>
    <x v="1"/>
    <n v="36"/>
    <x v="1"/>
    <x v="3"/>
    <m/>
    <x v="0"/>
    <x v="2"/>
    <x v="0"/>
    <x v="0"/>
    <x v="0"/>
    <s v="AN2A"/>
    <s v="メイン"/>
    <s v="芝原"/>
    <s v="火"/>
    <n v="3"/>
    <n v="2201"/>
    <s v=""/>
    <s v=""/>
    <s v=""/>
    <s v=""/>
    <s v=""/>
    <s v=""/>
    <x v="0"/>
    <s v="AN2A火3"/>
    <n v="1"/>
    <s v="芝原火3"/>
    <n v="1"/>
    <n v="1"/>
    <n v="6"/>
    <s v="2201火3"/>
    <n v="1"/>
    <s v="AN2AAN2A火32201"/>
    <n v="6"/>
    <m/>
  </r>
  <r>
    <n v="2"/>
    <x v="0"/>
    <x v="54"/>
    <x v="1"/>
    <n v="6"/>
    <s v="徳山"/>
    <x v="4"/>
    <x v="94"/>
    <s v="西谷"/>
    <s v="CG"/>
    <s v="　"/>
    <s v="専任"/>
    <x v="55"/>
    <x v="1"/>
    <x v="38"/>
    <x v="0"/>
    <x v="2"/>
    <x v="35"/>
    <x v="1"/>
    <n v="36"/>
    <x v="1"/>
    <x v="3"/>
    <m/>
    <x v="0"/>
    <x v="2"/>
    <x v="0"/>
    <x v="1"/>
    <x v="0"/>
    <s v="AN2A"/>
    <s v="メイン"/>
    <s v="西谷"/>
    <s v="火"/>
    <n v="4"/>
    <n v="2201"/>
    <s v=""/>
    <s v=""/>
    <s v=""/>
    <s v=""/>
    <s v=""/>
    <s v=""/>
    <x v="0"/>
    <s v="AN2A火4"/>
    <n v="1"/>
    <s v="西谷火4"/>
    <n v="1"/>
    <n v="1"/>
    <n v="6"/>
    <s v="2201火4"/>
    <n v="1"/>
    <s v="AN2AAN2A火42201"/>
    <n v="6"/>
    <m/>
  </r>
  <r>
    <n v="2"/>
    <x v="0"/>
    <x v="54"/>
    <x v="1"/>
    <n v="6"/>
    <s v="徳山"/>
    <x v="3"/>
    <x v="95"/>
    <s v="山本昇"/>
    <s v="CG"/>
    <s v="　"/>
    <s v="専任"/>
    <x v="55"/>
    <x v="1"/>
    <x v="40"/>
    <x v="1"/>
    <x v="1"/>
    <x v="39"/>
    <x v="4"/>
    <n v="36"/>
    <x v="2"/>
    <x v="2"/>
    <m/>
    <x v="0"/>
    <x v="2"/>
    <x v="0"/>
    <x v="1"/>
    <x v="1"/>
    <s v="AN2A"/>
    <s v="メイン"/>
    <s v="徳山"/>
    <s v="水"/>
    <n v="2"/>
    <n v="1308"/>
    <s v=""/>
    <s v=""/>
    <s v=""/>
    <s v=""/>
    <s v=""/>
    <s v=""/>
    <x v="0"/>
    <s v="AN2A水2"/>
    <n v="1"/>
    <s v="徳山水2"/>
    <n v="1"/>
    <n v="1"/>
    <n v="6"/>
    <s v="1308水2"/>
    <n v="1"/>
    <s v="AN2AAN2A水21308"/>
    <n v="6"/>
    <m/>
  </r>
  <r>
    <n v="2"/>
    <x v="0"/>
    <x v="54"/>
    <x v="1"/>
    <n v="6"/>
    <s v="徳山"/>
    <x v="27"/>
    <x v="96"/>
    <s v="山本昇"/>
    <s v="CG"/>
    <s v="　"/>
    <s v="専任"/>
    <x v="55"/>
    <x v="1"/>
    <x v="54"/>
    <x v="1"/>
    <x v="0"/>
    <x v="35"/>
    <x v="1"/>
    <n v="36"/>
    <x v="1"/>
    <x v="3"/>
    <m/>
    <x v="0"/>
    <x v="2"/>
    <x v="0"/>
    <x v="1"/>
    <x v="0"/>
    <s v="AN2A"/>
    <s v="メイン"/>
    <s v="山本昇"/>
    <s v="水"/>
    <n v="3"/>
    <n v="2201"/>
    <s v=""/>
    <s v=""/>
    <s v=""/>
    <s v=""/>
    <s v=""/>
    <s v=""/>
    <x v="0"/>
    <s v="AN2A水3"/>
    <n v="1"/>
    <s v="山本昇水3"/>
    <n v="1"/>
    <n v="1"/>
    <n v="6"/>
    <s v="2201水3"/>
    <n v="1"/>
    <s v="AN2AAN2A水32201"/>
    <n v="6"/>
    <m/>
  </r>
  <r>
    <n v="2"/>
    <x v="0"/>
    <x v="54"/>
    <x v="1"/>
    <n v="6"/>
    <s v="徳山"/>
    <x v="27"/>
    <x v="96"/>
    <s v="山本昇"/>
    <s v="CG"/>
    <s v="　"/>
    <s v="専任"/>
    <x v="55"/>
    <x v="1"/>
    <x v="40"/>
    <x v="1"/>
    <x v="2"/>
    <x v="35"/>
    <x v="1"/>
    <n v="36"/>
    <x v="1"/>
    <x v="3"/>
    <m/>
    <x v="0"/>
    <x v="2"/>
    <x v="0"/>
    <x v="1"/>
    <x v="1"/>
    <s v="AN2A"/>
    <s v="メイン"/>
    <s v="徳山"/>
    <s v="水"/>
    <n v="4"/>
    <n v="2201"/>
    <s v=""/>
    <s v=""/>
    <s v=""/>
    <s v=""/>
    <s v=""/>
    <s v=""/>
    <x v="0"/>
    <s v="AN2A水4"/>
    <n v="1"/>
    <s v="徳山水4"/>
    <n v="1"/>
    <n v="1"/>
    <n v="6"/>
    <s v="2201水4"/>
    <n v="1"/>
    <s v="AN2AAN2A水42201"/>
    <n v="6"/>
    <m/>
  </r>
  <r>
    <n v="2"/>
    <x v="0"/>
    <x v="54"/>
    <x v="1"/>
    <n v="6"/>
    <s v="徳山"/>
    <x v="30"/>
    <x v="97"/>
    <s v="山本昇"/>
    <s v="CG"/>
    <s v="　"/>
    <s v="専任"/>
    <x v="55"/>
    <x v="1"/>
    <x v="54"/>
    <x v="2"/>
    <x v="3"/>
    <x v="35"/>
    <x v="1"/>
    <n v="36"/>
    <x v="1"/>
    <x v="3"/>
    <m/>
    <x v="0"/>
    <x v="2"/>
    <x v="0"/>
    <x v="1"/>
    <x v="0"/>
    <s v="AN2A"/>
    <s v="メイン"/>
    <s v="山本昇"/>
    <s v="木"/>
    <n v="1"/>
    <n v="2201"/>
    <s v=""/>
    <s v=""/>
    <s v=""/>
    <s v=""/>
    <s v=""/>
    <s v=""/>
    <x v="0"/>
    <s v="AN2A木1"/>
    <n v="1"/>
    <s v="山本昇木1"/>
    <n v="1"/>
    <n v="1"/>
    <n v="6"/>
    <s v="2201木1"/>
    <n v="1"/>
    <s v="AN2AAN2A木12201"/>
    <n v="6"/>
    <m/>
  </r>
  <r>
    <n v="2"/>
    <x v="0"/>
    <x v="54"/>
    <x v="1"/>
    <n v="6"/>
    <s v="徳山"/>
    <x v="3"/>
    <x v="98"/>
    <s v="徳山"/>
    <s v="CG"/>
    <s v="　"/>
    <s v="専任"/>
    <x v="55"/>
    <x v="1"/>
    <x v="40"/>
    <x v="2"/>
    <x v="1"/>
    <x v="7"/>
    <x v="2"/>
    <n v="36"/>
    <x v="1"/>
    <x v="1"/>
    <m/>
    <x v="0"/>
    <x v="2"/>
    <x v="0"/>
    <x v="1"/>
    <x v="1"/>
    <s v="AN2A"/>
    <s v="メイン"/>
    <s v="徳山"/>
    <s v="木"/>
    <n v="2"/>
    <n v="2405"/>
    <s v=""/>
    <s v=""/>
    <s v=""/>
    <s v=""/>
    <s v=""/>
    <s v=""/>
    <x v="0"/>
    <s v="AN2A木2"/>
    <n v="1"/>
    <s v="徳山木2"/>
    <n v="1"/>
    <n v="1"/>
    <n v="6"/>
    <s v="2405木2"/>
    <n v="1"/>
    <s v="AN2AAN2A木22405"/>
    <n v="6"/>
    <m/>
  </r>
  <r>
    <n v="2"/>
    <x v="0"/>
    <x v="54"/>
    <x v="1"/>
    <n v="6"/>
    <s v="徳山"/>
    <x v="30"/>
    <x v="99"/>
    <s v="山本昇"/>
    <s v="CG"/>
    <s v="　"/>
    <s v="専任"/>
    <x v="55"/>
    <x v="1"/>
    <x v="54"/>
    <x v="3"/>
    <x v="3"/>
    <x v="24"/>
    <x v="2"/>
    <n v="36"/>
    <x v="1"/>
    <x v="1"/>
    <m/>
    <x v="0"/>
    <x v="2"/>
    <x v="0"/>
    <x v="1"/>
    <x v="0"/>
    <s v="AN2A"/>
    <s v="メイン"/>
    <s v="山本昇"/>
    <s v="金"/>
    <n v="1"/>
    <n v="2404"/>
    <s v=""/>
    <s v=""/>
    <s v=""/>
    <s v=""/>
    <s v=""/>
    <s v=""/>
    <x v="0"/>
    <s v="AN2A金1"/>
    <n v="1"/>
    <s v="山本昇金1"/>
    <n v="1"/>
    <n v="1"/>
    <n v="6"/>
    <s v="2404金1"/>
    <n v="1"/>
    <s v="AN2AAN2A金12404"/>
    <n v="6"/>
    <m/>
  </r>
  <r>
    <n v="2"/>
    <x v="0"/>
    <x v="54"/>
    <x v="1"/>
    <n v="6"/>
    <s v="徳山"/>
    <x v="3"/>
    <x v="100"/>
    <s v="徳山"/>
    <s v="CG"/>
    <s v="　"/>
    <s v="専任"/>
    <x v="55"/>
    <x v="1"/>
    <x v="40"/>
    <x v="3"/>
    <x v="1"/>
    <x v="35"/>
    <x v="1"/>
    <n v="36"/>
    <x v="1"/>
    <x v="3"/>
    <m/>
    <x v="0"/>
    <x v="2"/>
    <x v="0"/>
    <x v="1"/>
    <x v="1"/>
    <s v="AN2A"/>
    <s v="メイン"/>
    <s v="徳山"/>
    <s v="金"/>
    <n v="2"/>
    <n v="2201"/>
    <s v=""/>
    <s v=""/>
    <s v=""/>
    <s v=""/>
    <s v=""/>
    <s v=""/>
    <x v="0"/>
    <s v="AN2A金2"/>
    <n v="1"/>
    <s v="徳山金2"/>
    <n v="1"/>
    <n v="1"/>
    <n v="6"/>
    <s v="2201金2"/>
    <n v="1"/>
    <s v="AN2AAN2A金22201"/>
    <n v="6"/>
    <m/>
  </r>
  <r>
    <n v="2"/>
    <x v="0"/>
    <x v="54"/>
    <x v="1"/>
    <n v="6"/>
    <s v="徳山"/>
    <x v="7"/>
    <x v="101"/>
    <s v="野田"/>
    <s v="CG"/>
    <s v="　"/>
    <s v="非常勤"/>
    <x v="55"/>
    <x v="1"/>
    <x v="12"/>
    <x v="3"/>
    <x v="0"/>
    <x v="14"/>
    <x v="4"/>
    <n v="36"/>
    <x v="1"/>
    <x v="0"/>
    <m/>
    <x v="0"/>
    <x v="2"/>
    <x v="0"/>
    <x v="0"/>
    <x v="0"/>
    <s v="AN2A"/>
    <s v="メイン"/>
    <s v="義村"/>
    <s v="金"/>
    <n v="3"/>
    <n v="2503"/>
    <s v=""/>
    <s v=""/>
    <s v=""/>
    <s v=""/>
    <s v=""/>
    <s v=""/>
    <x v="0"/>
    <s v="AN2A金3"/>
    <n v="1"/>
    <s v="義村金3"/>
    <n v="1"/>
    <n v="1"/>
    <n v="6"/>
    <s v="2503金3"/>
    <n v="1"/>
    <s v="AN2AAN2A金32503"/>
    <n v="6"/>
    <m/>
  </r>
  <r>
    <n v="2"/>
    <x v="0"/>
    <x v="54"/>
    <x v="1"/>
    <n v="6"/>
    <s v="徳山"/>
    <x v="7"/>
    <x v="101"/>
    <s v="野田"/>
    <s v="CG"/>
    <s v="　"/>
    <s v="非常勤"/>
    <x v="55"/>
    <x v="1"/>
    <x v="12"/>
    <x v="3"/>
    <x v="2"/>
    <x v="14"/>
    <x v="4"/>
    <n v="36"/>
    <x v="1"/>
    <x v="0"/>
    <m/>
    <x v="0"/>
    <x v="2"/>
    <x v="0"/>
    <x v="0"/>
    <x v="0"/>
    <s v="AN2A"/>
    <s v="メイン"/>
    <s v="義村"/>
    <s v="金"/>
    <n v="4"/>
    <n v="2503"/>
    <s v=""/>
    <s v=""/>
    <s v=""/>
    <s v=""/>
    <s v=""/>
    <s v=""/>
    <x v="0"/>
    <s v="AN2A金4"/>
    <n v="1"/>
    <s v="義村金4"/>
    <n v="1"/>
    <n v="1"/>
    <n v="6"/>
    <s v="2503金4"/>
    <n v="1"/>
    <s v="AN2AAN2A金42503"/>
    <n v="6"/>
    <m/>
  </r>
  <r>
    <n v="3"/>
    <x v="0"/>
    <x v="14"/>
    <x v="0"/>
    <n v="32"/>
    <s v="椎原"/>
    <x v="10"/>
    <x v="20"/>
    <s v="牧"/>
    <s v="ゲーム"/>
    <s v="プログラム"/>
    <s v="専任"/>
    <x v="14"/>
    <x v="1"/>
    <x v="51"/>
    <x v="4"/>
    <x v="3"/>
    <x v="0"/>
    <x v="0"/>
    <n v="38"/>
    <x v="0"/>
    <x v="0"/>
    <m/>
    <x v="1"/>
    <x v="1"/>
    <x v="1"/>
    <x v="1"/>
    <x v="0"/>
    <s v="GR3A"/>
    <s v="メイン"/>
    <s v="牧"/>
    <s v="月"/>
    <n v="1"/>
    <n v="3502"/>
    <s v=""/>
    <s v=""/>
    <s v=""/>
    <s v=""/>
    <s v=""/>
    <s v=""/>
    <x v="0"/>
    <s v="GR3A月1"/>
    <n v="1"/>
    <s v="牧月1"/>
    <n v="1"/>
    <n v="1"/>
    <n v="32"/>
    <s v="3502月1"/>
    <n v="1"/>
    <s v="GR3AGR3A月13502"/>
    <n v="32"/>
    <m/>
  </r>
  <r>
    <n v="3"/>
    <x v="0"/>
    <x v="14"/>
    <x v="0"/>
    <n v="32"/>
    <s v="椎原"/>
    <x v="6"/>
    <x v="19"/>
    <s v="福井"/>
    <s v="ゲーム"/>
    <s v="プログラム"/>
    <s v="専任"/>
    <x v="14"/>
    <x v="1"/>
    <x v="23"/>
    <x v="4"/>
    <x v="1"/>
    <x v="0"/>
    <x v="0"/>
    <n v="38"/>
    <x v="0"/>
    <x v="0"/>
    <m/>
    <x v="0"/>
    <x v="1"/>
    <x v="1"/>
    <x v="0"/>
    <x v="0"/>
    <s v="GR3A"/>
    <s v="メイン"/>
    <s v="近藤"/>
    <s v="月"/>
    <n v="2"/>
    <n v="3502"/>
    <s v=""/>
    <s v=""/>
    <s v=""/>
    <s v=""/>
    <s v=""/>
    <s v=""/>
    <x v="0"/>
    <s v="GR3A月2"/>
    <n v="1"/>
    <s v="近藤月2"/>
    <n v="1"/>
    <n v="1"/>
    <n v="32"/>
    <s v="3502月2"/>
    <n v="1"/>
    <s v="GR3AGR3A月23502"/>
    <n v="32"/>
    <m/>
  </r>
  <r>
    <n v="3"/>
    <x v="0"/>
    <x v="14"/>
    <x v="0"/>
    <n v="32"/>
    <s v="椎原"/>
    <x v="6"/>
    <x v="19"/>
    <s v="福井"/>
    <s v="ゲーム"/>
    <s v="プログラム"/>
    <s v="専任"/>
    <x v="14"/>
    <x v="1"/>
    <x v="23"/>
    <x v="4"/>
    <x v="0"/>
    <x v="0"/>
    <x v="0"/>
    <n v="38"/>
    <x v="0"/>
    <x v="0"/>
    <m/>
    <x v="0"/>
    <x v="1"/>
    <x v="1"/>
    <x v="0"/>
    <x v="0"/>
    <s v="GR3A"/>
    <s v="メイン"/>
    <s v="近藤"/>
    <s v="月"/>
    <n v="3"/>
    <n v="3502"/>
    <s v=""/>
    <s v=""/>
    <s v=""/>
    <s v=""/>
    <s v=""/>
    <s v=""/>
    <x v="0"/>
    <s v="GR3A月3"/>
    <n v="0.5"/>
    <s v="近藤月3"/>
    <n v="1"/>
    <n v="1"/>
    <n v="32"/>
    <s v="3502月3"/>
    <n v="0.5"/>
    <s v="GR3AGR3A月33502"/>
    <n v="16"/>
    <m/>
  </r>
  <r>
    <n v="3"/>
    <x v="0"/>
    <x v="14"/>
    <x v="0"/>
    <n v="32"/>
    <s v="椎原"/>
    <x v="11"/>
    <x v="21"/>
    <s v="黒川"/>
    <s v="進路"/>
    <s v="　"/>
    <s v="専任"/>
    <x v="14"/>
    <x v="1"/>
    <x v="63"/>
    <x v="4"/>
    <x v="2"/>
    <x v="0"/>
    <x v="0"/>
    <n v="38"/>
    <x v="0"/>
    <x v="0"/>
    <m/>
    <x v="0"/>
    <x v="1"/>
    <x v="1"/>
    <x v="1"/>
    <x v="1"/>
    <s v="GR3A"/>
    <s v="メイン"/>
    <s v="椎原"/>
    <s v="月"/>
    <n v="4"/>
    <n v="3502"/>
    <s v=""/>
    <s v=""/>
    <s v=""/>
    <s v=""/>
    <s v=""/>
    <s v=""/>
    <x v="0"/>
    <s v="GR3A月4"/>
    <n v="1"/>
    <s v="椎原月4"/>
    <n v="1"/>
    <n v="1"/>
    <n v="32"/>
    <s v="3502月4"/>
    <n v="1"/>
    <s v="GR3AGR3A月43502"/>
    <n v="32"/>
    <m/>
  </r>
  <r>
    <n v="3"/>
    <x v="0"/>
    <x v="14"/>
    <x v="0"/>
    <n v="32"/>
    <s v="椎原"/>
    <x v="10"/>
    <x v="18"/>
    <s v="椎原"/>
    <s v="ゲーム"/>
    <s v="プログラム"/>
    <s v="専任"/>
    <x v="14"/>
    <x v="1"/>
    <x v="63"/>
    <x v="0"/>
    <x v="0"/>
    <x v="6"/>
    <x v="3"/>
    <n v="32"/>
    <x v="2"/>
    <x v="1"/>
    <m/>
    <x v="0"/>
    <x v="1"/>
    <x v="1"/>
    <x v="1"/>
    <x v="1"/>
    <s v="GR3A"/>
    <s v="メイン"/>
    <s v="椎原"/>
    <s v="火"/>
    <n v="3"/>
    <n v="1405"/>
    <s v=""/>
    <s v=""/>
    <s v=""/>
    <s v=""/>
    <s v=""/>
    <s v=""/>
    <x v="0"/>
    <s v="GR3A火3"/>
    <n v="1"/>
    <s v="椎原火3"/>
    <n v="1"/>
    <n v="1"/>
    <n v="32"/>
    <s v="1405火3"/>
    <n v="1"/>
    <s v="GR3AGR3A火31405"/>
    <n v="32"/>
    <m/>
  </r>
  <r>
    <n v="3"/>
    <x v="0"/>
    <x v="14"/>
    <x v="0"/>
    <n v="32"/>
    <s v="椎原"/>
    <x v="10"/>
    <x v="18"/>
    <s v="椎原"/>
    <s v="ゲーム"/>
    <s v="プログラム"/>
    <s v="専任"/>
    <x v="14"/>
    <x v="1"/>
    <x v="63"/>
    <x v="0"/>
    <x v="2"/>
    <x v="6"/>
    <x v="3"/>
    <n v="32"/>
    <x v="2"/>
    <x v="1"/>
    <m/>
    <x v="0"/>
    <x v="1"/>
    <x v="1"/>
    <x v="1"/>
    <x v="1"/>
    <s v="GR3A"/>
    <s v="メイン"/>
    <s v="椎原"/>
    <s v="火"/>
    <n v="4"/>
    <n v="1405"/>
    <s v=""/>
    <s v=""/>
    <s v=""/>
    <s v=""/>
    <s v=""/>
    <s v=""/>
    <x v="0"/>
    <s v="GR3A火4"/>
    <n v="1"/>
    <s v="椎原火4"/>
    <n v="1"/>
    <n v="1"/>
    <n v="32"/>
    <s v="1405火4"/>
    <n v="1"/>
    <s v="GR3AGR3A火41405"/>
    <n v="32"/>
    <m/>
  </r>
  <r>
    <n v="3"/>
    <x v="0"/>
    <x v="14"/>
    <x v="0"/>
    <n v="32"/>
    <s v="椎原"/>
    <x v="10"/>
    <x v="20"/>
    <s v="牧"/>
    <s v="ゲーム"/>
    <s v="プログラム"/>
    <s v="専任"/>
    <x v="14"/>
    <x v="1"/>
    <x v="51"/>
    <x v="1"/>
    <x v="0"/>
    <x v="1"/>
    <x v="0"/>
    <n v="36"/>
    <x v="1"/>
    <x v="0"/>
    <m/>
    <x v="1"/>
    <x v="1"/>
    <x v="1"/>
    <x v="1"/>
    <x v="0"/>
    <s v="GR3A"/>
    <s v="メイン"/>
    <s v="牧"/>
    <s v="水"/>
    <n v="3"/>
    <n v="2501"/>
    <s v=""/>
    <s v=""/>
    <s v=""/>
    <s v=""/>
    <s v=""/>
    <s v=""/>
    <x v="0"/>
    <s v="GR3A水3"/>
    <n v="0.5"/>
    <s v="牧水3"/>
    <n v="1"/>
    <n v="1"/>
    <n v="32"/>
    <s v="2501水3"/>
    <n v="0.5"/>
    <s v="GR3AGR3A水32501"/>
    <n v="16"/>
    <m/>
  </r>
  <r>
    <n v="3"/>
    <x v="0"/>
    <x v="14"/>
    <x v="0"/>
    <n v="32"/>
    <s v="椎原"/>
    <x v="5"/>
    <x v="102"/>
    <s v="角森"/>
    <s v="ゲーム"/>
    <s v="プログラム"/>
    <s v="専任"/>
    <x v="14"/>
    <x v="1"/>
    <x v="47"/>
    <x v="2"/>
    <x v="0"/>
    <x v="1"/>
    <x v="0"/>
    <n v="36"/>
    <x v="1"/>
    <x v="0"/>
    <m/>
    <x v="0"/>
    <x v="1"/>
    <x v="1"/>
    <x v="1"/>
    <x v="0"/>
    <s v="GR3A"/>
    <s v="メイン"/>
    <s v="福井"/>
    <s v="木"/>
    <n v="3"/>
    <n v="2501"/>
    <s v=""/>
    <s v=""/>
    <s v=""/>
    <s v=""/>
    <s v=""/>
    <s v=""/>
    <x v="0"/>
    <s v="GR3A木3"/>
    <n v="1"/>
    <s v="福井木3"/>
    <n v="1"/>
    <n v="1"/>
    <n v="32"/>
    <s v="2501木3"/>
    <n v="1"/>
    <s v="GR3AGR3A木32501"/>
    <n v="32"/>
    <m/>
  </r>
  <r>
    <n v="3"/>
    <x v="0"/>
    <x v="14"/>
    <x v="0"/>
    <n v="32"/>
    <s v="椎原"/>
    <x v="5"/>
    <x v="102"/>
    <s v="角森"/>
    <s v="ゲーム"/>
    <s v="プログラム"/>
    <s v="専任"/>
    <x v="14"/>
    <x v="1"/>
    <x v="47"/>
    <x v="2"/>
    <x v="2"/>
    <x v="1"/>
    <x v="0"/>
    <n v="36"/>
    <x v="1"/>
    <x v="0"/>
    <m/>
    <x v="0"/>
    <x v="1"/>
    <x v="1"/>
    <x v="1"/>
    <x v="0"/>
    <s v="GR3A"/>
    <s v="メイン"/>
    <s v="福井"/>
    <s v="木"/>
    <n v="4"/>
    <n v="2501"/>
    <s v=""/>
    <s v=""/>
    <s v=""/>
    <s v=""/>
    <s v=""/>
    <s v=""/>
    <x v="0"/>
    <s v="GR3A木4"/>
    <n v="1"/>
    <s v="福井木4"/>
    <n v="1"/>
    <n v="1"/>
    <n v="32"/>
    <s v="2501木4"/>
    <n v="1"/>
    <s v="GR3AGR3A木42501"/>
    <n v="32"/>
    <m/>
  </r>
  <r>
    <n v="3"/>
    <x v="0"/>
    <x v="14"/>
    <x v="0"/>
    <n v="32"/>
    <s v="椎原"/>
    <x v="9"/>
    <x v="17"/>
    <s v="板庇"/>
    <s v="ゲーム"/>
    <s v="プログラム"/>
    <s v="専任"/>
    <x v="14"/>
    <x v="1"/>
    <x v="64"/>
    <x v="3"/>
    <x v="0"/>
    <x v="8"/>
    <x v="1"/>
    <n v="36"/>
    <x v="1"/>
    <x v="1"/>
    <m/>
    <x v="0"/>
    <x v="1"/>
    <x v="1"/>
    <x v="0"/>
    <x v="0"/>
    <s v="GR3A"/>
    <s v="メイン"/>
    <s v="田口"/>
    <s v="金"/>
    <n v="3"/>
    <n v="2402"/>
    <s v=""/>
    <s v=""/>
    <s v=""/>
    <s v=""/>
    <s v=""/>
    <s v=""/>
    <x v="0"/>
    <s v="GR3A金3"/>
    <n v="0.5"/>
    <s v="田口金3"/>
    <n v="1"/>
    <n v="1"/>
    <n v="32"/>
    <s v="2402金3"/>
    <n v="0.5"/>
    <s v="GR3AGR3A金32402"/>
    <n v="16"/>
    <m/>
  </r>
  <r>
    <n v="3"/>
    <x v="0"/>
    <x v="14"/>
    <x v="0"/>
    <n v="32"/>
    <s v="椎原"/>
    <x v="9"/>
    <x v="17"/>
    <s v="板庇"/>
    <s v="ゲーム"/>
    <s v="プログラム"/>
    <s v="専任"/>
    <x v="14"/>
    <x v="1"/>
    <x v="64"/>
    <x v="3"/>
    <x v="2"/>
    <x v="8"/>
    <x v="1"/>
    <n v="36"/>
    <x v="1"/>
    <x v="1"/>
    <m/>
    <x v="0"/>
    <x v="1"/>
    <x v="1"/>
    <x v="0"/>
    <x v="0"/>
    <s v="GR3A"/>
    <s v="メイン"/>
    <s v="田口"/>
    <s v="金"/>
    <n v="4"/>
    <n v="2402"/>
    <s v=""/>
    <s v=""/>
    <s v=""/>
    <s v=""/>
    <s v=""/>
    <s v=""/>
    <x v="0"/>
    <s v="GR3A金4"/>
    <n v="0.5"/>
    <s v="田口金4"/>
    <n v="1"/>
    <n v="1"/>
    <n v="32"/>
    <s v="2402金4"/>
    <n v="0.5"/>
    <s v="GR3AGR3A金42402"/>
    <n v="16"/>
    <m/>
  </r>
  <r>
    <n v="3"/>
    <x v="0"/>
    <x v="15"/>
    <x v="0"/>
    <n v="23"/>
    <s v="幸田"/>
    <x v="10"/>
    <x v="18"/>
    <s v="椎原"/>
    <s v="ゲーム"/>
    <s v="プログラム"/>
    <s v="専任"/>
    <x v="15"/>
    <x v="1"/>
    <x v="59"/>
    <x v="4"/>
    <x v="3"/>
    <x v="10"/>
    <x v="2"/>
    <n v="36"/>
    <x v="1"/>
    <x v="0"/>
    <m/>
    <x v="0"/>
    <x v="1"/>
    <x v="1"/>
    <x v="1"/>
    <x v="0"/>
    <s v="GR3B"/>
    <s v="メイン"/>
    <s v="小川"/>
    <s v="月"/>
    <n v="1"/>
    <n v="2505"/>
    <s v=""/>
    <s v=""/>
    <s v=""/>
    <s v=""/>
    <s v=""/>
    <s v=""/>
    <x v="0"/>
    <s v="GR3B月1"/>
    <n v="1"/>
    <s v="小川月1"/>
    <n v="0.5"/>
    <n v="1"/>
    <n v="23"/>
    <s v="2505月1"/>
    <n v="0.5"/>
    <s v="GR3BGR3B月12505"/>
    <n v="23"/>
    <m/>
  </r>
  <r>
    <n v="3"/>
    <x v="0"/>
    <x v="15"/>
    <x v="0"/>
    <n v="23"/>
    <s v="幸田"/>
    <x v="10"/>
    <x v="18"/>
    <s v="椎原"/>
    <s v="ゲーム"/>
    <s v="プログラム"/>
    <s v="専任"/>
    <x v="15"/>
    <x v="1"/>
    <x v="59"/>
    <x v="4"/>
    <x v="1"/>
    <x v="10"/>
    <x v="2"/>
    <n v="36"/>
    <x v="1"/>
    <x v="0"/>
    <m/>
    <x v="0"/>
    <x v="1"/>
    <x v="1"/>
    <x v="1"/>
    <x v="0"/>
    <s v="GR3B"/>
    <s v="メイン"/>
    <s v="小川"/>
    <s v="月"/>
    <n v="2"/>
    <n v="2505"/>
    <s v=""/>
    <s v=""/>
    <s v=""/>
    <s v=""/>
    <s v=""/>
    <s v=""/>
    <x v="0"/>
    <s v="GR3B月2"/>
    <n v="0.5"/>
    <s v="小川月2"/>
    <n v="0.5"/>
    <n v="1"/>
    <n v="23"/>
    <s v="2505月2"/>
    <n v="0.25"/>
    <s v="GR3BGR3B月22505"/>
    <n v="11.5"/>
    <m/>
  </r>
  <r>
    <n v="3"/>
    <x v="0"/>
    <x v="15"/>
    <x v="0"/>
    <n v="23"/>
    <s v="幸田"/>
    <x v="5"/>
    <x v="102"/>
    <s v="角森"/>
    <s v="ゲーム"/>
    <s v="プログラム"/>
    <s v="専任"/>
    <x v="15"/>
    <x v="1"/>
    <x v="55"/>
    <x v="4"/>
    <x v="0"/>
    <x v="10"/>
    <x v="2"/>
    <n v="36"/>
    <x v="1"/>
    <x v="0"/>
    <m/>
    <x v="0"/>
    <x v="1"/>
    <x v="1"/>
    <x v="1"/>
    <x v="0"/>
    <s v="GR3B"/>
    <s v="メイン"/>
    <s v="角森"/>
    <s v="月"/>
    <n v="3"/>
    <n v="2505"/>
    <s v=""/>
    <s v=""/>
    <s v=""/>
    <s v=""/>
    <s v=""/>
    <s v=""/>
    <x v="0"/>
    <s v="GR3B月3"/>
    <n v="1"/>
    <s v="角森月3"/>
    <n v="1"/>
    <n v="1"/>
    <n v="23"/>
    <s v="2505月3"/>
    <n v="1"/>
    <s v="GR3BGR3B月32505"/>
    <n v="23"/>
    <m/>
  </r>
  <r>
    <n v="3"/>
    <x v="0"/>
    <x v="15"/>
    <x v="0"/>
    <n v="23"/>
    <s v="幸田"/>
    <x v="5"/>
    <x v="102"/>
    <s v="角森"/>
    <s v="ゲーム"/>
    <s v="プログラム"/>
    <s v="専任"/>
    <x v="15"/>
    <x v="1"/>
    <x v="55"/>
    <x v="4"/>
    <x v="2"/>
    <x v="10"/>
    <x v="2"/>
    <n v="36"/>
    <x v="1"/>
    <x v="0"/>
    <m/>
    <x v="0"/>
    <x v="1"/>
    <x v="1"/>
    <x v="1"/>
    <x v="0"/>
    <s v="GR3B"/>
    <s v="メイン"/>
    <s v="角森"/>
    <s v="月"/>
    <n v="4"/>
    <n v="2505"/>
    <s v=""/>
    <s v=""/>
    <s v=""/>
    <s v=""/>
    <s v=""/>
    <s v=""/>
    <x v="0"/>
    <s v="GR3B月4"/>
    <n v="1"/>
    <s v="角森月4"/>
    <n v="1"/>
    <n v="1"/>
    <n v="23"/>
    <s v="2505月4"/>
    <n v="1"/>
    <s v="GR3BGR3B月42505"/>
    <n v="23"/>
    <m/>
  </r>
  <r>
    <n v="3"/>
    <x v="0"/>
    <x v="15"/>
    <x v="0"/>
    <n v="23"/>
    <s v="幸田"/>
    <x v="11"/>
    <x v="21"/>
    <s v="黒川"/>
    <s v="進路"/>
    <s v="　"/>
    <s v="専任"/>
    <x v="15"/>
    <x v="1"/>
    <x v="13"/>
    <x v="0"/>
    <x v="0"/>
    <x v="10"/>
    <x v="2"/>
    <n v="36"/>
    <x v="1"/>
    <x v="0"/>
    <m/>
    <x v="0"/>
    <x v="1"/>
    <x v="1"/>
    <x v="1"/>
    <x v="1"/>
    <s v="GR3B"/>
    <s v="メイン"/>
    <s v="幸田"/>
    <s v="火"/>
    <n v="3"/>
    <n v="2505"/>
    <s v=""/>
    <s v=""/>
    <s v=""/>
    <s v=""/>
    <s v=""/>
    <s v=""/>
    <x v="0"/>
    <s v="GR3B火3"/>
    <n v="1"/>
    <s v="幸田火3"/>
    <n v="1"/>
    <n v="1"/>
    <n v="23"/>
    <s v="2505火3"/>
    <n v="1"/>
    <s v="GR3BGR3B火32505"/>
    <n v="23"/>
    <m/>
  </r>
  <r>
    <n v="3"/>
    <x v="0"/>
    <x v="15"/>
    <x v="0"/>
    <n v="23"/>
    <s v="幸田"/>
    <x v="10"/>
    <x v="20"/>
    <s v="牧"/>
    <s v="ゲーム"/>
    <s v="プログラム"/>
    <s v="専任"/>
    <x v="15"/>
    <x v="1"/>
    <x v="51"/>
    <x v="0"/>
    <x v="2"/>
    <x v="10"/>
    <x v="2"/>
    <n v="36"/>
    <x v="1"/>
    <x v="0"/>
    <m/>
    <x v="1"/>
    <x v="1"/>
    <x v="1"/>
    <x v="1"/>
    <x v="0"/>
    <s v="GR3B"/>
    <s v="メイン"/>
    <s v="牧"/>
    <s v="火"/>
    <n v="4"/>
    <n v="2505"/>
    <s v=""/>
    <s v=""/>
    <s v=""/>
    <s v=""/>
    <s v=""/>
    <s v=""/>
    <x v="0"/>
    <s v="GR3B火4"/>
    <n v="1"/>
    <s v="牧火4"/>
    <n v="1"/>
    <n v="1"/>
    <n v="23"/>
    <s v="2505火4"/>
    <n v="1"/>
    <s v="GR3BGR3B火42505"/>
    <n v="23"/>
    <m/>
  </r>
  <r>
    <n v="3"/>
    <x v="0"/>
    <x v="15"/>
    <x v="0"/>
    <n v="23"/>
    <s v="幸田"/>
    <x v="9"/>
    <x v="17"/>
    <s v="板庇"/>
    <s v="ゲーム"/>
    <s v="プログラム"/>
    <s v="専任"/>
    <x v="15"/>
    <x v="1"/>
    <x v="64"/>
    <x v="1"/>
    <x v="0"/>
    <x v="8"/>
    <x v="1"/>
    <n v="36"/>
    <x v="1"/>
    <x v="1"/>
    <m/>
    <x v="0"/>
    <x v="1"/>
    <x v="1"/>
    <x v="0"/>
    <x v="0"/>
    <s v="GR3B"/>
    <s v="メイン"/>
    <s v="田口"/>
    <s v="水"/>
    <n v="3"/>
    <n v="2402"/>
    <s v=""/>
    <s v=""/>
    <s v=""/>
    <s v=""/>
    <s v=""/>
    <s v=""/>
    <x v="0"/>
    <s v="GR3B水3"/>
    <n v="0.5"/>
    <s v="田口水3"/>
    <n v="1"/>
    <n v="1"/>
    <n v="23"/>
    <s v="2402水3"/>
    <n v="0.5"/>
    <s v="GR3BGR3B水32402"/>
    <n v="11.5"/>
    <m/>
  </r>
  <r>
    <n v="3"/>
    <x v="0"/>
    <x v="15"/>
    <x v="0"/>
    <n v="23"/>
    <s v="幸田"/>
    <x v="9"/>
    <x v="17"/>
    <s v="板庇"/>
    <s v="ゲーム"/>
    <s v="プログラム"/>
    <s v="専任"/>
    <x v="15"/>
    <x v="1"/>
    <x v="64"/>
    <x v="1"/>
    <x v="2"/>
    <x v="8"/>
    <x v="1"/>
    <n v="36"/>
    <x v="1"/>
    <x v="1"/>
    <m/>
    <x v="0"/>
    <x v="1"/>
    <x v="1"/>
    <x v="0"/>
    <x v="0"/>
    <s v="GR3B"/>
    <s v="メイン"/>
    <s v="田口"/>
    <s v="水"/>
    <n v="4"/>
    <n v="2402"/>
    <s v=""/>
    <s v=""/>
    <s v=""/>
    <s v=""/>
    <s v=""/>
    <s v=""/>
    <x v="0"/>
    <s v="GR3B水4"/>
    <n v="0.5"/>
    <s v="田口水4"/>
    <n v="1"/>
    <n v="1"/>
    <n v="23"/>
    <s v="2402水4"/>
    <n v="0.5"/>
    <s v="GR3BGR3B水42402"/>
    <n v="11.5"/>
    <m/>
  </r>
  <r>
    <n v="3"/>
    <x v="0"/>
    <x v="15"/>
    <x v="0"/>
    <n v="23"/>
    <s v="幸田"/>
    <x v="6"/>
    <x v="19"/>
    <s v="福井"/>
    <s v="ゲーム"/>
    <s v="プログラム"/>
    <s v="専任"/>
    <x v="15"/>
    <x v="1"/>
    <x v="23"/>
    <x v="2"/>
    <x v="0"/>
    <x v="22"/>
    <x v="2"/>
    <n v="36"/>
    <x v="2"/>
    <x v="2"/>
    <m/>
    <x v="0"/>
    <x v="1"/>
    <x v="1"/>
    <x v="0"/>
    <x v="0"/>
    <s v="GR3B"/>
    <s v="メイン"/>
    <s v="近藤"/>
    <s v="木"/>
    <n v="3"/>
    <n v="1304"/>
    <s v=""/>
    <s v=""/>
    <s v=""/>
    <s v=""/>
    <s v=""/>
    <s v=""/>
    <x v="0"/>
    <s v="GR3B木3"/>
    <n v="1"/>
    <s v="近藤木3"/>
    <n v="1"/>
    <n v="1"/>
    <n v="23"/>
    <s v="1304木3"/>
    <n v="1"/>
    <s v="GR3BGR3B木31304"/>
    <n v="23"/>
    <m/>
  </r>
  <r>
    <n v="3"/>
    <x v="0"/>
    <x v="15"/>
    <x v="0"/>
    <n v="23"/>
    <s v="幸田"/>
    <x v="6"/>
    <x v="19"/>
    <s v="福井"/>
    <s v="ゲーム"/>
    <s v="プログラム"/>
    <s v="専任"/>
    <x v="15"/>
    <x v="1"/>
    <x v="23"/>
    <x v="2"/>
    <x v="2"/>
    <x v="22"/>
    <x v="2"/>
    <n v="36"/>
    <x v="2"/>
    <x v="2"/>
    <m/>
    <x v="0"/>
    <x v="1"/>
    <x v="1"/>
    <x v="0"/>
    <x v="0"/>
    <s v="GR3B"/>
    <s v="メイン"/>
    <s v="近藤"/>
    <s v="木"/>
    <n v="4"/>
    <n v="1304"/>
    <s v=""/>
    <s v=""/>
    <s v=""/>
    <s v=""/>
    <s v=""/>
    <s v=""/>
    <x v="0"/>
    <s v="GR3B木4"/>
    <n v="0.5"/>
    <s v="近藤木4"/>
    <n v="1"/>
    <n v="1"/>
    <n v="23"/>
    <s v="1304木4"/>
    <n v="0.5"/>
    <s v="GR3BGR3B木41304"/>
    <n v="11.5"/>
    <m/>
  </r>
  <r>
    <n v="3"/>
    <x v="0"/>
    <x v="15"/>
    <x v="0"/>
    <n v="23"/>
    <s v="幸田"/>
    <x v="10"/>
    <x v="20"/>
    <s v="牧"/>
    <s v="ゲーム"/>
    <s v="プログラム"/>
    <s v="専任"/>
    <x v="15"/>
    <x v="1"/>
    <x v="51"/>
    <x v="3"/>
    <x v="0"/>
    <x v="7"/>
    <x v="2"/>
    <n v="36"/>
    <x v="1"/>
    <x v="1"/>
    <m/>
    <x v="1"/>
    <x v="1"/>
    <x v="1"/>
    <x v="1"/>
    <x v="0"/>
    <s v="GR3B"/>
    <s v="メイン"/>
    <s v="牧"/>
    <s v="金"/>
    <n v="3"/>
    <n v="2405"/>
    <s v=""/>
    <s v=""/>
    <s v=""/>
    <s v=""/>
    <s v=""/>
    <s v=""/>
    <x v="0"/>
    <s v="GR3B金3"/>
    <n v="0.5"/>
    <s v="牧金3"/>
    <n v="1"/>
    <n v="1"/>
    <n v="23"/>
    <s v="2405金3"/>
    <n v="0.5"/>
    <s v="GR3BGR3B金32405"/>
    <n v="11.5"/>
    <m/>
  </r>
  <r>
    <n v="3"/>
    <x v="0"/>
    <x v="16"/>
    <x v="0"/>
    <n v="16"/>
    <s v="田中康"/>
    <x v="11"/>
    <x v="21"/>
    <s v="黒川"/>
    <s v="進路"/>
    <s v="　"/>
    <s v="専任"/>
    <x v="16"/>
    <x v="1"/>
    <x v="18"/>
    <x v="4"/>
    <x v="1"/>
    <x v="17"/>
    <x v="3"/>
    <n v="32"/>
    <x v="2"/>
    <x v="1"/>
    <m/>
    <x v="0"/>
    <x v="2"/>
    <x v="0"/>
    <x v="1"/>
    <x v="1"/>
    <s v="GI3A"/>
    <s v="メイン"/>
    <s v="田中康"/>
    <s v="月"/>
    <n v="2"/>
    <n v="1403"/>
    <s v=""/>
    <s v=""/>
    <s v=""/>
    <s v=""/>
    <s v=""/>
    <s v=""/>
    <x v="0"/>
    <s v="GI3A月2"/>
    <n v="0.5"/>
    <s v="田中康月2"/>
    <n v="0.33333333333333331"/>
    <n v="1"/>
    <n v="16"/>
    <s v="1403月2"/>
    <n v="0.5"/>
    <s v="GI3AGI3A月21403"/>
    <n v="8"/>
    <m/>
  </r>
  <r>
    <n v="3"/>
    <x v="0"/>
    <x v="16"/>
    <x v="0"/>
    <n v="16"/>
    <s v="田中康"/>
    <x v="0"/>
    <x v="103"/>
    <s v="竹内一"/>
    <s v="CG"/>
    <s v="　"/>
    <s v="専任"/>
    <x v="16"/>
    <x v="1"/>
    <x v="9"/>
    <x v="0"/>
    <x v="0"/>
    <x v="31"/>
    <x v="1"/>
    <n v="33"/>
    <x v="1"/>
    <x v="2"/>
    <m/>
    <x v="0"/>
    <x v="2"/>
    <x v="0"/>
    <x v="1"/>
    <x v="0"/>
    <s v="GI3A"/>
    <s v="メイン"/>
    <s v="竹内一"/>
    <s v="火"/>
    <n v="3"/>
    <n v="2302"/>
    <s v=""/>
    <s v=""/>
    <s v=""/>
    <s v=""/>
    <s v=""/>
    <s v=""/>
    <x v="0"/>
    <s v="GI3A火3"/>
    <n v="1"/>
    <s v="竹内一火3"/>
    <n v="1"/>
    <n v="1"/>
    <n v="16"/>
    <s v="2302火3"/>
    <n v="1"/>
    <s v="GI3AGI3A火32302"/>
    <n v="16"/>
    <m/>
  </r>
  <r>
    <n v="3"/>
    <x v="0"/>
    <x v="16"/>
    <x v="0"/>
    <n v="16"/>
    <s v="田中康"/>
    <x v="0"/>
    <x v="103"/>
    <s v="竹内一"/>
    <s v="CG"/>
    <s v="　"/>
    <s v="専任"/>
    <x v="16"/>
    <x v="1"/>
    <x v="9"/>
    <x v="0"/>
    <x v="2"/>
    <x v="31"/>
    <x v="1"/>
    <n v="33"/>
    <x v="1"/>
    <x v="2"/>
    <m/>
    <x v="0"/>
    <x v="2"/>
    <x v="0"/>
    <x v="1"/>
    <x v="0"/>
    <s v="GI3A"/>
    <s v="メイン"/>
    <s v="竹内一"/>
    <s v="火"/>
    <n v="4"/>
    <n v="2302"/>
    <s v=""/>
    <s v=""/>
    <s v=""/>
    <s v=""/>
    <s v=""/>
    <s v=""/>
    <x v="0"/>
    <s v="GI3A火4"/>
    <n v="1"/>
    <s v="竹内一火4"/>
    <n v="1"/>
    <n v="1"/>
    <n v="16"/>
    <s v="2302火4"/>
    <n v="1"/>
    <s v="GI3AGI3A火42302"/>
    <n v="16"/>
    <m/>
  </r>
  <r>
    <n v="3"/>
    <x v="0"/>
    <x v="16"/>
    <x v="0"/>
    <n v="16"/>
    <s v="田中康"/>
    <x v="2"/>
    <x v="104"/>
    <s v="仲田"/>
    <s v="CG"/>
    <s v="　"/>
    <s v="専任"/>
    <x v="16"/>
    <x v="1"/>
    <x v="22"/>
    <x v="2"/>
    <x v="3"/>
    <x v="11"/>
    <x v="1"/>
    <n v="32"/>
    <x v="2"/>
    <x v="1"/>
    <m/>
    <x v="0"/>
    <x v="2"/>
    <x v="0"/>
    <x v="1"/>
    <x v="0"/>
    <s v="GI3A"/>
    <s v="メイン"/>
    <s v="仲田"/>
    <s v="木"/>
    <n v="1"/>
    <n v="1401"/>
    <s v=""/>
    <s v=""/>
    <s v=""/>
    <s v=""/>
    <s v=""/>
    <s v=""/>
    <x v="0"/>
    <s v="GI3A木1"/>
    <n v="1"/>
    <s v="仲田木1"/>
    <n v="1"/>
    <n v="1"/>
    <n v="16"/>
    <s v="1401木1"/>
    <n v="1"/>
    <s v="GI3AGI3A木11401"/>
    <n v="16"/>
    <m/>
  </r>
  <r>
    <n v="3"/>
    <x v="0"/>
    <x v="16"/>
    <x v="0"/>
    <n v="16"/>
    <s v="田中康"/>
    <x v="2"/>
    <x v="104"/>
    <s v="仲田"/>
    <s v="CG"/>
    <s v="　"/>
    <s v="専任"/>
    <x v="16"/>
    <x v="1"/>
    <x v="22"/>
    <x v="2"/>
    <x v="1"/>
    <x v="11"/>
    <x v="1"/>
    <n v="32"/>
    <x v="2"/>
    <x v="1"/>
    <m/>
    <x v="0"/>
    <x v="2"/>
    <x v="0"/>
    <x v="1"/>
    <x v="0"/>
    <s v="GI3A"/>
    <s v="メイン"/>
    <s v="仲田"/>
    <s v="木"/>
    <n v="2"/>
    <n v="1401"/>
    <s v=""/>
    <s v=""/>
    <s v=""/>
    <s v=""/>
    <s v=""/>
    <s v=""/>
    <x v="0"/>
    <s v="GI3A木2"/>
    <n v="1"/>
    <s v="仲田木2"/>
    <n v="1"/>
    <n v="1"/>
    <n v="16"/>
    <s v="1401木2"/>
    <n v="1"/>
    <s v="GI3AGI3A木21401"/>
    <n v="16"/>
    <m/>
  </r>
  <r>
    <n v="3"/>
    <x v="0"/>
    <x v="16"/>
    <x v="0"/>
    <n v="16"/>
    <s v="田中康"/>
    <x v="8"/>
    <x v="105"/>
    <s v="西尾"/>
    <s v="CG"/>
    <s v="　"/>
    <s v="専任"/>
    <x v="16"/>
    <x v="1"/>
    <x v="6"/>
    <x v="2"/>
    <x v="0"/>
    <x v="31"/>
    <x v="1"/>
    <n v="33"/>
    <x v="1"/>
    <x v="2"/>
    <m/>
    <x v="0"/>
    <x v="2"/>
    <x v="0"/>
    <x v="1"/>
    <x v="0"/>
    <s v="GI3A"/>
    <s v="メイン"/>
    <s v="西尾"/>
    <s v="木"/>
    <n v="3"/>
    <n v="2302"/>
    <s v=""/>
    <s v=""/>
    <s v=""/>
    <s v=""/>
    <s v=""/>
    <s v=""/>
    <x v="0"/>
    <s v="GI3A木3"/>
    <n v="1"/>
    <s v="西尾木3"/>
    <n v="1"/>
    <n v="1"/>
    <n v="16"/>
    <s v="2302木3"/>
    <n v="1"/>
    <s v="GI3AGI3A木32302"/>
    <n v="16"/>
    <m/>
  </r>
  <r>
    <n v="3"/>
    <x v="0"/>
    <x v="16"/>
    <x v="0"/>
    <n v="16"/>
    <s v="田中康"/>
    <x v="8"/>
    <x v="105"/>
    <s v="西尾"/>
    <s v="CG"/>
    <s v="　"/>
    <s v="専任"/>
    <x v="16"/>
    <x v="1"/>
    <x v="6"/>
    <x v="2"/>
    <x v="2"/>
    <x v="31"/>
    <x v="1"/>
    <n v="33"/>
    <x v="1"/>
    <x v="2"/>
    <m/>
    <x v="0"/>
    <x v="2"/>
    <x v="0"/>
    <x v="1"/>
    <x v="0"/>
    <s v="GI3A"/>
    <s v="メイン"/>
    <s v="西尾"/>
    <s v="木"/>
    <n v="4"/>
    <n v="2302"/>
    <s v=""/>
    <s v=""/>
    <s v=""/>
    <s v=""/>
    <s v=""/>
    <s v=""/>
    <x v="0"/>
    <s v="GI3A木4"/>
    <n v="1"/>
    <s v="西尾木4"/>
    <n v="1"/>
    <n v="1"/>
    <n v="16"/>
    <s v="2302木4"/>
    <n v="1"/>
    <s v="GI3AGI3A木42302"/>
    <n v="16"/>
    <m/>
  </r>
  <r>
    <n v="3"/>
    <x v="0"/>
    <x v="35"/>
    <x v="0"/>
    <n v="21"/>
    <s v="大野"/>
    <x v="31"/>
    <x v="106"/>
    <s v="岩橋"/>
    <s v="ゲーム"/>
    <s v="企画"/>
    <s v="専任"/>
    <x v="56"/>
    <x v="1"/>
    <x v="3"/>
    <x v="4"/>
    <x v="0"/>
    <x v="36"/>
    <x v="2"/>
    <n v="36"/>
    <x v="2"/>
    <x v="2"/>
    <m/>
    <x v="0"/>
    <x v="1"/>
    <x v="2"/>
    <x v="1"/>
    <x v="0"/>
    <s v="GN3A"/>
    <s v="メイン"/>
    <s v="高祖"/>
    <s v="月"/>
    <n v="3"/>
    <n v="1301"/>
    <s v=""/>
    <s v=""/>
    <s v=""/>
    <s v=""/>
    <s v=""/>
    <s v=""/>
    <x v="0"/>
    <s v="GN3A月3"/>
    <n v="1"/>
    <s v="高祖月3"/>
    <n v="0.33333333333333331"/>
    <n v="1"/>
    <n v="21"/>
    <s v="1301月3"/>
    <n v="0.33333333333333331"/>
    <s v="GN3AGN3A月31301"/>
    <n v="21"/>
    <m/>
  </r>
  <r>
    <n v="3"/>
    <x v="0"/>
    <x v="35"/>
    <x v="0"/>
    <n v="21"/>
    <s v="大野"/>
    <x v="31"/>
    <x v="106"/>
    <s v="岩橋"/>
    <s v="ゲーム"/>
    <s v="企画"/>
    <s v="専任"/>
    <x v="56"/>
    <x v="1"/>
    <x v="3"/>
    <x v="4"/>
    <x v="2"/>
    <x v="36"/>
    <x v="2"/>
    <n v="36"/>
    <x v="2"/>
    <x v="2"/>
    <m/>
    <x v="0"/>
    <x v="1"/>
    <x v="2"/>
    <x v="1"/>
    <x v="0"/>
    <s v="GN3A"/>
    <s v="メイン"/>
    <s v="高祖"/>
    <s v="月"/>
    <n v="4"/>
    <n v="1301"/>
    <s v=""/>
    <s v=""/>
    <s v=""/>
    <s v=""/>
    <s v=""/>
    <s v=""/>
    <x v="0"/>
    <s v="GN3A月4"/>
    <n v="1"/>
    <s v="高祖月4"/>
    <n v="0.33333333333333331"/>
    <n v="1"/>
    <n v="21"/>
    <s v="1301月4"/>
    <n v="0.33333333333333331"/>
    <s v="GN3AGN3A月41301"/>
    <n v="21"/>
    <m/>
  </r>
  <r>
    <n v="3"/>
    <x v="0"/>
    <x v="35"/>
    <x v="0"/>
    <n v="21"/>
    <s v="大野"/>
    <x v="28"/>
    <x v="107"/>
    <s v="岩橋"/>
    <s v="ゲーム"/>
    <s v="企画"/>
    <s v="専任"/>
    <x v="56"/>
    <x v="1"/>
    <x v="8"/>
    <x v="0"/>
    <x v="1"/>
    <x v="6"/>
    <x v="3"/>
    <n v="32"/>
    <x v="2"/>
    <x v="1"/>
    <m/>
    <x v="0"/>
    <x v="1"/>
    <x v="2"/>
    <x v="0"/>
    <x v="0"/>
    <s v="GN3A"/>
    <s v="メイン"/>
    <s v="岡本武"/>
    <s v="火"/>
    <n v="2"/>
    <n v="1405"/>
    <s v=""/>
    <s v=""/>
    <s v=""/>
    <s v=""/>
    <s v=""/>
    <s v=""/>
    <x v="0"/>
    <s v="GN3A火2"/>
    <n v="1"/>
    <s v="岡本武火2"/>
    <n v="1"/>
    <n v="1"/>
    <n v="21"/>
    <s v="1405火2"/>
    <n v="1"/>
    <s v="GN3AGN3A火21405"/>
    <n v="21"/>
    <m/>
  </r>
  <r>
    <n v="3"/>
    <x v="0"/>
    <x v="35"/>
    <x v="0"/>
    <n v="21"/>
    <s v="大野"/>
    <x v="28"/>
    <x v="108"/>
    <s v="高祖"/>
    <s v="ゲーム"/>
    <s v="企画"/>
    <s v="専任"/>
    <x v="56"/>
    <x v="1"/>
    <x v="3"/>
    <x v="0"/>
    <x v="0"/>
    <x v="5"/>
    <x v="2"/>
    <n v="36"/>
    <x v="0"/>
    <x v="2"/>
    <m/>
    <x v="0"/>
    <x v="1"/>
    <x v="2"/>
    <x v="1"/>
    <x v="0"/>
    <s v="GN3A"/>
    <s v="メイン"/>
    <s v="高祖"/>
    <s v="火"/>
    <n v="3"/>
    <n v="3302"/>
    <s v=""/>
    <s v=""/>
    <s v=""/>
    <s v=""/>
    <s v=""/>
    <s v=""/>
    <x v="0"/>
    <s v="GN3A火3"/>
    <n v="1"/>
    <s v="高祖火3"/>
    <n v="1"/>
    <n v="1"/>
    <n v="21"/>
    <s v="3302火3"/>
    <n v="1"/>
    <s v="GN3AGN3A火33302"/>
    <n v="21"/>
    <m/>
  </r>
  <r>
    <n v="3"/>
    <x v="0"/>
    <x v="55"/>
    <x v="0"/>
    <n v="13"/>
    <s v="小川"/>
    <x v="5"/>
    <x v="102"/>
    <s v="角森"/>
    <s v="ゲーム"/>
    <s v="プログラム"/>
    <s v="専任"/>
    <x v="57"/>
    <x v="1"/>
    <x v="65"/>
    <x v="4"/>
    <x v="3"/>
    <x v="38"/>
    <x v="5"/>
    <n v="15"/>
    <x v="0"/>
    <x v="5"/>
    <m/>
    <x v="0"/>
    <x v="1"/>
    <x v="1"/>
    <x v="0"/>
    <x v="0"/>
    <s v="GO3A"/>
    <s v="メイン"/>
    <s v="五十嵐"/>
    <s v="月"/>
    <n v="1"/>
    <n v="3701"/>
    <s v=""/>
    <s v=""/>
    <s v=""/>
    <s v=""/>
    <s v=""/>
    <s v=""/>
    <x v="0"/>
    <s v="GO3A月1"/>
    <n v="1"/>
    <s v="五十嵐月1"/>
    <n v="1"/>
    <n v="1"/>
    <n v="13"/>
    <s v="3701月1"/>
    <n v="1"/>
    <s v="GO3AGO3A月13701"/>
    <n v="13"/>
    <m/>
  </r>
  <r>
    <n v="3"/>
    <x v="0"/>
    <x v="55"/>
    <x v="0"/>
    <n v="13"/>
    <s v="小川"/>
    <x v="5"/>
    <x v="102"/>
    <s v="角森"/>
    <s v="ゲーム"/>
    <s v="プログラム"/>
    <s v="専任"/>
    <x v="57"/>
    <x v="1"/>
    <x v="65"/>
    <x v="4"/>
    <x v="1"/>
    <x v="38"/>
    <x v="5"/>
    <n v="15"/>
    <x v="0"/>
    <x v="5"/>
    <m/>
    <x v="0"/>
    <x v="1"/>
    <x v="1"/>
    <x v="0"/>
    <x v="0"/>
    <s v="GO3A"/>
    <s v="メイン"/>
    <s v="五十嵐"/>
    <s v="月"/>
    <n v="2"/>
    <n v="3701"/>
    <s v=""/>
    <s v=""/>
    <s v=""/>
    <s v=""/>
    <s v=""/>
    <s v=""/>
    <x v="0"/>
    <s v="GO3A月2"/>
    <n v="1"/>
    <s v="五十嵐月2"/>
    <n v="1"/>
    <n v="1"/>
    <n v="13"/>
    <s v="3701月2"/>
    <n v="1"/>
    <s v="GO3AGO3A月23701"/>
    <n v="13"/>
    <m/>
  </r>
  <r>
    <n v="3"/>
    <x v="0"/>
    <x v="55"/>
    <x v="0"/>
    <n v="13"/>
    <s v="小川"/>
    <x v="1"/>
    <x v="109"/>
    <s v="奥元"/>
    <s v="ゲーム"/>
    <s v="プログラム"/>
    <s v="専任"/>
    <x v="57"/>
    <x v="1"/>
    <x v="7"/>
    <x v="4"/>
    <x v="0"/>
    <x v="7"/>
    <x v="2"/>
    <n v="36"/>
    <x v="1"/>
    <x v="1"/>
    <m/>
    <x v="0"/>
    <x v="1"/>
    <x v="1"/>
    <x v="0"/>
    <x v="0"/>
    <s v="GO3A"/>
    <s v="メイン"/>
    <s v="藤田"/>
    <s v="月"/>
    <n v="3"/>
    <n v="2405"/>
    <s v=""/>
    <s v=""/>
    <s v=""/>
    <s v=""/>
    <s v=""/>
    <s v=""/>
    <x v="0"/>
    <s v="GO3A月3"/>
    <n v="1"/>
    <s v="藤田月3"/>
    <n v="0.5"/>
    <n v="1"/>
    <n v="13"/>
    <s v="2405月3"/>
    <n v="0.5"/>
    <s v="GO3AGO3A月32405"/>
    <n v="13"/>
    <m/>
  </r>
  <r>
    <n v="3"/>
    <x v="0"/>
    <x v="55"/>
    <x v="0"/>
    <n v="13"/>
    <s v="小川"/>
    <x v="1"/>
    <x v="109"/>
    <s v="奥元"/>
    <s v="ゲーム"/>
    <s v="プログラム"/>
    <s v="専任"/>
    <x v="57"/>
    <x v="1"/>
    <x v="7"/>
    <x v="4"/>
    <x v="2"/>
    <x v="7"/>
    <x v="2"/>
    <n v="36"/>
    <x v="1"/>
    <x v="1"/>
    <m/>
    <x v="0"/>
    <x v="1"/>
    <x v="1"/>
    <x v="0"/>
    <x v="0"/>
    <s v="GO3A"/>
    <s v="メイン"/>
    <s v="藤田"/>
    <s v="月"/>
    <n v="4"/>
    <n v="2405"/>
    <s v=""/>
    <s v=""/>
    <s v=""/>
    <s v=""/>
    <s v=""/>
    <s v=""/>
    <x v="0"/>
    <s v="GO3A月4"/>
    <n v="1"/>
    <s v="藤田月4"/>
    <n v="0.5"/>
    <n v="1"/>
    <n v="13"/>
    <s v="2405月4"/>
    <n v="0.5"/>
    <s v="GO3AGO3A月42405"/>
    <n v="13"/>
    <m/>
  </r>
  <r>
    <n v="3"/>
    <x v="0"/>
    <x v="55"/>
    <x v="0"/>
    <n v="13"/>
    <s v="小川"/>
    <x v="9"/>
    <x v="22"/>
    <s v="牧"/>
    <s v="ゲーム"/>
    <s v="プログラム"/>
    <s v="専任"/>
    <x v="57"/>
    <x v="1"/>
    <x v="59"/>
    <x v="0"/>
    <x v="3"/>
    <x v="13"/>
    <x v="1"/>
    <n v="36"/>
    <x v="1"/>
    <x v="0"/>
    <m/>
    <x v="0"/>
    <x v="1"/>
    <x v="1"/>
    <x v="1"/>
    <x v="1"/>
    <s v="GO3A"/>
    <s v="メイン"/>
    <s v="小川"/>
    <s v="火"/>
    <n v="1"/>
    <n v="2502"/>
    <s v=""/>
    <s v=""/>
    <s v=""/>
    <s v=""/>
    <s v=""/>
    <s v=""/>
    <x v="0"/>
    <s v="GO3A火1"/>
    <n v="1"/>
    <s v="小川火1"/>
    <n v="1"/>
    <n v="1"/>
    <n v="13"/>
    <s v="2502火1"/>
    <n v="1"/>
    <s v="GO3AGO3A火12502"/>
    <n v="13"/>
    <m/>
  </r>
  <r>
    <n v="3"/>
    <x v="0"/>
    <x v="55"/>
    <x v="0"/>
    <n v="13"/>
    <s v="小川"/>
    <x v="1"/>
    <x v="109"/>
    <s v="奥元"/>
    <s v="ゲーム"/>
    <s v="プログラム"/>
    <s v="専任"/>
    <x v="57"/>
    <x v="1"/>
    <x v="59"/>
    <x v="0"/>
    <x v="0"/>
    <x v="38"/>
    <x v="5"/>
    <n v="15"/>
    <x v="0"/>
    <x v="5"/>
    <m/>
    <x v="0"/>
    <x v="1"/>
    <x v="1"/>
    <x v="1"/>
    <x v="1"/>
    <s v="GO3A"/>
    <s v="メイン"/>
    <s v="小川"/>
    <s v="火"/>
    <n v="3"/>
    <n v="3701"/>
    <s v=""/>
    <s v=""/>
    <s v=""/>
    <s v=""/>
    <s v=""/>
    <s v=""/>
    <x v="0"/>
    <s v="GO3A火3"/>
    <n v="1"/>
    <s v="小川火3"/>
    <n v="0.5"/>
    <n v="1"/>
    <n v="13"/>
    <s v="3701火3"/>
    <n v="0.5"/>
    <s v="GO3AGO3A火33701"/>
    <n v="13"/>
    <m/>
  </r>
  <r>
    <n v="3"/>
    <x v="0"/>
    <x v="55"/>
    <x v="0"/>
    <n v="13"/>
    <s v="小川"/>
    <x v="1"/>
    <x v="109"/>
    <s v="奥元"/>
    <s v="ゲーム"/>
    <s v="プログラム"/>
    <s v="専任"/>
    <x v="57"/>
    <x v="1"/>
    <x v="59"/>
    <x v="0"/>
    <x v="2"/>
    <x v="38"/>
    <x v="5"/>
    <n v="15"/>
    <x v="0"/>
    <x v="5"/>
    <m/>
    <x v="0"/>
    <x v="1"/>
    <x v="1"/>
    <x v="1"/>
    <x v="1"/>
    <s v="GO3A"/>
    <s v="メイン"/>
    <s v="小川"/>
    <s v="火"/>
    <n v="4"/>
    <n v="3701"/>
    <s v=""/>
    <s v=""/>
    <s v=""/>
    <s v=""/>
    <s v=""/>
    <s v=""/>
    <x v="0"/>
    <s v="GO3A火4"/>
    <n v="1"/>
    <s v="小川火4"/>
    <n v="0.5"/>
    <n v="1"/>
    <n v="13"/>
    <s v="3701火4"/>
    <n v="0.5"/>
    <s v="GO3AGO3A火43701"/>
    <n v="13"/>
    <m/>
  </r>
  <r>
    <n v="3"/>
    <x v="0"/>
    <x v="55"/>
    <x v="0"/>
    <n v="13"/>
    <s v="小川"/>
    <x v="10"/>
    <x v="110"/>
    <s v="椎原"/>
    <s v="ゲーム"/>
    <s v="プログラム"/>
    <s v="専任"/>
    <x v="57"/>
    <x v="1"/>
    <x v="63"/>
    <x v="1"/>
    <x v="0"/>
    <x v="20"/>
    <x v="2"/>
    <n v="36"/>
    <x v="2"/>
    <x v="2"/>
    <m/>
    <x v="0"/>
    <x v="1"/>
    <x v="1"/>
    <x v="1"/>
    <x v="0"/>
    <s v="GO3A"/>
    <s v="メイン"/>
    <s v="椎原"/>
    <s v="水"/>
    <n v="3"/>
    <n v="1303"/>
    <s v=""/>
    <s v=""/>
    <s v=""/>
    <s v=""/>
    <s v=""/>
    <s v=""/>
    <x v="0"/>
    <s v="GO3A水3"/>
    <n v="1"/>
    <s v="椎原水3"/>
    <n v="1"/>
    <n v="1"/>
    <n v="13"/>
    <s v="1303水3"/>
    <n v="1"/>
    <s v="GO3AGO3A水31303"/>
    <n v="13"/>
    <m/>
  </r>
  <r>
    <n v="3"/>
    <x v="0"/>
    <x v="55"/>
    <x v="0"/>
    <n v="13"/>
    <s v="小川"/>
    <x v="10"/>
    <x v="110"/>
    <s v="椎原"/>
    <s v="ゲーム"/>
    <s v="プログラム"/>
    <s v="専任"/>
    <x v="57"/>
    <x v="1"/>
    <x v="63"/>
    <x v="1"/>
    <x v="2"/>
    <x v="20"/>
    <x v="2"/>
    <n v="36"/>
    <x v="2"/>
    <x v="2"/>
    <m/>
    <x v="0"/>
    <x v="1"/>
    <x v="1"/>
    <x v="1"/>
    <x v="0"/>
    <s v="GO3A"/>
    <s v="メイン"/>
    <s v="椎原"/>
    <s v="水"/>
    <n v="4"/>
    <n v="1303"/>
    <s v=""/>
    <s v=""/>
    <s v=""/>
    <s v=""/>
    <s v=""/>
    <s v=""/>
    <x v="0"/>
    <s v="GO3A水4"/>
    <n v="1"/>
    <s v="椎原水4"/>
    <n v="1"/>
    <n v="1"/>
    <n v="13"/>
    <s v="1303水4"/>
    <n v="1"/>
    <s v="GO3AGO3A水41303"/>
    <n v="13"/>
    <m/>
  </r>
  <r>
    <n v="3"/>
    <x v="0"/>
    <x v="55"/>
    <x v="0"/>
    <n v="13"/>
    <s v="小川"/>
    <x v="9"/>
    <x v="22"/>
    <s v="牧"/>
    <s v="ゲーム"/>
    <s v="プログラム"/>
    <s v="専任"/>
    <x v="57"/>
    <x v="1"/>
    <x v="59"/>
    <x v="3"/>
    <x v="0"/>
    <x v="13"/>
    <x v="1"/>
    <n v="36"/>
    <x v="1"/>
    <x v="0"/>
    <m/>
    <x v="0"/>
    <x v="1"/>
    <x v="1"/>
    <x v="1"/>
    <x v="1"/>
    <s v="GO3A"/>
    <s v="メイン"/>
    <s v="小川"/>
    <s v="金"/>
    <n v="3"/>
    <n v="2502"/>
    <s v=""/>
    <s v=""/>
    <s v=""/>
    <s v=""/>
    <s v=""/>
    <s v=""/>
    <x v="0"/>
    <s v="GO3A金3"/>
    <n v="1"/>
    <s v="小川金3"/>
    <n v="1"/>
    <n v="1"/>
    <n v="13"/>
    <s v="2502金3"/>
    <n v="1"/>
    <s v="GO3AGO3A金32502"/>
    <n v="13"/>
    <m/>
  </r>
  <r>
    <n v="3"/>
    <x v="0"/>
    <x v="33"/>
    <x v="0"/>
    <n v="7"/>
    <s v="岩橋"/>
    <x v="31"/>
    <x v="85"/>
    <s v="岩橋"/>
    <s v="ゲーム"/>
    <s v="企画"/>
    <s v="専任"/>
    <x v="58"/>
    <x v="1"/>
    <x v="3"/>
    <x v="4"/>
    <x v="0"/>
    <x v="36"/>
    <x v="2"/>
    <n v="36"/>
    <x v="2"/>
    <x v="2"/>
    <m/>
    <x v="0"/>
    <x v="1"/>
    <x v="2"/>
    <x v="1"/>
    <x v="0"/>
    <s v="GK3A"/>
    <s v="メイン"/>
    <s v="高祖"/>
    <s v="月"/>
    <n v="3"/>
    <n v="1301"/>
    <s v=""/>
    <s v=""/>
    <s v=""/>
    <s v=""/>
    <s v=""/>
    <s v=""/>
    <x v="0"/>
    <s v="GK3A月3"/>
    <n v="1"/>
    <s v="高祖月3"/>
    <n v="0.33333333333333331"/>
    <n v="1"/>
    <n v="7"/>
    <s v="1301月3"/>
    <n v="0.33333333333333331"/>
    <s v="GK3AGK3A月31301"/>
    <n v="7"/>
    <m/>
  </r>
  <r>
    <n v="3"/>
    <x v="0"/>
    <x v="33"/>
    <x v="0"/>
    <n v="7"/>
    <s v="岩橋"/>
    <x v="31"/>
    <x v="85"/>
    <s v="岩橋"/>
    <s v="ゲーム"/>
    <s v="企画"/>
    <s v="専任"/>
    <x v="58"/>
    <x v="1"/>
    <x v="3"/>
    <x v="4"/>
    <x v="2"/>
    <x v="36"/>
    <x v="2"/>
    <n v="36"/>
    <x v="2"/>
    <x v="2"/>
    <m/>
    <x v="0"/>
    <x v="1"/>
    <x v="2"/>
    <x v="1"/>
    <x v="0"/>
    <s v="GK3A"/>
    <s v="メイン"/>
    <s v="高祖"/>
    <s v="月"/>
    <n v="4"/>
    <n v="1301"/>
    <s v=""/>
    <s v=""/>
    <s v=""/>
    <s v=""/>
    <s v=""/>
    <s v=""/>
    <x v="0"/>
    <s v="GK3A月4"/>
    <n v="1"/>
    <s v="高祖月4"/>
    <n v="0.33333333333333331"/>
    <n v="1"/>
    <n v="7"/>
    <s v="1301月4"/>
    <n v="0.33333333333333331"/>
    <s v="GK3AGK3A月41301"/>
    <n v="7"/>
    <m/>
  </r>
  <r>
    <n v="3"/>
    <x v="0"/>
    <x v="33"/>
    <x v="0"/>
    <n v="7"/>
    <s v="岩橋"/>
    <x v="28"/>
    <x v="107"/>
    <s v="岩橋"/>
    <s v="ゲーム"/>
    <s v="企画"/>
    <s v="専任"/>
    <x v="58"/>
    <x v="1"/>
    <x v="8"/>
    <x v="3"/>
    <x v="2"/>
    <x v="32"/>
    <x v="3"/>
    <n v="32"/>
    <x v="2"/>
    <x v="1"/>
    <m/>
    <x v="0"/>
    <x v="1"/>
    <x v="2"/>
    <x v="0"/>
    <x v="0"/>
    <s v="GK3A"/>
    <s v="メイン"/>
    <s v="岡本武"/>
    <s v="金"/>
    <n v="4"/>
    <n v="1404"/>
    <s v=""/>
    <s v=""/>
    <s v=""/>
    <s v=""/>
    <s v=""/>
    <s v=""/>
    <x v="0"/>
    <s v="GK3A金4"/>
    <n v="1"/>
    <s v="岡本武金4"/>
    <n v="0.5"/>
    <n v="1"/>
    <n v="7"/>
    <s v="1404金4"/>
    <n v="0.5"/>
    <s v="GK3AGK3A金41404"/>
    <n v="7"/>
    <m/>
  </r>
  <r>
    <n v="4"/>
    <x v="0"/>
    <x v="17"/>
    <x v="0"/>
    <n v="31"/>
    <s v="板庇"/>
    <x v="9"/>
    <x v="111"/>
    <s v="板庇"/>
    <s v="ゲーム"/>
    <s v="プログラム"/>
    <s v="専任"/>
    <x v="17"/>
    <x v="1"/>
    <x v="2"/>
    <x v="4"/>
    <x v="3"/>
    <x v="8"/>
    <x v="1"/>
    <n v="36"/>
    <x v="1"/>
    <x v="1"/>
    <m/>
    <x v="0"/>
    <x v="1"/>
    <x v="1"/>
    <x v="1"/>
    <x v="1"/>
    <s v="GR4A"/>
    <s v="メイン"/>
    <s v="板庇"/>
    <s v="月"/>
    <n v="1"/>
    <n v="2402"/>
    <s v=""/>
    <s v=""/>
    <s v=""/>
    <s v=""/>
    <s v=""/>
    <s v=""/>
    <x v="0"/>
    <s v="GR4A月1"/>
    <n v="1"/>
    <s v="板庇月1"/>
    <n v="1"/>
    <n v="1"/>
    <n v="31"/>
    <s v="2402月1"/>
    <n v="1"/>
    <s v="GR4AGR4A月12402"/>
    <n v="31"/>
    <m/>
  </r>
  <r>
    <n v="4"/>
    <x v="0"/>
    <x v="17"/>
    <x v="0"/>
    <n v="31"/>
    <s v="板庇"/>
    <x v="9"/>
    <x v="111"/>
    <s v="板庇"/>
    <s v="ゲーム"/>
    <s v="プログラム"/>
    <s v="専任"/>
    <x v="17"/>
    <x v="1"/>
    <x v="2"/>
    <x v="4"/>
    <x v="1"/>
    <x v="8"/>
    <x v="1"/>
    <n v="36"/>
    <x v="1"/>
    <x v="1"/>
    <m/>
    <x v="0"/>
    <x v="1"/>
    <x v="1"/>
    <x v="1"/>
    <x v="1"/>
    <s v="GR4A"/>
    <s v="メイン"/>
    <s v="板庇"/>
    <s v="月"/>
    <n v="2"/>
    <n v="2402"/>
    <s v=""/>
    <s v=""/>
    <s v=""/>
    <s v=""/>
    <s v=""/>
    <s v=""/>
    <x v="0"/>
    <s v="GR4A月2"/>
    <n v="1"/>
    <s v="板庇月2"/>
    <n v="1"/>
    <n v="1"/>
    <n v="31"/>
    <s v="2402月2"/>
    <n v="1"/>
    <s v="GR4AGR4A月22402"/>
    <n v="31"/>
    <m/>
  </r>
  <r>
    <n v="4"/>
    <x v="0"/>
    <x v="17"/>
    <x v="0"/>
    <n v="31"/>
    <s v="板庇"/>
    <x v="10"/>
    <x v="23"/>
    <s v="山口"/>
    <s v="ゲーム"/>
    <s v="プログラム"/>
    <s v="専任"/>
    <x v="17"/>
    <x v="1"/>
    <x v="46"/>
    <x v="4"/>
    <x v="0"/>
    <x v="3"/>
    <x v="0"/>
    <n v="36"/>
    <x v="1"/>
    <x v="2"/>
    <m/>
    <x v="0"/>
    <x v="1"/>
    <x v="1"/>
    <x v="1"/>
    <x v="0"/>
    <s v="GR4A"/>
    <s v="メイン"/>
    <s v="山口"/>
    <s v="月"/>
    <n v="3"/>
    <n v="2303"/>
    <s v=""/>
    <s v=""/>
    <s v=""/>
    <s v=""/>
    <s v=""/>
    <s v=""/>
    <x v="0"/>
    <s v="GR4A月3"/>
    <n v="1"/>
    <s v="山口月3"/>
    <n v="1"/>
    <n v="1"/>
    <n v="31"/>
    <s v="2303月3"/>
    <n v="1"/>
    <s v="GR4AGR4A月32303"/>
    <n v="31"/>
    <m/>
  </r>
  <r>
    <n v="4"/>
    <x v="0"/>
    <x v="17"/>
    <x v="0"/>
    <n v="31"/>
    <s v="板庇"/>
    <x v="9"/>
    <x v="22"/>
    <s v="牧"/>
    <s v="ゲーム"/>
    <s v="プログラム"/>
    <s v="専任"/>
    <x v="17"/>
    <x v="1"/>
    <x v="51"/>
    <x v="4"/>
    <x v="2"/>
    <x v="13"/>
    <x v="1"/>
    <n v="36"/>
    <x v="1"/>
    <x v="0"/>
    <m/>
    <x v="0"/>
    <x v="1"/>
    <x v="1"/>
    <x v="1"/>
    <x v="0"/>
    <s v="GR4A"/>
    <s v="メイン"/>
    <s v="牧"/>
    <s v="月"/>
    <n v="4"/>
    <n v="2502"/>
    <s v=""/>
    <s v=""/>
    <s v=""/>
    <s v=""/>
    <s v=""/>
    <s v=""/>
    <x v="0"/>
    <s v="GR4A月4"/>
    <n v="0.5"/>
    <s v="牧月4"/>
    <n v="1"/>
    <n v="1"/>
    <n v="31"/>
    <s v="2502月4"/>
    <n v="0.5"/>
    <s v="GR4AGR4A月42502"/>
    <n v="15.5"/>
    <m/>
  </r>
  <r>
    <n v="4"/>
    <x v="0"/>
    <x v="17"/>
    <x v="0"/>
    <n v="31"/>
    <s v="板庇"/>
    <x v="10"/>
    <x v="25"/>
    <s v="椎原"/>
    <s v="ゲーム"/>
    <s v="プログラム"/>
    <s v="専任"/>
    <x v="17"/>
    <x v="1"/>
    <x v="63"/>
    <x v="0"/>
    <x v="3"/>
    <x v="15"/>
    <x v="0"/>
    <n v="36"/>
    <x v="0"/>
    <x v="4"/>
    <m/>
    <x v="0"/>
    <x v="1"/>
    <x v="1"/>
    <x v="1"/>
    <x v="0"/>
    <s v="GR4A"/>
    <s v="メイン"/>
    <s v="椎原"/>
    <s v="火"/>
    <n v="1"/>
    <n v="3601"/>
    <s v=""/>
    <s v=""/>
    <s v=""/>
    <s v=""/>
    <s v=""/>
    <s v=""/>
    <x v="0"/>
    <s v="GR4A火1"/>
    <n v="1"/>
    <s v="椎原火1"/>
    <n v="1"/>
    <n v="1"/>
    <n v="31"/>
    <s v="3601火1"/>
    <n v="1"/>
    <s v="GR4AGR4A火13601"/>
    <n v="31"/>
    <m/>
  </r>
  <r>
    <n v="4"/>
    <x v="0"/>
    <x v="17"/>
    <x v="0"/>
    <n v="31"/>
    <s v="板庇"/>
    <x v="10"/>
    <x v="25"/>
    <s v="椎原"/>
    <s v="ゲーム"/>
    <s v="プログラム"/>
    <s v="専任"/>
    <x v="17"/>
    <x v="1"/>
    <x v="63"/>
    <x v="0"/>
    <x v="1"/>
    <x v="15"/>
    <x v="0"/>
    <n v="36"/>
    <x v="0"/>
    <x v="4"/>
    <m/>
    <x v="0"/>
    <x v="1"/>
    <x v="1"/>
    <x v="1"/>
    <x v="0"/>
    <s v="GR4A"/>
    <s v="メイン"/>
    <s v="椎原"/>
    <s v="火"/>
    <n v="2"/>
    <n v="3601"/>
    <s v=""/>
    <s v=""/>
    <s v=""/>
    <s v=""/>
    <s v=""/>
    <s v=""/>
    <x v="0"/>
    <s v="GR4A火2"/>
    <n v="1"/>
    <s v="椎原火2"/>
    <n v="1"/>
    <n v="1"/>
    <n v="31"/>
    <s v="3601火2"/>
    <n v="1"/>
    <s v="GR4AGR4A火23601"/>
    <n v="31"/>
    <m/>
  </r>
  <r>
    <n v="4"/>
    <x v="0"/>
    <x v="17"/>
    <x v="0"/>
    <n v="31"/>
    <s v="板庇"/>
    <x v="9"/>
    <x v="22"/>
    <s v="牧"/>
    <s v="ゲーム"/>
    <s v="プログラム"/>
    <s v="専任"/>
    <x v="17"/>
    <x v="1"/>
    <x v="51"/>
    <x v="0"/>
    <x v="0"/>
    <x v="13"/>
    <x v="1"/>
    <n v="36"/>
    <x v="1"/>
    <x v="0"/>
    <m/>
    <x v="0"/>
    <x v="1"/>
    <x v="1"/>
    <x v="1"/>
    <x v="0"/>
    <s v="GR4A"/>
    <s v="メイン"/>
    <s v="牧"/>
    <s v="火"/>
    <n v="3"/>
    <n v="2502"/>
    <s v=""/>
    <s v=""/>
    <s v=""/>
    <s v=""/>
    <s v=""/>
    <s v=""/>
    <x v="0"/>
    <s v="GR4A火3"/>
    <n v="0.5"/>
    <s v="牧火3"/>
    <n v="1"/>
    <n v="1"/>
    <n v="31"/>
    <s v="2502火3"/>
    <n v="0.5"/>
    <s v="GR4AGR4A火32502"/>
    <n v="15.5"/>
    <m/>
  </r>
  <r>
    <n v="4"/>
    <x v="0"/>
    <x v="17"/>
    <x v="0"/>
    <n v="31"/>
    <s v="板庇"/>
    <x v="10"/>
    <x v="23"/>
    <s v="山口"/>
    <s v="ゲーム"/>
    <s v="プログラム"/>
    <s v="専任"/>
    <x v="17"/>
    <x v="1"/>
    <x v="46"/>
    <x v="1"/>
    <x v="0"/>
    <x v="3"/>
    <x v="0"/>
    <n v="36"/>
    <x v="1"/>
    <x v="2"/>
    <m/>
    <x v="0"/>
    <x v="1"/>
    <x v="1"/>
    <x v="1"/>
    <x v="0"/>
    <s v="GR4A"/>
    <s v="メイン"/>
    <s v="山口"/>
    <s v="水"/>
    <n v="3"/>
    <n v="2303"/>
    <s v=""/>
    <s v=""/>
    <s v=""/>
    <s v=""/>
    <s v=""/>
    <s v=""/>
    <x v="0"/>
    <s v="GR4A水3"/>
    <n v="0.5"/>
    <s v="山口水3"/>
    <n v="1"/>
    <n v="1"/>
    <n v="31"/>
    <s v="2303水3"/>
    <n v="0.5"/>
    <s v="GR4AGR4A水32303"/>
    <n v="15.5"/>
    <m/>
  </r>
  <r>
    <n v="4"/>
    <x v="0"/>
    <x v="17"/>
    <x v="0"/>
    <n v="31"/>
    <s v="板庇"/>
    <x v="11"/>
    <x v="90"/>
    <s v="黒川"/>
    <s v="進路"/>
    <s v="　"/>
    <s v="専任"/>
    <x v="17"/>
    <x v="1"/>
    <x v="66"/>
    <x v="2"/>
    <x v="1"/>
    <x v="6"/>
    <x v="3"/>
    <n v="32"/>
    <x v="2"/>
    <x v="1"/>
    <m/>
    <x v="0"/>
    <x v="5"/>
    <x v="0"/>
    <x v="3"/>
    <x v="0"/>
    <s v="GR4A"/>
    <s v="メイン"/>
    <s v="池田"/>
    <s v="木"/>
    <n v="2"/>
    <n v="1405"/>
    <s v=""/>
    <s v=""/>
    <s v=""/>
    <s v=""/>
    <s v=""/>
    <s v=""/>
    <x v="0"/>
    <s v="GR4A木2"/>
    <n v="1"/>
    <s v="池田木2"/>
    <n v="1"/>
    <n v="1"/>
    <n v="31"/>
    <s v="1405木2"/>
    <n v="1"/>
    <s v="GR4AGR4A木21405"/>
    <n v="31"/>
    <m/>
  </r>
  <r>
    <n v="4"/>
    <x v="0"/>
    <x v="17"/>
    <x v="0"/>
    <n v="31"/>
    <s v="板庇"/>
    <x v="5"/>
    <x v="24"/>
    <s v="小川"/>
    <s v="ゲーム"/>
    <s v="プログラム"/>
    <s v="専任"/>
    <x v="17"/>
    <x v="1"/>
    <x v="2"/>
    <x v="2"/>
    <x v="0"/>
    <x v="6"/>
    <x v="3"/>
    <n v="32"/>
    <x v="2"/>
    <x v="1"/>
    <m/>
    <x v="0"/>
    <x v="1"/>
    <x v="1"/>
    <x v="1"/>
    <x v="1"/>
    <s v="GR4A"/>
    <s v="メイン"/>
    <s v="板庇"/>
    <s v="木"/>
    <n v="3"/>
    <n v="1405"/>
    <s v=""/>
    <s v=""/>
    <s v=""/>
    <s v=""/>
    <s v=""/>
    <s v=""/>
    <x v="0"/>
    <s v="GR4A木3"/>
    <n v="1"/>
    <s v="板庇木3"/>
    <n v="1"/>
    <n v="1"/>
    <n v="31"/>
    <s v="1405木3"/>
    <n v="1"/>
    <s v="GR4AGR4A木31405"/>
    <n v="31"/>
    <m/>
  </r>
  <r>
    <n v="4"/>
    <x v="0"/>
    <x v="17"/>
    <x v="0"/>
    <n v="31"/>
    <s v="板庇"/>
    <x v="5"/>
    <x v="24"/>
    <s v="小川"/>
    <s v="ゲーム"/>
    <s v="プログラム"/>
    <s v="専任"/>
    <x v="17"/>
    <x v="1"/>
    <x v="2"/>
    <x v="3"/>
    <x v="0"/>
    <x v="6"/>
    <x v="3"/>
    <n v="32"/>
    <x v="2"/>
    <x v="1"/>
    <m/>
    <x v="0"/>
    <x v="1"/>
    <x v="1"/>
    <x v="1"/>
    <x v="1"/>
    <s v="GR4A"/>
    <s v="メイン"/>
    <s v="板庇"/>
    <s v="金"/>
    <n v="3"/>
    <n v="1405"/>
    <s v=""/>
    <s v=""/>
    <s v=""/>
    <s v=""/>
    <s v=""/>
    <s v=""/>
    <x v="0"/>
    <s v="GR4A金3"/>
    <n v="1"/>
    <s v="板庇金3"/>
    <n v="1"/>
    <n v="1"/>
    <n v="31"/>
    <s v="1405金3"/>
    <n v="1"/>
    <s v="GR4AGR4A金31405"/>
    <n v="31"/>
    <m/>
  </r>
  <r>
    <n v="4"/>
    <x v="0"/>
    <x v="18"/>
    <x v="0"/>
    <n v="19"/>
    <s v="曽根"/>
    <x v="10"/>
    <x v="23"/>
    <s v="山口"/>
    <s v="ゲーム"/>
    <s v="プログラム"/>
    <s v="専任"/>
    <x v="18"/>
    <x v="1"/>
    <x v="46"/>
    <x v="4"/>
    <x v="3"/>
    <x v="3"/>
    <x v="0"/>
    <n v="36"/>
    <x v="1"/>
    <x v="2"/>
    <m/>
    <x v="0"/>
    <x v="1"/>
    <x v="1"/>
    <x v="1"/>
    <x v="0"/>
    <s v="GR4B"/>
    <s v="メイン"/>
    <s v="山口"/>
    <s v="月"/>
    <n v="1"/>
    <n v="2303"/>
    <s v=""/>
    <s v=""/>
    <s v=""/>
    <s v=""/>
    <s v=""/>
    <s v=""/>
    <x v="0"/>
    <s v="GR4B月1"/>
    <n v="1"/>
    <s v="山口月1"/>
    <n v="1"/>
    <n v="1"/>
    <n v="19"/>
    <s v="2303月1"/>
    <n v="1"/>
    <s v="GR4BGR4B月12303"/>
    <n v="19"/>
    <m/>
  </r>
  <r>
    <n v="4"/>
    <x v="0"/>
    <x v="18"/>
    <x v="0"/>
    <n v="19"/>
    <s v="曽根"/>
    <x v="11"/>
    <x v="90"/>
    <s v="黒川"/>
    <s v="進路"/>
    <s v="　"/>
    <s v="専任"/>
    <x v="18"/>
    <x v="1"/>
    <x v="67"/>
    <x v="4"/>
    <x v="1"/>
    <x v="7"/>
    <x v="2"/>
    <n v="36"/>
    <x v="1"/>
    <x v="1"/>
    <m/>
    <x v="0"/>
    <x v="5"/>
    <x v="0"/>
    <x v="1"/>
    <x v="0"/>
    <s v="GR4B"/>
    <s v="メイン"/>
    <s v="黒川"/>
    <s v="月"/>
    <n v="2"/>
    <n v="2405"/>
    <s v=""/>
    <s v=""/>
    <s v=""/>
    <s v=""/>
    <s v=""/>
    <s v=""/>
    <x v="0"/>
    <s v="GR4B月2"/>
    <n v="1"/>
    <s v="黒川月2"/>
    <n v="1"/>
    <n v="1"/>
    <n v="19"/>
    <s v="2405月2"/>
    <n v="1"/>
    <s v="GR4BGR4B月22405"/>
    <n v="19"/>
    <m/>
  </r>
  <r>
    <n v="4"/>
    <x v="0"/>
    <x v="18"/>
    <x v="0"/>
    <n v="19"/>
    <s v="曽根"/>
    <x v="9"/>
    <x v="111"/>
    <s v="板庇"/>
    <s v="ゲーム"/>
    <s v="プログラム"/>
    <s v="専任"/>
    <x v="18"/>
    <x v="1"/>
    <x v="2"/>
    <x v="4"/>
    <x v="0"/>
    <x v="8"/>
    <x v="1"/>
    <n v="36"/>
    <x v="1"/>
    <x v="1"/>
    <m/>
    <x v="0"/>
    <x v="1"/>
    <x v="1"/>
    <x v="1"/>
    <x v="0"/>
    <s v="GR4B"/>
    <s v="メイン"/>
    <s v="板庇"/>
    <s v="月"/>
    <n v="3"/>
    <n v="2402"/>
    <s v=""/>
    <s v=""/>
    <s v=""/>
    <s v=""/>
    <s v=""/>
    <s v=""/>
    <x v="0"/>
    <s v="GR4B月3"/>
    <n v="1"/>
    <s v="板庇月3"/>
    <n v="1"/>
    <n v="1"/>
    <n v="19"/>
    <s v="2402月3"/>
    <n v="1"/>
    <s v="GR4BGR4B月32402"/>
    <n v="19"/>
    <m/>
  </r>
  <r>
    <n v="4"/>
    <x v="0"/>
    <x v="18"/>
    <x v="0"/>
    <n v="19"/>
    <s v="曽根"/>
    <x v="9"/>
    <x v="111"/>
    <s v="板庇"/>
    <s v="ゲーム"/>
    <s v="プログラム"/>
    <s v="専任"/>
    <x v="18"/>
    <x v="1"/>
    <x v="2"/>
    <x v="4"/>
    <x v="2"/>
    <x v="8"/>
    <x v="1"/>
    <n v="36"/>
    <x v="1"/>
    <x v="1"/>
    <m/>
    <x v="0"/>
    <x v="1"/>
    <x v="1"/>
    <x v="1"/>
    <x v="0"/>
    <s v="GR4B"/>
    <s v="メイン"/>
    <s v="板庇"/>
    <s v="月"/>
    <n v="4"/>
    <n v="2402"/>
    <s v=""/>
    <s v=""/>
    <s v=""/>
    <s v=""/>
    <s v=""/>
    <s v=""/>
    <x v="0"/>
    <s v="GR4B月4"/>
    <n v="1"/>
    <s v="板庇月4"/>
    <n v="1"/>
    <n v="1"/>
    <n v="19"/>
    <s v="2402月4"/>
    <n v="1"/>
    <s v="GR4BGR4B月42402"/>
    <n v="19"/>
    <m/>
  </r>
  <r>
    <n v="4"/>
    <x v="0"/>
    <x v="18"/>
    <x v="0"/>
    <n v="19"/>
    <s v="曽根"/>
    <x v="5"/>
    <x v="24"/>
    <s v="小川"/>
    <s v="ゲーム"/>
    <s v="プログラム"/>
    <s v="専任"/>
    <x v="18"/>
    <x v="1"/>
    <x v="16"/>
    <x v="0"/>
    <x v="3"/>
    <x v="10"/>
    <x v="2"/>
    <n v="36"/>
    <x v="1"/>
    <x v="0"/>
    <m/>
    <x v="0"/>
    <x v="1"/>
    <x v="1"/>
    <x v="1"/>
    <x v="0"/>
    <s v="GR4B"/>
    <s v="メイン"/>
    <s v="奥元"/>
    <s v="火"/>
    <n v="1"/>
    <n v="2505"/>
    <s v=""/>
    <s v=""/>
    <s v=""/>
    <s v=""/>
    <s v=""/>
    <s v=""/>
    <x v="0"/>
    <s v="GR4B火1"/>
    <n v="1"/>
    <s v="奥元火1"/>
    <n v="1"/>
    <n v="1"/>
    <n v="19"/>
    <s v="2505火1"/>
    <n v="1"/>
    <s v="GR4BGR4B火12505"/>
    <n v="19"/>
    <m/>
  </r>
  <r>
    <n v="4"/>
    <x v="0"/>
    <x v="18"/>
    <x v="0"/>
    <n v="19"/>
    <s v="曽根"/>
    <x v="9"/>
    <x v="22"/>
    <s v="牧"/>
    <s v="ゲーム"/>
    <s v="プログラム"/>
    <s v="専任"/>
    <x v="18"/>
    <x v="1"/>
    <x v="7"/>
    <x v="0"/>
    <x v="1"/>
    <x v="13"/>
    <x v="1"/>
    <n v="36"/>
    <x v="1"/>
    <x v="0"/>
    <m/>
    <x v="0"/>
    <x v="1"/>
    <x v="1"/>
    <x v="0"/>
    <x v="0"/>
    <s v="GR4B"/>
    <s v="メイン"/>
    <s v="藤田"/>
    <s v="火"/>
    <n v="2"/>
    <n v="2502"/>
    <s v=""/>
    <s v=""/>
    <s v=""/>
    <s v=""/>
    <s v=""/>
    <s v=""/>
    <x v="0"/>
    <s v="GR4B火2"/>
    <n v="0.5"/>
    <s v="藤田火2"/>
    <n v="1"/>
    <n v="1"/>
    <n v="19"/>
    <s v="2502火2"/>
    <n v="0.5"/>
    <s v="GR4BGR4B火22502"/>
    <n v="9.5"/>
    <m/>
  </r>
  <r>
    <n v="4"/>
    <x v="0"/>
    <x v="18"/>
    <x v="0"/>
    <n v="19"/>
    <s v="曽根"/>
    <x v="5"/>
    <x v="24"/>
    <s v="小川"/>
    <s v="ゲーム"/>
    <s v="プログラム"/>
    <s v="専任"/>
    <x v="18"/>
    <x v="1"/>
    <x v="16"/>
    <x v="1"/>
    <x v="0"/>
    <x v="23"/>
    <x v="2"/>
    <n v="36"/>
    <x v="1"/>
    <x v="1"/>
    <m/>
    <x v="0"/>
    <x v="1"/>
    <x v="1"/>
    <x v="1"/>
    <x v="0"/>
    <s v="GR4B"/>
    <s v="メイン"/>
    <s v="奥元"/>
    <s v="水"/>
    <n v="3"/>
    <n v="2403"/>
    <s v=""/>
    <s v=""/>
    <s v=""/>
    <s v=""/>
    <s v=""/>
    <s v=""/>
    <x v="0"/>
    <s v="GR4B水3"/>
    <n v="0.5"/>
    <s v="奥元水3"/>
    <n v="1"/>
    <n v="1"/>
    <n v="19"/>
    <s v="2403水3"/>
    <n v="0.5"/>
    <s v="GR4BGR4B水32403"/>
    <n v="9.5"/>
    <m/>
  </r>
  <r>
    <n v="4"/>
    <x v="0"/>
    <x v="18"/>
    <x v="0"/>
    <n v="19"/>
    <s v="曽根"/>
    <x v="10"/>
    <x v="23"/>
    <s v="山口"/>
    <s v="ゲーム"/>
    <s v="プログラム"/>
    <s v="専任"/>
    <x v="18"/>
    <x v="1"/>
    <x v="46"/>
    <x v="1"/>
    <x v="2"/>
    <x v="3"/>
    <x v="0"/>
    <n v="36"/>
    <x v="1"/>
    <x v="2"/>
    <m/>
    <x v="0"/>
    <x v="1"/>
    <x v="1"/>
    <x v="1"/>
    <x v="0"/>
    <s v="GR4B"/>
    <s v="メイン"/>
    <s v="山口"/>
    <s v="水"/>
    <n v="4"/>
    <n v="2303"/>
    <s v=""/>
    <s v=""/>
    <s v=""/>
    <s v=""/>
    <s v=""/>
    <s v=""/>
    <x v="0"/>
    <s v="GR4B水4"/>
    <n v="0.5"/>
    <s v="山口水4"/>
    <n v="1"/>
    <n v="1"/>
    <n v="19"/>
    <s v="2303水4"/>
    <n v="0.5"/>
    <s v="GR4BGR4B水42303"/>
    <n v="9.5"/>
    <m/>
  </r>
  <r>
    <n v="4"/>
    <x v="0"/>
    <x v="18"/>
    <x v="0"/>
    <n v="19"/>
    <s v="曽根"/>
    <x v="9"/>
    <x v="22"/>
    <s v="牧"/>
    <s v="ゲーム"/>
    <s v="プログラム"/>
    <s v="専任"/>
    <x v="18"/>
    <x v="1"/>
    <x v="7"/>
    <x v="2"/>
    <x v="1"/>
    <x v="13"/>
    <x v="1"/>
    <n v="36"/>
    <x v="1"/>
    <x v="0"/>
    <m/>
    <x v="0"/>
    <x v="1"/>
    <x v="1"/>
    <x v="0"/>
    <x v="0"/>
    <s v="GR4B"/>
    <s v="メイン"/>
    <s v="藤田"/>
    <s v="木"/>
    <n v="2"/>
    <n v="2502"/>
    <s v=""/>
    <s v=""/>
    <s v=""/>
    <s v=""/>
    <s v=""/>
    <s v=""/>
    <x v="0"/>
    <s v="GR4B木2"/>
    <n v="0.5"/>
    <s v="藤田木2"/>
    <n v="1"/>
    <n v="1"/>
    <n v="19"/>
    <s v="2502木2"/>
    <n v="0.5"/>
    <s v="GR4BGR4B木22502"/>
    <n v="9.5"/>
    <m/>
  </r>
  <r>
    <n v="4"/>
    <x v="0"/>
    <x v="18"/>
    <x v="0"/>
    <n v="19"/>
    <s v="曽根"/>
    <x v="10"/>
    <x v="25"/>
    <s v="椎原"/>
    <s v="ゲーム"/>
    <s v="プログラム"/>
    <s v="専任"/>
    <x v="18"/>
    <x v="1"/>
    <x v="63"/>
    <x v="2"/>
    <x v="0"/>
    <x v="24"/>
    <x v="2"/>
    <n v="36"/>
    <x v="1"/>
    <x v="1"/>
    <m/>
    <x v="0"/>
    <x v="1"/>
    <x v="1"/>
    <x v="1"/>
    <x v="0"/>
    <s v="GR4B"/>
    <s v="メイン"/>
    <s v="椎原"/>
    <s v="木"/>
    <n v="3"/>
    <n v="2404"/>
    <s v=""/>
    <s v=""/>
    <s v=""/>
    <s v=""/>
    <s v=""/>
    <s v=""/>
    <x v="0"/>
    <s v="GR4B木3"/>
    <n v="1"/>
    <s v="椎原木3"/>
    <n v="1"/>
    <n v="1"/>
    <n v="19"/>
    <s v="2404木3"/>
    <n v="1"/>
    <s v="GR4BGR4B木32404"/>
    <n v="19"/>
    <m/>
  </r>
  <r>
    <n v="4"/>
    <x v="0"/>
    <x v="18"/>
    <x v="0"/>
    <n v="19"/>
    <s v="曽根"/>
    <x v="10"/>
    <x v="25"/>
    <s v="椎原"/>
    <s v="ゲーム"/>
    <s v="プログラム"/>
    <s v="専任"/>
    <x v="18"/>
    <x v="1"/>
    <x v="63"/>
    <x v="2"/>
    <x v="2"/>
    <x v="24"/>
    <x v="2"/>
    <n v="36"/>
    <x v="1"/>
    <x v="1"/>
    <m/>
    <x v="0"/>
    <x v="1"/>
    <x v="1"/>
    <x v="1"/>
    <x v="0"/>
    <s v="GR4B"/>
    <s v="メイン"/>
    <s v="椎原"/>
    <s v="木"/>
    <n v="4"/>
    <n v="2404"/>
    <s v=""/>
    <s v=""/>
    <s v=""/>
    <s v=""/>
    <s v=""/>
    <s v=""/>
    <x v="0"/>
    <s v="GR4B木4"/>
    <n v="0.5"/>
    <s v="椎原木4"/>
    <n v="1"/>
    <n v="1"/>
    <n v="19"/>
    <s v="2404木4"/>
    <n v="0.5"/>
    <s v="GR4BGR4B木42404"/>
    <n v="9.5"/>
    <m/>
  </r>
  <r>
    <n v="4"/>
    <x v="0"/>
    <x v="31"/>
    <x v="0"/>
    <n v="15"/>
    <s v="西尾"/>
    <x v="22"/>
    <x v="112"/>
    <s v="仲田"/>
    <s v="CG"/>
    <s v="　"/>
    <s v="専任"/>
    <x v="59"/>
    <x v="1"/>
    <x v="60"/>
    <x v="4"/>
    <x v="3"/>
    <x v="2"/>
    <x v="1"/>
    <n v="33"/>
    <x v="2"/>
    <x v="1"/>
    <m/>
    <x v="0"/>
    <x v="2"/>
    <x v="0"/>
    <x v="0"/>
    <x v="0"/>
    <s v="GI4A"/>
    <s v="メイン"/>
    <s v="野田"/>
    <s v="月"/>
    <n v="1"/>
    <n v="1402"/>
    <s v=""/>
    <s v=""/>
    <s v=""/>
    <s v=""/>
    <s v=""/>
    <s v=""/>
    <x v="0"/>
    <s v="GI4A月1"/>
    <n v="1"/>
    <s v="野田月1"/>
    <n v="1"/>
    <n v="1"/>
    <n v="15"/>
    <s v="1402月1"/>
    <n v="1"/>
    <s v="GI4AGI4A月11402"/>
    <n v="15"/>
    <m/>
  </r>
  <r>
    <n v="4"/>
    <x v="0"/>
    <x v="31"/>
    <x v="0"/>
    <n v="15"/>
    <s v="西尾"/>
    <x v="22"/>
    <x v="112"/>
    <s v="仲田"/>
    <s v="CG"/>
    <s v="　"/>
    <s v="専任"/>
    <x v="59"/>
    <x v="1"/>
    <x v="60"/>
    <x v="4"/>
    <x v="1"/>
    <x v="2"/>
    <x v="1"/>
    <n v="33"/>
    <x v="2"/>
    <x v="1"/>
    <m/>
    <x v="0"/>
    <x v="2"/>
    <x v="0"/>
    <x v="0"/>
    <x v="0"/>
    <s v="GI4A"/>
    <s v="メイン"/>
    <s v="野田"/>
    <s v="月"/>
    <n v="2"/>
    <n v="1402"/>
    <s v=""/>
    <s v=""/>
    <s v=""/>
    <s v=""/>
    <s v=""/>
    <s v=""/>
    <x v="0"/>
    <s v="GI4A月2"/>
    <n v="1"/>
    <s v="野田月2"/>
    <n v="1"/>
    <n v="1"/>
    <n v="15"/>
    <s v="1402月2"/>
    <n v="1"/>
    <s v="GI4AGI4A月21402"/>
    <n v="15"/>
    <m/>
  </r>
  <r>
    <n v="4"/>
    <x v="0"/>
    <x v="31"/>
    <x v="0"/>
    <n v="15"/>
    <s v="西尾"/>
    <x v="22"/>
    <x v="113"/>
    <s v="庄司"/>
    <s v="CG"/>
    <s v="　"/>
    <s v="専任"/>
    <x v="59"/>
    <x v="1"/>
    <x v="49"/>
    <x v="0"/>
    <x v="3"/>
    <x v="2"/>
    <x v="1"/>
    <n v="33"/>
    <x v="2"/>
    <x v="1"/>
    <m/>
    <x v="0"/>
    <x v="2"/>
    <x v="0"/>
    <x v="1"/>
    <x v="0"/>
    <s v="GI4A"/>
    <s v="メイン"/>
    <s v="庄司"/>
    <s v="火"/>
    <n v="1"/>
    <n v="1402"/>
    <s v=""/>
    <s v=""/>
    <s v=""/>
    <s v=""/>
    <s v=""/>
    <s v=""/>
    <x v="0"/>
    <s v="GI4A火1"/>
    <n v="1"/>
    <s v="庄司火1"/>
    <n v="1"/>
    <n v="1"/>
    <n v="15"/>
    <s v="1402火1"/>
    <n v="1"/>
    <s v="GI4AGI4A火11402"/>
    <n v="15"/>
    <m/>
  </r>
  <r>
    <n v="4"/>
    <x v="0"/>
    <x v="31"/>
    <x v="0"/>
    <n v="15"/>
    <s v="西尾"/>
    <x v="22"/>
    <x v="113"/>
    <s v="庄司"/>
    <s v="CG"/>
    <s v="　"/>
    <s v="専任"/>
    <x v="59"/>
    <x v="1"/>
    <x v="49"/>
    <x v="0"/>
    <x v="1"/>
    <x v="2"/>
    <x v="1"/>
    <n v="33"/>
    <x v="2"/>
    <x v="1"/>
    <m/>
    <x v="0"/>
    <x v="2"/>
    <x v="0"/>
    <x v="1"/>
    <x v="0"/>
    <s v="GI4A"/>
    <s v="メイン"/>
    <s v="庄司"/>
    <s v="火"/>
    <n v="2"/>
    <n v="1402"/>
    <s v=""/>
    <s v=""/>
    <s v=""/>
    <s v=""/>
    <s v=""/>
    <s v=""/>
    <x v="0"/>
    <s v="GI4A火2"/>
    <n v="1"/>
    <s v="庄司火2"/>
    <n v="1"/>
    <n v="1"/>
    <n v="15"/>
    <s v="1402火2"/>
    <n v="1"/>
    <s v="GI4AGI4A火21402"/>
    <n v="15"/>
    <m/>
  </r>
  <r>
    <n v="4"/>
    <x v="0"/>
    <x v="31"/>
    <x v="0"/>
    <n v="15"/>
    <s v="西尾"/>
    <x v="22"/>
    <x v="113"/>
    <s v="庄司"/>
    <s v="CG"/>
    <s v="　"/>
    <s v="専任"/>
    <x v="59"/>
    <x v="1"/>
    <x v="6"/>
    <x v="0"/>
    <x v="0"/>
    <x v="2"/>
    <x v="1"/>
    <n v="33"/>
    <x v="2"/>
    <x v="1"/>
    <m/>
    <x v="0"/>
    <x v="2"/>
    <x v="0"/>
    <x v="1"/>
    <x v="1"/>
    <s v="GI4A"/>
    <s v="メイン"/>
    <s v="西尾"/>
    <s v="火"/>
    <n v="3"/>
    <n v="1402"/>
    <s v=""/>
    <s v=""/>
    <s v=""/>
    <s v=""/>
    <s v=""/>
    <s v=""/>
    <x v="0"/>
    <s v="GI4A火3"/>
    <n v="1"/>
    <s v="西尾火3"/>
    <n v="1"/>
    <n v="1"/>
    <n v="15"/>
    <s v="1402火3"/>
    <n v="1"/>
    <s v="GI4AGI4A火31402"/>
    <n v="15"/>
    <m/>
  </r>
  <r>
    <n v="4"/>
    <x v="0"/>
    <x v="31"/>
    <x v="0"/>
    <n v="15"/>
    <s v="西尾"/>
    <x v="22"/>
    <x v="113"/>
    <s v="庄司"/>
    <s v="CG"/>
    <s v="　"/>
    <s v="専任"/>
    <x v="59"/>
    <x v="1"/>
    <x v="6"/>
    <x v="0"/>
    <x v="2"/>
    <x v="2"/>
    <x v="1"/>
    <n v="33"/>
    <x v="2"/>
    <x v="1"/>
    <m/>
    <x v="0"/>
    <x v="2"/>
    <x v="0"/>
    <x v="1"/>
    <x v="1"/>
    <s v="GI4A"/>
    <s v="メイン"/>
    <s v="西尾"/>
    <s v="火"/>
    <n v="4"/>
    <n v="1402"/>
    <s v=""/>
    <s v=""/>
    <s v=""/>
    <s v=""/>
    <s v=""/>
    <s v=""/>
    <x v="0"/>
    <s v="GI4A火4"/>
    <n v="1"/>
    <s v="西尾火4"/>
    <n v="1"/>
    <n v="1"/>
    <n v="15"/>
    <s v="1402火4"/>
    <n v="1"/>
    <s v="GI4AGI4A火41402"/>
    <n v="15"/>
    <m/>
  </r>
  <r>
    <n v="4"/>
    <x v="0"/>
    <x v="31"/>
    <x v="0"/>
    <n v="15"/>
    <s v="西尾"/>
    <x v="11"/>
    <x v="90"/>
    <s v="黒川"/>
    <s v="進路"/>
    <s v="　"/>
    <s v="専任"/>
    <x v="59"/>
    <x v="1"/>
    <x v="66"/>
    <x v="1"/>
    <x v="0"/>
    <x v="13"/>
    <x v="1"/>
    <n v="36"/>
    <x v="1"/>
    <x v="0"/>
    <m/>
    <x v="0"/>
    <x v="5"/>
    <x v="0"/>
    <x v="3"/>
    <x v="0"/>
    <s v="GI4A"/>
    <s v="メイン"/>
    <s v="池田"/>
    <s v="水"/>
    <n v="3"/>
    <n v="2502"/>
    <s v=""/>
    <s v=""/>
    <s v=""/>
    <s v=""/>
    <s v=""/>
    <s v=""/>
    <x v="0"/>
    <s v="GI4A水3"/>
    <n v="1"/>
    <s v="池田水3"/>
    <n v="1"/>
    <n v="1"/>
    <n v="15"/>
    <s v="2502水3"/>
    <n v="1"/>
    <s v="GI4AGI4A水32502"/>
    <n v="15"/>
    <m/>
  </r>
  <r>
    <n v="4"/>
    <x v="0"/>
    <x v="31"/>
    <x v="0"/>
    <n v="15"/>
    <s v="西尾"/>
    <x v="22"/>
    <x v="112"/>
    <s v="仲田"/>
    <s v="CG"/>
    <s v="　"/>
    <s v="専任"/>
    <x v="59"/>
    <x v="1"/>
    <x v="18"/>
    <x v="2"/>
    <x v="0"/>
    <x v="2"/>
    <x v="1"/>
    <n v="33"/>
    <x v="2"/>
    <x v="1"/>
    <m/>
    <x v="0"/>
    <x v="2"/>
    <x v="0"/>
    <x v="1"/>
    <x v="0"/>
    <s v="GI4A"/>
    <s v="メイン"/>
    <s v="田中康"/>
    <s v="木"/>
    <n v="3"/>
    <n v="1402"/>
    <s v=""/>
    <s v=""/>
    <s v=""/>
    <s v=""/>
    <s v=""/>
    <s v=""/>
    <x v="0"/>
    <s v="GI4A木3"/>
    <n v="1"/>
    <s v="田中康木3"/>
    <n v="1"/>
    <n v="1"/>
    <n v="15"/>
    <s v="1402木3"/>
    <n v="1"/>
    <s v="GI4AGI4A木31402"/>
    <n v="15"/>
    <m/>
  </r>
  <r>
    <n v="4"/>
    <x v="0"/>
    <x v="31"/>
    <x v="0"/>
    <n v="15"/>
    <s v="西尾"/>
    <x v="22"/>
    <x v="112"/>
    <s v="仲田"/>
    <s v="CG"/>
    <s v="　"/>
    <s v="専任"/>
    <x v="59"/>
    <x v="1"/>
    <x v="18"/>
    <x v="2"/>
    <x v="2"/>
    <x v="2"/>
    <x v="1"/>
    <n v="33"/>
    <x v="2"/>
    <x v="1"/>
    <m/>
    <x v="0"/>
    <x v="2"/>
    <x v="0"/>
    <x v="1"/>
    <x v="0"/>
    <s v="GI4A"/>
    <s v="メイン"/>
    <s v="田中康"/>
    <s v="木"/>
    <n v="4"/>
    <n v="1402"/>
    <s v=""/>
    <s v=""/>
    <s v=""/>
    <s v=""/>
    <s v=""/>
    <s v=""/>
    <x v="0"/>
    <s v="GI4A木4"/>
    <n v="1"/>
    <s v="田中康木4"/>
    <n v="1"/>
    <n v="1"/>
    <n v="15"/>
    <s v="1402木4"/>
    <n v="1"/>
    <s v="GI4AGI4A木41402"/>
    <n v="15"/>
    <m/>
  </r>
  <r>
    <n v="4"/>
    <x v="0"/>
    <x v="56"/>
    <x v="0"/>
    <n v="11"/>
    <s v="岩橋"/>
    <x v="31"/>
    <x v="114"/>
    <s v="岩橋"/>
    <s v="ゲーム"/>
    <s v="企画"/>
    <s v="専任"/>
    <x v="60"/>
    <x v="1"/>
    <x v="50"/>
    <x v="4"/>
    <x v="0"/>
    <x v="33"/>
    <x v="2"/>
    <n v="36"/>
    <x v="2"/>
    <x v="2"/>
    <m/>
    <x v="0"/>
    <x v="1"/>
    <x v="2"/>
    <x v="1"/>
    <x v="1"/>
    <s v="GN4A"/>
    <s v="メイン"/>
    <s v="岩橋"/>
    <s v="月"/>
    <n v="3"/>
    <n v="1302"/>
    <s v=""/>
    <s v=""/>
    <s v=""/>
    <s v=""/>
    <s v=""/>
    <s v=""/>
    <x v="0"/>
    <s v="GN4A月3"/>
    <n v="1"/>
    <s v="岩橋月3"/>
    <n v="0.5"/>
    <n v="1"/>
    <n v="11"/>
    <s v="1302月3"/>
    <n v="0.5"/>
    <s v="GN4AGN4A月31302"/>
    <n v="11"/>
    <m/>
  </r>
  <r>
    <n v="4"/>
    <x v="0"/>
    <x v="56"/>
    <x v="0"/>
    <n v="11"/>
    <s v="岩橋"/>
    <x v="31"/>
    <x v="114"/>
    <s v="岩橋"/>
    <s v="ゲーム"/>
    <s v="企画"/>
    <s v="専任"/>
    <x v="60"/>
    <x v="1"/>
    <x v="50"/>
    <x v="4"/>
    <x v="2"/>
    <x v="33"/>
    <x v="2"/>
    <n v="36"/>
    <x v="2"/>
    <x v="2"/>
    <m/>
    <x v="0"/>
    <x v="1"/>
    <x v="2"/>
    <x v="1"/>
    <x v="1"/>
    <s v="GN4A"/>
    <s v="メイン"/>
    <s v="岩橋"/>
    <s v="月"/>
    <n v="4"/>
    <n v="1302"/>
    <s v=""/>
    <s v=""/>
    <s v=""/>
    <s v=""/>
    <s v=""/>
    <s v=""/>
    <x v="0"/>
    <s v="GN4A月4"/>
    <n v="1"/>
    <s v="岩橋月4"/>
    <n v="0.5"/>
    <n v="1"/>
    <n v="11"/>
    <s v="1302月4"/>
    <n v="0.5"/>
    <s v="GN4AGN4A月41302"/>
    <n v="11"/>
    <m/>
  </r>
  <r>
    <n v="4"/>
    <x v="0"/>
    <x v="56"/>
    <x v="0"/>
    <n v="11"/>
    <s v="岩橋"/>
    <x v="28"/>
    <x v="115"/>
    <s v="岩橋"/>
    <s v="ゲーム"/>
    <s v="企画"/>
    <s v="専任"/>
    <x v="60"/>
    <x v="1"/>
    <x v="8"/>
    <x v="3"/>
    <x v="2"/>
    <x v="32"/>
    <x v="3"/>
    <n v="32"/>
    <x v="2"/>
    <x v="1"/>
    <m/>
    <x v="0"/>
    <x v="1"/>
    <x v="2"/>
    <x v="0"/>
    <x v="0"/>
    <s v="GN4A"/>
    <s v="メイン"/>
    <s v="岡本武"/>
    <s v="金"/>
    <n v="4"/>
    <n v="1404"/>
    <s v=""/>
    <s v=""/>
    <s v=""/>
    <s v=""/>
    <s v=""/>
    <s v=""/>
    <x v="0"/>
    <s v="GN4A金4"/>
    <n v="1"/>
    <s v="岡本武金4"/>
    <n v="0.5"/>
    <n v="1"/>
    <n v="11"/>
    <s v="1404金4"/>
    <n v="0.5"/>
    <s v="GN4AGN4A金41404"/>
    <n v="11"/>
    <m/>
  </r>
  <r>
    <n v="1"/>
    <x v="0"/>
    <x v="19"/>
    <x v="2"/>
    <n v="35"/>
    <s v="今井"/>
    <x v="29"/>
    <x v="116"/>
    <s v="今井"/>
    <s v="IT"/>
    <s v="　"/>
    <s v="専任"/>
    <x v="19"/>
    <x v="1"/>
    <x v="68"/>
    <x v="0"/>
    <x v="1"/>
    <x v="40"/>
    <x v="4"/>
    <n v="36"/>
    <x v="0"/>
    <x v="3"/>
    <m/>
    <x v="0"/>
    <x v="3"/>
    <x v="0"/>
    <x v="1"/>
    <x v="1"/>
    <s v="IE1A"/>
    <s v="メイン"/>
    <s v="今井"/>
    <s v="火"/>
    <n v="2"/>
    <n v="3203"/>
    <s v=""/>
    <s v=""/>
    <s v=""/>
    <s v=""/>
    <s v=""/>
    <s v=""/>
    <x v="0"/>
    <s v="IE1A火2"/>
    <n v="1"/>
    <s v="今井火2"/>
    <n v="1"/>
    <n v="1"/>
    <n v="35"/>
    <s v="3203火2"/>
    <n v="1"/>
    <s v="IE1AIE1A火23203"/>
    <n v="35"/>
    <m/>
  </r>
  <r>
    <n v="1"/>
    <x v="0"/>
    <x v="19"/>
    <x v="2"/>
    <n v="35"/>
    <s v="今井"/>
    <x v="12"/>
    <x v="117"/>
    <s v="内山"/>
    <s v="IT"/>
    <s v="　"/>
    <s v="専任"/>
    <x v="19"/>
    <x v="1"/>
    <x v="34"/>
    <x v="0"/>
    <x v="0"/>
    <x v="12"/>
    <x v="2"/>
    <n v="36"/>
    <x v="0"/>
    <x v="1"/>
    <m/>
    <x v="0"/>
    <x v="3"/>
    <x v="0"/>
    <x v="1"/>
    <x v="0"/>
    <s v="IE1A"/>
    <s v="メイン"/>
    <s v="加藤"/>
    <s v="火"/>
    <n v="3"/>
    <n v="3403"/>
    <s v=""/>
    <s v=""/>
    <s v=""/>
    <s v=""/>
    <s v=""/>
    <s v=""/>
    <x v="0"/>
    <s v="IE1A火3"/>
    <n v="1"/>
    <s v="加藤火3"/>
    <n v="1"/>
    <n v="1"/>
    <n v="35"/>
    <s v="3403火3"/>
    <n v="1"/>
    <s v="IE1AIE1A火33403"/>
    <n v="35"/>
    <m/>
  </r>
  <r>
    <n v="1"/>
    <x v="0"/>
    <x v="19"/>
    <x v="2"/>
    <n v="35"/>
    <s v="今井"/>
    <x v="12"/>
    <x v="26"/>
    <s v="内山"/>
    <s v="IT"/>
    <s v="　"/>
    <s v="専任"/>
    <x v="19"/>
    <x v="1"/>
    <x v="34"/>
    <x v="0"/>
    <x v="2"/>
    <x v="15"/>
    <x v="0"/>
    <n v="36"/>
    <x v="0"/>
    <x v="4"/>
    <m/>
    <x v="0"/>
    <x v="3"/>
    <x v="0"/>
    <x v="1"/>
    <x v="0"/>
    <s v="IE1A"/>
    <s v="メイン"/>
    <s v="加藤"/>
    <s v="火"/>
    <n v="4"/>
    <n v="3601"/>
    <s v=""/>
    <s v=""/>
    <s v=""/>
    <s v=""/>
    <s v=""/>
    <s v=""/>
    <x v="0"/>
    <s v="IE1A火4"/>
    <n v="0.5"/>
    <s v="加藤火4"/>
    <n v="1"/>
    <n v="1"/>
    <n v="35"/>
    <s v="3601火4"/>
    <n v="0.5"/>
    <s v="IE1AIE1A火43601"/>
    <n v="17.5"/>
    <m/>
  </r>
  <r>
    <n v="1"/>
    <x v="0"/>
    <x v="19"/>
    <x v="2"/>
    <n v="35"/>
    <s v="今井"/>
    <x v="29"/>
    <x v="69"/>
    <s v="今井"/>
    <s v="IT"/>
    <s v="　"/>
    <s v="専任"/>
    <x v="19"/>
    <x v="1"/>
    <x v="68"/>
    <x v="1"/>
    <x v="3"/>
    <x v="21"/>
    <x v="2"/>
    <n v="36"/>
    <x v="0"/>
    <x v="2"/>
    <m/>
    <x v="0"/>
    <x v="3"/>
    <x v="0"/>
    <x v="1"/>
    <x v="1"/>
    <s v="IE1A"/>
    <s v="メイン"/>
    <s v="今井"/>
    <s v="水"/>
    <n v="1"/>
    <n v="3303"/>
    <s v=""/>
    <s v=""/>
    <s v=""/>
    <s v=""/>
    <s v=""/>
    <s v=""/>
    <x v="0"/>
    <s v="IE1A水1"/>
    <n v="1"/>
    <s v="今井水1"/>
    <n v="1"/>
    <n v="1"/>
    <n v="35"/>
    <s v="3303水1"/>
    <n v="1"/>
    <s v="IE1AIE1A水13303"/>
    <n v="35"/>
    <m/>
  </r>
  <r>
    <n v="1"/>
    <x v="0"/>
    <x v="19"/>
    <x v="2"/>
    <n v="35"/>
    <s v="今井"/>
    <x v="13"/>
    <x v="118"/>
    <s v="土居"/>
    <s v="IT"/>
    <s v="　"/>
    <s v="専任"/>
    <x v="19"/>
    <x v="1"/>
    <x v="29"/>
    <x v="2"/>
    <x v="3"/>
    <x v="3"/>
    <x v="0"/>
    <n v="36"/>
    <x v="1"/>
    <x v="2"/>
    <m/>
    <x v="0"/>
    <x v="3"/>
    <x v="0"/>
    <x v="1"/>
    <x v="0"/>
    <s v="IE1A"/>
    <s v="メイン"/>
    <s v="良原"/>
    <s v="木"/>
    <n v="1"/>
    <n v="2303"/>
    <s v=""/>
    <s v=""/>
    <s v=""/>
    <s v=""/>
    <s v=""/>
    <s v=""/>
    <x v="0"/>
    <s v="IE1A木1"/>
    <n v="1"/>
    <s v="良原木1"/>
    <n v="1"/>
    <n v="1"/>
    <n v="35"/>
    <s v="2303木1"/>
    <n v="1"/>
    <s v="IE1AIE1A木12303"/>
    <n v="35"/>
    <m/>
  </r>
  <r>
    <n v="1"/>
    <x v="0"/>
    <x v="19"/>
    <x v="2"/>
    <n v="35"/>
    <s v="今井"/>
    <x v="13"/>
    <x v="27"/>
    <s v="土居"/>
    <s v="IT"/>
    <s v="　"/>
    <s v="専任"/>
    <x v="19"/>
    <x v="1"/>
    <x v="29"/>
    <x v="2"/>
    <x v="1"/>
    <x v="3"/>
    <x v="0"/>
    <n v="36"/>
    <x v="1"/>
    <x v="2"/>
    <m/>
    <x v="0"/>
    <x v="3"/>
    <x v="0"/>
    <x v="1"/>
    <x v="0"/>
    <s v="IE1A"/>
    <s v="メイン"/>
    <s v="良原"/>
    <s v="木"/>
    <n v="2"/>
    <n v="2303"/>
    <s v=""/>
    <s v=""/>
    <s v=""/>
    <s v=""/>
    <s v=""/>
    <s v=""/>
    <x v="0"/>
    <s v="IE1A木2"/>
    <n v="0.5"/>
    <s v="良原木2"/>
    <n v="1"/>
    <n v="1"/>
    <n v="35"/>
    <s v="2303木2"/>
    <n v="0.5"/>
    <s v="IE1AIE1A木22303"/>
    <n v="17.5"/>
    <m/>
  </r>
  <r>
    <n v="1"/>
    <x v="0"/>
    <x v="19"/>
    <x v="2"/>
    <n v="35"/>
    <s v="今井"/>
    <x v="29"/>
    <x v="119"/>
    <s v="今井"/>
    <s v="IT"/>
    <s v="　"/>
    <s v="専任"/>
    <x v="19"/>
    <x v="1"/>
    <x v="68"/>
    <x v="2"/>
    <x v="0"/>
    <x v="40"/>
    <x v="4"/>
    <n v="36"/>
    <x v="0"/>
    <x v="3"/>
    <m/>
    <x v="0"/>
    <x v="3"/>
    <x v="0"/>
    <x v="1"/>
    <x v="1"/>
    <s v="IE1A"/>
    <s v="メイン"/>
    <s v="今井"/>
    <s v="木"/>
    <n v="3"/>
    <n v="3203"/>
    <s v=""/>
    <s v=""/>
    <s v=""/>
    <s v=""/>
    <s v=""/>
    <s v=""/>
    <x v="0"/>
    <s v="IE1A木3"/>
    <n v="1"/>
    <s v="今井木3"/>
    <n v="1"/>
    <n v="1"/>
    <n v="35"/>
    <s v="3203木3"/>
    <n v="1"/>
    <s v="IE1AIE1A木33203"/>
    <n v="35"/>
    <m/>
  </r>
  <r>
    <n v="1"/>
    <x v="0"/>
    <x v="19"/>
    <x v="2"/>
    <n v="35"/>
    <s v="今井"/>
    <x v="29"/>
    <x v="70"/>
    <s v="今井"/>
    <s v="IT"/>
    <s v="　"/>
    <s v="専任"/>
    <x v="19"/>
    <x v="1"/>
    <x v="69"/>
    <x v="3"/>
    <x v="3"/>
    <x v="19"/>
    <x v="4"/>
    <n v="36"/>
    <x v="0"/>
    <x v="3"/>
    <m/>
    <x v="0"/>
    <x v="3"/>
    <x v="0"/>
    <x v="1"/>
    <x v="0"/>
    <s v="IE1A"/>
    <s v="メイン"/>
    <s v="寺澤"/>
    <s v="金"/>
    <n v="1"/>
    <n v="3202"/>
    <s v=""/>
    <s v=""/>
    <s v=""/>
    <s v=""/>
    <s v=""/>
    <s v=""/>
    <x v="0"/>
    <s v="IE1A金1"/>
    <n v="1"/>
    <s v="寺澤金1"/>
    <n v="1"/>
    <n v="1"/>
    <n v="35"/>
    <s v="3202金1"/>
    <n v="1"/>
    <s v="IE1AIE1A金13202"/>
    <n v="35"/>
    <m/>
  </r>
  <r>
    <n v="1"/>
    <x v="0"/>
    <x v="19"/>
    <x v="2"/>
    <n v="35"/>
    <s v="今井"/>
    <x v="29"/>
    <x v="71"/>
    <s v="今井"/>
    <s v="IT"/>
    <s v="　"/>
    <s v="専任"/>
    <x v="19"/>
    <x v="1"/>
    <x v="31"/>
    <x v="3"/>
    <x v="1"/>
    <x v="19"/>
    <x v="4"/>
    <n v="36"/>
    <x v="0"/>
    <x v="3"/>
    <m/>
    <x v="0"/>
    <x v="3"/>
    <x v="0"/>
    <x v="0"/>
    <x v="0"/>
    <s v="IE1A"/>
    <s v="メイン"/>
    <s v="森"/>
    <s v="金"/>
    <n v="2"/>
    <n v="3202"/>
    <s v=""/>
    <s v=""/>
    <s v=""/>
    <s v=""/>
    <s v=""/>
    <s v=""/>
    <x v="0"/>
    <s v="IE1A金2"/>
    <n v="1"/>
    <s v="森金2"/>
    <n v="1"/>
    <n v="1"/>
    <n v="35"/>
    <s v="3202金2"/>
    <n v="1"/>
    <s v="IE1AIE1A金23202"/>
    <n v="35"/>
    <m/>
  </r>
  <r>
    <n v="1"/>
    <x v="0"/>
    <x v="20"/>
    <x v="2"/>
    <n v="26"/>
    <s v="寺澤"/>
    <x v="11"/>
    <x v="21"/>
    <s v="黒川"/>
    <s v="進路"/>
    <s v="　"/>
    <s v="専任"/>
    <x v="20"/>
    <x v="1"/>
    <x v="69"/>
    <x v="0"/>
    <x v="3"/>
    <x v="16"/>
    <x v="2"/>
    <n v="36"/>
    <x v="0"/>
    <x v="1"/>
    <m/>
    <x v="0"/>
    <x v="3"/>
    <x v="0"/>
    <x v="1"/>
    <x v="1"/>
    <s v="SE1A"/>
    <s v="メイン"/>
    <s v="寺澤"/>
    <s v="火"/>
    <n v="1"/>
    <n v="3402"/>
    <s v=""/>
    <s v=""/>
    <s v=""/>
    <s v=""/>
    <s v=""/>
    <s v=""/>
    <x v="0"/>
    <s v="SE1A火1"/>
    <n v="1"/>
    <s v="寺澤火1"/>
    <n v="1"/>
    <n v="1"/>
    <n v="26"/>
    <s v="3402火1"/>
    <n v="1"/>
    <s v="SE1ASE1A火13402"/>
    <n v="26"/>
    <m/>
  </r>
  <r>
    <n v="1"/>
    <x v="0"/>
    <x v="20"/>
    <x v="2"/>
    <n v="26"/>
    <s v="寺澤"/>
    <x v="13"/>
    <x v="118"/>
    <s v="土居"/>
    <s v="IT"/>
    <s v="　"/>
    <s v="専任"/>
    <x v="20"/>
    <x v="1"/>
    <x v="25"/>
    <x v="0"/>
    <x v="1"/>
    <x v="16"/>
    <x v="2"/>
    <n v="36"/>
    <x v="0"/>
    <x v="1"/>
    <m/>
    <x v="0"/>
    <x v="3"/>
    <x v="0"/>
    <x v="0"/>
    <x v="0"/>
    <s v="SE1A"/>
    <s v="メイン"/>
    <s v="山本ひ"/>
    <s v="火"/>
    <n v="2"/>
    <n v="3402"/>
    <s v=""/>
    <s v=""/>
    <s v=""/>
    <s v=""/>
    <s v=""/>
    <s v=""/>
    <x v="0"/>
    <s v="SE1A火2"/>
    <n v="1"/>
    <s v="山本ひ火2"/>
    <n v="1"/>
    <n v="1"/>
    <n v="26"/>
    <s v="3402火2"/>
    <n v="1"/>
    <s v="SE1ASE1A火23402"/>
    <n v="26"/>
    <m/>
  </r>
  <r>
    <n v="1"/>
    <x v="0"/>
    <x v="20"/>
    <x v="2"/>
    <n v="26"/>
    <s v="寺澤"/>
    <x v="13"/>
    <x v="27"/>
    <s v="土居"/>
    <s v="IT"/>
    <s v="　"/>
    <s v="専任"/>
    <x v="20"/>
    <x v="1"/>
    <x v="25"/>
    <x v="0"/>
    <x v="0"/>
    <x v="16"/>
    <x v="2"/>
    <n v="36"/>
    <x v="0"/>
    <x v="1"/>
    <m/>
    <x v="0"/>
    <x v="3"/>
    <x v="0"/>
    <x v="0"/>
    <x v="0"/>
    <s v="SE1A"/>
    <s v="メイン"/>
    <s v="山本ひ"/>
    <s v="火"/>
    <n v="3"/>
    <n v="3402"/>
    <s v=""/>
    <s v=""/>
    <s v=""/>
    <s v=""/>
    <s v=""/>
    <s v=""/>
    <x v="0"/>
    <s v="SE1A火3"/>
    <n v="0.5"/>
    <s v="山本ひ火3"/>
    <n v="1"/>
    <n v="1"/>
    <n v="26"/>
    <s v="3402火3"/>
    <n v="0.5"/>
    <s v="SE1ASE1A火33402"/>
    <n v="13"/>
    <m/>
  </r>
  <r>
    <n v="1"/>
    <x v="0"/>
    <x v="20"/>
    <x v="2"/>
    <n v="26"/>
    <s v="寺澤"/>
    <x v="29"/>
    <x v="70"/>
    <s v="今井"/>
    <s v="IT"/>
    <s v="　"/>
    <s v="専任"/>
    <x v="20"/>
    <x v="1"/>
    <x v="69"/>
    <x v="1"/>
    <x v="3"/>
    <x v="5"/>
    <x v="2"/>
    <n v="36"/>
    <x v="0"/>
    <x v="2"/>
    <m/>
    <x v="0"/>
    <x v="3"/>
    <x v="0"/>
    <x v="1"/>
    <x v="1"/>
    <s v="SE1A"/>
    <s v="メイン"/>
    <s v="寺澤"/>
    <s v="水"/>
    <n v="1"/>
    <n v="3302"/>
    <s v=""/>
    <s v=""/>
    <s v=""/>
    <s v=""/>
    <s v=""/>
    <s v=""/>
    <x v="0"/>
    <s v="SE1A水1"/>
    <n v="1"/>
    <s v="寺澤水1"/>
    <n v="1"/>
    <n v="1"/>
    <n v="26"/>
    <s v="3302水1"/>
    <n v="1"/>
    <s v="SE1ASE1A水13302"/>
    <n v="26"/>
    <m/>
  </r>
  <r>
    <n v="1"/>
    <x v="0"/>
    <x v="20"/>
    <x v="2"/>
    <n v="26"/>
    <s v="寺澤"/>
    <x v="12"/>
    <x v="117"/>
    <s v="内山"/>
    <s v="IT"/>
    <s v="　"/>
    <s v="専任"/>
    <x v="20"/>
    <x v="1"/>
    <x v="34"/>
    <x v="2"/>
    <x v="3"/>
    <x v="12"/>
    <x v="2"/>
    <n v="36"/>
    <x v="0"/>
    <x v="1"/>
    <m/>
    <x v="0"/>
    <x v="3"/>
    <x v="0"/>
    <x v="1"/>
    <x v="0"/>
    <s v="SE1A"/>
    <s v="メイン"/>
    <s v="加藤"/>
    <s v="木"/>
    <n v="1"/>
    <n v="3403"/>
    <s v=""/>
    <s v=""/>
    <s v=""/>
    <s v=""/>
    <s v=""/>
    <s v=""/>
    <x v="0"/>
    <s v="SE1A木1"/>
    <n v="1"/>
    <s v="加藤木1"/>
    <n v="1"/>
    <n v="1"/>
    <n v="26"/>
    <s v="3403木1"/>
    <n v="1"/>
    <s v="SE1ASE1A木13403"/>
    <n v="26"/>
    <m/>
  </r>
  <r>
    <n v="1"/>
    <x v="0"/>
    <x v="20"/>
    <x v="2"/>
    <n v="26"/>
    <s v="寺澤"/>
    <x v="12"/>
    <x v="26"/>
    <s v="内山"/>
    <s v="IT"/>
    <s v="　"/>
    <s v="専任"/>
    <x v="20"/>
    <x v="1"/>
    <x v="34"/>
    <x v="2"/>
    <x v="1"/>
    <x v="15"/>
    <x v="0"/>
    <n v="36"/>
    <x v="0"/>
    <x v="4"/>
    <m/>
    <x v="0"/>
    <x v="3"/>
    <x v="0"/>
    <x v="1"/>
    <x v="0"/>
    <s v="SE1A"/>
    <s v="メイン"/>
    <s v="加藤"/>
    <s v="木"/>
    <n v="2"/>
    <n v="3601"/>
    <s v=""/>
    <s v=""/>
    <s v=""/>
    <s v=""/>
    <s v=""/>
    <s v=""/>
    <x v="0"/>
    <s v="SE1A木2"/>
    <n v="0.5"/>
    <s v="加藤木2"/>
    <n v="1"/>
    <n v="1"/>
    <n v="26"/>
    <s v="3601木2"/>
    <n v="0.5"/>
    <s v="SE1ASE1A木23601"/>
    <n v="13"/>
    <m/>
  </r>
  <r>
    <n v="1"/>
    <x v="0"/>
    <x v="20"/>
    <x v="2"/>
    <n v="26"/>
    <s v="寺澤"/>
    <x v="29"/>
    <x v="116"/>
    <s v="今井"/>
    <s v="IT"/>
    <s v="　"/>
    <s v="専任"/>
    <x v="20"/>
    <x v="1"/>
    <x v="69"/>
    <x v="2"/>
    <x v="0"/>
    <x v="19"/>
    <x v="4"/>
    <n v="36"/>
    <x v="0"/>
    <x v="3"/>
    <m/>
    <x v="0"/>
    <x v="3"/>
    <x v="0"/>
    <x v="1"/>
    <x v="1"/>
    <s v="SE1A"/>
    <s v="メイン"/>
    <s v="寺澤"/>
    <s v="木"/>
    <n v="3"/>
    <n v="3202"/>
    <s v=""/>
    <s v=""/>
    <s v=""/>
    <s v=""/>
    <s v=""/>
    <s v=""/>
    <x v="0"/>
    <s v="SE1A木3"/>
    <n v="1"/>
    <s v="寺澤木3"/>
    <n v="1"/>
    <n v="1"/>
    <n v="26"/>
    <s v="3202木3"/>
    <n v="1"/>
    <s v="SE1ASE1A木33202"/>
    <n v="26"/>
    <m/>
  </r>
  <r>
    <n v="1"/>
    <x v="0"/>
    <x v="20"/>
    <x v="2"/>
    <n v="26"/>
    <s v="寺澤"/>
    <x v="29"/>
    <x v="69"/>
    <s v="今井"/>
    <s v="IT"/>
    <s v="　"/>
    <s v="専任"/>
    <x v="20"/>
    <x v="1"/>
    <x v="69"/>
    <x v="3"/>
    <x v="0"/>
    <x v="16"/>
    <x v="2"/>
    <n v="36"/>
    <x v="0"/>
    <x v="1"/>
    <m/>
    <x v="0"/>
    <x v="3"/>
    <x v="0"/>
    <x v="1"/>
    <x v="1"/>
    <s v="SE1A"/>
    <s v="メイン"/>
    <s v="寺澤"/>
    <s v="金"/>
    <n v="3"/>
    <n v="3402"/>
    <s v=""/>
    <s v=""/>
    <s v=""/>
    <s v=""/>
    <s v=""/>
    <s v=""/>
    <x v="0"/>
    <s v="SE1A金3"/>
    <n v="1"/>
    <s v="寺澤金3"/>
    <n v="1"/>
    <n v="1"/>
    <n v="26"/>
    <s v="3402金3"/>
    <n v="1"/>
    <s v="SE1ASE1A金33402"/>
    <n v="26"/>
    <m/>
  </r>
  <r>
    <n v="1"/>
    <x v="0"/>
    <x v="20"/>
    <x v="2"/>
    <n v="26"/>
    <s v="寺澤"/>
    <x v="29"/>
    <x v="71"/>
    <s v="今井"/>
    <s v="IT"/>
    <s v="　"/>
    <s v="専任"/>
    <x v="20"/>
    <x v="1"/>
    <x v="31"/>
    <x v="3"/>
    <x v="2"/>
    <x v="16"/>
    <x v="2"/>
    <n v="36"/>
    <x v="0"/>
    <x v="1"/>
    <m/>
    <x v="0"/>
    <x v="3"/>
    <x v="0"/>
    <x v="0"/>
    <x v="0"/>
    <s v="SE1A"/>
    <s v="メイン"/>
    <s v="森"/>
    <s v="金"/>
    <n v="4"/>
    <n v="3402"/>
    <s v=""/>
    <s v=""/>
    <s v=""/>
    <s v=""/>
    <s v=""/>
    <s v=""/>
    <x v="0"/>
    <s v="SE1A金4"/>
    <n v="1"/>
    <s v="森金4"/>
    <n v="1"/>
    <n v="1"/>
    <n v="26"/>
    <s v="3402金4"/>
    <n v="1"/>
    <s v="SE1ASE1A金43402"/>
    <n v="26"/>
    <m/>
  </r>
  <r>
    <n v="1"/>
    <x v="0"/>
    <x v="57"/>
    <x v="2"/>
    <n v="15"/>
    <s v="角野"/>
    <x v="15"/>
    <x v="120"/>
    <s v="笠田"/>
    <s v="IT"/>
    <s v="　"/>
    <s v="非常勤"/>
    <x v="61"/>
    <x v="1"/>
    <x v="70"/>
    <x v="4"/>
    <x v="0"/>
    <x v="25"/>
    <x v="2"/>
    <n v="36"/>
    <x v="0"/>
    <x v="1"/>
    <m/>
    <x v="0"/>
    <x v="3"/>
    <x v="0"/>
    <x v="0"/>
    <x v="0"/>
    <s v="BS1A"/>
    <s v="メイン"/>
    <s v="笠田"/>
    <s v="月"/>
    <n v="3"/>
    <n v="3401"/>
    <s v=""/>
    <s v=""/>
    <s v=""/>
    <s v=""/>
    <s v=""/>
    <s v=""/>
    <x v="0"/>
    <s v="BS1A月3"/>
    <n v="1"/>
    <s v="笠田月3"/>
    <n v="1"/>
    <n v="1"/>
    <n v="15"/>
    <s v="3401月3"/>
    <n v="1"/>
    <s v="BS1ABS1A月33401"/>
    <n v="15"/>
    <m/>
  </r>
  <r>
    <n v="1"/>
    <x v="0"/>
    <x v="57"/>
    <x v="2"/>
    <n v="15"/>
    <s v="角野"/>
    <x v="29"/>
    <x v="121"/>
    <s v="角野"/>
    <s v="IT"/>
    <s v="　"/>
    <s v="専任"/>
    <x v="61"/>
    <x v="1"/>
    <x v="28"/>
    <x v="4"/>
    <x v="2"/>
    <x v="25"/>
    <x v="2"/>
    <n v="36"/>
    <x v="0"/>
    <x v="1"/>
    <m/>
    <x v="0"/>
    <x v="3"/>
    <x v="0"/>
    <x v="1"/>
    <x v="1"/>
    <s v="BS1A"/>
    <s v="メイン"/>
    <s v="角野"/>
    <s v="月"/>
    <n v="4"/>
    <n v="3401"/>
    <s v=""/>
    <s v=""/>
    <s v=""/>
    <s v=""/>
    <s v=""/>
    <s v=""/>
    <x v="0"/>
    <s v="BS1A月4"/>
    <n v="1"/>
    <s v="角野月4"/>
    <n v="1"/>
    <n v="1"/>
    <n v="15"/>
    <s v="3401月4"/>
    <n v="1"/>
    <s v="BS1ABS1A月43401"/>
    <n v="15"/>
    <m/>
  </r>
  <r>
    <n v="1"/>
    <x v="0"/>
    <x v="57"/>
    <x v="2"/>
    <n v="15"/>
    <s v="角野"/>
    <x v="15"/>
    <x v="122"/>
    <s v="平井"/>
    <s v="IT"/>
    <s v="　"/>
    <s v="非常勤"/>
    <x v="61"/>
    <x v="1"/>
    <x v="71"/>
    <x v="0"/>
    <x v="1"/>
    <x v="39"/>
    <x v="4"/>
    <n v="36"/>
    <x v="2"/>
    <x v="2"/>
    <m/>
    <x v="0"/>
    <x v="3"/>
    <x v="0"/>
    <x v="0"/>
    <x v="0"/>
    <s v="BS1A"/>
    <s v="メイン"/>
    <s v="平井"/>
    <s v="火"/>
    <n v="2"/>
    <n v="1308"/>
    <s v=""/>
    <s v=""/>
    <s v=""/>
    <s v=""/>
    <s v=""/>
    <s v=""/>
    <x v="0"/>
    <s v="BS1A火2"/>
    <n v="1"/>
    <s v="平井火2"/>
    <n v="1"/>
    <n v="1"/>
    <n v="15"/>
    <s v="1308火2"/>
    <n v="1"/>
    <s v="BS1ABS1A火21308"/>
    <n v="15"/>
    <m/>
  </r>
  <r>
    <n v="1"/>
    <x v="0"/>
    <x v="57"/>
    <x v="2"/>
    <n v="15"/>
    <s v="角野"/>
    <x v="13"/>
    <x v="123"/>
    <s v="岩崎"/>
    <s v="IT"/>
    <s v="　"/>
    <s v="専任"/>
    <x v="61"/>
    <x v="1"/>
    <x v="42"/>
    <x v="0"/>
    <x v="0"/>
    <x v="28"/>
    <x v="2"/>
    <n v="36"/>
    <x v="0"/>
    <x v="2"/>
    <m/>
    <x v="0"/>
    <x v="3"/>
    <x v="0"/>
    <x v="1"/>
    <x v="0"/>
    <s v="BS1A"/>
    <s v="メイン"/>
    <s v="岩崎"/>
    <s v="火"/>
    <n v="3"/>
    <n v="3301"/>
    <s v=""/>
    <s v=""/>
    <s v=""/>
    <s v=""/>
    <s v=""/>
    <s v=""/>
    <x v="0"/>
    <s v="BS1A火3"/>
    <n v="1"/>
    <s v="岩崎火3"/>
    <n v="1"/>
    <n v="1"/>
    <n v="15"/>
    <s v="3301火3"/>
    <n v="1"/>
    <s v="BS1ABS1A火33301"/>
    <n v="15"/>
    <m/>
  </r>
  <r>
    <n v="1"/>
    <x v="0"/>
    <x v="57"/>
    <x v="2"/>
    <n v="15"/>
    <s v="角野"/>
    <x v="21"/>
    <x v="124"/>
    <s v="寺澤"/>
    <s v="IT"/>
    <s v="　"/>
    <s v="専任"/>
    <x v="61"/>
    <x v="1"/>
    <x v="42"/>
    <x v="0"/>
    <x v="2"/>
    <x v="28"/>
    <x v="2"/>
    <n v="36"/>
    <x v="0"/>
    <x v="2"/>
    <m/>
    <x v="0"/>
    <x v="3"/>
    <x v="0"/>
    <x v="1"/>
    <x v="0"/>
    <s v="BS1A"/>
    <s v="メイン"/>
    <s v="岩崎"/>
    <s v="火"/>
    <n v="4"/>
    <n v="3301"/>
    <s v=""/>
    <s v=""/>
    <s v=""/>
    <s v=""/>
    <s v=""/>
    <s v=""/>
    <x v="0"/>
    <s v="BS1A火4"/>
    <n v="1"/>
    <s v="岩崎火4"/>
    <n v="1"/>
    <n v="1"/>
    <n v="15"/>
    <s v="3301火4"/>
    <n v="1"/>
    <s v="BS1ABS1A火43301"/>
    <n v="15"/>
    <m/>
  </r>
  <r>
    <n v="1"/>
    <x v="0"/>
    <x v="57"/>
    <x v="2"/>
    <n v="15"/>
    <s v="角野"/>
    <x v="21"/>
    <x v="125"/>
    <s v="森井"/>
    <s v="IT"/>
    <s v="　"/>
    <s v="非常勤"/>
    <x v="61"/>
    <x v="1"/>
    <x v="72"/>
    <x v="1"/>
    <x v="3"/>
    <x v="23"/>
    <x v="2"/>
    <n v="36"/>
    <x v="1"/>
    <x v="1"/>
    <m/>
    <x v="0"/>
    <x v="3"/>
    <x v="0"/>
    <x v="0"/>
    <x v="0"/>
    <s v="BS1A"/>
    <s v="メイン"/>
    <s v="森井"/>
    <s v="水"/>
    <n v="1"/>
    <n v="2403"/>
    <s v=""/>
    <s v=""/>
    <s v=""/>
    <s v=""/>
    <s v=""/>
    <s v=""/>
    <x v="0"/>
    <s v="BS1A水1"/>
    <n v="1"/>
    <s v="森井水1"/>
    <n v="1"/>
    <n v="1"/>
    <n v="15"/>
    <s v="2403水1"/>
    <n v="1"/>
    <s v="BS1ABS1A水12403"/>
    <n v="15"/>
    <m/>
  </r>
  <r>
    <n v="1"/>
    <x v="0"/>
    <x v="57"/>
    <x v="2"/>
    <n v="15"/>
    <s v="角野"/>
    <x v="15"/>
    <x v="126"/>
    <s v="寺澤"/>
    <s v="IT"/>
    <s v="　"/>
    <s v="専任"/>
    <x v="61"/>
    <x v="1"/>
    <x v="71"/>
    <x v="1"/>
    <x v="1"/>
    <x v="23"/>
    <x v="2"/>
    <n v="36"/>
    <x v="1"/>
    <x v="1"/>
    <m/>
    <x v="0"/>
    <x v="3"/>
    <x v="0"/>
    <x v="0"/>
    <x v="0"/>
    <s v="BS1A"/>
    <s v="メイン"/>
    <s v="平井"/>
    <s v="水"/>
    <n v="2"/>
    <n v="2403"/>
    <s v=""/>
    <s v=""/>
    <s v=""/>
    <s v=""/>
    <s v=""/>
    <s v=""/>
    <x v="0"/>
    <s v="BS1A水2"/>
    <n v="1"/>
    <s v="平井水2"/>
    <n v="1"/>
    <n v="1"/>
    <n v="15"/>
    <s v="2403水2"/>
    <n v="1"/>
    <s v="BS1ABS1A水22403"/>
    <n v="15"/>
    <m/>
  </r>
  <r>
    <n v="1"/>
    <x v="0"/>
    <x v="57"/>
    <x v="2"/>
    <n v="15"/>
    <s v="角野"/>
    <x v="15"/>
    <x v="127"/>
    <s v="兼田"/>
    <s v="IT"/>
    <s v="　"/>
    <s v="非常勤"/>
    <x v="61"/>
    <x v="1"/>
    <x v="73"/>
    <x v="2"/>
    <x v="3"/>
    <x v="40"/>
    <x v="4"/>
    <n v="36"/>
    <x v="0"/>
    <x v="3"/>
    <m/>
    <x v="0"/>
    <x v="3"/>
    <x v="0"/>
    <x v="0"/>
    <x v="0"/>
    <s v="BS1A"/>
    <s v="メイン"/>
    <s v="兼田"/>
    <s v="木"/>
    <n v="1"/>
    <n v="3203"/>
    <s v=""/>
    <s v=""/>
    <s v=""/>
    <s v=""/>
    <s v=""/>
    <s v=""/>
    <x v="0"/>
    <s v="BS1A木1"/>
    <n v="1"/>
    <s v="兼田木1"/>
    <n v="1"/>
    <n v="1"/>
    <n v="15"/>
    <s v="3203木1"/>
    <n v="1"/>
    <s v="BS1ABS1A木13203"/>
    <n v="15"/>
    <m/>
  </r>
  <r>
    <n v="1"/>
    <x v="0"/>
    <x v="57"/>
    <x v="2"/>
    <n v="15"/>
    <s v="角野"/>
    <x v="15"/>
    <x v="127"/>
    <s v="兼田"/>
    <s v="IT"/>
    <s v="　"/>
    <s v="非常勤"/>
    <x v="61"/>
    <x v="1"/>
    <x v="73"/>
    <x v="2"/>
    <x v="1"/>
    <x v="40"/>
    <x v="4"/>
    <n v="36"/>
    <x v="0"/>
    <x v="3"/>
    <m/>
    <x v="0"/>
    <x v="3"/>
    <x v="0"/>
    <x v="0"/>
    <x v="0"/>
    <s v="BS1A"/>
    <s v="メイン"/>
    <s v="兼田"/>
    <s v="木"/>
    <n v="2"/>
    <n v="3203"/>
    <s v=""/>
    <s v=""/>
    <s v=""/>
    <s v=""/>
    <s v=""/>
    <s v=""/>
    <x v="0"/>
    <s v="BS1A木2"/>
    <n v="1"/>
    <s v="兼田木2"/>
    <n v="1"/>
    <n v="1"/>
    <n v="15"/>
    <s v="3203木2"/>
    <n v="1"/>
    <s v="BS1ABS1A木23203"/>
    <n v="15"/>
    <m/>
  </r>
  <r>
    <n v="1"/>
    <x v="0"/>
    <x v="57"/>
    <x v="2"/>
    <n v="15"/>
    <s v="角野"/>
    <x v="29"/>
    <x v="128"/>
    <s v="吹野"/>
    <s v="IT"/>
    <s v="　"/>
    <s v="非常勤"/>
    <x v="61"/>
    <x v="1"/>
    <x v="74"/>
    <x v="2"/>
    <x v="0"/>
    <x v="21"/>
    <x v="2"/>
    <n v="36"/>
    <x v="0"/>
    <x v="2"/>
    <m/>
    <x v="0"/>
    <x v="3"/>
    <x v="0"/>
    <x v="0"/>
    <x v="0"/>
    <s v="BS1A"/>
    <s v="メイン"/>
    <s v="吹野"/>
    <s v="木"/>
    <n v="3"/>
    <n v="3303"/>
    <s v=""/>
    <s v=""/>
    <s v=""/>
    <s v=""/>
    <s v=""/>
    <s v=""/>
    <x v="0"/>
    <s v="BS1A木3"/>
    <n v="1"/>
    <s v="吹野木3"/>
    <n v="1"/>
    <n v="1"/>
    <n v="15"/>
    <s v="3303木3"/>
    <n v="1"/>
    <s v="BS1ABS1A木33303"/>
    <n v="15"/>
    <m/>
  </r>
  <r>
    <n v="1"/>
    <x v="0"/>
    <x v="57"/>
    <x v="2"/>
    <n v="15"/>
    <s v="角野"/>
    <x v="29"/>
    <x v="121"/>
    <s v="角野"/>
    <s v="IT"/>
    <s v="　"/>
    <s v="専任"/>
    <x v="61"/>
    <x v="1"/>
    <x v="28"/>
    <x v="2"/>
    <x v="2"/>
    <x v="21"/>
    <x v="2"/>
    <n v="36"/>
    <x v="0"/>
    <x v="2"/>
    <m/>
    <x v="0"/>
    <x v="3"/>
    <x v="0"/>
    <x v="1"/>
    <x v="1"/>
    <s v="BS1A"/>
    <s v="メイン"/>
    <s v="角野"/>
    <s v="木"/>
    <n v="4"/>
    <n v="3303"/>
    <s v=""/>
    <s v=""/>
    <s v=""/>
    <s v=""/>
    <s v=""/>
    <s v=""/>
    <x v="0"/>
    <s v="BS1A木4"/>
    <n v="1"/>
    <s v="角野木4"/>
    <n v="1"/>
    <n v="1"/>
    <n v="15"/>
    <s v="3303木4"/>
    <n v="1"/>
    <s v="BS1ABS1A木43303"/>
    <n v="15"/>
    <m/>
  </r>
  <r>
    <n v="1"/>
    <x v="0"/>
    <x v="57"/>
    <x v="2"/>
    <n v="15"/>
    <s v="角野"/>
    <x v="15"/>
    <x v="129"/>
    <s v="平井"/>
    <s v="IT"/>
    <s v="　"/>
    <s v="非常勤"/>
    <x v="61"/>
    <x v="1"/>
    <x v="71"/>
    <x v="3"/>
    <x v="3"/>
    <x v="36"/>
    <x v="2"/>
    <n v="36"/>
    <x v="2"/>
    <x v="2"/>
    <m/>
    <x v="0"/>
    <x v="3"/>
    <x v="0"/>
    <x v="0"/>
    <x v="0"/>
    <s v="BS1A"/>
    <s v="メイン"/>
    <s v="平井"/>
    <s v="金"/>
    <n v="1"/>
    <n v="1301"/>
    <s v=""/>
    <s v=""/>
    <s v=""/>
    <s v=""/>
    <s v=""/>
    <s v=""/>
    <x v="0"/>
    <s v="BS1A金1"/>
    <n v="1"/>
    <s v="平井金1"/>
    <n v="1"/>
    <n v="1"/>
    <n v="15"/>
    <s v="1301金1"/>
    <n v="1"/>
    <s v="BS1ABS1A金11301"/>
    <n v="15"/>
    <m/>
  </r>
  <r>
    <n v="1"/>
    <x v="0"/>
    <x v="57"/>
    <x v="2"/>
    <n v="15"/>
    <s v="角野"/>
    <x v="11"/>
    <x v="21"/>
    <s v="黒川"/>
    <s v="進路"/>
    <s v="　"/>
    <s v="専任"/>
    <x v="61"/>
    <x v="1"/>
    <x v="28"/>
    <x v="3"/>
    <x v="1"/>
    <x v="36"/>
    <x v="2"/>
    <n v="36"/>
    <x v="2"/>
    <x v="2"/>
    <m/>
    <x v="0"/>
    <x v="3"/>
    <x v="0"/>
    <x v="1"/>
    <x v="1"/>
    <s v="BS1A"/>
    <s v="メイン"/>
    <s v="角野"/>
    <s v="金"/>
    <n v="2"/>
    <n v="1301"/>
    <s v=""/>
    <s v=""/>
    <s v=""/>
    <s v=""/>
    <s v=""/>
    <s v=""/>
    <x v="0"/>
    <s v="BS1A金2"/>
    <n v="1"/>
    <s v="角野金2"/>
    <n v="1"/>
    <n v="1"/>
    <n v="15"/>
    <s v="1301金2"/>
    <n v="1"/>
    <s v="BS1ABS1A金21301"/>
    <n v="15"/>
    <m/>
  </r>
  <r>
    <n v="1"/>
    <x v="0"/>
    <x v="57"/>
    <x v="2"/>
    <n v="15"/>
    <s v="角野"/>
    <x v="21"/>
    <x v="125"/>
    <s v="森井"/>
    <s v="IT"/>
    <s v="　"/>
    <s v="非常勤"/>
    <x v="61"/>
    <x v="1"/>
    <x v="72"/>
    <x v="3"/>
    <x v="0"/>
    <x v="36"/>
    <x v="2"/>
    <n v="36"/>
    <x v="2"/>
    <x v="2"/>
    <m/>
    <x v="0"/>
    <x v="3"/>
    <x v="0"/>
    <x v="0"/>
    <x v="0"/>
    <s v="BS1A"/>
    <s v="メイン"/>
    <s v="森井"/>
    <s v="金"/>
    <n v="3"/>
    <n v="1301"/>
    <s v=""/>
    <s v=""/>
    <s v=""/>
    <s v=""/>
    <s v=""/>
    <s v=""/>
    <x v="0"/>
    <s v="BS1A金3"/>
    <n v="1"/>
    <s v="森井金3"/>
    <n v="1"/>
    <n v="1"/>
    <n v="15"/>
    <s v="1301金3"/>
    <n v="1"/>
    <s v="BS1ABS1A金31301"/>
    <n v="15"/>
    <m/>
  </r>
  <r>
    <n v="2"/>
    <x v="0"/>
    <x v="21"/>
    <x v="2"/>
    <n v="20"/>
    <s v="小出"/>
    <x v="13"/>
    <x v="28"/>
    <s v="岩崎"/>
    <s v="IT"/>
    <s v="　"/>
    <s v="専任"/>
    <x v="21"/>
    <x v="1"/>
    <x v="42"/>
    <x v="4"/>
    <x v="1"/>
    <x v="25"/>
    <x v="2"/>
    <n v="36"/>
    <x v="0"/>
    <x v="1"/>
    <m/>
    <x v="0"/>
    <x v="3"/>
    <x v="0"/>
    <x v="1"/>
    <x v="0"/>
    <s v="IE2A"/>
    <s v="メイン"/>
    <s v="岩崎"/>
    <s v="月"/>
    <n v="2"/>
    <n v="3401"/>
    <s v=""/>
    <s v=""/>
    <s v=""/>
    <s v=""/>
    <s v=""/>
    <s v=""/>
    <x v="0"/>
    <s v="IE2A月2"/>
    <n v="0.5"/>
    <s v="岩崎月2"/>
    <n v="1"/>
    <n v="1"/>
    <n v="20"/>
    <s v="3401月2"/>
    <n v="0.5"/>
    <s v="IE2AIE2A月23401"/>
    <n v="10"/>
    <m/>
  </r>
  <r>
    <n v="2"/>
    <x v="0"/>
    <x v="21"/>
    <x v="2"/>
    <n v="20"/>
    <s v="小出"/>
    <x v="14"/>
    <x v="130"/>
    <s v="畠"/>
    <s v="IT"/>
    <s v="　"/>
    <s v="専任"/>
    <x v="21"/>
    <x v="1"/>
    <x v="32"/>
    <x v="4"/>
    <x v="2"/>
    <x v="5"/>
    <x v="2"/>
    <n v="36"/>
    <x v="0"/>
    <x v="2"/>
    <m/>
    <x v="0"/>
    <x v="3"/>
    <x v="0"/>
    <x v="1"/>
    <x v="0"/>
    <s v="IE2A"/>
    <s v="メイン"/>
    <s v="畠"/>
    <s v="月"/>
    <n v="4"/>
    <n v="3302"/>
    <s v=""/>
    <s v=""/>
    <s v=""/>
    <s v=""/>
    <s v=""/>
    <s v=""/>
    <x v="0"/>
    <s v="IE2A月4"/>
    <n v="1"/>
    <s v="畠月4"/>
    <n v="1"/>
    <n v="1"/>
    <n v="20"/>
    <s v="3302月4"/>
    <n v="1"/>
    <s v="IE2AIE2A月43302"/>
    <n v="20"/>
    <m/>
  </r>
  <r>
    <n v="2"/>
    <x v="0"/>
    <x v="21"/>
    <x v="2"/>
    <n v="20"/>
    <s v="小出"/>
    <x v="14"/>
    <x v="29"/>
    <s v="畠"/>
    <s v="IT"/>
    <s v="　"/>
    <s v="専任"/>
    <x v="21"/>
    <x v="1"/>
    <x v="32"/>
    <x v="0"/>
    <x v="3"/>
    <x v="25"/>
    <x v="2"/>
    <n v="36"/>
    <x v="0"/>
    <x v="1"/>
    <m/>
    <x v="0"/>
    <x v="3"/>
    <x v="0"/>
    <x v="1"/>
    <x v="0"/>
    <s v="IE2A"/>
    <s v="メイン"/>
    <s v="畠"/>
    <s v="火"/>
    <n v="1"/>
    <n v="3401"/>
    <s v=""/>
    <s v=""/>
    <s v=""/>
    <s v=""/>
    <s v=""/>
    <s v=""/>
    <x v="0"/>
    <s v="IE2A火1"/>
    <n v="0.5"/>
    <s v="畠火1"/>
    <n v="1"/>
    <n v="1"/>
    <n v="20"/>
    <s v="3401火1"/>
    <n v="0.5"/>
    <s v="IE2AIE2A火13401"/>
    <n v="10"/>
    <m/>
  </r>
  <r>
    <n v="2"/>
    <x v="0"/>
    <x v="21"/>
    <x v="2"/>
    <n v="20"/>
    <s v="小出"/>
    <x v="15"/>
    <x v="30"/>
    <s v="寺澤"/>
    <s v="IT"/>
    <s v="　"/>
    <s v="専任"/>
    <x v="21"/>
    <x v="1"/>
    <x v="30"/>
    <x v="0"/>
    <x v="1"/>
    <x v="25"/>
    <x v="2"/>
    <n v="36"/>
    <x v="0"/>
    <x v="1"/>
    <m/>
    <x v="0"/>
    <x v="3"/>
    <x v="0"/>
    <x v="1"/>
    <x v="1"/>
    <s v="IE2A"/>
    <s v="メイン"/>
    <s v="小出"/>
    <s v="火"/>
    <n v="2"/>
    <n v="3401"/>
    <s v=""/>
    <s v=""/>
    <s v=""/>
    <s v=""/>
    <s v=""/>
    <s v=""/>
    <x v="0"/>
    <s v="IE2A火2"/>
    <n v="0.5"/>
    <s v="小出火2"/>
    <n v="1"/>
    <n v="1"/>
    <n v="20"/>
    <s v="3401火2"/>
    <n v="0.5"/>
    <s v="IE2AIE2A火23401"/>
    <n v="10"/>
    <m/>
  </r>
  <r>
    <n v="2"/>
    <x v="0"/>
    <x v="21"/>
    <x v="2"/>
    <n v="20"/>
    <s v="小出"/>
    <x v="16"/>
    <x v="131"/>
    <s v="朱"/>
    <s v="IT"/>
    <s v="　"/>
    <s v="専任"/>
    <x v="21"/>
    <x v="1"/>
    <x v="44"/>
    <x v="0"/>
    <x v="0"/>
    <x v="25"/>
    <x v="2"/>
    <n v="36"/>
    <x v="0"/>
    <x v="1"/>
    <m/>
    <x v="0"/>
    <x v="3"/>
    <x v="0"/>
    <x v="0"/>
    <x v="0"/>
    <s v="IE2A"/>
    <s v="メイン"/>
    <s v="杉原"/>
    <s v="火"/>
    <n v="3"/>
    <n v="3401"/>
    <s v=""/>
    <s v=""/>
    <s v=""/>
    <s v=""/>
    <s v=""/>
    <s v=""/>
    <x v="0"/>
    <s v="IE2A火3"/>
    <n v="1"/>
    <s v="杉原火3"/>
    <n v="1"/>
    <n v="1"/>
    <n v="20"/>
    <s v="3401火3"/>
    <n v="1"/>
    <s v="IE2AIE2A火33401"/>
    <n v="20"/>
    <m/>
  </r>
  <r>
    <n v="2"/>
    <x v="0"/>
    <x v="21"/>
    <x v="2"/>
    <n v="20"/>
    <s v="小出"/>
    <x v="16"/>
    <x v="31"/>
    <s v="朱"/>
    <s v="IT"/>
    <s v="　"/>
    <s v="専任"/>
    <x v="21"/>
    <x v="1"/>
    <x v="44"/>
    <x v="0"/>
    <x v="2"/>
    <x v="25"/>
    <x v="2"/>
    <n v="36"/>
    <x v="0"/>
    <x v="1"/>
    <m/>
    <x v="0"/>
    <x v="3"/>
    <x v="0"/>
    <x v="0"/>
    <x v="0"/>
    <s v="IE2A"/>
    <s v="メイン"/>
    <s v="杉原"/>
    <s v="火"/>
    <n v="4"/>
    <n v="3401"/>
    <s v=""/>
    <s v=""/>
    <s v=""/>
    <s v=""/>
    <s v=""/>
    <s v=""/>
    <x v="0"/>
    <s v="IE2A火4"/>
    <n v="0.5"/>
    <s v="杉原火4"/>
    <n v="1"/>
    <n v="1"/>
    <n v="20"/>
    <s v="3401火4"/>
    <n v="0.5"/>
    <s v="IE2AIE2A火43401"/>
    <n v="10"/>
    <m/>
  </r>
  <r>
    <n v="2"/>
    <x v="0"/>
    <x v="21"/>
    <x v="2"/>
    <n v="20"/>
    <s v="小出"/>
    <x v="14"/>
    <x v="32"/>
    <s v="内山"/>
    <s v="IT"/>
    <s v="　"/>
    <s v="専任"/>
    <x v="21"/>
    <x v="1"/>
    <x v="26"/>
    <x v="1"/>
    <x v="3"/>
    <x v="12"/>
    <x v="2"/>
    <n v="36"/>
    <x v="0"/>
    <x v="1"/>
    <m/>
    <x v="0"/>
    <x v="3"/>
    <x v="0"/>
    <x v="0"/>
    <x v="0"/>
    <s v="IE2A"/>
    <s v="メイン"/>
    <s v="梶山"/>
    <s v="水"/>
    <n v="1"/>
    <n v="3403"/>
    <s v=""/>
    <s v=""/>
    <s v=""/>
    <s v=""/>
    <s v=""/>
    <s v=""/>
    <x v="0"/>
    <s v="IE2A水1"/>
    <n v="0.5"/>
    <s v="梶山水1"/>
    <n v="1"/>
    <n v="1"/>
    <n v="20"/>
    <s v="3403水1"/>
    <n v="0.5"/>
    <s v="IE2AIE2A水13403"/>
    <n v="10"/>
    <m/>
  </r>
  <r>
    <n v="2"/>
    <x v="0"/>
    <x v="21"/>
    <x v="2"/>
    <n v="20"/>
    <s v="小出"/>
    <x v="13"/>
    <x v="33"/>
    <s v="土居"/>
    <s v="IT"/>
    <s v="　"/>
    <s v="専任"/>
    <x v="21"/>
    <x v="1"/>
    <x v="43"/>
    <x v="1"/>
    <x v="1"/>
    <x v="26"/>
    <x v="1"/>
    <n v="36"/>
    <x v="0"/>
    <x v="4"/>
    <m/>
    <x v="0"/>
    <x v="3"/>
    <x v="0"/>
    <x v="1"/>
    <x v="0"/>
    <s v="IE2A"/>
    <s v="メイン"/>
    <s v="土居"/>
    <s v="水"/>
    <n v="2"/>
    <n v="3602"/>
    <s v=""/>
    <s v=""/>
    <s v=""/>
    <s v=""/>
    <s v=""/>
    <s v=""/>
    <x v="0"/>
    <s v="IE2A水2"/>
    <n v="0.5"/>
    <s v="土居水2"/>
    <n v="1"/>
    <n v="1"/>
    <n v="20"/>
    <s v="3602水2"/>
    <n v="0.5"/>
    <s v="IE2AIE2A水23602"/>
    <n v="10"/>
    <m/>
  </r>
  <r>
    <n v="2"/>
    <x v="0"/>
    <x v="21"/>
    <x v="2"/>
    <n v="20"/>
    <s v="小出"/>
    <x v="13"/>
    <x v="33"/>
    <s v="土居"/>
    <s v="IT"/>
    <s v="　"/>
    <s v="専任"/>
    <x v="21"/>
    <x v="1"/>
    <x v="43"/>
    <x v="1"/>
    <x v="0"/>
    <x v="26"/>
    <x v="1"/>
    <n v="36"/>
    <x v="0"/>
    <x v="4"/>
    <m/>
    <x v="0"/>
    <x v="3"/>
    <x v="0"/>
    <x v="1"/>
    <x v="0"/>
    <s v="IE2A"/>
    <s v="メイン"/>
    <s v="土居"/>
    <s v="水"/>
    <n v="3"/>
    <n v="3602"/>
    <s v=""/>
    <s v=""/>
    <s v=""/>
    <s v=""/>
    <s v=""/>
    <s v=""/>
    <x v="0"/>
    <s v="IE2A水3"/>
    <n v="0.5"/>
    <s v="土居水3"/>
    <n v="1"/>
    <n v="1"/>
    <n v="20"/>
    <s v="3602水3"/>
    <n v="0.5"/>
    <s v="IE2AIE2A水33602"/>
    <n v="10"/>
    <m/>
  </r>
  <r>
    <n v="2"/>
    <x v="0"/>
    <x v="21"/>
    <x v="2"/>
    <n v="20"/>
    <s v="小出"/>
    <x v="15"/>
    <x v="30"/>
    <s v="寺澤"/>
    <s v="IT"/>
    <s v="　"/>
    <s v="専任"/>
    <x v="21"/>
    <x v="1"/>
    <x v="30"/>
    <x v="1"/>
    <x v="2"/>
    <x v="15"/>
    <x v="0"/>
    <n v="36"/>
    <x v="0"/>
    <x v="4"/>
    <m/>
    <x v="0"/>
    <x v="3"/>
    <x v="0"/>
    <x v="1"/>
    <x v="1"/>
    <s v="IE2A"/>
    <s v="メイン"/>
    <s v="小出"/>
    <s v="水"/>
    <n v="4"/>
    <n v="3601"/>
    <s v=""/>
    <s v=""/>
    <s v=""/>
    <s v=""/>
    <s v=""/>
    <s v=""/>
    <x v="0"/>
    <s v="IE2A水4"/>
    <n v="0.5"/>
    <s v="小出水4"/>
    <n v="1"/>
    <n v="1"/>
    <n v="20"/>
    <s v="3601水4"/>
    <n v="0.5"/>
    <s v="IE2AIE2A水43601"/>
    <n v="10"/>
    <m/>
  </r>
  <r>
    <n v="2"/>
    <x v="0"/>
    <x v="21"/>
    <x v="2"/>
    <n v="20"/>
    <s v="小出"/>
    <x v="16"/>
    <x v="132"/>
    <s v="藤原"/>
    <s v="IT"/>
    <s v="　"/>
    <s v="専任"/>
    <x v="21"/>
    <x v="1"/>
    <x v="24"/>
    <x v="2"/>
    <x v="1"/>
    <x v="25"/>
    <x v="2"/>
    <n v="36"/>
    <x v="0"/>
    <x v="1"/>
    <m/>
    <x v="0"/>
    <x v="3"/>
    <x v="0"/>
    <x v="0"/>
    <x v="0"/>
    <s v="IE2A"/>
    <s v="メイン"/>
    <s v="滝谷"/>
    <s v="木"/>
    <n v="2"/>
    <n v="3401"/>
    <s v=""/>
    <s v=""/>
    <s v=""/>
    <s v=""/>
    <s v=""/>
    <s v=""/>
    <x v="0"/>
    <s v="IE2A木2"/>
    <n v="1"/>
    <s v="滝谷木2"/>
    <n v="1"/>
    <n v="1"/>
    <n v="20"/>
    <s v="3401木2"/>
    <n v="1"/>
    <s v="IE2AIE2A木23401"/>
    <n v="20"/>
    <m/>
  </r>
  <r>
    <n v="2"/>
    <x v="0"/>
    <x v="21"/>
    <x v="2"/>
    <n v="20"/>
    <s v="小出"/>
    <x v="16"/>
    <x v="34"/>
    <s v="藤原"/>
    <s v="IT"/>
    <s v="　"/>
    <s v="専任"/>
    <x v="21"/>
    <x v="1"/>
    <x v="24"/>
    <x v="2"/>
    <x v="0"/>
    <x v="25"/>
    <x v="2"/>
    <n v="36"/>
    <x v="0"/>
    <x v="1"/>
    <m/>
    <x v="0"/>
    <x v="3"/>
    <x v="0"/>
    <x v="0"/>
    <x v="0"/>
    <s v="IE2A"/>
    <s v="メイン"/>
    <s v="滝谷"/>
    <s v="木"/>
    <n v="3"/>
    <n v="3401"/>
    <s v=""/>
    <s v=""/>
    <s v=""/>
    <s v=""/>
    <s v=""/>
    <s v=""/>
    <x v="0"/>
    <s v="IE2A木3"/>
    <n v="0.5"/>
    <s v="滝谷木3"/>
    <n v="1"/>
    <n v="1"/>
    <n v="20"/>
    <s v="3401木3"/>
    <n v="0.5"/>
    <s v="IE2AIE2A木33401"/>
    <n v="10"/>
    <m/>
  </r>
  <r>
    <n v="2"/>
    <x v="0"/>
    <x v="21"/>
    <x v="2"/>
    <n v="20"/>
    <s v="小出"/>
    <x v="16"/>
    <x v="133"/>
    <s v="朱"/>
    <s v="IT"/>
    <s v="　"/>
    <s v="専任"/>
    <x v="21"/>
    <x v="1"/>
    <x v="75"/>
    <x v="3"/>
    <x v="1"/>
    <x v="25"/>
    <x v="2"/>
    <n v="36"/>
    <x v="0"/>
    <x v="1"/>
    <m/>
    <x v="0"/>
    <x v="3"/>
    <x v="0"/>
    <x v="1"/>
    <x v="0"/>
    <s v="IE2A"/>
    <s v="メイン"/>
    <s v="朱"/>
    <s v="金"/>
    <n v="2"/>
    <n v="3401"/>
    <s v=""/>
    <s v=""/>
    <s v=""/>
    <s v=""/>
    <s v=""/>
    <s v=""/>
    <x v="0"/>
    <s v="IE2A金2"/>
    <n v="1"/>
    <s v="朱金2"/>
    <n v="1"/>
    <n v="1"/>
    <n v="20"/>
    <s v="3401金2"/>
    <n v="1"/>
    <s v="IE2AIE2A金23401"/>
    <n v="20"/>
    <m/>
  </r>
  <r>
    <n v="2"/>
    <x v="0"/>
    <x v="21"/>
    <x v="2"/>
    <n v="20"/>
    <s v="小出"/>
    <x v="16"/>
    <x v="35"/>
    <s v="朱"/>
    <s v="IT"/>
    <s v="　"/>
    <s v="専任"/>
    <x v="21"/>
    <x v="1"/>
    <x v="75"/>
    <x v="3"/>
    <x v="0"/>
    <x v="25"/>
    <x v="2"/>
    <n v="36"/>
    <x v="0"/>
    <x v="1"/>
    <m/>
    <x v="0"/>
    <x v="3"/>
    <x v="0"/>
    <x v="1"/>
    <x v="0"/>
    <s v="IE2A"/>
    <s v="メイン"/>
    <s v="朱"/>
    <s v="金"/>
    <n v="3"/>
    <n v="3401"/>
    <s v=""/>
    <s v=""/>
    <s v=""/>
    <s v=""/>
    <s v=""/>
    <s v=""/>
    <x v="0"/>
    <s v="IE2A金3"/>
    <n v="0.5"/>
    <s v="朱金3"/>
    <n v="1"/>
    <n v="1"/>
    <n v="20"/>
    <s v="3401金3"/>
    <n v="0.5"/>
    <s v="IE2AIE2A金33401"/>
    <n v="10"/>
    <m/>
  </r>
  <r>
    <n v="2"/>
    <x v="0"/>
    <x v="58"/>
    <x v="2"/>
    <n v="3"/>
    <s v="小出"/>
    <x v="32"/>
    <x v="134"/>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4"/>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5"/>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5"/>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6"/>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6"/>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6"/>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7"/>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8"/>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39"/>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40"/>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41"/>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42"/>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32"/>
    <x v="143"/>
    <s v="山本太"/>
    <s v="教務"/>
    <s v="　"/>
    <s v="スタッフ"/>
    <x v="62"/>
    <x v="1"/>
    <x v="76"/>
    <x v="5"/>
    <x v="5"/>
    <x v="41"/>
    <x v="6"/>
    <n v="0"/>
    <x v="4"/>
    <x v="6"/>
    <m/>
    <x v="0"/>
    <x v="6"/>
    <x v="0"/>
    <x v="4"/>
    <x v="0"/>
    <s v="KE2A"/>
    <s v="メイン"/>
    <s v="国際"/>
    <m/>
    <m/>
    <s v="国際"/>
    <s v=""/>
    <s v=""/>
    <s v=""/>
    <s v=""/>
    <s v=""/>
    <s v=""/>
    <x v="0"/>
    <s v="KE2A"/>
    <n v="7.1428571428571425E-2"/>
    <s v="国際"/>
    <n v="7.1428571428571425E-2"/>
    <n v="1"/>
    <n v="3"/>
    <s v="国際"/>
    <n v="7.1428571428571425E-2"/>
    <s v="KE2AKE2A国際"/>
    <n v="0.21428571428571427"/>
    <m/>
  </r>
  <r>
    <n v="2"/>
    <x v="0"/>
    <x v="58"/>
    <x v="2"/>
    <n v="3"/>
    <s v="小出"/>
    <x v="21"/>
    <x v="144"/>
    <s v="小出"/>
    <s v="IT"/>
    <s v="　"/>
    <s v="専任"/>
    <x v="62"/>
    <x v="1"/>
    <x v="30"/>
    <x v="6"/>
    <x v="5"/>
    <x v="42"/>
    <x v="7"/>
    <e v="#N/A"/>
    <x v="5"/>
    <x v="7"/>
    <m/>
    <x v="0"/>
    <x v="3"/>
    <x v="0"/>
    <x v="1"/>
    <x v="1"/>
    <s v="KE2A"/>
    <s v="メイン"/>
    <s v="小出"/>
    <s v="月124、火134、水1"/>
    <m/>
    <m/>
    <s v=""/>
    <s v=""/>
    <s v=""/>
    <s v=""/>
    <s v=""/>
    <s v=""/>
    <x v="0"/>
    <s v="KE2A月124、火134、水1"/>
    <n v="1"/>
    <s v="小出月124、火134、水1"/>
    <n v="1"/>
    <n v="1"/>
    <n v="3"/>
    <s v="月124、火134、水1"/>
    <n v="1"/>
    <s v="KE2AKE2A月124、火134、水1"/>
    <n v="3"/>
    <m/>
  </r>
  <r>
    <n v="2"/>
    <x v="0"/>
    <x v="46"/>
    <x v="2"/>
    <n v="15"/>
    <s v="朱"/>
    <x v="13"/>
    <x v="28"/>
    <s v="岩崎"/>
    <s v="IT"/>
    <s v="　"/>
    <s v="専任"/>
    <x v="63"/>
    <x v="1"/>
    <x v="42"/>
    <x v="4"/>
    <x v="2"/>
    <x v="21"/>
    <x v="2"/>
    <n v="36"/>
    <x v="0"/>
    <x v="2"/>
    <m/>
    <x v="0"/>
    <x v="3"/>
    <x v="0"/>
    <x v="1"/>
    <x v="0"/>
    <s v="SK2A"/>
    <s v="メイン"/>
    <s v="岩崎"/>
    <s v="月"/>
    <n v="4"/>
    <n v="3303"/>
    <s v=""/>
    <s v=""/>
    <s v=""/>
    <s v=""/>
    <s v=""/>
    <s v=""/>
    <x v="0"/>
    <s v="SK2A月4"/>
    <n v="1"/>
    <s v="岩崎月4"/>
    <n v="1"/>
    <n v="1"/>
    <n v="15"/>
    <s v="3303月4"/>
    <n v="1"/>
    <s v="SK2ASK2A月43303"/>
    <n v="15"/>
    <m/>
  </r>
  <r>
    <n v="2"/>
    <x v="0"/>
    <x v="42"/>
    <x v="2"/>
    <n v="8"/>
    <s v="内山"/>
    <x v="12"/>
    <x v="145"/>
    <s v="内山"/>
    <s v="IT"/>
    <s v="　"/>
    <s v="専任"/>
    <x v="64"/>
    <x v="1"/>
    <x v="27"/>
    <x v="4"/>
    <x v="1"/>
    <x v="15"/>
    <x v="0"/>
    <n v="36"/>
    <x v="0"/>
    <x v="4"/>
    <m/>
    <x v="0"/>
    <x v="3"/>
    <x v="0"/>
    <x v="1"/>
    <x v="1"/>
    <s v="NK2A"/>
    <s v="メイン"/>
    <s v="内山"/>
    <s v="月"/>
    <n v="2"/>
    <n v="3601"/>
    <s v=""/>
    <s v=""/>
    <s v=""/>
    <s v=""/>
    <s v=""/>
    <s v=""/>
    <x v="0"/>
    <s v="NK2A月2"/>
    <n v="1"/>
    <s v="内山月2"/>
    <n v="1"/>
    <n v="1"/>
    <n v="8"/>
    <s v="3601月2"/>
    <n v="1"/>
    <s v="NK2ANK2A月23601"/>
    <n v="8"/>
    <m/>
  </r>
  <r>
    <n v="2"/>
    <x v="0"/>
    <x v="42"/>
    <x v="2"/>
    <n v="8"/>
    <s v="内山"/>
    <x v="11"/>
    <x v="21"/>
    <s v="黒川"/>
    <s v="進路"/>
    <s v="　"/>
    <s v="専任"/>
    <x v="64"/>
    <x v="1"/>
    <x v="27"/>
    <x v="2"/>
    <x v="0"/>
    <x v="12"/>
    <x v="2"/>
    <n v="36"/>
    <x v="0"/>
    <x v="1"/>
    <m/>
    <x v="0"/>
    <x v="3"/>
    <x v="0"/>
    <x v="1"/>
    <x v="1"/>
    <s v="NK2A"/>
    <s v="メイン"/>
    <s v="内山"/>
    <s v="木"/>
    <n v="3"/>
    <n v="3403"/>
    <s v=""/>
    <s v=""/>
    <s v=""/>
    <s v=""/>
    <s v=""/>
    <s v=""/>
    <x v="0"/>
    <s v="NK2A木3"/>
    <n v="1"/>
    <s v="内山木3"/>
    <n v="1"/>
    <n v="1"/>
    <n v="8"/>
    <s v="3403木3"/>
    <n v="1"/>
    <s v="NK2ANK2A木33403"/>
    <n v="8"/>
    <m/>
  </r>
  <r>
    <n v="2"/>
    <x v="0"/>
    <x v="42"/>
    <x v="2"/>
    <n v="8"/>
    <s v="内山"/>
    <x v="12"/>
    <x v="145"/>
    <s v="内山"/>
    <s v="IT"/>
    <s v="　"/>
    <s v="専任"/>
    <x v="64"/>
    <x v="1"/>
    <x v="27"/>
    <x v="3"/>
    <x v="1"/>
    <x v="15"/>
    <x v="0"/>
    <n v="36"/>
    <x v="0"/>
    <x v="4"/>
    <m/>
    <x v="0"/>
    <x v="3"/>
    <x v="0"/>
    <x v="1"/>
    <x v="1"/>
    <s v="NK2A"/>
    <s v="メイン"/>
    <s v="内山"/>
    <s v="金"/>
    <n v="2"/>
    <n v="3601"/>
    <s v=""/>
    <s v=""/>
    <s v=""/>
    <s v=""/>
    <s v=""/>
    <s v=""/>
    <x v="0"/>
    <s v="NK2A金2"/>
    <n v="1"/>
    <s v="内山金2"/>
    <n v="1"/>
    <n v="1"/>
    <n v="8"/>
    <s v="3601金2"/>
    <n v="1"/>
    <s v="NK2ANK2A金23601"/>
    <n v="8"/>
    <m/>
  </r>
  <r>
    <n v="2"/>
    <x v="0"/>
    <x v="42"/>
    <x v="2"/>
    <n v="8"/>
    <s v="内山"/>
    <x v="12"/>
    <x v="145"/>
    <s v="内山"/>
    <s v="IT"/>
    <s v="　"/>
    <s v="専任"/>
    <x v="64"/>
    <x v="1"/>
    <x v="27"/>
    <x v="3"/>
    <x v="0"/>
    <x v="15"/>
    <x v="0"/>
    <n v="36"/>
    <x v="0"/>
    <x v="4"/>
    <m/>
    <x v="0"/>
    <x v="3"/>
    <x v="0"/>
    <x v="1"/>
    <x v="1"/>
    <s v="NK2A"/>
    <s v="メイン"/>
    <s v="内山"/>
    <s v="金"/>
    <n v="3"/>
    <n v="3601"/>
    <s v=""/>
    <s v=""/>
    <s v=""/>
    <s v=""/>
    <s v=""/>
    <s v=""/>
    <x v="0"/>
    <s v="NK2A金3"/>
    <n v="1"/>
    <s v="内山金3"/>
    <n v="1"/>
    <n v="1"/>
    <n v="8"/>
    <s v="3601金3"/>
    <n v="1"/>
    <s v="NK2ANK2A金33601"/>
    <n v="8"/>
    <m/>
  </r>
  <r>
    <n v="2"/>
    <x v="0"/>
    <x v="51"/>
    <x v="2"/>
    <n v="7"/>
    <s v="朱"/>
    <x v="14"/>
    <x v="146"/>
    <s v="内山"/>
    <s v="IT"/>
    <s v="　"/>
    <s v="専任"/>
    <x v="65"/>
    <x v="1"/>
    <x v="31"/>
    <x v="1"/>
    <x v="2"/>
    <x v="25"/>
    <x v="2"/>
    <n v="36"/>
    <x v="0"/>
    <x v="1"/>
    <m/>
    <x v="0"/>
    <x v="3"/>
    <x v="0"/>
    <x v="0"/>
    <x v="0"/>
    <s v="WK2A"/>
    <s v="メイン"/>
    <s v="森"/>
    <s v="水"/>
    <n v="4"/>
    <n v="3401"/>
    <s v=""/>
    <s v=""/>
    <s v=""/>
    <s v=""/>
    <s v=""/>
    <s v=""/>
    <x v="0"/>
    <s v="WK2A水4"/>
    <n v="1"/>
    <s v="森水4"/>
    <n v="1"/>
    <n v="1"/>
    <n v="7"/>
    <s v="3401水4"/>
    <n v="1"/>
    <s v="WK2AWK2A水43401"/>
    <n v="7"/>
    <m/>
  </r>
  <r>
    <n v="2"/>
    <x v="0"/>
    <x v="51"/>
    <x v="2"/>
    <n v="7"/>
    <s v="朱"/>
    <x v="14"/>
    <x v="147"/>
    <s v="内山"/>
    <s v="IT"/>
    <s v="　"/>
    <s v="専任"/>
    <x v="65"/>
    <x v="1"/>
    <x v="31"/>
    <x v="2"/>
    <x v="0"/>
    <x v="43"/>
    <x v="5"/>
    <n v="15"/>
    <x v="0"/>
    <x v="5"/>
    <m/>
    <x v="0"/>
    <x v="3"/>
    <x v="0"/>
    <x v="0"/>
    <x v="0"/>
    <s v="WK2A"/>
    <s v="メイン"/>
    <s v="森"/>
    <s v="木"/>
    <n v="3"/>
    <n v="3702"/>
    <s v=""/>
    <s v=""/>
    <s v=""/>
    <s v=""/>
    <s v=""/>
    <s v=""/>
    <x v="0"/>
    <s v="WK2A木3"/>
    <n v="1"/>
    <s v="森木3"/>
    <n v="1"/>
    <n v="1"/>
    <n v="7"/>
    <s v="3702木3"/>
    <n v="1"/>
    <s v="WK2AWK2A木33702"/>
    <n v="7"/>
    <m/>
  </r>
  <r>
    <n v="2"/>
    <x v="0"/>
    <x v="44"/>
    <x v="2"/>
    <n v="18"/>
    <s v="藤原"/>
    <x v="13"/>
    <x v="33"/>
    <s v="土居"/>
    <s v="IT"/>
    <s v="　"/>
    <s v="専任"/>
    <x v="66"/>
    <x v="1"/>
    <x v="43"/>
    <x v="4"/>
    <x v="0"/>
    <x v="26"/>
    <x v="1"/>
    <n v="36"/>
    <x v="0"/>
    <x v="4"/>
    <m/>
    <x v="0"/>
    <x v="3"/>
    <x v="0"/>
    <x v="1"/>
    <x v="0"/>
    <s v="SE2A"/>
    <s v="メイン"/>
    <s v="土居"/>
    <s v="月"/>
    <n v="3"/>
    <n v="3602"/>
    <s v=""/>
    <s v=""/>
    <s v=""/>
    <s v=""/>
    <s v=""/>
    <s v=""/>
    <x v="0"/>
    <s v="SE2A月3"/>
    <n v="1"/>
    <s v="土居月3"/>
    <n v="1"/>
    <n v="1"/>
    <n v="18"/>
    <s v="3602月3"/>
    <n v="1"/>
    <s v="SE2ASE2A月33602"/>
    <n v="18"/>
    <m/>
  </r>
  <r>
    <n v="2"/>
    <x v="0"/>
    <x v="44"/>
    <x v="2"/>
    <n v="18"/>
    <s v="藤原"/>
    <x v="15"/>
    <x v="30"/>
    <s v="寺澤"/>
    <s v="IT"/>
    <s v="　"/>
    <s v="専任"/>
    <x v="66"/>
    <x v="1"/>
    <x v="69"/>
    <x v="1"/>
    <x v="0"/>
    <x v="16"/>
    <x v="2"/>
    <n v="36"/>
    <x v="0"/>
    <x v="1"/>
    <m/>
    <x v="0"/>
    <x v="3"/>
    <x v="0"/>
    <x v="1"/>
    <x v="0"/>
    <s v="SE2A"/>
    <s v="メイン"/>
    <s v="寺澤"/>
    <s v="水"/>
    <n v="3"/>
    <n v="3402"/>
    <s v=""/>
    <s v=""/>
    <s v=""/>
    <s v=""/>
    <s v=""/>
    <s v=""/>
    <x v="0"/>
    <s v="SE2A水3"/>
    <n v="1"/>
    <s v="寺澤水3"/>
    <n v="1"/>
    <n v="1"/>
    <n v="18"/>
    <s v="3402水3"/>
    <n v="1"/>
    <s v="SE2ASE2A水33402"/>
    <n v="18"/>
    <m/>
  </r>
  <r>
    <n v="2"/>
    <x v="0"/>
    <x v="44"/>
    <x v="2"/>
    <n v="18"/>
    <s v="藤原"/>
    <x v="13"/>
    <x v="33"/>
    <s v="土居"/>
    <s v="IT"/>
    <s v="　"/>
    <s v="専任"/>
    <x v="66"/>
    <x v="1"/>
    <x v="43"/>
    <x v="2"/>
    <x v="3"/>
    <x v="26"/>
    <x v="1"/>
    <n v="36"/>
    <x v="0"/>
    <x v="4"/>
    <m/>
    <x v="0"/>
    <x v="3"/>
    <x v="0"/>
    <x v="1"/>
    <x v="0"/>
    <s v="SE2A"/>
    <s v="メイン"/>
    <s v="土居"/>
    <s v="木"/>
    <n v="1"/>
    <n v="3602"/>
    <s v=""/>
    <s v=""/>
    <s v=""/>
    <s v=""/>
    <s v=""/>
    <s v=""/>
    <x v="0"/>
    <s v="SE2A木1"/>
    <n v="1"/>
    <s v="土居木1"/>
    <n v="1"/>
    <n v="1"/>
    <n v="18"/>
    <s v="3602木1"/>
    <n v="1"/>
    <s v="SE2ASE2A木13602"/>
    <n v="18"/>
    <m/>
  </r>
  <r>
    <n v="2"/>
    <x v="0"/>
    <x v="44"/>
    <x v="2"/>
    <n v="18"/>
    <s v="藤原"/>
    <x v="15"/>
    <x v="30"/>
    <s v="寺澤"/>
    <s v="IT"/>
    <s v="　"/>
    <s v="専任"/>
    <x v="66"/>
    <x v="1"/>
    <x v="69"/>
    <x v="2"/>
    <x v="1"/>
    <x v="0"/>
    <x v="0"/>
    <n v="38"/>
    <x v="0"/>
    <x v="0"/>
    <m/>
    <x v="0"/>
    <x v="3"/>
    <x v="0"/>
    <x v="1"/>
    <x v="0"/>
    <s v="SE2A"/>
    <s v="メイン"/>
    <s v="寺澤"/>
    <s v="木"/>
    <n v="2"/>
    <n v="3502"/>
    <s v=""/>
    <s v=""/>
    <s v=""/>
    <s v=""/>
    <s v=""/>
    <s v=""/>
    <x v="0"/>
    <s v="SE2A木2"/>
    <n v="1"/>
    <s v="寺澤木2"/>
    <n v="1"/>
    <n v="1"/>
    <n v="18"/>
    <s v="3502木2"/>
    <n v="1"/>
    <s v="SE2ASE2A木23502"/>
    <n v="18"/>
    <m/>
  </r>
  <r>
    <n v="2"/>
    <x v="0"/>
    <x v="44"/>
    <x v="2"/>
    <n v="18"/>
    <s v="藤原"/>
    <x v="16"/>
    <x v="131"/>
    <s v="朱"/>
    <s v="IT"/>
    <s v="　"/>
    <s v="専任"/>
    <x v="66"/>
    <x v="1"/>
    <x v="33"/>
    <x v="2"/>
    <x v="2"/>
    <x v="28"/>
    <x v="2"/>
    <n v="36"/>
    <x v="0"/>
    <x v="2"/>
    <m/>
    <x v="0"/>
    <x v="3"/>
    <x v="0"/>
    <x v="1"/>
    <x v="1"/>
    <s v="SE2A"/>
    <s v="メイン"/>
    <s v="藤原"/>
    <s v="木"/>
    <n v="4"/>
    <n v="3301"/>
    <s v=""/>
    <s v=""/>
    <s v=""/>
    <s v=""/>
    <s v=""/>
    <s v=""/>
    <x v="0"/>
    <s v="SE2A木4"/>
    <n v="1"/>
    <s v="藤原木4"/>
    <n v="1"/>
    <n v="1"/>
    <n v="18"/>
    <s v="3301木4"/>
    <n v="1"/>
    <s v="SE2ASE2A木43301"/>
    <n v="18"/>
    <m/>
  </r>
  <r>
    <n v="2"/>
    <x v="0"/>
    <x v="44"/>
    <x v="2"/>
    <n v="18"/>
    <s v="藤原"/>
    <x v="16"/>
    <x v="31"/>
    <s v="朱"/>
    <s v="IT"/>
    <s v="　"/>
    <s v="専任"/>
    <x v="66"/>
    <x v="1"/>
    <x v="33"/>
    <x v="3"/>
    <x v="3"/>
    <x v="5"/>
    <x v="2"/>
    <n v="36"/>
    <x v="0"/>
    <x v="2"/>
    <m/>
    <x v="0"/>
    <x v="3"/>
    <x v="0"/>
    <x v="1"/>
    <x v="1"/>
    <s v="SE2A"/>
    <s v="メイン"/>
    <s v="藤原"/>
    <s v="金"/>
    <n v="1"/>
    <n v="3302"/>
    <s v=""/>
    <s v=""/>
    <s v=""/>
    <s v=""/>
    <s v=""/>
    <s v=""/>
    <x v="0"/>
    <s v="SE2A金1"/>
    <n v="1"/>
    <s v="藤原金1"/>
    <n v="1"/>
    <n v="1"/>
    <n v="18"/>
    <s v="3302金1"/>
    <n v="1"/>
    <s v="SE2ASE2A金13302"/>
    <n v="18"/>
    <m/>
  </r>
  <r>
    <n v="2"/>
    <x v="0"/>
    <x v="44"/>
    <x v="2"/>
    <n v="18"/>
    <s v="藤原"/>
    <x v="14"/>
    <x v="32"/>
    <s v="内山"/>
    <s v="IT"/>
    <s v="　"/>
    <s v="専任"/>
    <x v="66"/>
    <x v="1"/>
    <x v="41"/>
    <x v="3"/>
    <x v="0"/>
    <x v="5"/>
    <x v="2"/>
    <n v="36"/>
    <x v="0"/>
    <x v="2"/>
    <m/>
    <x v="0"/>
    <x v="3"/>
    <x v="0"/>
    <x v="0"/>
    <x v="0"/>
    <s v="SE2A"/>
    <s v="メイン"/>
    <s v="辻本"/>
    <s v="金"/>
    <n v="3"/>
    <n v="3302"/>
    <s v=""/>
    <s v=""/>
    <s v=""/>
    <s v=""/>
    <s v=""/>
    <s v=""/>
    <x v="0"/>
    <s v="SE2A金3"/>
    <n v="1"/>
    <s v="辻本金3"/>
    <n v="1"/>
    <n v="1"/>
    <n v="18"/>
    <s v="3302金3"/>
    <n v="1"/>
    <s v="SE2ASE2A金33302"/>
    <n v="18"/>
    <m/>
  </r>
  <r>
    <n v="2"/>
    <x v="0"/>
    <x v="59"/>
    <x v="2"/>
    <n v="18"/>
    <s v="岩崎"/>
    <x v="15"/>
    <x v="148"/>
    <s v="笠田"/>
    <s v="IT"/>
    <s v="　"/>
    <s v="非常勤"/>
    <x v="67"/>
    <x v="1"/>
    <x v="70"/>
    <x v="4"/>
    <x v="3"/>
    <x v="18"/>
    <x v="4"/>
    <n v="36"/>
    <x v="0"/>
    <x v="3"/>
    <m/>
    <x v="0"/>
    <x v="3"/>
    <x v="0"/>
    <x v="0"/>
    <x v="0"/>
    <s v="JB2A"/>
    <s v="メイン"/>
    <s v="笠田"/>
    <s v="月"/>
    <n v="1"/>
    <n v="3201"/>
    <s v=""/>
    <s v=""/>
    <s v=""/>
    <s v=""/>
    <s v=""/>
    <s v=""/>
    <x v="0"/>
    <s v="JB2A月1"/>
    <n v="1"/>
    <s v="笠田月1"/>
    <n v="1"/>
    <n v="1"/>
    <n v="18"/>
    <s v="3201月1"/>
    <n v="1"/>
    <s v="JB2AJB2A月13201"/>
    <n v="18"/>
    <m/>
  </r>
  <r>
    <n v="2"/>
    <x v="0"/>
    <x v="59"/>
    <x v="2"/>
    <n v="18"/>
    <s v="岩崎"/>
    <x v="15"/>
    <x v="148"/>
    <s v="笠田"/>
    <s v="IT"/>
    <s v="　"/>
    <s v="非常勤"/>
    <x v="67"/>
    <x v="1"/>
    <x v="70"/>
    <x v="4"/>
    <x v="1"/>
    <x v="18"/>
    <x v="4"/>
    <n v="36"/>
    <x v="0"/>
    <x v="3"/>
    <m/>
    <x v="0"/>
    <x v="3"/>
    <x v="0"/>
    <x v="0"/>
    <x v="0"/>
    <s v="JB2A"/>
    <s v="メイン"/>
    <s v="笠田"/>
    <s v="月"/>
    <n v="2"/>
    <n v="3201"/>
    <s v=""/>
    <s v=""/>
    <s v=""/>
    <s v=""/>
    <s v=""/>
    <s v=""/>
    <x v="0"/>
    <s v="JB2A月2"/>
    <n v="1"/>
    <s v="笠田月2"/>
    <n v="1"/>
    <n v="1"/>
    <n v="18"/>
    <s v="3201月2"/>
    <n v="1"/>
    <s v="JB2AJB2A月23201"/>
    <n v="18"/>
    <m/>
  </r>
  <r>
    <n v="2"/>
    <x v="0"/>
    <x v="59"/>
    <x v="2"/>
    <n v="18"/>
    <s v="岩崎"/>
    <x v="15"/>
    <x v="149"/>
    <s v="平井"/>
    <s v="IT"/>
    <s v="　"/>
    <s v="非常勤"/>
    <x v="67"/>
    <x v="1"/>
    <x v="71"/>
    <x v="0"/>
    <x v="3"/>
    <x v="12"/>
    <x v="2"/>
    <n v="36"/>
    <x v="0"/>
    <x v="1"/>
    <m/>
    <x v="0"/>
    <x v="3"/>
    <x v="0"/>
    <x v="0"/>
    <x v="0"/>
    <s v="JB2A"/>
    <s v="メイン"/>
    <s v="平井"/>
    <s v="火"/>
    <n v="1"/>
    <n v="3403"/>
    <s v=""/>
    <s v=""/>
    <s v=""/>
    <s v=""/>
    <s v=""/>
    <s v=""/>
    <x v="0"/>
    <s v="JB2A火1"/>
    <n v="1"/>
    <s v="平井火1"/>
    <n v="1"/>
    <n v="1"/>
    <n v="18"/>
    <s v="3403火1"/>
    <n v="1"/>
    <s v="JB2AJB2A火13403"/>
    <n v="18"/>
    <m/>
  </r>
  <r>
    <n v="2"/>
    <x v="0"/>
    <x v="59"/>
    <x v="2"/>
    <n v="18"/>
    <s v="岩崎"/>
    <x v="13"/>
    <x v="150"/>
    <s v="岩崎"/>
    <s v="IT"/>
    <s v="　"/>
    <s v="専任"/>
    <x v="67"/>
    <x v="1"/>
    <x v="42"/>
    <x v="0"/>
    <x v="1"/>
    <x v="12"/>
    <x v="2"/>
    <n v="36"/>
    <x v="0"/>
    <x v="1"/>
    <m/>
    <x v="0"/>
    <x v="3"/>
    <x v="0"/>
    <x v="1"/>
    <x v="1"/>
    <s v="JB2A"/>
    <s v="メイン"/>
    <s v="岩崎"/>
    <s v="火"/>
    <n v="2"/>
    <n v="3403"/>
    <s v=""/>
    <s v=""/>
    <s v=""/>
    <s v=""/>
    <s v=""/>
    <s v=""/>
    <x v="0"/>
    <s v="JB2A火2"/>
    <n v="1"/>
    <s v="岩崎火2"/>
    <n v="1"/>
    <n v="1"/>
    <n v="18"/>
    <s v="3403火2"/>
    <n v="1"/>
    <s v="JB2AJB2A火23403"/>
    <n v="18"/>
    <m/>
  </r>
  <r>
    <n v="2"/>
    <x v="0"/>
    <x v="59"/>
    <x v="2"/>
    <n v="18"/>
    <s v="岩崎"/>
    <x v="21"/>
    <x v="151"/>
    <s v="岩崎"/>
    <s v="IT"/>
    <s v="　"/>
    <s v="専任"/>
    <x v="67"/>
    <x v="1"/>
    <x v="42"/>
    <x v="1"/>
    <x v="3"/>
    <x v="26"/>
    <x v="1"/>
    <n v="36"/>
    <x v="0"/>
    <x v="4"/>
    <m/>
    <x v="0"/>
    <x v="3"/>
    <x v="0"/>
    <x v="1"/>
    <x v="1"/>
    <s v="JB2A"/>
    <s v="メイン"/>
    <s v="岩崎"/>
    <s v="水"/>
    <n v="1"/>
    <n v="3602"/>
    <s v=""/>
    <s v=""/>
    <s v=""/>
    <s v=""/>
    <s v=""/>
    <s v=""/>
    <x v="0"/>
    <s v="JB2A水1"/>
    <n v="1"/>
    <s v="岩崎水1"/>
    <n v="1"/>
    <n v="1"/>
    <n v="18"/>
    <s v="3602水1"/>
    <n v="1"/>
    <s v="JB2AJB2A水13602"/>
    <n v="18"/>
    <m/>
  </r>
  <r>
    <n v="2"/>
    <x v="0"/>
    <x v="59"/>
    <x v="2"/>
    <n v="18"/>
    <s v="岩崎"/>
    <x v="21"/>
    <x v="152"/>
    <s v="森井"/>
    <s v="IT"/>
    <s v="　"/>
    <s v="非常勤"/>
    <x v="67"/>
    <x v="1"/>
    <x v="72"/>
    <x v="1"/>
    <x v="1"/>
    <x v="12"/>
    <x v="2"/>
    <n v="36"/>
    <x v="0"/>
    <x v="1"/>
    <m/>
    <x v="0"/>
    <x v="3"/>
    <x v="0"/>
    <x v="0"/>
    <x v="0"/>
    <s v="JB2A"/>
    <s v="メイン"/>
    <s v="森井"/>
    <s v="水"/>
    <n v="2"/>
    <n v="3403"/>
    <s v=""/>
    <s v=""/>
    <s v=""/>
    <s v=""/>
    <s v=""/>
    <s v=""/>
    <x v="0"/>
    <s v="JB2A水2"/>
    <n v="1"/>
    <s v="森井水2"/>
    <n v="1"/>
    <n v="1"/>
    <n v="18"/>
    <s v="3403水2"/>
    <n v="1"/>
    <s v="JB2AJB2A水23403"/>
    <n v="18"/>
    <m/>
  </r>
  <r>
    <n v="2"/>
    <x v="0"/>
    <x v="59"/>
    <x v="2"/>
    <n v="18"/>
    <s v="岩崎"/>
    <x v="21"/>
    <x v="152"/>
    <s v="森井"/>
    <s v="IT"/>
    <s v="　"/>
    <s v="非常勤"/>
    <x v="67"/>
    <x v="1"/>
    <x v="72"/>
    <x v="1"/>
    <x v="0"/>
    <x v="12"/>
    <x v="2"/>
    <n v="36"/>
    <x v="0"/>
    <x v="1"/>
    <m/>
    <x v="0"/>
    <x v="3"/>
    <x v="0"/>
    <x v="0"/>
    <x v="0"/>
    <s v="JB2A"/>
    <s v="メイン"/>
    <s v="森井"/>
    <s v="水"/>
    <n v="3"/>
    <n v="3403"/>
    <s v=""/>
    <s v=""/>
    <s v=""/>
    <s v=""/>
    <s v=""/>
    <s v=""/>
    <x v="0"/>
    <s v="JB2A水3"/>
    <n v="1"/>
    <s v="森井水3"/>
    <n v="1"/>
    <n v="1"/>
    <n v="18"/>
    <s v="3403水3"/>
    <n v="1"/>
    <s v="JB2AJB2A水33403"/>
    <n v="18"/>
    <m/>
  </r>
  <r>
    <n v="2"/>
    <x v="0"/>
    <x v="59"/>
    <x v="2"/>
    <n v="18"/>
    <s v="岩崎"/>
    <x v="15"/>
    <x v="30"/>
    <s v="寺澤"/>
    <s v="IT"/>
    <s v="　"/>
    <s v="専任"/>
    <x v="67"/>
    <x v="1"/>
    <x v="42"/>
    <x v="1"/>
    <x v="2"/>
    <x v="12"/>
    <x v="2"/>
    <n v="36"/>
    <x v="0"/>
    <x v="1"/>
    <m/>
    <x v="0"/>
    <x v="3"/>
    <x v="0"/>
    <x v="1"/>
    <x v="1"/>
    <s v="JB2A"/>
    <s v="メイン"/>
    <s v="岩崎"/>
    <s v="水"/>
    <n v="4"/>
    <n v="3403"/>
    <s v=""/>
    <s v=""/>
    <s v=""/>
    <s v=""/>
    <s v=""/>
    <s v=""/>
    <x v="0"/>
    <s v="JB2A水4"/>
    <n v="1"/>
    <s v="岩崎水4"/>
    <n v="1"/>
    <n v="1"/>
    <n v="18"/>
    <s v="3403水4"/>
    <n v="1"/>
    <s v="JB2AJB2A水43403"/>
    <n v="18"/>
    <m/>
  </r>
  <r>
    <n v="2"/>
    <x v="0"/>
    <x v="59"/>
    <x v="2"/>
    <n v="18"/>
    <s v="岩崎"/>
    <x v="15"/>
    <x v="120"/>
    <s v="笠田"/>
    <s v="IT"/>
    <s v="　"/>
    <s v="非常勤"/>
    <x v="67"/>
    <x v="1"/>
    <x v="70"/>
    <x v="2"/>
    <x v="3"/>
    <x v="23"/>
    <x v="2"/>
    <n v="36"/>
    <x v="1"/>
    <x v="1"/>
    <m/>
    <x v="0"/>
    <x v="3"/>
    <x v="0"/>
    <x v="0"/>
    <x v="0"/>
    <s v="JB2A"/>
    <s v="メイン"/>
    <s v="笠田"/>
    <s v="木"/>
    <n v="1"/>
    <n v="2403"/>
    <s v=""/>
    <s v=""/>
    <s v=""/>
    <s v=""/>
    <s v=""/>
    <s v=""/>
    <x v="0"/>
    <s v="JB2A木1"/>
    <n v="1"/>
    <s v="笠田木1"/>
    <n v="1"/>
    <n v="1"/>
    <n v="18"/>
    <s v="2403木1"/>
    <n v="1"/>
    <s v="JB2AJB2A木12403"/>
    <n v="18"/>
    <m/>
  </r>
  <r>
    <n v="2"/>
    <x v="0"/>
    <x v="59"/>
    <x v="2"/>
    <n v="18"/>
    <s v="岩崎"/>
    <x v="11"/>
    <x v="90"/>
    <s v="黒川"/>
    <s v="進路"/>
    <s v="　"/>
    <s v="専任"/>
    <x v="67"/>
    <x v="1"/>
    <x v="42"/>
    <x v="2"/>
    <x v="1"/>
    <x v="23"/>
    <x v="2"/>
    <n v="36"/>
    <x v="1"/>
    <x v="1"/>
    <m/>
    <x v="0"/>
    <x v="3"/>
    <x v="0"/>
    <x v="1"/>
    <x v="1"/>
    <s v="JB2A"/>
    <s v="メイン"/>
    <s v="岩崎"/>
    <s v="木"/>
    <n v="2"/>
    <n v="2403"/>
    <s v=""/>
    <s v=""/>
    <s v=""/>
    <s v=""/>
    <s v=""/>
    <s v=""/>
    <x v="0"/>
    <s v="JB2A木2"/>
    <n v="1"/>
    <s v="岩崎木2"/>
    <n v="1"/>
    <n v="1"/>
    <n v="18"/>
    <s v="2403木2"/>
    <n v="1"/>
    <s v="JB2AJB2A木22403"/>
    <n v="18"/>
    <m/>
  </r>
  <r>
    <n v="2"/>
    <x v="0"/>
    <x v="59"/>
    <x v="2"/>
    <n v="18"/>
    <s v="岩崎"/>
    <x v="15"/>
    <x v="126"/>
    <s v="寺澤"/>
    <s v="IT"/>
    <s v="　"/>
    <s v="専任"/>
    <x v="67"/>
    <x v="1"/>
    <x v="71"/>
    <x v="2"/>
    <x v="0"/>
    <x v="23"/>
    <x v="2"/>
    <n v="36"/>
    <x v="1"/>
    <x v="1"/>
    <m/>
    <x v="0"/>
    <x v="3"/>
    <x v="0"/>
    <x v="0"/>
    <x v="0"/>
    <s v="JB2A"/>
    <s v="メイン"/>
    <s v="平井"/>
    <s v="木"/>
    <n v="3"/>
    <n v="2403"/>
    <s v=""/>
    <s v=""/>
    <s v=""/>
    <s v=""/>
    <s v=""/>
    <s v=""/>
    <x v="0"/>
    <s v="JB2A木3"/>
    <n v="1"/>
    <s v="平井木3"/>
    <n v="1"/>
    <n v="1"/>
    <n v="18"/>
    <s v="2403木3"/>
    <n v="1"/>
    <s v="JB2AJB2A木32403"/>
    <n v="18"/>
    <m/>
  </r>
  <r>
    <n v="2"/>
    <x v="0"/>
    <x v="59"/>
    <x v="2"/>
    <n v="18"/>
    <s v="岩崎"/>
    <x v="13"/>
    <x v="153"/>
    <s v="岩崎"/>
    <s v="IT"/>
    <s v="　"/>
    <s v="専任"/>
    <x v="67"/>
    <x v="1"/>
    <x v="42"/>
    <x v="2"/>
    <x v="2"/>
    <x v="23"/>
    <x v="2"/>
    <n v="36"/>
    <x v="1"/>
    <x v="1"/>
    <m/>
    <x v="0"/>
    <x v="3"/>
    <x v="0"/>
    <x v="1"/>
    <x v="1"/>
    <s v="JB2A"/>
    <s v="メイン"/>
    <s v="岩崎"/>
    <s v="木"/>
    <n v="4"/>
    <n v="2403"/>
    <s v=""/>
    <s v=""/>
    <s v=""/>
    <s v=""/>
    <s v=""/>
    <s v=""/>
    <x v="0"/>
    <s v="JB2A木4"/>
    <n v="1"/>
    <s v="岩崎木4"/>
    <n v="1"/>
    <n v="1"/>
    <n v="18"/>
    <s v="2403木4"/>
    <n v="1"/>
    <s v="JB2AJB2A木42403"/>
    <n v="18"/>
    <m/>
  </r>
  <r>
    <n v="2"/>
    <x v="0"/>
    <x v="59"/>
    <x v="2"/>
    <n v="18"/>
    <s v="岩崎"/>
    <x v="21"/>
    <x v="154"/>
    <s v="森井"/>
    <s v="IT"/>
    <s v="　"/>
    <s v="非常勤"/>
    <x v="67"/>
    <x v="1"/>
    <x v="72"/>
    <x v="3"/>
    <x v="3"/>
    <x v="33"/>
    <x v="2"/>
    <n v="36"/>
    <x v="2"/>
    <x v="2"/>
    <m/>
    <x v="0"/>
    <x v="3"/>
    <x v="0"/>
    <x v="0"/>
    <x v="0"/>
    <s v="JB2A"/>
    <s v="メイン"/>
    <s v="森井"/>
    <s v="金"/>
    <n v="1"/>
    <n v="1302"/>
    <s v=""/>
    <s v=""/>
    <s v=""/>
    <s v=""/>
    <s v=""/>
    <s v=""/>
    <x v="0"/>
    <s v="JB2A金1"/>
    <n v="1"/>
    <s v="森井金1"/>
    <n v="1"/>
    <n v="1"/>
    <n v="18"/>
    <s v="1302金1"/>
    <n v="1"/>
    <s v="JB2AJB2A金11302"/>
    <n v="18"/>
    <m/>
  </r>
  <r>
    <n v="2"/>
    <x v="0"/>
    <x v="59"/>
    <x v="2"/>
    <n v="18"/>
    <s v="岩崎"/>
    <x v="21"/>
    <x v="155"/>
    <s v="森井"/>
    <s v="IT"/>
    <s v="　"/>
    <s v="非常勤"/>
    <x v="67"/>
    <x v="1"/>
    <x v="72"/>
    <x v="3"/>
    <x v="1"/>
    <x v="33"/>
    <x v="2"/>
    <n v="36"/>
    <x v="2"/>
    <x v="2"/>
    <m/>
    <x v="0"/>
    <x v="3"/>
    <x v="0"/>
    <x v="0"/>
    <x v="0"/>
    <s v="JB2A"/>
    <s v="メイン"/>
    <s v="森井"/>
    <s v="金"/>
    <n v="2"/>
    <n v="1302"/>
    <s v=""/>
    <s v=""/>
    <s v=""/>
    <s v=""/>
    <s v=""/>
    <s v=""/>
    <x v="0"/>
    <s v="JB2A金2"/>
    <n v="1"/>
    <s v="森井金2"/>
    <n v="1"/>
    <n v="1"/>
    <n v="18"/>
    <s v="1302金2"/>
    <n v="1"/>
    <s v="JB2AJB2A金21302"/>
    <n v="18"/>
    <m/>
  </r>
  <r>
    <n v="2"/>
    <x v="0"/>
    <x v="59"/>
    <x v="2"/>
    <n v="18"/>
    <s v="岩崎"/>
    <x v="15"/>
    <x v="30"/>
    <s v="寺澤"/>
    <s v="IT"/>
    <s v="　"/>
    <s v="専任"/>
    <x v="67"/>
    <x v="1"/>
    <x v="42"/>
    <x v="3"/>
    <x v="0"/>
    <x v="33"/>
    <x v="2"/>
    <n v="36"/>
    <x v="2"/>
    <x v="2"/>
    <m/>
    <x v="0"/>
    <x v="3"/>
    <x v="0"/>
    <x v="1"/>
    <x v="1"/>
    <s v="JB2A"/>
    <s v="メイン"/>
    <s v="岩崎"/>
    <s v="金"/>
    <n v="3"/>
    <n v="1302"/>
    <s v=""/>
    <s v=""/>
    <s v=""/>
    <s v=""/>
    <s v=""/>
    <s v=""/>
    <x v="0"/>
    <s v="JB2A金3"/>
    <n v="1"/>
    <s v="岩崎金3"/>
    <n v="1"/>
    <n v="1"/>
    <n v="18"/>
    <s v="1302金3"/>
    <n v="1"/>
    <s v="JB2AJB2A金31302"/>
    <n v="18"/>
    <m/>
  </r>
  <r>
    <n v="3"/>
    <x v="0"/>
    <x v="22"/>
    <x v="2"/>
    <n v="22"/>
    <s v="良原"/>
    <x v="17"/>
    <x v="36"/>
    <s v="畠"/>
    <s v="IT"/>
    <s v="　"/>
    <s v="専任"/>
    <x v="22"/>
    <x v="1"/>
    <x v="32"/>
    <x v="4"/>
    <x v="1"/>
    <x v="27"/>
    <x v="1"/>
    <n v="36"/>
    <x v="0"/>
    <x v="0"/>
    <m/>
    <x v="1"/>
    <x v="3"/>
    <x v="0"/>
    <x v="1"/>
    <x v="0"/>
    <s v="IE3A"/>
    <s v="メイン"/>
    <s v="畠"/>
    <s v="月"/>
    <n v="2"/>
    <n v="3501"/>
    <s v=""/>
    <s v=""/>
    <s v=""/>
    <s v=""/>
    <s v=""/>
    <s v=""/>
    <x v="0"/>
    <s v="IE3A月2"/>
    <n v="0.5"/>
    <s v="畠月2"/>
    <n v="1"/>
    <n v="1"/>
    <n v="22"/>
    <s v="3501月2"/>
    <n v="0.5"/>
    <s v="IE3AIE3A月23501"/>
    <n v="11"/>
    <m/>
  </r>
  <r>
    <n v="3"/>
    <x v="0"/>
    <x v="22"/>
    <x v="2"/>
    <n v="22"/>
    <s v="良原"/>
    <x v="17"/>
    <x v="36"/>
    <s v="畠"/>
    <s v="IT"/>
    <s v="　"/>
    <s v="専任"/>
    <x v="22"/>
    <x v="1"/>
    <x v="32"/>
    <x v="4"/>
    <x v="0"/>
    <x v="27"/>
    <x v="1"/>
    <n v="36"/>
    <x v="0"/>
    <x v="0"/>
    <m/>
    <x v="1"/>
    <x v="3"/>
    <x v="0"/>
    <x v="1"/>
    <x v="0"/>
    <s v="IE3A"/>
    <s v="メイン"/>
    <s v="畠"/>
    <s v="月"/>
    <n v="3"/>
    <n v="3501"/>
    <s v=""/>
    <s v=""/>
    <s v=""/>
    <s v=""/>
    <s v=""/>
    <s v=""/>
    <x v="0"/>
    <s v="IE3A月3"/>
    <n v="0.5"/>
    <s v="畠月3"/>
    <n v="1"/>
    <n v="1"/>
    <n v="22"/>
    <s v="3501月3"/>
    <n v="0.5"/>
    <s v="IE3AIE3A月33501"/>
    <n v="11"/>
    <m/>
  </r>
  <r>
    <n v="3"/>
    <x v="0"/>
    <x v="22"/>
    <x v="2"/>
    <n v="22"/>
    <s v="良原"/>
    <x v="16"/>
    <x v="156"/>
    <s v="朱"/>
    <s v="IT"/>
    <s v="　"/>
    <s v="専任"/>
    <x v="22"/>
    <x v="1"/>
    <x v="75"/>
    <x v="4"/>
    <x v="2"/>
    <x v="12"/>
    <x v="2"/>
    <n v="36"/>
    <x v="0"/>
    <x v="1"/>
    <m/>
    <x v="0"/>
    <x v="3"/>
    <x v="0"/>
    <x v="1"/>
    <x v="0"/>
    <s v="IE3A"/>
    <s v="メイン"/>
    <s v="朱"/>
    <s v="月"/>
    <n v="4"/>
    <n v="3403"/>
    <s v=""/>
    <s v=""/>
    <s v=""/>
    <s v=""/>
    <s v=""/>
    <s v=""/>
    <x v="0"/>
    <s v="IE3A月4"/>
    <n v="1"/>
    <s v="朱月4"/>
    <n v="1"/>
    <n v="1"/>
    <n v="22"/>
    <s v="3403月4"/>
    <n v="1"/>
    <s v="IE3AIE3A月43403"/>
    <n v="22"/>
    <m/>
  </r>
  <r>
    <n v="3"/>
    <x v="0"/>
    <x v="22"/>
    <x v="2"/>
    <n v="22"/>
    <s v="良原"/>
    <x v="17"/>
    <x v="36"/>
    <s v="畠"/>
    <s v="IT"/>
    <s v="　"/>
    <s v="専任"/>
    <x v="22"/>
    <x v="1"/>
    <x v="32"/>
    <x v="0"/>
    <x v="0"/>
    <x v="27"/>
    <x v="1"/>
    <n v="36"/>
    <x v="0"/>
    <x v="0"/>
    <m/>
    <x v="1"/>
    <x v="3"/>
    <x v="0"/>
    <x v="1"/>
    <x v="0"/>
    <s v="IE3A"/>
    <s v="メイン"/>
    <s v="畠"/>
    <s v="火"/>
    <n v="3"/>
    <n v="3501"/>
    <s v=""/>
    <s v=""/>
    <s v=""/>
    <s v=""/>
    <s v=""/>
    <s v=""/>
    <x v="0"/>
    <s v="IE3A火3"/>
    <n v="0.5"/>
    <s v="畠火3"/>
    <n v="1"/>
    <n v="1"/>
    <n v="22"/>
    <s v="3501火3"/>
    <n v="0.5"/>
    <s v="IE3AIE3A火33501"/>
    <n v="11"/>
    <m/>
  </r>
  <r>
    <n v="3"/>
    <x v="0"/>
    <x v="22"/>
    <x v="2"/>
    <n v="22"/>
    <s v="良原"/>
    <x v="16"/>
    <x v="37"/>
    <s v="朱"/>
    <s v="IT"/>
    <s v="　"/>
    <s v="専任"/>
    <x v="22"/>
    <x v="1"/>
    <x v="75"/>
    <x v="0"/>
    <x v="2"/>
    <x v="12"/>
    <x v="2"/>
    <n v="36"/>
    <x v="0"/>
    <x v="1"/>
    <m/>
    <x v="0"/>
    <x v="3"/>
    <x v="0"/>
    <x v="1"/>
    <x v="0"/>
    <s v="IE3A"/>
    <s v="メイン"/>
    <s v="朱"/>
    <s v="火"/>
    <n v="4"/>
    <n v="3403"/>
    <s v=""/>
    <s v=""/>
    <s v=""/>
    <s v=""/>
    <s v=""/>
    <s v=""/>
    <x v="0"/>
    <s v="IE3A火4"/>
    <n v="0.5"/>
    <s v="朱火4"/>
    <n v="1"/>
    <n v="1"/>
    <n v="22"/>
    <s v="3403火4"/>
    <n v="0.5"/>
    <s v="IE3AIE3A火43403"/>
    <n v="11"/>
    <m/>
  </r>
  <r>
    <n v="3"/>
    <x v="0"/>
    <x v="22"/>
    <x v="2"/>
    <n v="22"/>
    <s v="良原"/>
    <x v="11"/>
    <x v="21"/>
    <s v="黒川"/>
    <s v="進路"/>
    <s v="　"/>
    <s v="専任"/>
    <x v="22"/>
    <x v="1"/>
    <x v="29"/>
    <x v="1"/>
    <x v="3"/>
    <x v="36"/>
    <x v="2"/>
    <n v="36"/>
    <x v="2"/>
    <x v="2"/>
    <m/>
    <x v="0"/>
    <x v="3"/>
    <x v="0"/>
    <x v="1"/>
    <x v="1"/>
    <s v="IE3A"/>
    <s v="メイン"/>
    <s v="良原"/>
    <s v="水"/>
    <n v="1"/>
    <n v="1301"/>
    <s v=""/>
    <s v=""/>
    <s v=""/>
    <s v=""/>
    <s v=""/>
    <s v=""/>
    <x v="0"/>
    <s v="IE3A水1"/>
    <n v="1"/>
    <s v="良原水1"/>
    <n v="1"/>
    <n v="1"/>
    <n v="22"/>
    <s v="1301水1"/>
    <n v="1"/>
    <s v="IE3AIE3A水11301"/>
    <n v="22"/>
    <m/>
  </r>
  <r>
    <n v="3"/>
    <x v="0"/>
    <x v="22"/>
    <x v="2"/>
    <n v="22"/>
    <s v="良原"/>
    <x v="12"/>
    <x v="157"/>
    <s v="小出"/>
    <s v="IT"/>
    <s v="　"/>
    <s v="専任"/>
    <x v="22"/>
    <x v="1"/>
    <x v="30"/>
    <x v="1"/>
    <x v="1"/>
    <x v="36"/>
    <x v="2"/>
    <n v="36"/>
    <x v="2"/>
    <x v="2"/>
    <m/>
    <x v="0"/>
    <x v="3"/>
    <x v="0"/>
    <x v="1"/>
    <x v="0"/>
    <s v="IE3A"/>
    <s v="メイン"/>
    <s v="小出"/>
    <s v="水"/>
    <n v="2"/>
    <n v="1301"/>
    <s v=""/>
    <s v=""/>
    <s v=""/>
    <s v=""/>
    <s v=""/>
    <s v=""/>
    <x v="0"/>
    <s v="IE3A水2"/>
    <n v="1"/>
    <s v="小出水2"/>
    <n v="1"/>
    <n v="1"/>
    <n v="22"/>
    <s v="1301水2"/>
    <n v="1"/>
    <s v="IE3AIE3A水21301"/>
    <n v="22"/>
    <m/>
  </r>
  <r>
    <n v="3"/>
    <x v="0"/>
    <x v="22"/>
    <x v="2"/>
    <n v="22"/>
    <s v="良原"/>
    <x v="15"/>
    <x v="158"/>
    <s v="平井"/>
    <s v="IT"/>
    <s v="　"/>
    <s v="非常勤"/>
    <x v="22"/>
    <x v="1"/>
    <x v="71"/>
    <x v="1"/>
    <x v="0"/>
    <x v="36"/>
    <x v="2"/>
    <n v="36"/>
    <x v="2"/>
    <x v="2"/>
    <m/>
    <x v="0"/>
    <x v="3"/>
    <x v="0"/>
    <x v="0"/>
    <x v="0"/>
    <s v="IE3A"/>
    <s v="メイン"/>
    <s v="平井"/>
    <s v="水"/>
    <n v="3"/>
    <n v="1301"/>
    <s v=""/>
    <s v=""/>
    <s v=""/>
    <s v=""/>
    <s v=""/>
    <s v=""/>
    <x v="0"/>
    <s v="IE3A水3"/>
    <n v="1"/>
    <s v="平井水3"/>
    <n v="1"/>
    <n v="1"/>
    <n v="22"/>
    <s v="1301水3"/>
    <n v="1"/>
    <s v="IE3AIE3A水31301"/>
    <n v="22"/>
    <m/>
  </r>
  <r>
    <n v="3"/>
    <x v="0"/>
    <x v="22"/>
    <x v="2"/>
    <n v="22"/>
    <s v="良原"/>
    <x v="15"/>
    <x v="158"/>
    <s v="平井"/>
    <s v="IT"/>
    <s v="　"/>
    <s v="非常勤"/>
    <x v="22"/>
    <x v="1"/>
    <x v="71"/>
    <x v="1"/>
    <x v="2"/>
    <x v="36"/>
    <x v="2"/>
    <n v="36"/>
    <x v="2"/>
    <x v="2"/>
    <m/>
    <x v="0"/>
    <x v="3"/>
    <x v="0"/>
    <x v="0"/>
    <x v="0"/>
    <s v="IE3A"/>
    <s v="メイン"/>
    <s v="平井"/>
    <s v="水"/>
    <n v="4"/>
    <n v="1301"/>
    <s v=""/>
    <s v=""/>
    <s v=""/>
    <s v=""/>
    <s v=""/>
    <s v=""/>
    <x v="0"/>
    <s v="IE3A水4"/>
    <n v="1"/>
    <s v="平井水4"/>
    <n v="1"/>
    <n v="1"/>
    <n v="22"/>
    <s v="1301水4"/>
    <n v="1"/>
    <s v="IE3AIE3A水41301"/>
    <n v="22"/>
    <m/>
  </r>
  <r>
    <n v="3"/>
    <x v="0"/>
    <x v="22"/>
    <x v="2"/>
    <n v="22"/>
    <s v="良原"/>
    <x v="14"/>
    <x v="159"/>
    <s v="内山"/>
    <s v="IT"/>
    <s v="　"/>
    <s v="専任"/>
    <x v="22"/>
    <x v="1"/>
    <x v="44"/>
    <x v="2"/>
    <x v="3"/>
    <x v="17"/>
    <x v="3"/>
    <n v="32"/>
    <x v="2"/>
    <x v="1"/>
    <m/>
    <x v="0"/>
    <x v="3"/>
    <x v="0"/>
    <x v="0"/>
    <x v="0"/>
    <s v="IE3A"/>
    <s v="メイン"/>
    <s v="杉原"/>
    <s v="木"/>
    <n v="1"/>
    <n v="1403"/>
    <s v=""/>
    <s v=""/>
    <s v=""/>
    <s v=""/>
    <s v=""/>
    <s v=""/>
    <x v="0"/>
    <s v="IE3A木1"/>
    <n v="1"/>
    <s v="杉原木1"/>
    <n v="1"/>
    <n v="1"/>
    <n v="22"/>
    <s v="1403木1"/>
    <n v="1"/>
    <s v="IE3AIE3A木11403"/>
    <n v="22"/>
    <m/>
  </r>
  <r>
    <n v="3"/>
    <x v="0"/>
    <x v="22"/>
    <x v="2"/>
    <n v="22"/>
    <s v="良原"/>
    <x v="14"/>
    <x v="38"/>
    <s v="内山"/>
    <s v="IT"/>
    <s v="　"/>
    <s v="専任"/>
    <x v="22"/>
    <x v="1"/>
    <x v="44"/>
    <x v="2"/>
    <x v="1"/>
    <x v="17"/>
    <x v="3"/>
    <n v="32"/>
    <x v="2"/>
    <x v="1"/>
    <m/>
    <x v="0"/>
    <x v="3"/>
    <x v="0"/>
    <x v="0"/>
    <x v="0"/>
    <s v="IE3A"/>
    <s v="メイン"/>
    <s v="杉原"/>
    <s v="木"/>
    <n v="2"/>
    <n v="1403"/>
    <s v=""/>
    <s v=""/>
    <s v=""/>
    <s v=""/>
    <s v=""/>
    <s v=""/>
    <x v="0"/>
    <s v="IE3A木2"/>
    <n v="0.5"/>
    <s v="杉原木2"/>
    <n v="1"/>
    <n v="1"/>
    <n v="22"/>
    <s v="1403木2"/>
    <n v="0.5"/>
    <s v="IE3AIE3A木21403"/>
    <n v="11"/>
    <m/>
  </r>
  <r>
    <n v="3"/>
    <x v="0"/>
    <x v="22"/>
    <x v="2"/>
    <n v="22"/>
    <s v="良原"/>
    <x v="12"/>
    <x v="39"/>
    <s v="小出"/>
    <s v="IT"/>
    <s v="　"/>
    <s v="専任"/>
    <x v="22"/>
    <x v="1"/>
    <x v="30"/>
    <x v="2"/>
    <x v="0"/>
    <x v="26"/>
    <x v="1"/>
    <n v="36"/>
    <x v="0"/>
    <x v="4"/>
    <m/>
    <x v="0"/>
    <x v="3"/>
    <x v="0"/>
    <x v="1"/>
    <x v="0"/>
    <s v="IE3A"/>
    <s v="メイン"/>
    <s v="小出"/>
    <s v="木"/>
    <n v="3"/>
    <n v="3602"/>
    <s v=""/>
    <s v=""/>
    <s v=""/>
    <s v=""/>
    <s v=""/>
    <s v=""/>
    <x v="0"/>
    <s v="IE3A木3"/>
    <n v="0.5"/>
    <s v="小出木3"/>
    <n v="1"/>
    <n v="1"/>
    <n v="22"/>
    <s v="3602木3"/>
    <n v="0.5"/>
    <s v="IE3AIE3A木33602"/>
    <n v="11"/>
    <m/>
  </r>
  <r>
    <n v="3"/>
    <x v="0"/>
    <x v="22"/>
    <x v="2"/>
    <n v="22"/>
    <s v="良原"/>
    <x v="16"/>
    <x v="40"/>
    <s v="畠"/>
    <s v="IT"/>
    <s v="　"/>
    <s v="専任"/>
    <x v="22"/>
    <x v="1"/>
    <x v="32"/>
    <x v="3"/>
    <x v="1"/>
    <x v="3"/>
    <x v="0"/>
    <n v="36"/>
    <x v="1"/>
    <x v="2"/>
    <m/>
    <x v="1"/>
    <x v="3"/>
    <x v="0"/>
    <x v="1"/>
    <x v="0"/>
    <s v="IE3A"/>
    <s v="メイン"/>
    <s v="畠"/>
    <s v="金"/>
    <n v="2"/>
    <n v="2303"/>
    <s v=""/>
    <s v=""/>
    <s v=""/>
    <s v=""/>
    <s v=""/>
    <s v=""/>
    <x v="0"/>
    <s v="IE3A金2"/>
    <n v="0.5"/>
    <s v="畠金2"/>
    <n v="1"/>
    <n v="1"/>
    <n v="22"/>
    <s v="2303金2"/>
    <n v="0.5"/>
    <s v="IE3AIE3A金22303"/>
    <n v="11"/>
    <m/>
  </r>
  <r>
    <n v="3"/>
    <x v="0"/>
    <x v="22"/>
    <x v="2"/>
    <n v="22"/>
    <s v="良原"/>
    <x v="16"/>
    <x v="40"/>
    <s v="畠"/>
    <s v="IT"/>
    <s v="　"/>
    <s v="専任"/>
    <x v="22"/>
    <x v="1"/>
    <x v="32"/>
    <x v="3"/>
    <x v="0"/>
    <x v="3"/>
    <x v="0"/>
    <n v="36"/>
    <x v="1"/>
    <x v="2"/>
    <m/>
    <x v="1"/>
    <x v="3"/>
    <x v="0"/>
    <x v="1"/>
    <x v="0"/>
    <s v="IE3A"/>
    <s v="メイン"/>
    <s v="畠"/>
    <s v="金"/>
    <n v="3"/>
    <n v="2303"/>
    <s v=""/>
    <s v=""/>
    <s v=""/>
    <s v=""/>
    <s v=""/>
    <s v=""/>
    <x v="0"/>
    <s v="IE3A金3"/>
    <n v="0.5"/>
    <s v="畠金3"/>
    <n v="1"/>
    <n v="1"/>
    <n v="22"/>
    <s v="2303金3"/>
    <n v="0.5"/>
    <s v="IE3AIE3A金32303"/>
    <n v="11"/>
    <m/>
  </r>
  <r>
    <n v="3"/>
    <x v="0"/>
    <x v="39"/>
    <x v="2"/>
    <n v="7"/>
    <s v="朱"/>
    <x v="32"/>
    <x v="160"/>
    <s v="山本太"/>
    <s v="教務"/>
    <s v="　"/>
    <s v="スタッフ"/>
    <x v="68"/>
    <x v="1"/>
    <x v="76"/>
    <x v="4"/>
    <x v="0"/>
    <x v="41"/>
    <x v="6"/>
    <n v="0"/>
    <x v="4"/>
    <x v="6"/>
    <m/>
    <x v="0"/>
    <x v="6"/>
    <x v="0"/>
    <x v="4"/>
    <x v="0"/>
    <s v="KE3A"/>
    <s v="メイン"/>
    <s v="国際"/>
    <s v="月"/>
    <n v="3"/>
    <s v="国際"/>
    <s v=""/>
    <s v=""/>
    <s v=""/>
    <s v=""/>
    <s v=""/>
    <s v=""/>
    <x v="0"/>
    <s v="KE3A月3"/>
    <n v="1"/>
    <s v="国際月3"/>
    <n v="1"/>
    <n v="1"/>
    <n v="7"/>
    <s v="国際月3"/>
    <n v="1"/>
    <s v="KE3AKE3A月3国際"/>
    <n v="7"/>
    <m/>
  </r>
  <r>
    <n v="3"/>
    <x v="0"/>
    <x v="39"/>
    <x v="2"/>
    <n v="7"/>
    <s v="朱"/>
    <x v="32"/>
    <x v="161"/>
    <n v="0"/>
    <e v="#N/A"/>
    <e v="#N/A"/>
    <e v="#N/A"/>
    <x v="68"/>
    <x v="1"/>
    <x v="76"/>
    <x v="4"/>
    <x v="2"/>
    <x v="41"/>
    <x v="6"/>
    <n v="0"/>
    <x v="4"/>
    <x v="6"/>
    <m/>
    <x v="0"/>
    <x v="6"/>
    <x v="0"/>
    <x v="4"/>
    <x v="0"/>
    <s v="KE3A"/>
    <s v="メイン"/>
    <s v="国際"/>
    <s v="月"/>
    <n v="4"/>
    <s v="国際"/>
    <s v=""/>
    <s v=""/>
    <s v=""/>
    <s v=""/>
    <s v=""/>
    <s v=""/>
    <x v="0"/>
    <s v="KE3A月4"/>
    <n v="1"/>
    <s v="国際月4"/>
    <n v="1"/>
    <n v="1"/>
    <n v="7"/>
    <s v="国際月4"/>
    <n v="1"/>
    <s v="KE3AKE3A月4国際"/>
    <n v="7"/>
    <m/>
  </r>
  <r>
    <n v="3"/>
    <x v="0"/>
    <x v="39"/>
    <x v="2"/>
    <n v="7"/>
    <s v="朱"/>
    <x v="32"/>
    <x v="162"/>
    <s v="山本太"/>
    <s v="教務"/>
    <s v="　"/>
    <s v="スタッフ"/>
    <x v="68"/>
    <x v="1"/>
    <x v="76"/>
    <x v="1"/>
    <x v="0"/>
    <x v="41"/>
    <x v="6"/>
    <n v="0"/>
    <x v="4"/>
    <x v="6"/>
    <m/>
    <x v="0"/>
    <x v="6"/>
    <x v="0"/>
    <x v="4"/>
    <x v="0"/>
    <s v="KE3A"/>
    <s v="メイン"/>
    <s v="国際"/>
    <s v="水"/>
    <n v="3"/>
    <s v="国際"/>
    <s v=""/>
    <s v=""/>
    <s v=""/>
    <s v=""/>
    <s v=""/>
    <s v=""/>
    <x v="0"/>
    <s v="KE3A水3"/>
    <n v="1"/>
    <s v="国際水3"/>
    <n v="1"/>
    <n v="1"/>
    <n v="7"/>
    <s v="国際水3"/>
    <n v="1"/>
    <s v="KE3AKE3A水3国際"/>
    <n v="7"/>
    <m/>
  </r>
  <r>
    <n v="3"/>
    <x v="0"/>
    <x v="39"/>
    <x v="2"/>
    <n v="7"/>
    <s v="朱"/>
    <x v="32"/>
    <x v="161"/>
    <n v="0"/>
    <e v="#N/A"/>
    <e v="#N/A"/>
    <e v="#N/A"/>
    <x v="68"/>
    <x v="1"/>
    <x v="76"/>
    <x v="1"/>
    <x v="2"/>
    <x v="41"/>
    <x v="6"/>
    <n v="0"/>
    <x v="4"/>
    <x v="6"/>
    <m/>
    <x v="0"/>
    <x v="6"/>
    <x v="0"/>
    <x v="4"/>
    <x v="0"/>
    <s v="KE3A"/>
    <s v="メイン"/>
    <s v="国際"/>
    <s v="水"/>
    <n v="4"/>
    <s v="国際"/>
    <s v=""/>
    <s v=""/>
    <s v=""/>
    <s v=""/>
    <s v=""/>
    <s v=""/>
    <x v="0"/>
    <s v="KE3A水4"/>
    <n v="1"/>
    <s v="国際水4"/>
    <n v="1"/>
    <n v="1"/>
    <n v="7"/>
    <s v="国際水4"/>
    <n v="1"/>
    <s v="KE3AKE3A水4国際"/>
    <n v="7"/>
    <m/>
  </r>
  <r>
    <n v="3"/>
    <x v="0"/>
    <x v="47"/>
    <x v="2"/>
    <n v="14"/>
    <s v="藤原"/>
    <x v="16"/>
    <x v="163"/>
    <s v="小出"/>
    <s v="IT"/>
    <s v="　"/>
    <s v="専任"/>
    <x v="69"/>
    <x v="1"/>
    <x v="44"/>
    <x v="0"/>
    <x v="3"/>
    <x v="27"/>
    <x v="1"/>
    <n v="36"/>
    <x v="0"/>
    <x v="0"/>
    <m/>
    <x v="0"/>
    <x v="3"/>
    <x v="0"/>
    <x v="0"/>
    <x v="0"/>
    <s v="SK3A"/>
    <s v="メイン"/>
    <s v="杉原"/>
    <s v="火"/>
    <n v="1"/>
    <n v="3501"/>
    <s v=""/>
    <s v=""/>
    <s v=""/>
    <s v=""/>
    <s v=""/>
    <s v=""/>
    <x v="0"/>
    <s v="SK3A火1"/>
    <n v="1"/>
    <s v="杉原火1"/>
    <n v="1"/>
    <n v="1"/>
    <n v="14"/>
    <s v="3501火1"/>
    <n v="1"/>
    <s v="SK3ASK3A火13501"/>
    <n v="14"/>
    <m/>
  </r>
  <r>
    <n v="3"/>
    <x v="0"/>
    <x v="47"/>
    <x v="2"/>
    <n v="14"/>
    <s v="藤原"/>
    <x v="16"/>
    <x v="43"/>
    <s v="小出"/>
    <s v="IT"/>
    <s v="　"/>
    <s v="専任"/>
    <x v="69"/>
    <x v="1"/>
    <x v="44"/>
    <x v="0"/>
    <x v="1"/>
    <x v="27"/>
    <x v="1"/>
    <n v="36"/>
    <x v="0"/>
    <x v="0"/>
    <m/>
    <x v="0"/>
    <x v="3"/>
    <x v="0"/>
    <x v="0"/>
    <x v="0"/>
    <s v="SK3A"/>
    <s v="メイン"/>
    <s v="杉原"/>
    <s v="火"/>
    <n v="2"/>
    <n v="3501"/>
    <s v=""/>
    <s v=""/>
    <s v=""/>
    <s v=""/>
    <s v=""/>
    <s v=""/>
    <x v="0"/>
    <s v="SK3A火2"/>
    <n v="1"/>
    <s v="杉原火2"/>
    <n v="1"/>
    <n v="1"/>
    <n v="14"/>
    <s v="3501火2"/>
    <n v="1"/>
    <s v="SK3ASK3A火23501"/>
    <n v="14"/>
    <m/>
  </r>
  <r>
    <n v="3"/>
    <x v="0"/>
    <x v="47"/>
    <x v="2"/>
    <n v="14"/>
    <s v="藤原"/>
    <x v="12"/>
    <x v="157"/>
    <s v="小出"/>
    <s v="IT"/>
    <s v="　"/>
    <s v="専任"/>
    <x v="69"/>
    <x v="1"/>
    <x v="24"/>
    <x v="1"/>
    <x v="1"/>
    <x v="18"/>
    <x v="4"/>
    <n v="36"/>
    <x v="0"/>
    <x v="3"/>
    <m/>
    <x v="0"/>
    <x v="3"/>
    <x v="0"/>
    <x v="0"/>
    <x v="0"/>
    <s v="SK3A"/>
    <s v="メイン"/>
    <s v="滝谷"/>
    <s v="水"/>
    <n v="2"/>
    <n v="3201"/>
    <s v=""/>
    <s v=""/>
    <s v=""/>
    <s v=""/>
    <s v=""/>
    <s v=""/>
    <x v="0"/>
    <s v="SK3A水2"/>
    <n v="1"/>
    <s v="滝谷水2"/>
    <n v="1"/>
    <n v="1"/>
    <n v="14"/>
    <s v="3201水2"/>
    <n v="1"/>
    <s v="SK3ASK3A水23201"/>
    <n v="14"/>
    <m/>
  </r>
  <r>
    <n v="3"/>
    <x v="0"/>
    <x v="47"/>
    <x v="2"/>
    <n v="14"/>
    <s v="藤原"/>
    <x v="15"/>
    <x v="158"/>
    <s v="平井"/>
    <s v="IT"/>
    <s v="　"/>
    <s v="非常勤"/>
    <x v="69"/>
    <x v="1"/>
    <x v="71"/>
    <x v="2"/>
    <x v="3"/>
    <x v="19"/>
    <x v="4"/>
    <n v="36"/>
    <x v="0"/>
    <x v="3"/>
    <m/>
    <x v="0"/>
    <x v="3"/>
    <x v="0"/>
    <x v="0"/>
    <x v="0"/>
    <s v="SK3A"/>
    <s v="メイン"/>
    <s v="平井"/>
    <s v="木"/>
    <n v="1"/>
    <n v="3202"/>
    <s v=""/>
    <s v=""/>
    <s v=""/>
    <s v=""/>
    <s v=""/>
    <s v=""/>
    <x v="0"/>
    <s v="SK3A木1"/>
    <n v="1"/>
    <s v="平井木1"/>
    <n v="1"/>
    <n v="1"/>
    <n v="14"/>
    <s v="3202木1"/>
    <n v="1"/>
    <s v="SK3ASK3A木13202"/>
    <n v="14"/>
    <m/>
  </r>
  <r>
    <n v="3"/>
    <x v="0"/>
    <x v="47"/>
    <x v="2"/>
    <n v="14"/>
    <s v="藤原"/>
    <x v="15"/>
    <x v="158"/>
    <s v="平井"/>
    <s v="IT"/>
    <s v="　"/>
    <s v="非常勤"/>
    <x v="69"/>
    <x v="1"/>
    <x v="71"/>
    <x v="2"/>
    <x v="1"/>
    <x v="19"/>
    <x v="4"/>
    <n v="36"/>
    <x v="0"/>
    <x v="3"/>
    <m/>
    <x v="0"/>
    <x v="3"/>
    <x v="0"/>
    <x v="0"/>
    <x v="0"/>
    <s v="SK3A"/>
    <s v="メイン"/>
    <s v="平井"/>
    <s v="木"/>
    <n v="2"/>
    <n v="3202"/>
    <s v=""/>
    <s v=""/>
    <s v=""/>
    <s v=""/>
    <s v=""/>
    <s v=""/>
    <x v="0"/>
    <s v="SK3A木2"/>
    <n v="1"/>
    <s v="平井木2"/>
    <n v="1"/>
    <n v="1"/>
    <n v="14"/>
    <s v="3202木2"/>
    <n v="1"/>
    <s v="SK3ASK3A木23202"/>
    <n v="14"/>
    <m/>
  </r>
  <r>
    <n v="3"/>
    <x v="0"/>
    <x v="47"/>
    <x v="2"/>
    <n v="14"/>
    <s v="藤原"/>
    <x v="12"/>
    <x v="39"/>
    <s v="小出"/>
    <s v="IT"/>
    <s v="　"/>
    <s v="専任"/>
    <x v="69"/>
    <x v="1"/>
    <x v="24"/>
    <x v="2"/>
    <x v="2"/>
    <x v="26"/>
    <x v="1"/>
    <n v="36"/>
    <x v="0"/>
    <x v="4"/>
    <m/>
    <x v="0"/>
    <x v="3"/>
    <x v="0"/>
    <x v="0"/>
    <x v="0"/>
    <s v="SK3A"/>
    <s v="メイン"/>
    <s v="滝谷"/>
    <s v="木"/>
    <n v="4"/>
    <n v="3602"/>
    <s v=""/>
    <s v=""/>
    <s v=""/>
    <s v=""/>
    <s v=""/>
    <s v=""/>
    <x v="0"/>
    <s v="SK3A木4"/>
    <n v="1"/>
    <s v="滝谷木4"/>
    <n v="1"/>
    <n v="1"/>
    <n v="14"/>
    <s v="3602木4"/>
    <n v="1"/>
    <s v="SK3ASK3A木43602"/>
    <n v="14"/>
    <m/>
  </r>
  <r>
    <n v="3"/>
    <x v="0"/>
    <x v="43"/>
    <x v="2"/>
    <n v="10"/>
    <s v="内山"/>
    <x v="12"/>
    <x v="164"/>
    <s v="内山"/>
    <s v="IT"/>
    <s v="　"/>
    <s v="専任"/>
    <x v="70"/>
    <x v="1"/>
    <x v="27"/>
    <x v="1"/>
    <x v="3"/>
    <x v="15"/>
    <x v="0"/>
    <n v="36"/>
    <x v="0"/>
    <x v="4"/>
    <m/>
    <x v="0"/>
    <x v="3"/>
    <x v="0"/>
    <x v="1"/>
    <x v="1"/>
    <s v="NK3A"/>
    <s v="メイン"/>
    <s v="内山"/>
    <s v="水"/>
    <n v="1"/>
    <n v="3601"/>
    <s v=""/>
    <s v=""/>
    <s v=""/>
    <s v=""/>
    <s v=""/>
    <s v=""/>
    <x v="0"/>
    <s v="NK3A水1"/>
    <n v="1"/>
    <s v="内山水1"/>
    <n v="1"/>
    <n v="1"/>
    <n v="10"/>
    <s v="3601水1"/>
    <n v="1"/>
    <s v="NK3ANK3A水13601"/>
    <n v="10"/>
    <m/>
  </r>
  <r>
    <n v="3"/>
    <x v="0"/>
    <x v="43"/>
    <x v="2"/>
    <n v="10"/>
    <s v="内山"/>
    <x v="12"/>
    <x v="164"/>
    <s v="内山"/>
    <s v="IT"/>
    <s v="　"/>
    <s v="専任"/>
    <x v="70"/>
    <x v="1"/>
    <x v="27"/>
    <x v="1"/>
    <x v="1"/>
    <x v="15"/>
    <x v="0"/>
    <n v="36"/>
    <x v="0"/>
    <x v="4"/>
    <m/>
    <x v="0"/>
    <x v="3"/>
    <x v="0"/>
    <x v="1"/>
    <x v="1"/>
    <s v="NK3A"/>
    <s v="メイン"/>
    <s v="内山"/>
    <s v="水"/>
    <n v="2"/>
    <n v="3601"/>
    <s v=""/>
    <s v=""/>
    <s v=""/>
    <s v=""/>
    <s v=""/>
    <s v=""/>
    <x v="0"/>
    <s v="NK3A水2"/>
    <n v="1"/>
    <s v="内山水2"/>
    <n v="1"/>
    <n v="1"/>
    <n v="10"/>
    <s v="3601水2"/>
    <n v="1"/>
    <s v="NK3ANK3A水23601"/>
    <n v="10"/>
    <m/>
  </r>
  <r>
    <n v="3"/>
    <x v="0"/>
    <x v="43"/>
    <x v="2"/>
    <n v="10"/>
    <s v="内山"/>
    <x v="12"/>
    <x v="164"/>
    <s v="内山"/>
    <s v="IT"/>
    <s v="　"/>
    <s v="専任"/>
    <x v="70"/>
    <x v="1"/>
    <x v="27"/>
    <x v="2"/>
    <x v="3"/>
    <x v="15"/>
    <x v="0"/>
    <n v="36"/>
    <x v="0"/>
    <x v="4"/>
    <m/>
    <x v="0"/>
    <x v="3"/>
    <x v="0"/>
    <x v="1"/>
    <x v="1"/>
    <s v="NK3A"/>
    <s v="メイン"/>
    <s v="内山"/>
    <s v="木"/>
    <n v="1"/>
    <n v="3601"/>
    <s v=""/>
    <s v=""/>
    <s v=""/>
    <s v=""/>
    <s v=""/>
    <s v=""/>
    <x v="0"/>
    <s v="NK3A木1"/>
    <n v="1"/>
    <s v="内山木1"/>
    <n v="1"/>
    <n v="1"/>
    <n v="10"/>
    <s v="3601木1"/>
    <n v="1"/>
    <s v="NK3ANK3A木13601"/>
    <n v="10"/>
    <m/>
  </r>
  <r>
    <n v="3"/>
    <x v="0"/>
    <x v="60"/>
    <x v="2"/>
    <n v="3"/>
    <s v="内山"/>
    <x v="14"/>
    <x v="165"/>
    <s v="朱"/>
    <s v="IT"/>
    <s v="　"/>
    <s v="専任"/>
    <x v="71"/>
    <x v="1"/>
    <x v="75"/>
    <x v="1"/>
    <x v="3"/>
    <x v="7"/>
    <x v="2"/>
    <n v="36"/>
    <x v="1"/>
    <x v="1"/>
    <m/>
    <x v="0"/>
    <x v="3"/>
    <x v="0"/>
    <x v="1"/>
    <x v="0"/>
    <s v="WK3A"/>
    <s v="メイン"/>
    <s v="朱"/>
    <s v="水"/>
    <n v="1"/>
    <n v="2405"/>
    <s v=""/>
    <s v=""/>
    <s v=""/>
    <s v=""/>
    <s v=""/>
    <s v=""/>
    <x v="0"/>
    <s v="WK3A水1"/>
    <n v="1"/>
    <s v="朱水1"/>
    <n v="1"/>
    <n v="1"/>
    <n v="3"/>
    <s v="2405水1"/>
    <n v="1"/>
    <s v="WK3AWK3A水12405"/>
    <n v="3"/>
    <m/>
  </r>
  <r>
    <n v="3"/>
    <x v="0"/>
    <x v="60"/>
    <x v="2"/>
    <n v="3"/>
    <s v="内山"/>
    <x v="14"/>
    <x v="166"/>
    <s v="朱"/>
    <s v="IT"/>
    <s v="　"/>
    <s v="専任"/>
    <x v="71"/>
    <x v="1"/>
    <x v="75"/>
    <x v="1"/>
    <x v="1"/>
    <x v="7"/>
    <x v="2"/>
    <n v="36"/>
    <x v="1"/>
    <x v="1"/>
    <m/>
    <x v="0"/>
    <x v="3"/>
    <x v="0"/>
    <x v="1"/>
    <x v="0"/>
    <s v="WK3A"/>
    <s v="メイン"/>
    <s v="朱"/>
    <s v="水"/>
    <n v="2"/>
    <n v="2405"/>
    <s v=""/>
    <s v=""/>
    <s v=""/>
    <s v=""/>
    <s v=""/>
    <s v=""/>
    <x v="0"/>
    <s v="WK3A水2"/>
    <n v="1"/>
    <s v="朱水2"/>
    <n v="1"/>
    <n v="1"/>
    <n v="3"/>
    <s v="2405水2"/>
    <n v="1"/>
    <s v="WK3AWK3A水22405"/>
    <n v="3"/>
    <m/>
  </r>
  <r>
    <n v="3"/>
    <x v="0"/>
    <x v="60"/>
    <x v="2"/>
    <n v="3"/>
    <s v="内山"/>
    <x v="12"/>
    <x v="167"/>
    <s v="内山"/>
    <s v="IT"/>
    <s v="　"/>
    <s v="専任"/>
    <x v="71"/>
    <x v="1"/>
    <x v="34"/>
    <x v="1"/>
    <x v="2"/>
    <x v="26"/>
    <x v="1"/>
    <n v="36"/>
    <x v="0"/>
    <x v="4"/>
    <m/>
    <x v="0"/>
    <x v="3"/>
    <x v="0"/>
    <x v="1"/>
    <x v="0"/>
    <s v="WK3A"/>
    <s v="メイン"/>
    <s v="加藤"/>
    <s v="水"/>
    <n v="4"/>
    <n v="3602"/>
    <s v=""/>
    <s v=""/>
    <s v=""/>
    <s v=""/>
    <s v=""/>
    <s v=""/>
    <x v="0"/>
    <s v="WK3A水4"/>
    <n v="1"/>
    <s v="加藤水4"/>
    <n v="1"/>
    <n v="1"/>
    <n v="3"/>
    <s v="3602水4"/>
    <n v="1"/>
    <s v="WK3AWK3A水43602"/>
    <n v="3"/>
    <m/>
  </r>
  <r>
    <n v="3"/>
    <x v="0"/>
    <x v="60"/>
    <x v="2"/>
    <n v="3"/>
    <s v="内山"/>
    <x v="20"/>
    <x v="168"/>
    <s v="辻"/>
    <s v="デザイン"/>
    <s v="　"/>
    <s v="専任"/>
    <x v="71"/>
    <x v="1"/>
    <x v="19"/>
    <x v="2"/>
    <x v="0"/>
    <x v="34"/>
    <x v="5"/>
    <n v="15"/>
    <x v="0"/>
    <x v="5"/>
    <m/>
    <x v="0"/>
    <x v="0"/>
    <x v="0"/>
    <x v="1"/>
    <x v="0"/>
    <s v="WK3A"/>
    <s v="メイン"/>
    <s v="辻"/>
    <s v="木"/>
    <n v="3"/>
    <n v="3703"/>
    <s v=""/>
    <s v=""/>
    <s v=""/>
    <s v=""/>
    <s v=""/>
    <s v=""/>
    <x v="0"/>
    <s v="WK3A木3"/>
    <n v="1"/>
    <s v="辻木3"/>
    <n v="1"/>
    <n v="1"/>
    <n v="3"/>
    <s v="3703木3"/>
    <n v="1"/>
    <s v="WK3AWK3A木33703"/>
    <n v="3"/>
    <m/>
  </r>
  <r>
    <n v="3"/>
    <x v="0"/>
    <x v="60"/>
    <x v="2"/>
    <n v="3"/>
    <s v="内山"/>
    <x v="20"/>
    <x v="168"/>
    <s v="辻"/>
    <s v="デザイン"/>
    <s v="　"/>
    <s v="専任"/>
    <x v="71"/>
    <x v="1"/>
    <x v="19"/>
    <x v="2"/>
    <x v="2"/>
    <x v="34"/>
    <x v="5"/>
    <n v="15"/>
    <x v="0"/>
    <x v="5"/>
    <m/>
    <x v="0"/>
    <x v="0"/>
    <x v="0"/>
    <x v="1"/>
    <x v="0"/>
    <s v="WK3A"/>
    <s v="メイン"/>
    <s v="辻"/>
    <s v="木"/>
    <n v="4"/>
    <n v="3703"/>
    <s v=""/>
    <s v=""/>
    <s v=""/>
    <s v=""/>
    <s v=""/>
    <s v=""/>
    <x v="0"/>
    <s v="WK3A木4"/>
    <n v="1"/>
    <s v="辻木4"/>
    <n v="1"/>
    <n v="1"/>
    <n v="3"/>
    <s v="3703木4"/>
    <n v="1"/>
    <s v="WK3AWK3A木43703"/>
    <n v="3"/>
    <m/>
  </r>
  <r>
    <n v="4"/>
    <x v="0"/>
    <x v="23"/>
    <x v="2"/>
    <n v="27"/>
    <s v="畠"/>
    <x v="17"/>
    <x v="169"/>
    <s v="吉田研"/>
    <s v="IT"/>
    <s v="　"/>
    <s v="非常勤"/>
    <x v="23"/>
    <x v="1"/>
    <x v="77"/>
    <x v="4"/>
    <x v="3"/>
    <x v="26"/>
    <x v="1"/>
    <n v="36"/>
    <x v="0"/>
    <x v="4"/>
    <m/>
    <x v="0"/>
    <x v="3"/>
    <x v="0"/>
    <x v="0"/>
    <x v="0"/>
    <s v="IE4A"/>
    <s v="メイン"/>
    <s v="吉田研"/>
    <s v="月"/>
    <n v="1"/>
    <n v="3602"/>
    <s v=""/>
    <s v=""/>
    <s v=""/>
    <s v=""/>
    <s v=""/>
    <s v=""/>
    <x v="0"/>
    <s v="IE4A月1"/>
    <n v="1"/>
    <s v="吉田研月1"/>
    <n v="1"/>
    <n v="1"/>
    <n v="27"/>
    <s v="3602月1"/>
    <n v="1"/>
    <s v="IE4AIE4A月13602"/>
    <n v="27"/>
    <m/>
  </r>
  <r>
    <n v="4"/>
    <x v="0"/>
    <x v="23"/>
    <x v="2"/>
    <n v="27"/>
    <s v="畠"/>
    <x v="17"/>
    <x v="169"/>
    <s v="吉田研"/>
    <s v="IT"/>
    <s v="　"/>
    <s v="非常勤"/>
    <x v="23"/>
    <x v="1"/>
    <x v="77"/>
    <x v="4"/>
    <x v="1"/>
    <x v="26"/>
    <x v="1"/>
    <n v="36"/>
    <x v="0"/>
    <x v="4"/>
    <m/>
    <x v="0"/>
    <x v="3"/>
    <x v="0"/>
    <x v="0"/>
    <x v="0"/>
    <s v="IE4A"/>
    <s v="メイン"/>
    <s v="吉田研"/>
    <s v="月"/>
    <n v="2"/>
    <n v="3602"/>
    <s v=""/>
    <s v=""/>
    <s v=""/>
    <s v=""/>
    <s v=""/>
    <s v=""/>
    <x v="0"/>
    <s v="IE4A月2"/>
    <n v="1"/>
    <s v="吉田研月2"/>
    <n v="1"/>
    <n v="1"/>
    <n v="27"/>
    <s v="3602月2"/>
    <n v="1"/>
    <s v="IE4AIE4A月23602"/>
    <n v="27"/>
    <m/>
  </r>
  <r>
    <n v="4"/>
    <x v="0"/>
    <x v="23"/>
    <x v="2"/>
    <n v="27"/>
    <s v="畠"/>
    <x v="16"/>
    <x v="163"/>
    <s v="小出"/>
    <s v="IT"/>
    <s v="　"/>
    <s v="専任"/>
    <x v="23"/>
    <x v="1"/>
    <x v="30"/>
    <x v="4"/>
    <x v="0"/>
    <x v="15"/>
    <x v="0"/>
    <n v="36"/>
    <x v="0"/>
    <x v="4"/>
    <m/>
    <x v="0"/>
    <x v="3"/>
    <x v="0"/>
    <x v="1"/>
    <x v="0"/>
    <s v="IE4A"/>
    <s v="メイン"/>
    <s v="小出"/>
    <s v="月"/>
    <n v="3"/>
    <n v="3601"/>
    <s v=""/>
    <s v=""/>
    <s v=""/>
    <s v=""/>
    <s v=""/>
    <s v=""/>
    <x v="0"/>
    <s v="IE4A月3"/>
    <n v="1"/>
    <s v="小出月3"/>
    <n v="1"/>
    <n v="1"/>
    <n v="27"/>
    <s v="3601月3"/>
    <n v="1"/>
    <s v="IE4AIE4A月33601"/>
    <n v="27"/>
    <m/>
  </r>
  <r>
    <n v="4"/>
    <x v="0"/>
    <x v="23"/>
    <x v="2"/>
    <n v="27"/>
    <s v="畠"/>
    <x v="15"/>
    <x v="126"/>
    <s v="寺澤"/>
    <s v="IT"/>
    <s v="　"/>
    <s v="専任"/>
    <x v="23"/>
    <x v="1"/>
    <x v="70"/>
    <x v="4"/>
    <x v="2"/>
    <x v="15"/>
    <x v="0"/>
    <n v="36"/>
    <x v="0"/>
    <x v="4"/>
    <m/>
    <x v="0"/>
    <x v="3"/>
    <x v="0"/>
    <x v="0"/>
    <x v="0"/>
    <s v="IE4A"/>
    <s v="メイン"/>
    <s v="笠田"/>
    <s v="月"/>
    <n v="4"/>
    <n v="3601"/>
    <s v=""/>
    <s v=""/>
    <s v=""/>
    <s v=""/>
    <s v=""/>
    <s v=""/>
    <x v="0"/>
    <s v="IE4A月4"/>
    <n v="1"/>
    <s v="笠田月4"/>
    <n v="1"/>
    <n v="1"/>
    <n v="27"/>
    <s v="3601月4"/>
    <n v="1"/>
    <s v="IE4AIE4A月43601"/>
    <n v="27"/>
    <m/>
  </r>
  <r>
    <n v="4"/>
    <x v="0"/>
    <x v="23"/>
    <x v="2"/>
    <n v="27"/>
    <s v="畠"/>
    <x v="17"/>
    <x v="169"/>
    <s v="吉田研"/>
    <s v="IT"/>
    <s v="　"/>
    <s v="非常勤"/>
    <x v="23"/>
    <x v="1"/>
    <x v="78"/>
    <x v="0"/>
    <x v="0"/>
    <x v="26"/>
    <x v="1"/>
    <n v="36"/>
    <x v="0"/>
    <x v="4"/>
    <m/>
    <x v="0"/>
    <x v="3"/>
    <x v="0"/>
    <x v="0"/>
    <x v="0"/>
    <s v="IE4A"/>
    <s v="メイン"/>
    <s v="辻川"/>
    <s v="火"/>
    <n v="3"/>
    <n v="3602"/>
    <s v=""/>
    <s v=""/>
    <s v=""/>
    <s v=""/>
    <s v=""/>
    <s v=""/>
    <x v="0"/>
    <s v="IE4A火3"/>
    <n v="1"/>
    <s v="辻川火3"/>
    <n v="1"/>
    <n v="1"/>
    <n v="27"/>
    <s v="3602火3"/>
    <n v="1"/>
    <s v="IE4AIE4A火33602"/>
    <n v="27"/>
    <m/>
  </r>
  <r>
    <n v="4"/>
    <x v="0"/>
    <x v="23"/>
    <x v="2"/>
    <n v="27"/>
    <s v="畠"/>
    <x v="17"/>
    <x v="169"/>
    <s v="吉田研"/>
    <s v="IT"/>
    <s v="　"/>
    <s v="非常勤"/>
    <x v="23"/>
    <x v="1"/>
    <x v="78"/>
    <x v="0"/>
    <x v="2"/>
    <x v="26"/>
    <x v="1"/>
    <n v="36"/>
    <x v="0"/>
    <x v="4"/>
    <m/>
    <x v="0"/>
    <x v="3"/>
    <x v="0"/>
    <x v="0"/>
    <x v="0"/>
    <s v="IE4A"/>
    <s v="メイン"/>
    <s v="辻川"/>
    <s v="火"/>
    <n v="4"/>
    <n v="3602"/>
    <s v=""/>
    <s v=""/>
    <s v=""/>
    <s v=""/>
    <s v=""/>
    <s v=""/>
    <x v="0"/>
    <s v="IE4A火4"/>
    <n v="1"/>
    <s v="辻川火4"/>
    <n v="1"/>
    <n v="1"/>
    <n v="27"/>
    <s v="3602火4"/>
    <n v="1"/>
    <s v="IE4AIE4A火43602"/>
    <n v="27"/>
    <m/>
  </r>
  <r>
    <n v="4"/>
    <x v="0"/>
    <x v="23"/>
    <x v="2"/>
    <n v="27"/>
    <s v="畠"/>
    <x v="16"/>
    <x v="41"/>
    <s v="吉田研"/>
    <s v="IT"/>
    <s v="　"/>
    <s v="非常勤"/>
    <x v="23"/>
    <x v="1"/>
    <x v="77"/>
    <x v="1"/>
    <x v="3"/>
    <x v="3"/>
    <x v="0"/>
    <n v="36"/>
    <x v="1"/>
    <x v="2"/>
    <m/>
    <x v="0"/>
    <x v="3"/>
    <x v="0"/>
    <x v="0"/>
    <x v="0"/>
    <s v="IE4A"/>
    <s v="メイン"/>
    <s v="吉田研"/>
    <s v="水"/>
    <n v="1"/>
    <n v="2303"/>
    <s v=""/>
    <s v=""/>
    <s v=""/>
    <s v=""/>
    <s v=""/>
    <s v=""/>
    <x v="0"/>
    <s v="IE4A水1"/>
    <n v="0.5"/>
    <s v="吉田研水1"/>
    <n v="1"/>
    <n v="1"/>
    <n v="27"/>
    <s v="2303水1"/>
    <n v="0.5"/>
    <s v="IE4AIE4A水12303"/>
    <n v="13.5"/>
    <m/>
  </r>
  <r>
    <n v="4"/>
    <x v="0"/>
    <x v="23"/>
    <x v="2"/>
    <n v="27"/>
    <s v="畠"/>
    <x v="16"/>
    <x v="41"/>
    <s v="吉田研"/>
    <s v="IT"/>
    <s v="　"/>
    <s v="非常勤"/>
    <x v="23"/>
    <x v="1"/>
    <x v="77"/>
    <x v="1"/>
    <x v="1"/>
    <x v="3"/>
    <x v="0"/>
    <n v="36"/>
    <x v="1"/>
    <x v="2"/>
    <m/>
    <x v="0"/>
    <x v="3"/>
    <x v="0"/>
    <x v="0"/>
    <x v="0"/>
    <s v="IE4A"/>
    <s v="メイン"/>
    <s v="吉田研"/>
    <s v="水"/>
    <n v="2"/>
    <n v="2303"/>
    <s v=""/>
    <s v=""/>
    <s v=""/>
    <s v=""/>
    <s v=""/>
    <s v=""/>
    <x v="0"/>
    <s v="IE4A水2"/>
    <n v="0.5"/>
    <s v="吉田研水2"/>
    <n v="1"/>
    <n v="1"/>
    <n v="27"/>
    <s v="2303水2"/>
    <n v="0.5"/>
    <s v="IE4AIE4A水22303"/>
    <n v="13.5"/>
    <m/>
  </r>
  <r>
    <n v="4"/>
    <x v="0"/>
    <x v="23"/>
    <x v="2"/>
    <n v="27"/>
    <s v="畠"/>
    <x v="18"/>
    <x v="170"/>
    <s v="吉田研"/>
    <s v="IT"/>
    <s v="　"/>
    <s v="非常勤"/>
    <x v="23"/>
    <x v="1"/>
    <x v="77"/>
    <x v="2"/>
    <x v="3"/>
    <x v="27"/>
    <x v="1"/>
    <n v="36"/>
    <x v="0"/>
    <x v="0"/>
    <m/>
    <x v="0"/>
    <x v="3"/>
    <x v="0"/>
    <x v="0"/>
    <x v="0"/>
    <s v="IE4A"/>
    <s v="メイン"/>
    <s v="吉田研"/>
    <s v="木"/>
    <n v="1"/>
    <n v="3501"/>
    <s v=""/>
    <s v=""/>
    <s v=""/>
    <s v=""/>
    <s v=""/>
    <s v=""/>
    <x v="0"/>
    <s v="IE4A木1"/>
    <n v="1"/>
    <s v="吉田研木1"/>
    <n v="1"/>
    <n v="1"/>
    <n v="27"/>
    <s v="3501木1"/>
    <n v="1"/>
    <s v="IE4AIE4A木13501"/>
    <n v="27"/>
    <m/>
  </r>
  <r>
    <n v="4"/>
    <x v="0"/>
    <x v="23"/>
    <x v="2"/>
    <n v="27"/>
    <s v="畠"/>
    <x v="18"/>
    <x v="42"/>
    <s v="吉田研"/>
    <s v="IT"/>
    <s v="　"/>
    <s v="非常勤"/>
    <x v="23"/>
    <x v="1"/>
    <x v="77"/>
    <x v="2"/>
    <x v="1"/>
    <x v="27"/>
    <x v="1"/>
    <n v="36"/>
    <x v="0"/>
    <x v="0"/>
    <m/>
    <x v="0"/>
    <x v="3"/>
    <x v="0"/>
    <x v="0"/>
    <x v="0"/>
    <s v="IE4A"/>
    <s v="メイン"/>
    <s v="吉田研"/>
    <s v="木"/>
    <n v="2"/>
    <n v="3501"/>
    <s v=""/>
    <s v=""/>
    <s v=""/>
    <s v=""/>
    <s v=""/>
    <s v=""/>
    <x v="0"/>
    <s v="IE4A木2"/>
    <n v="0.5"/>
    <s v="吉田研木2"/>
    <n v="1"/>
    <n v="1"/>
    <n v="27"/>
    <s v="3501木2"/>
    <n v="0.5"/>
    <s v="IE4AIE4A木23501"/>
    <n v="13.5"/>
    <m/>
  </r>
  <r>
    <n v="4"/>
    <x v="0"/>
    <x v="23"/>
    <x v="2"/>
    <n v="27"/>
    <s v="畠"/>
    <x v="11"/>
    <x v="90"/>
    <s v="黒川"/>
    <s v="進路"/>
    <s v="　"/>
    <s v="専任"/>
    <x v="23"/>
    <x v="1"/>
    <x v="32"/>
    <x v="2"/>
    <x v="0"/>
    <x v="27"/>
    <x v="1"/>
    <n v="36"/>
    <x v="0"/>
    <x v="0"/>
    <m/>
    <x v="0"/>
    <x v="3"/>
    <x v="0"/>
    <x v="1"/>
    <x v="1"/>
    <s v="IE4A"/>
    <s v="メイン"/>
    <s v="畠"/>
    <s v="木"/>
    <n v="3"/>
    <n v="3501"/>
    <s v=""/>
    <s v=""/>
    <s v=""/>
    <s v=""/>
    <s v=""/>
    <s v=""/>
    <x v="0"/>
    <s v="IE4A木3"/>
    <n v="1"/>
    <s v="畠木3"/>
    <n v="1"/>
    <n v="1"/>
    <n v="27"/>
    <s v="3501木3"/>
    <n v="1"/>
    <s v="IE4AIE4A木33501"/>
    <n v="27"/>
    <m/>
  </r>
  <r>
    <n v="4"/>
    <x v="0"/>
    <x v="23"/>
    <x v="2"/>
    <n v="27"/>
    <s v="畠"/>
    <x v="16"/>
    <x v="43"/>
    <s v="小出"/>
    <s v="IT"/>
    <s v="　"/>
    <s v="専任"/>
    <x v="23"/>
    <x v="1"/>
    <x v="30"/>
    <x v="2"/>
    <x v="2"/>
    <x v="27"/>
    <x v="1"/>
    <n v="36"/>
    <x v="0"/>
    <x v="0"/>
    <m/>
    <x v="0"/>
    <x v="3"/>
    <x v="0"/>
    <x v="1"/>
    <x v="0"/>
    <s v="IE4A"/>
    <s v="メイン"/>
    <s v="小出"/>
    <s v="木"/>
    <n v="4"/>
    <n v="3501"/>
    <s v=""/>
    <s v=""/>
    <s v=""/>
    <s v=""/>
    <s v=""/>
    <s v=""/>
    <x v="0"/>
    <s v="IE4A木4"/>
    <n v="0.5"/>
    <s v="小出木4"/>
    <n v="1"/>
    <n v="1"/>
    <n v="27"/>
    <s v="3501木4"/>
    <n v="0.5"/>
    <s v="IE4AIE4A木43501"/>
    <n v="13.5"/>
    <m/>
  </r>
  <r>
    <n v="4"/>
    <x v="0"/>
    <x v="23"/>
    <x v="2"/>
    <n v="27"/>
    <s v="畠"/>
    <x v="16"/>
    <x v="44"/>
    <s v="吉田研"/>
    <s v="IT"/>
    <s v="　"/>
    <s v="非常勤"/>
    <x v="23"/>
    <x v="1"/>
    <x v="77"/>
    <x v="3"/>
    <x v="1"/>
    <x v="28"/>
    <x v="2"/>
    <n v="36"/>
    <x v="0"/>
    <x v="2"/>
    <m/>
    <x v="0"/>
    <x v="3"/>
    <x v="0"/>
    <x v="0"/>
    <x v="0"/>
    <s v="IE4A"/>
    <s v="メイン"/>
    <s v="吉田研"/>
    <s v="金"/>
    <n v="2"/>
    <n v="3301"/>
    <s v=""/>
    <s v=""/>
    <s v=""/>
    <s v=""/>
    <s v=""/>
    <s v=""/>
    <x v="0"/>
    <s v="IE4A金2"/>
    <n v="0.5"/>
    <s v="吉田研金2"/>
    <n v="1"/>
    <n v="1"/>
    <n v="27"/>
    <s v="3301金2"/>
    <n v="0.5"/>
    <s v="IE4AIE4A金23301"/>
    <n v="13.5"/>
    <m/>
  </r>
  <r>
    <n v="4"/>
    <x v="0"/>
    <x v="23"/>
    <x v="2"/>
    <n v="27"/>
    <s v="畠"/>
    <x v="15"/>
    <x v="171"/>
    <s v="平井"/>
    <s v="IT"/>
    <s v="　"/>
    <s v="非常勤"/>
    <x v="23"/>
    <x v="1"/>
    <x v="71"/>
    <x v="3"/>
    <x v="0"/>
    <x v="28"/>
    <x v="2"/>
    <n v="36"/>
    <x v="0"/>
    <x v="2"/>
    <m/>
    <x v="0"/>
    <x v="3"/>
    <x v="0"/>
    <x v="0"/>
    <x v="0"/>
    <s v="IE4A"/>
    <s v="メイン"/>
    <s v="平井"/>
    <s v="金"/>
    <n v="3"/>
    <n v="3301"/>
    <s v=""/>
    <s v=""/>
    <s v=""/>
    <s v=""/>
    <s v=""/>
    <s v=""/>
    <x v="0"/>
    <s v="IE4A金3"/>
    <n v="1"/>
    <s v="平井金3"/>
    <n v="1"/>
    <n v="1"/>
    <n v="27"/>
    <s v="3301金3"/>
    <n v="1"/>
    <s v="IE4AIE4A金33301"/>
    <n v="27"/>
    <m/>
  </r>
  <r>
    <n v="4"/>
    <x v="0"/>
    <x v="23"/>
    <x v="2"/>
    <n v="27"/>
    <s v="畠"/>
    <x v="15"/>
    <x v="171"/>
    <s v="平井"/>
    <s v="IT"/>
    <s v="　"/>
    <s v="非常勤"/>
    <x v="23"/>
    <x v="1"/>
    <x v="71"/>
    <x v="3"/>
    <x v="2"/>
    <x v="28"/>
    <x v="2"/>
    <n v="36"/>
    <x v="0"/>
    <x v="2"/>
    <m/>
    <x v="0"/>
    <x v="3"/>
    <x v="0"/>
    <x v="0"/>
    <x v="0"/>
    <s v="IE4A"/>
    <s v="メイン"/>
    <s v="平井"/>
    <s v="金"/>
    <n v="4"/>
    <n v="3301"/>
    <s v=""/>
    <s v=""/>
    <s v=""/>
    <s v=""/>
    <s v=""/>
    <s v=""/>
    <x v="0"/>
    <s v="IE4A金4"/>
    <n v="1"/>
    <s v="平井金4"/>
    <n v="1"/>
    <n v="1"/>
    <n v="27"/>
    <s v="3301金4"/>
    <n v="1"/>
    <s v="IE4AIE4A金43301"/>
    <n v="27"/>
    <m/>
  </r>
  <r>
    <n v="4"/>
    <x v="0"/>
    <x v="40"/>
    <x v="2"/>
    <n v="1"/>
    <s v="藤原"/>
    <x v="32"/>
    <x v="172"/>
    <s v="山本太"/>
    <s v="教務"/>
    <s v="　"/>
    <s v="スタッフ"/>
    <x v="72"/>
    <x v="1"/>
    <x v="76"/>
    <x v="0"/>
    <x v="3"/>
    <x v="41"/>
    <x v="6"/>
    <n v="0"/>
    <x v="4"/>
    <x v="6"/>
    <m/>
    <x v="0"/>
    <x v="6"/>
    <x v="0"/>
    <x v="4"/>
    <x v="0"/>
    <s v="KE4A"/>
    <s v="メイン"/>
    <s v="国際"/>
    <s v="火"/>
    <n v="1"/>
    <s v="国際"/>
    <s v=""/>
    <s v=""/>
    <s v=""/>
    <s v=""/>
    <s v=""/>
    <s v=""/>
    <x v="0"/>
    <s v="KE4A火1"/>
    <n v="1"/>
    <s v="国際火1"/>
    <n v="1"/>
    <n v="1"/>
    <n v="1"/>
    <s v="国際火1"/>
    <n v="1"/>
    <s v="KE4AKE4A火1国際"/>
    <n v="1"/>
    <m/>
  </r>
  <r>
    <n v="4"/>
    <x v="0"/>
    <x v="40"/>
    <x v="2"/>
    <n v="1"/>
    <s v="藤原"/>
    <x v="32"/>
    <x v="173"/>
    <s v="山本太"/>
    <s v="教務"/>
    <s v="　"/>
    <s v="スタッフ"/>
    <x v="72"/>
    <x v="1"/>
    <x v="76"/>
    <x v="0"/>
    <x v="1"/>
    <x v="41"/>
    <x v="6"/>
    <n v="0"/>
    <x v="4"/>
    <x v="6"/>
    <m/>
    <x v="0"/>
    <x v="6"/>
    <x v="0"/>
    <x v="4"/>
    <x v="0"/>
    <s v="KE4A"/>
    <s v="メイン"/>
    <s v="国際"/>
    <s v="火"/>
    <n v="2"/>
    <s v="国際"/>
    <s v=""/>
    <s v=""/>
    <s v=""/>
    <s v=""/>
    <s v=""/>
    <s v=""/>
    <x v="0"/>
    <s v="KE4A火2"/>
    <n v="1"/>
    <s v="国際火2"/>
    <n v="1"/>
    <n v="1"/>
    <n v="1"/>
    <s v="国際火2"/>
    <n v="1"/>
    <s v="KE4AKE4A火2国際"/>
    <n v="1"/>
    <m/>
  </r>
  <r>
    <n v="4"/>
    <x v="0"/>
    <x v="40"/>
    <x v="2"/>
    <n v="1"/>
    <s v="藤原"/>
    <x v="32"/>
    <x v="172"/>
    <s v="山本太"/>
    <s v="教務"/>
    <s v="　"/>
    <s v="スタッフ"/>
    <x v="72"/>
    <x v="1"/>
    <x v="76"/>
    <x v="2"/>
    <x v="3"/>
    <x v="41"/>
    <x v="6"/>
    <n v="0"/>
    <x v="4"/>
    <x v="6"/>
    <m/>
    <x v="0"/>
    <x v="6"/>
    <x v="0"/>
    <x v="4"/>
    <x v="0"/>
    <s v="KE4A"/>
    <s v="メイン"/>
    <s v="国際"/>
    <s v="木"/>
    <n v="1"/>
    <s v="国際"/>
    <s v=""/>
    <s v=""/>
    <s v=""/>
    <s v=""/>
    <s v=""/>
    <s v=""/>
    <x v="0"/>
    <s v="KE4A木1"/>
    <n v="1"/>
    <s v="国際木1"/>
    <n v="1"/>
    <n v="1"/>
    <n v="1"/>
    <s v="国際木1"/>
    <n v="1"/>
    <s v="KE4AKE4A木1国際"/>
    <n v="1"/>
    <m/>
  </r>
  <r>
    <n v="4"/>
    <x v="0"/>
    <x v="40"/>
    <x v="2"/>
    <n v="1"/>
    <s v="藤原"/>
    <x v="32"/>
    <x v="173"/>
    <s v="山本太"/>
    <s v="教務"/>
    <s v="　"/>
    <s v="スタッフ"/>
    <x v="72"/>
    <x v="1"/>
    <x v="76"/>
    <x v="2"/>
    <x v="1"/>
    <x v="41"/>
    <x v="6"/>
    <n v="0"/>
    <x v="4"/>
    <x v="6"/>
    <m/>
    <x v="0"/>
    <x v="6"/>
    <x v="0"/>
    <x v="4"/>
    <x v="0"/>
    <s v="KE4A"/>
    <s v="メイン"/>
    <s v="国際"/>
    <s v="木"/>
    <n v="2"/>
    <s v="国際"/>
    <s v=""/>
    <s v=""/>
    <s v=""/>
    <s v=""/>
    <s v=""/>
    <s v=""/>
    <x v="0"/>
    <s v="KE4A木2"/>
    <n v="1"/>
    <s v="国際木2"/>
    <n v="1"/>
    <n v="1"/>
    <n v="1"/>
    <s v="国際木2"/>
    <n v="1"/>
    <s v="KE4AKE4A木2国際"/>
    <n v="1"/>
    <m/>
  </r>
  <r>
    <n v="1"/>
    <x v="0"/>
    <x v="25"/>
    <x v="3"/>
    <n v="6"/>
    <s v="宮﨑"/>
    <x v="27"/>
    <x v="174"/>
    <s v="宮﨑"/>
    <s v="デザイン"/>
    <s v="　"/>
    <s v="専任"/>
    <x v="73"/>
    <x v="1"/>
    <x v="35"/>
    <x v="4"/>
    <x v="3"/>
    <x v="30"/>
    <x v="1"/>
    <n v="25"/>
    <x v="1"/>
    <x v="2"/>
    <m/>
    <x v="0"/>
    <x v="0"/>
    <x v="0"/>
    <x v="0"/>
    <x v="0"/>
    <s v="CD1A"/>
    <s v="メイン"/>
    <s v="田中明"/>
    <s v="月"/>
    <n v="1"/>
    <n v="2301"/>
    <s v=""/>
    <s v=""/>
    <s v=""/>
    <s v=""/>
    <s v=""/>
    <s v=""/>
    <x v="0"/>
    <s v="CD1A月1"/>
    <n v="1"/>
    <s v="田中明月1"/>
    <n v="1"/>
    <n v="1"/>
    <n v="6"/>
    <s v="2301月1"/>
    <n v="1"/>
    <s v="CD1ACD1A月12301"/>
    <n v="6"/>
    <m/>
  </r>
  <r>
    <n v="1"/>
    <x v="0"/>
    <x v="25"/>
    <x v="3"/>
    <n v="6"/>
    <s v="宮﨑"/>
    <x v="27"/>
    <x v="174"/>
    <s v="宮﨑"/>
    <s v="デザイン"/>
    <s v="　"/>
    <s v="専任"/>
    <x v="73"/>
    <x v="1"/>
    <x v="35"/>
    <x v="4"/>
    <x v="1"/>
    <x v="30"/>
    <x v="1"/>
    <n v="25"/>
    <x v="1"/>
    <x v="2"/>
    <m/>
    <x v="0"/>
    <x v="0"/>
    <x v="0"/>
    <x v="0"/>
    <x v="0"/>
    <s v="CD1A"/>
    <s v="メイン"/>
    <s v="田中明"/>
    <s v="月"/>
    <n v="2"/>
    <n v="2301"/>
    <s v=""/>
    <s v=""/>
    <s v=""/>
    <s v=""/>
    <s v=""/>
    <s v=""/>
    <x v="0"/>
    <s v="CD1A月2"/>
    <n v="1"/>
    <s v="田中明月2"/>
    <n v="1"/>
    <n v="1"/>
    <n v="6"/>
    <s v="2301月2"/>
    <n v="1"/>
    <s v="CD1ACD1A月22301"/>
    <n v="6"/>
    <m/>
  </r>
  <r>
    <n v="1"/>
    <x v="0"/>
    <x v="25"/>
    <x v="3"/>
    <n v="6"/>
    <s v="宮﨑"/>
    <x v="27"/>
    <x v="174"/>
    <s v="宮﨑"/>
    <s v="デザイン"/>
    <s v="　"/>
    <s v="専任"/>
    <x v="73"/>
    <x v="1"/>
    <x v="53"/>
    <x v="0"/>
    <x v="1"/>
    <x v="30"/>
    <x v="1"/>
    <n v="25"/>
    <x v="1"/>
    <x v="2"/>
    <m/>
    <x v="0"/>
    <x v="0"/>
    <x v="0"/>
    <x v="1"/>
    <x v="1"/>
    <s v="CD1A"/>
    <s v="メイン"/>
    <s v="宮﨑"/>
    <s v="火"/>
    <n v="2"/>
    <n v="2301"/>
    <s v=""/>
    <s v=""/>
    <s v=""/>
    <s v=""/>
    <s v=""/>
    <s v=""/>
    <x v="0"/>
    <s v="CD1A火2"/>
    <n v="1"/>
    <s v="宮﨑火2"/>
    <n v="1"/>
    <n v="1"/>
    <n v="6"/>
    <s v="2301火2"/>
    <n v="0.5"/>
    <s v="CD1ACD1A火22301"/>
    <n v="6"/>
    <m/>
  </r>
  <r>
    <n v="1"/>
    <x v="0"/>
    <x v="25"/>
    <x v="3"/>
    <n v="6"/>
    <s v="宮﨑"/>
    <x v="19"/>
    <x v="175"/>
    <s v="渡辺"/>
    <s v="デザイン"/>
    <s v="　"/>
    <s v="非常勤"/>
    <x v="73"/>
    <x v="1"/>
    <x v="79"/>
    <x v="1"/>
    <x v="3"/>
    <x v="44"/>
    <x v="4"/>
    <n v="36"/>
    <x v="2"/>
    <x v="2"/>
    <m/>
    <x v="0"/>
    <x v="0"/>
    <x v="0"/>
    <x v="0"/>
    <x v="0"/>
    <s v="CD1A"/>
    <s v="メイン"/>
    <s v="渡辺"/>
    <s v="水"/>
    <n v="1"/>
    <n v="1305"/>
    <s v=""/>
    <s v=""/>
    <s v=""/>
    <s v=""/>
    <s v=""/>
    <s v=""/>
    <x v="0"/>
    <s v="CD1A水1"/>
    <n v="1"/>
    <s v="渡辺水1"/>
    <n v="1"/>
    <n v="1"/>
    <n v="6"/>
    <s v="1305水1"/>
    <n v="1"/>
    <s v="CD1ACD1A水11305"/>
    <n v="6"/>
    <m/>
  </r>
  <r>
    <n v="1"/>
    <x v="0"/>
    <x v="25"/>
    <x v="3"/>
    <n v="6"/>
    <s v="宮﨑"/>
    <x v="19"/>
    <x v="175"/>
    <s v="渡辺"/>
    <s v="デザイン"/>
    <s v="　"/>
    <s v="非常勤"/>
    <x v="73"/>
    <x v="1"/>
    <x v="79"/>
    <x v="1"/>
    <x v="1"/>
    <x v="44"/>
    <x v="4"/>
    <n v="36"/>
    <x v="2"/>
    <x v="2"/>
    <m/>
    <x v="0"/>
    <x v="0"/>
    <x v="0"/>
    <x v="0"/>
    <x v="0"/>
    <s v="CD1A"/>
    <s v="メイン"/>
    <s v="渡辺"/>
    <s v="水"/>
    <n v="2"/>
    <n v="1305"/>
    <s v=""/>
    <s v=""/>
    <s v=""/>
    <s v=""/>
    <s v=""/>
    <s v=""/>
    <x v="0"/>
    <s v="CD1A水2"/>
    <n v="1"/>
    <s v="渡辺水2"/>
    <n v="1"/>
    <n v="1"/>
    <n v="6"/>
    <s v="1305水2"/>
    <n v="1"/>
    <s v="CD1ACD1A水21305"/>
    <n v="6"/>
    <m/>
  </r>
  <r>
    <n v="2"/>
    <x v="0"/>
    <x v="27"/>
    <x v="3"/>
    <n v="7"/>
    <s v="坂倉"/>
    <x v="11"/>
    <x v="21"/>
    <s v="黒川"/>
    <s v="進路"/>
    <s v="　"/>
    <s v="専任"/>
    <x v="74"/>
    <x v="1"/>
    <x v="37"/>
    <x v="4"/>
    <x v="2"/>
    <x v="3"/>
    <x v="0"/>
    <n v="36"/>
    <x v="1"/>
    <x v="2"/>
    <m/>
    <x v="0"/>
    <x v="0"/>
    <x v="0"/>
    <x v="1"/>
    <x v="1"/>
    <s v="DW2A"/>
    <s v="メイン"/>
    <s v="坂倉"/>
    <s v="月"/>
    <n v="4"/>
    <n v="2303"/>
    <s v=""/>
    <s v=""/>
    <s v=""/>
    <s v=""/>
    <s v=""/>
    <s v=""/>
    <x v="0"/>
    <s v="DW2A月4"/>
    <n v="1"/>
    <s v="坂倉月4"/>
    <n v="1"/>
    <n v="1"/>
    <n v="7"/>
    <s v="2303月4"/>
    <n v="1"/>
    <s v="DW2ADW2A月42303"/>
    <n v="7"/>
    <m/>
  </r>
  <r>
    <n v="2"/>
    <x v="0"/>
    <x v="27"/>
    <x v="3"/>
    <n v="7"/>
    <s v="坂倉"/>
    <x v="27"/>
    <x v="176"/>
    <s v="坂倉"/>
    <s v="デザイン"/>
    <s v="　"/>
    <s v="専任"/>
    <x v="74"/>
    <x v="1"/>
    <x v="35"/>
    <x v="0"/>
    <x v="3"/>
    <x v="30"/>
    <x v="1"/>
    <n v="25"/>
    <x v="1"/>
    <x v="2"/>
    <m/>
    <x v="0"/>
    <x v="0"/>
    <x v="0"/>
    <x v="0"/>
    <x v="0"/>
    <s v="DW2A"/>
    <s v="メイン"/>
    <s v="田中明"/>
    <s v="火"/>
    <n v="1"/>
    <n v="2301"/>
    <s v=""/>
    <s v=""/>
    <s v=""/>
    <s v=""/>
    <s v=""/>
    <s v=""/>
    <x v="0"/>
    <s v="DW2A火1"/>
    <n v="1"/>
    <s v="田中明火1"/>
    <n v="1"/>
    <n v="1"/>
    <n v="7"/>
    <s v="2301火1"/>
    <n v="0.5"/>
    <s v="DW2ADW2A火12301"/>
    <n v="7"/>
    <m/>
  </r>
  <r>
    <n v="2"/>
    <x v="0"/>
    <x v="27"/>
    <x v="3"/>
    <n v="7"/>
    <s v="坂倉"/>
    <x v="27"/>
    <x v="176"/>
    <s v="坂倉"/>
    <s v="デザイン"/>
    <s v="　"/>
    <s v="専任"/>
    <x v="74"/>
    <x v="1"/>
    <x v="35"/>
    <x v="0"/>
    <x v="1"/>
    <x v="30"/>
    <x v="1"/>
    <n v="25"/>
    <x v="1"/>
    <x v="2"/>
    <m/>
    <x v="0"/>
    <x v="0"/>
    <x v="0"/>
    <x v="0"/>
    <x v="0"/>
    <s v="DW2A"/>
    <s v="メイン"/>
    <s v="田中明"/>
    <s v="火"/>
    <n v="2"/>
    <n v="2301"/>
    <s v=""/>
    <s v=""/>
    <s v=""/>
    <s v=""/>
    <s v=""/>
    <s v=""/>
    <x v="0"/>
    <s v="DW2A火2"/>
    <n v="1"/>
    <s v="田中明火2"/>
    <n v="1"/>
    <n v="1"/>
    <n v="7"/>
    <s v="2301火2"/>
    <n v="0.5"/>
    <s v="DW2ADW2A火22301"/>
    <n v="7"/>
    <m/>
  </r>
  <r>
    <n v="2"/>
    <x v="0"/>
    <x v="49"/>
    <x v="3"/>
    <n v="8"/>
    <s v="坂倉"/>
    <x v="27"/>
    <x v="177"/>
    <s v="坂倉"/>
    <s v="デザイン"/>
    <s v="　"/>
    <s v="専任"/>
    <x v="75"/>
    <x v="1"/>
    <x v="36"/>
    <x v="4"/>
    <x v="0"/>
    <x v="23"/>
    <x v="2"/>
    <n v="36"/>
    <x v="1"/>
    <x v="1"/>
    <m/>
    <x v="0"/>
    <x v="0"/>
    <x v="0"/>
    <x v="0"/>
    <x v="0"/>
    <s v="WD2A"/>
    <s v="メイン"/>
    <s v="武田"/>
    <s v="月"/>
    <n v="3"/>
    <n v="2403"/>
    <s v=""/>
    <s v=""/>
    <s v=""/>
    <s v=""/>
    <s v=""/>
    <s v=""/>
    <x v="0"/>
    <s v="WD2A月3"/>
    <n v="1"/>
    <s v="武田月3"/>
    <n v="1"/>
    <n v="1"/>
    <n v="8"/>
    <s v="2403月3"/>
    <n v="1"/>
    <s v="WD2AWD2A月32403"/>
    <n v="8"/>
    <m/>
  </r>
  <r>
    <n v="2"/>
    <x v="0"/>
    <x v="49"/>
    <x v="3"/>
    <n v="8"/>
    <s v="坂倉"/>
    <x v="27"/>
    <x v="177"/>
    <s v="坂倉"/>
    <s v="デザイン"/>
    <s v="　"/>
    <s v="専任"/>
    <x v="75"/>
    <x v="1"/>
    <x v="39"/>
    <x v="4"/>
    <x v="2"/>
    <x v="23"/>
    <x v="2"/>
    <n v="36"/>
    <x v="1"/>
    <x v="1"/>
    <m/>
    <x v="0"/>
    <x v="0"/>
    <x v="0"/>
    <x v="1"/>
    <x v="0"/>
    <s v="WD2A"/>
    <s v="メイン"/>
    <s v="瀧本"/>
    <s v="月"/>
    <n v="4"/>
    <n v="2403"/>
    <s v=""/>
    <s v=""/>
    <s v=""/>
    <s v=""/>
    <s v=""/>
    <s v=""/>
    <x v="0"/>
    <s v="WD2A月4"/>
    <n v="1"/>
    <s v="瀧本月4"/>
    <n v="1"/>
    <n v="1"/>
    <n v="8"/>
    <s v="2403月4"/>
    <n v="1"/>
    <s v="WD2AWD2A月42403"/>
    <n v="8"/>
    <m/>
  </r>
  <r>
    <n v="2"/>
    <x v="0"/>
    <x v="49"/>
    <x v="3"/>
    <n v="8"/>
    <s v="坂倉"/>
    <x v="27"/>
    <x v="177"/>
    <s v="坂倉"/>
    <s v="デザイン"/>
    <s v="　"/>
    <s v="専任"/>
    <x v="75"/>
    <x v="1"/>
    <x v="37"/>
    <x v="3"/>
    <x v="0"/>
    <x v="23"/>
    <x v="2"/>
    <n v="36"/>
    <x v="1"/>
    <x v="1"/>
    <m/>
    <x v="0"/>
    <x v="0"/>
    <x v="0"/>
    <x v="1"/>
    <x v="1"/>
    <s v="WD2A"/>
    <s v="メイン"/>
    <s v="坂倉"/>
    <s v="金"/>
    <n v="3"/>
    <n v="2403"/>
    <s v=""/>
    <s v=""/>
    <s v=""/>
    <s v=""/>
    <s v=""/>
    <s v=""/>
    <x v="0"/>
    <s v="WD2A金3"/>
    <n v="1"/>
    <s v="坂倉金3"/>
    <n v="1"/>
    <n v="1"/>
    <n v="8"/>
    <s v="2403金3"/>
    <n v="1"/>
    <s v="WD2AWD2A金32403"/>
    <n v="8"/>
    <m/>
  </r>
  <r>
    <n v="2"/>
    <x v="0"/>
    <x v="61"/>
    <x v="3"/>
    <n v="3"/>
    <s v="宮﨑"/>
    <x v="27"/>
    <x v="178"/>
    <s v="宮﨑"/>
    <s v="デザイン"/>
    <s v="　"/>
    <s v="専任"/>
    <x v="76"/>
    <x v="1"/>
    <x v="36"/>
    <x v="0"/>
    <x v="3"/>
    <x v="30"/>
    <x v="1"/>
    <n v="25"/>
    <x v="1"/>
    <x v="2"/>
    <m/>
    <x v="0"/>
    <x v="0"/>
    <x v="0"/>
    <x v="0"/>
    <x v="0"/>
    <s v="CD2A"/>
    <s v="メイン"/>
    <s v="武田"/>
    <s v="火"/>
    <n v="1"/>
    <n v="2301"/>
    <s v=""/>
    <s v=""/>
    <s v=""/>
    <s v=""/>
    <s v=""/>
    <s v=""/>
    <x v="0"/>
    <s v="CD2A火1"/>
    <n v="1"/>
    <s v="武田火1"/>
    <n v="1"/>
    <n v="1"/>
    <n v="3"/>
    <s v="2301火1"/>
    <n v="0.5"/>
    <s v="CD2ACD2A火12301"/>
    <n v="3"/>
    <m/>
  </r>
  <r>
    <n v="2"/>
    <x v="0"/>
    <x v="61"/>
    <x v="3"/>
    <n v="3"/>
    <s v="宮﨑"/>
    <x v="27"/>
    <x v="178"/>
    <s v="宮﨑"/>
    <s v="デザイン"/>
    <s v="　"/>
    <s v="専任"/>
    <x v="76"/>
    <x v="1"/>
    <x v="53"/>
    <x v="1"/>
    <x v="3"/>
    <x v="30"/>
    <x v="1"/>
    <n v="25"/>
    <x v="1"/>
    <x v="2"/>
    <m/>
    <x v="0"/>
    <x v="0"/>
    <x v="0"/>
    <x v="1"/>
    <x v="1"/>
    <s v="CD2A"/>
    <s v="メイン"/>
    <s v="宮﨑"/>
    <s v="水"/>
    <n v="1"/>
    <n v="2301"/>
    <s v=""/>
    <s v=""/>
    <s v=""/>
    <s v=""/>
    <s v=""/>
    <s v=""/>
    <x v="0"/>
    <s v="CD2A水1"/>
    <n v="1"/>
    <s v="宮﨑水1"/>
    <n v="1"/>
    <n v="1"/>
    <n v="3"/>
    <s v="2301水1"/>
    <n v="1"/>
    <s v="CD2ACD2A水12301"/>
    <n v="3"/>
    <m/>
  </r>
  <r>
    <n v="2"/>
    <x v="0"/>
    <x v="61"/>
    <x v="3"/>
    <n v="3"/>
    <s v="宮﨑"/>
    <x v="27"/>
    <x v="178"/>
    <s v="宮﨑"/>
    <s v="デザイン"/>
    <s v="　"/>
    <s v="専任"/>
    <x v="76"/>
    <x v="1"/>
    <x v="53"/>
    <x v="1"/>
    <x v="1"/>
    <x v="30"/>
    <x v="1"/>
    <n v="25"/>
    <x v="1"/>
    <x v="2"/>
    <m/>
    <x v="0"/>
    <x v="0"/>
    <x v="0"/>
    <x v="1"/>
    <x v="1"/>
    <s v="CD2A"/>
    <s v="メイン"/>
    <s v="宮﨑"/>
    <s v="水"/>
    <n v="2"/>
    <n v="2301"/>
    <s v=""/>
    <s v=""/>
    <s v=""/>
    <s v=""/>
    <s v=""/>
    <s v=""/>
    <x v="0"/>
    <s v="CD2A水2"/>
    <n v="1"/>
    <s v="宮﨑水2"/>
    <n v="1"/>
    <n v="1"/>
    <n v="3"/>
    <s v="2301水2"/>
    <n v="1"/>
    <s v="CD2ACD2A水22301"/>
    <n v="3"/>
    <m/>
  </r>
  <r>
    <n v="2"/>
    <x v="0"/>
    <x v="61"/>
    <x v="3"/>
    <n v="3"/>
    <s v="宮﨑"/>
    <x v="27"/>
    <x v="179"/>
    <s v="田中明"/>
    <s v="デザイン"/>
    <s v="　"/>
    <s v="非常勤"/>
    <x v="76"/>
    <x v="1"/>
    <x v="35"/>
    <x v="2"/>
    <x v="3"/>
    <x v="30"/>
    <x v="1"/>
    <n v="25"/>
    <x v="1"/>
    <x v="2"/>
    <m/>
    <x v="0"/>
    <x v="0"/>
    <x v="0"/>
    <x v="0"/>
    <x v="0"/>
    <s v="CD2A"/>
    <s v="メイン"/>
    <s v="田中明"/>
    <s v="木"/>
    <n v="1"/>
    <n v="2301"/>
    <s v=""/>
    <s v=""/>
    <s v=""/>
    <s v=""/>
    <s v=""/>
    <s v=""/>
    <x v="0"/>
    <s v="CD2A木1"/>
    <n v="1"/>
    <s v="田中明木1"/>
    <n v="1"/>
    <n v="1"/>
    <n v="3"/>
    <s v="2301木1"/>
    <n v="0.33333333333333331"/>
    <s v="CD2ACD2A木12301"/>
    <n v="3"/>
    <m/>
  </r>
  <r>
    <n v="2"/>
    <x v="0"/>
    <x v="61"/>
    <x v="3"/>
    <n v="3"/>
    <s v="宮﨑"/>
    <x v="27"/>
    <x v="179"/>
    <s v="田中明"/>
    <s v="デザイン"/>
    <s v="　"/>
    <s v="非常勤"/>
    <x v="76"/>
    <x v="1"/>
    <x v="35"/>
    <x v="2"/>
    <x v="1"/>
    <x v="30"/>
    <x v="1"/>
    <n v="25"/>
    <x v="1"/>
    <x v="2"/>
    <m/>
    <x v="0"/>
    <x v="0"/>
    <x v="0"/>
    <x v="0"/>
    <x v="0"/>
    <s v="CD2A"/>
    <s v="メイン"/>
    <s v="田中明"/>
    <s v="木"/>
    <n v="2"/>
    <n v="2301"/>
    <s v=""/>
    <s v=""/>
    <s v=""/>
    <s v=""/>
    <s v=""/>
    <s v=""/>
    <x v="0"/>
    <s v="CD2A木2"/>
    <n v="1"/>
    <s v="田中明木2"/>
    <n v="1"/>
    <n v="1"/>
    <n v="3"/>
    <s v="2301木2"/>
    <n v="0.33333333333333331"/>
    <s v="CD2ACD2A木22301"/>
    <n v="3"/>
    <m/>
  </r>
  <r>
    <n v="2"/>
    <x v="0"/>
    <x v="61"/>
    <x v="3"/>
    <n v="3"/>
    <s v="宮﨑"/>
    <x v="27"/>
    <x v="179"/>
    <s v="田中明"/>
    <s v="デザイン"/>
    <s v="　"/>
    <s v="非常勤"/>
    <x v="76"/>
    <x v="1"/>
    <x v="35"/>
    <x v="2"/>
    <x v="0"/>
    <x v="30"/>
    <x v="1"/>
    <n v="25"/>
    <x v="1"/>
    <x v="2"/>
    <m/>
    <x v="0"/>
    <x v="0"/>
    <x v="0"/>
    <x v="0"/>
    <x v="0"/>
    <s v="CD2A"/>
    <s v="メイン"/>
    <s v="田中明"/>
    <s v="木"/>
    <n v="3"/>
    <n v="2301"/>
    <s v=""/>
    <s v=""/>
    <s v=""/>
    <s v=""/>
    <s v=""/>
    <s v=""/>
    <x v="0"/>
    <s v="CD2A木3"/>
    <n v="1"/>
    <s v="田中明木3"/>
    <n v="1"/>
    <n v="1"/>
    <n v="3"/>
    <s v="2301木3"/>
    <n v="0.33333333333333331"/>
    <s v="CD2ACD2A木32301"/>
    <n v="3"/>
    <m/>
  </r>
  <r>
    <n v="2"/>
    <x v="0"/>
    <x v="61"/>
    <x v="3"/>
    <n v="3"/>
    <s v="宮﨑"/>
    <x v="27"/>
    <x v="178"/>
    <s v="宮﨑"/>
    <s v="デザイン"/>
    <s v="　"/>
    <s v="専任"/>
    <x v="76"/>
    <x v="1"/>
    <x v="35"/>
    <x v="2"/>
    <x v="2"/>
    <x v="30"/>
    <x v="1"/>
    <n v="25"/>
    <x v="1"/>
    <x v="2"/>
    <m/>
    <x v="0"/>
    <x v="0"/>
    <x v="0"/>
    <x v="0"/>
    <x v="0"/>
    <s v="CD2A"/>
    <s v="メイン"/>
    <s v="田中明"/>
    <s v="木"/>
    <n v="4"/>
    <n v="2301"/>
    <s v=""/>
    <s v=""/>
    <s v=""/>
    <s v=""/>
    <s v=""/>
    <s v=""/>
    <x v="0"/>
    <s v="CD2A木4"/>
    <n v="1"/>
    <s v="田中明木4"/>
    <n v="1"/>
    <n v="1"/>
    <n v="3"/>
    <s v="2301木4"/>
    <n v="1"/>
    <s v="CD2ACD2A木42301"/>
    <n v="3"/>
    <m/>
  </r>
  <r>
    <n v="3"/>
    <x v="0"/>
    <x v="28"/>
    <x v="3"/>
    <n v="11"/>
    <s v="坂倉"/>
    <x v="8"/>
    <x v="180"/>
    <s v="辻"/>
    <s v="デザイン"/>
    <s v="　"/>
    <s v="専任"/>
    <x v="77"/>
    <x v="1"/>
    <x v="19"/>
    <x v="0"/>
    <x v="3"/>
    <x v="31"/>
    <x v="1"/>
    <n v="33"/>
    <x v="1"/>
    <x v="2"/>
    <m/>
    <x v="0"/>
    <x v="0"/>
    <x v="0"/>
    <x v="1"/>
    <x v="0"/>
    <s v="DW3A"/>
    <s v="メイン"/>
    <s v="辻"/>
    <s v="火"/>
    <n v="1"/>
    <n v="2302"/>
    <s v=""/>
    <s v=""/>
    <s v=""/>
    <s v=""/>
    <s v=""/>
    <s v=""/>
    <x v="0"/>
    <s v="DW3A火1"/>
    <n v="1"/>
    <s v="辻火1"/>
    <n v="1"/>
    <n v="1"/>
    <n v="11"/>
    <s v="2302火1"/>
    <n v="1"/>
    <s v="DW3ADW3A火12302"/>
    <n v="11"/>
    <m/>
  </r>
  <r>
    <n v="3"/>
    <x v="0"/>
    <x v="28"/>
    <x v="3"/>
    <n v="11"/>
    <s v="坂倉"/>
    <x v="19"/>
    <x v="181"/>
    <s v="宮﨑"/>
    <s v="デザイン"/>
    <s v="　"/>
    <s v="専任"/>
    <x v="77"/>
    <x v="1"/>
    <x v="53"/>
    <x v="1"/>
    <x v="2"/>
    <x v="30"/>
    <x v="1"/>
    <n v="25"/>
    <x v="1"/>
    <x v="2"/>
    <m/>
    <x v="0"/>
    <x v="0"/>
    <x v="0"/>
    <x v="1"/>
    <x v="0"/>
    <s v="DW3A"/>
    <s v="メイン"/>
    <s v="宮﨑"/>
    <s v="水"/>
    <n v="4"/>
    <n v="2301"/>
    <s v=""/>
    <s v=""/>
    <s v=""/>
    <s v=""/>
    <s v=""/>
    <s v=""/>
    <x v="0"/>
    <s v="DW3A水4"/>
    <n v="1"/>
    <s v="宮﨑水4"/>
    <n v="1"/>
    <n v="1"/>
    <n v="11"/>
    <s v="2301水4"/>
    <n v="1"/>
    <s v="DW3ADW3A水42301"/>
    <n v="11"/>
    <m/>
  </r>
  <r>
    <n v="3"/>
    <x v="0"/>
    <x v="28"/>
    <x v="3"/>
    <n v="11"/>
    <s v="坂倉"/>
    <x v="27"/>
    <x v="182"/>
    <s v="坂倉"/>
    <s v="デザイン"/>
    <s v="　"/>
    <s v="専任"/>
    <x v="77"/>
    <x v="1"/>
    <x v="37"/>
    <x v="2"/>
    <x v="3"/>
    <x v="31"/>
    <x v="1"/>
    <n v="33"/>
    <x v="1"/>
    <x v="2"/>
    <m/>
    <x v="0"/>
    <x v="0"/>
    <x v="0"/>
    <x v="1"/>
    <x v="1"/>
    <s v="DW3A"/>
    <s v="メイン"/>
    <s v="坂倉"/>
    <s v="木"/>
    <n v="1"/>
    <n v="2302"/>
    <s v=""/>
    <s v=""/>
    <s v=""/>
    <s v=""/>
    <s v=""/>
    <s v=""/>
    <x v="0"/>
    <s v="DW3A木1"/>
    <n v="1"/>
    <s v="坂倉木1"/>
    <n v="1"/>
    <n v="1"/>
    <n v="11"/>
    <s v="2302木1"/>
    <n v="1"/>
    <s v="DW3ADW3A木12302"/>
    <n v="11"/>
    <m/>
  </r>
  <r>
    <n v="3"/>
    <x v="0"/>
    <x v="28"/>
    <x v="3"/>
    <n v="11"/>
    <s v="坂倉"/>
    <x v="27"/>
    <x v="182"/>
    <s v="坂倉"/>
    <s v="デザイン"/>
    <s v="　"/>
    <s v="専任"/>
    <x v="77"/>
    <x v="1"/>
    <x v="19"/>
    <x v="2"/>
    <x v="1"/>
    <x v="31"/>
    <x v="1"/>
    <n v="33"/>
    <x v="1"/>
    <x v="2"/>
    <m/>
    <x v="0"/>
    <x v="0"/>
    <x v="0"/>
    <x v="1"/>
    <x v="0"/>
    <s v="DW3A"/>
    <s v="メイン"/>
    <s v="辻"/>
    <s v="木"/>
    <n v="2"/>
    <n v="2302"/>
    <s v=""/>
    <s v=""/>
    <s v=""/>
    <s v=""/>
    <s v=""/>
    <s v=""/>
    <x v="0"/>
    <s v="DW3A木2"/>
    <n v="1"/>
    <s v="辻木2"/>
    <n v="1"/>
    <n v="1"/>
    <n v="11"/>
    <s v="2302木2"/>
    <n v="1"/>
    <s v="DW3ADW3A木22302"/>
    <n v="11"/>
    <m/>
  </r>
  <r>
    <n v="3"/>
    <x v="0"/>
    <x v="28"/>
    <x v="3"/>
    <n v="11"/>
    <s v="坂倉"/>
    <x v="27"/>
    <x v="182"/>
    <s v="坂倉"/>
    <s v="デザイン"/>
    <s v="　"/>
    <s v="専任"/>
    <x v="77"/>
    <x v="1"/>
    <x v="35"/>
    <x v="3"/>
    <x v="0"/>
    <x v="31"/>
    <x v="1"/>
    <n v="33"/>
    <x v="1"/>
    <x v="2"/>
    <m/>
    <x v="0"/>
    <x v="0"/>
    <x v="0"/>
    <x v="0"/>
    <x v="0"/>
    <s v="DW3A"/>
    <s v="メイン"/>
    <s v="田中明"/>
    <s v="金"/>
    <n v="3"/>
    <n v="2302"/>
    <s v=""/>
    <s v=""/>
    <s v=""/>
    <s v=""/>
    <s v=""/>
    <s v=""/>
    <x v="0"/>
    <s v="DW3A金3"/>
    <n v="1"/>
    <s v="田中明金3"/>
    <n v="1"/>
    <n v="1"/>
    <n v="11"/>
    <s v="2302金3"/>
    <n v="1"/>
    <s v="DW3ADW3A金32302"/>
    <n v="11"/>
    <m/>
  </r>
  <r>
    <n v="3"/>
    <x v="0"/>
    <x v="28"/>
    <x v="3"/>
    <n v="11"/>
    <s v="坂倉"/>
    <x v="27"/>
    <x v="182"/>
    <s v="坂倉"/>
    <s v="デザイン"/>
    <s v="　"/>
    <s v="専任"/>
    <x v="77"/>
    <x v="1"/>
    <x v="35"/>
    <x v="3"/>
    <x v="2"/>
    <x v="31"/>
    <x v="1"/>
    <n v="33"/>
    <x v="1"/>
    <x v="2"/>
    <m/>
    <x v="0"/>
    <x v="0"/>
    <x v="0"/>
    <x v="0"/>
    <x v="0"/>
    <s v="DW3A"/>
    <s v="メイン"/>
    <s v="田中明"/>
    <s v="金"/>
    <n v="4"/>
    <n v="2302"/>
    <s v=""/>
    <s v=""/>
    <s v=""/>
    <s v=""/>
    <s v=""/>
    <s v=""/>
    <x v="0"/>
    <s v="DW3A金4"/>
    <n v="1"/>
    <s v="田中明金4"/>
    <n v="1"/>
    <n v="1"/>
    <n v="11"/>
    <s v="2302金4"/>
    <n v="1"/>
    <s v="DW3ADW3A金42302"/>
    <n v="11"/>
    <m/>
  </r>
  <r>
    <n v="1"/>
    <x v="1"/>
    <x v="24"/>
    <x v="1"/>
    <n v="9"/>
    <s v="山本昇"/>
    <x v="4"/>
    <x v="7"/>
    <s v="西谷"/>
    <s v="CG"/>
    <s v="　"/>
    <s v="専任"/>
    <x v="24"/>
    <x v="1"/>
    <x v="57"/>
    <x v="0"/>
    <x v="3"/>
    <x v="29"/>
    <x v="4"/>
    <n v="36"/>
    <x v="1"/>
    <x v="0"/>
    <m/>
    <x v="0"/>
    <x v="2"/>
    <x v="0"/>
    <x v="0"/>
    <x v="0"/>
    <s v="UAIGC1A"/>
    <s v="メイン"/>
    <s v="芦田"/>
    <s v="火"/>
    <n v="1"/>
    <n v="2504"/>
    <s v=""/>
    <s v=""/>
    <s v=""/>
    <s v=""/>
    <s v=""/>
    <s v=""/>
    <x v="0"/>
    <s v="AI1A火1"/>
    <n v="0.5"/>
    <s v="芦田火1"/>
    <n v="0.33333333333333331"/>
    <n v="1"/>
    <n v="9"/>
    <s v="2504火1"/>
    <n v="0.25"/>
    <s v="AI1AUAIGC1A火12504"/>
    <n v="4.5"/>
    <m/>
  </r>
  <r>
    <n v="1"/>
    <x v="1"/>
    <x v="24"/>
    <x v="1"/>
    <n v="9"/>
    <s v="山本昇"/>
    <x v="4"/>
    <x v="7"/>
    <s v="西谷"/>
    <s v="CG"/>
    <s v="　"/>
    <s v="専任"/>
    <x v="24"/>
    <x v="1"/>
    <x v="57"/>
    <x v="0"/>
    <x v="1"/>
    <x v="29"/>
    <x v="4"/>
    <n v="36"/>
    <x v="1"/>
    <x v="0"/>
    <m/>
    <x v="0"/>
    <x v="2"/>
    <x v="0"/>
    <x v="0"/>
    <x v="0"/>
    <s v="UAIGC1A"/>
    <s v="メイン"/>
    <s v="芦田"/>
    <s v="火"/>
    <n v="2"/>
    <n v="2504"/>
    <s v=""/>
    <s v=""/>
    <s v=""/>
    <s v=""/>
    <s v=""/>
    <s v=""/>
    <x v="0"/>
    <s v="AI1A火2"/>
    <n v="0.5"/>
    <s v="芦田火2"/>
    <n v="0.33333333333333331"/>
    <n v="1"/>
    <n v="9"/>
    <s v="2504火2"/>
    <n v="0.25"/>
    <s v="AI1AUAIGC1A火22504"/>
    <n v="4.5"/>
    <m/>
  </r>
  <r>
    <n v="1"/>
    <x v="1"/>
    <x v="24"/>
    <x v="1"/>
    <n v="9"/>
    <s v="山本昇"/>
    <x v="4"/>
    <x v="7"/>
    <s v="西谷"/>
    <s v="CG"/>
    <s v="　"/>
    <s v="専任"/>
    <x v="24"/>
    <x v="1"/>
    <x v="57"/>
    <x v="0"/>
    <x v="0"/>
    <x v="29"/>
    <x v="4"/>
    <n v="36"/>
    <x v="1"/>
    <x v="0"/>
    <m/>
    <x v="0"/>
    <x v="2"/>
    <x v="0"/>
    <x v="0"/>
    <x v="0"/>
    <s v="UAIGC1A"/>
    <s v="メイン"/>
    <s v="芦田"/>
    <s v="火"/>
    <n v="3"/>
    <n v="2504"/>
    <s v=""/>
    <s v=""/>
    <s v=""/>
    <s v=""/>
    <s v=""/>
    <s v=""/>
    <x v="0"/>
    <s v="AI1A火3"/>
    <n v="0.5"/>
    <s v="芦田火3"/>
    <n v="0.33333333333333331"/>
    <n v="1"/>
    <n v="9"/>
    <s v="2504火3"/>
    <n v="0.25"/>
    <s v="AI1AUAIGC1A火32504"/>
    <n v="4.5"/>
    <m/>
  </r>
  <r>
    <n v="1"/>
    <x v="1"/>
    <x v="24"/>
    <x v="1"/>
    <n v="9"/>
    <s v="山本昇"/>
    <x v="4"/>
    <x v="7"/>
    <s v="西谷"/>
    <s v="CG"/>
    <s v="　"/>
    <s v="専任"/>
    <x v="24"/>
    <x v="1"/>
    <x v="57"/>
    <x v="0"/>
    <x v="2"/>
    <x v="29"/>
    <x v="4"/>
    <n v="36"/>
    <x v="1"/>
    <x v="0"/>
    <m/>
    <x v="0"/>
    <x v="2"/>
    <x v="0"/>
    <x v="0"/>
    <x v="0"/>
    <s v="UAIGC1A"/>
    <s v="メイン"/>
    <s v="芦田"/>
    <s v="火"/>
    <n v="4"/>
    <n v="2504"/>
    <s v=""/>
    <s v=""/>
    <s v=""/>
    <s v=""/>
    <s v=""/>
    <s v=""/>
    <x v="0"/>
    <s v="AI1A火4"/>
    <n v="0.5"/>
    <s v="芦田火4"/>
    <n v="0.33333333333333331"/>
    <n v="1"/>
    <n v="9"/>
    <s v="2504火4"/>
    <n v="0.25"/>
    <s v="AI1AUAIGC1A火42504"/>
    <n v="4.5"/>
    <m/>
  </r>
  <r>
    <n v="1"/>
    <x v="1"/>
    <x v="24"/>
    <x v="1"/>
    <n v="9"/>
    <s v="山本昇"/>
    <x v="26"/>
    <x v="64"/>
    <n v="0"/>
    <e v="#N/A"/>
    <e v="#N/A"/>
    <e v="#N/A"/>
    <x v="78"/>
    <x v="1"/>
    <x v="54"/>
    <x v="0"/>
    <x v="4"/>
    <x v="20"/>
    <x v="2"/>
    <n v="36"/>
    <x v="2"/>
    <x v="2"/>
    <m/>
    <x v="0"/>
    <x v="2"/>
    <x v="0"/>
    <x v="1"/>
    <x v="1"/>
    <s v="UAICG1A"/>
    <s v="メイン"/>
    <s v="山本昇"/>
    <s v="火"/>
    <n v="5"/>
    <n v="1303"/>
    <s v=""/>
    <s v=""/>
    <s v=""/>
    <s v=""/>
    <s v=""/>
    <s v=""/>
    <x v="0"/>
    <s v="AI1A火5"/>
    <n v="1"/>
    <s v="山本昇火5"/>
    <n v="0"/>
    <n v="1"/>
    <n v="9"/>
    <s v="1303火5"/>
    <n v="0.5"/>
    <s v="AI1AUAICG1A火51303"/>
    <n v="9"/>
    <m/>
  </r>
  <r>
    <n v="1"/>
    <x v="1"/>
    <x v="24"/>
    <x v="1"/>
    <n v="9"/>
    <s v="山本昇"/>
    <x v="3"/>
    <x v="77"/>
    <s v="西谷"/>
    <s v="CG"/>
    <s v="　"/>
    <s v="専任"/>
    <x v="24"/>
    <x v="1"/>
    <x v="38"/>
    <x v="3"/>
    <x v="3"/>
    <x v="29"/>
    <x v="4"/>
    <n v="36"/>
    <x v="1"/>
    <x v="0"/>
    <m/>
    <x v="0"/>
    <x v="2"/>
    <x v="0"/>
    <x v="1"/>
    <x v="0"/>
    <s v="UAIGC1A"/>
    <s v="メイン"/>
    <s v="西谷"/>
    <s v="金"/>
    <n v="1"/>
    <n v="2504"/>
    <s v=""/>
    <s v=""/>
    <s v=""/>
    <s v=""/>
    <s v=""/>
    <s v=""/>
    <x v="0"/>
    <s v="AI1A金1"/>
    <n v="1"/>
    <s v="西谷金1"/>
    <n v="0.33333333333333331"/>
    <n v="1"/>
    <n v="9"/>
    <s v="2504金1"/>
    <n v="0.5"/>
    <s v="AI1AUAIGC1A金12504"/>
    <n v="9"/>
    <m/>
  </r>
  <r>
    <n v="1"/>
    <x v="1"/>
    <x v="24"/>
    <x v="1"/>
    <n v="9"/>
    <s v="山本昇"/>
    <x v="7"/>
    <x v="78"/>
    <s v="西谷"/>
    <s v="CG"/>
    <s v="　"/>
    <s v="専任"/>
    <x v="24"/>
    <x v="1"/>
    <x v="38"/>
    <x v="3"/>
    <x v="1"/>
    <x v="29"/>
    <x v="4"/>
    <n v="36"/>
    <x v="1"/>
    <x v="0"/>
    <m/>
    <x v="0"/>
    <x v="2"/>
    <x v="0"/>
    <x v="1"/>
    <x v="0"/>
    <s v="UAIGC1A"/>
    <s v="メイン"/>
    <s v="西谷"/>
    <s v="金"/>
    <n v="2"/>
    <n v="2504"/>
    <s v=""/>
    <s v=""/>
    <s v=""/>
    <s v=""/>
    <s v=""/>
    <s v=""/>
    <x v="0"/>
    <s v="AI1A金2"/>
    <n v="1"/>
    <s v="西谷金2"/>
    <n v="0.33333333333333331"/>
    <n v="1"/>
    <n v="9"/>
    <s v="2504金2"/>
    <n v="0.5"/>
    <s v="AI1AUAIGC1A金22504"/>
    <n v="9"/>
    <m/>
  </r>
  <r>
    <n v="1"/>
    <x v="1"/>
    <x v="24"/>
    <x v="1"/>
    <n v="9"/>
    <s v="山本昇"/>
    <x v="30"/>
    <x v="75"/>
    <s v="山本昇"/>
    <s v="CG"/>
    <s v="　"/>
    <s v="専任"/>
    <x v="24"/>
    <x v="1"/>
    <x v="54"/>
    <x v="3"/>
    <x v="0"/>
    <x v="35"/>
    <x v="1"/>
    <n v="36"/>
    <x v="1"/>
    <x v="3"/>
    <m/>
    <x v="0"/>
    <x v="2"/>
    <x v="0"/>
    <x v="1"/>
    <x v="1"/>
    <s v="UAIGC1A"/>
    <s v="メイン"/>
    <s v="山本昇"/>
    <s v="金"/>
    <n v="3"/>
    <n v="2201"/>
    <s v=""/>
    <s v=""/>
    <s v=""/>
    <s v=""/>
    <s v=""/>
    <s v=""/>
    <x v="0"/>
    <s v="AI1A金3"/>
    <n v="1"/>
    <s v="山本昇金3"/>
    <n v="0.5"/>
    <n v="1"/>
    <n v="9"/>
    <s v="2201金3"/>
    <n v="0.5"/>
    <s v="AI1AUAIGC1A金32201"/>
    <n v="9"/>
    <m/>
  </r>
  <r>
    <n v="1"/>
    <x v="1"/>
    <x v="24"/>
    <x v="1"/>
    <n v="9"/>
    <s v="山本昇"/>
    <x v="3"/>
    <x v="6"/>
    <s v="徳山"/>
    <s v="CG"/>
    <s v="　"/>
    <s v="専任"/>
    <x v="24"/>
    <x v="1"/>
    <x v="60"/>
    <x v="4"/>
    <x v="0"/>
    <x v="13"/>
    <x v="1"/>
    <n v="36"/>
    <x v="1"/>
    <x v="0"/>
    <m/>
    <x v="0"/>
    <x v="2"/>
    <x v="0"/>
    <x v="0"/>
    <x v="0"/>
    <s v="UAIGC1A"/>
    <s v="メイン"/>
    <s v="野田"/>
    <s v="月"/>
    <n v="3"/>
    <n v="2502"/>
    <s v=""/>
    <s v=""/>
    <s v=""/>
    <s v=""/>
    <s v=""/>
    <s v=""/>
    <x v="0"/>
    <s v="AI1A月3"/>
    <n v="1"/>
    <s v="野田月3"/>
    <n v="0.5"/>
    <n v="1"/>
    <n v="9"/>
    <s v="2502月3"/>
    <n v="0.5"/>
    <s v="AI1AUAIGC1A月32502"/>
    <n v="9"/>
    <m/>
  </r>
  <r>
    <n v="1"/>
    <x v="1"/>
    <x v="24"/>
    <x v="1"/>
    <n v="9"/>
    <s v="山本昇"/>
    <x v="4"/>
    <x v="76"/>
    <s v="庄司"/>
    <s v="CG"/>
    <s v="　"/>
    <s v="専任"/>
    <x v="24"/>
    <x v="1"/>
    <x v="54"/>
    <x v="4"/>
    <x v="2"/>
    <x v="35"/>
    <x v="1"/>
    <n v="36"/>
    <x v="1"/>
    <x v="3"/>
    <m/>
    <x v="0"/>
    <x v="2"/>
    <x v="0"/>
    <x v="1"/>
    <x v="1"/>
    <s v="UAIGC1A"/>
    <s v="メイン"/>
    <s v="山本昇"/>
    <s v="月"/>
    <n v="4"/>
    <n v="2201"/>
    <s v=""/>
    <s v=""/>
    <s v=""/>
    <s v=""/>
    <s v=""/>
    <s v=""/>
    <x v="0"/>
    <s v="AI1A月4"/>
    <n v="1"/>
    <s v="山本昇月4"/>
    <n v="0.5"/>
    <n v="1"/>
    <n v="9"/>
    <s v="2201月4"/>
    <n v="0.5"/>
    <s v="AI1AUAIGC1A月42201"/>
    <n v="9"/>
    <m/>
  </r>
  <r>
    <n v="1"/>
    <x v="1"/>
    <x v="24"/>
    <x v="1"/>
    <n v="9"/>
    <s v="山本昇"/>
    <x v="4"/>
    <x v="76"/>
    <s v="庄司"/>
    <s v="CG"/>
    <s v="　"/>
    <s v="専任"/>
    <x v="24"/>
    <x v="1"/>
    <x v="54"/>
    <x v="4"/>
    <x v="4"/>
    <x v="35"/>
    <x v="1"/>
    <n v="36"/>
    <x v="1"/>
    <x v="3"/>
    <m/>
    <x v="0"/>
    <x v="2"/>
    <x v="0"/>
    <x v="1"/>
    <x v="1"/>
    <s v="UAIGC1A"/>
    <s v="メイン"/>
    <s v="山本昇"/>
    <s v="月"/>
    <n v="5"/>
    <n v="2201"/>
    <s v=""/>
    <s v=""/>
    <s v=""/>
    <s v=""/>
    <s v=""/>
    <s v=""/>
    <x v="0"/>
    <s v="AI1A月5"/>
    <n v="1"/>
    <s v="山本昇月5"/>
    <n v="0.5"/>
    <n v="1"/>
    <n v="9"/>
    <s v="2201月5"/>
    <n v="0.5"/>
    <s v="AI1AUAIGC1A月52201"/>
    <n v="9"/>
    <m/>
  </r>
  <r>
    <n v="1"/>
    <x v="1"/>
    <x v="24"/>
    <x v="1"/>
    <n v="9"/>
    <s v="山本昇"/>
    <x v="4"/>
    <x v="7"/>
    <s v="西谷"/>
    <s v="CG"/>
    <s v="　"/>
    <s v="専任"/>
    <x v="24"/>
    <x v="1"/>
    <x v="57"/>
    <x v="1"/>
    <x v="3"/>
    <x v="29"/>
    <x v="4"/>
    <n v="36"/>
    <x v="1"/>
    <x v="0"/>
    <m/>
    <x v="0"/>
    <x v="2"/>
    <x v="0"/>
    <x v="0"/>
    <x v="0"/>
    <s v="UAIGC1A"/>
    <s v="メイン"/>
    <s v="芦田"/>
    <s v="水"/>
    <n v="1"/>
    <n v="2504"/>
    <s v=""/>
    <s v=""/>
    <s v=""/>
    <s v=""/>
    <s v=""/>
    <s v=""/>
    <x v="0"/>
    <s v="AI1A水1"/>
    <n v="0.5"/>
    <s v="芦田水1"/>
    <n v="0.33333333333333331"/>
    <n v="1"/>
    <n v="9"/>
    <s v="2504水1"/>
    <n v="0.25"/>
    <s v="AI1AUAIGC1A水12504"/>
    <n v="4.5"/>
    <m/>
  </r>
  <r>
    <n v="1"/>
    <x v="1"/>
    <x v="24"/>
    <x v="1"/>
    <n v="9"/>
    <s v="山本昇"/>
    <x v="4"/>
    <x v="7"/>
    <s v="西谷"/>
    <s v="CG"/>
    <s v="　"/>
    <s v="専任"/>
    <x v="24"/>
    <x v="1"/>
    <x v="57"/>
    <x v="1"/>
    <x v="1"/>
    <x v="29"/>
    <x v="4"/>
    <n v="36"/>
    <x v="1"/>
    <x v="0"/>
    <m/>
    <x v="0"/>
    <x v="2"/>
    <x v="0"/>
    <x v="0"/>
    <x v="0"/>
    <s v="UAIGC1A"/>
    <s v="メイン"/>
    <s v="芦田"/>
    <s v="水"/>
    <n v="2"/>
    <n v="2504"/>
    <s v=""/>
    <s v=""/>
    <s v=""/>
    <s v=""/>
    <s v=""/>
    <s v=""/>
    <x v="0"/>
    <s v="AI1A水2"/>
    <n v="0.5"/>
    <s v="芦田水2"/>
    <n v="0.33333333333333331"/>
    <n v="1"/>
    <n v="9"/>
    <s v="2504水2"/>
    <n v="0.25"/>
    <s v="AI1AUAIGC1A水22504"/>
    <n v="4.5"/>
    <m/>
  </r>
  <r>
    <n v="1"/>
    <x v="1"/>
    <x v="24"/>
    <x v="1"/>
    <n v="9"/>
    <s v="山本昇"/>
    <x v="4"/>
    <x v="7"/>
    <s v="西谷"/>
    <s v="CG"/>
    <s v="　"/>
    <s v="専任"/>
    <x v="24"/>
    <x v="1"/>
    <x v="57"/>
    <x v="1"/>
    <x v="0"/>
    <x v="29"/>
    <x v="4"/>
    <n v="36"/>
    <x v="1"/>
    <x v="0"/>
    <m/>
    <x v="0"/>
    <x v="2"/>
    <x v="0"/>
    <x v="0"/>
    <x v="0"/>
    <s v="UAIGC1A"/>
    <s v="メイン"/>
    <s v="芦田"/>
    <s v="水"/>
    <n v="3"/>
    <n v="2504"/>
    <s v=""/>
    <s v=""/>
    <s v=""/>
    <s v=""/>
    <s v=""/>
    <s v=""/>
    <x v="0"/>
    <s v="AI1A水3"/>
    <n v="0.5"/>
    <s v="芦田水3"/>
    <n v="0.33333333333333331"/>
    <n v="1"/>
    <n v="9"/>
    <s v="2504水3"/>
    <n v="0.25"/>
    <s v="AI1AUAIGC1A水32504"/>
    <n v="4.5"/>
    <m/>
  </r>
  <r>
    <n v="1"/>
    <x v="1"/>
    <x v="24"/>
    <x v="1"/>
    <n v="9"/>
    <s v="山本昇"/>
    <x v="4"/>
    <x v="7"/>
    <s v="西谷"/>
    <s v="CG"/>
    <s v="　"/>
    <s v="専任"/>
    <x v="24"/>
    <x v="1"/>
    <x v="57"/>
    <x v="1"/>
    <x v="2"/>
    <x v="29"/>
    <x v="4"/>
    <n v="36"/>
    <x v="1"/>
    <x v="0"/>
    <m/>
    <x v="0"/>
    <x v="2"/>
    <x v="0"/>
    <x v="0"/>
    <x v="0"/>
    <s v="UAIGC1A"/>
    <s v="メイン"/>
    <s v="芦田"/>
    <s v="水"/>
    <n v="4"/>
    <n v="2504"/>
    <s v=""/>
    <s v=""/>
    <s v=""/>
    <s v=""/>
    <s v=""/>
    <s v=""/>
    <x v="0"/>
    <s v="AI1A水4"/>
    <n v="0.5"/>
    <s v="芦田水4"/>
    <n v="0.33333333333333331"/>
    <n v="1"/>
    <n v="9"/>
    <s v="2504水4"/>
    <n v="0.25"/>
    <s v="AI1AUAIGC1A水42504"/>
    <n v="4.5"/>
    <m/>
  </r>
  <r>
    <n v="1"/>
    <x v="1"/>
    <x v="24"/>
    <x v="1"/>
    <n v="9"/>
    <s v="山本昇"/>
    <x v="0"/>
    <x v="5"/>
    <s v="山本昇"/>
    <s v="CG"/>
    <s v="　"/>
    <s v="専任"/>
    <x v="24"/>
    <x v="1"/>
    <x v="36"/>
    <x v="2"/>
    <x v="1"/>
    <x v="8"/>
    <x v="1"/>
    <n v="36"/>
    <x v="1"/>
    <x v="1"/>
    <m/>
    <x v="0"/>
    <x v="0"/>
    <x v="0"/>
    <x v="0"/>
    <x v="0"/>
    <s v="UAIGC1A"/>
    <s v="メイン"/>
    <s v="武田"/>
    <s v="木"/>
    <n v="2"/>
    <n v="2402"/>
    <s v=""/>
    <s v=""/>
    <s v=""/>
    <s v=""/>
    <s v=""/>
    <s v=""/>
    <x v="0"/>
    <s v="AI1A木2"/>
    <n v="1"/>
    <s v="武田木2"/>
    <n v="0.5"/>
    <n v="1"/>
    <n v="9"/>
    <s v="2402木2"/>
    <n v="0.5"/>
    <s v="AI1AUAIGC1A木22402"/>
    <n v="9"/>
    <m/>
  </r>
  <r>
    <n v="1"/>
    <x v="1"/>
    <x v="24"/>
    <x v="1"/>
    <n v="9"/>
    <s v="山本昇"/>
    <x v="4"/>
    <x v="74"/>
    <s v="福島"/>
    <s v="CG"/>
    <s v="　"/>
    <s v="専任"/>
    <x v="24"/>
    <x v="1"/>
    <x v="38"/>
    <x v="2"/>
    <x v="0"/>
    <x v="11"/>
    <x v="1"/>
    <n v="32"/>
    <x v="2"/>
    <x v="1"/>
    <m/>
    <x v="0"/>
    <x v="2"/>
    <x v="0"/>
    <x v="1"/>
    <x v="0"/>
    <s v="UAIGC1A"/>
    <s v="メイン"/>
    <s v="西谷"/>
    <s v="木"/>
    <n v="3"/>
    <n v="1401"/>
    <s v=""/>
    <s v=""/>
    <s v=""/>
    <s v=""/>
    <s v=""/>
    <s v=""/>
    <x v="0"/>
    <s v="AI1A木3"/>
    <n v="1"/>
    <s v="西谷木3"/>
    <n v="0.5"/>
    <n v="1"/>
    <n v="9"/>
    <s v="1401木3"/>
    <n v="0.5"/>
    <s v="AI1AUAIGC1A木31401"/>
    <n v="9"/>
    <m/>
  </r>
  <r>
    <n v="1"/>
    <x v="1"/>
    <x v="24"/>
    <x v="1"/>
    <n v="9"/>
    <s v="山本昇"/>
    <x v="4"/>
    <x v="74"/>
    <s v="福島"/>
    <s v="CG"/>
    <s v="　"/>
    <s v="専任"/>
    <x v="24"/>
    <x v="1"/>
    <x v="38"/>
    <x v="2"/>
    <x v="2"/>
    <x v="11"/>
    <x v="1"/>
    <n v="32"/>
    <x v="2"/>
    <x v="1"/>
    <m/>
    <x v="0"/>
    <x v="2"/>
    <x v="0"/>
    <x v="1"/>
    <x v="0"/>
    <s v="UAIGC1A"/>
    <s v="メイン"/>
    <s v="西谷"/>
    <s v="木"/>
    <n v="4"/>
    <n v="1401"/>
    <s v=""/>
    <s v=""/>
    <s v=""/>
    <s v=""/>
    <s v=""/>
    <s v=""/>
    <x v="0"/>
    <s v="AI1A木4"/>
    <n v="1"/>
    <s v="西谷木4"/>
    <n v="0.5"/>
    <n v="1"/>
    <n v="9"/>
    <s v="1401木4"/>
    <n v="0.5"/>
    <s v="AI1AUAIGC1A木41401"/>
    <n v="9"/>
    <m/>
  </r>
  <r>
    <n v="1"/>
    <x v="1"/>
    <x v="24"/>
    <x v="1"/>
    <n v="9"/>
    <s v="山本昇"/>
    <x v="30"/>
    <x v="73"/>
    <s v="山本昇"/>
    <s v="CG"/>
    <s v="　"/>
    <s v="専任"/>
    <x v="24"/>
    <x v="1"/>
    <x v="38"/>
    <x v="2"/>
    <x v="4"/>
    <x v="35"/>
    <x v="1"/>
    <n v="36"/>
    <x v="1"/>
    <x v="3"/>
    <m/>
    <x v="0"/>
    <x v="2"/>
    <x v="0"/>
    <x v="1"/>
    <x v="0"/>
    <s v="UAIGC1A"/>
    <s v="メイン"/>
    <s v="西谷"/>
    <s v="木"/>
    <n v="5"/>
    <n v="2201"/>
    <s v=""/>
    <s v=""/>
    <s v=""/>
    <s v=""/>
    <s v=""/>
    <s v=""/>
    <x v="0"/>
    <s v="AI1A木5"/>
    <n v="1"/>
    <s v="西谷木5"/>
    <n v="0.5"/>
    <n v="1"/>
    <n v="9"/>
    <s v="2201木5"/>
    <n v="0.5"/>
    <s v="AI1AUAIGC1A木52201"/>
    <n v="9"/>
    <m/>
  </r>
  <r>
    <n v="2"/>
    <x v="0"/>
    <x v="54"/>
    <x v="1"/>
    <n v="6"/>
    <s v="徳山"/>
    <x v="26"/>
    <x v="64"/>
    <n v="0"/>
    <e v="#N/A"/>
    <e v="#N/A"/>
    <e v="#N/A"/>
    <x v="55"/>
    <x v="1"/>
    <x v="40"/>
    <x v="1"/>
    <x v="3"/>
    <x v="39"/>
    <x v="4"/>
    <n v="36"/>
    <x v="2"/>
    <x v="2"/>
    <m/>
    <x v="0"/>
    <x v="2"/>
    <x v="0"/>
    <x v="1"/>
    <x v="1"/>
    <s v="AN2A"/>
    <s v="メイン"/>
    <s v="徳山"/>
    <s v="水"/>
    <n v="1"/>
    <n v="1308"/>
    <s v=""/>
    <s v=""/>
    <s v=""/>
    <s v=""/>
    <s v=""/>
    <s v=""/>
    <x v="0"/>
    <s v="AN2A水1"/>
    <n v="1"/>
    <s v="徳山水1"/>
    <n v="0"/>
    <n v="1"/>
    <n v="6"/>
    <s v="1308水1"/>
    <n v="1"/>
    <s v="AN2AAN2A水11308"/>
    <n v="6"/>
    <m/>
  </r>
  <r>
    <n v="1"/>
    <x v="0"/>
    <x v="57"/>
    <x v="2"/>
    <n v="15"/>
    <s v="角野"/>
    <x v="26"/>
    <x v="64"/>
    <n v="0"/>
    <e v="#N/A"/>
    <e v="#N/A"/>
    <e v="#N/A"/>
    <x v="61"/>
    <x v="1"/>
    <x v="28"/>
    <x v="0"/>
    <x v="4"/>
    <x v="28"/>
    <x v="2"/>
    <n v="36"/>
    <x v="0"/>
    <x v="2"/>
    <m/>
    <x v="0"/>
    <x v="3"/>
    <x v="0"/>
    <x v="1"/>
    <x v="1"/>
    <s v="BS1A"/>
    <s v="メイン"/>
    <s v="角野"/>
    <s v="火"/>
    <n v="5"/>
    <n v="3301"/>
    <s v=""/>
    <s v=""/>
    <s v=""/>
    <s v=""/>
    <s v=""/>
    <s v=""/>
    <x v="0"/>
    <s v="BS1A火5"/>
    <n v="1"/>
    <s v="角野火5"/>
    <n v="0"/>
    <n v="1"/>
    <n v="15"/>
    <s v="3301火5"/>
    <n v="1"/>
    <s v="BS1ABS1A火53301"/>
    <n v="15"/>
    <m/>
  </r>
  <r>
    <n v="1"/>
    <x v="1"/>
    <x v="25"/>
    <x v="3"/>
    <n v="6"/>
    <s v="宮﨑"/>
    <x v="19"/>
    <x v="45"/>
    <s v="武田"/>
    <s v="デザイン"/>
    <s v="　"/>
    <s v="非常勤"/>
    <x v="25"/>
    <x v="1"/>
    <x v="36"/>
    <x v="0"/>
    <x v="0"/>
    <x v="30"/>
    <x v="1"/>
    <n v="25"/>
    <x v="1"/>
    <x v="2"/>
    <m/>
    <x v="0"/>
    <x v="0"/>
    <x v="0"/>
    <x v="0"/>
    <x v="0"/>
    <s v="UCDWEWD1A"/>
    <s v="メイン"/>
    <s v="武田"/>
    <s v="火"/>
    <n v="3"/>
    <n v="2301"/>
    <s v=""/>
    <s v=""/>
    <s v=""/>
    <s v=""/>
    <s v=""/>
    <s v=""/>
    <x v="0"/>
    <s v="CD1A火3"/>
    <n v="0.5"/>
    <s v="武田火3"/>
    <n v="0.33333333333333331"/>
    <n v="1"/>
    <n v="6"/>
    <s v="2301火3"/>
    <n v="0.16666666666666666"/>
    <s v="CD1AUCDWEWD1A火32301"/>
    <n v="3"/>
    <m/>
  </r>
  <r>
    <n v="1"/>
    <x v="1"/>
    <x v="25"/>
    <x v="3"/>
    <n v="6"/>
    <s v="宮﨑"/>
    <x v="19"/>
    <x v="46"/>
    <s v="宮﨑"/>
    <s v="デザイン"/>
    <s v="　"/>
    <s v="専任"/>
    <x v="25"/>
    <x v="1"/>
    <x v="53"/>
    <x v="0"/>
    <x v="2"/>
    <x v="30"/>
    <x v="1"/>
    <n v="25"/>
    <x v="1"/>
    <x v="2"/>
    <m/>
    <x v="0"/>
    <x v="0"/>
    <x v="0"/>
    <x v="1"/>
    <x v="1"/>
    <s v="UCDWEWD1A"/>
    <s v="メイン"/>
    <s v="宮﨑"/>
    <s v="火"/>
    <n v="4"/>
    <n v="2301"/>
    <s v=""/>
    <s v=""/>
    <s v=""/>
    <s v=""/>
    <s v=""/>
    <s v=""/>
    <x v="0"/>
    <s v="CD1A火4"/>
    <n v="0.5"/>
    <s v="宮﨑火4"/>
    <n v="0.33333333333333331"/>
    <n v="1"/>
    <n v="6"/>
    <s v="2301火4"/>
    <n v="0.16666666666666666"/>
    <s v="CD1AUCDWEWD1A火42301"/>
    <n v="3"/>
    <m/>
  </r>
  <r>
    <n v="1"/>
    <x v="1"/>
    <x v="25"/>
    <x v="3"/>
    <n v="6"/>
    <s v="宮﨑"/>
    <x v="19"/>
    <x v="47"/>
    <s v="田中明"/>
    <s v="デザイン"/>
    <s v="　"/>
    <s v="非常勤"/>
    <x v="25"/>
    <x v="1"/>
    <x v="35"/>
    <x v="3"/>
    <x v="3"/>
    <x v="30"/>
    <x v="1"/>
    <n v="25"/>
    <x v="1"/>
    <x v="2"/>
    <m/>
    <x v="0"/>
    <x v="0"/>
    <x v="0"/>
    <x v="0"/>
    <x v="0"/>
    <s v="UCDWEWD1A"/>
    <s v="メイン"/>
    <s v="田中明"/>
    <s v="金"/>
    <n v="1"/>
    <n v="2301"/>
    <s v=""/>
    <s v=""/>
    <s v=""/>
    <s v=""/>
    <s v=""/>
    <s v=""/>
    <x v="0"/>
    <s v="CD1A金1"/>
    <n v="0.5"/>
    <s v="田中明金1"/>
    <n v="0.33333333333333331"/>
    <n v="1"/>
    <n v="6"/>
    <s v="2301金1"/>
    <n v="0.16666666666666666"/>
    <s v="CD1AUCDWEWD1A金12301"/>
    <n v="3"/>
    <m/>
  </r>
  <r>
    <n v="1"/>
    <x v="1"/>
    <x v="25"/>
    <x v="3"/>
    <n v="6"/>
    <s v="宮﨑"/>
    <x v="19"/>
    <x v="47"/>
    <s v="田中明"/>
    <s v="デザイン"/>
    <s v="　"/>
    <s v="非常勤"/>
    <x v="25"/>
    <x v="1"/>
    <x v="35"/>
    <x v="3"/>
    <x v="1"/>
    <x v="30"/>
    <x v="1"/>
    <n v="25"/>
    <x v="1"/>
    <x v="2"/>
    <m/>
    <x v="0"/>
    <x v="0"/>
    <x v="0"/>
    <x v="0"/>
    <x v="0"/>
    <s v="UCDWEWD1A"/>
    <s v="メイン"/>
    <s v="田中明"/>
    <s v="金"/>
    <n v="2"/>
    <n v="2301"/>
    <s v=""/>
    <s v=""/>
    <s v=""/>
    <s v=""/>
    <s v=""/>
    <s v=""/>
    <x v="0"/>
    <s v="CD1A金2"/>
    <n v="0.5"/>
    <s v="田中明金2"/>
    <n v="0.33333333333333331"/>
    <n v="1"/>
    <n v="6"/>
    <s v="2301金2"/>
    <n v="0.16666666666666666"/>
    <s v="CD1AUCDWEWD1A金22301"/>
    <n v="3"/>
    <m/>
  </r>
  <r>
    <n v="1"/>
    <x v="1"/>
    <x v="25"/>
    <x v="3"/>
    <n v="6"/>
    <s v="宮﨑"/>
    <x v="20"/>
    <x v="48"/>
    <s v="瀧本"/>
    <s v="デザイン"/>
    <s v="　"/>
    <s v="専任"/>
    <x v="25"/>
    <x v="1"/>
    <x v="39"/>
    <x v="4"/>
    <x v="0"/>
    <x v="31"/>
    <x v="1"/>
    <n v="33"/>
    <x v="1"/>
    <x v="2"/>
    <m/>
    <x v="0"/>
    <x v="0"/>
    <x v="0"/>
    <x v="1"/>
    <x v="0"/>
    <s v="UCDWEWD1A"/>
    <s v="メイン"/>
    <s v="瀧本"/>
    <s v="月"/>
    <n v="3"/>
    <n v="2302"/>
    <s v=""/>
    <s v=""/>
    <s v=""/>
    <s v=""/>
    <s v=""/>
    <s v=""/>
    <x v="0"/>
    <s v="CD1A月3"/>
    <n v="0.5"/>
    <s v="瀧本月3"/>
    <n v="0.33333333333333331"/>
    <n v="1"/>
    <n v="6"/>
    <s v="2302月3"/>
    <n v="0.16666666666666666"/>
    <s v="CD1AUCDWEWD1A月32302"/>
    <n v="3"/>
    <m/>
  </r>
  <r>
    <n v="1"/>
    <x v="1"/>
    <x v="25"/>
    <x v="3"/>
    <n v="6"/>
    <s v="宮﨑"/>
    <x v="21"/>
    <x v="49"/>
    <s v="寺澤"/>
    <s v="IT"/>
    <s v="　"/>
    <s v="専任"/>
    <x v="25"/>
    <x v="1"/>
    <x v="53"/>
    <x v="4"/>
    <x v="2"/>
    <x v="31"/>
    <x v="1"/>
    <n v="33"/>
    <x v="1"/>
    <x v="2"/>
    <m/>
    <x v="0"/>
    <x v="0"/>
    <x v="0"/>
    <x v="1"/>
    <x v="1"/>
    <s v="UCDWEWD1A"/>
    <s v="メイン"/>
    <s v="宮﨑"/>
    <s v="月"/>
    <n v="4"/>
    <n v="2302"/>
    <s v=""/>
    <s v=""/>
    <s v=""/>
    <s v=""/>
    <s v=""/>
    <s v=""/>
    <x v="0"/>
    <s v="CD1A月4"/>
    <n v="0.5"/>
    <s v="宮﨑月4"/>
    <n v="0.33333333333333331"/>
    <n v="1"/>
    <n v="6"/>
    <s v="2302月4"/>
    <n v="0.16666666666666666"/>
    <s v="CD1AUCDWEWD1A月42302"/>
    <n v="3"/>
    <m/>
  </r>
  <r>
    <n v="1"/>
    <x v="1"/>
    <x v="25"/>
    <x v="3"/>
    <n v="6"/>
    <s v="宮﨑"/>
    <x v="26"/>
    <x v="64"/>
    <n v="0"/>
    <e v="#N/A"/>
    <e v="#N/A"/>
    <e v="#N/A"/>
    <x v="79"/>
    <x v="1"/>
    <x v="53"/>
    <x v="4"/>
    <x v="4"/>
    <x v="19"/>
    <x v="4"/>
    <n v="36"/>
    <x v="0"/>
    <x v="3"/>
    <m/>
    <x v="0"/>
    <x v="0"/>
    <x v="0"/>
    <x v="1"/>
    <x v="1"/>
    <s v="UCD1CD2A"/>
    <s v="メイン"/>
    <s v="宮﨑"/>
    <s v="月"/>
    <n v="5"/>
    <n v="3202"/>
    <s v=""/>
    <s v=""/>
    <s v=""/>
    <s v=""/>
    <s v=""/>
    <s v=""/>
    <x v="0"/>
    <s v="CD1A月5"/>
    <n v="1"/>
    <s v="宮﨑月5"/>
    <n v="0"/>
    <n v="1"/>
    <n v="6"/>
    <s v="3202月5"/>
    <n v="0.5"/>
    <s v="CD1AUCD1CD2A月53202"/>
    <n v="6"/>
    <m/>
  </r>
  <r>
    <n v="1"/>
    <x v="1"/>
    <x v="25"/>
    <x v="3"/>
    <n v="6"/>
    <s v="宮﨑"/>
    <x v="14"/>
    <x v="50"/>
    <s v="瀧本"/>
    <s v="デザイン"/>
    <s v="　"/>
    <s v="専任"/>
    <x v="25"/>
    <x v="1"/>
    <x v="39"/>
    <x v="1"/>
    <x v="0"/>
    <x v="31"/>
    <x v="1"/>
    <n v="33"/>
    <x v="1"/>
    <x v="2"/>
    <m/>
    <x v="0"/>
    <x v="0"/>
    <x v="0"/>
    <x v="1"/>
    <x v="0"/>
    <s v="UCDWEWD1A"/>
    <s v="メイン"/>
    <s v="瀧本"/>
    <s v="水"/>
    <n v="3"/>
    <n v="2302"/>
    <s v=""/>
    <s v=""/>
    <s v=""/>
    <s v=""/>
    <s v=""/>
    <s v=""/>
    <x v="0"/>
    <s v="CD1A水3"/>
    <n v="0.5"/>
    <s v="瀧本水3"/>
    <n v="0.33333333333333331"/>
    <n v="1"/>
    <n v="6"/>
    <s v="2302水3"/>
    <n v="0.16666666666666666"/>
    <s v="CD1AUCDWEWD1A水32302"/>
    <n v="3"/>
    <m/>
  </r>
  <r>
    <n v="1"/>
    <x v="1"/>
    <x v="25"/>
    <x v="3"/>
    <n v="6"/>
    <s v="宮﨑"/>
    <x v="14"/>
    <x v="50"/>
    <s v="瀧本"/>
    <s v="デザイン"/>
    <s v="　"/>
    <s v="専任"/>
    <x v="25"/>
    <x v="1"/>
    <x v="39"/>
    <x v="1"/>
    <x v="2"/>
    <x v="31"/>
    <x v="1"/>
    <n v="33"/>
    <x v="1"/>
    <x v="2"/>
    <m/>
    <x v="0"/>
    <x v="0"/>
    <x v="0"/>
    <x v="1"/>
    <x v="0"/>
    <s v="UCDWEWD1A"/>
    <s v="メイン"/>
    <s v="瀧本"/>
    <s v="水"/>
    <n v="4"/>
    <n v="2302"/>
    <s v=""/>
    <s v=""/>
    <s v=""/>
    <s v=""/>
    <s v=""/>
    <s v=""/>
    <x v="0"/>
    <s v="CD1A水4"/>
    <n v="0.5"/>
    <s v="瀧本水4"/>
    <n v="0.33333333333333331"/>
    <n v="1"/>
    <n v="6"/>
    <s v="2302水4"/>
    <n v="0.16666666666666666"/>
    <s v="CD1AUCDWEWD1A水42302"/>
    <n v="3"/>
    <m/>
  </r>
  <r>
    <n v="1"/>
    <x v="1"/>
    <x v="25"/>
    <x v="3"/>
    <n v="6"/>
    <s v="宮﨑"/>
    <x v="19"/>
    <x v="183"/>
    <s v="宮﨑"/>
    <s v="デザイン"/>
    <s v="　"/>
    <s v="専任"/>
    <x v="25"/>
    <x v="1"/>
    <x v="53"/>
    <x v="2"/>
    <x v="0"/>
    <x v="10"/>
    <x v="2"/>
    <n v="36"/>
    <x v="1"/>
    <x v="0"/>
    <m/>
    <x v="0"/>
    <x v="0"/>
    <x v="0"/>
    <x v="1"/>
    <x v="1"/>
    <s v="UCDWEWD1A"/>
    <s v="メイン"/>
    <s v="宮﨑"/>
    <s v="木"/>
    <n v="3"/>
    <n v="2505"/>
    <s v=""/>
    <s v=""/>
    <s v=""/>
    <s v=""/>
    <s v=""/>
    <s v=""/>
    <x v="0"/>
    <s v="CD1A木3"/>
    <n v="1"/>
    <s v="宮﨑木3"/>
    <n v="0.33333333333333331"/>
    <n v="1"/>
    <n v="6"/>
    <s v="2505木3"/>
    <n v="0.33333333333333331"/>
    <s v="CD1AUCDWEWD1A木32505"/>
    <n v="6"/>
    <m/>
  </r>
  <r>
    <n v="1"/>
    <x v="1"/>
    <x v="25"/>
    <x v="3"/>
    <n v="6"/>
    <s v="宮﨑"/>
    <x v="20"/>
    <x v="51"/>
    <s v="坂倉"/>
    <s v="デザイン"/>
    <s v="　"/>
    <s v="専任"/>
    <x v="25"/>
    <x v="1"/>
    <x v="37"/>
    <x v="2"/>
    <x v="2"/>
    <x v="10"/>
    <x v="2"/>
    <n v="36"/>
    <x v="1"/>
    <x v="0"/>
    <m/>
    <x v="0"/>
    <x v="0"/>
    <x v="0"/>
    <x v="1"/>
    <x v="0"/>
    <s v="UCDWEWD1A"/>
    <s v="メイン"/>
    <s v="坂倉"/>
    <s v="木"/>
    <n v="4"/>
    <n v="2505"/>
    <s v=""/>
    <s v=""/>
    <s v=""/>
    <s v=""/>
    <s v=""/>
    <s v=""/>
    <x v="0"/>
    <s v="CD1A木4"/>
    <n v="0.5"/>
    <s v="坂倉木4"/>
    <n v="0.33333333333333331"/>
    <n v="1"/>
    <n v="6"/>
    <s v="2505木4"/>
    <n v="0.16666666666666666"/>
    <s v="CD1AUCDWEWD1A木42505"/>
    <n v="3"/>
    <m/>
  </r>
  <r>
    <n v="2"/>
    <x v="1"/>
    <x v="61"/>
    <x v="3"/>
    <n v="3"/>
    <s v="宮﨑"/>
    <x v="11"/>
    <x v="90"/>
    <s v="黒川"/>
    <s v="進路"/>
    <s v="　"/>
    <s v="専任"/>
    <x v="80"/>
    <x v="1"/>
    <x v="61"/>
    <x v="0"/>
    <x v="1"/>
    <x v="7"/>
    <x v="2"/>
    <n v="36"/>
    <x v="1"/>
    <x v="1"/>
    <m/>
    <x v="0"/>
    <x v="5"/>
    <x v="0"/>
    <x v="3"/>
    <x v="0"/>
    <s v="UCDWD2DW3A"/>
    <s v="メイン"/>
    <s v="杣田"/>
    <s v="火"/>
    <n v="2"/>
    <n v="2405"/>
    <s v=""/>
    <s v=""/>
    <s v=""/>
    <s v=""/>
    <s v=""/>
    <s v=""/>
    <x v="0"/>
    <s v="CD2A火2"/>
    <n v="1"/>
    <s v="杣田火2"/>
    <n v="0.33333333333333331"/>
    <n v="1"/>
    <n v="3"/>
    <s v="2405火2"/>
    <n v="0.33333333333333331"/>
    <s v="CD2AUCDWD2DW3A火22405"/>
    <n v="3"/>
    <m/>
  </r>
  <r>
    <n v="2"/>
    <x v="1"/>
    <x v="61"/>
    <x v="3"/>
    <n v="3"/>
    <s v="宮﨑"/>
    <x v="19"/>
    <x v="184"/>
    <s v="桃井"/>
    <s v="デザイン"/>
    <s v="　"/>
    <s v="非常勤"/>
    <x v="81"/>
    <x v="1"/>
    <x v="0"/>
    <x v="3"/>
    <x v="0"/>
    <x v="30"/>
    <x v="1"/>
    <n v="25"/>
    <x v="1"/>
    <x v="2"/>
    <m/>
    <x v="0"/>
    <x v="0"/>
    <x v="0"/>
    <x v="0"/>
    <x v="0"/>
    <s v="UCDDW2A"/>
    <s v="メイン"/>
    <s v="桃井"/>
    <s v="金"/>
    <n v="3"/>
    <n v="2301"/>
    <s v=""/>
    <s v=""/>
    <s v=""/>
    <s v=""/>
    <s v=""/>
    <s v=""/>
    <x v="0"/>
    <s v="CD2A金3"/>
    <n v="1"/>
    <s v="桃井金3"/>
    <n v="0.5"/>
    <n v="1"/>
    <n v="3"/>
    <s v="2301金3"/>
    <n v="0.5"/>
    <s v="CD2AUCDDW2A金32301"/>
    <n v="3"/>
    <m/>
  </r>
  <r>
    <n v="2"/>
    <x v="1"/>
    <x v="61"/>
    <x v="3"/>
    <n v="3"/>
    <s v="宮﨑"/>
    <x v="19"/>
    <x v="184"/>
    <s v="桃井"/>
    <s v="デザイン"/>
    <s v="　"/>
    <s v="非常勤"/>
    <x v="81"/>
    <x v="1"/>
    <x v="0"/>
    <x v="3"/>
    <x v="2"/>
    <x v="30"/>
    <x v="1"/>
    <n v="25"/>
    <x v="1"/>
    <x v="2"/>
    <m/>
    <x v="0"/>
    <x v="0"/>
    <x v="0"/>
    <x v="0"/>
    <x v="0"/>
    <s v="UCDDW2A"/>
    <s v="メイン"/>
    <s v="桃井"/>
    <s v="金"/>
    <n v="4"/>
    <n v="2301"/>
    <s v=""/>
    <s v=""/>
    <s v=""/>
    <s v=""/>
    <s v=""/>
    <s v=""/>
    <x v="0"/>
    <s v="CD2A金4"/>
    <n v="1"/>
    <s v="桃井金4"/>
    <n v="0.5"/>
    <n v="1"/>
    <n v="3"/>
    <s v="2301金4"/>
    <n v="0.5"/>
    <s v="CD2AUCDDW2A金42301"/>
    <n v="3"/>
    <m/>
  </r>
  <r>
    <n v="2"/>
    <x v="1"/>
    <x v="61"/>
    <x v="3"/>
    <n v="3"/>
    <s v="宮﨑"/>
    <x v="19"/>
    <x v="175"/>
    <s v="渡辺"/>
    <s v="デザイン"/>
    <s v="　"/>
    <s v="非常勤"/>
    <x v="81"/>
    <x v="1"/>
    <x v="79"/>
    <x v="4"/>
    <x v="3"/>
    <x v="14"/>
    <x v="4"/>
    <n v="36"/>
    <x v="1"/>
    <x v="0"/>
    <m/>
    <x v="0"/>
    <x v="0"/>
    <x v="0"/>
    <x v="0"/>
    <x v="0"/>
    <s v="UCDDW2A"/>
    <s v="メイン"/>
    <s v="渡辺"/>
    <s v="月"/>
    <n v="1"/>
    <n v="2503"/>
    <s v=""/>
    <s v=""/>
    <s v=""/>
    <s v=""/>
    <s v=""/>
    <s v=""/>
    <x v="0"/>
    <s v="CD2A月1"/>
    <n v="1"/>
    <s v="渡辺月1"/>
    <n v="0.5"/>
    <n v="1"/>
    <n v="3"/>
    <s v="2503月1"/>
    <n v="0.5"/>
    <s v="CD2AUCDDW2A月12503"/>
    <n v="3"/>
    <m/>
  </r>
  <r>
    <n v="2"/>
    <x v="1"/>
    <x v="61"/>
    <x v="3"/>
    <n v="3"/>
    <s v="宮﨑"/>
    <x v="19"/>
    <x v="175"/>
    <s v="渡辺"/>
    <s v="デザイン"/>
    <s v="　"/>
    <s v="非常勤"/>
    <x v="81"/>
    <x v="1"/>
    <x v="79"/>
    <x v="4"/>
    <x v="1"/>
    <x v="14"/>
    <x v="4"/>
    <n v="36"/>
    <x v="1"/>
    <x v="0"/>
    <m/>
    <x v="0"/>
    <x v="0"/>
    <x v="0"/>
    <x v="0"/>
    <x v="0"/>
    <s v="UCDDW2A"/>
    <s v="メイン"/>
    <s v="渡辺"/>
    <s v="月"/>
    <n v="2"/>
    <n v="2503"/>
    <s v=""/>
    <s v=""/>
    <s v=""/>
    <s v=""/>
    <s v=""/>
    <s v=""/>
    <x v="0"/>
    <s v="CD2A月2"/>
    <n v="1"/>
    <s v="渡辺月2"/>
    <n v="0.5"/>
    <n v="1"/>
    <n v="3"/>
    <s v="2503月2"/>
    <n v="0.5"/>
    <s v="CD2AUCDDW2A月22503"/>
    <n v="3"/>
    <m/>
  </r>
  <r>
    <n v="2"/>
    <x v="1"/>
    <x v="61"/>
    <x v="3"/>
    <n v="3"/>
    <s v="宮﨑"/>
    <x v="19"/>
    <x v="185"/>
    <s v="田中明"/>
    <s v="デザイン"/>
    <s v="　"/>
    <s v="非常勤"/>
    <x v="82"/>
    <x v="1"/>
    <x v="35"/>
    <x v="4"/>
    <x v="0"/>
    <x v="30"/>
    <x v="1"/>
    <n v="25"/>
    <x v="1"/>
    <x v="2"/>
    <m/>
    <x v="0"/>
    <x v="0"/>
    <x v="0"/>
    <x v="0"/>
    <x v="0"/>
    <s v="UCD2DW3A"/>
    <s v="メイン"/>
    <s v="田中明"/>
    <s v="月"/>
    <n v="3"/>
    <n v="2301"/>
    <s v=""/>
    <s v=""/>
    <s v=""/>
    <s v=""/>
    <s v=""/>
    <s v=""/>
    <x v="0"/>
    <s v="CD2A月3"/>
    <n v="1"/>
    <s v="田中明月3"/>
    <n v="0.5"/>
    <n v="1"/>
    <n v="3"/>
    <s v="2301月3"/>
    <n v="0.5"/>
    <s v="CD2AUCD2DW3A月32301"/>
    <n v="3"/>
    <m/>
  </r>
  <r>
    <n v="2"/>
    <x v="1"/>
    <x v="61"/>
    <x v="3"/>
    <n v="3"/>
    <s v="宮﨑"/>
    <x v="19"/>
    <x v="185"/>
    <s v="田中明"/>
    <s v="デザイン"/>
    <s v="　"/>
    <s v="非常勤"/>
    <x v="82"/>
    <x v="1"/>
    <x v="35"/>
    <x v="4"/>
    <x v="2"/>
    <x v="30"/>
    <x v="1"/>
    <n v="25"/>
    <x v="1"/>
    <x v="2"/>
    <m/>
    <x v="0"/>
    <x v="0"/>
    <x v="0"/>
    <x v="0"/>
    <x v="0"/>
    <s v="UCD2DW3A"/>
    <s v="メイン"/>
    <s v="田中明"/>
    <s v="月"/>
    <n v="4"/>
    <n v="2301"/>
    <s v=""/>
    <s v=""/>
    <s v=""/>
    <s v=""/>
    <s v=""/>
    <s v=""/>
    <x v="0"/>
    <s v="CD2A月4"/>
    <n v="1"/>
    <s v="田中明月4"/>
    <n v="0.5"/>
    <n v="1"/>
    <n v="3"/>
    <s v="2301月4"/>
    <n v="0.5"/>
    <s v="CD2AUCD2DW3A月42301"/>
    <n v="3"/>
    <m/>
  </r>
  <r>
    <n v="2"/>
    <x v="1"/>
    <x v="61"/>
    <x v="3"/>
    <n v="3"/>
    <s v="宮﨑"/>
    <x v="26"/>
    <x v="64"/>
    <n v="0"/>
    <e v="#N/A"/>
    <e v="#N/A"/>
    <e v="#N/A"/>
    <x v="79"/>
    <x v="1"/>
    <x v="53"/>
    <x v="4"/>
    <x v="4"/>
    <x v="19"/>
    <x v="4"/>
    <n v="36"/>
    <x v="0"/>
    <x v="3"/>
    <m/>
    <x v="0"/>
    <x v="0"/>
    <x v="0"/>
    <x v="1"/>
    <x v="1"/>
    <s v="UCD1CD2A"/>
    <s v="メイン"/>
    <s v="宮﨑"/>
    <s v="月"/>
    <n v="5"/>
    <n v="3202"/>
    <s v=""/>
    <s v=""/>
    <s v=""/>
    <s v=""/>
    <s v=""/>
    <s v=""/>
    <x v="0"/>
    <s v="CD2A月5"/>
    <n v="1"/>
    <s v="宮﨑月5"/>
    <n v="0"/>
    <n v="1"/>
    <n v="3"/>
    <s v="3202月5"/>
    <n v="0.5"/>
    <s v="CD2AUCD1CD2A月53202"/>
    <n v="3"/>
    <m/>
  </r>
  <r>
    <n v="2"/>
    <x v="1"/>
    <x v="61"/>
    <x v="3"/>
    <n v="3"/>
    <s v="宮﨑"/>
    <x v="27"/>
    <x v="186"/>
    <s v="宮﨑"/>
    <s v="デザイン"/>
    <s v="　"/>
    <s v="専任"/>
    <x v="82"/>
    <x v="1"/>
    <x v="53"/>
    <x v="1"/>
    <x v="0"/>
    <x v="30"/>
    <x v="1"/>
    <n v="25"/>
    <x v="1"/>
    <x v="2"/>
    <m/>
    <x v="0"/>
    <x v="0"/>
    <x v="0"/>
    <x v="1"/>
    <x v="1"/>
    <s v="UCD2DW3A"/>
    <s v="メイン"/>
    <s v="宮﨑"/>
    <s v="水"/>
    <n v="3"/>
    <n v="2301"/>
    <s v=""/>
    <s v=""/>
    <s v=""/>
    <s v=""/>
    <s v=""/>
    <s v=""/>
    <x v="0"/>
    <s v="CD2A水3"/>
    <n v="1"/>
    <s v="宮﨑水3"/>
    <n v="0.5"/>
    <n v="1"/>
    <n v="3"/>
    <s v="2301水3"/>
    <n v="0.5"/>
    <s v="CD2AUCD2DW3A水32301"/>
    <n v="3"/>
    <m/>
  </r>
  <r>
    <n v="1"/>
    <x v="1"/>
    <x v="5"/>
    <x v="1"/>
    <n v="25"/>
    <s v="山本昇"/>
    <x v="26"/>
    <x v="64"/>
    <n v="0"/>
    <e v="#N/A"/>
    <e v="#N/A"/>
    <e v="#N/A"/>
    <x v="78"/>
    <x v="1"/>
    <x v="54"/>
    <x v="0"/>
    <x v="4"/>
    <x v="20"/>
    <x v="2"/>
    <n v="36"/>
    <x v="2"/>
    <x v="2"/>
    <m/>
    <x v="0"/>
    <x v="2"/>
    <x v="0"/>
    <x v="1"/>
    <x v="1"/>
    <s v="UAICG1A"/>
    <s v="メイン"/>
    <s v="山本昇"/>
    <s v="火"/>
    <n v="5"/>
    <n v="1303"/>
    <s v=""/>
    <s v=""/>
    <s v=""/>
    <s v=""/>
    <s v=""/>
    <s v=""/>
    <x v="0"/>
    <s v="CG1A火5"/>
    <n v="1"/>
    <s v="山本昇火5"/>
    <n v="0"/>
    <n v="1"/>
    <n v="25"/>
    <s v="1303火5"/>
    <n v="0.5"/>
    <s v="CG1AUAICG1A火51303"/>
    <n v="25"/>
    <m/>
  </r>
  <r>
    <n v="2"/>
    <x v="1"/>
    <x v="26"/>
    <x v="1"/>
    <n v="12"/>
    <s v="田中康"/>
    <x v="4"/>
    <x v="88"/>
    <s v="田中康"/>
    <s v="CG"/>
    <s v="　"/>
    <s v="専任"/>
    <x v="26"/>
    <x v="1"/>
    <x v="22"/>
    <x v="0"/>
    <x v="3"/>
    <x v="9"/>
    <x v="1"/>
    <n v="40"/>
    <x v="1"/>
    <x v="3"/>
    <m/>
    <x v="0"/>
    <x v="2"/>
    <x v="0"/>
    <x v="1"/>
    <x v="0"/>
    <s v="UDGGC2A"/>
    <s v="メイン"/>
    <s v="仲田"/>
    <s v="火"/>
    <n v="1"/>
    <n v="2202"/>
    <s v=""/>
    <s v=""/>
    <s v=""/>
    <s v=""/>
    <s v=""/>
    <s v=""/>
    <x v="0"/>
    <s v="DG2A火1"/>
    <n v="1"/>
    <s v="仲田火1"/>
    <n v="0.5"/>
    <n v="1"/>
    <n v="12"/>
    <s v="2202火1"/>
    <n v="0.5"/>
    <s v="DG2AUDGGC2A火12202"/>
    <n v="12"/>
    <m/>
  </r>
  <r>
    <n v="2"/>
    <x v="1"/>
    <x v="26"/>
    <x v="1"/>
    <n v="12"/>
    <s v="田中康"/>
    <x v="4"/>
    <x v="88"/>
    <s v="田中康"/>
    <s v="CG"/>
    <s v="　"/>
    <s v="専任"/>
    <x v="26"/>
    <x v="1"/>
    <x v="22"/>
    <x v="0"/>
    <x v="1"/>
    <x v="9"/>
    <x v="1"/>
    <n v="40"/>
    <x v="1"/>
    <x v="3"/>
    <m/>
    <x v="0"/>
    <x v="2"/>
    <x v="0"/>
    <x v="1"/>
    <x v="0"/>
    <s v="UDGGC2A"/>
    <s v="メイン"/>
    <s v="仲田"/>
    <s v="火"/>
    <n v="2"/>
    <n v="2202"/>
    <s v=""/>
    <s v=""/>
    <s v=""/>
    <s v=""/>
    <s v=""/>
    <s v=""/>
    <x v="0"/>
    <s v="DG2A火2"/>
    <n v="1"/>
    <s v="仲田火2"/>
    <n v="0.5"/>
    <n v="1"/>
    <n v="12"/>
    <s v="2202火2"/>
    <n v="0.5"/>
    <s v="DG2AUDGGC2A火22202"/>
    <n v="12"/>
    <m/>
  </r>
  <r>
    <n v="2"/>
    <x v="1"/>
    <x v="26"/>
    <x v="1"/>
    <n v="12"/>
    <s v="田中康"/>
    <x v="4"/>
    <x v="88"/>
    <s v="田中康"/>
    <s v="CG"/>
    <s v="　"/>
    <s v="専任"/>
    <x v="26"/>
    <x v="1"/>
    <x v="18"/>
    <x v="0"/>
    <x v="0"/>
    <x v="9"/>
    <x v="1"/>
    <n v="40"/>
    <x v="1"/>
    <x v="3"/>
    <m/>
    <x v="0"/>
    <x v="2"/>
    <x v="0"/>
    <x v="1"/>
    <x v="1"/>
    <s v="UDGGC2A"/>
    <s v="メイン"/>
    <s v="田中康"/>
    <s v="火"/>
    <n v="3"/>
    <n v="2202"/>
    <s v=""/>
    <s v=""/>
    <s v=""/>
    <s v=""/>
    <s v=""/>
    <s v=""/>
    <x v="0"/>
    <s v="DG2A火3"/>
    <n v="1"/>
    <s v="田中康火3"/>
    <n v="0.5"/>
    <n v="1"/>
    <n v="12"/>
    <s v="2202火3"/>
    <n v="0.5"/>
    <s v="DG2AUDGGC2A火32202"/>
    <n v="12"/>
    <m/>
  </r>
  <r>
    <n v="2"/>
    <x v="1"/>
    <x v="26"/>
    <x v="1"/>
    <n v="12"/>
    <s v="田中康"/>
    <x v="4"/>
    <x v="88"/>
    <s v="田中康"/>
    <s v="CG"/>
    <s v="　"/>
    <s v="専任"/>
    <x v="26"/>
    <x v="1"/>
    <x v="18"/>
    <x v="0"/>
    <x v="2"/>
    <x v="9"/>
    <x v="1"/>
    <n v="40"/>
    <x v="1"/>
    <x v="3"/>
    <m/>
    <x v="0"/>
    <x v="2"/>
    <x v="0"/>
    <x v="1"/>
    <x v="1"/>
    <s v="UDGGC2A"/>
    <s v="メイン"/>
    <s v="田中康"/>
    <s v="火"/>
    <n v="4"/>
    <n v="2202"/>
    <s v=""/>
    <s v=""/>
    <s v=""/>
    <s v=""/>
    <s v=""/>
    <s v=""/>
    <x v="0"/>
    <s v="DG2A火4"/>
    <n v="1"/>
    <s v="田中康火4"/>
    <n v="0.5"/>
    <n v="1"/>
    <n v="12"/>
    <s v="2202火4"/>
    <n v="0.5"/>
    <s v="DG2AUDGGC2A火42202"/>
    <n v="12"/>
    <m/>
  </r>
  <r>
    <n v="2"/>
    <x v="1"/>
    <x v="26"/>
    <x v="1"/>
    <n v="12"/>
    <s v="田中康"/>
    <x v="8"/>
    <x v="105"/>
    <s v="西尾"/>
    <s v="CG"/>
    <s v="　"/>
    <s v="専任"/>
    <x v="83"/>
    <x v="1"/>
    <x v="19"/>
    <x v="3"/>
    <x v="3"/>
    <x v="31"/>
    <x v="1"/>
    <n v="33"/>
    <x v="1"/>
    <x v="2"/>
    <m/>
    <x v="0"/>
    <x v="0"/>
    <x v="0"/>
    <x v="1"/>
    <x v="0"/>
    <s v="UDGGGGC2A"/>
    <s v="メイン"/>
    <s v="辻"/>
    <s v="金"/>
    <n v="1"/>
    <n v="2302"/>
    <s v=""/>
    <s v=""/>
    <s v=""/>
    <s v=""/>
    <s v=""/>
    <s v=""/>
    <x v="0"/>
    <s v="DG2A金1"/>
    <n v="1"/>
    <s v="辻金1"/>
    <n v="0.33333333333333331"/>
    <n v="1"/>
    <n v="12"/>
    <s v="2302金1"/>
    <n v="0.33333333333333331"/>
    <s v="DG2AUDGGGGC2A金12302"/>
    <n v="12"/>
    <m/>
  </r>
  <r>
    <n v="2"/>
    <x v="1"/>
    <x v="26"/>
    <x v="1"/>
    <n v="12"/>
    <s v="田中康"/>
    <x v="8"/>
    <x v="105"/>
    <s v="西尾"/>
    <s v="CG"/>
    <s v="　"/>
    <s v="専任"/>
    <x v="83"/>
    <x v="1"/>
    <x v="19"/>
    <x v="3"/>
    <x v="1"/>
    <x v="31"/>
    <x v="1"/>
    <n v="33"/>
    <x v="1"/>
    <x v="2"/>
    <m/>
    <x v="0"/>
    <x v="0"/>
    <x v="0"/>
    <x v="1"/>
    <x v="0"/>
    <s v="UDGGGGC2A"/>
    <s v="メイン"/>
    <s v="辻"/>
    <s v="金"/>
    <n v="2"/>
    <n v="2302"/>
    <s v=""/>
    <s v=""/>
    <s v=""/>
    <s v=""/>
    <s v=""/>
    <s v=""/>
    <x v="0"/>
    <s v="DG2A金2"/>
    <n v="1"/>
    <s v="辻金2"/>
    <n v="0.33333333333333331"/>
    <n v="1"/>
    <n v="12"/>
    <s v="2302金2"/>
    <n v="0.33333333333333331"/>
    <s v="DG2AUDGGGGC2A金22302"/>
    <n v="12"/>
    <m/>
  </r>
  <r>
    <n v="2"/>
    <x v="1"/>
    <x v="26"/>
    <x v="1"/>
    <n v="12"/>
    <s v="田中康"/>
    <x v="11"/>
    <x v="21"/>
    <s v="黒川"/>
    <s v="進路"/>
    <s v="　"/>
    <s v="専任"/>
    <x v="26"/>
    <x v="1"/>
    <x v="18"/>
    <x v="4"/>
    <x v="1"/>
    <x v="32"/>
    <x v="3"/>
    <n v="32"/>
    <x v="2"/>
    <x v="1"/>
    <m/>
    <x v="0"/>
    <x v="2"/>
    <x v="0"/>
    <x v="1"/>
    <x v="1"/>
    <s v="UDGGC2A"/>
    <s v="メイン"/>
    <s v="田中康"/>
    <s v="月"/>
    <n v="2"/>
    <n v="1404"/>
    <s v=""/>
    <s v=""/>
    <s v=""/>
    <s v=""/>
    <s v=""/>
    <s v=""/>
    <x v="0"/>
    <s v="DG2A月2"/>
    <n v="0.5"/>
    <s v="田中康月2"/>
    <n v="0.33333333333333331"/>
    <n v="1"/>
    <n v="12"/>
    <s v="1404月2"/>
    <n v="0.25"/>
    <s v="DG2AUDGGC2A月21404"/>
    <n v="6"/>
    <m/>
  </r>
  <r>
    <n v="2"/>
    <x v="1"/>
    <x v="26"/>
    <x v="1"/>
    <n v="12"/>
    <s v="田中康"/>
    <x v="4"/>
    <x v="187"/>
    <s v="仲田"/>
    <s v="CG"/>
    <s v="　"/>
    <s v="専任"/>
    <x v="83"/>
    <x v="1"/>
    <x v="22"/>
    <x v="4"/>
    <x v="0"/>
    <x v="9"/>
    <x v="1"/>
    <n v="40"/>
    <x v="1"/>
    <x v="3"/>
    <m/>
    <x v="0"/>
    <x v="2"/>
    <x v="0"/>
    <x v="1"/>
    <x v="0"/>
    <s v="UDGGGGC2A"/>
    <s v="メイン"/>
    <s v="仲田"/>
    <s v="月"/>
    <n v="3"/>
    <n v="2202"/>
    <s v=""/>
    <s v=""/>
    <s v=""/>
    <s v=""/>
    <s v=""/>
    <s v=""/>
    <x v="0"/>
    <s v="DG2A月3"/>
    <n v="1"/>
    <s v="仲田月3"/>
    <n v="0.33333333333333331"/>
    <n v="1"/>
    <n v="12"/>
    <s v="2202月3"/>
    <n v="0.33333333333333331"/>
    <s v="DG2AUDGGGGC2A月32202"/>
    <n v="12"/>
    <m/>
  </r>
  <r>
    <n v="2"/>
    <x v="1"/>
    <x v="26"/>
    <x v="1"/>
    <n v="12"/>
    <s v="田中康"/>
    <x v="4"/>
    <x v="187"/>
    <s v="仲田"/>
    <s v="CG"/>
    <s v="　"/>
    <s v="専任"/>
    <x v="83"/>
    <x v="1"/>
    <x v="22"/>
    <x v="4"/>
    <x v="2"/>
    <x v="9"/>
    <x v="1"/>
    <n v="40"/>
    <x v="1"/>
    <x v="3"/>
    <m/>
    <x v="0"/>
    <x v="2"/>
    <x v="0"/>
    <x v="1"/>
    <x v="0"/>
    <s v="UDGGGGC2A"/>
    <s v="メイン"/>
    <s v="仲田"/>
    <s v="月"/>
    <n v="4"/>
    <n v="2202"/>
    <s v=""/>
    <s v=""/>
    <s v=""/>
    <s v=""/>
    <s v=""/>
    <s v=""/>
    <x v="0"/>
    <s v="DG2A月4"/>
    <n v="1"/>
    <s v="仲田月4"/>
    <n v="0.33333333333333331"/>
    <n v="1"/>
    <n v="12"/>
    <s v="2202月4"/>
    <n v="0.33333333333333331"/>
    <s v="DG2AUDGGGGC2A月42202"/>
    <n v="12"/>
    <m/>
  </r>
  <r>
    <n v="2"/>
    <x v="1"/>
    <x v="26"/>
    <x v="1"/>
    <n v="12"/>
    <s v="田中康"/>
    <x v="8"/>
    <x v="188"/>
    <s v="山本昇"/>
    <s v="CG"/>
    <s v="　"/>
    <s v="専任"/>
    <x v="26"/>
    <x v="1"/>
    <x v="54"/>
    <x v="1"/>
    <x v="3"/>
    <x v="13"/>
    <x v="1"/>
    <n v="36"/>
    <x v="1"/>
    <x v="0"/>
    <m/>
    <x v="0"/>
    <x v="2"/>
    <x v="0"/>
    <x v="1"/>
    <x v="0"/>
    <s v="UDGGC2A"/>
    <s v="メイン"/>
    <s v="山本昇"/>
    <s v="水"/>
    <n v="1"/>
    <n v="2502"/>
    <s v=""/>
    <s v=""/>
    <s v=""/>
    <s v=""/>
    <s v=""/>
    <s v=""/>
    <x v="0"/>
    <s v="DG2A水1"/>
    <n v="1"/>
    <s v="山本昇水1"/>
    <n v="0.5"/>
    <n v="1"/>
    <n v="12"/>
    <s v="2502水1"/>
    <n v="0.5"/>
    <s v="DG2AUDGGC2A水12502"/>
    <n v="12"/>
    <m/>
  </r>
  <r>
    <n v="2"/>
    <x v="1"/>
    <x v="26"/>
    <x v="1"/>
    <n v="12"/>
    <s v="田中康"/>
    <x v="26"/>
    <x v="64"/>
    <n v="0"/>
    <e v="#N/A"/>
    <e v="#N/A"/>
    <e v="#N/A"/>
    <x v="26"/>
    <x v="1"/>
    <x v="18"/>
    <x v="1"/>
    <x v="1"/>
    <x v="13"/>
    <x v="1"/>
    <n v="36"/>
    <x v="1"/>
    <x v="0"/>
    <m/>
    <x v="0"/>
    <x v="2"/>
    <x v="0"/>
    <x v="1"/>
    <x v="1"/>
    <s v="UDGGC2A"/>
    <s v="メイン"/>
    <s v="田中康"/>
    <s v="水"/>
    <n v="2"/>
    <n v="2502"/>
    <s v=""/>
    <s v=""/>
    <s v=""/>
    <s v=""/>
    <s v=""/>
    <s v=""/>
    <x v="0"/>
    <s v="DG2A水2"/>
    <n v="1"/>
    <s v="田中康水2"/>
    <n v="0"/>
    <n v="1"/>
    <n v="12"/>
    <s v="2502水2"/>
    <n v="0.5"/>
    <s v="DG2AUDGGC2A水22502"/>
    <n v="12"/>
    <m/>
  </r>
  <r>
    <n v="2"/>
    <x v="1"/>
    <x v="26"/>
    <x v="1"/>
    <n v="12"/>
    <s v="田中康"/>
    <x v="22"/>
    <x v="52"/>
    <s v="田中康"/>
    <s v="CG"/>
    <s v="　"/>
    <s v="専任"/>
    <x v="27"/>
    <x v="1"/>
    <x v="18"/>
    <x v="1"/>
    <x v="0"/>
    <x v="9"/>
    <x v="1"/>
    <n v="40"/>
    <x v="1"/>
    <x v="3"/>
    <m/>
    <x v="0"/>
    <x v="2"/>
    <x v="0"/>
    <x v="1"/>
    <x v="1"/>
    <s v="UDGGC2GI3A"/>
    <s v="メイン"/>
    <s v="田中康"/>
    <s v="水"/>
    <n v="3"/>
    <n v="2202"/>
    <s v=""/>
    <s v=""/>
    <s v=""/>
    <s v=""/>
    <s v=""/>
    <s v=""/>
    <x v="0"/>
    <s v="DG2A水3"/>
    <n v="0.5"/>
    <s v="田中康水3"/>
    <n v="0.33333333333333331"/>
    <n v="1"/>
    <n v="12"/>
    <s v="2202水3"/>
    <n v="0.16666666666666666"/>
    <s v="DG2AUDGGC2GI3A水32202"/>
    <n v="6"/>
    <m/>
  </r>
  <r>
    <n v="2"/>
    <x v="1"/>
    <x v="26"/>
    <x v="1"/>
    <n v="12"/>
    <s v="田中康"/>
    <x v="22"/>
    <x v="52"/>
    <s v="田中康"/>
    <s v="CG"/>
    <s v="　"/>
    <s v="専任"/>
    <x v="27"/>
    <x v="1"/>
    <x v="18"/>
    <x v="1"/>
    <x v="2"/>
    <x v="9"/>
    <x v="1"/>
    <n v="40"/>
    <x v="1"/>
    <x v="3"/>
    <m/>
    <x v="0"/>
    <x v="2"/>
    <x v="0"/>
    <x v="1"/>
    <x v="1"/>
    <s v="UDGGC2GI3A"/>
    <s v="メイン"/>
    <s v="田中康"/>
    <s v="水"/>
    <n v="4"/>
    <n v="2202"/>
    <s v=""/>
    <s v=""/>
    <s v=""/>
    <s v=""/>
    <s v=""/>
    <s v=""/>
    <x v="0"/>
    <s v="DG2A水4"/>
    <n v="0.5"/>
    <s v="田中康水4"/>
    <n v="0.33333333333333331"/>
    <n v="1"/>
    <n v="12"/>
    <s v="2202水4"/>
    <n v="0.16666666666666666"/>
    <s v="DG2AUDGGC2GI3A水42202"/>
    <n v="6"/>
    <m/>
  </r>
  <r>
    <n v="2"/>
    <x v="1"/>
    <x v="26"/>
    <x v="1"/>
    <n v="12"/>
    <s v="田中康"/>
    <x v="4"/>
    <x v="189"/>
    <s v="仲田"/>
    <s v="CG"/>
    <s v="　"/>
    <s v="専任"/>
    <x v="83"/>
    <x v="1"/>
    <x v="18"/>
    <x v="2"/>
    <x v="3"/>
    <x v="2"/>
    <x v="1"/>
    <n v="33"/>
    <x v="2"/>
    <x v="1"/>
    <m/>
    <x v="0"/>
    <x v="2"/>
    <x v="0"/>
    <x v="1"/>
    <x v="1"/>
    <s v="UDGGGGC2A"/>
    <s v="メイン"/>
    <s v="田中康"/>
    <s v="木"/>
    <n v="1"/>
    <n v="1402"/>
    <s v=""/>
    <s v=""/>
    <s v=""/>
    <s v=""/>
    <s v=""/>
    <s v=""/>
    <x v="0"/>
    <s v="DG2A木1"/>
    <n v="1"/>
    <s v="田中康木1"/>
    <n v="0.33333333333333331"/>
    <n v="1"/>
    <n v="12"/>
    <s v="1402木1"/>
    <n v="0.33333333333333331"/>
    <s v="DG2AUDGGGGC2A木11402"/>
    <n v="12"/>
    <m/>
  </r>
  <r>
    <n v="2"/>
    <x v="1"/>
    <x v="26"/>
    <x v="1"/>
    <n v="12"/>
    <s v="田中康"/>
    <x v="4"/>
    <x v="189"/>
    <s v="仲田"/>
    <s v="CG"/>
    <s v="　"/>
    <s v="専任"/>
    <x v="83"/>
    <x v="1"/>
    <x v="18"/>
    <x v="2"/>
    <x v="1"/>
    <x v="2"/>
    <x v="1"/>
    <n v="33"/>
    <x v="2"/>
    <x v="1"/>
    <m/>
    <x v="0"/>
    <x v="2"/>
    <x v="0"/>
    <x v="1"/>
    <x v="1"/>
    <s v="UDGGGGC2A"/>
    <s v="メイン"/>
    <s v="田中康"/>
    <s v="木"/>
    <n v="2"/>
    <n v="1402"/>
    <s v=""/>
    <s v=""/>
    <s v=""/>
    <s v=""/>
    <s v=""/>
    <s v=""/>
    <x v="0"/>
    <s v="DG2A木2"/>
    <n v="1"/>
    <s v="田中康木2"/>
    <n v="0.33333333333333331"/>
    <n v="1"/>
    <n v="12"/>
    <s v="1402木2"/>
    <n v="0.33333333333333331"/>
    <s v="DG2AUDGGGGC2A木21402"/>
    <n v="12"/>
    <m/>
  </r>
  <r>
    <n v="3"/>
    <x v="1"/>
    <x v="62"/>
    <x v="1"/>
    <n v="8"/>
    <s v="仲田"/>
    <x v="4"/>
    <x v="190"/>
    <s v="田中康"/>
    <s v="CG"/>
    <s v="　"/>
    <s v="専任"/>
    <x v="84"/>
    <x v="1"/>
    <x v="40"/>
    <x v="0"/>
    <x v="3"/>
    <x v="11"/>
    <x v="1"/>
    <n v="32"/>
    <x v="2"/>
    <x v="1"/>
    <m/>
    <x v="0"/>
    <x v="2"/>
    <x v="0"/>
    <x v="1"/>
    <x v="0"/>
    <s v="UDGGC3A"/>
    <s v="メイン"/>
    <s v="徳山"/>
    <s v="火"/>
    <n v="1"/>
    <n v="1401"/>
    <s v=""/>
    <s v=""/>
    <s v=""/>
    <s v=""/>
    <s v=""/>
    <s v=""/>
    <x v="0"/>
    <s v="DG3A火1"/>
    <n v="1"/>
    <s v="徳山火1"/>
    <n v="0.33333333333333331"/>
    <n v="1"/>
    <n v="8"/>
    <s v="1401火1"/>
    <n v="0.33333333333333331"/>
    <s v="DG3AUDGGC3A火11401"/>
    <n v="8"/>
    <m/>
  </r>
  <r>
    <n v="3"/>
    <x v="1"/>
    <x v="62"/>
    <x v="1"/>
    <n v="8"/>
    <s v="仲田"/>
    <x v="4"/>
    <x v="190"/>
    <s v="田中康"/>
    <s v="CG"/>
    <s v="　"/>
    <s v="専任"/>
    <x v="84"/>
    <x v="1"/>
    <x v="40"/>
    <x v="0"/>
    <x v="1"/>
    <x v="11"/>
    <x v="1"/>
    <n v="32"/>
    <x v="2"/>
    <x v="1"/>
    <m/>
    <x v="0"/>
    <x v="2"/>
    <x v="0"/>
    <x v="1"/>
    <x v="0"/>
    <s v="UDGGC3A"/>
    <s v="メイン"/>
    <s v="徳山"/>
    <s v="火"/>
    <n v="2"/>
    <n v="1401"/>
    <s v=""/>
    <s v=""/>
    <s v=""/>
    <s v=""/>
    <s v=""/>
    <s v=""/>
    <x v="0"/>
    <s v="DG3A火2"/>
    <n v="1"/>
    <s v="徳山火2"/>
    <n v="0.33333333333333331"/>
    <n v="1"/>
    <n v="8"/>
    <s v="1401火2"/>
    <n v="0.33333333333333331"/>
    <s v="DG3AUDGGC3A火21401"/>
    <n v="8"/>
    <m/>
  </r>
  <r>
    <n v="3"/>
    <x v="1"/>
    <x v="62"/>
    <x v="1"/>
    <n v="8"/>
    <s v="仲田"/>
    <x v="4"/>
    <x v="190"/>
    <s v="田中康"/>
    <s v="CG"/>
    <s v="　"/>
    <s v="専任"/>
    <x v="84"/>
    <x v="1"/>
    <x v="22"/>
    <x v="0"/>
    <x v="0"/>
    <x v="11"/>
    <x v="1"/>
    <n v="32"/>
    <x v="2"/>
    <x v="1"/>
    <m/>
    <x v="0"/>
    <x v="2"/>
    <x v="0"/>
    <x v="1"/>
    <x v="1"/>
    <s v="UDGGC3A"/>
    <s v="メイン"/>
    <s v="仲田"/>
    <s v="火"/>
    <n v="3"/>
    <n v="1401"/>
    <s v=""/>
    <s v=""/>
    <s v=""/>
    <s v=""/>
    <s v=""/>
    <s v=""/>
    <x v="0"/>
    <s v="DG3A火3"/>
    <n v="1"/>
    <s v="仲田火3"/>
    <n v="0.33333333333333331"/>
    <n v="1"/>
    <n v="8"/>
    <s v="1401火3"/>
    <n v="0.33333333333333331"/>
    <s v="DG3AUDGGC3A火31401"/>
    <n v="8"/>
    <m/>
  </r>
  <r>
    <n v="3"/>
    <x v="1"/>
    <x v="62"/>
    <x v="1"/>
    <n v="8"/>
    <s v="仲田"/>
    <x v="4"/>
    <x v="190"/>
    <s v="田中康"/>
    <s v="CG"/>
    <s v="　"/>
    <s v="専任"/>
    <x v="84"/>
    <x v="1"/>
    <x v="22"/>
    <x v="0"/>
    <x v="2"/>
    <x v="11"/>
    <x v="1"/>
    <n v="32"/>
    <x v="2"/>
    <x v="1"/>
    <m/>
    <x v="0"/>
    <x v="2"/>
    <x v="0"/>
    <x v="1"/>
    <x v="1"/>
    <s v="UDGGC3A"/>
    <s v="メイン"/>
    <s v="仲田"/>
    <s v="火"/>
    <n v="4"/>
    <n v="1401"/>
    <s v=""/>
    <s v=""/>
    <s v=""/>
    <s v=""/>
    <s v=""/>
    <s v=""/>
    <x v="0"/>
    <s v="DG3A火4"/>
    <n v="1"/>
    <s v="仲田火4"/>
    <n v="0.33333333333333331"/>
    <n v="1"/>
    <n v="8"/>
    <s v="1401火4"/>
    <n v="0.33333333333333331"/>
    <s v="DG3AUDGGC3A火41401"/>
    <n v="8"/>
    <m/>
  </r>
  <r>
    <n v="3"/>
    <x v="1"/>
    <x v="62"/>
    <x v="1"/>
    <n v="8"/>
    <s v="仲田"/>
    <x v="4"/>
    <x v="191"/>
    <s v="仲田"/>
    <s v="CG"/>
    <s v="　"/>
    <s v="専任"/>
    <x v="84"/>
    <x v="1"/>
    <x v="22"/>
    <x v="3"/>
    <x v="3"/>
    <x v="11"/>
    <x v="1"/>
    <n v="32"/>
    <x v="2"/>
    <x v="1"/>
    <m/>
    <x v="0"/>
    <x v="2"/>
    <x v="0"/>
    <x v="1"/>
    <x v="1"/>
    <s v="UDGGC3A"/>
    <s v="メイン"/>
    <s v="仲田"/>
    <s v="金"/>
    <n v="1"/>
    <n v="1401"/>
    <s v=""/>
    <s v=""/>
    <s v=""/>
    <s v=""/>
    <s v=""/>
    <s v=""/>
    <x v="0"/>
    <s v="DG3A金1"/>
    <n v="1"/>
    <s v="仲田金1"/>
    <n v="0.5"/>
    <n v="1"/>
    <n v="8"/>
    <s v="1401金1"/>
    <n v="0.5"/>
    <s v="DG3AUDGGC3A金11401"/>
    <n v="8"/>
    <m/>
  </r>
  <r>
    <n v="3"/>
    <x v="1"/>
    <x v="62"/>
    <x v="1"/>
    <n v="8"/>
    <s v="仲田"/>
    <x v="4"/>
    <x v="191"/>
    <s v="仲田"/>
    <s v="CG"/>
    <s v="　"/>
    <s v="専任"/>
    <x v="84"/>
    <x v="1"/>
    <x v="22"/>
    <x v="3"/>
    <x v="1"/>
    <x v="11"/>
    <x v="1"/>
    <n v="32"/>
    <x v="2"/>
    <x v="1"/>
    <m/>
    <x v="0"/>
    <x v="2"/>
    <x v="0"/>
    <x v="1"/>
    <x v="1"/>
    <s v="UDGGC3A"/>
    <s v="メイン"/>
    <s v="仲田"/>
    <s v="金"/>
    <n v="2"/>
    <n v="1401"/>
    <s v=""/>
    <s v=""/>
    <s v=""/>
    <s v=""/>
    <s v=""/>
    <s v=""/>
    <x v="0"/>
    <s v="DG3A金2"/>
    <n v="1"/>
    <s v="仲田金2"/>
    <n v="0.5"/>
    <n v="1"/>
    <n v="8"/>
    <s v="1401金2"/>
    <n v="0.5"/>
    <s v="DG3AUDGGC3A金21401"/>
    <n v="8"/>
    <m/>
  </r>
  <r>
    <n v="3"/>
    <x v="1"/>
    <x v="62"/>
    <x v="1"/>
    <n v="8"/>
    <s v="仲田"/>
    <x v="2"/>
    <x v="192"/>
    <s v="西谷"/>
    <s v="CG"/>
    <s v="　"/>
    <s v="専任"/>
    <x v="84"/>
    <x v="1"/>
    <x v="38"/>
    <x v="3"/>
    <x v="0"/>
    <x v="11"/>
    <x v="1"/>
    <n v="32"/>
    <x v="2"/>
    <x v="1"/>
    <m/>
    <x v="0"/>
    <x v="2"/>
    <x v="0"/>
    <x v="1"/>
    <x v="0"/>
    <s v="UDGGC3A"/>
    <s v="メイン"/>
    <s v="西谷"/>
    <s v="金"/>
    <n v="3"/>
    <n v="1401"/>
    <s v=""/>
    <s v=""/>
    <s v=""/>
    <s v=""/>
    <s v=""/>
    <s v=""/>
    <x v="0"/>
    <s v="DG3A金3"/>
    <n v="1"/>
    <s v="西谷金3"/>
    <n v="0.5"/>
    <n v="1"/>
    <n v="8"/>
    <s v="1401金3"/>
    <n v="0.5"/>
    <s v="DG3AUDGGC3A金31401"/>
    <n v="8"/>
    <m/>
  </r>
  <r>
    <n v="3"/>
    <x v="1"/>
    <x v="62"/>
    <x v="1"/>
    <n v="8"/>
    <s v="仲田"/>
    <x v="4"/>
    <x v="193"/>
    <s v="西谷"/>
    <s v="CG"/>
    <s v="　"/>
    <s v="専任"/>
    <x v="84"/>
    <x v="1"/>
    <x v="38"/>
    <x v="4"/>
    <x v="1"/>
    <x v="11"/>
    <x v="1"/>
    <n v="32"/>
    <x v="2"/>
    <x v="1"/>
    <m/>
    <x v="0"/>
    <x v="2"/>
    <x v="0"/>
    <x v="1"/>
    <x v="0"/>
    <s v="UDGGC3A"/>
    <s v="メイン"/>
    <s v="西谷"/>
    <s v="月"/>
    <n v="2"/>
    <n v="1401"/>
    <s v=""/>
    <s v=""/>
    <s v=""/>
    <s v=""/>
    <s v=""/>
    <s v=""/>
    <x v="0"/>
    <s v="DG3A月2"/>
    <n v="1"/>
    <s v="西谷月2"/>
    <n v="0.5"/>
    <n v="1"/>
    <n v="8"/>
    <s v="1401月2"/>
    <n v="0.5"/>
    <s v="DG3AUDGGC3A月21401"/>
    <n v="8"/>
    <m/>
  </r>
  <r>
    <n v="3"/>
    <x v="1"/>
    <x v="62"/>
    <x v="1"/>
    <n v="8"/>
    <s v="仲田"/>
    <x v="4"/>
    <x v="193"/>
    <s v="西谷"/>
    <s v="CG"/>
    <s v="　"/>
    <s v="専任"/>
    <x v="84"/>
    <x v="1"/>
    <x v="38"/>
    <x v="4"/>
    <x v="0"/>
    <x v="11"/>
    <x v="1"/>
    <n v="32"/>
    <x v="2"/>
    <x v="1"/>
    <m/>
    <x v="0"/>
    <x v="2"/>
    <x v="0"/>
    <x v="1"/>
    <x v="0"/>
    <s v="UDGGC3A"/>
    <s v="メイン"/>
    <s v="西谷"/>
    <s v="月"/>
    <n v="3"/>
    <n v="1401"/>
    <s v=""/>
    <s v=""/>
    <s v=""/>
    <s v=""/>
    <s v=""/>
    <s v=""/>
    <x v="0"/>
    <s v="DG3A月3"/>
    <n v="1"/>
    <s v="西谷月3"/>
    <n v="0.5"/>
    <n v="1"/>
    <n v="8"/>
    <s v="1401月3"/>
    <n v="0.5"/>
    <s v="DG3AUDGGC3A月31401"/>
    <n v="8"/>
    <m/>
  </r>
  <r>
    <n v="3"/>
    <x v="1"/>
    <x v="62"/>
    <x v="1"/>
    <n v="8"/>
    <s v="仲田"/>
    <x v="4"/>
    <x v="194"/>
    <s v="仲田"/>
    <s v="CG"/>
    <s v="　"/>
    <s v="専任"/>
    <x v="84"/>
    <x v="1"/>
    <x v="60"/>
    <x v="1"/>
    <x v="3"/>
    <x v="11"/>
    <x v="1"/>
    <n v="32"/>
    <x v="2"/>
    <x v="1"/>
    <m/>
    <x v="0"/>
    <x v="2"/>
    <x v="0"/>
    <x v="0"/>
    <x v="0"/>
    <s v="UDGGC3A"/>
    <s v="メイン"/>
    <s v="野田"/>
    <s v="水"/>
    <n v="1"/>
    <n v="1401"/>
    <s v=""/>
    <s v=""/>
    <s v=""/>
    <s v=""/>
    <s v=""/>
    <s v=""/>
    <x v="0"/>
    <s v="DG3A水1"/>
    <n v="1"/>
    <s v="野田水1"/>
    <n v="0.33333333333333331"/>
    <n v="1"/>
    <n v="8"/>
    <s v="1401水1"/>
    <n v="0.33333333333333331"/>
    <s v="DG3AUDGGC3A水11401"/>
    <n v="8"/>
    <m/>
  </r>
  <r>
    <n v="3"/>
    <x v="1"/>
    <x v="62"/>
    <x v="1"/>
    <n v="8"/>
    <s v="仲田"/>
    <x v="4"/>
    <x v="194"/>
    <s v="仲田"/>
    <s v="CG"/>
    <s v="　"/>
    <s v="専任"/>
    <x v="84"/>
    <x v="1"/>
    <x v="60"/>
    <x v="1"/>
    <x v="1"/>
    <x v="11"/>
    <x v="1"/>
    <n v="32"/>
    <x v="2"/>
    <x v="1"/>
    <m/>
    <x v="0"/>
    <x v="2"/>
    <x v="0"/>
    <x v="0"/>
    <x v="0"/>
    <s v="UDGGC3A"/>
    <s v="メイン"/>
    <s v="野田"/>
    <s v="水"/>
    <n v="2"/>
    <n v="1401"/>
    <s v=""/>
    <s v=""/>
    <s v=""/>
    <s v=""/>
    <s v=""/>
    <s v=""/>
    <x v="0"/>
    <s v="DG3A水2"/>
    <n v="1"/>
    <s v="野田水2"/>
    <n v="0.33333333333333331"/>
    <n v="1"/>
    <n v="8"/>
    <s v="1401水2"/>
    <n v="0.33333333333333331"/>
    <s v="DG3AUDGGC3A水21401"/>
    <n v="8"/>
    <m/>
  </r>
  <r>
    <n v="3"/>
    <x v="1"/>
    <x v="62"/>
    <x v="1"/>
    <n v="8"/>
    <s v="仲田"/>
    <x v="4"/>
    <x v="194"/>
    <s v="仲田"/>
    <s v="CG"/>
    <s v="　"/>
    <s v="専任"/>
    <x v="84"/>
    <x v="1"/>
    <x v="22"/>
    <x v="1"/>
    <x v="0"/>
    <x v="11"/>
    <x v="1"/>
    <n v="32"/>
    <x v="2"/>
    <x v="1"/>
    <m/>
    <x v="0"/>
    <x v="2"/>
    <x v="0"/>
    <x v="1"/>
    <x v="1"/>
    <s v="UDGGC3A"/>
    <s v="メイン"/>
    <s v="仲田"/>
    <s v="水"/>
    <n v="3"/>
    <n v="1401"/>
    <s v=""/>
    <s v=""/>
    <s v=""/>
    <s v=""/>
    <s v=""/>
    <s v=""/>
    <x v="0"/>
    <s v="DG3A水3"/>
    <n v="1"/>
    <s v="仲田水3"/>
    <n v="0.33333333333333331"/>
    <n v="1"/>
    <n v="8"/>
    <s v="1401水3"/>
    <n v="0.33333333333333331"/>
    <s v="DG3AUDGGC3A水31401"/>
    <n v="8"/>
    <m/>
  </r>
  <r>
    <n v="3"/>
    <x v="1"/>
    <x v="62"/>
    <x v="1"/>
    <n v="8"/>
    <s v="仲田"/>
    <x v="4"/>
    <x v="194"/>
    <s v="仲田"/>
    <s v="CG"/>
    <s v="　"/>
    <s v="専任"/>
    <x v="84"/>
    <x v="1"/>
    <x v="22"/>
    <x v="1"/>
    <x v="2"/>
    <x v="11"/>
    <x v="1"/>
    <n v="32"/>
    <x v="2"/>
    <x v="1"/>
    <m/>
    <x v="0"/>
    <x v="2"/>
    <x v="0"/>
    <x v="1"/>
    <x v="1"/>
    <s v="UDGGC3A"/>
    <s v="メイン"/>
    <s v="仲田"/>
    <s v="水"/>
    <n v="4"/>
    <n v="1401"/>
    <s v=""/>
    <s v=""/>
    <s v=""/>
    <s v=""/>
    <s v=""/>
    <s v=""/>
    <x v="0"/>
    <s v="DG3A水4"/>
    <n v="1"/>
    <s v="仲田水4"/>
    <n v="0.33333333333333331"/>
    <n v="1"/>
    <n v="8"/>
    <s v="1401水4"/>
    <n v="0.33333333333333331"/>
    <s v="DG3AUDGGC3A水41401"/>
    <n v="8"/>
    <m/>
  </r>
  <r>
    <n v="3"/>
    <x v="1"/>
    <x v="62"/>
    <x v="1"/>
    <n v="8"/>
    <s v="仲田"/>
    <x v="26"/>
    <x v="64"/>
    <n v="0"/>
    <e v="#N/A"/>
    <e v="#N/A"/>
    <e v="#N/A"/>
    <x v="85"/>
    <x v="1"/>
    <x v="22"/>
    <x v="1"/>
    <x v="4"/>
    <x v="11"/>
    <x v="1"/>
    <n v="32"/>
    <x v="2"/>
    <x v="1"/>
    <m/>
    <x v="0"/>
    <x v="2"/>
    <x v="0"/>
    <x v="1"/>
    <x v="1"/>
    <s v="UGG2DGGC3A"/>
    <s v="メイン"/>
    <s v="仲田"/>
    <s v="水"/>
    <n v="5"/>
    <n v="1401"/>
    <s v=""/>
    <s v=""/>
    <s v=""/>
    <s v=""/>
    <s v=""/>
    <s v=""/>
    <x v="0"/>
    <s v="DG3A水5"/>
    <n v="1"/>
    <s v="仲田水5"/>
    <n v="0"/>
    <n v="1"/>
    <n v="8"/>
    <s v="1401水5"/>
    <n v="0.33333333333333331"/>
    <s v="DG3AUGG2DGGC3A水51401"/>
    <n v="8"/>
    <m/>
  </r>
  <r>
    <n v="3"/>
    <x v="1"/>
    <x v="62"/>
    <x v="1"/>
    <n v="8"/>
    <s v="仲田"/>
    <x v="11"/>
    <x v="90"/>
    <s v="黒川"/>
    <s v="進路"/>
    <s v="　"/>
    <s v="専任"/>
    <x v="85"/>
    <x v="1"/>
    <x v="67"/>
    <x v="2"/>
    <x v="0"/>
    <x v="32"/>
    <x v="3"/>
    <n v="32"/>
    <x v="2"/>
    <x v="1"/>
    <m/>
    <x v="0"/>
    <x v="5"/>
    <x v="0"/>
    <x v="1"/>
    <x v="0"/>
    <s v="UGG2DGGC3A"/>
    <s v="メイン"/>
    <s v="黒川"/>
    <s v="木"/>
    <n v="3"/>
    <n v="1404"/>
    <s v=""/>
    <s v=""/>
    <s v=""/>
    <s v=""/>
    <s v=""/>
    <s v=""/>
    <x v="0"/>
    <s v="DG3A木3"/>
    <n v="1"/>
    <s v="黒川木3"/>
    <n v="0.33333333333333331"/>
    <n v="1"/>
    <n v="8"/>
    <s v="1404木3"/>
    <n v="0.33333333333333331"/>
    <s v="DG3AUGG2DGGC3A木31404"/>
    <n v="8"/>
    <m/>
  </r>
  <r>
    <n v="3"/>
    <x v="1"/>
    <x v="62"/>
    <x v="1"/>
    <n v="8"/>
    <s v="仲田"/>
    <x v="2"/>
    <x v="195"/>
    <s v="板庇"/>
    <s v="ゲーム"/>
    <s v="プログラム"/>
    <s v="専任"/>
    <x v="84"/>
    <x v="1"/>
    <x v="2"/>
    <x v="2"/>
    <x v="2"/>
    <x v="8"/>
    <x v="1"/>
    <n v="36"/>
    <x v="1"/>
    <x v="1"/>
    <m/>
    <x v="0"/>
    <x v="1"/>
    <x v="1"/>
    <x v="1"/>
    <x v="0"/>
    <s v="UDGGC3A"/>
    <s v="メイン"/>
    <s v="板庇"/>
    <s v="木"/>
    <n v="4"/>
    <n v="2402"/>
    <s v=""/>
    <s v=""/>
    <s v=""/>
    <s v=""/>
    <s v=""/>
    <s v=""/>
    <x v="0"/>
    <s v="DG3A木4"/>
    <n v="1"/>
    <s v="板庇木4"/>
    <n v="0.5"/>
    <n v="1"/>
    <n v="8"/>
    <s v="2402木4"/>
    <n v="0.5"/>
    <s v="DG3AUDGGC3A木42402"/>
    <n v="8"/>
    <m/>
  </r>
  <r>
    <n v="2"/>
    <x v="1"/>
    <x v="27"/>
    <x v="3"/>
    <n v="7"/>
    <s v="坂倉"/>
    <x v="14"/>
    <x v="196"/>
    <s v="坂倉"/>
    <s v="デザイン"/>
    <s v="　"/>
    <s v="専任"/>
    <x v="28"/>
    <x v="1"/>
    <x v="37"/>
    <x v="0"/>
    <x v="0"/>
    <x v="24"/>
    <x v="2"/>
    <n v="36"/>
    <x v="1"/>
    <x v="1"/>
    <m/>
    <x v="0"/>
    <x v="0"/>
    <x v="0"/>
    <x v="1"/>
    <x v="1"/>
    <s v="UDWWD2A"/>
    <s v="メイン"/>
    <s v="坂倉"/>
    <s v="火"/>
    <n v="3"/>
    <n v="2404"/>
    <s v=""/>
    <s v=""/>
    <s v=""/>
    <s v=""/>
    <s v=""/>
    <s v=""/>
    <x v="0"/>
    <s v="DW2A火3"/>
    <n v="1"/>
    <s v="坂倉火3"/>
    <n v="0.5"/>
    <n v="1"/>
    <n v="7"/>
    <s v="2404火3"/>
    <n v="0.5"/>
    <s v="DW2AUDWWD2A火32404"/>
    <n v="7"/>
    <m/>
  </r>
  <r>
    <n v="2"/>
    <x v="1"/>
    <x v="27"/>
    <x v="3"/>
    <n v="7"/>
    <s v="坂倉"/>
    <x v="14"/>
    <x v="196"/>
    <s v="坂倉"/>
    <s v="デザイン"/>
    <s v="　"/>
    <s v="専任"/>
    <x v="28"/>
    <x v="1"/>
    <x v="37"/>
    <x v="0"/>
    <x v="2"/>
    <x v="24"/>
    <x v="2"/>
    <n v="36"/>
    <x v="1"/>
    <x v="1"/>
    <m/>
    <x v="0"/>
    <x v="0"/>
    <x v="0"/>
    <x v="1"/>
    <x v="1"/>
    <s v="UDWWD2A"/>
    <s v="メイン"/>
    <s v="坂倉"/>
    <s v="火"/>
    <n v="4"/>
    <n v="2404"/>
    <s v=""/>
    <s v=""/>
    <s v=""/>
    <s v=""/>
    <s v=""/>
    <s v=""/>
    <x v="0"/>
    <s v="DW2A火4"/>
    <n v="1"/>
    <s v="坂倉火4"/>
    <n v="0.5"/>
    <n v="1"/>
    <n v="7"/>
    <s v="2404火4"/>
    <n v="0.5"/>
    <s v="DW2AUDWWD2A火42404"/>
    <n v="7"/>
    <m/>
  </r>
  <r>
    <n v="2"/>
    <x v="0"/>
    <x v="27"/>
    <x v="3"/>
    <n v="7"/>
    <s v="坂倉"/>
    <x v="26"/>
    <x v="64"/>
    <n v="0"/>
    <e v="#N/A"/>
    <e v="#N/A"/>
    <e v="#N/A"/>
    <x v="74"/>
    <x v="1"/>
    <x v="37"/>
    <x v="0"/>
    <x v="4"/>
    <x v="24"/>
    <x v="2"/>
    <n v="36"/>
    <x v="1"/>
    <x v="1"/>
    <m/>
    <x v="0"/>
    <x v="0"/>
    <x v="0"/>
    <x v="1"/>
    <x v="1"/>
    <s v="DW2A"/>
    <s v="メイン"/>
    <s v="坂倉"/>
    <s v="火"/>
    <n v="5"/>
    <n v="2404"/>
    <s v=""/>
    <s v=""/>
    <s v=""/>
    <s v=""/>
    <s v=""/>
    <s v=""/>
    <x v="0"/>
    <s v="DW2A火5"/>
    <n v="1"/>
    <s v="坂倉火5"/>
    <n v="0"/>
    <n v="1"/>
    <n v="7"/>
    <s v="2404火5"/>
    <n v="1"/>
    <s v="DW2ADW2A火52404"/>
    <n v="7"/>
    <m/>
  </r>
  <r>
    <n v="2"/>
    <x v="1"/>
    <x v="27"/>
    <x v="3"/>
    <n v="7"/>
    <s v="坂倉"/>
    <x v="19"/>
    <x v="184"/>
    <s v="桃井"/>
    <s v="デザイン"/>
    <s v="　"/>
    <s v="非常勤"/>
    <x v="81"/>
    <x v="1"/>
    <x v="0"/>
    <x v="3"/>
    <x v="0"/>
    <x v="30"/>
    <x v="1"/>
    <n v="25"/>
    <x v="1"/>
    <x v="2"/>
    <m/>
    <x v="0"/>
    <x v="0"/>
    <x v="0"/>
    <x v="0"/>
    <x v="0"/>
    <s v="UCDDW2A"/>
    <s v="メイン"/>
    <s v="桃井"/>
    <s v="金"/>
    <n v="3"/>
    <n v="2301"/>
    <s v=""/>
    <s v=""/>
    <s v=""/>
    <s v=""/>
    <s v=""/>
    <s v=""/>
    <x v="0"/>
    <s v="DW2A金3"/>
    <n v="1"/>
    <s v="桃井金3"/>
    <n v="0.5"/>
    <n v="1"/>
    <n v="7"/>
    <s v="2301金3"/>
    <n v="0.5"/>
    <s v="DW2AUCDDW2A金32301"/>
    <n v="7"/>
    <m/>
  </r>
  <r>
    <n v="2"/>
    <x v="1"/>
    <x v="27"/>
    <x v="3"/>
    <n v="7"/>
    <s v="坂倉"/>
    <x v="19"/>
    <x v="184"/>
    <s v="桃井"/>
    <s v="デザイン"/>
    <s v="　"/>
    <s v="非常勤"/>
    <x v="81"/>
    <x v="1"/>
    <x v="0"/>
    <x v="3"/>
    <x v="2"/>
    <x v="30"/>
    <x v="1"/>
    <n v="25"/>
    <x v="1"/>
    <x v="2"/>
    <m/>
    <x v="0"/>
    <x v="0"/>
    <x v="0"/>
    <x v="0"/>
    <x v="0"/>
    <s v="UCDDW2A"/>
    <s v="メイン"/>
    <s v="桃井"/>
    <s v="金"/>
    <n v="4"/>
    <n v="2301"/>
    <s v=""/>
    <s v=""/>
    <s v=""/>
    <s v=""/>
    <s v=""/>
    <s v=""/>
    <x v="0"/>
    <s v="DW2A金4"/>
    <n v="1"/>
    <s v="桃井金4"/>
    <n v="0.5"/>
    <n v="1"/>
    <n v="7"/>
    <s v="2301金4"/>
    <n v="0.5"/>
    <s v="DW2AUCDDW2A金42301"/>
    <n v="7"/>
    <m/>
  </r>
  <r>
    <n v="2"/>
    <x v="1"/>
    <x v="27"/>
    <x v="3"/>
    <n v="7"/>
    <s v="坂倉"/>
    <x v="19"/>
    <x v="175"/>
    <s v="渡辺"/>
    <s v="デザイン"/>
    <s v="　"/>
    <s v="非常勤"/>
    <x v="81"/>
    <x v="1"/>
    <x v="79"/>
    <x v="4"/>
    <x v="3"/>
    <x v="14"/>
    <x v="4"/>
    <n v="36"/>
    <x v="1"/>
    <x v="0"/>
    <m/>
    <x v="0"/>
    <x v="0"/>
    <x v="0"/>
    <x v="0"/>
    <x v="0"/>
    <s v="UCDDW2A"/>
    <s v="メイン"/>
    <s v="渡辺"/>
    <s v="月"/>
    <n v="1"/>
    <n v="2503"/>
    <s v=""/>
    <s v=""/>
    <s v=""/>
    <s v=""/>
    <s v=""/>
    <s v=""/>
    <x v="0"/>
    <s v="DW2A月1"/>
    <n v="1"/>
    <s v="渡辺月1"/>
    <n v="0.5"/>
    <n v="1"/>
    <n v="7"/>
    <s v="2503月1"/>
    <n v="0.5"/>
    <s v="DW2AUCDDW2A月12503"/>
    <n v="7"/>
    <m/>
  </r>
  <r>
    <n v="2"/>
    <x v="1"/>
    <x v="27"/>
    <x v="3"/>
    <n v="7"/>
    <s v="坂倉"/>
    <x v="19"/>
    <x v="175"/>
    <s v="渡辺"/>
    <s v="デザイン"/>
    <s v="　"/>
    <s v="非常勤"/>
    <x v="81"/>
    <x v="1"/>
    <x v="79"/>
    <x v="4"/>
    <x v="1"/>
    <x v="14"/>
    <x v="4"/>
    <n v="36"/>
    <x v="1"/>
    <x v="0"/>
    <m/>
    <x v="0"/>
    <x v="0"/>
    <x v="0"/>
    <x v="0"/>
    <x v="0"/>
    <s v="UCDDW2A"/>
    <s v="メイン"/>
    <s v="渡辺"/>
    <s v="月"/>
    <n v="2"/>
    <n v="2503"/>
    <s v=""/>
    <s v=""/>
    <s v=""/>
    <s v=""/>
    <s v=""/>
    <s v=""/>
    <x v="0"/>
    <s v="DW2A月2"/>
    <n v="1"/>
    <s v="渡辺月2"/>
    <n v="0.5"/>
    <n v="1"/>
    <n v="7"/>
    <s v="2503月2"/>
    <n v="0.5"/>
    <s v="DW2AUCDDW2A月22503"/>
    <n v="7"/>
    <m/>
  </r>
  <r>
    <n v="2"/>
    <x v="1"/>
    <x v="27"/>
    <x v="3"/>
    <n v="7"/>
    <s v="坂倉"/>
    <x v="20"/>
    <x v="53"/>
    <s v="瀧本"/>
    <s v="デザイン"/>
    <s v="　"/>
    <s v="専任"/>
    <x v="28"/>
    <x v="1"/>
    <x v="39"/>
    <x v="1"/>
    <x v="3"/>
    <x v="31"/>
    <x v="1"/>
    <n v="33"/>
    <x v="1"/>
    <x v="2"/>
    <m/>
    <x v="0"/>
    <x v="0"/>
    <x v="0"/>
    <x v="1"/>
    <x v="0"/>
    <s v="UDWWD2A"/>
    <s v="メイン"/>
    <s v="瀧本"/>
    <s v="水"/>
    <n v="1"/>
    <n v="2302"/>
    <s v=""/>
    <s v=""/>
    <s v=""/>
    <s v=""/>
    <s v=""/>
    <s v=""/>
    <x v="0"/>
    <s v="DW2A水1"/>
    <n v="0.5"/>
    <s v="瀧本水1"/>
    <n v="0.5"/>
    <n v="1"/>
    <n v="7"/>
    <s v="2302水1"/>
    <n v="0.25"/>
    <s v="DW2AUDWWD2A水12302"/>
    <n v="3.5"/>
    <m/>
  </r>
  <r>
    <n v="2"/>
    <x v="1"/>
    <x v="27"/>
    <x v="3"/>
    <n v="7"/>
    <s v="坂倉"/>
    <x v="20"/>
    <x v="54"/>
    <s v="瀧本"/>
    <s v="デザイン"/>
    <s v="　"/>
    <s v="専任"/>
    <x v="29"/>
    <x v="1"/>
    <x v="39"/>
    <x v="1"/>
    <x v="1"/>
    <x v="31"/>
    <x v="1"/>
    <n v="33"/>
    <x v="1"/>
    <x v="2"/>
    <m/>
    <x v="0"/>
    <x v="0"/>
    <x v="0"/>
    <x v="1"/>
    <x v="0"/>
    <s v="UDWWD2DW3A"/>
    <s v="メイン"/>
    <s v="瀧本"/>
    <s v="水"/>
    <n v="2"/>
    <n v="2302"/>
    <s v=""/>
    <s v=""/>
    <s v=""/>
    <s v=""/>
    <s v=""/>
    <s v=""/>
    <x v="0"/>
    <s v="DW2A水2"/>
    <n v="0.5"/>
    <s v="瀧本水2"/>
    <n v="0.33333333333333331"/>
    <n v="1"/>
    <n v="7"/>
    <s v="2302水2"/>
    <n v="0.16666666666666666"/>
    <s v="DW2AUDWWD2DW3A水22302"/>
    <n v="3.5"/>
    <m/>
  </r>
  <r>
    <n v="2"/>
    <x v="1"/>
    <x v="27"/>
    <x v="3"/>
    <n v="7"/>
    <s v="坂倉"/>
    <x v="27"/>
    <x v="197"/>
    <s v="田中明"/>
    <s v="デザイン"/>
    <s v="　"/>
    <s v="非常勤"/>
    <x v="28"/>
    <x v="1"/>
    <x v="36"/>
    <x v="2"/>
    <x v="3"/>
    <x v="30"/>
    <x v="1"/>
    <n v="25"/>
    <x v="1"/>
    <x v="2"/>
    <m/>
    <x v="0"/>
    <x v="0"/>
    <x v="0"/>
    <x v="0"/>
    <x v="0"/>
    <s v="UDWWD2A"/>
    <s v="メイン"/>
    <s v="武田"/>
    <s v="木"/>
    <n v="1"/>
    <n v="2301"/>
    <s v=""/>
    <s v=""/>
    <s v=""/>
    <s v=""/>
    <s v=""/>
    <s v=""/>
    <x v="0"/>
    <s v="DW2A木1"/>
    <n v="1"/>
    <s v="武田木1"/>
    <n v="0.5"/>
    <n v="1"/>
    <n v="7"/>
    <s v="2301木1"/>
    <n v="0.33333333333333331"/>
    <s v="DW2AUDWWD2A木12301"/>
    <n v="7"/>
    <m/>
  </r>
  <r>
    <n v="2"/>
    <x v="1"/>
    <x v="27"/>
    <x v="3"/>
    <n v="7"/>
    <s v="坂倉"/>
    <x v="27"/>
    <x v="197"/>
    <s v="田中明"/>
    <s v="デザイン"/>
    <s v="　"/>
    <s v="非常勤"/>
    <x v="28"/>
    <x v="1"/>
    <x v="39"/>
    <x v="2"/>
    <x v="1"/>
    <x v="30"/>
    <x v="1"/>
    <n v="25"/>
    <x v="1"/>
    <x v="2"/>
    <m/>
    <x v="0"/>
    <x v="0"/>
    <x v="0"/>
    <x v="1"/>
    <x v="0"/>
    <s v="UDWWD2A"/>
    <s v="メイン"/>
    <s v="瀧本"/>
    <s v="木"/>
    <n v="2"/>
    <n v="2301"/>
    <s v=""/>
    <s v=""/>
    <s v=""/>
    <s v=""/>
    <s v=""/>
    <s v=""/>
    <x v="0"/>
    <s v="DW2A木2"/>
    <n v="1"/>
    <s v="瀧本木2"/>
    <n v="0.5"/>
    <n v="1"/>
    <n v="7"/>
    <s v="2301木2"/>
    <n v="0.33333333333333331"/>
    <s v="DW2AUDWWD2A木22301"/>
    <n v="7"/>
    <m/>
  </r>
  <r>
    <n v="2"/>
    <x v="1"/>
    <x v="27"/>
    <x v="3"/>
    <n v="7"/>
    <s v="坂倉"/>
    <x v="27"/>
    <x v="197"/>
    <s v="田中明"/>
    <s v="デザイン"/>
    <s v="　"/>
    <s v="非常勤"/>
    <x v="28"/>
    <x v="1"/>
    <x v="37"/>
    <x v="2"/>
    <x v="0"/>
    <x v="30"/>
    <x v="1"/>
    <n v="25"/>
    <x v="1"/>
    <x v="2"/>
    <m/>
    <x v="0"/>
    <x v="0"/>
    <x v="0"/>
    <x v="1"/>
    <x v="1"/>
    <s v="UDWWD2A"/>
    <s v="メイン"/>
    <s v="坂倉"/>
    <s v="木"/>
    <n v="3"/>
    <n v="2301"/>
    <s v=""/>
    <s v=""/>
    <s v=""/>
    <s v=""/>
    <s v=""/>
    <s v=""/>
    <x v="0"/>
    <s v="DW2A木3"/>
    <n v="1"/>
    <s v="坂倉木3"/>
    <n v="0.5"/>
    <n v="1"/>
    <n v="7"/>
    <s v="2301木3"/>
    <n v="0.33333333333333331"/>
    <s v="DW2AUDWWD2A木32301"/>
    <n v="7"/>
    <m/>
  </r>
  <r>
    <n v="3"/>
    <x v="1"/>
    <x v="28"/>
    <x v="3"/>
    <n v="11"/>
    <s v="坂倉"/>
    <x v="11"/>
    <x v="90"/>
    <s v="黒川"/>
    <s v="進路"/>
    <s v="　"/>
    <s v="専任"/>
    <x v="80"/>
    <x v="1"/>
    <x v="61"/>
    <x v="0"/>
    <x v="1"/>
    <x v="7"/>
    <x v="2"/>
    <n v="36"/>
    <x v="1"/>
    <x v="1"/>
    <m/>
    <x v="0"/>
    <x v="5"/>
    <x v="0"/>
    <x v="3"/>
    <x v="0"/>
    <s v="UCDWD2DW3A"/>
    <s v="メイン"/>
    <s v="杣田"/>
    <s v="火"/>
    <n v="2"/>
    <n v="2405"/>
    <s v=""/>
    <s v=""/>
    <s v=""/>
    <s v=""/>
    <s v=""/>
    <s v=""/>
    <x v="0"/>
    <s v="DW3A火2"/>
    <n v="1"/>
    <s v="杣田火2"/>
    <n v="0.33333333333333331"/>
    <n v="1"/>
    <n v="11"/>
    <s v="2405火2"/>
    <n v="0.33333333333333331"/>
    <s v="DW3AUCDWD2DW3A火22405"/>
    <n v="11"/>
    <m/>
  </r>
  <r>
    <n v="3"/>
    <x v="1"/>
    <x v="28"/>
    <x v="3"/>
    <n v="11"/>
    <s v="坂倉"/>
    <x v="14"/>
    <x v="55"/>
    <s v="坂倉"/>
    <s v="デザイン"/>
    <s v="　"/>
    <s v="専任"/>
    <x v="30"/>
    <x v="1"/>
    <x v="37"/>
    <x v="3"/>
    <x v="3"/>
    <x v="23"/>
    <x v="2"/>
    <n v="36"/>
    <x v="1"/>
    <x v="1"/>
    <m/>
    <x v="0"/>
    <x v="0"/>
    <x v="0"/>
    <x v="1"/>
    <x v="1"/>
    <s v="UWD2DW3A"/>
    <s v="メイン"/>
    <s v="坂倉"/>
    <s v="金"/>
    <n v="1"/>
    <n v="2403"/>
    <s v=""/>
    <s v=""/>
    <s v=""/>
    <s v=""/>
    <s v=""/>
    <s v=""/>
    <x v="0"/>
    <s v="DW3A金1"/>
    <n v="0.5"/>
    <s v="坂倉金1"/>
    <n v="0.5"/>
    <n v="1"/>
    <n v="11"/>
    <s v="2403金1"/>
    <n v="0.25"/>
    <s v="DW3AUWD2DW3A金12403"/>
    <n v="5.5"/>
    <m/>
  </r>
  <r>
    <n v="3"/>
    <x v="1"/>
    <x v="28"/>
    <x v="3"/>
    <n v="11"/>
    <s v="坂倉"/>
    <x v="14"/>
    <x v="55"/>
    <s v="坂倉"/>
    <s v="デザイン"/>
    <s v="　"/>
    <s v="専任"/>
    <x v="30"/>
    <x v="1"/>
    <x v="37"/>
    <x v="3"/>
    <x v="1"/>
    <x v="23"/>
    <x v="2"/>
    <n v="36"/>
    <x v="1"/>
    <x v="1"/>
    <m/>
    <x v="0"/>
    <x v="0"/>
    <x v="0"/>
    <x v="1"/>
    <x v="1"/>
    <s v="UWD2DW3A"/>
    <s v="メイン"/>
    <s v="坂倉"/>
    <s v="金"/>
    <n v="2"/>
    <n v="2403"/>
    <s v=""/>
    <s v=""/>
    <s v=""/>
    <s v=""/>
    <s v=""/>
    <s v=""/>
    <x v="0"/>
    <s v="DW3A金2"/>
    <n v="0.5"/>
    <s v="坂倉金2"/>
    <n v="0.5"/>
    <n v="1"/>
    <n v="11"/>
    <s v="2403金2"/>
    <n v="0.25"/>
    <s v="DW3AUWD2DW3A金22403"/>
    <n v="5.5"/>
    <m/>
  </r>
  <r>
    <n v="3"/>
    <x v="1"/>
    <x v="28"/>
    <x v="3"/>
    <n v="11"/>
    <s v="坂倉"/>
    <x v="20"/>
    <x v="168"/>
    <s v="辻"/>
    <s v="デザイン"/>
    <s v="　"/>
    <s v="専任"/>
    <x v="30"/>
    <x v="1"/>
    <x v="19"/>
    <x v="4"/>
    <x v="3"/>
    <x v="23"/>
    <x v="2"/>
    <n v="36"/>
    <x v="1"/>
    <x v="1"/>
    <m/>
    <x v="0"/>
    <x v="0"/>
    <x v="0"/>
    <x v="1"/>
    <x v="0"/>
    <s v="UWD2DW3A"/>
    <s v="メイン"/>
    <s v="辻"/>
    <s v="月"/>
    <n v="1"/>
    <n v="2403"/>
    <s v=""/>
    <s v=""/>
    <s v=""/>
    <s v=""/>
    <s v=""/>
    <s v=""/>
    <x v="0"/>
    <s v="DW3A月1"/>
    <n v="1"/>
    <s v="辻月1"/>
    <n v="0.5"/>
    <n v="1"/>
    <n v="11"/>
    <s v="2403月1"/>
    <n v="0.5"/>
    <s v="DW3AUWD2DW3A月12403"/>
    <n v="11"/>
    <m/>
  </r>
  <r>
    <n v="3"/>
    <x v="1"/>
    <x v="28"/>
    <x v="3"/>
    <n v="11"/>
    <s v="坂倉"/>
    <x v="20"/>
    <x v="168"/>
    <s v="辻"/>
    <s v="デザイン"/>
    <s v="　"/>
    <s v="専任"/>
    <x v="30"/>
    <x v="1"/>
    <x v="19"/>
    <x v="4"/>
    <x v="1"/>
    <x v="23"/>
    <x v="2"/>
    <n v="36"/>
    <x v="1"/>
    <x v="1"/>
    <m/>
    <x v="0"/>
    <x v="0"/>
    <x v="0"/>
    <x v="1"/>
    <x v="0"/>
    <s v="UWD2DW3A"/>
    <s v="メイン"/>
    <s v="辻"/>
    <s v="月"/>
    <n v="2"/>
    <n v="2403"/>
    <s v=""/>
    <s v=""/>
    <s v=""/>
    <s v=""/>
    <s v=""/>
    <s v=""/>
    <x v="0"/>
    <s v="DW3A月2"/>
    <n v="1"/>
    <s v="辻月2"/>
    <n v="0.5"/>
    <n v="1"/>
    <n v="11"/>
    <s v="2403月2"/>
    <n v="0.5"/>
    <s v="DW3AUWD2DW3A月22403"/>
    <n v="11"/>
    <m/>
  </r>
  <r>
    <n v="3"/>
    <x v="1"/>
    <x v="28"/>
    <x v="3"/>
    <n v="11"/>
    <s v="坂倉"/>
    <x v="19"/>
    <x v="185"/>
    <s v="田中明"/>
    <s v="デザイン"/>
    <s v="　"/>
    <s v="非常勤"/>
    <x v="82"/>
    <x v="1"/>
    <x v="35"/>
    <x v="4"/>
    <x v="0"/>
    <x v="30"/>
    <x v="1"/>
    <n v="25"/>
    <x v="1"/>
    <x v="2"/>
    <m/>
    <x v="0"/>
    <x v="0"/>
    <x v="0"/>
    <x v="0"/>
    <x v="0"/>
    <s v="UCD2DW3A"/>
    <s v="メイン"/>
    <s v="田中明"/>
    <s v="月"/>
    <n v="3"/>
    <n v="2301"/>
    <s v=""/>
    <s v=""/>
    <s v=""/>
    <s v=""/>
    <s v=""/>
    <s v=""/>
    <x v="0"/>
    <s v="DW3A月3"/>
    <n v="1"/>
    <s v="田中明月3"/>
    <n v="0.5"/>
    <n v="1"/>
    <n v="11"/>
    <s v="2301月3"/>
    <n v="0.5"/>
    <s v="DW3AUCD2DW3A月32301"/>
    <n v="11"/>
    <m/>
  </r>
  <r>
    <n v="3"/>
    <x v="1"/>
    <x v="28"/>
    <x v="3"/>
    <n v="11"/>
    <s v="坂倉"/>
    <x v="19"/>
    <x v="185"/>
    <s v="田中明"/>
    <s v="デザイン"/>
    <s v="　"/>
    <s v="非常勤"/>
    <x v="82"/>
    <x v="1"/>
    <x v="35"/>
    <x v="4"/>
    <x v="2"/>
    <x v="30"/>
    <x v="1"/>
    <n v="25"/>
    <x v="1"/>
    <x v="2"/>
    <m/>
    <x v="0"/>
    <x v="0"/>
    <x v="0"/>
    <x v="0"/>
    <x v="0"/>
    <s v="UCD2DW3A"/>
    <s v="メイン"/>
    <s v="田中明"/>
    <s v="月"/>
    <n v="4"/>
    <n v="2301"/>
    <s v=""/>
    <s v=""/>
    <s v=""/>
    <s v=""/>
    <s v=""/>
    <s v=""/>
    <x v="0"/>
    <s v="DW3A月4"/>
    <n v="1"/>
    <s v="田中明月4"/>
    <n v="0.5"/>
    <n v="1"/>
    <n v="11"/>
    <s v="2301月4"/>
    <n v="0.5"/>
    <s v="DW3AUCD2DW3A月42301"/>
    <n v="11"/>
    <m/>
  </r>
  <r>
    <n v="3"/>
    <x v="1"/>
    <x v="28"/>
    <x v="3"/>
    <n v="11"/>
    <s v="坂倉"/>
    <x v="26"/>
    <x v="64"/>
    <n v="0"/>
    <e v="#N/A"/>
    <e v="#N/A"/>
    <e v="#N/A"/>
    <x v="30"/>
    <x v="1"/>
    <x v="37"/>
    <x v="4"/>
    <x v="4"/>
    <x v="40"/>
    <x v="4"/>
    <n v="36"/>
    <x v="0"/>
    <x v="3"/>
    <m/>
    <x v="0"/>
    <x v="0"/>
    <x v="0"/>
    <x v="1"/>
    <x v="1"/>
    <s v="UWD2DW3A"/>
    <s v="メイン"/>
    <s v="坂倉"/>
    <s v="月"/>
    <n v="5"/>
    <n v="3203"/>
    <s v=""/>
    <s v=""/>
    <s v=""/>
    <s v=""/>
    <s v=""/>
    <s v=""/>
    <x v="0"/>
    <s v="DW3A月5"/>
    <n v="1"/>
    <s v="坂倉月5"/>
    <n v="0"/>
    <n v="1"/>
    <n v="11"/>
    <s v="3203月5"/>
    <n v="0.5"/>
    <s v="DW3AUWD2DW3A月53203"/>
    <n v="11"/>
    <m/>
  </r>
  <r>
    <n v="3"/>
    <x v="1"/>
    <x v="28"/>
    <x v="3"/>
    <n v="11"/>
    <s v="坂倉"/>
    <x v="20"/>
    <x v="54"/>
    <s v="瀧本"/>
    <s v="デザイン"/>
    <s v="　"/>
    <s v="専任"/>
    <x v="29"/>
    <x v="1"/>
    <x v="39"/>
    <x v="1"/>
    <x v="1"/>
    <x v="31"/>
    <x v="1"/>
    <n v="33"/>
    <x v="1"/>
    <x v="2"/>
    <m/>
    <x v="0"/>
    <x v="0"/>
    <x v="0"/>
    <x v="1"/>
    <x v="0"/>
    <s v="UDWWD2DW3A"/>
    <s v="メイン"/>
    <s v="瀧本"/>
    <s v="水"/>
    <n v="2"/>
    <n v="2302"/>
    <s v=""/>
    <s v=""/>
    <s v=""/>
    <s v=""/>
    <s v=""/>
    <s v=""/>
    <x v="0"/>
    <s v="DW3A水2"/>
    <n v="0.5"/>
    <s v="瀧本水2"/>
    <n v="0.33333333333333331"/>
    <n v="1"/>
    <n v="11"/>
    <s v="2302水2"/>
    <n v="0.16666666666666666"/>
    <s v="DW3AUDWWD2DW3A水22302"/>
    <n v="5.5"/>
    <m/>
  </r>
  <r>
    <n v="3"/>
    <x v="1"/>
    <x v="28"/>
    <x v="3"/>
    <n v="11"/>
    <s v="坂倉"/>
    <x v="27"/>
    <x v="186"/>
    <s v="宮﨑"/>
    <s v="デザイン"/>
    <s v="　"/>
    <s v="専任"/>
    <x v="82"/>
    <x v="1"/>
    <x v="53"/>
    <x v="1"/>
    <x v="0"/>
    <x v="30"/>
    <x v="1"/>
    <n v="25"/>
    <x v="1"/>
    <x v="2"/>
    <m/>
    <x v="0"/>
    <x v="0"/>
    <x v="0"/>
    <x v="1"/>
    <x v="0"/>
    <s v="UCD2DW3A"/>
    <s v="メイン"/>
    <s v="宮﨑"/>
    <s v="水"/>
    <n v="3"/>
    <n v="2301"/>
    <s v=""/>
    <s v=""/>
    <s v=""/>
    <s v=""/>
    <s v=""/>
    <s v=""/>
    <x v="0"/>
    <s v="DW3A水3"/>
    <n v="1"/>
    <s v="宮﨑水3"/>
    <n v="0.5"/>
    <n v="1"/>
    <n v="11"/>
    <s v="2301水3"/>
    <n v="0.5"/>
    <s v="DW3AUCD2DW3A水32301"/>
    <n v="11"/>
    <m/>
  </r>
  <r>
    <n v="1"/>
    <x v="1"/>
    <x v="29"/>
    <x v="1"/>
    <n v="14"/>
    <s v="西谷"/>
    <x v="4"/>
    <x v="7"/>
    <s v="西谷"/>
    <s v="CG"/>
    <s v="　"/>
    <s v="専任"/>
    <x v="24"/>
    <x v="1"/>
    <x v="57"/>
    <x v="0"/>
    <x v="3"/>
    <x v="29"/>
    <x v="4"/>
    <n v="36"/>
    <x v="1"/>
    <x v="0"/>
    <m/>
    <x v="0"/>
    <x v="2"/>
    <x v="0"/>
    <x v="0"/>
    <x v="0"/>
    <s v="UAIGC1A"/>
    <s v="メイン"/>
    <s v="芦田"/>
    <s v="火"/>
    <n v="1"/>
    <n v="2504"/>
    <s v=""/>
    <s v=""/>
    <s v=""/>
    <s v=""/>
    <s v=""/>
    <s v=""/>
    <x v="0"/>
    <s v="GC1A火1"/>
    <n v="0.5"/>
    <s v="芦田火1"/>
    <n v="0.33333333333333331"/>
    <n v="1"/>
    <n v="14"/>
    <s v="2504火1"/>
    <n v="0.25"/>
    <s v="GC1AUAIGC1A火12504"/>
    <n v="7"/>
    <m/>
  </r>
  <r>
    <n v="1"/>
    <x v="1"/>
    <x v="29"/>
    <x v="1"/>
    <n v="14"/>
    <s v="西谷"/>
    <x v="4"/>
    <x v="7"/>
    <s v="西谷"/>
    <s v="CG"/>
    <s v="　"/>
    <s v="専任"/>
    <x v="24"/>
    <x v="1"/>
    <x v="57"/>
    <x v="0"/>
    <x v="1"/>
    <x v="29"/>
    <x v="4"/>
    <n v="36"/>
    <x v="1"/>
    <x v="0"/>
    <m/>
    <x v="0"/>
    <x v="2"/>
    <x v="0"/>
    <x v="0"/>
    <x v="0"/>
    <s v="UAIGC1A"/>
    <s v="メイン"/>
    <s v="芦田"/>
    <s v="火"/>
    <n v="2"/>
    <n v="2504"/>
    <s v=""/>
    <s v=""/>
    <s v=""/>
    <s v=""/>
    <s v=""/>
    <s v=""/>
    <x v="0"/>
    <s v="GC1A火2"/>
    <n v="0.5"/>
    <s v="芦田火2"/>
    <n v="0.33333333333333331"/>
    <n v="1"/>
    <n v="14"/>
    <s v="2504火2"/>
    <n v="0.25"/>
    <s v="GC1AUAIGC1A火22504"/>
    <n v="7"/>
    <m/>
  </r>
  <r>
    <n v="1"/>
    <x v="1"/>
    <x v="29"/>
    <x v="1"/>
    <n v="14"/>
    <s v="西谷"/>
    <x v="4"/>
    <x v="7"/>
    <s v="西谷"/>
    <s v="CG"/>
    <s v="　"/>
    <s v="専任"/>
    <x v="24"/>
    <x v="1"/>
    <x v="57"/>
    <x v="0"/>
    <x v="0"/>
    <x v="29"/>
    <x v="4"/>
    <n v="36"/>
    <x v="1"/>
    <x v="0"/>
    <m/>
    <x v="0"/>
    <x v="2"/>
    <x v="0"/>
    <x v="0"/>
    <x v="0"/>
    <s v="UAIGC1A"/>
    <s v="メイン"/>
    <s v="芦田"/>
    <s v="火"/>
    <n v="3"/>
    <n v="2504"/>
    <s v=""/>
    <s v=""/>
    <s v=""/>
    <s v=""/>
    <s v=""/>
    <s v=""/>
    <x v="0"/>
    <s v="GC1A火3"/>
    <n v="0.5"/>
    <s v="芦田火3"/>
    <n v="0.33333333333333331"/>
    <n v="1"/>
    <n v="14"/>
    <s v="2504火3"/>
    <n v="0.25"/>
    <s v="GC1AUAIGC1A火32504"/>
    <n v="7"/>
    <m/>
  </r>
  <r>
    <n v="1"/>
    <x v="1"/>
    <x v="29"/>
    <x v="1"/>
    <n v="14"/>
    <s v="西谷"/>
    <x v="4"/>
    <x v="7"/>
    <s v="西谷"/>
    <s v="CG"/>
    <s v="　"/>
    <s v="専任"/>
    <x v="24"/>
    <x v="1"/>
    <x v="57"/>
    <x v="0"/>
    <x v="2"/>
    <x v="29"/>
    <x v="4"/>
    <n v="36"/>
    <x v="1"/>
    <x v="0"/>
    <m/>
    <x v="0"/>
    <x v="2"/>
    <x v="0"/>
    <x v="0"/>
    <x v="0"/>
    <s v="UAIGC1A"/>
    <s v="メイン"/>
    <s v="芦田"/>
    <s v="火"/>
    <n v="4"/>
    <n v="2504"/>
    <s v=""/>
    <s v=""/>
    <s v=""/>
    <s v=""/>
    <s v=""/>
    <s v=""/>
    <x v="0"/>
    <s v="GC1A火4"/>
    <n v="0.5"/>
    <s v="芦田火4"/>
    <n v="0.33333333333333331"/>
    <n v="1"/>
    <n v="14"/>
    <s v="2504火4"/>
    <n v="0.25"/>
    <s v="GC1AUAIGC1A火42504"/>
    <n v="7"/>
    <m/>
  </r>
  <r>
    <n v="1"/>
    <x v="0"/>
    <x v="29"/>
    <x v="1"/>
    <n v="14"/>
    <s v="西谷"/>
    <x v="26"/>
    <x v="64"/>
    <n v="0"/>
    <e v="#N/A"/>
    <e v="#N/A"/>
    <e v="#N/A"/>
    <x v="86"/>
    <x v="1"/>
    <x v="38"/>
    <x v="0"/>
    <x v="4"/>
    <x v="22"/>
    <x v="2"/>
    <n v="36"/>
    <x v="2"/>
    <x v="2"/>
    <m/>
    <x v="0"/>
    <x v="2"/>
    <x v="0"/>
    <x v="1"/>
    <x v="1"/>
    <s v="GC1A"/>
    <s v="メイン"/>
    <s v="西谷"/>
    <s v="火"/>
    <n v="5"/>
    <n v="1304"/>
    <s v=""/>
    <s v=""/>
    <s v=""/>
    <s v=""/>
    <s v=""/>
    <s v=""/>
    <x v="0"/>
    <s v="GC1A火5"/>
    <n v="1"/>
    <s v="西谷火5"/>
    <n v="0"/>
    <n v="1"/>
    <n v="14"/>
    <s v="1304火5"/>
    <n v="1"/>
    <s v="GC1AGC1A火51304"/>
    <n v="14"/>
    <m/>
  </r>
  <r>
    <n v="1"/>
    <x v="1"/>
    <x v="29"/>
    <x v="1"/>
    <n v="14"/>
    <s v="西谷"/>
    <x v="3"/>
    <x v="77"/>
    <s v="西谷"/>
    <s v="CG"/>
    <s v="　"/>
    <s v="専任"/>
    <x v="24"/>
    <x v="1"/>
    <x v="38"/>
    <x v="3"/>
    <x v="3"/>
    <x v="29"/>
    <x v="4"/>
    <n v="36"/>
    <x v="1"/>
    <x v="0"/>
    <m/>
    <x v="0"/>
    <x v="2"/>
    <x v="0"/>
    <x v="1"/>
    <x v="1"/>
    <s v="UAIGC1A"/>
    <s v="メイン"/>
    <s v="西谷"/>
    <s v="金"/>
    <n v="1"/>
    <n v="2504"/>
    <s v=""/>
    <s v=""/>
    <s v=""/>
    <s v=""/>
    <s v=""/>
    <s v=""/>
    <x v="0"/>
    <s v="GC1A金1"/>
    <n v="1"/>
    <s v="西谷金1"/>
    <n v="0.33333333333333331"/>
    <n v="1"/>
    <n v="14"/>
    <s v="2504金1"/>
    <n v="0.5"/>
    <s v="GC1AUAIGC1A金12504"/>
    <n v="14"/>
    <m/>
  </r>
  <r>
    <n v="1"/>
    <x v="1"/>
    <x v="29"/>
    <x v="1"/>
    <n v="14"/>
    <s v="西谷"/>
    <x v="7"/>
    <x v="78"/>
    <s v="西谷"/>
    <s v="CG"/>
    <s v="　"/>
    <s v="専任"/>
    <x v="24"/>
    <x v="1"/>
    <x v="38"/>
    <x v="3"/>
    <x v="1"/>
    <x v="29"/>
    <x v="4"/>
    <n v="36"/>
    <x v="1"/>
    <x v="0"/>
    <m/>
    <x v="0"/>
    <x v="2"/>
    <x v="0"/>
    <x v="1"/>
    <x v="1"/>
    <s v="UAIGC1A"/>
    <s v="メイン"/>
    <s v="西谷"/>
    <s v="金"/>
    <n v="2"/>
    <n v="2504"/>
    <s v=""/>
    <s v=""/>
    <s v=""/>
    <s v=""/>
    <s v=""/>
    <s v=""/>
    <x v="0"/>
    <s v="GC1A金2"/>
    <n v="1"/>
    <s v="西谷金2"/>
    <n v="0.33333333333333331"/>
    <n v="1"/>
    <n v="14"/>
    <s v="2504金2"/>
    <n v="0.5"/>
    <s v="GC1AUAIGC1A金22504"/>
    <n v="14"/>
    <m/>
  </r>
  <r>
    <n v="1"/>
    <x v="1"/>
    <x v="29"/>
    <x v="1"/>
    <n v="14"/>
    <s v="西谷"/>
    <x v="30"/>
    <x v="75"/>
    <s v="山本昇"/>
    <s v="CG"/>
    <s v="　"/>
    <s v="専任"/>
    <x v="24"/>
    <x v="1"/>
    <x v="54"/>
    <x v="3"/>
    <x v="0"/>
    <x v="35"/>
    <x v="1"/>
    <n v="36"/>
    <x v="1"/>
    <x v="3"/>
    <m/>
    <x v="0"/>
    <x v="2"/>
    <x v="0"/>
    <x v="1"/>
    <x v="0"/>
    <s v="UAIGC1A"/>
    <s v="メイン"/>
    <s v="山本昇"/>
    <s v="金"/>
    <n v="3"/>
    <n v="2201"/>
    <s v=""/>
    <s v=""/>
    <s v=""/>
    <s v=""/>
    <s v=""/>
    <s v=""/>
    <x v="0"/>
    <s v="GC1A金3"/>
    <n v="1"/>
    <s v="山本昇金3"/>
    <n v="0.5"/>
    <n v="1"/>
    <n v="14"/>
    <s v="2201金3"/>
    <n v="0.5"/>
    <s v="GC1AUAIGC1A金32201"/>
    <n v="14"/>
    <m/>
  </r>
  <r>
    <n v="1"/>
    <x v="1"/>
    <x v="29"/>
    <x v="1"/>
    <n v="14"/>
    <s v="西谷"/>
    <x v="3"/>
    <x v="6"/>
    <s v="徳山"/>
    <s v="CG"/>
    <s v="　"/>
    <s v="専任"/>
    <x v="24"/>
    <x v="1"/>
    <x v="60"/>
    <x v="4"/>
    <x v="0"/>
    <x v="13"/>
    <x v="1"/>
    <n v="36"/>
    <x v="1"/>
    <x v="0"/>
    <m/>
    <x v="0"/>
    <x v="2"/>
    <x v="0"/>
    <x v="0"/>
    <x v="0"/>
    <s v="UAIGC1A"/>
    <s v="メイン"/>
    <s v="野田"/>
    <s v="月"/>
    <n v="3"/>
    <n v="2502"/>
    <s v=""/>
    <s v=""/>
    <s v=""/>
    <s v=""/>
    <s v=""/>
    <s v=""/>
    <x v="0"/>
    <s v="GC1A月3"/>
    <n v="1"/>
    <s v="野田月3"/>
    <n v="0.5"/>
    <n v="1"/>
    <n v="14"/>
    <s v="2502月3"/>
    <n v="0.5"/>
    <s v="GC1AUAIGC1A月32502"/>
    <n v="14"/>
    <m/>
  </r>
  <r>
    <n v="1"/>
    <x v="1"/>
    <x v="29"/>
    <x v="1"/>
    <n v="14"/>
    <s v="西谷"/>
    <x v="4"/>
    <x v="76"/>
    <s v="庄司"/>
    <s v="CG"/>
    <s v="　"/>
    <s v="専任"/>
    <x v="24"/>
    <x v="1"/>
    <x v="54"/>
    <x v="4"/>
    <x v="2"/>
    <x v="35"/>
    <x v="1"/>
    <n v="36"/>
    <x v="1"/>
    <x v="3"/>
    <m/>
    <x v="0"/>
    <x v="2"/>
    <x v="0"/>
    <x v="1"/>
    <x v="0"/>
    <s v="UAIGC1A"/>
    <s v="メイン"/>
    <s v="山本昇"/>
    <s v="月"/>
    <n v="4"/>
    <n v="2201"/>
    <s v=""/>
    <s v=""/>
    <s v=""/>
    <s v=""/>
    <s v=""/>
    <s v=""/>
    <x v="0"/>
    <s v="GC1A月4"/>
    <n v="1"/>
    <s v="山本昇月4"/>
    <n v="0.5"/>
    <n v="1"/>
    <n v="14"/>
    <s v="2201月4"/>
    <n v="0.5"/>
    <s v="GC1AUAIGC1A月42201"/>
    <n v="14"/>
    <m/>
  </r>
  <r>
    <n v="1"/>
    <x v="1"/>
    <x v="29"/>
    <x v="1"/>
    <n v="14"/>
    <s v="西谷"/>
    <x v="4"/>
    <x v="76"/>
    <s v="庄司"/>
    <s v="CG"/>
    <s v="　"/>
    <s v="専任"/>
    <x v="24"/>
    <x v="1"/>
    <x v="54"/>
    <x v="4"/>
    <x v="4"/>
    <x v="35"/>
    <x v="1"/>
    <n v="36"/>
    <x v="1"/>
    <x v="3"/>
    <m/>
    <x v="0"/>
    <x v="2"/>
    <x v="0"/>
    <x v="1"/>
    <x v="0"/>
    <s v="UAIGC1A"/>
    <s v="メイン"/>
    <s v="山本昇"/>
    <s v="月"/>
    <n v="5"/>
    <n v="2201"/>
    <s v=""/>
    <s v=""/>
    <s v=""/>
    <s v=""/>
    <s v=""/>
    <s v=""/>
    <x v="0"/>
    <s v="GC1A月5"/>
    <n v="1"/>
    <s v="山本昇月5"/>
    <n v="0.5"/>
    <n v="1"/>
    <n v="14"/>
    <s v="2201月5"/>
    <n v="0.5"/>
    <s v="GC1AUAIGC1A月52201"/>
    <n v="14"/>
    <m/>
  </r>
  <r>
    <n v="1"/>
    <x v="1"/>
    <x v="29"/>
    <x v="1"/>
    <n v="14"/>
    <s v="西谷"/>
    <x v="4"/>
    <x v="7"/>
    <s v="西谷"/>
    <s v="CG"/>
    <s v="　"/>
    <s v="専任"/>
    <x v="24"/>
    <x v="1"/>
    <x v="57"/>
    <x v="1"/>
    <x v="3"/>
    <x v="29"/>
    <x v="4"/>
    <n v="36"/>
    <x v="1"/>
    <x v="0"/>
    <m/>
    <x v="0"/>
    <x v="2"/>
    <x v="0"/>
    <x v="0"/>
    <x v="0"/>
    <s v="UAIGC1A"/>
    <s v="メイン"/>
    <s v="芦田"/>
    <s v="水"/>
    <n v="1"/>
    <n v="2504"/>
    <s v=""/>
    <s v=""/>
    <s v=""/>
    <s v=""/>
    <s v=""/>
    <s v=""/>
    <x v="0"/>
    <s v="GC1A水1"/>
    <n v="0.5"/>
    <s v="芦田水1"/>
    <n v="0.33333333333333331"/>
    <n v="1"/>
    <n v="14"/>
    <s v="2504水1"/>
    <n v="0.25"/>
    <s v="GC1AUAIGC1A水12504"/>
    <n v="7"/>
    <m/>
  </r>
  <r>
    <n v="1"/>
    <x v="1"/>
    <x v="29"/>
    <x v="1"/>
    <n v="14"/>
    <s v="西谷"/>
    <x v="4"/>
    <x v="7"/>
    <s v="西谷"/>
    <s v="CG"/>
    <s v="　"/>
    <s v="専任"/>
    <x v="24"/>
    <x v="1"/>
    <x v="57"/>
    <x v="1"/>
    <x v="1"/>
    <x v="29"/>
    <x v="4"/>
    <n v="36"/>
    <x v="1"/>
    <x v="0"/>
    <m/>
    <x v="0"/>
    <x v="2"/>
    <x v="0"/>
    <x v="0"/>
    <x v="0"/>
    <s v="UAIGC1A"/>
    <s v="メイン"/>
    <s v="芦田"/>
    <s v="水"/>
    <n v="2"/>
    <n v="2504"/>
    <s v=""/>
    <s v=""/>
    <s v=""/>
    <s v=""/>
    <s v=""/>
    <s v=""/>
    <x v="0"/>
    <s v="GC1A水2"/>
    <n v="0.5"/>
    <s v="芦田水2"/>
    <n v="0.33333333333333331"/>
    <n v="1"/>
    <n v="14"/>
    <s v="2504水2"/>
    <n v="0.25"/>
    <s v="GC1AUAIGC1A水22504"/>
    <n v="7"/>
    <m/>
  </r>
  <r>
    <n v="1"/>
    <x v="1"/>
    <x v="29"/>
    <x v="1"/>
    <n v="14"/>
    <s v="西谷"/>
    <x v="4"/>
    <x v="7"/>
    <s v="西谷"/>
    <s v="CG"/>
    <s v="　"/>
    <s v="専任"/>
    <x v="24"/>
    <x v="1"/>
    <x v="57"/>
    <x v="1"/>
    <x v="0"/>
    <x v="29"/>
    <x v="4"/>
    <n v="36"/>
    <x v="1"/>
    <x v="0"/>
    <m/>
    <x v="0"/>
    <x v="2"/>
    <x v="0"/>
    <x v="0"/>
    <x v="0"/>
    <s v="UAIGC1A"/>
    <s v="メイン"/>
    <s v="芦田"/>
    <s v="水"/>
    <n v="3"/>
    <n v="2504"/>
    <s v=""/>
    <s v=""/>
    <s v=""/>
    <s v=""/>
    <s v=""/>
    <s v=""/>
    <x v="0"/>
    <s v="GC1A水3"/>
    <n v="0.5"/>
    <s v="芦田水3"/>
    <n v="0.33333333333333331"/>
    <n v="1"/>
    <n v="14"/>
    <s v="2504水3"/>
    <n v="0.25"/>
    <s v="GC1AUAIGC1A水32504"/>
    <n v="7"/>
    <m/>
  </r>
  <r>
    <n v="1"/>
    <x v="1"/>
    <x v="29"/>
    <x v="1"/>
    <n v="14"/>
    <s v="西谷"/>
    <x v="4"/>
    <x v="7"/>
    <s v="西谷"/>
    <s v="CG"/>
    <s v="　"/>
    <s v="専任"/>
    <x v="24"/>
    <x v="1"/>
    <x v="57"/>
    <x v="1"/>
    <x v="2"/>
    <x v="29"/>
    <x v="4"/>
    <n v="36"/>
    <x v="1"/>
    <x v="0"/>
    <m/>
    <x v="0"/>
    <x v="2"/>
    <x v="0"/>
    <x v="0"/>
    <x v="0"/>
    <s v="UAIGC1A"/>
    <s v="メイン"/>
    <s v="芦田"/>
    <s v="水"/>
    <n v="4"/>
    <n v="2504"/>
    <s v=""/>
    <s v=""/>
    <s v=""/>
    <s v=""/>
    <s v=""/>
    <s v=""/>
    <x v="0"/>
    <s v="GC1A水4"/>
    <n v="0.5"/>
    <s v="芦田水4"/>
    <n v="0.33333333333333331"/>
    <n v="1"/>
    <n v="14"/>
    <s v="2504水4"/>
    <n v="0.25"/>
    <s v="GC1AUAIGC1A水42504"/>
    <n v="7"/>
    <m/>
  </r>
  <r>
    <n v="1"/>
    <x v="1"/>
    <x v="29"/>
    <x v="1"/>
    <n v="14"/>
    <s v="西谷"/>
    <x v="0"/>
    <x v="5"/>
    <s v="山本昇"/>
    <s v="CG"/>
    <s v="　"/>
    <s v="専任"/>
    <x v="24"/>
    <x v="1"/>
    <x v="36"/>
    <x v="2"/>
    <x v="1"/>
    <x v="8"/>
    <x v="1"/>
    <n v="36"/>
    <x v="1"/>
    <x v="1"/>
    <m/>
    <x v="0"/>
    <x v="0"/>
    <x v="0"/>
    <x v="0"/>
    <x v="0"/>
    <s v="UAIGC1A"/>
    <s v="メイン"/>
    <s v="武田"/>
    <s v="木"/>
    <n v="2"/>
    <n v="2402"/>
    <s v=""/>
    <s v=""/>
    <s v=""/>
    <s v=""/>
    <s v=""/>
    <s v=""/>
    <x v="0"/>
    <s v="GC1A木2"/>
    <n v="1"/>
    <s v="武田木2"/>
    <n v="0.5"/>
    <n v="1"/>
    <n v="14"/>
    <s v="2402木2"/>
    <n v="0.5"/>
    <s v="GC1AUAIGC1A木22402"/>
    <n v="14"/>
    <m/>
  </r>
  <r>
    <n v="1"/>
    <x v="1"/>
    <x v="29"/>
    <x v="1"/>
    <n v="14"/>
    <s v="西谷"/>
    <x v="4"/>
    <x v="74"/>
    <s v="福島"/>
    <s v="CG"/>
    <s v="　"/>
    <s v="専任"/>
    <x v="24"/>
    <x v="1"/>
    <x v="38"/>
    <x v="2"/>
    <x v="0"/>
    <x v="11"/>
    <x v="1"/>
    <n v="32"/>
    <x v="2"/>
    <x v="1"/>
    <m/>
    <x v="0"/>
    <x v="2"/>
    <x v="0"/>
    <x v="1"/>
    <x v="1"/>
    <s v="UAIGC1A"/>
    <s v="メイン"/>
    <s v="西谷"/>
    <s v="木"/>
    <n v="3"/>
    <n v="1401"/>
    <s v=""/>
    <s v=""/>
    <s v=""/>
    <s v=""/>
    <s v=""/>
    <s v=""/>
    <x v="0"/>
    <s v="GC1A木3"/>
    <n v="1"/>
    <s v="西谷木3"/>
    <n v="0.5"/>
    <n v="1"/>
    <n v="14"/>
    <s v="1401木3"/>
    <n v="0.5"/>
    <s v="GC1AUAIGC1A木31401"/>
    <n v="14"/>
    <m/>
  </r>
  <r>
    <n v="1"/>
    <x v="1"/>
    <x v="29"/>
    <x v="1"/>
    <n v="14"/>
    <s v="西谷"/>
    <x v="4"/>
    <x v="74"/>
    <s v="福島"/>
    <s v="CG"/>
    <s v="　"/>
    <s v="専任"/>
    <x v="24"/>
    <x v="1"/>
    <x v="38"/>
    <x v="2"/>
    <x v="2"/>
    <x v="11"/>
    <x v="1"/>
    <n v="32"/>
    <x v="2"/>
    <x v="1"/>
    <m/>
    <x v="0"/>
    <x v="2"/>
    <x v="0"/>
    <x v="1"/>
    <x v="1"/>
    <s v="UAIGC1A"/>
    <s v="メイン"/>
    <s v="西谷"/>
    <s v="木"/>
    <n v="4"/>
    <n v="1401"/>
    <s v=""/>
    <s v=""/>
    <s v=""/>
    <s v=""/>
    <s v=""/>
    <s v=""/>
    <x v="0"/>
    <s v="GC1A木4"/>
    <n v="1"/>
    <s v="西谷木4"/>
    <n v="0.5"/>
    <n v="1"/>
    <n v="14"/>
    <s v="1401木4"/>
    <n v="0.5"/>
    <s v="GC1AUAIGC1A木41401"/>
    <n v="14"/>
    <m/>
  </r>
  <r>
    <n v="1"/>
    <x v="1"/>
    <x v="29"/>
    <x v="1"/>
    <n v="14"/>
    <s v="西谷"/>
    <x v="30"/>
    <x v="73"/>
    <s v="山本昇"/>
    <s v="CG"/>
    <s v="　"/>
    <s v="専任"/>
    <x v="24"/>
    <x v="1"/>
    <x v="38"/>
    <x v="2"/>
    <x v="4"/>
    <x v="35"/>
    <x v="1"/>
    <n v="36"/>
    <x v="1"/>
    <x v="3"/>
    <m/>
    <x v="0"/>
    <x v="2"/>
    <x v="0"/>
    <x v="1"/>
    <x v="1"/>
    <s v="UAIGC1A"/>
    <s v="メイン"/>
    <s v="西谷"/>
    <s v="木"/>
    <n v="5"/>
    <n v="2201"/>
    <s v=""/>
    <s v=""/>
    <s v=""/>
    <s v=""/>
    <s v=""/>
    <s v=""/>
    <x v="0"/>
    <s v="GC1A木5"/>
    <n v="1"/>
    <s v="西谷木5"/>
    <n v="0.5"/>
    <n v="1"/>
    <n v="14"/>
    <s v="2201木5"/>
    <n v="0.5"/>
    <s v="GC1AUAIGC1A木52201"/>
    <n v="14"/>
    <m/>
  </r>
  <r>
    <n v="2"/>
    <x v="1"/>
    <x v="30"/>
    <x v="1"/>
    <n v="12"/>
    <s v="田中康"/>
    <x v="4"/>
    <x v="88"/>
    <s v="田中康"/>
    <s v="CG"/>
    <s v="　"/>
    <s v="専任"/>
    <x v="26"/>
    <x v="1"/>
    <x v="22"/>
    <x v="0"/>
    <x v="3"/>
    <x v="9"/>
    <x v="1"/>
    <n v="40"/>
    <x v="1"/>
    <x v="3"/>
    <m/>
    <x v="0"/>
    <x v="2"/>
    <x v="0"/>
    <x v="1"/>
    <x v="0"/>
    <s v="UDGGC2A"/>
    <s v="メイン"/>
    <s v="仲田"/>
    <s v="火"/>
    <n v="1"/>
    <n v="2202"/>
    <s v=""/>
    <s v=""/>
    <s v=""/>
    <s v=""/>
    <s v=""/>
    <s v=""/>
    <x v="0"/>
    <s v="GC2A火1"/>
    <n v="1"/>
    <s v="仲田火1"/>
    <n v="0.5"/>
    <n v="1"/>
    <n v="12"/>
    <s v="2202火1"/>
    <n v="0.5"/>
    <s v="GC2AUDGGC2A火12202"/>
    <n v="12"/>
    <m/>
  </r>
  <r>
    <n v="2"/>
    <x v="1"/>
    <x v="30"/>
    <x v="1"/>
    <n v="12"/>
    <s v="田中康"/>
    <x v="4"/>
    <x v="88"/>
    <s v="田中康"/>
    <s v="CG"/>
    <s v="　"/>
    <s v="専任"/>
    <x v="26"/>
    <x v="1"/>
    <x v="22"/>
    <x v="0"/>
    <x v="1"/>
    <x v="9"/>
    <x v="1"/>
    <n v="40"/>
    <x v="1"/>
    <x v="3"/>
    <m/>
    <x v="0"/>
    <x v="2"/>
    <x v="0"/>
    <x v="1"/>
    <x v="0"/>
    <s v="UDGGC2A"/>
    <s v="メイン"/>
    <s v="仲田"/>
    <s v="火"/>
    <n v="2"/>
    <n v="2202"/>
    <s v=""/>
    <s v=""/>
    <s v=""/>
    <s v=""/>
    <s v=""/>
    <s v=""/>
    <x v="0"/>
    <s v="GC2A火2"/>
    <n v="1"/>
    <s v="仲田火2"/>
    <n v="0.5"/>
    <n v="1"/>
    <n v="12"/>
    <s v="2202火2"/>
    <n v="0.5"/>
    <s v="GC2AUDGGC2A火22202"/>
    <n v="12"/>
    <m/>
  </r>
  <r>
    <n v="2"/>
    <x v="1"/>
    <x v="30"/>
    <x v="1"/>
    <n v="12"/>
    <s v="田中康"/>
    <x v="4"/>
    <x v="88"/>
    <s v="田中康"/>
    <s v="CG"/>
    <s v="　"/>
    <s v="専任"/>
    <x v="26"/>
    <x v="1"/>
    <x v="18"/>
    <x v="0"/>
    <x v="0"/>
    <x v="9"/>
    <x v="1"/>
    <n v="40"/>
    <x v="1"/>
    <x v="3"/>
    <m/>
    <x v="0"/>
    <x v="2"/>
    <x v="0"/>
    <x v="1"/>
    <x v="1"/>
    <s v="UDGGC2A"/>
    <s v="メイン"/>
    <s v="田中康"/>
    <s v="火"/>
    <n v="3"/>
    <n v="2202"/>
    <s v=""/>
    <s v=""/>
    <s v=""/>
    <s v=""/>
    <s v=""/>
    <s v=""/>
    <x v="0"/>
    <s v="GC2A火3"/>
    <n v="1"/>
    <s v="田中康火3"/>
    <n v="0.5"/>
    <n v="1"/>
    <n v="12"/>
    <s v="2202火3"/>
    <n v="0.5"/>
    <s v="GC2AUDGGC2A火32202"/>
    <n v="12"/>
    <m/>
  </r>
  <r>
    <n v="2"/>
    <x v="1"/>
    <x v="30"/>
    <x v="1"/>
    <n v="12"/>
    <s v="田中康"/>
    <x v="4"/>
    <x v="88"/>
    <s v="田中康"/>
    <s v="CG"/>
    <s v="　"/>
    <s v="専任"/>
    <x v="26"/>
    <x v="1"/>
    <x v="18"/>
    <x v="0"/>
    <x v="2"/>
    <x v="9"/>
    <x v="1"/>
    <n v="40"/>
    <x v="1"/>
    <x v="3"/>
    <m/>
    <x v="0"/>
    <x v="2"/>
    <x v="0"/>
    <x v="1"/>
    <x v="1"/>
    <s v="UDGGC2A"/>
    <s v="メイン"/>
    <s v="田中康"/>
    <s v="火"/>
    <n v="4"/>
    <n v="2202"/>
    <s v=""/>
    <s v=""/>
    <s v=""/>
    <s v=""/>
    <s v=""/>
    <s v=""/>
    <x v="0"/>
    <s v="GC2A火4"/>
    <n v="1"/>
    <s v="田中康火4"/>
    <n v="0.5"/>
    <n v="1"/>
    <n v="12"/>
    <s v="2202火4"/>
    <n v="0.5"/>
    <s v="GC2AUDGGC2A火42202"/>
    <n v="12"/>
    <m/>
  </r>
  <r>
    <n v="2"/>
    <x v="1"/>
    <x v="30"/>
    <x v="1"/>
    <n v="12"/>
    <s v="田中康"/>
    <x v="8"/>
    <x v="105"/>
    <s v="西尾"/>
    <s v="CG"/>
    <s v="　"/>
    <s v="専任"/>
    <x v="83"/>
    <x v="1"/>
    <x v="19"/>
    <x v="3"/>
    <x v="3"/>
    <x v="31"/>
    <x v="1"/>
    <n v="33"/>
    <x v="1"/>
    <x v="2"/>
    <m/>
    <x v="0"/>
    <x v="0"/>
    <x v="0"/>
    <x v="1"/>
    <x v="0"/>
    <s v="UDGGGGC2A"/>
    <s v="メイン"/>
    <s v="辻"/>
    <s v="金"/>
    <n v="1"/>
    <n v="2302"/>
    <s v=""/>
    <s v=""/>
    <s v=""/>
    <s v=""/>
    <s v=""/>
    <s v=""/>
    <x v="0"/>
    <s v="GC2A金1"/>
    <n v="1"/>
    <s v="辻金1"/>
    <n v="0.33333333333333331"/>
    <n v="1"/>
    <n v="12"/>
    <s v="2302金1"/>
    <n v="0.33333333333333331"/>
    <s v="GC2AUDGGGGC2A金12302"/>
    <n v="12"/>
    <m/>
  </r>
  <r>
    <n v="2"/>
    <x v="1"/>
    <x v="30"/>
    <x v="1"/>
    <n v="12"/>
    <s v="田中康"/>
    <x v="8"/>
    <x v="105"/>
    <s v="西尾"/>
    <s v="CG"/>
    <s v="　"/>
    <s v="専任"/>
    <x v="83"/>
    <x v="1"/>
    <x v="19"/>
    <x v="3"/>
    <x v="1"/>
    <x v="31"/>
    <x v="1"/>
    <n v="33"/>
    <x v="1"/>
    <x v="2"/>
    <m/>
    <x v="0"/>
    <x v="0"/>
    <x v="0"/>
    <x v="1"/>
    <x v="0"/>
    <s v="UDGGGGC2A"/>
    <s v="メイン"/>
    <s v="辻"/>
    <s v="金"/>
    <n v="2"/>
    <n v="2302"/>
    <s v=""/>
    <s v=""/>
    <s v=""/>
    <s v=""/>
    <s v=""/>
    <s v=""/>
    <x v="0"/>
    <s v="GC2A金2"/>
    <n v="1"/>
    <s v="辻金2"/>
    <n v="0.33333333333333331"/>
    <n v="1"/>
    <n v="12"/>
    <s v="2302金2"/>
    <n v="0.33333333333333331"/>
    <s v="GC2AUDGGGGC2A金22302"/>
    <n v="12"/>
    <m/>
  </r>
  <r>
    <n v="2"/>
    <x v="1"/>
    <x v="30"/>
    <x v="1"/>
    <n v="12"/>
    <s v="田中康"/>
    <x v="11"/>
    <x v="21"/>
    <s v="黒川"/>
    <s v="進路"/>
    <s v="　"/>
    <s v="専任"/>
    <x v="26"/>
    <x v="1"/>
    <x v="18"/>
    <x v="4"/>
    <x v="1"/>
    <x v="32"/>
    <x v="3"/>
    <n v="32"/>
    <x v="2"/>
    <x v="1"/>
    <m/>
    <x v="0"/>
    <x v="2"/>
    <x v="0"/>
    <x v="1"/>
    <x v="1"/>
    <s v="UDGGC2A"/>
    <s v="メイン"/>
    <s v="田中康"/>
    <s v="月"/>
    <n v="2"/>
    <n v="1404"/>
    <s v=""/>
    <s v=""/>
    <s v=""/>
    <s v=""/>
    <s v=""/>
    <s v=""/>
    <x v="0"/>
    <s v="GC2A月2"/>
    <n v="0.5"/>
    <s v="田中康月2"/>
    <n v="0.33333333333333331"/>
    <n v="1"/>
    <n v="12"/>
    <s v="1404月2"/>
    <n v="0.25"/>
    <s v="GC2AUDGGC2A月21404"/>
    <n v="6"/>
    <m/>
  </r>
  <r>
    <n v="2"/>
    <x v="1"/>
    <x v="30"/>
    <x v="1"/>
    <n v="12"/>
    <s v="田中康"/>
    <x v="4"/>
    <x v="187"/>
    <s v="仲田"/>
    <s v="CG"/>
    <s v="　"/>
    <s v="専任"/>
    <x v="83"/>
    <x v="1"/>
    <x v="22"/>
    <x v="4"/>
    <x v="0"/>
    <x v="9"/>
    <x v="1"/>
    <n v="40"/>
    <x v="1"/>
    <x v="3"/>
    <m/>
    <x v="0"/>
    <x v="2"/>
    <x v="0"/>
    <x v="1"/>
    <x v="0"/>
    <s v="UDGGGGC2A"/>
    <s v="メイン"/>
    <s v="仲田"/>
    <s v="月"/>
    <n v="3"/>
    <n v="2202"/>
    <s v=""/>
    <s v=""/>
    <s v=""/>
    <s v=""/>
    <s v=""/>
    <s v=""/>
    <x v="0"/>
    <s v="GC2A月3"/>
    <n v="1"/>
    <s v="仲田月3"/>
    <n v="0.33333333333333331"/>
    <n v="1"/>
    <n v="12"/>
    <s v="2202月3"/>
    <n v="0.33333333333333331"/>
    <s v="GC2AUDGGGGC2A月32202"/>
    <n v="12"/>
    <m/>
  </r>
  <r>
    <n v="2"/>
    <x v="1"/>
    <x v="30"/>
    <x v="1"/>
    <n v="12"/>
    <s v="田中康"/>
    <x v="4"/>
    <x v="187"/>
    <s v="仲田"/>
    <s v="CG"/>
    <s v="　"/>
    <s v="専任"/>
    <x v="83"/>
    <x v="1"/>
    <x v="22"/>
    <x v="4"/>
    <x v="2"/>
    <x v="9"/>
    <x v="1"/>
    <n v="40"/>
    <x v="1"/>
    <x v="3"/>
    <m/>
    <x v="0"/>
    <x v="2"/>
    <x v="0"/>
    <x v="1"/>
    <x v="0"/>
    <s v="UDGGGGC2A"/>
    <s v="メイン"/>
    <s v="仲田"/>
    <s v="月"/>
    <n v="4"/>
    <n v="2202"/>
    <s v=""/>
    <s v=""/>
    <s v=""/>
    <s v=""/>
    <s v=""/>
    <s v=""/>
    <x v="0"/>
    <s v="GC2A月4"/>
    <n v="1"/>
    <s v="仲田月4"/>
    <n v="0.33333333333333331"/>
    <n v="1"/>
    <n v="12"/>
    <s v="2202月4"/>
    <n v="0.33333333333333331"/>
    <s v="GC2AUDGGGGC2A月42202"/>
    <n v="12"/>
    <m/>
  </r>
  <r>
    <n v="2"/>
    <x v="1"/>
    <x v="30"/>
    <x v="1"/>
    <n v="12"/>
    <s v="田中康"/>
    <x v="8"/>
    <x v="188"/>
    <s v="山本昇"/>
    <s v="CG"/>
    <s v="　"/>
    <s v="専任"/>
    <x v="26"/>
    <x v="1"/>
    <x v="54"/>
    <x v="1"/>
    <x v="3"/>
    <x v="13"/>
    <x v="1"/>
    <n v="36"/>
    <x v="1"/>
    <x v="0"/>
    <m/>
    <x v="0"/>
    <x v="2"/>
    <x v="0"/>
    <x v="1"/>
    <x v="0"/>
    <s v="UDGGC2A"/>
    <s v="メイン"/>
    <s v="山本昇"/>
    <s v="水"/>
    <n v="1"/>
    <n v="2502"/>
    <s v=""/>
    <s v=""/>
    <s v=""/>
    <s v=""/>
    <s v=""/>
    <s v=""/>
    <x v="0"/>
    <s v="GC2A水1"/>
    <n v="1"/>
    <s v="山本昇水1"/>
    <n v="0.5"/>
    <n v="1"/>
    <n v="12"/>
    <s v="2502水1"/>
    <n v="0.5"/>
    <s v="GC2AUDGGC2A水12502"/>
    <n v="12"/>
    <m/>
  </r>
  <r>
    <n v="2"/>
    <x v="1"/>
    <x v="30"/>
    <x v="1"/>
    <n v="12"/>
    <s v="田中康"/>
    <x v="26"/>
    <x v="64"/>
    <n v="0"/>
    <e v="#N/A"/>
    <e v="#N/A"/>
    <e v="#N/A"/>
    <x v="26"/>
    <x v="1"/>
    <x v="18"/>
    <x v="1"/>
    <x v="1"/>
    <x v="13"/>
    <x v="1"/>
    <n v="36"/>
    <x v="1"/>
    <x v="0"/>
    <m/>
    <x v="0"/>
    <x v="2"/>
    <x v="0"/>
    <x v="1"/>
    <x v="1"/>
    <s v="UDGGC2A"/>
    <s v="メイン"/>
    <s v="田中康"/>
    <s v="水"/>
    <n v="2"/>
    <n v="2502"/>
    <s v=""/>
    <s v=""/>
    <s v=""/>
    <s v=""/>
    <s v=""/>
    <s v=""/>
    <x v="0"/>
    <s v="GC2A水2"/>
    <n v="1"/>
    <s v="田中康水2"/>
    <n v="0"/>
    <n v="1"/>
    <n v="12"/>
    <s v="2502水2"/>
    <n v="0.5"/>
    <s v="GC2AUDGGC2A水22502"/>
    <n v="12"/>
    <m/>
  </r>
  <r>
    <n v="2"/>
    <x v="1"/>
    <x v="30"/>
    <x v="1"/>
    <n v="12"/>
    <s v="田中康"/>
    <x v="22"/>
    <x v="52"/>
    <s v="田中康"/>
    <s v="CG"/>
    <s v="　"/>
    <s v="専任"/>
    <x v="27"/>
    <x v="1"/>
    <x v="18"/>
    <x v="1"/>
    <x v="0"/>
    <x v="9"/>
    <x v="1"/>
    <n v="40"/>
    <x v="1"/>
    <x v="3"/>
    <m/>
    <x v="0"/>
    <x v="2"/>
    <x v="0"/>
    <x v="1"/>
    <x v="1"/>
    <s v="UDGGC2GI3A"/>
    <s v="メイン"/>
    <s v="田中康"/>
    <s v="水"/>
    <n v="3"/>
    <n v="2202"/>
    <s v=""/>
    <s v=""/>
    <s v=""/>
    <s v=""/>
    <s v=""/>
    <s v=""/>
    <x v="0"/>
    <s v="GC2A水3"/>
    <n v="0.5"/>
    <s v="田中康水3"/>
    <n v="0.33333333333333331"/>
    <n v="1"/>
    <n v="12"/>
    <s v="2202水3"/>
    <n v="0.16666666666666666"/>
    <s v="GC2AUDGGC2GI3A水32202"/>
    <n v="6"/>
    <m/>
  </r>
  <r>
    <n v="2"/>
    <x v="1"/>
    <x v="30"/>
    <x v="1"/>
    <n v="12"/>
    <s v="田中康"/>
    <x v="22"/>
    <x v="52"/>
    <s v="田中康"/>
    <s v="CG"/>
    <s v="　"/>
    <s v="専任"/>
    <x v="27"/>
    <x v="1"/>
    <x v="18"/>
    <x v="1"/>
    <x v="2"/>
    <x v="9"/>
    <x v="1"/>
    <n v="40"/>
    <x v="1"/>
    <x v="3"/>
    <m/>
    <x v="0"/>
    <x v="2"/>
    <x v="0"/>
    <x v="1"/>
    <x v="1"/>
    <s v="UDGGC2GI3A"/>
    <s v="メイン"/>
    <s v="田中康"/>
    <s v="水"/>
    <n v="4"/>
    <n v="2202"/>
    <s v=""/>
    <s v=""/>
    <s v=""/>
    <s v=""/>
    <s v=""/>
    <s v=""/>
    <x v="0"/>
    <s v="GC2A水4"/>
    <n v="0.5"/>
    <s v="田中康水4"/>
    <n v="0.33333333333333331"/>
    <n v="1"/>
    <n v="12"/>
    <s v="2202水4"/>
    <n v="0.16666666666666666"/>
    <s v="GC2AUDGGC2GI3A水42202"/>
    <n v="6"/>
    <m/>
  </r>
  <r>
    <n v="2"/>
    <x v="1"/>
    <x v="30"/>
    <x v="1"/>
    <n v="12"/>
    <s v="田中康"/>
    <x v="4"/>
    <x v="189"/>
    <s v="仲田"/>
    <s v="CG"/>
    <s v="　"/>
    <s v="専任"/>
    <x v="83"/>
    <x v="1"/>
    <x v="18"/>
    <x v="2"/>
    <x v="3"/>
    <x v="2"/>
    <x v="1"/>
    <n v="33"/>
    <x v="2"/>
    <x v="1"/>
    <m/>
    <x v="0"/>
    <x v="2"/>
    <x v="0"/>
    <x v="1"/>
    <x v="1"/>
    <s v="UDGGGGC2A"/>
    <s v="メイン"/>
    <s v="田中康"/>
    <s v="木"/>
    <n v="1"/>
    <n v="1402"/>
    <s v=""/>
    <s v=""/>
    <s v=""/>
    <s v=""/>
    <s v=""/>
    <s v=""/>
    <x v="0"/>
    <s v="GC2A木1"/>
    <n v="1"/>
    <s v="田中康木1"/>
    <n v="0.33333333333333331"/>
    <n v="1"/>
    <n v="12"/>
    <s v="1402木1"/>
    <n v="0.33333333333333331"/>
    <s v="GC2AUDGGGGC2A木11402"/>
    <n v="12"/>
    <m/>
  </r>
  <r>
    <n v="2"/>
    <x v="1"/>
    <x v="30"/>
    <x v="1"/>
    <n v="12"/>
    <s v="田中康"/>
    <x v="4"/>
    <x v="189"/>
    <s v="仲田"/>
    <s v="CG"/>
    <s v="　"/>
    <s v="専任"/>
    <x v="83"/>
    <x v="1"/>
    <x v="18"/>
    <x v="2"/>
    <x v="1"/>
    <x v="2"/>
    <x v="1"/>
    <n v="33"/>
    <x v="2"/>
    <x v="1"/>
    <m/>
    <x v="0"/>
    <x v="2"/>
    <x v="0"/>
    <x v="1"/>
    <x v="1"/>
    <s v="UDGGGGC2A"/>
    <s v="メイン"/>
    <s v="田中康"/>
    <s v="木"/>
    <n v="2"/>
    <n v="1402"/>
    <s v=""/>
    <s v=""/>
    <s v=""/>
    <s v=""/>
    <s v=""/>
    <s v=""/>
    <x v="0"/>
    <s v="GC2A木2"/>
    <n v="1"/>
    <s v="田中康木2"/>
    <n v="0.33333333333333331"/>
    <n v="1"/>
    <n v="12"/>
    <s v="1402木2"/>
    <n v="0.33333333333333331"/>
    <s v="GC2AUDGGGGC2A木21402"/>
    <n v="12"/>
    <m/>
  </r>
  <r>
    <n v="3"/>
    <x v="1"/>
    <x v="63"/>
    <x v="1"/>
    <n v="7"/>
    <s v="仲田"/>
    <x v="4"/>
    <x v="190"/>
    <s v="田中康"/>
    <s v="CG"/>
    <s v="　"/>
    <s v="専任"/>
    <x v="84"/>
    <x v="1"/>
    <x v="40"/>
    <x v="0"/>
    <x v="3"/>
    <x v="11"/>
    <x v="1"/>
    <n v="32"/>
    <x v="2"/>
    <x v="1"/>
    <m/>
    <x v="0"/>
    <x v="2"/>
    <x v="0"/>
    <x v="1"/>
    <x v="0"/>
    <s v="UDGGC3A"/>
    <s v="メイン"/>
    <s v="徳山"/>
    <s v="火"/>
    <n v="1"/>
    <n v="1401"/>
    <s v=""/>
    <s v=""/>
    <s v=""/>
    <s v=""/>
    <s v=""/>
    <s v=""/>
    <x v="0"/>
    <s v="GC3A火1"/>
    <n v="1"/>
    <s v="徳山火1"/>
    <n v="0.33333333333333331"/>
    <n v="1"/>
    <n v="7"/>
    <s v="1401火1"/>
    <n v="0.33333333333333331"/>
    <s v="GC3AUDGGC3A火11401"/>
    <n v="7"/>
    <m/>
  </r>
  <r>
    <n v="3"/>
    <x v="1"/>
    <x v="63"/>
    <x v="1"/>
    <n v="7"/>
    <s v="仲田"/>
    <x v="4"/>
    <x v="190"/>
    <s v="田中康"/>
    <s v="CG"/>
    <s v="　"/>
    <s v="専任"/>
    <x v="84"/>
    <x v="1"/>
    <x v="40"/>
    <x v="0"/>
    <x v="1"/>
    <x v="11"/>
    <x v="1"/>
    <n v="32"/>
    <x v="2"/>
    <x v="1"/>
    <m/>
    <x v="0"/>
    <x v="2"/>
    <x v="0"/>
    <x v="1"/>
    <x v="0"/>
    <s v="UDGGC3A"/>
    <s v="メイン"/>
    <s v="徳山"/>
    <s v="火"/>
    <n v="2"/>
    <n v="1401"/>
    <s v=""/>
    <s v=""/>
    <s v=""/>
    <s v=""/>
    <s v=""/>
    <s v=""/>
    <x v="0"/>
    <s v="GC3A火2"/>
    <n v="1"/>
    <s v="徳山火2"/>
    <n v="0.33333333333333331"/>
    <n v="1"/>
    <n v="7"/>
    <s v="1401火2"/>
    <n v="0.33333333333333331"/>
    <s v="GC3AUDGGC3A火21401"/>
    <n v="7"/>
    <m/>
  </r>
  <r>
    <n v="3"/>
    <x v="1"/>
    <x v="63"/>
    <x v="1"/>
    <n v="7"/>
    <s v="仲田"/>
    <x v="4"/>
    <x v="190"/>
    <s v="田中康"/>
    <s v="CG"/>
    <s v="　"/>
    <s v="専任"/>
    <x v="84"/>
    <x v="1"/>
    <x v="22"/>
    <x v="0"/>
    <x v="0"/>
    <x v="11"/>
    <x v="1"/>
    <n v="32"/>
    <x v="2"/>
    <x v="1"/>
    <m/>
    <x v="0"/>
    <x v="2"/>
    <x v="0"/>
    <x v="1"/>
    <x v="1"/>
    <s v="UDGGC3A"/>
    <s v="メイン"/>
    <s v="仲田"/>
    <s v="火"/>
    <n v="3"/>
    <n v="1401"/>
    <s v=""/>
    <s v=""/>
    <s v=""/>
    <s v=""/>
    <s v=""/>
    <s v=""/>
    <x v="0"/>
    <s v="GC3A火3"/>
    <n v="1"/>
    <s v="仲田火3"/>
    <n v="0.33333333333333331"/>
    <n v="1"/>
    <n v="7"/>
    <s v="1401火3"/>
    <n v="0.33333333333333331"/>
    <s v="GC3AUDGGC3A火31401"/>
    <n v="7"/>
    <m/>
  </r>
  <r>
    <n v="3"/>
    <x v="1"/>
    <x v="63"/>
    <x v="1"/>
    <n v="7"/>
    <s v="仲田"/>
    <x v="4"/>
    <x v="190"/>
    <s v="田中康"/>
    <s v="CG"/>
    <s v="　"/>
    <s v="専任"/>
    <x v="84"/>
    <x v="1"/>
    <x v="22"/>
    <x v="0"/>
    <x v="2"/>
    <x v="11"/>
    <x v="1"/>
    <n v="32"/>
    <x v="2"/>
    <x v="1"/>
    <m/>
    <x v="0"/>
    <x v="2"/>
    <x v="0"/>
    <x v="1"/>
    <x v="1"/>
    <s v="UDGGC3A"/>
    <s v="メイン"/>
    <s v="仲田"/>
    <s v="火"/>
    <n v="4"/>
    <n v="1401"/>
    <s v=""/>
    <s v=""/>
    <s v=""/>
    <s v=""/>
    <s v=""/>
    <s v=""/>
    <x v="0"/>
    <s v="GC3A火4"/>
    <n v="1"/>
    <s v="仲田火4"/>
    <n v="0.33333333333333331"/>
    <n v="1"/>
    <n v="7"/>
    <s v="1401火4"/>
    <n v="0.33333333333333331"/>
    <s v="GC3AUDGGC3A火41401"/>
    <n v="7"/>
    <m/>
  </r>
  <r>
    <n v="3"/>
    <x v="1"/>
    <x v="63"/>
    <x v="1"/>
    <n v="7"/>
    <s v="仲田"/>
    <x v="4"/>
    <x v="191"/>
    <s v="仲田"/>
    <s v="CG"/>
    <s v="　"/>
    <s v="専任"/>
    <x v="84"/>
    <x v="1"/>
    <x v="22"/>
    <x v="3"/>
    <x v="3"/>
    <x v="11"/>
    <x v="1"/>
    <n v="32"/>
    <x v="2"/>
    <x v="1"/>
    <m/>
    <x v="0"/>
    <x v="2"/>
    <x v="0"/>
    <x v="1"/>
    <x v="1"/>
    <s v="UDGGC3A"/>
    <s v="メイン"/>
    <s v="仲田"/>
    <s v="金"/>
    <n v="1"/>
    <n v="1401"/>
    <s v=""/>
    <s v=""/>
    <s v=""/>
    <s v=""/>
    <s v=""/>
    <s v=""/>
    <x v="0"/>
    <s v="GC3A金1"/>
    <n v="1"/>
    <s v="仲田金1"/>
    <n v="0.5"/>
    <n v="1"/>
    <n v="7"/>
    <s v="1401金1"/>
    <n v="0.5"/>
    <s v="GC3AUDGGC3A金11401"/>
    <n v="7"/>
    <m/>
  </r>
  <r>
    <n v="3"/>
    <x v="1"/>
    <x v="63"/>
    <x v="1"/>
    <n v="7"/>
    <s v="仲田"/>
    <x v="4"/>
    <x v="191"/>
    <s v="仲田"/>
    <s v="CG"/>
    <s v="　"/>
    <s v="専任"/>
    <x v="84"/>
    <x v="1"/>
    <x v="22"/>
    <x v="3"/>
    <x v="1"/>
    <x v="11"/>
    <x v="1"/>
    <n v="32"/>
    <x v="2"/>
    <x v="1"/>
    <m/>
    <x v="0"/>
    <x v="2"/>
    <x v="0"/>
    <x v="1"/>
    <x v="1"/>
    <s v="UDGGC3A"/>
    <s v="メイン"/>
    <s v="仲田"/>
    <s v="金"/>
    <n v="2"/>
    <n v="1401"/>
    <s v=""/>
    <s v=""/>
    <s v=""/>
    <s v=""/>
    <s v=""/>
    <s v=""/>
    <x v="0"/>
    <s v="GC3A金2"/>
    <n v="1"/>
    <s v="仲田金2"/>
    <n v="0.5"/>
    <n v="1"/>
    <n v="7"/>
    <s v="1401金2"/>
    <n v="0.5"/>
    <s v="GC3AUDGGC3A金21401"/>
    <n v="7"/>
    <m/>
  </r>
  <r>
    <n v="3"/>
    <x v="1"/>
    <x v="63"/>
    <x v="1"/>
    <n v="7"/>
    <s v="仲田"/>
    <x v="2"/>
    <x v="192"/>
    <s v="西谷"/>
    <s v="CG"/>
    <s v="　"/>
    <s v="専任"/>
    <x v="84"/>
    <x v="1"/>
    <x v="38"/>
    <x v="3"/>
    <x v="0"/>
    <x v="11"/>
    <x v="1"/>
    <n v="32"/>
    <x v="2"/>
    <x v="1"/>
    <m/>
    <x v="0"/>
    <x v="2"/>
    <x v="0"/>
    <x v="1"/>
    <x v="0"/>
    <s v="UDGGC3A"/>
    <s v="メイン"/>
    <s v="西谷"/>
    <s v="金"/>
    <n v="3"/>
    <n v="1401"/>
    <s v=""/>
    <s v=""/>
    <s v=""/>
    <s v=""/>
    <s v=""/>
    <s v=""/>
    <x v="0"/>
    <s v="GC3A金3"/>
    <n v="1"/>
    <s v="西谷金3"/>
    <n v="0.5"/>
    <n v="1"/>
    <n v="7"/>
    <s v="1401金3"/>
    <n v="0.5"/>
    <s v="GC3AUDGGC3A金31401"/>
    <n v="7"/>
    <m/>
  </r>
  <r>
    <n v="3"/>
    <x v="1"/>
    <x v="63"/>
    <x v="1"/>
    <n v="7"/>
    <s v="仲田"/>
    <x v="4"/>
    <x v="193"/>
    <s v="西谷"/>
    <s v="CG"/>
    <s v="　"/>
    <s v="専任"/>
    <x v="84"/>
    <x v="1"/>
    <x v="38"/>
    <x v="4"/>
    <x v="1"/>
    <x v="11"/>
    <x v="1"/>
    <n v="32"/>
    <x v="2"/>
    <x v="1"/>
    <m/>
    <x v="0"/>
    <x v="2"/>
    <x v="0"/>
    <x v="1"/>
    <x v="0"/>
    <s v="UDGGC3A"/>
    <s v="メイン"/>
    <s v="西谷"/>
    <s v="月"/>
    <n v="2"/>
    <n v="1401"/>
    <s v=""/>
    <s v=""/>
    <s v=""/>
    <s v=""/>
    <s v=""/>
    <s v=""/>
    <x v="0"/>
    <s v="GC3A月2"/>
    <n v="1"/>
    <s v="西谷月2"/>
    <n v="0.5"/>
    <n v="1"/>
    <n v="7"/>
    <s v="1401月2"/>
    <n v="0.5"/>
    <s v="GC3AUDGGC3A月21401"/>
    <n v="7"/>
    <m/>
  </r>
  <r>
    <n v="3"/>
    <x v="1"/>
    <x v="63"/>
    <x v="1"/>
    <n v="7"/>
    <s v="仲田"/>
    <x v="4"/>
    <x v="193"/>
    <s v="西谷"/>
    <s v="CG"/>
    <s v="　"/>
    <s v="専任"/>
    <x v="84"/>
    <x v="1"/>
    <x v="38"/>
    <x v="4"/>
    <x v="0"/>
    <x v="11"/>
    <x v="1"/>
    <n v="32"/>
    <x v="2"/>
    <x v="1"/>
    <m/>
    <x v="0"/>
    <x v="2"/>
    <x v="0"/>
    <x v="1"/>
    <x v="0"/>
    <s v="UDGGC3A"/>
    <s v="メイン"/>
    <s v="西谷"/>
    <s v="月"/>
    <n v="3"/>
    <n v="1401"/>
    <s v=""/>
    <s v=""/>
    <s v=""/>
    <s v=""/>
    <s v=""/>
    <s v=""/>
    <x v="0"/>
    <s v="GC3A月3"/>
    <n v="1"/>
    <s v="西谷月3"/>
    <n v="0.5"/>
    <n v="1"/>
    <n v="7"/>
    <s v="1401月3"/>
    <n v="0.5"/>
    <s v="GC3AUDGGC3A月31401"/>
    <n v="7"/>
    <m/>
  </r>
  <r>
    <n v="3"/>
    <x v="1"/>
    <x v="63"/>
    <x v="1"/>
    <n v="7"/>
    <s v="仲田"/>
    <x v="4"/>
    <x v="194"/>
    <s v="仲田"/>
    <s v="CG"/>
    <s v="　"/>
    <s v="専任"/>
    <x v="84"/>
    <x v="1"/>
    <x v="60"/>
    <x v="1"/>
    <x v="3"/>
    <x v="11"/>
    <x v="1"/>
    <n v="32"/>
    <x v="2"/>
    <x v="1"/>
    <m/>
    <x v="0"/>
    <x v="2"/>
    <x v="0"/>
    <x v="0"/>
    <x v="0"/>
    <s v="UDGGC3A"/>
    <s v="メイン"/>
    <s v="野田"/>
    <s v="水"/>
    <n v="1"/>
    <n v="1401"/>
    <s v=""/>
    <s v=""/>
    <s v=""/>
    <s v=""/>
    <s v=""/>
    <s v=""/>
    <x v="0"/>
    <s v="GC3A水1"/>
    <n v="1"/>
    <s v="野田水1"/>
    <n v="0.33333333333333331"/>
    <n v="1"/>
    <n v="7"/>
    <s v="1401水1"/>
    <n v="0.33333333333333331"/>
    <s v="GC3AUDGGC3A水11401"/>
    <n v="7"/>
    <m/>
  </r>
  <r>
    <n v="3"/>
    <x v="1"/>
    <x v="63"/>
    <x v="1"/>
    <n v="7"/>
    <s v="仲田"/>
    <x v="4"/>
    <x v="194"/>
    <s v="仲田"/>
    <s v="CG"/>
    <s v="　"/>
    <s v="専任"/>
    <x v="84"/>
    <x v="1"/>
    <x v="60"/>
    <x v="1"/>
    <x v="1"/>
    <x v="11"/>
    <x v="1"/>
    <n v="32"/>
    <x v="2"/>
    <x v="1"/>
    <m/>
    <x v="0"/>
    <x v="2"/>
    <x v="0"/>
    <x v="0"/>
    <x v="0"/>
    <s v="UDGGC3A"/>
    <s v="メイン"/>
    <s v="野田"/>
    <s v="水"/>
    <n v="2"/>
    <n v="1401"/>
    <s v=""/>
    <s v=""/>
    <s v=""/>
    <s v=""/>
    <s v=""/>
    <s v=""/>
    <x v="0"/>
    <s v="GC3A水2"/>
    <n v="1"/>
    <s v="野田水2"/>
    <n v="0.33333333333333331"/>
    <n v="1"/>
    <n v="7"/>
    <s v="1401水2"/>
    <n v="0.33333333333333331"/>
    <s v="GC3AUDGGC3A水21401"/>
    <n v="7"/>
    <m/>
  </r>
  <r>
    <n v="3"/>
    <x v="1"/>
    <x v="63"/>
    <x v="1"/>
    <n v="7"/>
    <s v="仲田"/>
    <x v="4"/>
    <x v="194"/>
    <s v="仲田"/>
    <s v="CG"/>
    <s v="　"/>
    <s v="専任"/>
    <x v="84"/>
    <x v="1"/>
    <x v="22"/>
    <x v="1"/>
    <x v="0"/>
    <x v="11"/>
    <x v="1"/>
    <n v="32"/>
    <x v="2"/>
    <x v="1"/>
    <m/>
    <x v="0"/>
    <x v="2"/>
    <x v="0"/>
    <x v="1"/>
    <x v="1"/>
    <s v="UDGGC3A"/>
    <s v="メイン"/>
    <s v="仲田"/>
    <s v="水"/>
    <n v="3"/>
    <n v="1401"/>
    <s v=""/>
    <s v=""/>
    <s v=""/>
    <s v=""/>
    <s v=""/>
    <s v=""/>
    <x v="0"/>
    <s v="GC3A水3"/>
    <n v="1"/>
    <s v="仲田水3"/>
    <n v="0.33333333333333331"/>
    <n v="1"/>
    <n v="7"/>
    <s v="1401水3"/>
    <n v="0.33333333333333331"/>
    <s v="GC3AUDGGC3A水31401"/>
    <n v="7"/>
    <m/>
  </r>
  <r>
    <n v="3"/>
    <x v="1"/>
    <x v="63"/>
    <x v="1"/>
    <n v="7"/>
    <s v="仲田"/>
    <x v="4"/>
    <x v="194"/>
    <s v="仲田"/>
    <s v="CG"/>
    <s v="　"/>
    <s v="専任"/>
    <x v="84"/>
    <x v="1"/>
    <x v="22"/>
    <x v="1"/>
    <x v="2"/>
    <x v="11"/>
    <x v="1"/>
    <n v="32"/>
    <x v="2"/>
    <x v="1"/>
    <m/>
    <x v="0"/>
    <x v="2"/>
    <x v="0"/>
    <x v="1"/>
    <x v="1"/>
    <s v="UDGGC3A"/>
    <s v="メイン"/>
    <s v="仲田"/>
    <s v="水"/>
    <n v="4"/>
    <n v="1401"/>
    <s v=""/>
    <s v=""/>
    <s v=""/>
    <s v=""/>
    <s v=""/>
    <s v=""/>
    <x v="0"/>
    <s v="GC3A水4"/>
    <n v="1"/>
    <s v="仲田水4"/>
    <n v="0.33333333333333331"/>
    <n v="1"/>
    <n v="7"/>
    <s v="1401水4"/>
    <n v="0.33333333333333331"/>
    <s v="GC3AUDGGC3A水41401"/>
    <n v="7"/>
    <m/>
  </r>
  <r>
    <n v="3"/>
    <x v="1"/>
    <x v="63"/>
    <x v="1"/>
    <n v="7"/>
    <s v="仲田"/>
    <x v="26"/>
    <x v="64"/>
    <n v="0"/>
    <e v="#N/A"/>
    <e v="#N/A"/>
    <e v="#N/A"/>
    <x v="85"/>
    <x v="1"/>
    <x v="22"/>
    <x v="1"/>
    <x v="4"/>
    <x v="11"/>
    <x v="1"/>
    <n v="32"/>
    <x v="2"/>
    <x v="1"/>
    <m/>
    <x v="0"/>
    <x v="2"/>
    <x v="0"/>
    <x v="1"/>
    <x v="1"/>
    <s v="UGG2DGGC3A"/>
    <s v="メイン"/>
    <s v="仲田"/>
    <s v="水"/>
    <n v="5"/>
    <n v="1401"/>
    <s v=""/>
    <s v=""/>
    <s v=""/>
    <s v=""/>
    <s v=""/>
    <s v=""/>
    <x v="0"/>
    <s v="GC3A水5"/>
    <n v="1"/>
    <s v="仲田水5"/>
    <n v="0"/>
    <n v="1"/>
    <n v="7"/>
    <s v="1401水5"/>
    <n v="0.33333333333333331"/>
    <s v="GC3AUGG2DGGC3A水51401"/>
    <n v="7"/>
    <m/>
  </r>
  <r>
    <n v="3"/>
    <x v="1"/>
    <x v="63"/>
    <x v="1"/>
    <n v="7"/>
    <s v="仲田"/>
    <x v="11"/>
    <x v="90"/>
    <s v="黒川"/>
    <s v="進路"/>
    <s v="　"/>
    <s v="専任"/>
    <x v="85"/>
    <x v="1"/>
    <x v="67"/>
    <x v="2"/>
    <x v="0"/>
    <x v="32"/>
    <x v="3"/>
    <n v="32"/>
    <x v="2"/>
    <x v="1"/>
    <m/>
    <x v="0"/>
    <x v="5"/>
    <x v="0"/>
    <x v="1"/>
    <x v="0"/>
    <s v="UGG2DGGC3A"/>
    <s v="メイン"/>
    <s v="黒川"/>
    <s v="木"/>
    <n v="3"/>
    <n v="1404"/>
    <s v=""/>
    <s v=""/>
    <s v=""/>
    <s v=""/>
    <s v=""/>
    <s v=""/>
    <x v="0"/>
    <s v="GC3A木3"/>
    <n v="1"/>
    <s v="黒川木3"/>
    <n v="0.33333333333333331"/>
    <n v="1"/>
    <n v="7"/>
    <s v="1404木3"/>
    <n v="0.33333333333333331"/>
    <s v="GC3AUGG2DGGC3A木31404"/>
    <n v="7"/>
    <m/>
  </r>
  <r>
    <n v="3"/>
    <x v="1"/>
    <x v="63"/>
    <x v="1"/>
    <n v="7"/>
    <s v="仲田"/>
    <x v="2"/>
    <x v="195"/>
    <s v="板庇"/>
    <s v="ゲーム"/>
    <s v="プログラム"/>
    <s v="専任"/>
    <x v="84"/>
    <x v="1"/>
    <x v="2"/>
    <x v="2"/>
    <x v="2"/>
    <x v="8"/>
    <x v="1"/>
    <n v="36"/>
    <x v="1"/>
    <x v="1"/>
    <m/>
    <x v="0"/>
    <x v="1"/>
    <x v="1"/>
    <x v="1"/>
    <x v="0"/>
    <s v="UDGGC3A"/>
    <s v="メイン"/>
    <s v="板庇"/>
    <s v="木"/>
    <n v="4"/>
    <n v="2402"/>
    <s v=""/>
    <s v=""/>
    <s v=""/>
    <s v=""/>
    <s v=""/>
    <s v=""/>
    <x v="0"/>
    <s v="GC3A木4"/>
    <n v="1"/>
    <s v="板庇木4"/>
    <n v="0.5"/>
    <n v="1"/>
    <n v="7"/>
    <s v="2402木4"/>
    <n v="0.5"/>
    <s v="GC3AUDGGC3A木42402"/>
    <n v="7"/>
    <m/>
  </r>
  <r>
    <n v="1"/>
    <x v="1"/>
    <x v="0"/>
    <x v="0"/>
    <n v="33"/>
    <s v="福井"/>
    <x v="6"/>
    <x v="56"/>
    <s v="山口"/>
    <s v="ゲーム"/>
    <s v="プログラム"/>
    <s v="専任"/>
    <x v="87"/>
    <x v="1"/>
    <x v="47"/>
    <x v="0"/>
    <x v="3"/>
    <x v="38"/>
    <x v="5"/>
    <n v="15"/>
    <x v="0"/>
    <x v="5"/>
    <m/>
    <x v="0"/>
    <x v="1"/>
    <x v="1"/>
    <x v="1"/>
    <x v="1"/>
    <s v="LCGE1A"/>
    <s v="メイン"/>
    <s v="福井"/>
    <s v="火"/>
    <n v="1"/>
    <n v="3701"/>
    <s v=""/>
    <s v=""/>
    <s v=""/>
    <s v=""/>
    <s v=""/>
    <s v=""/>
    <x v="0"/>
    <s v="GE1A火1"/>
    <n v="0.1111111111111111"/>
    <s v="福井火1"/>
    <n v="0.2"/>
    <n v="9"/>
    <n v="3.6666666666666665"/>
    <s v="3701火1"/>
    <n v="0.2"/>
    <s v="GE1ALCGE1A火13701"/>
    <n v="3.6666666666666665"/>
    <m/>
  </r>
  <r>
    <n v="1"/>
    <x v="1"/>
    <x v="0"/>
    <x v="0"/>
    <n v="33"/>
    <s v="福井"/>
    <x v="6"/>
    <x v="56"/>
    <s v="山口"/>
    <s v="ゲーム"/>
    <s v="プログラム"/>
    <s v="専任"/>
    <x v="88"/>
    <x v="1"/>
    <x v="46"/>
    <x v="0"/>
    <x v="3"/>
    <x v="43"/>
    <x v="5"/>
    <n v="15"/>
    <x v="0"/>
    <x v="5"/>
    <m/>
    <x v="0"/>
    <x v="1"/>
    <x v="1"/>
    <x v="1"/>
    <x v="0"/>
    <s v="LCGE1B"/>
    <s v="メイン"/>
    <s v="山口"/>
    <s v="火"/>
    <n v="1"/>
    <n v="3702"/>
    <s v=""/>
    <s v=""/>
    <s v=""/>
    <s v=""/>
    <s v=""/>
    <s v=""/>
    <x v="0"/>
    <s v="GE1A火1"/>
    <n v="0.1111111111111111"/>
    <s v="山口火1"/>
    <n v="0.2"/>
    <n v="9"/>
    <n v="3.6666666666666665"/>
    <s v="3702火1"/>
    <n v="0.2"/>
    <s v="GE1ALCGE1B火13702"/>
    <n v="3.6666666666666665"/>
    <m/>
  </r>
  <r>
    <n v="1"/>
    <x v="1"/>
    <x v="0"/>
    <x v="0"/>
    <n v="33"/>
    <s v="福井"/>
    <x v="6"/>
    <x v="56"/>
    <s v="山口"/>
    <s v="ゲーム"/>
    <s v="プログラム"/>
    <s v="専任"/>
    <x v="89"/>
    <x v="1"/>
    <x v="13"/>
    <x v="0"/>
    <x v="3"/>
    <x v="34"/>
    <x v="5"/>
    <n v="15"/>
    <x v="0"/>
    <x v="5"/>
    <m/>
    <x v="0"/>
    <x v="1"/>
    <x v="1"/>
    <x v="1"/>
    <x v="0"/>
    <s v="LCGE1C"/>
    <s v="メイン"/>
    <s v="幸田"/>
    <s v="火"/>
    <n v="1"/>
    <n v="3703"/>
    <s v=""/>
    <s v=""/>
    <s v=""/>
    <s v=""/>
    <s v=""/>
    <s v=""/>
    <x v="0"/>
    <s v="GE1A火1"/>
    <n v="0.1111111111111111"/>
    <s v="幸田火1"/>
    <n v="0.2"/>
    <n v="9"/>
    <n v="3.6666666666666665"/>
    <s v="3703火1"/>
    <n v="0.2"/>
    <s v="GE1ALCGE1C火13703"/>
    <n v="3.6666666666666665"/>
    <m/>
  </r>
  <r>
    <n v="1"/>
    <x v="1"/>
    <x v="0"/>
    <x v="0"/>
    <n v="33"/>
    <s v="福井"/>
    <x v="6"/>
    <x v="56"/>
    <s v="山口"/>
    <s v="ゲーム"/>
    <s v="プログラム"/>
    <s v="専任"/>
    <x v="90"/>
    <x v="1"/>
    <x v="21"/>
    <x v="0"/>
    <x v="3"/>
    <x v="28"/>
    <x v="2"/>
    <n v="36"/>
    <x v="0"/>
    <x v="2"/>
    <m/>
    <x v="0"/>
    <x v="1"/>
    <x v="1"/>
    <x v="0"/>
    <x v="0"/>
    <s v="LCGE1D"/>
    <s v="メイン"/>
    <s v="井上"/>
    <s v="火"/>
    <n v="1"/>
    <n v="3301"/>
    <s v=""/>
    <s v=""/>
    <s v=""/>
    <s v=""/>
    <s v=""/>
    <s v=""/>
    <x v="0"/>
    <s v="GE1A火1"/>
    <n v="0.1111111111111111"/>
    <s v="井上火1"/>
    <n v="0.2"/>
    <n v="9"/>
    <n v="3.6666666666666665"/>
    <s v="3301火1"/>
    <n v="0.2"/>
    <s v="GE1ALCGE1D火13301"/>
    <n v="3.6666666666666665"/>
    <m/>
  </r>
  <r>
    <n v="1"/>
    <x v="1"/>
    <x v="0"/>
    <x v="0"/>
    <n v="33"/>
    <s v="福井"/>
    <x v="6"/>
    <x v="56"/>
    <s v="山口"/>
    <s v="ゲーム"/>
    <s v="プログラム"/>
    <s v="専任"/>
    <x v="91"/>
    <x v="1"/>
    <x v="15"/>
    <x v="0"/>
    <x v="3"/>
    <x v="5"/>
    <x v="2"/>
    <n v="36"/>
    <x v="0"/>
    <x v="2"/>
    <m/>
    <x v="0"/>
    <x v="1"/>
    <x v="1"/>
    <x v="0"/>
    <x v="0"/>
    <s v="LCGE1E"/>
    <s v="メイン"/>
    <s v="幸山"/>
    <s v="火"/>
    <n v="1"/>
    <n v="3302"/>
    <s v=""/>
    <s v=""/>
    <s v=""/>
    <s v=""/>
    <s v=""/>
    <s v=""/>
    <x v="0"/>
    <s v="GE1A火1"/>
    <n v="0.1111111111111111"/>
    <s v="幸山火1"/>
    <n v="0.2"/>
    <n v="9"/>
    <n v="3.6666666666666665"/>
    <s v="3302火1"/>
    <n v="0.2"/>
    <s v="GE1ALCGE1E火13302"/>
    <n v="3.6666666666666665"/>
    <m/>
  </r>
  <r>
    <n v="1"/>
    <x v="1"/>
    <x v="0"/>
    <x v="0"/>
    <n v="33"/>
    <s v="福井"/>
    <x v="6"/>
    <x v="56"/>
    <s v="山口"/>
    <s v="ゲーム"/>
    <s v="プログラム"/>
    <s v="専任"/>
    <x v="92"/>
    <x v="1"/>
    <x v="20"/>
    <x v="0"/>
    <x v="3"/>
    <x v="21"/>
    <x v="2"/>
    <n v="36"/>
    <x v="0"/>
    <x v="2"/>
    <m/>
    <x v="0"/>
    <x v="1"/>
    <x v="1"/>
    <x v="0"/>
    <x v="0"/>
    <s v="LCGE1F"/>
    <s v="メイン"/>
    <s v="長畑"/>
    <s v="火"/>
    <n v="1"/>
    <n v="3303"/>
    <s v=""/>
    <s v=""/>
    <s v=""/>
    <s v=""/>
    <s v=""/>
    <s v=""/>
    <x v="0"/>
    <s v="GE1A火1"/>
    <n v="0.1111111111111111"/>
    <s v="長畑火1"/>
    <n v="0.2"/>
    <n v="9"/>
    <n v="3.6666666666666665"/>
    <s v="3303火1"/>
    <n v="0.2"/>
    <s v="GE1ALCGE1F火13303"/>
    <n v="3.6666666666666665"/>
    <m/>
  </r>
  <r>
    <n v="1"/>
    <x v="1"/>
    <x v="0"/>
    <x v="0"/>
    <n v="33"/>
    <s v="福井"/>
    <x v="6"/>
    <x v="56"/>
    <s v="山口"/>
    <s v="ゲーム"/>
    <s v="プログラム"/>
    <s v="専任"/>
    <x v="93"/>
    <x v="1"/>
    <x v="51"/>
    <x v="0"/>
    <x v="3"/>
    <x v="36"/>
    <x v="2"/>
    <n v="36"/>
    <x v="2"/>
    <x v="2"/>
    <m/>
    <x v="0"/>
    <x v="1"/>
    <x v="1"/>
    <x v="1"/>
    <x v="0"/>
    <s v="LCGE1G"/>
    <s v="メイン"/>
    <s v="牧"/>
    <s v="火"/>
    <n v="1"/>
    <n v="1301"/>
    <s v=""/>
    <s v=""/>
    <s v=""/>
    <s v=""/>
    <s v=""/>
    <s v=""/>
    <x v="0"/>
    <s v="GE1A火1"/>
    <n v="0.1111111111111111"/>
    <s v="牧火1"/>
    <n v="0.2"/>
    <n v="9"/>
    <n v="3.6666666666666665"/>
    <s v="1301火1"/>
    <n v="0.2"/>
    <s v="GE1ALCGE1G火11301"/>
    <n v="3.6666666666666665"/>
    <m/>
  </r>
  <r>
    <n v="1"/>
    <x v="1"/>
    <x v="0"/>
    <x v="0"/>
    <n v="33"/>
    <s v="福井"/>
    <x v="6"/>
    <x v="56"/>
    <s v="山口"/>
    <s v="ゲーム"/>
    <s v="プログラム"/>
    <s v="専任"/>
    <x v="31"/>
    <x v="1"/>
    <x v="74"/>
    <x v="0"/>
    <x v="3"/>
    <x v="33"/>
    <x v="2"/>
    <n v="36"/>
    <x v="2"/>
    <x v="2"/>
    <m/>
    <x v="0"/>
    <x v="3"/>
    <x v="0"/>
    <x v="0"/>
    <x v="0"/>
    <s v="LCGE1H"/>
    <s v="メイン"/>
    <s v="吹野"/>
    <s v="火"/>
    <n v="1"/>
    <n v="1302"/>
    <s v=""/>
    <s v=""/>
    <s v=""/>
    <s v=""/>
    <s v=""/>
    <s v=""/>
    <x v="0"/>
    <s v="GE1A火1"/>
    <n v="0.1111111111111111"/>
    <s v="吹野火1"/>
    <n v="0.2"/>
    <n v="9"/>
    <n v="3.6666666666666665"/>
    <s v="1302火1"/>
    <n v="0.2"/>
    <s v="GE1ALCGE1H火11302"/>
    <n v="3.6666666666666665"/>
    <m/>
  </r>
  <r>
    <n v="1"/>
    <x v="1"/>
    <x v="0"/>
    <x v="0"/>
    <n v="33"/>
    <s v="福井"/>
    <x v="6"/>
    <x v="56"/>
    <s v="山口"/>
    <s v="ゲーム"/>
    <s v="プログラム"/>
    <s v="専任"/>
    <x v="32"/>
    <x v="1"/>
    <x v="55"/>
    <x v="0"/>
    <x v="3"/>
    <x v="20"/>
    <x v="2"/>
    <n v="36"/>
    <x v="2"/>
    <x v="2"/>
    <m/>
    <x v="0"/>
    <x v="1"/>
    <x v="1"/>
    <x v="1"/>
    <x v="0"/>
    <s v="LCGE1I"/>
    <s v="メイン"/>
    <s v="角森"/>
    <s v="火"/>
    <n v="1"/>
    <n v="1303"/>
    <s v=""/>
    <s v=""/>
    <s v=""/>
    <s v=""/>
    <s v=""/>
    <s v=""/>
    <x v="0"/>
    <s v="GE1A火1"/>
    <n v="0.1111111111111111"/>
    <s v="角森火1"/>
    <n v="0.2"/>
    <n v="9"/>
    <n v="3.6666666666666665"/>
    <s v="1303火1"/>
    <n v="0.2"/>
    <s v="GE1ALCGE1I火11303"/>
    <n v="3.6666666666666665"/>
    <m/>
  </r>
  <r>
    <n v="1"/>
    <x v="1"/>
    <x v="0"/>
    <x v="0"/>
    <n v="33"/>
    <s v="福井"/>
    <x v="6"/>
    <x v="56"/>
    <s v="山口"/>
    <s v="ゲーム"/>
    <s v="プログラム"/>
    <s v="専任"/>
    <x v="87"/>
    <x v="1"/>
    <x v="47"/>
    <x v="0"/>
    <x v="1"/>
    <x v="38"/>
    <x v="5"/>
    <n v="15"/>
    <x v="0"/>
    <x v="5"/>
    <m/>
    <x v="0"/>
    <x v="1"/>
    <x v="1"/>
    <x v="1"/>
    <x v="1"/>
    <s v="LCGE1A"/>
    <s v="メイン"/>
    <s v="福井"/>
    <s v="火"/>
    <n v="2"/>
    <n v="3701"/>
    <s v=""/>
    <s v=""/>
    <s v=""/>
    <s v=""/>
    <s v=""/>
    <s v=""/>
    <x v="0"/>
    <s v="GE1A火2"/>
    <n v="9.0909090909090912E-2"/>
    <s v="福井火2"/>
    <n v="0.2"/>
    <n v="9"/>
    <n v="3.6666666666666665"/>
    <s v="3701火2"/>
    <n v="0.2"/>
    <s v="GE1ALCGE1A火23701"/>
    <n v="3.6666666666666665"/>
    <m/>
  </r>
  <r>
    <n v="1"/>
    <x v="1"/>
    <x v="0"/>
    <x v="0"/>
    <n v="33"/>
    <s v="福井"/>
    <x v="6"/>
    <x v="56"/>
    <s v="山口"/>
    <s v="ゲーム"/>
    <s v="プログラム"/>
    <s v="専任"/>
    <x v="88"/>
    <x v="1"/>
    <x v="46"/>
    <x v="0"/>
    <x v="1"/>
    <x v="43"/>
    <x v="5"/>
    <n v="15"/>
    <x v="0"/>
    <x v="5"/>
    <m/>
    <x v="0"/>
    <x v="1"/>
    <x v="1"/>
    <x v="1"/>
    <x v="0"/>
    <s v="LCGE1B"/>
    <s v="メイン"/>
    <s v="山口"/>
    <s v="火"/>
    <n v="2"/>
    <n v="3702"/>
    <s v=""/>
    <s v=""/>
    <s v=""/>
    <s v=""/>
    <s v=""/>
    <s v=""/>
    <x v="0"/>
    <s v="GE1A火2"/>
    <n v="9.0909090909090912E-2"/>
    <s v="山口火2"/>
    <n v="0.2"/>
    <n v="9"/>
    <n v="3.6666666666666665"/>
    <s v="3702火2"/>
    <n v="0.2"/>
    <s v="GE1ALCGE1B火23702"/>
    <n v="3.6666666666666665"/>
    <m/>
  </r>
  <r>
    <n v="1"/>
    <x v="1"/>
    <x v="0"/>
    <x v="0"/>
    <n v="33"/>
    <s v="福井"/>
    <x v="6"/>
    <x v="56"/>
    <s v="山口"/>
    <s v="ゲーム"/>
    <s v="プログラム"/>
    <s v="専任"/>
    <x v="89"/>
    <x v="1"/>
    <x v="13"/>
    <x v="0"/>
    <x v="1"/>
    <x v="34"/>
    <x v="5"/>
    <n v="15"/>
    <x v="0"/>
    <x v="5"/>
    <m/>
    <x v="0"/>
    <x v="1"/>
    <x v="1"/>
    <x v="1"/>
    <x v="0"/>
    <s v="LCGE1C"/>
    <s v="メイン"/>
    <s v="幸田"/>
    <s v="火"/>
    <n v="2"/>
    <n v="3703"/>
    <s v=""/>
    <s v=""/>
    <s v=""/>
    <s v=""/>
    <s v=""/>
    <s v=""/>
    <x v="0"/>
    <s v="GE1A火2"/>
    <n v="9.0909090909090912E-2"/>
    <s v="幸田火2"/>
    <n v="0.2"/>
    <n v="9"/>
    <n v="3.6666666666666665"/>
    <s v="3703火2"/>
    <n v="0.2"/>
    <s v="GE1ALCGE1C火23703"/>
    <n v="3.6666666666666665"/>
    <m/>
  </r>
  <r>
    <n v="1"/>
    <x v="1"/>
    <x v="0"/>
    <x v="0"/>
    <n v="33"/>
    <s v="福井"/>
    <x v="6"/>
    <x v="56"/>
    <s v="山口"/>
    <s v="ゲーム"/>
    <s v="プログラム"/>
    <s v="専任"/>
    <x v="90"/>
    <x v="1"/>
    <x v="21"/>
    <x v="0"/>
    <x v="1"/>
    <x v="28"/>
    <x v="2"/>
    <n v="36"/>
    <x v="0"/>
    <x v="2"/>
    <m/>
    <x v="0"/>
    <x v="1"/>
    <x v="1"/>
    <x v="0"/>
    <x v="0"/>
    <s v="LCGE1D"/>
    <s v="メイン"/>
    <s v="井上"/>
    <s v="火"/>
    <n v="2"/>
    <n v="3301"/>
    <s v=""/>
    <s v=""/>
    <s v=""/>
    <s v=""/>
    <s v=""/>
    <s v=""/>
    <x v="0"/>
    <s v="GE1A火2"/>
    <n v="9.0909090909090912E-2"/>
    <s v="井上火2"/>
    <n v="0.2"/>
    <n v="9"/>
    <n v="3.6666666666666665"/>
    <s v="3301火2"/>
    <n v="0.2"/>
    <s v="GE1ALCGE1D火23301"/>
    <n v="3.6666666666666665"/>
    <m/>
  </r>
  <r>
    <n v="1"/>
    <x v="1"/>
    <x v="0"/>
    <x v="0"/>
    <n v="33"/>
    <s v="福井"/>
    <x v="6"/>
    <x v="56"/>
    <s v="山口"/>
    <s v="ゲーム"/>
    <s v="プログラム"/>
    <s v="専任"/>
    <x v="91"/>
    <x v="1"/>
    <x v="15"/>
    <x v="0"/>
    <x v="1"/>
    <x v="5"/>
    <x v="2"/>
    <n v="36"/>
    <x v="0"/>
    <x v="2"/>
    <m/>
    <x v="0"/>
    <x v="1"/>
    <x v="1"/>
    <x v="0"/>
    <x v="0"/>
    <s v="LCGE1E"/>
    <s v="メイン"/>
    <s v="幸山"/>
    <s v="火"/>
    <n v="2"/>
    <n v="3302"/>
    <s v=""/>
    <s v=""/>
    <s v=""/>
    <s v=""/>
    <s v=""/>
    <s v=""/>
    <x v="0"/>
    <s v="GE1A火2"/>
    <n v="9.0909090909090912E-2"/>
    <s v="幸山火2"/>
    <n v="0.2"/>
    <n v="9"/>
    <n v="3.6666666666666665"/>
    <s v="3302火2"/>
    <n v="0.2"/>
    <s v="GE1ALCGE1E火23302"/>
    <n v="3.6666666666666665"/>
    <m/>
  </r>
  <r>
    <n v="1"/>
    <x v="1"/>
    <x v="0"/>
    <x v="0"/>
    <n v="33"/>
    <s v="福井"/>
    <x v="6"/>
    <x v="56"/>
    <s v="山口"/>
    <s v="ゲーム"/>
    <s v="プログラム"/>
    <s v="専任"/>
    <x v="92"/>
    <x v="1"/>
    <x v="20"/>
    <x v="0"/>
    <x v="1"/>
    <x v="21"/>
    <x v="2"/>
    <n v="36"/>
    <x v="0"/>
    <x v="2"/>
    <m/>
    <x v="0"/>
    <x v="1"/>
    <x v="1"/>
    <x v="0"/>
    <x v="0"/>
    <s v="LCGE1F"/>
    <s v="メイン"/>
    <s v="長畑"/>
    <s v="火"/>
    <n v="2"/>
    <n v="3303"/>
    <s v=""/>
    <s v=""/>
    <s v=""/>
    <s v=""/>
    <s v=""/>
    <s v=""/>
    <x v="0"/>
    <s v="GE1A火2"/>
    <n v="9.0909090909090912E-2"/>
    <s v="長畑火2"/>
    <n v="0.2"/>
    <n v="9"/>
    <n v="3.6666666666666665"/>
    <s v="3303火2"/>
    <n v="0.2"/>
    <s v="GE1ALCGE1F火23303"/>
    <n v="3.6666666666666665"/>
    <m/>
  </r>
  <r>
    <n v="1"/>
    <x v="1"/>
    <x v="0"/>
    <x v="0"/>
    <n v="33"/>
    <s v="福井"/>
    <x v="6"/>
    <x v="56"/>
    <s v="山口"/>
    <s v="ゲーム"/>
    <s v="プログラム"/>
    <s v="専任"/>
    <x v="93"/>
    <x v="1"/>
    <x v="51"/>
    <x v="0"/>
    <x v="1"/>
    <x v="36"/>
    <x v="2"/>
    <n v="36"/>
    <x v="2"/>
    <x v="2"/>
    <m/>
    <x v="0"/>
    <x v="1"/>
    <x v="1"/>
    <x v="1"/>
    <x v="0"/>
    <s v="LCGE1G"/>
    <s v="メイン"/>
    <s v="牧"/>
    <s v="火"/>
    <n v="2"/>
    <n v="1301"/>
    <s v=""/>
    <s v=""/>
    <s v=""/>
    <s v=""/>
    <s v=""/>
    <s v=""/>
    <x v="0"/>
    <s v="GE1A火2"/>
    <n v="9.0909090909090912E-2"/>
    <s v="牧火2"/>
    <n v="0.2"/>
    <n v="9"/>
    <n v="3.6666666666666665"/>
    <s v="1301火2"/>
    <n v="0.2"/>
    <s v="GE1ALCGE1G火21301"/>
    <n v="3.6666666666666665"/>
    <m/>
  </r>
  <r>
    <n v="1"/>
    <x v="1"/>
    <x v="0"/>
    <x v="0"/>
    <n v="33"/>
    <s v="福井"/>
    <x v="6"/>
    <x v="56"/>
    <s v="山口"/>
    <s v="ゲーム"/>
    <s v="プログラム"/>
    <s v="専任"/>
    <x v="31"/>
    <x v="1"/>
    <x v="74"/>
    <x v="0"/>
    <x v="1"/>
    <x v="33"/>
    <x v="2"/>
    <n v="36"/>
    <x v="2"/>
    <x v="2"/>
    <m/>
    <x v="0"/>
    <x v="3"/>
    <x v="0"/>
    <x v="0"/>
    <x v="0"/>
    <s v="LCGE1H"/>
    <s v="メイン"/>
    <s v="吹野"/>
    <s v="火"/>
    <n v="2"/>
    <n v="1302"/>
    <s v=""/>
    <s v=""/>
    <s v=""/>
    <s v=""/>
    <s v=""/>
    <s v=""/>
    <x v="0"/>
    <s v="GE1A火2"/>
    <n v="9.0909090909090912E-2"/>
    <s v="吹野火2"/>
    <n v="0.2"/>
    <n v="9"/>
    <n v="3.6666666666666665"/>
    <s v="1302火2"/>
    <n v="0.1"/>
    <s v="GE1ALCGE1H火21302"/>
    <n v="1.8333333333333333"/>
    <m/>
  </r>
  <r>
    <n v="1"/>
    <x v="1"/>
    <x v="0"/>
    <x v="0"/>
    <n v="33"/>
    <s v="福井"/>
    <x v="6"/>
    <x v="56"/>
    <s v="山口"/>
    <s v="ゲーム"/>
    <s v="プログラム"/>
    <s v="専任"/>
    <x v="32"/>
    <x v="1"/>
    <x v="55"/>
    <x v="0"/>
    <x v="1"/>
    <x v="20"/>
    <x v="2"/>
    <n v="36"/>
    <x v="2"/>
    <x v="2"/>
    <m/>
    <x v="0"/>
    <x v="1"/>
    <x v="1"/>
    <x v="1"/>
    <x v="0"/>
    <s v="LCGE1I"/>
    <s v="メイン"/>
    <s v="角森"/>
    <s v="火"/>
    <n v="2"/>
    <n v="1303"/>
    <s v=""/>
    <s v=""/>
    <s v=""/>
    <s v=""/>
    <s v=""/>
    <s v=""/>
    <x v="0"/>
    <s v="GE1A火2"/>
    <n v="9.0909090909090912E-2"/>
    <s v="角森火2"/>
    <n v="0.2"/>
    <n v="9"/>
    <n v="3.6666666666666665"/>
    <s v="1303火2"/>
    <n v="0.1"/>
    <s v="GE1ALCGE1I火21303"/>
    <n v="1.8333333333333333"/>
    <m/>
  </r>
  <r>
    <n v="1"/>
    <x v="0"/>
    <x v="0"/>
    <x v="0"/>
    <n v="33"/>
    <s v="福井"/>
    <x v="26"/>
    <x v="64"/>
    <n v="0"/>
    <e v="#N/A"/>
    <e v="#N/A"/>
    <e v="#N/A"/>
    <x v="0"/>
    <x v="1"/>
    <x v="47"/>
    <x v="4"/>
    <x v="2"/>
    <x v="20"/>
    <x v="2"/>
    <n v="36"/>
    <x v="2"/>
    <x v="2"/>
    <m/>
    <x v="0"/>
    <x v="1"/>
    <x v="1"/>
    <x v="1"/>
    <x v="1"/>
    <s v="GE1A"/>
    <s v="メイン"/>
    <s v="福井"/>
    <s v="月"/>
    <n v="4"/>
    <n v="1303"/>
    <s v=""/>
    <s v=""/>
    <s v=""/>
    <s v=""/>
    <s v=""/>
    <s v=""/>
    <x v="0"/>
    <s v="GE1A月4"/>
    <n v="1"/>
    <s v="福井月4"/>
    <n v="0"/>
    <n v="1"/>
    <n v="33"/>
    <s v="1303月4"/>
    <n v="1"/>
    <s v="GE1AGE1A月41303"/>
    <n v="33"/>
    <m/>
  </r>
  <r>
    <n v="1"/>
    <x v="1"/>
    <x v="0"/>
    <x v="0"/>
    <n v="33"/>
    <s v="福井"/>
    <x v="6"/>
    <x v="56"/>
    <s v="山口"/>
    <s v="ゲーム"/>
    <s v="プログラム"/>
    <s v="専任"/>
    <x v="87"/>
    <x v="1"/>
    <x v="47"/>
    <x v="2"/>
    <x v="3"/>
    <x v="38"/>
    <x v="5"/>
    <n v="15"/>
    <x v="0"/>
    <x v="5"/>
    <m/>
    <x v="0"/>
    <x v="1"/>
    <x v="1"/>
    <x v="1"/>
    <x v="1"/>
    <s v="LCGE1A"/>
    <s v="メイン"/>
    <s v="福井"/>
    <s v="木"/>
    <n v="1"/>
    <n v="3701"/>
    <s v=""/>
    <s v=""/>
    <s v=""/>
    <s v=""/>
    <s v=""/>
    <s v=""/>
    <x v="0"/>
    <s v="GE1A木1"/>
    <n v="0.1111111111111111"/>
    <s v="福井木1"/>
    <n v="0.2"/>
    <n v="9"/>
    <n v="3.6666666666666665"/>
    <s v="3701木1"/>
    <n v="0.2"/>
    <s v="GE1ALCGE1A木13701"/>
    <n v="3.6666666666666665"/>
    <m/>
  </r>
  <r>
    <n v="1"/>
    <x v="1"/>
    <x v="0"/>
    <x v="0"/>
    <n v="33"/>
    <s v="福井"/>
    <x v="6"/>
    <x v="56"/>
    <s v="山口"/>
    <s v="ゲーム"/>
    <s v="プログラム"/>
    <s v="専任"/>
    <x v="88"/>
    <x v="1"/>
    <x v="46"/>
    <x v="2"/>
    <x v="3"/>
    <x v="43"/>
    <x v="5"/>
    <n v="15"/>
    <x v="0"/>
    <x v="5"/>
    <m/>
    <x v="0"/>
    <x v="1"/>
    <x v="1"/>
    <x v="1"/>
    <x v="0"/>
    <s v="LCGE1B"/>
    <s v="メイン"/>
    <s v="山口"/>
    <s v="木"/>
    <n v="1"/>
    <n v="3702"/>
    <s v=""/>
    <s v=""/>
    <s v=""/>
    <s v=""/>
    <s v=""/>
    <s v=""/>
    <x v="0"/>
    <s v="GE1A木1"/>
    <n v="0.1111111111111111"/>
    <s v="山口木1"/>
    <n v="0.2"/>
    <n v="9"/>
    <n v="3.6666666666666665"/>
    <s v="3702木1"/>
    <n v="0.2"/>
    <s v="GE1ALCGE1B木13702"/>
    <n v="3.6666666666666665"/>
    <m/>
  </r>
  <r>
    <n v="1"/>
    <x v="1"/>
    <x v="0"/>
    <x v="0"/>
    <n v="33"/>
    <s v="福井"/>
    <x v="6"/>
    <x v="56"/>
    <s v="山口"/>
    <s v="ゲーム"/>
    <s v="プログラム"/>
    <s v="専任"/>
    <x v="89"/>
    <x v="1"/>
    <x v="13"/>
    <x v="2"/>
    <x v="3"/>
    <x v="34"/>
    <x v="5"/>
    <n v="15"/>
    <x v="0"/>
    <x v="5"/>
    <m/>
    <x v="0"/>
    <x v="1"/>
    <x v="1"/>
    <x v="1"/>
    <x v="0"/>
    <s v="LCGE1C"/>
    <s v="メイン"/>
    <s v="幸田"/>
    <s v="木"/>
    <n v="1"/>
    <n v="3703"/>
    <s v=""/>
    <s v=""/>
    <s v=""/>
    <s v=""/>
    <s v=""/>
    <s v=""/>
    <x v="0"/>
    <s v="GE1A木1"/>
    <n v="0.1111111111111111"/>
    <s v="幸田木1"/>
    <n v="0.2"/>
    <n v="9"/>
    <n v="3.6666666666666665"/>
    <s v="3703木1"/>
    <n v="0.2"/>
    <s v="GE1ALCGE1C木13703"/>
    <n v="3.6666666666666665"/>
    <m/>
  </r>
  <r>
    <n v="1"/>
    <x v="1"/>
    <x v="0"/>
    <x v="0"/>
    <n v="33"/>
    <s v="福井"/>
    <x v="6"/>
    <x v="56"/>
    <s v="山口"/>
    <s v="ゲーム"/>
    <s v="プログラム"/>
    <s v="専任"/>
    <x v="90"/>
    <x v="1"/>
    <x v="21"/>
    <x v="2"/>
    <x v="3"/>
    <x v="28"/>
    <x v="2"/>
    <n v="36"/>
    <x v="0"/>
    <x v="2"/>
    <m/>
    <x v="0"/>
    <x v="1"/>
    <x v="1"/>
    <x v="0"/>
    <x v="0"/>
    <s v="LCGE1D"/>
    <s v="メイン"/>
    <s v="井上"/>
    <s v="木"/>
    <n v="1"/>
    <n v="3301"/>
    <s v=""/>
    <s v=""/>
    <s v=""/>
    <s v=""/>
    <s v=""/>
    <s v=""/>
    <x v="0"/>
    <s v="GE1A木1"/>
    <n v="0.1111111111111111"/>
    <s v="井上木1"/>
    <n v="0.2"/>
    <n v="9"/>
    <n v="3.6666666666666665"/>
    <s v="3301木1"/>
    <n v="0.2"/>
    <s v="GE1ALCGE1D木13301"/>
    <n v="3.6666666666666665"/>
    <m/>
  </r>
  <r>
    <n v="1"/>
    <x v="1"/>
    <x v="0"/>
    <x v="0"/>
    <n v="33"/>
    <s v="福井"/>
    <x v="6"/>
    <x v="56"/>
    <s v="山口"/>
    <s v="ゲーム"/>
    <s v="プログラム"/>
    <s v="専任"/>
    <x v="91"/>
    <x v="1"/>
    <x v="15"/>
    <x v="2"/>
    <x v="3"/>
    <x v="5"/>
    <x v="2"/>
    <n v="36"/>
    <x v="0"/>
    <x v="2"/>
    <m/>
    <x v="0"/>
    <x v="1"/>
    <x v="1"/>
    <x v="0"/>
    <x v="0"/>
    <s v="LCGE1E"/>
    <s v="メイン"/>
    <s v="幸山"/>
    <s v="木"/>
    <n v="1"/>
    <n v="3302"/>
    <s v=""/>
    <s v=""/>
    <s v=""/>
    <s v=""/>
    <s v=""/>
    <s v=""/>
    <x v="0"/>
    <s v="GE1A木1"/>
    <n v="0.1111111111111111"/>
    <s v="幸山木1"/>
    <n v="0.2"/>
    <n v="9"/>
    <n v="3.6666666666666665"/>
    <s v="3302木1"/>
    <n v="0.2"/>
    <s v="GE1ALCGE1E木13302"/>
    <n v="3.6666666666666665"/>
    <m/>
  </r>
  <r>
    <n v="1"/>
    <x v="1"/>
    <x v="0"/>
    <x v="0"/>
    <n v="33"/>
    <s v="福井"/>
    <x v="6"/>
    <x v="56"/>
    <s v="山口"/>
    <s v="ゲーム"/>
    <s v="プログラム"/>
    <s v="専任"/>
    <x v="92"/>
    <x v="1"/>
    <x v="20"/>
    <x v="2"/>
    <x v="3"/>
    <x v="21"/>
    <x v="2"/>
    <n v="36"/>
    <x v="0"/>
    <x v="2"/>
    <m/>
    <x v="0"/>
    <x v="1"/>
    <x v="1"/>
    <x v="0"/>
    <x v="0"/>
    <s v="LCGE1F"/>
    <s v="メイン"/>
    <s v="長畑"/>
    <s v="木"/>
    <n v="1"/>
    <n v="3303"/>
    <s v=""/>
    <s v=""/>
    <s v=""/>
    <s v=""/>
    <s v=""/>
    <s v=""/>
    <x v="0"/>
    <s v="GE1A木1"/>
    <n v="0.1111111111111111"/>
    <s v="長畑木1"/>
    <n v="0.2"/>
    <n v="9"/>
    <n v="3.6666666666666665"/>
    <s v="3303木1"/>
    <n v="0.2"/>
    <s v="GE1ALCGE1F木13303"/>
    <n v="3.6666666666666665"/>
    <m/>
  </r>
  <r>
    <n v="1"/>
    <x v="1"/>
    <x v="0"/>
    <x v="0"/>
    <n v="33"/>
    <s v="福井"/>
    <x v="6"/>
    <x v="56"/>
    <s v="山口"/>
    <s v="ゲーム"/>
    <s v="プログラム"/>
    <s v="専任"/>
    <x v="93"/>
    <x v="1"/>
    <x v="51"/>
    <x v="2"/>
    <x v="3"/>
    <x v="36"/>
    <x v="2"/>
    <n v="36"/>
    <x v="2"/>
    <x v="2"/>
    <m/>
    <x v="0"/>
    <x v="1"/>
    <x v="1"/>
    <x v="1"/>
    <x v="0"/>
    <s v="LCGE1G"/>
    <s v="メイン"/>
    <s v="牧"/>
    <s v="木"/>
    <n v="1"/>
    <n v="1301"/>
    <s v=""/>
    <s v=""/>
    <s v=""/>
    <s v=""/>
    <s v=""/>
    <s v=""/>
    <x v="0"/>
    <s v="GE1A木1"/>
    <n v="0.1111111111111111"/>
    <s v="牧木1"/>
    <n v="0.2"/>
    <n v="9"/>
    <n v="3.6666666666666665"/>
    <s v="1301木1"/>
    <n v="0.2"/>
    <s v="GE1ALCGE1G木11301"/>
    <n v="3.6666666666666665"/>
    <m/>
  </r>
  <r>
    <n v="1"/>
    <x v="1"/>
    <x v="0"/>
    <x v="0"/>
    <n v="33"/>
    <s v="福井"/>
    <x v="6"/>
    <x v="56"/>
    <s v="山口"/>
    <s v="ゲーム"/>
    <s v="プログラム"/>
    <s v="専任"/>
    <x v="31"/>
    <x v="1"/>
    <x v="74"/>
    <x v="2"/>
    <x v="3"/>
    <x v="33"/>
    <x v="2"/>
    <n v="36"/>
    <x v="2"/>
    <x v="2"/>
    <m/>
    <x v="0"/>
    <x v="3"/>
    <x v="0"/>
    <x v="0"/>
    <x v="0"/>
    <s v="LCGE1H"/>
    <s v="メイン"/>
    <s v="吹野"/>
    <s v="木"/>
    <n v="1"/>
    <n v="1302"/>
    <s v=""/>
    <s v=""/>
    <s v=""/>
    <s v=""/>
    <s v=""/>
    <s v=""/>
    <x v="0"/>
    <s v="GE1A木1"/>
    <n v="0.1111111111111111"/>
    <s v="吹野木1"/>
    <n v="0.2"/>
    <n v="9"/>
    <n v="3.6666666666666665"/>
    <s v="1302木1"/>
    <n v="0.2"/>
    <s v="GE1ALCGE1H木11302"/>
    <n v="3.6666666666666665"/>
    <m/>
  </r>
  <r>
    <n v="1"/>
    <x v="1"/>
    <x v="0"/>
    <x v="0"/>
    <n v="33"/>
    <s v="福井"/>
    <x v="6"/>
    <x v="56"/>
    <s v="山口"/>
    <s v="ゲーム"/>
    <s v="プログラム"/>
    <s v="専任"/>
    <x v="32"/>
    <x v="1"/>
    <x v="55"/>
    <x v="2"/>
    <x v="3"/>
    <x v="20"/>
    <x v="2"/>
    <n v="36"/>
    <x v="2"/>
    <x v="2"/>
    <m/>
    <x v="0"/>
    <x v="1"/>
    <x v="1"/>
    <x v="1"/>
    <x v="0"/>
    <s v="LCGE1I"/>
    <s v="メイン"/>
    <s v="角森"/>
    <s v="木"/>
    <n v="1"/>
    <n v="1303"/>
    <s v=""/>
    <s v=""/>
    <s v=""/>
    <s v=""/>
    <s v=""/>
    <s v=""/>
    <x v="0"/>
    <s v="GE1A木1"/>
    <n v="0.1111111111111111"/>
    <s v="角森木1"/>
    <n v="0.2"/>
    <n v="9"/>
    <n v="3.6666666666666665"/>
    <s v="1303木1"/>
    <n v="0.2"/>
    <s v="GE1ALCGE1I木11303"/>
    <n v="3.6666666666666665"/>
    <m/>
  </r>
  <r>
    <n v="1"/>
    <x v="1"/>
    <x v="0"/>
    <x v="0"/>
    <n v="33"/>
    <s v="福井"/>
    <x v="6"/>
    <x v="56"/>
    <s v="山口"/>
    <s v="ゲーム"/>
    <s v="プログラム"/>
    <s v="専任"/>
    <x v="87"/>
    <x v="1"/>
    <x v="47"/>
    <x v="2"/>
    <x v="1"/>
    <x v="38"/>
    <x v="5"/>
    <n v="15"/>
    <x v="0"/>
    <x v="5"/>
    <m/>
    <x v="0"/>
    <x v="1"/>
    <x v="1"/>
    <x v="1"/>
    <x v="1"/>
    <s v="LCGE1A"/>
    <s v="メイン"/>
    <s v="福井"/>
    <s v="木"/>
    <n v="2"/>
    <n v="3701"/>
    <s v=""/>
    <s v=""/>
    <s v=""/>
    <s v=""/>
    <s v=""/>
    <s v=""/>
    <x v="0"/>
    <s v="GE1A木2"/>
    <n v="9.0909090909090912E-2"/>
    <s v="福井木2"/>
    <n v="0.2"/>
    <n v="9"/>
    <n v="3.6666666666666665"/>
    <s v="3701木2"/>
    <n v="0.2"/>
    <s v="GE1ALCGE1A木23701"/>
    <n v="3.6666666666666665"/>
    <m/>
  </r>
  <r>
    <n v="1"/>
    <x v="1"/>
    <x v="0"/>
    <x v="0"/>
    <n v="33"/>
    <s v="福井"/>
    <x v="6"/>
    <x v="56"/>
    <s v="山口"/>
    <s v="ゲーム"/>
    <s v="プログラム"/>
    <s v="専任"/>
    <x v="88"/>
    <x v="1"/>
    <x v="46"/>
    <x v="2"/>
    <x v="1"/>
    <x v="43"/>
    <x v="5"/>
    <n v="15"/>
    <x v="0"/>
    <x v="5"/>
    <m/>
    <x v="0"/>
    <x v="1"/>
    <x v="1"/>
    <x v="1"/>
    <x v="0"/>
    <s v="LCGE1B"/>
    <s v="メイン"/>
    <s v="山口"/>
    <s v="木"/>
    <n v="2"/>
    <n v="3702"/>
    <s v=""/>
    <s v=""/>
    <s v=""/>
    <s v=""/>
    <s v=""/>
    <s v=""/>
    <x v="0"/>
    <s v="GE1A木2"/>
    <n v="9.0909090909090912E-2"/>
    <s v="山口木2"/>
    <n v="0.2"/>
    <n v="9"/>
    <n v="3.6666666666666665"/>
    <s v="3702木2"/>
    <n v="0.2"/>
    <s v="GE1ALCGE1B木23702"/>
    <n v="3.6666666666666665"/>
    <m/>
  </r>
  <r>
    <n v="1"/>
    <x v="1"/>
    <x v="0"/>
    <x v="0"/>
    <n v="33"/>
    <s v="福井"/>
    <x v="6"/>
    <x v="56"/>
    <s v="山口"/>
    <s v="ゲーム"/>
    <s v="プログラム"/>
    <s v="専任"/>
    <x v="89"/>
    <x v="1"/>
    <x v="13"/>
    <x v="2"/>
    <x v="1"/>
    <x v="34"/>
    <x v="5"/>
    <n v="15"/>
    <x v="0"/>
    <x v="5"/>
    <m/>
    <x v="0"/>
    <x v="1"/>
    <x v="1"/>
    <x v="1"/>
    <x v="0"/>
    <s v="LCGE1C"/>
    <s v="メイン"/>
    <s v="幸田"/>
    <s v="木"/>
    <n v="2"/>
    <n v="3703"/>
    <s v=""/>
    <s v=""/>
    <s v=""/>
    <s v=""/>
    <s v=""/>
    <s v=""/>
    <x v="0"/>
    <s v="GE1A木2"/>
    <n v="9.0909090909090912E-2"/>
    <s v="幸田木2"/>
    <n v="0.2"/>
    <n v="9"/>
    <n v="3.6666666666666665"/>
    <s v="3703木2"/>
    <n v="0.2"/>
    <s v="GE1ALCGE1C木23703"/>
    <n v="3.6666666666666665"/>
    <m/>
  </r>
  <r>
    <n v="1"/>
    <x v="1"/>
    <x v="0"/>
    <x v="0"/>
    <n v="33"/>
    <s v="福井"/>
    <x v="6"/>
    <x v="56"/>
    <s v="山口"/>
    <s v="ゲーム"/>
    <s v="プログラム"/>
    <s v="専任"/>
    <x v="90"/>
    <x v="1"/>
    <x v="21"/>
    <x v="2"/>
    <x v="1"/>
    <x v="28"/>
    <x v="2"/>
    <n v="36"/>
    <x v="0"/>
    <x v="2"/>
    <m/>
    <x v="0"/>
    <x v="1"/>
    <x v="1"/>
    <x v="0"/>
    <x v="0"/>
    <s v="LCGE1D"/>
    <s v="メイン"/>
    <s v="井上"/>
    <s v="木"/>
    <n v="2"/>
    <n v="3301"/>
    <s v=""/>
    <s v=""/>
    <s v=""/>
    <s v=""/>
    <s v=""/>
    <s v=""/>
    <x v="0"/>
    <s v="GE1A木2"/>
    <n v="9.0909090909090912E-2"/>
    <s v="井上木2"/>
    <n v="0.2"/>
    <n v="9"/>
    <n v="3.6666666666666665"/>
    <s v="3301木2"/>
    <n v="0.2"/>
    <s v="GE1ALCGE1D木23301"/>
    <n v="3.6666666666666665"/>
    <m/>
  </r>
  <r>
    <n v="1"/>
    <x v="1"/>
    <x v="0"/>
    <x v="0"/>
    <n v="33"/>
    <s v="福井"/>
    <x v="6"/>
    <x v="56"/>
    <s v="山口"/>
    <s v="ゲーム"/>
    <s v="プログラム"/>
    <s v="専任"/>
    <x v="91"/>
    <x v="1"/>
    <x v="15"/>
    <x v="2"/>
    <x v="1"/>
    <x v="5"/>
    <x v="2"/>
    <n v="36"/>
    <x v="0"/>
    <x v="2"/>
    <m/>
    <x v="0"/>
    <x v="1"/>
    <x v="1"/>
    <x v="0"/>
    <x v="0"/>
    <s v="LCGE1E"/>
    <s v="メイン"/>
    <s v="幸山"/>
    <s v="木"/>
    <n v="2"/>
    <n v="3302"/>
    <s v=""/>
    <s v=""/>
    <s v=""/>
    <s v=""/>
    <s v=""/>
    <s v=""/>
    <x v="0"/>
    <s v="GE1A木2"/>
    <n v="9.0909090909090912E-2"/>
    <s v="幸山木2"/>
    <n v="0.2"/>
    <n v="9"/>
    <n v="3.6666666666666665"/>
    <s v="3302木2"/>
    <n v="0.2"/>
    <s v="GE1ALCGE1E木23302"/>
    <n v="3.6666666666666665"/>
    <m/>
  </r>
  <r>
    <n v="1"/>
    <x v="1"/>
    <x v="0"/>
    <x v="0"/>
    <n v="33"/>
    <s v="福井"/>
    <x v="6"/>
    <x v="56"/>
    <s v="山口"/>
    <s v="ゲーム"/>
    <s v="プログラム"/>
    <s v="専任"/>
    <x v="92"/>
    <x v="1"/>
    <x v="20"/>
    <x v="2"/>
    <x v="1"/>
    <x v="21"/>
    <x v="2"/>
    <n v="36"/>
    <x v="0"/>
    <x v="2"/>
    <m/>
    <x v="0"/>
    <x v="1"/>
    <x v="1"/>
    <x v="0"/>
    <x v="0"/>
    <s v="LCGE1F"/>
    <s v="メイン"/>
    <s v="長畑"/>
    <s v="木"/>
    <n v="2"/>
    <n v="3303"/>
    <s v=""/>
    <s v=""/>
    <s v=""/>
    <s v=""/>
    <s v=""/>
    <s v=""/>
    <x v="0"/>
    <s v="GE1A木2"/>
    <n v="9.0909090909090912E-2"/>
    <s v="長畑木2"/>
    <n v="0.2"/>
    <n v="9"/>
    <n v="3.6666666666666665"/>
    <s v="3303木2"/>
    <n v="0.2"/>
    <s v="GE1ALCGE1F木23303"/>
    <n v="3.6666666666666665"/>
    <m/>
  </r>
  <r>
    <n v="1"/>
    <x v="1"/>
    <x v="0"/>
    <x v="0"/>
    <n v="33"/>
    <s v="福井"/>
    <x v="6"/>
    <x v="56"/>
    <s v="山口"/>
    <s v="ゲーム"/>
    <s v="プログラム"/>
    <s v="専任"/>
    <x v="93"/>
    <x v="1"/>
    <x v="51"/>
    <x v="2"/>
    <x v="1"/>
    <x v="36"/>
    <x v="2"/>
    <n v="36"/>
    <x v="2"/>
    <x v="2"/>
    <m/>
    <x v="0"/>
    <x v="1"/>
    <x v="1"/>
    <x v="1"/>
    <x v="0"/>
    <s v="LCGE1G"/>
    <s v="メイン"/>
    <s v="牧"/>
    <s v="木"/>
    <n v="2"/>
    <n v="1301"/>
    <s v=""/>
    <s v=""/>
    <s v=""/>
    <s v=""/>
    <s v=""/>
    <s v=""/>
    <x v="0"/>
    <s v="GE1A木2"/>
    <n v="9.0909090909090912E-2"/>
    <s v="牧木2"/>
    <n v="0.2"/>
    <n v="9"/>
    <n v="3.6666666666666665"/>
    <s v="1301木2"/>
    <n v="0.2"/>
    <s v="GE1ALCGE1G木21301"/>
    <n v="3.6666666666666665"/>
    <m/>
  </r>
  <r>
    <n v="1"/>
    <x v="1"/>
    <x v="0"/>
    <x v="0"/>
    <n v="33"/>
    <s v="福井"/>
    <x v="6"/>
    <x v="56"/>
    <s v="山口"/>
    <s v="ゲーム"/>
    <s v="プログラム"/>
    <s v="専任"/>
    <x v="31"/>
    <x v="1"/>
    <x v="74"/>
    <x v="2"/>
    <x v="1"/>
    <x v="33"/>
    <x v="2"/>
    <n v="36"/>
    <x v="2"/>
    <x v="2"/>
    <m/>
    <x v="0"/>
    <x v="3"/>
    <x v="0"/>
    <x v="0"/>
    <x v="0"/>
    <s v="LCGE1H"/>
    <s v="メイン"/>
    <s v="吹野"/>
    <s v="木"/>
    <n v="2"/>
    <n v="1302"/>
    <s v=""/>
    <s v=""/>
    <s v=""/>
    <s v=""/>
    <s v=""/>
    <s v=""/>
    <x v="0"/>
    <s v="GE1A木2"/>
    <n v="9.0909090909090912E-2"/>
    <s v="吹野木2"/>
    <n v="0.2"/>
    <n v="9"/>
    <n v="3.6666666666666665"/>
    <s v="1302木2"/>
    <n v="0.1"/>
    <s v="GE1ALCGE1H木21302"/>
    <n v="1.8333333333333333"/>
    <m/>
  </r>
  <r>
    <n v="1"/>
    <x v="1"/>
    <x v="0"/>
    <x v="0"/>
    <n v="33"/>
    <s v="福井"/>
    <x v="6"/>
    <x v="56"/>
    <s v="山口"/>
    <s v="ゲーム"/>
    <s v="プログラム"/>
    <s v="専任"/>
    <x v="32"/>
    <x v="1"/>
    <x v="55"/>
    <x v="2"/>
    <x v="1"/>
    <x v="20"/>
    <x v="2"/>
    <n v="36"/>
    <x v="2"/>
    <x v="2"/>
    <m/>
    <x v="0"/>
    <x v="1"/>
    <x v="1"/>
    <x v="1"/>
    <x v="0"/>
    <s v="LCGE1I"/>
    <s v="メイン"/>
    <s v="角森"/>
    <s v="木"/>
    <n v="2"/>
    <n v="1303"/>
    <s v=""/>
    <s v=""/>
    <s v=""/>
    <s v=""/>
    <s v=""/>
    <s v=""/>
    <x v="0"/>
    <s v="GE1A木2"/>
    <n v="9.0909090909090912E-2"/>
    <s v="角森木2"/>
    <n v="0.2"/>
    <n v="9"/>
    <n v="3.6666666666666665"/>
    <s v="1303木2"/>
    <n v="0.1"/>
    <s v="GE1ALCGE1I木21303"/>
    <n v="1.8333333333333333"/>
    <m/>
  </r>
  <r>
    <n v="1"/>
    <x v="1"/>
    <x v="1"/>
    <x v="0"/>
    <n v="29"/>
    <s v="庄司"/>
    <x v="6"/>
    <x v="56"/>
    <s v="山口"/>
    <s v="ゲーム"/>
    <s v="プログラム"/>
    <s v="専任"/>
    <x v="87"/>
    <x v="1"/>
    <x v="47"/>
    <x v="0"/>
    <x v="3"/>
    <x v="38"/>
    <x v="5"/>
    <n v="15"/>
    <x v="0"/>
    <x v="5"/>
    <m/>
    <x v="0"/>
    <x v="1"/>
    <x v="1"/>
    <x v="1"/>
    <x v="0"/>
    <s v="LCGE1A"/>
    <s v="メイン"/>
    <s v="福井"/>
    <s v="火"/>
    <n v="1"/>
    <n v="3701"/>
    <s v=""/>
    <s v=""/>
    <s v=""/>
    <s v=""/>
    <s v=""/>
    <s v=""/>
    <x v="0"/>
    <s v="GE1B火1"/>
    <n v="0.1111111111111111"/>
    <s v="福井火1"/>
    <n v="0.2"/>
    <n v="9"/>
    <n v="3.2222222222222223"/>
    <s v="3701火1"/>
    <n v="0.2"/>
    <s v="GE1BLCGE1A火13701"/>
    <n v="3.2222222222222223"/>
    <m/>
  </r>
  <r>
    <n v="1"/>
    <x v="1"/>
    <x v="1"/>
    <x v="0"/>
    <n v="29"/>
    <s v="庄司"/>
    <x v="6"/>
    <x v="56"/>
    <s v="山口"/>
    <s v="ゲーム"/>
    <s v="プログラム"/>
    <s v="専任"/>
    <x v="88"/>
    <x v="1"/>
    <x v="46"/>
    <x v="0"/>
    <x v="3"/>
    <x v="43"/>
    <x v="5"/>
    <n v="15"/>
    <x v="0"/>
    <x v="5"/>
    <m/>
    <x v="0"/>
    <x v="1"/>
    <x v="1"/>
    <x v="1"/>
    <x v="0"/>
    <s v="LCGE1B"/>
    <s v="メイン"/>
    <s v="山口"/>
    <s v="火"/>
    <n v="1"/>
    <n v="3702"/>
    <s v=""/>
    <s v=""/>
    <s v=""/>
    <s v=""/>
    <s v=""/>
    <s v=""/>
    <x v="0"/>
    <s v="GE1B火1"/>
    <n v="0.1111111111111111"/>
    <s v="山口火1"/>
    <n v="0.2"/>
    <n v="9"/>
    <n v="3.2222222222222223"/>
    <s v="3702火1"/>
    <n v="0.2"/>
    <s v="GE1BLCGE1B火13702"/>
    <n v="3.2222222222222223"/>
    <m/>
  </r>
  <r>
    <n v="1"/>
    <x v="1"/>
    <x v="1"/>
    <x v="0"/>
    <n v="29"/>
    <s v="庄司"/>
    <x v="6"/>
    <x v="56"/>
    <s v="山口"/>
    <s v="ゲーム"/>
    <s v="プログラム"/>
    <s v="専任"/>
    <x v="89"/>
    <x v="1"/>
    <x v="13"/>
    <x v="0"/>
    <x v="3"/>
    <x v="34"/>
    <x v="5"/>
    <n v="15"/>
    <x v="0"/>
    <x v="5"/>
    <m/>
    <x v="0"/>
    <x v="1"/>
    <x v="1"/>
    <x v="1"/>
    <x v="0"/>
    <s v="LCGE1C"/>
    <s v="メイン"/>
    <s v="幸田"/>
    <s v="火"/>
    <n v="1"/>
    <n v="3703"/>
    <s v=""/>
    <s v=""/>
    <s v=""/>
    <s v=""/>
    <s v=""/>
    <s v=""/>
    <x v="0"/>
    <s v="GE1B火1"/>
    <n v="0.1111111111111111"/>
    <s v="幸田火1"/>
    <n v="0.2"/>
    <n v="9"/>
    <n v="3.2222222222222223"/>
    <s v="3703火1"/>
    <n v="0.2"/>
    <s v="GE1BLCGE1C火13703"/>
    <n v="3.2222222222222223"/>
    <m/>
  </r>
  <r>
    <n v="1"/>
    <x v="1"/>
    <x v="1"/>
    <x v="0"/>
    <n v="29"/>
    <s v="庄司"/>
    <x v="6"/>
    <x v="56"/>
    <s v="山口"/>
    <s v="ゲーム"/>
    <s v="プログラム"/>
    <s v="専任"/>
    <x v="90"/>
    <x v="1"/>
    <x v="21"/>
    <x v="0"/>
    <x v="3"/>
    <x v="28"/>
    <x v="2"/>
    <n v="36"/>
    <x v="0"/>
    <x v="2"/>
    <m/>
    <x v="0"/>
    <x v="1"/>
    <x v="1"/>
    <x v="0"/>
    <x v="0"/>
    <s v="LCGE1D"/>
    <s v="メイン"/>
    <s v="井上"/>
    <s v="火"/>
    <n v="1"/>
    <n v="3301"/>
    <s v=""/>
    <s v=""/>
    <s v=""/>
    <s v=""/>
    <s v=""/>
    <s v=""/>
    <x v="0"/>
    <s v="GE1B火1"/>
    <n v="0.1111111111111111"/>
    <s v="井上火1"/>
    <n v="0.2"/>
    <n v="9"/>
    <n v="3.2222222222222223"/>
    <s v="3301火1"/>
    <n v="0.2"/>
    <s v="GE1BLCGE1D火13301"/>
    <n v="3.2222222222222223"/>
    <m/>
  </r>
  <r>
    <n v="1"/>
    <x v="1"/>
    <x v="1"/>
    <x v="0"/>
    <n v="29"/>
    <s v="庄司"/>
    <x v="6"/>
    <x v="56"/>
    <s v="山口"/>
    <s v="ゲーム"/>
    <s v="プログラム"/>
    <s v="専任"/>
    <x v="91"/>
    <x v="1"/>
    <x v="15"/>
    <x v="0"/>
    <x v="3"/>
    <x v="5"/>
    <x v="2"/>
    <n v="36"/>
    <x v="0"/>
    <x v="2"/>
    <m/>
    <x v="0"/>
    <x v="1"/>
    <x v="1"/>
    <x v="0"/>
    <x v="0"/>
    <s v="LCGE1E"/>
    <s v="メイン"/>
    <s v="幸山"/>
    <s v="火"/>
    <n v="1"/>
    <n v="3302"/>
    <s v=""/>
    <s v=""/>
    <s v=""/>
    <s v=""/>
    <s v=""/>
    <s v=""/>
    <x v="0"/>
    <s v="GE1B火1"/>
    <n v="0.1111111111111111"/>
    <s v="幸山火1"/>
    <n v="0.2"/>
    <n v="9"/>
    <n v="3.2222222222222223"/>
    <s v="3302火1"/>
    <n v="0.2"/>
    <s v="GE1BLCGE1E火13302"/>
    <n v="3.2222222222222223"/>
    <m/>
  </r>
  <r>
    <n v="1"/>
    <x v="1"/>
    <x v="1"/>
    <x v="0"/>
    <n v="29"/>
    <s v="庄司"/>
    <x v="6"/>
    <x v="56"/>
    <s v="山口"/>
    <s v="ゲーム"/>
    <s v="プログラム"/>
    <s v="専任"/>
    <x v="92"/>
    <x v="1"/>
    <x v="20"/>
    <x v="0"/>
    <x v="3"/>
    <x v="21"/>
    <x v="2"/>
    <n v="36"/>
    <x v="0"/>
    <x v="2"/>
    <m/>
    <x v="0"/>
    <x v="1"/>
    <x v="1"/>
    <x v="0"/>
    <x v="0"/>
    <s v="LCGE1F"/>
    <s v="メイン"/>
    <s v="長畑"/>
    <s v="火"/>
    <n v="1"/>
    <n v="3303"/>
    <s v=""/>
    <s v=""/>
    <s v=""/>
    <s v=""/>
    <s v=""/>
    <s v=""/>
    <x v="0"/>
    <s v="GE1B火1"/>
    <n v="0.1111111111111111"/>
    <s v="長畑火1"/>
    <n v="0.2"/>
    <n v="9"/>
    <n v="3.2222222222222223"/>
    <s v="3303火1"/>
    <n v="0.2"/>
    <s v="GE1BLCGE1F火13303"/>
    <n v="3.2222222222222223"/>
    <m/>
  </r>
  <r>
    <n v="1"/>
    <x v="1"/>
    <x v="1"/>
    <x v="0"/>
    <n v="29"/>
    <s v="庄司"/>
    <x v="6"/>
    <x v="56"/>
    <s v="山口"/>
    <s v="ゲーム"/>
    <s v="プログラム"/>
    <s v="専任"/>
    <x v="93"/>
    <x v="1"/>
    <x v="51"/>
    <x v="0"/>
    <x v="3"/>
    <x v="36"/>
    <x v="2"/>
    <n v="36"/>
    <x v="2"/>
    <x v="2"/>
    <m/>
    <x v="0"/>
    <x v="1"/>
    <x v="1"/>
    <x v="1"/>
    <x v="0"/>
    <s v="LCGE1G"/>
    <s v="メイン"/>
    <s v="牧"/>
    <s v="火"/>
    <n v="1"/>
    <n v="1301"/>
    <s v=""/>
    <s v=""/>
    <s v=""/>
    <s v=""/>
    <s v=""/>
    <s v=""/>
    <x v="0"/>
    <s v="GE1B火1"/>
    <n v="0.1111111111111111"/>
    <s v="牧火1"/>
    <n v="0.2"/>
    <n v="9"/>
    <n v="3.2222222222222223"/>
    <s v="1301火1"/>
    <n v="0.2"/>
    <s v="GE1BLCGE1G火11301"/>
    <n v="3.2222222222222223"/>
    <m/>
  </r>
  <r>
    <n v="1"/>
    <x v="1"/>
    <x v="1"/>
    <x v="0"/>
    <n v="29"/>
    <s v="庄司"/>
    <x v="6"/>
    <x v="56"/>
    <s v="山口"/>
    <s v="ゲーム"/>
    <s v="プログラム"/>
    <s v="専任"/>
    <x v="31"/>
    <x v="1"/>
    <x v="74"/>
    <x v="0"/>
    <x v="3"/>
    <x v="33"/>
    <x v="2"/>
    <n v="36"/>
    <x v="2"/>
    <x v="2"/>
    <m/>
    <x v="0"/>
    <x v="3"/>
    <x v="0"/>
    <x v="0"/>
    <x v="0"/>
    <s v="LCGE1H"/>
    <s v="メイン"/>
    <s v="吹野"/>
    <s v="火"/>
    <n v="1"/>
    <n v="1302"/>
    <s v=""/>
    <s v=""/>
    <s v=""/>
    <s v=""/>
    <s v=""/>
    <s v=""/>
    <x v="0"/>
    <s v="GE1B火1"/>
    <n v="0.1111111111111111"/>
    <s v="吹野火1"/>
    <n v="0.2"/>
    <n v="9"/>
    <n v="3.2222222222222223"/>
    <s v="1302火1"/>
    <n v="0.2"/>
    <s v="GE1BLCGE1H火11302"/>
    <n v="3.2222222222222223"/>
    <m/>
  </r>
  <r>
    <n v="1"/>
    <x v="1"/>
    <x v="1"/>
    <x v="0"/>
    <n v="29"/>
    <s v="庄司"/>
    <x v="6"/>
    <x v="56"/>
    <s v="山口"/>
    <s v="ゲーム"/>
    <s v="プログラム"/>
    <s v="専任"/>
    <x v="32"/>
    <x v="1"/>
    <x v="55"/>
    <x v="0"/>
    <x v="3"/>
    <x v="20"/>
    <x v="2"/>
    <n v="36"/>
    <x v="2"/>
    <x v="2"/>
    <m/>
    <x v="0"/>
    <x v="1"/>
    <x v="1"/>
    <x v="1"/>
    <x v="0"/>
    <s v="LCGE1I"/>
    <s v="メイン"/>
    <s v="角森"/>
    <s v="火"/>
    <n v="1"/>
    <n v="1303"/>
    <s v=""/>
    <s v=""/>
    <s v=""/>
    <s v=""/>
    <s v=""/>
    <s v=""/>
    <x v="0"/>
    <s v="GE1B火1"/>
    <n v="0.1111111111111111"/>
    <s v="角森火1"/>
    <n v="0.2"/>
    <n v="9"/>
    <n v="3.2222222222222223"/>
    <s v="1303火1"/>
    <n v="0.2"/>
    <s v="GE1BLCGE1I火11303"/>
    <n v="3.2222222222222223"/>
    <m/>
  </r>
  <r>
    <n v="1"/>
    <x v="1"/>
    <x v="1"/>
    <x v="0"/>
    <n v="29"/>
    <s v="庄司"/>
    <x v="6"/>
    <x v="56"/>
    <s v="山口"/>
    <s v="ゲーム"/>
    <s v="プログラム"/>
    <s v="専任"/>
    <x v="87"/>
    <x v="1"/>
    <x v="47"/>
    <x v="0"/>
    <x v="1"/>
    <x v="38"/>
    <x v="5"/>
    <n v="15"/>
    <x v="0"/>
    <x v="5"/>
    <m/>
    <x v="0"/>
    <x v="1"/>
    <x v="1"/>
    <x v="1"/>
    <x v="0"/>
    <s v="LCGE1A"/>
    <s v="メイン"/>
    <s v="福井"/>
    <s v="火"/>
    <n v="2"/>
    <n v="3701"/>
    <s v=""/>
    <s v=""/>
    <s v=""/>
    <s v=""/>
    <s v=""/>
    <s v=""/>
    <x v="0"/>
    <s v="GE1B火2"/>
    <n v="9.0909090909090912E-2"/>
    <s v="福井火2"/>
    <n v="0.2"/>
    <n v="9"/>
    <n v="3.2222222222222223"/>
    <s v="3701火2"/>
    <n v="0.2"/>
    <s v="GE1BLCGE1A火23701"/>
    <n v="3.2222222222222223"/>
    <m/>
  </r>
  <r>
    <n v="1"/>
    <x v="1"/>
    <x v="1"/>
    <x v="0"/>
    <n v="29"/>
    <s v="庄司"/>
    <x v="6"/>
    <x v="56"/>
    <s v="山口"/>
    <s v="ゲーム"/>
    <s v="プログラム"/>
    <s v="専任"/>
    <x v="88"/>
    <x v="1"/>
    <x v="46"/>
    <x v="0"/>
    <x v="1"/>
    <x v="43"/>
    <x v="5"/>
    <n v="15"/>
    <x v="0"/>
    <x v="5"/>
    <m/>
    <x v="0"/>
    <x v="1"/>
    <x v="1"/>
    <x v="1"/>
    <x v="0"/>
    <s v="LCGE1B"/>
    <s v="メイン"/>
    <s v="山口"/>
    <s v="火"/>
    <n v="2"/>
    <n v="3702"/>
    <s v=""/>
    <s v=""/>
    <s v=""/>
    <s v=""/>
    <s v=""/>
    <s v=""/>
    <x v="0"/>
    <s v="GE1B火2"/>
    <n v="9.0909090909090912E-2"/>
    <s v="山口火2"/>
    <n v="0.2"/>
    <n v="9"/>
    <n v="3.2222222222222223"/>
    <s v="3702火2"/>
    <n v="0.2"/>
    <s v="GE1BLCGE1B火23702"/>
    <n v="3.2222222222222223"/>
    <m/>
  </r>
  <r>
    <n v="1"/>
    <x v="1"/>
    <x v="1"/>
    <x v="0"/>
    <n v="29"/>
    <s v="庄司"/>
    <x v="6"/>
    <x v="56"/>
    <s v="山口"/>
    <s v="ゲーム"/>
    <s v="プログラム"/>
    <s v="専任"/>
    <x v="89"/>
    <x v="1"/>
    <x v="13"/>
    <x v="0"/>
    <x v="1"/>
    <x v="34"/>
    <x v="5"/>
    <n v="15"/>
    <x v="0"/>
    <x v="5"/>
    <m/>
    <x v="0"/>
    <x v="1"/>
    <x v="1"/>
    <x v="1"/>
    <x v="0"/>
    <s v="LCGE1C"/>
    <s v="メイン"/>
    <s v="幸田"/>
    <s v="火"/>
    <n v="2"/>
    <n v="3703"/>
    <s v=""/>
    <s v=""/>
    <s v=""/>
    <s v=""/>
    <s v=""/>
    <s v=""/>
    <x v="0"/>
    <s v="GE1B火2"/>
    <n v="9.0909090909090912E-2"/>
    <s v="幸田火2"/>
    <n v="0.2"/>
    <n v="9"/>
    <n v="3.2222222222222223"/>
    <s v="3703火2"/>
    <n v="0.2"/>
    <s v="GE1BLCGE1C火23703"/>
    <n v="3.2222222222222223"/>
    <m/>
  </r>
  <r>
    <n v="1"/>
    <x v="1"/>
    <x v="1"/>
    <x v="0"/>
    <n v="29"/>
    <s v="庄司"/>
    <x v="6"/>
    <x v="56"/>
    <s v="山口"/>
    <s v="ゲーム"/>
    <s v="プログラム"/>
    <s v="専任"/>
    <x v="90"/>
    <x v="1"/>
    <x v="21"/>
    <x v="0"/>
    <x v="1"/>
    <x v="28"/>
    <x v="2"/>
    <n v="36"/>
    <x v="0"/>
    <x v="2"/>
    <m/>
    <x v="0"/>
    <x v="1"/>
    <x v="1"/>
    <x v="0"/>
    <x v="0"/>
    <s v="LCGE1D"/>
    <s v="メイン"/>
    <s v="井上"/>
    <s v="火"/>
    <n v="2"/>
    <n v="3301"/>
    <s v=""/>
    <s v=""/>
    <s v=""/>
    <s v=""/>
    <s v=""/>
    <s v=""/>
    <x v="0"/>
    <s v="GE1B火2"/>
    <n v="9.0909090909090912E-2"/>
    <s v="井上火2"/>
    <n v="0.2"/>
    <n v="9"/>
    <n v="3.2222222222222223"/>
    <s v="3301火2"/>
    <n v="0.2"/>
    <s v="GE1BLCGE1D火23301"/>
    <n v="3.2222222222222223"/>
    <m/>
  </r>
  <r>
    <n v="1"/>
    <x v="1"/>
    <x v="1"/>
    <x v="0"/>
    <n v="29"/>
    <s v="庄司"/>
    <x v="6"/>
    <x v="56"/>
    <s v="山口"/>
    <s v="ゲーム"/>
    <s v="プログラム"/>
    <s v="専任"/>
    <x v="91"/>
    <x v="1"/>
    <x v="15"/>
    <x v="0"/>
    <x v="1"/>
    <x v="5"/>
    <x v="2"/>
    <n v="36"/>
    <x v="0"/>
    <x v="2"/>
    <m/>
    <x v="0"/>
    <x v="1"/>
    <x v="1"/>
    <x v="0"/>
    <x v="0"/>
    <s v="LCGE1E"/>
    <s v="メイン"/>
    <s v="幸山"/>
    <s v="火"/>
    <n v="2"/>
    <n v="3302"/>
    <s v=""/>
    <s v=""/>
    <s v=""/>
    <s v=""/>
    <s v=""/>
    <s v=""/>
    <x v="0"/>
    <s v="GE1B火2"/>
    <n v="9.0909090909090912E-2"/>
    <s v="幸山火2"/>
    <n v="0.2"/>
    <n v="9"/>
    <n v="3.2222222222222223"/>
    <s v="3302火2"/>
    <n v="0.2"/>
    <s v="GE1BLCGE1E火23302"/>
    <n v="3.2222222222222223"/>
    <m/>
  </r>
  <r>
    <n v="1"/>
    <x v="1"/>
    <x v="1"/>
    <x v="0"/>
    <n v="29"/>
    <s v="庄司"/>
    <x v="6"/>
    <x v="56"/>
    <s v="山口"/>
    <s v="ゲーム"/>
    <s v="プログラム"/>
    <s v="専任"/>
    <x v="92"/>
    <x v="1"/>
    <x v="20"/>
    <x v="0"/>
    <x v="1"/>
    <x v="21"/>
    <x v="2"/>
    <n v="36"/>
    <x v="0"/>
    <x v="2"/>
    <m/>
    <x v="0"/>
    <x v="1"/>
    <x v="1"/>
    <x v="0"/>
    <x v="0"/>
    <s v="LCGE1F"/>
    <s v="メイン"/>
    <s v="長畑"/>
    <s v="火"/>
    <n v="2"/>
    <n v="3303"/>
    <s v=""/>
    <s v=""/>
    <s v=""/>
    <s v=""/>
    <s v=""/>
    <s v=""/>
    <x v="0"/>
    <s v="GE1B火2"/>
    <n v="9.0909090909090912E-2"/>
    <s v="長畑火2"/>
    <n v="0.2"/>
    <n v="9"/>
    <n v="3.2222222222222223"/>
    <s v="3303火2"/>
    <n v="0.2"/>
    <s v="GE1BLCGE1F火23303"/>
    <n v="3.2222222222222223"/>
    <m/>
  </r>
  <r>
    <n v="1"/>
    <x v="1"/>
    <x v="1"/>
    <x v="0"/>
    <n v="29"/>
    <s v="庄司"/>
    <x v="6"/>
    <x v="56"/>
    <s v="山口"/>
    <s v="ゲーム"/>
    <s v="プログラム"/>
    <s v="専任"/>
    <x v="93"/>
    <x v="1"/>
    <x v="51"/>
    <x v="0"/>
    <x v="1"/>
    <x v="36"/>
    <x v="2"/>
    <n v="36"/>
    <x v="2"/>
    <x v="2"/>
    <m/>
    <x v="0"/>
    <x v="1"/>
    <x v="1"/>
    <x v="1"/>
    <x v="0"/>
    <s v="LCGE1G"/>
    <s v="メイン"/>
    <s v="牧"/>
    <s v="火"/>
    <n v="2"/>
    <n v="1301"/>
    <s v=""/>
    <s v=""/>
    <s v=""/>
    <s v=""/>
    <s v=""/>
    <s v=""/>
    <x v="0"/>
    <s v="GE1B火2"/>
    <n v="9.0909090909090912E-2"/>
    <s v="牧火2"/>
    <n v="0.2"/>
    <n v="9"/>
    <n v="3.2222222222222223"/>
    <s v="1301火2"/>
    <n v="0.2"/>
    <s v="GE1BLCGE1G火21301"/>
    <n v="3.2222222222222223"/>
    <m/>
  </r>
  <r>
    <n v="1"/>
    <x v="1"/>
    <x v="1"/>
    <x v="0"/>
    <n v="29"/>
    <s v="庄司"/>
    <x v="6"/>
    <x v="56"/>
    <s v="山口"/>
    <s v="ゲーム"/>
    <s v="プログラム"/>
    <s v="専任"/>
    <x v="31"/>
    <x v="1"/>
    <x v="74"/>
    <x v="0"/>
    <x v="1"/>
    <x v="33"/>
    <x v="2"/>
    <n v="36"/>
    <x v="2"/>
    <x v="2"/>
    <m/>
    <x v="0"/>
    <x v="3"/>
    <x v="0"/>
    <x v="0"/>
    <x v="0"/>
    <s v="LCGE1H"/>
    <s v="メイン"/>
    <s v="吹野"/>
    <s v="火"/>
    <n v="2"/>
    <n v="1302"/>
    <s v=""/>
    <s v=""/>
    <s v=""/>
    <s v=""/>
    <s v=""/>
    <s v=""/>
    <x v="0"/>
    <s v="GE1B火2"/>
    <n v="9.0909090909090912E-2"/>
    <s v="吹野火2"/>
    <n v="0.2"/>
    <n v="9"/>
    <n v="3.2222222222222223"/>
    <s v="1302火2"/>
    <n v="0.1"/>
    <s v="GE1BLCGE1H火21302"/>
    <n v="1.6111111111111112"/>
    <m/>
  </r>
  <r>
    <n v="1"/>
    <x v="1"/>
    <x v="1"/>
    <x v="0"/>
    <n v="29"/>
    <s v="庄司"/>
    <x v="6"/>
    <x v="56"/>
    <s v="山口"/>
    <s v="ゲーム"/>
    <s v="プログラム"/>
    <s v="専任"/>
    <x v="32"/>
    <x v="1"/>
    <x v="55"/>
    <x v="0"/>
    <x v="1"/>
    <x v="20"/>
    <x v="2"/>
    <n v="36"/>
    <x v="2"/>
    <x v="2"/>
    <m/>
    <x v="0"/>
    <x v="1"/>
    <x v="1"/>
    <x v="1"/>
    <x v="0"/>
    <s v="LCGE1I"/>
    <s v="メイン"/>
    <s v="角森"/>
    <s v="火"/>
    <n v="2"/>
    <n v="1303"/>
    <s v=""/>
    <s v=""/>
    <s v=""/>
    <s v=""/>
    <s v=""/>
    <s v=""/>
    <x v="0"/>
    <s v="GE1B火2"/>
    <n v="9.0909090909090912E-2"/>
    <s v="角森火2"/>
    <n v="0.2"/>
    <n v="9"/>
    <n v="3.2222222222222223"/>
    <s v="1303火2"/>
    <n v="0.1"/>
    <s v="GE1BLCGE1I火21303"/>
    <n v="1.6111111111111112"/>
    <m/>
  </r>
  <r>
    <n v="1"/>
    <x v="0"/>
    <x v="1"/>
    <x v="0"/>
    <n v="29"/>
    <s v="庄司"/>
    <x v="26"/>
    <x v="64"/>
    <n v="0"/>
    <e v="#N/A"/>
    <e v="#N/A"/>
    <e v="#N/A"/>
    <x v="1"/>
    <x v="1"/>
    <x v="49"/>
    <x v="4"/>
    <x v="4"/>
    <x v="24"/>
    <x v="2"/>
    <n v="36"/>
    <x v="1"/>
    <x v="1"/>
    <m/>
    <x v="0"/>
    <x v="2"/>
    <x v="0"/>
    <x v="1"/>
    <x v="1"/>
    <s v="GE1B"/>
    <s v="メイン"/>
    <s v="庄司"/>
    <s v="月"/>
    <n v="5"/>
    <n v="2404"/>
    <s v=""/>
    <s v=""/>
    <s v=""/>
    <s v=""/>
    <s v=""/>
    <s v=""/>
    <x v="0"/>
    <s v="GE1B月5"/>
    <n v="1"/>
    <s v="庄司月5"/>
    <n v="0"/>
    <n v="1"/>
    <n v="29"/>
    <s v="2404月5"/>
    <n v="1"/>
    <s v="GE1BGE1B月52404"/>
    <n v="29"/>
    <m/>
  </r>
  <r>
    <n v="1"/>
    <x v="1"/>
    <x v="1"/>
    <x v="0"/>
    <n v="29"/>
    <s v="庄司"/>
    <x v="6"/>
    <x v="56"/>
    <s v="山口"/>
    <s v="ゲーム"/>
    <s v="プログラム"/>
    <s v="専任"/>
    <x v="87"/>
    <x v="1"/>
    <x v="47"/>
    <x v="2"/>
    <x v="3"/>
    <x v="38"/>
    <x v="5"/>
    <n v="15"/>
    <x v="0"/>
    <x v="5"/>
    <m/>
    <x v="0"/>
    <x v="1"/>
    <x v="1"/>
    <x v="1"/>
    <x v="0"/>
    <s v="LCGE1A"/>
    <s v="メイン"/>
    <s v="福井"/>
    <s v="木"/>
    <n v="1"/>
    <n v="3701"/>
    <s v=""/>
    <s v=""/>
    <s v=""/>
    <s v=""/>
    <s v=""/>
    <s v=""/>
    <x v="0"/>
    <s v="GE1B木1"/>
    <n v="0.1111111111111111"/>
    <s v="福井木1"/>
    <n v="0.2"/>
    <n v="9"/>
    <n v="3.2222222222222223"/>
    <s v="3701木1"/>
    <n v="0.2"/>
    <s v="GE1BLCGE1A木13701"/>
    <n v="3.2222222222222223"/>
    <m/>
  </r>
  <r>
    <n v="1"/>
    <x v="1"/>
    <x v="1"/>
    <x v="0"/>
    <n v="29"/>
    <s v="庄司"/>
    <x v="6"/>
    <x v="56"/>
    <s v="山口"/>
    <s v="ゲーム"/>
    <s v="プログラム"/>
    <s v="専任"/>
    <x v="88"/>
    <x v="1"/>
    <x v="46"/>
    <x v="2"/>
    <x v="3"/>
    <x v="43"/>
    <x v="5"/>
    <n v="15"/>
    <x v="0"/>
    <x v="5"/>
    <m/>
    <x v="0"/>
    <x v="1"/>
    <x v="1"/>
    <x v="1"/>
    <x v="0"/>
    <s v="LCGE1B"/>
    <s v="メイン"/>
    <s v="山口"/>
    <s v="木"/>
    <n v="1"/>
    <n v="3702"/>
    <s v=""/>
    <s v=""/>
    <s v=""/>
    <s v=""/>
    <s v=""/>
    <s v=""/>
    <x v="0"/>
    <s v="GE1B木1"/>
    <n v="0.1111111111111111"/>
    <s v="山口木1"/>
    <n v="0.2"/>
    <n v="9"/>
    <n v="3.2222222222222223"/>
    <s v="3702木1"/>
    <n v="0.2"/>
    <s v="GE1BLCGE1B木13702"/>
    <n v="3.2222222222222223"/>
    <m/>
  </r>
  <r>
    <n v="1"/>
    <x v="1"/>
    <x v="1"/>
    <x v="0"/>
    <n v="29"/>
    <s v="庄司"/>
    <x v="6"/>
    <x v="56"/>
    <s v="山口"/>
    <s v="ゲーム"/>
    <s v="プログラム"/>
    <s v="専任"/>
    <x v="89"/>
    <x v="1"/>
    <x v="13"/>
    <x v="2"/>
    <x v="3"/>
    <x v="34"/>
    <x v="5"/>
    <n v="15"/>
    <x v="0"/>
    <x v="5"/>
    <m/>
    <x v="0"/>
    <x v="1"/>
    <x v="1"/>
    <x v="1"/>
    <x v="0"/>
    <s v="LCGE1C"/>
    <s v="メイン"/>
    <s v="幸田"/>
    <s v="木"/>
    <n v="1"/>
    <n v="3703"/>
    <s v=""/>
    <s v=""/>
    <s v=""/>
    <s v=""/>
    <s v=""/>
    <s v=""/>
    <x v="0"/>
    <s v="GE1B木1"/>
    <n v="0.1111111111111111"/>
    <s v="幸田木1"/>
    <n v="0.2"/>
    <n v="9"/>
    <n v="3.2222222222222223"/>
    <s v="3703木1"/>
    <n v="0.2"/>
    <s v="GE1BLCGE1C木13703"/>
    <n v="3.2222222222222223"/>
    <m/>
  </r>
  <r>
    <n v="1"/>
    <x v="1"/>
    <x v="1"/>
    <x v="0"/>
    <n v="29"/>
    <s v="庄司"/>
    <x v="6"/>
    <x v="56"/>
    <s v="山口"/>
    <s v="ゲーム"/>
    <s v="プログラム"/>
    <s v="専任"/>
    <x v="90"/>
    <x v="1"/>
    <x v="21"/>
    <x v="2"/>
    <x v="3"/>
    <x v="28"/>
    <x v="2"/>
    <n v="36"/>
    <x v="0"/>
    <x v="2"/>
    <m/>
    <x v="0"/>
    <x v="1"/>
    <x v="1"/>
    <x v="0"/>
    <x v="0"/>
    <s v="LCGE1D"/>
    <s v="メイン"/>
    <s v="井上"/>
    <s v="木"/>
    <n v="1"/>
    <n v="3301"/>
    <s v=""/>
    <s v=""/>
    <s v=""/>
    <s v=""/>
    <s v=""/>
    <s v=""/>
    <x v="0"/>
    <s v="GE1B木1"/>
    <n v="0.1111111111111111"/>
    <s v="井上木1"/>
    <n v="0.2"/>
    <n v="9"/>
    <n v="3.2222222222222223"/>
    <s v="3301木1"/>
    <n v="0.2"/>
    <s v="GE1BLCGE1D木13301"/>
    <n v="3.2222222222222223"/>
    <m/>
  </r>
  <r>
    <n v="1"/>
    <x v="1"/>
    <x v="1"/>
    <x v="0"/>
    <n v="29"/>
    <s v="庄司"/>
    <x v="6"/>
    <x v="56"/>
    <s v="山口"/>
    <s v="ゲーム"/>
    <s v="プログラム"/>
    <s v="専任"/>
    <x v="91"/>
    <x v="1"/>
    <x v="15"/>
    <x v="2"/>
    <x v="3"/>
    <x v="5"/>
    <x v="2"/>
    <n v="36"/>
    <x v="0"/>
    <x v="2"/>
    <m/>
    <x v="0"/>
    <x v="1"/>
    <x v="1"/>
    <x v="0"/>
    <x v="0"/>
    <s v="LCGE1E"/>
    <s v="メイン"/>
    <s v="幸山"/>
    <s v="木"/>
    <n v="1"/>
    <n v="3302"/>
    <s v=""/>
    <s v=""/>
    <s v=""/>
    <s v=""/>
    <s v=""/>
    <s v=""/>
    <x v="0"/>
    <s v="GE1B木1"/>
    <n v="0.1111111111111111"/>
    <s v="幸山木1"/>
    <n v="0.2"/>
    <n v="9"/>
    <n v="3.2222222222222223"/>
    <s v="3302木1"/>
    <n v="0.2"/>
    <s v="GE1BLCGE1E木13302"/>
    <n v="3.2222222222222223"/>
    <m/>
  </r>
  <r>
    <n v="1"/>
    <x v="1"/>
    <x v="1"/>
    <x v="0"/>
    <n v="29"/>
    <s v="庄司"/>
    <x v="6"/>
    <x v="56"/>
    <s v="山口"/>
    <s v="ゲーム"/>
    <s v="プログラム"/>
    <s v="専任"/>
    <x v="92"/>
    <x v="1"/>
    <x v="20"/>
    <x v="2"/>
    <x v="3"/>
    <x v="21"/>
    <x v="2"/>
    <n v="36"/>
    <x v="0"/>
    <x v="2"/>
    <m/>
    <x v="0"/>
    <x v="1"/>
    <x v="1"/>
    <x v="0"/>
    <x v="0"/>
    <s v="LCGE1F"/>
    <s v="メイン"/>
    <s v="長畑"/>
    <s v="木"/>
    <n v="1"/>
    <n v="3303"/>
    <s v=""/>
    <s v=""/>
    <s v=""/>
    <s v=""/>
    <s v=""/>
    <s v=""/>
    <x v="0"/>
    <s v="GE1B木1"/>
    <n v="0.1111111111111111"/>
    <s v="長畑木1"/>
    <n v="0.2"/>
    <n v="9"/>
    <n v="3.2222222222222223"/>
    <s v="3303木1"/>
    <n v="0.2"/>
    <s v="GE1BLCGE1F木13303"/>
    <n v="3.2222222222222223"/>
    <m/>
  </r>
  <r>
    <n v="1"/>
    <x v="1"/>
    <x v="1"/>
    <x v="0"/>
    <n v="29"/>
    <s v="庄司"/>
    <x v="6"/>
    <x v="56"/>
    <s v="山口"/>
    <s v="ゲーム"/>
    <s v="プログラム"/>
    <s v="専任"/>
    <x v="93"/>
    <x v="1"/>
    <x v="51"/>
    <x v="2"/>
    <x v="3"/>
    <x v="36"/>
    <x v="2"/>
    <n v="36"/>
    <x v="2"/>
    <x v="2"/>
    <m/>
    <x v="0"/>
    <x v="1"/>
    <x v="1"/>
    <x v="1"/>
    <x v="0"/>
    <s v="LCGE1G"/>
    <s v="メイン"/>
    <s v="牧"/>
    <s v="木"/>
    <n v="1"/>
    <n v="1301"/>
    <s v=""/>
    <s v=""/>
    <s v=""/>
    <s v=""/>
    <s v=""/>
    <s v=""/>
    <x v="0"/>
    <s v="GE1B木1"/>
    <n v="0.1111111111111111"/>
    <s v="牧木1"/>
    <n v="0.2"/>
    <n v="9"/>
    <n v="3.2222222222222223"/>
    <s v="1301木1"/>
    <n v="0.2"/>
    <s v="GE1BLCGE1G木11301"/>
    <n v="3.2222222222222223"/>
    <m/>
  </r>
  <r>
    <n v="1"/>
    <x v="1"/>
    <x v="1"/>
    <x v="0"/>
    <n v="29"/>
    <s v="庄司"/>
    <x v="6"/>
    <x v="56"/>
    <s v="山口"/>
    <s v="ゲーム"/>
    <s v="プログラム"/>
    <s v="専任"/>
    <x v="31"/>
    <x v="1"/>
    <x v="74"/>
    <x v="2"/>
    <x v="3"/>
    <x v="33"/>
    <x v="2"/>
    <n v="36"/>
    <x v="2"/>
    <x v="2"/>
    <m/>
    <x v="0"/>
    <x v="3"/>
    <x v="0"/>
    <x v="0"/>
    <x v="0"/>
    <s v="LCGE1H"/>
    <s v="メイン"/>
    <s v="吹野"/>
    <s v="木"/>
    <n v="1"/>
    <n v="1302"/>
    <s v=""/>
    <s v=""/>
    <s v=""/>
    <s v=""/>
    <s v=""/>
    <s v=""/>
    <x v="0"/>
    <s v="GE1B木1"/>
    <n v="0.1111111111111111"/>
    <s v="吹野木1"/>
    <n v="0.2"/>
    <n v="9"/>
    <n v="3.2222222222222223"/>
    <s v="1302木1"/>
    <n v="0.2"/>
    <s v="GE1BLCGE1H木11302"/>
    <n v="3.2222222222222223"/>
    <m/>
  </r>
  <r>
    <n v="1"/>
    <x v="1"/>
    <x v="1"/>
    <x v="0"/>
    <n v="29"/>
    <s v="庄司"/>
    <x v="6"/>
    <x v="56"/>
    <s v="山口"/>
    <s v="ゲーム"/>
    <s v="プログラム"/>
    <s v="専任"/>
    <x v="32"/>
    <x v="1"/>
    <x v="55"/>
    <x v="2"/>
    <x v="3"/>
    <x v="20"/>
    <x v="2"/>
    <n v="36"/>
    <x v="2"/>
    <x v="2"/>
    <m/>
    <x v="0"/>
    <x v="1"/>
    <x v="1"/>
    <x v="1"/>
    <x v="0"/>
    <s v="LCGE1I"/>
    <s v="メイン"/>
    <s v="角森"/>
    <s v="木"/>
    <n v="1"/>
    <n v="1303"/>
    <s v=""/>
    <s v=""/>
    <s v=""/>
    <s v=""/>
    <s v=""/>
    <s v=""/>
    <x v="0"/>
    <s v="GE1B木1"/>
    <n v="0.1111111111111111"/>
    <s v="角森木1"/>
    <n v="0.2"/>
    <n v="9"/>
    <n v="3.2222222222222223"/>
    <s v="1303木1"/>
    <n v="0.2"/>
    <s v="GE1BLCGE1I木11303"/>
    <n v="3.2222222222222223"/>
    <m/>
  </r>
  <r>
    <n v="1"/>
    <x v="1"/>
    <x v="1"/>
    <x v="0"/>
    <n v="29"/>
    <s v="庄司"/>
    <x v="6"/>
    <x v="56"/>
    <s v="山口"/>
    <s v="ゲーム"/>
    <s v="プログラム"/>
    <s v="専任"/>
    <x v="87"/>
    <x v="1"/>
    <x v="47"/>
    <x v="2"/>
    <x v="1"/>
    <x v="38"/>
    <x v="5"/>
    <n v="15"/>
    <x v="0"/>
    <x v="5"/>
    <m/>
    <x v="0"/>
    <x v="1"/>
    <x v="1"/>
    <x v="1"/>
    <x v="0"/>
    <s v="LCGE1A"/>
    <s v="メイン"/>
    <s v="福井"/>
    <s v="木"/>
    <n v="2"/>
    <n v="3701"/>
    <s v=""/>
    <s v=""/>
    <s v=""/>
    <s v=""/>
    <s v=""/>
    <s v=""/>
    <x v="0"/>
    <s v="GE1B木2"/>
    <n v="9.0909090909090912E-2"/>
    <s v="福井木2"/>
    <n v="0.2"/>
    <n v="9"/>
    <n v="3.2222222222222223"/>
    <s v="3701木2"/>
    <n v="0.2"/>
    <s v="GE1BLCGE1A木23701"/>
    <n v="3.2222222222222223"/>
    <m/>
  </r>
  <r>
    <n v="1"/>
    <x v="1"/>
    <x v="1"/>
    <x v="0"/>
    <n v="29"/>
    <s v="庄司"/>
    <x v="6"/>
    <x v="56"/>
    <s v="山口"/>
    <s v="ゲーム"/>
    <s v="プログラム"/>
    <s v="専任"/>
    <x v="88"/>
    <x v="1"/>
    <x v="46"/>
    <x v="2"/>
    <x v="1"/>
    <x v="43"/>
    <x v="5"/>
    <n v="15"/>
    <x v="0"/>
    <x v="5"/>
    <m/>
    <x v="0"/>
    <x v="1"/>
    <x v="1"/>
    <x v="1"/>
    <x v="0"/>
    <s v="LCGE1B"/>
    <s v="メイン"/>
    <s v="山口"/>
    <s v="木"/>
    <n v="2"/>
    <n v="3702"/>
    <s v=""/>
    <s v=""/>
    <s v=""/>
    <s v=""/>
    <s v=""/>
    <s v=""/>
    <x v="0"/>
    <s v="GE1B木2"/>
    <n v="9.0909090909090912E-2"/>
    <s v="山口木2"/>
    <n v="0.2"/>
    <n v="9"/>
    <n v="3.2222222222222223"/>
    <s v="3702木2"/>
    <n v="0.2"/>
    <s v="GE1BLCGE1B木23702"/>
    <n v="3.2222222222222223"/>
    <m/>
  </r>
  <r>
    <n v="1"/>
    <x v="1"/>
    <x v="1"/>
    <x v="0"/>
    <n v="29"/>
    <s v="庄司"/>
    <x v="6"/>
    <x v="56"/>
    <s v="山口"/>
    <s v="ゲーム"/>
    <s v="プログラム"/>
    <s v="専任"/>
    <x v="89"/>
    <x v="1"/>
    <x v="13"/>
    <x v="2"/>
    <x v="1"/>
    <x v="34"/>
    <x v="5"/>
    <n v="15"/>
    <x v="0"/>
    <x v="5"/>
    <m/>
    <x v="0"/>
    <x v="1"/>
    <x v="1"/>
    <x v="1"/>
    <x v="0"/>
    <s v="LCGE1C"/>
    <s v="メイン"/>
    <s v="幸田"/>
    <s v="木"/>
    <n v="2"/>
    <n v="3703"/>
    <s v=""/>
    <s v=""/>
    <s v=""/>
    <s v=""/>
    <s v=""/>
    <s v=""/>
    <x v="0"/>
    <s v="GE1B木2"/>
    <n v="9.0909090909090912E-2"/>
    <s v="幸田木2"/>
    <n v="0.2"/>
    <n v="9"/>
    <n v="3.2222222222222223"/>
    <s v="3703木2"/>
    <n v="0.2"/>
    <s v="GE1BLCGE1C木23703"/>
    <n v="3.2222222222222223"/>
    <m/>
  </r>
  <r>
    <n v="1"/>
    <x v="1"/>
    <x v="1"/>
    <x v="0"/>
    <n v="29"/>
    <s v="庄司"/>
    <x v="6"/>
    <x v="56"/>
    <s v="山口"/>
    <s v="ゲーム"/>
    <s v="プログラム"/>
    <s v="専任"/>
    <x v="90"/>
    <x v="1"/>
    <x v="21"/>
    <x v="2"/>
    <x v="1"/>
    <x v="28"/>
    <x v="2"/>
    <n v="36"/>
    <x v="0"/>
    <x v="2"/>
    <m/>
    <x v="0"/>
    <x v="1"/>
    <x v="1"/>
    <x v="0"/>
    <x v="0"/>
    <s v="LCGE1D"/>
    <s v="メイン"/>
    <s v="井上"/>
    <s v="木"/>
    <n v="2"/>
    <n v="3301"/>
    <s v=""/>
    <s v=""/>
    <s v=""/>
    <s v=""/>
    <s v=""/>
    <s v=""/>
    <x v="0"/>
    <s v="GE1B木2"/>
    <n v="9.0909090909090912E-2"/>
    <s v="井上木2"/>
    <n v="0.2"/>
    <n v="9"/>
    <n v="3.2222222222222223"/>
    <s v="3301木2"/>
    <n v="0.2"/>
    <s v="GE1BLCGE1D木23301"/>
    <n v="3.2222222222222223"/>
    <m/>
  </r>
  <r>
    <n v="1"/>
    <x v="1"/>
    <x v="1"/>
    <x v="0"/>
    <n v="29"/>
    <s v="庄司"/>
    <x v="6"/>
    <x v="56"/>
    <s v="山口"/>
    <s v="ゲーム"/>
    <s v="プログラム"/>
    <s v="専任"/>
    <x v="91"/>
    <x v="1"/>
    <x v="15"/>
    <x v="2"/>
    <x v="1"/>
    <x v="5"/>
    <x v="2"/>
    <n v="36"/>
    <x v="0"/>
    <x v="2"/>
    <m/>
    <x v="0"/>
    <x v="1"/>
    <x v="1"/>
    <x v="0"/>
    <x v="0"/>
    <s v="LCGE1E"/>
    <s v="メイン"/>
    <s v="幸山"/>
    <s v="木"/>
    <n v="2"/>
    <n v="3302"/>
    <s v=""/>
    <s v=""/>
    <s v=""/>
    <s v=""/>
    <s v=""/>
    <s v=""/>
    <x v="0"/>
    <s v="GE1B木2"/>
    <n v="9.0909090909090912E-2"/>
    <s v="幸山木2"/>
    <n v="0.2"/>
    <n v="9"/>
    <n v="3.2222222222222223"/>
    <s v="3302木2"/>
    <n v="0.2"/>
    <s v="GE1BLCGE1E木23302"/>
    <n v="3.2222222222222223"/>
    <m/>
  </r>
  <r>
    <n v="1"/>
    <x v="1"/>
    <x v="1"/>
    <x v="0"/>
    <n v="29"/>
    <s v="庄司"/>
    <x v="6"/>
    <x v="56"/>
    <s v="山口"/>
    <s v="ゲーム"/>
    <s v="プログラム"/>
    <s v="専任"/>
    <x v="92"/>
    <x v="1"/>
    <x v="20"/>
    <x v="2"/>
    <x v="1"/>
    <x v="21"/>
    <x v="2"/>
    <n v="36"/>
    <x v="0"/>
    <x v="2"/>
    <m/>
    <x v="0"/>
    <x v="1"/>
    <x v="1"/>
    <x v="0"/>
    <x v="0"/>
    <s v="LCGE1F"/>
    <s v="メイン"/>
    <s v="長畑"/>
    <s v="木"/>
    <n v="2"/>
    <n v="3303"/>
    <s v=""/>
    <s v=""/>
    <s v=""/>
    <s v=""/>
    <s v=""/>
    <s v=""/>
    <x v="0"/>
    <s v="GE1B木2"/>
    <n v="9.0909090909090912E-2"/>
    <s v="長畑木2"/>
    <n v="0.2"/>
    <n v="9"/>
    <n v="3.2222222222222223"/>
    <s v="3303木2"/>
    <n v="0.2"/>
    <s v="GE1BLCGE1F木23303"/>
    <n v="3.2222222222222223"/>
    <m/>
  </r>
  <r>
    <n v="1"/>
    <x v="1"/>
    <x v="1"/>
    <x v="0"/>
    <n v="29"/>
    <s v="庄司"/>
    <x v="6"/>
    <x v="56"/>
    <s v="山口"/>
    <s v="ゲーム"/>
    <s v="プログラム"/>
    <s v="専任"/>
    <x v="93"/>
    <x v="1"/>
    <x v="51"/>
    <x v="2"/>
    <x v="1"/>
    <x v="36"/>
    <x v="2"/>
    <n v="36"/>
    <x v="2"/>
    <x v="2"/>
    <m/>
    <x v="0"/>
    <x v="1"/>
    <x v="1"/>
    <x v="1"/>
    <x v="0"/>
    <s v="LCGE1G"/>
    <s v="メイン"/>
    <s v="牧"/>
    <s v="木"/>
    <n v="2"/>
    <n v="1301"/>
    <s v=""/>
    <s v=""/>
    <s v=""/>
    <s v=""/>
    <s v=""/>
    <s v=""/>
    <x v="0"/>
    <s v="GE1B木2"/>
    <n v="9.0909090909090912E-2"/>
    <s v="牧木2"/>
    <n v="0.2"/>
    <n v="9"/>
    <n v="3.2222222222222223"/>
    <s v="1301木2"/>
    <n v="0.2"/>
    <s v="GE1BLCGE1G木21301"/>
    <n v="3.2222222222222223"/>
    <m/>
  </r>
  <r>
    <n v="1"/>
    <x v="1"/>
    <x v="1"/>
    <x v="0"/>
    <n v="29"/>
    <s v="庄司"/>
    <x v="6"/>
    <x v="56"/>
    <s v="山口"/>
    <s v="ゲーム"/>
    <s v="プログラム"/>
    <s v="専任"/>
    <x v="31"/>
    <x v="1"/>
    <x v="74"/>
    <x v="2"/>
    <x v="1"/>
    <x v="33"/>
    <x v="2"/>
    <n v="36"/>
    <x v="2"/>
    <x v="2"/>
    <m/>
    <x v="0"/>
    <x v="3"/>
    <x v="0"/>
    <x v="0"/>
    <x v="0"/>
    <s v="LCGE1H"/>
    <s v="メイン"/>
    <s v="吹野"/>
    <s v="木"/>
    <n v="2"/>
    <n v="1302"/>
    <s v=""/>
    <s v=""/>
    <s v=""/>
    <s v=""/>
    <s v=""/>
    <s v=""/>
    <x v="0"/>
    <s v="GE1B木2"/>
    <n v="9.0909090909090912E-2"/>
    <s v="吹野木2"/>
    <n v="0.2"/>
    <n v="9"/>
    <n v="3.2222222222222223"/>
    <s v="1302木2"/>
    <n v="0.1"/>
    <s v="GE1BLCGE1H木21302"/>
    <n v="1.6111111111111112"/>
    <m/>
  </r>
  <r>
    <n v="1"/>
    <x v="1"/>
    <x v="1"/>
    <x v="0"/>
    <n v="29"/>
    <s v="庄司"/>
    <x v="6"/>
    <x v="56"/>
    <s v="山口"/>
    <s v="ゲーム"/>
    <s v="プログラム"/>
    <s v="専任"/>
    <x v="32"/>
    <x v="1"/>
    <x v="55"/>
    <x v="2"/>
    <x v="1"/>
    <x v="20"/>
    <x v="2"/>
    <n v="36"/>
    <x v="2"/>
    <x v="2"/>
    <m/>
    <x v="0"/>
    <x v="1"/>
    <x v="1"/>
    <x v="1"/>
    <x v="0"/>
    <s v="LCGE1I"/>
    <s v="メイン"/>
    <s v="角森"/>
    <s v="木"/>
    <n v="2"/>
    <n v="1303"/>
    <s v=""/>
    <s v=""/>
    <s v=""/>
    <s v=""/>
    <s v=""/>
    <s v=""/>
    <x v="0"/>
    <s v="GE1B木2"/>
    <n v="9.0909090909090912E-2"/>
    <s v="角森木2"/>
    <n v="0.2"/>
    <n v="9"/>
    <n v="3.2222222222222223"/>
    <s v="1303木2"/>
    <n v="0.1"/>
    <s v="GE1BLCGE1I木21303"/>
    <n v="1.6111111111111112"/>
    <m/>
  </r>
  <r>
    <n v="1"/>
    <x v="1"/>
    <x v="2"/>
    <x v="0"/>
    <n v="29"/>
    <s v="牧"/>
    <x v="6"/>
    <x v="56"/>
    <s v="山口"/>
    <s v="ゲーム"/>
    <s v="プログラム"/>
    <s v="専任"/>
    <x v="87"/>
    <x v="1"/>
    <x v="47"/>
    <x v="0"/>
    <x v="3"/>
    <x v="38"/>
    <x v="5"/>
    <n v="15"/>
    <x v="0"/>
    <x v="5"/>
    <m/>
    <x v="0"/>
    <x v="1"/>
    <x v="1"/>
    <x v="1"/>
    <x v="0"/>
    <s v="LCGE1A"/>
    <s v="メイン"/>
    <s v="福井"/>
    <s v="火"/>
    <n v="1"/>
    <n v="3701"/>
    <s v=""/>
    <s v=""/>
    <s v=""/>
    <s v=""/>
    <s v=""/>
    <s v=""/>
    <x v="0"/>
    <s v="GE1C火1"/>
    <n v="0.1111111111111111"/>
    <s v="福井火1"/>
    <n v="0.2"/>
    <n v="9"/>
    <n v="3.2222222222222223"/>
    <s v="3701火1"/>
    <n v="0.2"/>
    <s v="GE1CLCGE1A火13701"/>
    <n v="3.2222222222222223"/>
    <m/>
  </r>
  <r>
    <n v="1"/>
    <x v="1"/>
    <x v="2"/>
    <x v="0"/>
    <n v="29"/>
    <s v="牧"/>
    <x v="6"/>
    <x v="56"/>
    <s v="山口"/>
    <s v="ゲーム"/>
    <s v="プログラム"/>
    <s v="専任"/>
    <x v="88"/>
    <x v="1"/>
    <x v="46"/>
    <x v="0"/>
    <x v="3"/>
    <x v="43"/>
    <x v="5"/>
    <n v="15"/>
    <x v="0"/>
    <x v="5"/>
    <m/>
    <x v="0"/>
    <x v="1"/>
    <x v="1"/>
    <x v="1"/>
    <x v="0"/>
    <s v="LCGE1B"/>
    <s v="メイン"/>
    <s v="山口"/>
    <s v="火"/>
    <n v="1"/>
    <n v="3702"/>
    <s v=""/>
    <s v=""/>
    <s v=""/>
    <s v=""/>
    <s v=""/>
    <s v=""/>
    <x v="0"/>
    <s v="GE1C火1"/>
    <n v="0.1111111111111111"/>
    <s v="山口火1"/>
    <n v="0.2"/>
    <n v="9"/>
    <n v="3.2222222222222223"/>
    <s v="3702火1"/>
    <n v="0.2"/>
    <s v="GE1CLCGE1B火13702"/>
    <n v="3.2222222222222223"/>
    <m/>
  </r>
  <r>
    <n v="1"/>
    <x v="1"/>
    <x v="2"/>
    <x v="0"/>
    <n v="29"/>
    <s v="牧"/>
    <x v="6"/>
    <x v="56"/>
    <s v="山口"/>
    <s v="ゲーム"/>
    <s v="プログラム"/>
    <s v="専任"/>
    <x v="89"/>
    <x v="1"/>
    <x v="13"/>
    <x v="0"/>
    <x v="3"/>
    <x v="34"/>
    <x v="5"/>
    <n v="15"/>
    <x v="0"/>
    <x v="5"/>
    <m/>
    <x v="0"/>
    <x v="1"/>
    <x v="1"/>
    <x v="1"/>
    <x v="0"/>
    <s v="LCGE1C"/>
    <s v="メイン"/>
    <s v="幸田"/>
    <s v="火"/>
    <n v="1"/>
    <n v="3703"/>
    <s v=""/>
    <s v=""/>
    <s v=""/>
    <s v=""/>
    <s v=""/>
    <s v=""/>
    <x v="0"/>
    <s v="GE1C火1"/>
    <n v="0.1111111111111111"/>
    <s v="幸田火1"/>
    <n v="0.2"/>
    <n v="9"/>
    <n v="3.2222222222222223"/>
    <s v="3703火1"/>
    <n v="0.2"/>
    <s v="GE1CLCGE1C火13703"/>
    <n v="3.2222222222222223"/>
    <m/>
  </r>
  <r>
    <n v="1"/>
    <x v="1"/>
    <x v="2"/>
    <x v="0"/>
    <n v="29"/>
    <s v="牧"/>
    <x v="6"/>
    <x v="56"/>
    <s v="山口"/>
    <s v="ゲーム"/>
    <s v="プログラム"/>
    <s v="専任"/>
    <x v="90"/>
    <x v="1"/>
    <x v="21"/>
    <x v="0"/>
    <x v="3"/>
    <x v="28"/>
    <x v="2"/>
    <n v="36"/>
    <x v="0"/>
    <x v="2"/>
    <m/>
    <x v="0"/>
    <x v="1"/>
    <x v="1"/>
    <x v="0"/>
    <x v="0"/>
    <s v="LCGE1D"/>
    <s v="メイン"/>
    <s v="井上"/>
    <s v="火"/>
    <n v="1"/>
    <n v="3301"/>
    <s v=""/>
    <s v=""/>
    <s v=""/>
    <s v=""/>
    <s v=""/>
    <s v=""/>
    <x v="0"/>
    <s v="GE1C火1"/>
    <n v="0.1111111111111111"/>
    <s v="井上火1"/>
    <n v="0.2"/>
    <n v="9"/>
    <n v="3.2222222222222223"/>
    <s v="3301火1"/>
    <n v="0.2"/>
    <s v="GE1CLCGE1D火13301"/>
    <n v="3.2222222222222223"/>
    <m/>
  </r>
  <r>
    <n v="1"/>
    <x v="1"/>
    <x v="2"/>
    <x v="0"/>
    <n v="29"/>
    <s v="牧"/>
    <x v="6"/>
    <x v="56"/>
    <s v="山口"/>
    <s v="ゲーム"/>
    <s v="プログラム"/>
    <s v="専任"/>
    <x v="91"/>
    <x v="1"/>
    <x v="15"/>
    <x v="0"/>
    <x v="3"/>
    <x v="5"/>
    <x v="2"/>
    <n v="36"/>
    <x v="0"/>
    <x v="2"/>
    <m/>
    <x v="0"/>
    <x v="1"/>
    <x v="1"/>
    <x v="0"/>
    <x v="0"/>
    <s v="LCGE1E"/>
    <s v="メイン"/>
    <s v="幸山"/>
    <s v="火"/>
    <n v="1"/>
    <n v="3302"/>
    <s v=""/>
    <s v=""/>
    <s v=""/>
    <s v=""/>
    <s v=""/>
    <s v=""/>
    <x v="0"/>
    <s v="GE1C火1"/>
    <n v="0.1111111111111111"/>
    <s v="幸山火1"/>
    <n v="0.2"/>
    <n v="9"/>
    <n v="3.2222222222222223"/>
    <s v="3302火1"/>
    <n v="0.2"/>
    <s v="GE1CLCGE1E火13302"/>
    <n v="3.2222222222222223"/>
    <m/>
  </r>
  <r>
    <n v="1"/>
    <x v="1"/>
    <x v="2"/>
    <x v="0"/>
    <n v="29"/>
    <s v="牧"/>
    <x v="6"/>
    <x v="56"/>
    <s v="山口"/>
    <s v="ゲーム"/>
    <s v="プログラム"/>
    <s v="専任"/>
    <x v="92"/>
    <x v="1"/>
    <x v="20"/>
    <x v="0"/>
    <x v="3"/>
    <x v="21"/>
    <x v="2"/>
    <n v="36"/>
    <x v="0"/>
    <x v="2"/>
    <m/>
    <x v="0"/>
    <x v="1"/>
    <x v="1"/>
    <x v="0"/>
    <x v="0"/>
    <s v="LCGE1F"/>
    <s v="メイン"/>
    <s v="長畑"/>
    <s v="火"/>
    <n v="1"/>
    <n v="3303"/>
    <s v=""/>
    <s v=""/>
    <s v=""/>
    <s v=""/>
    <s v=""/>
    <s v=""/>
    <x v="0"/>
    <s v="GE1C火1"/>
    <n v="0.1111111111111111"/>
    <s v="長畑火1"/>
    <n v="0.2"/>
    <n v="9"/>
    <n v="3.2222222222222223"/>
    <s v="3303火1"/>
    <n v="0.2"/>
    <s v="GE1CLCGE1F火13303"/>
    <n v="3.2222222222222223"/>
    <m/>
  </r>
  <r>
    <n v="1"/>
    <x v="1"/>
    <x v="2"/>
    <x v="0"/>
    <n v="29"/>
    <s v="牧"/>
    <x v="6"/>
    <x v="56"/>
    <s v="山口"/>
    <s v="ゲーム"/>
    <s v="プログラム"/>
    <s v="専任"/>
    <x v="93"/>
    <x v="1"/>
    <x v="51"/>
    <x v="0"/>
    <x v="3"/>
    <x v="36"/>
    <x v="2"/>
    <n v="36"/>
    <x v="2"/>
    <x v="2"/>
    <m/>
    <x v="0"/>
    <x v="1"/>
    <x v="1"/>
    <x v="1"/>
    <x v="1"/>
    <s v="LCGE1G"/>
    <s v="メイン"/>
    <s v="牧"/>
    <s v="火"/>
    <n v="1"/>
    <n v="1301"/>
    <s v=""/>
    <s v=""/>
    <s v=""/>
    <s v=""/>
    <s v=""/>
    <s v=""/>
    <x v="0"/>
    <s v="GE1C火1"/>
    <n v="0.1111111111111111"/>
    <s v="牧火1"/>
    <n v="0.2"/>
    <n v="9"/>
    <n v="3.2222222222222223"/>
    <s v="1301火1"/>
    <n v="0.2"/>
    <s v="GE1CLCGE1G火11301"/>
    <n v="3.2222222222222223"/>
    <m/>
  </r>
  <r>
    <n v="1"/>
    <x v="1"/>
    <x v="2"/>
    <x v="0"/>
    <n v="29"/>
    <s v="牧"/>
    <x v="6"/>
    <x v="56"/>
    <s v="山口"/>
    <s v="ゲーム"/>
    <s v="プログラム"/>
    <s v="専任"/>
    <x v="31"/>
    <x v="1"/>
    <x v="74"/>
    <x v="0"/>
    <x v="3"/>
    <x v="33"/>
    <x v="2"/>
    <n v="36"/>
    <x v="2"/>
    <x v="2"/>
    <m/>
    <x v="0"/>
    <x v="3"/>
    <x v="0"/>
    <x v="0"/>
    <x v="0"/>
    <s v="LCGE1H"/>
    <s v="メイン"/>
    <s v="吹野"/>
    <s v="火"/>
    <n v="1"/>
    <n v="1302"/>
    <s v=""/>
    <s v=""/>
    <s v=""/>
    <s v=""/>
    <s v=""/>
    <s v=""/>
    <x v="0"/>
    <s v="GE1C火1"/>
    <n v="0.1111111111111111"/>
    <s v="吹野火1"/>
    <n v="0.2"/>
    <n v="9"/>
    <n v="3.2222222222222223"/>
    <s v="1302火1"/>
    <n v="0.2"/>
    <s v="GE1CLCGE1H火11302"/>
    <n v="3.2222222222222223"/>
    <m/>
  </r>
  <r>
    <n v="1"/>
    <x v="1"/>
    <x v="2"/>
    <x v="0"/>
    <n v="29"/>
    <s v="牧"/>
    <x v="6"/>
    <x v="56"/>
    <s v="山口"/>
    <s v="ゲーム"/>
    <s v="プログラム"/>
    <s v="専任"/>
    <x v="32"/>
    <x v="1"/>
    <x v="55"/>
    <x v="0"/>
    <x v="3"/>
    <x v="20"/>
    <x v="2"/>
    <n v="36"/>
    <x v="2"/>
    <x v="2"/>
    <m/>
    <x v="0"/>
    <x v="1"/>
    <x v="1"/>
    <x v="1"/>
    <x v="0"/>
    <s v="LCGE1I"/>
    <s v="メイン"/>
    <s v="角森"/>
    <s v="火"/>
    <n v="1"/>
    <n v="1303"/>
    <s v=""/>
    <s v=""/>
    <s v=""/>
    <s v=""/>
    <s v=""/>
    <s v=""/>
    <x v="0"/>
    <s v="GE1C火1"/>
    <n v="0.1111111111111111"/>
    <s v="角森火1"/>
    <n v="0.2"/>
    <n v="9"/>
    <n v="3.2222222222222223"/>
    <s v="1303火1"/>
    <n v="0.2"/>
    <s v="GE1CLCGE1I火11303"/>
    <n v="3.2222222222222223"/>
    <m/>
  </r>
  <r>
    <n v="1"/>
    <x v="1"/>
    <x v="2"/>
    <x v="0"/>
    <n v="29"/>
    <s v="牧"/>
    <x v="6"/>
    <x v="56"/>
    <s v="山口"/>
    <s v="ゲーム"/>
    <s v="プログラム"/>
    <s v="専任"/>
    <x v="87"/>
    <x v="1"/>
    <x v="47"/>
    <x v="0"/>
    <x v="1"/>
    <x v="38"/>
    <x v="5"/>
    <n v="15"/>
    <x v="0"/>
    <x v="5"/>
    <m/>
    <x v="0"/>
    <x v="1"/>
    <x v="1"/>
    <x v="1"/>
    <x v="0"/>
    <s v="LCGE1A"/>
    <s v="メイン"/>
    <s v="福井"/>
    <s v="火"/>
    <n v="2"/>
    <n v="3701"/>
    <s v=""/>
    <s v=""/>
    <s v=""/>
    <s v=""/>
    <s v=""/>
    <s v=""/>
    <x v="0"/>
    <s v="GE1C火2"/>
    <n v="9.0909090909090912E-2"/>
    <s v="福井火2"/>
    <n v="0.2"/>
    <n v="9"/>
    <n v="3.2222222222222223"/>
    <s v="3701火2"/>
    <n v="0.2"/>
    <s v="GE1CLCGE1A火23701"/>
    <n v="3.2222222222222223"/>
    <m/>
  </r>
  <r>
    <n v="1"/>
    <x v="1"/>
    <x v="2"/>
    <x v="0"/>
    <n v="29"/>
    <s v="牧"/>
    <x v="6"/>
    <x v="56"/>
    <s v="山口"/>
    <s v="ゲーム"/>
    <s v="プログラム"/>
    <s v="専任"/>
    <x v="88"/>
    <x v="1"/>
    <x v="46"/>
    <x v="0"/>
    <x v="1"/>
    <x v="43"/>
    <x v="5"/>
    <n v="15"/>
    <x v="0"/>
    <x v="5"/>
    <m/>
    <x v="0"/>
    <x v="1"/>
    <x v="1"/>
    <x v="1"/>
    <x v="0"/>
    <s v="LCGE1B"/>
    <s v="メイン"/>
    <s v="山口"/>
    <s v="火"/>
    <n v="2"/>
    <n v="3702"/>
    <s v=""/>
    <s v=""/>
    <s v=""/>
    <s v=""/>
    <s v=""/>
    <s v=""/>
    <x v="0"/>
    <s v="GE1C火2"/>
    <n v="9.0909090909090912E-2"/>
    <s v="山口火2"/>
    <n v="0.2"/>
    <n v="9"/>
    <n v="3.2222222222222223"/>
    <s v="3702火2"/>
    <n v="0.2"/>
    <s v="GE1CLCGE1B火23702"/>
    <n v="3.2222222222222223"/>
    <m/>
  </r>
  <r>
    <n v="1"/>
    <x v="1"/>
    <x v="2"/>
    <x v="0"/>
    <n v="29"/>
    <s v="牧"/>
    <x v="6"/>
    <x v="56"/>
    <s v="山口"/>
    <s v="ゲーム"/>
    <s v="プログラム"/>
    <s v="専任"/>
    <x v="89"/>
    <x v="1"/>
    <x v="13"/>
    <x v="0"/>
    <x v="1"/>
    <x v="34"/>
    <x v="5"/>
    <n v="15"/>
    <x v="0"/>
    <x v="5"/>
    <m/>
    <x v="0"/>
    <x v="1"/>
    <x v="1"/>
    <x v="1"/>
    <x v="0"/>
    <s v="LCGE1C"/>
    <s v="メイン"/>
    <s v="幸田"/>
    <s v="火"/>
    <n v="2"/>
    <n v="3703"/>
    <s v=""/>
    <s v=""/>
    <s v=""/>
    <s v=""/>
    <s v=""/>
    <s v=""/>
    <x v="0"/>
    <s v="GE1C火2"/>
    <n v="9.0909090909090912E-2"/>
    <s v="幸田火2"/>
    <n v="0.2"/>
    <n v="9"/>
    <n v="3.2222222222222223"/>
    <s v="3703火2"/>
    <n v="0.2"/>
    <s v="GE1CLCGE1C火23703"/>
    <n v="3.2222222222222223"/>
    <m/>
  </r>
  <r>
    <n v="1"/>
    <x v="1"/>
    <x v="2"/>
    <x v="0"/>
    <n v="29"/>
    <s v="牧"/>
    <x v="6"/>
    <x v="56"/>
    <s v="山口"/>
    <s v="ゲーム"/>
    <s v="プログラム"/>
    <s v="専任"/>
    <x v="90"/>
    <x v="1"/>
    <x v="21"/>
    <x v="0"/>
    <x v="1"/>
    <x v="28"/>
    <x v="2"/>
    <n v="36"/>
    <x v="0"/>
    <x v="2"/>
    <m/>
    <x v="0"/>
    <x v="1"/>
    <x v="1"/>
    <x v="0"/>
    <x v="0"/>
    <s v="LCGE1D"/>
    <s v="メイン"/>
    <s v="井上"/>
    <s v="火"/>
    <n v="2"/>
    <n v="3301"/>
    <s v=""/>
    <s v=""/>
    <s v=""/>
    <s v=""/>
    <s v=""/>
    <s v=""/>
    <x v="0"/>
    <s v="GE1C火2"/>
    <n v="9.0909090909090912E-2"/>
    <s v="井上火2"/>
    <n v="0.2"/>
    <n v="9"/>
    <n v="3.2222222222222223"/>
    <s v="3301火2"/>
    <n v="0.2"/>
    <s v="GE1CLCGE1D火23301"/>
    <n v="3.2222222222222223"/>
    <m/>
  </r>
  <r>
    <n v="1"/>
    <x v="1"/>
    <x v="2"/>
    <x v="0"/>
    <n v="29"/>
    <s v="牧"/>
    <x v="6"/>
    <x v="56"/>
    <s v="山口"/>
    <s v="ゲーム"/>
    <s v="プログラム"/>
    <s v="専任"/>
    <x v="91"/>
    <x v="1"/>
    <x v="15"/>
    <x v="0"/>
    <x v="1"/>
    <x v="5"/>
    <x v="2"/>
    <n v="36"/>
    <x v="0"/>
    <x v="2"/>
    <m/>
    <x v="0"/>
    <x v="1"/>
    <x v="1"/>
    <x v="0"/>
    <x v="0"/>
    <s v="LCGE1E"/>
    <s v="メイン"/>
    <s v="幸山"/>
    <s v="火"/>
    <n v="2"/>
    <n v="3302"/>
    <s v=""/>
    <s v=""/>
    <s v=""/>
    <s v=""/>
    <s v=""/>
    <s v=""/>
    <x v="0"/>
    <s v="GE1C火2"/>
    <n v="9.0909090909090912E-2"/>
    <s v="幸山火2"/>
    <n v="0.2"/>
    <n v="9"/>
    <n v="3.2222222222222223"/>
    <s v="3302火2"/>
    <n v="0.2"/>
    <s v="GE1CLCGE1E火23302"/>
    <n v="3.2222222222222223"/>
    <m/>
  </r>
  <r>
    <n v="1"/>
    <x v="1"/>
    <x v="2"/>
    <x v="0"/>
    <n v="29"/>
    <s v="牧"/>
    <x v="6"/>
    <x v="56"/>
    <s v="山口"/>
    <s v="ゲーム"/>
    <s v="プログラム"/>
    <s v="専任"/>
    <x v="92"/>
    <x v="1"/>
    <x v="20"/>
    <x v="0"/>
    <x v="1"/>
    <x v="21"/>
    <x v="2"/>
    <n v="36"/>
    <x v="0"/>
    <x v="2"/>
    <m/>
    <x v="0"/>
    <x v="1"/>
    <x v="1"/>
    <x v="0"/>
    <x v="0"/>
    <s v="LCGE1F"/>
    <s v="メイン"/>
    <s v="長畑"/>
    <s v="火"/>
    <n v="2"/>
    <n v="3303"/>
    <s v=""/>
    <s v=""/>
    <s v=""/>
    <s v=""/>
    <s v=""/>
    <s v=""/>
    <x v="0"/>
    <s v="GE1C火2"/>
    <n v="9.0909090909090912E-2"/>
    <s v="長畑火2"/>
    <n v="0.2"/>
    <n v="9"/>
    <n v="3.2222222222222223"/>
    <s v="3303火2"/>
    <n v="0.2"/>
    <s v="GE1CLCGE1F火23303"/>
    <n v="3.2222222222222223"/>
    <m/>
  </r>
  <r>
    <n v="1"/>
    <x v="1"/>
    <x v="2"/>
    <x v="0"/>
    <n v="29"/>
    <s v="牧"/>
    <x v="6"/>
    <x v="56"/>
    <s v="山口"/>
    <s v="ゲーム"/>
    <s v="プログラム"/>
    <s v="専任"/>
    <x v="93"/>
    <x v="1"/>
    <x v="51"/>
    <x v="0"/>
    <x v="1"/>
    <x v="36"/>
    <x v="2"/>
    <n v="36"/>
    <x v="2"/>
    <x v="2"/>
    <m/>
    <x v="0"/>
    <x v="1"/>
    <x v="1"/>
    <x v="1"/>
    <x v="1"/>
    <s v="LCGE1G"/>
    <s v="メイン"/>
    <s v="牧"/>
    <s v="火"/>
    <n v="2"/>
    <n v="1301"/>
    <s v=""/>
    <s v=""/>
    <s v=""/>
    <s v=""/>
    <s v=""/>
    <s v=""/>
    <x v="0"/>
    <s v="GE1C火2"/>
    <n v="9.0909090909090912E-2"/>
    <s v="牧火2"/>
    <n v="0.2"/>
    <n v="9"/>
    <n v="3.2222222222222223"/>
    <s v="1301火2"/>
    <n v="0.2"/>
    <s v="GE1CLCGE1G火21301"/>
    <n v="3.2222222222222223"/>
    <m/>
  </r>
  <r>
    <n v="1"/>
    <x v="1"/>
    <x v="2"/>
    <x v="0"/>
    <n v="29"/>
    <s v="牧"/>
    <x v="6"/>
    <x v="56"/>
    <s v="山口"/>
    <s v="ゲーム"/>
    <s v="プログラム"/>
    <s v="専任"/>
    <x v="31"/>
    <x v="1"/>
    <x v="74"/>
    <x v="0"/>
    <x v="1"/>
    <x v="33"/>
    <x v="2"/>
    <n v="36"/>
    <x v="2"/>
    <x v="2"/>
    <m/>
    <x v="0"/>
    <x v="3"/>
    <x v="0"/>
    <x v="0"/>
    <x v="0"/>
    <s v="LCGE1H"/>
    <s v="メイン"/>
    <s v="吹野"/>
    <s v="火"/>
    <n v="2"/>
    <n v="1302"/>
    <s v=""/>
    <s v=""/>
    <s v=""/>
    <s v=""/>
    <s v=""/>
    <s v=""/>
    <x v="0"/>
    <s v="GE1C火2"/>
    <n v="9.0909090909090912E-2"/>
    <s v="吹野火2"/>
    <n v="0.2"/>
    <n v="9"/>
    <n v="3.2222222222222223"/>
    <s v="1302火2"/>
    <n v="0.1"/>
    <s v="GE1CLCGE1H火21302"/>
    <n v="1.6111111111111112"/>
    <m/>
  </r>
  <r>
    <n v="1"/>
    <x v="1"/>
    <x v="2"/>
    <x v="0"/>
    <n v="29"/>
    <s v="牧"/>
    <x v="6"/>
    <x v="56"/>
    <s v="山口"/>
    <s v="ゲーム"/>
    <s v="プログラム"/>
    <s v="専任"/>
    <x v="32"/>
    <x v="1"/>
    <x v="55"/>
    <x v="0"/>
    <x v="1"/>
    <x v="20"/>
    <x v="2"/>
    <n v="36"/>
    <x v="2"/>
    <x v="2"/>
    <m/>
    <x v="0"/>
    <x v="1"/>
    <x v="1"/>
    <x v="1"/>
    <x v="0"/>
    <s v="LCGE1I"/>
    <s v="メイン"/>
    <s v="角森"/>
    <s v="火"/>
    <n v="2"/>
    <n v="1303"/>
    <s v=""/>
    <s v=""/>
    <s v=""/>
    <s v=""/>
    <s v=""/>
    <s v=""/>
    <x v="0"/>
    <s v="GE1C火2"/>
    <n v="9.0909090909090912E-2"/>
    <s v="角森火2"/>
    <n v="0.2"/>
    <n v="9"/>
    <n v="3.2222222222222223"/>
    <s v="1303火2"/>
    <n v="0.1"/>
    <s v="GE1CLCGE1I火21303"/>
    <n v="1.6111111111111112"/>
    <m/>
  </r>
  <r>
    <n v="1"/>
    <x v="0"/>
    <x v="2"/>
    <x v="0"/>
    <n v="29"/>
    <s v="牧"/>
    <x v="26"/>
    <x v="64"/>
    <n v="0"/>
    <e v="#N/A"/>
    <e v="#N/A"/>
    <e v="#N/A"/>
    <x v="2"/>
    <x v="1"/>
    <x v="51"/>
    <x v="1"/>
    <x v="2"/>
    <x v="7"/>
    <x v="2"/>
    <n v="36"/>
    <x v="1"/>
    <x v="1"/>
    <m/>
    <x v="0"/>
    <x v="1"/>
    <x v="1"/>
    <x v="1"/>
    <x v="1"/>
    <s v="GE1C"/>
    <s v="メイン"/>
    <s v="牧"/>
    <s v="水"/>
    <n v="4"/>
    <n v="2405"/>
    <s v=""/>
    <s v=""/>
    <s v=""/>
    <s v=""/>
    <s v=""/>
    <s v=""/>
    <x v="0"/>
    <s v="GE1C水4"/>
    <n v="1"/>
    <s v="牧水4"/>
    <n v="0"/>
    <n v="1"/>
    <n v="29"/>
    <s v="2405水4"/>
    <n v="1"/>
    <s v="GE1CGE1C水42405"/>
    <n v="29"/>
    <m/>
  </r>
  <r>
    <n v="1"/>
    <x v="1"/>
    <x v="2"/>
    <x v="0"/>
    <n v="29"/>
    <s v="牧"/>
    <x v="6"/>
    <x v="56"/>
    <s v="山口"/>
    <s v="ゲーム"/>
    <s v="プログラム"/>
    <s v="専任"/>
    <x v="87"/>
    <x v="1"/>
    <x v="47"/>
    <x v="2"/>
    <x v="3"/>
    <x v="38"/>
    <x v="5"/>
    <n v="15"/>
    <x v="0"/>
    <x v="5"/>
    <m/>
    <x v="0"/>
    <x v="1"/>
    <x v="1"/>
    <x v="1"/>
    <x v="0"/>
    <s v="LCGE1A"/>
    <s v="メイン"/>
    <s v="福井"/>
    <s v="木"/>
    <n v="1"/>
    <n v="3701"/>
    <s v=""/>
    <s v=""/>
    <s v=""/>
    <s v=""/>
    <s v=""/>
    <s v=""/>
    <x v="0"/>
    <s v="GE1C木1"/>
    <n v="0.1111111111111111"/>
    <s v="福井木1"/>
    <n v="0.2"/>
    <n v="9"/>
    <n v="3.2222222222222223"/>
    <s v="3701木1"/>
    <n v="0.2"/>
    <s v="GE1CLCGE1A木13701"/>
    <n v="3.2222222222222223"/>
    <m/>
  </r>
  <r>
    <n v="1"/>
    <x v="1"/>
    <x v="2"/>
    <x v="0"/>
    <n v="29"/>
    <s v="牧"/>
    <x v="6"/>
    <x v="56"/>
    <s v="山口"/>
    <s v="ゲーム"/>
    <s v="プログラム"/>
    <s v="専任"/>
    <x v="88"/>
    <x v="1"/>
    <x v="46"/>
    <x v="2"/>
    <x v="3"/>
    <x v="43"/>
    <x v="5"/>
    <n v="15"/>
    <x v="0"/>
    <x v="5"/>
    <m/>
    <x v="0"/>
    <x v="1"/>
    <x v="1"/>
    <x v="1"/>
    <x v="0"/>
    <s v="LCGE1B"/>
    <s v="メイン"/>
    <s v="山口"/>
    <s v="木"/>
    <n v="1"/>
    <n v="3702"/>
    <s v=""/>
    <s v=""/>
    <s v=""/>
    <s v=""/>
    <s v=""/>
    <s v=""/>
    <x v="0"/>
    <s v="GE1C木1"/>
    <n v="0.1111111111111111"/>
    <s v="山口木1"/>
    <n v="0.2"/>
    <n v="9"/>
    <n v="3.2222222222222223"/>
    <s v="3702木1"/>
    <n v="0.2"/>
    <s v="GE1CLCGE1B木13702"/>
    <n v="3.2222222222222223"/>
    <m/>
  </r>
  <r>
    <n v="1"/>
    <x v="1"/>
    <x v="2"/>
    <x v="0"/>
    <n v="29"/>
    <s v="牧"/>
    <x v="6"/>
    <x v="56"/>
    <s v="山口"/>
    <s v="ゲーム"/>
    <s v="プログラム"/>
    <s v="専任"/>
    <x v="89"/>
    <x v="1"/>
    <x v="13"/>
    <x v="2"/>
    <x v="3"/>
    <x v="34"/>
    <x v="5"/>
    <n v="15"/>
    <x v="0"/>
    <x v="5"/>
    <m/>
    <x v="0"/>
    <x v="1"/>
    <x v="1"/>
    <x v="1"/>
    <x v="0"/>
    <s v="LCGE1C"/>
    <s v="メイン"/>
    <s v="幸田"/>
    <s v="木"/>
    <n v="1"/>
    <n v="3703"/>
    <s v=""/>
    <s v=""/>
    <s v=""/>
    <s v=""/>
    <s v=""/>
    <s v=""/>
    <x v="0"/>
    <s v="GE1C木1"/>
    <n v="0.1111111111111111"/>
    <s v="幸田木1"/>
    <n v="0.2"/>
    <n v="9"/>
    <n v="3.2222222222222223"/>
    <s v="3703木1"/>
    <n v="0.2"/>
    <s v="GE1CLCGE1C木13703"/>
    <n v="3.2222222222222223"/>
    <m/>
  </r>
  <r>
    <n v="1"/>
    <x v="1"/>
    <x v="2"/>
    <x v="0"/>
    <n v="29"/>
    <s v="牧"/>
    <x v="6"/>
    <x v="56"/>
    <s v="山口"/>
    <s v="ゲーム"/>
    <s v="プログラム"/>
    <s v="専任"/>
    <x v="90"/>
    <x v="1"/>
    <x v="21"/>
    <x v="2"/>
    <x v="3"/>
    <x v="28"/>
    <x v="2"/>
    <n v="36"/>
    <x v="0"/>
    <x v="2"/>
    <m/>
    <x v="0"/>
    <x v="1"/>
    <x v="1"/>
    <x v="0"/>
    <x v="0"/>
    <s v="LCGE1D"/>
    <s v="メイン"/>
    <s v="井上"/>
    <s v="木"/>
    <n v="1"/>
    <n v="3301"/>
    <s v=""/>
    <s v=""/>
    <s v=""/>
    <s v=""/>
    <s v=""/>
    <s v=""/>
    <x v="0"/>
    <s v="GE1C木1"/>
    <n v="0.1111111111111111"/>
    <s v="井上木1"/>
    <n v="0.2"/>
    <n v="9"/>
    <n v="3.2222222222222223"/>
    <s v="3301木1"/>
    <n v="0.2"/>
    <s v="GE1CLCGE1D木13301"/>
    <n v="3.2222222222222223"/>
    <m/>
  </r>
  <r>
    <n v="1"/>
    <x v="1"/>
    <x v="2"/>
    <x v="0"/>
    <n v="29"/>
    <s v="牧"/>
    <x v="6"/>
    <x v="56"/>
    <s v="山口"/>
    <s v="ゲーム"/>
    <s v="プログラム"/>
    <s v="専任"/>
    <x v="91"/>
    <x v="1"/>
    <x v="15"/>
    <x v="2"/>
    <x v="3"/>
    <x v="5"/>
    <x v="2"/>
    <n v="36"/>
    <x v="0"/>
    <x v="2"/>
    <m/>
    <x v="0"/>
    <x v="1"/>
    <x v="1"/>
    <x v="0"/>
    <x v="0"/>
    <s v="LCGE1E"/>
    <s v="メイン"/>
    <s v="幸山"/>
    <s v="木"/>
    <n v="1"/>
    <n v="3302"/>
    <s v=""/>
    <s v=""/>
    <s v=""/>
    <s v=""/>
    <s v=""/>
    <s v=""/>
    <x v="0"/>
    <s v="GE1C木1"/>
    <n v="0.1111111111111111"/>
    <s v="幸山木1"/>
    <n v="0.2"/>
    <n v="9"/>
    <n v="3.2222222222222223"/>
    <s v="3302木1"/>
    <n v="0.2"/>
    <s v="GE1CLCGE1E木13302"/>
    <n v="3.2222222222222223"/>
    <m/>
  </r>
  <r>
    <n v="1"/>
    <x v="1"/>
    <x v="2"/>
    <x v="0"/>
    <n v="29"/>
    <s v="牧"/>
    <x v="6"/>
    <x v="56"/>
    <s v="山口"/>
    <s v="ゲーム"/>
    <s v="プログラム"/>
    <s v="専任"/>
    <x v="92"/>
    <x v="1"/>
    <x v="20"/>
    <x v="2"/>
    <x v="3"/>
    <x v="21"/>
    <x v="2"/>
    <n v="36"/>
    <x v="0"/>
    <x v="2"/>
    <m/>
    <x v="0"/>
    <x v="1"/>
    <x v="1"/>
    <x v="0"/>
    <x v="0"/>
    <s v="LCGE1F"/>
    <s v="メイン"/>
    <s v="長畑"/>
    <s v="木"/>
    <n v="1"/>
    <n v="3303"/>
    <s v=""/>
    <s v=""/>
    <s v=""/>
    <s v=""/>
    <s v=""/>
    <s v=""/>
    <x v="0"/>
    <s v="GE1C木1"/>
    <n v="0.1111111111111111"/>
    <s v="長畑木1"/>
    <n v="0.2"/>
    <n v="9"/>
    <n v="3.2222222222222223"/>
    <s v="3303木1"/>
    <n v="0.2"/>
    <s v="GE1CLCGE1F木13303"/>
    <n v="3.2222222222222223"/>
    <m/>
  </r>
  <r>
    <n v="1"/>
    <x v="1"/>
    <x v="2"/>
    <x v="0"/>
    <n v="29"/>
    <s v="牧"/>
    <x v="6"/>
    <x v="56"/>
    <s v="山口"/>
    <s v="ゲーム"/>
    <s v="プログラム"/>
    <s v="専任"/>
    <x v="93"/>
    <x v="1"/>
    <x v="51"/>
    <x v="2"/>
    <x v="3"/>
    <x v="36"/>
    <x v="2"/>
    <n v="36"/>
    <x v="2"/>
    <x v="2"/>
    <m/>
    <x v="0"/>
    <x v="1"/>
    <x v="1"/>
    <x v="1"/>
    <x v="1"/>
    <s v="LCGE1G"/>
    <s v="メイン"/>
    <s v="牧"/>
    <s v="木"/>
    <n v="1"/>
    <n v="1301"/>
    <s v=""/>
    <s v=""/>
    <s v=""/>
    <s v=""/>
    <s v=""/>
    <s v=""/>
    <x v="0"/>
    <s v="GE1C木1"/>
    <n v="0.1111111111111111"/>
    <s v="牧木1"/>
    <n v="0.2"/>
    <n v="9"/>
    <n v="3.2222222222222223"/>
    <s v="1301木1"/>
    <n v="0.2"/>
    <s v="GE1CLCGE1G木11301"/>
    <n v="3.2222222222222223"/>
    <m/>
  </r>
  <r>
    <n v="1"/>
    <x v="1"/>
    <x v="2"/>
    <x v="0"/>
    <n v="29"/>
    <s v="牧"/>
    <x v="6"/>
    <x v="56"/>
    <s v="山口"/>
    <s v="ゲーム"/>
    <s v="プログラム"/>
    <s v="専任"/>
    <x v="31"/>
    <x v="1"/>
    <x v="74"/>
    <x v="2"/>
    <x v="3"/>
    <x v="33"/>
    <x v="2"/>
    <n v="36"/>
    <x v="2"/>
    <x v="2"/>
    <m/>
    <x v="0"/>
    <x v="3"/>
    <x v="0"/>
    <x v="0"/>
    <x v="0"/>
    <s v="LCGE1H"/>
    <s v="メイン"/>
    <s v="吹野"/>
    <s v="木"/>
    <n v="1"/>
    <n v="1302"/>
    <s v=""/>
    <s v=""/>
    <s v=""/>
    <s v=""/>
    <s v=""/>
    <s v=""/>
    <x v="0"/>
    <s v="GE1C木1"/>
    <n v="0.1111111111111111"/>
    <s v="吹野木1"/>
    <n v="0.2"/>
    <n v="9"/>
    <n v="3.2222222222222223"/>
    <s v="1302木1"/>
    <n v="0.2"/>
    <s v="GE1CLCGE1H木11302"/>
    <n v="3.2222222222222223"/>
    <m/>
  </r>
  <r>
    <n v="1"/>
    <x v="1"/>
    <x v="2"/>
    <x v="0"/>
    <n v="29"/>
    <s v="牧"/>
    <x v="6"/>
    <x v="56"/>
    <s v="山口"/>
    <s v="ゲーム"/>
    <s v="プログラム"/>
    <s v="専任"/>
    <x v="32"/>
    <x v="1"/>
    <x v="55"/>
    <x v="2"/>
    <x v="3"/>
    <x v="20"/>
    <x v="2"/>
    <n v="36"/>
    <x v="2"/>
    <x v="2"/>
    <m/>
    <x v="0"/>
    <x v="1"/>
    <x v="1"/>
    <x v="1"/>
    <x v="0"/>
    <s v="LCGE1I"/>
    <s v="メイン"/>
    <s v="角森"/>
    <s v="木"/>
    <n v="1"/>
    <n v="1303"/>
    <s v=""/>
    <s v=""/>
    <s v=""/>
    <s v=""/>
    <s v=""/>
    <s v=""/>
    <x v="0"/>
    <s v="GE1C木1"/>
    <n v="0.1111111111111111"/>
    <s v="角森木1"/>
    <n v="0.2"/>
    <n v="9"/>
    <n v="3.2222222222222223"/>
    <s v="1303木1"/>
    <n v="0.2"/>
    <s v="GE1CLCGE1I木11303"/>
    <n v="3.2222222222222223"/>
    <m/>
  </r>
  <r>
    <n v="1"/>
    <x v="1"/>
    <x v="2"/>
    <x v="0"/>
    <n v="29"/>
    <s v="牧"/>
    <x v="6"/>
    <x v="56"/>
    <s v="山口"/>
    <s v="ゲーム"/>
    <s v="プログラム"/>
    <s v="専任"/>
    <x v="87"/>
    <x v="1"/>
    <x v="47"/>
    <x v="2"/>
    <x v="1"/>
    <x v="38"/>
    <x v="5"/>
    <n v="15"/>
    <x v="0"/>
    <x v="5"/>
    <m/>
    <x v="0"/>
    <x v="1"/>
    <x v="1"/>
    <x v="1"/>
    <x v="0"/>
    <s v="LCGE1A"/>
    <s v="メイン"/>
    <s v="福井"/>
    <s v="木"/>
    <n v="2"/>
    <n v="3701"/>
    <s v=""/>
    <s v=""/>
    <s v=""/>
    <s v=""/>
    <s v=""/>
    <s v=""/>
    <x v="0"/>
    <s v="GE1C木2"/>
    <n v="9.0909090909090912E-2"/>
    <s v="福井木2"/>
    <n v="0.2"/>
    <n v="9"/>
    <n v="3.2222222222222223"/>
    <s v="3701木2"/>
    <n v="0.2"/>
    <s v="GE1CLCGE1A木23701"/>
    <n v="3.2222222222222223"/>
    <m/>
  </r>
  <r>
    <n v="1"/>
    <x v="1"/>
    <x v="2"/>
    <x v="0"/>
    <n v="29"/>
    <s v="牧"/>
    <x v="6"/>
    <x v="56"/>
    <s v="山口"/>
    <s v="ゲーム"/>
    <s v="プログラム"/>
    <s v="専任"/>
    <x v="88"/>
    <x v="1"/>
    <x v="46"/>
    <x v="2"/>
    <x v="1"/>
    <x v="43"/>
    <x v="5"/>
    <n v="15"/>
    <x v="0"/>
    <x v="5"/>
    <m/>
    <x v="0"/>
    <x v="1"/>
    <x v="1"/>
    <x v="1"/>
    <x v="0"/>
    <s v="LCGE1B"/>
    <s v="メイン"/>
    <s v="山口"/>
    <s v="木"/>
    <n v="2"/>
    <n v="3702"/>
    <s v=""/>
    <s v=""/>
    <s v=""/>
    <s v=""/>
    <s v=""/>
    <s v=""/>
    <x v="0"/>
    <s v="GE1C木2"/>
    <n v="9.0909090909090912E-2"/>
    <s v="山口木2"/>
    <n v="0.2"/>
    <n v="9"/>
    <n v="3.2222222222222223"/>
    <s v="3702木2"/>
    <n v="0.2"/>
    <s v="GE1CLCGE1B木23702"/>
    <n v="3.2222222222222223"/>
    <m/>
  </r>
  <r>
    <n v="1"/>
    <x v="1"/>
    <x v="2"/>
    <x v="0"/>
    <n v="29"/>
    <s v="牧"/>
    <x v="6"/>
    <x v="56"/>
    <s v="山口"/>
    <s v="ゲーム"/>
    <s v="プログラム"/>
    <s v="専任"/>
    <x v="89"/>
    <x v="1"/>
    <x v="13"/>
    <x v="2"/>
    <x v="1"/>
    <x v="34"/>
    <x v="5"/>
    <n v="15"/>
    <x v="0"/>
    <x v="5"/>
    <m/>
    <x v="0"/>
    <x v="1"/>
    <x v="1"/>
    <x v="1"/>
    <x v="0"/>
    <s v="LCGE1C"/>
    <s v="メイン"/>
    <s v="幸田"/>
    <s v="木"/>
    <n v="2"/>
    <n v="3703"/>
    <s v=""/>
    <s v=""/>
    <s v=""/>
    <s v=""/>
    <s v=""/>
    <s v=""/>
    <x v="0"/>
    <s v="GE1C木2"/>
    <n v="9.0909090909090912E-2"/>
    <s v="幸田木2"/>
    <n v="0.2"/>
    <n v="9"/>
    <n v="3.2222222222222223"/>
    <s v="3703木2"/>
    <n v="0.2"/>
    <s v="GE1CLCGE1C木23703"/>
    <n v="3.2222222222222223"/>
    <m/>
  </r>
  <r>
    <n v="1"/>
    <x v="1"/>
    <x v="2"/>
    <x v="0"/>
    <n v="29"/>
    <s v="牧"/>
    <x v="6"/>
    <x v="56"/>
    <s v="山口"/>
    <s v="ゲーム"/>
    <s v="プログラム"/>
    <s v="専任"/>
    <x v="90"/>
    <x v="1"/>
    <x v="21"/>
    <x v="2"/>
    <x v="1"/>
    <x v="28"/>
    <x v="2"/>
    <n v="36"/>
    <x v="0"/>
    <x v="2"/>
    <m/>
    <x v="0"/>
    <x v="1"/>
    <x v="1"/>
    <x v="0"/>
    <x v="0"/>
    <s v="LCGE1D"/>
    <s v="メイン"/>
    <s v="井上"/>
    <s v="木"/>
    <n v="2"/>
    <n v="3301"/>
    <s v=""/>
    <s v=""/>
    <s v=""/>
    <s v=""/>
    <s v=""/>
    <s v=""/>
    <x v="0"/>
    <s v="GE1C木2"/>
    <n v="9.0909090909090912E-2"/>
    <s v="井上木2"/>
    <n v="0.2"/>
    <n v="9"/>
    <n v="3.2222222222222223"/>
    <s v="3301木2"/>
    <n v="0.2"/>
    <s v="GE1CLCGE1D木23301"/>
    <n v="3.2222222222222223"/>
    <m/>
  </r>
  <r>
    <n v="1"/>
    <x v="1"/>
    <x v="2"/>
    <x v="0"/>
    <n v="29"/>
    <s v="牧"/>
    <x v="6"/>
    <x v="56"/>
    <s v="山口"/>
    <s v="ゲーム"/>
    <s v="プログラム"/>
    <s v="専任"/>
    <x v="91"/>
    <x v="1"/>
    <x v="15"/>
    <x v="2"/>
    <x v="1"/>
    <x v="5"/>
    <x v="2"/>
    <n v="36"/>
    <x v="0"/>
    <x v="2"/>
    <m/>
    <x v="0"/>
    <x v="1"/>
    <x v="1"/>
    <x v="0"/>
    <x v="0"/>
    <s v="LCGE1E"/>
    <s v="メイン"/>
    <s v="幸山"/>
    <s v="木"/>
    <n v="2"/>
    <n v="3302"/>
    <s v=""/>
    <s v=""/>
    <s v=""/>
    <s v=""/>
    <s v=""/>
    <s v=""/>
    <x v="0"/>
    <s v="GE1C木2"/>
    <n v="9.0909090909090912E-2"/>
    <s v="幸山木2"/>
    <n v="0.2"/>
    <n v="9"/>
    <n v="3.2222222222222223"/>
    <s v="3302木2"/>
    <n v="0.2"/>
    <s v="GE1CLCGE1E木23302"/>
    <n v="3.2222222222222223"/>
    <m/>
  </r>
  <r>
    <n v="1"/>
    <x v="1"/>
    <x v="2"/>
    <x v="0"/>
    <n v="29"/>
    <s v="牧"/>
    <x v="6"/>
    <x v="56"/>
    <s v="山口"/>
    <s v="ゲーム"/>
    <s v="プログラム"/>
    <s v="専任"/>
    <x v="92"/>
    <x v="1"/>
    <x v="20"/>
    <x v="2"/>
    <x v="1"/>
    <x v="21"/>
    <x v="2"/>
    <n v="36"/>
    <x v="0"/>
    <x v="2"/>
    <m/>
    <x v="0"/>
    <x v="1"/>
    <x v="1"/>
    <x v="0"/>
    <x v="0"/>
    <s v="LCGE1F"/>
    <s v="メイン"/>
    <s v="長畑"/>
    <s v="木"/>
    <n v="2"/>
    <n v="3303"/>
    <s v=""/>
    <s v=""/>
    <s v=""/>
    <s v=""/>
    <s v=""/>
    <s v=""/>
    <x v="0"/>
    <s v="GE1C木2"/>
    <n v="9.0909090909090912E-2"/>
    <s v="長畑木2"/>
    <n v="0.2"/>
    <n v="9"/>
    <n v="3.2222222222222223"/>
    <s v="3303木2"/>
    <n v="0.2"/>
    <s v="GE1CLCGE1F木23303"/>
    <n v="3.2222222222222223"/>
    <m/>
  </r>
  <r>
    <n v="1"/>
    <x v="1"/>
    <x v="2"/>
    <x v="0"/>
    <n v="29"/>
    <s v="牧"/>
    <x v="6"/>
    <x v="56"/>
    <s v="山口"/>
    <s v="ゲーム"/>
    <s v="プログラム"/>
    <s v="専任"/>
    <x v="93"/>
    <x v="1"/>
    <x v="51"/>
    <x v="2"/>
    <x v="1"/>
    <x v="36"/>
    <x v="2"/>
    <n v="36"/>
    <x v="2"/>
    <x v="2"/>
    <m/>
    <x v="0"/>
    <x v="1"/>
    <x v="1"/>
    <x v="1"/>
    <x v="1"/>
    <s v="LCGE1G"/>
    <s v="メイン"/>
    <s v="牧"/>
    <s v="木"/>
    <n v="2"/>
    <n v="1301"/>
    <s v=""/>
    <s v=""/>
    <s v=""/>
    <s v=""/>
    <s v=""/>
    <s v=""/>
    <x v="0"/>
    <s v="GE1C木2"/>
    <n v="9.0909090909090912E-2"/>
    <s v="牧木2"/>
    <n v="0.2"/>
    <n v="9"/>
    <n v="3.2222222222222223"/>
    <s v="1301木2"/>
    <n v="0.2"/>
    <s v="GE1CLCGE1G木21301"/>
    <n v="3.2222222222222223"/>
    <m/>
  </r>
  <r>
    <n v="1"/>
    <x v="1"/>
    <x v="2"/>
    <x v="0"/>
    <n v="29"/>
    <s v="牧"/>
    <x v="6"/>
    <x v="56"/>
    <s v="山口"/>
    <s v="ゲーム"/>
    <s v="プログラム"/>
    <s v="専任"/>
    <x v="31"/>
    <x v="1"/>
    <x v="74"/>
    <x v="2"/>
    <x v="1"/>
    <x v="33"/>
    <x v="2"/>
    <n v="36"/>
    <x v="2"/>
    <x v="2"/>
    <m/>
    <x v="0"/>
    <x v="3"/>
    <x v="0"/>
    <x v="0"/>
    <x v="0"/>
    <s v="LCGE1H"/>
    <s v="メイン"/>
    <s v="吹野"/>
    <s v="木"/>
    <n v="2"/>
    <n v="1302"/>
    <s v=""/>
    <s v=""/>
    <s v=""/>
    <s v=""/>
    <s v=""/>
    <s v=""/>
    <x v="0"/>
    <s v="GE1C木2"/>
    <n v="9.0909090909090912E-2"/>
    <s v="吹野木2"/>
    <n v="0.2"/>
    <n v="9"/>
    <n v="3.2222222222222223"/>
    <s v="1302木2"/>
    <n v="0.1"/>
    <s v="GE1CLCGE1H木21302"/>
    <n v="1.6111111111111112"/>
    <m/>
  </r>
  <r>
    <n v="1"/>
    <x v="1"/>
    <x v="2"/>
    <x v="0"/>
    <n v="29"/>
    <s v="牧"/>
    <x v="6"/>
    <x v="56"/>
    <s v="山口"/>
    <s v="ゲーム"/>
    <s v="プログラム"/>
    <s v="専任"/>
    <x v="32"/>
    <x v="1"/>
    <x v="55"/>
    <x v="2"/>
    <x v="1"/>
    <x v="20"/>
    <x v="2"/>
    <n v="36"/>
    <x v="2"/>
    <x v="2"/>
    <m/>
    <x v="0"/>
    <x v="1"/>
    <x v="1"/>
    <x v="1"/>
    <x v="0"/>
    <s v="LCGE1I"/>
    <s v="メイン"/>
    <s v="角森"/>
    <s v="木"/>
    <n v="2"/>
    <n v="1303"/>
    <s v=""/>
    <s v=""/>
    <s v=""/>
    <s v=""/>
    <s v=""/>
    <s v=""/>
    <x v="0"/>
    <s v="GE1C木2"/>
    <n v="9.0909090909090912E-2"/>
    <s v="角森木2"/>
    <n v="0.2"/>
    <n v="9"/>
    <n v="3.2222222222222223"/>
    <s v="1303木2"/>
    <n v="0.1"/>
    <s v="GE1CLCGE1I木21303"/>
    <n v="1.6111111111111112"/>
    <m/>
  </r>
  <r>
    <n v="1"/>
    <x v="1"/>
    <x v="3"/>
    <x v="0"/>
    <n v="24"/>
    <s v="角森"/>
    <x v="6"/>
    <x v="56"/>
    <s v="山口"/>
    <s v="ゲーム"/>
    <s v="プログラム"/>
    <s v="専任"/>
    <x v="87"/>
    <x v="1"/>
    <x v="47"/>
    <x v="0"/>
    <x v="3"/>
    <x v="38"/>
    <x v="5"/>
    <n v="15"/>
    <x v="0"/>
    <x v="5"/>
    <m/>
    <x v="0"/>
    <x v="1"/>
    <x v="1"/>
    <x v="1"/>
    <x v="0"/>
    <s v="LCGE1A"/>
    <s v="メイン"/>
    <s v="福井"/>
    <s v="火"/>
    <n v="1"/>
    <n v="3701"/>
    <s v=""/>
    <s v=""/>
    <s v=""/>
    <s v=""/>
    <s v=""/>
    <s v=""/>
    <x v="0"/>
    <s v="GE1D火1"/>
    <n v="0.1111111111111111"/>
    <s v="福井火1"/>
    <n v="0.2"/>
    <n v="9"/>
    <n v="2.6666666666666665"/>
    <s v="3701火1"/>
    <n v="0.2"/>
    <s v="GE1DLCGE1A火13701"/>
    <n v="2.6666666666666665"/>
    <m/>
  </r>
  <r>
    <n v="1"/>
    <x v="1"/>
    <x v="3"/>
    <x v="0"/>
    <n v="24"/>
    <s v="角森"/>
    <x v="6"/>
    <x v="56"/>
    <s v="山口"/>
    <s v="ゲーム"/>
    <s v="プログラム"/>
    <s v="専任"/>
    <x v="88"/>
    <x v="1"/>
    <x v="46"/>
    <x v="0"/>
    <x v="3"/>
    <x v="43"/>
    <x v="5"/>
    <n v="15"/>
    <x v="0"/>
    <x v="5"/>
    <m/>
    <x v="0"/>
    <x v="1"/>
    <x v="1"/>
    <x v="1"/>
    <x v="0"/>
    <s v="LCGE1B"/>
    <s v="メイン"/>
    <s v="山口"/>
    <s v="火"/>
    <n v="1"/>
    <n v="3702"/>
    <s v=""/>
    <s v=""/>
    <s v=""/>
    <s v=""/>
    <s v=""/>
    <s v=""/>
    <x v="0"/>
    <s v="GE1D火1"/>
    <n v="0.1111111111111111"/>
    <s v="山口火1"/>
    <n v="0.2"/>
    <n v="9"/>
    <n v="2.6666666666666665"/>
    <s v="3702火1"/>
    <n v="0.2"/>
    <s v="GE1DLCGE1B火13702"/>
    <n v="2.6666666666666665"/>
    <m/>
  </r>
  <r>
    <n v="1"/>
    <x v="1"/>
    <x v="3"/>
    <x v="0"/>
    <n v="24"/>
    <s v="角森"/>
    <x v="6"/>
    <x v="56"/>
    <s v="山口"/>
    <s v="ゲーム"/>
    <s v="プログラム"/>
    <s v="専任"/>
    <x v="89"/>
    <x v="1"/>
    <x v="13"/>
    <x v="0"/>
    <x v="3"/>
    <x v="34"/>
    <x v="5"/>
    <n v="15"/>
    <x v="0"/>
    <x v="5"/>
    <m/>
    <x v="0"/>
    <x v="1"/>
    <x v="1"/>
    <x v="1"/>
    <x v="0"/>
    <s v="LCGE1C"/>
    <s v="メイン"/>
    <s v="幸田"/>
    <s v="火"/>
    <n v="1"/>
    <n v="3703"/>
    <s v=""/>
    <s v=""/>
    <s v=""/>
    <s v=""/>
    <s v=""/>
    <s v=""/>
    <x v="0"/>
    <s v="GE1D火1"/>
    <n v="0.1111111111111111"/>
    <s v="幸田火1"/>
    <n v="0.2"/>
    <n v="9"/>
    <n v="2.6666666666666665"/>
    <s v="3703火1"/>
    <n v="0.2"/>
    <s v="GE1DLCGE1C火13703"/>
    <n v="2.6666666666666665"/>
    <m/>
  </r>
  <r>
    <n v="1"/>
    <x v="1"/>
    <x v="3"/>
    <x v="0"/>
    <n v="24"/>
    <s v="角森"/>
    <x v="6"/>
    <x v="56"/>
    <s v="山口"/>
    <s v="ゲーム"/>
    <s v="プログラム"/>
    <s v="専任"/>
    <x v="90"/>
    <x v="1"/>
    <x v="21"/>
    <x v="0"/>
    <x v="3"/>
    <x v="28"/>
    <x v="2"/>
    <n v="36"/>
    <x v="0"/>
    <x v="2"/>
    <m/>
    <x v="0"/>
    <x v="1"/>
    <x v="1"/>
    <x v="0"/>
    <x v="0"/>
    <s v="LCGE1D"/>
    <s v="メイン"/>
    <s v="井上"/>
    <s v="火"/>
    <n v="1"/>
    <n v="3301"/>
    <s v=""/>
    <s v=""/>
    <s v=""/>
    <s v=""/>
    <s v=""/>
    <s v=""/>
    <x v="0"/>
    <s v="GE1D火1"/>
    <n v="0.1111111111111111"/>
    <s v="井上火1"/>
    <n v="0.2"/>
    <n v="9"/>
    <n v="2.6666666666666665"/>
    <s v="3301火1"/>
    <n v="0.2"/>
    <s v="GE1DLCGE1D火13301"/>
    <n v="2.6666666666666665"/>
    <m/>
  </r>
  <r>
    <n v="1"/>
    <x v="1"/>
    <x v="3"/>
    <x v="0"/>
    <n v="24"/>
    <s v="角森"/>
    <x v="6"/>
    <x v="56"/>
    <s v="山口"/>
    <s v="ゲーム"/>
    <s v="プログラム"/>
    <s v="専任"/>
    <x v="91"/>
    <x v="1"/>
    <x v="15"/>
    <x v="0"/>
    <x v="3"/>
    <x v="5"/>
    <x v="2"/>
    <n v="36"/>
    <x v="0"/>
    <x v="2"/>
    <m/>
    <x v="0"/>
    <x v="1"/>
    <x v="1"/>
    <x v="0"/>
    <x v="0"/>
    <s v="LCGE1E"/>
    <s v="メイン"/>
    <s v="幸山"/>
    <s v="火"/>
    <n v="1"/>
    <n v="3302"/>
    <s v=""/>
    <s v=""/>
    <s v=""/>
    <s v=""/>
    <s v=""/>
    <s v=""/>
    <x v="0"/>
    <s v="GE1D火1"/>
    <n v="0.1111111111111111"/>
    <s v="幸山火1"/>
    <n v="0.2"/>
    <n v="9"/>
    <n v="2.6666666666666665"/>
    <s v="3302火1"/>
    <n v="0.2"/>
    <s v="GE1DLCGE1E火13302"/>
    <n v="2.6666666666666665"/>
    <m/>
  </r>
  <r>
    <n v="1"/>
    <x v="1"/>
    <x v="3"/>
    <x v="0"/>
    <n v="24"/>
    <s v="角森"/>
    <x v="6"/>
    <x v="56"/>
    <s v="山口"/>
    <s v="ゲーム"/>
    <s v="プログラム"/>
    <s v="専任"/>
    <x v="92"/>
    <x v="1"/>
    <x v="20"/>
    <x v="0"/>
    <x v="3"/>
    <x v="21"/>
    <x v="2"/>
    <n v="36"/>
    <x v="0"/>
    <x v="2"/>
    <m/>
    <x v="0"/>
    <x v="1"/>
    <x v="1"/>
    <x v="0"/>
    <x v="0"/>
    <s v="LCGE1F"/>
    <s v="メイン"/>
    <s v="長畑"/>
    <s v="火"/>
    <n v="1"/>
    <n v="3303"/>
    <s v=""/>
    <s v=""/>
    <s v=""/>
    <s v=""/>
    <s v=""/>
    <s v=""/>
    <x v="0"/>
    <s v="GE1D火1"/>
    <n v="0.1111111111111111"/>
    <s v="長畑火1"/>
    <n v="0.2"/>
    <n v="9"/>
    <n v="2.6666666666666665"/>
    <s v="3303火1"/>
    <n v="0.2"/>
    <s v="GE1DLCGE1F火13303"/>
    <n v="2.6666666666666665"/>
    <m/>
  </r>
  <r>
    <n v="1"/>
    <x v="1"/>
    <x v="3"/>
    <x v="0"/>
    <n v="24"/>
    <s v="角森"/>
    <x v="6"/>
    <x v="56"/>
    <s v="山口"/>
    <s v="ゲーム"/>
    <s v="プログラム"/>
    <s v="専任"/>
    <x v="93"/>
    <x v="1"/>
    <x v="51"/>
    <x v="0"/>
    <x v="3"/>
    <x v="36"/>
    <x v="2"/>
    <n v="36"/>
    <x v="2"/>
    <x v="2"/>
    <m/>
    <x v="0"/>
    <x v="1"/>
    <x v="1"/>
    <x v="1"/>
    <x v="0"/>
    <s v="LCGE1G"/>
    <s v="メイン"/>
    <s v="牧"/>
    <s v="火"/>
    <n v="1"/>
    <n v="1301"/>
    <s v=""/>
    <s v=""/>
    <s v=""/>
    <s v=""/>
    <s v=""/>
    <s v=""/>
    <x v="0"/>
    <s v="GE1D火1"/>
    <n v="0.1111111111111111"/>
    <s v="牧火1"/>
    <n v="0.2"/>
    <n v="9"/>
    <n v="2.6666666666666665"/>
    <s v="1301火1"/>
    <n v="0.2"/>
    <s v="GE1DLCGE1G火11301"/>
    <n v="2.6666666666666665"/>
    <m/>
  </r>
  <r>
    <n v="1"/>
    <x v="1"/>
    <x v="3"/>
    <x v="0"/>
    <n v="24"/>
    <s v="角森"/>
    <x v="6"/>
    <x v="56"/>
    <s v="山口"/>
    <s v="ゲーム"/>
    <s v="プログラム"/>
    <s v="専任"/>
    <x v="31"/>
    <x v="1"/>
    <x v="74"/>
    <x v="0"/>
    <x v="3"/>
    <x v="33"/>
    <x v="2"/>
    <n v="36"/>
    <x v="2"/>
    <x v="2"/>
    <m/>
    <x v="0"/>
    <x v="3"/>
    <x v="0"/>
    <x v="0"/>
    <x v="0"/>
    <s v="LCGE1H"/>
    <s v="メイン"/>
    <s v="吹野"/>
    <s v="火"/>
    <n v="1"/>
    <n v="1302"/>
    <s v=""/>
    <s v=""/>
    <s v=""/>
    <s v=""/>
    <s v=""/>
    <s v=""/>
    <x v="0"/>
    <s v="GE1D火1"/>
    <n v="0.1111111111111111"/>
    <s v="吹野火1"/>
    <n v="0.2"/>
    <n v="9"/>
    <n v="2.6666666666666665"/>
    <s v="1302火1"/>
    <n v="0.2"/>
    <s v="GE1DLCGE1H火11302"/>
    <n v="2.6666666666666665"/>
    <m/>
  </r>
  <r>
    <n v="1"/>
    <x v="1"/>
    <x v="3"/>
    <x v="0"/>
    <n v="24"/>
    <s v="角森"/>
    <x v="6"/>
    <x v="56"/>
    <s v="山口"/>
    <s v="ゲーム"/>
    <s v="プログラム"/>
    <s v="専任"/>
    <x v="32"/>
    <x v="1"/>
    <x v="55"/>
    <x v="0"/>
    <x v="3"/>
    <x v="20"/>
    <x v="2"/>
    <n v="36"/>
    <x v="2"/>
    <x v="2"/>
    <m/>
    <x v="0"/>
    <x v="1"/>
    <x v="1"/>
    <x v="1"/>
    <x v="1"/>
    <s v="LCGE1I"/>
    <s v="メイン"/>
    <s v="角森"/>
    <s v="火"/>
    <n v="1"/>
    <n v="1303"/>
    <s v=""/>
    <s v=""/>
    <s v=""/>
    <s v=""/>
    <s v=""/>
    <s v=""/>
    <x v="0"/>
    <s v="GE1D火1"/>
    <n v="0.1111111111111111"/>
    <s v="角森火1"/>
    <n v="0.2"/>
    <n v="9"/>
    <n v="2.6666666666666665"/>
    <s v="1303火1"/>
    <n v="0.2"/>
    <s v="GE1DLCGE1I火11303"/>
    <n v="2.6666666666666665"/>
    <m/>
  </r>
  <r>
    <n v="1"/>
    <x v="1"/>
    <x v="3"/>
    <x v="0"/>
    <n v="24"/>
    <s v="角森"/>
    <x v="6"/>
    <x v="56"/>
    <s v="山口"/>
    <s v="ゲーム"/>
    <s v="プログラム"/>
    <s v="専任"/>
    <x v="87"/>
    <x v="1"/>
    <x v="47"/>
    <x v="0"/>
    <x v="1"/>
    <x v="38"/>
    <x v="5"/>
    <n v="15"/>
    <x v="0"/>
    <x v="5"/>
    <m/>
    <x v="0"/>
    <x v="1"/>
    <x v="1"/>
    <x v="1"/>
    <x v="0"/>
    <s v="LCGE1A"/>
    <s v="メイン"/>
    <s v="福井"/>
    <s v="火"/>
    <n v="2"/>
    <n v="3701"/>
    <s v=""/>
    <s v=""/>
    <s v=""/>
    <s v=""/>
    <s v=""/>
    <s v=""/>
    <x v="0"/>
    <s v="GE1D火2"/>
    <n v="9.0909090909090912E-2"/>
    <s v="福井火2"/>
    <n v="0.2"/>
    <n v="9"/>
    <n v="2.6666666666666665"/>
    <s v="3701火2"/>
    <n v="0.2"/>
    <s v="GE1DLCGE1A火23701"/>
    <n v="2.6666666666666665"/>
    <m/>
  </r>
  <r>
    <n v="1"/>
    <x v="1"/>
    <x v="3"/>
    <x v="0"/>
    <n v="24"/>
    <s v="角森"/>
    <x v="6"/>
    <x v="56"/>
    <s v="山口"/>
    <s v="ゲーム"/>
    <s v="プログラム"/>
    <s v="専任"/>
    <x v="88"/>
    <x v="1"/>
    <x v="46"/>
    <x v="0"/>
    <x v="1"/>
    <x v="43"/>
    <x v="5"/>
    <n v="15"/>
    <x v="0"/>
    <x v="5"/>
    <m/>
    <x v="0"/>
    <x v="1"/>
    <x v="1"/>
    <x v="1"/>
    <x v="0"/>
    <s v="LCGE1B"/>
    <s v="メイン"/>
    <s v="山口"/>
    <s v="火"/>
    <n v="2"/>
    <n v="3702"/>
    <s v=""/>
    <s v=""/>
    <s v=""/>
    <s v=""/>
    <s v=""/>
    <s v=""/>
    <x v="0"/>
    <s v="GE1D火2"/>
    <n v="9.0909090909090912E-2"/>
    <s v="山口火2"/>
    <n v="0.2"/>
    <n v="9"/>
    <n v="2.6666666666666665"/>
    <s v="3702火2"/>
    <n v="0.2"/>
    <s v="GE1DLCGE1B火23702"/>
    <n v="2.6666666666666665"/>
    <m/>
  </r>
  <r>
    <n v="1"/>
    <x v="1"/>
    <x v="3"/>
    <x v="0"/>
    <n v="24"/>
    <s v="角森"/>
    <x v="6"/>
    <x v="56"/>
    <s v="山口"/>
    <s v="ゲーム"/>
    <s v="プログラム"/>
    <s v="専任"/>
    <x v="89"/>
    <x v="1"/>
    <x v="13"/>
    <x v="0"/>
    <x v="1"/>
    <x v="34"/>
    <x v="5"/>
    <n v="15"/>
    <x v="0"/>
    <x v="5"/>
    <m/>
    <x v="0"/>
    <x v="1"/>
    <x v="1"/>
    <x v="1"/>
    <x v="0"/>
    <s v="LCGE1C"/>
    <s v="メイン"/>
    <s v="幸田"/>
    <s v="火"/>
    <n v="2"/>
    <n v="3703"/>
    <s v=""/>
    <s v=""/>
    <s v=""/>
    <s v=""/>
    <s v=""/>
    <s v=""/>
    <x v="0"/>
    <s v="GE1D火2"/>
    <n v="9.0909090909090912E-2"/>
    <s v="幸田火2"/>
    <n v="0.2"/>
    <n v="9"/>
    <n v="2.6666666666666665"/>
    <s v="3703火2"/>
    <n v="0.2"/>
    <s v="GE1DLCGE1C火23703"/>
    <n v="2.6666666666666665"/>
    <m/>
  </r>
  <r>
    <n v="1"/>
    <x v="1"/>
    <x v="3"/>
    <x v="0"/>
    <n v="24"/>
    <s v="角森"/>
    <x v="6"/>
    <x v="56"/>
    <s v="山口"/>
    <s v="ゲーム"/>
    <s v="プログラム"/>
    <s v="専任"/>
    <x v="90"/>
    <x v="1"/>
    <x v="21"/>
    <x v="0"/>
    <x v="1"/>
    <x v="28"/>
    <x v="2"/>
    <n v="36"/>
    <x v="0"/>
    <x v="2"/>
    <m/>
    <x v="0"/>
    <x v="1"/>
    <x v="1"/>
    <x v="0"/>
    <x v="0"/>
    <s v="LCGE1D"/>
    <s v="メイン"/>
    <s v="井上"/>
    <s v="火"/>
    <n v="2"/>
    <n v="3301"/>
    <s v=""/>
    <s v=""/>
    <s v=""/>
    <s v=""/>
    <s v=""/>
    <s v=""/>
    <x v="0"/>
    <s v="GE1D火2"/>
    <n v="9.0909090909090912E-2"/>
    <s v="井上火2"/>
    <n v="0.2"/>
    <n v="9"/>
    <n v="2.6666666666666665"/>
    <s v="3301火2"/>
    <n v="0.2"/>
    <s v="GE1DLCGE1D火23301"/>
    <n v="2.6666666666666665"/>
    <m/>
  </r>
  <r>
    <n v="1"/>
    <x v="1"/>
    <x v="3"/>
    <x v="0"/>
    <n v="24"/>
    <s v="角森"/>
    <x v="6"/>
    <x v="56"/>
    <s v="山口"/>
    <s v="ゲーム"/>
    <s v="プログラム"/>
    <s v="専任"/>
    <x v="91"/>
    <x v="1"/>
    <x v="15"/>
    <x v="0"/>
    <x v="1"/>
    <x v="5"/>
    <x v="2"/>
    <n v="36"/>
    <x v="0"/>
    <x v="2"/>
    <m/>
    <x v="0"/>
    <x v="1"/>
    <x v="1"/>
    <x v="0"/>
    <x v="0"/>
    <s v="LCGE1E"/>
    <s v="メイン"/>
    <s v="幸山"/>
    <s v="火"/>
    <n v="2"/>
    <n v="3302"/>
    <s v=""/>
    <s v=""/>
    <s v=""/>
    <s v=""/>
    <s v=""/>
    <s v=""/>
    <x v="0"/>
    <s v="GE1D火2"/>
    <n v="9.0909090909090912E-2"/>
    <s v="幸山火2"/>
    <n v="0.2"/>
    <n v="9"/>
    <n v="2.6666666666666665"/>
    <s v="3302火2"/>
    <n v="0.2"/>
    <s v="GE1DLCGE1E火23302"/>
    <n v="2.6666666666666665"/>
    <m/>
  </r>
  <r>
    <n v="1"/>
    <x v="1"/>
    <x v="3"/>
    <x v="0"/>
    <n v="24"/>
    <s v="角森"/>
    <x v="6"/>
    <x v="56"/>
    <s v="山口"/>
    <s v="ゲーム"/>
    <s v="プログラム"/>
    <s v="専任"/>
    <x v="92"/>
    <x v="1"/>
    <x v="20"/>
    <x v="0"/>
    <x v="1"/>
    <x v="21"/>
    <x v="2"/>
    <n v="36"/>
    <x v="0"/>
    <x v="2"/>
    <m/>
    <x v="0"/>
    <x v="1"/>
    <x v="1"/>
    <x v="0"/>
    <x v="0"/>
    <s v="LCGE1F"/>
    <s v="メイン"/>
    <s v="長畑"/>
    <s v="火"/>
    <n v="2"/>
    <n v="3303"/>
    <s v=""/>
    <s v=""/>
    <s v=""/>
    <s v=""/>
    <s v=""/>
    <s v=""/>
    <x v="0"/>
    <s v="GE1D火2"/>
    <n v="9.0909090909090912E-2"/>
    <s v="長畑火2"/>
    <n v="0.2"/>
    <n v="9"/>
    <n v="2.6666666666666665"/>
    <s v="3303火2"/>
    <n v="0.2"/>
    <s v="GE1DLCGE1F火23303"/>
    <n v="2.6666666666666665"/>
    <m/>
  </r>
  <r>
    <n v="1"/>
    <x v="1"/>
    <x v="3"/>
    <x v="0"/>
    <n v="24"/>
    <s v="角森"/>
    <x v="6"/>
    <x v="56"/>
    <s v="山口"/>
    <s v="ゲーム"/>
    <s v="プログラム"/>
    <s v="専任"/>
    <x v="93"/>
    <x v="1"/>
    <x v="51"/>
    <x v="0"/>
    <x v="1"/>
    <x v="36"/>
    <x v="2"/>
    <n v="36"/>
    <x v="2"/>
    <x v="2"/>
    <m/>
    <x v="0"/>
    <x v="1"/>
    <x v="1"/>
    <x v="1"/>
    <x v="0"/>
    <s v="LCGE1G"/>
    <s v="メイン"/>
    <s v="牧"/>
    <s v="火"/>
    <n v="2"/>
    <n v="1301"/>
    <s v=""/>
    <s v=""/>
    <s v=""/>
    <s v=""/>
    <s v=""/>
    <s v=""/>
    <x v="0"/>
    <s v="GE1D火2"/>
    <n v="9.0909090909090912E-2"/>
    <s v="牧火2"/>
    <n v="0.2"/>
    <n v="9"/>
    <n v="2.6666666666666665"/>
    <s v="1301火2"/>
    <n v="0.2"/>
    <s v="GE1DLCGE1G火21301"/>
    <n v="2.6666666666666665"/>
    <m/>
  </r>
  <r>
    <n v="1"/>
    <x v="1"/>
    <x v="3"/>
    <x v="0"/>
    <n v="24"/>
    <s v="角森"/>
    <x v="6"/>
    <x v="56"/>
    <s v="山口"/>
    <s v="ゲーム"/>
    <s v="プログラム"/>
    <s v="専任"/>
    <x v="31"/>
    <x v="1"/>
    <x v="74"/>
    <x v="0"/>
    <x v="1"/>
    <x v="33"/>
    <x v="2"/>
    <n v="36"/>
    <x v="2"/>
    <x v="2"/>
    <m/>
    <x v="0"/>
    <x v="3"/>
    <x v="0"/>
    <x v="0"/>
    <x v="0"/>
    <s v="LCGE1H"/>
    <s v="メイン"/>
    <s v="吹野"/>
    <s v="火"/>
    <n v="2"/>
    <n v="1302"/>
    <s v=""/>
    <s v=""/>
    <s v=""/>
    <s v=""/>
    <s v=""/>
    <s v=""/>
    <x v="0"/>
    <s v="GE1D火2"/>
    <n v="9.0909090909090912E-2"/>
    <s v="吹野火2"/>
    <n v="0.2"/>
    <n v="9"/>
    <n v="2.6666666666666665"/>
    <s v="1302火2"/>
    <n v="0.1"/>
    <s v="GE1DLCGE1H火21302"/>
    <n v="1.3333333333333333"/>
    <m/>
  </r>
  <r>
    <n v="1"/>
    <x v="1"/>
    <x v="3"/>
    <x v="0"/>
    <n v="24"/>
    <s v="角森"/>
    <x v="6"/>
    <x v="56"/>
    <s v="山口"/>
    <s v="ゲーム"/>
    <s v="プログラム"/>
    <s v="専任"/>
    <x v="32"/>
    <x v="1"/>
    <x v="55"/>
    <x v="0"/>
    <x v="1"/>
    <x v="20"/>
    <x v="2"/>
    <n v="36"/>
    <x v="2"/>
    <x v="2"/>
    <m/>
    <x v="0"/>
    <x v="1"/>
    <x v="1"/>
    <x v="1"/>
    <x v="1"/>
    <s v="LCGE1I"/>
    <s v="メイン"/>
    <s v="角森"/>
    <s v="火"/>
    <n v="2"/>
    <n v="1303"/>
    <s v=""/>
    <s v=""/>
    <s v=""/>
    <s v=""/>
    <s v=""/>
    <s v=""/>
    <x v="0"/>
    <s v="GE1D火2"/>
    <n v="9.0909090909090912E-2"/>
    <s v="角森火2"/>
    <n v="0.2"/>
    <n v="9"/>
    <n v="2.6666666666666665"/>
    <s v="1303火2"/>
    <n v="0.1"/>
    <s v="GE1DLCGE1I火21303"/>
    <n v="1.3333333333333333"/>
    <m/>
  </r>
  <r>
    <n v="1"/>
    <x v="0"/>
    <x v="3"/>
    <x v="0"/>
    <n v="24"/>
    <s v="角森"/>
    <x v="26"/>
    <x v="64"/>
    <n v="0"/>
    <e v="#N/A"/>
    <e v="#N/A"/>
    <e v="#N/A"/>
    <x v="3"/>
    <x v="1"/>
    <x v="55"/>
    <x v="0"/>
    <x v="2"/>
    <x v="22"/>
    <x v="2"/>
    <n v="36"/>
    <x v="2"/>
    <x v="2"/>
    <m/>
    <x v="0"/>
    <x v="1"/>
    <x v="1"/>
    <x v="1"/>
    <x v="1"/>
    <s v="GE1D"/>
    <s v="メイン"/>
    <s v="角森"/>
    <s v="火"/>
    <n v="4"/>
    <n v="1304"/>
    <s v=""/>
    <s v=""/>
    <s v=""/>
    <s v=""/>
    <s v=""/>
    <s v=""/>
    <x v="0"/>
    <s v="GE1D火4"/>
    <n v="1"/>
    <s v="角森火4"/>
    <n v="0"/>
    <n v="1"/>
    <n v="24"/>
    <s v="1304火4"/>
    <n v="1"/>
    <s v="GE1DGE1D火41304"/>
    <n v="24"/>
    <m/>
  </r>
  <r>
    <n v="1"/>
    <x v="1"/>
    <x v="3"/>
    <x v="0"/>
    <n v="24"/>
    <s v="角森"/>
    <x v="6"/>
    <x v="56"/>
    <s v="山口"/>
    <s v="ゲーム"/>
    <s v="プログラム"/>
    <s v="専任"/>
    <x v="87"/>
    <x v="1"/>
    <x v="47"/>
    <x v="2"/>
    <x v="3"/>
    <x v="38"/>
    <x v="5"/>
    <n v="15"/>
    <x v="0"/>
    <x v="5"/>
    <m/>
    <x v="0"/>
    <x v="1"/>
    <x v="1"/>
    <x v="1"/>
    <x v="0"/>
    <s v="LCGE1A"/>
    <s v="メイン"/>
    <s v="福井"/>
    <s v="木"/>
    <n v="1"/>
    <n v="3701"/>
    <s v=""/>
    <s v=""/>
    <s v=""/>
    <s v=""/>
    <s v=""/>
    <s v=""/>
    <x v="0"/>
    <s v="GE1D木1"/>
    <n v="0.1111111111111111"/>
    <s v="福井木1"/>
    <n v="0.2"/>
    <n v="9"/>
    <n v="2.6666666666666665"/>
    <s v="3701木1"/>
    <n v="0.2"/>
    <s v="GE1DLCGE1A木13701"/>
    <n v="2.6666666666666665"/>
    <m/>
  </r>
  <r>
    <n v="1"/>
    <x v="1"/>
    <x v="3"/>
    <x v="0"/>
    <n v="24"/>
    <s v="角森"/>
    <x v="6"/>
    <x v="56"/>
    <s v="山口"/>
    <s v="ゲーム"/>
    <s v="プログラム"/>
    <s v="専任"/>
    <x v="88"/>
    <x v="1"/>
    <x v="46"/>
    <x v="2"/>
    <x v="3"/>
    <x v="43"/>
    <x v="5"/>
    <n v="15"/>
    <x v="0"/>
    <x v="5"/>
    <m/>
    <x v="0"/>
    <x v="1"/>
    <x v="1"/>
    <x v="1"/>
    <x v="0"/>
    <s v="LCGE1B"/>
    <s v="メイン"/>
    <s v="山口"/>
    <s v="木"/>
    <n v="1"/>
    <n v="3702"/>
    <s v=""/>
    <s v=""/>
    <s v=""/>
    <s v=""/>
    <s v=""/>
    <s v=""/>
    <x v="0"/>
    <s v="GE1D木1"/>
    <n v="0.1111111111111111"/>
    <s v="山口木1"/>
    <n v="0.2"/>
    <n v="9"/>
    <n v="2.6666666666666665"/>
    <s v="3702木1"/>
    <n v="0.2"/>
    <s v="GE1DLCGE1B木13702"/>
    <n v="2.6666666666666665"/>
    <m/>
  </r>
  <r>
    <n v="1"/>
    <x v="1"/>
    <x v="3"/>
    <x v="0"/>
    <n v="24"/>
    <s v="角森"/>
    <x v="6"/>
    <x v="56"/>
    <s v="山口"/>
    <s v="ゲーム"/>
    <s v="プログラム"/>
    <s v="専任"/>
    <x v="89"/>
    <x v="1"/>
    <x v="13"/>
    <x v="2"/>
    <x v="3"/>
    <x v="34"/>
    <x v="5"/>
    <n v="15"/>
    <x v="0"/>
    <x v="5"/>
    <m/>
    <x v="0"/>
    <x v="1"/>
    <x v="1"/>
    <x v="1"/>
    <x v="0"/>
    <s v="LCGE1C"/>
    <s v="メイン"/>
    <s v="幸田"/>
    <s v="木"/>
    <n v="1"/>
    <n v="3703"/>
    <s v=""/>
    <s v=""/>
    <s v=""/>
    <s v=""/>
    <s v=""/>
    <s v=""/>
    <x v="0"/>
    <s v="GE1D木1"/>
    <n v="0.1111111111111111"/>
    <s v="幸田木1"/>
    <n v="0.2"/>
    <n v="9"/>
    <n v="2.6666666666666665"/>
    <s v="3703木1"/>
    <n v="0.2"/>
    <s v="GE1DLCGE1C木13703"/>
    <n v="2.6666666666666665"/>
    <m/>
  </r>
  <r>
    <n v="1"/>
    <x v="1"/>
    <x v="3"/>
    <x v="0"/>
    <n v="24"/>
    <s v="角森"/>
    <x v="6"/>
    <x v="56"/>
    <s v="山口"/>
    <s v="ゲーム"/>
    <s v="プログラム"/>
    <s v="専任"/>
    <x v="90"/>
    <x v="1"/>
    <x v="21"/>
    <x v="2"/>
    <x v="3"/>
    <x v="28"/>
    <x v="2"/>
    <n v="36"/>
    <x v="0"/>
    <x v="2"/>
    <m/>
    <x v="0"/>
    <x v="1"/>
    <x v="1"/>
    <x v="0"/>
    <x v="0"/>
    <s v="LCGE1D"/>
    <s v="メイン"/>
    <s v="井上"/>
    <s v="木"/>
    <n v="1"/>
    <n v="3301"/>
    <s v=""/>
    <s v=""/>
    <s v=""/>
    <s v=""/>
    <s v=""/>
    <s v=""/>
    <x v="0"/>
    <s v="GE1D木1"/>
    <n v="0.1111111111111111"/>
    <s v="井上木1"/>
    <n v="0.2"/>
    <n v="9"/>
    <n v="2.6666666666666665"/>
    <s v="3301木1"/>
    <n v="0.2"/>
    <s v="GE1DLCGE1D木13301"/>
    <n v="2.6666666666666665"/>
    <m/>
  </r>
  <r>
    <n v="1"/>
    <x v="1"/>
    <x v="3"/>
    <x v="0"/>
    <n v="24"/>
    <s v="角森"/>
    <x v="6"/>
    <x v="56"/>
    <s v="山口"/>
    <s v="ゲーム"/>
    <s v="プログラム"/>
    <s v="専任"/>
    <x v="91"/>
    <x v="1"/>
    <x v="15"/>
    <x v="2"/>
    <x v="3"/>
    <x v="5"/>
    <x v="2"/>
    <n v="36"/>
    <x v="0"/>
    <x v="2"/>
    <m/>
    <x v="0"/>
    <x v="1"/>
    <x v="1"/>
    <x v="0"/>
    <x v="0"/>
    <s v="LCGE1E"/>
    <s v="メイン"/>
    <s v="幸山"/>
    <s v="木"/>
    <n v="1"/>
    <n v="3302"/>
    <s v=""/>
    <s v=""/>
    <s v=""/>
    <s v=""/>
    <s v=""/>
    <s v=""/>
    <x v="0"/>
    <s v="GE1D木1"/>
    <n v="0.1111111111111111"/>
    <s v="幸山木1"/>
    <n v="0.2"/>
    <n v="9"/>
    <n v="2.6666666666666665"/>
    <s v="3302木1"/>
    <n v="0.2"/>
    <s v="GE1DLCGE1E木13302"/>
    <n v="2.6666666666666665"/>
    <m/>
  </r>
  <r>
    <n v="1"/>
    <x v="1"/>
    <x v="3"/>
    <x v="0"/>
    <n v="24"/>
    <s v="角森"/>
    <x v="6"/>
    <x v="56"/>
    <s v="山口"/>
    <s v="ゲーム"/>
    <s v="プログラム"/>
    <s v="専任"/>
    <x v="92"/>
    <x v="1"/>
    <x v="20"/>
    <x v="2"/>
    <x v="3"/>
    <x v="21"/>
    <x v="2"/>
    <n v="36"/>
    <x v="0"/>
    <x v="2"/>
    <m/>
    <x v="0"/>
    <x v="1"/>
    <x v="1"/>
    <x v="0"/>
    <x v="0"/>
    <s v="LCGE1F"/>
    <s v="メイン"/>
    <s v="長畑"/>
    <s v="木"/>
    <n v="1"/>
    <n v="3303"/>
    <s v=""/>
    <s v=""/>
    <s v=""/>
    <s v=""/>
    <s v=""/>
    <s v=""/>
    <x v="0"/>
    <s v="GE1D木1"/>
    <n v="0.1111111111111111"/>
    <s v="長畑木1"/>
    <n v="0.2"/>
    <n v="9"/>
    <n v="2.6666666666666665"/>
    <s v="3303木1"/>
    <n v="0.2"/>
    <s v="GE1DLCGE1F木13303"/>
    <n v="2.6666666666666665"/>
    <m/>
  </r>
  <r>
    <n v="1"/>
    <x v="1"/>
    <x v="3"/>
    <x v="0"/>
    <n v="24"/>
    <s v="角森"/>
    <x v="6"/>
    <x v="56"/>
    <s v="山口"/>
    <s v="ゲーム"/>
    <s v="プログラム"/>
    <s v="専任"/>
    <x v="93"/>
    <x v="1"/>
    <x v="51"/>
    <x v="2"/>
    <x v="3"/>
    <x v="36"/>
    <x v="2"/>
    <n v="36"/>
    <x v="2"/>
    <x v="2"/>
    <m/>
    <x v="0"/>
    <x v="1"/>
    <x v="1"/>
    <x v="1"/>
    <x v="0"/>
    <s v="LCGE1G"/>
    <s v="メイン"/>
    <s v="牧"/>
    <s v="木"/>
    <n v="1"/>
    <n v="1301"/>
    <s v=""/>
    <s v=""/>
    <s v=""/>
    <s v=""/>
    <s v=""/>
    <s v=""/>
    <x v="0"/>
    <s v="GE1D木1"/>
    <n v="0.1111111111111111"/>
    <s v="牧木1"/>
    <n v="0.2"/>
    <n v="9"/>
    <n v="2.6666666666666665"/>
    <s v="1301木1"/>
    <n v="0.2"/>
    <s v="GE1DLCGE1G木11301"/>
    <n v="2.6666666666666665"/>
    <m/>
  </r>
  <r>
    <n v="1"/>
    <x v="1"/>
    <x v="3"/>
    <x v="0"/>
    <n v="24"/>
    <s v="角森"/>
    <x v="6"/>
    <x v="56"/>
    <s v="山口"/>
    <s v="ゲーム"/>
    <s v="プログラム"/>
    <s v="専任"/>
    <x v="31"/>
    <x v="1"/>
    <x v="74"/>
    <x v="2"/>
    <x v="3"/>
    <x v="33"/>
    <x v="2"/>
    <n v="36"/>
    <x v="2"/>
    <x v="2"/>
    <m/>
    <x v="0"/>
    <x v="3"/>
    <x v="0"/>
    <x v="0"/>
    <x v="0"/>
    <s v="LCGE1H"/>
    <s v="メイン"/>
    <s v="吹野"/>
    <s v="木"/>
    <n v="1"/>
    <n v="1302"/>
    <s v=""/>
    <s v=""/>
    <s v=""/>
    <s v=""/>
    <s v=""/>
    <s v=""/>
    <x v="0"/>
    <s v="GE1D木1"/>
    <n v="0.1111111111111111"/>
    <s v="吹野木1"/>
    <n v="0.2"/>
    <n v="9"/>
    <n v="2.6666666666666665"/>
    <s v="1302木1"/>
    <n v="0.2"/>
    <s v="GE1DLCGE1H木11302"/>
    <n v="2.6666666666666665"/>
    <m/>
  </r>
  <r>
    <n v="1"/>
    <x v="1"/>
    <x v="3"/>
    <x v="0"/>
    <n v="24"/>
    <s v="角森"/>
    <x v="6"/>
    <x v="56"/>
    <s v="山口"/>
    <s v="ゲーム"/>
    <s v="プログラム"/>
    <s v="専任"/>
    <x v="32"/>
    <x v="1"/>
    <x v="55"/>
    <x v="2"/>
    <x v="3"/>
    <x v="20"/>
    <x v="2"/>
    <n v="36"/>
    <x v="2"/>
    <x v="2"/>
    <m/>
    <x v="0"/>
    <x v="1"/>
    <x v="1"/>
    <x v="1"/>
    <x v="1"/>
    <s v="LCGE1I"/>
    <s v="メイン"/>
    <s v="角森"/>
    <s v="木"/>
    <n v="1"/>
    <n v="1303"/>
    <s v=""/>
    <s v=""/>
    <s v=""/>
    <s v=""/>
    <s v=""/>
    <s v=""/>
    <x v="0"/>
    <s v="GE1D木1"/>
    <n v="0.1111111111111111"/>
    <s v="角森木1"/>
    <n v="0.2"/>
    <n v="9"/>
    <n v="2.6666666666666665"/>
    <s v="1303木1"/>
    <n v="0.2"/>
    <s v="GE1DLCGE1I木11303"/>
    <n v="2.6666666666666665"/>
    <m/>
  </r>
  <r>
    <n v="1"/>
    <x v="1"/>
    <x v="3"/>
    <x v="0"/>
    <n v="24"/>
    <s v="角森"/>
    <x v="6"/>
    <x v="56"/>
    <s v="山口"/>
    <s v="ゲーム"/>
    <s v="プログラム"/>
    <s v="専任"/>
    <x v="87"/>
    <x v="1"/>
    <x v="47"/>
    <x v="2"/>
    <x v="1"/>
    <x v="38"/>
    <x v="5"/>
    <n v="15"/>
    <x v="0"/>
    <x v="5"/>
    <m/>
    <x v="0"/>
    <x v="1"/>
    <x v="1"/>
    <x v="1"/>
    <x v="0"/>
    <s v="LCGE1A"/>
    <s v="メイン"/>
    <s v="福井"/>
    <s v="木"/>
    <n v="2"/>
    <n v="3701"/>
    <s v=""/>
    <s v=""/>
    <s v=""/>
    <s v=""/>
    <s v=""/>
    <s v=""/>
    <x v="0"/>
    <s v="GE1D木2"/>
    <n v="9.0909090909090912E-2"/>
    <s v="福井木2"/>
    <n v="0.2"/>
    <n v="9"/>
    <n v="2.6666666666666665"/>
    <s v="3701木2"/>
    <n v="0.2"/>
    <s v="GE1DLCGE1A木23701"/>
    <n v="2.6666666666666665"/>
    <m/>
  </r>
  <r>
    <n v="1"/>
    <x v="1"/>
    <x v="3"/>
    <x v="0"/>
    <n v="24"/>
    <s v="角森"/>
    <x v="6"/>
    <x v="56"/>
    <s v="山口"/>
    <s v="ゲーム"/>
    <s v="プログラム"/>
    <s v="専任"/>
    <x v="88"/>
    <x v="1"/>
    <x v="46"/>
    <x v="2"/>
    <x v="1"/>
    <x v="43"/>
    <x v="5"/>
    <n v="15"/>
    <x v="0"/>
    <x v="5"/>
    <m/>
    <x v="0"/>
    <x v="1"/>
    <x v="1"/>
    <x v="1"/>
    <x v="0"/>
    <s v="LCGE1B"/>
    <s v="メイン"/>
    <s v="山口"/>
    <s v="木"/>
    <n v="2"/>
    <n v="3702"/>
    <s v=""/>
    <s v=""/>
    <s v=""/>
    <s v=""/>
    <s v=""/>
    <s v=""/>
    <x v="0"/>
    <s v="GE1D木2"/>
    <n v="9.0909090909090912E-2"/>
    <s v="山口木2"/>
    <n v="0.2"/>
    <n v="9"/>
    <n v="2.6666666666666665"/>
    <s v="3702木2"/>
    <n v="0.2"/>
    <s v="GE1DLCGE1B木23702"/>
    <n v="2.6666666666666665"/>
    <m/>
  </r>
  <r>
    <n v="1"/>
    <x v="1"/>
    <x v="3"/>
    <x v="0"/>
    <n v="24"/>
    <s v="角森"/>
    <x v="6"/>
    <x v="56"/>
    <s v="山口"/>
    <s v="ゲーム"/>
    <s v="プログラム"/>
    <s v="専任"/>
    <x v="89"/>
    <x v="1"/>
    <x v="13"/>
    <x v="2"/>
    <x v="1"/>
    <x v="34"/>
    <x v="5"/>
    <n v="15"/>
    <x v="0"/>
    <x v="5"/>
    <m/>
    <x v="0"/>
    <x v="1"/>
    <x v="1"/>
    <x v="1"/>
    <x v="0"/>
    <s v="LCGE1C"/>
    <s v="メイン"/>
    <s v="幸田"/>
    <s v="木"/>
    <n v="2"/>
    <n v="3703"/>
    <s v=""/>
    <s v=""/>
    <s v=""/>
    <s v=""/>
    <s v=""/>
    <s v=""/>
    <x v="0"/>
    <s v="GE1D木2"/>
    <n v="9.0909090909090912E-2"/>
    <s v="幸田木2"/>
    <n v="0.2"/>
    <n v="9"/>
    <n v="2.6666666666666665"/>
    <s v="3703木2"/>
    <n v="0.2"/>
    <s v="GE1DLCGE1C木23703"/>
    <n v="2.6666666666666665"/>
    <m/>
  </r>
  <r>
    <n v="1"/>
    <x v="1"/>
    <x v="3"/>
    <x v="0"/>
    <n v="24"/>
    <s v="角森"/>
    <x v="6"/>
    <x v="56"/>
    <s v="山口"/>
    <s v="ゲーム"/>
    <s v="プログラム"/>
    <s v="専任"/>
    <x v="90"/>
    <x v="1"/>
    <x v="21"/>
    <x v="2"/>
    <x v="1"/>
    <x v="28"/>
    <x v="2"/>
    <n v="36"/>
    <x v="0"/>
    <x v="2"/>
    <m/>
    <x v="0"/>
    <x v="1"/>
    <x v="1"/>
    <x v="0"/>
    <x v="0"/>
    <s v="LCGE1D"/>
    <s v="メイン"/>
    <s v="井上"/>
    <s v="木"/>
    <n v="2"/>
    <n v="3301"/>
    <s v=""/>
    <s v=""/>
    <s v=""/>
    <s v=""/>
    <s v=""/>
    <s v=""/>
    <x v="0"/>
    <s v="GE1D木2"/>
    <n v="9.0909090909090912E-2"/>
    <s v="井上木2"/>
    <n v="0.2"/>
    <n v="9"/>
    <n v="2.6666666666666665"/>
    <s v="3301木2"/>
    <n v="0.2"/>
    <s v="GE1DLCGE1D木23301"/>
    <n v="2.6666666666666665"/>
    <m/>
  </r>
  <r>
    <n v="1"/>
    <x v="1"/>
    <x v="3"/>
    <x v="0"/>
    <n v="24"/>
    <s v="角森"/>
    <x v="6"/>
    <x v="56"/>
    <s v="山口"/>
    <s v="ゲーム"/>
    <s v="プログラム"/>
    <s v="専任"/>
    <x v="91"/>
    <x v="1"/>
    <x v="15"/>
    <x v="2"/>
    <x v="1"/>
    <x v="5"/>
    <x v="2"/>
    <n v="36"/>
    <x v="0"/>
    <x v="2"/>
    <m/>
    <x v="0"/>
    <x v="1"/>
    <x v="1"/>
    <x v="0"/>
    <x v="0"/>
    <s v="LCGE1E"/>
    <s v="メイン"/>
    <s v="幸山"/>
    <s v="木"/>
    <n v="2"/>
    <n v="3302"/>
    <s v=""/>
    <s v=""/>
    <s v=""/>
    <s v=""/>
    <s v=""/>
    <s v=""/>
    <x v="0"/>
    <s v="GE1D木2"/>
    <n v="9.0909090909090912E-2"/>
    <s v="幸山木2"/>
    <n v="0.2"/>
    <n v="9"/>
    <n v="2.6666666666666665"/>
    <s v="3302木2"/>
    <n v="0.2"/>
    <s v="GE1DLCGE1E木23302"/>
    <n v="2.6666666666666665"/>
    <m/>
  </r>
  <r>
    <n v="1"/>
    <x v="1"/>
    <x v="3"/>
    <x v="0"/>
    <n v="24"/>
    <s v="角森"/>
    <x v="6"/>
    <x v="56"/>
    <s v="山口"/>
    <s v="ゲーム"/>
    <s v="プログラム"/>
    <s v="専任"/>
    <x v="92"/>
    <x v="1"/>
    <x v="20"/>
    <x v="2"/>
    <x v="1"/>
    <x v="21"/>
    <x v="2"/>
    <n v="36"/>
    <x v="0"/>
    <x v="2"/>
    <m/>
    <x v="0"/>
    <x v="1"/>
    <x v="1"/>
    <x v="0"/>
    <x v="0"/>
    <s v="LCGE1F"/>
    <s v="メイン"/>
    <s v="長畑"/>
    <s v="木"/>
    <n v="2"/>
    <n v="3303"/>
    <s v=""/>
    <s v=""/>
    <s v=""/>
    <s v=""/>
    <s v=""/>
    <s v=""/>
    <x v="0"/>
    <s v="GE1D木2"/>
    <n v="9.0909090909090912E-2"/>
    <s v="長畑木2"/>
    <n v="0.2"/>
    <n v="9"/>
    <n v="2.6666666666666665"/>
    <s v="3303木2"/>
    <n v="0.2"/>
    <s v="GE1DLCGE1F木23303"/>
    <n v="2.6666666666666665"/>
    <m/>
  </r>
  <r>
    <n v="1"/>
    <x v="1"/>
    <x v="3"/>
    <x v="0"/>
    <n v="24"/>
    <s v="角森"/>
    <x v="6"/>
    <x v="56"/>
    <s v="山口"/>
    <s v="ゲーム"/>
    <s v="プログラム"/>
    <s v="専任"/>
    <x v="93"/>
    <x v="1"/>
    <x v="51"/>
    <x v="2"/>
    <x v="1"/>
    <x v="36"/>
    <x v="2"/>
    <n v="36"/>
    <x v="2"/>
    <x v="2"/>
    <m/>
    <x v="0"/>
    <x v="1"/>
    <x v="1"/>
    <x v="1"/>
    <x v="0"/>
    <s v="LCGE1G"/>
    <s v="メイン"/>
    <s v="牧"/>
    <s v="木"/>
    <n v="2"/>
    <n v="1301"/>
    <s v=""/>
    <s v=""/>
    <s v=""/>
    <s v=""/>
    <s v=""/>
    <s v=""/>
    <x v="0"/>
    <s v="GE1D木2"/>
    <n v="9.0909090909090912E-2"/>
    <s v="牧木2"/>
    <n v="0.2"/>
    <n v="9"/>
    <n v="2.6666666666666665"/>
    <s v="1301木2"/>
    <n v="0.2"/>
    <s v="GE1DLCGE1G木21301"/>
    <n v="2.6666666666666665"/>
    <m/>
  </r>
  <r>
    <n v="1"/>
    <x v="1"/>
    <x v="3"/>
    <x v="0"/>
    <n v="24"/>
    <s v="角森"/>
    <x v="6"/>
    <x v="56"/>
    <s v="山口"/>
    <s v="ゲーム"/>
    <s v="プログラム"/>
    <s v="専任"/>
    <x v="31"/>
    <x v="1"/>
    <x v="74"/>
    <x v="2"/>
    <x v="1"/>
    <x v="33"/>
    <x v="2"/>
    <n v="36"/>
    <x v="2"/>
    <x v="2"/>
    <m/>
    <x v="0"/>
    <x v="3"/>
    <x v="0"/>
    <x v="0"/>
    <x v="0"/>
    <s v="LCGE1H"/>
    <s v="メイン"/>
    <s v="吹野"/>
    <s v="木"/>
    <n v="2"/>
    <n v="1302"/>
    <s v=""/>
    <s v=""/>
    <s v=""/>
    <s v=""/>
    <s v=""/>
    <s v=""/>
    <x v="0"/>
    <s v="GE1D木2"/>
    <n v="9.0909090909090912E-2"/>
    <s v="吹野木2"/>
    <n v="0.2"/>
    <n v="9"/>
    <n v="2.6666666666666665"/>
    <s v="1302木2"/>
    <n v="0.1"/>
    <s v="GE1DLCGE1H木21302"/>
    <n v="1.3333333333333333"/>
    <m/>
  </r>
  <r>
    <n v="1"/>
    <x v="1"/>
    <x v="3"/>
    <x v="0"/>
    <n v="24"/>
    <s v="角森"/>
    <x v="6"/>
    <x v="56"/>
    <s v="山口"/>
    <s v="ゲーム"/>
    <s v="プログラム"/>
    <s v="専任"/>
    <x v="32"/>
    <x v="1"/>
    <x v="55"/>
    <x v="2"/>
    <x v="1"/>
    <x v="20"/>
    <x v="2"/>
    <n v="36"/>
    <x v="2"/>
    <x v="2"/>
    <m/>
    <x v="0"/>
    <x v="1"/>
    <x v="1"/>
    <x v="1"/>
    <x v="1"/>
    <s v="LCGE1I"/>
    <s v="メイン"/>
    <s v="角森"/>
    <s v="木"/>
    <n v="2"/>
    <n v="1303"/>
    <s v=""/>
    <s v=""/>
    <s v=""/>
    <s v=""/>
    <s v=""/>
    <s v=""/>
    <x v="0"/>
    <s v="GE1D木2"/>
    <n v="9.0909090909090912E-2"/>
    <s v="角森木2"/>
    <n v="0.2"/>
    <n v="9"/>
    <n v="2.6666666666666665"/>
    <s v="1303木2"/>
    <n v="0.1"/>
    <s v="GE1DLCGE1I木21303"/>
    <n v="1.3333333333333333"/>
    <m/>
  </r>
  <r>
    <n v="1"/>
    <x v="1"/>
    <x v="4"/>
    <x v="0"/>
    <n v="22"/>
    <s v="高祖"/>
    <x v="6"/>
    <x v="56"/>
    <s v="山口"/>
    <s v="ゲーム"/>
    <s v="プログラム"/>
    <s v="専任"/>
    <x v="87"/>
    <x v="1"/>
    <x v="47"/>
    <x v="0"/>
    <x v="3"/>
    <x v="38"/>
    <x v="5"/>
    <n v="15"/>
    <x v="0"/>
    <x v="5"/>
    <m/>
    <x v="0"/>
    <x v="1"/>
    <x v="1"/>
    <x v="1"/>
    <x v="0"/>
    <s v="LCGE1A"/>
    <s v="メイン"/>
    <s v="福井"/>
    <s v="火"/>
    <n v="1"/>
    <n v="3701"/>
    <s v=""/>
    <s v=""/>
    <s v=""/>
    <s v=""/>
    <s v=""/>
    <s v=""/>
    <x v="0"/>
    <s v="GE1E火1"/>
    <n v="0.1111111111111111"/>
    <s v="福井火1"/>
    <n v="0.2"/>
    <n v="9"/>
    <n v="2.4444444444444446"/>
    <s v="3701火1"/>
    <n v="0.2"/>
    <s v="GE1ELCGE1A火13701"/>
    <n v="2.4444444444444446"/>
    <m/>
  </r>
  <r>
    <n v="1"/>
    <x v="1"/>
    <x v="4"/>
    <x v="0"/>
    <n v="22"/>
    <s v="高祖"/>
    <x v="6"/>
    <x v="56"/>
    <s v="山口"/>
    <s v="ゲーム"/>
    <s v="プログラム"/>
    <s v="専任"/>
    <x v="88"/>
    <x v="1"/>
    <x v="46"/>
    <x v="0"/>
    <x v="3"/>
    <x v="43"/>
    <x v="5"/>
    <n v="15"/>
    <x v="0"/>
    <x v="5"/>
    <m/>
    <x v="0"/>
    <x v="1"/>
    <x v="1"/>
    <x v="1"/>
    <x v="0"/>
    <s v="LCGE1B"/>
    <s v="メイン"/>
    <s v="山口"/>
    <s v="火"/>
    <n v="1"/>
    <n v="3702"/>
    <s v=""/>
    <s v=""/>
    <s v=""/>
    <s v=""/>
    <s v=""/>
    <s v=""/>
    <x v="0"/>
    <s v="GE1E火1"/>
    <n v="0.1111111111111111"/>
    <s v="山口火1"/>
    <n v="0.2"/>
    <n v="9"/>
    <n v="2.4444444444444446"/>
    <s v="3702火1"/>
    <n v="0.2"/>
    <s v="GE1ELCGE1B火13702"/>
    <n v="2.4444444444444446"/>
    <m/>
  </r>
  <r>
    <n v="1"/>
    <x v="1"/>
    <x v="4"/>
    <x v="0"/>
    <n v="22"/>
    <s v="高祖"/>
    <x v="6"/>
    <x v="56"/>
    <s v="山口"/>
    <s v="ゲーム"/>
    <s v="プログラム"/>
    <s v="専任"/>
    <x v="89"/>
    <x v="1"/>
    <x v="13"/>
    <x v="0"/>
    <x v="3"/>
    <x v="34"/>
    <x v="5"/>
    <n v="15"/>
    <x v="0"/>
    <x v="5"/>
    <m/>
    <x v="0"/>
    <x v="1"/>
    <x v="1"/>
    <x v="1"/>
    <x v="0"/>
    <s v="LCGE1C"/>
    <s v="メイン"/>
    <s v="幸田"/>
    <s v="火"/>
    <n v="1"/>
    <n v="3703"/>
    <s v=""/>
    <s v=""/>
    <s v=""/>
    <s v=""/>
    <s v=""/>
    <s v=""/>
    <x v="0"/>
    <s v="GE1E火1"/>
    <n v="0.1111111111111111"/>
    <s v="幸田火1"/>
    <n v="0.2"/>
    <n v="9"/>
    <n v="2.4444444444444446"/>
    <s v="3703火1"/>
    <n v="0.2"/>
    <s v="GE1ELCGE1C火13703"/>
    <n v="2.4444444444444446"/>
    <m/>
  </r>
  <r>
    <n v="1"/>
    <x v="1"/>
    <x v="4"/>
    <x v="0"/>
    <n v="22"/>
    <s v="高祖"/>
    <x v="6"/>
    <x v="56"/>
    <s v="山口"/>
    <s v="ゲーム"/>
    <s v="プログラム"/>
    <s v="専任"/>
    <x v="90"/>
    <x v="1"/>
    <x v="21"/>
    <x v="0"/>
    <x v="3"/>
    <x v="28"/>
    <x v="2"/>
    <n v="36"/>
    <x v="0"/>
    <x v="2"/>
    <m/>
    <x v="0"/>
    <x v="1"/>
    <x v="1"/>
    <x v="0"/>
    <x v="0"/>
    <s v="LCGE1D"/>
    <s v="メイン"/>
    <s v="井上"/>
    <s v="火"/>
    <n v="1"/>
    <n v="3301"/>
    <s v=""/>
    <s v=""/>
    <s v=""/>
    <s v=""/>
    <s v=""/>
    <s v=""/>
    <x v="0"/>
    <s v="GE1E火1"/>
    <n v="0.1111111111111111"/>
    <s v="井上火1"/>
    <n v="0.2"/>
    <n v="9"/>
    <n v="2.4444444444444446"/>
    <s v="3301火1"/>
    <n v="0.2"/>
    <s v="GE1ELCGE1D火13301"/>
    <n v="2.4444444444444446"/>
    <m/>
  </r>
  <r>
    <n v="1"/>
    <x v="1"/>
    <x v="4"/>
    <x v="0"/>
    <n v="22"/>
    <s v="高祖"/>
    <x v="6"/>
    <x v="56"/>
    <s v="山口"/>
    <s v="ゲーム"/>
    <s v="プログラム"/>
    <s v="専任"/>
    <x v="91"/>
    <x v="1"/>
    <x v="15"/>
    <x v="0"/>
    <x v="3"/>
    <x v="5"/>
    <x v="2"/>
    <n v="36"/>
    <x v="0"/>
    <x v="2"/>
    <m/>
    <x v="0"/>
    <x v="1"/>
    <x v="1"/>
    <x v="0"/>
    <x v="0"/>
    <s v="LCGE1E"/>
    <s v="メイン"/>
    <s v="幸山"/>
    <s v="火"/>
    <n v="1"/>
    <n v="3302"/>
    <s v=""/>
    <s v=""/>
    <s v=""/>
    <s v=""/>
    <s v=""/>
    <s v=""/>
    <x v="0"/>
    <s v="GE1E火1"/>
    <n v="0.1111111111111111"/>
    <s v="幸山火1"/>
    <n v="0.2"/>
    <n v="9"/>
    <n v="2.4444444444444446"/>
    <s v="3302火1"/>
    <n v="0.2"/>
    <s v="GE1ELCGE1E火13302"/>
    <n v="2.4444444444444446"/>
    <m/>
  </r>
  <r>
    <n v="1"/>
    <x v="1"/>
    <x v="4"/>
    <x v="0"/>
    <n v="22"/>
    <s v="高祖"/>
    <x v="6"/>
    <x v="56"/>
    <s v="山口"/>
    <s v="ゲーム"/>
    <s v="プログラム"/>
    <s v="専任"/>
    <x v="92"/>
    <x v="1"/>
    <x v="20"/>
    <x v="0"/>
    <x v="3"/>
    <x v="21"/>
    <x v="2"/>
    <n v="36"/>
    <x v="0"/>
    <x v="2"/>
    <m/>
    <x v="0"/>
    <x v="1"/>
    <x v="1"/>
    <x v="0"/>
    <x v="0"/>
    <s v="LCGE1F"/>
    <s v="メイン"/>
    <s v="長畑"/>
    <s v="火"/>
    <n v="1"/>
    <n v="3303"/>
    <s v=""/>
    <s v=""/>
    <s v=""/>
    <s v=""/>
    <s v=""/>
    <s v=""/>
    <x v="0"/>
    <s v="GE1E火1"/>
    <n v="0.1111111111111111"/>
    <s v="長畑火1"/>
    <n v="0.2"/>
    <n v="9"/>
    <n v="2.4444444444444446"/>
    <s v="3303火1"/>
    <n v="0.2"/>
    <s v="GE1ELCGE1F火13303"/>
    <n v="2.4444444444444446"/>
    <m/>
  </r>
  <r>
    <n v="1"/>
    <x v="1"/>
    <x v="4"/>
    <x v="0"/>
    <n v="22"/>
    <s v="高祖"/>
    <x v="6"/>
    <x v="56"/>
    <s v="山口"/>
    <s v="ゲーム"/>
    <s v="プログラム"/>
    <s v="専任"/>
    <x v="93"/>
    <x v="1"/>
    <x v="51"/>
    <x v="0"/>
    <x v="3"/>
    <x v="36"/>
    <x v="2"/>
    <n v="36"/>
    <x v="2"/>
    <x v="2"/>
    <m/>
    <x v="0"/>
    <x v="1"/>
    <x v="1"/>
    <x v="1"/>
    <x v="0"/>
    <s v="LCGE1G"/>
    <s v="メイン"/>
    <s v="牧"/>
    <s v="火"/>
    <n v="1"/>
    <n v="1301"/>
    <s v=""/>
    <s v=""/>
    <s v=""/>
    <s v=""/>
    <s v=""/>
    <s v=""/>
    <x v="0"/>
    <s v="GE1E火1"/>
    <n v="0.1111111111111111"/>
    <s v="牧火1"/>
    <n v="0.2"/>
    <n v="9"/>
    <n v="2.4444444444444446"/>
    <s v="1301火1"/>
    <n v="0.2"/>
    <s v="GE1ELCGE1G火11301"/>
    <n v="2.4444444444444446"/>
    <m/>
  </r>
  <r>
    <n v="1"/>
    <x v="1"/>
    <x v="4"/>
    <x v="0"/>
    <n v="22"/>
    <s v="高祖"/>
    <x v="6"/>
    <x v="56"/>
    <s v="山口"/>
    <s v="ゲーム"/>
    <s v="プログラム"/>
    <s v="専任"/>
    <x v="31"/>
    <x v="1"/>
    <x v="74"/>
    <x v="0"/>
    <x v="3"/>
    <x v="33"/>
    <x v="2"/>
    <n v="36"/>
    <x v="2"/>
    <x v="2"/>
    <m/>
    <x v="0"/>
    <x v="3"/>
    <x v="0"/>
    <x v="0"/>
    <x v="0"/>
    <s v="LCGE1H"/>
    <s v="メイン"/>
    <s v="吹野"/>
    <s v="火"/>
    <n v="1"/>
    <n v="1302"/>
    <s v=""/>
    <s v=""/>
    <s v=""/>
    <s v=""/>
    <s v=""/>
    <s v=""/>
    <x v="0"/>
    <s v="GE1E火1"/>
    <n v="0.1111111111111111"/>
    <s v="吹野火1"/>
    <n v="0.2"/>
    <n v="9"/>
    <n v="2.4444444444444446"/>
    <s v="1302火1"/>
    <n v="0.2"/>
    <s v="GE1ELCGE1H火11302"/>
    <n v="2.4444444444444446"/>
    <m/>
  </r>
  <r>
    <n v="1"/>
    <x v="1"/>
    <x v="4"/>
    <x v="0"/>
    <n v="22"/>
    <s v="高祖"/>
    <x v="6"/>
    <x v="56"/>
    <s v="山口"/>
    <s v="ゲーム"/>
    <s v="プログラム"/>
    <s v="専任"/>
    <x v="32"/>
    <x v="1"/>
    <x v="55"/>
    <x v="0"/>
    <x v="3"/>
    <x v="20"/>
    <x v="2"/>
    <n v="36"/>
    <x v="2"/>
    <x v="2"/>
    <m/>
    <x v="0"/>
    <x v="1"/>
    <x v="1"/>
    <x v="1"/>
    <x v="0"/>
    <s v="LCGE1I"/>
    <s v="メイン"/>
    <s v="角森"/>
    <s v="火"/>
    <n v="1"/>
    <n v="1303"/>
    <s v=""/>
    <s v=""/>
    <s v=""/>
    <s v=""/>
    <s v=""/>
    <s v=""/>
    <x v="0"/>
    <s v="GE1E火1"/>
    <n v="0.1111111111111111"/>
    <s v="角森火1"/>
    <n v="0.2"/>
    <n v="9"/>
    <n v="2.4444444444444446"/>
    <s v="1303火1"/>
    <n v="0.2"/>
    <s v="GE1ELCGE1I火11303"/>
    <n v="2.4444444444444446"/>
    <m/>
  </r>
  <r>
    <n v="1"/>
    <x v="1"/>
    <x v="4"/>
    <x v="0"/>
    <n v="22"/>
    <s v="高祖"/>
    <x v="6"/>
    <x v="56"/>
    <s v="山口"/>
    <s v="ゲーム"/>
    <s v="プログラム"/>
    <s v="専任"/>
    <x v="87"/>
    <x v="1"/>
    <x v="47"/>
    <x v="0"/>
    <x v="1"/>
    <x v="38"/>
    <x v="5"/>
    <n v="15"/>
    <x v="0"/>
    <x v="5"/>
    <m/>
    <x v="0"/>
    <x v="1"/>
    <x v="1"/>
    <x v="1"/>
    <x v="0"/>
    <s v="LCGE1A"/>
    <s v="メイン"/>
    <s v="福井"/>
    <s v="火"/>
    <n v="2"/>
    <n v="3701"/>
    <s v=""/>
    <s v=""/>
    <s v=""/>
    <s v=""/>
    <s v=""/>
    <s v=""/>
    <x v="0"/>
    <s v="GE1E火2"/>
    <n v="9.0909090909090912E-2"/>
    <s v="福井火2"/>
    <n v="0.2"/>
    <n v="9"/>
    <n v="2.4444444444444446"/>
    <s v="3701火2"/>
    <n v="0.2"/>
    <s v="GE1ELCGE1A火23701"/>
    <n v="2.4444444444444446"/>
    <m/>
  </r>
  <r>
    <n v="1"/>
    <x v="1"/>
    <x v="4"/>
    <x v="0"/>
    <n v="22"/>
    <s v="高祖"/>
    <x v="6"/>
    <x v="56"/>
    <s v="山口"/>
    <s v="ゲーム"/>
    <s v="プログラム"/>
    <s v="専任"/>
    <x v="88"/>
    <x v="1"/>
    <x v="46"/>
    <x v="0"/>
    <x v="1"/>
    <x v="43"/>
    <x v="5"/>
    <n v="15"/>
    <x v="0"/>
    <x v="5"/>
    <m/>
    <x v="0"/>
    <x v="1"/>
    <x v="1"/>
    <x v="1"/>
    <x v="0"/>
    <s v="LCGE1B"/>
    <s v="メイン"/>
    <s v="山口"/>
    <s v="火"/>
    <n v="2"/>
    <n v="3702"/>
    <s v=""/>
    <s v=""/>
    <s v=""/>
    <s v=""/>
    <s v=""/>
    <s v=""/>
    <x v="0"/>
    <s v="GE1E火2"/>
    <n v="9.0909090909090912E-2"/>
    <s v="山口火2"/>
    <n v="0.2"/>
    <n v="9"/>
    <n v="2.4444444444444446"/>
    <s v="3702火2"/>
    <n v="0.2"/>
    <s v="GE1ELCGE1B火23702"/>
    <n v="2.4444444444444446"/>
    <m/>
  </r>
  <r>
    <n v="1"/>
    <x v="1"/>
    <x v="4"/>
    <x v="0"/>
    <n v="22"/>
    <s v="高祖"/>
    <x v="6"/>
    <x v="56"/>
    <s v="山口"/>
    <s v="ゲーム"/>
    <s v="プログラム"/>
    <s v="専任"/>
    <x v="89"/>
    <x v="1"/>
    <x v="13"/>
    <x v="0"/>
    <x v="1"/>
    <x v="34"/>
    <x v="5"/>
    <n v="15"/>
    <x v="0"/>
    <x v="5"/>
    <m/>
    <x v="0"/>
    <x v="1"/>
    <x v="1"/>
    <x v="1"/>
    <x v="0"/>
    <s v="LCGE1C"/>
    <s v="メイン"/>
    <s v="幸田"/>
    <s v="火"/>
    <n v="2"/>
    <n v="3703"/>
    <s v=""/>
    <s v=""/>
    <s v=""/>
    <s v=""/>
    <s v=""/>
    <s v=""/>
    <x v="0"/>
    <s v="GE1E火2"/>
    <n v="9.0909090909090912E-2"/>
    <s v="幸田火2"/>
    <n v="0.2"/>
    <n v="9"/>
    <n v="2.4444444444444446"/>
    <s v="3703火2"/>
    <n v="0.2"/>
    <s v="GE1ELCGE1C火23703"/>
    <n v="2.4444444444444446"/>
    <m/>
  </r>
  <r>
    <n v="1"/>
    <x v="1"/>
    <x v="4"/>
    <x v="0"/>
    <n v="22"/>
    <s v="高祖"/>
    <x v="6"/>
    <x v="56"/>
    <s v="山口"/>
    <s v="ゲーム"/>
    <s v="プログラム"/>
    <s v="専任"/>
    <x v="90"/>
    <x v="1"/>
    <x v="21"/>
    <x v="0"/>
    <x v="1"/>
    <x v="28"/>
    <x v="2"/>
    <n v="36"/>
    <x v="0"/>
    <x v="2"/>
    <m/>
    <x v="0"/>
    <x v="1"/>
    <x v="1"/>
    <x v="0"/>
    <x v="0"/>
    <s v="LCGE1D"/>
    <s v="メイン"/>
    <s v="井上"/>
    <s v="火"/>
    <n v="2"/>
    <n v="3301"/>
    <s v=""/>
    <s v=""/>
    <s v=""/>
    <s v=""/>
    <s v=""/>
    <s v=""/>
    <x v="0"/>
    <s v="GE1E火2"/>
    <n v="9.0909090909090912E-2"/>
    <s v="井上火2"/>
    <n v="0.2"/>
    <n v="9"/>
    <n v="2.4444444444444446"/>
    <s v="3301火2"/>
    <n v="0.2"/>
    <s v="GE1ELCGE1D火23301"/>
    <n v="2.4444444444444446"/>
    <m/>
  </r>
  <r>
    <n v="1"/>
    <x v="1"/>
    <x v="4"/>
    <x v="0"/>
    <n v="22"/>
    <s v="高祖"/>
    <x v="6"/>
    <x v="56"/>
    <s v="山口"/>
    <s v="ゲーム"/>
    <s v="プログラム"/>
    <s v="専任"/>
    <x v="91"/>
    <x v="1"/>
    <x v="15"/>
    <x v="0"/>
    <x v="1"/>
    <x v="5"/>
    <x v="2"/>
    <n v="36"/>
    <x v="0"/>
    <x v="2"/>
    <m/>
    <x v="0"/>
    <x v="1"/>
    <x v="1"/>
    <x v="0"/>
    <x v="0"/>
    <s v="LCGE1E"/>
    <s v="メイン"/>
    <s v="幸山"/>
    <s v="火"/>
    <n v="2"/>
    <n v="3302"/>
    <s v=""/>
    <s v=""/>
    <s v=""/>
    <s v=""/>
    <s v=""/>
    <s v=""/>
    <x v="0"/>
    <s v="GE1E火2"/>
    <n v="9.0909090909090912E-2"/>
    <s v="幸山火2"/>
    <n v="0.2"/>
    <n v="9"/>
    <n v="2.4444444444444446"/>
    <s v="3302火2"/>
    <n v="0.2"/>
    <s v="GE1ELCGE1E火23302"/>
    <n v="2.4444444444444446"/>
    <m/>
  </r>
  <r>
    <n v="1"/>
    <x v="1"/>
    <x v="4"/>
    <x v="0"/>
    <n v="22"/>
    <s v="高祖"/>
    <x v="6"/>
    <x v="56"/>
    <s v="山口"/>
    <s v="ゲーム"/>
    <s v="プログラム"/>
    <s v="専任"/>
    <x v="92"/>
    <x v="1"/>
    <x v="20"/>
    <x v="0"/>
    <x v="1"/>
    <x v="21"/>
    <x v="2"/>
    <n v="36"/>
    <x v="0"/>
    <x v="2"/>
    <m/>
    <x v="0"/>
    <x v="1"/>
    <x v="1"/>
    <x v="0"/>
    <x v="0"/>
    <s v="LCGE1F"/>
    <s v="メイン"/>
    <s v="長畑"/>
    <s v="火"/>
    <n v="2"/>
    <n v="3303"/>
    <s v=""/>
    <s v=""/>
    <s v=""/>
    <s v=""/>
    <s v=""/>
    <s v=""/>
    <x v="0"/>
    <s v="GE1E火2"/>
    <n v="9.0909090909090912E-2"/>
    <s v="長畑火2"/>
    <n v="0.2"/>
    <n v="9"/>
    <n v="2.4444444444444446"/>
    <s v="3303火2"/>
    <n v="0.2"/>
    <s v="GE1ELCGE1F火23303"/>
    <n v="2.4444444444444446"/>
    <m/>
  </r>
  <r>
    <n v="1"/>
    <x v="1"/>
    <x v="4"/>
    <x v="0"/>
    <n v="22"/>
    <s v="高祖"/>
    <x v="6"/>
    <x v="56"/>
    <s v="山口"/>
    <s v="ゲーム"/>
    <s v="プログラム"/>
    <s v="専任"/>
    <x v="93"/>
    <x v="1"/>
    <x v="51"/>
    <x v="0"/>
    <x v="1"/>
    <x v="36"/>
    <x v="2"/>
    <n v="36"/>
    <x v="2"/>
    <x v="2"/>
    <m/>
    <x v="0"/>
    <x v="1"/>
    <x v="1"/>
    <x v="1"/>
    <x v="0"/>
    <s v="LCGE1G"/>
    <s v="メイン"/>
    <s v="牧"/>
    <s v="火"/>
    <n v="2"/>
    <n v="1301"/>
    <s v=""/>
    <s v=""/>
    <s v=""/>
    <s v=""/>
    <s v=""/>
    <s v=""/>
    <x v="0"/>
    <s v="GE1E火2"/>
    <n v="9.0909090909090912E-2"/>
    <s v="牧火2"/>
    <n v="0.2"/>
    <n v="9"/>
    <n v="2.4444444444444446"/>
    <s v="1301火2"/>
    <n v="0.2"/>
    <s v="GE1ELCGE1G火21301"/>
    <n v="2.4444444444444446"/>
    <m/>
  </r>
  <r>
    <n v="1"/>
    <x v="1"/>
    <x v="4"/>
    <x v="0"/>
    <n v="22"/>
    <s v="高祖"/>
    <x v="6"/>
    <x v="56"/>
    <s v="山口"/>
    <s v="ゲーム"/>
    <s v="プログラム"/>
    <s v="専任"/>
    <x v="31"/>
    <x v="1"/>
    <x v="74"/>
    <x v="0"/>
    <x v="1"/>
    <x v="33"/>
    <x v="2"/>
    <n v="36"/>
    <x v="2"/>
    <x v="2"/>
    <m/>
    <x v="0"/>
    <x v="3"/>
    <x v="0"/>
    <x v="0"/>
    <x v="0"/>
    <s v="LCGE1H"/>
    <s v="メイン"/>
    <s v="吹野"/>
    <s v="火"/>
    <n v="2"/>
    <n v="1302"/>
    <s v=""/>
    <s v=""/>
    <s v=""/>
    <s v=""/>
    <s v=""/>
    <s v=""/>
    <x v="0"/>
    <s v="GE1E火2"/>
    <n v="9.0909090909090912E-2"/>
    <s v="吹野火2"/>
    <n v="0.2"/>
    <n v="9"/>
    <n v="2.4444444444444446"/>
    <s v="1302火2"/>
    <n v="0.1"/>
    <s v="GE1ELCGE1H火21302"/>
    <n v="1.2222222222222223"/>
    <m/>
  </r>
  <r>
    <n v="1"/>
    <x v="1"/>
    <x v="4"/>
    <x v="0"/>
    <n v="22"/>
    <s v="高祖"/>
    <x v="6"/>
    <x v="56"/>
    <s v="山口"/>
    <s v="ゲーム"/>
    <s v="プログラム"/>
    <s v="専任"/>
    <x v="32"/>
    <x v="1"/>
    <x v="55"/>
    <x v="0"/>
    <x v="1"/>
    <x v="20"/>
    <x v="2"/>
    <n v="36"/>
    <x v="2"/>
    <x v="2"/>
    <m/>
    <x v="0"/>
    <x v="1"/>
    <x v="1"/>
    <x v="1"/>
    <x v="0"/>
    <s v="LCGE1I"/>
    <s v="メイン"/>
    <s v="角森"/>
    <s v="火"/>
    <n v="2"/>
    <n v="1303"/>
    <s v=""/>
    <s v=""/>
    <s v=""/>
    <s v=""/>
    <s v=""/>
    <s v=""/>
    <x v="0"/>
    <s v="GE1E火2"/>
    <n v="9.0909090909090912E-2"/>
    <s v="角森火2"/>
    <n v="0.2"/>
    <n v="9"/>
    <n v="2.4444444444444446"/>
    <s v="1303火2"/>
    <n v="0.1"/>
    <s v="GE1ELCGE1I火21303"/>
    <n v="1.2222222222222223"/>
    <m/>
  </r>
  <r>
    <n v="1"/>
    <x v="0"/>
    <x v="4"/>
    <x v="0"/>
    <n v="22"/>
    <s v="高祖"/>
    <x v="26"/>
    <x v="64"/>
    <n v="0"/>
    <e v="#N/A"/>
    <e v="#N/A"/>
    <e v="#N/A"/>
    <x v="4"/>
    <x v="1"/>
    <x v="3"/>
    <x v="0"/>
    <x v="2"/>
    <x v="20"/>
    <x v="2"/>
    <n v="36"/>
    <x v="2"/>
    <x v="2"/>
    <m/>
    <x v="0"/>
    <x v="1"/>
    <x v="2"/>
    <x v="1"/>
    <x v="1"/>
    <s v="GE1E"/>
    <s v="メイン"/>
    <s v="高祖"/>
    <s v="火"/>
    <n v="4"/>
    <n v="1303"/>
    <s v=""/>
    <s v=""/>
    <s v=""/>
    <s v=""/>
    <s v=""/>
    <s v=""/>
    <x v="0"/>
    <s v="GE1E火4"/>
    <n v="1"/>
    <s v="高祖火4"/>
    <n v="0"/>
    <n v="1"/>
    <n v="22"/>
    <s v="1303火4"/>
    <n v="0.5"/>
    <s v="GE1EGE1E火41303"/>
    <n v="22"/>
    <m/>
  </r>
  <r>
    <n v="1"/>
    <x v="1"/>
    <x v="4"/>
    <x v="0"/>
    <n v="22"/>
    <s v="高祖"/>
    <x v="6"/>
    <x v="56"/>
    <s v="山口"/>
    <s v="ゲーム"/>
    <s v="プログラム"/>
    <s v="専任"/>
    <x v="87"/>
    <x v="1"/>
    <x v="47"/>
    <x v="2"/>
    <x v="3"/>
    <x v="38"/>
    <x v="5"/>
    <n v="15"/>
    <x v="0"/>
    <x v="5"/>
    <m/>
    <x v="0"/>
    <x v="1"/>
    <x v="1"/>
    <x v="1"/>
    <x v="0"/>
    <s v="LCGE1A"/>
    <s v="メイン"/>
    <s v="福井"/>
    <s v="木"/>
    <n v="1"/>
    <n v="3701"/>
    <s v=""/>
    <s v=""/>
    <s v=""/>
    <s v=""/>
    <s v=""/>
    <s v=""/>
    <x v="0"/>
    <s v="GE1E木1"/>
    <n v="0.1111111111111111"/>
    <s v="福井木1"/>
    <n v="0.2"/>
    <n v="9"/>
    <n v="2.4444444444444446"/>
    <s v="3701木1"/>
    <n v="0.2"/>
    <s v="GE1ELCGE1A木13701"/>
    <n v="2.4444444444444446"/>
    <m/>
  </r>
  <r>
    <n v="1"/>
    <x v="1"/>
    <x v="4"/>
    <x v="0"/>
    <n v="22"/>
    <s v="高祖"/>
    <x v="6"/>
    <x v="56"/>
    <s v="山口"/>
    <s v="ゲーム"/>
    <s v="プログラム"/>
    <s v="専任"/>
    <x v="88"/>
    <x v="1"/>
    <x v="46"/>
    <x v="2"/>
    <x v="3"/>
    <x v="43"/>
    <x v="5"/>
    <n v="15"/>
    <x v="0"/>
    <x v="5"/>
    <m/>
    <x v="0"/>
    <x v="1"/>
    <x v="1"/>
    <x v="1"/>
    <x v="0"/>
    <s v="LCGE1B"/>
    <s v="メイン"/>
    <s v="山口"/>
    <s v="木"/>
    <n v="1"/>
    <n v="3702"/>
    <s v=""/>
    <s v=""/>
    <s v=""/>
    <s v=""/>
    <s v=""/>
    <s v=""/>
    <x v="0"/>
    <s v="GE1E木1"/>
    <n v="0.1111111111111111"/>
    <s v="山口木1"/>
    <n v="0.2"/>
    <n v="9"/>
    <n v="2.4444444444444446"/>
    <s v="3702木1"/>
    <n v="0.2"/>
    <s v="GE1ELCGE1B木13702"/>
    <n v="2.4444444444444446"/>
    <m/>
  </r>
  <r>
    <n v="1"/>
    <x v="1"/>
    <x v="4"/>
    <x v="0"/>
    <n v="22"/>
    <s v="高祖"/>
    <x v="6"/>
    <x v="56"/>
    <s v="山口"/>
    <s v="ゲーム"/>
    <s v="プログラム"/>
    <s v="専任"/>
    <x v="89"/>
    <x v="1"/>
    <x v="13"/>
    <x v="2"/>
    <x v="3"/>
    <x v="34"/>
    <x v="5"/>
    <n v="15"/>
    <x v="0"/>
    <x v="5"/>
    <m/>
    <x v="0"/>
    <x v="1"/>
    <x v="1"/>
    <x v="1"/>
    <x v="0"/>
    <s v="LCGE1C"/>
    <s v="メイン"/>
    <s v="幸田"/>
    <s v="木"/>
    <n v="1"/>
    <n v="3703"/>
    <s v=""/>
    <s v=""/>
    <s v=""/>
    <s v=""/>
    <s v=""/>
    <s v=""/>
    <x v="0"/>
    <s v="GE1E木1"/>
    <n v="0.1111111111111111"/>
    <s v="幸田木1"/>
    <n v="0.2"/>
    <n v="9"/>
    <n v="2.4444444444444446"/>
    <s v="3703木1"/>
    <n v="0.2"/>
    <s v="GE1ELCGE1C木13703"/>
    <n v="2.4444444444444446"/>
    <m/>
  </r>
  <r>
    <n v="1"/>
    <x v="1"/>
    <x v="4"/>
    <x v="0"/>
    <n v="22"/>
    <s v="高祖"/>
    <x v="6"/>
    <x v="56"/>
    <s v="山口"/>
    <s v="ゲーム"/>
    <s v="プログラム"/>
    <s v="専任"/>
    <x v="90"/>
    <x v="1"/>
    <x v="21"/>
    <x v="2"/>
    <x v="3"/>
    <x v="28"/>
    <x v="2"/>
    <n v="36"/>
    <x v="0"/>
    <x v="2"/>
    <m/>
    <x v="0"/>
    <x v="1"/>
    <x v="1"/>
    <x v="0"/>
    <x v="0"/>
    <s v="LCGE1D"/>
    <s v="メイン"/>
    <s v="井上"/>
    <s v="木"/>
    <n v="1"/>
    <n v="3301"/>
    <s v=""/>
    <s v=""/>
    <s v=""/>
    <s v=""/>
    <s v=""/>
    <s v=""/>
    <x v="0"/>
    <s v="GE1E木1"/>
    <n v="0.1111111111111111"/>
    <s v="井上木1"/>
    <n v="0.2"/>
    <n v="9"/>
    <n v="2.4444444444444446"/>
    <s v="3301木1"/>
    <n v="0.2"/>
    <s v="GE1ELCGE1D木13301"/>
    <n v="2.4444444444444446"/>
    <m/>
  </r>
  <r>
    <n v="1"/>
    <x v="1"/>
    <x v="4"/>
    <x v="0"/>
    <n v="22"/>
    <s v="高祖"/>
    <x v="6"/>
    <x v="56"/>
    <s v="山口"/>
    <s v="ゲーム"/>
    <s v="プログラム"/>
    <s v="専任"/>
    <x v="91"/>
    <x v="1"/>
    <x v="15"/>
    <x v="2"/>
    <x v="3"/>
    <x v="5"/>
    <x v="2"/>
    <n v="36"/>
    <x v="0"/>
    <x v="2"/>
    <m/>
    <x v="0"/>
    <x v="1"/>
    <x v="1"/>
    <x v="0"/>
    <x v="0"/>
    <s v="LCGE1E"/>
    <s v="メイン"/>
    <s v="幸山"/>
    <s v="木"/>
    <n v="1"/>
    <n v="3302"/>
    <s v=""/>
    <s v=""/>
    <s v=""/>
    <s v=""/>
    <s v=""/>
    <s v=""/>
    <x v="0"/>
    <s v="GE1E木1"/>
    <n v="0.1111111111111111"/>
    <s v="幸山木1"/>
    <n v="0.2"/>
    <n v="9"/>
    <n v="2.4444444444444446"/>
    <s v="3302木1"/>
    <n v="0.2"/>
    <s v="GE1ELCGE1E木13302"/>
    <n v="2.4444444444444446"/>
    <m/>
  </r>
  <r>
    <n v="1"/>
    <x v="1"/>
    <x v="4"/>
    <x v="0"/>
    <n v="22"/>
    <s v="高祖"/>
    <x v="6"/>
    <x v="56"/>
    <s v="山口"/>
    <s v="ゲーム"/>
    <s v="プログラム"/>
    <s v="専任"/>
    <x v="92"/>
    <x v="1"/>
    <x v="20"/>
    <x v="2"/>
    <x v="3"/>
    <x v="21"/>
    <x v="2"/>
    <n v="36"/>
    <x v="0"/>
    <x v="2"/>
    <m/>
    <x v="0"/>
    <x v="1"/>
    <x v="1"/>
    <x v="0"/>
    <x v="0"/>
    <s v="LCGE1F"/>
    <s v="メイン"/>
    <s v="長畑"/>
    <s v="木"/>
    <n v="1"/>
    <n v="3303"/>
    <s v=""/>
    <s v=""/>
    <s v=""/>
    <s v=""/>
    <s v=""/>
    <s v=""/>
    <x v="0"/>
    <s v="GE1E木1"/>
    <n v="0.1111111111111111"/>
    <s v="長畑木1"/>
    <n v="0.2"/>
    <n v="9"/>
    <n v="2.4444444444444446"/>
    <s v="3303木1"/>
    <n v="0.2"/>
    <s v="GE1ELCGE1F木13303"/>
    <n v="2.4444444444444446"/>
    <m/>
  </r>
  <r>
    <n v="1"/>
    <x v="1"/>
    <x v="4"/>
    <x v="0"/>
    <n v="22"/>
    <s v="高祖"/>
    <x v="6"/>
    <x v="56"/>
    <s v="山口"/>
    <s v="ゲーム"/>
    <s v="プログラム"/>
    <s v="専任"/>
    <x v="93"/>
    <x v="1"/>
    <x v="51"/>
    <x v="2"/>
    <x v="3"/>
    <x v="36"/>
    <x v="2"/>
    <n v="36"/>
    <x v="2"/>
    <x v="2"/>
    <m/>
    <x v="0"/>
    <x v="1"/>
    <x v="1"/>
    <x v="1"/>
    <x v="0"/>
    <s v="LCGE1G"/>
    <s v="メイン"/>
    <s v="牧"/>
    <s v="木"/>
    <n v="1"/>
    <n v="1301"/>
    <s v=""/>
    <s v=""/>
    <s v=""/>
    <s v=""/>
    <s v=""/>
    <s v=""/>
    <x v="0"/>
    <s v="GE1E木1"/>
    <n v="0.1111111111111111"/>
    <s v="牧木1"/>
    <n v="0.2"/>
    <n v="9"/>
    <n v="2.4444444444444446"/>
    <s v="1301木1"/>
    <n v="0.2"/>
    <s v="GE1ELCGE1G木11301"/>
    <n v="2.4444444444444446"/>
    <m/>
  </r>
  <r>
    <n v="1"/>
    <x v="1"/>
    <x v="4"/>
    <x v="0"/>
    <n v="22"/>
    <s v="高祖"/>
    <x v="6"/>
    <x v="56"/>
    <s v="山口"/>
    <s v="ゲーム"/>
    <s v="プログラム"/>
    <s v="専任"/>
    <x v="31"/>
    <x v="1"/>
    <x v="74"/>
    <x v="2"/>
    <x v="3"/>
    <x v="33"/>
    <x v="2"/>
    <n v="36"/>
    <x v="2"/>
    <x v="2"/>
    <m/>
    <x v="0"/>
    <x v="3"/>
    <x v="0"/>
    <x v="0"/>
    <x v="0"/>
    <s v="LCGE1H"/>
    <s v="メイン"/>
    <s v="吹野"/>
    <s v="木"/>
    <n v="1"/>
    <n v="1302"/>
    <s v=""/>
    <s v=""/>
    <s v=""/>
    <s v=""/>
    <s v=""/>
    <s v=""/>
    <x v="0"/>
    <s v="GE1E木1"/>
    <n v="0.1111111111111111"/>
    <s v="吹野木1"/>
    <n v="0.2"/>
    <n v="9"/>
    <n v="2.4444444444444446"/>
    <s v="1302木1"/>
    <n v="0.2"/>
    <s v="GE1ELCGE1H木11302"/>
    <n v="2.4444444444444446"/>
    <m/>
  </r>
  <r>
    <n v="1"/>
    <x v="1"/>
    <x v="4"/>
    <x v="0"/>
    <n v="22"/>
    <s v="高祖"/>
    <x v="6"/>
    <x v="56"/>
    <s v="山口"/>
    <s v="ゲーム"/>
    <s v="プログラム"/>
    <s v="専任"/>
    <x v="32"/>
    <x v="1"/>
    <x v="55"/>
    <x v="2"/>
    <x v="3"/>
    <x v="20"/>
    <x v="2"/>
    <n v="36"/>
    <x v="2"/>
    <x v="2"/>
    <m/>
    <x v="0"/>
    <x v="1"/>
    <x v="1"/>
    <x v="1"/>
    <x v="0"/>
    <s v="LCGE1I"/>
    <s v="メイン"/>
    <s v="角森"/>
    <s v="木"/>
    <n v="1"/>
    <n v="1303"/>
    <s v=""/>
    <s v=""/>
    <s v=""/>
    <s v=""/>
    <s v=""/>
    <s v=""/>
    <x v="0"/>
    <s v="GE1E木1"/>
    <n v="0.1111111111111111"/>
    <s v="角森木1"/>
    <n v="0.2"/>
    <n v="9"/>
    <n v="2.4444444444444446"/>
    <s v="1303木1"/>
    <n v="0.2"/>
    <s v="GE1ELCGE1I木11303"/>
    <n v="2.4444444444444446"/>
    <m/>
  </r>
  <r>
    <n v="1"/>
    <x v="1"/>
    <x v="4"/>
    <x v="0"/>
    <n v="22"/>
    <s v="高祖"/>
    <x v="6"/>
    <x v="56"/>
    <s v="山口"/>
    <s v="ゲーム"/>
    <s v="プログラム"/>
    <s v="専任"/>
    <x v="87"/>
    <x v="1"/>
    <x v="47"/>
    <x v="2"/>
    <x v="1"/>
    <x v="38"/>
    <x v="5"/>
    <n v="15"/>
    <x v="0"/>
    <x v="5"/>
    <m/>
    <x v="0"/>
    <x v="1"/>
    <x v="1"/>
    <x v="1"/>
    <x v="0"/>
    <s v="LCGE1A"/>
    <s v="メイン"/>
    <s v="福井"/>
    <s v="木"/>
    <n v="2"/>
    <n v="3701"/>
    <s v=""/>
    <s v=""/>
    <s v=""/>
    <s v=""/>
    <s v=""/>
    <s v=""/>
    <x v="0"/>
    <s v="GE1E木2"/>
    <n v="9.0909090909090912E-2"/>
    <s v="福井木2"/>
    <n v="0.2"/>
    <n v="9"/>
    <n v="2.4444444444444446"/>
    <s v="3701木2"/>
    <n v="0.2"/>
    <s v="GE1ELCGE1A木23701"/>
    <n v="2.4444444444444446"/>
    <m/>
  </r>
  <r>
    <n v="1"/>
    <x v="1"/>
    <x v="4"/>
    <x v="0"/>
    <n v="22"/>
    <s v="高祖"/>
    <x v="6"/>
    <x v="56"/>
    <s v="山口"/>
    <s v="ゲーム"/>
    <s v="プログラム"/>
    <s v="専任"/>
    <x v="88"/>
    <x v="1"/>
    <x v="46"/>
    <x v="2"/>
    <x v="1"/>
    <x v="43"/>
    <x v="5"/>
    <n v="15"/>
    <x v="0"/>
    <x v="5"/>
    <m/>
    <x v="0"/>
    <x v="1"/>
    <x v="1"/>
    <x v="1"/>
    <x v="0"/>
    <s v="LCGE1B"/>
    <s v="メイン"/>
    <s v="山口"/>
    <s v="木"/>
    <n v="2"/>
    <n v="3702"/>
    <s v=""/>
    <s v=""/>
    <s v=""/>
    <s v=""/>
    <s v=""/>
    <s v=""/>
    <x v="0"/>
    <s v="GE1E木2"/>
    <n v="9.0909090909090912E-2"/>
    <s v="山口木2"/>
    <n v="0.2"/>
    <n v="9"/>
    <n v="2.4444444444444446"/>
    <s v="3702木2"/>
    <n v="0.2"/>
    <s v="GE1ELCGE1B木23702"/>
    <n v="2.4444444444444446"/>
    <m/>
  </r>
  <r>
    <n v="1"/>
    <x v="1"/>
    <x v="4"/>
    <x v="0"/>
    <n v="22"/>
    <s v="高祖"/>
    <x v="6"/>
    <x v="56"/>
    <s v="山口"/>
    <s v="ゲーム"/>
    <s v="プログラム"/>
    <s v="専任"/>
    <x v="89"/>
    <x v="1"/>
    <x v="13"/>
    <x v="2"/>
    <x v="1"/>
    <x v="34"/>
    <x v="5"/>
    <n v="15"/>
    <x v="0"/>
    <x v="5"/>
    <m/>
    <x v="0"/>
    <x v="1"/>
    <x v="1"/>
    <x v="1"/>
    <x v="0"/>
    <s v="LCGE1C"/>
    <s v="メイン"/>
    <s v="幸田"/>
    <s v="木"/>
    <n v="2"/>
    <n v="3703"/>
    <s v=""/>
    <s v=""/>
    <s v=""/>
    <s v=""/>
    <s v=""/>
    <s v=""/>
    <x v="0"/>
    <s v="GE1E木2"/>
    <n v="9.0909090909090912E-2"/>
    <s v="幸田木2"/>
    <n v="0.2"/>
    <n v="9"/>
    <n v="2.4444444444444446"/>
    <s v="3703木2"/>
    <n v="0.2"/>
    <s v="GE1ELCGE1C木23703"/>
    <n v="2.4444444444444446"/>
    <m/>
  </r>
  <r>
    <n v="1"/>
    <x v="1"/>
    <x v="4"/>
    <x v="0"/>
    <n v="22"/>
    <s v="高祖"/>
    <x v="6"/>
    <x v="56"/>
    <s v="山口"/>
    <s v="ゲーム"/>
    <s v="プログラム"/>
    <s v="専任"/>
    <x v="90"/>
    <x v="1"/>
    <x v="21"/>
    <x v="2"/>
    <x v="1"/>
    <x v="28"/>
    <x v="2"/>
    <n v="36"/>
    <x v="0"/>
    <x v="2"/>
    <m/>
    <x v="0"/>
    <x v="1"/>
    <x v="1"/>
    <x v="0"/>
    <x v="0"/>
    <s v="LCGE1D"/>
    <s v="メイン"/>
    <s v="井上"/>
    <s v="木"/>
    <n v="2"/>
    <n v="3301"/>
    <s v=""/>
    <s v=""/>
    <s v=""/>
    <s v=""/>
    <s v=""/>
    <s v=""/>
    <x v="0"/>
    <s v="GE1E木2"/>
    <n v="9.0909090909090912E-2"/>
    <s v="井上木2"/>
    <n v="0.2"/>
    <n v="9"/>
    <n v="2.4444444444444446"/>
    <s v="3301木2"/>
    <n v="0.2"/>
    <s v="GE1ELCGE1D木23301"/>
    <n v="2.4444444444444446"/>
    <m/>
  </r>
  <r>
    <n v="1"/>
    <x v="1"/>
    <x v="4"/>
    <x v="0"/>
    <n v="22"/>
    <s v="高祖"/>
    <x v="6"/>
    <x v="56"/>
    <s v="山口"/>
    <s v="ゲーム"/>
    <s v="プログラム"/>
    <s v="専任"/>
    <x v="91"/>
    <x v="1"/>
    <x v="15"/>
    <x v="2"/>
    <x v="1"/>
    <x v="5"/>
    <x v="2"/>
    <n v="36"/>
    <x v="0"/>
    <x v="2"/>
    <m/>
    <x v="0"/>
    <x v="1"/>
    <x v="1"/>
    <x v="0"/>
    <x v="0"/>
    <s v="LCGE1E"/>
    <s v="メイン"/>
    <s v="幸山"/>
    <s v="木"/>
    <n v="2"/>
    <n v="3302"/>
    <s v=""/>
    <s v=""/>
    <s v=""/>
    <s v=""/>
    <s v=""/>
    <s v=""/>
    <x v="0"/>
    <s v="GE1E木2"/>
    <n v="9.0909090909090912E-2"/>
    <s v="幸山木2"/>
    <n v="0.2"/>
    <n v="9"/>
    <n v="2.4444444444444446"/>
    <s v="3302木2"/>
    <n v="0.2"/>
    <s v="GE1ELCGE1E木23302"/>
    <n v="2.4444444444444446"/>
    <m/>
  </r>
  <r>
    <n v="1"/>
    <x v="1"/>
    <x v="4"/>
    <x v="0"/>
    <n v="22"/>
    <s v="高祖"/>
    <x v="6"/>
    <x v="56"/>
    <s v="山口"/>
    <s v="ゲーム"/>
    <s v="プログラム"/>
    <s v="専任"/>
    <x v="92"/>
    <x v="1"/>
    <x v="20"/>
    <x v="2"/>
    <x v="1"/>
    <x v="21"/>
    <x v="2"/>
    <n v="36"/>
    <x v="0"/>
    <x v="2"/>
    <m/>
    <x v="0"/>
    <x v="1"/>
    <x v="1"/>
    <x v="0"/>
    <x v="0"/>
    <s v="LCGE1F"/>
    <s v="メイン"/>
    <s v="長畑"/>
    <s v="木"/>
    <n v="2"/>
    <n v="3303"/>
    <s v=""/>
    <s v=""/>
    <s v=""/>
    <s v=""/>
    <s v=""/>
    <s v=""/>
    <x v="0"/>
    <s v="GE1E木2"/>
    <n v="9.0909090909090912E-2"/>
    <s v="長畑木2"/>
    <n v="0.2"/>
    <n v="9"/>
    <n v="2.4444444444444446"/>
    <s v="3303木2"/>
    <n v="0.2"/>
    <s v="GE1ELCGE1F木23303"/>
    <n v="2.4444444444444446"/>
    <m/>
  </r>
  <r>
    <n v="1"/>
    <x v="1"/>
    <x v="4"/>
    <x v="0"/>
    <n v="22"/>
    <s v="高祖"/>
    <x v="6"/>
    <x v="56"/>
    <s v="山口"/>
    <s v="ゲーム"/>
    <s v="プログラム"/>
    <s v="専任"/>
    <x v="93"/>
    <x v="1"/>
    <x v="51"/>
    <x v="2"/>
    <x v="1"/>
    <x v="36"/>
    <x v="2"/>
    <n v="36"/>
    <x v="2"/>
    <x v="2"/>
    <m/>
    <x v="0"/>
    <x v="1"/>
    <x v="1"/>
    <x v="1"/>
    <x v="0"/>
    <s v="LCGE1G"/>
    <s v="メイン"/>
    <s v="牧"/>
    <s v="木"/>
    <n v="2"/>
    <n v="1301"/>
    <s v=""/>
    <s v=""/>
    <s v=""/>
    <s v=""/>
    <s v=""/>
    <s v=""/>
    <x v="0"/>
    <s v="GE1E木2"/>
    <n v="9.0909090909090912E-2"/>
    <s v="牧木2"/>
    <n v="0.2"/>
    <n v="9"/>
    <n v="2.4444444444444446"/>
    <s v="1301木2"/>
    <n v="0.2"/>
    <s v="GE1ELCGE1G木21301"/>
    <n v="2.4444444444444446"/>
    <m/>
  </r>
  <r>
    <n v="1"/>
    <x v="1"/>
    <x v="4"/>
    <x v="0"/>
    <n v="22"/>
    <s v="高祖"/>
    <x v="6"/>
    <x v="56"/>
    <s v="山口"/>
    <s v="ゲーム"/>
    <s v="プログラム"/>
    <s v="専任"/>
    <x v="31"/>
    <x v="1"/>
    <x v="74"/>
    <x v="2"/>
    <x v="1"/>
    <x v="33"/>
    <x v="2"/>
    <n v="36"/>
    <x v="2"/>
    <x v="2"/>
    <m/>
    <x v="0"/>
    <x v="3"/>
    <x v="0"/>
    <x v="0"/>
    <x v="0"/>
    <s v="LCGE1H"/>
    <s v="メイン"/>
    <s v="吹野"/>
    <s v="木"/>
    <n v="2"/>
    <n v="1302"/>
    <s v=""/>
    <s v=""/>
    <s v=""/>
    <s v=""/>
    <s v=""/>
    <s v=""/>
    <x v="0"/>
    <s v="GE1E木2"/>
    <n v="9.0909090909090912E-2"/>
    <s v="吹野木2"/>
    <n v="0.2"/>
    <n v="9"/>
    <n v="2.4444444444444446"/>
    <s v="1302木2"/>
    <n v="0.1"/>
    <s v="GE1ELCGE1H木21302"/>
    <n v="1.2222222222222223"/>
    <m/>
  </r>
  <r>
    <n v="1"/>
    <x v="1"/>
    <x v="4"/>
    <x v="0"/>
    <n v="22"/>
    <s v="高祖"/>
    <x v="6"/>
    <x v="56"/>
    <s v="山口"/>
    <s v="ゲーム"/>
    <s v="プログラム"/>
    <s v="専任"/>
    <x v="32"/>
    <x v="1"/>
    <x v="55"/>
    <x v="2"/>
    <x v="1"/>
    <x v="20"/>
    <x v="2"/>
    <n v="36"/>
    <x v="2"/>
    <x v="2"/>
    <m/>
    <x v="0"/>
    <x v="1"/>
    <x v="1"/>
    <x v="1"/>
    <x v="0"/>
    <s v="LCGE1I"/>
    <s v="メイン"/>
    <s v="角森"/>
    <s v="木"/>
    <n v="2"/>
    <n v="1303"/>
    <s v=""/>
    <s v=""/>
    <s v=""/>
    <s v=""/>
    <s v=""/>
    <s v=""/>
    <x v="0"/>
    <s v="GE1E木2"/>
    <n v="9.0909090909090912E-2"/>
    <s v="角森木2"/>
    <n v="0.2"/>
    <n v="9"/>
    <n v="2.4444444444444446"/>
    <s v="1303木2"/>
    <n v="0.1"/>
    <s v="GE1ELCGE1I木21303"/>
    <n v="1.2222222222222223"/>
    <m/>
  </r>
  <r>
    <n v="2"/>
    <x v="1"/>
    <x v="53"/>
    <x v="1"/>
    <n v="6"/>
    <s v="仲田"/>
    <x v="8"/>
    <x v="105"/>
    <s v="西尾"/>
    <s v="CG"/>
    <s v="　"/>
    <s v="専任"/>
    <x v="83"/>
    <x v="1"/>
    <x v="19"/>
    <x v="3"/>
    <x v="3"/>
    <x v="31"/>
    <x v="1"/>
    <n v="33"/>
    <x v="1"/>
    <x v="2"/>
    <m/>
    <x v="0"/>
    <x v="0"/>
    <x v="0"/>
    <x v="1"/>
    <x v="0"/>
    <s v="UDGGGGC2A"/>
    <s v="メイン"/>
    <s v="辻"/>
    <s v="金"/>
    <n v="1"/>
    <n v="2302"/>
    <s v=""/>
    <s v=""/>
    <s v=""/>
    <s v=""/>
    <s v=""/>
    <s v=""/>
    <x v="0"/>
    <s v="GG2A金1"/>
    <n v="1"/>
    <s v="辻金1"/>
    <n v="0.33333333333333331"/>
    <n v="1"/>
    <n v="6"/>
    <s v="2302金1"/>
    <n v="0.33333333333333331"/>
    <s v="GG2AUDGGGGC2A金12302"/>
    <n v="6"/>
    <m/>
  </r>
  <r>
    <n v="2"/>
    <x v="1"/>
    <x v="53"/>
    <x v="1"/>
    <n v="6"/>
    <s v="仲田"/>
    <x v="8"/>
    <x v="105"/>
    <s v="西尾"/>
    <s v="CG"/>
    <s v="　"/>
    <s v="専任"/>
    <x v="83"/>
    <x v="1"/>
    <x v="19"/>
    <x v="3"/>
    <x v="1"/>
    <x v="31"/>
    <x v="1"/>
    <n v="33"/>
    <x v="1"/>
    <x v="2"/>
    <m/>
    <x v="0"/>
    <x v="0"/>
    <x v="0"/>
    <x v="1"/>
    <x v="0"/>
    <s v="UDGGGGC2A"/>
    <s v="メイン"/>
    <s v="辻"/>
    <s v="金"/>
    <n v="2"/>
    <n v="2302"/>
    <s v=""/>
    <s v=""/>
    <s v=""/>
    <s v=""/>
    <s v=""/>
    <s v=""/>
    <x v="0"/>
    <s v="GG2A金2"/>
    <n v="1"/>
    <s v="辻金2"/>
    <n v="0.33333333333333331"/>
    <n v="1"/>
    <n v="6"/>
    <s v="2302金2"/>
    <n v="0.33333333333333331"/>
    <s v="GG2AUDGGGGC2A金22302"/>
    <n v="6"/>
    <m/>
  </r>
  <r>
    <n v="2"/>
    <x v="1"/>
    <x v="53"/>
    <x v="1"/>
    <n v="6"/>
    <s v="仲田"/>
    <x v="4"/>
    <x v="187"/>
    <s v="仲田"/>
    <s v="CG"/>
    <s v="　"/>
    <s v="専任"/>
    <x v="83"/>
    <x v="1"/>
    <x v="22"/>
    <x v="4"/>
    <x v="0"/>
    <x v="9"/>
    <x v="1"/>
    <n v="40"/>
    <x v="1"/>
    <x v="3"/>
    <m/>
    <x v="0"/>
    <x v="2"/>
    <x v="0"/>
    <x v="1"/>
    <x v="1"/>
    <s v="UDGGGGC2A"/>
    <s v="メイン"/>
    <s v="仲田"/>
    <s v="月"/>
    <n v="3"/>
    <n v="2202"/>
    <s v=""/>
    <s v=""/>
    <s v=""/>
    <s v=""/>
    <s v=""/>
    <s v=""/>
    <x v="0"/>
    <s v="GG2A月3"/>
    <n v="1"/>
    <s v="仲田月3"/>
    <n v="0.33333333333333331"/>
    <n v="1"/>
    <n v="6"/>
    <s v="2202月3"/>
    <n v="0.33333333333333331"/>
    <s v="GG2AUDGGGGC2A月32202"/>
    <n v="6"/>
    <m/>
  </r>
  <r>
    <n v="2"/>
    <x v="1"/>
    <x v="53"/>
    <x v="1"/>
    <n v="6"/>
    <s v="仲田"/>
    <x v="4"/>
    <x v="187"/>
    <s v="仲田"/>
    <s v="CG"/>
    <s v="　"/>
    <s v="専任"/>
    <x v="83"/>
    <x v="1"/>
    <x v="22"/>
    <x v="4"/>
    <x v="2"/>
    <x v="9"/>
    <x v="1"/>
    <n v="40"/>
    <x v="1"/>
    <x v="3"/>
    <m/>
    <x v="0"/>
    <x v="2"/>
    <x v="0"/>
    <x v="1"/>
    <x v="1"/>
    <s v="UDGGGGC2A"/>
    <s v="メイン"/>
    <s v="仲田"/>
    <s v="月"/>
    <n v="4"/>
    <n v="2202"/>
    <s v=""/>
    <s v=""/>
    <s v=""/>
    <s v=""/>
    <s v=""/>
    <s v=""/>
    <x v="0"/>
    <s v="GG2A月4"/>
    <n v="1"/>
    <s v="仲田月4"/>
    <n v="0.33333333333333331"/>
    <n v="1"/>
    <n v="6"/>
    <s v="2202月4"/>
    <n v="0.33333333333333331"/>
    <s v="GG2AUDGGGGC2A月42202"/>
    <n v="6"/>
    <m/>
  </r>
  <r>
    <n v="2"/>
    <x v="1"/>
    <x v="53"/>
    <x v="1"/>
    <n v="6"/>
    <s v="仲田"/>
    <x v="26"/>
    <x v="64"/>
    <n v="0"/>
    <e v="#N/A"/>
    <e v="#N/A"/>
    <e v="#N/A"/>
    <x v="85"/>
    <x v="1"/>
    <x v="22"/>
    <x v="1"/>
    <x v="4"/>
    <x v="11"/>
    <x v="1"/>
    <n v="32"/>
    <x v="2"/>
    <x v="1"/>
    <m/>
    <x v="0"/>
    <x v="2"/>
    <x v="0"/>
    <x v="1"/>
    <x v="1"/>
    <s v="UGG2DGGC3A"/>
    <s v="メイン"/>
    <s v="仲田"/>
    <s v="水"/>
    <n v="5"/>
    <n v="1401"/>
    <s v=""/>
    <s v=""/>
    <s v=""/>
    <s v=""/>
    <s v=""/>
    <s v=""/>
    <x v="0"/>
    <s v="GG2A水5"/>
    <n v="1"/>
    <s v="仲田水5"/>
    <n v="0"/>
    <n v="1"/>
    <n v="6"/>
    <s v="1401水5"/>
    <n v="0.33333333333333331"/>
    <s v="GG2AUGG2DGGC3A水51401"/>
    <n v="6"/>
    <m/>
  </r>
  <r>
    <n v="2"/>
    <x v="1"/>
    <x v="53"/>
    <x v="1"/>
    <n v="6"/>
    <s v="仲田"/>
    <x v="4"/>
    <x v="189"/>
    <s v="仲田"/>
    <s v="CG"/>
    <s v="　"/>
    <s v="専任"/>
    <x v="83"/>
    <x v="1"/>
    <x v="18"/>
    <x v="2"/>
    <x v="3"/>
    <x v="2"/>
    <x v="1"/>
    <n v="33"/>
    <x v="2"/>
    <x v="1"/>
    <m/>
    <x v="0"/>
    <x v="2"/>
    <x v="0"/>
    <x v="1"/>
    <x v="0"/>
    <s v="UDGGGGC2A"/>
    <s v="メイン"/>
    <s v="田中康"/>
    <s v="木"/>
    <n v="1"/>
    <n v="1402"/>
    <s v=""/>
    <s v=""/>
    <s v=""/>
    <s v=""/>
    <s v=""/>
    <s v=""/>
    <x v="0"/>
    <s v="GG2A木1"/>
    <n v="1"/>
    <s v="田中康木1"/>
    <n v="0.33333333333333331"/>
    <n v="1"/>
    <n v="6"/>
    <s v="1402木1"/>
    <n v="0.33333333333333331"/>
    <s v="GG2AUDGGGGC2A木11402"/>
    <n v="6"/>
    <m/>
  </r>
  <r>
    <n v="2"/>
    <x v="1"/>
    <x v="53"/>
    <x v="1"/>
    <n v="6"/>
    <s v="仲田"/>
    <x v="4"/>
    <x v="189"/>
    <s v="仲田"/>
    <s v="CG"/>
    <s v="　"/>
    <s v="専任"/>
    <x v="83"/>
    <x v="1"/>
    <x v="18"/>
    <x v="2"/>
    <x v="1"/>
    <x v="2"/>
    <x v="1"/>
    <n v="33"/>
    <x v="2"/>
    <x v="1"/>
    <m/>
    <x v="0"/>
    <x v="2"/>
    <x v="0"/>
    <x v="1"/>
    <x v="0"/>
    <s v="UDGGGGC2A"/>
    <s v="メイン"/>
    <s v="田中康"/>
    <s v="木"/>
    <n v="2"/>
    <n v="1402"/>
    <s v=""/>
    <s v=""/>
    <s v=""/>
    <s v=""/>
    <s v=""/>
    <s v=""/>
    <x v="0"/>
    <s v="GG2A木2"/>
    <n v="1"/>
    <s v="田中康木2"/>
    <n v="0.33333333333333331"/>
    <n v="1"/>
    <n v="6"/>
    <s v="1402木2"/>
    <n v="0.33333333333333331"/>
    <s v="GG2AUDGGGGC2A木21402"/>
    <n v="6"/>
    <m/>
  </r>
  <r>
    <n v="2"/>
    <x v="1"/>
    <x v="53"/>
    <x v="1"/>
    <n v="6"/>
    <s v="仲田"/>
    <x v="11"/>
    <x v="90"/>
    <s v="黒川"/>
    <s v="進路"/>
    <s v="　"/>
    <s v="専任"/>
    <x v="85"/>
    <x v="1"/>
    <x v="67"/>
    <x v="2"/>
    <x v="0"/>
    <x v="32"/>
    <x v="3"/>
    <n v="32"/>
    <x v="2"/>
    <x v="1"/>
    <m/>
    <x v="0"/>
    <x v="5"/>
    <x v="0"/>
    <x v="1"/>
    <x v="0"/>
    <s v="UGG2DGGC3A"/>
    <s v="メイン"/>
    <s v="黒川"/>
    <s v="木"/>
    <n v="3"/>
    <n v="1404"/>
    <s v=""/>
    <s v=""/>
    <s v=""/>
    <s v=""/>
    <s v=""/>
    <s v=""/>
    <x v="0"/>
    <s v="GG2A木3"/>
    <n v="1"/>
    <s v="黒川木3"/>
    <n v="0.33333333333333331"/>
    <n v="1"/>
    <n v="6"/>
    <s v="1404木3"/>
    <n v="0.33333333333333331"/>
    <s v="GG2AUGG2DGGC3A木31404"/>
    <n v="6"/>
    <m/>
  </r>
  <r>
    <n v="2"/>
    <x v="0"/>
    <x v="10"/>
    <x v="0"/>
    <n v="23"/>
    <s v="福島"/>
    <x v="26"/>
    <x v="64"/>
    <n v="0"/>
    <e v="#N/A"/>
    <e v="#N/A"/>
    <e v="#N/A"/>
    <x v="10"/>
    <x v="1"/>
    <x v="48"/>
    <x v="2"/>
    <x v="4"/>
    <x v="36"/>
    <x v="2"/>
    <n v="36"/>
    <x v="2"/>
    <x v="2"/>
    <m/>
    <x v="0"/>
    <x v="2"/>
    <x v="0"/>
    <x v="1"/>
    <x v="1"/>
    <s v="GI2A"/>
    <s v="メイン"/>
    <s v="福島"/>
    <s v="木"/>
    <n v="5"/>
    <n v="1301"/>
    <s v=""/>
    <s v=""/>
    <s v=""/>
    <s v=""/>
    <s v=""/>
    <s v=""/>
    <x v="0"/>
    <s v="GI2A木5"/>
    <n v="1"/>
    <s v="福島木5"/>
    <n v="0"/>
    <n v="1"/>
    <n v="23"/>
    <s v="1301木5"/>
    <n v="1"/>
    <s v="GI2AGI2A木51301"/>
    <n v="23"/>
    <m/>
  </r>
  <r>
    <n v="2"/>
    <x v="0"/>
    <x v="11"/>
    <x v="0"/>
    <n v="15"/>
    <s v="竹内一"/>
    <x v="26"/>
    <x v="64"/>
    <n v="0"/>
    <e v="#N/A"/>
    <e v="#N/A"/>
    <e v="#N/A"/>
    <x v="11"/>
    <x v="1"/>
    <x v="9"/>
    <x v="2"/>
    <x v="4"/>
    <x v="33"/>
    <x v="2"/>
    <n v="36"/>
    <x v="2"/>
    <x v="2"/>
    <m/>
    <x v="0"/>
    <x v="2"/>
    <x v="0"/>
    <x v="1"/>
    <x v="1"/>
    <s v="GI2B"/>
    <s v="メイン"/>
    <s v="竹内一"/>
    <s v="木"/>
    <n v="5"/>
    <n v="1302"/>
    <s v=""/>
    <s v=""/>
    <s v=""/>
    <s v=""/>
    <s v=""/>
    <s v=""/>
    <x v="0"/>
    <s v="GI2B木5"/>
    <n v="1"/>
    <s v="竹内一木5"/>
    <n v="0"/>
    <n v="1"/>
    <n v="15"/>
    <s v="1302木5"/>
    <n v="1"/>
    <s v="GI2BGI2B木51302"/>
    <n v="15"/>
    <m/>
  </r>
  <r>
    <n v="3"/>
    <x v="1"/>
    <x v="16"/>
    <x v="0"/>
    <n v="16"/>
    <s v="田中康"/>
    <x v="33"/>
    <x v="198"/>
    <s v="福井"/>
    <s v="ゲーム"/>
    <s v="プログラム"/>
    <s v="専任"/>
    <x v="94"/>
    <x v="1"/>
    <x v="49"/>
    <x v="3"/>
    <x v="3"/>
    <x v="2"/>
    <x v="1"/>
    <n v="33"/>
    <x v="2"/>
    <x v="1"/>
    <m/>
    <x v="0"/>
    <x v="2"/>
    <x v="0"/>
    <x v="1"/>
    <x v="0"/>
    <s v="GS_GE3A"/>
    <s v="メイン"/>
    <s v="庄司"/>
    <s v="金"/>
    <n v="1"/>
    <n v="1402"/>
    <s v=""/>
    <s v=""/>
    <s v=""/>
    <s v=""/>
    <s v=""/>
    <s v=""/>
    <x v="0"/>
    <s v="GI3A金1"/>
    <n v="0.25"/>
    <s v="庄司金1"/>
    <n v="0.125"/>
    <n v="1"/>
    <n v="16"/>
    <s v="1402金1"/>
    <n v="0.125"/>
    <s v="GI3AGS_GE3A金11402"/>
    <n v="16"/>
    <m/>
  </r>
  <r>
    <n v="3"/>
    <x v="1"/>
    <x v="16"/>
    <x v="0"/>
    <n v="0"/>
    <s v="田中康"/>
    <x v="33"/>
    <x v="198"/>
    <s v="福井"/>
    <s v="ゲーム"/>
    <s v="プログラム"/>
    <s v="専任"/>
    <x v="95"/>
    <x v="1"/>
    <x v="50"/>
    <x v="3"/>
    <x v="3"/>
    <x v="17"/>
    <x v="3"/>
    <n v="32"/>
    <x v="2"/>
    <x v="1"/>
    <m/>
    <x v="0"/>
    <x v="1"/>
    <x v="2"/>
    <x v="1"/>
    <x v="0"/>
    <s v="GS_GE3B"/>
    <s v="メイン"/>
    <s v="岩橋"/>
    <s v="金"/>
    <n v="1"/>
    <n v="1403"/>
    <s v=""/>
    <s v=""/>
    <s v=""/>
    <s v=""/>
    <s v=""/>
    <s v=""/>
    <x v="0"/>
    <s v="GI3A金1"/>
    <n v="0.25"/>
    <s v="岩橋金1"/>
    <n v="0.125"/>
    <n v="1"/>
    <n v="0"/>
    <s v="1403金1"/>
    <n v="0.125"/>
    <s v="GI3AGS_GE3B金11403"/>
    <n v="0"/>
    <m/>
  </r>
  <r>
    <n v="3"/>
    <x v="1"/>
    <x v="16"/>
    <x v="0"/>
    <n v="0"/>
    <s v="田中康"/>
    <x v="33"/>
    <x v="198"/>
    <s v="福井"/>
    <s v="ゲーム"/>
    <s v="プログラム"/>
    <s v="専任"/>
    <x v="96"/>
    <x v="1"/>
    <x v="63"/>
    <x v="3"/>
    <x v="3"/>
    <x v="32"/>
    <x v="3"/>
    <n v="32"/>
    <x v="2"/>
    <x v="1"/>
    <m/>
    <x v="0"/>
    <x v="1"/>
    <x v="1"/>
    <x v="1"/>
    <x v="0"/>
    <s v="GS_GE3C"/>
    <s v="メイン"/>
    <s v="椎原"/>
    <s v="金"/>
    <n v="1"/>
    <n v="1404"/>
    <s v=""/>
    <s v=""/>
    <s v=""/>
    <s v=""/>
    <s v=""/>
    <s v=""/>
    <x v="0"/>
    <s v="GI3A金1"/>
    <n v="0.25"/>
    <s v="椎原金1"/>
    <n v="0.25"/>
    <n v="1"/>
    <n v="0"/>
    <s v="1404金1"/>
    <n v="0.25"/>
    <s v="GI3AGS_GE3C金11404"/>
    <n v="0"/>
    <m/>
  </r>
  <r>
    <n v="3"/>
    <x v="1"/>
    <x v="16"/>
    <x v="0"/>
    <n v="0"/>
    <s v="田中康"/>
    <x v="33"/>
    <x v="198"/>
    <s v="福井"/>
    <s v="ゲーム"/>
    <s v="プログラム"/>
    <s v="専任"/>
    <x v="97"/>
    <x v="1"/>
    <x v="13"/>
    <x v="3"/>
    <x v="3"/>
    <x v="6"/>
    <x v="3"/>
    <n v="32"/>
    <x v="2"/>
    <x v="1"/>
    <m/>
    <x v="0"/>
    <x v="1"/>
    <x v="1"/>
    <x v="1"/>
    <x v="0"/>
    <s v="GS_GE3D"/>
    <s v="メイン"/>
    <s v="幸田"/>
    <s v="金"/>
    <n v="1"/>
    <n v="1405"/>
    <s v=""/>
    <s v=""/>
    <s v=""/>
    <s v=""/>
    <s v=""/>
    <s v=""/>
    <x v="0"/>
    <s v="GI3A金1"/>
    <n v="0.25"/>
    <s v="幸田金1"/>
    <n v="0.25"/>
    <n v="1"/>
    <n v="0"/>
    <s v="1405金1"/>
    <n v="0.25"/>
    <s v="GI3AGS_GE3D金11405"/>
    <n v="0"/>
    <m/>
  </r>
  <r>
    <n v="3"/>
    <x v="1"/>
    <x v="16"/>
    <x v="0"/>
    <n v="16"/>
    <s v="田中康"/>
    <x v="33"/>
    <x v="198"/>
    <s v="福井"/>
    <s v="ゲーム"/>
    <s v="プログラム"/>
    <s v="専任"/>
    <x v="94"/>
    <x v="1"/>
    <x v="6"/>
    <x v="3"/>
    <x v="1"/>
    <x v="2"/>
    <x v="1"/>
    <n v="33"/>
    <x v="2"/>
    <x v="1"/>
    <m/>
    <x v="0"/>
    <x v="2"/>
    <x v="0"/>
    <x v="1"/>
    <x v="0"/>
    <s v="GS_GE3A"/>
    <s v="メイン"/>
    <s v="西尾"/>
    <s v="金"/>
    <n v="2"/>
    <n v="1402"/>
    <s v=""/>
    <s v=""/>
    <s v=""/>
    <s v=""/>
    <s v=""/>
    <s v=""/>
    <x v="0"/>
    <s v="GI3A金2"/>
    <n v="0.25"/>
    <s v="西尾金2"/>
    <n v="0.125"/>
    <n v="1"/>
    <n v="16"/>
    <s v="1402金2"/>
    <n v="0.125"/>
    <s v="GI3AGS_GE3A金21402"/>
    <n v="16"/>
    <m/>
  </r>
  <r>
    <n v="3"/>
    <x v="1"/>
    <x v="16"/>
    <x v="0"/>
    <n v="0"/>
    <s v="田中康"/>
    <x v="33"/>
    <x v="198"/>
    <s v="福井"/>
    <s v="ゲーム"/>
    <s v="プログラム"/>
    <s v="専任"/>
    <x v="95"/>
    <x v="1"/>
    <x v="50"/>
    <x v="3"/>
    <x v="1"/>
    <x v="17"/>
    <x v="3"/>
    <n v="32"/>
    <x v="2"/>
    <x v="1"/>
    <m/>
    <x v="0"/>
    <x v="1"/>
    <x v="2"/>
    <x v="1"/>
    <x v="0"/>
    <s v="GS_GE3B"/>
    <s v="メイン"/>
    <s v="岩橋"/>
    <s v="金"/>
    <n v="2"/>
    <n v="1403"/>
    <s v=""/>
    <s v=""/>
    <s v=""/>
    <s v=""/>
    <s v=""/>
    <s v=""/>
    <x v="0"/>
    <s v="GI3A金2"/>
    <n v="0.25"/>
    <s v="岩橋金2"/>
    <n v="0.125"/>
    <n v="1"/>
    <n v="0"/>
    <s v="1403金2"/>
    <n v="0.125"/>
    <s v="GI3AGS_GE3B金21403"/>
    <n v="0"/>
    <m/>
  </r>
  <r>
    <n v="3"/>
    <x v="1"/>
    <x v="16"/>
    <x v="0"/>
    <n v="0"/>
    <s v="田中康"/>
    <x v="33"/>
    <x v="198"/>
    <s v="福井"/>
    <s v="ゲーム"/>
    <s v="プログラム"/>
    <s v="専任"/>
    <x v="96"/>
    <x v="1"/>
    <x v="63"/>
    <x v="3"/>
    <x v="1"/>
    <x v="32"/>
    <x v="3"/>
    <n v="32"/>
    <x v="2"/>
    <x v="1"/>
    <m/>
    <x v="0"/>
    <x v="1"/>
    <x v="1"/>
    <x v="1"/>
    <x v="0"/>
    <s v="GS_GE3C"/>
    <s v="メイン"/>
    <s v="椎原"/>
    <s v="金"/>
    <n v="2"/>
    <n v="1404"/>
    <s v=""/>
    <s v=""/>
    <s v=""/>
    <s v=""/>
    <s v=""/>
    <s v=""/>
    <x v="0"/>
    <s v="GI3A金2"/>
    <n v="0.25"/>
    <s v="椎原金2"/>
    <n v="0.25"/>
    <n v="1"/>
    <n v="0"/>
    <s v="1404金2"/>
    <n v="0.25"/>
    <s v="GI3AGS_GE3C金21404"/>
    <n v="0"/>
    <m/>
  </r>
  <r>
    <n v="3"/>
    <x v="1"/>
    <x v="16"/>
    <x v="0"/>
    <n v="0"/>
    <s v="田中康"/>
    <x v="33"/>
    <x v="198"/>
    <s v="福井"/>
    <s v="ゲーム"/>
    <s v="プログラム"/>
    <s v="専任"/>
    <x v="97"/>
    <x v="1"/>
    <x v="13"/>
    <x v="3"/>
    <x v="1"/>
    <x v="6"/>
    <x v="3"/>
    <n v="32"/>
    <x v="2"/>
    <x v="1"/>
    <m/>
    <x v="0"/>
    <x v="1"/>
    <x v="1"/>
    <x v="1"/>
    <x v="0"/>
    <s v="GS_GE3D"/>
    <s v="メイン"/>
    <s v="幸田"/>
    <s v="金"/>
    <n v="2"/>
    <n v="1405"/>
    <s v=""/>
    <s v=""/>
    <s v=""/>
    <s v=""/>
    <s v=""/>
    <s v=""/>
    <x v="0"/>
    <s v="GI3A金2"/>
    <n v="0.25"/>
    <s v="幸田金2"/>
    <n v="0.25"/>
    <n v="1"/>
    <n v="0"/>
    <s v="1405金2"/>
    <n v="0.25"/>
    <s v="GI3AGS_GE3D金21405"/>
    <n v="0"/>
    <m/>
  </r>
  <r>
    <n v="3"/>
    <x v="0"/>
    <x v="16"/>
    <x v="0"/>
    <n v="16"/>
    <s v="田中康"/>
    <x v="26"/>
    <x v="64"/>
    <n v="0"/>
    <e v="#N/A"/>
    <e v="#N/A"/>
    <e v="#N/A"/>
    <x v="16"/>
    <x v="1"/>
    <x v="18"/>
    <x v="4"/>
    <x v="3"/>
    <x v="17"/>
    <x v="3"/>
    <n v="32"/>
    <x v="2"/>
    <x v="1"/>
    <m/>
    <x v="0"/>
    <x v="2"/>
    <x v="0"/>
    <x v="1"/>
    <x v="1"/>
    <s v="GI3A"/>
    <s v="メイン"/>
    <s v="田中康"/>
    <s v="月"/>
    <n v="1"/>
    <n v="1403"/>
    <s v=""/>
    <s v=""/>
    <s v=""/>
    <s v=""/>
    <s v=""/>
    <s v=""/>
    <x v="0"/>
    <s v="GI3A月1"/>
    <n v="1"/>
    <s v="田中康月1"/>
    <n v="0"/>
    <n v="1"/>
    <n v="16"/>
    <s v="1403月1"/>
    <n v="1"/>
    <s v="GI3AGI3A月11403"/>
    <n v="16"/>
    <m/>
  </r>
  <r>
    <n v="3"/>
    <x v="1"/>
    <x v="16"/>
    <x v="0"/>
    <n v="16"/>
    <s v="田中康"/>
    <x v="2"/>
    <x v="15"/>
    <s v="福島"/>
    <s v="CG"/>
    <s v="　"/>
    <s v="専任"/>
    <x v="33"/>
    <x v="1"/>
    <x v="18"/>
    <x v="4"/>
    <x v="0"/>
    <x v="2"/>
    <x v="1"/>
    <n v="33"/>
    <x v="2"/>
    <x v="1"/>
    <m/>
    <x v="0"/>
    <x v="2"/>
    <x v="0"/>
    <x v="1"/>
    <x v="1"/>
    <s v="UGI3GI4A"/>
    <s v="メイン"/>
    <s v="田中康"/>
    <s v="月"/>
    <n v="3"/>
    <n v="1402"/>
    <s v=""/>
    <s v=""/>
    <s v=""/>
    <s v=""/>
    <s v=""/>
    <s v=""/>
    <x v="0"/>
    <s v="GI3A月3"/>
    <n v="0.5"/>
    <s v="田中康月3"/>
    <n v="0.5"/>
    <n v="1"/>
    <n v="16"/>
    <s v="1402月3"/>
    <n v="0.25"/>
    <s v="GI3AUGI3GI4A月31402"/>
    <n v="8"/>
    <m/>
  </r>
  <r>
    <n v="3"/>
    <x v="1"/>
    <x v="16"/>
    <x v="0"/>
    <n v="16"/>
    <s v="田中康"/>
    <x v="2"/>
    <x v="15"/>
    <s v="福島"/>
    <s v="CG"/>
    <s v="　"/>
    <s v="専任"/>
    <x v="33"/>
    <x v="1"/>
    <x v="18"/>
    <x v="4"/>
    <x v="2"/>
    <x v="2"/>
    <x v="1"/>
    <n v="33"/>
    <x v="2"/>
    <x v="1"/>
    <m/>
    <x v="0"/>
    <x v="2"/>
    <x v="0"/>
    <x v="1"/>
    <x v="1"/>
    <s v="UGI3GI4A"/>
    <s v="メイン"/>
    <s v="田中康"/>
    <s v="月"/>
    <n v="4"/>
    <n v="1402"/>
    <s v=""/>
    <s v=""/>
    <s v=""/>
    <s v=""/>
    <s v=""/>
    <s v=""/>
    <x v="0"/>
    <s v="GI3A月4"/>
    <n v="0.5"/>
    <s v="田中康月4"/>
    <n v="0.5"/>
    <n v="1"/>
    <n v="16"/>
    <s v="1402月4"/>
    <n v="0.25"/>
    <s v="GI3AUGI3GI4A月41402"/>
    <n v="8"/>
    <m/>
  </r>
  <r>
    <n v="3"/>
    <x v="1"/>
    <x v="16"/>
    <x v="0"/>
    <n v="16"/>
    <s v="田中康"/>
    <x v="33"/>
    <x v="198"/>
    <s v="福井"/>
    <s v="ゲーム"/>
    <s v="プログラム"/>
    <s v="専任"/>
    <x v="94"/>
    <x v="1"/>
    <x v="49"/>
    <x v="1"/>
    <x v="3"/>
    <x v="2"/>
    <x v="1"/>
    <n v="33"/>
    <x v="2"/>
    <x v="1"/>
    <m/>
    <x v="0"/>
    <x v="2"/>
    <x v="0"/>
    <x v="1"/>
    <x v="0"/>
    <s v="GS_GE3A"/>
    <s v="メイン"/>
    <s v="庄司"/>
    <s v="水"/>
    <n v="1"/>
    <n v="1402"/>
    <s v=""/>
    <s v=""/>
    <s v=""/>
    <s v=""/>
    <s v=""/>
    <s v=""/>
    <x v="0"/>
    <s v="GI3A水1"/>
    <n v="0.25"/>
    <s v="庄司水1"/>
    <n v="0.125"/>
    <n v="1"/>
    <n v="16"/>
    <s v="1402水1"/>
    <n v="0.125"/>
    <s v="GI3AGS_GE3A水11402"/>
    <n v="16"/>
    <m/>
  </r>
  <r>
    <n v="3"/>
    <x v="1"/>
    <x v="16"/>
    <x v="0"/>
    <n v="0"/>
    <s v="田中康"/>
    <x v="33"/>
    <x v="198"/>
    <s v="福井"/>
    <s v="ゲーム"/>
    <s v="プログラム"/>
    <s v="専任"/>
    <x v="95"/>
    <x v="1"/>
    <x v="50"/>
    <x v="1"/>
    <x v="3"/>
    <x v="17"/>
    <x v="3"/>
    <n v="32"/>
    <x v="2"/>
    <x v="1"/>
    <m/>
    <x v="0"/>
    <x v="1"/>
    <x v="2"/>
    <x v="1"/>
    <x v="0"/>
    <s v="GS_GE3B"/>
    <s v="メイン"/>
    <s v="岩橋"/>
    <s v="水"/>
    <n v="1"/>
    <n v="1403"/>
    <s v=""/>
    <s v=""/>
    <s v=""/>
    <s v=""/>
    <s v=""/>
    <s v=""/>
    <x v="0"/>
    <s v="GI3A水1"/>
    <n v="0.25"/>
    <s v="岩橋水1"/>
    <n v="0.125"/>
    <n v="1"/>
    <n v="0"/>
    <s v="1403水1"/>
    <n v="0.125"/>
    <s v="GI3AGS_GE3B水11403"/>
    <n v="0"/>
    <m/>
  </r>
  <r>
    <n v="3"/>
    <x v="1"/>
    <x v="16"/>
    <x v="0"/>
    <n v="0"/>
    <s v="田中康"/>
    <x v="33"/>
    <x v="198"/>
    <s v="福井"/>
    <s v="ゲーム"/>
    <s v="プログラム"/>
    <s v="専任"/>
    <x v="96"/>
    <x v="1"/>
    <x v="63"/>
    <x v="1"/>
    <x v="3"/>
    <x v="32"/>
    <x v="3"/>
    <n v="32"/>
    <x v="2"/>
    <x v="1"/>
    <m/>
    <x v="0"/>
    <x v="1"/>
    <x v="1"/>
    <x v="1"/>
    <x v="0"/>
    <s v="GS_GE3C"/>
    <s v="メイン"/>
    <s v="椎原"/>
    <s v="水"/>
    <n v="1"/>
    <n v="1404"/>
    <s v=""/>
    <s v=""/>
    <s v=""/>
    <s v=""/>
    <s v=""/>
    <s v=""/>
    <x v="0"/>
    <s v="GI3A水1"/>
    <n v="0.25"/>
    <s v="椎原水1"/>
    <n v="0.25"/>
    <n v="1"/>
    <n v="0"/>
    <s v="1404水1"/>
    <n v="0.25"/>
    <s v="GI3AGS_GE3C水11404"/>
    <n v="0"/>
    <m/>
  </r>
  <r>
    <n v="3"/>
    <x v="1"/>
    <x v="16"/>
    <x v="0"/>
    <n v="0"/>
    <s v="田中康"/>
    <x v="33"/>
    <x v="198"/>
    <s v="福井"/>
    <s v="ゲーム"/>
    <s v="プログラム"/>
    <s v="専任"/>
    <x v="97"/>
    <x v="1"/>
    <x v="13"/>
    <x v="1"/>
    <x v="3"/>
    <x v="6"/>
    <x v="3"/>
    <n v="32"/>
    <x v="2"/>
    <x v="1"/>
    <m/>
    <x v="0"/>
    <x v="1"/>
    <x v="1"/>
    <x v="1"/>
    <x v="0"/>
    <s v="GS_GE3D"/>
    <s v="メイン"/>
    <s v="幸田"/>
    <s v="水"/>
    <n v="1"/>
    <n v="1405"/>
    <s v=""/>
    <s v=""/>
    <s v=""/>
    <s v=""/>
    <s v=""/>
    <s v=""/>
    <x v="0"/>
    <s v="GI3A水1"/>
    <n v="0.25"/>
    <s v="幸田水1"/>
    <n v="0.25"/>
    <n v="1"/>
    <n v="0"/>
    <s v="1405水1"/>
    <n v="0.25"/>
    <s v="GI3AGS_GE3D水11405"/>
    <n v="0"/>
    <m/>
  </r>
  <r>
    <n v="3"/>
    <x v="1"/>
    <x v="16"/>
    <x v="0"/>
    <n v="16"/>
    <s v="田中康"/>
    <x v="33"/>
    <x v="198"/>
    <s v="福井"/>
    <s v="ゲーム"/>
    <s v="プログラム"/>
    <s v="専任"/>
    <x v="94"/>
    <x v="1"/>
    <x v="6"/>
    <x v="1"/>
    <x v="1"/>
    <x v="2"/>
    <x v="1"/>
    <n v="33"/>
    <x v="2"/>
    <x v="1"/>
    <m/>
    <x v="0"/>
    <x v="2"/>
    <x v="0"/>
    <x v="1"/>
    <x v="0"/>
    <s v="GS_GE3A"/>
    <s v="メイン"/>
    <s v="西尾"/>
    <s v="水"/>
    <n v="2"/>
    <n v="1402"/>
    <s v=""/>
    <s v=""/>
    <s v=""/>
    <s v=""/>
    <s v=""/>
    <s v=""/>
    <x v="0"/>
    <s v="GI3A水2"/>
    <n v="0.25"/>
    <s v="西尾水2"/>
    <n v="0.125"/>
    <n v="1"/>
    <n v="16"/>
    <s v="1402水2"/>
    <n v="0.125"/>
    <s v="GI3AGS_GE3A水21402"/>
    <n v="16"/>
    <m/>
  </r>
  <r>
    <n v="3"/>
    <x v="1"/>
    <x v="16"/>
    <x v="0"/>
    <n v="0"/>
    <s v="田中康"/>
    <x v="33"/>
    <x v="198"/>
    <s v="福井"/>
    <s v="ゲーム"/>
    <s v="プログラム"/>
    <s v="専任"/>
    <x v="95"/>
    <x v="1"/>
    <x v="50"/>
    <x v="1"/>
    <x v="1"/>
    <x v="17"/>
    <x v="3"/>
    <n v="32"/>
    <x v="2"/>
    <x v="1"/>
    <m/>
    <x v="0"/>
    <x v="1"/>
    <x v="2"/>
    <x v="1"/>
    <x v="0"/>
    <s v="GS_GE3B"/>
    <s v="メイン"/>
    <s v="岩橋"/>
    <s v="水"/>
    <n v="2"/>
    <n v="1403"/>
    <s v=""/>
    <s v=""/>
    <s v=""/>
    <s v=""/>
    <s v=""/>
    <s v=""/>
    <x v="0"/>
    <s v="GI3A水2"/>
    <n v="0.25"/>
    <s v="岩橋水2"/>
    <n v="0.125"/>
    <n v="1"/>
    <n v="0"/>
    <s v="1403水2"/>
    <n v="0.125"/>
    <s v="GI3AGS_GE3B水21403"/>
    <n v="0"/>
    <m/>
  </r>
  <r>
    <n v="3"/>
    <x v="1"/>
    <x v="16"/>
    <x v="0"/>
    <n v="0"/>
    <s v="田中康"/>
    <x v="33"/>
    <x v="198"/>
    <s v="福井"/>
    <s v="ゲーム"/>
    <s v="プログラム"/>
    <s v="専任"/>
    <x v="96"/>
    <x v="1"/>
    <x v="63"/>
    <x v="1"/>
    <x v="1"/>
    <x v="32"/>
    <x v="3"/>
    <n v="32"/>
    <x v="2"/>
    <x v="1"/>
    <m/>
    <x v="0"/>
    <x v="1"/>
    <x v="1"/>
    <x v="1"/>
    <x v="0"/>
    <s v="GS_GE3C"/>
    <s v="メイン"/>
    <s v="椎原"/>
    <s v="水"/>
    <n v="2"/>
    <n v="1404"/>
    <s v=""/>
    <s v=""/>
    <s v=""/>
    <s v=""/>
    <s v=""/>
    <s v=""/>
    <x v="0"/>
    <s v="GI3A水2"/>
    <n v="0.25"/>
    <s v="椎原水2"/>
    <n v="0.25"/>
    <n v="1"/>
    <n v="0"/>
    <s v="1404水2"/>
    <n v="0.25"/>
    <s v="GI3AGS_GE3C水21404"/>
    <n v="0"/>
    <m/>
  </r>
  <r>
    <n v="3"/>
    <x v="1"/>
    <x v="16"/>
    <x v="0"/>
    <n v="0"/>
    <s v="田中康"/>
    <x v="33"/>
    <x v="198"/>
    <s v="福井"/>
    <s v="ゲーム"/>
    <s v="プログラム"/>
    <s v="専任"/>
    <x v="97"/>
    <x v="1"/>
    <x v="13"/>
    <x v="1"/>
    <x v="1"/>
    <x v="6"/>
    <x v="3"/>
    <n v="32"/>
    <x v="2"/>
    <x v="1"/>
    <m/>
    <x v="0"/>
    <x v="1"/>
    <x v="1"/>
    <x v="1"/>
    <x v="0"/>
    <s v="GS_GE3D"/>
    <s v="メイン"/>
    <s v="幸田"/>
    <s v="水"/>
    <n v="2"/>
    <n v="1405"/>
    <s v=""/>
    <s v=""/>
    <s v=""/>
    <s v=""/>
    <s v=""/>
    <s v=""/>
    <x v="0"/>
    <s v="GI3A水2"/>
    <n v="0.25"/>
    <s v="幸田水2"/>
    <n v="0.25"/>
    <n v="1"/>
    <n v="0"/>
    <s v="1405水2"/>
    <n v="0.25"/>
    <s v="GI3AGS_GE3D水21405"/>
    <n v="0"/>
    <m/>
  </r>
  <r>
    <n v="3"/>
    <x v="1"/>
    <x v="16"/>
    <x v="0"/>
    <n v="16"/>
    <s v="田中康"/>
    <x v="22"/>
    <x v="52"/>
    <s v="田中康"/>
    <s v="CG"/>
    <s v="　"/>
    <s v="専任"/>
    <x v="27"/>
    <x v="1"/>
    <x v="18"/>
    <x v="1"/>
    <x v="0"/>
    <x v="9"/>
    <x v="1"/>
    <n v="40"/>
    <x v="1"/>
    <x v="3"/>
    <m/>
    <x v="0"/>
    <x v="2"/>
    <x v="0"/>
    <x v="1"/>
    <x v="1"/>
    <s v="UDGGC2GI3A"/>
    <s v="メイン"/>
    <s v="田中康"/>
    <s v="水"/>
    <n v="3"/>
    <n v="2202"/>
    <s v=""/>
    <s v=""/>
    <s v=""/>
    <s v=""/>
    <s v=""/>
    <s v=""/>
    <x v="0"/>
    <s v="GI3A水3"/>
    <n v="0.5"/>
    <s v="田中康水3"/>
    <n v="0.33333333333333331"/>
    <n v="1"/>
    <n v="16"/>
    <s v="2202水3"/>
    <n v="0.16666666666666666"/>
    <s v="GI3AUDGGC2GI3A水32202"/>
    <n v="8"/>
    <m/>
  </r>
  <r>
    <n v="3"/>
    <x v="1"/>
    <x v="16"/>
    <x v="0"/>
    <n v="16"/>
    <s v="田中康"/>
    <x v="22"/>
    <x v="52"/>
    <s v="田中康"/>
    <s v="CG"/>
    <s v="　"/>
    <s v="専任"/>
    <x v="27"/>
    <x v="1"/>
    <x v="18"/>
    <x v="1"/>
    <x v="2"/>
    <x v="9"/>
    <x v="1"/>
    <n v="40"/>
    <x v="1"/>
    <x v="3"/>
    <m/>
    <x v="0"/>
    <x v="2"/>
    <x v="0"/>
    <x v="1"/>
    <x v="1"/>
    <s v="UDGGC2GI3A"/>
    <s v="メイン"/>
    <s v="田中康"/>
    <s v="水"/>
    <n v="4"/>
    <n v="2202"/>
    <s v=""/>
    <s v=""/>
    <s v=""/>
    <s v=""/>
    <s v=""/>
    <s v=""/>
    <x v="0"/>
    <s v="GI3A水4"/>
    <n v="0.5"/>
    <s v="田中康水4"/>
    <n v="0.33333333333333331"/>
    <n v="1"/>
    <n v="16"/>
    <s v="2202水4"/>
    <n v="0.16666666666666666"/>
    <s v="GI3AUDGGC2GI3A水42202"/>
    <n v="8"/>
    <m/>
  </r>
  <r>
    <n v="4"/>
    <x v="1"/>
    <x v="31"/>
    <x v="0"/>
    <n v="15"/>
    <s v="西尾"/>
    <x v="33"/>
    <x v="199"/>
    <s v="福井"/>
    <s v="ゲーム"/>
    <s v="プログラム"/>
    <s v="専任"/>
    <x v="98"/>
    <x v="1"/>
    <x v="49"/>
    <x v="3"/>
    <x v="3"/>
    <x v="2"/>
    <x v="1"/>
    <n v="33"/>
    <x v="2"/>
    <x v="1"/>
    <m/>
    <x v="0"/>
    <x v="2"/>
    <x v="0"/>
    <x v="1"/>
    <x v="0"/>
    <s v="GS_GE4A"/>
    <s v="メイン"/>
    <s v="庄司"/>
    <s v="金"/>
    <n v="1"/>
    <n v="1402"/>
    <s v=""/>
    <s v=""/>
    <s v=""/>
    <s v=""/>
    <s v=""/>
    <s v=""/>
    <x v="0"/>
    <s v="GI4A金1"/>
    <n v="0.25"/>
    <s v="庄司金1"/>
    <n v="0.125"/>
    <n v="1"/>
    <n v="15"/>
    <s v="1402金1"/>
    <n v="0.125"/>
    <s v="GI4AGS_GE4A金11402"/>
    <n v="15"/>
    <m/>
  </r>
  <r>
    <n v="4"/>
    <x v="1"/>
    <x v="31"/>
    <x v="0"/>
    <n v="0"/>
    <s v="西尾"/>
    <x v="33"/>
    <x v="199"/>
    <s v="福井"/>
    <s v="ゲーム"/>
    <s v="プログラム"/>
    <s v="専任"/>
    <x v="99"/>
    <x v="1"/>
    <x v="50"/>
    <x v="3"/>
    <x v="3"/>
    <x v="17"/>
    <x v="3"/>
    <n v="32"/>
    <x v="2"/>
    <x v="1"/>
    <m/>
    <x v="0"/>
    <x v="1"/>
    <x v="2"/>
    <x v="1"/>
    <x v="0"/>
    <s v="GS_GE4B"/>
    <s v="メイン"/>
    <s v="岩橋"/>
    <s v="金"/>
    <n v="1"/>
    <n v="1403"/>
    <s v=""/>
    <s v=""/>
    <s v=""/>
    <s v=""/>
    <s v=""/>
    <s v=""/>
    <x v="0"/>
    <s v="GI4A金1"/>
    <n v="0.25"/>
    <s v="岩橋金1"/>
    <n v="0.125"/>
    <n v="1"/>
    <n v="0"/>
    <s v="1403金1"/>
    <n v="0.125"/>
    <s v="GI4AGS_GE4B金11403"/>
    <n v="0"/>
    <m/>
  </r>
  <r>
    <n v="4"/>
    <x v="1"/>
    <x v="31"/>
    <x v="0"/>
    <n v="0"/>
    <s v="西尾"/>
    <x v="33"/>
    <x v="199"/>
    <s v="福井"/>
    <s v="ゲーム"/>
    <s v="プログラム"/>
    <s v="専任"/>
    <x v="100"/>
    <x v="1"/>
    <x v="65"/>
    <x v="3"/>
    <x v="3"/>
    <x v="20"/>
    <x v="2"/>
    <n v="36"/>
    <x v="2"/>
    <x v="2"/>
    <m/>
    <x v="0"/>
    <x v="1"/>
    <x v="1"/>
    <x v="0"/>
    <x v="0"/>
    <s v="GS_GE4C"/>
    <s v="メイン"/>
    <s v="五十嵐"/>
    <s v="金"/>
    <n v="1"/>
    <n v="1303"/>
    <s v=""/>
    <s v=""/>
    <s v=""/>
    <s v=""/>
    <s v=""/>
    <s v=""/>
    <x v="0"/>
    <s v="GI4A金1"/>
    <n v="0.25"/>
    <s v="五十嵐金1"/>
    <n v="0.25"/>
    <n v="1"/>
    <n v="0"/>
    <s v="1303金1"/>
    <n v="0.25"/>
    <s v="GI4AGS_GE4C金11303"/>
    <n v="0"/>
    <m/>
  </r>
  <r>
    <n v="4"/>
    <x v="1"/>
    <x v="31"/>
    <x v="0"/>
    <n v="0"/>
    <s v="西尾"/>
    <x v="33"/>
    <x v="199"/>
    <s v="福井"/>
    <s v="ゲーム"/>
    <s v="プログラム"/>
    <s v="専任"/>
    <x v="101"/>
    <x v="1"/>
    <x v="64"/>
    <x v="3"/>
    <x v="3"/>
    <x v="22"/>
    <x v="2"/>
    <n v="36"/>
    <x v="2"/>
    <x v="2"/>
    <m/>
    <x v="0"/>
    <x v="1"/>
    <x v="1"/>
    <x v="0"/>
    <x v="0"/>
    <s v="GS_GE4D"/>
    <s v="メイン"/>
    <s v="田口"/>
    <s v="金"/>
    <n v="1"/>
    <n v="1304"/>
    <s v=""/>
    <s v=""/>
    <s v=""/>
    <s v=""/>
    <s v=""/>
    <s v=""/>
    <x v="0"/>
    <s v="GI4A金1"/>
    <n v="0.25"/>
    <s v="田口金1"/>
    <n v="0.25"/>
    <n v="1"/>
    <n v="0"/>
    <s v="1304金1"/>
    <n v="0.25"/>
    <s v="GI4AGS_GE4D金11304"/>
    <n v="0"/>
    <m/>
  </r>
  <r>
    <n v="4"/>
    <x v="1"/>
    <x v="31"/>
    <x v="0"/>
    <n v="15"/>
    <s v="西尾"/>
    <x v="33"/>
    <x v="199"/>
    <s v="福井"/>
    <s v="ゲーム"/>
    <s v="プログラム"/>
    <s v="専任"/>
    <x v="98"/>
    <x v="1"/>
    <x v="6"/>
    <x v="3"/>
    <x v="1"/>
    <x v="2"/>
    <x v="1"/>
    <n v="33"/>
    <x v="2"/>
    <x v="1"/>
    <m/>
    <x v="0"/>
    <x v="2"/>
    <x v="0"/>
    <x v="1"/>
    <x v="1"/>
    <s v="GS_GE4A"/>
    <s v="メイン"/>
    <s v="西尾"/>
    <s v="金"/>
    <n v="2"/>
    <n v="1402"/>
    <s v=""/>
    <s v=""/>
    <s v=""/>
    <s v=""/>
    <s v=""/>
    <s v=""/>
    <x v="0"/>
    <s v="GI4A金2"/>
    <n v="0.25"/>
    <s v="西尾金2"/>
    <n v="0.125"/>
    <n v="1"/>
    <n v="15"/>
    <s v="1402金2"/>
    <n v="0.125"/>
    <s v="GI4AGS_GE4A金21402"/>
    <n v="15"/>
    <m/>
  </r>
  <r>
    <n v="4"/>
    <x v="1"/>
    <x v="31"/>
    <x v="0"/>
    <n v="0"/>
    <s v="西尾"/>
    <x v="33"/>
    <x v="199"/>
    <s v="福井"/>
    <s v="ゲーム"/>
    <s v="プログラム"/>
    <s v="専任"/>
    <x v="99"/>
    <x v="1"/>
    <x v="50"/>
    <x v="3"/>
    <x v="1"/>
    <x v="17"/>
    <x v="3"/>
    <n v="32"/>
    <x v="2"/>
    <x v="1"/>
    <m/>
    <x v="0"/>
    <x v="1"/>
    <x v="2"/>
    <x v="1"/>
    <x v="0"/>
    <s v="GS_GE4B"/>
    <s v="メイン"/>
    <s v="岩橋"/>
    <s v="金"/>
    <n v="2"/>
    <n v="1403"/>
    <s v=""/>
    <s v=""/>
    <s v=""/>
    <s v=""/>
    <s v=""/>
    <s v=""/>
    <x v="0"/>
    <s v="GI4A金2"/>
    <n v="0.25"/>
    <s v="岩橋金2"/>
    <n v="0.125"/>
    <n v="1"/>
    <n v="0"/>
    <s v="1403金2"/>
    <n v="0.125"/>
    <s v="GI4AGS_GE4B金21403"/>
    <n v="0"/>
    <m/>
  </r>
  <r>
    <n v="4"/>
    <x v="1"/>
    <x v="31"/>
    <x v="0"/>
    <n v="0"/>
    <s v="西尾"/>
    <x v="33"/>
    <x v="199"/>
    <s v="福井"/>
    <s v="ゲーム"/>
    <s v="プログラム"/>
    <s v="専任"/>
    <x v="100"/>
    <x v="1"/>
    <x v="65"/>
    <x v="3"/>
    <x v="1"/>
    <x v="20"/>
    <x v="2"/>
    <n v="36"/>
    <x v="2"/>
    <x v="2"/>
    <m/>
    <x v="0"/>
    <x v="1"/>
    <x v="1"/>
    <x v="0"/>
    <x v="0"/>
    <s v="GS_GE4C"/>
    <s v="メイン"/>
    <s v="五十嵐"/>
    <s v="金"/>
    <n v="2"/>
    <n v="1303"/>
    <s v=""/>
    <s v=""/>
    <s v=""/>
    <s v=""/>
    <s v=""/>
    <s v=""/>
    <x v="0"/>
    <s v="GI4A金2"/>
    <n v="0.25"/>
    <s v="五十嵐金2"/>
    <n v="0.25"/>
    <n v="1"/>
    <n v="0"/>
    <s v="1303金2"/>
    <n v="0.25"/>
    <s v="GI4AGS_GE4C金21303"/>
    <n v="0"/>
    <m/>
  </r>
  <r>
    <n v="4"/>
    <x v="1"/>
    <x v="31"/>
    <x v="0"/>
    <n v="0"/>
    <s v="西尾"/>
    <x v="33"/>
    <x v="199"/>
    <s v="福井"/>
    <s v="ゲーム"/>
    <s v="プログラム"/>
    <s v="専任"/>
    <x v="101"/>
    <x v="1"/>
    <x v="64"/>
    <x v="3"/>
    <x v="1"/>
    <x v="22"/>
    <x v="2"/>
    <n v="36"/>
    <x v="2"/>
    <x v="2"/>
    <m/>
    <x v="0"/>
    <x v="1"/>
    <x v="1"/>
    <x v="0"/>
    <x v="0"/>
    <s v="GS_GE4D"/>
    <s v="メイン"/>
    <s v="田口"/>
    <s v="金"/>
    <n v="2"/>
    <n v="1304"/>
    <s v=""/>
    <s v=""/>
    <s v=""/>
    <s v=""/>
    <s v=""/>
    <s v=""/>
    <x v="0"/>
    <s v="GI4A金2"/>
    <n v="0.25"/>
    <s v="田口金2"/>
    <n v="0.25"/>
    <n v="1"/>
    <n v="0"/>
    <s v="1304金2"/>
    <n v="0.25"/>
    <s v="GI4AGS_GE4D金21304"/>
    <n v="0"/>
    <m/>
  </r>
  <r>
    <n v="4"/>
    <x v="1"/>
    <x v="31"/>
    <x v="0"/>
    <n v="15"/>
    <s v="西尾"/>
    <x v="2"/>
    <x v="15"/>
    <s v="福島"/>
    <s v="CG"/>
    <s v="　"/>
    <s v="専任"/>
    <x v="33"/>
    <x v="1"/>
    <x v="18"/>
    <x v="4"/>
    <x v="0"/>
    <x v="2"/>
    <x v="1"/>
    <n v="33"/>
    <x v="2"/>
    <x v="1"/>
    <m/>
    <x v="0"/>
    <x v="2"/>
    <x v="0"/>
    <x v="1"/>
    <x v="0"/>
    <s v="UGI3GI4A"/>
    <s v="メイン"/>
    <s v="田中康"/>
    <s v="月"/>
    <n v="3"/>
    <n v="1402"/>
    <s v=""/>
    <s v=""/>
    <s v=""/>
    <s v=""/>
    <s v=""/>
    <s v=""/>
    <x v="0"/>
    <s v="GI4A月3"/>
    <n v="0.5"/>
    <s v="田中康月3"/>
    <n v="0.5"/>
    <n v="1"/>
    <n v="15"/>
    <s v="1402月3"/>
    <n v="0.25"/>
    <s v="GI4AUGI3GI4A月31402"/>
    <n v="7.5"/>
    <m/>
  </r>
  <r>
    <n v="4"/>
    <x v="1"/>
    <x v="31"/>
    <x v="0"/>
    <n v="15"/>
    <s v="西尾"/>
    <x v="2"/>
    <x v="15"/>
    <s v="福島"/>
    <s v="CG"/>
    <s v="　"/>
    <s v="専任"/>
    <x v="33"/>
    <x v="1"/>
    <x v="18"/>
    <x v="4"/>
    <x v="2"/>
    <x v="2"/>
    <x v="1"/>
    <n v="33"/>
    <x v="2"/>
    <x v="1"/>
    <m/>
    <x v="0"/>
    <x v="2"/>
    <x v="0"/>
    <x v="1"/>
    <x v="0"/>
    <s v="UGI3GI4A"/>
    <s v="メイン"/>
    <s v="田中康"/>
    <s v="月"/>
    <n v="4"/>
    <n v="1402"/>
    <s v=""/>
    <s v=""/>
    <s v=""/>
    <s v=""/>
    <s v=""/>
    <s v=""/>
    <x v="0"/>
    <s v="GI4A月4"/>
    <n v="0.5"/>
    <s v="田中康月4"/>
    <n v="0.5"/>
    <n v="1"/>
    <n v="15"/>
    <s v="1402月4"/>
    <n v="0.25"/>
    <s v="GI4AUGI3GI4A月41402"/>
    <n v="7.5"/>
    <m/>
  </r>
  <r>
    <n v="4"/>
    <x v="1"/>
    <x v="31"/>
    <x v="0"/>
    <n v="15"/>
    <s v="西尾"/>
    <x v="33"/>
    <x v="199"/>
    <s v="福井"/>
    <s v="ゲーム"/>
    <s v="プログラム"/>
    <s v="専任"/>
    <x v="98"/>
    <x v="1"/>
    <x v="49"/>
    <x v="1"/>
    <x v="3"/>
    <x v="2"/>
    <x v="1"/>
    <n v="33"/>
    <x v="2"/>
    <x v="1"/>
    <m/>
    <x v="0"/>
    <x v="2"/>
    <x v="0"/>
    <x v="1"/>
    <x v="0"/>
    <s v="GS_GE4A"/>
    <s v="メイン"/>
    <s v="庄司"/>
    <s v="水"/>
    <n v="1"/>
    <n v="1402"/>
    <s v=""/>
    <s v=""/>
    <s v=""/>
    <s v=""/>
    <s v=""/>
    <s v=""/>
    <x v="0"/>
    <s v="GI4A水1"/>
    <n v="0.25"/>
    <s v="庄司水1"/>
    <n v="0.125"/>
    <n v="1"/>
    <n v="15"/>
    <s v="1402水1"/>
    <n v="0.125"/>
    <s v="GI4AGS_GE4A水11402"/>
    <n v="15"/>
    <m/>
  </r>
  <r>
    <n v="4"/>
    <x v="1"/>
    <x v="31"/>
    <x v="0"/>
    <n v="0"/>
    <s v="西尾"/>
    <x v="33"/>
    <x v="199"/>
    <s v="福井"/>
    <s v="ゲーム"/>
    <s v="プログラム"/>
    <s v="専任"/>
    <x v="99"/>
    <x v="1"/>
    <x v="50"/>
    <x v="1"/>
    <x v="3"/>
    <x v="17"/>
    <x v="3"/>
    <n v="32"/>
    <x v="2"/>
    <x v="1"/>
    <m/>
    <x v="0"/>
    <x v="1"/>
    <x v="2"/>
    <x v="1"/>
    <x v="0"/>
    <s v="GS_GE4B"/>
    <s v="メイン"/>
    <s v="岩橋"/>
    <s v="水"/>
    <n v="1"/>
    <n v="1403"/>
    <s v=""/>
    <s v=""/>
    <s v=""/>
    <s v=""/>
    <s v=""/>
    <s v=""/>
    <x v="0"/>
    <s v="GI4A水1"/>
    <n v="0.25"/>
    <s v="岩橋水1"/>
    <n v="0.125"/>
    <n v="1"/>
    <n v="0"/>
    <s v="1403水1"/>
    <n v="0.125"/>
    <s v="GI4AGS_GE4B水11403"/>
    <n v="0"/>
    <m/>
  </r>
  <r>
    <n v="4"/>
    <x v="1"/>
    <x v="31"/>
    <x v="0"/>
    <n v="0"/>
    <s v="西尾"/>
    <x v="33"/>
    <x v="199"/>
    <s v="福井"/>
    <s v="ゲーム"/>
    <s v="プログラム"/>
    <s v="専任"/>
    <x v="100"/>
    <x v="1"/>
    <x v="5"/>
    <x v="1"/>
    <x v="3"/>
    <x v="20"/>
    <x v="2"/>
    <n v="36"/>
    <x v="2"/>
    <x v="2"/>
    <m/>
    <x v="0"/>
    <x v="1"/>
    <x v="1"/>
    <x v="0"/>
    <x v="0"/>
    <s v="GS_GE4C"/>
    <s v="メイン"/>
    <s v="飯田"/>
    <s v="水"/>
    <n v="1"/>
    <n v="1303"/>
    <s v=""/>
    <s v=""/>
    <s v=""/>
    <s v=""/>
    <s v=""/>
    <s v=""/>
    <x v="0"/>
    <s v="GI4A水1"/>
    <n v="0.25"/>
    <s v="飯田水1"/>
    <n v="0.25"/>
    <n v="1"/>
    <n v="0"/>
    <s v="1303水1"/>
    <n v="0.25"/>
    <s v="GI4AGS_GE4C水11303"/>
    <n v="0"/>
    <m/>
  </r>
  <r>
    <n v="4"/>
    <x v="1"/>
    <x v="31"/>
    <x v="0"/>
    <n v="0"/>
    <s v="西尾"/>
    <x v="33"/>
    <x v="199"/>
    <s v="福井"/>
    <s v="ゲーム"/>
    <s v="プログラム"/>
    <s v="専任"/>
    <x v="101"/>
    <x v="1"/>
    <x v="64"/>
    <x v="1"/>
    <x v="3"/>
    <x v="22"/>
    <x v="2"/>
    <n v="36"/>
    <x v="2"/>
    <x v="2"/>
    <m/>
    <x v="0"/>
    <x v="1"/>
    <x v="1"/>
    <x v="0"/>
    <x v="0"/>
    <s v="GS_GE4D"/>
    <s v="メイン"/>
    <s v="田口"/>
    <s v="水"/>
    <n v="1"/>
    <n v="1304"/>
    <s v=""/>
    <s v=""/>
    <s v=""/>
    <s v=""/>
    <s v=""/>
    <s v=""/>
    <x v="0"/>
    <s v="GI4A水1"/>
    <n v="0.25"/>
    <s v="田口水1"/>
    <n v="0.25"/>
    <n v="1"/>
    <n v="0"/>
    <s v="1304水1"/>
    <n v="0.25"/>
    <s v="GI4AGS_GE4D水11304"/>
    <n v="0"/>
    <m/>
  </r>
  <r>
    <n v="4"/>
    <x v="1"/>
    <x v="31"/>
    <x v="0"/>
    <n v="15"/>
    <s v="西尾"/>
    <x v="33"/>
    <x v="199"/>
    <s v="福井"/>
    <s v="ゲーム"/>
    <s v="プログラム"/>
    <s v="専任"/>
    <x v="98"/>
    <x v="1"/>
    <x v="6"/>
    <x v="1"/>
    <x v="1"/>
    <x v="2"/>
    <x v="1"/>
    <n v="33"/>
    <x v="2"/>
    <x v="1"/>
    <m/>
    <x v="0"/>
    <x v="2"/>
    <x v="0"/>
    <x v="1"/>
    <x v="1"/>
    <s v="GS_GE4A"/>
    <s v="メイン"/>
    <s v="西尾"/>
    <s v="水"/>
    <n v="2"/>
    <n v="1402"/>
    <s v=""/>
    <s v=""/>
    <s v=""/>
    <s v=""/>
    <s v=""/>
    <s v=""/>
    <x v="0"/>
    <s v="GI4A水2"/>
    <n v="0.25"/>
    <s v="西尾水2"/>
    <n v="0.125"/>
    <n v="1"/>
    <n v="15"/>
    <s v="1402水2"/>
    <n v="0.125"/>
    <s v="GI4AGS_GE4A水21402"/>
    <n v="15"/>
    <m/>
  </r>
  <r>
    <n v="4"/>
    <x v="1"/>
    <x v="31"/>
    <x v="0"/>
    <n v="0"/>
    <s v="西尾"/>
    <x v="33"/>
    <x v="199"/>
    <s v="福井"/>
    <s v="ゲーム"/>
    <s v="プログラム"/>
    <s v="専任"/>
    <x v="99"/>
    <x v="1"/>
    <x v="50"/>
    <x v="1"/>
    <x v="1"/>
    <x v="17"/>
    <x v="3"/>
    <n v="32"/>
    <x v="2"/>
    <x v="1"/>
    <m/>
    <x v="0"/>
    <x v="1"/>
    <x v="2"/>
    <x v="1"/>
    <x v="0"/>
    <s v="GS_GE4B"/>
    <s v="メイン"/>
    <s v="岩橋"/>
    <s v="水"/>
    <n v="2"/>
    <n v="1403"/>
    <s v=""/>
    <s v=""/>
    <s v=""/>
    <s v=""/>
    <s v=""/>
    <s v=""/>
    <x v="0"/>
    <s v="GI4A水2"/>
    <n v="0.25"/>
    <s v="岩橋水2"/>
    <n v="0.125"/>
    <n v="1"/>
    <n v="0"/>
    <s v="1403水2"/>
    <n v="0.125"/>
    <s v="GI4AGS_GE4B水21403"/>
    <n v="0"/>
    <m/>
  </r>
  <r>
    <n v="4"/>
    <x v="1"/>
    <x v="31"/>
    <x v="0"/>
    <n v="0"/>
    <s v="西尾"/>
    <x v="33"/>
    <x v="199"/>
    <s v="福井"/>
    <s v="ゲーム"/>
    <s v="プログラム"/>
    <s v="専任"/>
    <x v="100"/>
    <x v="1"/>
    <x v="5"/>
    <x v="1"/>
    <x v="1"/>
    <x v="20"/>
    <x v="2"/>
    <n v="36"/>
    <x v="2"/>
    <x v="2"/>
    <m/>
    <x v="0"/>
    <x v="1"/>
    <x v="1"/>
    <x v="0"/>
    <x v="0"/>
    <s v="GS_GE4C"/>
    <s v="メイン"/>
    <s v="飯田"/>
    <s v="水"/>
    <n v="2"/>
    <n v="1303"/>
    <s v=""/>
    <s v=""/>
    <s v=""/>
    <s v=""/>
    <s v=""/>
    <s v=""/>
    <x v="0"/>
    <s v="GI4A水2"/>
    <n v="0.25"/>
    <s v="飯田水2"/>
    <n v="0.25"/>
    <n v="1"/>
    <n v="0"/>
    <s v="1303水2"/>
    <n v="0.25"/>
    <s v="GI4AGS_GE4C水21303"/>
    <n v="0"/>
    <m/>
  </r>
  <r>
    <n v="4"/>
    <x v="1"/>
    <x v="31"/>
    <x v="0"/>
    <n v="0"/>
    <s v="西尾"/>
    <x v="33"/>
    <x v="199"/>
    <s v="福井"/>
    <s v="ゲーム"/>
    <s v="プログラム"/>
    <s v="専任"/>
    <x v="101"/>
    <x v="1"/>
    <x v="64"/>
    <x v="1"/>
    <x v="1"/>
    <x v="22"/>
    <x v="2"/>
    <n v="36"/>
    <x v="2"/>
    <x v="2"/>
    <m/>
    <x v="0"/>
    <x v="1"/>
    <x v="1"/>
    <x v="0"/>
    <x v="0"/>
    <s v="GS_GE4D"/>
    <s v="メイン"/>
    <s v="田口"/>
    <s v="水"/>
    <n v="2"/>
    <n v="1304"/>
    <s v=""/>
    <s v=""/>
    <s v=""/>
    <s v=""/>
    <s v=""/>
    <s v=""/>
    <x v="0"/>
    <s v="GI4A水2"/>
    <n v="0.25"/>
    <s v="田口水2"/>
    <n v="0.25"/>
    <n v="1"/>
    <n v="0"/>
    <s v="1304水2"/>
    <n v="0.25"/>
    <s v="GI4AGS_GE4D水21304"/>
    <n v="0"/>
    <m/>
  </r>
  <r>
    <n v="4"/>
    <x v="0"/>
    <x v="31"/>
    <x v="0"/>
    <n v="15"/>
    <s v="西尾"/>
    <x v="26"/>
    <x v="64"/>
    <n v="0"/>
    <e v="#N/A"/>
    <e v="#N/A"/>
    <e v="#N/A"/>
    <x v="59"/>
    <x v="1"/>
    <x v="6"/>
    <x v="1"/>
    <x v="2"/>
    <x v="13"/>
    <x v="1"/>
    <n v="36"/>
    <x v="1"/>
    <x v="0"/>
    <m/>
    <x v="0"/>
    <x v="2"/>
    <x v="0"/>
    <x v="1"/>
    <x v="1"/>
    <s v="GI4A"/>
    <s v="メイン"/>
    <s v="西尾"/>
    <s v="水"/>
    <n v="4"/>
    <n v="2502"/>
    <s v=""/>
    <s v=""/>
    <s v=""/>
    <s v=""/>
    <s v=""/>
    <s v=""/>
    <x v="0"/>
    <s v="GI4A水4"/>
    <n v="1"/>
    <s v="西尾水4"/>
    <n v="0"/>
    <n v="1"/>
    <n v="15"/>
    <s v="2502水4"/>
    <n v="1"/>
    <s v="GI4AGI4A水42502"/>
    <n v="15"/>
    <m/>
  </r>
  <r>
    <n v="1"/>
    <x v="1"/>
    <x v="6"/>
    <x v="0"/>
    <n v="8"/>
    <s v="高祖"/>
    <x v="2"/>
    <x v="2"/>
    <s v="福島"/>
    <s v="CG"/>
    <s v="　"/>
    <s v="専任"/>
    <x v="34"/>
    <x v="1"/>
    <x v="9"/>
    <x v="0"/>
    <x v="3"/>
    <x v="4"/>
    <x v="1"/>
    <n v="36"/>
    <x v="1"/>
    <x v="1"/>
    <m/>
    <x v="0"/>
    <x v="2"/>
    <x v="0"/>
    <x v="1"/>
    <x v="0"/>
    <s v="UGKGO1A"/>
    <s v="メイン"/>
    <s v="竹内一"/>
    <s v="火"/>
    <n v="1"/>
    <n v="2401"/>
    <s v=""/>
    <s v=""/>
    <s v=""/>
    <s v=""/>
    <s v=""/>
    <s v=""/>
    <x v="0"/>
    <s v="GK1A火1"/>
    <n v="0.5"/>
    <s v="竹内一火1"/>
    <n v="0.5"/>
    <n v="1"/>
    <n v="8"/>
    <s v="2401火1"/>
    <n v="0.25"/>
    <s v="GK1AUGKGO1A火12401"/>
    <n v="4"/>
    <m/>
  </r>
  <r>
    <n v="1"/>
    <x v="1"/>
    <x v="6"/>
    <x v="0"/>
    <n v="8"/>
    <s v="高祖"/>
    <x v="2"/>
    <x v="2"/>
    <s v="福島"/>
    <s v="CG"/>
    <s v="　"/>
    <s v="専任"/>
    <x v="34"/>
    <x v="1"/>
    <x v="9"/>
    <x v="0"/>
    <x v="1"/>
    <x v="4"/>
    <x v="1"/>
    <n v="36"/>
    <x v="1"/>
    <x v="1"/>
    <m/>
    <x v="0"/>
    <x v="2"/>
    <x v="0"/>
    <x v="1"/>
    <x v="0"/>
    <s v="UGKGO1A"/>
    <s v="メイン"/>
    <s v="竹内一"/>
    <s v="火"/>
    <n v="2"/>
    <n v="2401"/>
    <s v=""/>
    <s v=""/>
    <s v=""/>
    <s v=""/>
    <s v=""/>
    <s v=""/>
    <x v="0"/>
    <s v="GK1A火2"/>
    <n v="0.5"/>
    <s v="竹内一火2"/>
    <n v="0.5"/>
    <n v="1"/>
    <n v="8"/>
    <s v="2401火2"/>
    <n v="0.25"/>
    <s v="GK1AUGKGO1A火22401"/>
    <n v="4"/>
    <m/>
  </r>
  <r>
    <n v="1"/>
    <x v="1"/>
    <x v="6"/>
    <x v="0"/>
    <n v="8"/>
    <s v="高祖"/>
    <x v="1"/>
    <x v="1"/>
    <s v="奥元"/>
    <s v="ゲーム"/>
    <s v="プログラム"/>
    <s v="専任"/>
    <x v="34"/>
    <x v="1"/>
    <x v="5"/>
    <x v="0"/>
    <x v="0"/>
    <x v="7"/>
    <x v="2"/>
    <n v="36"/>
    <x v="1"/>
    <x v="1"/>
    <m/>
    <x v="0"/>
    <x v="1"/>
    <x v="1"/>
    <x v="0"/>
    <x v="0"/>
    <s v="UGKGO1A"/>
    <s v="メイン"/>
    <s v="飯田"/>
    <s v="火"/>
    <n v="3"/>
    <n v="2405"/>
    <s v=""/>
    <s v=""/>
    <s v=""/>
    <s v=""/>
    <s v=""/>
    <s v=""/>
    <x v="0"/>
    <s v="GK1A火3"/>
    <n v="0.5"/>
    <s v="飯田火3"/>
    <n v="0.5"/>
    <n v="1"/>
    <n v="8"/>
    <s v="2405火3"/>
    <n v="0.25"/>
    <s v="GK1AUGKGO1A火32405"/>
    <n v="4"/>
    <m/>
  </r>
  <r>
    <n v="1"/>
    <x v="0"/>
    <x v="6"/>
    <x v="0"/>
    <n v="8"/>
    <s v="高祖"/>
    <x v="26"/>
    <x v="64"/>
    <n v="0"/>
    <e v="#N/A"/>
    <e v="#N/A"/>
    <e v="#N/A"/>
    <x v="6"/>
    <x v="1"/>
    <x v="3"/>
    <x v="0"/>
    <x v="2"/>
    <x v="20"/>
    <x v="2"/>
    <n v="36"/>
    <x v="2"/>
    <x v="2"/>
    <m/>
    <x v="0"/>
    <x v="1"/>
    <x v="2"/>
    <x v="1"/>
    <x v="1"/>
    <s v="GK1A"/>
    <s v="メイン"/>
    <s v="高祖"/>
    <s v="火"/>
    <n v="4"/>
    <n v="1303"/>
    <s v=""/>
    <s v=""/>
    <s v=""/>
    <s v=""/>
    <s v=""/>
    <s v=""/>
    <x v="0"/>
    <s v="GK1A火4"/>
    <n v="1"/>
    <s v="高祖火4"/>
    <n v="0"/>
    <n v="1"/>
    <n v="8"/>
    <s v="1303火4"/>
    <n v="0.5"/>
    <s v="GK1AGK1A火41303"/>
    <n v="8"/>
    <m/>
  </r>
  <r>
    <n v="1"/>
    <x v="1"/>
    <x v="6"/>
    <x v="0"/>
    <n v="8"/>
    <s v="高祖"/>
    <x v="6"/>
    <x v="56"/>
    <s v="山口"/>
    <s v="ゲーム"/>
    <s v="プログラム"/>
    <s v="専任"/>
    <x v="102"/>
    <x v="1"/>
    <x v="56"/>
    <x v="3"/>
    <x v="3"/>
    <x v="38"/>
    <x v="5"/>
    <n v="15"/>
    <x v="0"/>
    <x v="5"/>
    <m/>
    <x v="0"/>
    <x v="1"/>
    <x v="1"/>
    <x v="1"/>
    <x v="0"/>
    <s v="LCGO1A"/>
    <s v="メイン"/>
    <s v="奥田"/>
    <s v="金"/>
    <n v="1"/>
    <n v="3701"/>
    <s v=""/>
    <s v=""/>
    <s v=""/>
    <s v=""/>
    <s v=""/>
    <s v=""/>
    <x v="0"/>
    <s v="GK1A金1"/>
    <n v="0.33333333333333331"/>
    <s v="奥田金1"/>
    <n v="0.5"/>
    <n v="3"/>
    <n v="2.6666666666666665"/>
    <s v="3701金1"/>
    <n v="0.5"/>
    <s v="GK1ALCGO1A金13701"/>
    <n v="2.6666666666666665"/>
    <m/>
  </r>
  <r>
    <n v="1"/>
    <x v="1"/>
    <x v="6"/>
    <x v="0"/>
    <n v="8"/>
    <s v="高祖"/>
    <x v="6"/>
    <x v="56"/>
    <s v="山口"/>
    <s v="ゲーム"/>
    <s v="プログラム"/>
    <s v="専任"/>
    <x v="103"/>
    <x v="1"/>
    <x v="52"/>
    <x v="3"/>
    <x v="3"/>
    <x v="43"/>
    <x v="5"/>
    <n v="15"/>
    <x v="0"/>
    <x v="5"/>
    <m/>
    <x v="0"/>
    <x v="1"/>
    <x v="1"/>
    <x v="0"/>
    <x v="0"/>
    <s v="LCGO1B"/>
    <s v="メイン"/>
    <s v="川畑"/>
    <s v="金"/>
    <n v="1"/>
    <n v="3702"/>
    <s v=""/>
    <s v=""/>
    <s v=""/>
    <s v=""/>
    <s v=""/>
    <s v=""/>
    <x v="0"/>
    <s v="GK1A金1"/>
    <n v="0.33333333333333331"/>
    <s v="川畑金1"/>
    <n v="0.5"/>
    <n v="3"/>
    <n v="2.6666666666666665"/>
    <s v="3702金1"/>
    <n v="0.5"/>
    <s v="GK1ALCGO1B金13702"/>
    <n v="2.6666666666666665"/>
    <m/>
  </r>
  <r>
    <n v="1"/>
    <x v="1"/>
    <x v="6"/>
    <x v="0"/>
    <n v="8"/>
    <s v="高祖"/>
    <x v="6"/>
    <x v="56"/>
    <s v="山口"/>
    <s v="ゲーム"/>
    <s v="プログラム"/>
    <s v="専任"/>
    <x v="35"/>
    <x v="1"/>
    <x v="21"/>
    <x v="3"/>
    <x v="3"/>
    <x v="34"/>
    <x v="5"/>
    <n v="15"/>
    <x v="0"/>
    <x v="5"/>
    <m/>
    <x v="0"/>
    <x v="1"/>
    <x v="1"/>
    <x v="0"/>
    <x v="0"/>
    <s v="LCGO1C"/>
    <s v="メイン"/>
    <s v="井上"/>
    <s v="金"/>
    <n v="1"/>
    <n v="3703"/>
    <s v=""/>
    <s v=""/>
    <s v=""/>
    <s v=""/>
    <s v=""/>
    <s v=""/>
    <x v="0"/>
    <s v="GK1A金1"/>
    <n v="0.33333333333333331"/>
    <s v="井上金1"/>
    <n v="0.5"/>
    <n v="3"/>
    <n v="2.6666666666666665"/>
    <s v="3703金1"/>
    <n v="0.5"/>
    <s v="GK1ALCGO1C金13703"/>
    <n v="2.6666666666666665"/>
    <m/>
  </r>
  <r>
    <n v="1"/>
    <x v="1"/>
    <x v="6"/>
    <x v="0"/>
    <n v="8"/>
    <s v="高祖"/>
    <x v="6"/>
    <x v="56"/>
    <s v="山口"/>
    <s v="ゲーム"/>
    <s v="プログラム"/>
    <s v="専任"/>
    <x v="102"/>
    <x v="1"/>
    <x v="56"/>
    <x v="3"/>
    <x v="1"/>
    <x v="38"/>
    <x v="5"/>
    <n v="15"/>
    <x v="0"/>
    <x v="5"/>
    <m/>
    <x v="0"/>
    <x v="1"/>
    <x v="1"/>
    <x v="1"/>
    <x v="0"/>
    <s v="LCGO1A"/>
    <s v="メイン"/>
    <s v="奥田"/>
    <s v="金"/>
    <n v="2"/>
    <n v="3701"/>
    <s v=""/>
    <s v=""/>
    <s v=""/>
    <s v=""/>
    <s v=""/>
    <s v=""/>
    <x v="0"/>
    <s v="GK1A金2"/>
    <n v="0.25"/>
    <s v="奥田金2"/>
    <n v="0.5"/>
    <n v="3"/>
    <n v="2.6666666666666665"/>
    <s v="3701金2"/>
    <n v="0.5"/>
    <s v="GK1ALCGO1A金23701"/>
    <n v="2.6666666666666665"/>
    <m/>
  </r>
  <r>
    <n v="1"/>
    <x v="1"/>
    <x v="6"/>
    <x v="0"/>
    <n v="8"/>
    <s v="高祖"/>
    <x v="6"/>
    <x v="56"/>
    <s v="山口"/>
    <s v="ゲーム"/>
    <s v="プログラム"/>
    <s v="専任"/>
    <x v="103"/>
    <x v="1"/>
    <x v="52"/>
    <x v="3"/>
    <x v="1"/>
    <x v="43"/>
    <x v="5"/>
    <n v="15"/>
    <x v="0"/>
    <x v="5"/>
    <m/>
    <x v="0"/>
    <x v="1"/>
    <x v="1"/>
    <x v="0"/>
    <x v="0"/>
    <s v="LCGO1B"/>
    <s v="メイン"/>
    <s v="川畑"/>
    <s v="金"/>
    <n v="2"/>
    <n v="3702"/>
    <s v=""/>
    <s v=""/>
    <s v=""/>
    <s v=""/>
    <s v=""/>
    <s v=""/>
    <x v="0"/>
    <s v="GK1A金2"/>
    <n v="0.25"/>
    <s v="川畑金2"/>
    <n v="0.5"/>
    <n v="3"/>
    <n v="2.6666666666666665"/>
    <s v="3702金2"/>
    <n v="0.5"/>
    <s v="GK1ALCGO1B金23702"/>
    <n v="2.6666666666666665"/>
    <m/>
  </r>
  <r>
    <n v="1"/>
    <x v="1"/>
    <x v="6"/>
    <x v="0"/>
    <n v="8"/>
    <s v="高祖"/>
    <x v="6"/>
    <x v="56"/>
    <s v="山口"/>
    <s v="ゲーム"/>
    <s v="プログラム"/>
    <s v="専任"/>
    <x v="35"/>
    <x v="1"/>
    <x v="21"/>
    <x v="3"/>
    <x v="1"/>
    <x v="34"/>
    <x v="5"/>
    <n v="15"/>
    <x v="0"/>
    <x v="5"/>
    <m/>
    <x v="0"/>
    <x v="1"/>
    <x v="1"/>
    <x v="0"/>
    <x v="0"/>
    <s v="LCGO1C"/>
    <s v="メイン"/>
    <s v="井上"/>
    <s v="金"/>
    <n v="2"/>
    <n v="3703"/>
    <s v=""/>
    <s v=""/>
    <s v=""/>
    <s v=""/>
    <s v=""/>
    <s v=""/>
    <x v="0"/>
    <s v="GK1A金2"/>
    <n v="0.25"/>
    <s v="井上金2"/>
    <n v="0.5"/>
    <n v="3"/>
    <n v="2.6666666666666665"/>
    <s v="3703金2"/>
    <n v="0.25"/>
    <s v="GK1ALCGO1C金23703"/>
    <n v="1.3333333333333333"/>
    <m/>
  </r>
  <r>
    <n v="1"/>
    <x v="1"/>
    <x v="6"/>
    <x v="0"/>
    <n v="8"/>
    <s v="高祖"/>
    <x v="1"/>
    <x v="1"/>
    <s v="奥元"/>
    <s v="ゲーム"/>
    <s v="プログラム"/>
    <s v="専任"/>
    <x v="34"/>
    <x v="1"/>
    <x v="5"/>
    <x v="4"/>
    <x v="3"/>
    <x v="32"/>
    <x v="3"/>
    <n v="32"/>
    <x v="2"/>
    <x v="1"/>
    <m/>
    <x v="0"/>
    <x v="1"/>
    <x v="1"/>
    <x v="0"/>
    <x v="0"/>
    <s v="UGKGO1A"/>
    <s v="メイン"/>
    <s v="飯田"/>
    <s v="月"/>
    <n v="1"/>
    <n v="1404"/>
    <s v=""/>
    <s v=""/>
    <s v=""/>
    <s v=""/>
    <s v=""/>
    <s v=""/>
    <x v="0"/>
    <s v="GK1A月1"/>
    <n v="0.5"/>
    <s v="飯田月1"/>
    <n v="0.5"/>
    <n v="1"/>
    <n v="8"/>
    <s v="1404月1"/>
    <n v="0.25"/>
    <s v="GK1AUGKGO1A月11404"/>
    <n v="4"/>
    <m/>
  </r>
  <r>
    <n v="1"/>
    <x v="1"/>
    <x v="6"/>
    <x v="0"/>
    <n v="8"/>
    <s v="高祖"/>
    <x v="6"/>
    <x v="56"/>
    <s v="山口"/>
    <s v="ゲーム"/>
    <s v="プログラム"/>
    <s v="専任"/>
    <x v="102"/>
    <x v="1"/>
    <x v="56"/>
    <x v="1"/>
    <x v="3"/>
    <x v="38"/>
    <x v="5"/>
    <n v="15"/>
    <x v="0"/>
    <x v="5"/>
    <m/>
    <x v="0"/>
    <x v="1"/>
    <x v="1"/>
    <x v="1"/>
    <x v="0"/>
    <s v="LCGO1A"/>
    <s v="メイン"/>
    <s v="奥田"/>
    <s v="水"/>
    <n v="1"/>
    <n v="3701"/>
    <s v=""/>
    <s v=""/>
    <s v=""/>
    <s v=""/>
    <s v=""/>
    <s v=""/>
    <x v="0"/>
    <s v="GK1A水1"/>
    <n v="0.33333333333333331"/>
    <s v="奥田水1"/>
    <n v="0.5"/>
    <n v="3"/>
    <n v="2.6666666666666665"/>
    <s v="3701水1"/>
    <n v="0.5"/>
    <s v="GK1ALCGO1A水13701"/>
    <n v="2.6666666666666665"/>
    <m/>
  </r>
  <r>
    <n v="1"/>
    <x v="1"/>
    <x v="6"/>
    <x v="0"/>
    <n v="8"/>
    <s v="高祖"/>
    <x v="6"/>
    <x v="56"/>
    <s v="山口"/>
    <s v="ゲーム"/>
    <s v="プログラム"/>
    <s v="専任"/>
    <x v="103"/>
    <x v="1"/>
    <x v="52"/>
    <x v="1"/>
    <x v="3"/>
    <x v="43"/>
    <x v="5"/>
    <n v="15"/>
    <x v="0"/>
    <x v="5"/>
    <m/>
    <x v="0"/>
    <x v="1"/>
    <x v="1"/>
    <x v="0"/>
    <x v="0"/>
    <s v="LCGO1B"/>
    <s v="メイン"/>
    <s v="川畑"/>
    <s v="水"/>
    <n v="1"/>
    <n v="3702"/>
    <s v=""/>
    <s v=""/>
    <s v=""/>
    <s v=""/>
    <s v=""/>
    <s v=""/>
    <x v="0"/>
    <s v="GK1A水1"/>
    <n v="0.33333333333333331"/>
    <s v="川畑水1"/>
    <n v="0.5"/>
    <n v="3"/>
    <n v="2.6666666666666665"/>
    <s v="3702水1"/>
    <n v="0.5"/>
    <s v="GK1ALCGO1B水13702"/>
    <n v="2.6666666666666665"/>
    <m/>
  </r>
  <r>
    <n v="1"/>
    <x v="1"/>
    <x v="6"/>
    <x v="0"/>
    <n v="8"/>
    <s v="高祖"/>
    <x v="6"/>
    <x v="56"/>
    <s v="山口"/>
    <s v="ゲーム"/>
    <s v="プログラム"/>
    <s v="専任"/>
    <x v="35"/>
    <x v="1"/>
    <x v="21"/>
    <x v="1"/>
    <x v="3"/>
    <x v="34"/>
    <x v="5"/>
    <n v="15"/>
    <x v="0"/>
    <x v="5"/>
    <m/>
    <x v="0"/>
    <x v="1"/>
    <x v="1"/>
    <x v="0"/>
    <x v="0"/>
    <s v="LCGO1C"/>
    <s v="メイン"/>
    <s v="井上"/>
    <s v="水"/>
    <n v="1"/>
    <n v="3703"/>
    <s v=""/>
    <s v=""/>
    <s v=""/>
    <s v=""/>
    <s v=""/>
    <s v=""/>
    <x v="0"/>
    <s v="GK1A水1"/>
    <n v="0.33333333333333331"/>
    <s v="井上水1"/>
    <n v="0.5"/>
    <n v="3"/>
    <n v="2.6666666666666665"/>
    <s v="3703水1"/>
    <n v="0.5"/>
    <s v="GK1ALCGO1C水13703"/>
    <n v="2.6666666666666665"/>
    <m/>
  </r>
  <r>
    <n v="1"/>
    <x v="1"/>
    <x v="6"/>
    <x v="0"/>
    <n v="8"/>
    <s v="高祖"/>
    <x v="6"/>
    <x v="56"/>
    <s v="山口"/>
    <s v="ゲーム"/>
    <s v="プログラム"/>
    <s v="専任"/>
    <x v="102"/>
    <x v="1"/>
    <x v="56"/>
    <x v="1"/>
    <x v="1"/>
    <x v="38"/>
    <x v="5"/>
    <n v="15"/>
    <x v="0"/>
    <x v="5"/>
    <m/>
    <x v="0"/>
    <x v="1"/>
    <x v="1"/>
    <x v="1"/>
    <x v="0"/>
    <s v="LCGO1A"/>
    <s v="メイン"/>
    <s v="奥田"/>
    <s v="水"/>
    <n v="2"/>
    <n v="3701"/>
    <s v=""/>
    <s v=""/>
    <s v=""/>
    <s v=""/>
    <s v=""/>
    <s v=""/>
    <x v="0"/>
    <s v="GK1A水2"/>
    <n v="0.25"/>
    <s v="奥田水2"/>
    <n v="0.5"/>
    <n v="3"/>
    <n v="2.6666666666666665"/>
    <s v="3701水2"/>
    <n v="0.5"/>
    <s v="GK1ALCGO1A水23701"/>
    <n v="2.6666666666666665"/>
    <m/>
  </r>
  <r>
    <n v="1"/>
    <x v="1"/>
    <x v="6"/>
    <x v="0"/>
    <n v="8"/>
    <s v="高祖"/>
    <x v="6"/>
    <x v="56"/>
    <s v="山口"/>
    <s v="ゲーム"/>
    <s v="プログラム"/>
    <s v="専任"/>
    <x v="103"/>
    <x v="1"/>
    <x v="52"/>
    <x v="1"/>
    <x v="1"/>
    <x v="43"/>
    <x v="5"/>
    <n v="15"/>
    <x v="0"/>
    <x v="5"/>
    <m/>
    <x v="0"/>
    <x v="1"/>
    <x v="1"/>
    <x v="0"/>
    <x v="0"/>
    <s v="LCGO1B"/>
    <s v="メイン"/>
    <s v="川畑"/>
    <s v="水"/>
    <n v="2"/>
    <n v="3702"/>
    <s v=""/>
    <s v=""/>
    <s v=""/>
    <s v=""/>
    <s v=""/>
    <s v=""/>
    <x v="0"/>
    <s v="GK1A水2"/>
    <n v="0.25"/>
    <s v="川畑水2"/>
    <n v="0.5"/>
    <n v="3"/>
    <n v="2.6666666666666665"/>
    <s v="3702水2"/>
    <n v="0.5"/>
    <s v="GK1ALCGO1B水23702"/>
    <n v="2.6666666666666665"/>
    <m/>
  </r>
  <r>
    <n v="1"/>
    <x v="1"/>
    <x v="6"/>
    <x v="0"/>
    <n v="8"/>
    <s v="高祖"/>
    <x v="6"/>
    <x v="56"/>
    <s v="山口"/>
    <s v="ゲーム"/>
    <s v="プログラム"/>
    <s v="専任"/>
    <x v="35"/>
    <x v="1"/>
    <x v="21"/>
    <x v="1"/>
    <x v="1"/>
    <x v="34"/>
    <x v="5"/>
    <n v="15"/>
    <x v="0"/>
    <x v="5"/>
    <m/>
    <x v="0"/>
    <x v="1"/>
    <x v="1"/>
    <x v="0"/>
    <x v="0"/>
    <s v="LCGO1C"/>
    <s v="メイン"/>
    <s v="井上"/>
    <s v="水"/>
    <n v="2"/>
    <n v="3703"/>
    <s v=""/>
    <s v=""/>
    <s v=""/>
    <s v=""/>
    <s v=""/>
    <s v=""/>
    <x v="0"/>
    <s v="GK1A水2"/>
    <n v="0.25"/>
    <s v="井上水2"/>
    <n v="0.5"/>
    <n v="3"/>
    <n v="2.6666666666666665"/>
    <s v="3703水2"/>
    <n v="0.25"/>
    <s v="GK1ALCGO1C水23703"/>
    <n v="1.3333333333333333"/>
    <m/>
  </r>
  <r>
    <n v="1"/>
    <x v="1"/>
    <x v="6"/>
    <x v="0"/>
    <n v="8"/>
    <s v="高祖"/>
    <x v="2"/>
    <x v="4"/>
    <s v="庄司"/>
    <s v="CG"/>
    <s v="　"/>
    <s v="専任"/>
    <x v="34"/>
    <x v="1"/>
    <x v="49"/>
    <x v="1"/>
    <x v="2"/>
    <x v="4"/>
    <x v="1"/>
    <n v="36"/>
    <x v="1"/>
    <x v="1"/>
    <m/>
    <x v="0"/>
    <x v="2"/>
    <x v="0"/>
    <x v="1"/>
    <x v="0"/>
    <s v="UGKGO1A"/>
    <s v="メイン"/>
    <s v="庄司"/>
    <s v="水"/>
    <n v="4"/>
    <n v="2401"/>
    <s v=""/>
    <s v=""/>
    <s v=""/>
    <s v=""/>
    <s v=""/>
    <s v=""/>
    <x v="0"/>
    <s v="GK1A水4"/>
    <n v="0.5"/>
    <s v="庄司水4"/>
    <n v="0.5"/>
    <n v="1"/>
    <n v="8"/>
    <s v="2401水4"/>
    <n v="0.25"/>
    <s v="GK1AUGKGO1A水42401"/>
    <n v="4"/>
    <m/>
  </r>
  <r>
    <n v="1"/>
    <x v="1"/>
    <x v="6"/>
    <x v="0"/>
    <n v="8"/>
    <s v="高祖"/>
    <x v="2"/>
    <x v="3"/>
    <s v="福島"/>
    <s v="CG"/>
    <s v="　"/>
    <s v="専任"/>
    <x v="34"/>
    <x v="1"/>
    <x v="3"/>
    <x v="2"/>
    <x v="1"/>
    <x v="4"/>
    <x v="1"/>
    <n v="36"/>
    <x v="1"/>
    <x v="1"/>
    <m/>
    <x v="0"/>
    <x v="1"/>
    <x v="2"/>
    <x v="1"/>
    <x v="1"/>
    <s v="UGKGO1A"/>
    <s v="メイン"/>
    <s v="高祖"/>
    <s v="木"/>
    <n v="2"/>
    <n v="2401"/>
    <s v=""/>
    <s v=""/>
    <s v=""/>
    <s v=""/>
    <s v=""/>
    <s v=""/>
    <x v="0"/>
    <s v="GK1A木2"/>
    <n v="0.5"/>
    <s v="高祖木2"/>
    <n v="0.5"/>
    <n v="1"/>
    <n v="8"/>
    <s v="2401木2"/>
    <n v="0.25"/>
    <s v="GK1AUGKGO1A木22401"/>
    <n v="4"/>
    <m/>
  </r>
  <r>
    <n v="2"/>
    <x v="1"/>
    <x v="32"/>
    <x v="0"/>
    <n v="1"/>
    <s v="大野"/>
    <x v="23"/>
    <x v="57"/>
    <s v="板庇"/>
    <s v="ゲーム"/>
    <s v="プログラム"/>
    <s v="専任"/>
    <x v="36"/>
    <x v="1"/>
    <x v="2"/>
    <x v="0"/>
    <x v="3"/>
    <x v="8"/>
    <x v="1"/>
    <n v="36"/>
    <x v="1"/>
    <x v="1"/>
    <m/>
    <x v="0"/>
    <x v="1"/>
    <x v="1"/>
    <x v="1"/>
    <x v="0"/>
    <s v="UGKGN2A"/>
    <s v="メイン"/>
    <s v="板庇"/>
    <s v="火"/>
    <n v="1"/>
    <n v="2402"/>
    <s v=""/>
    <s v=""/>
    <s v=""/>
    <s v=""/>
    <s v=""/>
    <s v=""/>
    <x v="0"/>
    <s v="GK2A火1"/>
    <n v="0.5"/>
    <s v="板庇火1"/>
    <n v="0.5"/>
    <n v="1"/>
    <n v="1"/>
    <s v="2402火1"/>
    <n v="0.25"/>
    <s v="GK2AUGKGN2A火12402"/>
    <n v="0.5"/>
    <m/>
  </r>
  <r>
    <n v="2"/>
    <x v="1"/>
    <x v="32"/>
    <x v="0"/>
    <n v="1"/>
    <s v="大野"/>
    <x v="24"/>
    <x v="58"/>
    <s v="大野"/>
    <s v="ゲーム"/>
    <s v="企画"/>
    <s v="専任"/>
    <x v="36"/>
    <x v="1"/>
    <x v="45"/>
    <x v="0"/>
    <x v="0"/>
    <x v="21"/>
    <x v="2"/>
    <n v="36"/>
    <x v="0"/>
    <x v="2"/>
    <m/>
    <x v="0"/>
    <x v="1"/>
    <x v="2"/>
    <x v="1"/>
    <x v="1"/>
    <s v="UGKGN2A"/>
    <s v="メイン"/>
    <s v="大野"/>
    <s v="火"/>
    <n v="3"/>
    <n v="3303"/>
    <s v=""/>
    <s v=""/>
    <s v=""/>
    <s v=""/>
    <s v=""/>
    <s v=""/>
    <x v="0"/>
    <s v="GK2A火3"/>
    <n v="0.5"/>
    <s v="大野火3"/>
    <n v="0.5"/>
    <n v="1"/>
    <n v="1"/>
    <s v="3303火3"/>
    <n v="0.25"/>
    <s v="GK2AUGKGN2A火33303"/>
    <n v="0.5"/>
    <m/>
  </r>
  <r>
    <n v="2"/>
    <x v="1"/>
    <x v="32"/>
    <x v="0"/>
    <n v="1"/>
    <s v="大野"/>
    <x v="24"/>
    <x v="58"/>
    <s v="大野"/>
    <s v="ゲーム"/>
    <s v="企画"/>
    <s v="専任"/>
    <x v="36"/>
    <x v="1"/>
    <x v="45"/>
    <x v="0"/>
    <x v="2"/>
    <x v="21"/>
    <x v="2"/>
    <n v="36"/>
    <x v="0"/>
    <x v="2"/>
    <m/>
    <x v="0"/>
    <x v="1"/>
    <x v="2"/>
    <x v="1"/>
    <x v="1"/>
    <s v="UGKGN2A"/>
    <s v="メイン"/>
    <s v="大野"/>
    <s v="火"/>
    <n v="4"/>
    <n v="3303"/>
    <s v=""/>
    <s v=""/>
    <s v=""/>
    <s v=""/>
    <s v=""/>
    <s v=""/>
    <x v="0"/>
    <s v="GK2A火4"/>
    <n v="0.5"/>
    <s v="大野火4"/>
    <n v="0.5"/>
    <n v="1"/>
    <n v="1"/>
    <s v="3303火4"/>
    <n v="0.25"/>
    <s v="GK2AUGKGN2A火43303"/>
    <n v="0.5"/>
    <m/>
  </r>
  <r>
    <n v="2"/>
    <x v="1"/>
    <x v="32"/>
    <x v="0"/>
    <n v="1"/>
    <s v="大野"/>
    <x v="25"/>
    <x v="59"/>
    <s v="西尾"/>
    <s v="CG"/>
    <s v="　"/>
    <s v="専任"/>
    <x v="36"/>
    <x v="1"/>
    <x v="6"/>
    <x v="3"/>
    <x v="3"/>
    <x v="35"/>
    <x v="1"/>
    <n v="36"/>
    <x v="1"/>
    <x v="3"/>
    <m/>
    <x v="0"/>
    <x v="2"/>
    <x v="0"/>
    <x v="1"/>
    <x v="0"/>
    <s v="UGKGN2A"/>
    <s v="メイン"/>
    <s v="西尾"/>
    <s v="金"/>
    <n v="1"/>
    <n v="2201"/>
    <s v=""/>
    <s v=""/>
    <s v=""/>
    <s v=""/>
    <s v=""/>
    <s v=""/>
    <x v="0"/>
    <s v="GK2A金1"/>
    <n v="0.5"/>
    <s v="西尾金1"/>
    <n v="0.5"/>
    <n v="1"/>
    <n v="1"/>
    <s v="2201金1"/>
    <n v="0.25"/>
    <s v="GK2AUGKGN2A金12201"/>
    <n v="0.5"/>
    <m/>
  </r>
  <r>
    <n v="2"/>
    <x v="1"/>
    <x v="32"/>
    <x v="0"/>
    <n v="1"/>
    <s v="大野"/>
    <x v="23"/>
    <x v="60"/>
    <s v="小川"/>
    <s v="ゲーム"/>
    <s v="プログラム"/>
    <s v="専任"/>
    <x v="36"/>
    <x v="1"/>
    <x v="59"/>
    <x v="3"/>
    <x v="1"/>
    <x v="24"/>
    <x v="2"/>
    <n v="36"/>
    <x v="1"/>
    <x v="1"/>
    <m/>
    <x v="0"/>
    <x v="1"/>
    <x v="1"/>
    <x v="1"/>
    <x v="0"/>
    <s v="UGKGN2A"/>
    <s v="メイン"/>
    <s v="小川"/>
    <s v="金"/>
    <n v="2"/>
    <n v="2404"/>
    <s v=""/>
    <s v=""/>
    <s v=""/>
    <s v=""/>
    <s v=""/>
    <s v=""/>
    <x v="0"/>
    <s v="GK2A金2"/>
    <n v="0.5"/>
    <s v="小川金2"/>
    <n v="0.5"/>
    <n v="1"/>
    <n v="1"/>
    <s v="2404金2"/>
    <n v="0.25"/>
    <s v="GK2AUGKGN2A金22404"/>
    <n v="0.5"/>
    <m/>
  </r>
  <r>
    <n v="2"/>
    <x v="1"/>
    <x v="32"/>
    <x v="0"/>
    <n v="1"/>
    <s v="大野"/>
    <x v="11"/>
    <x v="21"/>
    <s v="黒川"/>
    <s v="進路"/>
    <s v="　"/>
    <s v="専任"/>
    <x v="104"/>
    <x v="1"/>
    <x v="45"/>
    <x v="3"/>
    <x v="0"/>
    <x v="20"/>
    <x v="2"/>
    <n v="36"/>
    <x v="2"/>
    <x v="2"/>
    <m/>
    <x v="0"/>
    <x v="1"/>
    <x v="2"/>
    <x v="1"/>
    <x v="1"/>
    <s v="UGK2GN3A"/>
    <s v="メイン"/>
    <s v="大野"/>
    <s v="金"/>
    <n v="3"/>
    <n v="1303"/>
    <s v=""/>
    <s v=""/>
    <s v=""/>
    <s v=""/>
    <s v=""/>
    <s v=""/>
    <x v="0"/>
    <s v="GK2A金3"/>
    <n v="1"/>
    <s v="大野金3"/>
    <n v="0.5"/>
    <n v="1"/>
    <n v="1"/>
    <s v="1303金3"/>
    <n v="0.5"/>
    <s v="GK2AUGK2GN3A金31303"/>
    <n v="1"/>
    <m/>
  </r>
  <r>
    <n v="2"/>
    <x v="1"/>
    <x v="32"/>
    <x v="0"/>
    <n v="1"/>
    <s v="大野"/>
    <x v="26"/>
    <x v="64"/>
    <n v="0"/>
    <e v="#N/A"/>
    <e v="#N/A"/>
    <e v="#N/A"/>
    <x v="104"/>
    <x v="1"/>
    <x v="45"/>
    <x v="4"/>
    <x v="4"/>
    <x v="36"/>
    <x v="2"/>
    <n v="36"/>
    <x v="2"/>
    <x v="2"/>
    <m/>
    <x v="0"/>
    <x v="1"/>
    <x v="2"/>
    <x v="1"/>
    <x v="1"/>
    <s v="UGK2GN3A"/>
    <s v="メイン"/>
    <s v="大野"/>
    <s v="月"/>
    <n v="5"/>
    <n v="1301"/>
    <s v=""/>
    <s v=""/>
    <s v=""/>
    <s v=""/>
    <s v=""/>
    <s v=""/>
    <x v="0"/>
    <s v="GK2A月5"/>
    <n v="1"/>
    <s v="大野月5"/>
    <n v="0"/>
    <n v="1"/>
    <n v="1"/>
    <s v="1301月5"/>
    <n v="0.5"/>
    <s v="GK2AUGK2GN3A月51301"/>
    <n v="1"/>
    <m/>
  </r>
  <r>
    <n v="2"/>
    <x v="1"/>
    <x v="32"/>
    <x v="0"/>
    <n v="1"/>
    <s v="大野"/>
    <x v="23"/>
    <x v="60"/>
    <s v="小川"/>
    <s v="ゲーム"/>
    <s v="プログラム"/>
    <s v="専任"/>
    <x v="36"/>
    <x v="1"/>
    <x v="59"/>
    <x v="1"/>
    <x v="1"/>
    <x v="24"/>
    <x v="2"/>
    <n v="36"/>
    <x v="1"/>
    <x v="1"/>
    <m/>
    <x v="0"/>
    <x v="1"/>
    <x v="1"/>
    <x v="1"/>
    <x v="0"/>
    <s v="UGKGN2A"/>
    <s v="メイン"/>
    <s v="小川"/>
    <s v="水"/>
    <n v="2"/>
    <n v="2404"/>
    <s v=""/>
    <s v=""/>
    <s v=""/>
    <s v=""/>
    <s v=""/>
    <s v=""/>
    <x v="0"/>
    <s v="GK2A水2"/>
    <n v="0.5"/>
    <s v="小川水2"/>
    <n v="0.5"/>
    <n v="1"/>
    <n v="1"/>
    <s v="2404水2"/>
    <n v="0.25"/>
    <s v="GK2AUGKGN2A水22404"/>
    <n v="0.5"/>
    <m/>
  </r>
  <r>
    <n v="2"/>
    <x v="1"/>
    <x v="32"/>
    <x v="0"/>
    <n v="1"/>
    <s v="大野"/>
    <x v="28"/>
    <x v="84"/>
    <s v="大野"/>
    <s v="ゲーム"/>
    <s v="企画"/>
    <s v="専任"/>
    <x v="104"/>
    <x v="1"/>
    <x v="45"/>
    <x v="1"/>
    <x v="0"/>
    <x v="32"/>
    <x v="3"/>
    <n v="32"/>
    <x v="2"/>
    <x v="1"/>
    <m/>
    <x v="0"/>
    <x v="1"/>
    <x v="2"/>
    <x v="1"/>
    <x v="1"/>
    <s v="UGK2GN3A"/>
    <s v="メイン"/>
    <s v="大野"/>
    <s v="水"/>
    <n v="3"/>
    <n v="1404"/>
    <s v=""/>
    <s v=""/>
    <s v=""/>
    <s v=""/>
    <s v=""/>
    <s v=""/>
    <x v="0"/>
    <s v="GK2A水3"/>
    <n v="1"/>
    <s v="大野水3"/>
    <n v="0.5"/>
    <n v="1"/>
    <n v="1"/>
    <s v="1404水3"/>
    <n v="0.5"/>
    <s v="GK2AUGK2GN3A水31404"/>
    <n v="1"/>
    <m/>
  </r>
  <r>
    <n v="2"/>
    <x v="1"/>
    <x v="32"/>
    <x v="0"/>
    <n v="1"/>
    <s v="大野"/>
    <x v="28"/>
    <x v="84"/>
    <s v="大野"/>
    <s v="ゲーム"/>
    <s v="企画"/>
    <s v="専任"/>
    <x v="104"/>
    <x v="1"/>
    <x v="45"/>
    <x v="1"/>
    <x v="2"/>
    <x v="32"/>
    <x v="3"/>
    <n v="32"/>
    <x v="2"/>
    <x v="1"/>
    <m/>
    <x v="0"/>
    <x v="1"/>
    <x v="2"/>
    <x v="1"/>
    <x v="1"/>
    <s v="UGK2GN3A"/>
    <s v="メイン"/>
    <s v="大野"/>
    <s v="水"/>
    <n v="4"/>
    <n v="1404"/>
    <s v=""/>
    <s v=""/>
    <s v=""/>
    <s v=""/>
    <s v=""/>
    <s v=""/>
    <x v="0"/>
    <s v="GK2A水4"/>
    <n v="1"/>
    <s v="大野水4"/>
    <n v="0.5"/>
    <n v="1"/>
    <n v="1"/>
    <s v="1404水4"/>
    <n v="0.5"/>
    <s v="GK2AUGK2GN3A水41404"/>
    <n v="1"/>
    <m/>
  </r>
  <r>
    <n v="2"/>
    <x v="1"/>
    <x v="32"/>
    <x v="0"/>
    <n v="1"/>
    <s v="大野"/>
    <x v="23"/>
    <x v="57"/>
    <s v="板庇"/>
    <s v="ゲーム"/>
    <s v="プログラム"/>
    <s v="専任"/>
    <x v="36"/>
    <x v="1"/>
    <x v="2"/>
    <x v="2"/>
    <x v="3"/>
    <x v="8"/>
    <x v="1"/>
    <n v="36"/>
    <x v="1"/>
    <x v="1"/>
    <m/>
    <x v="0"/>
    <x v="1"/>
    <x v="1"/>
    <x v="1"/>
    <x v="0"/>
    <s v="UGKGN2A"/>
    <s v="メイン"/>
    <s v="板庇"/>
    <s v="木"/>
    <n v="1"/>
    <n v="2402"/>
    <s v=""/>
    <s v=""/>
    <s v=""/>
    <s v=""/>
    <s v=""/>
    <s v=""/>
    <x v="0"/>
    <s v="GK2A木1"/>
    <n v="0.5"/>
    <s v="板庇木1"/>
    <n v="0.5"/>
    <n v="1"/>
    <n v="1"/>
    <s v="2402木1"/>
    <n v="0.25"/>
    <s v="GK2AUGKGN2A木12402"/>
    <n v="0.5"/>
    <m/>
  </r>
  <r>
    <n v="2"/>
    <x v="1"/>
    <x v="32"/>
    <x v="0"/>
    <n v="1"/>
    <s v="大野"/>
    <x v="25"/>
    <x v="200"/>
    <s v="西尾"/>
    <s v="CG"/>
    <s v="　"/>
    <s v="専任"/>
    <x v="36"/>
    <x v="1"/>
    <x v="6"/>
    <x v="2"/>
    <x v="1"/>
    <x v="1"/>
    <x v="0"/>
    <n v="36"/>
    <x v="1"/>
    <x v="0"/>
    <m/>
    <x v="0"/>
    <x v="2"/>
    <x v="0"/>
    <x v="1"/>
    <x v="0"/>
    <s v="UGKGN2A"/>
    <s v="メイン"/>
    <s v="西尾"/>
    <s v="木"/>
    <n v="2"/>
    <n v="2501"/>
    <s v=""/>
    <s v=""/>
    <s v=""/>
    <s v=""/>
    <s v=""/>
    <s v=""/>
    <x v="0"/>
    <s v="GK2A木2"/>
    <n v="1"/>
    <s v="西尾木2"/>
    <n v="0.5"/>
    <n v="1"/>
    <n v="1"/>
    <s v="2501木2"/>
    <n v="0.5"/>
    <s v="GK2AUGKGN2A木22501"/>
    <n v="1"/>
    <m/>
  </r>
  <r>
    <n v="2"/>
    <x v="1"/>
    <x v="32"/>
    <x v="0"/>
    <n v="1"/>
    <s v="大野"/>
    <x v="24"/>
    <x v="201"/>
    <s v="岩橋"/>
    <s v="ゲーム"/>
    <s v="企画"/>
    <s v="専任"/>
    <x v="36"/>
    <x v="1"/>
    <x v="50"/>
    <x v="2"/>
    <x v="0"/>
    <x v="33"/>
    <x v="2"/>
    <n v="36"/>
    <x v="2"/>
    <x v="2"/>
    <m/>
    <x v="0"/>
    <x v="1"/>
    <x v="2"/>
    <x v="1"/>
    <x v="0"/>
    <s v="UGKGN2A"/>
    <s v="メイン"/>
    <s v="岩橋"/>
    <s v="木"/>
    <n v="3"/>
    <n v="1302"/>
    <s v=""/>
    <s v=""/>
    <s v=""/>
    <s v=""/>
    <s v=""/>
    <s v=""/>
    <x v="0"/>
    <s v="GK2A木3"/>
    <n v="1"/>
    <s v="岩橋木3"/>
    <n v="0.5"/>
    <n v="1"/>
    <n v="1"/>
    <s v="1302木3"/>
    <n v="0.5"/>
    <s v="GK2AUGKGN2A木31302"/>
    <n v="1"/>
    <m/>
  </r>
  <r>
    <n v="2"/>
    <x v="1"/>
    <x v="32"/>
    <x v="0"/>
    <n v="1"/>
    <s v="大野"/>
    <x v="24"/>
    <x v="201"/>
    <s v="岩橋"/>
    <s v="ゲーム"/>
    <s v="企画"/>
    <s v="専任"/>
    <x v="36"/>
    <x v="1"/>
    <x v="50"/>
    <x v="2"/>
    <x v="2"/>
    <x v="33"/>
    <x v="2"/>
    <n v="36"/>
    <x v="2"/>
    <x v="2"/>
    <m/>
    <x v="0"/>
    <x v="1"/>
    <x v="2"/>
    <x v="1"/>
    <x v="0"/>
    <s v="UGKGN2A"/>
    <s v="メイン"/>
    <s v="岩橋"/>
    <s v="木"/>
    <n v="4"/>
    <n v="1302"/>
    <s v=""/>
    <s v=""/>
    <s v=""/>
    <s v=""/>
    <s v=""/>
    <s v=""/>
    <x v="0"/>
    <s v="GK2A木4"/>
    <n v="1"/>
    <s v="岩橋木4"/>
    <n v="0.5"/>
    <n v="1"/>
    <n v="1"/>
    <s v="1302木4"/>
    <n v="0.5"/>
    <s v="GK2AUGKGN2A木41302"/>
    <n v="1"/>
    <m/>
  </r>
  <r>
    <n v="3"/>
    <x v="1"/>
    <x v="33"/>
    <x v="0"/>
    <n v="7"/>
    <s v="岩橋"/>
    <x v="26"/>
    <x v="64"/>
    <n v="0"/>
    <e v="#N/A"/>
    <e v="#N/A"/>
    <e v="#N/A"/>
    <x v="105"/>
    <x v="1"/>
    <x v="50"/>
    <x v="0"/>
    <x v="3"/>
    <x v="23"/>
    <x v="2"/>
    <n v="36"/>
    <x v="1"/>
    <x v="1"/>
    <m/>
    <x v="0"/>
    <x v="1"/>
    <x v="2"/>
    <x v="1"/>
    <x v="1"/>
    <s v="UGK3GN4A"/>
    <s v="メイン"/>
    <s v="岩橋"/>
    <s v="火"/>
    <n v="1"/>
    <n v="2403"/>
    <s v=""/>
    <s v=""/>
    <s v=""/>
    <s v=""/>
    <s v=""/>
    <s v=""/>
    <x v="0"/>
    <s v="GK3A火1"/>
    <n v="1"/>
    <s v="岩橋火1"/>
    <n v="0"/>
    <n v="1"/>
    <n v="7"/>
    <s v="2403火1"/>
    <n v="0.5"/>
    <s v="GK3AUGK3GN4A火12403"/>
    <n v="7"/>
    <m/>
  </r>
  <r>
    <n v="3"/>
    <x v="1"/>
    <x v="33"/>
    <x v="0"/>
    <n v="7"/>
    <s v="岩橋"/>
    <x v="28"/>
    <x v="108"/>
    <s v="高祖"/>
    <s v="ゲーム"/>
    <s v="企画"/>
    <s v="専任"/>
    <x v="105"/>
    <x v="1"/>
    <x v="3"/>
    <x v="0"/>
    <x v="1"/>
    <x v="23"/>
    <x v="2"/>
    <n v="36"/>
    <x v="1"/>
    <x v="1"/>
    <m/>
    <x v="0"/>
    <x v="1"/>
    <x v="2"/>
    <x v="1"/>
    <x v="0"/>
    <s v="UGK3GN4A"/>
    <s v="メイン"/>
    <s v="高祖"/>
    <s v="火"/>
    <n v="2"/>
    <n v="2403"/>
    <s v=""/>
    <s v=""/>
    <s v=""/>
    <s v=""/>
    <s v=""/>
    <s v=""/>
    <x v="0"/>
    <s v="GK3A火2"/>
    <n v="1"/>
    <s v="高祖火2"/>
    <n v="0.5"/>
    <n v="1"/>
    <n v="7"/>
    <s v="2403火2"/>
    <n v="0.5"/>
    <s v="GK3AUGK3GN4A火22403"/>
    <n v="7"/>
    <m/>
  </r>
  <r>
    <n v="3"/>
    <x v="1"/>
    <x v="33"/>
    <x v="0"/>
    <n v="7"/>
    <s v="岩橋"/>
    <x v="31"/>
    <x v="202"/>
    <s v="岩橋"/>
    <s v="ゲーム"/>
    <s v="企画"/>
    <s v="専任"/>
    <x v="105"/>
    <x v="1"/>
    <x v="50"/>
    <x v="0"/>
    <x v="0"/>
    <x v="23"/>
    <x v="2"/>
    <n v="36"/>
    <x v="1"/>
    <x v="1"/>
    <m/>
    <x v="0"/>
    <x v="1"/>
    <x v="2"/>
    <x v="1"/>
    <x v="1"/>
    <s v="UGK3GN4A"/>
    <s v="メイン"/>
    <s v="岩橋"/>
    <s v="火"/>
    <n v="3"/>
    <n v="2403"/>
    <s v=""/>
    <s v=""/>
    <s v=""/>
    <s v=""/>
    <s v=""/>
    <s v=""/>
    <x v="0"/>
    <s v="GK3A火3"/>
    <n v="1"/>
    <s v="岩橋火3"/>
    <n v="0.5"/>
    <n v="1"/>
    <n v="7"/>
    <s v="2403火3"/>
    <n v="0.5"/>
    <s v="GK3AUGK3GN4A火32403"/>
    <n v="7"/>
    <m/>
  </r>
  <r>
    <n v="3"/>
    <x v="1"/>
    <x v="33"/>
    <x v="0"/>
    <n v="7"/>
    <s v="岩橋"/>
    <x v="31"/>
    <x v="202"/>
    <s v="岩橋"/>
    <s v="ゲーム"/>
    <s v="企画"/>
    <s v="専任"/>
    <x v="105"/>
    <x v="1"/>
    <x v="50"/>
    <x v="0"/>
    <x v="2"/>
    <x v="23"/>
    <x v="2"/>
    <n v="36"/>
    <x v="1"/>
    <x v="1"/>
    <m/>
    <x v="0"/>
    <x v="1"/>
    <x v="2"/>
    <x v="1"/>
    <x v="1"/>
    <s v="UGK3GN4A"/>
    <s v="メイン"/>
    <s v="岩橋"/>
    <s v="火"/>
    <n v="4"/>
    <n v="2403"/>
    <s v=""/>
    <s v=""/>
    <s v=""/>
    <s v=""/>
    <s v=""/>
    <s v=""/>
    <x v="0"/>
    <s v="GK3A火4"/>
    <n v="1"/>
    <s v="岩橋火4"/>
    <n v="0.5"/>
    <n v="1"/>
    <n v="7"/>
    <s v="2403火4"/>
    <n v="0.5"/>
    <s v="GK3AUGK3GN4A火42403"/>
    <n v="7"/>
    <m/>
  </r>
  <r>
    <n v="3"/>
    <x v="1"/>
    <x v="33"/>
    <x v="0"/>
    <n v="7"/>
    <s v="岩橋"/>
    <x v="11"/>
    <x v="90"/>
    <s v="黒川"/>
    <s v="進路"/>
    <s v="　"/>
    <s v="専任"/>
    <x v="105"/>
    <x v="1"/>
    <x v="61"/>
    <x v="3"/>
    <x v="0"/>
    <x v="32"/>
    <x v="3"/>
    <n v="32"/>
    <x v="2"/>
    <x v="1"/>
    <m/>
    <x v="0"/>
    <x v="5"/>
    <x v="0"/>
    <x v="3"/>
    <x v="0"/>
    <s v="UGK3GN4A"/>
    <s v="メイン"/>
    <s v="杣田"/>
    <s v="金"/>
    <n v="3"/>
    <n v="1404"/>
    <s v=""/>
    <s v=""/>
    <s v=""/>
    <s v=""/>
    <s v=""/>
    <s v=""/>
    <x v="0"/>
    <s v="GK3A金3"/>
    <n v="1"/>
    <s v="杣田金3"/>
    <n v="0.5"/>
    <n v="1"/>
    <n v="7"/>
    <s v="1404金3"/>
    <n v="0.5"/>
    <s v="GK3AUGK3GN4A金31404"/>
    <n v="7"/>
    <m/>
  </r>
  <r>
    <n v="3"/>
    <x v="1"/>
    <x v="33"/>
    <x v="0"/>
    <n v="7"/>
    <s v="岩橋"/>
    <x v="24"/>
    <x v="61"/>
    <s v="大野"/>
    <s v="ゲーム"/>
    <s v="企画"/>
    <s v="専任"/>
    <x v="37"/>
    <x v="1"/>
    <x v="45"/>
    <x v="4"/>
    <x v="3"/>
    <x v="36"/>
    <x v="2"/>
    <n v="36"/>
    <x v="2"/>
    <x v="2"/>
    <m/>
    <x v="0"/>
    <x v="1"/>
    <x v="2"/>
    <x v="1"/>
    <x v="0"/>
    <s v="UGKGN3A"/>
    <s v="メイン"/>
    <s v="大野"/>
    <s v="月"/>
    <n v="1"/>
    <n v="1301"/>
    <s v=""/>
    <s v=""/>
    <s v=""/>
    <s v=""/>
    <s v=""/>
    <s v=""/>
    <x v="0"/>
    <s v="GK3A月1"/>
    <n v="0.5"/>
    <s v="大野月1"/>
    <n v="0.5"/>
    <n v="1"/>
    <n v="7"/>
    <s v="1301月1"/>
    <n v="0.25"/>
    <s v="GK3AUGKGN3A月11301"/>
    <n v="3.5"/>
    <m/>
  </r>
  <r>
    <n v="3"/>
    <x v="1"/>
    <x v="33"/>
    <x v="0"/>
    <n v="7"/>
    <s v="岩橋"/>
    <x v="25"/>
    <x v="200"/>
    <s v="西尾"/>
    <s v="CG"/>
    <s v="　"/>
    <s v="専任"/>
    <x v="37"/>
    <x v="1"/>
    <x v="6"/>
    <x v="4"/>
    <x v="1"/>
    <x v="36"/>
    <x v="2"/>
    <n v="36"/>
    <x v="2"/>
    <x v="2"/>
    <m/>
    <x v="0"/>
    <x v="2"/>
    <x v="0"/>
    <x v="1"/>
    <x v="0"/>
    <s v="UGKGN3A"/>
    <s v="メイン"/>
    <s v="西尾"/>
    <s v="月"/>
    <n v="2"/>
    <n v="1301"/>
    <s v=""/>
    <s v=""/>
    <s v=""/>
    <s v=""/>
    <s v=""/>
    <s v=""/>
    <x v="0"/>
    <s v="GK3A月2"/>
    <n v="1"/>
    <s v="西尾月2"/>
    <n v="0.5"/>
    <n v="1"/>
    <n v="7"/>
    <s v="1301月2"/>
    <n v="0.5"/>
    <s v="GK3AUGKGN3A月21301"/>
    <n v="7"/>
    <m/>
  </r>
  <r>
    <n v="3"/>
    <x v="1"/>
    <x v="33"/>
    <x v="0"/>
    <n v="7"/>
    <s v="岩橋"/>
    <x v="31"/>
    <x v="202"/>
    <s v="岩橋"/>
    <s v="ゲーム"/>
    <s v="企画"/>
    <s v="専任"/>
    <x v="105"/>
    <x v="1"/>
    <x v="8"/>
    <x v="1"/>
    <x v="0"/>
    <x v="6"/>
    <x v="3"/>
    <n v="32"/>
    <x v="2"/>
    <x v="1"/>
    <m/>
    <x v="0"/>
    <x v="1"/>
    <x v="2"/>
    <x v="0"/>
    <x v="0"/>
    <s v="UGK3GN4A"/>
    <s v="メイン"/>
    <s v="岡本武"/>
    <s v="水"/>
    <n v="3"/>
    <n v="1405"/>
    <s v=""/>
    <s v=""/>
    <s v=""/>
    <s v=""/>
    <s v=""/>
    <s v=""/>
    <x v="0"/>
    <s v="GK3A水3"/>
    <n v="1"/>
    <s v="岡本武水3"/>
    <n v="0.5"/>
    <n v="1"/>
    <n v="7"/>
    <s v="1405水3"/>
    <n v="0.5"/>
    <s v="GK3AUGK3GN4A水31405"/>
    <n v="7"/>
    <m/>
  </r>
  <r>
    <n v="3"/>
    <x v="1"/>
    <x v="33"/>
    <x v="0"/>
    <n v="7"/>
    <s v="岩橋"/>
    <x v="31"/>
    <x v="202"/>
    <s v="岩橋"/>
    <s v="ゲーム"/>
    <s v="企画"/>
    <s v="専任"/>
    <x v="105"/>
    <x v="1"/>
    <x v="8"/>
    <x v="1"/>
    <x v="2"/>
    <x v="6"/>
    <x v="3"/>
    <n v="32"/>
    <x v="2"/>
    <x v="1"/>
    <m/>
    <x v="0"/>
    <x v="1"/>
    <x v="2"/>
    <x v="0"/>
    <x v="0"/>
    <s v="UGK3GN4A"/>
    <s v="メイン"/>
    <s v="岡本武"/>
    <s v="水"/>
    <n v="4"/>
    <n v="1405"/>
    <s v=""/>
    <s v=""/>
    <s v=""/>
    <s v=""/>
    <s v=""/>
    <s v=""/>
    <x v="0"/>
    <s v="GK3A水4"/>
    <n v="1"/>
    <s v="岡本武水4"/>
    <n v="0.5"/>
    <n v="1"/>
    <n v="7"/>
    <s v="1405水4"/>
    <n v="0.5"/>
    <s v="GK3AUGK3GN4A水41405"/>
    <n v="7"/>
    <m/>
  </r>
  <r>
    <n v="3"/>
    <x v="1"/>
    <x v="33"/>
    <x v="0"/>
    <n v="7"/>
    <s v="岩橋"/>
    <x v="25"/>
    <x v="59"/>
    <s v="西尾"/>
    <s v="CG"/>
    <s v="　"/>
    <s v="専任"/>
    <x v="37"/>
    <x v="1"/>
    <x v="6"/>
    <x v="2"/>
    <x v="3"/>
    <x v="4"/>
    <x v="1"/>
    <n v="36"/>
    <x v="1"/>
    <x v="1"/>
    <m/>
    <x v="0"/>
    <x v="2"/>
    <x v="0"/>
    <x v="1"/>
    <x v="0"/>
    <s v="UGKGN3A"/>
    <s v="メイン"/>
    <s v="西尾"/>
    <s v="木"/>
    <n v="1"/>
    <n v="2401"/>
    <s v=""/>
    <s v=""/>
    <s v=""/>
    <s v=""/>
    <s v=""/>
    <s v=""/>
    <x v="0"/>
    <s v="GK3A木1"/>
    <n v="0.5"/>
    <s v="西尾木1"/>
    <n v="0.5"/>
    <n v="1"/>
    <n v="7"/>
    <s v="2401木1"/>
    <n v="0.25"/>
    <s v="GK3AUGKGN3A木12401"/>
    <n v="3.5"/>
    <m/>
  </r>
  <r>
    <n v="3"/>
    <x v="1"/>
    <x v="33"/>
    <x v="0"/>
    <n v="7"/>
    <s v="岩橋"/>
    <x v="24"/>
    <x v="61"/>
    <s v="大野"/>
    <s v="ゲーム"/>
    <s v="企画"/>
    <s v="専任"/>
    <x v="37"/>
    <x v="1"/>
    <x v="45"/>
    <x v="2"/>
    <x v="1"/>
    <x v="24"/>
    <x v="2"/>
    <n v="36"/>
    <x v="1"/>
    <x v="1"/>
    <m/>
    <x v="0"/>
    <x v="1"/>
    <x v="2"/>
    <x v="1"/>
    <x v="0"/>
    <s v="UGKGN3A"/>
    <s v="メイン"/>
    <s v="大野"/>
    <s v="木"/>
    <n v="2"/>
    <n v="2404"/>
    <s v=""/>
    <s v=""/>
    <s v=""/>
    <s v=""/>
    <s v=""/>
    <s v=""/>
    <x v="0"/>
    <s v="GK3A木2"/>
    <n v="0.5"/>
    <s v="大野木2"/>
    <n v="0.5"/>
    <n v="1"/>
    <n v="7"/>
    <s v="2404木2"/>
    <n v="0.25"/>
    <s v="GK3AUGKGN3A木22404"/>
    <n v="3.5"/>
    <m/>
  </r>
  <r>
    <n v="3"/>
    <x v="1"/>
    <x v="33"/>
    <x v="0"/>
    <n v="7"/>
    <s v="岩橋"/>
    <x v="28"/>
    <x v="203"/>
    <s v="大野"/>
    <s v="ゲーム"/>
    <s v="企画"/>
    <s v="専任"/>
    <x v="105"/>
    <x v="1"/>
    <x v="45"/>
    <x v="2"/>
    <x v="0"/>
    <x v="36"/>
    <x v="2"/>
    <n v="36"/>
    <x v="2"/>
    <x v="2"/>
    <m/>
    <x v="0"/>
    <x v="1"/>
    <x v="2"/>
    <x v="1"/>
    <x v="0"/>
    <s v="UGK3GN4A"/>
    <s v="メイン"/>
    <s v="大野"/>
    <s v="木"/>
    <n v="3"/>
    <n v="1301"/>
    <s v=""/>
    <s v=""/>
    <s v=""/>
    <s v=""/>
    <s v=""/>
    <s v=""/>
    <x v="0"/>
    <s v="GK3A木3"/>
    <n v="1"/>
    <s v="大野木3"/>
    <n v="0.5"/>
    <n v="1"/>
    <n v="7"/>
    <s v="1301木3"/>
    <n v="0.5"/>
    <s v="GK3AUGK3GN4A木31301"/>
    <n v="7"/>
    <m/>
  </r>
  <r>
    <n v="3"/>
    <x v="1"/>
    <x v="33"/>
    <x v="0"/>
    <n v="7"/>
    <s v="岩橋"/>
    <x v="28"/>
    <x v="203"/>
    <s v="大野"/>
    <s v="ゲーム"/>
    <s v="企画"/>
    <s v="専任"/>
    <x v="105"/>
    <x v="1"/>
    <x v="45"/>
    <x v="2"/>
    <x v="2"/>
    <x v="36"/>
    <x v="2"/>
    <n v="36"/>
    <x v="2"/>
    <x v="2"/>
    <m/>
    <x v="0"/>
    <x v="1"/>
    <x v="2"/>
    <x v="1"/>
    <x v="0"/>
    <s v="UGK3GN4A"/>
    <s v="メイン"/>
    <s v="大野"/>
    <s v="木"/>
    <n v="4"/>
    <n v="1301"/>
    <s v=""/>
    <s v=""/>
    <s v=""/>
    <s v=""/>
    <s v=""/>
    <s v=""/>
    <x v="0"/>
    <s v="GK3A木4"/>
    <n v="1"/>
    <s v="大野木4"/>
    <n v="0.5"/>
    <n v="1"/>
    <n v="7"/>
    <s v="1301木4"/>
    <n v="0.5"/>
    <s v="GK3AUGK3GN4A木41301"/>
    <n v="7"/>
    <m/>
  </r>
  <r>
    <n v="2"/>
    <x v="1"/>
    <x v="34"/>
    <x v="0"/>
    <n v="17"/>
    <s v="岩橋"/>
    <x v="23"/>
    <x v="57"/>
    <s v="板庇"/>
    <s v="ゲーム"/>
    <s v="プログラム"/>
    <s v="専任"/>
    <x v="36"/>
    <x v="1"/>
    <x v="2"/>
    <x v="0"/>
    <x v="3"/>
    <x v="8"/>
    <x v="1"/>
    <n v="36"/>
    <x v="1"/>
    <x v="1"/>
    <m/>
    <x v="0"/>
    <x v="1"/>
    <x v="1"/>
    <x v="1"/>
    <x v="0"/>
    <s v="UGKGN2A"/>
    <s v="メイン"/>
    <s v="板庇"/>
    <s v="火"/>
    <n v="1"/>
    <n v="2402"/>
    <s v=""/>
    <s v=""/>
    <s v=""/>
    <s v=""/>
    <s v=""/>
    <s v=""/>
    <x v="0"/>
    <s v="GN2A火1"/>
    <n v="0.5"/>
    <s v="板庇火1"/>
    <n v="0.5"/>
    <n v="1"/>
    <n v="17"/>
    <s v="2402火1"/>
    <n v="0.25"/>
    <s v="GN2AUGKGN2A火12402"/>
    <n v="8.5"/>
    <m/>
  </r>
  <r>
    <n v="2"/>
    <x v="1"/>
    <x v="34"/>
    <x v="0"/>
    <n v="17"/>
    <s v="岩橋"/>
    <x v="24"/>
    <x v="58"/>
    <s v="大野"/>
    <s v="ゲーム"/>
    <s v="企画"/>
    <s v="専任"/>
    <x v="36"/>
    <x v="1"/>
    <x v="45"/>
    <x v="0"/>
    <x v="0"/>
    <x v="21"/>
    <x v="2"/>
    <n v="36"/>
    <x v="0"/>
    <x v="2"/>
    <m/>
    <x v="0"/>
    <x v="1"/>
    <x v="2"/>
    <x v="1"/>
    <x v="0"/>
    <s v="UGKGN2A"/>
    <s v="メイン"/>
    <s v="大野"/>
    <s v="火"/>
    <n v="3"/>
    <n v="3303"/>
    <s v=""/>
    <s v=""/>
    <s v=""/>
    <s v=""/>
    <s v=""/>
    <s v=""/>
    <x v="0"/>
    <s v="GN2A火3"/>
    <n v="0.5"/>
    <s v="大野火3"/>
    <n v="0.5"/>
    <n v="1"/>
    <n v="17"/>
    <s v="3303火3"/>
    <n v="0.25"/>
    <s v="GN2AUGKGN2A火33303"/>
    <n v="8.5"/>
    <m/>
  </r>
  <r>
    <n v="2"/>
    <x v="1"/>
    <x v="34"/>
    <x v="0"/>
    <n v="17"/>
    <s v="岩橋"/>
    <x v="24"/>
    <x v="58"/>
    <s v="大野"/>
    <s v="ゲーム"/>
    <s v="企画"/>
    <s v="専任"/>
    <x v="36"/>
    <x v="1"/>
    <x v="45"/>
    <x v="0"/>
    <x v="2"/>
    <x v="21"/>
    <x v="2"/>
    <n v="36"/>
    <x v="0"/>
    <x v="2"/>
    <m/>
    <x v="0"/>
    <x v="1"/>
    <x v="2"/>
    <x v="1"/>
    <x v="0"/>
    <s v="UGKGN2A"/>
    <s v="メイン"/>
    <s v="大野"/>
    <s v="火"/>
    <n v="4"/>
    <n v="3303"/>
    <s v=""/>
    <s v=""/>
    <s v=""/>
    <s v=""/>
    <s v=""/>
    <s v=""/>
    <x v="0"/>
    <s v="GN2A火4"/>
    <n v="0.5"/>
    <s v="大野火4"/>
    <n v="0.5"/>
    <n v="1"/>
    <n v="17"/>
    <s v="3303火4"/>
    <n v="0.25"/>
    <s v="GN2AUGKGN2A火43303"/>
    <n v="8.5"/>
    <m/>
  </r>
  <r>
    <n v="2"/>
    <x v="1"/>
    <x v="34"/>
    <x v="0"/>
    <n v="17"/>
    <s v="岩橋"/>
    <x v="25"/>
    <x v="59"/>
    <s v="西尾"/>
    <s v="CG"/>
    <s v="　"/>
    <s v="専任"/>
    <x v="36"/>
    <x v="1"/>
    <x v="6"/>
    <x v="3"/>
    <x v="3"/>
    <x v="35"/>
    <x v="1"/>
    <n v="36"/>
    <x v="1"/>
    <x v="3"/>
    <m/>
    <x v="0"/>
    <x v="2"/>
    <x v="0"/>
    <x v="1"/>
    <x v="0"/>
    <s v="UGKGN2A"/>
    <s v="メイン"/>
    <s v="西尾"/>
    <s v="金"/>
    <n v="1"/>
    <n v="2201"/>
    <s v=""/>
    <s v=""/>
    <s v=""/>
    <s v=""/>
    <s v=""/>
    <s v=""/>
    <x v="0"/>
    <s v="GN2A金1"/>
    <n v="0.5"/>
    <s v="西尾金1"/>
    <n v="0.5"/>
    <n v="1"/>
    <n v="17"/>
    <s v="2201金1"/>
    <n v="0.25"/>
    <s v="GN2AUGKGN2A金12201"/>
    <n v="8.5"/>
    <m/>
  </r>
  <r>
    <n v="2"/>
    <x v="1"/>
    <x v="34"/>
    <x v="0"/>
    <n v="17"/>
    <s v="岩橋"/>
    <x v="23"/>
    <x v="60"/>
    <s v="小川"/>
    <s v="ゲーム"/>
    <s v="プログラム"/>
    <s v="専任"/>
    <x v="36"/>
    <x v="1"/>
    <x v="59"/>
    <x v="3"/>
    <x v="1"/>
    <x v="24"/>
    <x v="2"/>
    <n v="36"/>
    <x v="1"/>
    <x v="1"/>
    <m/>
    <x v="0"/>
    <x v="1"/>
    <x v="1"/>
    <x v="1"/>
    <x v="0"/>
    <s v="UGKGN2A"/>
    <s v="メイン"/>
    <s v="小川"/>
    <s v="金"/>
    <n v="2"/>
    <n v="2404"/>
    <s v=""/>
    <s v=""/>
    <s v=""/>
    <s v=""/>
    <s v=""/>
    <s v=""/>
    <x v="0"/>
    <s v="GN2A金2"/>
    <n v="0.5"/>
    <s v="小川金2"/>
    <n v="0.5"/>
    <n v="1"/>
    <n v="17"/>
    <s v="2404金2"/>
    <n v="0.25"/>
    <s v="GN2AUGKGN2A金22404"/>
    <n v="8.5"/>
    <m/>
  </r>
  <r>
    <n v="2"/>
    <x v="0"/>
    <x v="34"/>
    <x v="0"/>
    <n v="17"/>
    <s v="岩橋"/>
    <x v="26"/>
    <x v="64"/>
    <n v="0"/>
    <e v="#N/A"/>
    <e v="#N/A"/>
    <e v="#N/A"/>
    <x v="52"/>
    <x v="1"/>
    <x v="50"/>
    <x v="3"/>
    <x v="0"/>
    <x v="22"/>
    <x v="2"/>
    <n v="36"/>
    <x v="2"/>
    <x v="2"/>
    <m/>
    <x v="0"/>
    <x v="1"/>
    <x v="2"/>
    <x v="1"/>
    <x v="1"/>
    <s v="GN2A"/>
    <s v="メイン"/>
    <s v="岩橋"/>
    <s v="金"/>
    <n v="3"/>
    <n v="1304"/>
    <s v=""/>
    <s v=""/>
    <s v=""/>
    <s v=""/>
    <s v=""/>
    <s v=""/>
    <x v="0"/>
    <s v="GN2A金3"/>
    <n v="1"/>
    <s v="岩橋金3"/>
    <n v="0"/>
    <n v="1"/>
    <n v="17"/>
    <s v="1304金3"/>
    <n v="1"/>
    <s v="GN2AGN2A金31304"/>
    <n v="17"/>
    <m/>
  </r>
  <r>
    <n v="2"/>
    <x v="1"/>
    <x v="34"/>
    <x v="0"/>
    <n v="17"/>
    <s v="岩橋"/>
    <x v="23"/>
    <x v="60"/>
    <s v="小川"/>
    <s v="ゲーム"/>
    <s v="プログラム"/>
    <s v="専任"/>
    <x v="36"/>
    <x v="1"/>
    <x v="59"/>
    <x v="1"/>
    <x v="1"/>
    <x v="24"/>
    <x v="2"/>
    <n v="36"/>
    <x v="1"/>
    <x v="1"/>
    <m/>
    <x v="0"/>
    <x v="1"/>
    <x v="1"/>
    <x v="1"/>
    <x v="0"/>
    <s v="UGKGN2A"/>
    <s v="メイン"/>
    <s v="小川"/>
    <s v="水"/>
    <n v="2"/>
    <n v="2404"/>
    <s v=""/>
    <s v=""/>
    <s v=""/>
    <s v=""/>
    <s v=""/>
    <s v=""/>
    <x v="0"/>
    <s v="GN2A水2"/>
    <n v="0.5"/>
    <s v="小川水2"/>
    <n v="0.5"/>
    <n v="1"/>
    <n v="17"/>
    <s v="2404水2"/>
    <n v="0.25"/>
    <s v="GN2AUGKGN2A水22404"/>
    <n v="8.5"/>
    <m/>
  </r>
  <r>
    <n v="2"/>
    <x v="1"/>
    <x v="34"/>
    <x v="0"/>
    <n v="17"/>
    <s v="岩橋"/>
    <x v="23"/>
    <x v="57"/>
    <s v="板庇"/>
    <s v="ゲーム"/>
    <s v="プログラム"/>
    <s v="専任"/>
    <x v="36"/>
    <x v="1"/>
    <x v="2"/>
    <x v="2"/>
    <x v="3"/>
    <x v="8"/>
    <x v="1"/>
    <n v="36"/>
    <x v="1"/>
    <x v="1"/>
    <m/>
    <x v="0"/>
    <x v="1"/>
    <x v="1"/>
    <x v="1"/>
    <x v="0"/>
    <s v="UGKGN2A"/>
    <s v="メイン"/>
    <s v="板庇"/>
    <s v="木"/>
    <n v="1"/>
    <n v="2402"/>
    <s v=""/>
    <s v=""/>
    <s v=""/>
    <s v=""/>
    <s v=""/>
    <s v=""/>
    <x v="0"/>
    <s v="GN2A木1"/>
    <n v="0.5"/>
    <s v="板庇木1"/>
    <n v="0.5"/>
    <n v="1"/>
    <n v="17"/>
    <s v="2402木1"/>
    <n v="0.25"/>
    <s v="GN2AUGKGN2A木12402"/>
    <n v="8.5"/>
    <m/>
  </r>
  <r>
    <n v="2"/>
    <x v="1"/>
    <x v="34"/>
    <x v="0"/>
    <n v="17"/>
    <s v="岩橋"/>
    <x v="25"/>
    <x v="200"/>
    <s v="西尾"/>
    <s v="CG"/>
    <s v="　"/>
    <s v="専任"/>
    <x v="36"/>
    <x v="1"/>
    <x v="6"/>
    <x v="2"/>
    <x v="1"/>
    <x v="1"/>
    <x v="0"/>
    <n v="36"/>
    <x v="1"/>
    <x v="0"/>
    <m/>
    <x v="0"/>
    <x v="2"/>
    <x v="0"/>
    <x v="1"/>
    <x v="0"/>
    <s v="UGKGN2A"/>
    <s v="メイン"/>
    <s v="西尾"/>
    <s v="木"/>
    <n v="2"/>
    <n v="2501"/>
    <s v=""/>
    <s v=""/>
    <s v=""/>
    <s v=""/>
    <s v=""/>
    <s v=""/>
    <x v="0"/>
    <s v="GN2A木2"/>
    <n v="1"/>
    <s v="西尾木2"/>
    <n v="0.5"/>
    <n v="1"/>
    <n v="17"/>
    <s v="2501木2"/>
    <n v="0.5"/>
    <s v="GN2AUGKGN2A木22501"/>
    <n v="17"/>
    <m/>
  </r>
  <r>
    <n v="2"/>
    <x v="1"/>
    <x v="34"/>
    <x v="0"/>
    <n v="17"/>
    <s v="岩橋"/>
    <x v="24"/>
    <x v="201"/>
    <s v="岩橋"/>
    <s v="ゲーム"/>
    <s v="企画"/>
    <s v="専任"/>
    <x v="36"/>
    <x v="1"/>
    <x v="50"/>
    <x v="2"/>
    <x v="0"/>
    <x v="33"/>
    <x v="2"/>
    <n v="36"/>
    <x v="2"/>
    <x v="2"/>
    <m/>
    <x v="0"/>
    <x v="1"/>
    <x v="2"/>
    <x v="1"/>
    <x v="1"/>
    <s v="UGKGN2A"/>
    <s v="メイン"/>
    <s v="岩橋"/>
    <s v="木"/>
    <n v="3"/>
    <n v="1302"/>
    <s v=""/>
    <s v=""/>
    <s v=""/>
    <s v=""/>
    <s v=""/>
    <s v=""/>
    <x v="0"/>
    <s v="GN2A木3"/>
    <n v="1"/>
    <s v="岩橋木3"/>
    <n v="0.5"/>
    <n v="1"/>
    <n v="17"/>
    <s v="1302木3"/>
    <n v="0.5"/>
    <s v="GN2AUGKGN2A木31302"/>
    <n v="17"/>
    <m/>
  </r>
  <r>
    <n v="2"/>
    <x v="1"/>
    <x v="34"/>
    <x v="0"/>
    <n v="17"/>
    <s v="岩橋"/>
    <x v="24"/>
    <x v="201"/>
    <s v="岩橋"/>
    <s v="ゲーム"/>
    <s v="企画"/>
    <s v="専任"/>
    <x v="36"/>
    <x v="1"/>
    <x v="50"/>
    <x v="2"/>
    <x v="2"/>
    <x v="33"/>
    <x v="2"/>
    <n v="36"/>
    <x v="2"/>
    <x v="2"/>
    <m/>
    <x v="0"/>
    <x v="1"/>
    <x v="2"/>
    <x v="1"/>
    <x v="1"/>
    <s v="UGKGN2A"/>
    <s v="メイン"/>
    <s v="岩橋"/>
    <s v="木"/>
    <n v="4"/>
    <n v="1302"/>
    <s v=""/>
    <s v=""/>
    <s v=""/>
    <s v=""/>
    <s v=""/>
    <s v=""/>
    <x v="0"/>
    <s v="GN2A木4"/>
    <n v="1"/>
    <s v="岩橋木4"/>
    <n v="0.5"/>
    <n v="1"/>
    <n v="17"/>
    <s v="1302木4"/>
    <n v="0.5"/>
    <s v="GN2AUGKGN2A木41302"/>
    <n v="17"/>
    <m/>
  </r>
  <r>
    <n v="3"/>
    <x v="1"/>
    <x v="35"/>
    <x v="0"/>
    <n v="0"/>
    <s v="大野"/>
    <x v="33"/>
    <x v="198"/>
    <s v="福井"/>
    <s v="ゲーム"/>
    <s v="プログラム"/>
    <s v="専任"/>
    <x v="94"/>
    <x v="1"/>
    <x v="49"/>
    <x v="3"/>
    <x v="3"/>
    <x v="2"/>
    <x v="1"/>
    <n v="33"/>
    <x v="2"/>
    <x v="1"/>
    <m/>
    <x v="0"/>
    <x v="2"/>
    <x v="0"/>
    <x v="1"/>
    <x v="0"/>
    <s v="GS_GE3A"/>
    <s v="メイン"/>
    <s v="庄司"/>
    <s v="金"/>
    <n v="1"/>
    <n v="1402"/>
    <s v=""/>
    <s v=""/>
    <s v=""/>
    <s v=""/>
    <s v=""/>
    <s v=""/>
    <x v="0"/>
    <s v="GN3A金1"/>
    <n v="0.25"/>
    <s v="庄司金1"/>
    <n v="0.125"/>
    <n v="1"/>
    <n v="0"/>
    <s v="1402金1"/>
    <n v="0.125"/>
    <s v="GN3AGS_GE3A金11402"/>
    <n v="0"/>
    <m/>
  </r>
  <r>
    <n v="3"/>
    <x v="1"/>
    <x v="35"/>
    <x v="0"/>
    <n v="21"/>
    <s v="大野"/>
    <x v="33"/>
    <x v="198"/>
    <s v="福井"/>
    <s v="ゲーム"/>
    <s v="プログラム"/>
    <s v="専任"/>
    <x v="95"/>
    <x v="1"/>
    <x v="50"/>
    <x v="3"/>
    <x v="3"/>
    <x v="17"/>
    <x v="3"/>
    <n v="32"/>
    <x v="2"/>
    <x v="1"/>
    <m/>
    <x v="0"/>
    <x v="1"/>
    <x v="2"/>
    <x v="1"/>
    <x v="0"/>
    <s v="GS_GE3B"/>
    <s v="メイン"/>
    <s v="岩橋"/>
    <s v="金"/>
    <n v="1"/>
    <n v="1403"/>
    <s v=""/>
    <s v=""/>
    <s v=""/>
    <s v=""/>
    <s v=""/>
    <s v=""/>
    <x v="0"/>
    <s v="GN3A金1"/>
    <n v="0.25"/>
    <s v="岩橋金1"/>
    <n v="0.125"/>
    <n v="1"/>
    <n v="21"/>
    <s v="1403金1"/>
    <n v="0.125"/>
    <s v="GN3AGS_GE3B金11403"/>
    <n v="21"/>
    <m/>
  </r>
  <r>
    <n v="3"/>
    <x v="1"/>
    <x v="35"/>
    <x v="0"/>
    <n v="0"/>
    <s v="大野"/>
    <x v="33"/>
    <x v="198"/>
    <s v="福井"/>
    <s v="ゲーム"/>
    <s v="プログラム"/>
    <s v="専任"/>
    <x v="96"/>
    <x v="1"/>
    <x v="63"/>
    <x v="3"/>
    <x v="3"/>
    <x v="32"/>
    <x v="3"/>
    <n v="32"/>
    <x v="2"/>
    <x v="1"/>
    <m/>
    <x v="0"/>
    <x v="1"/>
    <x v="1"/>
    <x v="1"/>
    <x v="0"/>
    <s v="GS_GE3C"/>
    <s v="メイン"/>
    <s v="椎原"/>
    <s v="金"/>
    <n v="1"/>
    <n v="1404"/>
    <s v=""/>
    <s v=""/>
    <s v=""/>
    <s v=""/>
    <s v=""/>
    <s v=""/>
    <x v="0"/>
    <s v="GN3A金1"/>
    <n v="0.25"/>
    <s v="椎原金1"/>
    <n v="0.25"/>
    <n v="1"/>
    <n v="0"/>
    <s v="1404金1"/>
    <n v="0.25"/>
    <s v="GN3AGS_GE3C金11404"/>
    <n v="0"/>
    <m/>
  </r>
  <r>
    <n v="3"/>
    <x v="1"/>
    <x v="35"/>
    <x v="0"/>
    <n v="0"/>
    <s v="大野"/>
    <x v="33"/>
    <x v="198"/>
    <s v="福井"/>
    <s v="ゲーム"/>
    <s v="プログラム"/>
    <s v="専任"/>
    <x v="97"/>
    <x v="1"/>
    <x v="13"/>
    <x v="3"/>
    <x v="3"/>
    <x v="6"/>
    <x v="3"/>
    <n v="32"/>
    <x v="2"/>
    <x v="1"/>
    <m/>
    <x v="0"/>
    <x v="1"/>
    <x v="1"/>
    <x v="1"/>
    <x v="0"/>
    <s v="GS_GE3D"/>
    <s v="メイン"/>
    <s v="幸田"/>
    <s v="金"/>
    <n v="1"/>
    <n v="1405"/>
    <s v=""/>
    <s v=""/>
    <s v=""/>
    <s v=""/>
    <s v=""/>
    <s v=""/>
    <x v="0"/>
    <s v="GN3A金1"/>
    <n v="0.25"/>
    <s v="幸田金1"/>
    <n v="0.25"/>
    <n v="1"/>
    <n v="0"/>
    <s v="1405金1"/>
    <n v="0.25"/>
    <s v="GN3AGS_GE3D金11405"/>
    <n v="0"/>
    <m/>
  </r>
  <r>
    <n v="3"/>
    <x v="1"/>
    <x v="35"/>
    <x v="0"/>
    <n v="0"/>
    <s v="大野"/>
    <x v="33"/>
    <x v="198"/>
    <s v="福井"/>
    <s v="ゲーム"/>
    <s v="プログラム"/>
    <s v="専任"/>
    <x v="94"/>
    <x v="1"/>
    <x v="6"/>
    <x v="3"/>
    <x v="1"/>
    <x v="2"/>
    <x v="1"/>
    <n v="33"/>
    <x v="2"/>
    <x v="1"/>
    <m/>
    <x v="0"/>
    <x v="2"/>
    <x v="0"/>
    <x v="1"/>
    <x v="0"/>
    <s v="GS_GE3A"/>
    <s v="メイン"/>
    <s v="西尾"/>
    <s v="金"/>
    <n v="2"/>
    <n v="1402"/>
    <s v=""/>
    <s v=""/>
    <s v=""/>
    <s v=""/>
    <s v=""/>
    <s v=""/>
    <x v="0"/>
    <s v="GN3A金2"/>
    <n v="0.25"/>
    <s v="西尾金2"/>
    <n v="0.125"/>
    <n v="1"/>
    <n v="0"/>
    <s v="1402金2"/>
    <n v="0.125"/>
    <s v="GN3AGS_GE3A金21402"/>
    <n v="0"/>
    <m/>
  </r>
  <r>
    <n v="3"/>
    <x v="1"/>
    <x v="35"/>
    <x v="0"/>
    <n v="21"/>
    <s v="大野"/>
    <x v="33"/>
    <x v="198"/>
    <s v="福井"/>
    <s v="ゲーム"/>
    <s v="プログラム"/>
    <s v="専任"/>
    <x v="95"/>
    <x v="1"/>
    <x v="50"/>
    <x v="3"/>
    <x v="1"/>
    <x v="17"/>
    <x v="3"/>
    <n v="32"/>
    <x v="2"/>
    <x v="1"/>
    <m/>
    <x v="0"/>
    <x v="1"/>
    <x v="2"/>
    <x v="1"/>
    <x v="0"/>
    <s v="GS_GE3B"/>
    <s v="メイン"/>
    <s v="岩橋"/>
    <s v="金"/>
    <n v="2"/>
    <n v="1403"/>
    <s v=""/>
    <s v=""/>
    <s v=""/>
    <s v=""/>
    <s v=""/>
    <s v=""/>
    <x v="0"/>
    <s v="GN3A金2"/>
    <n v="0.25"/>
    <s v="岩橋金2"/>
    <n v="0.125"/>
    <n v="1"/>
    <n v="21"/>
    <s v="1403金2"/>
    <n v="0.125"/>
    <s v="GN3AGS_GE3B金21403"/>
    <n v="21"/>
    <m/>
  </r>
  <r>
    <n v="3"/>
    <x v="1"/>
    <x v="35"/>
    <x v="0"/>
    <n v="0"/>
    <s v="大野"/>
    <x v="33"/>
    <x v="198"/>
    <s v="福井"/>
    <s v="ゲーム"/>
    <s v="プログラム"/>
    <s v="専任"/>
    <x v="96"/>
    <x v="1"/>
    <x v="63"/>
    <x v="3"/>
    <x v="1"/>
    <x v="32"/>
    <x v="3"/>
    <n v="32"/>
    <x v="2"/>
    <x v="1"/>
    <m/>
    <x v="0"/>
    <x v="1"/>
    <x v="1"/>
    <x v="1"/>
    <x v="0"/>
    <s v="GS_GE3C"/>
    <s v="メイン"/>
    <s v="椎原"/>
    <s v="金"/>
    <n v="2"/>
    <n v="1404"/>
    <s v=""/>
    <s v=""/>
    <s v=""/>
    <s v=""/>
    <s v=""/>
    <s v=""/>
    <x v="0"/>
    <s v="GN3A金2"/>
    <n v="0.25"/>
    <s v="椎原金2"/>
    <n v="0.25"/>
    <n v="1"/>
    <n v="0"/>
    <s v="1404金2"/>
    <n v="0.25"/>
    <s v="GN3AGS_GE3C金21404"/>
    <n v="0"/>
    <m/>
  </r>
  <r>
    <n v="3"/>
    <x v="1"/>
    <x v="35"/>
    <x v="0"/>
    <n v="0"/>
    <s v="大野"/>
    <x v="33"/>
    <x v="198"/>
    <s v="福井"/>
    <s v="ゲーム"/>
    <s v="プログラム"/>
    <s v="専任"/>
    <x v="97"/>
    <x v="1"/>
    <x v="13"/>
    <x v="3"/>
    <x v="1"/>
    <x v="6"/>
    <x v="3"/>
    <n v="32"/>
    <x v="2"/>
    <x v="1"/>
    <m/>
    <x v="0"/>
    <x v="1"/>
    <x v="1"/>
    <x v="1"/>
    <x v="0"/>
    <s v="GS_GE3D"/>
    <s v="メイン"/>
    <s v="幸田"/>
    <s v="金"/>
    <n v="2"/>
    <n v="1405"/>
    <s v=""/>
    <s v=""/>
    <s v=""/>
    <s v=""/>
    <s v=""/>
    <s v=""/>
    <x v="0"/>
    <s v="GN3A金2"/>
    <n v="0.25"/>
    <s v="幸田金2"/>
    <n v="0.25"/>
    <n v="1"/>
    <n v="0"/>
    <s v="1405金2"/>
    <n v="0.25"/>
    <s v="GN3AGS_GE3D金21405"/>
    <n v="0"/>
    <m/>
  </r>
  <r>
    <n v="3"/>
    <x v="1"/>
    <x v="35"/>
    <x v="0"/>
    <n v="21"/>
    <s v="大野"/>
    <x v="11"/>
    <x v="21"/>
    <s v="黒川"/>
    <s v="進路"/>
    <s v="　"/>
    <s v="専任"/>
    <x v="104"/>
    <x v="1"/>
    <x v="45"/>
    <x v="3"/>
    <x v="0"/>
    <x v="20"/>
    <x v="2"/>
    <n v="36"/>
    <x v="2"/>
    <x v="2"/>
    <m/>
    <x v="0"/>
    <x v="1"/>
    <x v="2"/>
    <x v="1"/>
    <x v="1"/>
    <s v="UGK2GN3A"/>
    <s v="メイン"/>
    <s v="大野"/>
    <s v="金"/>
    <n v="3"/>
    <n v="1303"/>
    <s v=""/>
    <s v=""/>
    <s v=""/>
    <s v=""/>
    <s v=""/>
    <s v=""/>
    <x v="0"/>
    <s v="GN3A金3"/>
    <n v="1"/>
    <s v="大野金3"/>
    <n v="0.5"/>
    <n v="1"/>
    <n v="21"/>
    <s v="1303金3"/>
    <n v="0.5"/>
    <s v="GN3AUGK2GN3A金31303"/>
    <n v="21"/>
    <m/>
  </r>
  <r>
    <n v="3"/>
    <x v="1"/>
    <x v="35"/>
    <x v="0"/>
    <n v="21"/>
    <s v="大野"/>
    <x v="24"/>
    <x v="61"/>
    <s v="大野"/>
    <s v="ゲーム"/>
    <s v="企画"/>
    <s v="専任"/>
    <x v="37"/>
    <x v="1"/>
    <x v="45"/>
    <x v="4"/>
    <x v="3"/>
    <x v="36"/>
    <x v="2"/>
    <n v="36"/>
    <x v="2"/>
    <x v="2"/>
    <m/>
    <x v="0"/>
    <x v="1"/>
    <x v="2"/>
    <x v="1"/>
    <x v="1"/>
    <s v="UGKGN3A"/>
    <s v="メイン"/>
    <s v="大野"/>
    <s v="月"/>
    <n v="1"/>
    <n v="1301"/>
    <s v=""/>
    <s v=""/>
    <s v=""/>
    <s v=""/>
    <s v=""/>
    <s v=""/>
    <x v="0"/>
    <s v="GN3A月1"/>
    <n v="0.5"/>
    <s v="大野月1"/>
    <n v="0.5"/>
    <n v="1"/>
    <n v="21"/>
    <s v="1301月1"/>
    <n v="0.25"/>
    <s v="GN3AUGKGN3A月11301"/>
    <n v="10.5"/>
    <m/>
  </r>
  <r>
    <n v="3"/>
    <x v="1"/>
    <x v="35"/>
    <x v="0"/>
    <n v="21"/>
    <s v="大野"/>
    <x v="25"/>
    <x v="200"/>
    <s v="西尾"/>
    <s v="CG"/>
    <s v="　"/>
    <s v="専任"/>
    <x v="37"/>
    <x v="1"/>
    <x v="6"/>
    <x v="4"/>
    <x v="1"/>
    <x v="36"/>
    <x v="2"/>
    <n v="36"/>
    <x v="2"/>
    <x v="2"/>
    <m/>
    <x v="0"/>
    <x v="2"/>
    <x v="0"/>
    <x v="1"/>
    <x v="0"/>
    <s v="UGKGN3A"/>
    <s v="メイン"/>
    <s v="西尾"/>
    <s v="月"/>
    <n v="2"/>
    <n v="1301"/>
    <s v=""/>
    <s v=""/>
    <s v=""/>
    <s v=""/>
    <s v=""/>
    <s v=""/>
    <x v="0"/>
    <s v="GN3A月2"/>
    <n v="1"/>
    <s v="西尾月2"/>
    <n v="0.5"/>
    <n v="1"/>
    <n v="21"/>
    <s v="1301月2"/>
    <n v="0.5"/>
    <s v="GN3AUGKGN3A月21301"/>
    <n v="21"/>
    <m/>
  </r>
  <r>
    <n v="3"/>
    <x v="1"/>
    <x v="35"/>
    <x v="0"/>
    <n v="21"/>
    <s v="大野"/>
    <x v="26"/>
    <x v="64"/>
    <n v="0"/>
    <e v="#N/A"/>
    <e v="#N/A"/>
    <e v="#N/A"/>
    <x v="104"/>
    <x v="1"/>
    <x v="45"/>
    <x v="4"/>
    <x v="4"/>
    <x v="36"/>
    <x v="2"/>
    <n v="36"/>
    <x v="2"/>
    <x v="2"/>
    <m/>
    <x v="0"/>
    <x v="1"/>
    <x v="2"/>
    <x v="1"/>
    <x v="1"/>
    <s v="UGK2GN3A"/>
    <s v="メイン"/>
    <s v="大野"/>
    <s v="月"/>
    <n v="5"/>
    <n v="1301"/>
    <s v=""/>
    <s v=""/>
    <s v=""/>
    <s v=""/>
    <s v=""/>
    <s v=""/>
    <x v="0"/>
    <s v="GN3A月5"/>
    <n v="1"/>
    <s v="大野月5"/>
    <n v="0"/>
    <n v="1"/>
    <n v="21"/>
    <s v="1301月5"/>
    <n v="0.5"/>
    <s v="GN3AUGK2GN3A月51301"/>
    <n v="21"/>
    <m/>
  </r>
  <r>
    <n v="3"/>
    <x v="1"/>
    <x v="35"/>
    <x v="0"/>
    <n v="0"/>
    <s v="大野"/>
    <x v="33"/>
    <x v="198"/>
    <s v="福井"/>
    <s v="ゲーム"/>
    <s v="プログラム"/>
    <s v="専任"/>
    <x v="94"/>
    <x v="1"/>
    <x v="49"/>
    <x v="1"/>
    <x v="3"/>
    <x v="2"/>
    <x v="1"/>
    <n v="33"/>
    <x v="2"/>
    <x v="1"/>
    <m/>
    <x v="0"/>
    <x v="2"/>
    <x v="0"/>
    <x v="1"/>
    <x v="0"/>
    <s v="GS_GE3A"/>
    <s v="メイン"/>
    <s v="庄司"/>
    <s v="水"/>
    <n v="1"/>
    <n v="1402"/>
    <s v=""/>
    <s v=""/>
    <s v=""/>
    <s v=""/>
    <s v=""/>
    <s v=""/>
    <x v="0"/>
    <s v="GN3A水1"/>
    <n v="0.25"/>
    <s v="庄司水1"/>
    <n v="0.125"/>
    <n v="1"/>
    <n v="0"/>
    <s v="1402水1"/>
    <n v="0.125"/>
    <s v="GN3AGS_GE3A水11402"/>
    <n v="0"/>
    <m/>
  </r>
  <r>
    <n v="3"/>
    <x v="1"/>
    <x v="35"/>
    <x v="0"/>
    <n v="21"/>
    <s v="大野"/>
    <x v="33"/>
    <x v="198"/>
    <s v="福井"/>
    <s v="ゲーム"/>
    <s v="プログラム"/>
    <s v="専任"/>
    <x v="95"/>
    <x v="1"/>
    <x v="50"/>
    <x v="1"/>
    <x v="3"/>
    <x v="17"/>
    <x v="3"/>
    <n v="32"/>
    <x v="2"/>
    <x v="1"/>
    <m/>
    <x v="0"/>
    <x v="1"/>
    <x v="2"/>
    <x v="1"/>
    <x v="0"/>
    <s v="GS_GE3B"/>
    <s v="メイン"/>
    <s v="岩橋"/>
    <s v="水"/>
    <n v="1"/>
    <n v="1403"/>
    <s v=""/>
    <s v=""/>
    <s v=""/>
    <s v=""/>
    <s v=""/>
    <s v=""/>
    <x v="0"/>
    <s v="GN3A水1"/>
    <n v="0.25"/>
    <s v="岩橋水1"/>
    <n v="0.125"/>
    <n v="1"/>
    <n v="21"/>
    <s v="1403水1"/>
    <n v="0.125"/>
    <s v="GN3AGS_GE3B水11403"/>
    <n v="21"/>
    <m/>
  </r>
  <r>
    <n v="3"/>
    <x v="1"/>
    <x v="35"/>
    <x v="0"/>
    <n v="0"/>
    <s v="大野"/>
    <x v="33"/>
    <x v="198"/>
    <s v="福井"/>
    <s v="ゲーム"/>
    <s v="プログラム"/>
    <s v="専任"/>
    <x v="96"/>
    <x v="1"/>
    <x v="63"/>
    <x v="1"/>
    <x v="3"/>
    <x v="32"/>
    <x v="3"/>
    <n v="32"/>
    <x v="2"/>
    <x v="1"/>
    <m/>
    <x v="0"/>
    <x v="1"/>
    <x v="1"/>
    <x v="1"/>
    <x v="0"/>
    <s v="GS_GE3C"/>
    <s v="メイン"/>
    <s v="椎原"/>
    <s v="水"/>
    <n v="1"/>
    <n v="1404"/>
    <s v=""/>
    <s v=""/>
    <s v=""/>
    <s v=""/>
    <s v=""/>
    <s v=""/>
    <x v="0"/>
    <s v="GN3A水1"/>
    <n v="0.25"/>
    <s v="椎原水1"/>
    <n v="0.25"/>
    <n v="1"/>
    <n v="0"/>
    <s v="1404水1"/>
    <n v="0.25"/>
    <s v="GN3AGS_GE3C水11404"/>
    <n v="0"/>
    <m/>
  </r>
  <r>
    <n v="3"/>
    <x v="1"/>
    <x v="35"/>
    <x v="0"/>
    <n v="0"/>
    <s v="大野"/>
    <x v="33"/>
    <x v="198"/>
    <s v="福井"/>
    <s v="ゲーム"/>
    <s v="プログラム"/>
    <s v="専任"/>
    <x v="97"/>
    <x v="1"/>
    <x v="13"/>
    <x v="1"/>
    <x v="3"/>
    <x v="6"/>
    <x v="3"/>
    <n v="32"/>
    <x v="2"/>
    <x v="1"/>
    <m/>
    <x v="0"/>
    <x v="1"/>
    <x v="1"/>
    <x v="1"/>
    <x v="0"/>
    <s v="GS_GE3D"/>
    <s v="メイン"/>
    <s v="幸田"/>
    <s v="水"/>
    <n v="1"/>
    <n v="1405"/>
    <s v=""/>
    <s v=""/>
    <s v=""/>
    <s v=""/>
    <s v=""/>
    <s v=""/>
    <x v="0"/>
    <s v="GN3A水1"/>
    <n v="0.25"/>
    <s v="幸田水1"/>
    <n v="0.25"/>
    <n v="1"/>
    <n v="0"/>
    <s v="1405水1"/>
    <n v="0.25"/>
    <s v="GN3AGS_GE3D水11405"/>
    <n v="0"/>
    <m/>
  </r>
  <r>
    <n v="3"/>
    <x v="1"/>
    <x v="35"/>
    <x v="0"/>
    <n v="0"/>
    <s v="大野"/>
    <x v="33"/>
    <x v="198"/>
    <s v="福井"/>
    <s v="ゲーム"/>
    <s v="プログラム"/>
    <s v="専任"/>
    <x v="94"/>
    <x v="1"/>
    <x v="6"/>
    <x v="1"/>
    <x v="1"/>
    <x v="2"/>
    <x v="1"/>
    <n v="33"/>
    <x v="2"/>
    <x v="1"/>
    <m/>
    <x v="0"/>
    <x v="2"/>
    <x v="0"/>
    <x v="1"/>
    <x v="0"/>
    <s v="GS_GE3A"/>
    <s v="メイン"/>
    <s v="西尾"/>
    <s v="水"/>
    <n v="2"/>
    <n v="1402"/>
    <s v=""/>
    <s v=""/>
    <s v=""/>
    <s v=""/>
    <s v=""/>
    <s v=""/>
    <x v="0"/>
    <s v="GN3A水2"/>
    <n v="0.25"/>
    <s v="西尾水2"/>
    <n v="0.125"/>
    <n v="1"/>
    <n v="0"/>
    <s v="1402水2"/>
    <n v="0.125"/>
    <s v="GN3AGS_GE3A水21402"/>
    <n v="0"/>
    <m/>
  </r>
  <r>
    <n v="3"/>
    <x v="1"/>
    <x v="35"/>
    <x v="0"/>
    <n v="21"/>
    <s v="大野"/>
    <x v="33"/>
    <x v="198"/>
    <s v="福井"/>
    <s v="ゲーム"/>
    <s v="プログラム"/>
    <s v="専任"/>
    <x v="95"/>
    <x v="1"/>
    <x v="50"/>
    <x v="1"/>
    <x v="1"/>
    <x v="17"/>
    <x v="3"/>
    <n v="32"/>
    <x v="2"/>
    <x v="1"/>
    <m/>
    <x v="0"/>
    <x v="1"/>
    <x v="2"/>
    <x v="1"/>
    <x v="0"/>
    <s v="GS_GE3B"/>
    <s v="メイン"/>
    <s v="岩橋"/>
    <s v="水"/>
    <n v="2"/>
    <n v="1403"/>
    <s v=""/>
    <s v=""/>
    <s v=""/>
    <s v=""/>
    <s v=""/>
    <s v=""/>
    <x v="0"/>
    <s v="GN3A水2"/>
    <n v="0.25"/>
    <s v="岩橋水2"/>
    <n v="0.125"/>
    <n v="1"/>
    <n v="21"/>
    <s v="1403水2"/>
    <n v="0.125"/>
    <s v="GN3AGS_GE3B水21403"/>
    <n v="21"/>
    <m/>
  </r>
  <r>
    <n v="3"/>
    <x v="1"/>
    <x v="35"/>
    <x v="0"/>
    <n v="0"/>
    <s v="大野"/>
    <x v="33"/>
    <x v="198"/>
    <s v="福井"/>
    <s v="ゲーム"/>
    <s v="プログラム"/>
    <s v="専任"/>
    <x v="96"/>
    <x v="1"/>
    <x v="63"/>
    <x v="1"/>
    <x v="1"/>
    <x v="32"/>
    <x v="3"/>
    <n v="32"/>
    <x v="2"/>
    <x v="1"/>
    <m/>
    <x v="0"/>
    <x v="1"/>
    <x v="1"/>
    <x v="1"/>
    <x v="0"/>
    <s v="GS_GE3C"/>
    <s v="メイン"/>
    <s v="椎原"/>
    <s v="水"/>
    <n v="2"/>
    <n v="1404"/>
    <s v=""/>
    <s v=""/>
    <s v=""/>
    <s v=""/>
    <s v=""/>
    <s v=""/>
    <x v="0"/>
    <s v="GN3A水2"/>
    <n v="0.25"/>
    <s v="椎原水2"/>
    <n v="0.25"/>
    <n v="1"/>
    <n v="0"/>
    <s v="1404水2"/>
    <n v="0.25"/>
    <s v="GN3AGS_GE3C水21404"/>
    <n v="0"/>
    <m/>
  </r>
  <r>
    <n v="3"/>
    <x v="1"/>
    <x v="35"/>
    <x v="0"/>
    <n v="0"/>
    <s v="大野"/>
    <x v="33"/>
    <x v="198"/>
    <s v="福井"/>
    <s v="ゲーム"/>
    <s v="プログラム"/>
    <s v="専任"/>
    <x v="97"/>
    <x v="1"/>
    <x v="13"/>
    <x v="1"/>
    <x v="1"/>
    <x v="6"/>
    <x v="3"/>
    <n v="32"/>
    <x v="2"/>
    <x v="1"/>
    <m/>
    <x v="0"/>
    <x v="1"/>
    <x v="1"/>
    <x v="1"/>
    <x v="0"/>
    <s v="GS_GE3D"/>
    <s v="メイン"/>
    <s v="幸田"/>
    <s v="水"/>
    <n v="2"/>
    <n v="1405"/>
    <s v=""/>
    <s v=""/>
    <s v=""/>
    <s v=""/>
    <s v=""/>
    <s v=""/>
    <x v="0"/>
    <s v="GN3A水2"/>
    <n v="0.25"/>
    <s v="幸田水2"/>
    <n v="0.25"/>
    <n v="1"/>
    <n v="0"/>
    <s v="1405水2"/>
    <n v="0.25"/>
    <s v="GN3AGS_GE3D水21405"/>
    <n v="0"/>
    <m/>
  </r>
  <r>
    <n v="3"/>
    <x v="1"/>
    <x v="35"/>
    <x v="0"/>
    <n v="21"/>
    <s v="大野"/>
    <x v="28"/>
    <x v="84"/>
    <s v="大野"/>
    <s v="ゲーム"/>
    <s v="企画"/>
    <s v="専任"/>
    <x v="104"/>
    <x v="1"/>
    <x v="45"/>
    <x v="1"/>
    <x v="0"/>
    <x v="32"/>
    <x v="3"/>
    <n v="32"/>
    <x v="2"/>
    <x v="1"/>
    <m/>
    <x v="0"/>
    <x v="1"/>
    <x v="2"/>
    <x v="1"/>
    <x v="1"/>
    <s v="UGK2GN3A"/>
    <s v="メイン"/>
    <s v="大野"/>
    <s v="水"/>
    <n v="3"/>
    <n v="1404"/>
    <s v=""/>
    <s v=""/>
    <s v=""/>
    <s v=""/>
    <s v=""/>
    <s v=""/>
    <x v="0"/>
    <s v="GN3A水3"/>
    <n v="1"/>
    <s v="大野水3"/>
    <n v="0.5"/>
    <n v="1"/>
    <n v="21"/>
    <s v="1404水3"/>
    <n v="0.5"/>
    <s v="GN3AUGK2GN3A水31404"/>
    <n v="21"/>
    <m/>
  </r>
  <r>
    <n v="3"/>
    <x v="1"/>
    <x v="35"/>
    <x v="0"/>
    <n v="21"/>
    <s v="大野"/>
    <x v="28"/>
    <x v="84"/>
    <s v="大野"/>
    <s v="ゲーム"/>
    <s v="企画"/>
    <s v="専任"/>
    <x v="104"/>
    <x v="1"/>
    <x v="45"/>
    <x v="1"/>
    <x v="2"/>
    <x v="32"/>
    <x v="3"/>
    <n v="32"/>
    <x v="2"/>
    <x v="1"/>
    <m/>
    <x v="0"/>
    <x v="1"/>
    <x v="2"/>
    <x v="1"/>
    <x v="1"/>
    <s v="UGK2GN3A"/>
    <s v="メイン"/>
    <s v="大野"/>
    <s v="水"/>
    <n v="4"/>
    <n v="1404"/>
    <s v=""/>
    <s v=""/>
    <s v=""/>
    <s v=""/>
    <s v=""/>
    <s v=""/>
    <x v="0"/>
    <s v="GN3A水4"/>
    <n v="1"/>
    <s v="大野水4"/>
    <n v="0.5"/>
    <n v="1"/>
    <n v="21"/>
    <s v="1404水4"/>
    <n v="0.5"/>
    <s v="GN3AUGK2GN3A水41404"/>
    <n v="21"/>
    <m/>
  </r>
  <r>
    <n v="3"/>
    <x v="1"/>
    <x v="35"/>
    <x v="0"/>
    <n v="21"/>
    <s v="大野"/>
    <x v="25"/>
    <x v="59"/>
    <s v="西尾"/>
    <s v="CG"/>
    <s v="　"/>
    <s v="専任"/>
    <x v="37"/>
    <x v="1"/>
    <x v="6"/>
    <x v="2"/>
    <x v="3"/>
    <x v="4"/>
    <x v="1"/>
    <n v="36"/>
    <x v="1"/>
    <x v="1"/>
    <m/>
    <x v="0"/>
    <x v="2"/>
    <x v="0"/>
    <x v="1"/>
    <x v="0"/>
    <s v="UGKGN3A"/>
    <s v="メイン"/>
    <s v="西尾"/>
    <s v="木"/>
    <n v="1"/>
    <n v="2401"/>
    <s v=""/>
    <s v=""/>
    <s v=""/>
    <s v=""/>
    <s v=""/>
    <s v=""/>
    <x v="0"/>
    <s v="GN3A木1"/>
    <n v="0.5"/>
    <s v="西尾木1"/>
    <n v="0.5"/>
    <n v="1"/>
    <n v="21"/>
    <s v="2401木1"/>
    <n v="0.25"/>
    <s v="GN3AUGKGN3A木12401"/>
    <n v="10.5"/>
    <m/>
  </r>
  <r>
    <n v="3"/>
    <x v="1"/>
    <x v="35"/>
    <x v="0"/>
    <n v="21"/>
    <s v="大野"/>
    <x v="24"/>
    <x v="61"/>
    <s v="大野"/>
    <s v="ゲーム"/>
    <s v="企画"/>
    <s v="専任"/>
    <x v="37"/>
    <x v="1"/>
    <x v="45"/>
    <x v="2"/>
    <x v="1"/>
    <x v="24"/>
    <x v="2"/>
    <n v="36"/>
    <x v="1"/>
    <x v="1"/>
    <m/>
    <x v="0"/>
    <x v="1"/>
    <x v="2"/>
    <x v="1"/>
    <x v="1"/>
    <s v="UGKGN3A"/>
    <s v="メイン"/>
    <s v="大野"/>
    <s v="木"/>
    <n v="2"/>
    <n v="2404"/>
    <s v=""/>
    <s v=""/>
    <s v=""/>
    <s v=""/>
    <s v=""/>
    <s v=""/>
    <x v="0"/>
    <s v="GN3A木2"/>
    <n v="0.5"/>
    <s v="大野木2"/>
    <n v="0.5"/>
    <n v="1"/>
    <n v="21"/>
    <s v="2404木2"/>
    <n v="0.25"/>
    <s v="GN3AUGKGN3A木22404"/>
    <n v="10.5"/>
    <m/>
  </r>
  <r>
    <n v="4"/>
    <x v="1"/>
    <x v="56"/>
    <x v="0"/>
    <n v="11"/>
    <s v="岩橋"/>
    <x v="26"/>
    <x v="64"/>
    <n v="0"/>
    <e v="#N/A"/>
    <e v="#N/A"/>
    <e v="#N/A"/>
    <x v="105"/>
    <x v="1"/>
    <x v="50"/>
    <x v="0"/>
    <x v="3"/>
    <x v="23"/>
    <x v="2"/>
    <n v="36"/>
    <x v="1"/>
    <x v="1"/>
    <m/>
    <x v="0"/>
    <x v="1"/>
    <x v="2"/>
    <x v="1"/>
    <x v="1"/>
    <s v="UGK3GN4A"/>
    <s v="メイン"/>
    <s v="岩橋"/>
    <s v="火"/>
    <n v="1"/>
    <n v="2403"/>
    <s v=""/>
    <s v=""/>
    <s v=""/>
    <s v=""/>
    <s v=""/>
    <s v=""/>
    <x v="0"/>
    <s v="GN4A火1"/>
    <n v="1"/>
    <s v="岩橋火1"/>
    <n v="0"/>
    <n v="1"/>
    <n v="11"/>
    <s v="2403火1"/>
    <n v="0.5"/>
    <s v="GN4AUGK3GN4A火12403"/>
    <n v="11"/>
    <m/>
  </r>
  <r>
    <n v="4"/>
    <x v="1"/>
    <x v="56"/>
    <x v="0"/>
    <n v="11"/>
    <s v="岩橋"/>
    <x v="28"/>
    <x v="108"/>
    <s v="高祖"/>
    <s v="ゲーム"/>
    <s v="企画"/>
    <s v="専任"/>
    <x v="105"/>
    <x v="1"/>
    <x v="3"/>
    <x v="0"/>
    <x v="1"/>
    <x v="23"/>
    <x v="2"/>
    <n v="36"/>
    <x v="1"/>
    <x v="1"/>
    <m/>
    <x v="0"/>
    <x v="1"/>
    <x v="2"/>
    <x v="1"/>
    <x v="0"/>
    <s v="UGK3GN4A"/>
    <s v="メイン"/>
    <s v="高祖"/>
    <s v="火"/>
    <n v="2"/>
    <n v="2403"/>
    <s v=""/>
    <s v=""/>
    <s v=""/>
    <s v=""/>
    <s v=""/>
    <s v=""/>
    <x v="0"/>
    <s v="GN4A火2"/>
    <n v="1"/>
    <s v="高祖火2"/>
    <n v="0.5"/>
    <n v="1"/>
    <n v="11"/>
    <s v="2403火2"/>
    <n v="0.5"/>
    <s v="GN4AUGK3GN4A火22403"/>
    <n v="11"/>
    <m/>
  </r>
  <r>
    <n v="4"/>
    <x v="1"/>
    <x v="56"/>
    <x v="0"/>
    <n v="11"/>
    <s v="岩橋"/>
    <x v="31"/>
    <x v="202"/>
    <s v="岩橋"/>
    <s v="ゲーム"/>
    <s v="企画"/>
    <s v="専任"/>
    <x v="105"/>
    <x v="1"/>
    <x v="50"/>
    <x v="0"/>
    <x v="0"/>
    <x v="23"/>
    <x v="2"/>
    <n v="36"/>
    <x v="1"/>
    <x v="1"/>
    <m/>
    <x v="0"/>
    <x v="1"/>
    <x v="2"/>
    <x v="1"/>
    <x v="1"/>
    <s v="UGK3GN4A"/>
    <s v="メイン"/>
    <s v="岩橋"/>
    <s v="火"/>
    <n v="3"/>
    <n v="2403"/>
    <s v=""/>
    <s v=""/>
    <s v=""/>
    <s v=""/>
    <s v=""/>
    <s v=""/>
    <x v="0"/>
    <s v="GN4A火3"/>
    <n v="1"/>
    <s v="岩橋火3"/>
    <n v="0.5"/>
    <n v="1"/>
    <n v="11"/>
    <s v="2403火3"/>
    <n v="0.5"/>
    <s v="GN4AUGK3GN4A火32403"/>
    <n v="11"/>
    <m/>
  </r>
  <r>
    <n v="4"/>
    <x v="1"/>
    <x v="56"/>
    <x v="0"/>
    <n v="11"/>
    <s v="岩橋"/>
    <x v="31"/>
    <x v="202"/>
    <s v="岩橋"/>
    <s v="ゲーム"/>
    <s v="企画"/>
    <s v="専任"/>
    <x v="105"/>
    <x v="1"/>
    <x v="50"/>
    <x v="0"/>
    <x v="2"/>
    <x v="23"/>
    <x v="2"/>
    <n v="36"/>
    <x v="1"/>
    <x v="1"/>
    <m/>
    <x v="0"/>
    <x v="1"/>
    <x v="2"/>
    <x v="1"/>
    <x v="1"/>
    <s v="UGK3GN4A"/>
    <s v="メイン"/>
    <s v="岩橋"/>
    <s v="火"/>
    <n v="4"/>
    <n v="2403"/>
    <s v=""/>
    <s v=""/>
    <s v=""/>
    <s v=""/>
    <s v=""/>
    <s v=""/>
    <x v="0"/>
    <s v="GN4A火4"/>
    <n v="1"/>
    <s v="岩橋火4"/>
    <n v="0.5"/>
    <n v="1"/>
    <n v="11"/>
    <s v="2403火4"/>
    <n v="0.5"/>
    <s v="GN4AUGK3GN4A火42403"/>
    <n v="11"/>
    <m/>
  </r>
  <r>
    <n v="4"/>
    <x v="1"/>
    <x v="56"/>
    <x v="0"/>
    <n v="0"/>
    <s v="岩橋"/>
    <x v="33"/>
    <x v="199"/>
    <s v="福井"/>
    <s v="ゲーム"/>
    <s v="プログラム"/>
    <s v="専任"/>
    <x v="98"/>
    <x v="1"/>
    <x v="49"/>
    <x v="3"/>
    <x v="3"/>
    <x v="2"/>
    <x v="1"/>
    <n v="33"/>
    <x v="2"/>
    <x v="1"/>
    <m/>
    <x v="0"/>
    <x v="2"/>
    <x v="0"/>
    <x v="1"/>
    <x v="0"/>
    <s v="GS_GE4A"/>
    <s v="メイン"/>
    <s v="庄司"/>
    <s v="金"/>
    <n v="1"/>
    <n v="1402"/>
    <s v=""/>
    <s v=""/>
    <s v=""/>
    <s v=""/>
    <s v=""/>
    <s v=""/>
    <x v="0"/>
    <s v="GN4A金1"/>
    <n v="0.25"/>
    <s v="庄司金1"/>
    <n v="0.125"/>
    <n v="1"/>
    <n v="0"/>
    <s v="1402金1"/>
    <n v="0.125"/>
    <s v="GN4AGS_GE4A金11402"/>
    <n v="0"/>
    <m/>
  </r>
  <r>
    <n v="4"/>
    <x v="1"/>
    <x v="56"/>
    <x v="0"/>
    <n v="11"/>
    <s v="岩橋"/>
    <x v="33"/>
    <x v="199"/>
    <s v="福井"/>
    <s v="ゲーム"/>
    <s v="プログラム"/>
    <s v="専任"/>
    <x v="99"/>
    <x v="1"/>
    <x v="50"/>
    <x v="3"/>
    <x v="3"/>
    <x v="17"/>
    <x v="3"/>
    <n v="32"/>
    <x v="2"/>
    <x v="1"/>
    <m/>
    <x v="0"/>
    <x v="1"/>
    <x v="2"/>
    <x v="1"/>
    <x v="1"/>
    <s v="GS_GE4B"/>
    <s v="メイン"/>
    <s v="岩橋"/>
    <s v="金"/>
    <n v="1"/>
    <n v="1403"/>
    <s v=""/>
    <s v=""/>
    <s v=""/>
    <s v=""/>
    <s v=""/>
    <s v=""/>
    <x v="0"/>
    <s v="GN4A金1"/>
    <n v="0.25"/>
    <s v="岩橋金1"/>
    <n v="0.125"/>
    <n v="1"/>
    <n v="11"/>
    <s v="1403金1"/>
    <n v="0.125"/>
    <s v="GN4AGS_GE4B金11403"/>
    <n v="11"/>
    <m/>
  </r>
  <r>
    <n v="4"/>
    <x v="1"/>
    <x v="56"/>
    <x v="0"/>
    <n v="0"/>
    <s v="岩橋"/>
    <x v="33"/>
    <x v="199"/>
    <s v="福井"/>
    <s v="ゲーム"/>
    <s v="プログラム"/>
    <s v="専任"/>
    <x v="100"/>
    <x v="1"/>
    <x v="65"/>
    <x v="3"/>
    <x v="3"/>
    <x v="20"/>
    <x v="2"/>
    <n v="36"/>
    <x v="2"/>
    <x v="2"/>
    <m/>
    <x v="0"/>
    <x v="1"/>
    <x v="1"/>
    <x v="0"/>
    <x v="0"/>
    <s v="GS_GE4C"/>
    <s v="メイン"/>
    <s v="五十嵐"/>
    <s v="金"/>
    <n v="1"/>
    <n v="1303"/>
    <s v=""/>
    <s v=""/>
    <s v=""/>
    <s v=""/>
    <s v=""/>
    <s v=""/>
    <x v="0"/>
    <s v="GN4A金1"/>
    <n v="0.25"/>
    <s v="五十嵐金1"/>
    <n v="0.25"/>
    <n v="1"/>
    <n v="0"/>
    <s v="1303金1"/>
    <n v="0.25"/>
    <s v="GN4AGS_GE4C金11303"/>
    <n v="0"/>
    <m/>
  </r>
  <r>
    <n v="4"/>
    <x v="1"/>
    <x v="56"/>
    <x v="0"/>
    <n v="0"/>
    <s v="岩橋"/>
    <x v="33"/>
    <x v="199"/>
    <s v="福井"/>
    <s v="ゲーム"/>
    <s v="プログラム"/>
    <s v="専任"/>
    <x v="101"/>
    <x v="1"/>
    <x v="64"/>
    <x v="3"/>
    <x v="3"/>
    <x v="22"/>
    <x v="2"/>
    <n v="36"/>
    <x v="2"/>
    <x v="2"/>
    <m/>
    <x v="0"/>
    <x v="1"/>
    <x v="1"/>
    <x v="0"/>
    <x v="0"/>
    <s v="GS_GE4D"/>
    <s v="メイン"/>
    <s v="田口"/>
    <s v="金"/>
    <n v="1"/>
    <n v="1304"/>
    <s v=""/>
    <s v=""/>
    <s v=""/>
    <s v=""/>
    <s v=""/>
    <s v=""/>
    <x v="0"/>
    <s v="GN4A金1"/>
    <n v="0.25"/>
    <s v="田口金1"/>
    <n v="0.25"/>
    <n v="1"/>
    <n v="0"/>
    <s v="1304金1"/>
    <n v="0.25"/>
    <s v="GN4AGS_GE4D金11304"/>
    <n v="0"/>
    <m/>
  </r>
  <r>
    <n v="4"/>
    <x v="1"/>
    <x v="56"/>
    <x v="0"/>
    <n v="0"/>
    <s v="岩橋"/>
    <x v="33"/>
    <x v="199"/>
    <s v="福井"/>
    <s v="ゲーム"/>
    <s v="プログラム"/>
    <s v="専任"/>
    <x v="98"/>
    <x v="1"/>
    <x v="6"/>
    <x v="3"/>
    <x v="1"/>
    <x v="2"/>
    <x v="1"/>
    <n v="33"/>
    <x v="2"/>
    <x v="1"/>
    <m/>
    <x v="0"/>
    <x v="2"/>
    <x v="0"/>
    <x v="1"/>
    <x v="0"/>
    <s v="GS_GE4A"/>
    <s v="メイン"/>
    <s v="西尾"/>
    <s v="金"/>
    <n v="2"/>
    <n v="1402"/>
    <s v=""/>
    <s v=""/>
    <s v=""/>
    <s v=""/>
    <s v=""/>
    <s v=""/>
    <x v="0"/>
    <s v="GN4A金2"/>
    <n v="0.25"/>
    <s v="西尾金2"/>
    <n v="0.125"/>
    <n v="1"/>
    <n v="0"/>
    <s v="1402金2"/>
    <n v="0.125"/>
    <s v="GN4AGS_GE4A金21402"/>
    <n v="0"/>
    <m/>
  </r>
  <r>
    <n v="4"/>
    <x v="1"/>
    <x v="56"/>
    <x v="0"/>
    <n v="11"/>
    <s v="岩橋"/>
    <x v="33"/>
    <x v="199"/>
    <s v="福井"/>
    <s v="ゲーム"/>
    <s v="プログラム"/>
    <s v="専任"/>
    <x v="99"/>
    <x v="1"/>
    <x v="50"/>
    <x v="3"/>
    <x v="1"/>
    <x v="17"/>
    <x v="3"/>
    <n v="32"/>
    <x v="2"/>
    <x v="1"/>
    <m/>
    <x v="0"/>
    <x v="1"/>
    <x v="2"/>
    <x v="1"/>
    <x v="1"/>
    <s v="GS_GE4B"/>
    <s v="メイン"/>
    <s v="岩橋"/>
    <s v="金"/>
    <n v="2"/>
    <n v="1403"/>
    <s v=""/>
    <s v=""/>
    <s v=""/>
    <s v=""/>
    <s v=""/>
    <s v=""/>
    <x v="0"/>
    <s v="GN4A金2"/>
    <n v="0.25"/>
    <s v="岩橋金2"/>
    <n v="0.125"/>
    <n v="1"/>
    <n v="11"/>
    <s v="1403金2"/>
    <n v="0.125"/>
    <s v="GN4AGS_GE4B金21403"/>
    <n v="11"/>
    <m/>
  </r>
  <r>
    <n v="4"/>
    <x v="1"/>
    <x v="56"/>
    <x v="0"/>
    <n v="0"/>
    <s v="岩橋"/>
    <x v="33"/>
    <x v="199"/>
    <s v="福井"/>
    <s v="ゲーム"/>
    <s v="プログラム"/>
    <s v="専任"/>
    <x v="100"/>
    <x v="1"/>
    <x v="65"/>
    <x v="3"/>
    <x v="1"/>
    <x v="20"/>
    <x v="2"/>
    <n v="36"/>
    <x v="2"/>
    <x v="2"/>
    <m/>
    <x v="0"/>
    <x v="1"/>
    <x v="1"/>
    <x v="0"/>
    <x v="0"/>
    <s v="GS_GE4C"/>
    <s v="メイン"/>
    <s v="五十嵐"/>
    <s v="金"/>
    <n v="2"/>
    <n v="1303"/>
    <s v=""/>
    <s v=""/>
    <s v=""/>
    <s v=""/>
    <s v=""/>
    <s v=""/>
    <x v="0"/>
    <s v="GN4A金2"/>
    <n v="0.25"/>
    <s v="五十嵐金2"/>
    <n v="0.25"/>
    <n v="1"/>
    <n v="0"/>
    <s v="1303金2"/>
    <n v="0.25"/>
    <s v="GN4AGS_GE4C金21303"/>
    <n v="0"/>
    <m/>
  </r>
  <r>
    <n v="4"/>
    <x v="1"/>
    <x v="56"/>
    <x v="0"/>
    <n v="0"/>
    <s v="岩橋"/>
    <x v="33"/>
    <x v="199"/>
    <s v="福井"/>
    <s v="ゲーム"/>
    <s v="プログラム"/>
    <s v="専任"/>
    <x v="101"/>
    <x v="1"/>
    <x v="64"/>
    <x v="3"/>
    <x v="1"/>
    <x v="22"/>
    <x v="2"/>
    <n v="36"/>
    <x v="2"/>
    <x v="2"/>
    <m/>
    <x v="0"/>
    <x v="1"/>
    <x v="1"/>
    <x v="0"/>
    <x v="0"/>
    <s v="GS_GE4D"/>
    <s v="メイン"/>
    <s v="田口"/>
    <s v="金"/>
    <n v="2"/>
    <n v="1304"/>
    <s v=""/>
    <s v=""/>
    <s v=""/>
    <s v=""/>
    <s v=""/>
    <s v=""/>
    <x v="0"/>
    <s v="GN4A金2"/>
    <n v="0.25"/>
    <s v="田口金2"/>
    <n v="0.25"/>
    <n v="1"/>
    <n v="0"/>
    <s v="1304金2"/>
    <n v="0.25"/>
    <s v="GN4AGS_GE4D金21304"/>
    <n v="0"/>
    <m/>
  </r>
  <r>
    <n v="4"/>
    <x v="1"/>
    <x v="56"/>
    <x v="0"/>
    <n v="11"/>
    <s v="岩橋"/>
    <x v="11"/>
    <x v="90"/>
    <s v="黒川"/>
    <s v="進路"/>
    <s v="　"/>
    <s v="専任"/>
    <x v="105"/>
    <x v="1"/>
    <x v="61"/>
    <x v="3"/>
    <x v="0"/>
    <x v="32"/>
    <x v="3"/>
    <n v="32"/>
    <x v="2"/>
    <x v="1"/>
    <m/>
    <x v="0"/>
    <x v="5"/>
    <x v="0"/>
    <x v="3"/>
    <x v="0"/>
    <s v="UGK3GN4A"/>
    <s v="メイン"/>
    <s v="杣田"/>
    <s v="金"/>
    <n v="3"/>
    <n v="1404"/>
    <s v=""/>
    <s v=""/>
    <s v=""/>
    <s v=""/>
    <s v=""/>
    <s v=""/>
    <x v="0"/>
    <s v="GN4A金3"/>
    <n v="1"/>
    <s v="杣田金3"/>
    <n v="0.5"/>
    <n v="1"/>
    <n v="11"/>
    <s v="1404金3"/>
    <n v="0.5"/>
    <s v="GN4AUGK3GN4A金31404"/>
    <n v="11"/>
    <m/>
  </r>
  <r>
    <n v="4"/>
    <x v="1"/>
    <x v="56"/>
    <x v="0"/>
    <n v="0"/>
    <s v="岩橋"/>
    <x v="33"/>
    <x v="199"/>
    <s v="福井"/>
    <s v="ゲーム"/>
    <s v="プログラム"/>
    <s v="専任"/>
    <x v="98"/>
    <x v="1"/>
    <x v="49"/>
    <x v="1"/>
    <x v="3"/>
    <x v="2"/>
    <x v="1"/>
    <n v="33"/>
    <x v="2"/>
    <x v="1"/>
    <m/>
    <x v="0"/>
    <x v="2"/>
    <x v="0"/>
    <x v="1"/>
    <x v="0"/>
    <s v="GS_GE4A"/>
    <s v="メイン"/>
    <s v="庄司"/>
    <s v="水"/>
    <n v="1"/>
    <n v="1402"/>
    <s v=""/>
    <s v=""/>
    <s v=""/>
    <s v=""/>
    <s v=""/>
    <s v=""/>
    <x v="0"/>
    <s v="GN4A水1"/>
    <n v="0.25"/>
    <s v="庄司水1"/>
    <n v="0.125"/>
    <n v="1"/>
    <n v="0"/>
    <s v="1402水1"/>
    <n v="0.125"/>
    <s v="GN4AGS_GE4A水11402"/>
    <n v="0"/>
    <m/>
  </r>
  <r>
    <n v="4"/>
    <x v="1"/>
    <x v="56"/>
    <x v="0"/>
    <n v="11"/>
    <s v="岩橋"/>
    <x v="33"/>
    <x v="199"/>
    <s v="福井"/>
    <s v="ゲーム"/>
    <s v="プログラム"/>
    <s v="専任"/>
    <x v="99"/>
    <x v="1"/>
    <x v="50"/>
    <x v="1"/>
    <x v="3"/>
    <x v="17"/>
    <x v="3"/>
    <n v="32"/>
    <x v="2"/>
    <x v="1"/>
    <m/>
    <x v="0"/>
    <x v="1"/>
    <x v="2"/>
    <x v="1"/>
    <x v="1"/>
    <s v="GS_GE4B"/>
    <s v="メイン"/>
    <s v="岩橋"/>
    <s v="水"/>
    <n v="1"/>
    <n v="1403"/>
    <s v=""/>
    <s v=""/>
    <s v=""/>
    <s v=""/>
    <s v=""/>
    <s v=""/>
    <x v="0"/>
    <s v="GN4A水1"/>
    <n v="0.25"/>
    <s v="岩橋水1"/>
    <n v="0.125"/>
    <n v="1"/>
    <n v="11"/>
    <s v="1403水1"/>
    <n v="0.125"/>
    <s v="GN4AGS_GE4B水11403"/>
    <n v="11"/>
    <m/>
  </r>
  <r>
    <n v="4"/>
    <x v="1"/>
    <x v="56"/>
    <x v="0"/>
    <n v="0"/>
    <s v="岩橋"/>
    <x v="33"/>
    <x v="199"/>
    <s v="福井"/>
    <s v="ゲーム"/>
    <s v="プログラム"/>
    <s v="専任"/>
    <x v="100"/>
    <x v="1"/>
    <x v="5"/>
    <x v="1"/>
    <x v="3"/>
    <x v="20"/>
    <x v="2"/>
    <n v="36"/>
    <x v="2"/>
    <x v="2"/>
    <m/>
    <x v="0"/>
    <x v="1"/>
    <x v="1"/>
    <x v="0"/>
    <x v="0"/>
    <s v="GS_GE4C"/>
    <s v="メイン"/>
    <s v="飯田"/>
    <s v="水"/>
    <n v="1"/>
    <n v="1303"/>
    <s v=""/>
    <s v=""/>
    <s v=""/>
    <s v=""/>
    <s v=""/>
    <s v=""/>
    <x v="0"/>
    <s v="GN4A水1"/>
    <n v="0.25"/>
    <s v="飯田水1"/>
    <n v="0.25"/>
    <n v="1"/>
    <n v="0"/>
    <s v="1303水1"/>
    <n v="0.25"/>
    <s v="GN4AGS_GE4C水11303"/>
    <n v="0"/>
    <m/>
  </r>
  <r>
    <n v="4"/>
    <x v="1"/>
    <x v="56"/>
    <x v="0"/>
    <n v="0"/>
    <s v="岩橋"/>
    <x v="33"/>
    <x v="199"/>
    <s v="福井"/>
    <s v="ゲーム"/>
    <s v="プログラム"/>
    <s v="専任"/>
    <x v="101"/>
    <x v="1"/>
    <x v="64"/>
    <x v="1"/>
    <x v="3"/>
    <x v="22"/>
    <x v="2"/>
    <n v="36"/>
    <x v="2"/>
    <x v="2"/>
    <m/>
    <x v="0"/>
    <x v="1"/>
    <x v="1"/>
    <x v="0"/>
    <x v="0"/>
    <s v="GS_GE4D"/>
    <s v="メイン"/>
    <s v="田口"/>
    <s v="水"/>
    <n v="1"/>
    <n v="1304"/>
    <s v=""/>
    <s v=""/>
    <s v=""/>
    <s v=""/>
    <s v=""/>
    <s v=""/>
    <x v="0"/>
    <s v="GN4A水1"/>
    <n v="0.25"/>
    <s v="田口水1"/>
    <n v="0.25"/>
    <n v="1"/>
    <n v="0"/>
    <s v="1304水1"/>
    <n v="0.25"/>
    <s v="GN4AGS_GE4D水11304"/>
    <n v="0"/>
    <m/>
  </r>
  <r>
    <n v="4"/>
    <x v="1"/>
    <x v="56"/>
    <x v="0"/>
    <n v="0"/>
    <s v="岩橋"/>
    <x v="33"/>
    <x v="199"/>
    <s v="福井"/>
    <s v="ゲーム"/>
    <s v="プログラム"/>
    <s v="専任"/>
    <x v="98"/>
    <x v="1"/>
    <x v="6"/>
    <x v="1"/>
    <x v="1"/>
    <x v="2"/>
    <x v="1"/>
    <n v="33"/>
    <x v="2"/>
    <x v="1"/>
    <m/>
    <x v="0"/>
    <x v="2"/>
    <x v="0"/>
    <x v="1"/>
    <x v="0"/>
    <s v="GS_GE4A"/>
    <s v="メイン"/>
    <s v="西尾"/>
    <s v="水"/>
    <n v="2"/>
    <n v="1402"/>
    <s v=""/>
    <s v=""/>
    <s v=""/>
    <s v=""/>
    <s v=""/>
    <s v=""/>
    <x v="0"/>
    <s v="GN4A水2"/>
    <n v="0.25"/>
    <s v="西尾水2"/>
    <n v="0.125"/>
    <n v="1"/>
    <n v="0"/>
    <s v="1402水2"/>
    <n v="0.125"/>
    <s v="GN4AGS_GE4A水21402"/>
    <n v="0"/>
    <m/>
  </r>
  <r>
    <n v="4"/>
    <x v="1"/>
    <x v="56"/>
    <x v="0"/>
    <n v="11"/>
    <s v="岩橋"/>
    <x v="33"/>
    <x v="199"/>
    <s v="福井"/>
    <s v="ゲーム"/>
    <s v="プログラム"/>
    <s v="専任"/>
    <x v="99"/>
    <x v="1"/>
    <x v="50"/>
    <x v="1"/>
    <x v="1"/>
    <x v="17"/>
    <x v="3"/>
    <n v="32"/>
    <x v="2"/>
    <x v="1"/>
    <m/>
    <x v="0"/>
    <x v="1"/>
    <x v="2"/>
    <x v="1"/>
    <x v="1"/>
    <s v="GS_GE4B"/>
    <s v="メイン"/>
    <s v="岩橋"/>
    <s v="水"/>
    <n v="2"/>
    <n v="1403"/>
    <s v=""/>
    <s v=""/>
    <s v=""/>
    <s v=""/>
    <s v=""/>
    <s v=""/>
    <x v="0"/>
    <s v="GN4A水2"/>
    <n v="0.25"/>
    <s v="岩橋水2"/>
    <n v="0.125"/>
    <n v="1"/>
    <n v="11"/>
    <s v="1403水2"/>
    <n v="0.125"/>
    <s v="GN4AGS_GE4B水21403"/>
    <n v="11"/>
    <m/>
  </r>
  <r>
    <n v="4"/>
    <x v="1"/>
    <x v="56"/>
    <x v="0"/>
    <n v="0"/>
    <s v="岩橋"/>
    <x v="33"/>
    <x v="199"/>
    <s v="福井"/>
    <s v="ゲーム"/>
    <s v="プログラム"/>
    <s v="専任"/>
    <x v="100"/>
    <x v="1"/>
    <x v="5"/>
    <x v="1"/>
    <x v="1"/>
    <x v="20"/>
    <x v="2"/>
    <n v="36"/>
    <x v="2"/>
    <x v="2"/>
    <m/>
    <x v="0"/>
    <x v="1"/>
    <x v="1"/>
    <x v="0"/>
    <x v="0"/>
    <s v="GS_GE4C"/>
    <s v="メイン"/>
    <s v="飯田"/>
    <s v="水"/>
    <n v="2"/>
    <n v="1303"/>
    <s v=""/>
    <s v=""/>
    <s v=""/>
    <s v=""/>
    <s v=""/>
    <s v=""/>
    <x v="0"/>
    <s v="GN4A水2"/>
    <n v="0.25"/>
    <s v="飯田水2"/>
    <n v="0.25"/>
    <n v="1"/>
    <n v="0"/>
    <s v="1303水2"/>
    <n v="0.25"/>
    <s v="GN4AGS_GE4C水21303"/>
    <n v="0"/>
    <m/>
  </r>
  <r>
    <n v="4"/>
    <x v="1"/>
    <x v="56"/>
    <x v="0"/>
    <n v="0"/>
    <s v="岩橋"/>
    <x v="33"/>
    <x v="199"/>
    <s v="福井"/>
    <s v="ゲーム"/>
    <s v="プログラム"/>
    <s v="専任"/>
    <x v="101"/>
    <x v="1"/>
    <x v="64"/>
    <x v="1"/>
    <x v="1"/>
    <x v="22"/>
    <x v="2"/>
    <n v="36"/>
    <x v="2"/>
    <x v="2"/>
    <m/>
    <x v="0"/>
    <x v="1"/>
    <x v="1"/>
    <x v="0"/>
    <x v="0"/>
    <s v="GS_GE4D"/>
    <s v="メイン"/>
    <s v="田口"/>
    <s v="水"/>
    <n v="2"/>
    <n v="1304"/>
    <s v=""/>
    <s v=""/>
    <s v=""/>
    <s v=""/>
    <s v=""/>
    <s v=""/>
    <x v="0"/>
    <s v="GN4A水2"/>
    <n v="0.25"/>
    <s v="田口水2"/>
    <n v="0.25"/>
    <n v="1"/>
    <n v="0"/>
    <s v="1304水2"/>
    <n v="0.25"/>
    <s v="GN4AGS_GE4D水21304"/>
    <n v="0"/>
    <m/>
  </r>
  <r>
    <n v="4"/>
    <x v="1"/>
    <x v="56"/>
    <x v="0"/>
    <n v="11"/>
    <s v="岩橋"/>
    <x v="31"/>
    <x v="202"/>
    <s v="岩橋"/>
    <s v="ゲーム"/>
    <s v="企画"/>
    <s v="専任"/>
    <x v="105"/>
    <x v="1"/>
    <x v="8"/>
    <x v="1"/>
    <x v="0"/>
    <x v="6"/>
    <x v="3"/>
    <n v="32"/>
    <x v="2"/>
    <x v="1"/>
    <m/>
    <x v="0"/>
    <x v="1"/>
    <x v="2"/>
    <x v="0"/>
    <x v="0"/>
    <s v="UGK3GN4A"/>
    <s v="メイン"/>
    <s v="岡本武"/>
    <s v="水"/>
    <n v="3"/>
    <n v="1405"/>
    <s v=""/>
    <s v=""/>
    <s v=""/>
    <s v=""/>
    <s v=""/>
    <s v=""/>
    <x v="0"/>
    <s v="GN4A水3"/>
    <n v="1"/>
    <s v="岡本武水3"/>
    <n v="0.5"/>
    <n v="1"/>
    <n v="11"/>
    <s v="1405水3"/>
    <n v="0.5"/>
    <s v="GN4AUGK3GN4A水31405"/>
    <n v="11"/>
    <m/>
  </r>
  <r>
    <n v="4"/>
    <x v="1"/>
    <x v="56"/>
    <x v="0"/>
    <n v="11"/>
    <s v="岩橋"/>
    <x v="31"/>
    <x v="202"/>
    <s v="岩橋"/>
    <s v="ゲーム"/>
    <s v="企画"/>
    <s v="専任"/>
    <x v="105"/>
    <x v="1"/>
    <x v="8"/>
    <x v="1"/>
    <x v="2"/>
    <x v="6"/>
    <x v="3"/>
    <n v="32"/>
    <x v="2"/>
    <x v="1"/>
    <m/>
    <x v="0"/>
    <x v="1"/>
    <x v="2"/>
    <x v="0"/>
    <x v="0"/>
    <s v="UGK3GN4A"/>
    <s v="メイン"/>
    <s v="岡本武"/>
    <s v="水"/>
    <n v="4"/>
    <n v="1405"/>
    <s v=""/>
    <s v=""/>
    <s v=""/>
    <s v=""/>
    <s v=""/>
    <s v=""/>
    <x v="0"/>
    <s v="GN4A水4"/>
    <n v="1"/>
    <s v="岡本武水4"/>
    <n v="0.5"/>
    <n v="1"/>
    <n v="11"/>
    <s v="1405水4"/>
    <n v="0.5"/>
    <s v="GN4AUGK3GN4A水41405"/>
    <n v="11"/>
    <m/>
  </r>
  <r>
    <n v="4"/>
    <x v="1"/>
    <x v="56"/>
    <x v="0"/>
    <n v="11"/>
    <s v="岩橋"/>
    <x v="28"/>
    <x v="203"/>
    <s v="大野"/>
    <s v="ゲーム"/>
    <s v="企画"/>
    <s v="専任"/>
    <x v="105"/>
    <x v="1"/>
    <x v="45"/>
    <x v="2"/>
    <x v="0"/>
    <x v="36"/>
    <x v="2"/>
    <n v="36"/>
    <x v="2"/>
    <x v="2"/>
    <m/>
    <x v="0"/>
    <x v="1"/>
    <x v="2"/>
    <x v="1"/>
    <x v="0"/>
    <s v="UGK3GN4A"/>
    <s v="メイン"/>
    <s v="大野"/>
    <s v="木"/>
    <n v="3"/>
    <n v="1301"/>
    <s v=""/>
    <s v=""/>
    <s v=""/>
    <s v=""/>
    <s v=""/>
    <s v=""/>
    <x v="0"/>
    <s v="GN4A木3"/>
    <n v="1"/>
    <s v="大野木3"/>
    <n v="0.5"/>
    <n v="1"/>
    <n v="11"/>
    <s v="1301木3"/>
    <n v="0.5"/>
    <s v="GN4AUGK3GN4A木31301"/>
    <n v="11"/>
    <m/>
  </r>
  <r>
    <n v="4"/>
    <x v="1"/>
    <x v="56"/>
    <x v="0"/>
    <n v="11"/>
    <s v="岩橋"/>
    <x v="28"/>
    <x v="203"/>
    <s v="大野"/>
    <s v="ゲーム"/>
    <s v="企画"/>
    <s v="専任"/>
    <x v="105"/>
    <x v="1"/>
    <x v="45"/>
    <x v="2"/>
    <x v="2"/>
    <x v="36"/>
    <x v="2"/>
    <n v="36"/>
    <x v="2"/>
    <x v="2"/>
    <m/>
    <x v="0"/>
    <x v="1"/>
    <x v="2"/>
    <x v="1"/>
    <x v="0"/>
    <s v="UGK3GN4A"/>
    <s v="メイン"/>
    <s v="大野"/>
    <s v="木"/>
    <n v="4"/>
    <n v="1301"/>
    <s v=""/>
    <s v=""/>
    <s v=""/>
    <s v=""/>
    <s v=""/>
    <s v=""/>
    <x v="0"/>
    <s v="GN4A木4"/>
    <n v="1"/>
    <s v="大野木4"/>
    <n v="0.5"/>
    <n v="1"/>
    <n v="11"/>
    <s v="1301木4"/>
    <n v="0.5"/>
    <s v="GN4AUGK3GN4A木41301"/>
    <n v="11"/>
    <m/>
  </r>
  <r>
    <n v="1"/>
    <x v="1"/>
    <x v="36"/>
    <x v="0"/>
    <n v="21"/>
    <s v="奥田"/>
    <x v="2"/>
    <x v="2"/>
    <s v="福島"/>
    <s v="CG"/>
    <s v="　"/>
    <s v="専任"/>
    <x v="34"/>
    <x v="1"/>
    <x v="9"/>
    <x v="0"/>
    <x v="3"/>
    <x v="4"/>
    <x v="1"/>
    <n v="36"/>
    <x v="1"/>
    <x v="1"/>
    <m/>
    <x v="0"/>
    <x v="2"/>
    <x v="0"/>
    <x v="1"/>
    <x v="0"/>
    <s v="UGKGO1A"/>
    <s v="メイン"/>
    <s v="竹内一"/>
    <s v="火"/>
    <n v="1"/>
    <n v="2401"/>
    <s v=""/>
    <s v=""/>
    <s v=""/>
    <s v=""/>
    <s v=""/>
    <s v=""/>
    <x v="0"/>
    <s v="GO1A火1"/>
    <n v="0.5"/>
    <s v="竹内一火1"/>
    <n v="0.5"/>
    <n v="1"/>
    <n v="21"/>
    <s v="2401火1"/>
    <n v="0.25"/>
    <s v="GO1AUGKGO1A火12401"/>
    <n v="10.5"/>
    <m/>
  </r>
  <r>
    <n v="1"/>
    <x v="1"/>
    <x v="36"/>
    <x v="0"/>
    <n v="21"/>
    <s v="奥田"/>
    <x v="2"/>
    <x v="2"/>
    <s v="福島"/>
    <s v="CG"/>
    <s v="　"/>
    <s v="専任"/>
    <x v="34"/>
    <x v="1"/>
    <x v="9"/>
    <x v="0"/>
    <x v="1"/>
    <x v="4"/>
    <x v="1"/>
    <n v="36"/>
    <x v="1"/>
    <x v="1"/>
    <m/>
    <x v="0"/>
    <x v="2"/>
    <x v="0"/>
    <x v="1"/>
    <x v="0"/>
    <s v="UGKGO1A"/>
    <s v="メイン"/>
    <s v="竹内一"/>
    <s v="火"/>
    <n v="2"/>
    <n v="2401"/>
    <s v=""/>
    <s v=""/>
    <s v=""/>
    <s v=""/>
    <s v=""/>
    <s v=""/>
    <x v="0"/>
    <s v="GO1A火2"/>
    <n v="0.5"/>
    <s v="竹内一火2"/>
    <n v="0.5"/>
    <n v="1"/>
    <n v="21"/>
    <s v="2401火2"/>
    <n v="0.25"/>
    <s v="GO1AUGKGO1A火22401"/>
    <n v="10.5"/>
    <m/>
  </r>
  <r>
    <n v="1"/>
    <x v="1"/>
    <x v="36"/>
    <x v="0"/>
    <n v="21"/>
    <s v="奥田"/>
    <x v="1"/>
    <x v="1"/>
    <s v="奥元"/>
    <s v="ゲーム"/>
    <s v="プログラム"/>
    <s v="専任"/>
    <x v="34"/>
    <x v="1"/>
    <x v="5"/>
    <x v="0"/>
    <x v="0"/>
    <x v="7"/>
    <x v="2"/>
    <n v="36"/>
    <x v="1"/>
    <x v="1"/>
    <m/>
    <x v="0"/>
    <x v="1"/>
    <x v="1"/>
    <x v="0"/>
    <x v="0"/>
    <s v="UGKGO1A"/>
    <s v="メイン"/>
    <s v="飯田"/>
    <s v="火"/>
    <n v="3"/>
    <n v="2405"/>
    <s v=""/>
    <s v=""/>
    <s v=""/>
    <s v=""/>
    <s v=""/>
    <s v=""/>
    <x v="0"/>
    <s v="GO1A火3"/>
    <n v="0.5"/>
    <s v="飯田火3"/>
    <n v="0.5"/>
    <n v="1"/>
    <n v="21"/>
    <s v="2405火3"/>
    <n v="0.25"/>
    <s v="GO1AUGKGO1A火32405"/>
    <n v="10.5"/>
    <m/>
  </r>
  <r>
    <n v="1"/>
    <x v="0"/>
    <x v="36"/>
    <x v="0"/>
    <n v="21"/>
    <s v="奥田"/>
    <x v="26"/>
    <x v="64"/>
    <n v="0"/>
    <e v="#N/A"/>
    <e v="#N/A"/>
    <e v="#N/A"/>
    <x v="50"/>
    <x v="1"/>
    <x v="56"/>
    <x v="0"/>
    <x v="4"/>
    <x v="7"/>
    <x v="2"/>
    <n v="36"/>
    <x v="1"/>
    <x v="1"/>
    <m/>
    <x v="0"/>
    <x v="1"/>
    <x v="1"/>
    <x v="1"/>
    <x v="1"/>
    <s v="GO1A"/>
    <s v="メイン"/>
    <s v="奥田"/>
    <s v="火"/>
    <n v="5"/>
    <n v="2405"/>
    <s v=""/>
    <s v=""/>
    <s v=""/>
    <s v=""/>
    <s v=""/>
    <s v=""/>
    <x v="0"/>
    <s v="GO1A火5"/>
    <n v="1"/>
    <s v="奥田火5"/>
    <n v="0"/>
    <n v="1"/>
    <n v="21"/>
    <s v="2405火5"/>
    <n v="1"/>
    <s v="GO1AGO1A火52405"/>
    <n v="21"/>
    <m/>
  </r>
  <r>
    <n v="1"/>
    <x v="1"/>
    <x v="36"/>
    <x v="0"/>
    <n v="21"/>
    <s v="奥田"/>
    <x v="6"/>
    <x v="56"/>
    <s v="山口"/>
    <s v="ゲーム"/>
    <s v="プログラム"/>
    <s v="専任"/>
    <x v="102"/>
    <x v="1"/>
    <x v="56"/>
    <x v="3"/>
    <x v="3"/>
    <x v="38"/>
    <x v="5"/>
    <n v="15"/>
    <x v="0"/>
    <x v="5"/>
    <m/>
    <x v="0"/>
    <x v="1"/>
    <x v="1"/>
    <x v="1"/>
    <x v="1"/>
    <s v="LCGO1A"/>
    <s v="メイン"/>
    <s v="奥田"/>
    <s v="金"/>
    <n v="1"/>
    <n v="3701"/>
    <s v=""/>
    <s v=""/>
    <s v=""/>
    <s v=""/>
    <s v=""/>
    <s v=""/>
    <x v="0"/>
    <s v="GO1A金1"/>
    <n v="0.33333333333333331"/>
    <s v="奥田金1"/>
    <n v="0.5"/>
    <n v="3"/>
    <n v="7"/>
    <s v="3701金1"/>
    <n v="0.5"/>
    <s v="GO1ALCGO1A金13701"/>
    <n v="7"/>
    <m/>
  </r>
  <r>
    <n v="1"/>
    <x v="1"/>
    <x v="36"/>
    <x v="0"/>
    <n v="21"/>
    <s v="奥田"/>
    <x v="6"/>
    <x v="56"/>
    <s v="山口"/>
    <s v="ゲーム"/>
    <s v="プログラム"/>
    <s v="専任"/>
    <x v="103"/>
    <x v="1"/>
    <x v="52"/>
    <x v="3"/>
    <x v="3"/>
    <x v="43"/>
    <x v="5"/>
    <n v="15"/>
    <x v="0"/>
    <x v="5"/>
    <m/>
    <x v="0"/>
    <x v="1"/>
    <x v="1"/>
    <x v="0"/>
    <x v="0"/>
    <s v="LCGO1B"/>
    <s v="メイン"/>
    <s v="川畑"/>
    <s v="金"/>
    <n v="1"/>
    <n v="3702"/>
    <s v=""/>
    <s v=""/>
    <s v=""/>
    <s v=""/>
    <s v=""/>
    <s v=""/>
    <x v="0"/>
    <s v="GO1A金1"/>
    <n v="0.33333333333333331"/>
    <s v="川畑金1"/>
    <n v="0.5"/>
    <n v="3"/>
    <n v="7"/>
    <s v="3702金1"/>
    <n v="0.5"/>
    <s v="GO1ALCGO1B金13702"/>
    <n v="7"/>
    <m/>
  </r>
  <r>
    <n v="1"/>
    <x v="1"/>
    <x v="36"/>
    <x v="0"/>
    <n v="21"/>
    <s v="奥田"/>
    <x v="6"/>
    <x v="56"/>
    <s v="山口"/>
    <s v="ゲーム"/>
    <s v="プログラム"/>
    <s v="専任"/>
    <x v="35"/>
    <x v="1"/>
    <x v="21"/>
    <x v="3"/>
    <x v="3"/>
    <x v="34"/>
    <x v="5"/>
    <n v="15"/>
    <x v="0"/>
    <x v="5"/>
    <m/>
    <x v="0"/>
    <x v="1"/>
    <x v="1"/>
    <x v="0"/>
    <x v="0"/>
    <s v="LCGO1C"/>
    <s v="メイン"/>
    <s v="井上"/>
    <s v="金"/>
    <n v="1"/>
    <n v="3703"/>
    <s v=""/>
    <s v=""/>
    <s v=""/>
    <s v=""/>
    <s v=""/>
    <s v=""/>
    <x v="0"/>
    <s v="GO1A金1"/>
    <n v="0.33333333333333331"/>
    <s v="井上金1"/>
    <n v="0.5"/>
    <n v="3"/>
    <n v="7"/>
    <s v="3703金1"/>
    <n v="0.5"/>
    <s v="GO1ALCGO1C金13703"/>
    <n v="7"/>
    <m/>
  </r>
  <r>
    <n v="1"/>
    <x v="1"/>
    <x v="36"/>
    <x v="0"/>
    <n v="21"/>
    <s v="奥田"/>
    <x v="6"/>
    <x v="56"/>
    <s v="山口"/>
    <s v="ゲーム"/>
    <s v="プログラム"/>
    <s v="専任"/>
    <x v="102"/>
    <x v="1"/>
    <x v="56"/>
    <x v="3"/>
    <x v="1"/>
    <x v="38"/>
    <x v="5"/>
    <n v="15"/>
    <x v="0"/>
    <x v="5"/>
    <m/>
    <x v="0"/>
    <x v="1"/>
    <x v="1"/>
    <x v="1"/>
    <x v="1"/>
    <s v="LCGO1A"/>
    <s v="メイン"/>
    <s v="奥田"/>
    <s v="金"/>
    <n v="2"/>
    <n v="3701"/>
    <s v=""/>
    <s v=""/>
    <s v=""/>
    <s v=""/>
    <s v=""/>
    <s v=""/>
    <x v="0"/>
    <s v="GO1A金2"/>
    <n v="0.25"/>
    <s v="奥田金2"/>
    <n v="0.5"/>
    <n v="3"/>
    <n v="7"/>
    <s v="3701金2"/>
    <n v="0.5"/>
    <s v="GO1ALCGO1A金23701"/>
    <n v="7"/>
    <m/>
  </r>
  <r>
    <n v="1"/>
    <x v="1"/>
    <x v="36"/>
    <x v="0"/>
    <n v="21"/>
    <s v="奥田"/>
    <x v="6"/>
    <x v="56"/>
    <s v="山口"/>
    <s v="ゲーム"/>
    <s v="プログラム"/>
    <s v="専任"/>
    <x v="103"/>
    <x v="1"/>
    <x v="52"/>
    <x v="3"/>
    <x v="1"/>
    <x v="43"/>
    <x v="5"/>
    <n v="15"/>
    <x v="0"/>
    <x v="5"/>
    <m/>
    <x v="0"/>
    <x v="1"/>
    <x v="1"/>
    <x v="0"/>
    <x v="0"/>
    <s v="LCGO1B"/>
    <s v="メイン"/>
    <s v="川畑"/>
    <s v="金"/>
    <n v="2"/>
    <n v="3702"/>
    <s v=""/>
    <s v=""/>
    <s v=""/>
    <s v=""/>
    <s v=""/>
    <s v=""/>
    <x v="0"/>
    <s v="GO1A金2"/>
    <n v="0.25"/>
    <s v="川畑金2"/>
    <n v="0.5"/>
    <n v="3"/>
    <n v="7"/>
    <s v="3702金2"/>
    <n v="0.5"/>
    <s v="GO1ALCGO1B金23702"/>
    <n v="7"/>
    <m/>
  </r>
  <r>
    <n v="1"/>
    <x v="1"/>
    <x v="36"/>
    <x v="0"/>
    <n v="21"/>
    <s v="奥田"/>
    <x v="6"/>
    <x v="56"/>
    <s v="山口"/>
    <s v="ゲーム"/>
    <s v="プログラム"/>
    <s v="専任"/>
    <x v="35"/>
    <x v="1"/>
    <x v="21"/>
    <x v="3"/>
    <x v="1"/>
    <x v="34"/>
    <x v="5"/>
    <n v="15"/>
    <x v="0"/>
    <x v="5"/>
    <m/>
    <x v="0"/>
    <x v="1"/>
    <x v="1"/>
    <x v="0"/>
    <x v="0"/>
    <s v="LCGO1C"/>
    <s v="メイン"/>
    <s v="井上"/>
    <s v="金"/>
    <n v="2"/>
    <n v="3703"/>
    <s v=""/>
    <s v=""/>
    <s v=""/>
    <s v=""/>
    <s v=""/>
    <s v=""/>
    <x v="0"/>
    <s v="GO1A金2"/>
    <n v="0.25"/>
    <s v="井上金2"/>
    <n v="0.5"/>
    <n v="3"/>
    <n v="7"/>
    <s v="3703金2"/>
    <n v="0.25"/>
    <s v="GO1ALCGO1C金23703"/>
    <n v="3.5"/>
    <m/>
  </r>
  <r>
    <n v="1"/>
    <x v="1"/>
    <x v="36"/>
    <x v="0"/>
    <n v="21"/>
    <s v="奥田"/>
    <x v="1"/>
    <x v="1"/>
    <s v="奥元"/>
    <s v="ゲーム"/>
    <s v="プログラム"/>
    <s v="専任"/>
    <x v="34"/>
    <x v="1"/>
    <x v="5"/>
    <x v="4"/>
    <x v="3"/>
    <x v="32"/>
    <x v="3"/>
    <n v="32"/>
    <x v="2"/>
    <x v="1"/>
    <m/>
    <x v="0"/>
    <x v="1"/>
    <x v="1"/>
    <x v="0"/>
    <x v="0"/>
    <s v="UGKGO1A"/>
    <s v="メイン"/>
    <s v="飯田"/>
    <s v="月"/>
    <n v="1"/>
    <n v="1404"/>
    <s v=""/>
    <s v=""/>
    <s v=""/>
    <s v=""/>
    <s v=""/>
    <s v=""/>
    <x v="0"/>
    <s v="GO1A月1"/>
    <n v="0.5"/>
    <s v="飯田月1"/>
    <n v="0.5"/>
    <n v="1"/>
    <n v="21"/>
    <s v="1404月1"/>
    <n v="0.25"/>
    <s v="GO1AUGKGO1A月11404"/>
    <n v="10.5"/>
    <m/>
  </r>
  <r>
    <n v="1"/>
    <x v="1"/>
    <x v="36"/>
    <x v="0"/>
    <n v="21"/>
    <s v="奥田"/>
    <x v="6"/>
    <x v="56"/>
    <s v="山口"/>
    <s v="ゲーム"/>
    <s v="プログラム"/>
    <s v="専任"/>
    <x v="102"/>
    <x v="1"/>
    <x v="56"/>
    <x v="1"/>
    <x v="3"/>
    <x v="38"/>
    <x v="5"/>
    <n v="15"/>
    <x v="0"/>
    <x v="5"/>
    <m/>
    <x v="0"/>
    <x v="1"/>
    <x v="1"/>
    <x v="1"/>
    <x v="1"/>
    <s v="LCGO1A"/>
    <s v="メイン"/>
    <s v="奥田"/>
    <s v="水"/>
    <n v="1"/>
    <n v="3701"/>
    <s v=""/>
    <s v=""/>
    <s v=""/>
    <s v=""/>
    <s v=""/>
    <s v=""/>
    <x v="0"/>
    <s v="GO1A水1"/>
    <n v="0.33333333333333331"/>
    <s v="奥田水1"/>
    <n v="0.5"/>
    <n v="3"/>
    <n v="7"/>
    <s v="3701水1"/>
    <n v="0.5"/>
    <s v="GO1ALCGO1A水13701"/>
    <n v="7"/>
    <m/>
  </r>
  <r>
    <n v="1"/>
    <x v="1"/>
    <x v="36"/>
    <x v="0"/>
    <n v="21"/>
    <s v="奥田"/>
    <x v="6"/>
    <x v="56"/>
    <s v="山口"/>
    <s v="ゲーム"/>
    <s v="プログラム"/>
    <s v="専任"/>
    <x v="103"/>
    <x v="1"/>
    <x v="52"/>
    <x v="1"/>
    <x v="3"/>
    <x v="43"/>
    <x v="5"/>
    <n v="15"/>
    <x v="0"/>
    <x v="5"/>
    <m/>
    <x v="0"/>
    <x v="1"/>
    <x v="1"/>
    <x v="0"/>
    <x v="0"/>
    <s v="LCGO1B"/>
    <s v="メイン"/>
    <s v="川畑"/>
    <s v="水"/>
    <n v="1"/>
    <n v="3702"/>
    <s v=""/>
    <s v=""/>
    <s v=""/>
    <s v=""/>
    <s v=""/>
    <s v=""/>
    <x v="0"/>
    <s v="GO1A水1"/>
    <n v="0.33333333333333331"/>
    <s v="川畑水1"/>
    <n v="0.5"/>
    <n v="3"/>
    <n v="7"/>
    <s v="3702水1"/>
    <n v="0.5"/>
    <s v="GO1ALCGO1B水13702"/>
    <n v="7"/>
    <m/>
  </r>
  <r>
    <n v="1"/>
    <x v="1"/>
    <x v="36"/>
    <x v="0"/>
    <n v="21"/>
    <s v="奥田"/>
    <x v="6"/>
    <x v="56"/>
    <s v="山口"/>
    <s v="ゲーム"/>
    <s v="プログラム"/>
    <s v="専任"/>
    <x v="35"/>
    <x v="1"/>
    <x v="21"/>
    <x v="1"/>
    <x v="3"/>
    <x v="34"/>
    <x v="5"/>
    <n v="15"/>
    <x v="0"/>
    <x v="5"/>
    <m/>
    <x v="0"/>
    <x v="1"/>
    <x v="1"/>
    <x v="0"/>
    <x v="0"/>
    <s v="LCGO1C"/>
    <s v="メイン"/>
    <s v="井上"/>
    <s v="水"/>
    <n v="1"/>
    <n v="3703"/>
    <s v=""/>
    <s v=""/>
    <s v=""/>
    <s v=""/>
    <s v=""/>
    <s v=""/>
    <x v="0"/>
    <s v="GO1A水1"/>
    <n v="0.33333333333333331"/>
    <s v="井上水1"/>
    <n v="0.5"/>
    <n v="3"/>
    <n v="7"/>
    <s v="3703水1"/>
    <n v="0.5"/>
    <s v="GO1ALCGO1C水13703"/>
    <n v="7"/>
    <m/>
  </r>
  <r>
    <n v="1"/>
    <x v="1"/>
    <x v="36"/>
    <x v="0"/>
    <n v="21"/>
    <s v="奥田"/>
    <x v="6"/>
    <x v="56"/>
    <s v="山口"/>
    <s v="ゲーム"/>
    <s v="プログラム"/>
    <s v="専任"/>
    <x v="102"/>
    <x v="1"/>
    <x v="56"/>
    <x v="1"/>
    <x v="1"/>
    <x v="38"/>
    <x v="5"/>
    <n v="15"/>
    <x v="0"/>
    <x v="5"/>
    <m/>
    <x v="0"/>
    <x v="1"/>
    <x v="1"/>
    <x v="1"/>
    <x v="1"/>
    <s v="LCGO1A"/>
    <s v="メイン"/>
    <s v="奥田"/>
    <s v="水"/>
    <n v="2"/>
    <n v="3701"/>
    <s v=""/>
    <s v=""/>
    <s v=""/>
    <s v=""/>
    <s v=""/>
    <s v=""/>
    <x v="0"/>
    <s v="GO1A水2"/>
    <n v="0.25"/>
    <s v="奥田水2"/>
    <n v="0.5"/>
    <n v="3"/>
    <n v="7"/>
    <s v="3701水2"/>
    <n v="0.5"/>
    <s v="GO1ALCGO1A水23701"/>
    <n v="7"/>
    <m/>
  </r>
  <r>
    <n v="1"/>
    <x v="1"/>
    <x v="36"/>
    <x v="0"/>
    <n v="21"/>
    <s v="奥田"/>
    <x v="6"/>
    <x v="56"/>
    <s v="山口"/>
    <s v="ゲーム"/>
    <s v="プログラム"/>
    <s v="専任"/>
    <x v="103"/>
    <x v="1"/>
    <x v="52"/>
    <x v="1"/>
    <x v="1"/>
    <x v="43"/>
    <x v="5"/>
    <n v="15"/>
    <x v="0"/>
    <x v="5"/>
    <m/>
    <x v="0"/>
    <x v="1"/>
    <x v="1"/>
    <x v="0"/>
    <x v="0"/>
    <s v="LCGO1B"/>
    <s v="メイン"/>
    <s v="川畑"/>
    <s v="水"/>
    <n v="2"/>
    <n v="3702"/>
    <s v=""/>
    <s v=""/>
    <s v=""/>
    <s v=""/>
    <s v=""/>
    <s v=""/>
    <x v="0"/>
    <s v="GO1A水2"/>
    <n v="0.25"/>
    <s v="川畑水2"/>
    <n v="0.5"/>
    <n v="3"/>
    <n v="7"/>
    <s v="3702水2"/>
    <n v="0.5"/>
    <s v="GO1ALCGO1B水23702"/>
    <n v="7"/>
    <m/>
  </r>
  <r>
    <n v="1"/>
    <x v="1"/>
    <x v="36"/>
    <x v="0"/>
    <n v="21"/>
    <s v="奥田"/>
    <x v="6"/>
    <x v="56"/>
    <s v="山口"/>
    <s v="ゲーム"/>
    <s v="プログラム"/>
    <s v="専任"/>
    <x v="35"/>
    <x v="1"/>
    <x v="21"/>
    <x v="1"/>
    <x v="1"/>
    <x v="34"/>
    <x v="5"/>
    <n v="15"/>
    <x v="0"/>
    <x v="5"/>
    <m/>
    <x v="0"/>
    <x v="1"/>
    <x v="1"/>
    <x v="0"/>
    <x v="0"/>
    <s v="LCGO1C"/>
    <s v="メイン"/>
    <s v="井上"/>
    <s v="水"/>
    <n v="2"/>
    <n v="3703"/>
    <s v=""/>
    <s v=""/>
    <s v=""/>
    <s v=""/>
    <s v=""/>
    <s v=""/>
    <x v="0"/>
    <s v="GO1A水2"/>
    <n v="0.25"/>
    <s v="井上水2"/>
    <n v="0.5"/>
    <n v="3"/>
    <n v="7"/>
    <s v="3703水2"/>
    <n v="0.25"/>
    <s v="GO1ALCGO1C水23703"/>
    <n v="3.5"/>
    <m/>
  </r>
  <r>
    <n v="1"/>
    <x v="1"/>
    <x v="36"/>
    <x v="0"/>
    <n v="21"/>
    <s v="奥田"/>
    <x v="2"/>
    <x v="4"/>
    <s v="庄司"/>
    <s v="CG"/>
    <s v="　"/>
    <s v="専任"/>
    <x v="34"/>
    <x v="1"/>
    <x v="49"/>
    <x v="1"/>
    <x v="2"/>
    <x v="4"/>
    <x v="1"/>
    <n v="36"/>
    <x v="1"/>
    <x v="1"/>
    <m/>
    <x v="0"/>
    <x v="2"/>
    <x v="0"/>
    <x v="1"/>
    <x v="0"/>
    <s v="UGKGO1A"/>
    <s v="メイン"/>
    <s v="庄司"/>
    <s v="水"/>
    <n v="4"/>
    <n v="2401"/>
    <s v=""/>
    <s v=""/>
    <s v=""/>
    <s v=""/>
    <s v=""/>
    <s v=""/>
    <x v="0"/>
    <s v="GO1A水4"/>
    <n v="0.5"/>
    <s v="庄司水4"/>
    <n v="0.5"/>
    <n v="1"/>
    <n v="21"/>
    <s v="2401水4"/>
    <n v="0.25"/>
    <s v="GO1AUGKGO1A水42401"/>
    <n v="10.5"/>
    <m/>
  </r>
  <r>
    <n v="1"/>
    <x v="1"/>
    <x v="36"/>
    <x v="0"/>
    <n v="21"/>
    <s v="奥田"/>
    <x v="2"/>
    <x v="3"/>
    <s v="福島"/>
    <s v="CG"/>
    <s v="　"/>
    <s v="専任"/>
    <x v="34"/>
    <x v="1"/>
    <x v="3"/>
    <x v="2"/>
    <x v="1"/>
    <x v="4"/>
    <x v="1"/>
    <n v="36"/>
    <x v="1"/>
    <x v="1"/>
    <m/>
    <x v="0"/>
    <x v="1"/>
    <x v="2"/>
    <x v="1"/>
    <x v="0"/>
    <s v="UGKGO1A"/>
    <s v="メイン"/>
    <s v="高祖"/>
    <s v="木"/>
    <n v="2"/>
    <n v="2401"/>
    <s v=""/>
    <s v=""/>
    <s v=""/>
    <s v=""/>
    <s v=""/>
    <s v=""/>
    <x v="0"/>
    <s v="GO1A木2"/>
    <n v="0.5"/>
    <s v="高祖木2"/>
    <n v="0.5"/>
    <n v="1"/>
    <n v="21"/>
    <s v="2401木2"/>
    <n v="0.25"/>
    <s v="GO1AUGKGO1A木22401"/>
    <n v="10.5"/>
    <m/>
  </r>
  <r>
    <n v="2"/>
    <x v="1"/>
    <x v="12"/>
    <x v="0"/>
    <n v="20"/>
    <s v="小川"/>
    <x v="5"/>
    <x v="204"/>
    <s v="角森"/>
    <s v="ゲーム"/>
    <s v="プログラム"/>
    <s v="専任"/>
    <x v="38"/>
    <x v="1"/>
    <x v="65"/>
    <x v="1"/>
    <x v="3"/>
    <x v="33"/>
    <x v="2"/>
    <n v="36"/>
    <x v="2"/>
    <x v="2"/>
    <m/>
    <x v="0"/>
    <x v="1"/>
    <x v="1"/>
    <x v="0"/>
    <x v="0"/>
    <s v="UGOGP2A"/>
    <s v="メイン"/>
    <s v="五十嵐"/>
    <s v="水"/>
    <n v="1"/>
    <n v="1302"/>
    <s v=""/>
    <s v=""/>
    <s v=""/>
    <s v=""/>
    <s v=""/>
    <s v=""/>
    <x v="0"/>
    <s v="GO2A水1"/>
    <n v="1"/>
    <s v="五十嵐水1"/>
    <n v="0.5"/>
    <n v="1"/>
    <n v="20"/>
    <s v="1302水1"/>
    <n v="0.5"/>
    <s v="GO2AUGOGP2A水11302"/>
    <n v="20"/>
    <m/>
  </r>
  <r>
    <n v="2"/>
    <x v="1"/>
    <x v="12"/>
    <x v="0"/>
    <n v="20"/>
    <s v="小川"/>
    <x v="5"/>
    <x v="204"/>
    <s v="角森"/>
    <s v="ゲーム"/>
    <s v="プログラム"/>
    <s v="専任"/>
    <x v="38"/>
    <x v="1"/>
    <x v="65"/>
    <x v="1"/>
    <x v="1"/>
    <x v="33"/>
    <x v="2"/>
    <n v="36"/>
    <x v="2"/>
    <x v="2"/>
    <m/>
    <x v="0"/>
    <x v="1"/>
    <x v="1"/>
    <x v="0"/>
    <x v="0"/>
    <s v="UGOGP2A"/>
    <s v="メイン"/>
    <s v="五十嵐"/>
    <s v="水"/>
    <n v="2"/>
    <n v="1302"/>
    <s v=""/>
    <s v=""/>
    <s v=""/>
    <s v=""/>
    <s v=""/>
    <s v=""/>
    <x v="0"/>
    <s v="GO2A水2"/>
    <n v="1"/>
    <s v="五十嵐水2"/>
    <n v="0.5"/>
    <n v="1"/>
    <n v="20"/>
    <s v="1302水2"/>
    <n v="0.5"/>
    <s v="GO2AUGOGP2A水21302"/>
    <n v="20"/>
    <m/>
  </r>
  <r>
    <n v="2"/>
    <x v="1"/>
    <x v="12"/>
    <x v="0"/>
    <n v="20"/>
    <s v="小川"/>
    <x v="5"/>
    <x v="62"/>
    <s v="福井"/>
    <s v="ゲーム"/>
    <s v="プログラム"/>
    <s v="専任"/>
    <x v="38"/>
    <x v="1"/>
    <x v="16"/>
    <x v="2"/>
    <x v="3"/>
    <x v="32"/>
    <x v="3"/>
    <n v="32"/>
    <x v="2"/>
    <x v="1"/>
    <m/>
    <x v="0"/>
    <x v="1"/>
    <x v="1"/>
    <x v="1"/>
    <x v="0"/>
    <s v="UGOGP2A"/>
    <s v="メイン"/>
    <s v="奥元"/>
    <s v="木"/>
    <n v="1"/>
    <n v="1404"/>
    <s v=""/>
    <s v=""/>
    <s v=""/>
    <s v=""/>
    <s v=""/>
    <s v=""/>
    <x v="0"/>
    <s v="GO2A木1"/>
    <n v="1"/>
    <s v="奥元木1"/>
    <n v="0.5"/>
    <n v="1"/>
    <n v="20"/>
    <s v="1404木1"/>
    <n v="0.5"/>
    <s v="GO2AUGOGP2A木11404"/>
    <n v="20"/>
    <m/>
  </r>
  <r>
    <n v="2"/>
    <x v="1"/>
    <x v="12"/>
    <x v="0"/>
    <n v="20"/>
    <s v="小川"/>
    <x v="5"/>
    <x v="62"/>
    <s v="福井"/>
    <s v="ゲーム"/>
    <s v="プログラム"/>
    <s v="専任"/>
    <x v="38"/>
    <x v="1"/>
    <x v="16"/>
    <x v="2"/>
    <x v="1"/>
    <x v="32"/>
    <x v="3"/>
    <n v="32"/>
    <x v="2"/>
    <x v="1"/>
    <m/>
    <x v="0"/>
    <x v="1"/>
    <x v="1"/>
    <x v="1"/>
    <x v="0"/>
    <s v="UGOGP2A"/>
    <s v="メイン"/>
    <s v="奥元"/>
    <s v="木"/>
    <n v="2"/>
    <n v="1404"/>
    <s v=""/>
    <s v=""/>
    <s v=""/>
    <s v=""/>
    <s v=""/>
    <s v=""/>
    <x v="0"/>
    <s v="GO2A木2"/>
    <n v="0.5"/>
    <s v="奥元木2"/>
    <n v="0.5"/>
    <n v="1"/>
    <n v="20"/>
    <s v="1404木2"/>
    <n v="0.25"/>
    <s v="GO2AUGOGP2A木21404"/>
    <n v="10"/>
    <m/>
  </r>
  <r>
    <n v="2"/>
    <x v="0"/>
    <x v="12"/>
    <x v="0"/>
    <n v="20"/>
    <s v="小川"/>
    <x v="26"/>
    <x v="64"/>
    <n v="0"/>
    <e v="#N/A"/>
    <e v="#N/A"/>
    <e v="#N/A"/>
    <x v="12"/>
    <x v="1"/>
    <x v="59"/>
    <x v="2"/>
    <x v="4"/>
    <x v="20"/>
    <x v="2"/>
    <n v="36"/>
    <x v="2"/>
    <x v="2"/>
    <m/>
    <x v="0"/>
    <x v="1"/>
    <x v="1"/>
    <x v="1"/>
    <x v="1"/>
    <s v="GO2A"/>
    <s v="メイン"/>
    <s v="小川"/>
    <s v="木"/>
    <n v="5"/>
    <n v="1303"/>
    <s v=""/>
    <s v=""/>
    <s v=""/>
    <s v=""/>
    <s v=""/>
    <s v=""/>
    <x v="0"/>
    <s v="GO2A木5"/>
    <n v="1"/>
    <s v="小川木5"/>
    <n v="0"/>
    <n v="1"/>
    <n v="20"/>
    <s v="1303木5"/>
    <n v="0.5"/>
    <s v="GO2AGO2A木51303"/>
    <n v="20"/>
    <m/>
  </r>
  <r>
    <n v="3"/>
    <x v="1"/>
    <x v="55"/>
    <x v="0"/>
    <n v="13"/>
    <s v="小川"/>
    <x v="11"/>
    <x v="90"/>
    <s v="黒川"/>
    <s v="進路"/>
    <s v="　"/>
    <s v="専任"/>
    <x v="106"/>
    <x v="1"/>
    <x v="67"/>
    <x v="0"/>
    <x v="1"/>
    <x v="10"/>
    <x v="2"/>
    <n v="36"/>
    <x v="1"/>
    <x v="0"/>
    <m/>
    <x v="0"/>
    <x v="5"/>
    <x v="0"/>
    <x v="1"/>
    <x v="0"/>
    <s v="UGP2GO3A"/>
    <s v="メイン"/>
    <s v="黒川"/>
    <s v="火"/>
    <n v="2"/>
    <n v="2505"/>
    <s v=""/>
    <s v=""/>
    <s v=""/>
    <s v=""/>
    <s v=""/>
    <s v=""/>
    <x v="0"/>
    <s v="GO3A火2"/>
    <n v="1"/>
    <s v="黒川火2"/>
    <n v="0.5"/>
    <n v="1"/>
    <n v="13"/>
    <s v="2505火2"/>
    <n v="0.5"/>
    <s v="GO3AUGP2GO3A火22505"/>
    <n v="13"/>
    <m/>
  </r>
  <r>
    <n v="3"/>
    <x v="1"/>
    <x v="55"/>
    <x v="0"/>
    <n v="13"/>
    <s v="小川"/>
    <x v="26"/>
    <x v="64"/>
    <n v="0"/>
    <e v="#N/A"/>
    <e v="#N/A"/>
    <e v="#N/A"/>
    <x v="106"/>
    <x v="1"/>
    <x v="59"/>
    <x v="0"/>
    <x v="4"/>
    <x v="38"/>
    <x v="5"/>
    <n v="15"/>
    <x v="0"/>
    <x v="5"/>
    <m/>
    <x v="0"/>
    <x v="1"/>
    <x v="1"/>
    <x v="1"/>
    <x v="1"/>
    <s v="UGP2GO3A"/>
    <s v="メイン"/>
    <s v="小川"/>
    <s v="火"/>
    <n v="5"/>
    <n v="3701"/>
    <s v=""/>
    <s v=""/>
    <s v=""/>
    <s v=""/>
    <s v=""/>
    <s v=""/>
    <x v="0"/>
    <s v="GO3A火5"/>
    <n v="1"/>
    <s v="小川火5"/>
    <n v="0"/>
    <n v="1"/>
    <n v="13"/>
    <s v="3701火5"/>
    <n v="0.5"/>
    <s v="GO3AUGP2GO3A火53701"/>
    <n v="13"/>
    <m/>
  </r>
  <r>
    <n v="3"/>
    <x v="1"/>
    <x v="55"/>
    <x v="0"/>
    <n v="13"/>
    <s v="小川"/>
    <x v="9"/>
    <x v="17"/>
    <s v="板庇"/>
    <s v="ゲーム"/>
    <s v="プログラム"/>
    <s v="専任"/>
    <x v="106"/>
    <x v="1"/>
    <x v="7"/>
    <x v="3"/>
    <x v="3"/>
    <x v="8"/>
    <x v="1"/>
    <n v="36"/>
    <x v="1"/>
    <x v="1"/>
    <m/>
    <x v="0"/>
    <x v="1"/>
    <x v="1"/>
    <x v="0"/>
    <x v="0"/>
    <s v="UGP2GO3A"/>
    <s v="メイン"/>
    <s v="藤田"/>
    <s v="金"/>
    <n v="1"/>
    <n v="2402"/>
    <s v=""/>
    <s v=""/>
    <s v=""/>
    <s v=""/>
    <s v=""/>
    <s v=""/>
    <x v="0"/>
    <s v="GO3A金1"/>
    <n v="1"/>
    <s v="藤田金1"/>
    <n v="0.5"/>
    <n v="1"/>
    <n v="13"/>
    <s v="2402金1"/>
    <n v="0.5"/>
    <s v="GO3AUGP2GO3A金12402"/>
    <n v="13"/>
    <m/>
  </r>
  <r>
    <n v="3"/>
    <x v="1"/>
    <x v="55"/>
    <x v="0"/>
    <n v="13"/>
    <s v="小川"/>
    <x v="9"/>
    <x v="17"/>
    <s v="板庇"/>
    <s v="ゲーム"/>
    <s v="プログラム"/>
    <s v="専任"/>
    <x v="106"/>
    <x v="1"/>
    <x v="7"/>
    <x v="3"/>
    <x v="1"/>
    <x v="8"/>
    <x v="1"/>
    <n v="36"/>
    <x v="1"/>
    <x v="1"/>
    <m/>
    <x v="0"/>
    <x v="1"/>
    <x v="1"/>
    <x v="0"/>
    <x v="0"/>
    <s v="UGP2GO3A"/>
    <s v="メイン"/>
    <s v="藤田"/>
    <s v="金"/>
    <n v="2"/>
    <n v="2402"/>
    <s v=""/>
    <s v=""/>
    <s v=""/>
    <s v=""/>
    <s v=""/>
    <s v=""/>
    <x v="0"/>
    <s v="GO3A金2"/>
    <n v="1"/>
    <s v="藤田金2"/>
    <n v="0.5"/>
    <n v="1"/>
    <n v="13"/>
    <s v="2402金2"/>
    <n v="0.5"/>
    <s v="GO3AUGP2GO3A金22402"/>
    <n v="13"/>
    <m/>
  </r>
  <r>
    <n v="3"/>
    <x v="1"/>
    <x v="55"/>
    <x v="0"/>
    <n v="13"/>
    <s v="小川"/>
    <x v="10"/>
    <x v="20"/>
    <s v="牧"/>
    <s v="ゲーム"/>
    <s v="プログラム"/>
    <s v="専任"/>
    <x v="106"/>
    <x v="1"/>
    <x v="59"/>
    <x v="2"/>
    <x v="0"/>
    <x v="7"/>
    <x v="2"/>
    <n v="36"/>
    <x v="1"/>
    <x v="1"/>
    <m/>
    <x v="1"/>
    <x v="1"/>
    <x v="1"/>
    <x v="1"/>
    <x v="1"/>
    <s v="UGP2GO3A"/>
    <s v="メイン"/>
    <s v="小川"/>
    <s v="木"/>
    <n v="3"/>
    <n v="2405"/>
    <s v=""/>
    <s v=""/>
    <s v=""/>
    <s v=""/>
    <s v=""/>
    <s v=""/>
    <x v="0"/>
    <s v="GO3A木3"/>
    <n v="1"/>
    <s v="小川木3"/>
    <n v="0.5"/>
    <n v="1"/>
    <n v="13"/>
    <s v="2405木3"/>
    <n v="0.5"/>
    <s v="GO3AUGP2GO3A木32405"/>
    <n v="13"/>
    <m/>
  </r>
  <r>
    <n v="3"/>
    <x v="1"/>
    <x v="55"/>
    <x v="0"/>
    <n v="13"/>
    <s v="小川"/>
    <x v="10"/>
    <x v="20"/>
    <s v="牧"/>
    <s v="ゲーム"/>
    <s v="プログラム"/>
    <s v="専任"/>
    <x v="106"/>
    <x v="1"/>
    <x v="59"/>
    <x v="2"/>
    <x v="2"/>
    <x v="7"/>
    <x v="2"/>
    <n v="36"/>
    <x v="1"/>
    <x v="1"/>
    <m/>
    <x v="1"/>
    <x v="1"/>
    <x v="1"/>
    <x v="1"/>
    <x v="1"/>
    <s v="UGP2GO3A"/>
    <s v="メイン"/>
    <s v="小川"/>
    <s v="木"/>
    <n v="4"/>
    <n v="2405"/>
    <s v=""/>
    <s v=""/>
    <s v=""/>
    <s v=""/>
    <s v=""/>
    <s v=""/>
    <x v="0"/>
    <s v="GO3A木4"/>
    <n v="1"/>
    <s v="小川木4"/>
    <n v="0.5"/>
    <n v="1"/>
    <n v="13"/>
    <s v="2405木4"/>
    <n v="0.5"/>
    <s v="GO3AUGP2GO3A木42405"/>
    <n v="13"/>
    <m/>
  </r>
  <r>
    <n v="1"/>
    <x v="0"/>
    <x v="52"/>
    <x v="0"/>
    <n v="1"/>
    <s v="小川"/>
    <x v="26"/>
    <x v="64"/>
    <n v="0"/>
    <e v="#N/A"/>
    <e v="#N/A"/>
    <e v="#N/A"/>
    <x v="51"/>
    <x v="1"/>
    <x v="59"/>
    <x v="2"/>
    <x v="4"/>
    <x v="20"/>
    <x v="2"/>
    <n v="36"/>
    <x v="2"/>
    <x v="2"/>
    <m/>
    <x v="0"/>
    <x v="1"/>
    <x v="1"/>
    <x v="1"/>
    <x v="1"/>
    <s v="GP1A"/>
    <s v="メイン"/>
    <s v="小川"/>
    <s v="木"/>
    <n v="5"/>
    <n v="1303"/>
    <s v=""/>
    <s v=""/>
    <s v=""/>
    <s v=""/>
    <s v=""/>
    <s v=""/>
    <x v="0"/>
    <s v="GP1A木5"/>
    <n v="1"/>
    <s v="小川木5"/>
    <n v="0"/>
    <n v="1"/>
    <n v="1"/>
    <s v="1303木5"/>
    <n v="0.5"/>
    <s v="GP1AGP1A木51303"/>
    <n v="1"/>
    <m/>
  </r>
  <r>
    <n v="2"/>
    <x v="1"/>
    <x v="13"/>
    <x v="0"/>
    <n v="1"/>
    <s v="小川"/>
    <x v="11"/>
    <x v="90"/>
    <s v="黒川"/>
    <s v="進路"/>
    <s v="　"/>
    <s v="専任"/>
    <x v="106"/>
    <x v="1"/>
    <x v="67"/>
    <x v="0"/>
    <x v="1"/>
    <x v="10"/>
    <x v="2"/>
    <n v="36"/>
    <x v="1"/>
    <x v="0"/>
    <m/>
    <x v="0"/>
    <x v="5"/>
    <x v="0"/>
    <x v="1"/>
    <x v="0"/>
    <s v="UGP2GO3A"/>
    <s v="メイン"/>
    <s v="黒川"/>
    <s v="火"/>
    <n v="2"/>
    <n v="2505"/>
    <s v=""/>
    <s v=""/>
    <s v=""/>
    <s v=""/>
    <s v=""/>
    <s v=""/>
    <x v="0"/>
    <s v="GP2A火2"/>
    <n v="1"/>
    <s v="黒川火2"/>
    <n v="0.5"/>
    <n v="1"/>
    <n v="1"/>
    <s v="2505火2"/>
    <n v="0.5"/>
    <s v="GP2AUGP2GO3A火22505"/>
    <n v="1"/>
    <m/>
  </r>
  <r>
    <n v="2"/>
    <x v="1"/>
    <x v="13"/>
    <x v="0"/>
    <n v="1"/>
    <s v="小川"/>
    <x v="26"/>
    <x v="64"/>
    <n v="0"/>
    <e v="#N/A"/>
    <e v="#N/A"/>
    <e v="#N/A"/>
    <x v="106"/>
    <x v="1"/>
    <x v="59"/>
    <x v="0"/>
    <x v="4"/>
    <x v="38"/>
    <x v="5"/>
    <n v="15"/>
    <x v="0"/>
    <x v="5"/>
    <m/>
    <x v="0"/>
    <x v="1"/>
    <x v="1"/>
    <x v="1"/>
    <x v="1"/>
    <s v="UGP2GO3A"/>
    <s v="メイン"/>
    <s v="小川"/>
    <s v="火"/>
    <n v="5"/>
    <n v="3701"/>
    <s v=""/>
    <s v=""/>
    <s v=""/>
    <s v=""/>
    <s v=""/>
    <s v=""/>
    <x v="0"/>
    <s v="GP2A火5"/>
    <n v="1"/>
    <s v="小川火5"/>
    <n v="0"/>
    <n v="1"/>
    <n v="1"/>
    <s v="3701火5"/>
    <n v="0.5"/>
    <s v="GP2AUGP2GO3A火53701"/>
    <n v="1"/>
    <m/>
  </r>
  <r>
    <n v="2"/>
    <x v="1"/>
    <x v="13"/>
    <x v="0"/>
    <n v="1"/>
    <s v="小川"/>
    <x v="9"/>
    <x v="17"/>
    <s v="板庇"/>
    <s v="ゲーム"/>
    <s v="プログラム"/>
    <s v="専任"/>
    <x v="106"/>
    <x v="1"/>
    <x v="7"/>
    <x v="3"/>
    <x v="3"/>
    <x v="8"/>
    <x v="1"/>
    <n v="36"/>
    <x v="1"/>
    <x v="1"/>
    <m/>
    <x v="0"/>
    <x v="1"/>
    <x v="1"/>
    <x v="0"/>
    <x v="0"/>
    <s v="UGP2GO3A"/>
    <s v="メイン"/>
    <s v="藤田"/>
    <s v="金"/>
    <n v="1"/>
    <n v="2402"/>
    <s v=""/>
    <s v=""/>
    <s v=""/>
    <s v=""/>
    <s v=""/>
    <s v=""/>
    <x v="0"/>
    <s v="GP2A金1"/>
    <n v="1"/>
    <s v="藤田金1"/>
    <n v="0.5"/>
    <n v="1"/>
    <n v="1"/>
    <s v="2402金1"/>
    <n v="0.5"/>
    <s v="GP2AUGP2GO3A金12402"/>
    <n v="1"/>
    <m/>
  </r>
  <r>
    <n v="2"/>
    <x v="1"/>
    <x v="13"/>
    <x v="0"/>
    <n v="1"/>
    <s v="小川"/>
    <x v="9"/>
    <x v="17"/>
    <s v="板庇"/>
    <s v="ゲーム"/>
    <s v="プログラム"/>
    <s v="専任"/>
    <x v="106"/>
    <x v="1"/>
    <x v="7"/>
    <x v="3"/>
    <x v="1"/>
    <x v="8"/>
    <x v="1"/>
    <n v="36"/>
    <x v="1"/>
    <x v="1"/>
    <m/>
    <x v="0"/>
    <x v="1"/>
    <x v="1"/>
    <x v="0"/>
    <x v="0"/>
    <s v="UGP2GO3A"/>
    <s v="メイン"/>
    <s v="藤田"/>
    <s v="金"/>
    <n v="2"/>
    <n v="2402"/>
    <s v=""/>
    <s v=""/>
    <s v=""/>
    <s v=""/>
    <s v=""/>
    <s v=""/>
    <x v="0"/>
    <s v="GP2A金2"/>
    <n v="1"/>
    <s v="藤田金2"/>
    <n v="0.5"/>
    <n v="1"/>
    <n v="1"/>
    <s v="2402金2"/>
    <n v="0.5"/>
    <s v="GP2AUGP2GO3A金22402"/>
    <n v="1"/>
    <m/>
  </r>
  <r>
    <n v="2"/>
    <x v="1"/>
    <x v="13"/>
    <x v="0"/>
    <n v="1"/>
    <s v="小川"/>
    <x v="5"/>
    <x v="204"/>
    <s v="角森"/>
    <s v="ゲーム"/>
    <s v="プログラム"/>
    <s v="専任"/>
    <x v="38"/>
    <x v="1"/>
    <x v="65"/>
    <x v="1"/>
    <x v="3"/>
    <x v="33"/>
    <x v="2"/>
    <n v="36"/>
    <x v="2"/>
    <x v="2"/>
    <m/>
    <x v="0"/>
    <x v="1"/>
    <x v="1"/>
    <x v="0"/>
    <x v="0"/>
    <s v="UGOGP2A"/>
    <s v="メイン"/>
    <s v="五十嵐"/>
    <s v="水"/>
    <n v="1"/>
    <n v="1302"/>
    <s v=""/>
    <s v=""/>
    <s v=""/>
    <s v=""/>
    <s v=""/>
    <s v=""/>
    <x v="0"/>
    <s v="GP2A水1"/>
    <n v="1"/>
    <s v="五十嵐水1"/>
    <n v="0.5"/>
    <n v="1"/>
    <n v="1"/>
    <s v="1302水1"/>
    <n v="0.5"/>
    <s v="GP2AUGOGP2A水11302"/>
    <n v="1"/>
    <m/>
  </r>
  <r>
    <n v="2"/>
    <x v="1"/>
    <x v="13"/>
    <x v="0"/>
    <n v="1"/>
    <s v="小川"/>
    <x v="5"/>
    <x v="204"/>
    <s v="角森"/>
    <s v="ゲーム"/>
    <s v="プログラム"/>
    <s v="専任"/>
    <x v="38"/>
    <x v="1"/>
    <x v="65"/>
    <x v="1"/>
    <x v="1"/>
    <x v="33"/>
    <x v="2"/>
    <n v="36"/>
    <x v="2"/>
    <x v="2"/>
    <m/>
    <x v="0"/>
    <x v="1"/>
    <x v="1"/>
    <x v="0"/>
    <x v="0"/>
    <s v="UGOGP2A"/>
    <s v="メイン"/>
    <s v="五十嵐"/>
    <s v="水"/>
    <n v="2"/>
    <n v="1302"/>
    <s v=""/>
    <s v=""/>
    <s v=""/>
    <s v=""/>
    <s v=""/>
    <s v=""/>
    <x v="0"/>
    <s v="GP2A水2"/>
    <n v="1"/>
    <s v="五十嵐水2"/>
    <n v="0.5"/>
    <n v="1"/>
    <n v="1"/>
    <s v="1302水2"/>
    <n v="0.5"/>
    <s v="GP2AUGOGP2A水21302"/>
    <n v="1"/>
    <m/>
  </r>
  <r>
    <n v="2"/>
    <x v="1"/>
    <x v="13"/>
    <x v="0"/>
    <n v="1"/>
    <s v="小川"/>
    <x v="5"/>
    <x v="62"/>
    <s v="福井"/>
    <s v="ゲーム"/>
    <s v="プログラム"/>
    <s v="専任"/>
    <x v="38"/>
    <x v="1"/>
    <x v="16"/>
    <x v="2"/>
    <x v="3"/>
    <x v="32"/>
    <x v="3"/>
    <n v="32"/>
    <x v="2"/>
    <x v="1"/>
    <m/>
    <x v="0"/>
    <x v="1"/>
    <x v="1"/>
    <x v="1"/>
    <x v="0"/>
    <s v="UGOGP2A"/>
    <s v="メイン"/>
    <s v="奥元"/>
    <s v="木"/>
    <n v="1"/>
    <n v="1404"/>
    <s v=""/>
    <s v=""/>
    <s v=""/>
    <s v=""/>
    <s v=""/>
    <s v=""/>
    <x v="0"/>
    <s v="GP2A木1"/>
    <n v="1"/>
    <s v="奥元木1"/>
    <n v="0.5"/>
    <n v="1"/>
    <n v="1"/>
    <s v="1404木1"/>
    <n v="0.5"/>
    <s v="GP2AUGOGP2A木11404"/>
    <n v="1"/>
    <m/>
  </r>
  <r>
    <n v="2"/>
    <x v="1"/>
    <x v="13"/>
    <x v="0"/>
    <n v="1"/>
    <s v="小川"/>
    <x v="5"/>
    <x v="62"/>
    <s v="福井"/>
    <s v="ゲーム"/>
    <s v="プログラム"/>
    <s v="専任"/>
    <x v="38"/>
    <x v="1"/>
    <x v="16"/>
    <x v="2"/>
    <x v="1"/>
    <x v="32"/>
    <x v="3"/>
    <n v="32"/>
    <x v="2"/>
    <x v="1"/>
    <m/>
    <x v="0"/>
    <x v="1"/>
    <x v="1"/>
    <x v="1"/>
    <x v="0"/>
    <s v="UGOGP2A"/>
    <s v="メイン"/>
    <s v="奥元"/>
    <s v="木"/>
    <n v="2"/>
    <n v="1404"/>
    <s v=""/>
    <s v=""/>
    <s v=""/>
    <s v=""/>
    <s v=""/>
    <s v=""/>
    <x v="0"/>
    <s v="GP2A木2"/>
    <n v="0.5"/>
    <s v="奥元木2"/>
    <n v="0.5"/>
    <n v="1"/>
    <n v="1"/>
    <s v="1404木2"/>
    <n v="0.25"/>
    <s v="GP2AUGOGP2A木21404"/>
    <n v="0.5"/>
    <m/>
  </r>
  <r>
    <n v="2"/>
    <x v="1"/>
    <x v="13"/>
    <x v="0"/>
    <n v="1"/>
    <s v="小川"/>
    <x v="10"/>
    <x v="20"/>
    <s v="牧"/>
    <s v="ゲーム"/>
    <s v="プログラム"/>
    <s v="専任"/>
    <x v="106"/>
    <x v="1"/>
    <x v="59"/>
    <x v="2"/>
    <x v="0"/>
    <x v="7"/>
    <x v="2"/>
    <n v="36"/>
    <x v="1"/>
    <x v="1"/>
    <m/>
    <x v="1"/>
    <x v="1"/>
    <x v="1"/>
    <x v="1"/>
    <x v="1"/>
    <s v="UGP2GO3A"/>
    <s v="メイン"/>
    <s v="小川"/>
    <s v="木"/>
    <n v="3"/>
    <n v="2405"/>
    <s v=""/>
    <s v=""/>
    <s v=""/>
    <s v=""/>
    <s v=""/>
    <s v=""/>
    <x v="0"/>
    <s v="GP2A木3"/>
    <n v="1"/>
    <s v="小川木3"/>
    <n v="0.5"/>
    <n v="1"/>
    <n v="1"/>
    <s v="2405木3"/>
    <n v="0.5"/>
    <s v="GP2AUGP2GO3A木32405"/>
    <n v="1"/>
    <m/>
  </r>
  <r>
    <n v="2"/>
    <x v="1"/>
    <x v="13"/>
    <x v="0"/>
    <n v="1"/>
    <s v="小川"/>
    <x v="10"/>
    <x v="20"/>
    <s v="牧"/>
    <s v="ゲーム"/>
    <s v="プログラム"/>
    <s v="専任"/>
    <x v="106"/>
    <x v="1"/>
    <x v="59"/>
    <x v="2"/>
    <x v="2"/>
    <x v="7"/>
    <x v="2"/>
    <n v="36"/>
    <x v="1"/>
    <x v="1"/>
    <m/>
    <x v="1"/>
    <x v="1"/>
    <x v="1"/>
    <x v="1"/>
    <x v="1"/>
    <s v="UGP2GO3A"/>
    <s v="メイン"/>
    <s v="小川"/>
    <s v="木"/>
    <n v="4"/>
    <n v="2405"/>
    <s v=""/>
    <s v=""/>
    <s v=""/>
    <s v=""/>
    <s v=""/>
    <s v=""/>
    <x v="0"/>
    <s v="GP2A木4"/>
    <n v="1"/>
    <s v="小川木4"/>
    <n v="0.5"/>
    <n v="1"/>
    <n v="1"/>
    <s v="2405木4"/>
    <n v="0.5"/>
    <s v="GP2AUGP2GO3A木42405"/>
    <n v="1"/>
    <m/>
  </r>
  <r>
    <n v="2"/>
    <x v="0"/>
    <x v="7"/>
    <x v="0"/>
    <n v="34"/>
    <s v="奥元"/>
    <x v="26"/>
    <x v="64"/>
    <n v="0"/>
    <e v="#N/A"/>
    <e v="#N/A"/>
    <e v="#N/A"/>
    <x v="7"/>
    <x v="1"/>
    <x v="16"/>
    <x v="1"/>
    <x v="4"/>
    <x v="12"/>
    <x v="2"/>
    <n v="36"/>
    <x v="0"/>
    <x v="1"/>
    <m/>
    <x v="0"/>
    <x v="1"/>
    <x v="1"/>
    <x v="1"/>
    <x v="1"/>
    <s v="GR2A"/>
    <s v="メイン"/>
    <s v="奥元"/>
    <s v="水"/>
    <n v="5"/>
    <n v="3403"/>
    <s v=""/>
    <s v=""/>
    <s v=""/>
    <s v=""/>
    <s v=""/>
    <s v=""/>
    <x v="0"/>
    <s v="GR2A水5"/>
    <n v="1"/>
    <s v="奥元水5"/>
    <n v="0"/>
    <n v="1"/>
    <n v="34"/>
    <s v="3403水5"/>
    <n v="1"/>
    <s v="GR2AGR2A水53403"/>
    <n v="34"/>
    <m/>
  </r>
  <r>
    <n v="2"/>
    <x v="0"/>
    <x v="8"/>
    <x v="0"/>
    <n v="30"/>
    <s v="山口"/>
    <x v="26"/>
    <x v="64"/>
    <n v="0"/>
    <e v="#N/A"/>
    <e v="#N/A"/>
    <e v="#N/A"/>
    <x v="8"/>
    <x v="1"/>
    <x v="46"/>
    <x v="2"/>
    <x v="2"/>
    <x v="39"/>
    <x v="4"/>
    <n v="36"/>
    <x v="2"/>
    <x v="2"/>
    <m/>
    <x v="0"/>
    <x v="1"/>
    <x v="1"/>
    <x v="1"/>
    <x v="1"/>
    <s v="GR2B"/>
    <s v="メイン"/>
    <s v="山口"/>
    <s v="木"/>
    <n v="4"/>
    <n v="1308"/>
    <s v=""/>
    <s v=""/>
    <s v=""/>
    <s v=""/>
    <s v=""/>
    <s v=""/>
    <x v="0"/>
    <s v="GR2B木4"/>
    <n v="1"/>
    <s v="山口木4"/>
    <n v="0"/>
    <n v="1"/>
    <n v="30"/>
    <s v="1308木4"/>
    <n v="0.5"/>
    <s v="GR2BGR2B木41308"/>
    <n v="30"/>
    <m/>
  </r>
  <r>
    <n v="2"/>
    <x v="0"/>
    <x v="9"/>
    <x v="0"/>
    <n v="0"/>
    <s v="山口"/>
    <x v="26"/>
    <x v="64"/>
    <n v="0"/>
    <e v="#N/A"/>
    <e v="#N/A"/>
    <e v="#N/A"/>
    <x v="9"/>
    <x v="1"/>
    <x v="46"/>
    <x v="2"/>
    <x v="2"/>
    <x v="39"/>
    <x v="4"/>
    <n v="36"/>
    <x v="2"/>
    <x v="2"/>
    <m/>
    <x v="0"/>
    <x v="1"/>
    <x v="1"/>
    <x v="1"/>
    <x v="1"/>
    <s v="GR2C"/>
    <s v="メイン"/>
    <s v="山口"/>
    <s v="木"/>
    <n v="4"/>
    <n v="1308"/>
    <s v=""/>
    <s v=""/>
    <s v=""/>
    <s v=""/>
    <s v=""/>
    <s v=""/>
    <x v="0"/>
    <s v="GR2C木4"/>
    <n v="1"/>
    <s v="山口木4"/>
    <n v="0"/>
    <n v="1"/>
    <n v="0"/>
    <s v="1308木4"/>
    <n v="0.5"/>
    <s v="GR2CGR2C木41308"/>
    <n v="0"/>
    <m/>
  </r>
  <r>
    <n v="3"/>
    <x v="1"/>
    <x v="14"/>
    <x v="0"/>
    <n v="0"/>
    <s v="椎原"/>
    <x v="33"/>
    <x v="198"/>
    <s v="福井"/>
    <s v="ゲーム"/>
    <s v="プログラム"/>
    <s v="専任"/>
    <x v="94"/>
    <x v="1"/>
    <x v="49"/>
    <x v="3"/>
    <x v="3"/>
    <x v="2"/>
    <x v="1"/>
    <n v="33"/>
    <x v="2"/>
    <x v="1"/>
    <m/>
    <x v="0"/>
    <x v="2"/>
    <x v="0"/>
    <x v="1"/>
    <x v="0"/>
    <s v="GS_GE3A"/>
    <s v="メイン"/>
    <s v="庄司"/>
    <s v="金"/>
    <n v="1"/>
    <n v="1402"/>
    <s v=""/>
    <s v=""/>
    <s v=""/>
    <s v=""/>
    <s v=""/>
    <s v=""/>
    <x v="0"/>
    <s v="GR3A金1"/>
    <n v="0.25"/>
    <s v="庄司金1"/>
    <n v="0.125"/>
    <n v="1"/>
    <n v="0"/>
    <s v="1402金1"/>
    <n v="0.125"/>
    <s v="GR3AGS_GE3A金11402"/>
    <n v="0"/>
    <m/>
  </r>
  <r>
    <n v="3"/>
    <x v="1"/>
    <x v="14"/>
    <x v="0"/>
    <n v="0"/>
    <s v="椎原"/>
    <x v="33"/>
    <x v="198"/>
    <s v="福井"/>
    <s v="ゲーム"/>
    <s v="プログラム"/>
    <s v="専任"/>
    <x v="95"/>
    <x v="1"/>
    <x v="50"/>
    <x v="3"/>
    <x v="3"/>
    <x v="17"/>
    <x v="3"/>
    <n v="32"/>
    <x v="2"/>
    <x v="1"/>
    <m/>
    <x v="0"/>
    <x v="1"/>
    <x v="2"/>
    <x v="1"/>
    <x v="0"/>
    <s v="GS_GE3B"/>
    <s v="メイン"/>
    <s v="岩橋"/>
    <s v="金"/>
    <n v="1"/>
    <n v="1403"/>
    <s v=""/>
    <s v=""/>
    <s v=""/>
    <s v=""/>
    <s v=""/>
    <s v=""/>
    <x v="0"/>
    <s v="GR3A金1"/>
    <n v="0.25"/>
    <s v="岩橋金1"/>
    <n v="0.125"/>
    <n v="1"/>
    <n v="0"/>
    <s v="1403金1"/>
    <n v="0.125"/>
    <s v="GR3AGS_GE3B金11403"/>
    <n v="0"/>
    <m/>
  </r>
  <r>
    <n v="3"/>
    <x v="1"/>
    <x v="14"/>
    <x v="0"/>
    <n v="32"/>
    <s v="椎原"/>
    <x v="33"/>
    <x v="198"/>
    <s v="福井"/>
    <s v="ゲーム"/>
    <s v="プログラム"/>
    <s v="専任"/>
    <x v="96"/>
    <x v="1"/>
    <x v="63"/>
    <x v="3"/>
    <x v="3"/>
    <x v="32"/>
    <x v="3"/>
    <n v="32"/>
    <x v="2"/>
    <x v="1"/>
    <m/>
    <x v="0"/>
    <x v="1"/>
    <x v="1"/>
    <x v="1"/>
    <x v="1"/>
    <s v="GS_GE3C"/>
    <s v="メイン"/>
    <s v="椎原"/>
    <s v="金"/>
    <n v="1"/>
    <n v="1404"/>
    <s v=""/>
    <s v=""/>
    <s v=""/>
    <s v=""/>
    <s v=""/>
    <s v=""/>
    <x v="0"/>
    <s v="GR3A金1"/>
    <n v="0.25"/>
    <s v="椎原金1"/>
    <n v="0.25"/>
    <n v="1"/>
    <n v="32"/>
    <s v="1404金1"/>
    <n v="0.25"/>
    <s v="GR3AGS_GE3C金11404"/>
    <n v="32"/>
    <m/>
  </r>
  <r>
    <n v="3"/>
    <x v="1"/>
    <x v="14"/>
    <x v="0"/>
    <n v="0"/>
    <s v="椎原"/>
    <x v="33"/>
    <x v="198"/>
    <s v="福井"/>
    <s v="ゲーム"/>
    <s v="プログラム"/>
    <s v="専任"/>
    <x v="97"/>
    <x v="1"/>
    <x v="13"/>
    <x v="3"/>
    <x v="3"/>
    <x v="6"/>
    <x v="3"/>
    <n v="32"/>
    <x v="2"/>
    <x v="1"/>
    <m/>
    <x v="0"/>
    <x v="1"/>
    <x v="1"/>
    <x v="1"/>
    <x v="0"/>
    <s v="GS_GE3D"/>
    <s v="メイン"/>
    <s v="幸田"/>
    <s v="金"/>
    <n v="1"/>
    <n v="1405"/>
    <s v=""/>
    <s v=""/>
    <s v=""/>
    <s v=""/>
    <s v=""/>
    <s v=""/>
    <x v="0"/>
    <s v="GR3A金1"/>
    <n v="0.25"/>
    <s v="幸田金1"/>
    <n v="0.25"/>
    <n v="1"/>
    <n v="0"/>
    <s v="1405金1"/>
    <n v="0.25"/>
    <s v="GR3AGS_GE3D金11405"/>
    <n v="0"/>
    <m/>
  </r>
  <r>
    <n v="3"/>
    <x v="1"/>
    <x v="14"/>
    <x v="0"/>
    <n v="0"/>
    <s v="椎原"/>
    <x v="33"/>
    <x v="198"/>
    <s v="福井"/>
    <s v="ゲーム"/>
    <s v="プログラム"/>
    <s v="専任"/>
    <x v="94"/>
    <x v="1"/>
    <x v="6"/>
    <x v="3"/>
    <x v="1"/>
    <x v="2"/>
    <x v="1"/>
    <n v="33"/>
    <x v="2"/>
    <x v="1"/>
    <m/>
    <x v="0"/>
    <x v="2"/>
    <x v="0"/>
    <x v="1"/>
    <x v="0"/>
    <s v="GS_GE3A"/>
    <s v="メイン"/>
    <s v="西尾"/>
    <s v="金"/>
    <n v="2"/>
    <n v="1402"/>
    <s v=""/>
    <s v=""/>
    <s v=""/>
    <s v=""/>
    <s v=""/>
    <s v=""/>
    <x v="0"/>
    <s v="GR3A金2"/>
    <n v="0.25"/>
    <s v="西尾金2"/>
    <n v="0.125"/>
    <n v="1"/>
    <n v="0"/>
    <s v="1402金2"/>
    <n v="0.125"/>
    <s v="GR3AGS_GE3A金21402"/>
    <n v="0"/>
    <m/>
  </r>
  <r>
    <n v="3"/>
    <x v="1"/>
    <x v="14"/>
    <x v="0"/>
    <n v="0"/>
    <s v="椎原"/>
    <x v="33"/>
    <x v="198"/>
    <s v="福井"/>
    <s v="ゲーム"/>
    <s v="プログラム"/>
    <s v="専任"/>
    <x v="95"/>
    <x v="1"/>
    <x v="50"/>
    <x v="3"/>
    <x v="1"/>
    <x v="17"/>
    <x v="3"/>
    <n v="32"/>
    <x v="2"/>
    <x v="1"/>
    <m/>
    <x v="0"/>
    <x v="1"/>
    <x v="2"/>
    <x v="1"/>
    <x v="0"/>
    <s v="GS_GE3B"/>
    <s v="メイン"/>
    <s v="岩橋"/>
    <s v="金"/>
    <n v="2"/>
    <n v="1403"/>
    <s v=""/>
    <s v=""/>
    <s v=""/>
    <s v=""/>
    <s v=""/>
    <s v=""/>
    <x v="0"/>
    <s v="GR3A金2"/>
    <n v="0.25"/>
    <s v="岩橋金2"/>
    <n v="0.125"/>
    <n v="1"/>
    <n v="0"/>
    <s v="1403金2"/>
    <n v="0.125"/>
    <s v="GR3AGS_GE3B金21403"/>
    <n v="0"/>
    <m/>
  </r>
  <r>
    <n v="3"/>
    <x v="1"/>
    <x v="14"/>
    <x v="0"/>
    <n v="32"/>
    <s v="椎原"/>
    <x v="33"/>
    <x v="198"/>
    <s v="福井"/>
    <s v="ゲーム"/>
    <s v="プログラム"/>
    <s v="専任"/>
    <x v="96"/>
    <x v="1"/>
    <x v="63"/>
    <x v="3"/>
    <x v="1"/>
    <x v="32"/>
    <x v="3"/>
    <n v="32"/>
    <x v="2"/>
    <x v="1"/>
    <m/>
    <x v="0"/>
    <x v="1"/>
    <x v="1"/>
    <x v="1"/>
    <x v="1"/>
    <s v="GS_GE3C"/>
    <s v="メイン"/>
    <s v="椎原"/>
    <s v="金"/>
    <n v="2"/>
    <n v="1404"/>
    <s v=""/>
    <s v=""/>
    <s v=""/>
    <s v=""/>
    <s v=""/>
    <s v=""/>
    <x v="0"/>
    <s v="GR3A金2"/>
    <n v="0.25"/>
    <s v="椎原金2"/>
    <n v="0.25"/>
    <n v="1"/>
    <n v="32"/>
    <s v="1404金2"/>
    <n v="0.25"/>
    <s v="GR3AGS_GE3C金21404"/>
    <n v="32"/>
    <m/>
  </r>
  <r>
    <n v="3"/>
    <x v="1"/>
    <x v="14"/>
    <x v="0"/>
    <n v="0"/>
    <s v="椎原"/>
    <x v="33"/>
    <x v="198"/>
    <s v="福井"/>
    <s v="ゲーム"/>
    <s v="プログラム"/>
    <s v="専任"/>
    <x v="97"/>
    <x v="1"/>
    <x v="13"/>
    <x v="3"/>
    <x v="1"/>
    <x v="6"/>
    <x v="3"/>
    <n v="32"/>
    <x v="2"/>
    <x v="1"/>
    <m/>
    <x v="0"/>
    <x v="1"/>
    <x v="1"/>
    <x v="1"/>
    <x v="0"/>
    <s v="GS_GE3D"/>
    <s v="メイン"/>
    <s v="幸田"/>
    <s v="金"/>
    <n v="2"/>
    <n v="1405"/>
    <s v=""/>
    <s v=""/>
    <s v=""/>
    <s v=""/>
    <s v=""/>
    <s v=""/>
    <x v="0"/>
    <s v="GR3A金2"/>
    <n v="0.25"/>
    <s v="幸田金2"/>
    <n v="0.25"/>
    <n v="1"/>
    <n v="0"/>
    <s v="1405金2"/>
    <n v="0.25"/>
    <s v="GR3AGS_GE3D金21405"/>
    <n v="0"/>
    <m/>
  </r>
  <r>
    <n v="3"/>
    <x v="1"/>
    <x v="14"/>
    <x v="0"/>
    <n v="0"/>
    <s v="椎原"/>
    <x v="33"/>
    <x v="198"/>
    <s v="福井"/>
    <s v="ゲーム"/>
    <s v="プログラム"/>
    <s v="専任"/>
    <x v="94"/>
    <x v="1"/>
    <x v="49"/>
    <x v="1"/>
    <x v="3"/>
    <x v="2"/>
    <x v="1"/>
    <n v="33"/>
    <x v="2"/>
    <x v="1"/>
    <m/>
    <x v="0"/>
    <x v="2"/>
    <x v="0"/>
    <x v="1"/>
    <x v="0"/>
    <s v="GS_GE3A"/>
    <s v="メイン"/>
    <s v="庄司"/>
    <s v="水"/>
    <n v="1"/>
    <n v="1402"/>
    <s v=""/>
    <s v=""/>
    <s v=""/>
    <s v=""/>
    <s v=""/>
    <s v=""/>
    <x v="0"/>
    <s v="GR3A水1"/>
    <n v="0.25"/>
    <s v="庄司水1"/>
    <n v="0.125"/>
    <n v="1"/>
    <n v="0"/>
    <s v="1402水1"/>
    <n v="0.125"/>
    <s v="GR3AGS_GE3A水11402"/>
    <n v="0"/>
    <m/>
  </r>
  <r>
    <n v="3"/>
    <x v="1"/>
    <x v="14"/>
    <x v="0"/>
    <n v="0"/>
    <s v="椎原"/>
    <x v="33"/>
    <x v="198"/>
    <s v="福井"/>
    <s v="ゲーム"/>
    <s v="プログラム"/>
    <s v="専任"/>
    <x v="95"/>
    <x v="1"/>
    <x v="50"/>
    <x v="1"/>
    <x v="3"/>
    <x v="17"/>
    <x v="3"/>
    <n v="32"/>
    <x v="2"/>
    <x v="1"/>
    <m/>
    <x v="0"/>
    <x v="1"/>
    <x v="2"/>
    <x v="1"/>
    <x v="0"/>
    <s v="GS_GE3B"/>
    <s v="メイン"/>
    <s v="岩橋"/>
    <s v="水"/>
    <n v="1"/>
    <n v="1403"/>
    <s v=""/>
    <s v=""/>
    <s v=""/>
    <s v=""/>
    <s v=""/>
    <s v=""/>
    <x v="0"/>
    <s v="GR3A水1"/>
    <n v="0.25"/>
    <s v="岩橋水1"/>
    <n v="0.125"/>
    <n v="1"/>
    <n v="0"/>
    <s v="1403水1"/>
    <n v="0.125"/>
    <s v="GR3AGS_GE3B水11403"/>
    <n v="0"/>
    <m/>
  </r>
  <r>
    <n v="3"/>
    <x v="1"/>
    <x v="14"/>
    <x v="0"/>
    <n v="32"/>
    <s v="椎原"/>
    <x v="33"/>
    <x v="198"/>
    <s v="福井"/>
    <s v="ゲーム"/>
    <s v="プログラム"/>
    <s v="専任"/>
    <x v="96"/>
    <x v="1"/>
    <x v="63"/>
    <x v="1"/>
    <x v="3"/>
    <x v="32"/>
    <x v="3"/>
    <n v="32"/>
    <x v="2"/>
    <x v="1"/>
    <m/>
    <x v="0"/>
    <x v="1"/>
    <x v="1"/>
    <x v="1"/>
    <x v="1"/>
    <s v="GS_GE3C"/>
    <s v="メイン"/>
    <s v="椎原"/>
    <s v="水"/>
    <n v="1"/>
    <n v="1404"/>
    <s v=""/>
    <s v=""/>
    <s v=""/>
    <s v=""/>
    <s v=""/>
    <s v=""/>
    <x v="0"/>
    <s v="GR3A水1"/>
    <n v="0.25"/>
    <s v="椎原水1"/>
    <n v="0.25"/>
    <n v="1"/>
    <n v="32"/>
    <s v="1404水1"/>
    <n v="0.25"/>
    <s v="GR3AGS_GE3C水11404"/>
    <n v="32"/>
    <m/>
  </r>
  <r>
    <n v="3"/>
    <x v="1"/>
    <x v="14"/>
    <x v="0"/>
    <n v="0"/>
    <s v="椎原"/>
    <x v="33"/>
    <x v="198"/>
    <s v="福井"/>
    <s v="ゲーム"/>
    <s v="プログラム"/>
    <s v="専任"/>
    <x v="97"/>
    <x v="1"/>
    <x v="13"/>
    <x v="1"/>
    <x v="3"/>
    <x v="6"/>
    <x v="3"/>
    <n v="32"/>
    <x v="2"/>
    <x v="1"/>
    <m/>
    <x v="0"/>
    <x v="1"/>
    <x v="1"/>
    <x v="1"/>
    <x v="0"/>
    <s v="GS_GE3D"/>
    <s v="メイン"/>
    <s v="幸田"/>
    <s v="水"/>
    <n v="1"/>
    <n v="1405"/>
    <s v=""/>
    <s v=""/>
    <s v=""/>
    <s v=""/>
    <s v=""/>
    <s v=""/>
    <x v="0"/>
    <s v="GR3A水1"/>
    <n v="0.25"/>
    <s v="幸田水1"/>
    <n v="0.25"/>
    <n v="1"/>
    <n v="0"/>
    <s v="1405水1"/>
    <n v="0.25"/>
    <s v="GR3AGS_GE3D水11405"/>
    <n v="0"/>
    <m/>
  </r>
  <r>
    <n v="3"/>
    <x v="1"/>
    <x v="14"/>
    <x v="0"/>
    <n v="0"/>
    <s v="椎原"/>
    <x v="33"/>
    <x v="198"/>
    <s v="福井"/>
    <s v="ゲーム"/>
    <s v="プログラム"/>
    <s v="専任"/>
    <x v="94"/>
    <x v="1"/>
    <x v="6"/>
    <x v="1"/>
    <x v="1"/>
    <x v="2"/>
    <x v="1"/>
    <n v="33"/>
    <x v="2"/>
    <x v="1"/>
    <m/>
    <x v="0"/>
    <x v="2"/>
    <x v="0"/>
    <x v="1"/>
    <x v="0"/>
    <s v="GS_GE3A"/>
    <s v="メイン"/>
    <s v="西尾"/>
    <s v="水"/>
    <n v="2"/>
    <n v="1402"/>
    <s v=""/>
    <s v=""/>
    <s v=""/>
    <s v=""/>
    <s v=""/>
    <s v=""/>
    <x v="0"/>
    <s v="GR3A水2"/>
    <n v="0.25"/>
    <s v="西尾水2"/>
    <n v="0.125"/>
    <n v="1"/>
    <n v="0"/>
    <s v="1402水2"/>
    <n v="0.125"/>
    <s v="GR3AGS_GE3A水21402"/>
    <n v="0"/>
    <m/>
  </r>
  <r>
    <n v="3"/>
    <x v="1"/>
    <x v="14"/>
    <x v="0"/>
    <n v="0"/>
    <s v="椎原"/>
    <x v="33"/>
    <x v="198"/>
    <s v="福井"/>
    <s v="ゲーム"/>
    <s v="プログラム"/>
    <s v="専任"/>
    <x v="95"/>
    <x v="1"/>
    <x v="50"/>
    <x v="1"/>
    <x v="1"/>
    <x v="17"/>
    <x v="3"/>
    <n v="32"/>
    <x v="2"/>
    <x v="1"/>
    <m/>
    <x v="0"/>
    <x v="1"/>
    <x v="2"/>
    <x v="1"/>
    <x v="0"/>
    <s v="GS_GE3B"/>
    <s v="メイン"/>
    <s v="岩橋"/>
    <s v="水"/>
    <n v="2"/>
    <n v="1403"/>
    <s v=""/>
    <s v=""/>
    <s v=""/>
    <s v=""/>
    <s v=""/>
    <s v=""/>
    <x v="0"/>
    <s v="GR3A水2"/>
    <n v="0.25"/>
    <s v="岩橋水2"/>
    <n v="0.125"/>
    <n v="1"/>
    <n v="0"/>
    <s v="1403水2"/>
    <n v="0.125"/>
    <s v="GR3AGS_GE3B水21403"/>
    <n v="0"/>
    <m/>
  </r>
  <r>
    <n v="3"/>
    <x v="1"/>
    <x v="14"/>
    <x v="0"/>
    <n v="32"/>
    <s v="椎原"/>
    <x v="33"/>
    <x v="198"/>
    <s v="福井"/>
    <s v="ゲーム"/>
    <s v="プログラム"/>
    <s v="専任"/>
    <x v="96"/>
    <x v="1"/>
    <x v="63"/>
    <x v="1"/>
    <x v="1"/>
    <x v="32"/>
    <x v="3"/>
    <n v="32"/>
    <x v="2"/>
    <x v="1"/>
    <m/>
    <x v="0"/>
    <x v="1"/>
    <x v="1"/>
    <x v="1"/>
    <x v="1"/>
    <s v="GS_GE3C"/>
    <s v="メイン"/>
    <s v="椎原"/>
    <s v="水"/>
    <n v="2"/>
    <n v="1404"/>
    <s v=""/>
    <s v=""/>
    <s v=""/>
    <s v=""/>
    <s v=""/>
    <s v=""/>
    <x v="0"/>
    <s v="GR3A水2"/>
    <n v="0.25"/>
    <s v="椎原水2"/>
    <n v="0.25"/>
    <n v="1"/>
    <n v="32"/>
    <s v="1404水2"/>
    <n v="0.25"/>
    <s v="GR3AGS_GE3C水21404"/>
    <n v="32"/>
    <m/>
  </r>
  <r>
    <n v="3"/>
    <x v="1"/>
    <x v="14"/>
    <x v="0"/>
    <n v="0"/>
    <s v="椎原"/>
    <x v="33"/>
    <x v="198"/>
    <s v="福井"/>
    <s v="ゲーム"/>
    <s v="プログラム"/>
    <s v="専任"/>
    <x v="97"/>
    <x v="1"/>
    <x v="13"/>
    <x v="1"/>
    <x v="1"/>
    <x v="6"/>
    <x v="3"/>
    <n v="32"/>
    <x v="2"/>
    <x v="1"/>
    <m/>
    <x v="0"/>
    <x v="1"/>
    <x v="1"/>
    <x v="1"/>
    <x v="0"/>
    <s v="GS_GE3D"/>
    <s v="メイン"/>
    <s v="幸田"/>
    <s v="水"/>
    <n v="2"/>
    <n v="1405"/>
    <s v=""/>
    <s v=""/>
    <s v=""/>
    <s v=""/>
    <s v=""/>
    <s v=""/>
    <x v="0"/>
    <s v="GR3A水2"/>
    <n v="0.25"/>
    <s v="幸田水2"/>
    <n v="0.25"/>
    <n v="1"/>
    <n v="0"/>
    <s v="1405水2"/>
    <n v="0.25"/>
    <s v="GR3AGS_GE3D水21405"/>
    <n v="0"/>
    <m/>
  </r>
  <r>
    <n v="3"/>
    <x v="0"/>
    <x v="14"/>
    <x v="0"/>
    <n v="32"/>
    <s v="椎原"/>
    <x v="26"/>
    <x v="64"/>
    <n v="0"/>
    <e v="#N/A"/>
    <e v="#N/A"/>
    <e v="#N/A"/>
    <x v="14"/>
    <x v="1"/>
    <x v="63"/>
    <x v="2"/>
    <x v="1"/>
    <x v="10"/>
    <x v="2"/>
    <n v="36"/>
    <x v="1"/>
    <x v="0"/>
    <m/>
    <x v="0"/>
    <x v="1"/>
    <x v="1"/>
    <x v="1"/>
    <x v="1"/>
    <s v="GR3A"/>
    <s v="メイン"/>
    <s v="椎原"/>
    <s v="木"/>
    <n v="2"/>
    <n v="2505"/>
    <s v=""/>
    <s v=""/>
    <s v=""/>
    <s v=""/>
    <s v=""/>
    <s v=""/>
    <x v="0"/>
    <s v="GR3A木2"/>
    <n v="1"/>
    <s v="椎原木2"/>
    <n v="0"/>
    <n v="1"/>
    <n v="32"/>
    <s v="2505木2"/>
    <n v="1"/>
    <s v="GR3AGR3A木22505"/>
    <n v="32"/>
    <m/>
  </r>
  <r>
    <n v="3"/>
    <x v="1"/>
    <x v="15"/>
    <x v="0"/>
    <n v="0"/>
    <s v="幸田"/>
    <x v="33"/>
    <x v="198"/>
    <s v="福井"/>
    <s v="ゲーム"/>
    <s v="プログラム"/>
    <s v="専任"/>
    <x v="94"/>
    <x v="1"/>
    <x v="49"/>
    <x v="3"/>
    <x v="3"/>
    <x v="2"/>
    <x v="1"/>
    <n v="33"/>
    <x v="2"/>
    <x v="1"/>
    <m/>
    <x v="0"/>
    <x v="2"/>
    <x v="0"/>
    <x v="1"/>
    <x v="0"/>
    <s v="GS_GE3A"/>
    <s v="メイン"/>
    <s v="庄司"/>
    <s v="金"/>
    <n v="1"/>
    <n v="1402"/>
    <s v=""/>
    <s v=""/>
    <s v=""/>
    <s v=""/>
    <s v=""/>
    <s v=""/>
    <x v="0"/>
    <s v="GR3B金1"/>
    <n v="0.25"/>
    <s v="庄司金1"/>
    <n v="0.125"/>
    <n v="1"/>
    <n v="0"/>
    <s v="1402金1"/>
    <n v="0.125"/>
    <s v="GR3BGS_GE3A金11402"/>
    <n v="0"/>
    <m/>
  </r>
  <r>
    <n v="3"/>
    <x v="1"/>
    <x v="15"/>
    <x v="0"/>
    <n v="0"/>
    <s v="幸田"/>
    <x v="33"/>
    <x v="198"/>
    <s v="福井"/>
    <s v="ゲーム"/>
    <s v="プログラム"/>
    <s v="専任"/>
    <x v="95"/>
    <x v="1"/>
    <x v="50"/>
    <x v="3"/>
    <x v="3"/>
    <x v="17"/>
    <x v="3"/>
    <n v="32"/>
    <x v="2"/>
    <x v="1"/>
    <m/>
    <x v="0"/>
    <x v="1"/>
    <x v="2"/>
    <x v="1"/>
    <x v="0"/>
    <s v="GS_GE3B"/>
    <s v="メイン"/>
    <s v="岩橋"/>
    <s v="金"/>
    <n v="1"/>
    <n v="1403"/>
    <s v=""/>
    <s v=""/>
    <s v=""/>
    <s v=""/>
    <s v=""/>
    <s v=""/>
    <x v="0"/>
    <s v="GR3B金1"/>
    <n v="0.25"/>
    <s v="岩橋金1"/>
    <n v="0.125"/>
    <n v="1"/>
    <n v="0"/>
    <s v="1403金1"/>
    <n v="0.125"/>
    <s v="GR3BGS_GE3B金11403"/>
    <n v="0"/>
    <m/>
  </r>
  <r>
    <n v="3"/>
    <x v="1"/>
    <x v="15"/>
    <x v="0"/>
    <n v="0"/>
    <s v="幸田"/>
    <x v="33"/>
    <x v="198"/>
    <s v="福井"/>
    <s v="ゲーム"/>
    <s v="プログラム"/>
    <s v="専任"/>
    <x v="96"/>
    <x v="1"/>
    <x v="63"/>
    <x v="3"/>
    <x v="3"/>
    <x v="32"/>
    <x v="3"/>
    <n v="32"/>
    <x v="2"/>
    <x v="1"/>
    <m/>
    <x v="0"/>
    <x v="1"/>
    <x v="1"/>
    <x v="1"/>
    <x v="0"/>
    <s v="GS_GE3C"/>
    <s v="メイン"/>
    <s v="椎原"/>
    <s v="金"/>
    <n v="1"/>
    <n v="1404"/>
    <s v=""/>
    <s v=""/>
    <s v=""/>
    <s v=""/>
    <s v=""/>
    <s v=""/>
    <x v="0"/>
    <s v="GR3B金1"/>
    <n v="0.25"/>
    <s v="椎原金1"/>
    <n v="0.25"/>
    <n v="1"/>
    <n v="0"/>
    <s v="1404金1"/>
    <n v="0.25"/>
    <s v="GR3BGS_GE3C金11404"/>
    <n v="0"/>
    <m/>
  </r>
  <r>
    <n v="3"/>
    <x v="1"/>
    <x v="15"/>
    <x v="0"/>
    <n v="23"/>
    <s v="幸田"/>
    <x v="33"/>
    <x v="198"/>
    <s v="福井"/>
    <s v="ゲーム"/>
    <s v="プログラム"/>
    <s v="専任"/>
    <x v="97"/>
    <x v="1"/>
    <x v="13"/>
    <x v="3"/>
    <x v="3"/>
    <x v="6"/>
    <x v="3"/>
    <n v="32"/>
    <x v="2"/>
    <x v="1"/>
    <m/>
    <x v="0"/>
    <x v="1"/>
    <x v="1"/>
    <x v="1"/>
    <x v="1"/>
    <s v="GS_GE3D"/>
    <s v="メイン"/>
    <s v="幸田"/>
    <s v="金"/>
    <n v="1"/>
    <n v="1405"/>
    <s v=""/>
    <s v=""/>
    <s v=""/>
    <s v=""/>
    <s v=""/>
    <s v=""/>
    <x v="0"/>
    <s v="GR3B金1"/>
    <n v="0.25"/>
    <s v="幸田金1"/>
    <n v="0.25"/>
    <n v="1"/>
    <n v="23"/>
    <s v="1405金1"/>
    <n v="0.25"/>
    <s v="GR3BGS_GE3D金11405"/>
    <n v="23"/>
    <m/>
  </r>
  <r>
    <n v="3"/>
    <x v="1"/>
    <x v="15"/>
    <x v="0"/>
    <n v="0"/>
    <s v="幸田"/>
    <x v="33"/>
    <x v="198"/>
    <s v="福井"/>
    <s v="ゲーム"/>
    <s v="プログラム"/>
    <s v="専任"/>
    <x v="94"/>
    <x v="1"/>
    <x v="6"/>
    <x v="3"/>
    <x v="1"/>
    <x v="2"/>
    <x v="1"/>
    <n v="33"/>
    <x v="2"/>
    <x v="1"/>
    <m/>
    <x v="0"/>
    <x v="2"/>
    <x v="0"/>
    <x v="1"/>
    <x v="0"/>
    <s v="GS_GE3A"/>
    <s v="メイン"/>
    <s v="西尾"/>
    <s v="金"/>
    <n v="2"/>
    <n v="1402"/>
    <s v=""/>
    <s v=""/>
    <s v=""/>
    <s v=""/>
    <s v=""/>
    <s v=""/>
    <x v="0"/>
    <s v="GR3B金2"/>
    <n v="0.25"/>
    <s v="西尾金2"/>
    <n v="0.125"/>
    <n v="1"/>
    <n v="0"/>
    <s v="1402金2"/>
    <n v="0.125"/>
    <s v="GR3BGS_GE3A金21402"/>
    <n v="0"/>
    <m/>
  </r>
  <r>
    <n v="3"/>
    <x v="1"/>
    <x v="15"/>
    <x v="0"/>
    <n v="0"/>
    <s v="幸田"/>
    <x v="33"/>
    <x v="198"/>
    <s v="福井"/>
    <s v="ゲーム"/>
    <s v="プログラム"/>
    <s v="専任"/>
    <x v="95"/>
    <x v="1"/>
    <x v="50"/>
    <x v="3"/>
    <x v="1"/>
    <x v="17"/>
    <x v="3"/>
    <n v="32"/>
    <x v="2"/>
    <x v="1"/>
    <m/>
    <x v="0"/>
    <x v="1"/>
    <x v="2"/>
    <x v="1"/>
    <x v="0"/>
    <s v="GS_GE3B"/>
    <s v="メイン"/>
    <s v="岩橋"/>
    <s v="金"/>
    <n v="2"/>
    <n v="1403"/>
    <s v=""/>
    <s v=""/>
    <s v=""/>
    <s v=""/>
    <s v=""/>
    <s v=""/>
    <x v="0"/>
    <s v="GR3B金2"/>
    <n v="0.25"/>
    <s v="岩橋金2"/>
    <n v="0.125"/>
    <n v="1"/>
    <n v="0"/>
    <s v="1403金2"/>
    <n v="0.125"/>
    <s v="GR3BGS_GE3B金21403"/>
    <n v="0"/>
    <m/>
  </r>
  <r>
    <n v="3"/>
    <x v="1"/>
    <x v="15"/>
    <x v="0"/>
    <n v="0"/>
    <s v="幸田"/>
    <x v="33"/>
    <x v="198"/>
    <s v="福井"/>
    <s v="ゲーム"/>
    <s v="プログラム"/>
    <s v="専任"/>
    <x v="96"/>
    <x v="1"/>
    <x v="63"/>
    <x v="3"/>
    <x v="1"/>
    <x v="32"/>
    <x v="3"/>
    <n v="32"/>
    <x v="2"/>
    <x v="1"/>
    <m/>
    <x v="0"/>
    <x v="1"/>
    <x v="1"/>
    <x v="1"/>
    <x v="0"/>
    <s v="GS_GE3C"/>
    <s v="メイン"/>
    <s v="椎原"/>
    <s v="金"/>
    <n v="2"/>
    <n v="1404"/>
    <s v=""/>
    <s v=""/>
    <s v=""/>
    <s v=""/>
    <s v=""/>
    <s v=""/>
    <x v="0"/>
    <s v="GR3B金2"/>
    <n v="0.25"/>
    <s v="椎原金2"/>
    <n v="0.25"/>
    <n v="1"/>
    <n v="0"/>
    <s v="1404金2"/>
    <n v="0.25"/>
    <s v="GR3BGS_GE3C金21404"/>
    <n v="0"/>
    <m/>
  </r>
  <r>
    <n v="3"/>
    <x v="1"/>
    <x v="15"/>
    <x v="0"/>
    <n v="23"/>
    <s v="幸田"/>
    <x v="33"/>
    <x v="198"/>
    <s v="福井"/>
    <s v="ゲーム"/>
    <s v="プログラム"/>
    <s v="専任"/>
    <x v="97"/>
    <x v="1"/>
    <x v="13"/>
    <x v="3"/>
    <x v="1"/>
    <x v="6"/>
    <x v="3"/>
    <n v="32"/>
    <x v="2"/>
    <x v="1"/>
    <m/>
    <x v="0"/>
    <x v="1"/>
    <x v="1"/>
    <x v="1"/>
    <x v="1"/>
    <s v="GS_GE3D"/>
    <s v="メイン"/>
    <s v="幸田"/>
    <s v="金"/>
    <n v="2"/>
    <n v="1405"/>
    <s v=""/>
    <s v=""/>
    <s v=""/>
    <s v=""/>
    <s v=""/>
    <s v=""/>
    <x v="0"/>
    <s v="GR3B金2"/>
    <n v="0.25"/>
    <s v="幸田金2"/>
    <n v="0.25"/>
    <n v="1"/>
    <n v="23"/>
    <s v="1405金2"/>
    <n v="0.25"/>
    <s v="GR3BGS_GE3D金21405"/>
    <n v="23"/>
    <m/>
  </r>
  <r>
    <n v="3"/>
    <x v="0"/>
    <x v="15"/>
    <x v="0"/>
    <n v="23"/>
    <s v="幸田"/>
    <x v="26"/>
    <x v="64"/>
    <n v="0"/>
    <e v="#N/A"/>
    <e v="#N/A"/>
    <e v="#N/A"/>
    <x v="15"/>
    <x v="1"/>
    <x v="13"/>
    <x v="4"/>
    <x v="4"/>
    <x v="23"/>
    <x v="2"/>
    <n v="36"/>
    <x v="1"/>
    <x v="1"/>
    <m/>
    <x v="0"/>
    <x v="1"/>
    <x v="1"/>
    <x v="1"/>
    <x v="1"/>
    <s v="GR3B"/>
    <s v="メイン"/>
    <s v="幸田"/>
    <s v="月"/>
    <n v="5"/>
    <n v="2403"/>
    <s v=""/>
    <s v=""/>
    <s v=""/>
    <s v=""/>
    <s v=""/>
    <s v=""/>
    <x v="0"/>
    <s v="GR3B月5"/>
    <n v="1"/>
    <s v="幸田月5"/>
    <n v="0"/>
    <n v="1"/>
    <n v="23"/>
    <s v="2403月5"/>
    <n v="1"/>
    <s v="GR3BGR3B月52403"/>
    <n v="23"/>
    <m/>
  </r>
  <r>
    <n v="3"/>
    <x v="1"/>
    <x v="15"/>
    <x v="0"/>
    <n v="0"/>
    <s v="幸田"/>
    <x v="33"/>
    <x v="198"/>
    <s v="福井"/>
    <s v="ゲーム"/>
    <s v="プログラム"/>
    <s v="専任"/>
    <x v="94"/>
    <x v="1"/>
    <x v="49"/>
    <x v="1"/>
    <x v="3"/>
    <x v="2"/>
    <x v="1"/>
    <n v="33"/>
    <x v="2"/>
    <x v="1"/>
    <m/>
    <x v="0"/>
    <x v="2"/>
    <x v="0"/>
    <x v="1"/>
    <x v="0"/>
    <s v="GS_GE3A"/>
    <s v="メイン"/>
    <s v="庄司"/>
    <s v="水"/>
    <n v="1"/>
    <n v="1402"/>
    <s v=""/>
    <s v=""/>
    <s v=""/>
    <s v=""/>
    <s v=""/>
    <s v=""/>
    <x v="0"/>
    <s v="GR3B水1"/>
    <n v="0.25"/>
    <s v="庄司水1"/>
    <n v="0.125"/>
    <n v="1"/>
    <n v="0"/>
    <s v="1402水1"/>
    <n v="0.125"/>
    <s v="GR3BGS_GE3A水11402"/>
    <n v="0"/>
    <m/>
  </r>
  <r>
    <n v="3"/>
    <x v="1"/>
    <x v="15"/>
    <x v="0"/>
    <n v="0"/>
    <s v="幸田"/>
    <x v="33"/>
    <x v="198"/>
    <s v="福井"/>
    <s v="ゲーム"/>
    <s v="プログラム"/>
    <s v="専任"/>
    <x v="95"/>
    <x v="1"/>
    <x v="50"/>
    <x v="1"/>
    <x v="3"/>
    <x v="17"/>
    <x v="3"/>
    <n v="32"/>
    <x v="2"/>
    <x v="1"/>
    <m/>
    <x v="0"/>
    <x v="1"/>
    <x v="2"/>
    <x v="1"/>
    <x v="0"/>
    <s v="GS_GE3B"/>
    <s v="メイン"/>
    <s v="岩橋"/>
    <s v="水"/>
    <n v="1"/>
    <n v="1403"/>
    <s v=""/>
    <s v=""/>
    <s v=""/>
    <s v=""/>
    <s v=""/>
    <s v=""/>
    <x v="0"/>
    <s v="GR3B水1"/>
    <n v="0.25"/>
    <s v="岩橋水1"/>
    <n v="0.125"/>
    <n v="1"/>
    <n v="0"/>
    <s v="1403水1"/>
    <n v="0.125"/>
    <s v="GR3BGS_GE3B水11403"/>
    <n v="0"/>
    <m/>
  </r>
  <r>
    <n v="3"/>
    <x v="1"/>
    <x v="15"/>
    <x v="0"/>
    <n v="0"/>
    <s v="幸田"/>
    <x v="33"/>
    <x v="198"/>
    <s v="福井"/>
    <s v="ゲーム"/>
    <s v="プログラム"/>
    <s v="専任"/>
    <x v="96"/>
    <x v="1"/>
    <x v="63"/>
    <x v="1"/>
    <x v="3"/>
    <x v="32"/>
    <x v="3"/>
    <n v="32"/>
    <x v="2"/>
    <x v="1"/>
    <m/>
    <x v="0"/>
    <x v="1"/>
    <x v="1"/>
    <x v="1"/>
    <x v="0"/>
    <s v="GS_GE3C"/>
    <s v="メイン"/>
    <s v="椎原"/>
    <s v="水"/>
    <n v="1"/>
    <n v="1404"/>
    <s v=""/>
    <s v=""/>
    <s v=""/>
    <s v=""/>
    <s v=""/>
    <s v=""/>
    <x v="0"/>
    <s v="GR3B水1"/>
    <n v="0.25"/>
    <s v="椎原水1"/>
    <n v="0.25"/>
    <n v="1"/>
    <n v="0"/>
    <s v="1404水1"/>
    <n v="0.25"/>
    <s v="GR3BGS_GE3C水11404"/>
    <n v="0"/>
    <m/>
  </r>
  <r>
    <n v="3"/>
    <x v="1"/>
    <x v="15"/>
    <x v="0"/>
    <n v="23"/>
    <s v="幸田"/>
    <x v="33"/>
    <x v="198"/>
    <s v="福井"/>
    <s v="ゲーム"/>
    <s v="プログラム"/>
    <s v="専任"/>
    <x v="97"/>
    <x v="1"/>
    <x v="13"/>
    <x v="1"/>
    <x v="3"/>
    <x v="6"/>
    <x v="3"/>
    <n v="32"/>
    <x v="2"/>
    <x v="1"/>
    <m/>
    <x v="0"/>
    <x v="1"/>
    <x v="1"/>
    <x v="1"/>
    <x v="1"/>
    <s v="GS_GE3D"/>
    <s v="メイン"/>
    <s v="幸田"/>
    <s v="水"/>
    <n v="1"/>
    <n v="1405"/>
    <s v=""/>
    <s v=""/>
    <s v=""/>
    <s v=""/>
    <s v=""/>
    <s v=""/>
    <x v="0"/>
    <s v="GR3B水1"/>
    <n v="0.25"/>
    <s v="幸田水1"/>
    <n v="0.25"/>
    <n v="1"/>
    <n v="23"/>
    <s v="1405水1"/>
    <n v="0.25"/>
    <s v="GR3BGS_GE3D水11405"/>
    <n v="23"/>
    <m/>
  </r>
  <r>
    <n v="3"/>
    <x v="1"/>
    <x v="15"/>
    <x v="0"/>
    <n v="0"/>
    <s v="幸田"/>
    <x v="33"/>
    <x v="198"/>
    <s v="福井"/>
    <s v="ゲーム"/>
    <s v="プログラム"/>
    <s v="専任"/>
    <x v="94"/>
    <x v="1"/>
    <x v="6"/>
    <x v="1"/>
    <x v="1"/>
    <x v="2"/>
    <x v="1"/>
    <n v="33"/>
    <x v="2"/>
    <x v="1"/>
    <m/>
    <x v="0"/>
    <x v="2"/>
    <x v="0"/>
    <x v="1"/>
    <x v="0"/>
    <s v="GS_GE3A"/>
    <s v="メイン"/>
    <s v="西尾"/>
    <s v="水"/>
    <n v="2"/>
    <n v="1402"/>
    <s v=""/>
    <s v=""/>
    <s v=""/>
    <s v=""/>
    <s v=""/>
    <s v=""/>
    <x v="0"/>
    <s v="GR3B水2"/>
    <n v="0.25"/>
    <s v="西尾水2"/>
    <n v="0.125"/>
    <n v="1"/>
    <n v="0"/>
    <s v="1402水2"/>
    <n v="0.125"/>
    <s v="GR3BGS_GE3A水21402"/>
    <n v="0"/>
    <m/>
  </r>
  <r>
    <n v="3"/>
    <x v="1"/>
    <x v="15"/>
    <x v="0"/>
    <n v="0"/>
    <s v="幸田"/>
    <x v="33"/>
    <x v="198"/>
    <s v="福井"/>
    <s v="ゲーム"/>
    <s v="プログラム"/>
    <s v="専任"/>
    <x v="95"/>
    <x v="1"/>
    <x v="50"/>
    <x v="1"/>
    <x v="1"/>
    <x v="17"/>
    <x v="3"/>
    <n v="32"/>
    <x v="2"/>
    <x v="1"/>
    <m/>
    <x v="0"/>
    <x v="1"/>
    <x v="2"/>
    <x v="1"/>
    <x v="0"/>
    <s v="GS_GE3B"/>
    <s v="メイン"/>
    <s v="岩橋"/>
    <s v="水"/>
    <n v="2"/>
    <n v="1403"/>
    <s v=""/>
    <s v=""/>
    <s v=""/>
    <s v=""/>
    <s v=""/>
    <s v=""/>
    <x v="0"/>
    <s v="GR3B水2"/>
    <n v="0.25"/>
    <s v="岩橋水2"/>
    <n v="0.125"/>
    <n v="1"/>
    <n v="0"/>
    <s v="1403水2"/>
    <n v="0.125"/>
    <s v="GR3BGS_GE3B水21403"/>
    <n v="0"/>
    <m/>
  </r>
  <r>
    <n v="3"/>
    <x v="1"/>
    <x v="15"/>
    <x v="0"/>
    <n v="0"/>
    <s v="幸田"/>
    <x v="33"/>
    <x v="198"/>
    <s v="福井"/>
    <s v="ゲーム"/>
    <s v="プログラム"/>
    <s v="専任"/>
    <x v="96"/>
    <x v="1"/>
    <x v="63"/>
    <x v="1"/>
    <x v="1"/>
    <x v="32"/>
    <x v="3"/>
    <n v="32"/>
    <x v="2"/>
    <x v="1"/>
    <m/>
    <x v="0"/>
    <x v="1"/>
    <x v="1"/>
    <x v="1"/>
    <x v="0"/>
    <s v="GS_GE3C"/>
    <s v="メイン"/>
    <s v="椎原"/>
    <s v="水"/>
    <n v="2"/>
    <n v="1404"/>
    <s v=""/>
    <s v=""/>
    <s v=""/>
    <s v=""/>
    <s v=""/>
    <s v=""/>
    <x v="0"/>
    <s v="GR3B水2"/>
    <n v="0.25"/>
    <s v="椎原水2"/>
    <n v="0.25"/>
    <n v="1"/>
    <n v="0"/>
    <s v="1404水2"/>
    <n v="0.25"/>
    <s v="GR3BGS_GE3C水21404"/>
    <n v="0"/>
    <m/>
  </r>
  <r>
    <n v="3"/>
    <x v="1"/>
    <x v="15"/>
    <x v="0"/>
    <n v="23"/>
    <s v="幸田"/>
    <x v="33"/>
    <x v="198"/>
    <s v="福井"/>
    <s v="ゲーム"/>
    <s v="プログラム"/>
    <s v="専任"/>
    <x v="97"/>
    <x v="1"/>
    <x v="13"/>
    <x v="1"/>
    <x v="1"/>
    <x v="6"/>
    <x v="3"/>
    <n v="32"/>
    <x v="2"/>
    <x v="1"/>
    <m/>
    <x v="0"/>
    <x v="1"/>
    <x v="1"/>
    <x v="1"/>
    <x v="1"/>
    <s v="GS_GE3D"/>
    <s v="メイン"/>
    <s v="幸田"/>
    <s v="水"/>
    <n v="2"/>
    <n v="1405"/>
    <s v=""/>
    <s v=""/>
    <s v=""/>
    <s v=""/>
    <s v=""/>
    <s v=""/>
    <x v="0"/>
    <s v="GR3B水2"/>
    <n v="0.25"/>
    <s v="幸田水2"/>
    <n v="0.25"/>
    <n v="1"/>
    <n v="23"/>
    <s v="1405水2"/>
    <n v="0.25"/>
    <s v="GR3BGS_GE3D水21405"/>
    <n v="23"/>
    <m/>
  </r>
  <r>
    <n v="4"/>
    <x v="1"/>
    <x v="17"/>
    <x v="0"/>
    <n v="0"/>
    <s v="板庇"/>
    <x v="33"/>
    <x v="199"/>
    <s v="福井"/>
    <s v="ゲーム"/>
    <s v="プログラム"/>
    <s v="専任"/>
    <x v="98"/>
    <x v="1"/>
    <x v="49"/>
    <x v="3"/>
    <x v="3"/>
    <x v="2"/>
    <x v="1"/>
    <n v="33"/>
    <x v="2"/>
    <x v="1"/>
    <m/>
    <x v="0"/>
    <x v="2"/>
    <x v="0"/>
    <x v="1"/>
    <x v="0"/>
    <s v="GS_GE4A"/>
    <s v="メイン"/>
    <s v="庄司"/>
    <s v="金"/>
    <n v="1"/>
    <n v="1402"/>
    <s v=""/>
    <s v=""/>
    <s v=""/>
    <s v=""/>
    <s v=""/>
    <s v=""/>
    <x v="0"/>
    <s v="GR4A金1"/>
    <n v="0.25"/>
    <s v="庄司金1"/>
    <n v="0.125"/>
    <n v="1"/>
    <n v="0"/>
    <s v="1402金1"/>
    <n v="0.125"/>
    <s v="GR4AGS_GE4A金11402"/>
    <n v="0"/>
    <m/>
  </r>
  <r>
    <n v="4"/>
    <x v="1"/>
    <x v="17"/>
    <x v="0"/>
    <n v="0"/>
    <s v="板庇"/>
    <x v="33"/>
    <x v="199"/>
    <s v="福井"/>
    <s v="ゲーム"/>
    <s v="プログラム"/>
    <s v="専任"/>
    <x v="99"/>
    <x v="1"/>
    <x v="50"/>
    <x v="3"/>
    <x v="3"/>
    <x v="17"/>
    <x v="3"/>
    <n v="32"/>
    <x v="2"/>
    <x v="1"/>
    <m/>
    <x v="0"/>
    <x v="1"/>
    <x v="2"/>
    <x v="1"/>
    <x v="0"/>
    <s v="GS_GE4B"/>
    <s v="メイン"/>
    <s v="岩橋"/>
    <s v="金"/>
    <n v="1"/>
    <n v="1403"/>
    <s v=""/>
    <s v=""/>
    <s v=""/>
    <s v=""/>
    <s v=""/>
    <s v=""/>
    <x v="0"/>
    <s v="GR4A金1"/>
    <n v="0.25"/>
    <s v="岩橋金1"/>
    <n v="0.125"/>
    <n v="1"/>
    <n v="0"/>
    <s v="1403金1"/>
    <n v="0.125"/>
    <s v="GR4AGS_GE4B金11403"/>
    <n v="0"/>
    <m/>
  </r>
  <r>
    <n v="4"/>
    <x v="1"/>
    <x v="17"/>
    <x v="0"/>
    <n v="31"/>
    <s v="板庇"/>
    <x v="33"/>
    <x v="199"/>
    <s v="福井"/>
    <s v="ゲーム"/>
    <s v="プログラム"/>
    <s v="専任"/>
    <x v="100"/>
    <x v="1"/>
    <x v="65"/>
    <x v="3"/>
    <x v="3"/>
    <x v="20"/>
    <x v="2"/>
    <n v="36"/>
    <x v="2"/>
    <x v="2"/>
    <m/>
    <x v="0"/>
    <x v="1"/>
    <x v="1"/>
    <x v="0"/>
    <x v="0"/>
    <s v="GS_GE4C"/>
    <s v="メイン"/>
    <s v="五十嵐"/>
    <s v="金"/>
    <n v="1"/>
    <n v="1303"/>
    <s v=""/>
    <s v=""/>
    <s v=""/>
    <s v=""/>
    <s v=""/>
    <s v=""/>
    <x v="0"/>
    <s v="GR4A金1"/>
    <n v="0.25"/>
    <s v="五十嵐金1"/>
    <n v="0.25"/>
    <n v="1"/>
    <n v="31"/>
    <s v="1303金1"/>
    <n v="0.25"/>
    <s v="GR4AGS_GE4C金11303"/>
    <n v="31"/>
    <m/>
  </r>
  <r>
    <n v="4"/>
    <x v="1"/>
    <x v="17"/>
    <x v="0"/>
    <n v="0"/>
    <s v="板庇"/>
    <x v="33"/>
    <x v="199"/>
    <s v="福井"/>
    <s v="ゲーム"/>
    <s v="プログラム"/>
    <s v="専任"/>
    <x v="101"/>
    <x v="1"/>
    <x v="64"/>
    <x v="3"/>
    <x v="3"/>
    <x v="22"/>
    <x v="2"/>
    <n v="36"/>
    <x v="2"/>
    <x v="2"/>
    <m/>
    <x v="0"/>
    <x v="1"/>
    <x v="1"/>
    <x v="0"/>
    <x v="0"/>
    <s v="GS_GE4D"/>
    <s v="メイン"/>
    <s v="田口"/>
    <s v="金"/>
    <n v="1"/>
    <n v="1304"/>
    <s v=""/>
    <s v=""/>
    <s v=""/>
    <s v=""/>
    <s v=""/>
    <s v=""/>
    <x v="0"/>
    <s v="GR4A金1"/>
    <n v="0.25"/>
    <s v="田口金1"/>
    <n v="0.25"/>
    <n v="1"/>
    <n v="0"/>
    <s v="1304金1"/>
    <n v="0.25"/>
    <s v="GR4AGS_GE4D金11304"/>
    <n v="0"/>
    <m/>
  </r>
  <r>
    <n v="4"/>
    <x v="1"/>
    <x v="17"/>
    <x v="0"/>
    <n v="0"/>
    <s v="板庇"/>
    <x v="33"/>
    <x v="199"/>
    <s v="福井"/>
    <s v="ゲーム"/>
    <s v="プログラム"/>
    <s v="専任"/>
    <x v="98"/>
    <x v="1"/>
    <x v="6"/>
    <x v="3"/>
    <x v="1"/>
    <x v="2"/>
    <x v="1"/>
    <n v="33"/>
    <x v="2"/>
    <x v="1"/>
    <m/>
    <x v="0"/>
    <x v="2"/>
    <x v="0"/>
    <x v="1"/>
    <x v="0"/>
    <s v="GS_GE4A"/>
    <s v="メイン"/>
    <s v="西尾"/>
    <s v="金"/>
    <n v="2"/>
    <n v="1402"/>
    <s v=""/>
    <s v=""/>
    <s v=""/>
    <s v=""/>
    <s v=""/>
    <s v=""/>
    <x v="0"/>
    <s v="GR4A金2"/>
    <n v="0.25"/>
    <s v="西尾金2"/>
    <n v="0.125"/>
    <n v="1"/>
    <n v="0"/>
    <s v="1402金2"/>
    <n v="0.125"/>
    <s v="GR4AGS_GE4A金21402"/>
    <n v="0"/>
    <m/>
  </r>
  <r>
    <n v="4"/>
    <x v="1"/>
    <x v="17"/>
    <x v="0"/>
    <n v="0"/>
    <s v="板庇"/>
    <x v="33"/>
    <x v="199"/>
    <s v="福井"/>
    <s v="ゲーム"/>
    <s v="プログラム"/>
    <s v="専任"/>
    <x v="99"/>
    <x v="1"/>
    <x v="50"/>
    <x v="3"/>
    <x v="1"/>
    <x v="17"/>
    <x v="3"/>
    <n v="32"/>
    <x v="2"/>
    <x v="1"/>
    <m/>
    <x v="0"/>
    <x v="1"/>
    <x v="2"/>
    <x v="1"/>
    <x v="0"/>
    <s v="GS_GE4B"/>
    <s v="メイン"/>
    <s v="岩橋"/>
    <s v="金"/>
    <n v="2"/>
    <n v="1403"/>
    <s v=""/>
    <s v=""/>
    <s v=""/>
    <s v=""/>
    <s v=""/>
    <s v=""/>
    <x v="0"/>
    <s v="GR4A金2"/>
    <n v="0.25"/>
    <s v="岩橋金2"/>
    <n v="0.125"/>
    <n v="1"/>
    <n v="0"/>
    <s v="1403金2"/>
    <n v="0.125"/>
    <s v="GR4AGS_GE4B金21403"/>
    <n v="0"/>
    <m/>
  </r>
  <r>
    <n v="4"/>
    <x v="1"/>
    <x v="17"/>
    <x v="0"/>
    <n v="31"/>
    <s v="板庇"/>
    <x v="33"/>
    <x v="199"/>
    <s v="福井"/>
    <s v="ゲーム"/>
    <s v="プログラム"/>
    <s v="専任"/>
    <x v="100"/>
    <x v="1"/>
    <x v="65"/>
    <x v="3"/>
    <x v="1"/>
    <x v="20"/>
    <x v="2"/>
    <n v="36"/>
    <x v="2"/>
    <x v="2"/>
    <m/>
    <x v="0"/>
    <x v="1"/>
    <x v="1"/>
    <x v="0"/>
    <x v="0"/>
    <s v="GS_GE4C"/>
    <s v="メイン"/>
    <s v="五十嵐"/>
    <s v="金"/>
    <n v="2"/>
    <n v="1303"/>
    <s v=""/>
    <s v=""/>
    <s v=""/>
    <s v=""/>
    <s v=""/>
    <s v=""/>
    <x v="0"/>
    <s v="GR4A金2"/>
    <n v="0.25"/>
    <s v="五十嵐金2"/>
    <n v="0.25"/>
    <n v="1"/>
    <n v="31"/>
    <s v="1303金2"/>
    <n v="0.25"/>
    <s v="GR4AGS_GE4C金21303"/>
    <n v="31"/>
    <m/>
  </r>
  <r>
    <n v="4"/>
    <x v="1"/>
    <x v="17"/>
    <x v="0"/>
    <n v="0"/>
    <s v="板庇"/>
    <x v="33"/>
    <x v="199"/>
    <s v="福井"/>
    <s v="ゲーム"/>
    <s v="プログラム"/>
    <s v="専任"/>
    <x v="101"/>
    <x v="1"/>
    <x v="64"/>
    <x v="3"/>
    <x v="1"/>
    <x v="22"/>
    <x v="2"/>
    <n v="36"/>
    <x v="2"/>
    <x v="2"/>
    <m/>
    <x v="0"/>
    <x v="1"/>
    <x v="1"/>
    <x v="0"/>
    <x v="0"/>
    <s v="GS_GE4D"/>
    <s v="メイン"/>
    <s v="田口"/>
    <s v="金"/>
    <n v="2"/>
    <n v="1304"/>
    <s v=""/>
    <s v=""/>
    <s v=""/>
    <s v=""/>
    <s v=""/>
    <s v=""/>
    <x v="0"/>
    <s v="GR4A金2"/>
    <n v="0.25"/>
    <s v="田口金2"/>
    <n v="0.25"/>
    <n v="1"/>
    <n v="0"/>
    <s v="1304金2"/>
    <n v="0.25"/>
    <s v="GR4AGS_GE4D金21304"/>
    <n v="0"/>
    <m/>
  </r>
  <r>
    <n v="4"/>
    <x v="0"/>
    <x v="17"/>
    <x v="0"/>
    <n v="31"/>
    <s v="板庇"/>
    <x v="26"/>
    <x v="64"/>
    <n v="0"/>
    <e v="#N/A"/>
    <e v="#N/A"/>
    <e v="#N/A"/>
    <x v="17"/>
    <x v="1"/>
    <x v="2"/>
    <x v="4"/>
    <x v="4"/>
    <x v="7"/>
    <x v="2"/>
    <n v="36"/>
    <x v="1"/>
    <x v="1"/>
    <m/>
    <x v="0"/>
    <x v="1"/>
    <x v="1"/>
    <x v="1"/>
    <x v="1"/>
    <s v="GR4A"/>
    <s v="メイン"/>
    <s v="板庇"/>
    <s v="月"/>
    <n v="5"/>
    <n v="2405"/>
    <s v=""/>
    <s v=""/>
    <s v=""/>
    <s v=""/>
    <s v=""/>
    <s v=""/>
    <x v="0"/>
    <s v="GR4A月5"/>
    <n v="1"/>
    <s v="板庇月5"/>
    <n v="0"/>
    <n v="1"/>
    <n v="31"/>
    <s v="2405月5"/>
    <n v="1"/>
    <s v="GR4AGR4A月52405"/>
    <n v="31"/>
    <m/>
  </r>
  <r>
    <n v="4"/>
    <x v="1"/>
    <x v="17"/>
    <x v="0"/>
    <n v="0"/>
    <s v="板庇"/>
    <x v="33"/>
    <x v="199"/>
    <s v="福井"/>
    <s v="ゲーム"/>
    <s v="プログラム"/>
    <s v="専任"/>
    <x v="98"/>
    <x v="1"/>
    <x v="49"/>
    <x v="1"/>
    <x v="3"/>
    <x v="2"/>
    <x v="1"/>
    <n v="33"/>
    <x v="2"/>
    <x v="1"/>
    <m/>
    <x v="0"/>
    <x v="2"/>
    <x v="0"/>
    <x v="1"/>
    <x v="0"/>
    <s v="GS_GE4A"/>
    <s v="メイン"/>
    <s v="庄司"/>
    <s v="水"/>
    <n v="1"/>
    <n v="1402"/>
    <s v=""/>
    <s v=""/>
    <s v=""/>
    <s v=""/>
    <s v=""/>
    <s v=""/>
    <x v="0"/>
    <s v="GR4A水1"/>
    <n v="0.25"/>
    <s v="庄司水1"/>
    <n v="0.125"/>
    <n v="1"/>
    <n v="0"/>
    <s v="1402水1"/>
    <n v="0.125"/>
    <s v="GR4AGS_GE4A水11402"/>
    <n v="0"/>
    <m/>
  </r>
  <r>
    <n v="4"/>
    <x v="1"/>
    <x v="17"/>
    <x v="0"/>
    <n v="0"/>
    <s v="板庇"/>
    <x v="33"/>
    <x v="199"/>
    <s v="福井"/>
    <s v="ゲーム"/>
    <s v="プログラム"/>
    <s v="専任"/>
    <x v="99"/>
    <x v="1"/>
    <x v="50"/>
    <x v="1"/>
    <x v="3"/>
    <x v="17"/>
    <x v="3"/>
    <n v="32"/>
    <x v="2"/>
    <x v="1"/>
    <m/>
    <x v="0"/>
    <x v="1"/>
    <x v="2"/>
    <x v="1"/>
    <x v="0"/>
    <s v="GS_GE4B"/>
    <s v="メイン"/>
    <s v="岩橋"/>
    <s v="水"/>
    <n v="1"/>
    <n v="1403"/>
    <s v=""/>
    <s v=""/>
    <s v=""/>
    <s v=""/>
    <s v=""/>
    <s v=""/>
    <x v="0"/>
    <s v="GR4A水1"/>
    <n v="0.25"/>
    <s v="岩橋水1"/>
    <n v="0.125"/>
    <n v="1"/>
    <n v="0"/>
    <s v="1403水1"/>
    <n v="0.125"/>
    <s v="GR4AGS_GE4B水11403"/>
    <n v="0"/>
    <m/>
  </r>
  <r>
    <n v="4"/>
    <x v="1"/>
    <x v="17"/>
    <x v="0"/>
    <n v="31"/>
    <s v="板庇"/>
    <x v="33"/>
    <x v="199"/>
    <s v="福井"/>
    <s v="ゲーム"/>
    <s v="プログラム"/>
    <s v="専任"/>
    <x v="100"/>
    <x v="1"/>
    <x v="5"/>
    <x v="1"/>
    <x v="3"/>
    <x v="20"/>
    <x v="2"/>
    <n v="36"/>
    <x v="2"/>
    <x v="2"/>
    <m/>
    <x v="0"/>
    <x v="1"/>
    <x v="1"/>
    <x v="0"/>
    <x v="0"/>
    <s v="GS_GE4C"/>
    <s v="メイン"/>
    <s v="飯田"/>
    <s v="水"/>
    <n v="1"/>
    <n v="1303"/>
    <s v=""/>
    <s v=""/>
    <s v=""/>
    <s v=""/>
    <s v=""/>
    <s v=""/>
    <x v="0"/>
    <s v="GR4A水1"/>
    <n v="0.25"/>
    <s v="飯田水1"/>
    <n v="0.25"/>
    <n v="1"/>
    <n v="31"/>
    <s v="1303水1"/>
    <n v="0.25"/>
    <s v="GR4AGS_GE4C水11303"/>
    <n v="31"/>
    <m/>
  </r>
  <r>
    <n v="4"/>
    <x v="1"/>
    <x v="17"/>
    <x v="0"/>
    <n v="0"/>
    <s v="板庇"/>
    <x v="33"/>
    <x v="199"/>
    <s v="福井"/>
    <s v="ゲーム"/>
    <s v="プログラム"/>
    <s v="専任"/>
    <x v="101"/>
    <x v="1"/>
    <x v="64"/>
    <x v="1"/>
    <x v="3"/>
    <x v="22"/>
    <x v="2"/>
    <n v="36"/>
    <x v="2"/>
    <x v="2"/>
    <m/>
    <x v="0"/>
    <x v="1"/>
    <x v="1"/>
    <x v="0"/>
    <x v="0"/>
    <s v="GS_GE4D"/>
    <s v="メイン"/>
    <s v="田口"/>
    <s v="水"/>
    <n v="1"/>
    <n v="1304"/>
    <s v=""/>
    <s v=""/>
    <s v=""/>
    <s v=""/>
    <s v=""/>
    <s v=""/>
    <x v="0"/>
    <s v="GR4A水1"/>
    <n v="0.25"/>
    <s v="田口水1"/>
    <n v="0.25"/>
    <n v="1"/>
    <n v="0"/>
    <s v="1304水1"/>
    <n v="0.25"/>
    <s v="GR4AGS_GE4D水11304"/>
    <n v="0"/>
    <m/>
  </r>
  <r>
    <n v="4"/>
    <x v="1"/>
    <x v="17"/>
    <x v="0"/>
    <n v="0"/>
    <s v="板庇"/>
    <x v="33"/>
    <x v="199"/>
    <s v="福井"/>
    <s v="ゲーム"/>
    <s v="プログラム"/>
    <s v="専任"/>
    <x v="98"/>
    <x v="1"/>
    <x v="6"/>
    <x v="1"/>
    <x v="1"/>
    <x v="2"/>
    <x v="1"/>
    <n v="33"/>
    <x v="2"/>
    <x v="1"/>
    <m/>
    <x v="0"/>
    <x v="2"/>
    <x v="0"/>
    <x v="1"/>
    <x v="0"/>
    <s v="GS_GE4A"/>
    <s v="メイン"/>
    <s v="西尾"/>
    <s v="水"/>
    <n v="2"/>
    <n v="1402"/>
    <s v=""/>
    <s v=""/>
    <s v=""/>
    <s v=""/>
    <s v=""/>
    <s v=""/>
    <x v="0"/>
    <s v="GR4A水2"/>
    <n v="0.25"/>
    <s v="西尾水2"/>
    <n v="0.125"/>
    <n v="1"/>
    <n v="0"/>
    <s v="1402水2"/>
    <n v="0.125"/>
    <s v="GR4AGS_GE4A水21402"/>
    <n v="0"/>
    <m/>
  </r>
  <r>
    <n v="4"/>
    <x v="1"/>
    <x v="17"/>
    <x v="0"/>
    <n v="0"/>
    <s v="板庇"/>
    <x v="33"/>
    <x v="199"/>
    <s v="福井"/>
    <s v="ゲーム"/>
    <s v="プログラム"/>
    <s v="専任"/>
    <x v="99"/>
    <x v="1"/>
    <x v="50"/>
    <x v="1"/>
    <x v="1"/>
    <x v="17"/>
    <x v="3"/>
    <n v="32"/>
    <x v="2"/>
    <x v="1"/>
    <m/>
    <x v="0"/>
    <x v="1"/>
    <x v="2"/>
    <x v="1"/>
    <x v="0"/>
    <s v="GS_GE4B"/>
    <s v="メイン"/>
    <s v="岩橋"/>
    <s v="水"/>
    <n v="2"/>
    <n v="1403"/>
    <s v=""/>
    <s v=""/>
    <s v=""/>
    <s v=""/>
    <s v=""/>
    <s v=""/>
    <x v="0"/>
    <s v="GR4A水2"/>
    <n v="0.25"/>
    <s v="岩橋水2"/>
    <n v="0.125"/>
    <n v="1"/>
    <n v="0"/>
    <s v="1403水2"/>
    <n v="0.125"/>
    <s v="GR4AGS_GE4B水21403"/>
    <n v="0"/>
    <m/>
  </r>
  <r>
    <n v="4"/>
    <x v="1"/>
    <x v="17"/>
    <x v="0"/>
    <n v="31"/>
    <s v="板庇"/>
    <x v="33"/>
    <x v="199"/>
    <s v="福井"/>
    <s v="ゲーム"/>
    <s v="プログラム"/>
    <s v="専任"/>
    <x v="100"/>
    <x v="1"/>
    <x v="5"/>
    <x v="1"/>
    <x v="1"/>
    <x v="20"/>
    <x v="2"/>
    <n v="36"/>
    <x v="2"/>
    <x v="2"/>
    <m/>
    <x v="0"/>
    <x v="1"/>
    <x v="1"/>
    <x v="0"/>
    <x v="0"/>
    <s v="GS_GE4C"/>
    <s v="メイン"/>
    <s v="飯田"/>
    <s v="水"/>
    <n v="2"/>
    <n v="1303"/>
    <s v=""/>
    <s v=""/>
    <s v=""/>
    <s v=""/>
    <s v=""/>
    <s v=""/>
    <x v="0"/>
    <s v="GR4A水2"/>
    <n v="0.25"/>
    <s v="飯田水2"/>
    <n v="0.25"/>
    <n v="1"/>
    <n v="31"/>
    <s v="1303水2"/>
    <n v="0.25"/>
    <s v="GR4AGS_GE4C水21303"/>
    <n v="31"/>
    <m/>
  </r>
  <r>
    <n v="4"/>
    <x v="1"/>
    <x v="17"/>
    <x v="0"/>
    <n v="0"/>
    <s v="板庇"/>
    <x v="33"/>
    <x v="199"/>
    <s v="福井"/>
    <s v="ゲーム"/>
    <s v="プログラム"/>
    <s v="専任"/>
    <x v="101"/>
    <x v="1"/>
    <x v="64"/>
    <x v="1"/>
    <x v="1"/>
    <x v="22"/>
    <x v="2"/>
    <n v="36"/>
    <x v="2"/>
    <x v="2"/>
    <m/>
    <x v="0"/>
    <x v="1"/>
    <x v="1"/>
    <x v="0"/>
    <x v="0"/>
    <s v="GS_GE4D"/>
    <s v="メイン"/>
    <s v="田口"/>
    <s v="水"/>
    <n v="2"/>
    <n v="1304"/>
    <s v=""/>
    <s v=""/>
    <s v=""/>
    <s v=""/>
    <s v=""/>
    <s v=""/>
    <x v="0"/>
    <s v="GR4A水2"/>
    <n v="0.25"/>
    <s v="田口水2"/>
    <n v="0.25"/>
    <n v="1"/>
    <n v="0"/>
    <s v="1304水2"/>
    <n v="0.25"/>
    <s v="GR4AGS_GE4D水21304"/>
    <n v="0"/>
    <m/>
  </r>
  <r>
    <n v="4"/>
    <x v="0"/>
    <x v="18"/>
    <x v="0"/>
    <n v="19"/>
    <s v="曽根"/>
    <x v="26"/>
    <x v="64"/>
    <n v="0"/>
    <e v="#N/A"/>
    <e v="#N/A"/>
    <e v="#N/A"/>
    <x v="18"/>
    <x v="1"/>
    <x v="80"/>
    <x v="0"/>
    <x v="0"/>
    <x v="22"/>
    <x v="2"/>
    <n v="36"/>
    <x v="2"/>
    <x v="2"/>
    <m/>
    <x v="0"/>
    <x v="7"/>
    <x v="4"/>
    <x v="3"/>
    <x v="1"/>
    <s v="GR4B"/>
    <s v="メイン"/>
    <s v="曽根"/>
    <s v="火"/>
    <n v="3"/>
    <n v="1304"/>
    <s v=""/>
    <s v=""/>
    <s v=""/>
    <s v=""/>
    <s v=""/>
    <s v=""/>
    <x v="0"/>
    <s v="GR4B火3"/>
    <n v="1"/>
    <s v="曽根火3"/>
    <n v="0"/>
    <n v="1"/>
    <n v="19"/>
    <s v="1304火3"/>
    <n v="1"/>
    <s v="GR4BGR4B火31304"/>
    <n v="19"/>
    <m/>
  </r>
  <r>
    <n v="4"/>
    <x v="1"/>
    <x v="18"/>
    <x v="0"/>
    <n v="0"/>
    <s v="曽根"/>
    <x v="33"/>
    <x v="199"/>
    <s v="福井"/>
    <s v="ゲーム"/>
    <s v="プログラム"/>
    <s v="専任"/>
    <x v="98"/>
    <x v="1"/>
    <x v="49"/>
    <x v="3"/>
    <x v="3"/>
    <x v="2"/>
    <x v="1"/>
    <n v="33"/>
    <x v="2"/>
    <x v="1"/>
    <m/>
    <x v="0"/>
    <x v="2"/>
    <x v="0"/>
    <x v="1"/>
    <x v="0"/>
    <s v="GS_GE4A"/>
    <s v="メイン"/>
    <s v="庄司"/>
    <s v="金"/>
    <n v="1"/>
    <n v="1402"/>
    <s v=""/>
    <s v=""/>
    <s v=""/>
    <s v=""/>
    <s v=""/>
    <s v=""/>
    <x v="0"/>
    <s v="GR4B金1"/>
    <n v="0.25"/>
    <s v="庄司金1"/>
    <n v="0.125"/>
    <n v="1"/>
    <n v="0"/>
    <s v="1402金1"/>
    <n v="0.125"/>
    <s v="GR4BGS_GE4A金11402"/>
    <n v="0"/>
    <m/>
  </r>
  <r>
    <n v="4"/>
    <x v="1"/>
    <x v="18"/>
    <x v="0"/>
    <n v="0"/>
    <s v="曽根"/>
    <x v="33"/>
    <x v="199"/>
    <s v="福井"/>
    <s v="ゲーム"/>
    <s v="プログラム"/>
    <s v="専任"/>
    <x v="99"/>
    <x v="1"/>
    <x v="50"/>
    <x v="3"/>
    <x v="3"/>
    <x v="17"/>
    <x v="3"/>
    <n v="32"/>
    <x v="2"/>
    <x v="1"/>
    <m/>
    <x v="0"/>
    <x v="1"/>
    <x v="2"/>
    <x v="1"/>
    <x v="0"/>
    <s v="GS_GE4B"/>
    <s v="メイン"/>
    <s v="岩橋"/>
    <s v="金"/>
    <n v="1"/>
    <n v="1403"/>
    <s v=""/>
    <s v=""/>
    <s v=""/>
    <s v=""/>
    <s v=""/>
    <s v=""/>
    <x v="0"/>
    <s v="GR4B金1"/>
    <n v="0.25"/>
    <s v="岩橋金1"/>
    <n v="0.125"/>
    <n v="1"/>
    <n v="0"/>
    <s v="1403金1"/>
    <n v="0.125"/>
    <s v="GR4BGS_GE4B金11403"/>
    <n v="0"/>
    <m/>
  </r>
  <r>
    <n v="4"/>
    <x v="1"/>
    <x v="18"/>
    <x v="0"/>
    <n v="0"/>
    <s v="曽根"/>
    <x v="33"/>
    <x v="199"/>
    <s v="福井"/>
    <s v="ゲーム"/>
    <s v="プログラム"/>
    <s v="専任"/>
    <x v="100"/>
    <x v="1"/>
    <x v="65"/>
    <x v="3"/>
    <x v="3"/>
    <x v="20"/>
    <x v="2"/>
    <n v="36"/>
    <x v="2"/>
    <x v="2"/>
    <m/>
    <x v="0"/>
    <x v="1"/>
    <x v="1"/>
    <x v="0"/>
    <x v="0"/>
    <s v="GS_GE4C"/>
    <s v="メイン"/>
    <s v="五十嵐"/>
    <s v="金"/>
    <n v="1"/>
    <n v="1303"/>
    <s v=""/>
    <s v=""/>
    <s v=""/>
    <s v=""/>
    <s v=""/>
    <s v=""/>
    <x v="0"/>
    <s v="GR4B金1"/>
    <n v="0.25"/>
    <s v="五十嵐金1"/>
    <n v="0.25"/>
    <n v="1"/>
    <n v="0"/>
    <s v="1303金1"/>
    <n v="0.25"/>
    <s v="GR4BGS_GE4C金11303"/>
    <n v="0"/>
    <m/>
  </r>
  <r>
    <n v="4"/>
    <x v="1"/>
    <x v="18"/>
    <x v="0"/>
    <n v="19"/>
    <s v="曽根"/>
    <x v="33"/>
    <x v="199"/>
    <s v="福井"/>
    <s v="ゲーム"/>
    <s v="プログラム"/>
    <s v="専任"/>
    <x v="101"/>
    <x v="1"/>
    <x v="64"/>
    <x v="3"/>
    <x v="3"/>
    <x v="22"/>
    <x v="2"/>
    <n v="36"/>
    <x v="2"/>
    <x v="2"/>
    <m/>
    <x v="0"/>
    <x v="1"/>
    <x v="1"/>
    <x v="0"/>
    <x v="0"/>
    <s v="GS_GE4D"/>
    <s v="メイン"/>
    <s v="田口"/>
    <s v="金"/>
    <n v="1"/>
    <n v="1304"/>
    <s v=""/>
    <s v=""/>
    <s v=""/>
    <s v=""/>
    <s v=""/>
    <s v=""/>
    <x v="0"/>
    <s v="GR4B金1"/>
    <n v="0.25"/>
    <s v="田口金1"/>
    <n v="0.25"/>
    <n v="1"/>
    <n v="19"/>
    <s v="1304金1"/>
    <n v="0.25"/>
    <s v="GR4BGS_GE4D金11304"/>
    <n v="19"/>
    <m/>
  </r>
  <r>
    <n v="4"/>
    <x v="1"/>
    <x v="18"/>
    <x v="0"/>
    <n v="0"/>
    <s v="曽根"/>
    <x v="33"/>
    <x v="199"/>
    <s v="福井"/>
    <s v="ゲーム"/>
    <s v="プログラム"/>
    <s v="専任"/>
    <x v="98"/>
    <x v="1"/>
    <x v="6"/>
    <x v="3"/>
    <x v="1"/>
    <x v="2"/>
    <x v="1"/>
    <n v="33"/>
    <x v="2"/>
    <x v="1"/>
    <m/>
    <x v="0"/>
    <x v="2"/>
    <x v="0"/>
    <x v="1"/>
    <x v="0"/>
    <s v="GS_GE4A"/>
    <s v="メイン"/>
    <s v="西尾"/>
    <s v="金"/>
    <n v="2"/>
    <n v="1402"/>
    <s v=""/>
    <s v=""/>
    <s v=""/>
    <s v=""/>
    <s v=""/>
    <s v=""/>
    <x v="0"/>
    <s v="GR4B金2"/>
    <n v="0.25"/>
    <s v="西尾金2"/>
    <n v="0.125"/>
    <n v="1"/>
    <n v="0"/>
    <s v="1402金2"/>
    <n v="0.125"/>
    <s v="GR4BGS_GE4A金21402"/>
    <n v="0"/>
    <m/>
  </r>
  <r>
    <n v="4"/>
    <x v="1"/>
    <x v="18"/>
    <x v="0"/>
    <n v="0"/>
    <s v="曽根"/>
    <x v="33"/>
    <x v="199"/>
    <s v="福井"/>
    <s v="ゲーム"/>
    <s v="プログラム"/>
    <s v="専任"/>
    <x v="99"/>
    <x v="1"/>
    <x v="50"/>
    <x v="3"/>
    <x v="1"/>
    <x v="17"/>
    <x v="3"/>
    <n v="32"/>
    <x v="2"/>
    <x v="1"/>
    <m/>
    <x v="0"/>
    <x v="1"/>
    <x v="2"/>
    <x v="1"/>
    <x v="0"/>
    <s v="GS_GE4B"/>
    <s v="メイン"/>
    <s v="岩橋"/>
    <s v="金"/>
    <n v="2"/>
    <n v="1403"/>
    <s v=""/>
    <s v=""/>
    <s v=""/>
    <s v=""/>
    <s v=""/>
    <s v=""/>
    <x v="0"/>
    <s v="GR4B金2"/>
    <n v="0.25"/>
    <s v="岩橋金2"/>
    <n v="0.125"/>
    <n v="1"/>
    <n v="0"/>
    <s v="1403金2"/>
    <n v="0.125"/>
    <s v="GR4BGS_GE4B金21403"/>
    <n v="0"/>
    <m/>
  </r>
  <r>
    <n v="4"/>
    <x v="1"/>
    <x v="18"/>
    <x v="0"/>
    <n v="0"/>
    <s v="曽根"/>
    <x v="33"/>
    <x v="199"/>
    <s v="福井"/>
    <s v="ゲーム"/>
    <s v="プログラム"/>
    <s v="専任"/>
    <x v="100"/>
    <x v="1"/>
    <x v="65"/>
    <x v="3"/>
    <x v="1"/>
    <x v="20"/>
    <x v="2"/>
    <n v="36"/>
    <x v="2"/>
    <x v="2"/>
    <m/>
    <x v="0"/>
    <x v="1"/>
    <x v="1"/>
    <x v="0"/>
    <x v="0"/>
    <s v="GS_GE4C"/>
    <s v="メイン"/>
    <s v="五十嵐"/>
    <s v="金"/>
    <n v="2"/>
    <n v="1303"/>
    <s v=""/>
    <s v=""/>
    <s v=""/>
    <s v=""/>
    <s v=""/>
    <s v=""/>
    <x v="0"/>
    <s v="GR4B金2"/>
    <n v="0.25"/>
    <s v="五十嵐金2"/>
    <n v="0.25"/>
    <n v="1"/>
    <n v="0"/>
    <s v="1303金2"/>
    <n v="0.25"/>
    <s v="GR4BGS_GE4C金21303"/>
    <n v="0"/>
    <m/>
  </r>
  <r>
    <n v="4"/>
    <x v="1"/>
    <x v="18"/>
    <x v="0"/>
    <n v="19"/>
    <s v="曽根"/>
    <x v="33"/>
    <x v="199"/>
    <s v="福井"/>
    <s v="ゲーム"/>
    <s v="プログラム"/>
    <s v="専任"/>
    <x v="101"/>
    <x v="1"/>
    <x v="64"/>
    <x v="3"/>
    <x v="1"/>
    <x v="22"/>
    <x v="2"/>
    <n v="36"/>
    <x v="2"/>
    <x v="2"/>
    <m/>
    <x v="0"/>
    <x v="1"/>
    <x v="1"/>
    <x v="0"/>
    <x v="0"/>
    <s v="GS_GE4D"/>
    <s v="メイン"/>
    <s v="田口"/>
    <s v="金"/>
    <n v="2"/>
    <n v="1304"/>
    <s v=""/>
    <s v=""/>
    <s v=""/>
    <s v=""/>
    <s v=""/>
    <s v=""/>
    <x v="0"/>
    <s v="GR4B金2"/>
    <n v="0.25"/>
    <s v="田口金2"/>
    <n v="0.25"/>
    <n v="1"/>
    <n v="19"/>
    <s v="1304金2"/>
    <n v="0.25"/>
    <s v="GR4BGS_GE4D金21304"/>
    <n v="19"/>
    <m/>
  </r>
  <r>
    <n v="4"/>
    <x v="1"/>
    <x v="18"/>
    <x v="0"/>
    <n v="0"/>
    <s v="曽根"/>
    <x v="33"/>
    <x v="199"/>
    <s v="福井"/>
    <s v="ゲーム"/>
    <s v="プログラム"/>
    <s v="専任"/>
    <x v="98"/>
    <x v="1"/>
    <x v="49"/>
    <x v="1"/>
    <x v="3"/>
    <x v="2"/>
    <x v="1"/>
    <n v="33"/>
    <x v="2"/>
    <x v="1"/>
    <m/>
    <x v="0"/>
    <x v="2"/>
    <x v="0"/>
    <x v="1"/>
    <x v="0"/>
    <s v="GS_GE4A"/>
    <s v="メイン"/>
    <s v="庄司"/>
    <s v="水"/>
    <n v="1"/>
    <n v="1402"/>
    <s v=""/>
    <s v=""/>
    <s v=""/>
    <s v=""/>
    <s v=""/>
    <s v=""/>
    <x v="0"/>
    <s v="GR4B水1"/>
    <n v="0.25"/>
    <s v="庄司水1"/>
    <n v="0.125"/>
    <n v="1"/>
    <n v="0"/>
    <s v="1402水1"/>
    <n v="0.125"/>
    <s v="GR4BGS_GE4A水11402"/>
    <n v="0"/>
    <m/>
  </r>
  <r>
    <n v="4"/>
    <x v="1"/>
    <x v="18"/>
    <x v="0"/>
    <n v="0"/>
    <s v="曽根"/>
    <x v="33"/>
    <x v="199"/>
    <s v="福井"/>
    <s v="ゲーム"/>
    <s v="プログラム"/>
    <s v="専任"/>
    <x v="99"/>
    <x v="1"/>
    <x v="50"/>
    <x v="1"/>
    <x v="3"/>
    <x v="17"/>
    <x v="3"/>
    <n v="32"/>
    <x v="2"/>
    <x v="1"/>
    <m/>
    <x v="0"/>
    <x v="1"/>
    <x v="2"/>
    <x v="1"/>
    <x v="0"/>
    <s v="GS_GE4B"/>
    <s v="メイン"/>
    <s v="岩橋"/>
    <s v="水"/>
    <n v="1"/>
    <n v="1403"/>
    <s v=""/>
    <s v=""/>
    <s v=""/>
    <s v=""/>
    <s v=""/>
    <s v=""/>
    <x v="0"/>
    <s v="GR4B水1"/>
    <n v="0.25"/>
    <s v="岩橋水1"/>
    <n v="0.125"/>
    <n v="1"/>
    <n v="0"/>
    <s v="1403水1"/>
    <n v="0.125"/>
    <s v="GR4BGS_GE4B水11403"/>
    <n v="0"/>
    <m/>
  </r>
  <r>
    <n v="4"/>
    <x v="1"/>
    <x v="18"/>
    <x v="0"/>
    <n v="0"/>
    <s v="曽根"/>
    <x v="33"/>
    <x v="199"/>
    <s v="福井"/>
    <s v="ゲーム"/>
    <s v="プログラム"/>
    <s v="専任"/>
    <x v="100"/>
    <x v="1"/>
    <x v="5"/>
    <x v="1"/>
    <x v="3"/>
    <x v="20"/>
    <x v="2"/>
    <n v="36"/>
    <x v="2"/>
    <x v="2"/>
    <m/>
    <x v="0"/>
    <x v="1"/>
    <x v="1"/>
    <x v="0"/>
    <x v="0"/>
    <s v="GS_GE4C"/>
    <s v="メイン"/>
    <s v="飯田"/>
    <s v="水"/>
    <n v="1"/>
    <n v="1303"/>
    <s v=""/>
    <s v=""/>
    <s v=""/>
    <s v=""/>
    <s v=""/>
    <s v=""/>
    <x v="0"/>
    <s v="GR4B水1"/>
    <n v="0.25"/>
    <s v="飯田水1"/>
    <n v="0.25"/>
    <n v="1"/>
    <n v="0"/>
    <s v="1303水1"/>
    <n v="0.25"/>
    <s v="GR4BGS_GE4C水11303"/>
    <n v="0"/>
    <m/>
  </r>
  <r>
    <n v="4"/>
    <x v="1"/>
    <x v="18"/>
    <x v="0"/>
    <n v="19"/>
    <s v="曽根"/>
    <x v="33"/>
    <x v="199"/>
    <s v="福井"/>
    <s v="ゲーム"/>
    <s v="プログラム"/>
    <s v="専任"/>
    <x v="101"/>
    <x v="1"/>
    <x v="64"/>
    <x v="1"/>
    <x v="3"/>
    <x v="22"/>
    <x v="2"/>
    <n v="36"/>
    <x v="2"/>
    <x v="2"/>
    <m/>
    <x v="0"/>
    <x v="1"/>
    <x v="1"/>
    <x v="0"/>
    <x v="0"/>
    <s v="GS_GE4D"/>
    <s v="メイン"/>
    <s v="田口"/>
    <s v="水"/>
    <n v="1"/>
    <n v="1304"/>
    <s v=""/>
    <s v=""/>
    <s v=""/>
    <s v=""/>
    <s v=""/>
    <s v=""/>
    <x v="0"/>
    <s v="GR4B水1"/>
    <n v="0.25"/>
    <s v="田口水1"/>
    <n v="0.25"/>
    <n v="1"/>
    <n v="19"/>
    <s v="1304水1"/>
    <n v="0.25"/>
    <s v="GR4BGS_GE4D水11304"/>
    <n v="19"/>
    <m/>
  </r>
  <r>
    <n v="4"/>
    <x v="1"/>
    <x v="18"/>
    <x v="0"/>
    <n v="0"/>
    <s v="曽根"/>
    <x v="33"/>
    <x v="199"/>
    <s v="福井"/>
    <s v="ゲーム"/>
    <s v="プログラム"/>
    <s v="専任"/>
    <x v="98"/>
    <x v="1"/>
    <x v="6"/>
    <x v="1"/>
    <x v="1"/>
    <x v="2"/>
    <x v="1"/>
    <n v="33"/>
    <x v="2"/>
    <x v="1"/>
    <m/>
    <x v="0"/>
    <x v="2"/>
    <x v="0"/>
    <x v="1"/>
    <x v="0"/>
    <s v="GS_GE4A"/>
    <s v="メイン"/>
    <s v="西尾"/>
    <s v="水"/>
    <n v="2"/>
    <n v="1402"/>
    <s v=""/>
    <s v=""/>
    <s v=""/>
    <s v=""/>
    <s v=""/>
    <s v=""/>
    <x v="0"/>
    <s v="GR4B水2"/>
    <n v="0.25"/>
    <s v="西尾水2"/>
    <n v="0.125"/>
    <n v="1"/>
    <n v="0"/>
    <s v="1402水2"/>
    <n v="0.125"/>
    <s v="GR4BGS_GE4A水21402"/>
    <n v="0"/>
    <m/>
  </r>
  <r>
    <n v="4"/>
    <x v="1"/>
    <x v="18"/>
    <x v="0"/>
    <n v="0"/>
    <s v="曽根"/>
    <x v="33"/>
    <x v="199"/>
    <s v="福井"/>
    <s v="ゲーム"/>
    <s v="プログラム"/>
    <s v="専任"/>
    <x v="99"/>
    <x v="1"/>
    <x v="50"/>
    <x v="1"/>
    <x v="1"/>
    <x v="17"/>
    <x v="3"/>
    <n v="32"/>
    <x v="2"/>
    <x v="1"/>
    <m/>
    <x v="0"/>
    <x v="1"/>
    <x v="2"/>
    <x v="1"/>
    <x v="0"/>
    <s v="GS_GE4B"/>
    <s v="メイン"/>
    <s v="岩橋"/>
    <s v="水"/>
    <n v="2"/>
    <n v="1403"/>
    <s v=""/>
    <s v=""/>
    <s v=""/>
    <s v=""/>
    <s v=""/>
    <s v=""/>
    <x v="0"/>
    <s v="GR4B水2"/>
    <n v="0.25"/>
    <s v="岩橋水2"/>
    <n v="0.125"/>
    <n v="1"/>
    <n v="0"/>
    <s v="1403水2"/>
    <n v="0.125"/>
    <s v="GR4BGS_GE4B水21403"/>
    <n v="0"/>
    <m/>
  </r>
  <r>
    <n v="4"/>
    <x v="1"/>
    <x v="18"/>
    <x v="0"/>
    <n v="0"/>
    <s v="曽根"/>
    <x v="33"/>
    <x v="199"/>
    <s v="福井"/>
    <s v="ゲーム"/>
    <s v="プログラム"/>
    <s v="専任"/>
    <x v="100"/>
    <x v="1"/>
    <x v="5"/>
    <x v="1"/>
    <x v="1"/>
    <x v="20"/>
    <x v="2"/>
    <n v="36"/>
    <x v="2"/>
    <x v="2"/>
    <m/>
    <x v="0"/>
    <x v="1"/>
    <x v="1"/>
    <x v="0"/>
    <x v="0"/>
    <s v="GS_GE4C"/>
    <s v="メイン"/>
    <s v="飯田"/>
    <s v="水"/>
    <n v="2"/>
    <n v="1303"/>
    <s v=""/>
    <s v=""/>
    <s v=""/>
    <s v=""/>
    <s v=""/>
    <s v=""/>
    <x v="0"/>
    <s v="GR4B水2"/>
    <n v="0.25"/>
    <s v="飯田水2"/>
    <n v="0.25"/>
    <n v="1"/>
    <n v="0"/>
    <s v="1303水2"/>
    <n v="0.25"/>
    <s v="GR4BGS_GE4C水21303"/>
    <n v="0"/>
    <m/>
  </r>
  <r>
    <n v="4"/>
    <x v="1"/>
    <x v="18"/>
    <x v="0"/>
    <n v="19"/>
    <s v="曽根"/>
    <x v="33"/>
    <x v="199"/>
    <s v="福井"/>
    <s v="ゲーム"/>
    <s v="プログラム"/>
    <s v="専任"/>
    <x v="101"/>
    <x v="1"/>
    <x v="64"/>
    <x v="1"/>
    <x v="1"/>
    <x v="22"/>
    <x v="2"/>
    <n v="36"/>
    <x v="2"/>
    <x v="2"/>
    <m/>
    <x v="0"/>
    <x v="1"/>
    <x v="1"/>
    <x v="0"/>
    <x v="0"/>
    <s v="GS_GE4D"/>
    <s v="メイン"/>
    <s v="田口"/>
    <s v="水"/>
    <n v="2"/>
    <n v="1304"/>
    <s v=""/>
    <s v=""/>
    <s v=""/>
    <s v=""/>
    <s v=""/>
    <s v=""/>
    <x v="0"/>
    <s v="GR4B水2"/>
    <n v="0.25"/>
    <s v="田口水2"/>
    <n v="0.25"/>
    <n v="1"/>
    <n v="19"/>
    <s v="1304水2"/>
    <n v="0.25"/>
    <s v="GR4BGS_GE4D水21304"/>
    <n v="19"/>
    <m/>
  </r>
  <r>
    <n v="1"/>
    <x v="0"/>
    <x v="64"/>
    <x v="4"/>
    <n v="0"/>
    <n v="0"/>
    <x v="34"/>
    <x v="205"/>
    <s v="角野"/>
    <s v="IT"/>
    <s v="　"/>
    <s v="専任"/>
    <x v="107"/>
    <x v="1"/>
    <x v="28"/>
    <x v="4"/>
    <x v="4"/>
    <x v="25"/>
    <x v="2"/>
    <n v="36"/>
    <x v="0"/>
    <x v="1"/>
    <m/>
    <x v="0"/>
    <x v="3"/>
    <x v="0"/>
    <x v="1"/>
    <x v="0"/>
    <s v="HBS1A"/>
    <s v="メイン"/>
    <s v="角野"/>
    <s v="月"/>
    <n v="5"/>
    <n v="3401"/>
    <s v=""/>
    <s v=""/>
    <s v=""/>
    <s v=""/>
    <s v=""/>
    <s v=""/>
    <x v="0"/>
    <s v="HBS1A月5"/>
    <n v="1"/>
    <s v="角野月5"/>
    <n v="1"/>
    <n v="1"/>
    <n v="0"/>
    <s v="3401月5"/>
    <n v="1"/>
    <s v="HBS1AHBS1A月53401"/>
    <n v="0"/>
    <m/>
  </r>
  <r>
    <n v="1"/>
    <x v="0"/>
    <x v="64"/>
    <x v="4"/>
    <n v="0"/>
    <n v="0"/>
    <x v="34"/>
    <x v="205"/>
    <s v="角野"/>
    <s v="IT"/>
    <s v="　"/>
    <s v="専任"/>
    <x v="107"/>
    <x v="1"/>
    <x v="28"/>
    <x v="2"/>
    <x v="4"/>
    <x v="21"/>
    <x v="2"/>
    <n v="36"/>
    <x v="0"/>
    <x v="2"/>
    <m/>
    <x v="0"/>
    <x v="3"/>
    <x v="0"/>
    <x v="1"/>
    <x v="0"/>
    <s v="HBS1A"/>
    <s v="メイン"/>
    <s v="角野"/>
    <s v="木"/>
    <n v="5"/>
    <n v="3303"/>
    <s v=""/>
    <s v=""/>
    <s v=""/>
    <s v=""/>
    <s v=""/>
    <s v=""/>
    <x v="0"/>
    <s v="HBS1A木5"/>
    <n v="1"/>
    <s v="角野木5"/>
    <n v="1"/>
    <n v="1"/>
    <n v="0"/>
    <s v="3303木5"/>
    <n v="1"/>
    <s v="HBS1AHBS1A木53303"/>
    <n v="0"/>
    <m/>
  </r>
  <r>
    <n v="1"/>
    <x v="0"/>
    <x v="65"/>
    <x v="5"/>
    <n v="0"/>
    <n v="0"/>
    <x v="35"/>
    <x v="206"/>
    <s v="山口"/>
    <s v="ゲーム"/>
    <s v="プログラム"/>
    <s v="専任"/>
    <x v="108"/>
    <x v="1"/>
    <x v="55"/>
    <x v="0"/>
    <x v="4"/>
    <x v="6"/>
    <x v="3"/>
    <n v="32"/>
    <x v="2"/>
    <x v="1"/>
    <m/>
    <x v="0"/>
    <x v="1"/>
    <x v="1"/>
    <x v="1"/>
    <x v="0"/>
    <s v="HGM1A"/>
    <s v="メイン"/>
    <s v="角森"/>
    <s v="火"/>
    <n v="5"/>
    <n v="1405"/>
    <s v=""/>
    <s v=""/>
    <s v=""/>
    <s v=""/>
    <s v=""/>
    <s v=""/>
    <x v="0"/>
    <s v="HGM1A火5"/>
    <n v="1"/>
    <s v="角森火5"/>
    <n v="1"/>
    <n v="1"/>
    <n v="0"/>
    <s v="1405火5"/>
    <n v="1"/>
    <s v="HGM1AHGM1A火51405"/>
    <n v="0"/>
    <m/>
  </r>
  <r>
    <n v="1"/>
    <x v="0"/>
    <x v="65"/>
    <x v="5"/>
    <n v="0"/>
    <n v="0"/>
    <x v="35"/>
    <x v="206"/>
    <s v="山口"/>
    <s v="ゲーム"/>
    <s v="プログラム"/>
    <s v="専任"/>
    <x v="108"/>
    <x v="1"/>
    <x v="51"/>
    <x v="2"/>
    <x v="4"/>
    <x v="6"/>
    <x v="3"/>
    <n v="32"/>
    <x v="2"/>
    <x v="1"/>
    <m/>
    <x v="0"/>
    <x v="1"/>
    <x v="1"/>
    <x v="1"/>
    <x v="0"/>
    <s v="HGM1A"/>
    <s v="メイン"/>
    <s v="牧"/>
    <s v="木"/>
    <n v="5"/>
    <n v="1405"/>
    <s v=""/>
    <s v=""/>
    <s v=""/>
    <s v=""/>
    <s v=""/>
    <s v=""/>
    <x v="0"/>
    <s v="HGM1A木5"/>
    <n v="1"/>
    <s v="牧木5"/>
    <n v="1"/>
    <n v="1"/>
    <n v="0"/>
    <s v="1405木5"/>
    <n v="1"/>
    <s v="HGM1AHGM1A木51405"/>
    <n v="0"/>
    <m/>
  </r>
  <r>
    <n v="1"/>
    <x v="0"/>
    <x v="66"/>
    <x v="4"/>
    <n v="0"/>
    <n v="0"/>
    <x v="34"/>
    <x v="207"/>
    <s v="土居"/>
    <s v="IT"/>
    <s v="　"/>
    <s v="専任"/>
    <x v="109"/>
    <x v="1"/>
    <x v="29"/>
    <x v="0"/>
    <x v="4"/>
    <x v="0"/>
    <x v="0"/>
    <n v="38"/>
    <x v="0"/>
    <x v="0"/>
    <m/>
    <x v="0"/>
    <x v="3"/>
    <x v="0"/>
    <x v="1"/>
    <x v="0"/>
    <s v="HIT1A"/>
    <s v="メイン"/>
    <s v="良原"/>
    <s v="火"/>
    <n v="5"/>
    <n v="3502"/>
    <s v=""/>
    <s v=""/>
    <s v=""/>
    <s v=""/>
    <s v=""/>
    <s v=""/>
    <x v="0"/>
    <s v="HIT1A火5"/>
    <n v="0.5"/>
    <s v="良原火5"/>
    <n v="1"/>
    <n v="1"/>
    <n v="0"/>
    <s v="3502火5"/>
    <n v="1"/>
    <s v="HIT1AHIT1A火53502"/>
    <n v="0"/>
    <m/>
  </r>
  <r>
    <n v="1"/>
    <x v="0"/>
    <x v="66"/>
    <x v="4"/>
    <n v="0"/>
    <n v="0"/>
    <x v="34"/>
    <x v="208"/>
    <s v="内山"/>
    <s v="IT"/>
    <s v="　"/>
    <s v="専任"/>
    <x v="109"/>
    <x v="1"/>
    <x v="34"/>
    <x v="0"/>
    <x v="4"/>
    <x v="15"/>
    <x v="0"/>
    <n v="36"/>
    <x v="0"/>
    <x v="4"/>
    <m/>
    <x v="0"/>
    <x v="3"/>
    <x v="0"/>
    <x v="1"/>
    <x v="0"/>
    <s v="HIT1A"/>
    <s v="メイン"/>
    <s v="加藤"/>
    <s v="火"/>
    <n v="5"/>
    <n v="3601"/>
    <s v=""/>
    <s v=""/>
    <s v=""/>
    <s v=""/>
    <s v=""/>
    <s v=""/>
    <x v="0"/>
    <s v="HIT1A火5"/>
    <n v="0.5"/>
    <s v="加藤火5"/>
    <n v="1"/>
    <n v="1"/>
    <n v="0"/>
    <s v="3601火5"/>
    <n v="1"/>
    <s v="HIT1AHIT1A火53601"/>
    <n v="0"/>
    <m/>
  </r>
  <r>
    <n v="1"/>
    <x v="0"/>
    <x v="66"/>
    <x v="4"/>
    <n v="0"/>
    <n v="0"/>
    <x v="34"/>
    <x v="209"/>
    <s v="藤原"/>
    <s v="IT"/>
    <s v="　"/>
    <s v="専任"/>
    <x v="109"/>
    <x v="1"/>
    <x v="33"/>
    <x v="4"/>
    <x v="4"/>
    <x v="0"/>
    <x v="0"/>
    <n v="38"/>
    <x v="0"/>
    <x v="0"/>
    <m/>
    <x v="0"/>
    <x v="3"/>
    <x v="0"/>
    <x v="1"/>
    <x v="0"/>
    <s v="HIT1A"/>
    <s v="メイン"/>
    <s v="藤原"/>
    <s v="月"/>
    <n v="5"/>
    <n v="3502"/>
    <s v=""/>
    <s v=""/>
    <s v=""/>
    <s v=""/>
    <s v=""/>
    <s v=""/>
    <x v="0"/>
    <s v="HIT1A月5"/>
    <n v="1"/>
    <s v="藤原月5"/>
    <n v="1"/>
    <n v="1"/>
    <n v="0"/>
    <s v="3502月5"/>
    <n v="1"/>
    <s v="HIT1AHIT1A月53502"/>
    <n v="0"/>
    <m/>
  </r>
  <r>
    <n v="1"/>
    <x v="0"/>
    <x v="66"/>
    <x v="4"/>
    <n v="0"/>
    <n v="0"/>
    <x v="34"/>
    <x v="209"/>
    <s v="藤原"/>
    <s v="IT"/>
    <s v="　"/>
    <s v="専任"/>
    <x v="109"/>
    <x v="1"/>
    <x v="28"/>
    <x v="1"/>
    <x v="4"/>
    <x v="0"/>
    <x v="0"/>
    <n v="38"/>
    <x v="0"/>
    <x v="0"/>
    <m/>
    <x v="0"/>
    <x v="3"/>
    <x v="0"/>
    <x v="1"/>
    <x v="0"/>
    <s v="HIT1A"/>
    <s v="メイン"/>
    <s v="角野"/>
    <s v="水"/>
    <n v="5"/>
    <n v="3502"/>
    <s v=""/>
    <s v=""/>
    <s v=""/>
    <s v=""/>
    <s v=""/>
    <s v=""/>
    <x v="0"/>
    <s v="HIT1A水5"/>
    <n v="1"/>
    <s v="角野水5"/>
    <n v="1"/>
    <n v="1"/>
    <n v="0"/>
    <s v="3502水5"/>
    <n v="1"/>
    <s v="HIT1AHIT1A水53502"/>
    <n v="0"/>
    <m/>
  </r>
  <r>
    <n v="1"/>
    <x v="0"/>
    <x v="19"/>
    <x v="2"/>
    <n v="35"/>
    <s v="今井"/>
    <x v="26"/>
    <x v="64"/>
    <n v="0"/>
    <e v="#N/A"/>
    <e v="#N/A"/>
    <e v="#N/A"/>
    <x v="19"/>
    <x v="1"/>
    <x v="68"/>
    <x v="0"/>
    <x v="3"/>
    <x v="40"/>
    <x v="4"/>
    <n v="36"/>
    <x v="0"/>
    <x v="3"/>
    <m/>
    <x v="0"/>
    <x v="3"/>
    <x v="0"/>
    <x v="1"/>
    <x v="1"/>
    <s v="IE1A"/>
    <s v="メイン"/>
    <s v="今井"/>
    <s v="火"/>
    <n v="1"/>
    <n v="3203"/>
    <s v=""/>
    <s v=""/>
    <s v=""/>
    <s v=""/>
    <s v=""/>
    <s v=""/>
    <x v="0"/>
    <s v="IE1A火1"/>
    <n v="1"/>
    <s v="今井火1"/>
    <n v="0"/>
    <n v="1"/>
    <n v="35"/>
    <s v="3203火1"/>
    <n v="1"/>
    <s v="IE1AIE1A火13203"/>
    <n v="35"/>
    <m/>
  </r>
  <r>
    <n v="1"/>
    <x v="1"/>
    <x v="19"/>
    <x v="2"/>
    <n v="35"/>
    <s v="今井"/>
    <x v="16"/>
    <x v="210"/>
    <s v="藤原"/>
    <s v="IT"/>
    <s v="　"/>
    <s v="専任"/>
    <x v="110"/>
    <x v="1"/>
    <x v="28"/>
    <x v="4"/>
    <x v="1"/>
    <x v="28"/>
    <x v="2"/>
    <n v="36"/>
    <x v="0"/>
    <x v="2"/>
    <m/>
    <x v="0"/>
    <x v="3"/>
    <x v="0"/>
    <x v="1"/>
    <x v="0"/>
    <s v="LCIT1A"/>
    <s v="メイン"/>
    <s v="角野"/>
    <s v="月"/>
    <n v="2"/>
    <n v="3301"/>
    <s v=""/>
    <s v=""/>
    <s v=""/>
    <s v=""/>
    <s v=""/>
    <s v=""/>
    <x v="0"/>
    <s v="IE1A月2"/>
    <n v="0.16666666666666666"/>
    <s v="角野月2"/>
    <n v="8.3333333333333329E-2"/>
    <n v="6"/>
    <n v="5.833333333333333"/>
    <s v="3301月2"/>
    <n v="8.3333333333333329E-2"/>
    <s v="IE1ALCIT1A月23301"/>
    <n v="5.833333333333333"/>
    <m/>
  </r>
  <r>
    <n v="1"/>
    <x v="1"/>
    <x v="19"/>
    <x v="2"/>
    <n v="35"/>
    <s v="今井"/>
    <x v="16"/>
    <x v="210"/>
    <s v="藤原"/>
    <s v="IT"/>
    <s v="　"/>
    <s v="専任"/>
    <x v="111"/>
    <x v="1"/>
    <x v="28"/>
    <x v="4"/>
    <x v="1"/>
    <x v="28"/>
    <x v="2"/>
    <n v="36"/>
    <x v="0"/>
    <x v="2"/>
    <m/>
    <x v="0"/>
    <x v="3"/>
    <x v="0"/>
    <x v="1"/>
    <x v="0"/>
    <s v="LCIT1B"/>
    <s v="メイン"/>
    <s v="角野"/>
    <s v="月"/>
    <n v="2"/>
    <n v="3301"/>
    <s v=""/>
    <s v=""/>
    <s v=""/>
    <s v=""/>
    <s v=""/>
    <s v=""/>
    <x v="0"/>
    <s v="IE1A月2"/>
    <n v="0.16666666666666666"/>
    <s v="角野月2"/>
    <n v="8.3333333333333329E-2"/>
    <n v="6"/>
    <n v="5.833333333333333"/>
    <s v="3301月2"/>
    <n v="8.3333333333333329E-2"/>
    <s v="IE1ALCIT1B月23301"/>
    <n v="5.833333333333333"/>
    <m/>
  </r>
  <r>
    <n v="1"/>
    <x v="1"/>
    <x v="19"/>
    <x v="2"/>
    <n v="35"/>
    <s v="今井"/>
    <x v="16"/>
    <x v="210"/>
    <s v="藤原"/>
    <s v="IT"/>
    <s v="　"/>
    <s v="専任"/>
    <x v="112"/>
    <x v="1"/>
    <x v="74"/>
    <x v="4"/>
    <x v="1"/>
    <x v="5"/>
    <x v="2"/>
    <n v="36"/>
    <x v="0"/>
    <x v="2"/>
    <m/>
    <x v="0"/>
    <x v="3"/>
    <x v="0"/>
    <x v="0"/>
    <x v="0"/>
    <s v="LCIT1C"/>
    <s v="メイン"/>
    <s v="吹野"/>
    <s v="月"/>
    <n v="2"/>
    <n v="3302"/>
    <s v=""/>
    <s v=""/>
    <s v=""/>
    <s v=""/>
    <s v=""/>
    <s v=""/>
    <x v="0"/>
    <s v="IE1A月2"/>
    <n v="0.16666666666666666"/>
    <s v="吹野月2"/>
    <n v="8.3333333333333329E-2"/>
    <n v="6"/>
    <n v="5.833333333333333"/>
    <s v="3302月2"/>
    <n v="8.3333333333333329E-2"/>
    <s v="IE1ALCIT1C月23302"/>
    <n v="5.833333333333333"/>
    <m/>
  </r>
  <r>
    <n v="1"/>
    <x v="1"/>
    <x v="19"/>
    <x v="2"/>
    <n v="35"/>
    <s v="今井"/>
    <x v="16"/>
    <x v="210"/>
    <s v="藤原"/>
    <s v="IT"/>
    <s v="　"/>
    <s v="専任"/>
    <x v="113"/>
    <x v="1"/>
    <x v="74"/>
    <x v="4"/>
    <x v="1"/>
    <x v="5"/>
    <x v="2"/>
    <n v="36"/>
    <x v="0"/>
    <x v="2"/>
    <m/>
    <x v="0"/>
    <x v="3"/>
    <x v="0"/>
    <x v="0"/>
    <x v="0"/>
    <s v="LCIT1D"/>
    <s v="メイン"/>
    <s v="吹野"/>
    <s v="月"/>
    <n v="2"/>
    <n v="3302"/>
    <s v=""/>
    <s v=""/>
    <s v=""/>
    <s v=""/>
    <s v=""/>
    <s v=""/>
    <x v="0"/>
    <s v="IE1A月2"/>
    <n v="0.16666666666666666"/>
    <s v="吹野月2"/>
    <n v="8.3333333333333329E-2"/>
    <n v="6"/>
    <n v="5.833333333333333"/>
    <s v="3302月2"/>
    <n v="8.3333333333333329E-2"/>
    <s v="IE1ALCIT1D月23302"/>
    <n v="5.833333333333333"/>
    <m/>
  </r>
  <r>
    <n v="1"/>
    <x v="1"/>
    <x v="19"/>
    <x v="2"/>
    <n v="35"/>
    <s v="今井"/>
    <x v="16"/>
    <x v="210"/>
    <s v="藤原"/>
    <s v="IT"/>
    <s v="　"/>
    <s v="専任"/>
    <x v="39"/>
    <x v="1"/>
    <x v="33"/>
    <x v="4"/>
    <x v="1"/>
    <x v="21"/>
    <x v="2"/>
    <n v="36"/>
    <x v="0"/>
    <x v="2"/>
    <m/>
    <x v="0"/>
    <x v="3"/>
    <x v="0"/>
    <x v="1"/>
    <x v="0"/>
    <s v="LCIT1E"/>
    <s v="メイン"/>
    <s v="藤原"/>
    <s v="月"/>
    <n v="2"/>
    <n v="3303"/>
    <s v=""/>
    <s v=""/>
    <s v=""/>
    <s v=""/>
    <s v=""/>
    <s v=""/>
    <x v="0"/>
    <s v="IE1A月2"/>
    <n v="0.16666666666666666"/>
    <s v="藤原月2"/>
    <n v="8.3333333333333329E-2"/>
    <n v="6"/>
    <n v="5.833333333333333"/>
    <s v="3303月2"/>
    <n v="8.3333333333333329E-2"/>
    <s v="IE1ALCIT1E月23303"/>
    <n v="5.833333333333333"/>
    <m/>
  </r>
  <r>
    <n v="1"/>
    <x v="1"/>
    <x v="19"/>
    <x v="2"/>
    <n v="35"/>
    <s v="今井"/>
    <x v="16"/>
    <x v="210"/>
    <s v="藤原"/>
    <s v="IT"/>
    <s v="　"/>
    <s v="専任"/>
    <x v="40"/>
    <x v="1"/>
    <x v="33"/>
    <x v="4"/>
    <x v="1"/>
    <x v="21"/>
    <x v="2"/>
    <n v="36"/>
    <x v="0"/>
    <x v="2"/>
    <m/>
    <x v="0"/>
    <x v="3"/>
    <x v="0"/>
    <x v="1"/>
    <x v="0"/>
    <s v="LCIT1F"/>
    <s v="メイン"/>
    <s v="藤原"/>
    <s v="月"/>
    <n v="2"/>
    <n v="3303"/>
    <s v=""/>
    <s v=""/>
    <s v=""/>
    <s v=""/>
    <s v=""/>
    <s v=""/>
    <x v="0"/>
    <s v="IE1A月2"/>
    <n v="0.16666666666666666"/>
    <s v="藤原月2"/>
    <n v="8.3333333333333329E-2"/>
    <n v="6"/>
    <n v="5.833333333333333"/>
    <s v="3303月2"/>
    <n v="8.3333333333333329E-2"/>
    <s v="IE1ALCIT1F月23303"/>
    <n v="5.833333333333333"/>
    <m/>
  </r>
  <r>
    <n v="1"/>
    <x v="1"/>
    <x v="19"/>
    <x v="2"/>
    <n v="35"/>
    <s v="今井"/>
    <x v="16"/>
    <x v="63"/>
    <s v="藤原"/>
    <s v="IT"/>
    <s v="　"/>
    <s v="専任"/>
    <x v="110"/>
    <x v="1"/>
    <x v="28"/>
    <x v="4"/>
    <x v="0"/>
    <x v="38"/>
    <x v="5"/>
    <n v="15"/>
    <x v="0"/>
    <x v="5"/>
    <m/>
    <x v="0"/>
    <x v="3"/>
    <x v="0"/>
    <x v="1"/>
    <x v="0"/>
    <s v="LCIT1A"/>
    <s v="メイン"/>
    <s v="角野"/>
    <s v="月"/>
    <n v="3"/>
    <n v="3701"/>
    <s v=""/>
    <s v=""/>
    <s v=""/>
    <s v=""/>
    <s v=""/>
    <s v=""/>
    <x v="0"/>
    <s v="IE1A月3"/>
    <n v="0.125"/>
    <s v="角野月3"/>
    <n v="0.16666666666666666"/>
    <n v="6"/>
    <n v="5.833333333333333"/>
    <s v="3701月3"/>
    <n v="0.16666666666666666"/>
    <s v="IE1ALCIT1A月33701"/>
    <n v="5.833333333333333"/>
    <m/>
  </r>
  <r>
    <n v="1"/>
    <x v="1"/>
    <x v="19"/>
    <x v="2"/>
    <n v="35"/>
    <s v="今井"/>
    <x v="16"/>
    <x v="63"/>
    <s v="藤原"/>
    <s v="IT"/>
    <s v="　"/>
    <s v="専任"/>
    <x v="111"/>
    <x v="1"/>
    <x v="31"/>
    <x v="4"/>
    <x v="0"/>
    <x v="43"/>
    <x v="5"/>
    <n v="15"/>
    <x v="0"/>
    <x v="5"/>
    <m/>
    <x v="0"/>
    <x v="3"/>
    <x v="0"/>
    <x v="0"/>
    <x v="0"/>
    <s v="LCIT1B"/>
    <s v="メイン"/>
    <s v="森"/>
    <s v="月"/>
    <n v="3"/>
    <n v="3702"/>
    <s v=""/>
    <s v=""/>
    <s v=""/>
    <s v=""/>
    <s v=""/>
    <s v=""/>
    <x v="0"/>
    <s v="IE1A月3"/>
    <n v="0.125"/>
    <s v="森月3"/>
    <n v="0.16666666666666666"/>
    <n v="6"/>
    <n v="5.833333333333333"/>
    <s v="3702月3"/>
    <n v="0.16666666666666666"/>
    <s v="IE1ALCIT1B月33702"/>
    <n v="5.833333333333333"/>
    <m/>
  </r>
  <r>
    <n v="1"/>
    <x v="1"/>
    <x v="19"/>
    <x v="2"/>
    <n v="35"/>
    <s v="今井"/>
    <x v="16"/>
    <x v="63"/>
    <s v="藤原"/>
    <s v="IT"/>
    <s v="　"/>
    <s v="専任"/>
    <x v="112"/>
    <x v="1"/>
    <x v="74"/>
    <x v="4"/>
    <x v="0"/>
    <x v="34"/>
    <x v="5"/>
    <n v="15"/>
    <x v="0"/>
    <x v="5"/>
    <m/>
    <x v="0"/>
    <x v="3"/>
    <x v="0"/>
    <x v="0"/>
    <x v="0"/>
    <s v="LCIT1C"/>
    <s v="メイン"/>
    <s v="吹野"/>
    <s v="月"/>
    <n v="3"/>
    <n v="3703"/>
    <s v=""/>
    <s v=""/>
    <s v=""/>
    <s v=""/>
    <s v=""/>
    <s v=""/>
    <x v="0"/>
    <s v="IE1A月3"/>
    <n v="0.125"/>
    <s v="吹野月3"/>
    <n v="0.16666666666666666"/>
    <n v="6"/>
    <n v="5.833333333333333"/>
    <s v="3703月3"/>
    <n v="0.16666666666666666"/>
    <s v="IE1ALCIT1C月33703"/>
    <n v="5.833333333333333"/>
    <m/>
  </r>
  <r>
    <n v="1"/>
    <x v="1"/>
    <x v="19"/>
    <x v="2"/>
    <n v="35"/>
    <s v="今井"/>
    <x v="16"/>
    <x v="63"/>
    <s v="藤原"/>
    <s v="IT"/>
    <s v="　"/>
    <s v="専任"/>
    <x v="113"/>
    <x v="1"/>
    <x v="44"/>
    <x v="4"/>
    <x v="0"/>
    <x v="28"/>
    <x v="2"/>
    <n v="36"/>
    <x v="0"/>
    <x v="2"/>
    <m/>
    <x v="0"/>
    <x v="3"/>
    <x v="0"/>
    <x v="0"/>
    <x v="0"/>
    <s v="LCIT1D"/>
    <s v="メイン"/>
    <s v="杉原"/>
    <s v="月"/>
    <n v="3"/>
    <n v="3301"/>
    <s v=""/>
    <s v=""/>
    <s v=""/>
    <s v=""/>
    <s v=""/>
    <s v=""/>
    <x v="0"/>
    <s v="IE1A月3"/>
    <n v="0.125"/>
    <s v="杉原月3"/>
    <n v="0.16666666666666666"/>
    <n v="6"/>
    <n v="5.833333333333333"/>
    <s v="3301月3"/>
    <n v="0.16666666666666666"/>
    <s v="IE1ALCIT1D月33301"/>
    <n v="5.833333333333333"/>
    <m/>
  </r>
  <r>
    <n v="1"/>
    <x v="1"/>
    <x v="19"/>
    <x v="2"/>
    <n v="35"/>
    <s v="今井"/>
    <x v="16"/>
    <x v="63"/>
    <s v="藤原"/>
    <s v="IT"/>
    <s v="　"/>
    <s v="専任"/>
    <x v="39"/>
    <x v="1"/>
    <x v="33"/>
    <x v="4"/>
    <x v="0"/>
    <x v="5"/>
    <x v="2"/>
    <n v="36"/>
    <x v="0"/>
    <x v="2"/>
    <m/>
    <x v="0"/>
    <x v="3"/>
    <x v="0"/>
    <x v="1"/>
    <x v="0"/>
    <s v="LCIT1E"/>
    <s v="メイン"/>
    <s v="藤原"/>
    <s v="月"/>
    <n v="3"/>
    <n v="3302"/>
    <s v=""/>
    <s v=""/>
    <s v=""/>
    <s v=""/>
    <s v=""/>
    <s v=""/>
    <x v="0"/>
    <s v="IE1A月3"/>
    <n v="0.125"/>
    <s v="藤原月3"/>
    <n v="0.16666666666666666"/>
    <n v="6"/>
    <n v="5.833333333333333"/>
    <s v="3302月3"/>
    <n v="8.3333333333333329E-2"/>
    <s v="IE1ALCIT1E月33302"/>
    <n v="2.9166666666666665"/>
    <m/>
  </r>
  <r>
    <n v="1"/>
    <x v="1"/>
    <x v="19"/>
    <x v="2"/>
    <n v="35"/>
    <s v="今井"/>
    <x v="16"/>
    <x v="63"/>
    <s v="藤原"/>
    <s v="IT"/>
    <s v="　"/>
    <s v="専任"/>
    <x v="40"/>
    <x v="1"/>
    <x v="26"/>
    <x v="4"/>
    <x v="0"/>
    <x v="21"/>
    <x v="2"/>
    <n v="36"/>
    <x v="0"/>
    <x v="2"/>
    <m/>
    <x v="0"/>
    <x v="3"/>
    <x v="0"/>
    <x v="0"/>
    <x v="0"/>
    <s v="LCIT1F"/>
    <s v="メイン"/>
    <s v="梶山"/>
    <s v="月"/>
    <n v="3"/>
    <n v="3303"/>
    <s v=""/>
    <s v=""/>
    <s v=""/>
    <s v=""/>
    <s v=""/>
    <s v=""/>
    <x v="0"/>
    <s v="IE1A月3"/>
    <n v="0.125"/>
    <s v="梶山月3"/>
    <n v="0.16666666666666666"/>
    <n v="6"/>
    <n v="5.833333333333333"/>
    <s v="3303月3"/>
    <n v="8.3333333333333329E-2"/>
    <s v="IE1ALCIT1F月33303"/>
    <n v="2.9166666666666665"/>
    <m/>
  </r>
  <r>
    <n v="1"/>
    <x v="1"/>
    <x v="19"/>
    <x v="2"/>
    <n v="35"/>
    <s v="今井"/>
    <x v="29"/>
    <x v="72"/>
    <s v="奥田"/>
    <s v="ゲーム"/>
    <s v="プログラム"/>
    <s v="専任"/>
    <x v="114"/>
    <x v="1"/>
    <x v="56"/>
    <x v="4"/>
    <x v="2"/>
    <x v="18"/>
    <x v="4"/>
    <n v="36"/>
    <x v="0"/>
    <x v="3"/>
    <m/>
    <x v="0"/>
    <x v="1"/>
    <x v="1"/>
    <x v="1"/>
    <x v="0"/>
    <s v="LFEIT1A"/>
    <s v="メイン"/>
    <s v="奥田"/>
    <s v="月"/>
    <n v="4"/>
    <n v="3201"/>
    <s v=""/>
    <s v=""/>
    <s v=""/>
    <s v=""/>
    <s v=""/>
    <s v=""/>
    <x v="0"/>
    <s v="IE1A月4"/>
    <n v="0.33333333333333331"/>
    <s v="奥田月4"/>
    <n v="0.16666666666666666"/>
    <n v="3"/>
    <n v="11.666666666666666"/>
    <s v="3201月4"/>
    <n v="0.16666666666666666"/>
    <s v="IE1ALFEIT1A月43201"/>
    <n v="11.666666666666666"/>
    <m/>
  </r>
  <r>
    <n v="1"/>
    <x v="1"/>
    <x v="19"/>
    <x v="2"/>
    <n v="35"/>
    <s v="今井"/>
    <x v="29"/>
    <x v="72"/>
    <s v="奥田"/>
    <s v="ゲーム"/>
    <s v="プログラム"/>
    <s v="専任"/>
    <x v="115"/>
    <x v="1"/>
    <x v="69"/>
    <x v="4"/>
    <x v="2"/>
    <x v="19"/>
    <x v="4"/>
    <n v="36"/>
    <x v="0"/>
    <x v="3"/>
    <m/>
    <x v="0"/>
    <x v="3"/>
    <x v="0"/>
    <x v="1"/>
    <x v="0"/>
    <s v="LFEIT1B"/>
    <s v="メイン"/>
    <s v="寺澤"/>
    <s v="月"/>
    <n v="4"/>
    <n v="3202"/>
    <s v=""/>
    <s v=""/>
    <s v=""/>
    <s v=""/>
    <s v=""/>
    <s v=""/>
    <x v="0"/>
    <s v="IE1A月4"/>
    <n v="0.33333333333333331"/>
    <s v="寺澤月4"/>
    <n v="0.16666666666666666"/>
    <n v="3"/>
    <n v="11.666666666666666"/>
    <s v="3202月4"/>
    <n v="0.16666666666666666"/>
    <s v="IE1ALFEIT1B月43202"/>
    <n v="11.666666666666666"/>
    <m/>
  </r>
  <r>
    <n v="1"/>
    <x v="1"/>
    <x v="19"/>
    <x v="2"/>
    <n v="35"/>
    <s v="今井"/>
    <x v="29"/>
    <x v="72"/>
    <s v="奥田"/>
    <s v="ゲーム"/>
    <s v="プログラム"/>
    <s v="専任"/>
    <x v="116"/>
    <x v="1"/>
    <x v="74"/>
    <x v="4"/>
    <x v="2"/>
    <x v="40"/>
    <x v="4"/>
    <n v="36"/>
    <x v="0"/>
    <x v="3"/>
    <m/>
    <x v="0"/>
    <x v="3"/>
    <x v="0"/>
    <x v="0"/>
    <x v="0"/>
    <s v="LFEIT1C"/>
    <s v="メイン"/>
    <s v="吹野"/>
    <s v="月"/>
    <n v="4"/>
    <n v="3203"/>
    <s v=""/>
    <s v=""/>
    <s v=""/>
    <s v=""/>
    <s v=""/>
    <s v=""/>
    <x v="0"/>
    <s v="IE1A月4"/>
    <n v="0.33333333333333331"/>
    <s v="吹野月4"/>
    <n v="0.16666666666666666"/>
    <n v="3"/>
    <n v="11.666666666666666"/>
    <s v="3203月4"/>
    <n v="0.16666666666666666"/>
    <s v="IE1ALFEIT1C月43203"/>
    <n v="11.666666666666666"/>
    <m/>
  </r>
  <r>
    <n v="1"/>
    <x v="1"/>
    <x v="19"/>
    <x v="2"/>
    <n v="35"/>
    <s v="今井"/>
    <x v="16"/>
    <x v="210"/>
    <s v="藤原"/>
    <s v="IT"/>
    <s v="　"/>
    <s v="専任"/>
    <x v="110"/>
    <x v="1"/>
    <x v="28"/>
    <x v="1"/>
    <x v="1"/>
    <x v="28"/>
    <x v="2"/>
    <n v="36"/>
    <x v="0"/>
    <x v="2"/>
    <m/>
    <x v="0"/>
    <x v="3"/>
    <x v="0"/>
    <x v="1"/>
    <x v="0"/>
    <s v="LCIT1A"/>
    <s v="メイン"/>
    <s v="角野"/>
    <s v="水"/>
    <n v="2"/>
    <n v="3301"/>
    <s v=""/>
    <s v=""/>
    <s v=""/>
    <s v=""/>
    <s v=""/>
    <s v=""/>
    <x v="0"/>
    <s v="IE1A水2"/>
    <n v="0.16666666666666666"/>
    <s v="角野水2"/>
    <n v="8.3333333333333329E-2"/>
    <n v="6"/>
    <n v="5.833333333333333"/>
    <s v="3301水2"/>
    <n v="8.3333333333333329E-2"/>
    <s v="IE1ALCIT1A水23301"/>
    <n v="5.833333333333333"/>
    <m/>
  </r>
  <r>
    <n v="1"/>
    <x v="1"/>
    <x v="19"/>
    <x v="2"/>
    <n v="35"/>
    <s v="今井"/>
    <x v="16"/>
    <x v="210"/>
    <s v="藤原"/>
    <s v="IT"/>
    <s v="　"/>
    <s v="専任"/>
    <x v="111"/>
    <x v="1"/>
    <x v="28"/>
    <x v="1"/>
    <x v="1"/>
    <x v="28"/>
    <x v="2"/>
    <n v="36"/>
    <x v="0"/>
    <x v="2"/>
    <m/>
    <x v="0"/>
    <x v="3"/>
    <x v="0"/>
    <x v="1"/>
    <x v="0"/>
    <s v="LCIT1B"/>
    <s v="メイン"/>
    <s v="角野"/>
    <s v="水"/>
    <n v="2"/>
    <n v="3301"/>
    <s v=""/>
    <s v=""/>
    <s v=""/>
    <s v=""/>
    <s v=""/>
    <s v=""/>
    <x v="0"/>
    <s v="IE1A水2"/>
    <n v="0.16666666666666666"/>
    <s v="角野水2"/>
    <n v="8.3333333333333329E-2"/>
    <n v="6"/>
    <n v="5.833333333333333"/>
    <s v="3301水2"/>
    <n v="8.3333333333333329E-2"/>
    <s v="IE1ALCIT1B水23301"/>
    <n v="5.833333333333333"/>
    <m/>
  </r>
  <r>
    <n v="1"/>
    <x v="1"/>
    <x v="19"/>
    <x v="2"/>
    <n v="35"/>
    <s v="今井"/>
    <x v="16"/>
    <x v="210"/>
    <s v="藤原"/>
    <s v="IT"/>
    <s v="　"/>
    <s v="専任"/>
    <x v="112"/>
    <x v="1"/>
    <x v="74"/>
    <x v="1"/>
    <x v="1"/>
    <x v="5"/>
    <x v="2"/>
    <n v="36"/>
    <x v="0"/>
    <x v="2"/>
    <m/>
    <x v="0"/>
    <x v="3"/>
    <x v="0"/>
    <x v="0"/>
    <x v="0"/>
    <s v="LCIT1C"/>
    <s v="メイン"/>
    <s v="吹野"/>
    <s v="水"/>
    <n v="2"/>
    <n v="3302"/>
    <s v=""/>
    <s v=""/>
    <s v=""/>
    <s v=""/>
    <s v=""/>
    <s v=""/>
    <x v="0"/>
    <s v="IE1A水2"/>
    <n v="0.16666666666666666"/>
    <s v="吹野水2"/>
    <n v="8.3333333333333329E-2"/>
    <n v="6"/>
    <n v="5.833333333333333"/>
    <s v="3302水2"/>
    <n v="8.3333333333333329E-2"/>
    <s v="IE1ALCIT1C水23302"/>
    <n v="5.833333333333333"/>
    <m/>
  </r>
  <r>
    <n v="1"/>
    <x v="1"/>
    <x v="19"/>
    <x v="2"/>
    <n v="35"/>
    <s v="今井"/>
    <x v="16"/>
    <x v="210"/>
    <s v="藤原"/>
    <s v="IT"/>
    <s v="　"/>
    <s v="専任"/>
    <x v="113"/>
    <x v="1"/>
    <x v="74"/>
    <x v="1"/>
    <x v="1"/>
    <x v="5"/>
    <x v="2"/>
    <n v="36"/>
    <x v="0"/>
    <x v="2"/>
    <m/>
    <x v="0"/>
    <x v="3"/>
    <x v="0"/>
    <x v="0"/>
    <x v="0"/>
    <s v="LCIT1D"/>
    <s v="メイン"/>
    <s v="吹野"/>
    <s v="水"/>
    <n v="2"/>
    <n v="3302"/>
    <s v=""/>
    <s v=""/>
    <s v=""/>
    <s v=""/>
    <s v=""/>
    <s v=""/>
    <x v="0"/>
    <s v="IE1A水2"/>
    <n v="0.16666666666666666"/>
    <s v="吹野水2"/>
    <n v="8.3333333333333329E-2"/>
    <n v="6"/>
    <n v="5.833333333333333"/>
    <s v="3302水2"/>
    <n v="8.3333333333333329E-2"/>
    <s v="IE1ALCIT1D水23302"/>
    <n v="5.833333333333333"/>
    <m/>
  </r>
  <r>
    <n v="1"/>
    <x v="1"/>
    <x v="19"/>
    <x v="2"/>
    <n v="35"/>
    <s v="今井"/>
    <x v="16"/>
    <x v="210"/>
    <s v="藤原"/>
    <s v="IT"/>
    <s v="　"/>
    <s v="専任"/>
    <x v="39"/>
    <x v="1"/>
    <x v="33"/>
    <x v="1"/>
    <x v="1"/>
    <x v="21"/>
    <x v="2"/>
    <n v="36"/>
    <x v="0"/>
    <x v="2"/>
    <m/>
    <x v="0"/>
    <x v="3"/>
    <x v="0"/>
    <x v="1"/>
    <x v="0"/>
    <s v="LCIT1E"/>
    <s v="メイン"/>
    <s v="藤原"/>
    <s v="水"/>
    <n v="2"/>
    <n v="3303"/>
    <s v=""/>
    <s v=""/>
    <s v=""/>
    <s v=""/>
    <s v=""/>
    <s v=""/>
    <x v="0"/>
    <s v="IE1A水2"/>
    <n v="0.16666666666666666"/>
    <s v="藤原水2"/>
    <n v="8.3333333333333329E-2"/>
    <n v="6"/>
    <n v="5.833333333333333"/>
    <s v="3303水2"/>
    <n v="8.3333333333333329E-2"/>
    <s v="IE1ALCIT1E水23303"/>
    <n v="5.833333333333333"/>
    <m/>
  </r>
  <r>
    <n v="1"/>
    <x v="1"/>
    <x v="19"/>
    <x v="2"/>
    <n v="35"/>
    <s v="今井"/>
    <x v="16"/>
    <x v="210"/>
    <s v="藤原"/>
    <s v="IT"/>
    <s v="　"/>
    <s v="専任"/>
    <x v="40"/>
    <x v="1"/>
    <x v="33"/>
    <x v="1"/>
    <x v="1"/>
    <x v="21"/>
    <x v="2"/>
    <n v="36"/>
    <x v="0"/>
    <x v="2"/>
    <m/>
    <x v="0"/>
    <x v="3"/>
    <x v="0"/>
    <x v="1"/>
    <x v="0"/>
    <s v="LCIT1F"/>
    <s v="メイン"/>
    <s v="藤原"/>
    <s v="水"/>
    <n v="2"/>
    <n v="3303"/>
    <s v=""/>
    <s v=""/>
    <s v=""/>
    <s v=""/>
    <s v=""/>
    <s v=""/>
    <x v="0"/>
    <s v="IE1A水2"/>
    <n v="0.16666666666666666"/>
    <s v="藤原水2"/>
    <n v="8.3333333333333329E-2"/>
    <n v="6"/>
    <n v="5.833333333333333"/>
    <s v="3303水2"/>
    <n v="8.3333333333333329E-2"/>
    <s v="IE1ALCIT1F水23303"/>
    <n v="5.833333333333333"/>
    <m/>
  </r>
  <r>
    <n v="1"/>
    <x v="1"/>
    <x v="19"/>
    <x v="2"/>
    <n v="35"/>
    <s v="今井"/>
    <x v="16"/>
    <x v="63"/>
    <s v="藤原"/>
    <s v="IT"/>
    <s v="　"/>
    <s v="専任"/>
    <x v="110"/>
    <x v="1"/>
    <x v="28"/>
    <x v="1"/>
    <x v="0"/>
    <x v="38"/>
    <x v="5"/>
    <n v="15"/>
    <x v="0"/>
    <x v="5"/>
    <m/>
    <x v="0"/>
    <x v="3"/>
    <x v="0"/>
    <x v="1"/>
    <x v="0"/>
    <s v="LCIT1A"/>
    <s v="メイン"/>
    <s v="角野"/>
    <s v="水"/>
    <n v="3"/>
    <n v="3701"/>
    <s v=""/>
    <s v=""/>
    <s v=""/>
    <s v=""/>
    <s v=""/>
    <s v=""/>
    <x v="0"/>
    <s v="IE1A水3"/>
    <n v="0.125"/>
    <s v="角野水3"/>
    <n v="0.16666666666666666"/>
    <n v="6"/>
    <n v="5.833333333333333"/>
    <s v="3701水3"/>
    <n v="0.16666666666666666"/>
    <s v="IE1ALCIT1A水33701"/>
    <n v="5.833333333333333"/>
    <m/>
  </r>
  <r>
    <n v="1"/>
    <x v="1"/>
    <x v="19"/>
    <x v="2"/>
    <n v="35"/>
    <s v="今井"/>
    <x v="16"/>
    <x v="63"/>
    <s v="藤原"/>
    <s v="IT"/>
    <s v="　"/>
    <s v="専任"/>
    <x v="111"/>
    <x v="1"/>
    <x v="31"/>
    <x v="1"/>
    <x v="0"/>
    <x v="43"/>
    <x v="5"/>
    <n v="15"/>
    <x v="0"/>
    <x v="5"/>
    <m/>
    <x v="0"/>
    <x v="3"/>
    <x v="0"/>
    <x v="0"/>
    <x v="0"/>
    <s v="LCIT1B"/>
    <s v="メイン"/>
    <s v="森"/>
    <s v="水"/>
    <n v="3"/>
    <n v="3702"/>
    <s v=""/>
    <s v=""/>
    <s v=""/>
    <s v=""/>
    <s v=""/>
    <s v=""/>
    <x v="0"/>
    <s v="IE1A水3"/>
    <n v="0.125"/>
    <s v="森水3"/>
    <n v="0.16666666666666666"/>
    <n v="6"/>
    <n v="5.833333333333333"/>
    <s v="3702水3"/>
    <n v="0.16666666666666666"/>
    <s v="IE1ALCIT1B水33702"/>
    <n v="5.833333333333333"/>
    <m/>
  </r>
  <r>
    <n v="1"/>
    <x v="1"/>
    <x v="19"/>
    <x v="2"/>
    <n v="35"/>
    <s v="今井"/>
    <x v="16"/>
    <x v="63"/>
    <s v="藤原"/>
    <s v="IT"/>
    <s v="　"/>
    <s v="専任"/>
    <x v="112"/>
    <x v="1"/>
    <x v="74"/>
    <x v="1"/>
    <x v="0"/>
    <x v="34"/>
    <x v="5"/>
    <n v="15"/>
    <x v="0"/>
    <x v="5"/>
    <m/>
    <x v="0"/>
    <x v="3"/>
    <x v="0"/>
    <x v="0"/>
    <x v="0"/>
    <s v="LCIT1C"/>
    <s v="メイン"/>
    <s v="吹野"/>
    <s v="水"/>
    <n v="3"/>
    <n v="3703"/>
    <s v=""/>
    <s v=""/>
    <s v=""/>
    <s v=""/>
    <s v=""/>
    <s v=""/>
    <x v="0"/>
    <s v="IE1A水3"/>
    <n v="0.125"/>
    <s v="吹野水3"/>
    <n v="0.16666666666666666"/>
    <n v="6"/>
    <n v="5.833333333333333"/>
    <s v="3703水3"/>
    <n v="0.16666666666666666"/>
    <s v="IE1ALCIT1C水33703"/>
    <n v="5.833333333333333"/>
    <m/>
  </r>
  <r>
    <n v="1"/>
    <x v="1"/>
    <x v="19"/>
    <x v="2"/>
    <n v="35"/>
    <s v="今井"/>
    <x v="16"/>
    <x v="63"/>
    <s v="藤原"/>
    <s v="IT"/>
    <s v="　"/>
    <s v="専任"/>
    <x v="113"/>
    <x v="1"/>
    <x v="44"/>
    <x v="1"/>
    <x v="0"/>
    <x v="28"/>
    <x v="2"/>
    <n v="36"/>
    <x v="0"/>
    <x v="2"/>
    <m/>
    <x v="0"/>
    <x v="3"/>
    <x v="0"/>
    <x v="0"/>
    <x v="0"/>
    <s v="LCIT1D"/>
    <s v="メイン"/>
    <s v="杉原"/>
    <s v="水"/>
    <n v="3"/>
    <n v="3301"/>
    <s v=""/>
    <s v=""/>
    <s v=""/>
    <s v=""/>
    <s v=""/>
    <s v=""/>
    <x v="0"/>
    <s v="IE1A水3"/>
    <n v="0.125"/>
    <s v="杉原水3"/>
    <n v="0.16666666666666666"/>
    <n v="6"/>
    <n v="5.833333333333333"/>
    <s v="3301水3"/>
    <n v="0.16666666666666666"/>
    <s v="IE1ALCIT1D水33301"/>
    <n v="5.833333333333333"/>
    <m/>
  </r>
  <r>
    <n v="1"/>
    <x v="1"/>
    <x v="19"/>
    <x v="2"/>
    <n v="35"/>
    <s v="今井"/>
    <x v="16"/>
    <x v="63"/>
    <s v="藤原"/>
    <s v="IT"/>
    <s v="　"/>
    <s v="専任"/>
    <x v="39"/>
    <x v="1"/>
    <x v="33"/>
    <x v="1"/>
    <x v="0"/>
    <x v="5"/>
    <x v="2"/>
    <n v="36"/>
    <x v="0"/>
    <x v="2"/>
    <m/>
    <x v="0"/>
    <x v="3"/>
    <x v="0"/>
    <x v="1"/>
    <x v="0"/>
    <s v="LCIT1E"/>
    <s v="メイン"/>
    <s v="藤原"/>
    <s v="水"/>
    <n v="3"/>
    <n v="3302"/>
    <s v=""/>
    <s v=""/>
    <s v=""/>
    <s v=""/>
    <s v=""/>
    <s v=""/>
    <x v="0"/>
    <s v="IE1A水3"/>
    <n v="0.125"/>
    <s v="藤原水3"/>
    <n v="0.16666666666666666"/>
    <n v="6"/>
    <n v="5.833333333333333"/>
    <s v="3302水3"/>
    <n v="8.3333333333333329E-2"/>
    <s v="IE1ALCIT1E水33302"/>
    <n v="2.9166666666666665"/>
    <m/>
  </r>
  <r>
    <n v="1"/>
    <x v="1"/>
    <x v="19"/>
    <x v="2"/>
    <n v="35"/>
    <s v="今井"/>
    <x v="16"/>
    <x v="63"/>
    <s v="藤原"/>
    <s v="IT"/>
    <s v="　"/>
    <s v="専任"/>
    <x v="40"/>
    <x v="1"/>
    <x v="26"/>
    <x v="1"/>
    <x v="0"/>
    <x v="21"/>
    <x v="2"/>
    <n v="36"/>
    <x v="0"/>
    <x v="2"/>
    <m/>
    <x v="0"/>
    <x v="3"/>
    <x v="0"/>
    <x v="0"/>
    <x v="0"/>
    <s v="LCIT1F"/>
    <s v="メイン"/>
    <s v="梶山"/>
    <s v="水"/>
    <n v="3"/>
    <n v="3303"/>
    <s v=""/>
    <s v=""/>
    <s v=""/>
    <s v=""/>
    <s v=""/>
    <s v=""/>
    <x v="0"/>
    <s v="IE1A水3"/>
    <n v="0.125"/>
    <s v="梶山水3"/>
    <n v="0.16666666666666666"/>
    <n v="6"/>
    <n v="5.833333333333333"/>
    <s v="3303水3"/>
    <n v="8.3333333333333329E-2"/>
    <s v="IE1ALCIT1F水33303"/>
    <n v="2.9166666666666665"/>
    <m/>
  </r>
  <r>
    <n v="1"/>
    <x v="1"/>
    <x v="19"/>
    <x v="2"/>
    <n v="35"/>
    <s v="今井"/>
    <x v="29"/>
    <x v="72"/>
    <s v="奥田"/>
    <s v="ゲーム"/>
    <s v="プログラム"/>
    <s v="専任"/>
    <x v="114"/>
    <x v="1"/>
    <x v="56"/>
    <x v="1"/>
    <x v="2"/>
    <x v="18"/>
    <x v="4"/>
    <n v="36"/>
    <x v="0"/>
    <x v="3"/>
    <m/>
    <x v="0"/>
    <x v="1"/>
    <x v="1"/>
    <x v="1"/>
    <x v="0"/>
    <s v="LFEIT1A"/>
    <s v="メイン"/>
    <s v="奥田"/>
    <s v="水"/>
    <n v="4"/>
    <n v="3201"/>
    <s v=""/>
    <s v=""/>
    <s v=""/>
    <s v=""/>
    <s v=""/>
    <s v=""/>
    <x v="0"/>
    <s v="IE1A水4"/>
    <n v="0.33333333333333331"/>
    <s v="奥田水4"/>
    <n v="0.16666666666666666"/>
    <n v="3"/>
    <n v="11.666666666666666"/>
    <s v="3201水4"/>
    <n v="0.16666666666666666"/>
    <s v="IE1ALFEIT1A水43201"/>
    <n v="11.666666666666666"/>
    <m/>
  </r>
  <r>
    <n v="1"/>
    <x v="1"/>
    <x v="19"/>
    <x v="2"/>
    <n v="35"/>
    <s v="今井"/>
    <x v="29"/>
    <x v="72"/>
    <s v="奥田"/>
    <s v="ゲーム"/>
    <s v="プログラム"/>
    <s v="専任"/>
    <x v="115"/>
    <x v="1"/>
    <x v="69"/>
    <x v="1"/>
    <x v="2"/>
    <x v="19"/>
    <x v="4"/>
    <n v="36"/>
    <x v="0"/>
    <x v="3"/>
    <m/>
    <x v="0"/>
    <x v="3"/>
    <x v="0"/>
    <x v="1"/>
    <x v="0"/>
    <s v="LFEIT1B"/>
    <s v="メイン"/>
    <s v="寺澤"/>
    <s v="水"/>
    <n v="4"/>
    <n v="3202"/>
    <s v=""/>
    <s v=""/>
    <s v=""/>
    <s v=""/>
    <s v=""/>
    <s v=""/>
    <x v="0"/>
    <s v="IE1A水4"/>
    <n v="0.33333333333333331"/>
    <s v="寺澤水4"/>
    <n v="0.16666666666666666"/>
    <n v="3"/>
    <n v="11.666666666666666"/>
    <s v="3202水4"/>
    <n v="0.16666666666666666"/>
    <s v="IE1ALFEIT1B水43202"/>
    <n v="11.666666666666666"/>
    <m/>
  </r>
  <r>
    <n v="1"/>
    <x v="1"/>
    <x v="19"/>
    <x v="2"/>
    <n v="35"/>
    <s v="今井"/>
    <x v="29"/>
    <x v="72"/>
    <s v="奥田"/>
    <s v="ゲーム"/>
    <s v="プログラム"/>
    <s v="専任"/>
    <x v="116"/>
    <x v="1"/>
    <x v="74"/>
    <x v="1"/>
    <x v="2"/>
    <x v="40"/>
    <x v="4"/>
    <n v="36"/>
    <x v="0"/>
    <x v="3"/>
    <m/>
    <x v="0"/>
    <x v="3"/>
    <x v="0"/>
    <x v="0"/>
    <x v="0"/>
    <s v="LFEIT1C"/>
    <s v="メイン"/>
    <s v="吹野"/>
    <s v="水"/>
    <n v="4"/>
    <n v="3203"/>
    <s v=""/>
    <s v=""/>
    <s v=""/>
    <s v=""/>
    <s v=""/>
    <s v=""/>
    <x v="0"/>
    <s v="IE1A水4"/>
    <n v="0.33333333333333331"/>
    <s v="吹野水4"/>
    <n v="0.16666666666666666"/>
    <n v="3"/>
    <n v="11.666666666666666"/>
    <s v="3203水4"/>
    <n v="0.16666666666666666"/>
    <s v="IE1ALFEIT1C水43203"/>
    <n v="11.666666666666666"/>
    <m/>
  </r>
  <r>
    <n v="1"/>
    <x v="1"/>
    <x v="19"/>
    <x v="2"/>
    <n v="35"/>
    <s v="今井"/>
    <x v="29"/>
    <x v="72"/>
    <s v="奥田"/>
    <s v="ゲーム"/>
    <s v="プログラム"/>
    <s v="専任"/>
    <x v="114"/>
    <x v="1"/>
    <x v="56"/>
    <x v="2"/>
    <x v="2"/>
    <x v="18"/>
    <x v="4"/>
    <n v="36"/>
    <x v="0"/>
    <x v="3"/>
    <m/>
    <x v="0"/>
    <x v="1"/>
    <x v="1"/>
    <x v="1"/>
    <x v="0"/>
    <s v="LFEIT1A"/>
    <s v="メイン"/>
    <s v="奥田"/>
    <s v="木"/>
    <n v="4"/>
    <n v="3201"/>
    <s v=""/>
    <s v=""/>
    <s v=""/>
    <s v=""/>
    <s v=""/>
    <s v=""/>
    <x v="0"/>
    <s v="IE1A木4"/>
    <n v="0.33333333333333331"/>
    <s v="奥田木4"/>
    <n v="0.16666666666666666"/>
    <n v="3"/>
    <n v="11.666666666666666"/>
    <s v="3201木4"/>
    <n v="0.16666666666666666"/>
    <s v="IE1ALFEIT1A木43201"/>
    <n v="11.666666666666666"/>
    <m/>
  </r>
  <r>
    <n v="1"/>
    <x v="1"/>
    <x v="19"/>
    <x v="2"/>
    <n v="35"/>
    <s v="今井"/>
    <x v="29"/>
    <x v="72"/>
    <s v="奥田"/>
    <s v="ゲーム"/>
    <s v="プログラム"/>
    <s v="専任"/>
    <x v="115"/>
    <x v="1"/>
    <x v="69"/>
    <x v="2"/>
    <x v="2"/>
    <x v="19"/>
    <x v="4"/>
    <n v="36"/>
    <x v="0"/>
    <x v="3"/>
    <m/>
    <x v="0"/>
    <x v="3"/>
    <x v="0"/>
    <x v="1"/>
    <x v="0"/>
    <s v="LFEIT1B"/>
    <s v="メイン"/>
    <s v="寺澤"/>
    <s v="木"/>
    <n v="4"/>
    <n v="3202"/>
    <s v=""/>
    <s v=""/>
    <s v=""/>
    <s v=""/>
    <s v=""/>
    <s v=""/>
    <x v="0"/>
    <s v="IE1A木4"/>
    <n v="0.33333333333333331"/>
    <s v="寺澤木4"/>
    <n v="0.16666666666666666"/>
    <n v="3"/>
    <n v="11.666666666666666"/>
    <s v="3202木4"/>
    <n v="0.16666666666666666"/>
    <s v="IE1ALFEIT1B木43202"/>
    <n v="11.666666666666666"/>
    <m/>
  </r>
  <r>
    <n v="1"/>
    <x v="1"/>
    <x v="19"/>
    <x v="2"/>
    <n v="35"/>
    <s v="今井"/>
    <x v="29"/>
    <x v="72"/>
    <s v="奥田"/>
    <s v="ゲーム"/>
    <s v="プログラム"/>
    <s v="専任"/>
    <x v="116"/>
    <x v="1"/>
    <x v="74"/>
    <x v="2"/>
    <x v="2"/>
    <x v="40"/>
    <x v="4"/>
    <n v="36"/>
    <x v="0"/>
    <x v="3"/>
    <m/>
    <x v="0"/>
    <x v="3"/>
    <x v="0"/>
    <x v="0"/>
    <x v="0"/>
    <s v="LFEIT1C"/>
    <s v="メイン"/>
    <s v="吹野"/>
    <s v="木"/>
    <n v="4"/>
    <n v="3203"/>
    <s v=""/>
    <s v=""/>
    <s v=""/>
    <s v=""/>
    <s v=""/>
    <s v=""/>
    <x v="0"/>
    <s v="IE1A木4"/>
    <n v="0.33333333333333331"/>
    <s v="吹野木4"/>
    <n v="0.16666666666666666"/>
    <n v="3"/>
    <n v="11.666666666666666"/>
    <s v="3203木4"/>
    <n v="0.16666666666666666"/>
    <s v="IE1ALFEIT1C木43203"/>
    <n v="11.666666666666666"/>
    <m/>
  </r>
  <r>
    <n v="2"/>
    <x v="1"/>
    <x v="21"/>
    <x v="2"/>
    <n v="20"/>
    <s v="小出"/>
    <x v="29"/>
    <x v="211"/>
    <s v="今井"/>
    <s v="IT"/>
    <s v="　"/>
    <s v="専任"/>
    <x v="117"/>
    <x v="1"/>
    <x v="68"/>
    <x v="3"/>
    <x v="3"/>
    <x v="25"/>
    <x v="2"/>
    <n v="36"/>
    <x v="0"/>
    <x v="1"/>
    <m/>
    <x v="0"/>
    <x v="3"/>
    <x v="0"/>
    <x v="1"/>
    <x v="0"/>
    <s v="LKT1_IESKNKWK2KE3A"/>
    <s v="メイン"/>
    <s v="今井"/>
    <s v="金"/>
    <n v="1"/>
    <n v="3401"/>
    <s v=""/>
    <s v=""/>
    <s v=""/>
    <s v=""/>
    <s v=""/>
    <s v=""/>
    <x v="0"/>
    <s v="IE2A金1"/>
    <n v="0.33333333333333331"/>
    <s v="今井金1"/>
    <n v="0.16666666666666666"/>
    <n v="3"/>
    <n v="6.666666666666667"/>
    <s v="3401金1"/>
    <n v="0.16666666666666666"/>
    <s v="IE2ALKT1_IESKNKWK2KE3A金13401"/>
    <n v="6.666666666666667"/>
    <m/>
  </r>
  <r>
    <n v="2"/>
    <x v="1"/>
    <x v="21"/>
    <x v="2"/>
    <n v="20"/>
    <s v="小出"/>
    <x v="29"/>
    <x v="211"/>
    <s v="今井"/>
    <s v="IT"/>
    <s v="　"/>
    <s v="専任"/>
    <x v="118"/>
    <x v="1"/>
    <x v="31"/>
    <x v="3"/>
    <x v="3"/>
    <x v="16"/>
    <x v="2"/>
    <n v="36"/>
    <x v="0"/>
    <x v="1"/>
    <m/>
    <x v="0"/>
    <x v="3"/>
    <x v="0"/>
    <x v="0"/>
    <x v="0"/>
    <s v="LKT1_IESKNKWK2KE3B"/>
    <s v="メイン"/>
    <s v="森"/>
    <s v="金"/>
    <n v="1"/>
    <n v="3402"/>
    <s v=""/>
    <s v=""/>
    <s v=""/>
    <s v=""/>
    <s v=""/>
    <s v=""/>
    <x v="0"/>
    <s v="IE2A金1"/>
    <n v="0.33333333333333331"/>
    <s v="森金1"/>
    <n v="0.16666666666666666"/>
    <n v="3"/>
    <n v="6.666666666666667"/>
    <s v="3402金1"/>
    <n v="0.16666666666666666"/>
    <s v="IE2ALKT1_IESKNKWK2KE3B金13402"/>
    <n v="6.666666666666667"/>
    <m/>
  </r>
  <r>
    <n v="2"/>
    <x v="1"/>
    <x v="21"/>
    <x v="2"/>
    <n v="20"/>
    <s v="小出"/>
    <x v="29"/>
    <x v="211"/>
    <s v="今井"/>
    <s v="IT"/>
    <s v="　"/>
    <s v="専任"/>
    <x v="119"/>
    <x v="1"/>
    <x v="34"/>
    <x v="3"/>
    <x v="3"/>
    <x v="12"/>
    <x v="2"/>
    <n v="36"/>
    <x v="0"/>
    <x v="1"/>
    <m/>
    <x v="0"/>
    <x v="3"/>
    <x v="0"/>
    <x v="1"/>
    <x v="0"/>
    <s v="LKT1_IESKNKWK2KE3C"/>
    <s v="メイン"/>
    <s v="加藤"/>
    <s v="金"/>
    <n v="1"/>
    <n v="3403"/>
    <s v=""/>
    <s v=""/>
    <s v=""/>
    <s v=""/>
    <s v=""/>
    <s v=""/>
    <x v="0"/>
    <s v="IE2A金1"/>
    <n v="0.33333333333333331"/>
    <s v="加藤金1"/>
    <n v="0.16666666666666666"/>
    <n v="3"/>
    <n v="6.666666666666667"/>
    <s v="3403金1"/>
    <n v="0.16666666666666666"/>
    <s v="IE2ALKT1_IESKNKWK2KE3C金13403"/>
    <n v="6.666666666666667"/>
    <m/>
  </r>
  <r>
    <n v="2"/>
    <x v="1"/>
    <x v="21"/>
    <x v="2"/>
    <n v="20"/>
    <s v="小出"/>
    <x v="29"/>
    <x v="211"/>
    <s v="今井"/>
    <s v="IT"/>
    <s v="　"/>
    <s v="専任"/>
    <x v="117"/>
    <x v="1"/>
    <x v="68"/>
    <x v="4"/>
    <x v="3"/>
    <x v="25"/>
    <x v="2"/>
    <n v="36"/>
    <x v="0"/>
    <x v="1"/>
    <m/>
    <x v="0"/>
    <x v="3"/>
    <x v="0"/>
    <x v="1"/>
    <x v="0"/>
    <s v="LKT1_IESKNKWK2KE3A"/>
    <s v="メイン"/>
    <s v="今井"/>
    <s v="月"/>
    <n v="1"/>
    <n v="3401"/>
    <s v=""/>
    <s v=""/>
    <s v=""/>
    <s v=""/>
    <s v=""/>
    <s v=""/>
    <x v="0"/>
    <s v="IE2A月1"/>
    <n v="0.33333333333333331"/>
    <s v="今井月1"/>
    <n v="0.16666666666666666"/>
    <n v="3"/>
    <n v="6.666666666666667"/>
    <s v="3401月1"/>
    <n v="0.16666666666666666"/>
    <s v="IE2ALKT1_IESKNKWK2KE3A月13401"/>
    <n v="6.666666666666667"/>
    <m/>
  </r>
  <r>
    <n v="2"/>
    <x v="1"/>
    <x v="21"/>
    <x v="2"/>
    <n v="20"/>
    <s v="小出"/>
    <x v="29"/>
    <x v="211"/>
    <s v="今井"/>
    <s v="IT"/>
    <s v="　"/>
    <s v="専任"/>
    <x v="118"/>
    <x v="1"/>
    <x v="31"/>
    <x v="4"/>
    <x v="3"/>
    <x v="16"/>
    <x v="2"/>
    <n v="36"/>
    <x v="0"/>
    <x v="1"/>
    <m/>
    <x v="0"/>
    <x v="3"/>
    <x v="0"/>
    <x v="0"/>
    <x v="0"/>
    <s v="LKT1_IESKNKWK2KE3B"/>
    <s v="メイン"/>
    <s v="森"/>
    <s v="月"/>
    <n v="1"/>
    <n v="3402"/>
    <s v=""/>
    <s v=""/>
    <s v=""/>
    <s v=""/>
    <s v=""/>
    <s v=""/>
    <x v="0"/>
    <s v="IE2A月1"/>
    <n v="0.33333333333333331"/>
    <s v="森月1"/>
    <n v="0.16666666666666666"/>
    <n v="3"/>
    <n v="6.666666666666667"/>
    <s v="3402月1"/>
    <n v="0.16666666666666666"/>
    <s v="IE2ALKT1_IESKNKWK2KE3B月13402"/>
    <n v="6.666666666666667"/>
    <m/>
  </r>
  <r>
    <n v="2"/>
    <x v="1"/>
    <x v="21"/>
    <x v="2"/>
    <n v="20"/>
    <s v="小出"/>
    <x v="29"/>
    <x v="211"/>
    <s v="今井"/>
    <s v="IT"/>
    <s v="　"/>
    <s v="専任"/>
    <x v="119"/>
    <x v="1"/>
    <x v="34"/>
    <x v="4"/>
    <x v="3"/>
    <x v="12"/>
    <x v="2"/>
    <n v="36"/>
    <x v="0"/>
    <x v="1"/>
    <m/>
    <x v="0"/>
    <x v="3"/>
    <x v="0"/>
    <x v="1"/>
    <x v="0"/>
    <s v="LKT1_IESKNKWK2KE3C"/>
    <s v="メイン"/>
    <s v="加藤"/>
    <s v="月"/>
    <n v="1"/>
    <n v="3403"/>
    <s v=""/>
    <s v=""/>
    <s v=""/>
    <s v=""/>
    <s v=""/>
    <s v=""/>
    <x v="0"/>
    <s v="IE2A月1"/>
    <n v="0.33333333333333331"/>
    <s v="加藤月1"/>
    <n v="0.16666666666666666"/>
    <n v="3"/>
    <n v="6.666666666666667"/>
    <s v="3403月1"/>
    <n v="0.16666666666666666"/>
    <s v="IE2ALKT1_IESKNKWK2KE3C月13403"/>
    <n v="6.666666666666667"/>
    <m/>
  </r>
  <r>
    <n v="2"/>
    <x v="0"/>
    <x v="21"/>
    <x v="2"/>
    <n v="20"/>
    <s v="小出"/>
    <x v="26"/>
    <x v="64"/>
    <n v="0"/>
    <e v="#N/A"/>
    <e v="#N/A"/>
    <e v="#N/A"/>
    <x v="21"/>
    <x v="1"/>
    <x v="30"/>
    <x v="2"/>
    <x v="3"/>
    <x v="25"/>
    <x v="2"/>
    <n v="36"/>
    <x v="0"/>
    <x v="1"/>
    <m/>
    <x v="0"/>
    <x v="3"/>
    <x v="0"/>
    <x v="1"/>
    <x v="1"/>
    <s v="IE2A"/>
    <s v="メイン"/>
    <s v="小出"/>
    <s v="木"/>
    <n v="1"/>
    <n v="3401"/>
    <s v=""/>
    <s v=""/>
    <s v=""/>
    <s v=""/>
    <s v=""/>
    <s v=""/>
    <x v="0"/>
    <s v="IE2A木1"/>
    <n v="1"/>
    <s v="小出木1"/>
    <n v="0"/>
    <n v="1"/>
    <n v="20"/>
    <s v="3401木1"/>
    <n v="1"/>
    <s v="IE2AIE2A木13401"/>
    <n v="20"/>
    <m/>
  </r>
  <r>
    <n v="2"/>
    <x v="1"/>
    <x v="21"/>
    <x v="2"/>
    <n v="20"/>
    <s v="小出"/>
    <x v="29"/>
    <x v="211"/>
    <s v="今井"/>
    <s v="IT"/>
    <s v="　"/>
    <s v="専任"/>
    <x v="117"/>
    <x v="1"/>
    <x v="68"/>
    <x v="2"/>
    <x v="2"/>
    <x v="25"/>
    <x v="2"/>
    <n v="36"/>
    <x v="0"/>
    <x v="1"/>
    <m/>
    <x v="0"/>
    <x v="3"/>
    <x v="0"/>
    <x v="1"/>
    <x v="0"/>
    <s v="LKT1_IESKNKWK2KE3A"/>
    <s v="メイン"/>
    <s v="今井"/>
    <s v="木"/>
    <n v="4"/>
    <n v="3401"/>
    <s v=""/>
    <s v=""/>
    <s v=""/>
    <s v=""/>
    <s v=""/>
    <s v=""/>
    <x v="0"/>
    <s v="IE2A木4"/>
    <n v="0.33333333333333331"/>
    <s v="今井木4"/>
    <n v="0.16666666666666666"/>
    <n v="3"/>
    <n v="6.666666666666667"/>
    <s v="3401木4"/>
    <n v="0.16666666666666666"/>
    <s v="IE2ALKT1_IESKNKWK2KE3A木43401"/>
    <n v="6.666666666666667"/>
    <m/>
  </r>
  <r>
    <n v="2"/>
    <x v="1"/>
    <x v="21"/>
    <x v="2"/>
    <n v="20"/>
    <s v="小出"/>
    <x v="29"/>
    <x v="211"/>
    <s v="今井"/>
    <s v="IT"/>
    <s v="　"/>
    <s v="専任"/>
    <x v="118"/>
    <x v="1"/>
    <x v="31"/>
    <x v="2"/>
    <x v="2"/>
    <x v="16"/>
    <x v="2"/>
    <n v="36"/>
    <x v="0"/>
    <x v="1"/>
    <m/>
    <x v="0"/>
    <x v="3"/>
    <x v="0"/>
    <x v="0"/>
    <x v="0"/>
    <s v="LKT1_IESKNKWK2KE3B"/>
    <s v="メイン"/>
    <s v="森"/>
    <s v="木"/>
    <n v="4"/>
    <n v="3402"/>
    <s v=""/>
    <s v=""/>
    <s v=""/>
    <s v=""/>
    <s v=""/>
    <s v=""/>
    <x v="0"/>
    <s v="IE2A木4"/>
    <n v="0.33333333333333331"/>
    <s v="森木4"/>
    <n v="0.16666666666666666"/>
    <n v="3"/>
    <n v="6.666666666666667"/>
    <s v="3402木4"/>
    <n v="0.16666666666666666"/>
    <s v="IE2ALKT1_IESKNKWK2KE3B木43402"/>
    <n v="6.666666666666667"/>
    <m/>
  </r>
  <r>
    <n v="2"/>
    <x v="1"/>
    <x v="21"/>
    <x v="2"/>
    <n v="20"/>
    <s v="小出"/>
    <x v="29"/>
    <x v="211"/>
    <s v="今井"/>
    <s v="IT"/>
    <s v="　"/>
    <s v="専任"/>
    <x v="119"/>
    <x v="1"/>
    <x v="34"/>
    <x v="2"/>
    <x v="2"/>
    <x v="12"/>
    <x v="2"/>
    <n v="36"/>
    <x v="0"/>
    <x v="1"/>
    <m/>
    <x v="0"/>
    <x v="3"/>
    <x v="0"/>
    <x v="1"/>
    <x v="0"/>
    <s v="LKT1_IESKNKWK2KE3C"/>
    <s v="メイン"/>
    <s v="加藤"/>
    <s v="木"/>
    <n v="4"/>
    <n v="3403"/>
    <s v=""/>
    <s v=""/>
    <s v=""/>
    <s v=""/>
    <s v=""/>
    <s v=""/>
    <x v="0"/>
    <s v="IE2A木4"/>
    <n v="0.33333333333333331"/>
    <s v="加藤木4"/>
    <n v="0.16666666666666666"/>
    <n v="3"/>
    <n v="6.666666666666667"/>
    <s v="3403木4"/>
    <n v="0.16666666666666666"/>
    <s v="IE2ALKT1_IESKNKWK2KE3C木43403"/>
    <n v="6.666666666666667"/>
    <m/>
  </r>
  <r>
    <n v="3"/>
    <x v="1"/>
    <x v="22"/>
    <x v="2"/>
    <n v="22"/>
    <s v="良原"/>
    <x v="29"/>
    <x v="212"/>
    <s v="今井"/>
    <s v="IT"/>
    <s v="　"/>
    <s v="専任"/>
    <x v="120"/>
    <x v="1"/>
    <x v="68"/>
    <x v="3"/>
    <x v="3"/>
    <x v="25"/>
    <x v="2"/>
    <n v="36"/>
    <x v="0"/>
    <x v="1"/>
    <m/>
    <x v="0"/>
    <x v="3"/>
    <x v="0"/>
    <x v="1"/>
    <x v="0"/>
    <s v="LKT2_IE3A"/>
    <s v="メイン"/>
    <s v="今井"/>
    <s v="金"/>
    <n v="1"/>
    <n v="3401"/>
    <s v=""/>
    <s v=""/>
    <s v=""/>
    <s v=""/>
    <s v=""/>
    <s v=""/>
    <x v="0"/>
    <s v="IE3A金1"/>
    <n v="0.33333333333333331"/>
    <s v="今井金1"/>
    <n v="0.16666666666666666"/>
    <n v="3"/>
    <n v="7.333333333333333"/>
    <s v="3401金1"/>
    <n v="0.16666666666666666"/>
    <s v="IE3ALKT2_IE3A金13401"/>
    <n v="7.333333333333333"/>
    <m/>
  </r>
  <r>
    <n v="3"/>
    <x v="1"/>
    <x v="22"/>
    <x v="2"/>
    <n v="22"/>
    <s v="良原"/>
    <x v="29"/>
    <x v="212"/>
    <s v="今井"/>
    <s v="IT"/>
    <s v="　"/>
    <s v="専任"/>
    <x v="121"/>
    <x v="1"/>
    <x v="31"/>
    <x v="3"/>
    <x v="3"/>
    <x v="16"/>
    <x v="2"/>
    <n v="36"/>
    <x v="0"/>
    <x v="1"/>
    <m/>
    <x v="0"/>
    <x v="3"/>
    <x v="0"/>
    <x v="0"/>
    <x v="0"/>
    <s v="LKT2_IE3B"/>
    <s v="メイン"/>
    <s v="森"/>
    <s v="金"/>
    <n v="1"/>
    <n v="3402"/>
    <s v=""/>
    <s v=""/>
    <s v=""/>
    <s v=""/>
    <s v=""/>
    <s v=""/>
    <x v="0"/>
    <s v="IE3A金1"/>
    <n v="0.33333333333333331"/>
    <s v="森金1"/>
    <n v="0.16666666666666666"/>
    <n v="3"/>
    <n v="7.333333333333333"/>
    <s v="3402金1"/>
    <n v="0.16666666666666666"/>
    <s v="IE3ALKT2_IE3B金13402"/>
    <n v="7.333333333333333"/>
    <m/>
  </r>
  <r>
    <n v="3"/>
    <x v="1"/>
    <x v="22"/>
    <x v="2"/>
    <n v="22"/>
    <s v="良原"/>
    <x v="29"/>
    <x v="212"/>
    <s v="今井"/>
    <s v="IT"/>
    <s v="　"/>
    <s v="専任"/>
    <x v="122"/>
    <x v="1"/>
    <x v="34"/>
    <x v="3"/>
    <x v="3"/>
    <x v="12"/>
    <x v="2"/>
    <n v="36"/>
    <x v="0"/>
    <x v="1"/>
    <m/>
    <x v="0"/>
    <x v="3"/>
    <x v="0"/>
    <x v="1"/>
    <x v="0"/>
    <s v="LKT2_IE3C"/>
    <s v="メイン"/>
    <s v="加藤"/>
    <s v="金"/>
    <n v="1"/>
    <n v="3403"/>
    <s v=""/>
    <s v=""/>
    <s v=""/>
    <s v=""/>
    <s v=""/>
    <s v=""/>
    <x v="0"/>
    <s v="IE3A金1"/>
    <n v="0.33333333333333331"/>
    <s v="加藤金1"/>
    <n v="0.16666666666666666"/>
    <n v="3"/>
    <n v="7.333333333333333"/>
    <s v="3403金1"/>
    <n v="0.16666666666666666"/>
    <s v="IE3ALKT2_IE3C金13403"/>
    <n v="7.333333333333333"/>
    <m/>
  </r>
  <r>
    <n v="3"/>
    <x v="1"/>
    <x v="22"/>
    <x v="2"/>
    <n v="22"/>
    <s v="良原"/>
    <x v="29"/>
    <x v="212"/>
    <s v="今井"/>
    <s v="IT"/>
    <s v="　"/>
    <s v="専任"/>
    <x v="120"/>
    <x v="1"/>
    <x v="68"/>
    <x v="4"/>
    <x v="3"/>
    <x v="25"/>
    <x v="2"/>
    <n v="36"/>
    <x v="0"/>
    <x v="1"/>
    <m/>
    <x v="0"/>
    <x v="3"/>
    <x v="0"/>
    <x v="1"/>
    <x v="0"/>
    <s v="LKT2_IE3A"/>
    <s v="メイン"/>
    <s v="今井"/>
    <s v="月"/>
    <n v="1"/>
    <n v="3401"/>
    <s v=""/>
    <s v=""/>
    <s v=""/>
    <s v=""/>
    <s v=""/>
    <s v=""/>
    <x v="0"/>
    <s v="IE3A月1"/>
    <n v="0.33333333333333331"/>
    <s v="今井月1"/>
    <n v="0.16666666666666666"/>
    <n v="3"/>
    <n v="7.333333333333333"/>
    <s v="3401月1"/>
    <n v="0.16666666666666666"/>
    <s v="IE3ALKT2_IE3A月13401"/>
    <n v="7.333333333333333"/>
    <m/>
  </r>
  <r>
    <n v="3"/>
    <x v="1"/>
    <x v="22"/>
    <x v="2"/>
    <n v="22"/>
    <s v="良原"/>
    <x v="29"/>
    <x v="212"/>
    <s v="今井"/>
    <s v="IT"/>
    <s v="　"/>
    <s v="専任"/>
    <x v="121"/>
    <x v="1"/>
    <x v="31"/>
    <x v="4"/>
    <x v="3"/>
    <x v="16"/>
    <x v="2"/>
    <n v="36"/>
    <x v="0"/>
    <x v="1"/>
    <m/>
    <x v="0"/>
    <x v="3"/>
    <x v="0"/>
    <x v="0"/>
    <x v="0"/>
    <s v="LKT2_IE3B"/>
    <s v="メイン"/>
    <s v="森"/>
    <s v="月"/>
    <n v="1"/>
    <n v="3402"/>
    <s v=""/>
    <s v=""/>
    <s v=""/>
    <s v=""/>
    <s v=""/>
    <s v=""/>
    <x v="0"/>
    <s v="IE3A月1"/>
    <n v="0.33333333333333331"/>
    <s v="森月1"/>
    <n v="0.16666666666666666"/>
    <n v="3"/>
    <n v="7.333333333333333"/>
    <s v="3402月1"/>
    <n v="0.16666666666666666"/>
    <s v="IE3ALKT2_IE3B月13402"/>
    <n v="7.333333333333333"/>
    <m/>
  </r>
  <r>
    <n v="3"/>
    <x v="1"/>
    <x v="22"/>
    <x v="2"/>
    <n v="22"/>
    <s v="良原"/>
    <x v="29"/>
    <x v="212"/>
    <s v="今井"/>
    <s v="IT"/>
    <s v="　"/>
    <s v="専任"/>
    <x v="122"/>
    <x v="1"/>
    <x v="34"/>
    <x v="4"/>
    <x v="3"/>
    <x v="12"/>
    <x v="2"/>
    <n v="36"/>
    <x v="0"/>
    <x v="1"/>
    <m/>
    <x v="0"/>
    <x v="3"/>
    <x v="0"/>
    <x v="1"/>
    <x v="0"/>
    <s v="LKT2_IE3C"/>
    <s v="メイン"/>
    <s v="加藤"/>
    <s v="月"/>
    <n v="1"/>
    <n v="3403"/>
    <s v=""/>
    <s v=""/>
    <s v=""/>
    <s v=""/>
    <s v=""/>
    <s v=""/>
    <x v="0"/>
    <s v="IE3A月1"/>
    <n v="0.33333333333333331"/>
    <s v="加藤月1"/>
    <n v="0.16666666666666666"/>
    <n v="3"/>
    <n v="7.333333333333333"/>
    <s v="3403月1"/>
    <n v="0.16666666666666666"/>
    <s v="IE3ALKT2_IE3C月13403"/>
    <n v="7.333333333333333"/>
    <m/>
  </r>
  <r>
    <n v="3"/>
    <x v="0"/>
    <x v="22"/>
    <x v="2"/>
    <n v="22"/>
    <s v="良原"/>
    <x v="26"/>
    <x v="64"/>
    <n v="0"/>
    <e v="#N/A"/>
    <e v="#N/A"/>
    <e v="#N/A"/>
    <x v="22"/>
    <x v="1"/>
    <x v="29"/>
    <x v="4"/>
    <x v="4"/>
    <x v="12"/>
    <x v="2"/>
    <n v="36"/>
    <x v="0"/>
    <x v="1"/>
    <m/>
    <x v="0"/>
    <x v="3"/>
    <x v="0"/>
    <x v="1"/>
    <x v="1"/>
    <s v="IE3A"/>
    <s v="メイン"/>
    <s v="良原"/>
    <s v="月"/>
    <n v="5"/>
    <n v="3403"/>
    <s v=""/>
    <s v=""/>
    <s v=""/>
    <s v=""/>
    <s v=""/>
    <s v=""/>
    <x v="0"/>
    <s v="IE3A月5"/>
    <n v="0.5"/>
    <s v="良原月5"/>
    <n v="0"/>
    <n v="1"/>
    <n v="22"/>
    <s v="3403月5"/>
    <n v="0.5"/>
    <s v="IE3AIE3A月53403"/>
    <n v="11"/>
    <m/>
  </r>
  <r>
    <n v="3"/>
    <x v="1"/>
    <x v="22"/>
    <x v="2"/>
    <n v="22"/>
    <s v="良原"/>
    <x v="29"/>
    <x v="212"/>
    <s v="今井"/>
    <s v="IT"/>
    <s v="　"/>
    <s v="専任"/>
    <x v="120"/>
    <x v="1"/>
    <x v="68"/>
    <x v="2"/>
    <x v="2"/>
    <x v="25"/>
    <x v="2"/>
    <n v="36"/>
    <x v="0"/>
    <x v="1"/>
    <m/>
    <x v="0"/>
    <x v="3"/>
    <x v="0"/>
    <x v="1"/>
    <x v="0"/>
    <s v="LKT2_IE3A"/>
    <s v="メイン"/>
    <s v="今井"/>
    <s v="木"/>
    <n v="4"/>
    <n v="3401"/>
    <s v=""/>
    <s v=""/>
    <s v=""/>
    <s v=""/>
    <s v=""/>
    <s v=""/>
    <x v="0"/>
    <s v="IE3A木4"/>
    <n v="0.33333333333333331"/>
    <s v="今井木4"/>
    <n v="0.16666666666666666"/>
    <n v="3"/>
    <n v="7.333333333333333"/>
    <s v="3401木4"/>
    <n v="0.16666666666666666"/>
    <s v="IE3ALKT2_IE3A木43401"/>
    <n v="7.333333333333333"/>
    <m/>
  </r>
  <r>
    <n v="3"/>
    <x v="1"/>
    <x v="22"/>
    <x v="2"/>
    <n v="22"/>
    <s v="良原"/>
    <x v="29"/>
    <x v="212"/>
    <s v="今井"/>
    <s v="IT"/>
    <s v="　"/>
    <s v="専任"/>
    <x v="121"/>
    <x v="1"/>
    <x v="31"/>
    <x v="2"/>
    <x v="2"/>
    <x v="16"/>
    <x v="2"/>
    <n v="36"/>
    <x v="0"/>
    <x v="1"/>
    <m/>
    <x v="0"/>
    <x v="3"/>
    <x v="0"/>
    <x v="0"/>
    <x v="0"/>
    <s v="LKT2_IE3B"/>
    <s v="メイン"/>
    <s v="森"/>
    <s v="木"/>
    <n v="4"/>
    <n v="3402"/>
    <s v=""/>
    <s v=""/>
    <s v=""/>
    <s v=""/>
    <s v=""/>
    <s v=""/>
    <x v="0"/>
    <s v="IE3A木4"/>
    <n v="0.33333333333333331"/>
    <s v="森木4"/>
    <n v="0.16666666666666666"/>
    <n v="3"/>
    <n v="7.333333333333333"/>
    <s v="3402木4"/>
    <n v="0.16666666666666666"/>
    <s v="IE3ALKT2_IE3B木43402"/>
    <n v="7.333333333333333"/>
    <m/>
  </r>
  <r>
    <n v="3"/>
    <x v="1"/>
    <x v="22"/>
    <x v="2"/>
    <n v="22"/>
    <s v="良原"/>
    <x v="29"/>
    <x v="212"/>
    <s v="今井"/>
    <s v="IT"/>
    <s v="　"/>
    <s v="専任"/>
    <x v="122"/>
    <x v="1"/>
    <x v="34"/>
    <x v="2"/>
    <x v="2"/>
    <x v="12"/>
    <x v="2"/>
    <n v="36"/>
    <x v="0"/>
    <x v="1"/>
    <m/>
    <x v="0"/>
    <x v="3"/>
    <x v="0"/>
    <x v="1"/>
    <x v="0"/>
    <s v="LKT2_IE3C"/>
    <s v="メイン"/>
    <s v="加藤"/>
    <s v="木"/>
    <n v="4"/>
    <n v="3403"/>
    <s v=""/>
    <s v=""/>
    <s v=""/>
    <s v=""/>
    <s v=""/>
    <s v=""/>
    <x v="0"/>
    <s v="IE3A木4"/>
    <n v="0.33333333333333331"/>
    <s v="加藤木4"/>
    <n v="0.16666666666666666"/>
    <n v="3"/>
    <n v="7.333333333333333"/>
    <s v="3403木4"/>
    <n v="0.16666666666666666"/>
    <s v="IE3ALKT2_IE3C木43403"/>
    <n v="7.333333333333333"/>
    <m/>
  </r>
  <r>
    <n v="4"/>
    <x v="0"/>
    <x v="23"/>
    <x v="2"/>
    <n v="27"/>
    <s v="畠"/>
    <x v="26"/>
    <x v="64"/>
    <n v="0"/>
    <e v="#N/A"/>
    <e v="#N/A"/>
    <e v="#N/A"/>
    <x v="23"/>
    <x v="1"/>
    <x v="32"/>
    <x v="3"/>
    <x v="3"/>
    <x v="28"/>
    <x v="2"/>
    <n v="36"/>
    <x v="0"/>
    <x v="2"/>
    <m/>
    <x v="0"/>
    <x v="3"/>
    <x v="0"/>
    <x v="1"/>
    <x v="1"/>
    <s v="IE4A"/>
    <s v="メイン"/>
    <s v="畠"/>
    <s v="金"/>
    <n v="1"/>
    <n v="3301"/>
    <s v=""/>
    <s v=""/>
    <s v=""/>
    <s v=""/>
    <s v=""/>
    <s v=""/>
    <x v="0"/>
    <s v="IE4A金1"/>
    <n v="1"/>
    <s v="畠金1"/>
    <n v="0"/>
    <n v="1"/>
    <n v="27"/>
    <s v="3301金1"/>
    <n v="1"/>
    <s v="IE4AIE4A金13301"/>
    <n v="27"/>
    <m/>
  </r>
  <r>
    <n v="1"/>
    <x v="1"/>
    <x v="37"/>
    <x v="2"/>
    <n v="7"/>
    <s v="加藤"/>
    <x v="13"/>
    <x v="118"/>
    <s v="土居"/>
    <s v="IT"/>
    <s v="　"/>
    <s v="専任"/>
    <x v="41"/>
    <x v="1"/>
    <x v="26"/>
    <x v="0"/>
    <x v="3"/>
    <x v="0"/>
    <x v="0"/>
    <n v="38"/>
    <x v="0"/>
    <x v="0"/>
    <m/>
    <x v="0"/>
    <x v="3"/>
    <x v="0"/>
    <x v="0"/>
    <x v="0"/>
    <s v="UINKESKNK1A"/>
    <s v="メイン"/>
    <s v="梶山"/>
    <s v="火"/>
    <n v="1"/>
    <n v="3502"/>
    <s v=""/>
    <s v=""/>
    <s v=""/>
    <s v=""/>
    <s v=""/>
    <s v=""/>
    <x v="0"/>
    <s v="IN1A火1"/>
    <n v="1"/>
    <s v="梶山火1"/>
    <n v="0.25"/>
    <n v="1"/>
    <n v="7"/>
    <s v="3502火1"/>
    <n v="0.25"/>
    <s v="IN1AUINKESKNK1A火13502"/>
    <n v="7"/>
    <m/>
  </r>
  <r>
    <n v="1"/>
    <x v="1"/>
    <x v="37"/>
    <x v="2"/>
    <n v="7"/>
    <s v="加藤"/>
    <x v="13"/>
    <x v="27"/>
    <s v="土居"/>
    <s v="IT"/>
    <s v="　"/>
    <s v="専任"/>
    <x v="41"/>
    <x v="1"/>
    <x v="26"/>
    <x v="0"/>
    <x v="1"/>
    <x v="0"/>
    <x v="0"/>
    <n v="38"/>
    <x v="0"/>
    <x v="0"/>
    <m/>
    <x v="0"/>
    <x v="3"/>
    <x v="0"/>
    <x v="0"/>
    <x v="0"/>
    <s v="UINKESKNK1A"/>
    <s v="メイン"/>
    <s v="梶山"/>
    <s v="火"/>
    <n v="2"/>
    <n v="3502"/>
    <s v=""/>
    <s v=""/>
    <s v=""/>
    <s v=""/>
    <s v=""/>
    <s v=""/>
    <x v="0"/>
    <s v="IN1A火2"/>
    <n v="0.5"/>
    <s v="梶山火2"/>
    <n v="0.25"/>
    <n v="1"/>
    <n v="7"/>
    <s v="3502火2"/>
    <n v="0.125"/>
    <s v="IN1AUINKESKNK1A火23502"/>
    <n v="3.5"/>
    <m/>
  </r>
  <r>
    <n v="1"/>
    <x v="1"/>
    <x v="37"/>
    <x v="2"/>
    <n v="7"/>
    <s v="加藤"/>
    <x v="29"/>
    <x v="116"/>
    <s v="今井"/>
    <s v="IT"/>
    <s v="　"/>
    <s v="専任"/>
    <x v="41"/>
    <x v="1"/>
    <x v="68"/>
    <x v="0"/>
    <x v="0"/>
    <x v="40"/>
    <x v="4"/>
    <n v="36"/>
    <x v="0"/>
    <x v="3"/>
    <m/>
    <x v="0"/>
    <x v="3"/>
    <x v="0"/>
    <x v="1"/>
    <x v="0"/>
    <s v="UINKESKNK1A"/>
    <s v="メイン"/>
    <s v="今井"/>
    <s v="火"/>
    <n v="3"/>
    <n v="3203"/>
    <s v=""/>
    <s v=""/>
    <s v=""/>
    <s v=""/>
    <s v=""/>
    <s v=""/>
    <x v="0"/>
    <s v="IN1A火3"/>
    <n v="1"/>
    <s v="今井火3"/>
    <n v="0.25"/>
    <n v="1"/>
    <n v="7"/>
    <s v="3203火3"/>
    <n v="0.25"/>
    <s v="IN1AUINKESKNK1A火33203"/>
    <n v="7"/>
    <m/>
  </r>
  <r>
    <n v="1"/>
    <x v="1"/>
    <x v="37"/>
    <x v="2"/>
    <n v="7"/>
    <s v="加藤"/>
    <x v="29"/>
    <x v="69"/>
    <s v="今井"/>
    <s v="IT"/>
    <s v="　"/>
    <s v="専任"/>
    <x v="41"/>
    <x v="1"/>
    <x v="68"/>
    <x v="3"/>
    <x v="1"/>
    <x v="40"/>
    <x v="4"/>
    <n v="36"/>
    <x v="0"/>
    <x v="3"/>
    <m/>
    <x v="0"/>
    <x v="3"/>
    <x v="0"/>
    <x v="1"/>
    <x v="0"/>
    <s v="UINKESKNK1A"/>
    <s v="メイン"/>
    <s v="今井"/>
    <s v="金"/>
    <n v="2"/>
    <n v="3203"/>
    <s v=""/>
    <s v=""/>
    <s v=""/>
    <s v=""/>
    <s v=""/>
    <s v=""/>
    <x v="0"/>
    <s v="IN1A金2"/>
    <n v="1"/>
    <s v="今井金2"/>
    <n v="0.25"/>
    <n v="1"/>
    <n v="7"/>
    <s v="3203金2"/>
    <n v="0.25"/>
    <s v="IN1AUINKESKNK1A金23203"/>
    <n v="7"/>
    <m/>
  </r>
  <r>
    <n v="1"/>
    <x v="1"/>
    <x v="37"/>
    <x v="2"/>
    <n v="7"/>
    <s v="加藤"/>
    <x v="29"/>
    <x v="71"/>
    <s v="今井"/>
    <s v="IT"/>
    <s v="　"/>
    <s v="専任"/>
    <x v="41"/>
    <x v="1"/>
    <x v="31"/>
    <x v="3"/>
    <x v="0"/>
    <x v="40"/>
    <x v="4"/>
    <n v="36"/>
    <x v="0"/>
    <x v="3"/>
    <m/>
    <x v="0"/>
    <x v="3"/>
    <x v="0"/>
    <x v="0"/>
    <x v="0"/>
    <s v="UINKESKNK1A"/>
    <s v="メイン"/>
    <s v="森"/>
    <s v="金"/>
    <n v="3"/>
    <n v="3203"/>
    <s v=""/>
    <s v=""/>
    <s v=""/>
    <s v=""/>
    <s v=""/>
    <s v=""/>
    <x v="0"/>
    <s v="IN1A金3"/>
    <n v="1"/>
    <s v="森金3"/>
    <n v="0.25"/>
    <n v="1"/>
    <n v="7"/>
    <s v="3203金3"/>
    <n v="0.25"/>
    <s v="IN1AUINKESKNK1A金33203"/>
    <n v="7"/>
    <m/>
  </r>
  <r>
    <n v="1"/>
    <x v="1"/>
    <x v="37"/>
    <x v="2"/>
    <n v="7"/>
    <s v="加藤"/>
    <x v="16"/>
    <x v="210"/>
    <s v="藤原"/>
    <s v="IT"/>
    <s v="　"/>
    <s v="専任"/>
    <x v="110"/>
    <x v="1"/>
    <x v="28"/>
    <x v="4"/>
    <x v="1"/>
    <x v="28"/>
    <x v="2"/>
    <n v="36"/>
    <x v="0"/>
    <x v="2"/>
    <m/>
    <x v="0"/>
    <x v="3"/>
    <x v="0"/>
    <x v="1"/>
    <x v="0"/>
    <s v="LCIT1A"/>
    <s v="メイン"/>
    <s v="角野"/>
    <s v="月"/>
    <n v="2"/>
    <n v="3301"/>
    <s v=""/>
    <s v=""/>
    <s v=""/>
    <s v=""/>
    <s v=""/>
    <s v=""/>
    <x v="0"/>
    <s v="IN1A月2"/>
    <n v="0.16666666666666666"/>
    <s v="角野月2"/>
    <n v="8.3333333333333329E-2"/>
    <n v="6"/>
    <n v="1.1666666666666667"/>
    <s v="3301月2"/>
    <n v="8.3333333333333329E-2"/>
    <s v="IN1ALCIT1A月23301"/>
    <n v="1.1666666666666667"/>
    <m/>
  </r>
  <r>
    <n v="1"/>
    <x v="1"/>
    <x v="37"/>
    <x v="2"/>
    <n v="7"/>
    <s v="加藤"/>
    <x v="16"/>
    <x v="210"/>
    <s v="藤原"/>
    <s v="IT"/>
    <s v="　"/>
    <s v="専任"/>
    <x v="111"/>
    <x v="1"/>
    <x v="28"/>
    <x v="4"/>
    <x v="1"/>
    <x v="28"/>
    <x v="2"/>
    <n v="36"/>
    <x v="0"/>
    <x v="2"/>
    <m/>
    <x v="0"/>
    <x v="3"/>
    <x v="0"/>
    <x v="1"/>
    <x v="0"/>
    <s v="LCIT1B"/>
    <s v="メイン"/>
    <s v="角野"/>
    <s v="月"/>
    <n v="2"/>
    <n v="3301"/>
    <s v=""/>
    <s v=""/>
    <s v=""/>
    <s v=""/>
    <s v=""/>
    <s v=""/>
    <x v="0"/>
    <s v="IN1A月2"/>
    <n v="0.16666666666666666"/>
    <s v="角野月2"/>
    <n v="8.3333333333333329E-2"/>
    <n v="6"/>
    <n v="1.1666666666666667"/>
    <s v="3301月2"/>
    <n v="8.3333333333333329E-2"/>
    <s v="IN1ALCIT1B月23301"/>
    <n v="1.1666666666666667"/>
    <m/>
  </r>
  <r>
    <n v="1"/>
    <x v="1"/>
    <x v="37"/>
    <x v="2"/>
    <n v="7"/>
    <s v="加藤"/>
    <x v="16"/>
    <x v="210"/>
    <s v="藤原"/>
    <s v="IT"/>
    <s v="　"/>
    <s v="専任"/>
    <x v="112"/>
    <x v="1"/>
    <x v="74"/>
    <x v="4"/>
    <x v="1"/>
    <x v="5"/>
    <x v="2"/>
    <n v="36"/>
    <x v="0"/>
    <x v="2"/>
    <m/>
    <x v="0"/>
    <x v="3"/>
    <x v="0"/>
    <x v="0"/>
    <x v="0"/>
    <s v="LCIT1C"/>
    <s v="メイン"/>
    <s v="吹野"/>
    <s v="月"/>
    <n v="2"/>
    <n v="3302"/>
    <s v=""/>
    <s v=""/>
    <s v=""/>
    <s v=""/>
    <s v=""/>
    <s v=""/>
    <x v="0"/>
    <s v="IN1A月2"/>
    <n v="0.16666666666666666"/>
    <s v="吹野月2"/>
    <n v="8.3333333333333329E-2"/>
    <n v="6"/>
    <n v="1.1666666666666667"/>
    <s v="3302月2"/>
    <n v="8.3333333333333329E-2"/>
    <s v="IN1ALCIT1C月23302"/>
    <n v="1.1666666666666667"/>
    <m/>
  </r>
  <r>
    <n v="1"/>
    <x v="1"/>
    <x v="37"/>
    <x v="2"/>
    <n v="7"/>
    <s v="加藤"/>
    <x v="16"/>
    <x v="210"/>
    <s v="藤原"/>
    <s v="IT"/>
    <s v="　"/>
    <s v="専任"/>
    <x v="113"/>
    <x v="1"/>
    <x v="74"/>
    <x v="4"/>
    <x v="1"/>
    <x v="5"/>
    <x v="2"/>
    <n v="36"/>
    <x v="0"/>
    <x v="2"/>
    <m/>
    <x v="0"/>
    <x v="3"/>
    <x v="0"/>
    <x v="0"/>
    <x v="0"/>
    <s v="LCIT1D"/>
    <s v="メイン"/>
    <s v="吹野"/>
    <s v="月"/>
    <n v="2"/>
    <n v="3302"/>
    <s v=""/>
    <s v=""/>
    <s v=""/>
    <s v=""/>
    <s v=""/>
    <s v=""/>
    <x v="0"/>
    <s v="IN1A月2"/>
    <n v="0.16666666666666666"/>
    <s v="吹野月2"/>
    <n v="8.3333333333333329E-2"/>
    <n v="6"/>
    <n v="1.1666666666666667"/>
    <s v="3302月2"/>
    <n v="8.3333333333333329E-2"/>
    <s v="IN1ALCIT1D月23302"/>
    <n v="1.1666666666666667"/>
    <m/>
  </r>
  <r>
    <n v="1"/>
    <x v="1"/>
    <x v="37"/>
    <x v="2"/>
    <n v="7"/>
    <s v="加藤"/>
    <x v="16"/>
    <x v="210"/>
    <s v="藤原"/>
    <s v="IT"/>
    <s v="　"/>
    <s v="専任"/>
    <x v="39"/>
    <x v="1"/>
    <x v="33"/>
    <x v="4"/>
    <x v="1"/>
    <x v="21"/>
    <x v="2"/>
    <n v="36"/>
    <x v="0"/>
    <x v="2"/>
    <m/>
    <x v="0"/>
    <x v="3"/>
    <x v="0"/>
    <x v="1"/>
    <x v="0"/>
    <s v="LCIT1E"/>
    <s v="メイン"/>
    <s v="藤原"/>
    <s v="月"/>
    <n v="2"/>
    <n v="3303"/>
    <s v=""/>
    <s v=""/>
    <s v=""/>
    <s v=""/>
    <s v=""/>
    <s v=""/>
    <x v="0"/>
    <s v="IN1A月2"/>
    <n v="0.16666666666666666"/>
    <s v="藤原月2"/>
    <n v="8.3333333333333329E-2"/>
    <n v="6"/>
    <n v="1.1666666666666667"/>
    <s v="3303月2"/>
    <n v="8.3333333333333329E-2"/>
    <s v="IN1ALCIT1E月23303"/>
    <n v="1.1666666666666667"/>
    <m/>
  </r>
  <r>
    <n v="1"/>
    <x v="1"/>
    <x v="37"/>
    <x v="2"/>
    <n v="7"/>
    <s v="加藤"/>
    <x v="16"/>
    <x v="210"/>
    <s v="藤原"/>
    <s v="IT"/>
    <s v="　"/>
    <s v="専任"/>
    <x v="40"/>
    <x v="1"/>
    <x v="33"/>
    <x v="4"/>
    <x v="1"/>
    <x v="21"/>
    <x v="2"/>
    <n v="36"/>
    <x v="0"/>
    <x v="2"/>
    <m/>
    <x v="0"/>
    <x v="3"/>
    <x v="0"/>
    <x v="1"/>
    <x v="0"/>
    <s v="LCIT1F"/>
    <s v="メイン"/>
    <s v="藤原"/>
    <s v="月"/>
    <n v="2"/>
    <n v="3303"/>
    <s v=""/>
    <s v=""/>
    <s v=""/>
    <s v=""/>
    <s v=""/>
    <s v=""/>
    <x v="0"/>
    <s v="IN1A月2"/>
    <n v="0.16666666666666666"/>
    <s v="藤原月2"/>
    <n v="8.3333333333333329E-2"/>
    <n v="6"/>
    <n v="1.1666666666666667"/>
    <s v="3303月2"/>
    <n v="8.3333333333333329E-2"/>
    <s v="IN1ALCIT1F月23303"/>
    <n v="1.1666666666666667"/>
    <m/>
  </r>
  <r>
    <n v="1"/>
    <x v="1"/>
    <x v="37"/>
    <x v="2"/>
    <n v="7"/>
    <s v="加藤"/>
    <x v="16"/>
    <x v="63"/>
    <s v="藤原"/>
    <s v="IT"/>
    <s v="　"/>
    <s v="専任"/>
    <x v="110"/>
    <x v="1"/>
    <x v="28"/>
    <x v="4"/>
    <x v="0"/>
    <x v="38"/>
    <x v="5"/>
    <n v="15"/>
    <x v="0"/>
    <x v="5"/>
    <m/>
    <x v="0"/>
    <x v="3"/>
    <x v="0"/>
    <x v="1"/>
    <x v="0"/>
    <s v="LCIT1A"/>
    <s v="メイン"/>
    <s v="角野"/>
    <s v="月"/>
    <n v="3"/>
    <n v="3701"/>
    <s v=""/>
    <s v=""/>
    <s v=""/>
    <s v=""/>
    <s v=""/>
    <s v=""/>
    <x v="0"/>
    <s v="IN1A月3"/>
    <n v="0.125"/>
    <s v="角野月3"/>
    <n v="0.16666666666666666"/>
    <n v="6"/>
    <n v="1.1666666666666667"/>
    <s v="3701月3"/>
    <n v="0.16666666666666666"/>
    <s v="IN1ALCIT1A月33701"/>
    <n v="1.1666666666666667"/>
    <m/>
  </r>
  <r>
    <n v="1"/>
    <x v="1"/>
    <x v="37"/>
    <x v="2"/>
    <n v="7"/>
    <s v="加藤"/>
    <x v="16"/>
    <x v="63"/>
    <s v="藤原"/>
    <s v="IT"/>
    <s v="　"/>
    <s v="専任"/>
    <x v="111"/>
    <x v="1"/>
    <x v="31"/>
    <x v="4"/>
    <x v="0"/>
    <x v="43"/>
    <x v="5"/>
    <n v="15"/>
    <x v="0"/>
    <x v="5"/>
    <m/>
    <x v="0"/>
    <x v="3"/>
    <x v="0"/>
    <x v="0"/>
    <x v="0"/>
    <s v="LCIT1B"/>
    <s v="メイン"/>
    <s v="森"/>
    <s v="月"/>
    <n v="3"/>
    <n v="3702"/>
    <s v=""/>
    <s v=""/>
    <s v=""/>
    <s v=""/>
    <s v=""/>
    <s v=""/>
    <x v="0"/>
    <s v="IN1A月3"/>
    <n v="0.125"/>
    <s v="森月3"/>
    <n v="0.16666666666666666"/>
    <n v="6"/>
    <n v="1.1666666666666667"/>
    <s v="3702月3"/>
    <n v="0.16666666666666666"/>
    <s v="IN1ALCIT1B月33702"/>
    <n v="1.1666666666666667"/>
    <m/>
  </r>
  <r>
    <n v="1"/>
    <x v="1"/>
    <x v="37"/>
    <x v="2"/>
    <n v="7"/>
    <s v="加藤"/>
    <x v="16"/>
    <x v="63"/>
    <s v="藤原"/>
    <s v="IT"/>
    <s v="　"/>
    <s v="専任"/>
    <x v="112"/>
    <x v="1"/>
    <x v="74"/>
    <x v="4"/>
    <x v="0"/>
    <x v="34"/>
    <x v="5"/>
    <n v="15"/>
    <x v="0"/>
    <x v="5"/>
    <m/>
    <x v="0"/>
    <x v="3"/>
    <x v="0"/>
    <x v="0"/>
    <x v="0"/>
    <s v="LCIT1C"/>
    <s v="メイン"/>
    <s v="吹野"/>
    <s v="月"/>
    <n v="3"/>
    <n v="3703"/>
    <s v=""/>
    <s v=""/>
    <s v=""/>
    <s v=""/>
    <s v=""/>
    <s v=""/>
    <x v="0"/>
    <s v="IN1A月3"/>
    <n v="0.125"/>
    <s v="吹野月3"/>
    <n v="0.16666666666666666"/>
    <n v="6"/>
    <n v="1.1666666666666667"/>
    <s v="3703月3"/>
    <n v="0.16666666666666666"/>
    <s v="IN1ALCIT1C月33703"/>
    <n v="1.1666666666666667"/>
    <m/>
  </r>
  <r>
    <n v="1"/>
    <x v="1"/>
    <x v="37"/>
    <x v="2"/>
    <n v="7"/>
    <s v="加藤"/>
    <x v="16"/>
    <x v="63"/>
    <s v="藤原"/>
    <s v="IT"/>
    <s v="　"/>
    <s v="専任"/>
    <x v="113"/>
    <x v="1"/>
    <x v="44"/>
    <x v="4"/>
    <x v="0"/>
    <x v="28"/>
    <x v="2"/>
    <n v="36"/>
    <x v="0"/>
    <x v="2"/>
    <m/>
    <x v="0"/>
    <x v="3"/>
    <x v="0"/>
    <x v="0"/>
    <x v="0"/>
    <s v="LCIT1D"/>
    <s v="メイン"/>
    <s v="杉原"/>
    <s v="月"/>
    <n v="3"/>
    <n v="3301"/>
    <s v=""/>
    <s v=""/>
    <s v=""/>
    <s v=""/>
    <s v=""/>
    <s v=""/>
    <x v="0"/>
    <s v="IN1A月3"/>
    <n v="0.125"/>
    <s v="杉原月3"/>
    <n v="0.16666666666666666"/>
    <n v="6"/>
    <n v="1.1666666666666667"/>
    <s v="3301月3"/>
    <n v="0.16666666666666666"/>
    <s v="IN1ALCIT1D月33301"/>
    <n v="1.1666666666666667"/>
    <m/>
  </r>
  <r>
    <n v="1"/>
    <x v="1"/>
    <x v="37"/>
    <x v="2"/>
    <n v="7"/>
    <s v="加藤"/>
    <x v="16"/>
    <x v="63"/>
    <s v="藤原"/>
    <s v="IT"/>
    <s v="　"/>
    <s v="専任"/>
    <x v="39"/>
    <x v="1"/>
    <x v="33"/>
    <x v="4"/>
    <x v="0"/>
    <x v="5"/>
    <x v="2"/>
    <n v="36"/>
    <x v="0"/>
    <x v="2"/>
    <m/>
    <x v="0"/>
    <x v="3"/>
    <x v="0"/>
    <x v="1"/>
    <x v="0"/>
    <s v="LCIT1E"/>
    <s v="メイン"/>
    <s v="藤原"/>
    <s v="月"/>
    <n v="3"/>
    <n v="3302"/>
    <s v=""/>
    <s v=""/>
    <s v=""/>
    <s v=""/>
    <s v=""/>
    <s v=""/>
    <x v="0"/>
    <s v="IN1A月3"/>
    <n v="0.125"/>
    <s v="藤原月3"/>
    <n v="0.16666666666666666"/>
    <n v="6"/>
    <n v="1.1666666666666667"/>
    <s v="3302月3"/>
    <n v="8.3333333333333329E-2"/>
    <s v="IN1ALCIT1E月33302"/>
    <n v="0.58333333333333337"/>
    <m/>
  </r>
  <r>
    <n v="1"/>
    <x v="1"/>
    <x v="37"/>
    <x v="2"/>
    <n v="7"/>
    <s v="加藤"/>
    <x v="16"/>
    <x v="63"/>
    <s v="藤原"/>
    <s v="IT"/>
    <s v="　"/>
    <s v="専任"/>
    <x v="40"/>
    <x v="1"/>
    <x v="26"/>
    <x v="4"/>
    <x v="0"/>
    <x v="21"/>
    <x v="2"/>
    <n v="36"/>
    <x v="0"/>
    <x v="2"/>
    <m/>
    <x v="0"/>
    <x v="3"/>
    <x v="0"/>
    <x v="0"/>
    <x v="0"/>
    <s v="LCIT1F"/>
    <s v="メイン"/>
    <s v="梶山"/>
    <s v="月"/>
    <n v="3"/>
    <n v="3303"/>
    <s v=""/>
    <s v=""/>
    <s v=""/>
    <s v=""/>
    <s v=""/>
    <s v=""/>
    <x v="0"/>
    <s v="IN1A月3"/>
    <n v="0.125"/>
    <s v="梶山月3"/>
    <n v="0.16666666666666666"/>
    <n v="6"/>
    <n v="1.1666666666666667"/>
    <s v="3303月3"/>
    <n v="8.3333333333333329E-2"/>
    <s v="IN1ALCIT1F月33303"/>
    <n v="0.58333333333333337"/>
    <m/>
  </r>
  <r>
    <n v="1"/>
    <x v="1"/>
    <x v="37"/>
    <x v="2"/>
    <n v="7"/>
    <s v="加藤"/>
    <x v="29"/>
    <x v="72"/>
    <s v="奥田"/>
    <s v="ゲーム"/>
    <s v="プログラム"/>
    <s v="専任"/>
    <x v="114"/>
    <x v="1"/>
    <x v="56"/>
    <x v="4"/>
    <x v="2"/>
    <x v="18"/>
    <x v="4"/>
    <n v="36"/>
    <x v="0"/>
    <x v="3"/>
    <m/>
    <x v="0"/>
    <x v="1"/>
    <x v="1"/>
    <x v="1"/>
    <x v="0"/>
    <s v="LFEIT1A"/>
    <s v="メイン"/>
    <s v="奥田"/>
    <s v="月"/>
    <n v="4"/>
    <n v="3201"/>
    <s v=""/>
    <s v=""/>
    <s v=""/>
    <s v=""/>
    <s v=""/>
    <s v=""/>
    <x v="0"/>
    <s v="IN1A月4"/>
    <n v="0.33333333333333331"/>
    <s v="奥田月4"/>
    <n v="0.16666666666666666"/>
    <n v="3"/>
    <n v="2.3333333333333335"/>
    <s v="3201月4"/>
    <n v="0.16666666666666666"/>
    <s v="IN1ALFEIT1A月43201"/>
    <n v="2.3333333333333335"/>
    <m/>
  </r>
  <r>
    <n v="1"/>
    <x v="1"/>
    <x v="37"/>
    <x v="2"/>
    <n v="7"/>
    <s v="加藤"/>
    <x v="29"/>
    <x v="72"/>
    <s v="奥田"/>
    <s v="ゲーム"/>
    <s v="プログラム"/>
    <s v="専任"/>
    <x v="115"/>
    <x v="1"/>
    <x v="69"/>
    <x v="4"/>
    <x v="2"/>
    <x v="19"/>
    <x v="4"/>
    <n v="36"/>
    <x v="0"/>
    <x v="3"/>
    <m/>
    <x v="0"/>
    <x v="3"/>
    <x v="0"/>
    <x v="1"/>
    <x v="0"/>
    <s v="LFEIT1B"/>
    <s v="メイン"/>
    <s v="寺澤"/>
    <s v="月"/>
    <n v="4"/>
    <n v="3202"/>
    <s v=""/>
    <s v=""/>
    <s v=""/>
    <s v=""/>
    <s v=""/>
    <s v=""/>
    <x v="0"/>
    <s v="IN1A月4"/>
    <n v="0.33333333333333331"/>
    <s v="寺澤月4"/>
    <n v="0.16666666666666666"/>
    <n v="3"/>
    <n v="2.3333333333333335"/>
    <s v="3202月4"/>
    <n v="0.16666666666666666"/>
    <s v="IN1ALFEIT1B月43202"/>
    <n v="2.3333333333333335"/>
    <m/>
  </r>
  <r>
    <n v="1"/>
    <x v="1"/>
    <x v="37"/>
    <x v="2"/>
    <n v="7"/>
    <s v="加藤"/>
    <x v="29"/>
    <x v="72"/>
    <s v="奥田"/>
    <s v="ゲーム"/>
    <s v="プログラム"/>
    <s v="専任"/>
    <x v="116"/>
    <x v="1"/>
    <x v="74"/>
    <x v="4"/>
    <x v="2"/>
    <x v="40"/>
    <x v="4"/>
    <n v="36"/>
    <x v="0"/>
    <x v="3"/>
    <m/>
    <x v="0"/>
    <x v="3"/>
    <x v="0"/>
    <x v="0"/>
    <x v="0"/>
    <s v="LFEIT1C"/>
    <s v="メイン"/>
    <s v="吹野"/>
    <s v="月"/>
    <n v="4"/>
    <n v="3203"/>
    <s v=""/>
    <s v=""/>
    <s v=""/>
    <s v=""/>
    <s v=""/>
    <s v=""/>
    <x v="0"/>
    <s v="IN1A月4"/>
    <n v="0.33333333333333331"/>
    <s v="吹野月4"/>
    <n v="0.16666666666666666"/>
    <n v="3"/>
    <n v="2.3333333333333335"/>
    <s v="3203月4"/>
    <n v="0.16666666666666666"/>
    <s v="IN1ALFEIT1C月43203"/>
    <n v="2.3333333333333335"/>
    <m/>
  </r>
  <r>
    <n v="1"/>
    <x v="1"/>
    <x v="37"/>
    <x v="2"/>
    <n v="7"/>
    <s v="加藤"/>
    <x v="26"/>
    <x v="64"/>
    <n v="0"/>
    <e v="#N/A"/>
    <e v="#N/A"/>
    <e v="#N/A"/>
    <x v="41"/>
    <x v="1"/>
    <x v="34"/>
    <x v="4"/>
    <x v="4"/>
    <x v="18"/>
    <x v="4"/>
    <n v="36"/>
    <x v="0"/>
    <x v="3"/>
    <m/>
    <x v="0"/>
    <x v="3"/>
    <x v="0"/>
    <x v="1"/>
    <x v="1"/>
    <s v="UINKESKNK1A"/>
    <s v="メイン"/>
    <s v="加藤"/>
    <s v="月"/>
    <n v="5"/>
    <n v="3201"/>
    <s v=""/>
    <s v=""/>
    <s v=""/>
    <s v=""/>
    <s v=""/>
    <s v=""/>
    <x v="0"/>
    <s v="IN1A月5"/>
    <n v="0.5"/>
    <s v="加藤月5"/>
    <n v="0"/>
    <n v="1"/>
    <n v="7"/>
    <s v="3201月5"/>
    <n v="0.125"/>
    <s v="IN1AUINKESKNK1A月53201"/>
    <n v="3.5"/>
    <m/>
  </r>
  <r>
    <n v="1"/>
    <x v="1"/>
    <x v="37"/>
    <x v="2"/>
    <n v="7"/>
    <s v="加藤"/>
    <x v="12"/>
    <x v="117"/>
    <s v="内山"/>
    <s v="IT"/>
    <s v="　"/>
    <s v="専任"/>
    <x v="41"/>
    <x v="1"/>
    <x v="34"/>
    <x v="1"/>
    <x v="3"/>
    <x v="28"/>
    <x v="2"/>
    <n v="36"/>
    <x v="0"/>
    <x v="2"/>
    <m/>
    <x v="0"/>
    <x v="3"/>
    <x v="0"/>
    <x v="1"/>
    <x v="1"/>
    <s v="UINKESKNK1A"/>
    <s v="メイン"/>
    <s v="加藤"/>
    <s v="水"/>
    <n v="1"/>
    <n v="3301"/>
    <s v=""/>
    <s v=""/>
    <s v=""/>
    <s v=""/>
    <s v=""/>
    <s v=""/>
    <x v="0"/>
    <s v="IN1A水1"/>
    <n v="1"/>
    <s v="加藤水1"/>
    <n v="0.25"/>
    <n v="1"/>
    <n v="7"/>
    <s v="3301水1"/>
    <n v="0.25"/>
    <s v="IN1AUINKESKNK1A水13301"/>
    <n v="7"/>
    <m/>
  </r>
  <r>
    <n v="1"/>
    <x v="1"/>
    <x v="37"/>
    <x v="2"/>
    <n v="7"/>
    <s v="加藤"/>
    <x v="16"/>
    <x v="210"/>
    <s v="藤原"/>
    <s v="IT"/>
    <s v="　"/>
    <s v="専任"/>
    <x v="110"/>
    <x v="1"/>
    <x v="28"/>
    <x v="1"/>
    <x v="1"/>
    <x v="28"/>
    <x v="2"/>
    <n v="36"/>
    <x v="0"/>
    <x v="2"/>
    <m/>
    <x v="0"/>
    <x v="3"/>
    <x v="0"/>
    <x v="1"/>
    <x v="0"/>
    <s v="LCIT1A"/>
    <s v="メイン"/>
    <s v="角野"/>
    <s v="水"/>
    <n v="2"/>
    <n v="3301"/>
    <s v=""/>
    <s v=""/>
    <s v=""/>
    <s v=""/>
    <s v=""/>
    <s v=""/>
    <x v="0"/>
    <s v="IN1A水2"/>
    <n v="0.16666666666666666"/>
    <s v="角野水2"/>
    <n v="8.3333333333333329E-2"/>
    <n v="6"/>
    <n v="1.1666666666666667"/>
    <s v="3301水2"/>
    <n v="8.3333333333333329E-2"/>
    <s v="IN1ALCIT1A水23301"/>
    <n v="1.1666666666666667"/>
    <m/>
  </r>
  <r>
    <n v="1"/>
    <x v="1"/>
    <x v="37"/>
    <x v="2"/>
    <n v="7"/>
    <s v="加藤"/>
    <x v="16"/>
    <x v="210"/>
    <s v="藤原"/>
    <s v="IT"/>
    <s v="　"/>
    <s v="専任"/>
    <x v="111"/>
    <x v="1"/>
    <x v="28"/>
    <x v="1"/>
    <x v="1"/>
    <x v="28"/>
    <x v="2"/>
    <n v="36"/>
    <x v="0"/>
    <x v="2"/>
    <m/>
    <x v="0"/>
    <x v="3"/>
    <x v="0"/>
    <x v="1"/>
    <x v="0"/>
    <s v="LCIT1B"/>
    <s v="メイン"/>
    <s v="角野"/>
    <s v="水"/>
    <n v="2"/>
    <n v="3301"/>
    <s v=""/>
    <s v=""/>
    <s v=""/>
    <s v=""/>
    <s v=""/>
    <s v=""/>
    <x v="0"/>
    <s v="IN1A水2"/>
    <n v="0.16666666666666666"/>
    <s v="角野水2"/>
    <n v="8.3333333333333329E-2"/>
    <n v="6"/>
    <n v="1.1666666666666667"/>
    <s v="3301水2"/>
    <n v="8.3333333333333329E-2"/>
    <s v="IN1ALCIT1B水23301"/>
    <n v="1.1666666666666667"/>
    <m/>
  </r>
  <r>
    <n v="1"/>
    <x v="1"/>
    <x v="37"/>
    <x v="2"/>
    <n v="7"/>
    <s v="加藤"/>
    <x v="16"/>
    <x v="210"/>
    <s v="藤原"/>
    <s v="IT"/>
    <s v="　"/>
    <s v="専任"/>
    <x v="112"/>
    <x v="1"/>
    <x v="74"/>
    <x v="1"/>
    <x v="1"/>
    <x v="5"/>
    <x v="2"/>
    <n v="36"/>
    <x v="0"/>
    <x v="2"/>
    <m/>
    <x v="0"/>
    <x v="3"/>
    <x v="0"/>
    <x v="0"/>
    <x v="0"/>
    <s v="LCIT1C"/>
    <s v="メイン"/>
    <s v="吹野"/>
    <s v="水"/>
    <n v="2"/>
    <n v="3302"/>
    <s v=""/>
    <s v=""/>
    <s v=""/>
    <s v=""/>
    <s v=""/>
    <s v=""/>
    <x v="0"/>
    <s v="IN1A水2"/>
    <n v="0.16666666666666666"/>
    <s v="吹野水2"/>
    <n v="8.3333333333333329E-2"/>
    <n v="6"/>
    <n v="1.1666666666666667"/>
    <s v="3302水2"/>
    <n v="8.3333333333333329E-2"/>
    <s v="IN1ALCIT1C水23302"/>
    <n v="1.1666666666666667"/>
    <m/>
  </r>
  <r>
    <n v="1"/>
    <x v="1"/>
    <x v="37"/>
    <x v="2"/>
    <n v="7"/>
    <s v="加藤"/>
    <x v="16"/>
    <x v="210"/>
    <s v="藤原"/>
    <s v="IT"/>
    <s v="　"/>
    <s v="専任"/>
    <x v="113"/>
    <x v="1"/>
    <x v="74"/>
    <x v="1"/>
    <x v="1"/>
    <x v="5"/>
    <x v="2"/>
    <n v="36"/>
    <x v="0"/>
    <x v="2"/>
    <m/>
    <x v="0"/>
    <x v="3"/>
    <x v="0"/>
    <x v="0"/>
    <x v="0"/>
    <s v="LCIT1D"/>
    <s v="メイン"/>
    <s v="吹野"/>
    <s v="水"/>
    <n v="2"/>
    <n v="3302"/>
    <s v=""/>
    <s v=""/>
    <s v=""/>
    <s v=""/>
    <s v=""/>
    <s v=""/>
    <x v="0"/>
    <s v="IN1A水2"/>
    <n v="0.16666666666666666"/>
    <s v="吹野水2"/>
    <n v="8.3333333333333329E-2"/>
    <n v="6"/>
    <n v="1.1666666666666667"/>
    <s v="3302水2"/>
    <n v="8.3333333333333329E-2"/>
    <s v="IN1ALCIT1D水23302"/>
    <n v="1.1666666666666667"/>
    <m/>
  </r>
  <r>
    <n v="1"/>
    <x v="1"/>
    <x v="37"/>
    <x v="2"/>
    <n v="7"/>
    <s v="加藤"/>
    <x v="16"/>
    <x v="210"/>
    <s v="藤原"/>
    <s v="IT"/>
    <s v="　"/>
    <s v="専任"/>
    <x v="39"/>
    <x v="1"/>
    <x v="33"/>
    <x v="1"/>
    <x v="1"/>
    <x v="21"/>
    <x v="2"/>
    <n v="36"/>
    <x v="0"/>
    <x v="2"/>
    <m/>
    <x v="0"/>
    <x v="3"/>
    <x v="0"/>
    <x v="1"/>
    <x v="0"/>
    <s v="LCIT1E"/>
    <s v="メイン"/>
    <s v="藤原"/>
    <s v="水"/>
    <n v="2"/>
    <n v="3303"/>
    <s v=""/>
    <s v=""/>
    <s v=""/>
    <s v=""/>
    <s v=""/>
    <s v=""/>
    <x v="0"/>
    <s v="IN1A水2"/>
    <n v="0.16666666666666666"/>
    <s v="藤原水2"/>
    <n v="8.3333333333333329E-2"/>
    <n v="6"/>
    <n v="1.1666666666666667"/>
    <s v="3303水2"/>
    <n v="8.3333333333333329E-2"/>
    <s v="IN1ALCIT1E水23303"/>
    <n v="1.1666666666666667"/>
    <m/>
  </r>
  <r>
    <n v="1"/>
    <x v="1"/>
    <x v="37"/>
    <x v="2"/>
    <n v="7"/>
    <s v="加藤"/>
    <x v="16"/>
    <x v="210"/>
    <s v="藤原"/>
    <s v="IT"/>
    <s v="　"/>
    <s v="専任"/>
    <x v="40"/>
    <x v="1"/>
    <x v="33"/>
    <x v="1"/>
    <x v="1"/>
    <x v="21"/>
    <x v="2"/>
    <n v="36"/>
    <x v="0"/>
    <x v="2"/>
    <m/>
    <x v="0"/>
    <x v="3"/>
    <x v="0"/>
    <x v="1"/>
    <x v="0"/>
    <s v="LCIT1F"/>
    <s v="メイン"/>
    <s v="藤原"/>
    <s v="水"/>
    <n v="2"/>
    <n v="3303"/>
    <s v=""/>
    <s v=""/>
    <s v=""/>
    <s v=""/>
    <s v=""/>
    <s v=""/>
    <x v="0"/>
    <s v="IN1A水2"/>
    <n v="0.16666666666666666"/>
    <s v="藤原水2"/>
    <n v="8.3333333333333329E-2"/>
    <n v="6"/>
    <n v="1.1666666666666667"/>
    <s v="3303水2"/>
    <n v="8.3333333333333329E-2"/>
    <s v="IN1ALCIT1F水23303"/>
    <n v="1.1666666666666667"/>
    <m/>
  </r>
  <r>
    <n v="1"/>
    <x v="1"/>
    <x v="37"/>
    <x v="2"/>
    <n v="7"/>
    <s v="加藤"/>
    <x v="16"/>
    <x v="63"/>
    <s v="藤原"/>
    <s v="IT"/>
    <s v="　"/>
    <s v="専任"/>
    <x v="110"/>
    <x v="1"/>
    <x v="28"/>
    <x v="1"/>
    <x v="0"/>
    <x v="38"/>
    <x v="5"/>
    <n v="15"/>
    <x v="0"/>
    <x v="5"/>
    <m/>
    <x v="0"/>
    <x v="3"/>
    <x v="0"/>
    <x v="1"/>
    <x v="0"/>
    <s v="LCIT1A"/>
    <s v="メイン"/>
    <s v="角野"/>
    <s v="水"/>
    <n v="3"/>
    <n v="3701"/>
    <s v=""/>
    <s v=""/>
    <s v=""/>
    <s v=""/>
    <s v=""/>
    <s v=""/>
    <x v="0"/>
    <s v="IN1A水3"/>
    <n v="0.125"/>
    <s v="角野水3"/>
    <n v="0.16666666666666666"/>
    <n v="6"/>
    <n v="1.1666666666666667"/>
    <s v="3701水3"/>
    <n v="0.16666666666666666"/>
    <s v="IN1ALCIT1A水33701"/>
    <n v="1.1666666666666667"/>
    <m/>
  </r>
  <r>
    <n v="1"/>
    <x v="1"/>
    <x v="37"/>
    <x v="2"/>
    <n v="7"/>
    <s v="加藤"/>
    <x v="16"/>
    <x v="63"/>
    <s v="藤原"/>
    <s v="IT"/>
    <s v="　"/>
    <s v="専任"/>
    <x v="111"/>
    <x v="1"/>
    <x v="31"/>
    <x v="1"/>
    <x v="0"/>
    <x v="43"/>
    <x v="5"/>
    <n v="15"/>
    <x v="0"/>
    <x v="5"/>
    <m/>
    <x v="0"/>
    <x v="3"/>
    <x v="0"/>
    <x v="0"/>
    <x v="0"/>
    <s v="LCIT1B"/>
    <s v="メイン"/>
    <s v="森"/>
    <s v="水"/>
    <n v="3"/>
    <n v="3702"/>
    <s v=""/>
    <s v=""/>
    <s v=""/>
    <s v=""/>
    <s v=""/>
    <s v=""/>
    <x v="0"/>
    <s v="IN1A水3"/>
    <n v="0.125"/>
    <s v="森水3"/>
    <n v="0.16666666666666666"/>
    <n v="6"/>
    <n v="1.1666666666666667"/>
    <s v="3702水3"/>
    <n v="0.16666666666666666"/>
    <s v="IN1ALCIT1B水33702"/>
    <n v="1.1666666666666667"/>
    <m/>
  </r>
  <r>
    <n v="1"/>
    <x v="1"/>
    <x v="37"/>
    <x v="2"/>
    <n v="7"/>
    <s v="加藤"/>
    <x v="16"/>
    <x v="63"/>
    <s v="藤原"/>
    <s v="IT"/>
    <s v="　"/>
    <s v="専任"/>
    <x v="112"/>
    <x v="1"/>
    <x v="74"/>
    <x v="1"/>
    <x v="0"/>
    <x v="34"/>
    <x v="5"/>
    <n v="15"/>
    <x v="0"/>
    <x v="5"/>
    <m/>
    <x v="0"/>
    <x v="3"/>
    <x v="0"/>
    <x v="0"/>
    <x v="0"/>
    <s v="LCIT1C"/>
    <s v="メイン"/>
    <s v="吹野"/>
    <s v="水"/>
    <n v="3"/>
    <n v="3703"/>
    <s v=""/>
    <s v=""/>
    <s v=""/>
    <s v=""/>
    <s v=""/>
    <s v=""/>
    <x v="0"/>
    <s v="IN1A水3"/>
    <n v="0.125"/>
    <s v="吹野水3"/>
    <n v="0.16666666666666666"/>
    <n v="6"/>
    <n v="1.1666666666666667"/>
    <s v="3703水3"/>
    <n v="0.16666666666666666"/>
    <s v="IN1ALCIT1C水33703"/>
    <n v="1.1666666666666667"/>
    <m/>
  </r>
  <r>
    <n v="1"/>
    <x v="1"/>
    <x v="37"/>
    <x v="2"/>
    <n v="7"/>
    <s v="加藤"/>
    <x v="16"/>
    <x v="63"/>
    <s v="藤原"/>
    <s v="IT"/>
    <s v="　"/>
    <s v="専任"/>
    <x v="113"/>
    <x v="1"/>
    <x v="44"/>
    <x v="1"/>
    <x v="0"/>
    <x v="28"/>
    <x v="2"/>
    <n v="36"/>
    <x v="0"/>
    <x v="2"/>
    <m/>
    <x v="0"/>
    <x v="3"/>
    <x v="0"/>
    <x v="0"/>
    <x v="0"/>
    <s v="LCIT1D"/>
    <s v="メイン"/>
    <s v="杉原"/>
    <s v="水"/>
    <n v="3"/>
    <n v="3301"/>
    <s v=""/>
    <s v=""/>
    <s v=""/>
    <s v=""/>
    <s v=""/>
    <s v=""/>
    <x v="0"/>
    <s v="IN1A水3"/>
    <n v="0.125"/>
    <s v="杉原水3"/>
    <n v="0.16666666666666666"/>
    <n v="6"/>
    <n v="1.1666666666666667"/>
    <s v="3301水3"/>
    <n v="0.16666666666666666"/>
    <s v="IN1ALCIT1D水33301"/>
    <n v="1.1666666666666667"/>
    <m/>
  </r>
  <r>
    <n v="1"/>
    <x v="1"/>
    <x v="37"/>
    <x v="2"/>
    <n v="7"/>
    <s v="加藤"/>
    <x v="16"/>
    <x v="63"/>
    <s v="藤原"/>
    <s v="IT"/>
    <s v="　"/>
    <s v="専任"/>
    <x v="39"/>
    <x v="1"/>
    <x v="33"/>
    <x v="1"/>
    <x v="0"/>
    <x v="5"/>
    <x v="2"/>
    <n v="36"/>
    <x v="0"/>
    <x v="2"/>
    <m/>
    <x v="0"/>
    <x v="3"/>
    <x v="0"/>
    <x v="1"/>
    <x v="0"/>
    <s v="LCIT1E"/>
    <s v="メイン"/>
    <s v="藤原"/>
    <s v="水"/>
    <n v="3"/>
    <n v="3302"/>
    <s v=""/>
    <s v=""/>
    <s v=""/>
    <s v=""/>
    <s v=""/>
    <s v=""/>
    <x v="0"/>
    <s v="IN1A水3"/>
    <n v="0.125"/>
    <s v="藤原水3"/>
    <n v="0.16666666666666666"/>
    <n v="6"/>
    <n v="1.1666666666666667"/>
    <s v="3302水3"/>
    <n v="8.3333333333333329E-2"/>
    <s v="IN1ALCIT1E水33302"/>
    <n v="0.58333333333333337"/>
    <m/>
  </r>
  <r>
    <n v="1"/>
    <x v="1"/>
    <x v="37"/>
    <x v="2"/>
    <n v="7"/>
    <s v="加藤"/>
    <x v="16"/>
    <x v="63"/>
    <s v="藤原"/>
    <s v="IT"/>
    <s v="　"/>
    <s v="専任"/>
    <x v="40"/>
    <x v="1"/>
    <x v="26"/>
    <x v="1"/>
    <x v="0"/>
    <x v="21"/>
    <x v="2"/>
    <n v="36"/>
    <x v="0"/>
    <x v="2"/>
    <m/>
    <x v="0"/>
    <x v="3"/>
    <x v="0"/>
    <x v="0"/>
    <x v="0"/>
    <s v="LCIT1F"/>
    <s v="メイン"/>
    <s v="梶山"/>
    <s v="水"/>
    <n v="3"/>
    <n v="3303"/>
    <s v=""/>
    <s v=""/>
    <s v=""/>
    <s v=""/>
    <s v=""/>
    <s v=""/>
    <x v="0"/>
    <s v="IN1A水3"/>
    <n v="0.125"/>
    <s v="梶山水3"/>
    <n v="0.16666666666666666"/>
    <n v="6"/>
    <n v="1.1666666666666667"/>
    <s v="3303水3"/>
    <n v="8.3333333333333329E-2"/>
    <s v="IN1ALCIT1F水33303"/>
    <n v="0.58333333333333337"/>
    <m/>
  </r>
  <r>
    <n v="1"/>
    <x v="1"/>
    <x v="37"/>
    <x v="2"/>
    <n v="7"/>
    <s v="加藤"/>
    <x v="29"/>
    <x v="72"/>
    <s v="奥田"/>
    <s v="ゲーム"/>
    <s v="プログラム"/>
    <s v="専任"/>
    <x v="114"/>
    <x v="1"/>
    <x v="56"/>
    <x v="1"/>
    <x v="2"/>
    <x v="18"/>
    <x v="4"/>
    <n v="36"/>
    <x v="0"/>
    <x v="3"/>
    <m/>
    <x v="0"/>
    <x v="1"/>
    <x v="1"/>
    <x v="1"/>
    <x v="0"/>
    <s v="LFEIT1A"/>
    <s v="メイン"/>
    <s v="奥田"/>
    <s v="水"/>
    <n v="4"/>
    <n v="3201"/>
    <s v=""/>
    <s v=""/>
    <s v=""/>
    <s v=""/>
    <s v=""/>
    <s v=""/>
    <x v="0"/>
    <s v="IN1A水4"/>
    <n v="0.33333333333333331"/>
    <s v="奥田水4"/>
    <n v="0.16666666666666666"/>
    <n v="3"/>
    <n v="2.3333333333333335"/>
    <s v="3201水4"/>
    <n v="0.16666666666666666"/>
    <s v="IN1ALFEIT1A水43201"/>
    <n v="2.3333333333333335"/>
    <m/>
  </r>
  <r>
    <n v="1"/>
    <x v="1"/>
    <x v="37"/>
    <x v="2"/>
    <n v="7"/>
    <s v="加藤"/>
    <x v="29"/>
    <x v="72"/>
    <s v="奥田"/>
    <s v="ゲーム"/>
    <s v="プログラム"/>
    <s v="専任"/>
    <x v="115"/>
    <x v="1"/>
    <x v="69"/>
    <x v="1"/>
    <x v="2"/>
    <x v="19"/>
    <x v="4"/>
    <n v="36"/>
    <x v="0"/>
    <x v="3"/>
    <m/>
    <x v="0"/>
    <x v="3"/>
    <x v="0"/>
    <x v="1"/>
    <x v="0"/>
    <s v="LFEIT1B"/>
    <s v="メイン"/>
    <s v="寺澤"/>
    <s v="水"/>
    <n v="4"/>
    <n v="3202"/>
    <s v=""/>
    <s v=""/>
    <s v=""/>
    <s v=""/>
    <s v=""/>
    <s v=""/>
    <x v="0"/>
    <s v="IN1A水4"/>
    <n v="0.33333333333333331"/>
    <s v="寺澤水4"/>
    <n v="0.16666666666666666"/>
    <n v="3"/>
    <n v="2.3333333333333335"/>
    <s v="3202水4"/>
    <n v="0.16666666666666666"/>
    <s v="IN1ALFEIT1B水43202"/>
    <n v="2.3333333333333335"/>
    <m/>
  </r>
  <r>
    <n v="1"/>
    <x v="1"/>
    <x v="37"/>
    <x v="2"/>
    <n v="7"/>
    <s v="加藤"/>
    <x v="29"/>
    <x v="72"/>
    <s v="奥田"/>
    <s v="ゲーム"/>
    <s v="プログラム"/>
    <s v="専任"/>
    <x v="116"/>
    <x v="1"/>
    <x v="74"/>
    <x v="1"/>
    <x v="2"/>
    <x v="40"/>
    <x v="4"/>
    <n v="36"/>
    <x v="0"/>
    <x v="3"/>
    <m/>
    <x v="0"/>
    <x v="3"/>
    <x v="0"/>
    <x v="0"/>
    <x v="0"/>
    <s v="LFEIT1C"/>
    <s v="メイン"/>
    <s v="吹野"/>
    <s v="水"/>
    <n v="4"/>
    <n v="3203"/>
    <s v=""/>
    <s v=""/>
    <s v=""/>
    <s v=""/>
    <s v=""/>
    <s v=""/>
    <x v="0"/>
    <s v="IN1A水4"/>
    <n v="0.33333333333333331"/>
    <s v="吹野水4"/>
    <n v="0.16666666666666666"/>
    <n v="3"/>
    <n v="2.3333333333333335"/>
    <s v="3203水4"/>
    <n v="0.16666666666666666"/>
    <s v="IN1ALFEIT1C水43203"/>
    <n v="2.3333333333333335"/>
    <m/>
  </r>
  <r>
    <n v="1"/>
    <x v="1"/>
    <x v="37"/>
    <x v="2"/>
    <n v="7"/>
    <s v="加藤"/>
    <x v="29"/>
    <x v="70"/>
    <s v="今井"/>
    <s v="IT"/>
    <s v="　"/>
    <s v="専任"/>
    <x v="41"/>
    <x v="1"/>
    <x v="69"/>
    <x v="2"/>
    <x v="3"/>
    <x v="18"/>
    <x v="4"/>
    <n v="36"/>
    <x v="0"/>
    <x v="3"/>
    <m/>
    <x v="0"/>
    <x v="3"/>
    <x v="0"/>
    <x v="1"/>
    <x v="0"/>
    <s v="UINKESKNK1A"/>
    <s v="メイン"/>
    <s v="寺澤"/>
    <s v="木"/>
    <n v="1"/>
    <n v="3201"/>
    <s v=""/>
    <s v=""/>
    <s v=""/>
    <s v=""/>
    <s v=""/>
    <s v=""/>
    <x v="0"/>
    <s v="IN1A木1"/>
    <n v="1"/>
    <s v="寺澤木1"/>
    <n v="0.25"/>
    <n v="1"/>
    <n v="7"/>
    <s v="3201木1"/>
    <n v="0.25"/>
    <s v="IN1AUINKESKNK1A木13201"/>
    <n v="7"/>
    <m/>
  </r>
  <r>
    <n v="1"/>
    <x v="1"/>
    <x v="37"/>
    <x v="2"/>
    <n v="7"/>
    <s v="加藤"/>
    <x v="29"/>
    <x v="119"/>
    <s v="今井"/>
    <s v="IT"/>
    <s v="　"/>
    <s v="専任"/>
    <x v="41"/>
    <x v="1"/>
    <x v="68"/>
    <x v="2"/>
    <x v="1"/>
    <x v="18"/>
    <x v="4"/>
    <n v="36"/>
    <x v="0"/>
    <x v="3"/>
    <m/>
    <x v="0"/>
    <x v="3"/>
    <x v="0"/>
    <x v="1"/>
    <x v="0"/>
    <s v="UINKESKNK1A"/>
    <s v="メイン"/>
    <s v="今井"/>
    <s v="木"/>
    <n v="2"/>
    <n v="3201"/>
    <s v=""/>
    <s v=""/>
    <s v=""/>
    <s v=""/>
    <s v=""/>
    <s v=""/>
    <x v="0"/>
    <s v="IN1A木2"/>
    <n v="1"/>
    <s v="今井木2"/>
    <n v="0.25"/>
    <n v="1"/>
    <n v="7"/>
    <s v="3201木2"/>
    <n v="0.25"/>
    <s v="IN1AUINKESKNK1A木23201"/>
    <n v="7"/>
    <m/>
  </r>
  <r>
    <n v="1"/>
    <x v="1"/>
    <x v="37"/>
    <x v="2"/>
    <n v="7"/>
    <s v="加藤"/>
    <x v="12"/>
    <x v="26"/>
    <s v="内山"/>
    <s v="IT"/>
    <s v="　"/>
    <s v="専任"/>
    <x v="41"/>
    <x v="1"/>
    <x v="34"/>
    <x v="2"/>
    <x v="0"/>
    <x v="15"/>
    <x v="0"/>
    <n v="36"/>
    <x v="0"/>
    <x v="4"/>
    <m/>
    <x v="0"/>
    <x v="3"/>
    <x v="0"/>
    <x v="1"/>
    <x v="1"/>
    <s v="UINKESKNK1A"/>
    <s v="メイン"/>
    <s v="加藤"/>
    <s v="木"/>
    <n v="3"/>
    <n v="3601"/>
    <s v=""/>
    <s v=""/>
    <s v=""/>
    <s v=""/>
    <s v=""/>
    <s v=""/>
    <x v="0"/>
    <s v="IN1A木3"/>
    <n v="0.5"/>
    <s v="加藤木3"/>
    <n v="0.25"/>
    <n v="1"/>
    <n v="7"/>
    <s v="3601木3"/>
    <n v="0.125"/>
    <s v="IN1AUINKESKNK1A木33601"/>
    <n v="3.5"/>
    <m/>
  </r>
  <r>
    <n v="1"/>
    <x v="1"/>
    <x v="37"/>
    <x v="2"/>
    <n v="7"/>
    <s v="加藤"/>
    <x v="29"/>
    <x v="72"/>
    <s v="奥田"/>
    <s v="ゲーム"/>
    <s v="プログラム"/>
    <s v="専任"/>
    <x v="114"/>
    <x v="1"/>
    <x v="56"/>
    <x v="2"/>
    <x v="2"/>
    <x v="18"/>
    <x v="4"/>
    <n v="36"/>
    <x v="0"/>
    <x v="3"/>
    <m/>
    <x v="0"/>
    <x v="1"/>
    <x v="1"/>
    <x v="1"/>
    <x v="0"/>
    <s v="LFEIT1A"/>
    <s v="メイン"/>
    <s v="奥田"/>
    <s v="木"/>
    <n v="4"/>
    <n v="3201"/>
    <s v=""/>
    <s v=""/>
    <s v=""/>
    <s v=""/>
    <s v=""/>
    <s v=""/>
    <x v="0"/>
    <s v="IN1A木4"/>
    <n v="0.33333333333333331"/>
    <s v="奥田木4"/>
    <n v="0.16666666666666666"/>
    <n v="3"/>
    <n v="2.3333333333333335"/>
    <s v="3201木4"/>
    <n v="0.16666666666666666"/>
    <s v="IN1ALFEIT1A木43201"/>
    <n v="2.3333333333333335"/>
    <m/>
  </r>
  <r>
    <n v="1"/>
    <x v="1"/>
    <x v="37"/>
    <x v="2"/>
    <n v="7"/>
    <s v="加藤"/>
    <x v="29"/>
    <x v="72"/>
    <s v="奥田"/>
    <s v="ゲーム"/>
    <s v="プログラム"/>
    <s v="専任"/>
    <x v="115"/>
    <x v="1"/>
    <x v="69"/>
    <x v="2"/>
    <x v="2"/>
    <x v="19"/>
    <x v="4"/>
    <n v="36"/>
    <x v="0"/>
    <x v="3"/>
    <m/>
    <x v="0"/>
    <x v="3"/>
    <x v="0"/>
    <x v="1"/>
    <x v="0"/>
    <s v="LFEIT1B"/>
    <s v="メイン"/>
    <s v="寺澤"/>
    <s v="木"/>
    <n v="4"/>
    <n v="3202"/>
    <s v=""/>
    <s v=""/>
    <s v=""/>
    <s v=""/>
    <s v=""/>
    <s v=""/>
    <x v="0"/>
    <s v="IN1A木4"/>
    <n v="0.33333333333333331"/>
    <s v="寺澤木4"/>
    <n v="0.16666666666666666"/>
    <n v="3"/>
    <n v="2.3333333333333335"/>
    <s v="3202木4"/>
    <n v="0.16666666666666666"/>
    <s v="IN1ALFEIT1B木43202"/>
    <n v="2.3333333333333335"/>
    <m/>
  </r>
  <r>
    <n v="1"/>
    <x v="1"/>
    <x v="37"/>
    <x v="2"/>
    <n v="7"/>
    <s v="加藤"/>
    <x v="29"/>
    <x v="72"/>
    <s v="奥田"/>
    <s v="ゲーム"/>
    <s v="プログラム"/>
    <s v="専任"/>
    <x v="116"/>
    <x v="1"/>
    <x v="74"/>
    <x v="2"/>
    <x v="2"/>
    <x v="40"/>
    <x v="4"/>
    <n v="36"/>
    <x v="0"/>
    <x v="3"/>
    <m/>
    <x v="0"/>
    <x v="3"/>
    <x v="0"/>
    <x v="0"/>
    <x v="0"/>
    <s v="LFEIT1C"/>
    <s v="メイン"/>
    <s v="吹野"/>
    <s v="木"/>
    <n v="4"/>
    <n v="3203"/>
    <s v=""/>
    <s v=""/>
    <s v=""/>
    <s v=""/>
    <s v=""/>
    <s v=""/>
    <x v="0"/>
    <s v="IN1A木4"/>
    <n v="0.33333333333333331"/>
    <s v="吹野木4"/>
    <n v="0.16666666666666666"/>
    <n v="3"/>
    <n v="2.3333333333333335"/>
    <s v="3203木4"/>
    <n v="0.16666666666666666"/>
    <s v="IN1ALFEIT1C木43203"/>
    <n v="2.3333333333333335"/>
    <m/>
  </r>
  <r>
    <n v="2"/>
    <x v="0"/>
    <x v="59"/>
    <x v="2"/>
    <n v="18"/>
    <s v="岩崎"/>
    <x v="26"/>
    <x v="64"/>
    <n v="0"/>
    <e v="#N/A"/>
    <e v="#N/A"/>
    <e v="#N/A"/>
    <x v="67"/>
    <x v="1"/>
    <x v="42"/>
    <x v="2"/>
    <x v="4"/>
    <x v="23"/>
    <x v="2"/>
    <n v="36"/>
    <x v="1"/>
    <x v="1"/>
    <m/>
    <x v="0"/>
    <x v="3"/>
    <x v="0"/>
    <x v="1"/>
    <x v="1"/>
    <s v="JB2A"/>
    <s v="メイン"/>
    <s v="岩崎"/>
    <s v="木"/>
    <n v="5"/>
    <n v="2403"/>
    <s v=""/>
    <s v=""/>
    <s v=""/>
    <s v=""/>
    <s v=""/>
    <s v=""/>
    <x v="0"/>
    <s v="JB2A木5"/>
    <n v="1"/>
    <s v="岩崎木5"/>
    <n v="0"/>
    <n v="1"/>
    <n v="18"/>
    <s v="2403木5"/>
    <n v="1"/>
    <s v="JB2AJB2A木52403"/>
    <n v="18"/>
    <m/>
  </r>
  <r>
    <n v="1"/>
    <x v="1"/>
    <x v="38"/>
    <x v="2"/>
    <n v="1"/>
    <s v="加藤"/>
    <x v="13"/>
    <x v="118"/>
    <s v="土居"/>
    <s v="IT"/>
    <s v="　"/>
    <s v="専任"/>
    <x v="41"/>
    <x v="1"/>
    <x v="26"/>
    <x v="0"/>
    <x v="3"/>
    <x v="0"/>
    <x v="0"/>
    <n v="38"/>
    <x v="0"/>
    <x v="0"/>
    <m/>
    <x v="0"/>
    <x v="3"/>
    <x v="0"/>
    <x v="0"/>
    <x v="0"/>
    <s v="UINKESKNK1A"/>
    <s v="メイン"/>
    <s v="梶山"/>
    <s v="火"/>
    <n v="1"/>
    <n v="3502"/>
    <s v=""/>
    <s v=""/>
    <s v=""/>
    <s v=""/>
    <s v=""/>
    <s v=""/>
    <x v="0"/>
    <s v="KE1A火1"/>
    <n v="1"/>
    <s v="梶山火1"/>
    <n v="0.25"/>
    <n v="1"/>
    <n v="1"/>
    <s v="3502火1"/>
    <n v="0.25"/>
    <s v="KE1AUINKESKNK1A火13502"/>
    <n v="1"/>
    <m/>
  </r>
  <r>
    <n v="1"/>
    <x v="1"/>
    <x v="38"/>
    <x v="2"/>
    <n v="1"/>
    <s v="加藤"/>
    <x v="13"/>
    <x v="27"/>
    <s v="土居"/>
    <s v="IT"/>
    <s v="　"/>
    <s v="専任"/>
    <x v="41"/>
    <x v="1"/>
    <x v="26"/>
    <x v="0"/>
    <x v="1"/>
    <x v="0"/>
    <x v="0"/>
    <n v="38"/>
    <x v="0"/>
    <x v="0"/>
    <m/>
    <x v="0"/>
    <x v="3"/>
    <x v="0"/>
    <x v="0"/>
    <x v="0"/>
    <s v="UINKESKNK1A"/>
    <s v="メイン"/>
    <s v="梶山"/>
    <s v="火"/>
    <n v="2"/>
    <n v="3502"/>
    <s v=""/>
    <s v=""/>
    <s v=""/>
    <s v=""/>
    <s v=""/>
    <s v=""/>
    <x v="0"/>
    <s v="KE1A火2"/>
    <n v="0.5"/>
    <s v="梶山火2"/>
    <n v="0.25"/>
    <n v="1"/>
    <n v="1"/>
    <s v="3502火2"/>
    <n v="0.125"/>
    <s v="KE1AUINKESKNK1A火23502"/>
    <n v="0.5"/>
    <m/>
  </r>
  <r>
    <n v="1"/>
    <x v="1"/>
    <x v="38"/>
    <x v="2"/>
    <n v="1"/>
    <s v="加藤"/>
    <x v="29"/>
    <x v="116"/>
    <s v="今井"/>
    <s v="IT"/>
    <s v="　"/>
    <s v="専任"/>
    <x v="41"/>
    <x v="1"/>
    <x v="68"/>
    <x v="0"/>
    <x v="0"/>
    <x v="40"/>
    <x v="4"/>
    <n v="36"/>
    <x v="0"/>
    <x v="3"/>
    <m/>
    <x v="0"/>
    <x v="3"/>
    <x v="0"/>
    <x v="1"/>
    <x v="0"/>
    <s v="UINKESKNK1A"/>
    <s v="メイン"/>
    <s v="今井"/>
    <s v="火"/>
    <n v="3"/>
    <n v="3203"/>
    <s v=""/>
    <s v=""/>
    <s v=""/>
    <s v=""/>
    <s v=""/>
    <s v=""/>
    <x v="0"/>
    <s v="KE1A火3"/>
    <n v="1"/>
    <s v="今井火3"/>
    <n v="0.25"/>
    <n v="1"/>
    <n v="1"/>
    <s v="3203火3"/>
    <n v="0.25"/>
    <s v="KE1AUINKESKNK1A火33203"/>
    <n v="1"/>
    <m/>
  </r>
  <r>
    <n v="1"/>
    <x v="1"/>
    <x v="38"/>
    <x v="2"/>
    <n v="1"/>
    <s v="加藤"/>
    <x v="29"/>
    <x v="69"/>
    <s v="今井"/>
    <s v="IT"/>
    <s v="　"/>
    <s v="専任"/>
    <x v="41"/>
    <x v="1"/>
    <x v="68"/>
    <x v="3"/>
    <x v="1"/>
    <x v="40"/>
    <x v="4"/>
    <n v="36"/>
    <x v="0"/>
    <x v="3"/>
    <m/>
    <x v="0"/>
    <x v="3"/>
    <x v="0"/>
    <x v="1"/>
    <x v="0"/>
    <s v="UINKESKNK1A"/>
    <s v="メイン"/>
    <s v="今井"/>
    <s v="金"/>
    <n v="2"/>
    <n v="3203"/>
    <s v=""/>
    <s v=""/>
    <s v=""/>
    <s v=""/>
    <s v=""/>
    <s v=""/>
    <x v="0"/>
    <s v="KE1A金2"/>
    <n v="1"/>
    <s v="今井金2"/>
    <n v="0.25"/>
    <n v="1"/>
    <n v="1"/>
    <s v="3203金2"/>
    <n v="0.25"/>
    <s v="KE1AUINKESKNK1A金23203"/>
    <n v="1"/>
    <m/>
  </r>
  <r>
    <n v="1"/>
    <x v="1"/>
    <x v="38"/>
    <x v="2"/>
    <n v="1"/>
    <s v="加藤"/>
    <x v="29"/>
    <x v="71"/>
    <s v="今井"/>
    <s v="IT"/>
    <s v="　"/>
    <s v="専任"/>
    <x v="41"/>
    <x v="1"/>
    <x v="31"/>
    <x v="3"/>
    <x v="0"/>
    <x v="40"/>
    <x v="4"/>
    <n v="36"/>
    <x v="0"/>
    <x v="3"/>
    <m/>
    <x v="0"/>
    <x v="3"/>
    <x v="0"/>
    <x v="0"/>
    <x v="0"/>
    <s v="UINKESKNK1A"/>
    <s v="メイン"/>
    <s v="森"/>
    <s v="金"/>
    <n v="3"/>
    <n v="3203"/>
    <s v=""/>
    <s v=""/>
    <s v=""/>
    <s v=""/>
    <s v=""/>
    <s v=""/>
    <x v="0"/>
    <s v="KE1A金3"/>
    <n v="1"/>
    <s v="森金3"/>
    <n v="0.25"/>
    <n v="1"/>
    <n v="1"/>
    <s v="3203金3"/>
    <n v="0.25"/>
    <s v="KE1AUINKESKNK1A金33203"/>
    <n v="1"/>
    <m/>
  </r>
  <r>
    <n v="1"/>
    <x v="1"/>
    <x v="38"/>
    <x v="2"/>
    <n v="1"/>
    <s v="加藤"/>
    <x v="16"/>
    <x v="210"/>
    <s v="藤原"/>
    <s v="IT"/>
    <s v="　"/>
    <s v="専任"/>
    <x v="110"/>
    <x v="1"/>
    <x v="28"/>
    <x v="4"/>
    <x v="1"/>
    <x v="28"/>
    <x v="2"/>
    <n v="36"/>
    <x v="0"/>
    <x v="2"/>
    <m/>
    <x v="0"/>
    <x v="3"/>
    <x v="0"/>
    <x v="1"/>
    <x v="0"/>
    <s v="LCIT1A"/>
    <s v="メイン"/>
    <s v="角野"/>
    <s v="月"/>
    <n v="2"/>
    <n v="3301"/>
    <s v=""/>
    <s v=""/>
    <s v=""/>
    <s v=""/>
    <s v=""/>
    <s v=""/>
    <x v="0"/>
    <s v="KE1A月2"/>
    <n v="0.16666666666666666"/>
    <s v="角野月2"/>
    <n v="8.3333333333333329E-2"/>
    <n v="6"/>
    <n v="0.16666666666666666"/>
    <s v="3301月2"/>
    <n v="8.3333333333333329E-2"/>
    <s v="KE1ALCIT1A月23301"/>
    <n v="0.16666666666666666"/>
    <m/>
  </r>
  <r>
    <n v="1"/>
    <x v="1"/>
    <x v="38"/>
    <x v="2"/>
    <n v="1"/>
    <s v="加藤"/>
    <x v="16"/>
    <x v="210"/>
    <s v="藤原"/>
    <s v="IT"/>
    <s v="　"/>
    <s v="専任"/>
    <x v="111"/>
    <x v="1"/>
    <x v="28"/>
    <x v="4"/>
    <x v="1"/>
    <x v="28"/>
    <x v="2"/>
    <n v="36"/>
    <x v="0"/>
    <x v="2"/>
    <m/>
    <x v="0"/>
    <x v="3"/>
    <x v="0"/>
    <x v="1"/>
    <x v="0"/>
    <s v="LCIT1B"/>
    <s v="メイン"/>
    <s v="角野"/>
    <s v="月"/>
    <n v="2"/>
    <n v="3301"/>
    <s v=""/>
    <s v=""/>
    <s v=""/>
    <s v=""/>
    <s v=""/>
    <s v=""/>
    <x v="0"/>
    <s v="KE1A月2"/>
    <n v="0.16666666666666666"/>
    <s v="角野月2"/>
    <n v="8.3333333333333329E-2"/>
    <n v="6"/>
    <n v="0.16666666666666666"/>
    <s v="3301月2"/>
    <n v="8.3333333333333329E-2"/>
    <s v="KE1ALCIT1B月23301"/>
    <n v="0.16666666666666666"/>
    <m/>
  </r>
  <r>
    <n v="1"/>
    <x v="1"/>
    <x v="38"/>
    <x v="2"/>
    <n v="1"/>
    <s v="加藤"/>
    <x v="16"/>
    <x v="210"/>
    <s v="藤原"/>
    <s v="IT"/>
    <s v="　"/>
    <s v="専任"/>
    <x v="112"/>
    <x v="1"/>
    <x v="74"/>
    <x v="4"/>
    <x v="1"/>
    <x v="5"/>
    <x v="2"/>
    <n v="36"/>
    <x v="0"/>
    <x v="2"/>
    <m/>
    <x v="0"/>
    <x v="3"/>
    <x v="0"/>
    <x v="0"/>
    <x v="0"/>
    <s v="LCIT1C"/>
    <s v="メイン"/>
    <s v="吹野"/>
    <s v="月"/>
    <n v="2"/>
    <n v="3302"/>
    <s v=""/>
    <s v=""/>
    <s v=""/>
    <s v=""/>
    <s v=""/>
    <s v=""/>
    <x v="0"/>
    <s v="KE1A月2"/>
    <n v="0.16666666666666666"/>
    <s v="吹野月2"/>
    <n v="8.3333333333333329E-2"/>
    <n v="6"/>
    <n v="0.16666666666666666"/>
    <s v="3302月2"/>
    <n v="8.3333333333333329E-2"/>
    <s v="KE1ALCIT1C月23302"/>
    <n v="0.16666666666666666"/>
    <m/>
  </r>
  <r>
    <n v="1"/>
    <x v="1"/>
    <x v="38"/>
    <x v="2"/>
    <n v="1"/>
    <s v="加藤"/>
    <x v="16"/>
    <x v="210"/>
    <s v="藤原"/>
    <s v="IT"/>
    <s v="　"/>
    <s v="専任"/>
    <x v="113"/>
    <x v="1"/>
    <x v="74"/>
    <x v="4"/>
    <x v="1"/>
    <x v="5"/>
    <x v="2"/>
    <n v="36"/>
    <x v="0"/>
    <x v="2"/>
    <m/>
    <x v="0"/>
    <x v="3"/>
    <x v="0"/>
    <x v="0"/>
    <x v="0"/>
    <s v="LCIT1D"/>
    <s v="メイン"/>
    <s v="吹野"/>
    <s v="月"/>
    <n v="2"/>
    <n v="3302"/>
    <s v=""/>
    <s v=""/>
    <s v=""/>
    <s v=""/>
    <s v=""/>
    <s v=""/>
    <x v="0"/>
    <s v="KE1A月2"/>
    <n v="0.16666666666666666"/>
    <s v="吹野月2"/>
    <n v="8.3333333333333329E-2"/>
    <n v="6"/>
    <n v="0.16666666666666666"/>
    <s v="3302月2"/>
    <n v="8.3333333333333329E-2"/>
    <s v="KE1ALCIT1D月23302"/>
    <n v="0.16666666666666666"/>
    <m/>
  </r>
  <r>
    <n v="1"/>
    <x v="1"/>
    <x v="38"/>
    <x v="2"/>
    <n v="1"/>
    <s v="加藤"/>
    <x v="16"/>
    <x v="210"/>
    <s v="藤原"/>
    <s v="IT"/>
    <s v="　"/>
    <s v="専任"/>
    <x v="39"/>
    <x v="1"/>
    <x v="33"/>
    <x v="4"/>
    <x v="1"/>
    <x v="21"/>
    <x v="2"/>
    <n v="36"/>
    <x v="0"/>
    <x v="2"/>
    <m/>
    <x v="0"/>
    <x v="3"/>
    <x v="0"/>
    <x v="1"/>
    <x v="0"/>
    <s v="LCIT1E"/>
    <s v="メイン"/>
    <s v="藤原"/>
    <s v="月"/>
    <n v="2"/>
    <n v="3303"/>
    <s v=""/>
    <s v=""/>
    <s v=""/>
    <s v=""/>
    <s v=""/>
    <s v=""/>
    <x v="0"/>
    <s v="KE1A月2"/>
    <n v="0.16666666666666666"/>
    <s v="藤原月2"/>
    <n v="8.3333333333333329E-2"/>
    <n v="6"/>
    <n v="0.16666666666666666"/>
    <s v="3303月2"/>
    <n v="8.3333333333333329E-2"/>
    <s v="KE1ALCIT1E月23303"/>
    <n v="0.16666666666666666"/>
    <m/>
  </r>
  <r>
    <n v="1"/>
    <x v="1"/>
    <x v="38"/>
    <x v="2"/>
    <n v="1"/>
    <s v="加藤"/>
    <x v="16"/>
    <x v="210"/>
    <s v="藤原"/>
    <s v="IT"/>
    <s v="　"/>
    <s v="専任"/>
    <x v="40"/>
    <x v="1"/>
    <x v="33"/>
    <x v="4"/>
    <x v="1"/>
    <x v="21"/>
    <x v="2"/>
    <n v="36"/>
    <x v="0"/>
    <x v="2"/>
    <m/>
    <x v="0"/>
    <x v="3"/>
    <x v="0"/>
    <x v="1"/>
    <x v="0"/>
    <s v="LCIT1F"/>
    <s v="メイン"/>
    <s v="藤原"/>
    <s v="月"/>
    <n v="2"/>
    <n v="3303"/>
    <s v=""/>
    <s v=""/>
    <s v=""/>
    <s v=""/>
    <s v=""/>
    <s v=""/>
    <x v="0"/>
    <s v="KE1A月2"/>
    <n v="0.16666666666666666"/>
    <s v="藤原月2"/>
    <n v="8.3333333333333329E-2"/>
    <n v="6"/>
    <n v="0.16666666666666666"/>
    <s v="3303月2"/>
    <n v="8.3333333333333329E-2"/>
    <s v="KE1ALCIT1F月23303"/>
    <n v="0.16666666666666666"/>
    <m/>
  </r>
  <r>
    <n v="1"/>
    <x v="1"/>
    <x v="38"/>
    <x v="2"/>
    <n v="1"/>
    <s v="加藤"/>
    <x v="16"/>
    <x v="63"/>
    <s v="藤原"/>
    <s v="IT"/>
    <s v="　"/>
    <s v="専任"/>
    <x v="110"/>
    <x v="1"/>
    <x v="28"/>
    <x v="4"/>
    <x v="0"/>
    <x v="38"/>
    <x v="5"/>
    <n v="15"/>
    <x v="0"/>
    <x v="5"/>
    <m/>
    <x v="0"/>
    <x v="3"/>
    <x v="0"/>
    <x v="1"/>
    <x v="0"/>
    <s v="LCIT1A"/>
    <s v="メイン"/>
    <s v="角野"/>
    <s v="月"/>
    <n v="3"/>
    <n v="3701"/>
    <s v=""/>
    <s v=""/>
    <s v=""/>
    <s v=""/>
    <s v=""/>
    <s v=""/>
    <x v="0"/>
    <s v="KE1A月3"/>
    <n v="0.125"/>
    <s v="角野月3"/>
    <n v="0.16666666666666666"/>
    <n v="6"/>
    <n v="0.16666666666666666"/>
    <s v="3701月3"/>
    <n v="0.16666666666666666"/>
    <s v="KE1ALCIT1A月33701"/>
    <n v="0.16666666666666666"/>
    <m/>
  </r>
  <r>
    <n v="1"/>
    <x v="1"/>
    <x v="38"/>
    <x v="2"/>
    <n v="1"/>
    <s v="加藤"/>
    <x v="16"/>
    <x v="63"/>
    <s v="藤原"/>
    <s v="IT"/>
    <s v="　"/>
    <s v="専任"/>
    <x v="111"/>
    <x v="1"/>
    <x v="31"/>
    <x v="4"/>
    <x v="0"/>
    <x v="43"/>
    <x v="5"/>
    <n v="15"/>
    <x v="0"/>
    <x v="5"/>
    <m/>
    <x v="0"/>
    <x v="3"/>
    <x v="0"/>
    <x v="0"/>
    <x v="0"/>
    <s v="LCIT1B"/>
    <s v="メイン"/>
    <s v="森"/>
    <s v="月"/>
    <n v="3"/>
    <n v="3702"/>
    <s v=""/>
    <s v=""/>
    <s v=""/>
    <s v=""/>
    <s v=""/>
    <s v=""/>
    <x v="0"/>
    <s v="KE1A月3"/>
    <n v="0.125"/>
    <s v="森月3"/>
    <n v="0.16666666666666666"/>
    <n v="6"/>
    <n v="0.16666666666666666"/>
    <s v="3702月3"/>
    <n v="0.16666666666666666"/>
    <s v="KE1ALCIT1B月33702"/>
    <n v="0.16666666666666666"/>
    <m/>
  </r>
  <r>
    <n v="1"/>
    <x v="1"/>
    <x v="38"/>
    <x v="2"/>
    <n v="1"/>
    <s v="加藤"/>
    <x v="16"/>
    <x v="63"/>
    <s v="藤原"/>
    <s v="IT"/>
    <s v="　"/>
    <s v="専任"/>
    <x v="112"/>
    <x v="1"/>
    <x v="74"/>
    <x v="4"/>
    <x v="0"/>
    <x v="34"/>
    <x v="5"/>
    <n v="15"/>
    <x v="0"/>
    <x v="5"/>
    <m/>
    <x v="0"/>
    <x v="3"/>
    <x v="0"/>
    <x v="0"/>
    <x v="0"/>
    <s v="LCIT1C"/>
    <s v="メイン"/>
    <s v="吹野"/>
    <s v="月"/>
    <n v="3"/>
    <n v="3703"/>
    <s v=""/>
    <s v=""/>
    <s v=""/>
    <s v=""/>
    <s v=""/>
    <s v=""/>
    <x v="0"/>
    <s v="KE1A月3"/>
    <n v="0.125"/>
    <s v="吹野月3"/>
    <n v="0.16666666666666666"/>
    <n v="6"/>
    <n v="0.16666666666666666"/>
    <s v="3703月3"/>
    <n v="0.16666666666666666"/>
    <s v="KE1ALCIT1C月33703"/>
    <n v="0.16666666666666666"/>
    <m/>
  </r>
  <r>
    <n v="1"/>
    <x v="1"/>
    <x v="38"/>
    <x v="2"/>
    <n v="1"/>
    <s v="加藤"/>
    <x v="16"/>
    <x v="63"/>
    <s v="藤原"/>
    <s v="IT"/>
    <s v="　"/>
    <s v="専任"/>
    <x v="113"/>
    <x v="1"/>
    <x v="44"/>
    <x v="4"/>
    <x v="0"/>
    <x v="28"/>
    <x v="2"/>
    <n v="36"/>
    <x v="0"/>
    <x v="2"/>
    <m/>
    <x v="0"/>
    <x v="3"/>
    <x v="0"/>
    <x v="0"/>
    <x v="0"/>
    <s v="LCIT1D"/>
    <s v="メイン"/>
    <s v="杉原"/>
    <s v="月"/>
    <n v="3"/>
    <n v="3301"/>
    <s v=""/>
    <s v=""/>
    <s v=""/>
    <s v=""/>
    <s v=""/>
    <s v=""/>
    <x v="0"/>
    <s v="KE1A月3"/>
    <n v="0.125"/>
    <s v="杉原月3"/>
    <n v="0.16666666666666666"/>
    <n v="6"/>
    <n v="0.16666666666666666"/>
    <s v="3301月3"/>
    <n v="0.16666666666666666"/>
    <s v="KE1ALCIT1D月33301"/>
    <n v="0.16666666666666666"/>
    <m/>
  </r>
  <r>
    <n v="1"/>
    <x v="1"/>
    <x v="38"/>
    <x v="2"/>
    <n v="1"/>
    <s v="加藤"/>
    <x v="16"/>
    <x v="63"/>
    <s v="藤原"/>
    <s v="IT"/>
    <s v="　"/>
    <s v="専任"/>
    <x v="39"/>
    <x v="1"/>
    <x v="33"/>
    <x v="4"/>
    <x v="0"/>
    <x v="5"/>
    <x v="2"/>
    <n v="36"/>
    <x v="0"/>
    <x v="2"/>
    <m/>
    <x v="0"/>
    <x v="3"/>
    <x v="0"/>
    <x v="1"/>
    <x v="0"/>
    <s v="LCIT1E"/>
    <s v="メイン"/>
    <s v="藤原"/>
    <s v="月"/>
    <n v="3"/>
    <n v="3302"/>
    <s v=""/>
    <s v=""/>
    <s v=""/>
    <s v=""/>
    <s v=""/>
    <s v=""/>
    <x v="0"/>
    <s v="KE1A月3"/>
    <n v="0.125"/>
    <s v="藤原月3"/>
    <n v="0.16666666666666666"/>
    <n v="6"/>
    <n v="0.16666666666666666"/>
    <s v="3302月3"/>
    <n v="8.3333333333333329E-2"/>
    <s v="KE1ALCIT1E月33302"/>
    <n v="8.3333333333333329E-2"/>
    <m/>
  </r>
  <r>
    <n v="1"/>
    <x v="1"/>
    <x v="38"/>
    <x v="2"/>
    <n v="1"/>
    <s v="加藤"/>
    <x v="16"/>
    <x v="63"/>
    <s v="藤原"/>
    <s v="IT"/>
    <s v="　"/>
    <s v="専任"/>
    <x v="40"/>
    <x v="1"/>
    <x v="26"/>
    <x v="4"/>
    <x v="0"/>
    <x v="21"/>
    <x v="2"/>
    <n v="36"/>
    <x v="0"/>
    <x v="2"/>
    <m/>
    <x v="0"/>
    <x v="3"/>
    <x v="0"/>
    <x v="0"/>
    <x v="0"/>
    <s v="LCIT1F"/>
    <s v="メイン"/>
    <s v="梶山"/>
    <s v="月"/>
    <n v="3"/>
    <n v="3303"/>
    <s v=""/>
    <s v=""/>
    <s v=""/>
    <s v=""/>
    <s v=""/>
    <s v=""/>
    <x v="0"/>
    <s v="KE1A月3"/>
    <n v="0.125"/>
    <s v="梶山月3"/>
    <n v="0.16666666666666666"/>
    <n v="6"/>
    <n v="0.16666666666666666"/>
    <s v="3303月3"/>
    <n v="8.3333333333333329E-2"/>
    <s v="KE1ALCIT1F月33303"/>
    <n v="8.3333333333333329E-2"/>
    <m/>
  </r>
  <r>
    <n v="1"/>
    <x v="1"/>
    <x v="38"/>
    <x v="2"/>
    <n v="1"/>
    <s v="加藤"/>
    <x v="29"/>
    <x v="72"/>
    <s v="奥田"/>
    <s v="ゲーム"/>
    <s v="プログラム"/>
    <s v="専任"/>
    <x v="114"/>
    <x v="1"/>
    <x v="56"/>
    <x v="4"/>
    <x v="2"/>
    <x v="18"/>
    <x v="4"/>
    <n v="36"/>
    <x v="0"/>
    <x v="3"/>
    <m/>
    <x v="0"/>
    <x v="1"/>
    <x v="1"/>
    <x v="1"/>
    <x v="0"/>
    <s v="LFEIT1A"/>
    <s v="メイン"/>
    <s v="奥田"/>
    <s v="月"/>
    <n v="4"/>
    <n v="3201"/>
    <s v=""/>
    <s v=""/>
    <s v=""/>
    <s v=""/>
    <s v=""/>
    <s v=""/>
    <x v="0"/>
    <s v="KE1A月4"/>
    <n v="0.33333333333333331"/>
    <s v="奥田月4"/>
    <n v="0.16666666666666666"/>
    <n v="3"/>
    <n v="0.33333333333333331"/>
    <s v="3201月4"/>
    <n v="0.16666666666666666"/>
    <s v="KE1ALFEIT1A月43201"/>
    <n v="0.33333333333333331"/>
    <m/>
  </r>
  <r>
    <n v="1"/>
    <x v="1"/>
    <x v="38"/>
    <x v="2"/>
    <n v="1"/>
    <s v="加藤"/>
    <x v="29"/>
    <x v="72"/>
    <s v="奥田"/>
    <s v="ゲーム"/>
    <s v="プログラム"/>
    <s v="専任"/>
    <x v="115"/>
    <x v="1"/>
    <x v="69"/>
    <x v="4"/>
    <x v="2"/>
    <x v="19"/>
    <x v="4"/>
    <n v="36"/>
    <x v="0"/>
    <x v="3"/>
    <m/>
    <x v="0"/>
    <x v="3"/>
    <x v="0"/>
    <x v="1"/>
    <x v="0"/>
    <s v="LFEIT1B"/>
    <s v="メイン"/>
    <s v="寺澤"/>
    <s v="月"/>
    <n v="4"/>
    <n v="3202"/>
    <s v=""/>
    <s v=""/>
    <s v=""/>
    <s v=""/>
    <s v=""/>
    <s v=""/>
    <x v="0"/>
    <s v="KE1A月4"/>
    <n v="0.33333333333333331"/>
    <s v="寺澤月4"/>
    <n v="0.16666666666666666"/>
    <n v="3"/>
    <n v="0.33333333333333331"/>
    <s v="3202月4"/>
    <n v="0.16666666666666666"/>
    <s v="KE1ALFEIT1B月43202"/>
    <n v="0.33333333333333331"/>
    <m/>
  </r>
  <r>
    <n v="1"/>
    <x v="1"/>
    <x v="38"/>
    <x v="2"/>
    <n v="1"/>
    <s v="加藤"/>
    <x v="29"/>
    <x v="72"/>
    <s v="奥田"/>
    <s v="ゲーム"/>
    <s v="プログラム"/>
    <s v="専任"/>
    <x v="116"/>
    <x v="1"/>
    <x v="74"/>
    <x v="4"/>
    <x v="2"/>
    <x v="40"/>
    <x v="4"/>
    <n v="36"/>
    <x v="0"/>
    <x v="3"/>
    <m/>
    <x v="0"/>
    <x v="3"/>
    <x v="0"/>
    <x v="0"/>
    <x v="0"/>
    <s v="LFEIT1C"/>
    <s v="メイン"/>
    <s v="吹野"/>
    <s v="月"/>
    <n v="4"/>
    <n v="3203"/>
    <s v=""/>
    <s v=""/>
    <s v=""/>
    <s v=""/>
    <s v=""/>
    <s v=""/>
    <x v="0"/>
    <s v="KE1A月4"/>
    <n v="0.33333333333333331"/>
    <s v="吹野月4"/>
    <n v="0.16666666666666666"/>
    <n v="3"/>
    <n v="0.33333333333333331"/>
    <s v="3203月4"/>
    <n v="0.16666666666666666"/>
    <s v="KE1ALFEIT1C月43203"/>
    <n v="0.33333333333333331"/>
    <m/>
  </r>
  <r>
    <n v="1"/>
    <x v="1"/>
    <x v="38"/>
    <x v="2"/>
    <n v="1"/>
    <s v="加藤"/>
    <x v="26"/>
    <x v="64"/>
    <n v="0"/>
    <e v="#N/A"/>
    <e v="#N/A"/>
    <e v="#N/A"/>
    <x v="41"/>
    <x v="1"/>
    <x v="34"/>
    <x v="4"/>
    <x v="4"/>
    <x v="18"/>
    <x v="4"/>
    <n v="36"/>
    <x v="0"/>
    <x v="3"/>
    <m/>
    <x v="0"/>
    <x v="3"/>
    <x v="0"/>
    <x v="1"/>
    <x v="1"/>
    <s v="UINKESKNK1A"/>
    <s v="メイン"/>
    <s v="加藤"/>
    <s v="月"/>
    <n v="5"/>
    <n v="3201"/>
    <s v=""/>
    <s v=""/>
    <s v=""/>
    <s v=""/>
    <s v=""/>
    <s v=""/>
    <x v="0"/>
    <s v="KE1A月5"/>
    <n v="0.5"/>
    <s v="加藤月5"/>
    <n v="0"/>
    <n v="1"/>
    <n v="1"/>
    <s v="3201月5"/>
    <n v="0.125"/>
    <s v="KE1AUINKESKNK1A月53201"/>
    <n v="0.5"/>
    <m/>
  </r>
  <r>
    <n v="1"/>
    <x v="1"/>
    <x v="38"/>
    <x v="2"/>
    <n v="1"/>
    <s v="加藤"/>
    <x v="12"/>
    <x v="117"/>
    <s v="内山"/>
    <s v="IT"/>
    <s v="　"/>
    <s v="専任"/>
    <x v="41"/>
    <x v="1"/>
    <x v="34"/>
    <x v="1"/>
    <x v="3"/>
    <x v="28"/>
    <x v="2"/>
    <n v="36"/>
    <x v="0"/>
    <x v="2"/>
    <m/>
    <x v="0"/>
    <x v="3"/>
    <x v="0"/>
    <x v="1"/>
    <x v="1"/>
    <s v="UINKESKNK1A"/>
    <s v="メイン"/>
    <s v="加藤"/>
    <s v="水"/>
    <n v="1"/>
    <n v="3301"/>
    <s v=""/>
    <s v=""/>
    <s v=""/>
    <s v=""/>
    <s v=""/>
    <s v=""/>
    <x v="0"/>
    <s v="KE1A水1"/>
    <n v="1"/>
    <s v="加藤水1"/>
    <n v="0.25"/>
    <n v="1"/>
    <n v="1"/>
    <s v="3301水1"/>
    <n v="0.25"/>
    <s v="KE1AUINKESKNK1A水13301"/>
    <n v="1"/>
    <m/>
  </r>
  <r>
    <n v="1"/>
    <x v="1"/>
    <x v="38"/>
    <x v="2"/>
    <n v="1"/>
    <s v="加藤"/>
    <x v="16"/>
    <x v="210"/>
    <s v="藤原"/>
    <s v="IT"/>
    <s v="　"/>
    <s v="専任"/>
    <x v="110"/>
    <x v="1"/>
    <x v="28"/>
    <x v="1"/>
    <x v="1"/>
    <x v="28"/>
    <x v="2"/>
    <n v="36"/>
    <x v="0"/>
    <x v="2"/>
    <m/>
    <x v="0"/>
    <x v="3"/>
    <x v="0"/>
    <x v="1"/>
    <x v="0"/>
    <s v="LCIT1A"/>
    <s v="メイン"/>
    <s v="角野"/>
    <s v="水"/>
    <n v="2"/>
    <n v="3301"/>
    <s v=""/>
    <s v=""/>
    <s v=""/>
    <s v=""/>
    <s v=""/>
    <s v=""/>
    <x v="0"/>
    <s v="KE1A水2"/>
    <n v="0.16666666666666666"/>
    <s v="角野水2"/>
    <n v="8.3333333333333329E-2"/>
    <n v="6"/>
    <n v="0.16666666666666666"/>
    <s v="3301水2"/>
    <n v="8.3333333333333329E-2"/>
    <s v="KE1ALCIT1A水23301"/>
    <n v="0.16666666666666666"/>
    <m/>
  </r>
  <r>
    <n v="1"/>
    <x v="1"/>
    <x v="38"/>
    <x v="2"/>
    <n v="1"/>
    <s v="加藤"/>
    <x v="16"/>
    <x v="210"/>
    <s v="藤原"/>
    <s v="IT"/>
    <s v="　"/>
    <s v="専任"/>
    <x v="111"/>
    <x v="1"/>
    <x v="28"/>
    <x v="1"/>
    <x v="1"/>
    <x v="28"/>
    <x v="2"/>
    <n v="36"/>
    <x v="0"/>
    <x v="2"/>
    <m/>
    <x v="0"/>
    <x v="3"/>
    <x v="0"/>
    <x v="1"/>
    <x v="0"/>
    <s v="LCIT1B"/>
    <s v="メイン"/>
    <s v="角野"/>
    <s v="水"/>
    <n v="2"/>
    <n v="3301"/>
    <s v=""/>
    <s v=""/>
    <s v=""/>
    <s v=""/>
    <s v=""/>
    <s v=""/>
    <x v="0"/>
    <s v="KE1A水2"/>
    <n v="0.16666666666666666"/>
    <s v="角野水2"/>
    <n v="8.3333333333333329E-2"/>
    <n v="6"/>
    <n v="0.16666666666666666"/>
    <s v="3301水2"/>
    <n v="8.3333333333333329E-2"/>
    <s v="KE1ALCIT1B水23301"/>
    <n v="0.16666666666666666"/>
    <m/>
  </r>
  <r>
    <n v="1"/>
    <x v="1"/>
    <x v="38"/>
    <x v="2"/>
    <n v="1"/>
    <s v="加藤"/>
    <x v="16"/>
    <x v="210"/>
    <s v="藤原"/>
    <s v="IT"/>
    <s v="　"/>
    <s v="専任"/>
    <x v="112"/>
    <x v="1"/>
    <x v="74"/>
    <x v="1"/>
    <x v="1"/>
    <x v="5"/>
    <x v="2"/>
    <n v="36"/>
    <x v="0"/>
    <x v="2"/>
    <m/>
    <x v="0"/>
    <x v="3"/>
    <x v="0"/>
    <x v="0"/>
    <x v="0"/>
    <s v="LCIT1C"/>
    <s v="メイン"/>
    <s v="吹野"/>
    <s v="水"/>
    <n v="2"/>
    <n v="3302"/>
    <s v=""/>
    <s v=""/>
    <s v=""/>
    <s v=""/>
    <s v=""/>
    <s v=""/>
    <x v="0"/>
    <s v="KE1A水2"/>
    <n v="0.16666666666666666"/>
    <s v="吹野水2"/>
    <n v="8.3333333333333329E-2"/>
    <n v="6"/>
    <n v="0.16666666666666666"/>
    <s v="3302水2"/>
    <n v="8.3333333333333329E-2"/>
    <s v="KE1ALCIT1C水23302"/>
    <n v="0.16666666666666666"/>
    <m/>
  </r>
  <r>
    <n v="1"/>
    <x v="1"/>
    <x v="38"/>
    <x v="2"/>
    <n v="1"/>
    <s v="加藤"/>
    <x v="16"/>
    <x v="210"/>
    <s v="藤原"/>
    <s v="IT"/>
    <s v="　"/>
    <s v="専任"/>
    <x v="113"/>
    <x v="1"/>
    <x v="74"/>
    <x v="1"/>
    <x v="1"/>
    <x v="5"/>
    <x v="2"/>
    <n v="36"/>
    <x v="0"/>
    <x v="2"/>
    <m/>
    <x v="0"/>
    <x v="3"/>
    <x v="0"/>
    <x v="0"/>
    <x v="0"/>
    <s v="LCIT1D"/>
    <s v="メイン"/>
    <s v="吹野"/>
    <s v="水"/>
    <n v="2"/>
    <n v="3302"/>
    <s v=""/>
    <s v=""/>
    <s v=""/>
    <s v=""/>
    <s v=""/>
    <s v=""/>
    <x v="0"/>
    <s v="KE1A水2"/>
    <n v="0.16666666666666666"/>
    <s v="吹野水2"/>
    <n v="8.3333333333333329E-2"/>
    <n v="6"/>
    <n v="0.16666666666666666"/>
    <s v="3302水2"/>
    <n v="8.3333333333333329E-2"/>
    <s v="KE1ALCIT1D水23302"/>
    <n v="0.16666666666666666"/>
    <m/>
  </r>
  <r>
    <n v="1"/>
    <x v="1"/>
    <x v="38"/>
    <x v="2"/>
    <n v="1"/>
    <s v="加藤"/>
    <x v="16"/>
    <x v="210"/>
    <s v="藤原"/>
    <s v="IT"/>
    <s v="　"/>
    <s v="専任"/>
    <x v="39"/>
    <x v="1"/>
    <x v="33"/>
    <x v="1"/>
    <x v="1"/>
    <x v="21"/>
    <x v="2"/>
    <n v="36"/>
    <x v="0"/>
    <x v="2"/>
    <m/>
    <x v="0"/>
    <x v="3"/>
    <x v="0"/>
    <x v="1"/>
    <x v="0"/>
    <s v="LCIT1E"/>
    <s v="メイン"/>
    <s v="藤原"/>
    <s v="水"/>
    <n v="2"/>
    <n v="3303"/>
    <s v=""/>
    <s v=""/>
    <s v=""/>
    <s v=""/>
    <s v=""/>
    <s v=""/>
    <x v="0"/>
    <s v="KE1A水2"/>
    <n v="0.16666666666666666"/>
    <s v="藤原水2"/>
    <n v="8.3333333333333329E-2"/>
    <n v="6"/>
    <n v="0.16666666666666666"/>
    <s v="3303水2"/>
    <n v="8.3333333333333329E-2"/>
    <s v="KE1ALCIT1E水23303"/>
    <n v="0.16666666666666666"/>
    <m/>
  </r>
  <r>
    <n v="1"/>
    <x v="1"/>
    <x v="38"/>
    <x v="2"/>
    <n v="1"/>
    <s v="加藤"/>
    <x v="16"/>
    <x v="210"/>
    <s v="藤原"/>
    <s v="IT"/>
    <s v="　"/>
    <s v="専任"/>
    <x v="40"/>
    <x v="1"/>
    <x v="33"/>
    <x v="1"/>
    <x v="1"/>
    <x v="21"/>
    <x v="2"/>
    <n v="36"/>
    <x v="0"/>
    <x v="2"/>
    <m/>
    <x v="0"/>
    <x v="3"/>
    <x v="0"/>
    <x v="1"/>
    <x v="0"/>
    <s v="LCIT1F"/>
    <s v="メイン"/>
    <s v="藤原"/>
    <s v="水"/>
    <n v="2"/>
    <n v="3303"/>
    <s v=""/>
    <s v=""/>
    <s v=""/>
    <s v=""/>
    <s v=""/>
    <s v=""/>
    <x v="0"/>
    <s v="KE1A水2"/>
    <n v="0.16666666666666666"/>
    <s v="藤原水2"/>
    <n v="8.3333333333333329E-2"/>
    <n v="6"/>
    <n v="0.16666666666666666"/>
    <s v="3303水2"/>
    <n v="8.3333333333333329E-2"/>
    <s v="KE1ALCIT1F水23303"/>
    <n v="0.16666666666666666"/>
    <m/>
  </r>
  <r>
    <n v="1"/>
    <x v="1"/>
    <x v="38"/>
    <x v="2"/>
    <n v="1"/>
    <s v="加藤"/>
    <x v="16"/>
    <x v="63"/>
    <s v="藤原"/>
    <s v="IT"/>
    <s v="　"/>
    <s v="専任"/>
    <x v="110"/>
    <x v="1"/>
    <x v="28"/>
    <x v="1"/>
    <x v="0"/>
    <x v="38"/>
    <x v="5"/>
    <n v="15"/>
    <x v="0"/>
    <x v="5"/>
    <m/>
    <x v="0"/>
    <x v="3"/>
    <x v="0"/>
    <x v="1"/>
    <x v="0"/>
    <s v="LCIT1A"/>
    <s v="メイン"/>
    <s v="角野"/>
    <s v="水"/>
    <n v="3"/>
    <n v="3701"/>
    <s v=""/>
    <s v=""/>
    <s v=""/>
    <s v=""/>
    <s v=""/>
    <s v=""/>
    <x v="0"/>
    <s v="KE1A水3"/>
    <n v="0.125"/>
    <s v="角野水3"/>
    <n v="0.16666666666666666"/>
    <n v="6"/>
    <n v="0.16666666666666666"/>
    <s v="3701水3"/>
    <n v="0.16666666666666666"/>
    <s v="KE1ALCIT1A水33701"/>
    <n v="0.16666666666666666"/>
    <m/>
  </r>
  <r>
    <n v="1"/>
    <x v="1"/>
    <x v="38"/>
    <x v="2"/>
    <n v="1"/>
    <s v="加藤"/>
    <x v="16"/>
    <x v="63"/>
    <s v="藤原"/>
    <s v="IT"/>
    <s v="　"/>
    <s v="専任"/>
    <x v="111"/>
    <x v="1"/>
    <x v="31"/>
    <x v="1"/>
    <x v="0"/>
    <x v="43"/>
    <x v="5"/>
    <n v="15"/>
    <x v="0"/>
    <x v="5"/>
    <m/>
    <x v="0"/>
    <x v="3"/>
    <x v="0"/>
    <x v="0"/>
    <x v="0"/>
    <s v="LCIT1B"/>
    <s v="メイン"/>
    <s v="森"/>
    <s v="水"/>
    <n v="3"/>
    <n v="3702"/>
    <s v=""/>
    <s v=""/>
    <s v=""/>
    <s v=""/>
    <s v=""/>
    <s v=""/>
    <x v="0"/>
    <s v="KE1A水3"/>
    <n v="0.125"/>
    <s v="森水3"/>
    <n v="0.16666666666666666"/>
    <n v="6"/>
    <n v="0.16666666666666666"/>
    <s v="3702水3"/>
    <n v="0.16666666666666666"/>
    <s v="KE1ALCIT1B水33702"/>
    <n v="0.16666666666666666"/>
    <m/>
  </r>
  <r>
    <n v="1"/>
    <x v="1"/>
    <x v="38"/>
    <x v="2"/>
    <n v="1"/>
    <s v="加藤"/>
    <x v="16"/>
    <x v="63"/>
    <s v="藤原"/>
    <s v="IT"/>
    <s v="　"/>
    <s v="専任"/>
    <x v="112"/>
    <x v="1"/>
    <x v="74"/>
    <x v="1"/>
    <x v="0"/>
    <x v="34"/>
    <x v="5"/>
    <n v="15"/>
    <x v="0"/>
    <x v="5"/>
    <m/>
    <x v="0"/>
    <x v="3"/>
    <x v="0"/>
    <x v="0"/>
    <x v="0"/>
    <s v="LCIT1C"/>
    <s v="メイン"/>
    <s v="吹野"/>
    <s v="水"/>
    <n v="3"/>
    <n v="3703"/>
    <s v=""/>
    <s v=""/>
    <s v=""/>
    <s v=""/>
    <s v=""/>
    <s v=""/>
    <x v="0"/>
    <s v="KE1A水3"/>
    <n v="0.125"/>
    <s v="吹野水3"/>
    <n v="0.16666666666666666"/>
    <n v="6"/>
    <n v="0.16666666666666666"/>
    <s v="3703水3"/>
    <n v="0.16666666666666666"/>
    <s v="KE1ALCIT1C水33703"/>
    <n v="0.16666666666666666"/>
    <m/>
  </r>
  <r>
    <n v="1"/>
    <x v="1"/>
    <x v="38"/>
    <x v="2"/>
    <n v="1"/>
    <s v="加藤"/>
    <x v="16"/>
    <x v="63"/>
    <s v="藤原"/>
    <s v="IT"/>
    <s v="　"/>
    <s v="専任"/>
    <x v="113"/>
    <x v="1"/>
    <x v="44"/>
    <x v="1"/>
    <x v="0"/>
    <x v="28"/>
    <x v="2"/>
    <n v="36"/>
    <x v="0"/>
    <x v="2"/>
    <m/>
    <x v="0"/>
    <x v="3"/>
    <x v="0"/>
    <x v="0"/>
    <x v="0"/>
    <s v="LCIT1D"/>
    <s v="メイン"/>
    <s v="杉原"/>
    <s v="水"/>
    <n v="3"/>
    <n v="3301"/>
    <s v=""/>
    <s v=""/>
    <s v=""/>
    <s v=""/>
    <s v=""/>
    <s v=""/>
    <x v="0"/>
    <s v="KE1A水3"/>
    <n v="0.125"/>
    <s v="杉原水3"/>
    <n v="0.16666666666666666"/>
    <n v="6"/>
    <n v="0.16666666666666666"/>
    <s v="3301水3"/>
    <n v="0.16666666666666666"/>
    <s v="KE1ALCIT1D水33301"/>
    <n v="0.16666666666666666"/>
    <m/>
  </r>
  <r>
    <n v="1"/>
    <x v="1"/>
    <x v="38"/>
    <x v="2"/>
    <n v="1"/>
    <s v="加藤"/>
    <x v="16"/>
    <x v="63"/>
    <s v="藤原"/>
    <s v="IT"/>
    <s v="　"/>
    <s v="専任"/>
    <x v="39"/>
    <x v="1"/>
    <x v="33"/>
    <x v="1"/>
    <x v="0"/>
    <x v="5"/>
    <x v="2"/>
    <n v="36"/>
    <x v="0"/>
    <x v="2"/>
    <m/>
    <x v="0"/>
    <x v="3"/>
    <x v="0"/>
    <x v="1"/>
    <x v="0"/>
    <s v="LCIT1E"/>
    <s v="メイン"/>
    <s v="藤原"/>
    <s v="水"/>
    <n v="3"/>
    <n v="3302"/>
    <s v=""/>
    <s v=""/>
    <s v=""/>
    <s v=""/>
    <s v=""/>
    <s v=""/>
    <x v="0"/>
    <s v="KE1A水3"/>
    <n v="0.125"/>
    <s v="藤原水3"/>
    <n v="0.16666666666666666"/>
    <n v="6"/>
    <n v="0.16666666666666666"/>
    <s v="3302水3"/>
    <n v="8.3333333333333329E-2"/>
    <s v="KE1ALCIT1E水33302"/>
    <n v="8.3333333333333329E-2"/>
    <m/>
  </r>
  <r>
    <n v="1"/>
    <x v="1"/>
    <x v="38"/>
    <x v="2"/>
    <n v="1"/>
    <s v="加藤"/>
    <x v="16"/>
    <x v="63"/>
    <s v="藤原"/>
    <s v="IT"/>
    <s v="　"/>
    <s v="専任"/>
    <x v="40"/>
    <x v="1"/>
    <x v="26"/>
    <x v="1"/>
    <x v="0"/>
    <x v="21"/>
    <x v="2"/>
    <n v="36"/>
    <x v="0"/>
    <x v="2"/>
    <m/>
    <x v="0"/>
    <x v="3"/>
    <x v="0"/>
    <x v="0"/>
    <x v="0"/>
    <s v="LCIT1F"/>
    <s v="メイン"/>
    <s v="梶山"/>
    <s v="水"/>
    <n v="3"/>
    <n v="3303"/>
    <s v=""/>
    <s v=""/>
    <s v=""/>
    <s v=""/>
    <s v=""/>
    <s v=""/>
    <x v="0"/>
    <s v="KE1A水3"/>
    <n v="0.125"/>
    <s v="梶山水3"/>
    <n v="0.16666666666666666"/>
    <n v="6"/>
    <n v="0.16666666666666666"/>
    <s v="3303水3"/>
    <n v="8.3333333333333329E-2"/>
    <s v="KE1ALCIT1F水33303"/>
    <n v="8.3333333333333329E-2"/>
    <m/>
  </r>
  <r>
    <n v="1"/>
    <x v="1"/>
    <x v="38"/>
    <x v="2"/>
    <n v="1"/>
    <s v="加藤"/>
    <x v="29"/>
    <x v="72"/>
    <s v="奥田"/>
    <s v="ゲーム"/>
    <s v="プログラム"/>
    <s v="専任"/>
    <x v="114"/>
    <x v="1"/>
    <x v="56"/>
    <x v="1"/>
    <x v="2"/>
    <x v="18"/>
    <x v="4"/>
    <n v="36"/>
    <x v="0"/>
    <x v="3"/>
    <m/>
    <x v="0"/>
    <x v="1"/>
    <x v="1"/>
    <x v="1"/>
    <x v="0"/>
    <s v="LFEIT1A"/>
    <s v="メイン"/>
    <s v="奥田"/>
    <s v="水"/>
    <n v="4"/>
    <n v="3201"/>
    <s v=""/>
    <s v=""/>
    <s v=""/>
    <s v=""/>
    <s v=""/>
    <s v=""/>
    <x v="0"/>
    <s v="KE1A水4"/>
    <n v="0.33333333333333331"/>
    <s v="奥田水4"/>
    <n v="0.16666666666666666"/>
    <n v="3"/>
    <n v="0.33333333333333331"/>
    <s v="3201水4"/>
    <n v="0.16666666666666666"/>
    <s v="KE1ALFEIT1A水43201"/>
    <n v="0.33333333333333331"/>
    <m/>
  </r>
  <r>
    <n v="1"/>
    <x v="1"/>
    <x v="38"/>
    <x v="2"/>
    <n v="1"/>
    <s v="加藤"/>
    <x v="29"/>
    <x v="72"/>
    <s v="奥田"/>
    <s v="ゲーム"/>
    <s v="プログラム"/>
    <s v="専任"/>
    <x v="115"/>
    <x v="1"/>
    <x v="69"/>
    <x v="1"/>
    <x v="2"/>
    <x v="19"/>
    <x v="4"/>
    <n v="36"/>
    <x v="0"/>
    <x v="3"/>
    <m/>
    <x v="0"/>
    <x v="3"/>
    <x v="0"/>
    <x v="1"/>
    <x v="0"/>
    <s v="LFEIT1B"/>
    <s v="メイン"/>
    <s v="寺澤"/>
    <s v="水"/>
    <n v="4"/>
    <n v="3202"/>
    <s v=""/>
    <s v=""/>
    <s v=""/>
    <s v=""/>
    <s v=""/>
    <s v=""/>
    <x v="0"/>
    <s v="KE1A水4"/>
    <n v="0.33333333333333331"/>
    <s v="寺澤水4"/>
    <n v="0.16666666666666666"/>
    <n v="3"/>
    <n v="0.33333333333333331"/>
    <s v="3202水4"/>
    <n v="0.16666666666666666"/>
    <s v="KE1ALFEIT1B水43202"/>
    <n v="0.33333333333333331"/>
    <m/>
  </r>
  <r>
    <n v="1"/>
    <x v="1"/>
    <x v="38"/>
    <x v="2"/>
    <n v="1"/>
    <s v="加藤"/>
    <x v="29"/>
    <x v="72"/>
    <s v="奥田"/>
    <s v="ゲーム"/>
    <s v="プログラム"/>
    <s v="専任"/>
    <x v="116"/>
    <x v="1"/>
    <x v="74"/>
    <x v="1"/>
    <x v="2"/>
    <x v="40"/>
    <x v="4"/>
    <n v="36"/>
    <x v="0"/>
    <x v="3"/>
    <m/>
    <x v="0"/>
    <x v="3"/>
    <x v="0"/>
    <x v="0"/>
    <x v="0"/>
    <s v="LFEIT1C"/>
    <s v="メイン"/>
    <s v="吹野"/>
    <s v="水"/>
    <n v="4"/>
    <n v="3203"/>
    <s v=""/>
    <s v=""/>
    <s v=""/>
    <s v=""/>
    <s v=""/>
    <s v=""/>
    <x v="0"/>
    <s v="KE1A水4"/>
    <n v="0.33333333333333331"/>
    <s v="吹野水4"/>
    <n v="0.16666666666666666"/>
    <n v="3"/>
    <n v="0.33333333333333331"/>
    <s v="3203水4"/>
    <n v="0.16666666666666666"/>
    <s v="KE1ALFEIT1C水43203"/>
    <n v="0.33333333333333331"/>
    <m/>
  </r>
  <r>
    <n v="1"/>
    <x v="1"/>
    <x v="38"/>
    <x v="2"/>
    <n v="1"/>
    <s v="加藤"/>
    <x v="29"/>
    <x v="70"/>
    <s v="今井"/>
    <s v="IT"/>
    <s v="　"/>
    <s v="専任"/>
    <x v="41"/>
    <x v="1"/>
    <x v="69"/>
    <x v="2"/>
    <x v="3"/>
    <x v="18"/>
    <x v="4"/>
    <n v="36"/>
    <x v="0"/>
    <x v="3"/>
    <m/>
    <x v="0"/>
    <x v="3"/>
    <x v="0"/>
    <x v="1"/>
    <x v="0"/>
    <s v="UINKESKNK1A"/>
    <s v="メイン"/>
    <s v="寺澤"/>
    <s v="木"/>
    <n v="1"/>
    <n v="3201"/>
    <s v=""/>
    <s v=""/>
    <s v=""/>
    <s v=""/>
    <s v=""/>
    <s v=""/>
    <x v="0"/>
    <s v="KE1A木1"/>
    <n v="1"/>
    <s v="寺澤木1"/>
    <n v="0.25"/>
    <n v="1"/>
    <n v="1"/>
    <s v="3201木1"/>
    <n v="0.25"/>
    <s v="KE1AUINKESKNK1A木13201"/>
    <n v="1"/>
    <m/>
  </r>
  <r>
    <n v="1"/>
    <x v="1"/>
    <x v="38"/>
    <x v="2"/>
    <n v="1"/>
    <s v="加藤"/>
    <x v="29"/>
    <x v="119"/>
    <s v="今井"/>
    <s v="IT"/>
    <s v="　"/>
    <s v="専任"/>
    <x v="41"/>
    <x v="1"/>
    <x v="68"/>
    <x v="2"/>
    <x v="1"/>
    <x v="18"/>
    <x v="4"/>
    <n v="36"/>
    <x v="0"/>
    <x v="3"/>
    <m/>
    <x v="0"/>
    <x v="3"/>
    <x v="0"/>
    <x v="1"/>
    <x v="0"/>
    <s v="UINKESKNK1A"/>
    <s v="メイン"/>
    <s v="今井"/>
    <s v="木"/>
    <n v="2"/>
    <n v="3201"/>
    <s v=""/>
    <s v=""/>
    <s v=""/>
    <s v=""/>
    <s v=""/>
    <s v=""/>
    <x v="0"/>
    <s v="KE1A木2"/>
    <n v="1"/>
    <s v="今井木2"/>
    <n v="0.25"/>
    <n v="1"/>
    <n v="1"/>
    <s v="3201木2"/>
    <n v="0.25"/>
    <s v="KE1AUINKESKNK1A木23201"/>
    <n v="1"/>
    <m/>
  </r>
  <r>
    <n v="1"/>
    <x v="1"/>
    <x v="38"/>
    <x v="2"/>
    <n v="1"/>
    <s v="加藤"/>
    <x v="12"/>
    <x v="26"/>
    <s v="内山"/>
    <s v="IT"/>
    <s v="　"/>
    <s v="専任"/>
    <x v="41"/>
    <x v="1"/>
    <x v="34"/>
    <x v="2"/>
    <x v="0"/>
    <x v="15"/>
    <x v="0"/>
    <n v="36"/>
    <x v="0"/>
    <x v="4"/>
    <m/>
    <x v="0"/>
    <x v="3"/>
    <x v="0"/>
    <x v="1"/>
    <x v="1"/>
    <s v="UINKESKNK1A"/>
    <s v="メイン"/>
    <s v="加藤"/>
    <s v="木"/>
    <n v="3"/>
    <n v="3601"/>
    <s v=""/>
    <s v=""/>
    <s v=""/>
    <s v=""/>
    <s v=""/>
    <s v=""/>
    <x v="0"/>
    <s v="KE1A木3"/>
    <n v="0.5"/>
    <s v="加藤木3"/>
    <n v="0.25"/>
    <n v="1"/>
    <n v="1"/>
    <s v="3601木3"/>
    <n v="0.125"/>
    <s v="KE1AUINKESKNK1A木33601"/>
    <n v="0.5"/>
    <m/>
  </r>
  <r>
    <n v="1"/>
    <x v="1"/>
    <x v="38"/>
    <x v="2"/>
    <n v="1"/>
    <s v="加藤"/>
    <x v="29"/>
    <x v="72"/>
    <s v="奥田"/>
    <s v="ゲーム"/>
    <s v="プログラム"/>
    <s v="専任"/>
    <x v="114"/>
    <x v="1"/>
    <x v="56"/>
    <x v="2"/>
    <x v="2"/>
    <x v="18"/>
    <x v="4"/>
    <n v="36"/>
    <x v="0"/>
    <x v="3"/>
    <m/>
    <x v="0"/>
    <x v="1"/>
    <x v="1"/>
    <x v="1"/>
    <x v="0"/>
    <s v="LFEIT1A"/>
    <s v="メイン"/>
    <s v="奥田"/>
    <s v="木"/>
    <n v="4"/>
    <n v="3201"/>
    <s v=""/>
    <s v=""/>
    <s v=""/>
    <s v=""/>
    <s v=""/>
    <s v=""/>
    <x v="0"/>
    <s v="KE1A木4"/>
    <n v="0.33333333333333331"/>
    <s v="奥田木4"/>
    <n v="0.16666666666666666"/>
    <n v="3"/>
    <n v="0.33333333333333331"/>
    <s v="3201木4"/>
    <n v="0.16666666666666666"/>
    <s v="KE1ALFEIT1A木43201"/>
    <n v="0.33333333333333331"/>
    <m/>
  </r>
  <r>
    <n v="1"/>
    <x v="1"/>
    <x v="38"/>
    <x v="2"/>
    <n v="1"/>
    <s v="加藤"/>
    <x v="29"/>
    <x v="72"/>
    <s v="奥田"/>
    <s v="ゲーム"/>
    <s v="プログラム"/>
    <s v="専任"/>
    <x v="115"/>
    <x v="1"/>
    <x v="69"/>
    <x v="2"/>
    <x v="2"/>
    <x v="19"/>
    <x v="4"/>
    <n v="36"/>
    <x v="0"/>
    <x v="3"/>
    <m/>
    <x v="0"/>
    <x v="3"/>
    <x v="0"/>
    <x v="1"/>
    <x v="0"/>
    <s v="LFEIT1B"/>
    <s v="メイン"/>
    <s v="寺澤"/>
    <s v="木"/>
    <n v="4"/>
    <n v="3202"/>
    <s v=""/>
    <s v=""/>
    <s v=""/>
    <s v=""/>
    <s v=""/>
    <s v=""/>
    <x v="0"/>
    <s v="KE1A木4"/>
    <n v="0.33333333333333331"/>
    <s v="寺澤木4"/>
    <n v="0.16666666666666666"/>
    <n v="3"/>
    <n v="0.33333333333333331"/>
    <s v="3202木4"/>
    <n v="0.16666666666666666"/>
    <s v="KE1ALFEIT1B木43202"/>
    <n v="0.33333333333333331"/>
    <m/>
  </r>
  <r>
    <n v="1"/>
    <x v="1"/>
    <x v="38"/>
    <x v="2"/>
    <n v="1"/>
    <s v="加藤"/>
    <x v="29"/>
    <x v="72"/>
    <s v="奥田"/>
    <s v="ゲーム"/>
    <s v="プログラム"/>
    <s v="専任"/>
    <x v="116"/>
    <x v="1"/>
    <x v="74"/>
    <x v="2"/>
    <x v="2"/>
    <x v="40"/>
    <x v="4"/>
    <n v="36"/>
    <x v="0"/>
    <x v="3"/>
    <m/>
    <x v="0"/>
    <x v="3"/>
    <x v="0"/>
    <x v="0"/>
    <x v="0"/>
    <s v="LFEIT1C"/>
    <s v="メイン"/>
    <s v="吹野"/>
    <s v="木"/>
    <n v="4"/>
    <n v="3203"/>
    <s v=""/>
    <s v=""/>
    <s v=""/>
    <s v=""/>
    <s v=""/>
    <s v=""/>
    <x v="0"/>
    <s v="KE1A木4"/>
    <n v="0.33333333333333331"/>
    <s v="吹野木4"/>
    <n v="0.16666666666666666"/>
    <n v="3"/>
    <n v="0.33333333333333331"/>
    <s v="3203木4"/>
    <n v="0.16666666666666666"/>
    <s v="KE1ALFEIT1C木43203"/>
    <n v="0.33333333333333331"/>
    <m/>
  </r>
  <r>
    <n v="2"/>
    <x v="0"/>
    <x v="58"/>
    <x v="2"/>
    <n v="3"/>
    <s v="小出"/>
    <x v="26"/>
    <x v="64"/>
    <n v="0"/>
    <e v="#N/A"/>
    <e v="#N/A"/>
    <e v="#N/A"/>
    <x v="62"/>
    <x v="1"/>
    <x v="30"/>
    <x v="7"/>
    <x v="5"/>
    <x v="42"/>
    <x v="7"/>
    <e v="#N/A"/>
    <x v="5"/>
    <x v="7"/>
    <m/>
    <x v="0"/>
    <x v="3"/>
    <x v="0"/>
    <x v="1"/>
    <x v="1"/>
    <s v="KE2A"/>
    <s v="メイン"/>
    <s v="小出"/>
    <s v="月1245、火1345、水15"/>
    <m/>
    <m/>
    <s v=""/>
    <s v=""/>
    <s v=""/>
    <s v=""/>
    <s v=""/>
    <s v=""/>
    <x v="0"/>
    <s v="KE2A月1245、火1345、水15"/>
    <n v="1"/>
    <s v="小出月1245、火1345、水15"/>
    <n v="0"/>
    <n v="1"/>
    <n v="3"/>
    <s v="月1245、火1345、水15"/>
    <n v="1"/>
    <s v="KE2AKE2A月1245、火1345、水15"/>
    <n v="3"/>
    <m/>
  </r>
  <r>
    <n v="3"/>
    <x v="1"/>
    <x v="39"/>
    <x v="2"/>
    <n v="7"/>
    <s v="朱"/>
    <x v="16"/>
    <x v="133"/>
    <s v="朱"/>
    <s v="IT"/>
    <s v="　"/>
    <s v="専任"/>
    <x v="42"/>
    <x v="1"/>
    <x v="75"/>
    <x v="0"/>
    <x v="3"/>
    <x v="17"/>
    <x v="3"/>
    <n v="32"/>
    <x v="2"/>
    <x v="1"/>
    <m/>
    <x v="0"/>
    <x v="3"/>
    <x v="0"/>
    <x v="1"/>
    <x v="1"/>
    <s v="USKWK2KE3A"/>
    <s v="メイン"/>
    <s v="朱"/>
    <s v="火"/>
    <n v="1"/>
    <n v="1403"/>
    <s v=""/>
    <s v=""/>
    <s v=""/>
    <s v=""/>
    <s v=""/>
    <s v=""/>
    <x v="0"/>
    <s v="KE3A火1"/>
    <n v="1"/>
    <s v="朱火1"/>
    <n v="0.33333333333333331"/>
    <n v="1"/>
    <n v="7"/>
    <s v="1403火1"/>
    <n v="0.33333333333333331"/>
    <s v="KE3AUSKWK2KE3A火11403"/>
    <n v="7"/>
    <m/>
  </r>
  <r>
    <n v="3"/>
    <x v="1"/>
    <x v="39"/>
    <x v="2"/>
    <n v="7"/>
    <s v="朱"/>
    <x v="16"/>
    <x v="35"/>
    <s v="朱"/>
    <s v="IT"/>
    <s v="　"/>
    <s v="専任"/>
    <x v="42"/>
    <x v="1"/>
    <x v="75"/>
    <x v="0"/>
    <x v="1"/>
    <x v="17"/>
    <x v="3"/>
    <n v="32"/>
    <x v="2"/>
    <x v="1"/>
    <m/>
    <x v="0"/>
    <x v="3"/>
    <x v="0"/>
    <x v="1"/>
    <x v="1"/>
    <s v="USKWK2KE3A"/>
    <s v="メイン"/>
    <s v="朱"/>
    <s v="火"/>
    <n v="2"/>
    <n v="1403"/>
    <s v=""/>
    <s v=""/>
    <s v=""/>
    <s v=""/>
    <s v=""/>
    <s v=""/>
    <x v="0"/>
    <s v="KE3A火2"/>
    <n v="0.5"/>
    <s v="朱火2"/>
    <n v="0.33333333333333331"/>
    <n v="1"/>
    <n v="7"/>
    <s v="1403火2"/>
    <n v="0.16666666666666666"/>
    <s v="KE3AUSKWK2KE3A火21403"/>
    <n v="3.5"/>
    <m/>
  </r>
  <r>
    <n v="3"/>
    <x v="1"/>
    <x v="39"/>
    <x v="2"/>
    <n v="7"/>
    <s v="朱"/>
    <x v="15"/>
    <x v="30"/>
    <s v="寺澤"/>
    <s v="IT"/>
    <s v="　"/>
    <s v="専任"/>
    <x v="43"/>
    <x v="1"/>
    <x v="69"/>
    <x v="0"/>
    <x v="0"/>
    <x v="17"/>
    <x v="3"/>
    <n v="32"/>
    <x v="2"/>
    <x v="1"/>
    <m/>
    <x v="0"/>
    <x v="3"/>
    <x v="0"/>
    <x v="1"/>
    <x v="0"/>
    <s v="USK2KE3A"/>
    <s v="メイン"/>
    <s v="寺澤"/>
    <s v="火"/>
    <n v="3"/>
    <n v="1403"/>
    <s v=""/>
    <s v=""/>
    <s v=""/>
    <s v=""/>
    <s v=""/>
    <s v=""/>
    <x v="0"/>
    <s v="KE3A火3"/>
    <n v="0.5"/>
    <s v="寺澤火3"/>
    <n v="0.25"/>
    <n v="1"/>
    <n v="7"/>
    <s v="1403火3"/>
    <n v="0.25"/>
    <s v="KE3AUSK2KE3A火31403"/>
    <n v="3.5"/>
    <m/>
  </r>
  <r>
    <n v="3"/>
    <x v="1"/>
    <x v="39"/>
    <x v="2"/>
    <n v="7"/>
    <s v="朱"/>
    <x v="15"/>
    <x v="30"/>
    <s v="寺澤"/>
    <s v="IT"/>
    <s v="　"/>
    <s v="専任"/>
    <x v="43"/>
    <x v="1"/>
    <x v="69"/>
    <x v="0"/>
    <x v="2"/>
    <x v="17"/>
    <x v="3"/>
    <n v="32"/>
    <x v="2"/>
    <x v="1"/>
    <m/>
    <x v="0"/>
    <x v="3"/>
    <x v="0"/>
    <x v="1"/>
    <x v="0"/>
    <s v="USK2KE3A"/>
    <s v="メイン"/>
    <s v="寺澤"/>
    <s v="火"/>
    <n v="4"/>
    <n v="1403"/>
    <s v=""/>
    <s v=""/>
    <s v=""/>
    <s v=""/>
    <s v=""/>
    <s v=""/>
    <x v="0"/>
    <s v="KE3A火4"/>
    <n v="0.5"/>
    <s v="寺澤火4"/>
    <n v="0.25"/>
    <n v="1"/>
    <n v="7"/>
    <s v="1403火4"/>
    <n v="0.25"/>
    <s v="KE3AUSK2KE3A火41403"/>
    <n v="3.5"/>
    <m/>
  </r>
  <r>
    <n v="3"/>
    <x v="1"/>
    <x v="39"/>
    <x v="2"/>
    <n v="7"/>
    <s v="朱"/>
    <x v="29"/>
    <x v="211"/>
    <s v="今井"/>
    <s v="IT"/>
    <s v="　"/>
    <s v="専任"/>
    <x v="117"/>
    <x v="1"/>
    <x v="68"/>
    <x v="3"/>
    <x v="3"/>
    <x v="25"/>
    <x v="2"/>
    <n v="36"/>
    <x v="0"/>
    <x v="1"/>
    <m/>
    <x v="0"/>
    <x v="3"/>
    <x v="0"/>
    <x v="1"/>
    <x v="0"/>
    <s v="LKT1_IESKNKWK2KE3A"/>
    <s v="メイン"/>
    <s v="今井"/>
    <s v="金"/>
    <n v="1"/>
    <n v="3401"/>
    <s v=""/>
    <s v=""/>
    <s v=""/>
    <s v=""/>
    <s v=""/>
    <s v=""/>
    <x v="0"/>
    <s v="KE3A金1"/>
    <n v="0.33333333333333331"/>
    <s v="今井金1"/>
    <n v="0.16666666666666666"/>
    <n v="3"/>
    <n v="2.3333333333333335"/>
    <s v="3401金1"/>
    <n v="0.16666666666666666"/>
    <s v="KE3ALKT1_IESKNKWK2KE3A金13401"/>
    <n v="2.3333333333333335"/>
    <m/>
  </r>
  <r>
    <n v="3"/>
    <x v="1"/>
    <x v="39"/>
    <x v="2"/>
    <n v="7"/>
    <s v="朱"/>
    <x v="29"/>
    <x v="211"/>
    <s v="今井"/>
    <s v="IT"/>
    <s v="　"/>
    <s v="専任"/>
    <x v="118"/>
    <x v="1"/>
    <x v="31"/>
    <x v="3"/>
    <x v="3"/>
    <x v="16"/>
    <x v="2"/>
    <n v="36"/>
    <x v="0"/>
    <x v="1"/>
    <m/>
    <x v="0"/>
    <x v="3"/>
    <x v="0"/>
    <x v="0"/>
    <x v="0"/>
    <s v="LKT1_IESKNKWK2KE3B"/>
    <s v="メイン"/>
    <s v="森"/>
    <s v="金"/>
    <n v="1"/>
    <n v="3402"/>
    <s v=""/>
    <s v=""/>
    <s v=""/>
    <s v=""/>
    <s v=""/>
    <s v=""/>
    <x v="0"/>
    <s v="KE3A金1"/>
    <n v="0.33333333333333331"/>
    <s v="森金1"/>
    <n v="0.16666666666666666"/>
    <n v="3"/>
    <n v="2.3333333333333335"/>
    <s v="3402金1"/>
    <n v="0.16666666666666666"/>
    <s v="KE3ALKT1_IESKNKWK2KE3B金13402"/>
    <n v="2.3333333333333335"/>
    <m/>
  </r>
  <r>
    <n v="3"/>
    <x v="1"/>
    <x v="39"/>
    <x v="2"/>
    <n v="7"/>
    <s v="朱"/>
    <x v="29"/>
    <x v="211"/>
    <s v="今井"/>
    <s v="IT"/>
    <s v="　"/>
    <s v="専任"/>
    <x v="119"/>
    <x v="1"/>
    <x v="34"/>
    <x v="3"/>
    <x v="3"/>
    <x v="12"/>
    <x v="2"/>
    <n v="36"/>
    <x v="0"/>
    <x v="1"/>
    <m/>
    <x v="0"/>
    <x v="3"/>
    <x v="0"/>
    <x v="1"/>
    <x v="0"/>
    <s v="LKT1_IESKNKWK2KE3C"/>
    <s v="メイン"/>
    <s v="加藤"/>
    <s v="金"/>
    <n v="1"/>
    <n v="3403"/>
    <s v=""/>
    <s v=""/>
    <s v=""/>
    <s v=""/>
    <s v=""/>
    <s v=""/>
    <x v="0"/>
    <s v="KE3A金1"/>
    <n v="0.33333333333333331"/>
    <s v="加藤金1"/>
    <n v="0.16666666666666666"/>
    <n v="3"/>
    <n v="2.3333333333333335"/>
    <s v="3403金1"/>
    <n v="0.16666666666666666"/>
    <s v="KE3ALKT1_IESKNKWK2KE3C金13403"/>
    <n v="2.3333333333333335"/>
    <m/>
  </r>
  <r>
    <n v="3"/>
    <x v="1"/>
    <x v="39"/>
    <x v="2"/>
    <n v="7"/>
    <s v="朱"/>
    <x v="13"/>
    <x v="33"/>
    <s v="土居"/>
    <s v="IT"/>
    <s v="　"/>
    <s v="専任"/>
    <x v="42"/>
    <x v="1"/>
    <x v="43"/>
    <x v="3"/>
    <x v="1"/>
    <x v="26"/>
    <x v="1"/>
    <n v="36"/>
    <x v="0"/>
    <x v="4"/>
    <m/>
    <x v="0"/>
    <x v="3"/>
    <x v="0"/>
    <x v="1"/>
    <x v="0"/>
    <s v="USKWK2KE3A"/>
    <s v="メイン"/>
    <s v="土居"/>
    <s v="金"/>
    <n v="2"/>
    <n v="3602"/>
    <s v=""/>
    <s v=""/>
    <s v=""/>
    <s v=""/>
    <s v=""/>
    <s v=""/>
    <x v="0"/>
    <s v="KE3A金2"/>
    <n v="0.5"/>
    <s v="土居金2"/>
    <n v="0.33333333333333331"/>
    <n v="1"/>
    <n v="7"/>
    <s v="3602金2"/>
    <n v="0.16666666666666666"/>
    <s v="KE3AUSKWK2KE3A金23602"/>
    <n v="3.5"/>
    <m/>
  </r>
  <r>
    <n v="3"/>
    <x v="1"/>
    <x v="39"/>
    <x v="2"/>
    <n v="7"/>
    <s v="朱"/>
    <x v="13"/>
    <x v="33"/>
    <s v="土居"/>
    <s v="IT"/>
    <s v="　"/>
    <s v="専任"/>
    <x v="42"/>
    <x v="1"/>
    <x v="43"/>
    <x v="3"/>
    <x v="0"/>
    <x v="26"/>
    <x v="1"/>
    <n v="36"/>
    <x v="0"/>
    <x v="4"/>
    <m/>
    <x v="0"/>
    <x v="3"/>
    <x v="0"/>
    <x v="1"/>
    <x v="0"/>
    <s v="USKWK2KE3A"/>
    <s v="メイン"/>
    <s v="土居"/>
    <s v="金"/>
    <n v="3"/>
    <n v="3602"/>
    <s v=""/>
    <s v=""/>
    <s v=""/>
    <s v=""/>
    <s v=""/>
    <s v=""/>
    <x v="0"/>
    <s v="KE3A金3"/>
    <n v="0.5"/>
    <s v="土居金3"/>
    <n v="0.33333333333333331"/>
    <n v="1"/>
    <n v="7"/>
    <s v="3602金3"/>
    <n v="0.16666666666666666"/>
    <s v="KE3AUSKWK2KE3A金33602"/>
    <n v="3.5"/>
    <m/>
  </r>
  <r>
    <n v="3"/>
    <x v="1"/>
    <x v="39"/>
    <x v="2"/>
    <n v="7"/>
    <s v="朱"/>
    <x v="29"/>
    <x v="211"/>
    <s v="今井"/>
    <s v="IT"/>
    <s v="　"/>
    <s v="専任"/>
    <x v="117"/>
    <x v="1"/>
    <x v="68"/>
    <x v="4"/>
    <x v="3"/>
    <x v="25"/>
    <x v="2"/>
    <n v="36"/>
    <x v="0"/>
    <x v="1"/>
    <m/>
    <x v="0"/>
    <x v="3"/>
    <x v="0"/>
    <x v="1"/>
    <x v="0"/>
    <s v="LKT1_IESKNKWK2KE3A"/>
    <s v="メイン"/>
    <s v="今井"/>
    <s v="月"/>
    <n v="1"/>
    <n v="3401"/>
    <s v=""/>
    <s v=""/>
    <s v=""/>
    <s v=""/>
    <s v=""/>
    <s v=""/>
    <x v="0"/>
    <s v="KE3A月1"/>
    <n v="0.33333333333333331"/>
    <s v="今井月1"/>
    <n v="0.16666666666666666"/>
    <n v="3"/>
    <n v="2.3333333333333335"/>
    <s v="3401月1"/>
    <n v="0.16666666666666666"/>
    <s v="KE3ALKT1_IESKNKWK2KE3A月13401"/>
    <n v="2.3333333333333335"/>
    <m/>
  </r>
  <r>
    <n v="3"/>
    <x v="1"/>
    <x v="39"/>
    <x v="2"/>
    <n v="7"/>
    <s v="朱"/>
    <x v="29"/>
    <x v="211"/>
    <s v="今井"/>
    <s v="IT"/>
    <s v="　"/>
    <s v="専任"/>
    <x v="118"/>
    <x v="1"/>
    <x v="31"/>
    <x v="4"/>
    <x v="3"/>
    <x v="16"/>
    <x v="2"/>
    <n v="36"/>
    <x v="0"/>
    <x v="1"/>
    <m/>
    <x v="0"/>
    <x v="3"/>
    <x v="0"/>
    <x v="0"/>
    <x v="0"/>
    <s v="LKT1_IESKNKWK2KE3B"/>
    <s v="メイン"/>
    <s v="森"/>
    <s v="月"/>
    <n v="1"/>
    <n v="3402"/>
    <s v=""/>
    <s v=""/>
    <s v=""/>
    <s v=""/>
    <s v=""/>
    <s v=""/>
    <x v="0"/>
    <s v="KE3A月1"/>
    <n v="0.33333333333333331"/>
    <s v="森月1"/>
    <n v="0.16666666666666666"/>
    <n v="3"/>
    <n v="2.3333333333333335"/>
    <s v="3402月1"/>
    <n v="0.16666666666666666"/>
    <s v="KE3ALKT1_IESKNKWK2KE3B月13402"/>
    <n v="2.3333333333333335"/>
    <m/>
  </r>
  <r>
    <n v="3"/>
    <x v="1"/>
    <x v="39"/>
    <x v="2"/>
    <n v="7"/>
    <s v="朱"/>
    <x v="29"/>
    <x v="211"/>
    <s v="今井"/>
    <s v="IT"/>
    <s v="　"/>
    <s v="専任"/>
    <x v="119"/>
    <x v="1"/>
    <x v="34"/>
    <x v="4"/>
    <x v="3"/>
    <x v="12"/>
    <x v="2"/>
    <n v="36"/>
    <x v="0"/>
    <x v="1"/>
    <m/>
    <x v="0"/>
    <x v="3"/>
    <x v="0"/>
    <x v="1"/>
    <x v="0"/>
    <s v="LKT1_IESKNKWK2KE3C"/>
    <s v="メイン"/>
    <s v="加藤"/>
    <s v="月"/>
    <n v="1"/>
    <n v="3403"/>
    <s v=""/>
    <s v=""/>
    <s v=""/>
    <s v=""/>
    <s v=""/>
    <s v=""/>
    <x v="0"/>
    <s v="KE3A月1"/>
    <n v="0.33333333333333331"/>
    <s v="加藤月1"/>
    <n v="0.16666666666666666"/>
    <n v="3"/>
    <n v="2.3333333333333335"/>
    <s v="3403月1"/>
    <n v="0.16666666666666666"/>
    <s v="KE3ALKT1_IESKNKWK2KE3C月13403"/>
    <n v="2.3333333333333335"/>
    <m/>
  </r>
  <r>
    <n v="3"/>
    <x v="1"/>
    <x v="39"/>
    <x v="2"/>
    <n v="7"/>
    <s v="朱"/>
    <x v="11"/>
    <x v="21"/>
    <s v="黒川"/>
    <s v="進路"/>
    <s v="　"/>
    <s v="専任"/>
    <x v="42"/>
    <x v="1"/>
    <x v="75"/>
    <x v="4"/>
    <x v="1"/>
    <x v="16"/>
    <x v="2"/>
    <n v="36"/>
    <x v="0"/>
    <x v="1"/>
    <m/>
    <x v="0"/>
    <x v="3"/>
    <x v="0"/>
    <x v="1"/>
    <x v="1"/>
    <s v="USKWK2KE3A"/>
    <s v="メイン"/>
    <s v="朱"/>
    <s v="月"/>
    <n v="2"/>
    <n v="3402"/>
    <s v=""/>
    <s v=""/>
    <s v=""/>
    <s v=""/>
    <s v=""/>
    <s v=""/>
    <x v="0"/>
    <s v="KE3A月2"/>
    <n v="1"/>
    <s v="朱月2"/>
    <n v="0.33333333333333331"/>
    <n v="1"/>
    <n v="7"/>
    <s v="3402月2"/>
    <n v="0.33333333333333331"/>
    <s v="KE3AUSKWK2KE3A月23402"/>
    <n v="7"/>
    <m/>
  </r>
  <r>
    <n v="3"/>
    <x v="1"/>
    <x v="39"/>
    <x v="2"/>
    <n v="7"/>
    <s v="朱"/>
    <x v="16"/>
    <x v="132"/>
    <s v="藤原"/>
    <s v="IT"/>
    <s v="　"/>
    <s v="専任"/>
    <x v="42"/>
    <x v="1"/>
    <x v="31"/>
    <x v="1"/>
    <x v="3"/>
    <x v="25"/>
    <x v="2"/>
    <n v="36"/>
    <x v="0"/>
    <x v="1"/>
    <m/>
    <x v="0"/>
    <x v="3"/>
    <x v="0"/>
    <x v="0"/>
    <x v="0"/>
    <s v="USKWK2KE3A"/>
    <s v="メイン"/>
    <s v="森"/>
    <s v="水"/>
    <n v="1"/>
    <n v="3401"/>
    <s v=""/>
    <s v=""/>
    <s v=""/>
    <s v=""/>
    <s v=""/>
    <s v=""/>
    <x v="0"/>
    <s v="KE3A水1"/>
    <n v="1"/>
    <s v="森水1"/>
    <n v="0.33333333333333331"/>
    <n v="1"/>
    <n v="7"/>
    <s v="3401水1"/>
    <n v="0.33333333333333331"/>
    <s v="KE3AUSKWK2KE3A水13401"/>
    <n v="7"/>
    <m/>
  </r>
  <r>
    <n v="3"/>
    <x v="1"/>
    <x v="39"/>
    <x v="2"/>
    <n v="7"/>
    <s v="朱"/>
    <x v="16"/>
    <x v="34"/>
    <s v="藤原"/>
    <s v="IT"/>
    <s v="　"/>
    <s v="専任"/>
    <x v="42"/>
    <x v="1"/>
    <x v="31"/>
    <x v="1"/>
    <x v="1"/>
    <x v="25"/>
    <x v="2"/>
    <n v="36"/>
    <x v="0"/>
    <x v="1"/>
    <m/>
    <x v="0"/>
    <x v="3"/>
    <x v="0"/>
    <x v="0"/>
    <x v="0"/>
    <s v="USKWK2KE3A"/>
    <s v="メイン"/>
    <s v="森"/>
    <s v="水"/>
    <n v="2"/>
    <n v="3401"/>
    <s v=""/>
    <s v=""/>
    <s v=""/>
    <s v=""/>
    <s v=""/>
    <s v=""/>
    <x v="0"/>
    <s v="KE3A水2"/>
    <n v="0.5"/>
    <s v="森水2"/>
    <n v="0.33333333333333331"/>
    <n v="1"/>
    <n v="7"/>
    <s v="3401水2"/>
    <n v="0.16666666666666666"/>
    <s v="KE3AUSKWK2KE3A水23401"/>
    <n v="3.5"/>
    <m/>
  </r>
  <r>
    <n v="3"/>
    <x v="1"/>
    <x v="39"/>
    <x v="2"/>
    <n v="7"/>
    <s v="朱"/>
    <x v="16"/>
    <x v="131"/>
    <s v="朱"/>
    <s v="IT"/>
    <s v="　"/>
    <s v="専任"/>
    <x v="43"/>
    <x v="1"/>
    <x v="75"/>
    <x v="2"/>
    <x v="1"/>
    <x v="16"/>
    <x v="2"/>
    <n v="36"/>
    <x v="0"/>
    <x v="1"/>
    <m/>
    <x v="0"/>
    <x v="3"/>
    <x v="0"/>
    <x v="1"/>
    <x v="1"/>
    <s v="USK2KE3A"/>
    <s v="メイン"/>
    <s v="朱"/>
    <s v="木"/>
    <n v="2"/>
    <n v="3402"/>
    <s v=""/>
    <s v=""/>
    <s v=""/>
    <s v=""/>
    <s v=""/>
    <s v=""/>
    <x v="0"/>
    <s v="KE3A木2"/>
    <n v="1"/>
    <s v="朱木2"/>
    <n v="0.5"/>
    <n v="1"/>
    <n v="7"/>
    <s v="3402木2"/>
    <n v="0.5"/>
    <s v="KE3AUSK2KE3A木23402"/>
    <n v="7"/>
    <m/>
  </r>
  <r>
    <n v="3"/>
    <x v="1"/>
    <x v="39"/>
    <x v="2"/>
    <n v="7"/>
    <s v="朱"/>
    <x v="16"/>
    <x v="31"/>
    <s v="朱"/>
    <s v="IT"/>
    <s v="　"/>
    <s v="専任"/>
    <x v="43"/>
    <x v="1"/>
    <x v="75"/>
    <x v="2"/>
    <x v="0"/>
    <x v="16"/>
    <x v="2"/>
    <n v="36"/>
    <x v="0"/>
    <x v="1"/>
    <m/>
    <x v="0"/>
    <x v="3"/>
    <x v="0"/>
    <x v="1"/>
    <x v="1"/>
    <s v="USK2KE3A"/>
    <s v="メイン"/>
    <s v="朱"/>
    <s v="木"/>
    <n v="3"/>
    <n v="3402"/>
    <s v=""/>
    <s v=""/>
    <s v=""/>
    <s v=""/>
    <s v=""/>
    <s v=""/>
    <x v="0"/>
    <s v="KE3A木3"/>
    <n v="0.5"/>
    <s v="朱木3"/>
    <n v="0.5"/>
    <n v="1"/>
    <n v="7"/>
    <s v="3402木3"/>
    <n v="0.25"/>
    <s v="KE3AUSK2KE3A木33402"/>
    <n v="3.5"/>
    <m/>
  </r>
  <r>
    <n v="3"/>
    <x v="1"/>
    <x v="39"/>
    <x v="2"/>
    <n v="7"/>
    <s v="朱"/>
    <x v="29"/>
    <x v="211"/>
    <s v="今井"/>
    <s v="IT"/>
    <s v="　"/>
    <s v="専任"/>
    <x v="117"/>
    <x v="1"/>
    <x v="68"/>
    <x v="2"/>
    <x v="2"/>
    <x v="25"/>
    <x v="2"/>
    <n v="36"/>
    <x v="0"/>
    <x v="1"/>
    <m/>
    <x v="0"/>
    <x v="3"/>
    <x v="0"/>
    <x v="1"/>
    <x v="0"/>
    <s v="LKT1_IESKNKWK2KE3A"/>
    <s v="メイン"/>
    <s v="今井"/>
    <s v="木"/>
    <n v="4"/>
    <n v="3401"/>
    <s v=""/>
    <s v=""/>
    <s v=""/>
    <s v=""/>
    <s v=""/>
    <s v=""/>
    <x v="0"/>
    <s v="KE3A木4"/>
    <n v="0.33333333333333331"/>
    <s v="今井木4"/>
    <n v="0.16666666666666666"/>
    <n v="3"/>
    <n v="2.3333333333333335"/>
    <s v="3401木4"/>
    <n v="0.16666666666666666"/>
    <s v="KE3ALKT1_IESKNKWK2KE3A木43401"/>
    <n v="2.3333333333333335"/>
    <m/>
  </r>
  <r>
    <n v="3"/>
    <x v="1"/>
    <x v="39"/>
    <x v="2"/>
    <n v="7"/>
    <s v="朱"/>
    <x v="29"/>
    <x v="211"/>
    <s v="今井"/>
    <s v="IT"/>
    <s v="　"/>
    <s v="専任"/>
    <x v="118"/>
    <x v="1"/>
    <x v="31"/>
    <x v="2"/>
    <x v="2"/>
    <x v="16"/>
    <x v="2"/>
    <n v="36"/>
    <x v="0"/>
    <x v="1"/>
    <m/>
    <x v="0"/>
    <x v="3"/>
    <x v="0"/>
    <x v="0"/>
    <x v="0"/>
    <s v="LKT1_IESKNKWK2KE3B"/>
    <s v="メイン"/>
    <s v="森"/>
    <s v="木"/>
    <n v="4"/>
    <n v="3402"/>
    <s v=""/>
    <s v=""/>
    <s v=""/>
    <s v=""/>
    <s v=""/>
    <s v=""/>
    <x v="0"/>
    <s v="KE3A木4"/>
    <n v="0.33333333333333331"/>
    <s v="森木4"/>
    <n v="0.16666666666666666"/>
    <n v="3"/>
    <n v="2.3333333333333335"/>
    <s v="3402木4"/>
    <n v="0.16666666666666666"/>
    <s v="KE3ALKT1_IESKNKWK2KE3B木43402"/>
    <n v="2.3333333333333335"/>
    <m/>
  </r>
  <r>
    <n v="3"/>
    <x v="1"/>
    <x v="39"/>
    <x v="2"/>
    <n v="7"/>
    <s v="朱"/>
    <x v="29"/>
    <x v="211"/>
    <s v="今井"/>
    <s v="IT"/>
    <s v="　"/>
    <s v="専任"/>
    <x v="119"/>
    <x v="1"/>
    <x v="34"/>
    <x v="2"/>
    <x v="2"/>
    <x v="12"/>
    <x v="2"/>
    <n v="36"/>
    <x v="0"/>
    <x v="1"/>
    <m/>
    <x v="0"/>
    <x v="3"/>
    <x v="0"/>
    <x v="1"/>
    <x v="0"/>
    <s v="LKT1_IESKNKWK2KE3C"/>
    <s v="メイン"/>
    <s v="加藤"/>
    <s v="木"/>
    <n v="4"/>
    <n v="3403"/>
    <s v=""/>
    <s v=""/>
    <s v=""/>
    <s v=""/>
    <s v=""/>
    <s v=""/>
    <x v="0"/>
    <s v="KE3A木4"/>
    <n v="0.33333333333333331"/>
    <s v="加藤木4"/>
    <n v="0.16666666666666666"/>
    <n v="3"/>
    <n v="2.3333333333333335"/>
    <s v="3403木4"/>
    <n v="0.16666666666666666"/>
    <s v="KE3ALKT1_IESKNKWK2KE3C木43403"/>
    <n v="2.3333333333333335"/>
    <m/>
  </r>
  <r>
    <n v="3"/>
    <x v="1"/>
    <x v="39"/>
    <x v="2"/>
    <n v="7"/>
    <s v="朱"/>
    <x v="26"/>
    <x v="64"/>
    <n v="0"/>
    <e v="#N/A"/>
    <e v="#N/A"/>
    <e v="#N/A"/>
    <x v="42"/>
    <x v="1"/>
    <x v="75"/>
    <x v="2"/>
    <x v="4"/>
    <x v="25"/>
    <x v="2"/>
    <n v="36"/>
    <x v="0"/>
    <x v="1"/>
    <m/>
    <x v="0"/>
    <x v="3"/>
    <x v="0"/>
    <x v="1"/>
    <x v="1"/>
    <s v="USKWK2KE3A"/>
    <s v="メイン"/>
    <s v="朱"/>
    <s v="木"/>
    <n v="5"/>
    <n v="3401"/>
    <s v=""/>
    <s v=""/>
    <s v=""/>
    <s v=""/>
    <s v=""/>
    <s v=""/>
    <x v="0"/>
    <s v="KE3A木5"/>
    <n v="1"/>
    <s v="朱木5"/>
    <n v="0"/>
    <n v="1"/>
    <n v="7"/>
    <s v="3401木5"/>
    <n v="0.33333333333333331"/>
    <s v="KE3AUSKWK2KE3A木53401"/>
    <n v="7"/>
    <m/>
  </r>
  <r>
    <n v="4"/>
    <x v="1"/>
    <x v="40"/>
    <x v="2"/>
    <n v="1"/>
    <s v="藤原"/>
    <x v="16"/>
    <x v="40"/>
    <s v="畠"/>
    <s v="IT"/>
    <s v="　"/>
    <s v="専任"/>
    <x v="123"/>
    <x v="1"/>
    <x v="33"/>
    <x v="0"/>
    <x v="0"/>
    <x v="3"/>
    <x v="0"/>
    <n v="36"/>
    <x v="1"/>
    <x v="2"/>
    <m/>
    <x v="1"/>
    <x v="3"/>
    <x v="0"/>
    <x v="1"/>
    <x v="1"/>
    <s v="USK3KE4A"/>
    <s v="メイン"/>
    <s v="藤原"/>
    <s v="火"/>
    <n v="3"/>
    <n v="2303"/>
    <s v=""/>
    <s v=""/>
    <s v=""/>
    <s v=""/>
    <s v=""/>
    <s v=""/>
    <x v="0"/>
    <s v="KE4A火3"/>
    <n v="1"/>
    <s v="藤原火3"/>
    <n v="0.5"/>
    <n v="1"/>
    <n v="1"/>
    <s v="2303火3"/>
    <n v="0.5"/>
    <s v="KE4AUSK3KE4A火32303"/>
    <n v="1"/>
    <m/>
  </r>
  <r>
    <n v="4"/>
    <x v="1"/>
    <x v="40"/>
    <x v="2"/>
    <n v="1"/>
    <s v="藤原"/>
    <x v="16"/>
    <x v="40"/>
    <s v="畠"/>
    <s v="IT"/>
    <s v="　"/>
    <s v="専任"/>
    <x v="123"/>
    <x v="1"/>
    <x v="33"/>
    <x v="0"/>
    <x v="2"/>
    <x v="3"/>
    <x v="0"/>
    <n v="36"/>
    <x v="1"/>
    <x v="2"/>
    <m/>
    <x v="1"/>
    <x v="3"/>
    <x v="0"/>
    <x v="1"/>
    <x v="1"/>
    <s v="USK3KE4A"/>
    <s v="メイン"/>
    <s v="藤原"/>
    <s v="火"/>
    <n v="4"/>
    <n v="2303"/>
    <s v=""/>
    <s v=""/>
    <s v=""/>
    <s v=""/>
    <s v=""/>
    <s v=""/>
    <x v="0"/>
    <s v="KE4A火4"/>
    <n v="1"/>
    <s v="藤原火4"/>
    <n v="0.5"/>
    <n v="1"/>
    <n v="1"/>
    <s v="2303火4"/>
    <n v="0.5"/>
    <s v="KE4AUSK3KE4A火42303"/>
    <n v="1"/>
    <m/>
  </r>
  <r>
    <n v="4"/>
    <x v="1"/>
    <x v="40"/>
    <x v="2"/>
    <n v="1"/>
    <s v="藤原"/>
    <x v="14"/>
    <x v="213"/>
    <s v="吉田研"/>
    <s v="IT"/>
    <s v="　"/>
    <s v="非常勤"/>
    <x v="123"/>
    <x v="1"/>
    <x v="77"/>
    <x v="3"/>
    <x v="3"/>
    <x v="15"/>
    <x v="0"/>
    <n v="36"/>
    <x v="0"/>
    <x v="4"/>
    <m/>
    <x v="0"/>
    <x v="3"/>
    <x v="0"/>
    <x v="0"/>
    <x v="0"/>
    <s v="USK3KE4A"/>
    <s v="メイン"/>
    <s v="吉田研"/>
    <s v="金"/>
    <n v="1"/>
    <n v="3601"/>
    <s v=""/>
    <s v=""/>
    <s v=""/>
    <s v=""/>
    <s v=""/>
    <s v=""/>
    <x v="0"/>
    <s v="KE4A金1"/>
    <n v="1"/>
    <s v="吉田研金1"/>
    <n v="0.5"/>
    <n v="1"/>
    <n v="1"/>
    <s v="3601金1"/>
    <n v="0.5"/>
    <s v="KE4AUSK3KE4A金13601"/>
    <n v="1"/>
    <m/>
  </r>
  <r>
    <n v="4"/>
    <x v="1"/>
    <x v="40"/>
    <x v="2"/>
    <n v="1"/>
    <s v="藤原"/>
    <x v="15"/>
    <x v="126"/>
    <s v="寺澤"/>
    <s v="IT"/>
    <s v="　"/>
    <s v="専任"/>
    <x v="124"/>
    <x v="1"/>
    <x v="71"/>
    <x v="3"/>
    <x v="1"/>
    <x v="5"/>
    <x v="2"/>
    <n v="36"/>
    <x v="0"/>
    <x v="2"/>
    <m/>
    <x v="0"/>
    <x v="3"/>
    <x v="0"/>
    <x v="0"/>
    <x v="0"/>
    <s v="USE2SK3KE4A"/>
    <s v="メイン"/>
    <s v="平井"/>
    <s v="金"/>
    <n v="2"/>
    <n v="3302"/>
    <s v=""/>
    <s v=""/>
    <s v=""/>
    <s v=""/>
    <s v=""/>
    <s v=""/>
    <x v="0"/>
    <s v="KE4A金2"/>
    <n v="1"/>
    <s v="平井金2"/>
    <n v="0.33333333333333331"/>
    <n v="1"/>
    <n v="1"/>
    <s v="3302金2"/>
    <n v="0.33333333333333331"/>
    <s v="KE4AUSE2SK3KE4A金23302"/>
    <n v="1"/>
    <m/>
  </r>
  <r>
    <n v="4"/>
    <x v="1"/>
    <x v="40"/>
    <x v="2"/>
    <n v="1"/>
    <s v="藤原"/>
    <x v="14"/>
    <x v="159"/>
    <s v="内山"/>
    <s v="IT"/>
    <s v="　"/>
    <s v="専任"/>
    <x v="44"/>
    <x v="1"/>
    <x v="44"/>
    <x v="4"/>
    <x v="3"/>
    <x v="22"/>
    <x v="2"/>
    <n v="36"/>
    <x v="2"/>
    <x v="2"/>
    <m/>
    <x v="0"/>
    <x v="3"/>
    <x v="0"/>
    <x v="0"/>
    <x v="0"/>
    <s v="USKNK3KE4A"/>
    <s v="メイン"/>
    <s v="杉原"/>
    <s v="月"/>
    <n v="1"/>
    <n v="1304"/>
    <s v=""/>
    <s v=""/>
    <s v=""/>
    <s v=""/>
    <s v=""/>
    <s v=""/>
    <x v="0"/>
    <s v="KE4A月1"/>
    <n v="1"/>
    <s v="杉原月1"/>
    <n v="0.33333333333333331"/>
    <n v="1"/>
    <n v="1"/>
    <s v="1304月1"/>
    <n v="0.33333333333333331"/>
    <s v="KE4AUSKNK3KE4A月11304"/>
    <n v="1"/>
    <m/>
  </r>
  <r>
    <n v="4"/>
    <x v="1"/>
    <x v="40"/>
    <x v="2"/>
    <n v="1"/>
    <s v="藤原"/>
    <x v="14"/>
    <x v="38"/>
    <s v="内山"/>
    <s v="IT"/>
    <s v="　"/>
    <s v="専任"/>
    <x v="44"/>
    <x v="1"/>
    <x v="44"/>
    <x v="4"/>
    <x v="1"/>
    <x v="22"/>
    <x v="2"/>
    <n v="36"/>
    <x v="2"/>
    <x v="2"/>
    <m/>
    <x v="0"/>
    <x v="3"/>
    <x v="0"/>
    <x v="0"/>
    <x v="0"/>
    <s v="USKNK3KE4A"/>
    <s v="メイン"/>
    <s v="杉原"/>
    <s v="月"/>
    <n v="2"/>
    <n v="1304"/>
    <s v=""/>
    <s v=""/>
    <s v=""/>
    <s v=""/>
    <s v=""/>
    <s v=""/>
    <x v="0"/>
    <s v="KE4A月2"/>
    <n v="0.5"/>
    <s v="杉原月2"/>
    <n v="0.33333333333333331"/>
    <n v="1"/>
    <n v="1"/>
    <s v="1304月2"/>
    <n v="0.16666666666666666"/>
    <s v="KE4AUSKNK3KE4A月21304"/>
    <n v="0.5"/>
    <m/>
  </r>
  <r>
    <n v="4"/>
    <x v="1"/>
    <x v="40"/>
    <x v="2"/>
    <n v="1"/>
    <s v="藤原"/>
    <x v="13"/>
    <x v="214"/>
    <s v="朱"/>
    <s v="IT"/>
    <s v="　"/>
    <s v="専任"/>
    <x v="125"/>
    <x v="1"/>
    <x v="44"/>
    <x v="1"/>
    <x v="3"/>
    <x v="16"/>
    <x v="2"/>
    <n v="36"/>
    <x v="0"/>
    <x v="1"/>
    <m/>
    <x v="0"/>
    <x v="3"/>
    <x v="0"/>
    <x v="0"/>
    <x v="0"/>
    <s v="USE2KE4A"/>
    <s v="メイン"/>
    <s v="杉原"/>
    <s v="水"/>
    <n v="1"/>
    <n v="3402"/>
    <s v=""/>
    <s v=""/>
    <s v=""/>
    <s v=""/>
    <s v=""/>
    <s v=""/>
    <x v="0"/>
    <s v="KE4A水1"/>
    <n v="1"/>
    <s v="杉原水1"/>
    <n v="0.5"/>
    <n v="1"/>
    <n v="1"/>
    <s v="3402水1"/>
    <n v="0.5"/>
    <s v="KE4AUSE2KE4A水13402"/>
    <n v="1"/>
    <m/>
  </r>
  <r>
    <n v="4"/>
    <x v="1"/>
    <x v="40"/>
    <x v="2"/>
    <n v="1"/>
    <s v="藤原"/>
    <x v="13"/>
    <x v="215"/>
    <s v="朱"/>
    <s v="IT"/>
    <s v="　"/>
    <s v="専任"/>
    <x v="125"/>
    <x v="1"/>
    <x v="44"/>
    <x v="1"/>
    <x v="1"/>
    <x v="16"/>
    <x v="2"/>
    <n v="36"/>
    <x v="0"/>
    <x v="1"/>
    <m/>
    <x v="0"/>
    <x v="3"/>
    <x v="0"/>
    <x v="0"/>
    <x v="0"/>
    <s v="USE2KE4A"/>
    <s v="メイン"/>
    <s v="杉原"/>
    <s v="水"/>
    <n v="2"/>
    <n v="3402"/>
    <s v=""/>
    <s v=""/>
    <s v=""/>
    <s v=""/>
    <s v=""/>
    <s v=""/>
    <x v="0"/>
    <s v="KE4A水2"/>
    <n v="1"/>
    <s v="杉原水2"/>
    <n v="0.5"/>
    <n v="1"/>
    <n v="1"/>
    <s v="3402水2"/>
    <n v="0.5"/>
    <s v="KE4AUSE2KE4A水23402"/>
    <n v="1"/>
    <m/>
  </r>
  <r>
    <n v="4"/>
    <x v="1"/>
    <x v="40"/>
    <x v="2"/>
    <n v="1"/>
    <s v="藤原"/>
    <x v="16"/>
    <x v="156"/>
    <s v="朱"/>
    <s v="IT"/>
    <s v="　"/>
    <s v="専任"/>
    <x v="123"/>
    <x v="1"/>
    <x v="75"/>
    <x v="1"/>
    <x v="0"/>
    <x v="22"/>
    <x v="2"/>
    <n v="36"/>
    <x v="2"/>
    <x v="2"/>
    <m/>
    <x v="0"/>
    <x v="3"/>
    <x v="0"/>
    <x v="1"/>
    <x v="0"/>
    <s v="USK3KE4A"/>
    <s v="メイン"/>
    <s v="朱"/>
    <s v="水"/>
    <n v="3"/>
    <n v="1304"/>
    <s v=""/>
    <s v=""/>
    <s v=""/>
    <s v=""/>
    <s v=""/>
    <s v=""/>
    <x v="0"/>
    <s v="KE4A水3"/>
    <n v="1"/>
    <s v="朱水3"/>
    <n v="0.5"/>
    <n v="1"/>
    <n v="1"/>
    <s v="1304水3"/>
    <n v="0.5"/>
    <s v="KE4AUSK3KE4A水31304"/>
    <n v="1"/>
    <m/>
  </r>
  <r>
    <n v="4"/>
    <x v="1"/>
    <x v="40"/>
    <x v="2"/>
    <n v="1"/>
    <s v="藤原"/>
    <x v="16"/>
    <x v="37"/>
    <s v="朱"/>
    <s v="IT"/>
    <s v="　"/>
    <s v="専任"/>
    <x v="123"/>
    <x v="1"/>
    <x v="75"/>
    <x v="1"/>
    <x v="2"/>
    <x v="22"/>
    <x v="2"/>
    <n v="36"/>
    <x v="2"/>
    <x v="2"/>
    <m/>
    <x v="0"/>
    <x v="3"/>
    <x v="0"/>
    <x v="1"/>
    <x v="0"/>
    <s v="USK3KE4A"/>
    <s v="メイン"/>
    <s v="朱"/>
    <s v="水"/>
    <n v="4"/>
    <n v="1304"/>
    <s v=""/>
    <s v=""/>
    <s v=""/>
    <s v=""/>
    <s v=""/>
    <s v=""/>
    <x v="0"/>
    <s v="KE4A水4"/>
    <n v="1"/>
    <s v="朱水4"/>
    <n v="0.5"/>
    <n v="1"/>
    <n v="1"/>
    <s v="1304水4"/>
    <n v="0.5"/>
    <s v="KE4AUSK3KE4A水41304"/>
    <n v="1"/>
    <m/>
  </r>
  <r>
    <n v="4"/>
    <x v="1"/>
    <x v="40"/>
    <x v="2"/>
    <n v="1"/>
    <s v="藤原"/>
    <x v="26"/>
    <x v="64"/>
    <n v="0"/>
    <e v="#N/A"/>
    <e v="#N/A"/>
    <e v="#N/A"/>
    <x v="124"/>
    <x v="1"/>
    <x v="33"/>
    <x v="1"/>
    <x v="4"/>
    <x v="22"/>
    <x v="2"/>
    <n v="36"/>
    <x v="2"/>
    <x v="2"/>
    <m/>
    <x v="0"/>
    <x v="3"/>
    <x v="0"/>
    <x v="1"/>
    <x v="1"/>
    <s v="USE2SK3KE4A"/>
    <s v="メイン"/>
    <s v="藤原"/>
    <s v="水"/>
    <n v="5"/>
    <n v="1304"/>
    <s v=""/>
    <s v=""/>
    <s v=""/>
    <s v=""/>
    <s v=""/>
    <s v=""/>
    <x v="0"/>
    <s v="KE4A水5"/>
    <n v="1"/>
    <s v="藤原水5"/>
    <n v="0"/>
    <n v="1"/>
    <n v="1"/>
    <s v="1304水5"/>
    <n v="0.33333333333333331"/>
    <s v="KE4AUSE2SK3KE4A水51304"/>
    <n v="1"/>
    <m/>
  </r>
  <r>
    <n v="4"/>
    <x v="1"/>
    <x v="40"/>
    <x v="2"/>
    <n v="1"/>
    <s v="藤原"/>
    <x v="11"/>
    <x v="90"/>
    <s v="黒川"/>
    <s v="進路"/>
    <s v="　"/>
    <s v="専任"/>
    <x v="124"/>
    <x v="1"/>
    <x v="33"/>
    <x v="2"/>
    <x v="0"/>
    <x v="28"/>
    <x v="2"/>
    <n v="36"/>
    <x v="0"/>
    <x v="2"/>
    <m/>
    <x v="0"/>
    <x v="3"/>
    <x v="0"/>
    <x v="1"/>
    <x v="1"/>
    <s v="USE2SK3KE4A"/>
    <s v="メイン"/>
    <s v="藤原"/>
    <s v="木"/>
    <n v="3"/>
    <n v="3301"/>
    <s v=""/>
    <s v=""/>
    <s v=""/>
    <s v=""/>
    <s v=""/>
    <s v=""/>
    <x v="0"/>
    <s v="KE4A木3"/>
    <n v="1"/>
    <s v="藤原木3"/>
    <n v="0.33333333333333331"/>
    <n v="1"/>
    <n v="1"/>
    <s v="3301木3"/>
    <n v="0.33333333333333331"/>
    <s v="KE4AUSE2SK3KE4A木33301"/>
    <n v="1"/>
    <m/>
  </r>
  <r>
    <n v="1"/>
    <x v="1"/>
    <x v="41"/>
    <x v="2"/>
    <n v="8"/>
    <s v="加藤"/>
    <x v="13"/>
    <x v="118"/>
    <s v="土居"/>
    <s v="IT"/>
    <s v="　"/>
    <s v="専任"/>
    <x v="41"/>
    <x v="1"/>
    <x v="26"/>
    <x v="0"/>
    <x v="3"/>
    <x v="0"/>
    <x v="0"/>
    <n v="38"/>
    <x v="0"/>
    <x v="0"/>
    <m/>
    <x v="0"/>
    <x v="3"/>
    <x v="0"/>
    <x v="0"/>
    <x v="0"/>
    <s v="UINKESKNK1A"/>
    <s v="メイン"/>
    <s v="梶山"/>
    <s v="火"/>
    <n v="1"/>
    <n v="3502"/>
    <s v=""/>
    <s v=""/>
    <s v=""/>
    <s v=""/>
    <s v=""/>
    <s v=""/>
    <x v="0"/>
    <s v="NK1A火1"/>
    <n v="1"/>
    <s v="梶山火1"/>
    <n v="0.25"/>
    <n v="1"/>
    <n v="8"/>
    <s v="3502火1"/>
    <n v="0.25"/>
    <s v="NK1AUINKESKNK1A火13502"/>
    <n v="8"/>
    <m/>
  </r>
  <r>
    <n v="1"/>
    <x v="1"/>
    <x v="41"/>
    <x v="2"/>
    <n v="8"/>
    <s v="加藤"/>
    <x v="13"/>
    <x v="27"/>
    <s v="土居"/>
    <s v="IT"/>
    <s v="　"/>
    <s v="専任"/>
    <x v="41"/>
    <x v="1"/>
    <x v="26"/>
    <x v="0"/>
    <x v="1"/>
    <x v="0"/>
    <x v="0"/>
    <n v="38"/>
    <x v="0"/>
    <x v="0"/>
    <m/>
    <x v="0"/>
    <x v="3"/>
    <x v="0"/>
    <x v="0"/>
    <x v="0"/>
    <s v="UINKESKNK1A"/>
    <s v="メイン"/>
    <s v="梶山"/>
    <s v="火"/>
    <n v="2"/>
    <n v="3502"/>
    <s v=""/>
    <s v=""/>
    <s v=""/>
    <s v=""/>
    <s v=""/>
    <s v=""/>
    <x v="0"/>
    <s v="NK1A火2"/>
    <n v="0.5"/>
    <s v="梶山火2"/>
    <n v="0.25"/>
    <n v="1"/>
    <n v="8"/>
    <s v="3502火2"/>
    <n v="0.125"/>
    <s v="NK1AUINKESKNK1A火23502"/>
    <n v="4"/>
    <m/>
  </r>
  <r>
    <n v="1"/>
    <x v="1"/>
    <x v="41"/>
    <x v="2"/>
    <n v="8"/>
    <s v="加藤"/>
    <x v="29"/>
    <x v="116"/>
    <s v="今井"/>
    <s v="IT"/>
    <s v="　"/>
    <s v="専任"/>
    <x v="41"/>
    <x v="1"/>
    <x v="68"/>
    <x v="0"/>
    <x v="0"/>
    <x v="40"/>
    <x v="4"/>
    <n v="36"/>
    <x v="0"/>
    <x v="3"/>
    <m/>
    <x v="0"/>
    <x v="3"/>
    <x v="0"/>
    <x v="1"/>
    <x v="0"/>
    <s v="UINKESKNK1A"/>
    <s v="メイン"/>
    <s v="今井"/>
    <s v="火"/>
    <n v="3"/>
    <n v="3203"/>
    <s v=""/>
    <s v=""/>
    <s v=""/>
    <s v=""/>
    <s v=""/>
    <s v=""/>
    <x v="0"/>
    <s v="NK1A火3"/>
    <n v="1"/>
    <s v="今井火3"/>
    <n v="0.25"/>
    <n v="1"/>
    <n v="8"/>
    <s v="3203火3"/>
    <n v="0.25"/>
    <s v="NK1AUINKESKNK1A火33203"/>
    <n v="8"/>
    <m/>
  </r>
  <r>
    <n v="1"/>
    <x v="1"/>
    <x v="41"/>
    <x v="2"/>
    <n v="8"/>
    <s v="加藤"/>
    <x v="29"/>
    <x v="69"/>
    <s v="今井"/>
    <s v="IT"/>
    <s v="　"/>
    <s v="専任"/>
    <x v="41"/>
    <x v="1"/>
    <x v="68"/>
    <x v="3"/>
    <x v="1"/>
    <x v="40"/>
    <x v="4"/>
    <n v="36"/>
    <x v="0"/>
    <x v="3"/>
    <m/>
    <x v="0"/>
    <x v="3"/>
    <x v="0"/>
    <x v="1"/>
    <x v="0"/>
    <s v="UINKESKNK1A"/>
    <s v="メイン"/>
    <s v="今井"/>
    <s v="金"/>
    <n v="2"/>
    <n v="3203"/>
    <s v=""/>
    <s v=""/>
    <s v=""/>
    <s v=""/>
    <s v=""/>
    <s v=""/>
    <x v="0"/>
    <s v="NK1A金2"/>
    <n v="1"/>
    <s v="今井金2"/>
    <n v="0.25"/>
    <n v="1"/>
    <n v="8"/>
    <s v="3203金2"/>
    <n v="0.25"/>
    <s v="NK1AUINKESKNK1A金23203"/>
    <n v="8"/>
    <m/>
  </r>
  <r>
    <n v="1"/>
    <x v="1"/>
    <x v="41"/>
    <x v="2"/>
    <n v="8"/>
    <s v="加藤"/>
    <x v="29"/>
    <x v="71"/>
    <s v="今井"/>
    <s v="IT"/>
    <s v="　"/>
    <s v="専任"/>
    <x v="41"/>
    <x v="1"/>
    <x v="31"/>
    <x v="3"/>
    <x v="0"/>
    <x v="40"/>
    <x v="4"/>
    <n v="36"/>
    <x v="0"/>
    <x v="3"/>
    <m/>
    <x v="0"/>
    <x v="3"/>
    <x v="0"/>
    <x v="0"/>
    <x v="0"/>
    <s v="UINKESKNK1A"/>
    <s v="メイン"/>
    <s v="森"/>
    <s v="金"/>
    <n v="3"/>
    <n v="3203"/>
    <s v=""/>
    <s v=""/>
    <s v=""/>
    <s v=""/>
    <s v=""/>
    <s v=""/>
    <x v="0"/>
    <s v="NK1A金3"/>
    <n v="1"/>
    <s v="森金3"/>
    <n v="0.25"/>
    <n v="1"/>
    <n v="8"/>
    <s v="3203金3"/>
    <n v="0.25"/>
    <s v="NK1AUINKESKNK1A金33203"/>
    <n v="8"/>
    <m/>
  </r>
  <r>
    <n v="1"/>
    <x v="1"/>
    <x v="41"/>
    <x v="2"/>
    <n v="8"/>
    <s v="加藤"/>
    <x v="16"/>
    <x v="210"/>
    <s v="藤原"/>
    <s v="IT"/>
    <s v="　"/>
    <s v="専任"/>
    <x v="110"/>
    <x v="1"/>
    <x v="28"/>
    <x v="4"/>
    <x v="1"/>
    <x v="28"/>
    <x v="2"/>
    <n v="36"/>
    <x v="0"/>
    <x v="2"/>
    <m/>
    <x v="0"/>
    <x v="3"/>
    <x v="0"/>
    <x v="1"/>
    <x v="0"/>
    <s v="LCIT1A"/>
    <s v="メイン"/>
    <s v="角野"/>
    <s v="月"/>
    <n v="2"/>
    <n v="3301"/>
    <s v=""/>
    <s v=""/>
    <s v=""/>
    <s v=""/>
    <s v=""/>
    <s v=""/>
    <x v="0"/>
    <s v="NK1A月2"/>
    <n v="0.16666666666666666"/>
    <s v="角野月2"/>
    <n v="8.3333333333333329E-2"/>
    <n v="6"/>
    <n v="1.3333333333333333"/>
    <s v="3301月2"/>
    <n v="8.3333333333333329E-2"/>
    <s v="NK1ALCIT1A月23301"/>
    <n v="1.3333333333333333"/>
    <m/>
  </r>
  <r>
    <n v="1"/>
    <x v="1"/>
    <x v="41"/>
    <x v="2"/>
    <n v="8"/>
    <s v="加藤"/>
    <x v="16"/>
    <x v="210"/>
    <s v="藤原"/>
    <s v="IT"/>
    <s v="　"/>
    <s v="専任"/>
    <x v="111"/>
    <x v="1"/>
    <x v="28"/>
    <x v="4"/>
    <x v="1"/>
    <x v="28"/>
    <x v="2"/>
    <n v="36"/>
    <x v="0"/>
    <x v="2"/>
    <m/>
    <x v="0"/>
    <x v="3"/>
    <x v="0"/>
    <x v="1"/>
    <x v="0"/>
    <s v="LCIT1B"/>
    <s v="メイン"/>
    <s v="角野"/>
    <s v="月"/>
    <n v="2"/>
    <n v="3301"/>
    <s v=""/>
    <s v=""/>
    <s v=""/>
    <s v=""/>
    <s v=""/>
    <s v=""/>
    <x v="0"/>
    <s v="NK1A月2"/>
    <n v="0.16666666666666666"/>
    <s v="角野月2"/>
    <n v="8.3333333333333329E-2"/>
    <n v="6"/>
    <n v="1.3333333333333333"/>
    <s v="3301月2"/>
    <n v="8.3333333333333329E-2"/>
    <s v="NK1ALCIT1B月23301"/>
    <n v="1.3333333333333333"/>
    <m/>
  </r>
  <r>
    <n v="1"/>
    <x v="1"/>
    <x v="41"/>
    <x v="2"/>
    <n v="8"/>
    <s v="加藤"/>
    <x v="16"/>
    <x v="210"/>
    <s v="藤原"/>
    <s v="IT"/>
    <s v="　"/>
    <s v="専任"/>
    <x v="112"/>
    <x v="1"/>
    <x v="74"/>
    <x v="4"/>
    <x v="1"/>
    <x v="5"/>
    <x v="2"/>
    <n v="36"/>
    <x v="0"/>
    <x v="2"/>
    <m/>
    <x v="0"/>
    <x v="3"/>
    <x v="0"/>
    <x v="0"/>
    <x v="0"/>
    <s v="LCIT1C"/>
    <s v="メイン"/>
    <s v="吹野"/>
    <s v="月"/>
    <n v="2"/>
    <n v="3302"/>
    <s v=""/>
    <s v=""/>
    <s v=""/>
    <s v=""/>
    <s v=""/>
    <s v=""/>
    <x v="0"/>
    <s v="NK1A月2"/>
    <n v="0.16666666666666666"/>
    <s v="吹野月2"/>
    <n v="8.3333333333333329E-2"/>
    <n v="6"/>
    <n v="1.3333333333333333"/>
    <s v="3302月2"/>
    <n v="8.3333333333333329E-2"/>
    <s v="NK1ALCIT1C月23302"/>
    <n v="1.3333333333333333"/>
    <m/>
  </r>
  <r>
    <n v="1"/>
    <x v="1"/>
    <x v="41"/>
    <x v="2"/>
    <n v="8"/>
    <s v="加藤"/>
    <x v="16"/>
    <x v="210"/>
    <s v="藤原"/>
    <s v="IT"/>
    <s v="　"/>
    <s v="専任"/>
    <x v="113"/>
    <x v="1"/>
    <x v="74"/>
    <x v="4"/>
    <x v="1"/>
    <x v="5"/>
    <x v="2"/>
    <n v="36"/>
    <x v="0"/>
    <x v="2"/>
    <m/>
    <x v="0"/>
    <x v="3"/>
    <x v="0"/>
    <x v="0"/>
    <x v="0"/>
    <s v="LCIT1D"/>
    <s v="メイン"/>
    <s v="吹野"/>
    <s v="月"/>
    <n v="2"/>
    <n v="3302"/>
    <s v=""/>
    <s v=""/>
    <s v=""/>
    <s v=""/>
    <s v=""/>
    <s v=""/>
    <x v="0"/>
    <s v="NK1A月2"/>
    <n v="0.16666666666666666"/>
    <s v="吹野月2"/>
    <n v="8.3333333333333329E-2"/>
    <n v="6"/>
    <n v="1.3333333333333333"/>
    <s v="3302月2"/>
    <n v="8.3333333333333329E-2"/>
    <s v="NK1ALCIT1D月23302"/>
    <n v="1.3333333333333333"/>
    <m/>
  </r>
  <r>
    <n v="1"/>
    <x v="1"/>
    <x v="41"/>
    <x v="2"/>
    <n v="8"/>
    <s v="加藤"/>
    <x v="16"/>
    <x v="210"/>
    <s v="藤原"/>
    <s v="IT"/>
    <s v="　"/>
    <s v="専任"/>
    <x v="39"/>
    <x v="1"/>
    <x v="33"/>
    <x v="4"/>
    <x v="1"/>
    <x v="21"/>
    <x v="2"/>
    <n v="36"/>
    <x v="0"/>
    <x v="2"/>
    <m/>
    <x v="0"/>
    <x v="3"/>
    <x v="0"/>
    <x v="1"/>
    <x v="0"/>
    <s v="LCIT1E"/>
    <s v="メイン"/>
    <s v="藤原"/>
    <s v="月"/>
    <n v="2"/>
    <n v="3303"/>
    <s v=""/>
    <s v=""/>
    <s v=""/>
    <s v=""/>
    <s v=""/>
    <s v=""/>
    <x v="0"/>
    <s v="NK1A月2"/>
    <n v="0.16666666666666666"/>
    <s v="藤原月2"/>
    <n v="8.3333333333333329E-2"/>
    <n v="6"/>
    <n v="1.3333333333333333"/>
    <s v="3303月2"/>
    <n v="8.3333333333333329E-2"/>
    <s v="NK1ALCIT1E月23303"/>
    <n v="1.3333333333333333"/>
    <m/>
  </r>
  <r>
    <n v="1"/>
    <x v="1"/>
    <x v="41"/>
    <x v="2"/>
    <n v="8"/>
    <s v="加藤"/>
    <x v="16"/>
    <x v="210"/>
    <s v="藤原"/>
    <s v="IT"/>
    <s v="　"/>
    <s v="専任"/>
    <x v="40"/>
    <x v="1"/>
    <x v="33"/>
    <x v="4"/>
    <x v="1"/>
    <x v="21"/>
    <x v="2"/>
    <n v="36"/>
    <x v="0"/>
    <x v="2"/>
    <m/>
    <x v="0"/>
    <x v="3"/>
    <x v="0"/>
    <x v="1"/>
    <x v="0"/>
    <s v="LCIT1F"/>
    <s v="メイン"/>
    <s v="藤原"/>
    <s v="月"/>
    <n v="2"/>
    <n v="3303"/>
    <s v=""/>
    <s v=""/>
    <s v=""/>
    <s v=""/>
    <s v=""/>
    <s v=""/>
    <x v="0"/>
    <s v="NK1A月2"/>
    <n v="0.16666666666666666"/>
    <s v="藤原月2"/>
    <n v="8.3333333333333329E-2"/>
    <n v="6"/>
    <n v="1.3333333333333333"/>
    <s v="3303月2"/>
    <n v="8.3333333333333329E-2"/>
    <s v="NK1ALCIT1F月23303"/>
    <n v="1.3333333333333333"/>
    <m/>
  </r>
  <r>
    <n v="1"/>
    <x v="1"/>
    <x v="41"/>
    <x v="2"/>
    <n v="8"/>
    <s v="加藤"/>
    <x v="16"/>
    <x v="63"/>
    <s v="藤原"/>
    <s v="IT"/>
    <s v="　"/>
    <s v="専任"/>
    <x v="110"/>
    <x v="1"/>
    <x v="28"/>
    <x v="4"/>
    <x v="0"/>
    <x v="38"/>
    <x v="5"/>
    <n v="15"/>
    <x v="0"/>
    <x v="5"/>
    <m/>
    <x v="0"/>
    <x v="3"/>
    <x v="0"/>
    <x v="1"/>
    <x v="0"/>
    <s v="LCIT1A"/>
    <s v="メイン"/>
    <s v="角野"/>
    <s v="月"/>
    <n v="3"/>
    <n v="3701"/>
    <s v=""/>
    <s v=""/>
    <s v=""/>
    <s v=""/>
    <s v=""/>
    <s v=""/>
    <x v="0"/>
    <s v="NK1A月3"/>
    <n v="0.125"/>
    <s v="角野月3"/>
    <n v="0.16666666666666666"/>
    <n v="6"/>
    <n v="1.3333333333333333"/>
    <s v="3701月3"/>
    <n v="0.16666666666666666"/>
    <s v="NK1ALCIT1A月33701"/>
    <n v="1.3333333333333333"/>
    <m/>
  </r>
  <r>
    <n v="1"/>
    <x v="1"/>
    <x v="41"/>
    <x v="2"/>
    <n v="8"/>
    <s v="加藤"/>
    <x v="16"/>
    <x v="63"/>
    <s v="藤原"/>
    <s v="IT"/>
    <s v="　"/>
    <s v="専任"/>
    <x v="111"/>
    <x v="1"/>
    <x v="31"/>
    <x v="4"/>
    <x v="0"/>
    <x v="43"/>
    <x v="5"/>
    <n v="15"/>
    <x v="0"/>
    <x v="5"/>
    <m/>
    <x v="0"/>
    <x v="3"/>
    <x v="0"/>
    <x v="0"/>
    <x v="0"/>
    <s v="LCIT1B"/>
    <s v="メイン"/>
    <s v="森"/>
    <s v="月"/>
    <n v="3"/>
    <n v="3702"/>
    <s v=""/>
    <s v=""/>
    <s v=""/>
    <s v=""/>
    <s v=""/>
    <s v=""/>
    <x v="0"/>
    <s v="NK1A月3"/>
    <n v="0.125"/>
    <s v="森月3"/>
    <n v="0.16666666666666666"/>
    <n v="6"/>
    <n v="1.3333333333333333"/>
    <s v="3702月3"/>
    <n v="0.16666666666666666"/>
    <s v="NK1ALCIT1B月33702"/>
    <n v="1.3333333333333333"/>
    <m/>
  </r>
  <r>
    <n v="1"/>
    <x v="1"/>
    <x v="41"/>
    <x v="2"/>
    <n v="8"/>
    <s v="加藤"/>
    <x v="16"/>
    <x v="63"/>
    <s v="藤原"/>
    <s v="IT"/>
    <s v="　"/>
    <s v="専任"/>
    <x v="112"/>
    <x v="1"/>
    <x v="74"/>
    <x v="4"/>
    <x v="0"/>
    <x v="34"/>
    <x v="5"/>
    <n v="15"/>
    <x v="0"/>
    <x v="5"/>
    <m/>
    <x v="0"/>
    <x v="3"/>
    <x v="0"/>
    <x v="0"/>
    <x v="0"/>
    <s v="LCIT1C"/>
    <s v="メイン"/>
    <s v="吹野"/>
    <s v="月"/>
    <n v="3"/>
    <n v="3703"/>
    <s v=""/>
    <s v=""/>
    <s v=""/>
    <s v=""/>
    <s v=""/>
    <s v=""/>
    <x v="0"/>
    <s v="NK1A月3"/>
    <n v="0.125"/>
    <s v="吹野月3"/>
    <n v="0.16666666666666666"/>
    <n v="6"/>
    <n v="1.3333333333333333"/>
    <s v="3703月3"/>
    <n v="0.16666666666666666"/>
    <s v="NK1ALCIT1C月33703"/>
    <n v="1.3333333333333333"/>
    <m/>
  </r>
  <r>
    <n v="1"/>
    <x v="1"/>
    <x v="41"/>
    <x v="2"/>
    <n v="8"/>
    <s v="加藤"/>
    <x v="16"/>
    <x v="63"/>
    <s v="藤原"/>
    <s v="IT"/>
    <s v="　"/>
    <s v="専任"/>
    <x v="113"/>
    <x v="1"/>
    <x v="44"/>
    <x v="4"/>
    <x v="0"/>
    <x v="28"/>
    <x v="2"/>
    <n v="36"/>
    <x v="0"/>
    <x v="2"/>
    <m/>
    <x v="0"/>
    <x v="3"/>
    <x v="0"/>
    <x v="0"/>
    <x v="0"/>
    <s v="LCIT1D"/>
    <s v="メイン"/>
    <s v="杉原"/>
    <s v="月"/>
    <n v="3"/>
    <n v="3301"/>
    <s v=""/>
    <s v=""/>
    <s v=""/>
    <s v=""/>
    <s v=""/>
    <s v=""/>
    <x v="0"/>
    <s v="NK1A月3"/>
    <n v="0.125"/>
    <s v="杉原月3"/>
    <n v="0.16666666666666666"/>
    <n v="6"/>
    <n v="1.3333333333333333"/>
    <s v="3301月3"/>
    <n v="0.16666666666666666"/>
    <s v="NK1ALCIT1D月33301"/>
    <n v="1.3333333333333333"/>
    <m/>
  </r>
  <r>
    <n v="1"/>
    <x v="1"/>
    <x v="41"/>
    <x v="2"/>
    <n v="8"/>
    <s v="加藤"/>
    <x v="16"/>
    <x v="63"/>
    <s v="藤原"/>
    <s v="IT"/>
    <s v="　"/>
    <s v="専任"/>
    <x v="39"/>
    <x v="1"/>
    <x v="33"/>
    <x v="4"/>
    <x v="0"/>
    <x v="5"/>
    <x v="2"/>
    <n v="36"/>
    <x v="0"/>
    <x v="2"/>
    <m/>
    <x v="0"/>
    <x v="3"/>
    <x v="0"/>
    <x v="1"/>
    <x v="0"/>
    <s v="LCIT1E"/>
    <s v="メイン"/>
    <s v="藤原"/>
    <s v="月"/>
    <n v="3"/>
    <n v="3302"/>
    <s v=""/>
    <s v=""/>
    <s v=""/>
    <s v=""/>
    <s v=""/>
    <s v=""/>
    <x v="0"/>
    <s v="NK1A月3"/>
    <n v="0.125"/>
    <s v="藤原月3"/>
    <n v="0.16666666666666666"/>
    <n v="6"/>
    <n v="1.3333333333333333"/>
    <s v="3302月3"/>
    <n v="8.3333333333333329E-2"/>
    <s v="NK1ALCIT1E月33302"/>
    <n v="0.66666666666666663"/>
    <m/>
  </r>
  <r>
    <n v="1"/>
    <x v="1"/>
    <x v="41"/>
    <x v="2"/>
    <n v="8"/>
    <s v="加藤"/>
    <x v="16"/>
    <x v="63"/>
    <s v="藤原"/>
    <s v="IT"/>
    <s v="　"/>
    <s v="専任"/>
    <x v="40"/>
    <x v="1"/>
    <x v="26"/>
    <x v="4"/>
    <x v="0"/>
    <x v="21"/>
    <x v="2"/>
    <n v="36"/>
    <x v="0"/>
    <x v="2"/>
    <m/>
    <x v="0"/>
    <x v="3"/>
    <x v="0"/>
    <x v="0"/>
    <x v="0"/>
    <s v="LCIT1F"/>
    <s v="メイン"/>
    <s v="梶山"/>
    <s v="月"/>
    <n v="3"/>
    <n v="3303"/>
    <s v=""/>
    <s v=""/>
    <s v=""/>
    <s v=""/>
    <s v=""/>
    <s v=""/>
    <x v="0"/>
    <s v="NK1A月3"/>
    <n v="0.125"/>
    <s v="梶山月3"/>
    <n v="0.16666666666666666"/>
    <n v="6"/>
    <n v="1.3333333333333333"/>
    <s v="3303月3"/>
    <n v="8.3333333333333329E-2"/>
    <s v="NK1ALCIT1F月33303"/>
    <n v="0.66666666666666663"/>
    <m/>
  </r>
  <r>
    <n v="1"/>
    <x v="1"/>
    <x v="41"/>
    <x v="2"/>
    <n v="8"/>
    <s v="加藤"/>
    <x v="29"/>
    <x v="72"/>
    <s v="奥田"/>
    <s v="ゲーム"/>
    <s v="プログラム"/>
    <s v="専任"/>
    <x v="114"/>
    <x v="1"/>
    <x v="56"/>
    <x v="4"/>
    <x v="2"/>
    <x v="18"/>
    <x v="4"/>
    <n v="36"/>
    <x v="0"/>
    <x v="3"/>
    <m/>
    <x v="0"/>
    <x v="1"/>
    <x v="1"/>
    <x v="1"/>
    <x v="0"/>
    <s v="LFEIT1A"/>
    <s v="メイン"/>
    <s v="奥田"/>
    <s v="月"/>
    <n v="4"/>
    <n v="3201"/>
    <s v=""/>
    <s v=""/>
    <s v=""/>
    <s v=""/>
    <s v=""/>
    <s v=""/>
    <x v="0"/>
    <s v="NK1A月4"/>
    <n v="0.33333333333333331"/>
    <s v="奥田月4"/>
    <n v="0.16666666666666666"/>
    <n v="3"/>
    <n v="2.6666666666666665"/>
    <s v="3201月4"/>
    <n v="0.16666666666666666"/>
    <s v="NK1ALFEIT1A月43201"/>
    <n v="2.6666666666666665"/>
    <m/>
  </r>
  <r>
    <n v="1"/>
    <x v="1"/>
    <x v="41"/>
    <x v="2"/>
    <n v="8"/>
    <s v="加藤"/>
    <x v="29"/>
    <x v="72"/>
    <s v="奥田"/>
    <s v="ゲーム"/>
    <s v="プログラム"/>
    <s v="専任"/>
    <x v="115"/>
    <x v="1"/>
    <x v="69"/>
    <x v="4"/>
    <x v="2"/>
    <x v="19"/>
    <x v="4"/>
    <n v="36"/>
    <x v="0"/>
    <x v="3"/>
    <m/>
    <x v="0"/>
    <x v="3"/>
    <x v="0"/>
    <x v="1"/>
    <x v="0"/>
    <s v="LFEIT1B"/>
    <s v="メイン"/>
    <s v="寺澤"/>
    <s v="月"/>
    <n v="4"/>
    <n v="3202"/>
    <s v=""/>
    <s v=""/>
    <s v=""/>
    <s v=""/>
    <s v=""/>
    <s v=""/>
    <x v="0"/>
    <s v="NK1A月4"/>
    <n v="0.33333333333333331"/>
    <s v="寺澤月4"/>
    <n v="0.16666666666666666"/>
    <n v="3"/>
    <n v="2.6666666666666665"/>
    <s v="3202月4"/>
    <n v="0.16666666666666666"/>
    <s v="NK1ALFEIT1B月43202"/>
    <n v="2.6666666666666665"/>
    <m/>
  </r>
  <r>
    <n v="1"/>
    <x v="1"/>
    <x v="41"/>
    <x v="2"/>
    <n v="8"/>
    <s v="加藤"/>
    <x v="29"/>
    <x v="72"/>
    <s v="奥田"/>
    <s v="ゲーム"/>
    <s v="プログラム"/>
    <s v="専任"/>
    <x v="116"/>
    <x v="1"/>
    <x v="74"/>
    <x v="4"/>
    <x v="2"/>
    <x v="40"/>
    <x v="4"/>
    <n v="36"/>
    <x v="0"/>
    <x v="3"/>
    <m/>
    <x v="0"/>
    <x v="3"/>
    <x v="0"/>
    <x v="0"/>
    <x v="0"/>
    <s v="LFEIT1C"/>
    <s v="メイン"/>
    <s v="吹野"/>
    <s v="月"/>
    <n v="4"/>
    <n v="3203"/>
    <s v=""/>
    <s v=""/>
    <s v=""/>
    <s v=""/>
    <s v=""/>
    <s v=""/>
    <x v="0"/>
    <s v="NK1A月4"/>
    <n v="0.33333333333333331"/>
    <s v="吹野月4"/>
    <n v="0.16666666666666666"/>
    <n v="3"/>
    <n v="2.6666666666666665"/>
    <s v="3203月4"/>
    <n v="0.16666666666666666"/>
    <s v="NK1ALFEIT1C月43203"/>
    <n v="2.6666666666666665"/>
    <m/>
  </r>
  <r>
    <n v="1"/>
    <x v="1"/>
    <x v="41"/>
    <x v="2"/>
    <n v="8"/>
    <s v="加藤"/>
    <x v="26"/>
    <x v="64"/>
    <n v="0"/>
    <e v="#N/A"/>
    <e v="#N/A"/>
    <e v="#N/A"/>
    <x v="41"/>
    <x v="1"/>
    <x v="34"/>
    <x v="4"/>
    <x v="4"/>
    <x v="18"/>
    <x v="4"/>
    <n v="36"/>
    <x v="0"/>
    <x v="3"/>
    <m/>
    <x v="0"/>
    <x v="3"/>
    <x v="0"/>
    <x v="1"/>
    <x v="1"/>
    <s v="UINKESKNK1A"/>
    <s v="メイン"/>
    <s v="加藤"/>
    <s v="月"/>
    <n v="5"/>
    <n v="3201"/>
    <s v=""/>
    <s v=""/>
    <s v=""/>
    <s v=""/>
    <s v=""/>
    <s v=""/>
    <x v="0"/>
    <s v="NK1A月5"/>
    <n v="0.5"/>
    <s v="加藤月5"/>
    <n v="0"/>
    <n v="1"/>
    <n v="8"/>
    <s v="3201月5"/>
    <n v="0.125"/>
    <s v="NK1AUINKESKNK1A月53201"/>
    <n v="4"/>
    <m/>
  </r>
  <r>
    <n v="1"/>
    <x v="1"/>
    <x v="41"/>
    <x v="2"/>
    <n v="8"/>
    <s v="加藤"/>
    <x v="12"/>
    <x v="117"/>
    <s v="内山"/>
    <s v="IT"/>
    <s v="　"/>
    <s v="専任"/>
    <x v="41"/>
    <x v="1"/>
    <x v="34"/>
    <x v="1"/>
    <x v="3"/>
    <x v="28"/>
    <x v="2"/>
    <n v="36"/>
    <x v="0"/>
    <x v="2"/>
    <m/>
    <x v="0"/>
    <x v="3"/>
    <x v="0"/>
    <x v="1"/>
    <x v="1"/>
    <s v="UINKESKNK1A"/>
    <s v="メイン"/>
    <s v="加藤"/>
    <s v="水"/>
    <n v="1"/>
    <n v="3301"/>
    <s v=""/>
    <s v=""/>
    <s v=""/>
    <s v=""/>
    <s v=""/>
    <s v=""/>
    <x v="0"/>
    <s v="NK1A水1"/>
    <n v="1"/>
    <s v="加藤水1"/>
    <n v="0.25"/>
    <n v="1"/>
    <n v="8"/>
    <s v="3301水1"/>
    <n v="0.25"/>
    <s v="NK1AUINKESKNK1A水13301"/>
    <n v="8"/>
    <m/>
  </r>
  <r>
    <n v="1"/>
    <x v="1"/>
    <x v="41"/>
    <x v="2"/>
    <n v="8"/>
    <s v="加藤"/>
    <x v="16"/>
    <x v="210"/>
    <s v="藤原"/>
    <s v="IT"/>
    <s v="　"/>
    <s v="専任"/>
    <x v="110"/>
    <x v="1"/>
    <x v="28"/>
    <x v="1"/>
    <x v="1"/>
    <x v="28"/>
    <x v="2"/>
    <n v="36"/>
    <x v="0"/>
    <x v="2"/>
    <m/>
    <x v="0"/>
    <x v="3"/>
    <x v="0"/>
    <x v="1"/>
    <x v="0"/>
    <s v="LCIT1A"/>
    <s v="メイン"/>
    <s v="角野"/>
    <s v="水"/>
    <n v="2"/>
    <n v="3301"/>
    <s v=""/>
    <s v=""/>
    <s v=""/>
    <s v=""/>
    <s v=""/>
    <s v=""/>
    <x v="0"/>
    <s v="NK1A水2"/>
    <n v="0.16666666666666666"/>
    <s v="角野水2"/>
    <n v="8.3333333333333329E-2"/>
    <n v="6"/>
    <n v="1.3333333333333333"/>
    <s v="3301水2"/>
    <n v="8.3333333333333329E-2"/>
    <s v="NK1ALCIT1A水23301"/>
    <n v="1.3333333333333333"/>
    <m/>
  </r>
  <r>
    <n v="1"/>
    <x v="1"/>
    <x v="41"/>
    <x v="2"/>
    <n v="8"/>
    <s v="加藤"/>
    <x v="16"/>
    <x v="210"/>
    <s v="藤原"/>
    <s v="IT"/>
    <s v="　"/>
    <s v="専任"/>
    <x v="111"/>
    <x v="1"/>
    <x v="28"/>
    <x v="1"/>
    <x v="1"/>
    <x v="28"/>
    <x v="2"/>
    <n v="36"/>
    <x v="0"/>
    <x v="2"/>
    <m/>
    <x v="0"/>
    <x v="3"/>
    <x v="0"/>
    <x v="1"/>
    <x v="0"/>
    <s v="LCIT1B"/>
    <s v="メイン"/>
    <s v="角野"/>
    <s v="水"/>
    <n v="2"/>
    <n v="3301"/>
    <s v=""/>
    <s v=""/>
    <s v=""/>
    <s v=""/>
    <s v=""/>
    <s v=""/>
    <x v="0"/>
    <s v="NK1A水2"/>
    <n v="0.16666666666666666"/>
    <s v="角野水2"/>
    <n v="8.3333333333333329E-2"/>
    <n v="6"/>
    <n v="1.3333333333333333"/>
    <s v="3301水2"/>
    <n v="8.3333333333333329E-2"/>
    <s v="NK1ALCIT1B水23301"/>
    <n v="1.3333333333333333"/>
    <m/>
  </r>
  <r>
    <n v="1"/>
    <x v="1"/>
    <x v="41"/>
    <x v="2"/>
    <n v="8"/>
    <s v="加藤"/>
    <x v="16"/>
    <x v="210"/>
    <s v="藤原"/>
    <s v="IT"/>
    <s v="　"/>
    <s v="専任"/>
    <x v="112"/>
    <x v="1"/>
    <x v="74"/>
    <x v="1"/>
    <x v="1"/>
    <x v="5"/>
    <x v="2"/>
    <n v="36"/>
    <x v="0"/>
    <x v="2"/>
    <m/>
    <x v="0"/>
    <x v="3"/>
    <x v="0"/>
    <x v="0"/>
    <x v="0"/>
    <s v="LCIT1C"/>
    <s v="メイン"/>
    <s v="吹野"/>
    <s v="水"/>
    <n v="2"/>
    <n v="3302"/>
    <s v=""/>
    <s v=""/>
    <s v=""/>
    <s v=""/>
    <s v=""/>
    <s v=""/>
    <x v="0"/>
    <s v="NK1A水2"/>
    <n v="0.16666666666666666"/>
    <s v="吹野水2"/>
    <n v="8.3333333333333329E-2"/>
    <n v="6"/>
    <n v="1.3333333333333333"/>
    <s v="3302水2"/>
    <n v="8.3333333333333329E-2"/>
    <s v="NK1ALCIT1C水23302"/>
    <n v="1.3333333333333333"/>
    <m/>
  </r>
  <r>
    <n v="1"/>
    <x v="1"/>
    <x v="41"/>
    <x v="2"/>
    <n v="8"/>
    <s v="加藤"/>
    <x v="16"/>
    <x v="210"/>
    <s v="藤原"/>
    <s v="IT"/>
    <s v="　"/>
    <s v="専任"/>
    <x v="113"/>
    <x v="1"/>
    <x v="74"/>
    <x v="1"/>
    <x v="1"/>
    <x v="5"/>
    <x v="2"/>
    <n v="36"/>
    <x v="0"/>
    <x v="2"/>
    <m/>
    <x v="0"/>
    <x v="3"/>
    <x v="0"/>
    <x v="0"/>
    <x v="0"/>
    <s v="LCIT1D"/>
    <s v="メイン"/>
    <s v="吹野"/>
    <s v="水"/>
    <n v="2"/>
    <n v="3302"/>
    <s v=""/>
    <s v=""/>
    <s v=""/>
    <s v=""/>
    <s v=""/>
    <s v=""/>
    <x v="0"/>
    <s v="NK1A水2"/>
    <n v="0.16666666666666666"/>
    <s v="吹野水2"/>
    <n v="8.3333333333333329E-2"/>
    <n v="6"/>
    <n v="1.3333333333333333"/>
    <s v="3302水2"/>
    <n v="8.3333333333333329E-2"/>
    <s v="NK1ALCIT1D水23302"/>
    <n v="1.3333333333333333"/>
    <m/>
  </r>
  <r>
    <n v="1"/>
    <x v="1"/>
    <x v="41"/>
    <x v="2"/>
    <n v="8"/>
    <s v="加藤"/>
    <x v="16"/>
    <x v="210"/>
    <s v="藤原"/>
    <s v="IT"/>
    <s v="　"/>
    <s v="専任"/>
    <x v="39"/>
    <x v="1"/>
    <x v="33"/>
    <x v="1"/>
    <x v="1"/>
    <x v="21"/>
    <x v="2"/>
    <n v="36"/>
    <x v="0"/>
    <x v="2"/>
    <m/>
    <x v="0"/>
    <x v="3"/>
    <x v="0"/>
    <x v="1"/>
    <x v="0"/>
    <s v="LCIT1E"/>
    <s v="メイン"/>
    <s v="藤原"/>
    <s v="水"/>
    <n v="2"/>
    <n v="3303"/>
    <s v=""/>
    <s v=""/>
    <s v=""/>
    <s v=""/>
    <s v=""/>
    <s v=""/>
    <x v="0"/>
    <s v="NK1A水2"/>
    <n v="0.16666666666666666"/>
    <s v="藤原水2"/>
    <n v="8.3333333333333329E-2"/>
    <n v="6"/>
    <n v="1.3333333333333333"/>
    <s v="3303水2"/>
    <n v="8.3333333333333329E-2"/>
    <s v="NK1ALCIT1E水23303"/>
    <n v="1.3333333333333333"/>
    <m/>
  </r>
  <r>
    <n v="1"/>
    <x v="1"/>
    <x v="41"/>
    <x v="2"/>
    <n v="8"/>
    <s v="加藤"/>
    <x v="16"/>
    <x v="210"/>
    <s v="藤原"/>
    <s v="IT"/>
    <s v="　"/>
    <s v="専任"/>
    <x v="40"/>
    <x v="1"/>
    <x v="33"/>
    <x v="1"/>
    <x v="1"/>
    <x v="21"/>
    <x v="2"/>
    <n v="36"/>
    <x v="0"/>
    <x v="2"/>
    <m/>
    <x v="0"/>
    <x v="3"/>
    <x v="0"/>
    <x v="1"/>
    <x v="0"/>
    <s v="LCIT1F"/>
    <s v="メイン"/>
    <s v="藤原"/>
    <s v="水"/>
    <n v="2"/>
    <n v="3303"/>
    <s v=""/>
    <s v=""/>
    <s v=""/>
    <s v=""/>
    <s v=""/>
    <s v=""/>
    <x v="0"/>
    <s v="NK1A水2"/>
    <n v="0.16666666666666666"/>
    <s v="藤原水2"/>
    <n v="8.3333333333333329E-2"/>
    <n v="6"/>
    <n v="1.3333333333333333"/>
    <s v="3303水2"/>
    <n v="8.3333333333333329E-2"/>
    <s v="NK1ALCIT1F水23303"/>
    <n v="1.3333333333333333"/>
    <m/>
  </r>
  <r>
    <n v="1"/>
    <x v="1"/>
    <x v="41"/>
    <x v="2"/>
    <n v="8"/>
    <s v="加藤"/>
    <x v="16"/>
    <x v="63"/>
    <s v="藤原"/>
    <s v="IT"/>
    <s v="　"/>
    <s v="専任"/>
    <x v="110"/>
    <x v="1"/>
    <x v="28"/>
    <x v="1"/>
    <x v="0"/>
    <x v="38"/>
    <x v="5"/>
    <n v="15"/>
    <x v="0"/>
    <x v="5"/>
    <m/>
    <x v="0"/>
    <x v="3"/>
    <x v="0"/>
    <x v="1"/>
    <x v="0"/>
    <s v="LCIT1A"/>
    <s v="メイン"/>
    <s v="角野"/>
    <s v="水"/>
    <n v="3"/>
    <n v="3701"/>
    <s v=""/>
    <s v=""/>
    <s v=""/>
    <s v=""/>
    <s v=""/>
    <s v=""/>
    <x v="0"/>
    <s v="NK1A水3"/>
    <n v="0.125"/>
    <s v="角野水3"/>
    <n v="0.16666666666666666"/>
    <n v="6"/>
    <n v="1.3333333333333333"/>
    <s v="3701水3"/>
    <n v="0.16666666666666666"/>
    <s v="NK1ALCIT1A水33701"/>
    <n v="1.3333333333333333"/>
    <m/>
  </r>
  <r>
    <n v="1"/>
    <x v="1"/>
    <x v="41"/>
    <x v="2"/>
    <n v="8"/>
    <s v="加藤"/>
    <x v="16"/>
    <x v="63"/>
    <s v="藤原"/>
    <s v="IT"/>
    <s v="　"/>
    <s v="専任"/>
    <x v="111"/>
    <x v="1"/>
    <x v="31"/>
    <x v="1"/>
    <x v="0"/>
    <x v="43"/>
    <x v="5"/>
    <n v="15"/>
    <x v="0"/>
    <x v="5"/>
    <m/>
    <x v="0"/>
    <x v="3"/>
    <x v="0"/>
    <x v="0"/>
    <x v="0"/>
    <s v="LCIT1B"/>
    <s v="メイン"/>
    <s v="森"/>
    <s v="水"/>
    <n v="3"/>
    <n v="3702"/>
    <s v=""/>
    <s v=""/>
    <s v=""/>
    <s v=""/>
    <s v=""/>
    <s v=""/>
    <x v="0"/>
    <s v="NK1A水3"/>
    <n v="0.125"/>
    <s v="森水3"/>
    <n v="0.16666666666666666"/>
    <n v="6"/>
    <n v="1.3333333333333333"/>
    <s v="3702水3"/>
    <n v="0.16666666666666666"/>
    <s v="NK1ALCIT1B水33702"/>
    <n v="1.3333333333333333"/>
    <m/>
  </r>
  <r>
    <n v="1"/>
    <x v="1"/>
    <x v="41"/>
    <x v="2"/>
    <n v="8"/>
    <s v="加藤"/>
    <x v="16"/>
    <x v="63"/>
    <s v="藤原"/>
    <s v="IT"/>
    <s v="　"/>
    <s v="専任"/>
    <x v="112"/>
    <x v="1"/>
    <x v="74"/>
    <x v="1"/>
    <x v="0"/>
    <x v="34"/>
    <x v="5"/>
    <n v="15"/>
    <x v="0"/>
    <x v="5"/>
    <m/>
    <x v="0"/>
    <x v="3"/>
    <x v="0"/>
    <x v="0"/>
    <x v="0"/>
    <s v="LCIT1C"/>
    <s v="メイン"/>
    <s v="吹野"/>
    <s v="水"/>
    <n v="3"/>
    <n v="3703"/>
    <s v=""/>
    <s v=""/>
    <s v=""/>
    <s v=""/>
    <s v=""/>
    <s v=""/>
    <x v="0"/>
    <s v="NK1A水3"/>
    <n v="0.125"/>
    <s v="吹野水3"/>
    <n v="0.16666666666666666"/>
    <n v="6"/>
    <n v="1.3333333333333333"/>
    <s v="3703水3"/>
    <n v="0.16666666666666666"/>
    <s v="NK1ALCIT1C水33703"/>
    <n v="1.3333333333333333"/>
    <m/>
  </r>
  <r>
    <n v="1"/>
    <x v="1"/>
    <x v="41"/>
    <x v="2"/>
    <n v="8"/>
    <s v="加藤"/>
    <x v="16"/>
    <x v="63"/>
    <s v="藤原"/>
    <s v="IT"/>
    <s v="　"/>
    <s v="専任"/>
    <x v="113"/>
    <x v="1"/>
    <x v="44"/>
    <x v="1"/>
    <x v="0"/>
    <x v="28"/>
    <x v="2"/>
    <n v="36"/>
    <x v="0"/>
    <x v="2"/>
    <m/>
    <x v="0"/>
    <x v="3"/>
    <x v="0"/>
    <x v="0"/>
    <x v="0"/>
    <s v="LCIT1D"/>
    <s v="メイン"/>
    <s v="杉原"/>
    <s v="水"/>
    <n v="3"/>
    <n v="3301"/>
    <s v=""/>
    <s v=""/>
    <s v=""/>
    <s v=""/>
    <s v=""/>
    <s v=""/>
    <x v="0"/>
    <s v="NK1A水3"/>
    <n v="0.125"/>
    <s v="杉原水3"/>
    <n v="0.16666666666666666"/>
    <n v="6"/>
    <n v="1.3333333333333333"/>
    <s v="3301水3"/>
    <n v="0.16666666666666666"/>
    <s v="NK1ALCIT1D水33301"/>
    <n v="1.3333333333333333"/>
    <m/>
  </r>
  <r>
    <n v="1"/>
    <x v="1"/>
    <x v="41"/>
    <x v="2"/>
    <n v="8"/>
    <s v="加藤"/>
    <x v="16"/>
    <x v="63"/>
    <s v="藤原"/>
    <s v="IT"/>
    <s v="　"/>
    <s v="専任"/>
    <x v="39"/>
    <x v="1"/>
    <x v="33"/>
    <x v="1"/>
    <x v="0"/>
    <x v="5"/>
    <x v="2"/>
    <n v="36"/>
    <x v="0"/>
    <x v="2"/>
    <m/>
    <x v="0"/>
    <x v="3"/>
    <x v="0"/>
    <x v="1"/>
    <x v="0"/>
    <s v="LCIT1E"/>
    <s v="メイン"/>
    <s v="藤原"/>
    <s v="水"/>
    <n v="3"/>
    <n v="3302"/>
    <s v=""/>
    <s v=""/>
    <s v=""/>
    <s v=""/>
    <s v=""/>
    <s v=""/>
    <x v="0"/>
    <s v="NK1A水3"/>
    <n v="0.125"/>
    <s v="藤原水3"/>
    <n v="0.16666666666666666"/>
    <n v="6"/>
    <n v="1.3333333333333333"/>
    <s v="3302水3"/>
    <n v="8.3333333333333329E-2"/>
    <s v="NK1ALCIT1E水33302"/>
    <n v="0.66666666666666663"/>
    <m/>
  </r>
  <r>
    <n v="1"/>
    <x v="1"/>
    <x v="41"/>
    <x v="2"/>
    <n v="8"/>
    <s v="加藤"/>
    <x v="16"/>
    <x v="63"/>
    <s v="藤原"/>
    <s v="IT"/>
    <s v="　"/>
    <s v="専任"/>
    <x v="40"/>
    <x v="1"/>
    <x v="26"/>
    <x v="1"/>
    <x v="0"/>
    <x v="21"/>
    <x v="2"/>
    <n v="36"/>
    <x v="0"/>
    <x v="2"/>
    <m/>
    <x v="0"/>
    <x v="3"/>
    <x v="0"/>
    <x v="0"/>
    <x v="0"/>
    <s v="LCIT1F"/>
    <s v="メイン"/>
    <s v="梶山"/>
    <s v="水"/>
    <n v="3"/>
    <n v="3303"/>
    <s v=""/>
    <s v=""/>
    <s v=""/>
    <s v=""/>
    <s v=""/>
    <s v=""/>
    <x v="0"/>
    <s v="NK1A水3"/>
    <n v="0.125"/>
    <s v="梶山水3"/>
    <n v="0.16666666666666666"/>
    <n v="6"/>
    <n v="1.3333333333333333"/>
    <s v="3303水3"/>
    <n v="8.3333333333333329E-2"/>
    <s v="NK1ALCIT1F水33303"/>
    <n v="0.66666666666666663"/>
    <m/>
  </r>
  <r>
    <n v="1"/>
    <x v="1"/>
    <x v="41"/>
    <x v="2"/>
    <n v="8"/>
    <s v="加藤"/>
    <x v="29"/>
    <x v="72"/>
    <s v="奥田"/>
    <s v="ゲーム"/>
    <s v="プログラム"/>
    <s v="専任"/>
    <x v="114"/>
    <x v="1"/>
    <x v="56"/>
    <x v="1"/>
    <x v="2"/>
    <x v="18"/>
    <x v="4"/>
    <n v="36"/>
    <x v="0"/>
    <x v="3"/>
    <m/>
    <x v="0"/>
    <x v="1"/>
    <x v="1"/>
    <x v="1"/>
    <x v="0"/>
    <s v="LFEIT1A"/>
    <s v="メイン"/>
    <s v="奥田"/>
    <s v="水"/>
    <n v="4"/>
    <n v="3201"/>
    <s v=""/>
    <s v=""/>
    <s v=""/>
    <s v=""/>
    <s v=""/>
    <s v=""/>
    <x v="0"/>
    <s v="NK1A水4"/>
    <n v="0.33333333333333331"/>
    <s v="奥田水4"/>
    <n v="0.16666666666666666"/>
    <n v="3"/>
    <n v="2.6666666666666665"/>
    <s v="3201水4"/>
    <n v="0.16666666666666666"/>
    <s v="NK1ALFEIT1A水43201"/>
    <n v="2.6666666666666665"/>
    <m/>
  </r>
  <r>
    <n v="1"/>
    <x v="1"/>
    <x v="41"/>
    <x v="2"/>
    <n v="8"/>
    <s v="加藤"/>
    <x v="29"/>
    <x v="72"/>
    <s v="奥田"/>
    <s v="ゲーム"/>
    <s v="プログラム"/>
    <s v="専任"/>
    <x v="115"/>
    <x v="1"/>
    <x v="69"/>
    <x v="1"/>
    <x v="2"/>
    <x v="19"/>
    <x v="4"/>
    <n v="36"/>
    <x v="0"/>
    <x v="3"/>
    <m/>
    <x v="0"/>
    <x v="3"/>
    <x v="0"/>
    <x v="1"/>
    <x v="0"/>
    <s v="LFEIT1B"/>
    <s v="メイン"/>
    <s v="寺澤"/>
    <s v="水"/>
    <n v="4"/>
    <n v="3202"/>
    <s v=""/>
    <s v=""/>
    <s v=""/>
    <s v=""/>
    <s v=""/>
    <s v=""/>
    <x v="0"/>
    <s v="NK1A水4"/>
    <n v="0.33333333333333331"/>
    <s v="寺澤水4"/>
    <n v="0.16666666666666666"/>
    <n v="3"/>
    <n v="2.6666666666666665"/>
    <s v="3202水4"/>
    <n v="0.16666666666666666"/>
    <s v="NK1ALFEIT1B水43202"/>
    <n v="2.6666666666666665"/>
    <m/>
  </r>
  <r>
    <n v="1"/>
    <x v="1"/>
    <x v="41"/>
    <x v="2"/>
    <n v="8"/>
    <s v="加藤"/>
    <x v="29"/>
    <x v="72"/>
    <s v="奥田"/>
    <s v="ゲーム"/>
    <s v="プログラム"/>
    <s v="専任"/>
    <x v="116"/>
    <x v="1"/>
    <x v="74"/>
    <x v="1"/>
    <x v="2"/>
    <x v="40"/>
    <x v="4"/>
    <n v="36"/>
    <x v="0"/>
    <x v="3"/>
    <m/>
    <x v="0"/>
    <x v="3"/>
    <x v="0"/>
    <x v="0"/>
    <x v="0"/>
    <s v="LFEIT1C"/>
    <s v="メイン"/>
    <s v="吹野"/>
    <s v="水"/>
    <n v="4"/>
    <n v="3203"/>
    <s v=""/>
    <s v=""/>
    <s v=""/>
    <s v=""/>
    <s v=""/>
    <s v=""/>
    <x v="0"/>
    <s v="NK1A水4"/>
    <n v="0.33333333333333331"/>
    <s v="吹野水4"/>
    <n v="0.16666666666666666"/>
    <n v="3"/>
    <n v="2.6666666666666665"/>
    <s v="3203水4"/>
    <n v="0.16666666666666666"/>
    <s v="NK1ALFEIT1C水43203"/>
    <n v="2.6666666666666665"/>
    <m/>
  </r>
  <r>
    <n v="1"/>
    <x v="1"/>
    <x v="41"/>
    <x v="2"/>
    <n v="8"/>
    <s v="加藤"/>
    <x v="29"/>
    <x v="70"/>
    <s v="今井"/>
    <s v="IT"/>
    <s v="　"/>
    <s v="専任"/>
    <x v="41"/>
    <x v="1"/>
    <x v="69"/>
    <x v="2"/>
    <x v="3"/>
    <x v="18"/>
    <x v="4"/>
    <n v="36"/>
    <x v="0"/>
    <x v="3"/>
    <m/>
    <x v="0"/>
    <x v="3"/>
    <x v="0"/>
    <x v="1"/>
    <x v="0"/>
    <s v="UINKESKNK1A"/>
    <s v="メイン"/>
    <s v="寺澤"/>
    <s v="木"/>
    <n v="1"/>
    <n v="3201"/>
    <s v=""/>
    <s v=""/>
    <s v=""/>
    <s v=""/>
    <s v=""/>
    <s v=""/>
    <x v="0"/>
    <s v="NK1A木1"/>
    <n v="1"/>
    <s v="寺澤木1"/>
    <n v="0.25"/>
    <n v="1"/>
    <n v="8"/>
    <s v="3201木1"/>
    <n v="0.25"/>
    <s v="NK1AUINKESKNK1A木13201"/>
    <n v="8"/>
    <m/>
  </r>
  <r>
    <n v="1"/>
    <x v="1"/>
    <x v="41"/>
    <x v="2"/>
    <n v="8"/>
    <s v="加藤"/>
    <x v="29"/>
    <x v="119"/>
    <s v="今井"/>
    <s v="IT"/>
    <s v="　"/>
    <s v="専任"/>
    <x v="41"/>
    <x v="1"/>
    <x v="68"/>
    <x v="2"/>
    <x v="1"/>
    <x v="18"/>
    <x v="4"/>
    <n v="36"/>
    <x v="0"/>
    <x v="3"/>
    <m/>
    <x v="0"/>
    <x v="3"/>
    <x v="0"/>
    <x v="1"/>
    <x v="0"/>
    <s v="UINKESKNK1A"/>
    <s v="メイン"/>
    <s v="今井"/>
    <s v="木"/>
    <n v="2"/>
    <n v="3201"/>
    <s v=""/>
    <s v=""/>
    <s v=""/>
    <s v=""/>
    <s v=""/>
    <s v=""/>
    <x v="0"/>
    <s v="NK1A木2"/>
    <n v="1"/>
    <s v="今井木2"/>
    <n v="0.25"/>
    <n v="1"/>
    <n v="8"/>
    <s v="3201木2"/>
    <n v="0.25"/>
    <s v="NK1AUINKESKNK1A木23201"/>
    <n v="8"/>
    <m/>
  </r>
  <r>
    <n v="1"/>
    <x v="1"/>
    <x v="41"/>
    <x v="2"/>
    <n v="8"/>
    <s v="加藤"/>
    <x v="12"/>
    <x v="26"/>
    <s v="内山"/>
    <s v="IT"/>
    <s v="　"/>
    <s v="専任"/>
    <x v="41"/>
    <x v="1"/>
    <x v="34"/>
    <x v="2"/>
    <x v="0"/>
    <x v="15"/>
    <x v="0"/>
    <n v="36"/>
    <x v="0"/>
    <x v="4"/>
    <m/>
    <x v="0"/>
    <x v="3"/>
    <x v="0"/>
    <x v="1"/>
    <x v="1"/>
    <s v="UINKESKNK1A"/>
    <s v="メイン"/>
    <s v="加藤"/>
    <s v="木"/>
    <n v="3"/>
    <n v="3601"/>
    <s v=""/>
    <s v=""/>
    <s v=""/>
    <s v=""/>
    <s v=""/>
    <s v=""/>
    <x v="0"/>
    <s v="NK1A木3"/>
    <n v="0.5"/>
    <s v="加藤木3"/>
    <n v="0.25"/>
    <n v="1"/>
    <n v="8"/>
    <s v="3601木3"/>
    <n v="0.125"/>
    <s v="NK1AUINKESKNK1A木33601"/>
    <n v="4"/>
    <m/>
  </r>
  <r>
    <n v="1"/>
    <x v="1"/>
    <x v="41"/>
    <x v="2"/>
    <n v="8"/>
    <s v="加藤"/>
    <x v="29"/>
    <x v="72"/>
    <s v="奥田"/>
    <s v="ゲーム"/>
    <s v="プログラム"/>
    <s v="専任"/>
    <x v="114"/>
    <x v="1"/>
    <x v="56"/>
    <x v="2"/>
    <x v="2"/>
    <x v="18"/>
    <x v="4"/>
    <n v="36"/>
    <x v="0"/>
    <x v="3"/>
    <m/>
    <x v="0"/>
    <x v="1"/>
    <x v="1"/>
    <x v="1"/>
    <x v="0"/>
    <s v="LFEIT1A"/>
    <s v="メイン"/>
    <s v="奥田"/>
    <s v="木"/>
    <n v="4"/>
    <n v="3201"/>
    <s v=""/>
    <s v=""/>
    <s v=""/>
    <s v=""/>
    <s v=""/>
    <s v=""/>
    <x v="0"/>
    <s v="NK1A木4"/>
    <n v="0.33333333333333331"/>
    <s v="奥田木4"/>
    <n v="0.16666666666666666"/>
    <n v="3"/>
    <n v="2.6666666666666665"/>
    <s v="3201木4"/>
    <n v="0.16666666666666666"/>
    <s v="NK1ALFEIT1A木43201"/>
    <n v="2.6666666666666665"/>
    <m/>
  </r>
  <r>
    <n v="1"/>
    <x v="1"/>
    <x v="41"/>
    <x v="2"/>
    <n v="8"/>
    <s v="加藤"/>
    <x v="29"/>
    <x v="72"/>
    <s v="奥田"/>
    <s v="ゲーム"/>
    <s v="プログラム"/>
    <s v="専任"/>
    <x v="115"/>
    <x v="1"/>
    <x v="69"/>
    <x v="2"/>
    <x v="2"/>
    <x v="19"/>
    <x v="4"/>
    <n v="36"/>
    <x v="0"/>
    <x v="3"/>
    <m/>
    <x v="0"/>
    <x v="3"/>
    <x v="0"/>
    <x v="1"/>
    <x v="0"/>
    <s v="LFEIT1B"/>
    <s v="メイン"/>
    <s v="寺澤"/>
    <s v="木"/>
    <n v="4"/>
    <n v="3202"/>
    <s v=""/>
    <s v=""/>
    <s v=""/>
    <s v=""/>
    <s v=""/>
    <s v=""/>
    <x v="0"/>
    <s v="NK1A木4"/>
    <n v="0.33333333333333331"/>
    <s v="寺澤木4"/>
    <n v="0.16666666666666666"/>
    <n v="3"/>
    <n v="2.6666666666666665"/>
    <s v="3202木4"/>
    <n v="0.16666666666666666"/>
    <s v="NK1ALFEIT1B木43202"/>
    <n v="2.6666666666666665"/>
    <m/>
  </r>
  <r>
    <n v="1"/>
    <x v="1"/>
    <x v="41"/>
    <x v="2"/>
    <n v="8"/>
    <s v="加藤"/>
    <x v="29"/>
    <x v="72"/>
    <s v="奥田"/>
    <s v="ゲーム"/>
    <s v="プログラム"/>
    <s v="専任"/>
    <x v="116"/>
    <x v="1"/>
    <x v="74"/>
    <x v="2"/>
    <x v="2"/>
    <x v="40"/>
    <x v="4"/>
    <n v="36"/>
    <x v="0"/>
    <x v="3"/>
    <m/>
    <x v="0"/>
    <x v="3"/>
    <x v="0"/>
    <x v="0"/>
    <x v="0"/>
    <s v="LFEIT1C"/>
    <s v="メイン"/>
    <s v="吹野"/>
    <s v="木"/>
    <n v="4"/>
    <n v="3203"/>
    <s v=""/>
    <s v=""/>
    <s v=""/>
    <s v=""/>
    <s v=""/>
    <s v=""/>
    <x v="0"/>
    <s v="NK1A木4"/>
    <n v="0.33333333333333331"/>
    <s v="吹野木4"/>
    <n v="0.16666666666666666"/>
    <n v="3"/>
    <n v="2.6666666666666665"/>
    <s v="3203木4"/>
    <n v="0.16666666666666666"/>
    <s v="NK1ALFEIT1C木43203"/>
    <n v="2.6666666666666665"/>
    <m/>
  </r>
  <r>
    <n v="2"/>
    <x v="1"/>
    <x v="42"/>
    <x v="2"/>
    <n v="8"/>
    <s v="内山"/>
    <x v="16"/>
    <x v="132"/>
    <s v="藤原"/>
    <s v="IT"/>
    <s v="　"/>
    <s v="専任"/>
    <x v="45"/>
    <x v="1"/>
    <x v="33"/>
    <x v="0"/>
    <x v="3"/>
    <x v="32"/>
    <x v="3"/>
    <n v="32"/>
    <x v="2"/>
    <x v="1"/>
    <m/>
    <x v="0"/>
    <x v="3"/>
    <x v="0"/>
    <x v="1"/>
    <x v="0"/>
    <s v="UNKSE2A"/>
    <s v="メイン"/>
    <s v="藤原"/>
    <s v="火"/>
    <n v="1"/>
    <n v="1404"/>
    <s v=""/>
    <s v=""/>
    <s v=""/>
    <s v=""/>
    <s v=""/>
    <s v=""/>
    <x v="0"/>
    <s v="NK2A火1"/>
    <n v="1"/>
    <s v="藤原火1"/>
    <n v="0.5"/>
    <n v="1"/>
    <n v="8"/>
    <s v="1404火1"/>
    <n v="0.5"/>
    <s v="NK2AUNKSE2A火11404"/>
    <n v="8"/>
    <m/>
  </r>
  <r>
    <n v="2"/>
    <x v="1"/>
    <x v="42"/>
    <x v="2"/>
    <n v="8"/>
    <s v="内山"/>
    <x v="16"/>
    <x v="34"/>
    <s v="藤原"/>
    <s v="IT"/>
    <s v="　"/>
    <s v="専任"/>
    <x v="45"/>
    <x v="1"/>
    <x v="33"/>
    <x v="0"/>
    <x v="1"/>
    <x v="32"/>
    <x v="3"/>
    <n v="32"/>
    <x v="2"/>
    <x v="1"/>
    <m/>
    <x v="0"/>
    <x v="3"/>
    <x v="0"/>
    <x v="1"/>
    <x v="0"/>
    <s v="UNKSE2A"/>
    <s v="メイン"/>
    <s v="藤原"/>
    <s v="火"/>
    <n v="2"/>
    <n v="1404"/>
    <s v=""/>
    <s v=""/>
    <s v=""/>
    <s v=""/>
    <s v=""/>
    <s v=""/>
    <x v="0"/>
    <s v="NK2A火2"/>
    <n v="0.5"/>
    <s v="藤原火2"/>
    <n v="0.5"/>
    <n v="1"/>
    <n v="8"/>
    <s v="1404火2"/>
    <n v="0.25"/>
    <s v="NK2AUNKSE2A火21404"/>
    <n v="4"/>
    <m/>
  </r>
  <r>
    <n v="2"/>
    <x v="1"/>
    <x v="42"/>
    <x v="2"/>
    <n v="8"/>
    <s v="内山"/>
    <x v="15"/>
    <x v="30"/>
    <s v="寺澤"/>
    <s v="IT"/>
    <s v="　"/>
    <s v="専任"/>
    <x v="46"/>
    <x v="1"/>
    <x v="69"/>
    <x v="0"/>
    <x v="0"/>
    <x v="32"/>
    <x v="3"/>
    <n v="32"/>
    <x v="2"/>
    <x v="1"/>
    <m/>
    <x v="0"/>
    <x v="3"/>
    <x v="0"/>
    <x v="1"/>
    <x v="0"/>
    <s v="UNKWK2A"/>
    <s v="メイン"/>
    <s v="寺澤"/>
    <s v="火"/>
    <n v="3"/>
    <n v="1404"/>
    <s v=""/>
    <s v=""/>
    <s v=""/>
    <s v=""/>
    <s v=""/>
    <s v=""/>
    <x v="0"/>
    <s v="NK2A火3"/>
    <n v="0.5"/>
    <s v="寺澤火3"/>
    <n v="0.25"/>
    <n v="1"/>
    <n v="8"/>
    <s v="1404火3"/>
    <n v="0.25"/>
    <s v="NK2AUNKWK2A火31404"/>
    <n v="4"/>
    <m/>
  </r>
  <r>
    <n v="2"/>
    <x v="1"/>
    <x v="42"/>
    <x v="2"/>
    <n v="8"/>
    <s v="内山"/>
    <x v="15"/>
    <x v="30"/>
    <s v="寺澤"/>
    <s v="IT"/>
    <s v="　"/>
    <s v="専任"/>
    <x v="46"/>
    <x v="1"/>
    <x v="69"/>
    <x v="0"/>
    <x v="2"/>
    <x v="32"/>
    <x v="3"/>
    <n v="32"/>
    <x v="2"/>
    <x v="1"/>
    <m/>
    <x v="0"/>
    <x v="3"/>
    <x v="0"/>
    <x v="1"/>
    <x v="0"/>
    <s v="UNKWK2A"/>
    <s v="メイン"/>
    <s v="寺澤"/>
    <s v="火"/>
    <n v="4"/>
    <n v="1404"/>
    <s v=""/>
    <s v=""/>
    <s v=""/>
    <s v=""/>
    <s v=""/>
    <s v=""/>
    <x v="0"/>
    <s v="NK2A火4"/>
    <n v="0.5"/>
    <s v="寺澤火4"/>
    <n v="0.25"/>
    <n v="1"/>
    <n v="8"/>
    <s v="1404火4"/>
    <n v="0.25"/>
    <s v="NK2AUNKWK2A火41404"/>
    <n v="4"/>
    <m/>
  </r>
  <r>
    <n v="2"/>
    <x v="1"/>
    <x v="42"/>
    <x v="2"/>
    <n v="8"/>
    <s v="内山"/>
    <x v="29"/>
    <x v="211"/>
    <s v="今井"/>
    <s v="IT"/>
    <s v="　"/>
    <s v="専任"/>
    <x v="117"/>
    <x v="1"/>
    <x v="68"/>
    <x v="3"/>
    <x v="3"/>
    <x v="25"/>
    <x v="2"/>
    <n v="36"/>
    <x v="0"/>
    <x v="1"/>
    <m/>
    <x v="0"/>
    <x v="3"/>
    <x v="0"/>
    <x v="1"/>
    <x v="0"/>
    <s v="LKT1_IESKNKWK2KE3A"/>
    <s v="メイン"/>
    <s v="今井"/>
    <s v="金"/>
    <n v="1"/>
    <n v="3401"/>
    <s v=""/>
    <s v=""/>
    <s v=""/>
    <s v=""/>
    <s v=""/>
    <s v=""/>
    <x v="0"/>
    <s v="NK2A金1"/>
    <n v="0.33333333333333331"/>
    <s v="今井金1"/>
    <n v="0.16666666666666666"/>
    <n v="3"/>
    <n v="2.6666666666666665"/>
    <s v="3401金1"/>
    <n v="0.16666666666666666"/>
    <s v="NK2ALKT1_IESKNKWK2KE3A金13401"/>
    <n v="2.6666666666666665"/>
    <m/>
  </r>
  <r>
    <n v="2"/>
    <x v="1"/>
    <x v="42"/>
    <x v="2"/>
    <n v="8"/>
    <s v="内山"/>
    <x v="29"/>
    <x v="211"/>
    <s v="今井"/>
    <s v="IT"/>
    <s v="　"/>
    <s v="専任"/>
    <x v="118"/>
    <x v="1"/>
    <x v="31"/>
    <x v="3"/>
    <x v="3"/>
    <x v="16"/>
    <x v="2"/>
    <n v="36"/>
    <x v="0"/>
    <x v="1"/>
    <m/>
    <x v="0"/>
    <x v="3"/>
    <x v="0"/>
    <x v="0"/>
    <x v="0"/>
    <s v="LKT1_IESKNKWK2KE3B"/>
    <s v="メイン"/>
    <s v="森"/>
    <s v="金"/>
    <n v="1"/>
    <n v="3402"/>
    <s v=""/>
    <s v=""/>
    <s v=""/>
    <s v=""/>
    <s v=""/>
    <s v=""/>
    <x v="0"/>
    <s v="NK2A金1"/>
    <n v="0.33333333333333331"/>
    <s v="森金1"/>
    <n v="0.16666666666666666"/>
    <n v="3"/>
    <n v="2.6666666666666665"/>
    <s v="3402金1"/>
    <n v="0.16666666666666666"/>
    <s v="NK2ALKT1_IESKNKWK2KE3B金13402"/>
    <n v="2.6666666666666665"/>
    <m/>
  </r>
  <r>
    <n v="2"/>
    <x v="1"/>
    <x v="42"/>
    <x v="2"/>
    <n v="8"/>
    <s v="内山"/>
    <x v="29"/>
    <x v="211"/>
    <s v="今井"/>
    <s v="IT"/>
    <s v="　"/>
    <s v="専任"/>
    <x v="119"/>
    <x v="1"/>
    <x v="34"/>
    <x v="3"/>
    <x v="3"/>
    <x v="12"/>
    <x v="2"/>
    <n v="36"/>
    <x v="0"/>
    <x v="1"/>
    <m/>
    <x v="0"/>
    <x v="3"/>
    <x v="0"/>
    <x v="1"/>
    <x v="0"/>
    <s v="LKT1_IESKNKWK2KE3C"/>
    <s v="メイン"/>
    <s v="加藤"/>
    <s v="金"/>
    <n v="1"/>
    <n v="3403"/>
    <s v=""/>
    <s v=""/>
    <s v=""/>
    <s v=""/>
    <s v=""/>
    <s v=""/>
    <x v="0"/>
    <s v="NK2A金1"/>
    <n v="0.33333333333333331"/>
    <s v="加藤金1"/>
    <n v="0.16666666666666666"/>
    <n v="3"/>
    <n v="2.6666666666666665"/>
    <s v="3403金1"/>
    <n v="0.16666666666666666"/>
    <s v="NK2ALKT1_IESKNKWK2KE3C金13403"/>
    <n v="2.6666666666666665"/>
    <m/>
  </r>
  <r>
    <n v="2"/>
    <x v="1"/>
    <x v="42"/>
    <x v="2"/>
    <n v="8"/>
    <s v="内山"/>
    <x v="14"/>
    <x v="32"/>
    <s v="内山"/>
    <s v="IT"/>
    <s v="　"/>
    <s v="専任"/>
    <x v="47"/>
    <x v="1"/>
    <x v="41"/>
    <x v="3"/>
    <x v="2"/>
    <x v="15"/>
    <x v="0"/>
    <n v="36"/>
    <x v="0"/>
    <x v="4"/>
    <m/>
    <x v="0"/>
    <x v="3"/>
    <x v="0"/>
    <x v="0"/>
    <x v="0"/>
    <s v="USKNKWK2A"/>
    <s v="メイン"/>
    <s v="辻本"/>
    <s v="金"/>
    <n v="4"/>
    <n v="3601"/>
    <s v=""/>
    <s v=""/>
    <s v=""/>
    <s v=""/>
    <s v=""/>
    <s v=""/>
    <x v="0"/>
    <s v="NK2A金4"/>
    <n v="0.5"/>
    <s v="辻本金4"/>
    <n v="0.33333333333333331"/>
    <n v="1"/>
    <n v="8"/>
    <s v="3601金4"/>
    <n v="0.16666666666666666"/>
    <s v="NK2AUSKNKWK2A金43601"/>
    <n v="4"/>
    <m/>
  </r>
  <r>
    <n v="2"/>
    <x v="1"/>
    <x v="42"/>
    <x v="2"/>
    <n v="8"/>
    <s v="内山"/>
    <x v="29"/>
    <x v="211"/>
    <s v="今井"/>
    <s v="IT"/>
    <s v="　"/>
    <s v="専任"/>
    <x v="117"/>
    <x v="1"/>
    <x v="68"/>
    <x v="4"/>
    <x v="3"/>
    <x v="25"/>
    <x v="2"/>
    <n v="36"/>
    <x v="0"/>
    <x v="1"/>
    <m/>
    <x v="0"/>
    <x v="3"/>
    <x v="0"/>
    <x v="1"/>
    <x v="0"/>
    <s v="LKT1_IESKNKWK2KE3A"/>
    <s v="メイン"/>
    <s v="今井"/>
    <s v="月"/>
    <n v="1"/>
    <n v="3401"/>
    <s v=""/>
    <s v=""/>
    <s v=""/>
    <s v=""/>
    <s v=""/>
    <s v=""/>
    <x v="0"/>
    <s v="NK2A月1"/>
    <n v="0.33333333333333331"/>
    <s v="今井月1"/>
    <n v="0.16666666666666666"/>
    <n v="3"/>
    <n v="2.6666666666666665"/>
    <s v="3401月1"/>
    <n v="0.16666666666666666"/>
    <s v="NK2ALKT1_IESKNKWK2KE3A月13401"/>
    <n v="2.6666666666666665"/>
    <m/>
  </r>
  <r>
    <n v="2"/>
    <x v="1"/>
    <x v="42"/>
    <x v="2"/>
    <n v="8"/>
    <s v="内山"/>
    <x v="29"/>
    <x v="211"/>
    <s v="今井"/>
    <s v="IT"/>
    <s v="　"/>
    <s v="専任"/>
    <x v="118"/>
    <x v="1"/>
    <x v="31"/>
    <x v="4"/>
    <x v="3"/>
    <x v="16"/>
    <x v="2"/>
    <n v="36"/>
    <x v="0"/>
    <x v="1"/>
    <m/>
    <x v="0"/>
    <x v="3"/>
    <x v="0"/>
    <x v="0"/>
    <x v="0"/>
    <s v="LKT1_IESKNKWK2KE3B"/>
    <s v="メイン"/>
    <s v="森"/>
    <s v="月"/>
    <n v="1"/>
    <n v="3402"/>
    <s v=""/>
    <s v=""/>
    <s v=""/>
    <s v=""/>
    <s v=""/>
    <s v=""/>
    <x v="0"/>
    <s v="NK2A月1"/>
    <n v="0.33333333333333331"/>
    <s v="森月1"/>
    <n v="0.16666666666666666"/>
    <n v="3"/>
    <n v="2.6666666666666665"/>
    <s v="3402月1"/>
    <n v="0.16666666666666666"/>
    <s v="NK2ALKT1_IESKNKWK2KE3B月13402"/>
    <n v="2.6666666666666665"/>
    <m/>
  </r>
  <r>
    <n v="2"/>
    <x v="1"/>
    <x v="42"/>
    <x v="2"/>
    <n v="8"/>
    <s v="内山"/>
    <x v="29"/>
    <x v="211"/>
    <s v="今井"/>
    <s v="IT"/>
    <s v="　"/>
    <s v="専任"/>
    <x v="119"/>
    <x v="1"/>
    <x v="34"/>
    <x v="4"/>
    <x v="3"/>
    <x v="12"/>
    <x v="2"/>
    <n v="36"/>
    <x v="0"/>
    <x v="1"/>
    <m/>
    <x v="0"/>
    <x v="3"/>
    <x v="0"/>
    <x v="1"/>
    <x v="0"/>
    <s v="LKT1_IESKNKWK2KE3C"/>
    <s v="メイン"/>
    <s v="加藤"/>
    <s v="月"/>
    <n v="1"/>
    <n v="3403"/>
    <s v=""/>
    <s v=""/>
    <s v=""/>
    <s v=""/>
    <s v=""/>
    <s v=""/>
    <x v="0"/>
    <s v="NK2A月1"/>
    <n v="0.33333333333333331"/>
    <s v="加藤月1"/>
    <n v="0.16666666666666666"/>
    <n v="3"/>
    <n v="2.6666666666666665"/>
    <s v="3403月1"/>
    <n v="0.16666666666666666"/>
    <s v="NK2ALKT1_IESKNKWK2KE3C月13403"/>
    <n v="2.6666666666666665"/>
    <m/>
  </r>
  <r>
    <n v="2"/>
    <x v="1"/>
    <x v="42"/>
    <x v="2"/>
    <n v="8"/>
    <s v="内山"/>
    <x v="16"/>
    <x v="133"/>
    <s v="朱"/>
    <s v="IT"/>
    <s v="　"/>
    <s v="専任"/>
    <x v="45"/>
    <x v="1"/>
    <x v="41"/>
    <x v="4"/>
    <x v="2"/>
    <x v="28"/>
    <x v="2"/>
    <n v="36"/>
    <x v="0"/>
    <x v="2"/>
    <m/>
    <x v="0"/>
    <x v="3"/>
    <x v="0"/>
    <x v="0"/>
    <x v="0"/>
    <s v="UNKSE2A"/>
    <s v="メイン"/>
    <s v="辻本"/>
    <s v="月"/>
    <n v="4"/>
    <n v="3301"/>
    <s v=""/>
    <s v=""/>
    <s v=""/>
    <s v=""/>
    <s v=""/>
    <s v=""/>
    <x v="0"/>
    <s v="NK2A月4"/>
    <n v="1"/>
    <s v="辻本月4"/>
    <n v="0.5"/>
    <n v="1"/>
    <n v="8"/>
    <s v="3301月4"/>
    <n v="0.5"/>
    <s v="NK2AUNKSE2A月43301"/>
    <n v="8"/>
    <m/>
  </r>
  <r>
    <n v="2"/>
    <x v="1"/>
    <x v="42"/>
    <x v="2"/>
    <n v="8"/>
    <s v="内山"/>
    <x v="12"/>
    <x v="216"/>
    <s v="小出"/>
    <s v="IT"/>
    <s v="　"/>
    <s v="専任"/>
    <x v="46"/>
    <x v="1"/>
    <x v="30"/>
    <x v="1"/>
    <x v="0"/>
    <x v="25"/>
    <x v="2"/>
    <n v="36"/>
    <x v="0"/>
    <x v="1"/>
    <m/>
    <x v="0"/>
    <x v="3"/>
    <x v="0"/>
    <x v="1"/>
    <x v="0"/>
    <s v="UNKWK2A"/>
    <s v="メイン"/>
    <s v="小出"/>
    <s v="水"/>
    <n v="3"/>
    <n v="3401"/>
    <s v=""/>
    <s v=""/>
    <s v=""/>
    <s v=""/>
    <s v=""/>
    <s v=""/>
    <x v="0"/>
    <s v="NK2A水3"/>
    <n v="1"/>
    <s v="小出水3"/>
    <n v="0.5"/>
    <n v="1"/>
    <n v="8"/>
    <s v="3401水3"/>
    <n v="0.5"/>
    <s v="NK2AUNKWK2A水33401"/>
    <n v="8"/>
    <m/>
  </r>
  <r>
    <n v="2"/>
    <x v="1"/>
    <x v="42"/>
    <x v="2"/>
    <n v="8"/>
    <s v="内山"/>
    <x v="16"/>
    <x v="35"/>
    <s v="朱"/>
    <s v="IT"/>
    <s v="　"/>
    <s v="専任"/>
    <x v="45"/>
    <x v="1"/>
    <x v="41"/>
    <x v="1"/>
    <x v="2"/>
    <x v="16"/>
    <x v="2"/>
    <n v="36"/>
    <x v="0"/>
    <x v="1"/>
    <m/>
    <x v="0"/>
    <x v="3"/>
    <x v="0"/>
    <x v="0"/>
    <x v="0"/>
    <s v="UNKSE2A"/>
    <s v="メイン"/>
    <s v="辻本"/>
    <s v="水"/>
    <n v="4"/>
    <n v="3402"/>
    <s v=""/>
    <s v=""/>
    <s v=""/>
    <s v=""/>
    <s v=""/>
    <s v=""/>
    <x v="0"/>
    <s v="NK2A水4"/>
    <n v="0.5"/>
    <s v="辻本水4"/>
    <n v="0.5"/>
    <n v="1"/>
    <n v="8"/>
    <s v="3402水4"/>
    <n v="0.25"/>
    <s v="NK2AUNKSE2A水43402"/>
    <n v="4"/>
    <m/>
  </r>
  <r>
    <n v="2"/>
    <x v="0"/>
    <x v="42"/>
    <x v="2"/>
    <n v="8"/>
    <s v="内山"/>
    <x v="26"/>
    <x v="64"/>
    <n v="0"/>
    <e v="#N/A"/>
    <e v="#N/A"/>
    <e v="#N/A"/>
    <x v="64"/>
    <x v="1"/>
    <x v="27"/>
    <x v="1"/>
    <x v="4"/>
    <x v="16"/>
    <x v="2"/>
    <n v="36"/>
    <x v="0"/>
    <x v="1"/>
    <m/>
    <x v="0"/>
    <x v="3"/>
    <x v="0"/>
    <x v="1"/>
    <x v="1"/>
    <s v="NK2A"/>
    <s v="メイン"/>
    <s v="内山"/>
    <s v="水"/>
    <n v="5"/>
    <n v="3402"/>
    <s v=""/>
    <s v=""/>
    <s v=""/>
    <s v=""/>
    <s v=""/>
    <s v=""/>
    <x v="0"/>
    <s v="NK2A水5"/>
    <n v="1"/>
    <s v="内山水5"/>
    <n v="0"/>
    <n v="1"/>
    <n v="8"/>
    <s v="3402水5"/>
    <n v="1"/>
    <s v="NK2ANK2A水53402"/>
    <n v="8"/>
    <m/>
  </r>
  <r>
    <n v="2"/>
    <x v="1"/>
    <x v="42"/>
    <x v="2"/>
    <n v="8"/>
    <s v="内山"/>
    <x v="14"/>
    <x v="65"/>
    <s v="畠"/>
    <s v="IT"/>
    <s v="　"/>
    <s v="専任"/>
    <x v="48"/>
    <x v="1"/>
    <x v="32"/>
    <x v="2"/>
    <x v="3"/>
    <x v="0"/>
    <x v="0"/>
    <n v="38"/>
    <x v="0"/>
    <x v="0"/>
    <m/>
    <x v="1"/>
    <x v="3"/>
    <x v="0"/>
    <x v="1"/>
    <x v="0"/>
    <s v="USKNK2A"/>
    <s v="メイン"/>
    <s v="畠"/>
    <s v="木"/>
    <n v="1"/>
    <n v="3502"/>
    <s v=""/>
    <s v=""/>
    <s v=""/>
    <s v=""/>
    <s v=""/>
    <s v=""/>
    <x v="0"/>
    <s v="NK2A木1"/>
    <n v="0.5"/>
    <s v="畠木1"/>
    <n v="0.5"/>
    <n v="1"/>
    <n v="8"/>
    <s v="3502木1"/>
    <n v="0.25"/>
    <s v="NK2AUSKNK2A木13502"/>
    <n v="4"/>
    <m/>
  </r>
  <r>
    <n v="2"/>
    <x v="1"/>
    <x v="42"/>
    <x v="2"/>
    <n v="8"/>
    <s v="内山"/>
    <x v="12"/>
    <x v="217"/>
    <s v="小出"/>
    <s v="IT"/>
    <s v="　"/>
    <s v="専任"/>
    <x v="46"/>
    <x v="1"/>
    <x v="30"/>
    <x v="2"/>
    <x v="1"/>
    <x v="26"/>
    <x v="1"/>
    <n v="36"/>
    <x v="0"/>
    <x v="4"/>
    <m/>
    <x v="0"/>
    <x v="3"/>
    <x v="0"/>
    <x v="1"/>
    <x v="0"/>
    <s v="UNKWK2A"/>
    <s v="メイン"/>
    <s v="小出"/>
    <s v="木"/>
    <n v="2"/>
    <n v="3602"/>
    <s v=""/>
    <s v=""/>
    <s v=""/>
    <s v=""/>
    <s v=""/>
    <s v=""/>
    <x v="0"/>
    <s v="NK2A木2"/>
    <n v="1"/>
    <s v="小出木2"/>
    <n v="0.5"/>
    <n v="1"/>
    <n v="8"/>
    <s v="3602木2"/>
    <n v="0.5"/>
    <s v="NK2AUNKWK2A木23602"/>
    <n v="8"/>
    <m/>
  </r>
  <r>
    <n v="2"/>
    <x v="1"/>
    <x v="42"/>
    <x v="2"/>
    <n v="8"/>
    <s v="内山"/>
    <x v="29"/>
    <x v="211"/>
    <s v="今井"/>
    <s v="IT"/>
    <s v="　"/>
    <s v="専任"/>
    <x v="117"/>
    <x v="1"/>
    <x v="68"/>
    <x v="2"/>
    <x v="2"/>
    <x v="25"/>
    <x v="2"/>
    <n v="36"/>
    <x v="0"/>
    <x v="1"/>
    <m/>
    <x v="0"/>
    <x v="3"/>
    <x v="0"/>
    <x v="1"/>
    <x v="0"/>
    <s v="LKT1_IESKNKWK2KE3A"/>
    <s v="メイン"/>
    <s v="今井"/>
    <s v="木"/>
    <n v="4"/>
    <n v="3401"/>
    <s v=""/>
    <s v=""/>
    <s v=""/>
    <s v=""/>
    <s v=""/>
    <s v=""/>
    <x v="0"/>
    <s v="NK2A木4"/>
    <n v="0.33333333333333331"/>
    <s v="今井木4"/>
    <n v="0.16666666666666666"/>
    <n v="3"/>
    <n v="2.6666666666666665"/>
    <s v="3401木4"/>
    <n v="0.16666666666666666"/>
    <s v="NK2ALKT1_IESKNKWK2KE3A木43401"/>
    <n v="2.6666666666666665"/>
    <m/>
  </r>
  <r>
    <n v="2"/>
    <x v="1"/>
    <x v="42"/>
    <x v="2"/>
    <n v="8"/>
    <s v="内山"/>
    <x v="29"/>
    <x v="211"/>
    <s v="今井"/>
    <s v="IT"/>
    <s v="　"/>
    <s v="専任"/>
    <x v="118"/>
    <x v="1"/>
    <x v="31"/>
    <x v="2"/>
    <x v="2"/>
    <x v="16"/>
    <x v="2"/>
    <n v="36"/>
    <x v="0"/>
    <x v="1"/>
    <m/>
    <x v="0"/>
    <x v="3"/>
    <x v="0"/>
    <x v="0"/>
    <x v="0"/>
    <s v="LKT1_IESKNKWK2KE3B"/>
    <s v="メイン"/>
    <s v="森"/>
    <s v="木"/>
    <n v="4"/>
    <n v="3402"/>
    <s v=""/>
    <s v=""/>
    <s v=""/>
    <s v=""/>
    <s v=""/>
    <s v=""/>
    <x v="0"/>
    <s v="NK2A木4"/>
    <n v="0.33333333333333331"/>
    <s v="森木4"/>
    <n v="0.16666666666666666"/>
    <n v="3"/>
    <n v="2.6666666666666665"/>
    <s v="3402木4"/>
    <n v="0.16666666666666666"/>
    <s v="NK2ALKT1_IESKNKWK2KE3B木43402"/>
    <n v="2.6666666666666665"/>
    <m/>
  </r>
  <r>
    <n v="2"/>
    <x v="1"/>
    <x v="42"/>
    <x v="2"/>
    <n v="8"/>
    <s v="内山"/>
    <x v="29"/>
    <x v="211"/>
    <s v="今井"/>
    <s v="IT"/>
    <s v="　"/>
    <s v="専任"/>
    <x v="119"/>
    <x v="1"/>
    <x v="34"/>
    <x v="2"/>
    <x v="2"/>
    <x v="12"/>
    <x v="2"/>
    <n v="36"/>
    <x v="0"/>
    <x v="1"/>
    <m/>
    <x v="0"/>
    <x v="3"/>
    <x v="0"/>
    <x v="1"/>
    <x v="0"/>
    <s v="LKT1_IESKNKWK2KE3C"/>
    <s v="メイン"/>
    <s v="加藤"/>
    <s v="木"/>
    <n v="4"/>
    <n v="3403"/>
    <s v=""/>
    <s v=""/>
    <s v=""/>
    <s v=""/>
    <s v=""/>
    <s v=""/>
    <x v="0"/>
    <s v="NK2A木4"/>
    <n v="0.33333333333333331"/>
    <s v="加藤木4"/>
    <n v="0.16666666666666666"/>
    <n v="3"/>
    <n v="2.6666666666666665"/>
    <s v="3403木4"/>
    <n v="0.16666666666666666"/>
    <s v="NK2ALKT1_IESKNKWK2KE3C木43403"/>
    <n v="2.6666666666666665"/>
    <m/>
  </r>
  <r>
    <n v="3"/>
    <x v="1"/>
    <x v="43"/>
    <x v="2"/>
    <n v="10"/>
    <s v="内山"/>
    <x v="16"/>
    <x v="40"/>
    <s v="畠"/>
    <s v="IT"/>
    <s v="　"/>
    <s v="専任"/>
    <x v="126"/>
    <x v="1"/>
    <x v="77"/>
    <x v="0"/>
    <x v="3"/>
    <x v="3"/>
    <x v="0"/>
    <n v="36"/>
    <x v="1"/>
    <x v="2"/>
    <m/>
    <x v="1"/>
    <x v="3"/>
    <x v="0"/>
    <x v="0"/>
    <x v="0"/>
    <s v="UNKWK3A"/>
    <s v="メイン"/>
    <s v="吉田研"/>
    <s v="火"/>
    <n v="1"/>
    <n v="2303"/>
    <s v=""/>
    <s v=""/>
    <s v=""/>
    <s v=""/>
    <s v=""/>
    <s v=""/>
    <x v="0"/>
    <s v="NK3A火1"/>
    <n v="1"/>
    <s v="吉田研火1"/>
    <n v="0.5"/>
    <n v="1"/>
    <n v="10"/>
    <s v="2303火1"/>
    <n v="0.5"/>
    <s v="NK3AUNKWK3A火12303"/>
    <n v="10"/>
    <m/>
  </r>
  <r>
    <n v="3"/>
    <x v="1"/>
    <x v="43"/>
    <x v="2"/>
    <n v="10"/>
    <s v="内山"/>
    <x v="16"/>
    <x v="40"/>
    <s v="畠"/>
    <s v="IT"/>
    <s v="　"/>
    <s v="専任"/>
    <x v="126"/>
    <x v="1"/>
    <x v="77"/>
    <x v="0"/>
    <x v="1"/>
    <x v="3"/>
    <x v="0"/>
    <n v="36"/>
    <x v="1"/>
    <x v="2"/>
    <m/>
    <x v="1"/>
    <x v="3"/>
    <x v="0"/>
    <x v="0"/>
    <x v="0"/>
    <s v="UNKWK3A"/>
    <s v="メイン"/>
    <s v="吉田研"/>
    <s v="火"/>
    <n v="2"/>
    <n v="2303"/>
    <s v=""/>
    <s v=""/>
    <s v=""/>
    <s v=""/>
    <s v=""/>
    <s v=""/>
    <x v="0"/>
    <s v="NK3A火2"/>
    <n v="1"/>
    <s v="吉田研火2"/>
    <n v="0.5"/>
    <n v="1"/>
    <n v="10"/>
    <s v="2303火2"/>
    <n v="0.5"/>
    <s v="NK3AUNKWK3A火22303"/>
    <n v="10"/>
    <m/>
  </r>
  <r>
    <n v="3"/>
    <x v="1"/>
    <x v="43"/>
    <x v="2"/>
    <n v="10"/>
    <s v="内山"/>
    <x v="12"/>
    <x v="218"/>
    <s v="内山"/>
    <s v="IT"/>
    <s v="　"/>
    <s v="専任"/>
    <x v="126"/>
    <x v="1"/>
    <x v="24"/>
    <x v="0"/>
    <x v="0"/>
    <x v="43"/>
    <x v="5"/>
    <n v="15"/>
    <x v="0"/>
    <x v="5"/>
    <m/>
    <x v="0"/>
    <x v="3"/>
    <x v="0"/>
    <x v="0"/>
    <x v="0"/>
    <s v="UNKWK3A"/>
    <s v="メイン"/>
    <s v="滝谷"/>
    <s v="火"/>
    <n v="3"/>
    <n v="3702"/>
    <s v=""/>
    <s v=""/>
    <s v=""/>
    <s v=""/>
    <s v=""/>
    <s v=""/>
    <x v="0"/>
    <s v="NK3A火3"/>
    <n v="1"/>
    <s v="滝谷火3"/>
    <n v="0.5"/>
    <n v="1"/>
    <n v="10"/>
    <s v="3702火3"/>
    <n v="0.5"/>
    <s v="NK3AUNKWK3A火33702"/>
    <n v="10"/>
    <m/>
  </r>
  <r>
    <n v="3"/>
    <x v="1"/>
    <x v="43"/>
    <x v="2"/>
    <n v="10"/>
    <s v="内山"/>
    <x v="11"/>
    <x v="90"/>
    <s v="黒川"/>
    <s v="進路"/>
    <s v="　"/>
    <s v="専任"/>
    <x v="126"/>
    <x v="1"/>
    <x v="27"/>
    <x v="0"/>
    <x v="2"/>
    <x v="43"/>
    <x v="5"/>
    <n v="15"/>
    <x v="0"/>
    <x v="5"/>
    <m/>
    <x v="0"/>
    <x v="3"/>
    <x v="0"/>
    <x v="1"/>
    <x v="1"/>
    <s v="UNKWK3A"/>
    <s v="メイン"/>
    <s v="内山"/>
    <s v="火"/>
    <n v="4"/>
    <n v="3702"/>
    <s v=""/>
    <s v=""/>
    <s v=""/>
    <s v=""/>
    <s v=""/>
    <s v=""/>
    <x v="0"/>
    <s v="NK3A火4"/>
    <n v="1"/>
    <s v="内山火4"/>
    <n v="0.5"/>
    <n v="1"/>
    <n v="10"/>
    <s v="3702火4"/>
    <n v="0.5"/>
    <s v="NK3AUNKWK3A火43702"/>
    <n v="10"/>
    <m/>
  </r>
  <r>
    <n v="3"/>
    <x v="1"/>
    <x v="43"/>
    <x v="2"/>
    <n v="10"/>
    <s v="内山"/>
    <x v="26"/>
    <x v="64"/>
    <n v="0"/>
    <e v="#N/A"/>
    <e v="#N/A"/>
    <e v="#N/A"/>
    <x v="126"/>
    <x v="1"/>
    <x v="27"/>
    <x v="0"/>
    <x v="4"/>
    <x v="43"/>
    <x v="5"/>
    <n v="15"/>
    <x v="0"/>
    <x v="5"/>
    <m/>
    <x v="0"/>
    <x v="3"/>
    <x v="0"/>
    <x v="1"/>
    <x v="1"/>
    <s v="UNKWK3A"/>
    <s v="メイン"/>
    <s v="内山"/>
    <s v="火"/>
    <n v="5"/>
    <n v="3702"/>
    <s v=""/>
    <s v=""/>
    <s v=""/>
    <s v=""/>
    <s v=""/>
    <s v=""/>
    <x v="0"/>
    <s v="NK3A火5"/>
    <n v="1"/>
    <s v="内山火5"/>
    <n v="0"/>
    <n v="1"/>
    <n v="10"/>
    <s v="3702火5"/>
    <n v="0.5"/>
    <s v="NK3AUNKWK3A火53702"/>
    <n v="10"/>
    <m/>
  </r>
  <r>
    <n v="3"/>
    <x v="1"/>
    <x v="43"/>
    <x v="2"/>
    <n v="10"/>
    <s v="内山"/>
    <x v="12"/>
    <x v="219"/>
    <s v="小出"/>
    <s v="IT"/>
    <s v="　"/>
    <s v="専任"/>
    <x v="126"/>
    <x v="1"/>
    <x v="30"/>
    <x v="3"/>
    <x v="3"/>
    <x v="27"/>
    <x v="1"/>
    <n v="36"/>
    <x v="0"/>
    <x v="0"/>
    <m/>
    <x v="0"/>
    <x v="3"/>
    <x v="0"/>
    <x v="1"/>
    <x v="0"/>
    <s v="UNKWK3A"/>
    <s v="メイン"/>
    <s v="小出"/>
    <s v="金"/>
    <n v="1"/>
    <n v="3501"/>
    <s v=""/>
    <s v=""/>
    <s v=""/>
    <s v=""/>
    <s v=""/>
    <s v=""/>
    <x v="0"/>
    <s v="NK3A金1"/>
    <n v="1"/>
    <s v="小出金1"/>
    <n v="0.5"/>
    <n v="1"/>
    <n v="10"/>
    <s v="3501金1"/>
    <n v="0.5"/>
    <s v="NK3AUNKWK3A金13501"/>
    <n v="10"/>
    <m/>
  </r>
  <r>
    <n v="3"/>
    <x v="1"/>
    <x v="43"/>
    <x v="2"/>
    <n v="10"/>
    <s v="内山"/>
    <x v="12"/>
    <x v="220"/>
    <s v="小出"/>
    <s v="IT"/>
    <s v="　"/>
    <s v="専任"/>
    <x v="126"/>
    <x v="1"/>
    <x v="30"/>
    <x v="3"/>
    <x v="1"/>
    <x v="27"/>
    <x v="1"/>
    <n v="36"/>
    <x v="0"/>
    <x v="0"/>
    <m/>
    <x v="0"/>
    <x v="3"/>
    <x v="0"/>
    <x v="1"/>
    <x v="0"/>
    <s v="UNKWK3A"/>
    <s v="メイン"/>
    <s v="小出"/>
    <s v="金"/>
    <n v="2"/>
    <n v="3501"/>
    <s v=""/>
    <s v=""/>
    <s v=""/>
    <s v=""/>
    <s v=""/>
    <s v=""/>
    <x v="0"/>
    <s v="NK3A金2"/>
    <n v="1"/>
    <s v="小出金2"/>
    <n v="0.5"/>
    <n v="1"/>
    <n v="10"/>
    <s v="3501金2"/>
    <n v="0.5"/>
    <s v="NK3AUNKWK3A金23501"/>
    <n v="10"/>
    <m/>
  </r>
  <r>
    <n v="3"/>
    <x v="1"/>
    <x v="43"/>
    <x v="2"/>
    <n v="10"/>
    <s v="内山"/>
    <x v="14"/>
    <x v="159"/>
    <s v="内山"/>
    <s v="IT"/>
    <s v="　"/>
    <s v="専任"/>
    <x v="44"/>
    <x v="1"/>
    <x v="44"/>
    <x v="4"/>
    <x v="3"/>
    <x v="22"/>
    <x v="2"/>
    <n v="36"/>
    <x v="2"/>
    <x v="2"/>
    <m/>
    <x v="0"/>
    <x v="3"/>
    <x v="0"/>
    <x v="0"/>
    <x v="0"/>
    <s v="USKNK3KE4A"/>
    <s v="メイン"/>
    <s v="杉原"/>
    <s v="月"/>
    <n v="1"/>
    <n v="1304"/>
    <s v=""/>
    <s v=""/>
    <s v=""/>
    <s v=""/>
    <s v=""/>
    <s v=""/>
    <x v="0"/>
    <s v="NK3A月1"/>
    <n v="1"/>
    <s v="杉原月1"/>
    <n v="0.33333333333333331"/>
    <n v="1"/>
    <n v="10"/>
    <s v="1304月1"/>
    <n v="0.33333333333333331"/>
    <s v="NK3AUSKNK3KE4A月11304"/>
    <n v="10"/>
    <m/>
  </r>
  <r>
    <n v="3"/>
    <x v="1"/>
    <x v="43"/>
    <x v="2"/>
    <n v="10"/>
    <s v="内山"/>
    <x v="14"/>
    <x v="38"/>
    <s v="内山"/>
    <s v="IT"/>
    <s v="　"/>
    <s v="専任"/>
    <x v="44"/>
    <x v="1"/>
    <x v="44"/>
    <x v="4"/>
    <x v="1"/>
    <x v="22"/>
    <x v="2"/>
    <n v="36"/>
    <x v="2"/>
    <x v="2"/>
    <m/>
    <x v="0"/>
    <x v="3"/>
    <x v="0"/>
    <x v="0"/>
    <x v="0"/>
    <s v="USKNK3KE4A"/>
    <s v="メイン"/>
    <s v="杉原"/>
    <s v="月"/>
    <n v="2"/>
    <n v="1304"/>
    <s v=""/>
    <s v=""/>
    <s v=""/>
    <s v=""/>
    <s v=""/>
    <s v=""/>
    <x v="0"/>
    <s v="NK3A月2"/>
    <n v="0.5"/>
    <s v="杉原月2"/>
    <n v="0.33333333333333331"/>
    <n v="1"/>
    <n v="10"/>
    <s v="1304月2"/>
    <n v="0.16666666666666666"/>
    <s v="NK3AUSKNK3KE4A月21304"/>
    <n v="5"/>
    <m/>
  </r>
  <r>
    <n v="3"/>
    <x v="1"/>
    <x v="43"/>
    <x v="2"/>
    <n v="10"/>
    <s v="内山"/>
    <x v="14"/>
    <x v="221"/>
    <s v="内山"/>
    <s v="IT"/>
    <s v="　"/>
    <s v="専任"/>
    <x v="126"/>
    <x v="1"/>
    <x v="27"/>
    <x v="4"/>
    <x v="0"/>
    <x v="22"/>
    <x v="2"/>
    <n v="36"/>
    <x v="2"/>
    <x v="2"/>
    <m/>
    <x v="0"/>
    <x v="3"/>
    <x v="0"/>
    <x v="1"/>
    <x v="1"/>
    <s v="UNKWK3A"/>
    <s v="メイン"/>
    <s v="内山"/>
    <s v="月"/>
    <n v="3"/>
    <n v="1304"/>
    <s v=""/>
    <s v=""/>
    <s v=""/>
    <s v=""/>
    <s v=""/>
    <s v=""/>
    <x v="0"/>
    <s v="NK3A月3"/>
    <n v="1"/>
    <s v="内山月3"/>
    <n v="0.5"/>
    <n v="1"/>
    <n v="10"/>
    <s v="1304月3"/>
    <n v="0.5"/>
    <s v="NK3AUNKWK3A月31304"/>
    <n v="10"/>
    <m/>
  </r>
  <r>
    <n v="3"/>
    <x v="1"/>
    <x v="43"/>
    <x v="2"/>
    <n v="10"/>
    <s v="内山"/>
    <x v="14"/>
    <x v="222"/>
    <s v="内山"/>
    <s v="IT"/>
    <s v="　"/>
    <s v="専任"/>
    <x v="126"/>
    <x v="1"/>
    <x v="27"/>
    <x v="4"/>
    <x v="2"/>
    <x v="22"/>
    <x v="2"/>
    <n v="36"/>
    <x v="2"/>
    <x v="2"/>
    <m/>
    <x v="0"/>
    <x v="3"/>
    <x v="0"/>
    <x v="1"/>
    <x v="1"/>
    <s v="UNKWK3A"/>
    <s v="メイン"/>
    <s v="内山"/>
    <s v="月"/>
    <n v="4"/>
    <n v="1304"/>
    <s v=""/>
    <s v=""/>
    <s v=""/>
    <s v=""/>
    <s v=""/>
    <s v=""/>
    <x v="0"/>
    <s v="NK3A月4"/>
    <n v="1"/>
    <s v="内山月4"/>
    <n v="0.5"/>
    <n v="1"/>
    <n v="10"/>
    <s v="1304月4"/>
    <n v="0.5"/>
    <s v="NK3AUNKWK3A月41304"/>
    <n v="10"/>
    <m/>
  </r>
  <r>
    <n v="3"/>
    <x v="1"/>
    <x v="43"/>
    <x v="2"/>
    <n v="10"/>
    <s v="内山"/>
    <x v="12"/>
    <x v="223"/>
    <s v="内山"/>
    <s v="IT"/>
    <s v="　"/>
    <s v="専任"/>
    <x v="126"/>
    <x v="1"/>
    <x v="24"/>
    <x v="1"/>
    <x v="0"/>
    <x v="27"/>
    <x v="1"/>
    <n v="36"/>
    <x v="0"/>
    <x v="0"/>
    <m/>
    <x v="0"/>
    <x v="3"/>
    <x v="0"/>
    <x v="0"/>
    <x v="0"/>
    <s v="UNKWK3A"/>
    <s v="メイン"/>
    <s v="滝谷"/>
    <s v="水"/>
    <n v="3"/>
    <n v="3501"/>
    <s v=""/>
    <s v=""/>
    <s v=""/>
    <s v=""/>
    <s v=""/>
    <s v=""/>
    <x v="0"/>
    <s v="NK3A水3"/>
    <n v="1"/>
    <s v="滝谷水3"/>
    <n v="0.5"/>
    <n v="1"/>
    <n v="10"/>
    <s v="3501水3"/>
    <n v="0.5"/>
    <s v="NK3AUNKWK3A水33501"/>
    <n v="10"/>
    <m/>
  </r>
  <r>
    <n v="3"/>
    <x v="1"/>
    <x v="43"/>
    <x v="2"/>
    <n v="10"/>
    <s v="内山"/>
    <x v="15"/>
    <x v="126"/>
    <s v="寺澤"/>
    <s v="IT"/>
    <s v="　"/>
    <s v="専任"/>
    <x v="126"/>
    <x v="1"/>
    <x v="70"/>
    <x v="2"/>
    <x v="1"/>
    <x v="12"/>
    <x v="2"/>
    <n v="36"/>
    <x v="0"/>
    <x v="1"/>
    <m/>
    <x v="0"/>
    <x v="3"/>
    <x v="0"/>
    <x v="0"/>
    <x v="0"/>
    <s v="UNKWK3A"/>
    <s v="メイン"/>
    <s v="笠田"/>
    <s v="木"/>
    <n v="2"/>
    <n v="3403"/>
    <s v=""/>
    <s v=""/>
    <s v=""/>
    <s v=""/>
    <s v=""/>
    <s v=""/>
    <x v="0"/>
    <s v="NK3A木2"/>
    <n v="1"/>
    <s v="笠田木2"/>
    <n v="0.5"/>
    <n v="1"/>
    <n v="10"/>
    <s v="3403木2"/>
    <n v="0.5"/>
    <s v="NK3AUNKWK3A木23403"/>
    <n v="10"/>
    <m/>
  </r>
  <r>
    <n v="1"/>
    <x v="0"/>
    <x v="67"/>
    <x v="6"/>
    <n v="0"/>
    <n v="0"/>
    <x v="36"/>
    <x v="224"/>
    <s v="ECC"/>
    <s v="ECC"/>
    <s v="　"/>
    <s v="ECC"/>
    <x v="127"/>
    <x v="1"/>
    <x v="81"/>
    <x v="3"/>
    <x v="3"/>
    <x v="13"/>
    <x v="1"/>
    <n v="36"/>
    <x v="1"/>
    <x v="0"/>
    <m/>
    <x v="0"/>
    <x v="8"/>
    <x v="0"/>
    <x v="4"/>
    <x v="0"/>
    <s v="SART1A"/>
    <s v="メイン"/>
    <s v="アー専"/>
    <s v="金"/>
    <n v="1"/>
    <n v="2502"/>
    <s v=""/>
    <s v=""/>
    <s v=""/>
    <s v=""/>
    <s v=""/>
    <s v=""/>
    <x v="0"/>
    <s v="SART1A金1"/>
    <n v="1"/>
    <s v="アー専金1"/>
    <n v="1"/>
    <n v="1"/>
    <n v="0"/>
    <s v="2502金1"/>
    <n v="1"/>
    <s v="SART1ASART1A金12502"/>
    <n v="0"/>
    <m/>
  </r>
  <r>
    <n v="1"/>
    <x v="0"/>
    <x v="67"/>
    <x v="6"/>
    <n v="0"/>
    <n v="0"/>
    <x v="36"/>
    <x v="224"/>
    <s v="ECC"/>
    <s v="ECC"/>
    <s v="　"/>
    <s v="ECC"/>
    <x v="127"/>
    <x v="1"/>
    <x v="81"/>
    <x v="3"/>
    <x v="1"/>
    <x v="13"/>
    <x v="1"/>
    <n v="36"/>
    <x v="1"/>
    <x v="0"/>
    <m/>
    <x v="0"/>
    <x v="8"/>
    <x v="0"/>
    <x v="4"/>
    <x v="0"/>
    <s v="SART1A"/>
    <s v="メイン"/>
    <s v="アー専"/>
    <s v="金"/>
    <n v="2"/>
    <n v="2502"/>
    <s v=""/>
    <s v=""/>
    <s v=""/>
    <s v=""/>
    <s v=""/>
    <s v=""/>
    <x v="0"/>
    <s v="SART1A金2"/>
    <n v="1"/>
    <s v="アー専金2"/>
    <n v="1"/>
    <n v="1"/>
    <n v="0"/>
    <s v="2502金2"/>
    <n v="1"/>
    <s v="SART1ASART1A金22502"/>
    <n v="0"/>
    <m/>
  </r>
  <r>
    <n v="1"/>
    <x v="0"/>
    <x v="67"/>
    <x v="6"/>
    <n v="0"/>
    <n v="0"/>
    <x v="36"/>
    <x v="224"/>
    <s v="ECC"/>
    <s v="ECC"/>
    <s v="　"/>
    <s v="ECC"/>
    <x v="127"/>
    <x v="1"/>
    <x v="81"/>
    <x v="2"/>
    <x v="2"/>
    <x v="13"/>
    <x v="1"/>
    <n v="36"/>
    <x v="1"/>
    <x v="0"/>
    <m/>
    <x v="0"/>
    <x v="8"/>
    <x v="0"/>
    <x v="4"/>
    <x v="0"/>
    <s v="SART1A"/>
    <s v="メイン"/>
    <s v="アー専"/>
    <s v="木"/>
    <n v="4"/>
    <n v="2502"/>
    <s v=""/>
    <s v=""/>
    <s v=""/>
    <s v=""/>
    <s v=""/>
    <s v=""/>
    <x v="0"/>
    <s v="SART1A木4"/>
    <n v="1"/>
    <s v="アー専木4"/>
    <n v="1"/>
    <n v="1"/>
    <n v="0"/>
    <s v="2502木4"/>
    <n v="1"/>
    <s v="SART1ASART1A木42502"/>
    <n v="0"/>
    <m/>
  </r>
  <r>
    <n v="1"/>
    <x v="0"/>
    <x v="67"/>
    <x v="6"/>
    <n v="0"/>
    <n v="0"/>
    <x v="36"/>
    <x v="224"/>
    <s v="ECC"/>
    <s v="ECC"/>
    <s v="　"/>
    <s v="ECC"/>
    <x v="127"/>
    <x v="1"/>
    <x v="81"/>
    <x v="2"/>
    <x v="4"/>
    <x v="13"/>
    <x v="1"/>
    <n v="36"/>
    <x v="1"/>
    <x v="0"/>
    <m/>
    <x v="0"/>
    <x v="8"/>
    <x v="0"/>
    <x v="4"/>
    <x v="0"/>
    <s v="SART1A"/>
    <s v="メイン"/>
    <s v="アー専"/>
    <s v="木"/>
    <n v="5"/>
    <n v="2502"/>
    <s v=""/>
    <s v=""/>
    <s v=""/>
    <s v=""/>
    <s v=""/>
    <s v=""/>
    <x v="0"/>
    <s v="SART1A木5"/>
    <n v="1"/>
    <s v="アー専木5"/>
    <n v="1"/>
    <n v="1"/>
    <n v="0"/>
    <s v="2502木5"/>
    <n v="1"/>
    <s v="SART1ASART1A木52502"/>
    <n v="0"/>
    <m/>
  </r>
  <r>
    <n v="1"/>
    <x v="0"/>
    <x v="68"/>
    <x v="7"/>
    <n v="0"/>
    <n v="0"/>
    <x v="37"/>
    <x v="225"/>
    <s v="滝谷"/>
    <s v="IT"/>
    <s v="　"/>
    <s v="非常勤"/>
    <x v="128"/>
    <x v="1"/>
    <x v="24"/>
    <x v="0"/>
    <x v="4"/>
    <x v="16"/>
    <x v="2"/>
    <n v="36"/>
    <x v="0"/>
    <x v="1"/>
    <m/>
    <x v="0"/>
    <x v="3"/>
    <x v="0"/>
    <x v="0"/>
    <x v="0"/>
    <s v="SBE1A"/>
    <s v="メイン"/>
    <s v="滝谷"/>
    <s v="火"/>
    <n v="5"/>
    <n v="3402"/>
    <s v=""/>
    <s v=""/>
    <s v=""/>
    <s v=""/>
    <s v=""/>
    <s v=""/>
    <x v="0"/>
    <s v="SBE1A火5"/>
    <n v="1"/>
    <s v="滝谷火5"/>
    <n v="1"/>
    <n v="1"/>
    <n v="0"/>
    <s v="3402火5"/>
    <n v="1"/>
    <s v="SBE1ASBE1A火53402"/>
    <n v="0"/>
    <m/>
  </r>
  <r>
    <n v="1"/>
    <x v="0"/>
    <x v="68"/>
    <x v="7"/>
    <n v="0"/>
    <n v="0"/>
    <x v="37"/>
    <x v="226"/>
    <s v="吉田研"/>
    <s v="IT"/>
    <s v="　"/>
    <s v="非常勤"/>
    <x v="128"/>
    <x v="1"/>
    <x v="77"/>
    <x v="3"/>
    <x v="6"/>
    <x v="26"/>
    <x v="1"/>
    <n v="36"/>
    <x v="0"/>
    <x v="4"/>
    <m/>
    <x v="0"/>
    <x v="3"/>
    <x v="0"/>
    <x v="0"/>
    <x v="0"/>
    <s v="SBE1A"/>
    <s v="メイン"/>
    <s v="吉田研"/>
    <s v="金"/>
    <n v="0"/>
    <n v="3602"/>
    <s v=""/>
    <s v=""/>
    <s v=""/>
    <s v=""/>
    <s v=""/>
    <s v=""/>
    <x v="0"/>
    <s v="SBE1A金0"/>
    <n v="1"/>
    <s v="吉田研金0"/>
    <n v="1"/>
    <n v="1"/>
    <n v="0"/>
    <s v="3602金0"/>
    <n v="1"/>
    <s v="SBE1ASBE1A金03602"/>
    <n v="0"/>
    <m/>
  </r>
  <r>
    <n v="1"/>
    <x v="0"/>
    <x v="68"/>
    <x v="7"/>
    <n v="0"/>
    <n v="0"/>
    <x v="37"/>
    <x v="227"/>
    <s v="内山"/>
    <s v="IT"/>
    <s v="　"/>
    <s v="専任"/>
    <x v="128"/>
    <x v="1"/>
    <x v="27"/>
    <x v="4"/>
    <x v="4"/>
    <x v="15"/>
    <x v="0"/>
    <n v="36"/>
    <x v="0"/>
    <x v="4"/>
    <m/>
    <x v="0"/>
    <x v="3"/>
    <x v="0"/>
    <x v="1"/>
    <x v="0"/>
    <s v="SBE1A"/>
    <s v="メイン"/>
    <s v="内山"/>
    <s v="月"/>
    <n v="5"/>
    <n v="3601"/>
    <s v=""/>
    <s v=""/>
    <s v=""/>
    <s v=""/>
    <s v=""/>
    <s v=""/>
    <x v="0"/>
    <s v="SBE1A月5"/>
    <n v="1"/>
    <s v="内山月5"/>
    <n v="1"/>
    <n v="1"/>
    <n v="0"/>
    <s v="3601月5"/>
    <n v="1"/>
    <s v="SBE1ASBE1A月53601"/>
    <n v="0"/>
    <m/>
  </r>
  <r>
    <n v="1"/>
    <x v="0"/>
    <x v="68"/>
    <x v="7"/>
    <n v="0"/>
    <n v="0"/>
    <x v="37"/>
    <x v="228"/>
    <s v="小出"/>
    <s v="IT"/>
    <s v="　"/>
    <s v="専任"/>
    <x v="128"/>
    <x v="1"/>
    <x v="30"/>
    <x v="1"/>
    <x v="4"/>
    <x v="26"/>
    <x v="1"/>
    <n v="36"/>
    <x v="0"/>
    <x v="4"/>
    <m/>
    <x v="0"/>
    <x v="3"/>
    <x v="0"/>
    <x v="1"/>
    <x v="0"/>
    <s v="SBE1A"/>
    <s v="メイン"/>
    <s v="小出"/>
    <s v="水"/>
    <n v="5"/>
    <n v="3602"/>
    <s v=""/>
    <s v=""/>
    <s v=""/>
    <s v=""/>
    <s v=""/>
    <s v=""/>
    <x v="0"/>
    <s v="SBE1A水5"/>
    <n v="1"/>
    <s v="小出水5"/>
    <n v="1"/>
    <n v="1"/>
    <n v="0"/>
    <s v="3602水5"/>
    <n v="1"/>
    <s v="SBE1ASBE1A水53602"/>
    <n v="0"/>
    <m/>
  </r>
  <r>
    <n v="1"/>
    <x v="0"/>
    <x v="68"/>
    <x v="7"/>
    <n v="0"/>
    <n v="0"/>
    <x v="37"/>
    <x v="229"/>
    <s v="土居"/>
    <s v="IT"/>
    <s v="　"/>
    <s v="専任"/>
    <x v="128"/>
    <x v="1"/>
    <x v="43"/>
    <x v="2"/>
    <x v="6"/>
    <x v="26"/>
    <x v="1"/>
    <n v="36"/>
    <x v="0"/>
    <x v="4"/>
    <m/>
    <x v="0"/>
    <x v="3"/>
    <x v="0"/>
    <x v="1"/>
    <x v="0"/>
    <s v="SBE1A"/>
    <s v="メイン"/>
    <s v="土居"/>
    <s v="木"/>
    <n v="0"/>
    <n v="3602"/>
    <s v=""/>
    <s v=""/>
    <s v=""/>
    <s v=""/>
    <s v=""/>
    <s v=""/>
    <x v="0"/>
    <s v="SBE1A木0"/>
    <n v="1"/>
    <s v="土居木0"/>
    <n v="1"/>
    <n v="1"/>
    <n v="0"/>
    <s v="3602木0"/>
    <n v="1"/>
    <s v="SBE1ASBE1A木03602"/>
    <n v="0"/>
    <m/>
  </r>
  <r>
    <n v="1"/>
    <x v="0"/>
    <x v="68"/>
    <x v="7"/>
    <n v="0"/>
    <n v="0"/>
    <x v="37"/>
    <x v="230"/>
    <s v="滝谷"/>
    <s v="IT"/>
    <s v="　"/>
    <s v="非常勤"/>
    <x v="128"/>
    <x v="1"/>
    <x v="24"/>
    <x v="2"/>
    <x v="4"/>
    <x v="16"/>
    <x v="2"/>
    <n v="36"/>
    <x v="0"/>
    <x v="1"/>
    <m/>
    <x v="0"/>
    <x v="3"/>
    <x v="0"/>
    <x v="0"/>
    <x v="0"/>
    <s v="SBE1A"/>
    <s v="メイン"/>
    <s v="滝谷"/>
    <s v="木"/>
    <n v="5"/>
    <n v="3402"/>
    <s v=""/>
    <s v=""/>
    <s v=""/>
    <s v=""/>
    <s v=""/>
    <s v=""/>
    <x v="0"/>
    <s v="SBE1A木5"/>
    <n v="1"/>
    <s v="滝谷木5"/>
    <n v="1"/>
    <n v="1"/>
    <n v="0"/>
    <s v="3402木5"/>
    <n v="1"/>
    <s v="SBE1ASBE1A木53402"/>
    <n v="0"/>
    <m/>
  </r>
  <r>
    <n v="1"/>
    <x v="0"/>
    <x v="69"/>
    <x v="7"/>
    <n v="0"/>
    <n v="0"/>
    <x v="38"/>
    <x v="231"/>
    <s v="黒川"/>
    <s v="進路"/>
    <s v="　"/>
    <s v="専任"/>
    <x v="129"/>
    <x v="1"/>
    <x v="67"/>
    <x v="1"/>
    <x v="6"/>
    <x v="16"/>
    <x v="2"/>
    <n v="36"/>
    <x v="0"/>
    <x v="1"/>
    <m/>
    <x v="0"/>
    <x v="5"/>
    <x v="0"/>
    <x v="1"/>
    <x v="0"/>
    <s v="SBU1A"/>
    <s v="メイン"/>
    <s v="黒川"/>
    <s v="水"/>
    <n v="0"/>
    <n v="3402"/>
    <s v=""/>
    <s v=""/>
    <s v=""/>
    <s v=""/>
    <s v=""/>
    <s v=""/>
    <x v="0"/>
    <s v="SBU1A水0"/>
    <n v="1"/>
    <s v="黒川水0"/>
    <n v="1"/>
    <n v="1"/>
    <n v="0"/>
    <s v="3402水0"/>
    <n v="1"/>
    <s v="SBU1ASBU1A水03402"/>
    <n v="0"/>
    <m/>
  </r>
  <r>
    <n v="1"/>
    <x v="0"/>
    <x v="20"/>
    <x v="2"/>
    <n v="26"/>
    <s v="寺澤"/>
    <x v="26"/>
    <x v="64"/>
    <n v="0"/>
    <e v="#N/A"/>
    <e v="#N/A"/>
    <e v="#N/A"/>
    <x v="20"/>
    <x v="1"/>
    <x v="69"/>
    <x v="3"/>
    <x v="1"/>
    <x v="16"/>
    <x v="2"/>
    <n v="36"/>
    <x v="0"/>
    <x v="1"/>
    <m/>
    <x v="0"/>
    <x v="3"/>
    <x v="0"/>
    <x v="1"/>
    <x v="1"/>
    <s v="SE1A"/>
    <s v="メイン"/>
    <s v="寺澤"/>
    <s v="金"/>
    <n v="2"/>
    <n v="3402"/>
    <s v=""/>
    <s v=""/>
    <s v=""/>
    <s v=""/>
    <s v=""/>
    <s v=""/>
    <x v="0"/>
    <s v="SE1A金2"/>
    <n v="1"/>
    <s v="寺澤金2"/>
    <n v="0"/>
    <n v="1"/>
    <n v="26"/>
    <s v="3402金2"/>
    <n v="1"/>
    <s v="SE1ASE1A金23402"/>
    <n v="26"/>
    <m/>
  </r>
  <r>
    <n v="1"/>
    <x v="1"/>
    <x v="20"/>
    <x v="2"/>
    <n v="26"/>
    <s v="寺澤"/>
    <x v="16"/>
    <x v="210"/>
    <s v="藤原"/>
    <s v="IT"/>
    <s v="　"/>
    <s v="専任"/>
    <x v="110"/>
    <x v="1"/>
    <x v="28"/>
    <x v="4"/>
    <x v="1"/>
    <x v="28"/>
    <x v="2"/>
    <n v="36"/>
    <x v="0"/>
    <x v="2"/>
    <m/>
    <x v="0"/>
    <x v="3"/>
    <x v="0"/>
    <x v="1"/>
    <x v="0"/>
    <s v="LCIT1A"/>
    <s v="メイン"/>
    <s v="角野"/>
    <s v="月"/>
    <n v="2"/>
    <n v="3301"/>
    <s v=""/>
    <s v=""/>
    <s v=""/>
    <s v=""/>
    <s v=""/>
    <s v=""/>
    <x v="0"/>
    <s v="SE1A月2"/>
    <n v="0.16666666666666666"/>
    <s v="角野月2"/>
    <n v="8.3333333333333329E-2"/>
    <n v="6"/>
    <n v="4.333333333333333"/>
    <s v="3301月2"/>
    <n v="8.3333333333333329E-2"/>
    <s v="SE1ALCIT1A月23301"/>
    <n v="4.333333333333333"/>
    <m/>
  </r>
  <r>
    <n v="1"/>
    <x v="1"/>
    <x v="20"/>
    <x v="2"/>
    <n v="26"/>
    <s v="寺澤"/>
    <x v="16"/>
    <x v="210"/>
    <s v="藤原"/>
    <s v="IT"/>
    <s v="　"/>
    <s v="専任"/>
    <x v="111"/>
    <x v="1"/>
    <x v="28"/>
    <x v="4"/>
    <x v="1"/>
    <x v="28"/>
    <x v="2"/>
    <n v="36"/>
    <x v="0"/>
    <x v="2"/>
    <m/>
    <x v="0"/>
    <x v="3"/>
    <x v="0"/>
    <x v="1"/>
    <x v="0"/>
    <s v="LCIT1B"/>
    <s v="メイン"/>
    <s v="角野"/>
    <s v="月"/>
    <n v="2"/>
    <n v="3301"/>
    <s v=""/>
    <s v=""/>
    <s v=""/>
    <s v=""/>
    <s v=""/>
    <s v=""/>
    <x v="0"/>
    <s v="SE1A月2"/>
    <n v="0.16666666666666666"/>
    <s v="角野月2"/>
    <n v="8.3333333333333329E-2"/>
    <n v="6"/>
    <n v="4.333333333333333"/>
    <s v="3301月2"/>
    <n v="8.3333333333333329E-2"/>
    <s v="SE1ALCIT1B月23301"/>
    <n v="4.333333333333333"/>
    <m/>
  </r>
  <r>
    <n v="1"/>
    <x v="1"/>
    <x v="20"/>
    <x v="2"/>
    <n v="26"/>
    <s v="寺澤"/>
    <x v="16"/>
    <x v="210"/>
    <s v="藤原"/>
    <s v="IT"/>
    <s v="　"/>
    <s v="専任"/>
    <x v="112"/>
    <x v="1"/>
    <x v="74"/>
    <x v="4"/>
    <x v="1"/>
    <x v="5"/>
    <x v="2"/>
    <n v="36"/>
    <x v="0"/>
    <x v="2"/>
    <m/>
    <x v="0"/>
    <x v="3"/>
    <x v="0"/>
    <x v="0"/>
    <x v="0"/>
    <s v="LCIT1C"/>
    <s v="メイン"/>
    <s v="吹野"/>
    <s v="月"/>
    <n v="2"/>
    <n v="3302"/>
    <s v=""/>
    <s v=""/>
    <s v=""/>
    <s v=""/>
    <s v=""/>
    <s v=""/>
    <x v="0"/>
    <s v="SE1A月2"/>
    <n v="0.16666666666666666"/>
    <s v="吹野月2"/>
    <n v="8.3333333333333329E-2"/>
    <n v="6"/>
    <n v="4.333333333333333"/>
    <s v="3302月2"/>
    <n v="8.3333333333333329E-2"/>
    <s v="SE1ALCIT1C月23302"/>
    <n v="4.333333333333333"/>
    <m/>
  </r>
  <r>
    <n v="1"/>
    <x v="1"/>
    <x v="20"/>
    <x v="2"/>
    <n v="26"/>
    <s v="寺澤"/>
    <x v="16"/>
    <x v="210"/>
    <s v="藤原"/>
    <s v="IT"/>
    <s v="　"/>
    <s v="専任"/>
    <x v="113"/>
    <x v="1"/>
    <x v="74"/>
    <x v="4"/>
    <x v="1"/>
    <x v="5"/>
    <x v="2"/>
    <n v="36"/>
    <x v="0"/>
    <x v="2"/>
    <m/>
    <x v="0"/>
    <x v="3"/>
    <x v="0"/>
    <x v="0"/>
    <x v="0"/>
    <s v="LCIT1D"/>
    <s v="メイン"/>
    <s v="吹野"/>
    <s v="月"/>
    <n v="2"/>
    <n v="3302"/>
    <s v=""/>
    <s v=""/>
    <s v=""/>
    <s v=""/>
    <s v=""/>
    <s v=""/>
    <x v="0"/>
    <s v="SE1A月2"/>
    <n v="0.16666666666666666"/>
    <s v="吹野月2"/>
    <n v="8.3333333333333329E-2"/>
    <n v="6"/>
    <n v="4.333333333333333"/>
    <s v="3302月2"/>
    <n v="8.3333333333333329E-2"/>
    <s v="SE1ALCIT1D月23302"/>
    <n v="4.333333333333333"/>
    <m/>
  </r>
  <r>
    <n v="1"/>
    <x v="1"/>
    <x v="20"/>
    <x v="2"/>
    <n v="26"/>
    <s v="寺澤"/>
    <x v="16"/>
    <x v="210"/>
    <s v="藤原"/>
    <s v="IT"/>
    <s v="　"/>
    <s v="専任"/>
    <x v="39"/>
    <x v="1"/>
    <x v="33"/>
    <x v="4"/>
    <x v="1"/>
    <x v="21"/>
    <x v="2"/>
    <n v="36"/>
    <x v="0"/>
    <x v="2"/>
    <m/>
    <x v="0"/>
    <x v="3"/>
    <x v="0"/>
    <x v="1"/>
    <x v="0"/>
    <s v="LCIT1E"/>
    <s v="メイン"/>
    <s v="藤原"/>
    <s v="月"/>
    <n v="2"/>
    <n v="3303"/>
    <s v=""/>
    <s v=""/>
    <s v=""/>
    <s v=""/>
    <s v=""/>
    <s v=""/>
    <x v="0"/>
    <s v="SE1A月2"/>
    <n v="0.16666666666666666"/>
    <s v="藤原月2"/>
    <n v="8.3333333333333329E-2"/>
    <n v="6"/>
    <n v="4.333333333333333"/>
    <s v="3303月2"/>
    <n v="8.3333333333333329E-2"/>
    <s v="SE1ALCIT1E月23303"/>
    <n v="4.333333333333333"/>
    <m/>
  </r>
  <r>
    <n v="1"/>
    <x v="1"/>
    <x v="20"/>
    <x v="2"/>
    <n v="26"/>
    <s v="寺澤"/>
    <x v="16"/>
    <x v="210"/>
    <s v="藤原"/>
    <s v="IT"/>
    <s v="　"/>
    <s v="専任"/>
    <x v="40"/>
    <x v="1"/>
    <x v="33"/>
    <x v="4"/>
    <x v="1"/>
    <x v="21"/>
    <x v="2"/>
    <n v="36"/>
    <x v="0"/>
    <x v="2"/>
    <m/>
    <x v="0"/>
    <x v="3"/>
    <x v="0"/>
    <x v="1"/>
    <x v="0"/>
    <s v="LCIT1F"/>
    <s v="メイン"/>
    <s v="藤原"/>
    <s v="月"/>
    <n v="2"/>
    <n v="3303"/>
    <s v=""/>
    <s v=""/>
    <s v=""/>
    <s v=""/>
    <s v=""/>
    <s v=""/>
    <x v="0"/>
    <s v="SE1A月2"/>
    <n v="0.16666666666666666"/>
    <s v="藤原月2"/>
    <n v="8.3333333333333329E-2"/>
    <n v="6"/>
    <n v="4.333333333333333"/>
    <s v="3303月2"/>
    <n v="8.3333333333333329E-2"/>
    <s v="SE1ALCIT1F月23303"/>
    <n v="4.333333333333333"/>
    <m/>
  </r>
  <r>
    <n v="1"/>
    <x v="1"/>
    <x v="20"/>
    <x v="2"/>
    <n v="26"/>
    <s v="寺澤"/>
    <x v="16"/>
    <x v="63"/>
    <s v="藤原"/>
    <s v="IT"/>
    <s v="　"/>
    <s v="専任"/>
    <x v="110"/>
    <x v="1"/>
    <x v="28"/>
    <x v="4"/>
    <x v="0"/>
    <x v="38"/>
    <x v="5"/>
    <n v="15"/>
    <x v="0"/>
    <x v="5"/>
    <m/>
    <x v="0"/>
    <x v="3"/>
    <x v="0"/>
    <x v="1"/>
    <x v="0"/>
    <s v="LCIT1A"/>
    <s v="メイン"/>
    <s v="角野"/>
    <s v="月"/>
    <n v="3"/>
    <n v="3701"/>
    <s v=""/>
    <s v=""/>
    <s v=""/>
    <s v=""/>
    <s v=""/>
    <s v=""/>
    <x v="0"/>
    <s v="SE1A月3"/>
    <n v="0.125"/>
    <s v="角野月3"/>
    <n v="0.16666666666666666"/>
    <n v="6"/>
    <n v="4.333333333333333"/>
    <s v="3701月3"/>
    <n v="0.16666666666666666"/>
    <s v="SE1ALCIT1A月33701"/>
    <n v="4.333333333333333"/>
    <m/>
  </r>
  <r>
    <n v="1"/>
    <x v="1"/>
    <x v="20"/>
    <x v="2"/>
    <n v="26"/>
    <s v="寺澤"/>
    <x v="16"/>
    <x v="63"/>
    <s v="藤原"/>
    <s v="IT"/>
    <s v="　"/>
    <s v="専任"/>
    <x v="111"/>
    <x v="1"/>
    <x v="31"/>
    <x v="4"/>
    <x v="0"/>
    <x v="43"/>
    <x v="5"/>
    <n v="15"/>
    <x v="0"/>
    <x v="5"/>
    <m/>
    <x v="0"/>
    <x v="3"/>
    <x v="0"/>
    <x v="0"/>
    <x v="0"/>
    <s v="LCIT1B"/>
    <s v="メイン"/>
    <s v="森"/>
    <s v="月"/>
    <n v="3"/>
    <n v="3702"/>
    <s v=""/>
    <s v=""/>
    <s v=""/>
    <s v=""/>
    <s v=""/>
    <s v=""/>
    <x v="0"/>
    <s v="SE1A月3"/>
    <n v="0.125"/>
    <s v="森月3"/>
    <n v="0.16666666666666666"/>
    <n v="6"/>
    <n v="4.333333333333333"/>
    <s v="3702月3"/>
    <n v="0.16666666666666666"/>
    <s v="SE1ALCIT1B月33702"/>
    <n v="4.333333333333333"/>
    <m/>
  </r>
  <r>
    <n v="1"/>
    <x v="1"/>
    <x v="20"/>
    <x v="2"/>
    <n v="26"/>
    <s v="寺澤"/>
    <x v="16"/>
    <x v="63"/>
    <s v="藤原"/>
    <s v="IT"/>
    <s v="　"/>
    <s v="専任"/>
    <x v="112"/>
    <x v="1"/>
    <x v="74"/>
    <x v="4"/>
    <x v="0"/>
    <x v="34"/>
    <x v="5"/>
    <n v="15"/>
    <x v="0"/>
    <x v="5"/>
    <m/>
    <x v="0"/>
    <x v="3"/>
    <x v="0"/>
    <x v="0"/>
    <x v="0"/>
    <s v="LCIT1C"/>
    <s v="メイン"/>
    <s v="吹野"/>
    <s v="月"/>
    <n v="3"/>
    <n v="3703"/>
    <s v=""/>
    <s v=""/>
    <s v=""/>
    <s v=""/>
    <s v=""/>
    <s v=""/>
    <x v="0"/>
    <s v="SE1A月3"/>
    <n v="0.125"/>
    <s v="吹野月3"/>
    <n v="0.16666666666666666"/>
    <n v="6"/>
    <n v="4.333333333333333"/>
    <s v="3703月3"/>
    <n v="0.16666666666666666"/>
    <s v="SE1ALCIT1C月33703"/>
    <n v="4.333333333333333"/>
    <m/>
  </r>
  <r>
    <n v="1"/>
    <x v="1"/>
    <x v="20"/>
    <x v="2"/>
    <n v="26"/>
    <s v="寺澤"/>
    <x v="16"/>
    <x v="63"/>
    <s v="藤原"/>
    <s v="IT"/>
    <s v="　"/>
    <s v="専任"/>
    <x v="113"/>
    <x v="1"/>
    <x v="44"/>
    <x v="4"/>
    <x v="0"/>
    <x v="28"/>
    <x v="2"/>
    <n v="36"/>
    <x v="0"/>
    <x v="2"/>
    <m/>
    <x v="0"/>
    <x v="3"/>
    <x v="0"/>
    <x v="0"/>
    <x v="0"/>
    <s v="LCIT1D"/>
    <s v="メイン"/>
    <s v="杉原"/>
    <s v="月"/>
    <n v="3"/>
    <n v="3301"/>
    <s v=""/>
    <s v=""/>
    <s v=""/>
    <s v=""/>
    <s v=""/>
    <s v=""/>
    <x v="0"/>
    <s v="SE1A月3"/>
    <n v="0.125"/>
    <s v="杉原月3"/>
    <n v="0.16666666666666666"/>
    <n v="6"/>
    <n v="4.333333333333333"/>
    <s v="3301月3"/>
    <n v="0.16666666666666666"/>
    <s v="SE1ALCIT1D月33301"/>
    <n v="4.333333333333333"/>
    <m/>
  </r>
  <r>
    <n v="1"/>
    <x v="1"/>
    <x v="20"/>
    <x v="2"/>
    <n v="26"/>
    <s v="寺澤"/>
    <x v="16"/>
    <x v="63"/>
    <s v="藤原"/>
    <s v="IT"/>
    <s v="　"/>
    <s v="専任"/>
    <x v="39"/>
    <x v="1"/>
    <x v="33"/>
    <x v="4"/>
    <x v="0"/>
    <x v="5"/>
    <x v="2"/>
    <n v="36"/>
    <x v="0"/>
    <x v="2"/>
    <m/>
    <x v="0"/>
    <x v="3"/>
    <x v="0"/>
    <x v="1"/>
    <x v="0"/>
    <s v="LCIT1E"/>
    <s v="メイン"/>
    <s v="藤原"/>
    <s v="月"/>
    <n v="3"/>
    <n v="3302"/>
    <s v=""/>
    <s v=""/>
    <s v=""/>
    <s v=""/>
    <s v=""/>
    <s v=""/>
    <x v="0"/>
    <s v="SE1A月3"/>
    <n v="0.125"/>
    <s v="藤原月3"/>
    <n v="0.16666666666666666"/>
    <n v="6"/>
    <n v="4.333333333333333"/>
    <s v="3302月3"/>
    <n v="8.3333333333333329E-2"/>
    <s v="SE1ALCIT1E月33302"/>
    <n v="2.1666666666666665"/>
    <m/>
  </r>
  <r>
    <n v="1"/>
    <x v="1"/>
    <x v="20"/>
    <x v="2"/>
    <n v="26"/>
    <s v="寺澤"/>
    <x v="16"/>
    <x v="63"/>
    <s v="藤原"/>
    <s v="IT"/>
    <s v="　"/>
    <s v="専任"/>
    <x v="40"/>
    <x v="1"/>
    <x v="26"/>
    <x v="4"/>
    <x v="0"/>
    <x v="21"/>
    <x v="2"/>
    <n v="36"/>
    <x v="0"/>
    <x v="2"/>
    <m/>
    <x v="0"/>
    <x v="3"/>
    <x v="0"/>
    <x v="0"/>
    <x v="0"/>
    <s v="LCIT1F"/>
    <s v="メイン"/>
    <s v="梶山"/>
    <s v="月"/>
    <n v="3"/>
    <n v="3303"/>
    <s v=""/>
    <s v=""/>
    <s v=""/>
    <s v=""/>
    <s v=""/>
    <s v=""/>
    <x v="0"/>
    <s v="SE1A月3"/>
    <n v="0.125"/>
    <s v="梶山月3"/>
    <n v="0.16666666666666666"/>
    <n v="6"/>
    <n v="4.333333333333333"/>
    <s v="3303月3"/>
    <n v="8.3333333333333329E-2"/>
    <s v="SE1ALCIT1F月33303"/>
    <n v="2.1666666666666665"/>
    <m/>
  </r>
  <r>
    <n v="1"/>
    <x v="1"/>
    <x v="20"/>
    <x v="2"/>
    <n v="26"/>
    <s v="寺澤"/>
    <x v="29"/>
    <x v="72"/>
    <s v="奥田"/>
    <s v="ゲーム"/>
    <s v="プログラム"/>
    <s v="専任"/>
    <x v="114"/>
    <x v="1"/>
    <x v="56"/>
    <x v="4"/>
    <x v="2"/>
    <x v="18"/>
    <x v="4"/>
    <n v="36"/>
    <x v="0"/>
    <x v="3"/>
    <m/>
    <x v="0"/>
    <x v="1"/>
    <x v="1"/>
    <x v="1"/>
    <x v="0"/>
    <s v="LFEIT1A"/>
    <s v="メイン"/>
    <s v="奥田"/>
    <s v="月"/>
    <n v="4"/>
    <n v="3201"/>
    <s v=""/>
    <s v=""/>
    <s v=""/>
    <s v=""/>
    <s v=""/>
    <s v=""/>
    <x v="0"/>
    <s v="SE1A月4"/>
    <n v="0.33333333333333331"/>
    <s v="奥田月4"/>
    <n v="0.16666666666666666"/>
    <n v="3"/>
    <n v="8.6666666666666661"/>
    <s v="3201月4"/>
    <n v="0.16666666666666666"/>
    <s v="SE1ALFEIT1A月43201"/>
    <n v="8.6666666666666661"/>
    <m/>
  </r>
  <r>
    <n v="1"/>
    <x v="1"/>
    <x v="20"/>
    <x v="2"/>
    <n v="26"/>
    <s v="寺澤"/>
    <x v="29"/>
    <x v="72"/>
    <s v="奥田"/>
    <s v="ゲーム"/>
    <s v="プログラム"/>
    <s v="専任"/>
    <x v="115"/>
    <x v="1"/>
    <x v="69"/>
    <x v="4"/>
    <x v="2"/>
    <x v="19"/>
    <x v="4"/>
    <n v="36"/>
    <x v="0"/>
    <x v="3"/>
    <m/>
    <x v="0"/>
    <x v="3"/>
    <x v="0"/>
    <x v="1"/>
    <x v="1"/>
    <s v="LFEIT1B"/>
    <s v="メイン"/>
    <s v="寺澤"/>
    <s v="月"/>
    <n v="4"/>
    <n v="3202"/>
    <s v=""/>
    <s v=""/>
    <s v=""/>
    <s v=""/>
    <s v=""/>
    <s v=""/>
    <x v="0"/>
    <s v="SE1A月4"/>
    <n v="0.33333333333333331"/>
    <s v="寺澤月4"/>
    <n v="0.16666666666666666"/>
    <n v="3"/>
    <n v="8.6666666666666661"/>
    <s v="3202月4"/>
    <n v="0.16666666666666666"/>
    <s v="SE1ALFEIT1B月43202"/>
    <n v="8.6666666666666661"/>
    <m/>
  </r>
  <r>
    <n v="1"/>
    <x v="1"/>
    <x v="20"/>
    <x v="2"/>
    <n v="26"/>
    <s v="寺澤"/>
    <x v="29"/>
    <x v="72"/>
    <s v="奥田"/>
    <s v="ゲーム"/>
    <s v="プログラム"/>
    <s v="専任"/>
    <x v="116"/>
    <x v="1"/>
    <x v="74"/>
    <x v="4"/>
    <x v="2"/>
    <x v="40"/>
    <x v="4"/>
    <n v="36"/>
    <x v="0"/>
    <x v="3"/>
    <m/>
    <x v="0"/>
    <x v="3"/>
    <x v="0"/>
    <x v="0"/>
    <x v="0"/>
    <s v="LFEIT1C"/>
    <s v="メイン"/>
    <s v="吹野"/>
    <s v="月"/>
    <n v="4"/>
    <n v="3203"/>
    <s v=""/>
    <s v=""/>
    <s v=""/>
    <s v=""/>
    <s v=""/>
    <s v=""/>
    <x v="0"/>
    <s v="SE1A月4"/>
    <n v="0.33333333333333331"/>
    <s v="吹野月4"/>
    <n v="0.16666666666666666"/>
    <n v="3"/>
    <n v="8.6666666666666661"/>
    <s v="3203月4"/>
    <n v="0.16666666666666666"/>
    <s v="SE1ALFEIT1C月43203"/>
    <n v="8.6666666666666661"/>
    <m/>
  </r>
  <r>
    <n v="1"/>
    <x v="1"/>
    <x v="20"/>
    <x v="2"/>
    <n v="26"/>
    <s v="寺澤"/>
    <x v="16"/>
    <x v="210"/>
    <s v="藤原"/>
    <s v="IT"/>
    <s v="　"/>
    <s v="専任"/>
    <x v="110"/>
    <x v="1"/>
    <x v="28"/>
    <x v="1"/>
    <x v="1"/>
    <x v="28"/>
    <x v="2"/>
    <n v="36"/>
    <x v="0"/>
    <x v="2"/>
    <m/>
    <x v="0"/>
    <x v="3"/>
    <x v="0"/>
    <x v="1"/>
    <x v="0"/>
    <s v="LCIT1A"/>
    <s v="メイン"/>
    <s v="角野"/>
    <s v="水"/>
    <n v="2"/>
    <n v="3301"/>
    <s v=""/>
    <s v=""/>
    <s v=""/>
    <s v=""/>
    <s v=""/>
    <s v=""/>
    <x v="0"/>
    <s v="SE1A水2"/>
    <n v="0.16666666666666666"/>
    <s v="角野水2"/>
    <n v="8.3333333333333329E-2"/>
    <n v="6"/>
    <n v="4.333333333333333"/>
    <s v="3301水2"/>
    <n v="8.3333333333333329E-2"/>
    <s v="SE1ALCIT1A水23301"/>
    <n v="4.333333333333333"/>
    <m/>
  </r>
  <r>
    <n v="1"/>
    <x v="1"/>
    <x v="20"/>
    <x v="2"/>
    <n v="26"/>
    <s v="寺澤"/>
    <x v="16"/>
    <x v="210"/>
    <s v="藤原"/>
    <s v="IT"/>
    <s v="　"/>
    <s v="専任"/>
    <x v="111"/>
    <x v="1"/>
    <x v="28"/>
    <x v="1"/>
    <x v="1"/>
    <x v="28"/>
    <x v="2"/>
    <n v="36"/>
    <x v="0"/>
    <x v="2"/>
    <m/>
    <x v="0"/>
    <x v="3"/>
    <x v="0"/>
    <x v="1"/>
    <x v="0"/>
    <s v="LCIT1B"/>
    <s v="メイン"/>
    <s v="角野"/>
    <s v="水"/>
    <n v="2"/>
    <n v="3301"/>
    <s v=""/>
    <s v=""/>
    <s v=""/>
    <s v=""/>
    <s v=""/>
    <s v=""/>
    <x v="0"/>
    <s v="SE1A水2"/>
    <n v="0.16666666666666666"/>
    <s v="角野水2"/>
    <n v="8.3333333333333329E-2"/>
    <n v="6"/>
    <n v="4.333333333333333"/>
    <s v="3301水2"/>
    <n v="8.3333333333333329E-2"/>
    <s v="SE1ALCIT1B水23301"/>
    <n v="4.333333333333333"/>
    <m/>
  </r>
  <r>
    <n v="1"/>
    <x v="1"/>
    <x v="20"/>
    <x v="2"/>
    <n v="26"/>
    <s v="寺澤"/>
    <x v="16"/>
    <x v="210"/>
    <s v="藤原"/>
    <s v="IT"/>
    <s v="　"/>
    <s v="専任"/>
    <x v="112"/>
    <x v="1"/>
    <x v="74"/>
    <x v="1"/>
    <x v="1"/>
    <x v="5"/>
    <x v="2"/>
    <n v="36"/>
    <x v="0"/>
    <x v="2"/>
    <m/>
    <x v="0"/>
    <x v="3"/>
    <x v="0"/>
    <x v="0"/>
    <x v="0"/>
    <s v="LCIT1C"/>
    <s v="メイン"/>
    <s v="吹野"/>
    <s v="水"/>
    <n v="2"/>
    <n v="3302"/>
    <s v=""/>
    <s v=""/>
    <s v=""/>
    <s v=""/>
    <s v=""/>
    <s v=""/>
    <x v="0"/>
    <s v="SE1A水2"/>
    <n v="0.16666666666666666"/>
    <s v="吹野水2"/>
    <n v="8.3333333333333329E-2"/>
    <n v="6"/>
    <n v="4.333333333333333"/>
    <s v="3302水2"/>
    <n v="8.3333333333333329E-2"/>
    <s v="SE1ALCIT1C水23302"/>
    <n v="4.333333333333333"/>
    <m/>
  </r>
  <r>
    <n v="1"/>
    <x v="1"/>
    <x v="20"/>
    <x v="2"/>
    <n v="26"/>
    <s v="寺澤"/>
    <x v="16"/>
    <x v="210"/>
    <s v="藤原"/>
    <s v="IT"/>
    <s v="　"/>
    <s v="専任"/>
    <x v="113"/>
    <x v="1"/>
    <x v="74"/>
    <x v="1"/>
    <x v="1"/>
    <x v="5"/>
    <x v="2"/>
    <n v="36"/>
    <x v="0"/>
    <x v="2"/>
    <m/>
    <x v="0"/>
    <x v="3"/>
    <x v="0"/>
    <x v="0"/>
    <x v="0"/>
    <s v="LCIT1D"/>
    <s v="メイン"/>
    <s v="吹野"/>
    <s v="水"/>
    <n v="2"/>
    <n v="3302"/>
    <s v=""/>
    <s v=""/>
    <s v=""/>
    <s v=""/>
    <s v=""/>
    <s v=""/>
    <x v="0"/>
    <s v="SE1A水2"/>
    <n v="0.16666666666666666"/>
    <s v="吹野水2"/>
    <n v="8.3333333333333329E-2"/>
    <n v="6"/>
    <n v="4.333333333333333"/>
    <s v="3302水2"/>
    <n v="8.3333333333333329E-2"/>
    <s v="SE1ALCIT1D水23302"/>
    <n v="4.333333333333333"/>
    <m/>
  </r>
  <r>
    <n v="1"/>
    <x v="1"/>
    <x v="20"/>
    <x v="2"/>
    <n v="26"/>
    <s v="寺澤"/>
    <x v="16"/>
    <x v="210"/>
    <s v="藤原"/>
    <s v="IT"/>
    <s v="　"/>
    <s v="専任"/>
    <x v="39"/>
    <x v="1"/>
    <x v="33"/>
    <x v="1"/>
    <x v="1"/>
    <x v="21"/>
    <x v="2"/>
    <n v="36"/>
    <x v="0"/>
    <x v="2"/>
    <m/>
    <x v="0"/>
    <x v="3"/>
    <x v="0"/>
    <x v="1"/>
    <x v="0"/>
    <s v="LCIT1E"/>
    <s v="メイン"/>
    <s v="藤原"/>
    <s v="水"/>
    <n v="2"/>
    <n v="3303"/>
    <s v=""/>
    <s v=""/>
    <s v=""/>
    <s v=""/>
    <s v=""/>
    <s v=""/>
    <x v="0"/>
    <s v="SE1A水2"/>
    <n v="0.16666666666666666"/>
    <s v="藤原水2"/>
    <n v="8.3333333333333329E-2"/>
    <n v="6"/>
    <n v="4.333333333333333"/>
    <s v="3303水2"/>
    <n v="8.3333333333333329E-2"/>
    <s v="SE1ALCIT1E水23303"/>
    <n v="4.333333333333333"/>
    <m/>
  </r>
  <r>
    <n v="1"/>
    <x v="1"/>
    <x v="20"/>
    <x v="2"/>
    <n v="26"/>
    <s v="寺澤"/>
    <x v="16"/>
    <x v="210"/>
    <s v="藤原"/>
    <s v="IT"/>
    <s v="　"/>
    <s v="専任"/>
    <x v="40"/>
    <x v="1"/>
    <x v="33"/>
    <x v="1"/>
    <x v="1"/>
    <x v="21"/>
    <x v="2"/>
    <n v="36"/>
    <x v="0"/>
    <x v="2"/>
    <m/>
    <x v="0"/>
    <x v="3"/>
    <x v="0"/>
    <x v="1"/>
    <x v="0"/>
    <s v="LCIT1F"/>
    <s v="メイン"/>
    <s v="藤原"/>
    <s v="水"/>
    <n v="2"/>
    <n v="3303"/>
    <s v=""/>
    <s v=""/>
    <s v=""/>
    <s v=""/>
    <s v=""/>
    <s v=""/>
    <x v="0"/>
    <s v="SE1A水2"/>
    <n v="0.16666666666666666"/>
    <s v="藤原水2"/>
    <n v="8.3333333333333329E-2"/>
    <n v="6"/>
    <n v="4.333333333333333"/>
    <s v="3303水2"/>
    <n v="8.3333333333333329E-2"/>
    <s v="SE1ALCIT1F水23303"/>
    <n v="4.333333333333333"/>
    <m/>
  </r>
  <r>
    <n v="1"/>
    <x v="1"/>
    <x v="20"/>
    <x v="2"/>
    <n v="26"/>
    <s v="寺澤"/>
    <x v="16"/>
    <x v="63"/>
    <s v="藤原"/>
    <s v="IT"/>
    <s v="　"/>
    <s v="専任"/>
    <x v="110"/>
    <x v="1"/>
    <x v="28"/>
    <x v="1"/>
    <x v="0"/>
    <x v="38"/>
    <x v="5"/>
    <n v="15"/>
    <x v="0"/>
    <x v="5"/>
    <m/>
    <x v="0"/>
    <x v="3"/>
    <x v="0"/>
    <x v="1"/>
    <x v="0"/>
    <s v="LCIT1A"/>
    <s v="メイン"/>
    <s v="角野"/>
    <s v="水"/>
    <n v="3"/>
    <n v="3701"/>
    <s v=""/>
    <s v=""/>
    <s v=""/>
    <s v=""/>
    <s v=""/>
    <s v=""/>
    <x v="0"/>
    <s v="SE1A水3"/>
    <n v="0.125"/>
    <s v="角野水3"/>
    <n v="0.16666666666666666"/>
    <n v="6"/>
    <n v="4.333333333333333"/>
    <s v="3701水3"/>
    <n v="0.16666666666666666"/>
    <s v="SE1ALCIT1A水33701"/>
    <n v="4.333333333333333"/>
    <m/>
  </r>
  <r>
    <n v="1"/>
    <x v="1"/>
    <x v="20"/>
    <x v="2"/>
    <n v="26"/>
    <s v="寺澤"/>
    <x v="16"/>
    <x v="63"/>
    <s v="藤原"/>
    <s v="IT"/>
    <s v="　"/>
    <s v="専任"/>
    <x v="111"/>
    <x v="1"/>
    <x v="31"/>
    <x v="1"/>
    <x v="0"/>
    <x v="43"/>
    <x v="5"/>
    <n v="15"/>
    <x v="0"/>
    <x v="5"/>
    <m/>
    <x v="0"/>
    <x v="3"/>
    <x v="0"/>
    <x v="0"/>
    <x v="0"/>
    <s v="LCIT1B"/>
    <s v="メイン"/>
    <s v="森"/>
    <s v="水"/>
    <n v="3"/>
    <n v="3702"/>
    <s v=""/>
    <s v=""/>
    <s v=""/>
    <s v=""/>
    <s v=""/>
    <s v=""/>
    <x v="0"/>
    <s v="SE1A水3"/>
    <n v="0.125"/>
    <s v="森水3"/>
    <n v="0.16666666666666666"/>
    <n v="6"/>
    <n v="4.333333333333333"/>
    <s v="3702水3"/>
    <n v="0.16666666666666666"/>
    <s v="SE1ALCIT1B水33702"/>
    <n v="4.333333333333333"/>
    <m/>
  </r>
  <r>
    <n v="1"/>
    <x v="1"/>
    <x v="20"/>
    <x v="2"/>
    <n v="26"/>
    <s v="寺澤"/>
    <x v="16"/>
    <x v="63"/>
    <s v="藤原"/>
    <s v="IT"/>
    <s v="　"/>
    <s v="専任"/>
    <x v="112"/>
    <x v="1"/>
    <x v="74"/>
    <x v="1"/>
    <x v="0"/>
    <x v="34"/>
    <x v="5"/>
    <n v="15"/>
    <x v="0"/>
    <x v="5"/>
    <m/>
    <x v="0"/>
    <x v="3"/>
    <x v="0"/>
    <x v="0"/>
    <x v="0"/>
    <s v="LCIT1C"/>
    <s v="メイン"/>
    <s v="吹野"/>
    <s v="水"/>
    <n v="3"/>
    <n v="3703"/>
    <s v=""/>
    <s v=""/>
    <s v=""/>
    <s v=""/>
    <s v=""/>
    <s v=""/>
    <x v="0"/>
    <s v="SE1A水3"/>
    <n v="0.125"/>
    <s v="吹野水3"/>
    <n v="0.16666666666666666"/>
    <n v="6"/>
    <n v="4.333333333333333"/>
    <s v="3703水3"/>
    <n v="0.16666666666666666"/>
    <s v="SE1ALCIT1C水33703"/>
    <n v="4.333333333333333"/>
    <m/>
  </r>
  <r>
    <n v="1"/>
    <x v="1"/>
    <x v="20"/>
    <x v="2"/>
    <n v="26"/>
    <s v="寺澤"/>
    <x v="16"/>
    <x v="63"/>
    <s v="藤原"/>
    <s v="IT"/>
    <s v="　"/>
    <s v="専任"/>
    <x v="113"/>
    <x v="1"/>
    <x v="44"/>
    <x v="1"/>
    <x v="0"/>
    <x v="28"/>
    <x v="2"/>
    <n v="36"/>
    <x v="0"/>
    <x v="2"/>
    <m/>
    <x v="0"/>
    <x v="3"/>
    <x v="0"/>
    <x v="0"/>
    <x v="0"/>
    <s v="LCIT1D"/>
    <s v="メイン"/>
    <s v="杉原"/>
    <s v="水"/>
    <n v="3"/>
    <n v="3301"/>
    <s v=""/>
    <s v=""/>
    <s v=""/>
    <s v=""/>
    <s v=""/>
    <s v=""/>
    <x v="0"/>
    <s v="SE1A水3"/>
    <n v="0.125"/>
    <s v="杉原水3"/>
    <n v="0.16666666666666666"/>
    <n v="6"/>
    <n v="4.333333333333333"/>
    <s v="3301水3"/>
    <n v="0.16666666666666666"/>
    <s v="SE1ALCIT1D水33301"/>
    <n v="4.333333333333333"/>
    <m/>
  </r>
  <r>
    <n v="1"/>
    <x v="1"/>
    <x v="20"/>
    <x v="2"/>
    <n v="26"/>
    <s v="寺澤"/>
    <x v="16"/>
    <x v="63"/>
    <s v="藤原"/>
    <s v="IT"/>
    <s v="　"/>
    <s v="専任"/>
    <x v="39"/>
    <x v="1"/>
    <x v="33"/>
    <x v="1"/>
    <x v="0"/>
    <x v="5"/>
    <x v="2"/>
    <n v="36"/>
    <x v="0"/>
    <x v="2"/>
    <m/>
    <x v="0"/>
    <x v="3"/>
    <x v="0"/>
    <x v="1"/>
    <x v="0"/>
    <s v="LCIT1E"/>
    <s v="メイン"/>
    <s v="藤原"/>
    <s v="水"/>
    <n v="3"/>
    <n v="3302"/>
    <s v=""/>
    <s v=""/>
    <s v=""/>
    <s v=""/>
    <s v=""/>
    <s v=""/>
    <x v="0"/>
    <s v="SE1A水3"/>
    <n v="0.125"/>
    <s v="藤原水3"/>
    <n v="0.16666666666666666"/>
    <n v="6"/>
    <n v="4.333333333333333"/>
    <s v="3302水3"/>
    <n v="8.3333333333333329E-2"/>
    <s v="SE1ALCIT1E水33302"/>
    <n v="2.1666666666666665"/>
    <m/>
  </r>
  <r>
    <n v="1"/>
    <x v="1"/>
    <x v="20"/>
    <x v="2"/>
    <n v="26"/>
    <s v="寺澤"/>
    <x v="16"/>
    <x v="63"/>
    <s v="藤原"/>
    <s v="IT"/>
    <s v="　"/>
    <s v="専任"/>
    <x v="40"/>
    <x v="1"/>
    <x v="26"/>
    <x v="1"/>
    <x v="0"/>
    <x v="21"/>
    <x v="2"/>
    <n v="36"/>
    <x v="0"/>
    <x v="2"/>
    <m/>
    <x v="0"/>
    <x v="3"/>
    <x v="0"/>
    <x v="0"/>
    <x v="0"/>
    <s v="LCIT1F"/>
    <s v="メイン"/>
    <s v="梶山"/>
    <s v="水"/>
    <n v="3"/>
    <n v="3303"/>
    <s v=""/>
    <s v=""/>
    <s v=""/>
    <s v=""/>
    <s v=""/>
    <s v=""/>
    <x v="0"/>
    <s v="SE1A水3"/>
    <n v="0.125"/>
    <s v="梶山水3"/>
    <n v="0.16666666666666666"/>
    <n v="6"/>
    <n v="4.333333333333333"/>
    <s v="3303水3"/>
    <n v="8.3333333333333329E-2"/>
    <s v="SE1ALCIT1F水33303"/>
    <n v="2.1666666666666665"/>
    <m/>
  </r>
  <r>
    <n v="1"/>
    <x v="1"/>
    <x v="20"/>
    <x v="2"/>
    <n v="26"/>
    <s v="寺澤"/>
    <x v="29"/>
    <x v="72"/>
    <s v="奥田"/>
    <s v="ゲーム"/>
    <s v="プログラム"/>
    <s v="専任"/>
    <x v="114"/>
    <x v="1"/>
    <x v="56"/>
    <x v="1"/>
    <x v="2"/>
    <x v="18"/>
    <x v="4"/>
    <n v="36"/>
    <x v="0"/>
    <x v="3"/>
    <m/>
    <x v="0"/>
    <x v="1"/>
    <x v="1"/>
    <x v="1"/>
    <x v="0"/>
    <s v="LFEIT1A"/>
    <s v="メイン"/>
    <s v="奥田"/>
    <s v="水"/>
    <n v="4"/>
    <n v="3201"/>
    <s v=""/>
    <s v=""/>
    <s v=""/>
    <s v=""/>
    <s v=""/>
    <s v=""/>
    <x v="0"/>
    <s v="SE1A水4"/>
    <n v="0.33333333333333331"/>
    <s v="奥田水4"/>
    <n v="0.16666666666666666"/>
    <n v="3"/>
    <n v="8.6666666666666661"/>
    <s v="3201水4"/>
    <n v="0.16666666666666666"/>
    <s v="SE1ALFEIT1A水43201"/>
    <n v="8.6666666666666661"/>
    <m/>
  </r>
  <r>
    <n v="1"/>
    <x v="1"/>
    <x v="20"/>
    <x v="2"/>
    <n v="26"/>
    <s v="寺澤"/>
    <x v="29"/>
    <x v="72"/>
    <s v="奥田"/>
    <s v="ゲーム"/>
    <s v="プログラム"/>
    <s v="専任"/>
    <x v="115"/>
    <x v="1"/>
    <x v="69"/>
    <x v="1"/>
    <x v="2"/>
    <x v="19"/>
    <x v="4"/>
    <n v="36"/>
    <x v="0"/>
    <x v="3"/>
    <m/>
    <x v="0"/>
    <x v="3"/>
    <x v="0"/>
    <x v="1"/>
    <x v="1"/>
    <s v="LFEIT1B"/>
    <s v="メイン"/>
    <s v="寺澤"/>
    <s v="水"/>
    <n v="4"/>
    <n v="3202"/>
    <s v=""/>
    <s v=""/>
    <s v=""/>
    <s v=""/>
    <s v=""/>
    <s v=""/>
    <x v="0"/>
    <s v="SE1A水4"/>
    <n v="0.33333333333333331"/>
    <s v="寺澤水4"/>
    <n v="0.16666666666666666"/>
    <n v="3"/>
    <n v="8.6666666666666661"/>
    <s v="3202水4"/>
    <n v="0.16666666666666666"/>
    <s v="SE1ALFEIT1B水43202"/>
    <n v="8.6666666666666661"/>
    <m/>
  </r>
  <r>
    <n v="1"/>
    <x v="1"/>
    <x v="20"/>
    <x v="2"/>
    <n v="26"/>
    <s v="寺澤"/>
    <x v="29"/>
    <x v="72"/>
    <s v="奥田"/>
    <s v="ゲーム"/>
    <s v="プログラム"/>
    <s v="専任"/>
    <x v="116"/>
    <x v="1"/>
    <x v="74"/>
    <x v="1"/>
    <x v="2"/>
    <x v="40"/>
    <x v="4"/>
    <n v="36"/>
    <x v="0"/>
    <x v="3"/>
    <m/>
    <x v="0"/>
    <x v="3"/>
    <x v="0"/>
    <x v="0"/>
    <x v="0"/>
    <s v="LFEIT1C"/>
    <s v="メイン"/>
    <s v="吹野"/>
    <s v="水"/>
    <n v="4"/>
    <n v="3203"/>
    <s v=""/>
    <s v=""/>
    <s v=""/>
    <s v=""/>
    <s v=""/>
    <s v=""/>
    <x v="0"/>
    <s v="SE1A水4"/>
    <n v="0.33333333333333331"/>
    <s v="吹野水4"/>
    <n v="0.16666666666666666"/>
    <n v="3"/>
    <n v="8.6666666666666661"/>
    <s v="3203水4"/>
    <n v="0.16666666666666666"/>
    <s v="SE1ALFEIT1C水43203"/>
    <n v="8.6666666666666661"/>
    <m/>
  </r>
  <r>
    <n v="1"/>
    <x v="1"/>
    <x v="20"/>
    <x v="2"/>
    <n v="26"/>
    <s v="寺澤"/>
    <x v="29"/>
    <x v="72"/>
    <s v="奥田"/>
    <s v="ゲーム"/>
    <s v="プログラム"/>
    <s v="専任"/>
    <x v="114"/>
    <x v="1"/>
    <x v="56"/>
    <x v="2"/>
    <x v="2"/>
    <x v="18"/>
    <x v="4"/>
    <n v="36"/>
    <x v="0"/>
    <x v="3"/>
    <m/>
    <x v="0"/>
    <x v="1"/>
    <x v="1"/>
    <x v="1"/>
    <x v="0"/>
    <s v="LFEIT1A"/>
    <s v="メイン"/>
    <s v="奥田"/>
    <s v="木"/>
    <n v="4"/>
    <n v="3201"/>
    <s v=""/>
    <s v=""/>
    <s v=""/>
    <s v=""/>
    <s v=""/>
    <s v=""/>
    <x v="0"/>
    <s v="SE1A木4"/>
    <n v="0.33333333333333331"/>
    <s v="奥田木4"/>
    <n v="0.16666666666666666"/>
    <n v="3"/>
    <n v="8.6666666666666661"/>
    <s v="3201木4"/>
    <n v="0.16666666666666666"/>
    <s v="SE1ALFEIT1A木43201"/>
    <n v="8.6666666666666661"/>
    <m/>
  </r>
  <r>
    <n v="1"/>
    <x v="1"/>
    <x v="20"/>
    <x v="2"/>
    <n v="26"/>
    <s v="寺澤"/>
    <x v="29"/>
    <x v="72"/>
    <s v="奥田"/>
    <s v="ゲーム"/>
    <s v="プログラム"/>
    <s v="専任"/>
    <x v="115"/>
    <x v="1"/>
    <x v="69"/>
    <x v="2"/>
    <x v="2"/>
    <x v="19"/>
    <x v="4"/>
    <n v="36"/>
    <x v="0"/>
    <x v="3"/>
    <m/>
    <x v="0"/>
    <x v="3"/>
    <x v="0"/>
    <x v="1"/>
    <x v="1"/>
    <s v="LFEIT1B"/>
    <s v="メイン"/>
    <s v="寺澤"/>
    <s v="木"/>
    <n v="4"/>
    <n v="3202"/>
    <s v=""/>
    <s v=""/>
    <s v=""/>
    <s v=""/>
    <s v=""/>
    <s v=""/>
    <x v="0"/>
    <s v="SE1A木4"/>
    <n v="0.33333333333333331"/>
    <s v="寺澤木4"/>
    <n v="0.16666666666666666"/>
    <n v="3"/>
    <n v="8.6666666666666661"/>
    <s v="3202木4"/>
    <n v="0.16666666666666666"/>
    <s v="SE1ALFEIT1B木43202"/>
    <n v="8.6666666666666661"/>
    <m/>
  </r>
  <r>
    <n v="1"/>
    <x v="1"/>
    <x v="20"/>
    <x v="2"/>
    <n v="26"/>
    <s v="寺澤"/>
    <x v="29"/>
    <x v="72"/>
    <s v="奥田"/>
    <s v="ゲーム"/>
    <s v="プログラム"/>
    <s v="専任"/>
    <x v="116"/>
    <x v="1"/>
    <x v="74"/>
    <x v="2"/>
    <x v="2"/>
    <x v="40"/>
    <x v="4"/>
    <n v="36"/>
    <x v="0"/>
    <x v="3"/>
    <m/>
    <x v="0"/>
    <x v="3"/>
    <x v="0"/>
    <x v="0"/>
    <x v="0"/>
    <s v="LFEIT1C"/>
    <s v="メイン"/>
    <s v="吹野"/>
    <s v="木"/>
    <n v="4"/>
    <n v="3203"/>
    <s v=""/>
    <s v=""/>
    <s v=""/>
    <s v=""/>
    <s v=""/>
    <s v=""/>
    <x v="0"/>
    <s v="SE1A木4"/>
    <n v="0.33333333333333331"/>
    <s v="吹野木4"/>
    <n v="0.16666666666666666"/>
    <n v="3"/>
    <n v="8.6666666666666661"/>
    <s v="3203木4"/>
    <n v="0.16666666666666666"/>
    <s v="SE1ALFEIT1C木43203"/>
    <n v="8.6666666666666661"/>
    <m/>
  </r>
  <r>
    <n v="2"/>
    <x v="1"/>
    <x v="44"/>
    <x v="2"/>
    <n v="18"/>
    <s v="藤原"/>
    <x v="16"/>
    <x v="132"/>
    <s v="藤原"/>
    <s v="IT"/>
    <s v="　"/>
    <s v="専任"/>
    <x v="45"/>
    <x v="1"/>
    <x v="33"/>
    <x v="0"/>
    <x v="3"/>
    <x v="32"/>
    <x v="3"/>
    <n v="32"/>
    <x v="2"/>
    <x v="1"/>
    <m/>
    <x v="0"/>
    <x v="3"/>
    <x v="0"/>
    <x v="1"/>
    <x v="1"/>
    <s v="UNKSE2A"/>
    <s v="メイン"/>
    <s v="藤原"/>
    <s v="火"/>
    <n v="1"/>
    <n v="1404"/>
    <s v=""/>
    <s v=""/>
    <s v=""/>
    <s v=""/>
    <s v=""/>
    <s v=""/>
    <x v="0"/>
    <s v="SE2A火1"/>
    <n v="1"/>
    <s v="藤原火1"/>
    <n v="0.5"/>
    <n v="1"/>
    <n v="18"/>
    <s v="1404火1"/>
    <n v="0.5"/>
    <s v="SE2AUNKSE2A火11404"/>
    <n v="18"/>
    <m/>
  </r>
  <r>
    <n v="2"/>
    <x v="1"/>
    <x v="44"/>
    <x v="2"/>
    <n v="18"/>
    <s v="藤原"/>
    <x v="16"/>
    <x v="34"/>
    <s v="藤原"/>
    <s v="IT"/>
    <s v="　"/>
    <s v="専任"/>
    <x v="45"/>
    <x v="1"/>
    <x v="33"/>
    <x v="0"/>
    <x v="1"/>
    <x v="32"/>
    <x v="3"/>
    <n v="32"/>
    <x v="2"/>
    <x v="1"/>
    <m/>
    <x v="0"/>
    <x v="3"/>
    <x v="0"/>
    <x v="1"/>
    <x v="1"/>
    <s v="UNKSE2A"/>
    <s v="メイン"/>
    <s v="藤原"/>
    <s v="火"/>
    <n v="2"/>
    <n v="1404"/>
    <s v=""/>
    <s v=""/>
    <s v=""/>
    <s v=""/>
    <s v=""/>
    <s v=""/>
    <x v="0"/>
    <s v="SE2A火2"/>
    <n v="0.5"/>
    <s v="藤原火2"/>
    <n v="0.5"/>
    <n v="1"/>
    <n v="18"/>
    <s v="1404火2"/>
    <n v="0.25"/>
    <s v="SE2AUNKSE2A火21404"/>
    <n v="9"/>
    <m/>
  </r>
  <r>
    <n v="2"/>
    <x v="1"/>
    <x v="44"/>
    <x v="2"/>
    <n v="18"/>
    <s v="藤原"/>
    <x v="15"/>
    <x v="126"/>
    <s v="寺澤"/>
    <s v="IT"/>
    <s v="　"/>
    <s v="専任"/>
    <x v="124"/>
    <x v="1"/>
    <x v="71"/>
    <x v="3"/>
    <x v="1"/>
    <x v="5"/>
    <x v="2"/>
    <n v="36"/>
    <x v="0"/>
    <x v="2"/>
    <m/>
    <x v="0"/>
    <x v="3"/>
    <x v="0"/>
    <x v="0"/>
    <x v="0"/>
    <s v="USE2SK3KE4A"/>
    <s v="メイン"/>
    <s v="平井"/>
    <s v="金"/>
    <n v="2"/>
    <n v="3302"/>
    <s v=""/>
    <s v=""/>
    <s v=""/>
    <s v=""/>
    <s v=""/>
    <s v=""/>
    <x v="0"/>
    <s v="SE2A金2"/>
    <n v="1"/>
    <s v="平井金2"/>
    <n v="0.33333333333333331"/>
    <n v="1"/>
    <n v="18"/>
    <s v="3302金2"/>
    <n v="0.33333333333333331"/>
    <s v="SE2AUSE2SK3KE4A金23302"/>
    <n v="18"/>
    <m/>
  </r>
  <r>
    <n v="2"/>
    <x v="1"/>
    <x v="44"/>
    <x v="2"/>
    <n v="18"/>
    <s v="藤原"/>
    <x v="16"/>
    <x v="133"/>
    <s v="朱"/>
    <s v="IT"/>
    <s v="　"/>
    <s v="専任"/>
    <x v="45"/>
    <x v="1"/>
    <x v="41"/>
    <x v="4"/>
    <x v="2"/>
    <x v="28"/>
    <x v="2"/>
    <n v="36"/>
    <x v="0"/>
    <x v="2"/>
    <m/>
    <x v="0"/>
    <x v="3"/>
    <x v="0"/>
    <x v="0"/>
    <x v="0"/>
    <s v="UNKSE2A"/>
    <s v="メイン"/>
    <s v="辻本"/>
    <s v="月"/>
    <n v="4"/>
    <n v="3301"/>
    <s v=""/>
    <s v=""/>
    <s v=""/>
    <s v=""/>
    <s v=""/>
    <s v=""/>
    <x v="0"/>
    <s v="SE2A月4"/>
    <n v="1"/>
    <s v="辻本月4"/>
    <n v="0.5"/>
    <n v="1"/>
    <n v="18"/>
    <s v="3301月4"/>
    <n v="0.5"/>
    <s v="SE2AUNKSE2A月43301"/>
    <n v="18"/>
    <m/>
  </r>
  <r>
    <n v="2"/>
    <x v="1"/>
    <x v="44"/>
    <x v="2"/>
    <n v="18"/>
    <s v="藤原"/>
    <x v="13"/>
    <x v="214"/>
    <s v="朱"/>
    <s v="IT"/>
    <s v="　"/>
    <s v="専任"/>
    <x v="125"/>
    <x v="1"/>
    <x v="44"/>
    <x v="1"/>
    <x v="3"/>
    <x v="16"/>
    <x v="2"/>
    <n v="36"/>
    <x v="0"/>
    <x v="1"/>
    <m/>
    <x v="0"/>
    <x v="3"/>
    <x v="0"/>
    <x v="0"/>
    <x v="0"/>
    <s v="USE2KE4A"/>
    <s v="メイン"/>
    <s v="杉原"/>
    <s v="水"/>
    <n v="1"/>
    <n v="3402"/>
    <s v=""/>
    <s v=""/>
    <s v=""/>
    <s v=""/>
    <s v=""/>
    <s v=""/>
    <x v="0"/>
    <s v="SE2A水1"/>
    <n v="1"/>
    <s v="杉原水1"/>
    <n v="0.5"/>
    <n v="1"/>
    <n v="18"/>
    <s v="3402水1"/>
    <n v="0.5"/>
    <s v="SE2AUSE2KE4A水13402"/>
    <n v="18"/>
    <m/>
  </r>
  <r>
    <n v="2"/>
    <x v="1"/>
    <x v="44"/>
    <x v="2"/>
    <n v="18"/>
    <s v="藤原"/>
    <x v="13"/>
    <x v="215"/>
    <s v="朱"/>
    <s v="IT"/>
    <s v="　"/>
    <s v="専任"/>
    <x v="125"/>
    <x v="1"/>
    <x v="44"/>
    <x v="1"/>
    <x v="1"/>
    <x v="16"/>
    <x v="2"/>
    <n v="36"/>
    <x v="0"/>
    <x v="1"/>
    <m/>
    <x v="0"/>
    <x v="3"/>
    <x v="0"/>
    <x v="0"/>
    <x v="0"/>
    <s v="USE2KE4A"/>
    <s v="メイン"/>
    <s v="杉原"/>
    <s v="水"/>
    <n v="2"/>
    <n v="3402"/>
    <s v=""/>
    <s v=""/>
    <s v=""/>
    <s v=""/>
    <s v=""/>
    <s v=""/>
    <x v="0"/>
    <s v="SE2A水2"/>
    <n v="1"/>
    <s v="杉原水2"/>
    <n v="0.5"/>
    <n v="1"/>
    <n v="18"/>
    <s v="3402水2"/>
    <n v="0.5"/>
    <s v="SE2AUSE2KE4A水23402"/>
    <n v="18"/>
    <m/>
  </r>
  <r>
    <n v="2"/>
    <x v="1"/>
    <x v="44"/>
    <x v="2"/>
    <n v="18"/>
    <s v="藤原"/>
    <x v="16"/>
    <x v="35"/>
    <s v="朱"/>
    <s v="IT"/>
    <s v="　"/>
    <s v="専任"/>
    <x v="45"/>
    <x v="1"/>
    <x v="41"/>
    <x v="1"/>
    <x v="2"/>
    <x v="16"/>
    <x v="2"/>
    <n v="36"/>
    <x v="0"/>
    <x v="1"/>
    <m/>
    <x v="0"/>
    <x v="3"/>
    <x v="0"/>
    <x v="0"/>
    <x v="0"/>
    <s v="UNKSE2A"/>
    <s v="メイン"/>
    <s v="辻本"/>
    <s v="水"/>
    <n v="4"/>
    <n v="3402"/>
    <s v=""/>
    <s v=""/>
    <s v=""/>
    <s v=""/>
    <s v=""/>
    <s v=""/>
    <x v="0"/>
    <s v="SE2A水4"/>
    <n v="0.5"/>
    <s v="辻本水4"/>
    <n v="0.5"/>
    <n v="1"/>
    <n v="18"/>
    <s v="3402水4"/>
    <n v="0.25"/>
    <s v="SE2AUNKSE2A水43402"/>
    <n v="9"/>
    <m/>
  </r>
  <r>
    <n v="2"/>
    <x v="1"/>
    <x v="44"/>
    <x v="2"/>
    <n v="18"/>
    <s v="藤原"/>
    <x v="26"/>
    <x v="64"/>
    <n v="0"/>
    <e v="#N/A"/>
    <e v="#N/A"/>
    <e v="#N/A"/>
    <x v="124"/>
    <x v="1"/>
    <x v="33"/>
    <x v="1"/>
    <x v="4"/>
    <x v="22"/>
    <x v="2"/>
    <n v="36"/>
    <x v="2"/>
    <x v="2"/>
    <m/>
    <x v="0"/>
    <x v="3"/>
    <x v="0"/>
    <x v="1"/>
    <x v="1"/>
    <s v="USE2SK3KE4A"/>
    <s v="メイン"/>
    <s v="藤原"/>
    <s v="水"/>
    <n v="5"/>
    <n v="1304"/>
    <s v=""/>
    <s v=""/>
    <s v=""/>
    <s v=""/>
    <s v=""/>
    <s v=""/>
    <x v="0"/>
    <s v="SE2A水5"/>
    <n v="1"/>
    <s v="藤原水5"/>
    <n v="0"/>
    <n v="1"/>
    <n v="18"/>
    <s v="1304水5"/>
    <n v="0.33333333333333331"/>
    <s v="SE2AUSE2SK3KE4A水51304"/>
    <n v="18"/>
    <m/>
  </r>
  <r>
    <n v="2"/>
    <x v="1"/>
    <x v="44"/>
    <x v="2"/>
    <n v="18"/>
    <s v="藤原"/>
    <x v="11"/>
    <x v="90"/>
    <s v="黒川"/>
    <s v="進路"/>
    <s v="　"/>
    <s v="専任"/>
    <x v="124"/>
    <x v="1"/>
    <x v="33"/>
    <x v="2"/>
    <x v="0"/>
    <x v="28"/>
    <x v="2"/>
    <n v="36"/>
    <x v="0"/>
    <x v="2"/>
    <m/>
    <x v="0"/>
    <x v="3"/>
    <x v="0"/>
    <x v="1"/>
    <x v="1"/>
    <s v="USE2SK3KE4A"/>
    <s v="メイン"/>
    <s v="藤原"/>
    <s v="木"/>
    <n v="3"/>
    <n v="3301"/>
    <s v=""/>
    <s v=""/>
    <s v=""/>
    <s v=""/>
    <s v=""/>
    <s v=""/>
    <x v="0"/>
    <s v="SE2A木3"/>
    <n v="1"/>
    <s v="藤原木3"/>
    <n v="0.33333333333333331"/>
    <n v="1"/>
    <n v="18"/>
    <s v="3301木3"/>
    <n v="0.33333333333333331"/>
    <s v="SE2AUSE2SK3KE4A木33301"/>
    <n v="18"/>
    <m/>
  </r>
  <r>
    <n v="1"/>
    <x v="0"/>
    <x v="70"/>
    <x v="8"/>
    <n v="0"/>
    <n v="0"/>
    <x v="39"/>
    <x v="232"/>
    <s v="芦田"/>
    <s v="CG"/>
    <s v="　"/>
    <s v="非常勤"/>
    <x v="130"/>
    <x v="1"/>
    <x v="57"/>
    <x v="0"/>
    <x v="4"/>
    <x v="39"/>
    <x v="4"/>
    <n v="36"/>
    <x v="2"/>
    <x v="2"/>
    <m/>
    <x v="0"/>
    <x v="2"/>
    <x v="0"/>
    <x v="0"/>
    <x v="0"/>
    <s v="SGP1A"/>
    <s v="メイン"/>
    <s v="芦田"/>
    <s v="火"/>
    <n v="5"/>
    <n v="1308"/>
    <s v=""/>
    <s v=""/>
    <s v=""/>
    <s v=""/>
    <s v=""/>
    <s v=""/>
    <x v="0"/>
    <s v="SGP1A火5"/>
    <n v="1"/>
    <s v="芦田火5"/>
    <n v="1"/>
    <n v="1"/>
    <n v="0"/>
    <s v="1308火5"/>
    <n v="1"/>
    <s v="SGP1ASGP1A火51308"/>
    <n v="0"/>
    <m/>
  </r>
  <r>
    <n v="1"/>
    <x v="0"/>
    <x v="70"/>
    <x v="8"/>
    <n v="0"/>
    <n v="0"/>
    <x v="39"/>
    <x v="233"/>
    <s v="山口"/>
    <s v="ゲーム"/>
    <s v="プログラム"/>
    <s v="専任"/>
    <x v="130"/>
    <x v="1"/>
    <x v="46"/>
    <x v="1"/>
    <x v="4"/>
    <x v="2"/>
    <x v="1"/>
    <n v="33"/>
    <x v="2"/>
    <x v="1"/>
    <m/>
    <x v="0"/>
    <x v="1"/>
    <x v="1"/>
    <x v="1"/>
    <x v="0"/>
    <s v="SGP1A"/>
    <s v="メイン"/>
    <s v="山口"/>
    <s v="水"/>
    <n v="5"/>
    <n v="1402"/>
    <s v=""/>
    <s v=""/>
    <s v=""/>
    <s v=""/>
    <s v=""/>
    <s v=""/>
    <x v="0"/>
    <s v="SGP1A水5"/>
    <n v="0.5"/>
    <s v="山口水5"/>
    <n v="1"/>
    <n v="1"/>
    <n v="0"/>
    <s v="1402水5"/>
    <n v="1"/>
    <s v="SGP1ASGP1A水51402"/>
    <n v="0"/>
    <m/>
  </r>
  <r>
    <n v="1"/>
    <x v="0"/>
    <x v="70"/>
    <x v="8"/>
    <n v="0"/>
    <n v="0"/>
    <x v="39"/>
    <x v="234"/>
    <s v="芦田"/>
    <s v="CG"/>
    <s v="　"/>
    <s v="非常勤"/>
    <x v="130"/>
    <x v="1"/>
    <x v="57"/>
    <x v="1"/>
    <x v="4"/>
    <x v="39"/>
    <x v="4"/>
    <n v="36"/>
    <x v="2"/>
    <x v="2"/>
    <m/>
    <x v="0"/>
    <x v="2"/>
    <x v="0"/>
    <x v="0"/>
    <x v="0"/>
    <s v="SGP1A"/>
    <s v="メイン"/>
    <s v="芦田"/>
    <s v="水"/>
    <n v="5"/>
    <n v="1308"/>
    <s v=""/>
    <s v=""/>
    <s v=""/>
    <s v=""/>
    <s v=""/>
    <s v=""/>
    <x v="0"/>
    <s v="SGP1A水5"/>
    <n v="0.5"/>
    <s v="芦田水5"/>
    <n v="1"/>
    <n v="1"/>
    <n v="0"/>
    <s v="1308水5"/>
    <n v="1"/>
    <s v="SGP1ASGP1A水51308"/>
    <n v="0"/>
    <m/>
  </r>
  <r>
    <n v="1"/>
    <x v="0"/>
    <x v="70"/>
    <x v="8"/>
    <n v="0"/>
    <n v="0"/>
    <x v="39"/>
    <x v="235"/>
    <s v="大野"/>
    <s v="ゲーム"/>
    <s v="企画"/>
    <s v="専任"/>
    <x v="130"/>
    <x v="1"/>
    <x v="45"/>
    <x v="2"/>
    <x v="4"/>
    <x v="17"/>
    <x v="3"/>
    <n v="32"/>
    <x v="2"/>
    <x v="1"/>
    <m/>
    <x v="0"/>
    <x v="1"/>
    <x v="2"/>
    <x v="1"/>
    <x v="0"/>
    <s v="SGP1A"/>
    <s v="メイン"/>
    <s v="大野"/>
    <s v="木"/>
    <n v="5"/>
    <n v="1403"/>
    <s v=""/>
    <s v=""/>
    <s v=""/>
    <s v=""/>
    <s v=""/>
    <s v=""/>
    <x v="0"/>
    <s v="SGP1A木5"/>
    <n v="1"/>
    <s v="大野木5"/>
    <n v="1"/>
    <n v="1"/>
    <n v="0"/>
    <s v="1403木5"/>
    <n v="1"/>
    <s v="SGP1ASGP1A木51403"/>
    <n v="0"/>
    <m/>
  </r>
  <r>
    <n v="2"/>
    <x v="0"/>
    <x v="71"/>
    <x v="7"/>
    <n v="0"/>
    <n v="0"/>
    <x v="40"/>
    <x v="236"/>
    <s v="辻本"/>
    <s v="IT"/>
    <s v="　"/>
    <s v="非常勤"/>
    <x v="131"/>
    <x v="1"/>
    <x v="41"/>
    <x v="4"/>
    <x v="4"/>
    <x v="28"/>
    <x v="2"/>
    <n v="36"/>
    <x v="0"/>
    <x v="2"/>
    <m/>
    <x v="0"/>
    <x v="3"/>
    <x v="0"/>
    <x v="0"/>
    <x v="0"/>
    <s v="SJG2A"/>
    <s v="メイン"/>
    <s v="辻本"/>
    <s v="月"/>
    <n v="5"/>
    <n v="3301"/>
    <s v=""/>
    <s v=""/>
    <s v=""/>
    <s v=""/>
    <s v=""/>
    <s v=""/>
    <x v="0"/>
    <s v="SJG2A月5"/>
    <n v="1"/>
    <s v="辻本月5"/>
    <n v="1"/>
    <n v="1"/>
    <n v="0"/>
    <s v="3301月5"/>
    <n v="1"/>
    <s v="SJG2ASJG2A月53301"/>
    <n v="0"/>
    <m/>
  </r>
  <r>
    <n v="2"/>
    <x v="0"/>
    <x v="71"/>
    <x v="7"/>
    <n v="0"/>
    <n v="0"/>
    <x v="40"/>
    <x v="236"/>
    <s v="辻本"/>
    <s v="IT"/>
    <s v="　"/>
    <s v="非常勤"/>
    <x v="131"/>
    <x v="1"/>
    <x v="41"/>
    <x v="4"/>
    <x v="7"/>
    <x v="28"/>
    <x v="2"/>
    <n v="36"/>
    <x v="0"/>
    <x v="2"/>
    <m/>
    <x v="0"/>
    <x v="3"/>
    <x v="0"/>
    <x v="0"/>
    <x v="0"/>
    <s v="SJG2A"/>
    <s v="メイン"/>
    <s v="辻本"/>
    <s v="月"/>
    <n v="6"/>
    <n v="3301"/>
    <s v=""/>
    <s v=""/>
    <s v=""/>
    <s v=""/>
    <s v=""/>
    <s v=""/>
    <x v="0"/>
    <s v="SJG2A月6"/>
    <n v="1"/>
    <s v="辻本月6"/>
    <n v="1"/>
    <n v="1"/>
    <n v="0"/>
    <s v="3301月6"/>
    <n v="1"/>
    <s v="SJG2ASJG2A月63301"/>
    <n v="0"/>
    <m/>
  </r>
  <r>
    <n v="2"/>
    <x v="0"/>
    <x v="71"/>
    <x v="7"/>
    <n v="0"/>
    <n v="0"/>
    <x v="40"/>
    <x v="236"/>
    <s v="辻本"/>
    <s v="IT"/>
    <s v="　"/>
    <s v="非常勤"/>
    <x v="131"/>
    <x v="1"/>
    <x v="41"/>
    <x v="1"/>
    <x v="4"/>
    <x v="28"/>
    <x v="2"/>
    <n v="36"/>
    <x v="0"/>
    <x v="2"/>
    <m/>
    <x v="0"/>
    <x v="3"/>
    <x v="0"/>
    <x v="0"/>
    <x v="0"/>
    <s v="SJG2A"/>
    <s v="メイン"/>
    <s v="辻本"/>
    <s v="水"/>
    <n v="5"/>
    <n v="3301"/>
    <s v=""/>
    <s v=""/>
    <s v=""/>
    <s v=""/>
    <s v=""/>
    <s v=""/>
    <x v="0"/>
    <s v="SJG2A水5"/>
    <n v="1"/>
    <s v="辻本水5"/>
    <n v="1"/>
    <n v="1"/>
    <n v="0"/>
    <s v="3301水5"/>
    <n v="1"/>
    <s v="SJG2ASJG2A水53301"/>
    <n v="0"/>
    <m/>
  </r>
  <r>
    <n v="2"/>
    <x v="0"/>
    <x v="71"/>
    <x v="7"/>
    <n v="0"/>
    <n v="0"/>
    <x v="40"/>
    <x v="236"/>
    <s v="辻本"/>
    <s v="IT"/>
    <s v="　"/>
    <s v="非常勤"/>
    <x v="131"/>
    <x v="1"/>
    <x v="41"/>
    <x v="1"/>
    <x v="7"/>
    <x v="28"/>
    <x v="2"/>
    <n v="36"/>
    <x v="0"/>
    <x v="2"/>
    <m/>
    <x v="0"/>
    <x v="3"/>
    <x v="0"/>
    <x v="0"/>
    <x v="0"/>
    <s v="SJG2A"/>
    <s v="メイン"/>
    <s v="辻本"/>
    <s v="水"/>
    <n v="6"/>
    <n v="3301"/>
    <s v=""/>
    <s v=""/>
    <s v=""/>
    <s v=""/>
    <s v=""/>
    <s v=""/>
    <x v="0"/>
    <s v="SJG2A水6"/>
    <n v="1"/>
    <s v="辻本水6"/>
    <n v="1"/>
    <n v="1"/>
    <n v="0"/>
    <s v="3301水6"/>
    <n v="1"/>
    <s v="SJG2ASJG2A水63301"/>
    <n v="0"/>
    <m/>
  </r>
  <r>
    <n v="2"/>
    <x v="0"/>
    <x v="71"/>
    <x v="7"/>
    <n v="0"/>
    <n v="0"/>
    <x v="40"/>
    <x v="236"/>
    <s v="辻本"/>
    <s v="IT"/>
    <s v="　"/>
    <s v="非常勤"/>
    <x v="131"/>
    <x v="1"/>
    <x v="41"/>
    <x v="8"/>
    <x v="3"/>
    <x v="28"/>
    <x v="2"/>
    <n v="36"/>
    <x v="0"/>
    <x v="2"/>
    <m/>
    <x v="0"/>
    <x v="3"/>
    <x v="0"/>
    <x v="0"/>
    <x v="0"/>
    <s v="SJG2A"/>
    <s v="メイン"/>
    <s v="辻本"/>
    <s v="土"/>
    <n v="1"/>
    <n v="3301"/>
    <s v=""/>
    <s v=""/>
    <s v=""/>
    <s v=""/>
    <s v=""/>
    <s v=""/>
    <x v="0"/>
    <s v="SJG2A土1"/>
    <n v="1"/>
    <s v="辻本土1"/>
    <n v="1"/>
    <n v="1"/>
    <n v="0"/>
    <s v="3301土1"/>
    <n v="1"/>
    <s v="SJG2ASJG2A土13301"/>
    <n v="0"/>
    <m/>
  </r>
  <r>
    <n v="2"/>
    <x v="0"/>
    <x v="71"/>
    <x v="7"/>
    <n v="0"/>
    <n v="0"/>
    <x v="40"/>
    <x v="236"/>
    <s v="辻本"/>
    <s v="IT"/>
    <s v="　"/>
    <s v="非常勤"/>
    <x v="131"/>
    <x v="1"/>
    <x v="41"/>
    <x v="8"/>
    <x v="1"/>
    <x v="28"/>
    <x v="2"/>
    <n v="36"/>
    <x v="0"/>
    <x v="2"/>
    <m/>
    <x v="0"/>
    <x v="3"/>
    <x v="0"/>
    <x v="0"/>
    <x v="0"/>
    <s v="SJG2A"/>
    <s v="メイン"/>
    <s v="辻本"/>
    <s v="土"/>
    <n v="2"/>
    <n v="3301"/>
    <s v=""/>
    <s v=""/>
    <s v=""/>
    <s v=""/>
    <s v=""/>
    <s v=""/>
    <x v="0"/>
    <s v="SJG2A土2"/>
    <n v="1"/>
    <s v="辻本土2"/>
    <n v="1"/>
    <n v="1"/>
    <n v="0"/>
    <s v="3301土2"/>
    <n v="1"/>
    <s v="SJG2ASJG2A土23301"/>
    <n v="0"/>
    <m/>
  </r>
  <r>
    <n v="2"/>
    <x v="0"/>
    <x v="71"/>
    <x v="7"/>
    <n v="0"/>
    <n v="0"/>
    <x v="40"/>
    <x v="236"/>
    <s v="辻本"/>
    <s v="IT"/>
    <s v="　"/>
    <s v="非常勤"/>
    <x v="131"/>
    <x v="1"/>
    <x v="41"/>
    <x v="8"/>
    <x v="0"/>
    <x v="28"/>
    <x v="2"/>
    <n v="36"/>
    <x v="0"/>
    <x v="2"/>
    <m/>
    <x v="0"/>
    <x v="3"/>
    <x v="0"/>
    <x v="0"/>
    <x v="0"/>
    <s v="SJG2A"/>
    <s v="メイン"/>
    <s v="辻本"/>
    <s v="土"/>
    <n v="3"/>
    <n v="3301"/>
    <s v=""/>
    <s v=""/>
    <s v=""/>
    <s v=""/>
    <s v=""/>
    <s v=""/>
    <x v="0"/>
    <s v="SJG2A土3"/>
    <n v="1"/>
    <s v="辻本土3"/>
    <n v="1"/>
    <n v="1"/>
    <n v="0"/>
    <s v="3301土3"/>
    <n v="1"/>
    <s v="SJG2ASJG2A土33301"/>
    <n v="0"/>
    <m/>
  </r>
  <r>
    <n v="1"/>
    <x v="1"/>
    <x v="45"/>
    <x v="2"/>
    <n v="15"/>
    <s v="加藤"/>
    <x v="13"/>
    <x v="118"/>
    <s v="土居"/>
    <s v="IT"/>
    <s v="　"/>
    <s v="専任"/>
    <x v="41"/>
    <x v="1"/>
    <x v="26"/>
    <x v="0"/>
    <x v="3"/>
    <x v="0"/>
    <x v="0"/>
    <n v="38"/>
    <x v="0"/>
    <x v="0"/>
    <m/>
    <x v="0"/>
    <x v="3"/>
    <x v="0"/>
    <x v="0"/>
    <x v="0"/>
    <s v="UINKESKNK1A"/>
    <s v="メイン"/>
    <s v="梶山"/>
    <s v="火"/>
    <n v="1"/>
    <n v="3502"/>
    <s v=""/>
    <s v=""/>
    <s v=""/>
    <s v=""/>
    <s v=""/>
    <s v=""/>
    <x v="0"/>
    <s v="SK1A火1"/>
    <n v="1"/>
    <s v="梶山火1"/>
    <n v="0.25"/>
    <n v="1"/>
    <n v="15"/>
    <s v="3502火1"/>
    <n v="0.25"/>
    <s v="SK1AUINKESKNK1A火13502"/>
    <n v="15"/>
    <m/>
  </r>
  <r>
    <n v="1"/>
    <x v="1"/>
    <x v="45"/>
    <x v="2"/>
    <n v="15"/>
    <s v="加藤"/>
    <x v="13"/>
    <x v="27"/>
    <s v="土居"/>
    <s v="IT"/>
    <s v="　"/>
    <s v="専任"/>
    <x v="41"/>
    <x v="1"/>
    <x v="26"/>
    <x v="0"/>
    <x v="1"/>
    <x v="0"/>
    <x v="0"/>
    <n v="38"/>
    <x v="0"/>
    <x v="0"/>
    <m/>
    <x v="0"/>
    <x v="3"/>
    <x v="0"/>
    <x v="0"/>
    <x v="0"/>
    <s v="UINKESKNK1A"/>
    <s v="メイン"/>
    <s v="梶山"/>
    <s v="火"/>
    <n v="2"/>
    <n v="3502"/>
    <s v=""/>
    <s v=""/>
    <s v=""/>
    <s v=""/>
    <s v=""/>
    <s v=""/>
    <x v="0"/>
    <s v="SK1A火2"/>
    <n v="0.5"/>
    <s v="梶山火2"/>
    <n v="0.25"/>
    <n v="1"/>
    <n v="15"/>
    <s v="3502火2"/>
    <n v="0.125"/>
    <s v="SK1AUINKESKNK1A火23502"/>
    <n v="7.5"/>
    <m/>
  </r>
  <r>
    <n v="1"/>
    <x v="1"/>
    <x v="45"/>
    <x v="2"/>
    <n v="15"/>
    <s v="加藤"/>
    <x v="29"/>
    <x v="116"/>
    <s v="今井"/>
    <s v="IT"/>
    <s v="　"/>
    <s v="専任"/>
    <x v="41"/>
    <x v="1"/>
    <x v="68"/>
    <x v="0"/>
    <x v="0"/>
    <x v="40"/>
    <x v="4"/>
    <n v="36"/>
    <x v="0"/>
    <x v="3"/>
    <m/>
    <x v="0"/>
    <x v="3"/>
    <x v="0"/>
    <x v="1"/>
    <x v="0"/>
    <s v="UINKESKNK1A"/>
    <s v="メイン"/>
    <s v="今井"/>
    <s v="火"/>
    <n v="3"/>
    <n v="3203"/>
    <s v=""/>
    <s v=""/>
    <s v=""/>
    <s v=""/>
    <s v=""/>
    <s v=""/>
    <x v="0"/>
    <s v="SK1A火3"/>
    <n v="1"/>
    <s v="今井火3"/>
    <n v="0.25"/>
    <n v="1"/>
    <n v="15"/>
    <s v="3203火3"/>
    <n v="0.25"/>
    <s v="SK1AUINKESKNK1A火33203"/>
    <n v="15"/>
    <m/>
  </r>
  <r>
    <n v="1"/>
    <x v="1"/>
    <x v="45"/>
    <x v="2"/>
    <n v="15"/>
    <s v="加藤"/>
    <x v="29"/>
    <x v="69"/>
    <s v="今井"/>
    <s v="IT"/>
    <s v="　"/>
    <s v="専任"/>
    <x v="41"/>
    <x v="1"/>
    <x v="68"/>
    <x v="3"/>
    <x v="1"/>
    <x v="40"/>
    <x v="4"/>
    <n v="36"/>
    <x v="0"/>
    <x v="3"/>
    <m/>
    <x v="0"/>
    <x v="3"/>
    <x v="0"/>
    <x v="1"/>
    <x v="0"/>
    <s v="UINKESKNK1A"/>
    <s v="メイン"/>
    <s v="今井"/>
    <s v="金"/>
    <n v="2"/>
    <n v="3203"/>
    <s v=""/>
    <s v=""/>
    <s v=""/>
    <s v=""/>
    <s v=""/>
    <s v=""/>
    <x v="0"/>
    <s v="SK1A金2"/>
    <n v="1"/>
    <s v="今井金2"/>
    <n v="0.25"/>
    <n v="1"/>
    <n v="15"/>
    <s v="3203金2"/>
    <n v="0.25"/>
    <s v="SK1AUINKESKNK1A金23203"/>
    <n v="15"/>
    <m/>
  </r>
  <r>
    <n v="1"/>
    <x v="1"/>
    <x v="45"/>
    <x v="2"/>
    <n v="15"/>
    <s v="加藤"/>
    <x v="29"/>
    <x v="71"/>
    <s v="今井"/>
    <s v="IT"/>
    <s v="　"/>
    <s v="専任"/>
    <x v="41"/>
    <x v="1"/>
    <x v="31"/>
    <x v="3"/>
    <x v="0"/>
    <x v="40"/>
    <x v="4"/>
    <n v="36"/>
    <x v="0"/>
    <x v="3"/>
    <m/>
    <x v="0"/>
    <x v="3"/>
    <x v="0"/>
    <x v="0"/>
    <x v="0"/>
    <s v="UINKESKNK1A"/>
    <s v="メイン"/>
    <s v="森"/>
    <s v="金"/>
    <n v="3"/>
    <n v="3203"/>
    <s v=""/>
    <s v=""/>
    <s v=""/>
    <s v=""/>
    <s v=""/>
    <s v=""/>
    <x v="0"/>
    <s v="SK1A金3"/>
    <n v="1"/>
    <s v="森金3"/>
    <n v="0.25"/>
    <n v="1"/>
    <n v="15"/>
    <s v="3203金3"/>
    <n v="0.25"/>
    <s v="SK1AUINKESKNK1A金33203"/>
    <n v="15"/>
    <m/>
  </r>
  <r>
    <n v="1"/>
    <x v="1"/>
    <x v="45"/>
    <x v="2"/>
    <n v="15"/>
    <s v="加藤"/>
    <x v="16"/>
    <x v="210"/>
    <s v="藤原"/>
    <s v="IT"/>
    <s v="　"/>
    <s v="専任"/>
    <x v="110"/>
    <x v="1"/>
    <x v="28"/>
    <x v="4"/>
    <x v="1"/>
    <x v="28"/>
    <x v="2"/>
    <n v="36"/>
    <x v="0"/>
    <x v="2"/>
    <m/>
    <x v="0"/>
    <x v="3"/>
    <x v="0"/>
    <x v="1"/>
    <x v="0"/>
    <s v="LCIT1A"/>
    <s v="メイン"/>
    <s v="角野"/>
    <s v="月"/>
    <n v="2"/>
    <n v="3301"/>
    <s v=""/>
    <s v=""/>
    <s v=""/>
    <s v=""/>
    <s v=""/>
    <s v=""/>
    <x v="0"/>
    <s v="SK1A月2"/>
    <n v="0.16666666666666666"/>
    <s v="角野月2"/>
    <n v="8.3333333333333329E-2"/>
    <n v="6"/>
    <n v="2.5"/>
    <s v="3301月2"/>
    <n v="8.3333333333333329E-2"/>
    <s v="SK1ALCIT1A月23301"/>
    <n v="2.5"/>
    <m/>
  </r>
  <r>
    <n v="1"/>
    <x v="1"/>
    <x v="45"/>
    <x v="2"/>
    <n v="15"/>
    <s v="加藤"/>
    <x v="16"/>
    <x v="210"/>
    <s v="藤原"/>
    <s v="IT"/>
    <s v="　"/>
    <s v="専任"/>
    <x v="111"/>
    <x v="1"/>
    <x v="28"/>
    <x v="4"/>
    <x v="1"/>
    <x v="28"/>
    <x v="2"/>
    <n v="36"/>
    <x v="0"/>
    <x v="2"/>
    <m/>
    <x v="0"/>
    <x v="3"/>
    <x v="0"/>
    <x v="1"/>
    <x v="0"/>
    <s v="LCIT1B"/>
    <s v="メイン"/>
    <s v="角野"/>
    <s v="月"/>
    <n v="2"/>
    <n v="3301"/>
    <s v=""/>
    <s v=""/>
    <s v=""/>
    <s v=""/>
    <s v=""/>
    <s v=""/>
    <x v="0"/>
    <s v="SK1A月2"/>
    <n v="0.16666666666666666"/>
    <s v="角野月2"/>
    <n v="8.3333333333333329E-2"/>
    <n v="6"/>
    <n v="2.5"/>
    <s v="3301月2"/>
    <n v="8.3333333333333329E-2"/>
    <s v="SK1ALCIT1B月23301"/>
    <n v="2.5"/>
    <m/>
  </r>
  <r>
    <n v="1"/>
    <x v="1"/>
    <x v="45"/>
    <x v="2"/>
    <n v="15"/>
    <s v="加藤"/>
    <x v="16"/>
    <x v="210"/>
    <s v="藤原"/>
    <s v="IT"/>
    <s v="　"/>
    <s v="専任"/>
    <x v="112"/>
    <x v="1"/>
    <x v="74"/>
    <x v="4"/>
    <x v="1"/>
    <x v="5"/>
    <x v="2"/>
    <n v="36"/>
    <x v="0"/>
    <x v="2"/>
    <m/>
    <x v="0"/>
    <x v="3"/>
    <x v="0"/>
    <x v="0"/>
    <x v="0"/>
    <s v="LCIT1C"/>
    <s v="メイン"/>
    <s v="吹野"/>
    <s v="月"/>
    <n v="2"/>
    <n v="3302"/>
    <s v=""/>
    <s v=""/>
    <s v=""/>
    <s v=""/>
    <s v=""/>
    <s v=""/>
    <x v="0"/>
    <s v="SK1A月2"/>
    <n v="0.16666666666666666"/>
    <s v="吹野月2"/>
    <n v="8.3333333333333329E-2"/>
    <n v="6"/>
    <n v="2.5"/>
    <s v="3302月2"/>
    <n v="8.3333333333333329E-2"/>
    <s v="SK1ALCIT1C月23302"/>
    <n v="2.5"/>
    <m/>
  </r>
  <r>
    <n v="1"/>
    <x v="1"/>
    <x v="45"/>
    <x v="2"/>
    <n v="15"/>
    <s v="加藤"/>
    <x v="16"/>
    <x v="210"/>
    <s v="藤原"/>
    <s v="IT"/>
    <s v="　"/>
    <s v="専任"/>
    <x v="113"/>
    <x v="1"/>
    <x v="74"/>
    <x v="4"/>
    <x v="1"/>
    <x v="5"/>
    <x v="2"/>
    <n v="36"/>
    <x v="0"/>
    <x v="2"/>
    <m/>
    <x v="0"/>
    <x v="3"/>
    <x v="0"/>
    <x v="0"/>
    <x v="0"/>
    <s v="LCIT1D"/>
    <s v="メイン"/>
    <s v="吹野"/>
    <s v="月"/>
    <n v="2"/>
    <n v="3302"/>
    <s v=""/>
    <s v=""/>
    <s v=""/>
    <s v=""/>
    <s v=""/>
    <s v=""/>
    <x v="0"/>
    <s v="SK1A月2"/>
    <n v="0.16666666666666666"/>
    <s v="吹野月2"/>
    <n v="8.3333333333333329E-2"/>
    <n v="6"/>
    <n v="2.5"/>
    <s v="3302月2"/>
    <n v="8.3333333333333329E-2"/>
    <s v="SK1ALCIT1D月23302"/>
    <n v="2.5"/>
    <m/>
  </r>
  <r>
    <n v="1"/>
    <x v="1"/>
    <x v="45"/>
    <x v="2"/>
    <n v="15"/>
    <s v="加藤"/>
    <x v="16"/>
    <x v="210"/>
    <s v="藤原"/>
    <s v="IT"/>
    <s v="　"/>
    <s v="専任"/>
    <x v="39"/>
    <x v="1"/>
    <x v="33"/>
    <x v="4"/>
    <x v="1"/>
    <x v="21"/>
    <x v="2"/>
    <n v="36"/>
    <x v="0"/>
    <x v="2"/>
    <m/>
    <x v="0"/>
    <x v="3"/>
    <x v="0"/>
    <x v="1"/>
    <x v="0"/>
    <s v="LCIT1E"/>
    <s v="メイン"/>
    <s v="藤原"/>
    <s v="月"/>
    <n v="2"/>
    <n v="3303"/>
    <s v=""/>
    <s v=""/>
    <s v=""/>
    <s v=""/>
    <s v=""/>
    <s v=""/>
    <x v="0"/>
    <s v="SK1A月2"/>
    <n v="0.16666666666666666"/>
    <s v="藤原月2"/>
    <n v="8.3333333333333329E-2"/>
    <n v="6"/>
    <n v="2.5"/>
    <s v="3303月2"/>
    <n v="8.3333333333333329E-2"/>
    <s v="SK1ALCIT1E月23303"/>
    <n v="2.5"/>
    <m/>
  </r>
  <r>
    <n v="1"/>
    <x v="1"/>
    <x v="45"/>
    <x v="2"/>
    <n v="15"/>
    <s v="加藤"/>
    <x v="16"/>
    <x v="210"/>
    <s v="藤原"/>
    <s v="IT"/>
    <s v="　"/>
    <s v="専任"/>
    <x v="40"/>
    <x v="1"/>
    <x v="33"/>
    <x v="4"/>
    <x v="1"/>
    <x v="21"/>
    <x v="2"/>
    <n v="36"/>
    <x v="0"/>
    <x v="2"/>
    <m/>
    <x v="0"/>
    <x v="3"/>
    <x v="0"/>
    <x v="1"/>
    <x v="0"/>
    <s v="LCIT1F"/>
    <s v="メイン"/>
    <s v="藤原"/>
    <s v="月"/>
    <n v="2"/>
    <n v="3303"/>
    <s v=""/>
    <s v=""/>
    <s v=""/>
    <s v=""/>
    <s v=""/>
    <s v=""/>
    <x v="0"/>
    <s v="SK1A月2"/>
    <n v="0.16666666666666666"/>
    <s v="藤原月2"/>
    <n v="8.3333333333333329E-2"/>
    <n v="6"/>
    <n v="2.5"/>
    <s v="3303月2"/>
    <n v="8.3333333333333329E-2"/>
    <s v="SK1ALCIT1F月23303"/>
    <n v="2.5"/>
    <m/>
  </r>
  <r>
    <n v="1"/>
    <x v="1"/>
    <x v="45"/>
    <x v="2"/>
    <n v="15"/>
    <s v="加藤"/>
    <x v="16"/>
    <x v="63"/>
    <s v="藤原"/>
    <s v="IT"/>
    <s v="　"/>
    <s v="専任"/>
    <x v="110"/>
    <x v="1"/>
    <x v="28"/>
    <x v="4"/>
    <x v="0"/>
    <x v="38"/>
    <x v="5"/>
    <n v="15"/>
    <x v="0"/>
    <x v="5"/>
    <m/>
    <x v="0"/>
    <x v="3"/>
    <x v="0"/>
    <x v="1"/>
    <x v="0"/>
    <s v="LCIT1A"/>
    <s v="メイン"/>
    <s v="角野"/>
    <s v="月"/>
    <n v="3"/>
    <n v="3701"/>
    <s v=""/>
    <s v=""/>
    <s v=""/>
    <s v=""/>
    <s v=""/>
    <s v=""/>
    <x v="0"/>
    <s v="SK1A月3"/>
    <n v="0.125"/>
    <s v="角野月3"/>
    <n v="0.16666666666666666"/>
    <n v="6"/>
    <n v="2.5"/>
    <s v="3701月3"/>
    <n v="0.16666666666666666"/>
    <s v="SK1ALCIT1A月33701"/>
    <n v="2.5"/>
    <m/>
  </r>
  <r>
    <n v="1"/>
    <x v="1"/>
    <x v="45"/>
    <x v="2"/>
    <n v="15"/>
    <s v="加藤"/>
    <x v="16"/>
    <x v="63"/>
    <s v="藤原"/>
    <s v="IT"/>
    <s v="　"/>
    <s v="専任"/>
    <x v="111"/>
    <x v="1"/>
    <x v="31"/>
    <x v="4"/>
    <x v="0"/>
    <x v="43"/>
    <x v="5"/>
    <n v="15"/>
    <x v="0"/>
    <x v="5"/>
    <m/>
    <x v="0"/>
    <x v="3"/>
    <x v="0"/>
    <x v="0"/>
    <x v="0"/>
    <s v="LCIT1B"/>
    <s v="メイン"/>
    <s v="森"/>
    <s v="月"/>
    <n v="3"/>
    <n v="3702"/>
    <s v=""/>
    <s v=""/>
    <s v=""/>
    <s v=""/>
    <s v=""/>
    <s v=""/>
    <x v="0"/>
    <s v="SK1A月3"/>
    <n v="0.125"/>
    <s v="森月3"/>
    <n v="0.16666666666666666"/>
    <n v="6"/>
    <n v="2.5"/>
    <s v="3702月3"/>
    <n v="0.16666666666666666"/>
    <s v="SK1ALCIT1B月33702"/>
    <n v="2.5"/>
    <m/>
  </r>
  <r>
    <n v="1"/>
    <x v="1"/>
    <x v="45"/>
    <x v="2"/>
    <n v="15"/>
    <s v="加藤"/>
    <x v="16"/>
    <x v="63"/>
    <s v="藤原"/>
    <s v="IT"/>
    <s v="　"/>
    <s v="専任"/>
    <x v="112"/>
    <x v="1"/>
    <x v="74"/>
    <x v="4"/>
    <x v="0"/>
    <x v="34"/>
    <x v="5"/>
    <n v="15"/>
    <x v="0"/>
    <x v="5"/>
    <m/>
    <x v="0"/>
    <x v="3"/>
    <x v="0"/>
    <x v="0"/>
    <x v="0"/>
    <s v="LCIT1C"/>
    <s v="メイン"/>
    <s v="吹野"/>
    <s v="月"/>
    <n v="3"/>
    <n v="3703"/>
    <s v=""/>
    <s v=""/>
    <s v=""/>
    <s v=""/>
    <s v=""/>
    <s v=""/>
    <x v="0"/>
    <s v="SK1A月3"/>
    <n v="0.125"/>
    <s v="吹野月3"/>
    <n v="0.16666666666666666"/>
    <n v="6"/>
    <n v="2.5"/>
    <s v="3703月3"/>
    <n v="0.16666666666666666"/>
    <s v="SK1ALCIT1C月33703"/>
    <n v="2.5"/>
    <m/>
  </r>
  <r>
    <n v="1"/>
    <x v="1"/>
    <x v="45"/>
    <x v="2"/>
    <n v="15"/>
    <s v="加藤"/>
    <x v="16"/>
    <x v="63"/>
    <s v="藤原"/>
    <s v="IT"/>
    <s v="　"/>
    <s v="専任"/>
    <x v="113"/>
    <x v="1"/>
    <x v="44"/>
    <x v="4"/>
    <x v="0"/>
    <x v="28"/>
    <x v="2"/>
    <n v="36"/>
    <x v="0"/>
    <x v="2"/>
    <m/>
    <x v="0"/>
    <x v="3"/>
    <x v="0"/>
    <x v="0"/>
    <x v="0"/>
    <s v="LCIT1D"/>
    <s v="メイン"/>
    <s v="杉原"/>
    <s v="月"/>
    <n v="3"/>
    <n v="3301"/>
    <s v=""/>
    <s v=""/>
    <s v=""/>
    <s v=""/>
    <s v=""/>
    <s v=""/>
    <x v="0"/>
    <s v="SK1A月3"/>
    <n v="0.125"/>
    <s v="杉原月3"/>
    <n v="0.16666666666666666"/>
    <n v="6"/>
    <n v="2.5"/>
    <s v="3301月3"/>
    <n v="0.16666666666666666"/>
    <s v="SK1ALCIT1D月33301"/>
    <n v="2.5"/>
    <m/>
  </r>
  <r>
    <n v="1"/>
    <x v="1"/>
    <x v="45"/>
    <x v="2"/>
    <n v="15"/>
    <s v="加藤"/>
    <x v="16"/>
    <x v="63"/>
    <s v="藤原"/>
    <s v="IT"/>
    <s v="　"/>
    <s v="専任"/>
    <x v="39"/>
    <x v="1"/>
    <x v="33"/>
    <x v="4"/>
    <x v="0"/>
    <x v="5"/>
    <x v="2"/>
    <n v="36"/>
    <x v="0"/>
    <x v="2"/>
    <m/>
    <x v="0"/>
    <x v="3"/>
    <x v="0"/>
    <x v="1"/>
    <x v="0"/>
    <s v="LCIT1E"/>
    <s v="メイン"/>
    <s v="藤原"/>
    <s v="月"/>
    <n v="3"/>
    <n v="3302"/>
    <s v=""/>
    <s v=""/>
    <s v=""/>
    <s v=""/>
    <s v=""/>
    <s v=""/>
    <x v="0"/>
    <s v="SK1A月3"/>
    <n v="0.125"/>
    <s v="藤原月3"/>
    <n v="0.16666666666666666"/>
    <n v="6"/>
    <n v="2.5"/>
    <s v="3302月3"/>
    <n v="8.3333333333333329E-2"/>
    <s v="SK1ALCIT1E月33302"/>
    <n v="1.25"/>
    <m/>
  </r>
  <r>
    <n v="1"/>
    <x v="1"/>
    <x v="45"/>
    <x v="2"/>
    <n v="15"/>
    <s v="加藤"/>
    <x v="16"/>
    <x v="63"/>
    <s v="藤原"/>
    <s v="IT"/>
    <s v="　"/>
    <s v="専任"/>
    <x v="40"/>
    <x v="1"/>
    <x v="26"/>
    <x v="4"/>
    <x v="0"/>
    <x v="21"/>
    <x v="2"/>
    <n v="36"/>
    <x v="0"/>
    <x v="2"/>
    <m/>
    <x v="0"/>
    <x v="3"/>
    <x v="0"/>
    <x v="0"/>
    <x v="0"/>
    <s v="LCIT1F"/>
    <s v="メイン"/>
    <s v="梶山"/>
    <s v="月"/>
    <n v="3"/>
    <n v="3303"/>
    <s v=""/>
    <s v=""/>
    <s v=""/>
    <s v=""/>
    <s v=""/>
    <s v=""/>
    <x v="0"/>
    <s v="SK1A月3"/>
    <n v="0.125"/>
    <s v="梶山月3"/>
    <n v="0.16666666666666666"/>
    <n v="6"/>
    <n v="2.5"/>
    <s v="3303月3"/>
    <n v="8.3333333333333329E-2"/>
    <s v="SK1ALCIT1F月33303"/>
    <n v="1.25"/>
    <m/>
  </r>
  <r>
    <n v="1"/>
    <x v="1"/>
    <x v="45"/>
    <x v="2"/>
    <n v="15"/>
    <s v="加藤"/>
    <x v="29"/>
    <x v="72"/>
    <s v="奥田"/>
    <s v="ゲーム"/>
    <s v="プログラム"/>
    <s v="専任"/>
    <x v="114"/>
    <x v="1"/>
    <x v="56"/>
    <x v="4"/>
    <x v="2"/>
    <x v="18"/>
    <x v="4"/>
    <n v="36"/>
    <x v="0"/>
    <x v="3"/>
    <m/>
    <x v="0"/>
    <x v="1"/>
    <x v="1"/>
    <x v="1"/>
    <x v="0"/>
    <s v="LFEIT1A"/>
    <s v="メイン"/>
    <s v="奥田"/>
    <s v="月"/>
    <n v="4"/>
    <n v="3201"/>
    <s v=""/>
    <s v=""/>
    <s v=""/>
    <s v=""/>
    <s v=""/>
    <s v=""/>
    <x v="0"/>
    <s v="SK1A月4"/>
    <n v="0.33333333333333331"/>
    <s v="奥田月4"/>
    <n v="0.16666666666666666"/>
    <n v="3"/>
    <n v="5"/>
    <s v="3201月4"/>
    <n v="0.16666666666666666"/>
    <s v="SK1ALFEIT1A月43201"/>
    <n v="5"/>
    <m/>
  </r>
  <r>
    <n v="1"/>
    <x v="1"/>
    <x v="45"/>
    <x v="2"/>
    <n v="15"/>
    <s v="加藤"/>
    <x v="29"/>
    <x v="72"/>
    <s v="奥田"/>
    <s v="ゲーム"/>
    <s v="プログラム"/>
    <s v="専任"/>
    <x v="115"/>
    <x v="1"/>
    <x v="69"/>
    <x v="4"/>
    <x v="2"/>
    <x v="19"/>
    <x v="4"/>
    <n v="36"/>
    <x v="0"/>
    <x v="3"/>
    <m/>
    <x v="0"/>
    <x v="3"/>
    <x v="0"/>
    <x v="1"/>
    <x v="0"/>
    <s v="LFEIT1B"/>
    <s v="メイン"/>
    <s v="寺澤"/>
    <s v="月"/>
    <n v="4"/>
    <n v="3202"/>
    <s v=""/>
    <s v=""/>
    <s v=""/>
    <s v=""/>
    <s v=""/>
    <s v=""/>
    <x v="0"/>
    <s v="SK1A月4"/>
    <n v="0.33333333333333331"/>
    <s v="寺澤月4"/>
    <n v="0.16666666666666666"/>
    <n v="3"/>
    <n v="5"/>
    <s v="3202月4"/>
    <n v="0.16666666666666666"/>
    <s v="SK1ALFEIT1B月43202"/>
    <n v="5"/>
    <m/>
  </r>
  <r>
    <n v="1"/>
    <x v="1"/>
    <x v="45"/>
    <x v="2"/>
    <n v="15"/>
    <s v="加藤"/>
    <x v="29"/>
    <x v="72"/>
    <s v="奥田"/>
    <s v="ゲーム"/>
    <s v="プログラム"/>
    <s v="専任"/>
    <x v="116"/>
    <x v="1"/>
    <x v="74"/>
    <x v="4"/>
    <x v="2"/>
    <x v="40"/>
    <x v="4"/>
    <n v="36"/>
    <x v="0"/>
    <x v="3"/>
    <m/>
    <x v="0"/>
    <x v="3"/>
    <x v="0"/>
    <x v="0"/>
    <x v="0"/>
    <s v="LFEIT1C"/>
    <s v="メイン"/>
    <s v="吹野"/>
    <s v="月"/>
    <n v="4"/>
    <n v="3203"/>
    <s v=""/>
    <s v=""/>
    <s v=""/>
    <s v=""/>
    <s v=""/>
    <s v=""/>
    <x v="0"/>
    <s v="SK1A月4"/>
    <n v="0.33333333333333331"/>
    <s v="吹野月4"/>
    <n v="0.16666666666666666"/>
    <n v="3"/>
    <n v="5"/>
    <s v="3203月4"/>
    <n v="0.16666666666666666"/>
    <s v="SK1ALFEIT1C月43203"/>
    <n v="5"/>
    <m/>
  </r>
  <r>
    <n v="1"/>
    <x v="1"/>
    <x v="45"/>
    <x v="2"/>
    <n v="15"/>
    <s v="加藤"/>
    <x v="26"/>
    <x v="64"/>
    <n v="0"/>
    <e v="#N/A"/>
    <e v="#N/A"/>
    <e v="#N/A"/>
    <x v="41"/>
    <x v="1"/>
    <x v="34"/>
    <x v="4"/>
    <x v="4"/>
    <x v="18"/>
    <x v="4"/>
    <n v="36"/>
    <x v="0"/>
    <x v="3"/>
    <m/>
    <x v="0"/>
    <x v="3"/>
    <x v="0"/>
    <x v="1"/>
    <x v="1"/>
    <s v="UINKESKNK1A"/>
    <s v="メイン"/>
    <s v="加藤"/>
    <s v="月"/>
    <n v="5"/>
    <n v="3201"/>
    <s v=""/>
    <s v=""/>
    <s v=""/>
    <s v=""/>
    <s v=""/>
    <s v=""/>
    <x v="0"/>
    <s v="SK1A月5"/>
    <n v="0.5"/>
    <s v="加藤月5"/>
    <n v="0"/>
    <n v="1"/>
    <n v="15"/>
    <s v="3201月5"/>
    <n v="0.125"/>
    <s v="SK1AUINKESKNK1A月53201"/>
    <n v="7.5"/>
    <m/>
  </r>
  <r>
    <n v="1"/>
    <x v="1"/>
    <x v="45"/>
    <x v="2"/>
    <n v="15"/>
    <s v="加藤"/>
    <x v="12"/>
    <x v="117"/>
    <s v="内山"/>
    <s v="IT"/>
    <s v="　"/>
    <s v="専任"/>
    <x v="41"/>
    <x v="1"/>
    <x v="34"/>
    <x v="1"/>
    <x v="3"/>
    <x v="28"/>
    <x v="2"/>
    <n v="36"/>
    <x v="0"/>
    <x v="2"/>
    <m/>
    <x v="0"/>
    <x v="3"/>
    <x v="0"/>
    <x v="1"/>
    <x v="1"/>
    <s v="UINKESKNK1A"/>
    <s v="メイン"/>
    <s v="加藤"/>
    <s v="水"/>
    <n v="1"/>
    <n v="3301"/>
    <s v=""/>
    <s v=""/>
    <s v=""/>
    <s v=""/>
    <s v=""/>
    <s v=""/>
    <x v="0"/>
    <s v="SK1A水1"/>
    <n v="1"/>
    <s v="加藤水1"/>
    <n v="0.25"/>
    <n v="1"/>
    <n v="15"/>
    <s v="3301水1"/>
    <n v="0.25"/>
    <s v="SK1AUINKESKNK1A水13301"/>
    <n v="15"/>
    <m/>
  </r>
  <r>
    <n v="1"/>
    <x v="1"/>
    <x v="45"/>
    <x v="2"/>
    <n v="15"/>
    <s v="加藤"/>
    <x v="16"/>
    <x v="210"/>
    <s v="藤原"/>
    <s v="IT"/>
    <s v="　"/>
    <s v="専任"/>
    <x v="110"/>
    <x v="1"/>
    <x v="28"/>
    <x v="1"/>
    <x v="1"/>
    <x v="28"/>
    <x v="2"/>
    <n v="36"/>
    <x v="0"/>
    <x v="2"/>
    <m/>
    <x v="0"/>
    <x v="3"/>
    <x v="0"/>
    <x v="1"/>
    <x v="0"/>
    <s v="LCIT1A"/>
    <s v="メイン"/>
    <s v="角野"/>
    <s v="水"/>
    <n v="2"/>
    <n v="3301"/>
    <s v=""/>
    <s v=""/>
    <s v=""/>
    <s v=""/>
    <s v=""/>
    <s v=""/>
    <x v="0"/>
    <s v="SK1A水2"/>
    <n v="0.16666666666666666"/>
    <s v="角野水2"/>
    <n v="8.3333333333333329E-2"/>
    <n v="6"/>
    <n v="2.5"/>
    <s v="3301水2"/>
    <n v="8.3333333333333329E-2"/>
    <s v="SK1ALCIT1A水23301"/>
    <n v="2.5"/>
    <m/>
  </r>
  <r>
    <n v="1"/>
    <x v="1"/>
    <x v="45"/>
    <x v="2"/>
    <n v="15"/>
    <s v="加藤"/>
    <x v="16"/>
    <x v="210"/>
    <s v="藤原"/>
    <s v="IT"/>
    <s v="　"/>
    <s v="専任"/>
    <x v="111"/>
    <x v="1"/>
    <x v="28"/>
    <x v="1"/>
    <x v="1"/>
    <x v="28"/>
    <x v="2"/>
    <n v="36"/>
    <x v="0"/>
    <x v="2"/>
    <m/>
    <x v="0"/>
    <x v="3"/>
    <x v="0"/>
    <x v="1"/>
    <x v="0"/>
    <s v="LCIT1B"/>
    <s v="メイン"/>
    <s v="角野"/>
    <s v="水"/>
    <n v="2"/>
    <n v="3301"/>
    <s v=""/>
    <s v=""/>
    <s v=""/>
    <s v=""/>
    <s v=""/>
    <s v=""/>
    <x v="0"/>
    <s v="SK1A水2"/>
    <n v="0.16666666666666666"/>
    <s v="角野水2"/>
    <n v="8.3333333333333329E-2"/>
    <n v="6"/>
    <n v="2.5"/>
    <s v="3301水2"/>
    <n v="8.3333333333333329E-2"/>
    <s v="SK1ALCIT1B水23301"/>
    <n v="2.5"/>
    <m/>
  </r>
  <r>
    <n v="1"/>
    <x v="1"/>
    <x v="45"/>
    <x v="2"/>
    <n v="15"/>
    <s v="加藤"/>
    <x v="16"/>
    <x v="210"/>
    <s v="藤原"/>
    <s v="IT"/>
    <s v="　"/>
    <s v="専任"/>
    <x v="112"/>
    <x v="1"/>
    <x v="74"/>
    <x v="1"/>
    <x v="1"/>
    <x v="5"/>
    <x v="2"/>
    <n v="36"/>
    <x v="0"/>
    <x v="2"/>
    <m/>
    <x v="0"/>
    <x v="3"/>
    <x v="0"/>
    <x v="0"/>
    <x v="0"/>
    <s v="LCIT1C"/>
    <s v="メイン"/>
    <s v="吹野"/>
    <s v="水"/>
    <n v="2"/>
    <n v="3302"/>
    <s v=""/>
    <s v=""/>
    <s v=""/>
    <s v=""/>
    <s v=""/>
    <s v=""/>
    <x v="0"/>
    <s v="SK1A水2"/>
    <n v="0.16666666666666666"/>
    <s v="吹野水2"/>
    <n v="8.3333333333333329E-2"/>
    <n v="6"/>
    <n v="2.5"/>
    <s v="3302水2"/>
    <n v="8.3333333333333329E-2"/>
    <s v="SK1ALCIT1C水23302"/>
    <n v="2.5"/>
    <m/>
  </r>
  <r>
    <n v="1"/>
    <x v="1"/>
    <x v="45"/>
    <x v="2"/>
    <n v="15"/>
    <s v="加藤"/>
    <x v="16"/>
    <x v="210"/>
    <s v="藤原"/>
    <s v="IT"/>
    <s v="　"/>
    <s v="専任"/>
    <x v="113"/>
    <x v="1"/>
    <x v="74"/>
    <x v="1"/>
    <x v="1"/>
    <x v="5"/>
    <x v="2"/>
    <n v="36"/>
    <x v="0"/>
    <x v="2"/>
    <m/>
    <x v="0"/>
    <x v="3"/>
    <x v="0"/>
    <x v="0"/>
    <x v="0"/>
    <s v="LCIT1D"/>
    <s v="メイン"/>
    <s v="吹野"/>
    <s v="水"/>
    <n v="2"/>
    <n v="3302"/>
    <s v=""/>
    <s v=""/>
    <s v=""/>
    <s v=""/>
    <s v=""/>
    <s v=""/>
    <x v="0"/>
    <s v="SK1A水2"/>
    <n v="0.16666666666666666"/>
    <s v="吹野水2"/>
    <n v="8.3333333333333329E-2"/>
    <n v="6"/>
    <n v="2.5"/>
    <s v="3302水2"/>
    <n v="8.3333333333333329E-2"/>
    <s v="SK1ALCIT1D水23302"/>
    <n v="2.5"/>
    <m/>
  </r>
  <r>
    <n v="1"/>
    <x v="1"/>
    <x v="45"/>
    <x v="2"/>
    <n v="15"/>
    <s v="加藤"/>
    <x v="16"/>
    <x v="210"/>
    <s v="藤原"/>
    <s v="IT"/>
    <s v="　"/>
    <s v="専任"/>
    <x v="39"/>
    <x v="1"/>
    <x v="33"/>
    <x v="1"/>
    <x v="1"/>
    <x v="21"/>
    <x v="2"/>
    <n v="36"/>
    <x v="0"/>
    <x v="2"/>
    <m/>
    <x v="0"/>
    <x v="3"/>
    <x v="0"/>
    <x v="1"/>
    <x v="0"/>
    <s v="LCIT1E"/>
    <s v="メイン"/>
    <s v="藤原"/>
    <s v="水"/>
    <n v="2"/>
    <n v="3303"/>
    <s v=""/>
    <s v=""/>
    <s v=""/>
    <s v=""/>
    <s v=""/>
    <s v=""/>
    <x v="0"/>
    <s v="SK1A水2"/>
    <n v="0.16666666666666666"/>
    <s v="藤原水2"/>
    <n v="8.3333333333333329E-2"/>
    <n v="6"/>
    <n v="2.5"/>
    <s v="3303水2"/>
    <n v="8.3333333333333329E-2"/>
    <s v="SK1ALCIT1E水23303"/>
    <n v="2.5"/>
    <m/>
  </r>
  <r>
    <n v="1"/>
    <x v="1"/>
    <x v="45"/>
    <x v="2"/>
    <n v="15"/>
    <s v="加藤"/>
    <x v="16"/>
    <x v="210"/>
    <s v="藤原"/>
    <s v="IT"/>
    <s v="　"/>
    <s v="専任"/>
    <x v="40"/>
    <x v="1"/>
    <x v="33"/>
    <x v="1"/>
    <x v="1"/>
    <x v="21"/>
    <x v="2"/>
    <n v="36"/>
    <x v="0"/>
    <x v="2"/>
    <m/>
    <x v="0"/>
    <x v="3"/>
    <x v="0"/>
    <x v="1"/>
    <x v="0"/>
    <s v="LCIT1F"/>
    <s v="メイン"/>
    <s v="藤原"/>
    <s v="水"/>
    <n v="2"/>
    <n v="3303"/>
    <s v=""/>
    <s v=""/>
    <s v=""/>
    <s v=""/>
    <s v=""/>
    <s v=""/>
    <x v="0"/>
    <s v="SK1A水2"/>
    <n v="0.16666666666666666"/>
    <s v="藤原水2"/>
    <n v="8.3333333333333329E-2"/>
    <n v="6"/>
    <n v="2.5"/>
    <s v="3303水2"/>
    <n v="8.3333333333333329E-2"/>
    <s v="SK1ALCIT1F水23303"/>
    <n v="2.5"/>
    <m/>
  </r>
  <r>
    <n v="1"/>
    <x v="1"/>
    <x v="45"/>
    <x v="2"/>
    <n v="15"/>
    <s v="加藤"/>
    <x v="16"/>
    <x v="63"/>
    <s v="藤原"/>
    <s v="IT"/>
    <s v="　"/>
    <s v="専任"/>
    <x v="110"/>
    <x v="1"/>
    <x v="28"/>
    <x v="1"/>
    <x v="0"/>
    <x v="38"/>
    <x v="5"/>
    <n v="15"/>
    <x v="0"/>
    <x v="5"/>
    <m/>
    <x v="0"/>
    <x v="3"/>
    <x v="0"/>
    <x v="1"/>
    <x v="0"/>
    <s v="LCIT1A"/>
    <s v="メイン"/>
    <s v="角野"/>
    <s v="水"/>
    <n v="3"/>
    <n v="3701"/>
    <s v=""/>
    <s v=""/>
    <s v=""/>
    <s v=""/>
    <s v=""/>
    <s v=""/>
    <x v="0"/>
    <s v="SK1A水3"/>
    <n v="0.125"/>
    <s v="角野水3"/>
    <n v="0.16666666666666666"/>
    <n v="6"/>
    <n v="2.5"/>
    <s v="3701水3"/>
    <n v="0.16666666666666666"/>
    <s v="SK1ALCIT1A水33701"/>
    <n v="2.5"/>
    <m/>
  </r>
  <r>
    <n v="1"/>
    <x v="1"/>
    <x v="45"/>
    <x v="2"/>
    <n v="15"/>
    <s v="加藤"/>
    <x v="16"/>
    <x v="63"/>
    <s v="藤原"/>
    <s v="IT"/>
    <s v="　"/>
    <s v="専任"/>
    <x v="111"/>
    <x v="1"/>
    <x v="31"/>
    <x v="1"/>
    <x v="0"/>
    <x v="43"/>
    <x v="5"/>
    <n v="15"/>
    <x v="0"/>
    <x v="5"/>
    <m/>
    <x v="0"/>
    <x v="3"/>
    <x v="0"/>
    <x v="0"/>
    <x v="0"/>
    <s v="LCIT1B"/>
    <s v="メイン"/>
    <s v="森"/>
    <s v="水"/>
    <n v="3"/>
    <n v="3702"/>
    <s v=""/>
    <s v=""/>
    <s v=""/>
    <s v=""/>
    <s v=""/>
    <s v=""/>
    <x v="0"/>
    <s v="SK1A水3"/>
    <n v="0.125"/>
    <s v="森水3"/>
    <n v="0.16666666666666666"/>
    <n v="6"/>
    <n v="2.5"/>
    <s v="3702水3"/>
    <n v="0.16666666666666666"/>
    <s v="SK1ALCIT1B水33702"/>
    <n v="2.5"/>
    <m/>
  </r>
  <r>
    <n v="1"/>
    <x v="1"/>
    <x v="45"/>
    <x v="2"/>
    <n v="15"/>
    <s v="加藤"/>
    <x v="16"/>
    <x v="63"/>
    <s v="藤原"/>
    <s v="IT"/>
    <s v="　"/>
    <s v="専任"/>
    <x v="112"/>
    <x v="1"/>
    <x v="74"/>
    <x v="1"/>
    <x v="0"/>
    <x v="34"/>
    <x v="5"/>
    <n v="15"/>
    <x v="0"/>
    <x v="5"/>
    <m/>
    <x v="0"/>
    <x v="3"/>
    <x v="0"/>
    <x v="0"/>
    <x v="0"/>
    <s v="LCIT1C"/>
    <s v="メイン"/>
    <s v="吹野"/>
    <s v="水"/>
    <n v="3"/>
    <n v="3703"/>
    <s v=""/>
    <s v=""/>
    <s v=""/>
    <s v=""/>
    <s v=""/>
    <s v=""/>
    <x v="0"/>
    <s v="SK1A水3"/>
    <n v="0.125"/>
    <s v="吹野水3"/>
    <n v="0.16666666666666666"/>
    <n v="6"/>
    <n v="2.5"/>
    <s v="3703水3"/>
    <n v="0.16666666666666666"/>
    <s v="SK1ALCIT1C水33703"/>
    <n v="2.5"/>
    <m/>
  </r>
  <r>
    <n v="1"/>
    <x v="1"/>
    <x v="45"/>
    <x v="2"/>
    <n v="15"/>
    <s v="加藤"/>
    <x v="16"/>
    <x v="63"/>
    <s v="藤原"/>
    <s v="IT"/>
    <s v="　"/>
    <s v="専任"/>
    <x v="113"/>
    <x v="1"/>
    <x v="44"/>
    <x v="1"/>
    <x v="0"/>
    <x v="28"/>
    <x v="2"/>
    <n v="36"/>
    <x v="0"/>
    <x v="2"/>
    <m/>
    <x v="0"/>
    <x v="3"/>
    <x v="0"/>
    <x v="0"/>
    <x v="0"/>
    <s v="LCIT1D"/>
    <s v="メイン"/>
    <s v="杉原"/>
    <s v="水"/>
    <n v="3"/>
    <n v="3301"/>
    <s v=""/>
    <s v=""/>
    <s v=""/>
    <s v=""/>
    <s v=""/>
    <s v=""/>
    <x v="0"/>
    <s v="SK1A水3"/>
    <n v="0.125"/>
    <s v="杉原水3"/>
    <n v="0.16666666666666666"/>
    <n v="6"/>
    <n v="2.5"/>
    <s v="3301水3"/>
    <n v="0.16666666666666666"/>
    <s v="SK1ALCIT1D水33301"/>
    <n v="2.5"/>
    <m/>
  </r>
  <r>
    <n v="1"/>
    <x v="1"/>
    <x v="45"/>
    <x v="2"/>
    <n v="15"/>
    <s v="加藤"/>
    <x v="16"/>
    <x v="63"/>
    <s v="藤原"/>
    <s v="IT"/>
    <s v="　"/>
    <s v="専任"/>
    <x v="39"/>
    <x v="1"/>
    <x v="33"/>
    <x v="1"/>
    <x v="0"/>
    <x v="5"/>
    <x v="2"/>
    <n v="36"/>
    <x v="0"/>
    <x v="2"/>
    <m/>
    <x v="0"/>
    <x v="3"/>
    <x v="0"/>
    <x v="1"/>
    <x v="0"/>
    <s v="LCIT1E"/>
    <s v="メイン"/>
    <s v="藤原"/>
    <s v="水"/>
    <n v="3"/>
    <n v="3302"/>
    <s v=""/>
    <s v=""/>
    <s v=""/>
    <s v=""/>
    <s v=""/>
    <s v=""/>
    <x v="0"/>
    <s v="SK1A水3"/>
    <n v="0.125"/>
    <s v="藤原水3"/>
    <n v="0.16666666666666666"/>
    <n v="6"/>
    <n v="2.5"/>
    <s v="3302水3"/>
    <n v="8.3333333333333329E-2"/>
    <s v="SK1ALCIT1E水33302"/>
    <n v="1.25"/>
    <m/>
  </r>
  <r>
    <n v="1"/>
    <x v="1"/>
    <x v="45"/>
    <x v="2"/>
    <n v="15"/>
    <s v="加藤"/>
    <x v="16"/>
    <x v="63"/>
    <s v="藤原"/>
    <s v="IT"/>
    <s v="　"/>
    <s v="専任"/>
    <x v="40"/>
    <x v="1"/>
    <x v="26"/>
    <x v="1"/>
    <x v="0"/>
    <x v="21"/>
    <x v="2"/>
    <n v="36"/>
    <x v="0"/>
    <x v="2"/>
    <m/>
    <x v="0"/>
    <x v="3"/>
    <x v="0"/>
    <x v="0"/>
    <x v="0"/>
    <s v="LCIT1F"/>
    <s v="メイン"/>
    <s v="梶山"/>
    <s v="水"/>
    <n v="3"/>
    <n v="3303"/>
    <s v=""/>
    <s v=""/>
    <s v=""/>
    <s v=""/>
    <s v=""/>
    <s v=""/>
    <x v="0"/>
    <s v="SK1A水3"/>
    <n v="0.125"/>
    <s v="梶山水3"/>
    <n v="0.16666666666666666"/>
    <n v="6"/>
    <n v="2.5"/>
    <s v="3303水3"/>
    <n v="8.3333333333333329E-2"/>
    <s v="SK1ALCIT1F水33303"/>
    <n v="1.25"/>
    <m/>
  </r>
  <r>
    <n v="1"/>
    <x v="1"/>
    <x v="45"/>
    <x v="2"/>
    <n v="15"/>
    <s v="加藤"/>
    <x v="29"/>
    <x v="72"/>
    <s v="奥田"/>
    <s v="ゲーム"/>
    <s v="プログラム"/>
    <s v="専任"/>
    <x v="114"/>
    <x v="1"/>
    <x v="56"/>
    <x v="1"/>
    <x v="2"/>
    <x v="18"/>
    <x v="4"/>
    <n v="36"/>
    <x v="0"/>
    <x v="3"/>
    <m/>
    <x v="0"/>
    <x v="1"/>
    <x v="1"/>
    <x v="1"/>
    <x v="0"/>
    <s v="LFEIT1A"/>
    <s v="メイン"/>
    <s v="奥田"/>
    <s v="水"/>
    <n v="4"/>
    <n v="3201"/>
    <s v=""/>
    <s v=""/>
    <s v=""/>
    <s v=""/>
    <s v=""/>
    <s v=""/>
    <x v="0"/>
    <s v="SK1A水4"/>
    <n v="0.33333333333333331"/>
    <s v="奥田水4"/>
    <n v="0.16666666666666666"/>
    <n v="3"/>
    <n v="5"/>
    <s v="3201水4"/>
    <n v="0.16666666666666666"/>
    <s v="SK1ALFEIT1A水43201"/>
    <n v="5"/>
    <m/>
  </r>
  <r>
    <n v="1"/>
    <x v="1"/>
    <x v="45"/>
    <x v="2"/>
    <n v="15"/>
    <s v="加藤"/>
    <x v="29"/>
    <x v="72"/>
    <s v="奥田"/>
    <s v="ゲーム"/>
    <s v="プログラム"/>
    <s v="専任"/>
    <x v="115"/>
    <x v="1"/>
    <x v="69"/>
    <x v="1"/>
    <x v="2"/>
    <x v="19"/>
    <x v="4"/>
    <n v="36"/>
    <x v="0"/>
    <x v="3"/>
    <m/>
    <x v="0"/>
    <x v="3"/>
    <x v="0"/>
    <x v="1"/>
    <x v="0"/>
    <s v="LFEIT1B"/>
    <s v="メイン"/>
    <s v="寺澤"/>
    <s v="水"/>
    <n v="4"/>
    <n v="3202"/>
    <s v=""/>
    <s v=""/>
    <s v=""/>
    <s v=""/>
    <s v=""/>
    <s v=""/>
    <x v="0"/>
    <s v="SK1A水4"/>
    <n v="0.33333333333333331"/>
    <s v="寺澤水4"/>
    <n v="0.16666666666666666"/>
    <n v="3"/>
    <n v="5"/>
    <s v="3202水4"/>
    <n v="0.16666666666666666"/>
    <s v="SK1ALFEIT1B水43202"/>
    <n v="5"/>
    <m/>
  </r>
  <r>
    <n v="1"/>
    <x v="1"/>
    <x v="45"/>
    <x v="2"/>
    <n v="15"/>
    <s v="加藤"/>
    <x v="29"/>
    <x v="72"/>
    <s v="奥田"/>
    <s v="ゲーム"/>
    <s v="プログラム"/>
    <s v="専任"/>
    <x v="116"/>
    <x v="1"/>
    <x v="74"/>
    <x v="1"/>
    <x v="2"/>
    <x v="40"/>
    <x v="4"/>
    <n v="36"/>
    <x v="0"/>
    <x v="3"/>
    <m/>
    <x v="0"/>
    <x v="3"/>
    <x v="0"/>
    <x v="0"/>
    <x v="0"/>
    <s v="LFEIT1C"/>
    <s v="メイン"/>
    <s v="吹野"/>
    <s v="水"/>
    <n v="4"/>
    <n v="3203"/>
    <s v=""/>
    <s v=""/>
    <s v=""/>
    <s v=""/>
    <s v=""/>
    <s v=""/>
    <x v="0"/>
    <s v="SK1A水4"/>
    <n v="0.33333333333333331"/>
    <s v="吹野水4"/>
    <n v="0.16666666666666666"/>
    <n v="3"/>
    <n v="5"/>
    <s v="3203水4"/>
    <n v="0.16666666666666666"/>
    <s v="SK1ALFEIT1C水43203"/>
    <n v="5"/>
    <m/>
  </r>
  <r>
    <n v="1"/>
    <x v="1"/>
    <x v="45"/>
    <x v="2"/>
    <n v="15"/>
    <s v="加藤"/>
    <x v="29"/>
    <x v="70"/>
    <s v="今井"/>
    <s v="IT"/>
    <s v="　"/>
    <s v="専任"/>
    <x v="41"/>
    <x v="1"/>
    <x v="69"/>
    <x v="2"/>
    <x v="3"/>
    <x v="18"/>
    <x v="4"/>
    <n v="36"/>
    <x v="0"/>
    <x v="3"/>
    <m/>
    <x v="0"/>
    <x v="3"/>
    <x v="0"/>
    <x v="1"/>
    <x v="0"/>
    <s v="UINKESKNK1A"/>
    <s v="メイン"/>
    <s v="寺澤"/>
    <s v="木"/>
    <n v="1"/>
    <n v="3201"/>
    <s v=""/>
    <s v=""/>
    <s v=""/>
    <s v=""/>
    <s v=""/>
    <s v=""/>
    <x v="0"/>
    <s v="SK1A木1"/>
    <n v="1"/>
    <s v="寺澤木1"/>
    <n v="0.25"/>
    <n v="1"/>
    <n v="15"/>
    <s v="3201木1"/>
    <n v="0.25"/>
    <s v="SK1AUINKESKNK1A木13201"/>
    <n v="15"/>
    <m/>
  </r>
  <r>
    <n v="1"/>
    <x v="1"/>
    <x v="45"/>
    <x v="2"/>
    <n v="15"/>
    <s v="加藤"/>
    <x v="29"/>
    <x v="119"/>
    <s v="今井"/>
    <s v="IT"/>
    <s v="　"/>
    <s v="専任"/>
    <x v="41"/>
    <x v="1"/>
    <x v="68"/>
    <x v="2"/>
    <x v="1"/>
    <x v="18"/>
    <x v="4"/>
    <n v="36"/>
    <x v="0"/>
    <x v="3"/>
    <m/>
    <x v="0"/>
    <x v="3"/>
    <x v="0"/>
    <x v="1"/>
    <x v="0"/>
    <s v="UINKESKNK1A"/>
    <s v="メイン"/>
    <s v="今井"/>
    <s v="木"/>
    <n v="2"/>
    <n v="3201"/>
    <s v=""/>
    <s v=""/>
    <s v=""/>
    <s v=""/>
    <s v=""/>
    <s v=""/>
    <x v="0"/>
    <s v="SK1A木2"/>
    <n v="1"/>
    <s v="今井木2"/>
    <n v="0.25"/>
    <n v="1"/>
    <n v="15"/>
    <s v="3201木2"/>
    <n v="0.25"/>
    <s v="SK1AUINKESKNK1A木23201"/>
    <n v="15"/>
    <m/>
  </r>
  <r>
    <n v="1"/>
    <x v="1"/>
    <x v="45"/>
    <x v="2"/>
    <n v="15"/>
    <s v="加藤"/>
    <x v="12"/>
    <x v="26"/>
    <s v="内山"/>
    <s v="IT"/>
    <s v="　"/>
    <s v="専任"/>
    <x v="41"/>
    <x v="1"/>
    <x v="34"/>
    <x v="2"/>
    <x v="0"/>
    <x v="15"/>
    <x v="0"/>
    <n v="36"/>
    <x v="0"/>
    <x v="4"/>
    <m/>
    <x v="0"/>
    <x v="3"/>
    <x v="0"/>
    <x v="1"/>
    <x v="1"/>
    <s v="UINKESKNK1A"/>
    <s v="メイン"/>
    <s v="加藤"/>
    <s v="木"/>
    <n v="3"/>
    <n v="3601"/>
    <s v=""/>
    <s v=""/>
    <s v=""/>
    <s v=""/>
    <s v=""/>
    <s v=""/>
    <x v="0"/>
    <s v="SK1A木3"/>
    <n v="0.5"/>
    <s v="加藤木3"/>
    <n v="0.25"/>
    <n v="1"/>
    <n v="15"/>
    <s v="3601木3"/>
    <n v="0.125"/>
    <s v="SK1AUINKESKNK1A木33601"/>
    <n v="7.5"/>
    <m/>
  </r>
  <r>
    <n v="1"/>
    <x v="1"/>
    <x v="45"/>
    <x v="2"/>
    <n v="15"/>
    <s v="加藤"/>
    <x v="29"/>
    <x v="72"/>
    <s v="奥田"/>
    <s v="ゲーム"/>
    <s v="プログラム"/>
    <s v="専任"/>
    <x v="114"/>
    <x v="1"/>
    <x v="56"/>
    <x v="2"/>
    <x v="2"/>
    <x v="18"/>
    <x v="4"/>
    <n v="36"/>
    <x v="0"/>
    <x v="3"/>
    <m/>
    <x v="0"/>
    <x v="1"/>
    <x v="1"/>
    <x v="1"/>
    <x v="0"/>
    <s v="LFEIT1A"/>
    <s v="メイン"/>
    <s v="奥田"/>
    <s v="木"/>
    <n v="4"/>
    <n v="3201"/>
    <s v=""/>
    <s v=""/>
    <s v=""/>
    <s v=""/>
    <s v=""/>
    <s v=""/>
    <x v="0"/>
    <s v="SK1A木4"/>
    <n v="0.33333333333333331"/>
    <s v="奥田木4"/>
    <n v="0.16666666666666666"/>
    <n v="3"/>
    <n v="5"/>
    <s v="3201木4"/>
    <n v="0.16666666666666666"/>
    <s v="SK1ALFEIT1A木43201"/>
    <n v="5"/>
    <m/>
  </r>
  <r>
    <n v="1"/>
    <x v="1"/>
    <x v="45"/>
    <x v="2"/>
    <n v="15"/>
    <s v="加藤"/>
    <x v="29"/>
    <x v="72"/>
    <s v="奥田"/>
    <s v="ゲーム"/>
    <s v="プログラム"/>
    <s v="専任"/>
    <x v="115"/>
    <x v="1"/>
    <x v="69"/>
    <x v="2"/>
    <x v="2"/>
    <x v="19"/>
    <x v="4"/>
    <n v="36"/>
    <x v="0"/>
    <x v="3"/>
    <m/>
    <x v="0"/>
    <x v="3"/>
    <x v="0"/>
    <x v="1"/>
    <x v="0"/>
    <s v="LFEIT1B"/>
    <s v="メイン"/>
    <s v="寺澤"/>
    <s v="木"/>
    <n v="4"/>
    <n v="3202"/>
    <s v=""/>
    <s v=""/>
    <s v=""/>
    <s v=""/>
    <s v=""/>
    <s v=""/>
    <x v="0"/>
    <s v="SK1A木4"/>
    <n v="0.33333333333333331"/>
    <s v="寺澤木4"/>
    <n v="0.16666666666666666"/>
    <n v="3"/>
    <n v="5"/>
    <s v="3202木4"/>
    <n v="0.16666666666666666"/>
    <s v="SK1ALFEIT1B木43202"/>
    <n v="5"/>
    <m/>
  </r>
  <r>
    <n v="1"/>
    <x v="1"/>
    <x v="45"/>
    <x v="2"/>
    <n v="15"/>
    <s v="加藤"/>
    <x v="29"/>
    <x v="72"/>
    <s v="奥田"/>
    <s v="ゲーム"/>
    <s v="プログラム"/>
    <s v="専任"/>
    <x v="116"/>
    <x v="1"/>
    <x v="74"/>
    <x v="2"/>
    <x v="2"/>
    <x v="40"/>
    <x v="4"/>
    <n v="36"/>
    <x v="0"/>
    <x v="3"/>
    <m/>
    <x v="0"/>
    <x v="3"/>
    <x v="0"/>
    <x v="0"/>
    <x v="0"/>
    <s v="LFEIT1C"/>
    <s v="メイン"/>
    <s v="吹野"/>
    <s v="木"/>
    <n v="4"/>
    <n v="3203"/>
    <s v=""/>
    <s v=""/>
    <s v=""/>
    <s v=""/>
    <s v=""/>
    <s v=""/>
    <x v="0"/>
    <s v="SK1A木4"/>
    <n v="0.33333333333333331"/>
    <s v="吹野木4"/>
    <n v="0.16666666666666666"/>
    <n v="3"/>
    <n v="5"/>
    <s v="3203木4"/>
    <n v="0.16666666666666666"/>
    <s v="SK1ALFEIT1C木43203"/>
    <n v="5"/>
    <m/>
  </r>
  <r>
    <n v="2"/>
    <x v="1"/>
    <x v="46"/>
    <x v="2"/>
    <n v="15"/>
    <s v="朱"/>
    <x v="16"/>
    <x v="133"/>
    <s v="朱"/>
    <s v="IT"/>
    <s v="　"/>
    <s v="専任"/>
    <x v="42"/>
    <x v="1"/>
    <x v="75"/>
    <x v="0"/>
    <x v="3"/>
    <x v="17"/>
    <x v="3"/>
    <n v="32"/>
    <x v="2"/>
    <x v="1"/>
    <m/>
    <x v="0"/>
    <x v="3"/>
    <x v="0"/>
    <x v="1"/>
    <x v="1"/>
    <s v="USKWK2KE3A"/>
    <s v="メイン"/>
    <s v="朱"/>
    <s v="火"/>
    <n v="1"/>
    <n v="1403"/>
    <s v=""/>
    <s v=""/>
    <s v=""/>
    <s v=""/>
    <s v=""/>
    <s v=""/>
    <x v="0"/>
    <s v="SK2A火1"/>
    <n v="1"/>
    <s v="朱火1"/>
    <n v="0.33333333333333331"/>
    <n v="1"/>
    <n v="15"/>
    <s v="1403火1"/>
    <n v="0.33333333333333331"/>
    <s v="SK2AUSKWK2KE3A火11403"/>
    <n v="15"/>
    <m/>
  </r>
  <r>
    <n v="2"/>
    <x v="1"/>
    <x v="46"/>
    <x v="2"/>
    <n v="15"/>
    <s v="朱"/>
    <x v="16"/>
    <x v="35"/>
    <s v="朱"/>
    <s v="IT"/>
    <s v="　"/>
    <s v="専任"/>
    <x v="42"/>
    <x v="1"/>
    <x v="75"/>
    <x v="0"/>
    <x v="1"/>
    <x v="17"/>
    <x v="3"/>
    <n v="32"/>
    <x v="2"/>
    <x v="1"/>
    <m/>
    <x v="0"/>
    <x v="3"/>
    <x v="0"/>
    <x v="1"/>
    <x v="1"/>
    <s v="USKWK2KE3A"/>
    <s v="メイン"/>
    <s v="朱"/>
    <s v="火"/>
    <n v="2"/>
    <n v="1403"/>
    <s v=""/>
    <s v=""/>
    <s v=""/>
    <s v=""/>
    <s v=""/>
    <s v=""/>
    <x v="0"/>
    <s v="SK2A火2"/>
    <n v="0.5"/>
    <s v="朱火2"/>
    <n v="0.33333333333333331"/>
    <n v="1"/>
    <n v="15"/>
    <s v="1403火2"/>
    <n v="0.16666666666666666"/>
    <s v="SK2AUSKWK2KE3A火21403"/>
    <n v="7.5"/>
    <m/>
  </r>
  <r>
    <n v="2"/>
    <x v="1"/>
    <x v="46"/>
    <x v="2"/>
    <n v="15"/>
    <s v="朱"/>
    <x v="15"/>
    <x v="30"/>
    <s v="寺澤"/>
    <s v="IT"/>
    <s v="　"/>
    <s v="専任"/>
    <x v="43"/>
    <x v="1"/>
    <x v="69"/>
    <x v="0"/>
    <x v="0"/>
    <x v="17"/>
    <x v="3"/>
    <n v="32"/>
    <x v="2"/>
    <x v="1"/>
    <m/>
    <x v="0"/>
    <x v="3"/>
    <x v="0"/>
    <x v="1"/>
    <x v="0"/>
    <s v="USK2KE3A"/>
    <s v="メイン"/>
    <s v="寺澤"/>
    <s v="火"/>
    <n v="3"/>
    <n v="1403"/>
    <s v=""/>
    <s v=""/>
    <s v=""/>
    <s v=""/>
    <s v=""/>
    <s v=""/>
    <x v="0"/>
    <s v="SK2A火3"/>
    <n v="0.5"/>
    <s v="寺澤火3"/>
    <n v="0.25"/>
    <n v="1"/>
    <n v="15"/>
    <s v="1403火3"/>
    <n v="0.25"/>
    <s v="SK2AUSK2KE3A火31403"/>
    <n v="7.5"/>
    <m/>
  </r>
  <r>
    <n v="2"/>
    <x v="1"/>
    <x v="46"/>
    <x v="2"/>
    <n v="15"/>
    <s v="朱"/>
    <x v="15"/>
    <x v="30"/>
    <s v="寺澤"/>
    <s v="IT"/>
    <s v="　"/>
    <s v="専任"/>
    <x v="43"/>
    <x v="1"/>
    <x v="69"/>
    <x v="0"/>
    <x v="2"/>
    <x v="17"/>
    <x v="3"/>
    <n v="32"/>
    <x v="2"/>
    <x v="1"/>
    <m/>
    <x v="0"/>
    <x v="3"/>
    <x v="0"/>
    <x v="1"/>
    <x v="0"/>
    <s v="USK2KE3A"/>
    <s v="メイン"/>
    <s v="寺澤"/>
    <s v="火"/>
    <n v="4"/>
    <n v="1403"/>
    <s v=""/>
    <s v=""/>
    <s v=""/>
    <s v=""/>
    <s v=""/>
    <s v=""/>
    <x v="0"/>
    <s v="SK2A火4"/>
    <n v="0.5"/>
    <s v="寺澤火4"/>
    <n v="0.25"/>
    <n v="1"/>
    <n v="15"/>
    <s v="1403火4"/>
    <n v="0.25"/>
    <s v="SK2AUSK2KE3A火41403"/>
    <n v="7.5"/>
    <m/>
  </r>
  <r>
    <n v="2"/>
    <x v="1"/>
    <x v="46"/>
    <x v="2"/>
    <n v="15"/>
    <s v="朱"/>
    <x v="29"/>
    <x v="211"/>
    <s v="今井"/>
    <s v="IT"/>
    <s v="　"/>
    <s v="専任"/>
    <x v="117"/>
    <x v="1"/>
    <x v="68"/>
    <x v="3"/>
    <x v="3"/>
    <x v="25"/>
    <x v="2"/>
    <n v="36"/>
    <x v="0"/>
    <x v="1"/>
    <m/>
    <x v="0"/>
    <x v="3"/>
    <x v="0"/>
    <x v="1"/>
    <x v="0"/>
    <s v="LKT1_IESKNKWK2KE3A"/>
    <s v="メイン"/>
    <s v="今井"/>
    <s v="金"/>
    <n v="1"/>
    <n v="3401"/>
    <s v=""/>
    <s v=""/>
    <s v=""/>
    <s v=""/>
    <s v=""/>
    <s v=""/>
    <x v="0"/>
    <s v="SK2A金1"/>
    <n v="0.33333333333333331"/>
    <s v="今井金1"/>
    <n v="0.16666666666666666"/>
    <n v="3"/>
    <n v="5"/>
    <s v="3401金1"/>
    <n v="0.16666666666666666"/>
    <s v="SK2ALKT1_IESKNKWK2KE3A金13401"/>
    <n v="5"/>
    <m/>
  </r>
  <r>
    <n v="2"/>
    <x v="1"/>
    <x v="46"/>
    <x v="2"/>
    <n v="15"/>
    <s v="朱"/>
    <x v="29"/>
    <x v="211"/>
    <s v="今井"/>
    <s v="IT"/>
    <s v="　"/>
    <s v="専任"/>
    <x v="118"/>
    <x v="1"/>
    <x v="31"/>
    <x v="3"/>
    <x v="3"/>
    <x v="16"/>
    <x v="2"/>
    <n v="36"/>
    <x v="0"/>
    <x v="1"/>
    <m/>
    <x v="0"/>
    <x v="3"/>
    <x v="0"/>
    <x v="0"/>
    <x v="0"/>
    <s v="LKT1_IESKNKWK2KE3B"/>
    <s v="メイン"/>
    <s v="森"/>
    <s v="金"/>
    <n v="1"/>
    <n v="3402"/>
    <s v=""/>
    <s v=""/>
    <s v=""/>
    <s v=""/>
    <s v=""/>
    <s v=""/>
    <x v="0"/>
    <s v="SK2A金1"/>
    <n v="0.33333333333333331"/>
    <s v="森金1"/>
    <n v="0.16666666666666666"/>
    <n v="3"/>
    <n v="5"/>
    <s v="3402金1"/>
    <n v="0.16666666666666666"/>
    <s v="SK2ALKT1_IESKNKWK2KE3B金13402"/>
    <n v="5"/>
    <m/>
  </r>
  <r>
    <n v="2"/>
    <x v="1"/>
    <x v="46"/>
    <x v="2"/>
    <n v="15"/>
    <s v="朱"/>
    <x v="29"/>
    <x v="211"/>
    <s v="今井"/>
    <s v="IT"/>
    <s v="　"/>
    <s v="専任"/>
    <x v="119"/>
    <x v="1"/>
    <x v="34"/>
    <x v="3"/>
    <x v="3"/>
    <x v="12"/>
    <x v="2"/>
    <n v="36"/>
    <x v="0"/>
    <x v="1"/>
    <m/>
    <x v="0"/>
    <x v="3"/>
    <x v="0"/>
    <x v="1"/>
    <x v="0"/>
    <s v="LKT1_IESKNKWK2KE3C"/>
    <s v="メイン"/>
    <s v="加藤"/>
    <s v="金"/>
    <n v="1"/>
    <n v="3403"/>
    <s v=""/>
    <s v=""/>
    <s v=""/>
    <s v=""/>
    <s v=""/>
    <s v=""/>
    <x v="0"/>
    <s v="SK2A金1"/>
    <n v="0.33333333333333331"/>
    <s v="加藤金1"/>
    <n v="0.16666666666666666"/>
    <n v="3"/>
    <n v="5"/>
    <s v="3403金1"/>
    <n v="0.16666666666666666"/>
    <s v="SK2ALKT1_IESKNKWK2KE3C金13403"/>
    <n v="5"/>
    <m/>
  </r>
  <r>
    <n v="2"/>
    <x v="1"/>
    <x v="46"/>
    <x v="2"/>
    <n v="15"/>
    <s v="朱"/>
    <x v="13"/>
    <x v="33"/>
    <s v="土居"/>
    <s v="IT"/>
    <s v="　"/>
    <s v="専任"/>
    <x v="42"/>
    <x v="1"/>
    <x v="43"/>
    <x v="3"/>
    <x v="1"/>
    <x v="26"/>
    <x v="1"/>
    <n v="36"/>
    <x v="0"/>
    <x v="4"/>
    <m/>
    <x v="0"/>
    <x v="3"/>
    <x v="0"/>
    <x v="1"/>
    <x v="0"/>
    <s v="USKWK2KE3A"/>
    <s v="メイン"/>
    <s v="土居"/>
    <s v="金"/>
    <n v="2"/>
    <n v="3602"/>
    <s v=""/>
    <s v=""/>
    <s v=""/>
    <s v=""/>
    <s v=""/>
    <s v=""/>
    <x v="0"/>
    <s v="SK2A金2"/>
    <n v="0.5"/>
    <s v="土居金2"/>
    <n v="0.33333333333333331"/>
    <n v="1"/>
    <n v="15"/>
    <s v="3602金2"/>
    <n v="0.16666666666666666"/>
    <s v="SK2AUSKWK2KE3A金23602"/>
    <n v="7.5"/>
    <m/>
  </r>
  <r>
    <n v="2"/>
    <x v="1"/>
    <x v="46"/>
    <x v="2"/>
    <n v="15"/>
    <s v="朱"/>
    <x v="13"/>
    <x v="33"/>
    <s v="土居"/>
    <s v="IT"/>
    <s v="　"/>
    <s v="専任"/>
    <x v="42"/>
    <x v="1"/>
    <x v="43"/>
    <x v="3"/>
    <x v="0"/>
    <x v="26"/>
    <x v="1"/>
    <n v="36"/>
    <x v="0"/>
    <x v="4"/>
    <m/>
    <x v="0"/>
    <x v="3"/>
    <x v="0"/>
    <x v="1"/>
    <x v="0"/>
    <s v="USKWK2KE3A"/>
    <s v="メイン"/>
    <s v="土居"/>
    <s v="金"/>
    <n v="3"/>
    <n v="3602"/>
    <s v=""/>
    <s v=""/>
    <s v=""/>
    <s v=""/>
    <s v=""/>
    <s v=""/>
    <x v="0"/>
    <s v="SK2A金3"/>
    <n v="0.5"/>
    <s v="土居金3"/>
    <n v="0.33333333333333331"/>
    <n v="1"/>
    <n v="15"/>
    <s v="3602金3"/>
    <n v="0.16666666666666666"/>
    <s v="SK2AUSKWK2KE3A金33602"/>
    <n v="7.5"/>
    <m/>
  </r>
  <r>
    <n v="2"/>
    <x v="1"/>
    <x v="46"/>
    <x v="2"/>
    <n v="15"/>
    <s v="朱"/>
    <x v="14"/>
    <x v="32"/>
    <s v="内山"/>
    <s v="IT"/>
    <s v="　"/>
    <s v="専任"/>
    <x v="47"/>
    <x v="1"/>
    <x v="41"/>
    <x v="3"/>
    <x v="2"/>
    <x v="15"/>
    <x v="0"/>
    <n v="36"/>
    <x v="0"/>
    <x v="4"/>
    <m/>
    <x v="0"/>
    <x v="3"/>
    <x v="0"/>
    <x v="0"/>
    <x v="0"/>
    <s v="USKNKWK2A"/>
    <s v="メイン"/>
    <s v="辻本"/>
    <s v="金"/>
    <n v="4"/>
    <n v="3601"/>
    <s v=""/>
    <s v=""/>
    <s v=""/>
    <s v=""/>
    <s v=""/>
    <s v=""/>
    <x v="0"/>
    <s v="SK2A金4"/>
    <n v="0.5"/>
    <s v="辻本金4"/>
    <n v="0.33333333333333331"/>
    <n v="1"/>
    <n v="15"/>
    <s v="3601金4"/>
    <n v="0.16666666666666666"/>
    <s v="SK2AUSKNKWK2A金43601"/>
    <n v="7.5"/>
    <m/>
  </r>
  <r>
    <n v="2"/>
    <x v="1"/>
    <x v="46"/>
    <x v="2"/>
    <n v="15"/>
    <s v="朱"/>
    <x v="29"/>
    <x v="211"/>
    <s v="今井"/>
    <s v="IT"/>
    <s v="　"/>
    <s v="専任"/>
    <x v="117"/>
    <x v="1"/>
    <x v="68"/>
    <x v="4"/>
    <x v="3"/>
    <x v="25"/>
    <x v="2"/>
    <n v="36"/>
    <x v="0"/>
    <x v="1"/>
    <m/>
    <x v="0"/>
    <x v="3"/>
    <x v="0"/>
    <x v="1"/>
    <x v="0"/>
    <s v="LKT1_IESKNKWK2KE3A"/>
    <s v="メイン"/>
    <s v="今井"/>
    <s v="月"/>
    <n v="1"/>
    <n v="3401"/>
    <s v=""/>
    <s v=""/>
    <s v=""/>
    <s v=""/>
    <s v=""/>
    <s v=""/>
    <x v="0"/>
    <s v="SK2A月1"/>
    <n v="0.33333333333333331"/>
    <s v="今井月1"/>
    <n v="0.16666666666666666"/>
    <n v="3"/>
    <n v="5"/>
    <s v="3401月1"/>
    <n v="0.16666666666666666"/>
    <s v="SK2ALKT1_IESKNKWK2KE3A月13401"/>
    <n v="5"/>
    <m/>
  </r>
  <r>
    <n v="2"/>
    <x v="1"/>
    <x v="46"/>
    <x v="2"/>
    <n v="15"/>
    <s v="朱"/>
    <x v="29"/>
    <x v="211"/>
    <s v="今井"/>
    <s v="IT"/>
    <s v="　"/>
    <s v="専任"/>
    <x v="118"/>
    <x v="1"/>
    <x v="31"/>
    <x v="4"/>
    <x v="3"/>
    <x v="16"/>
    <x v="2"/>
    <n v="36"/>
    <x v="0"/>
    <x v="1"/>
    <m/>
    <x v="0"/>
    <x v="3"/>
    <x v="0"/>
    <x v="0"/>
    <x v="0"/>
    <s v="LKT1_IESKNKWK2KE3B"/>
    <s v="メイン"/>
    <s v="森"/>
    <s v="月"/>
    <n v="1"/>
    <n v="3402"/>
    <s v=""/>
    <s v=""/>
    <s v=""/>
    <s v=""/>
    <s v=""/>
    <s v=""/>
    <x v="0"/>
    <s v="SK2A月1"/>
    <n v="0.33333333333333331"/>
    <s v="森月1"/>
    <n v="0.16666666666666666"/>
    <n v="3"/>
    <n v="5"/>
    <s v="3402月1"/>
    <n v="0.16666666666666666"/>
    <s v="SK2ALKT1_IESKNKWK2KE3B月13402"/>
    <n v="5"/>
    <m/>
  </r>
  <r>
    <n v="2"/>
    <x v="1"/>
    <x v="46"/>
    <x v="2"/>
    <n v="15"/>
    <s v="朱"/>
    <x v="29"/>
    <x v="211"/>
    <s v="今井"/>
    <s v="IT"/>
    <s v="　"/>
    <s v="専任"/>
    <x v="119"/>
    <x v="1"/>
    <x v="34"/>
    <x v="4"/>
    <x v="3"/>
    <x v="12"/>
    <x v="2"/>
    <n v="36"/>
    <x v="0"/>
    <x v="1"/>
    <m/>
    <x v="0"/>
    <x v="3"/>
    <x v="0"/>
    <x v="1"/>
    <x v="0"/>
    <s v="LKT1_IESKNKWK2KE3C"/>
    <s v="メイン"/>
    <s v="加藤"/>
    <s v="月"/>
    <n v="1"/>
    <n v="3403"/>
    <s v=""/>
    <s v=""/>
    <s v=""/>
    <s v=""/>
    <s v=""/>
    <s v=""/>
    <x v="0"/>
    <s v="SK2A月1"/>
    <n v="0.33333333333333331"/>
    <s v="加藤月1"/>
    <n v="0.16666666666666666"/>
    <n v="3"/>
    <n v="5"/>
    <s v="3403月1"/>
    <n v="0.16666666666666666"/>
    <s v="SK2ALKT1_IESKNKWK2KE3C月13403"/>
    <n v="5"/>
    <m/>
  </r>
  <r>
    <n v="2"/>
    <x v="1"/>
    <x v="46"/>
    <x v="2"/>
    <n v="15"/>
    <s v="朱"/>
    <x v="11"/>
    <x v="21"/>
    <s v="黒川"/>
    <s v="進路"/>
    <s v="　"/>
    <s v="専任"/>
    <x v="42"/>
    <x v="1"/>
    <x v="75"/>
    <x v="4"/>
    <x v="1"/>
    <x v="16"/>
    <x v="2"/>
    <n v="36"/>
    <x v="0"/>
    <x v="1"/>
    <m/>
    <x v="0"/>
    <x v="3"/>
    <x v="0"/>
    <x v="1"/>
    <x v="1"/>
    <s v="USKWK2KE3A"/>
    <s v="メイン"/>
    <s v="朱"/>
    <s v="月"/>
    <n v="2"/>
    <n v="3402"/>
    <s v=""/>
    <s v=""/>
    <s v=""/>
    <s v=""/>
    <s v=""/>
    <s v=""/>
    <x v="0"/>
    <s v="SK2A月2"/>
    <n v="1"/>
    <s v="朱月2"/>
    <n v="0.33333333333333331"/>
    <n v="1"/>
    <n v="15"/>
    <s v="3402月2"/>
    <n v="0.33333333333333331"/>
    <s v="SK2AUSKWK2KE3A月23402"/>
    <n v="15"/>
    <m/>
  </r>
  <r>
    <n v="2"/>
    <x v="1"/>
    <x v="46"/>
    <x v="2"/>
    <n v="15"/>
    <s v="朱"/>
    <x v="16"/>
    <x v="132"/>
    <s v="藤原"/>
    <s v="IT"/>
    <s v="　"/>
    <s v="専任"/>
    <x v="42"/>
    <x v="1"/>
    <x v="31"/>
    <x v="1"/>
    <x v="3"/>
    <x v="25"/>
    <x v="2"/>
    <n v="36"/>
    <x v="0"/>
    <x v="1"/>
    <m/>
    <x v="0"/>
    <x v="3"/>
    <x v="0"/>
    <x v="0"/>
    <x v="0"/>
    <s v="USKWK2KE3A"/>
    <s v="メイン"/>
    <s v="森"/>
    <s v="水"/>
    <n v="1"/>
    <n v="3401"/>
    <s v=""/>
    <s v=""/>
    <s v=""/>
    <s v=""/>
    <s v=""/>
    <s v=""/>
    <x v="0"/>
    <s v="SK2A水1"/>
    <n v="1"/>
    <s v="森水1"/>
    <n v="0.33333333333333331"/>
    <n v="1"/>
    <n v="15"/>
    <s v="3401水1"/>
    <n v="0.33333333333333331"/>
    <s v="SK2AUSKWK2KE3A水13401"/>
    <n v="15"/>
    <m/>
  </r>
  <r>
    <n v="2"/>
    <x v="1"/>
    <x v="46"/>
    <x v="2"/>
    <n v="15"/>
    <s v="朱"/>
    <x v="16"/>
    <x v="34"/>
    <s v="藤原"/>
    <s v="IT"/>
    <s v="　"/>
    <s v="専任"/>
    <x v="42"/>
    <x v="1"/>
    <x v="31"/>
    <x v="1"/>
    <x v="1"/>
    <x v="25"/>
    <x v="2"/>
    <n v="36"/>
    <x v="0"/>
    <x v="1"/>
    <m/>
    <x v="0"/>
    <x v="3"/>
    <x v="0"/>
    <x v="0"/>
    <x v="0"/>
    <s v="USKWK2KE3A"/>
    <s v="メイン"/>
    <s v="森"/>
    <s v="水"/>
    <n v="2"/>
    <n v="3401"/>
    <s v=""/>
    <s v=""/>
    <s v=""/>
    <s v=""/>
    <s v=""/>
    <s v=""/>
    <x v="0"/>
    <s v="SK2A水2"/>
    <n v="0.5"/>
    <s v="森水2"/>
    <n v="0.33333333333333331"/>
    <n v="1"/>
    <n v="15"/>
    <s v="3401水2"/>
    <n v="0.16666666666666666"/>
    <s v="SK2AUSKWK2KE3A水23401"/>
    <n v="7.5"/>
    <m/>
  </r>
  <r>
    <n v="2"/>
    <x v="1"/>
    <x v="46"/>
    <x v="2"/>
    <n v="15"/>
    <s v="朱"/>
    <x v="14"/>
    <x v="65"/>
    <s v="畠"/>
    <s v="IT"/>
    <s v="　"/>
    <s v="専任"/>
    <x v="48"/>
    <x v="1"/>
    <x v="32"/>
    <x v="2"/>
    <x v="3"/>
    <x v="0"/>
    <x v="0"/>
    <n v="38"/>
    <x v="0"/>
    <x v="0"/>
    <m/>
    <x v="1"/>
    <x v="3"/>
    <x v="0"/>
    <x v="1"/>
    <x v="0"/>
    <s v="USKNK2A"/>
    <s v="メイン"/>
    <s v="畠"/>
    <s v="木"/>
    <n v="1"/>
    <n v="3502"/>
    <s v=""/>
    <s v=""/>
    <s v=""/>
    <s v=""/>
    <s v=""/>
    <s v=""/>
    <x v="0"/>
    <s v="SK2A木1"/>
    <n v="0.5"/>
    <s v="畠木1"/>
    <n v="0.5"/>
    <n v="1"/>
    <n v="15"/>
    <s v="3502木1"/>
    <n v="0.25"/>
    <s v="SK2AUSKNK2A木13502"/>
    <n v="7.5"/>
    <m/>
  </r>
  <r>
    <n v="2"/>
    <x v="1"/>
    <x v="46"/>
    <x v="2"/>
    <n v="15"/>
    <s v="朱"/>
    <x v="16"/>
    <x v="131"/>
    <s v="朱"/>
    <s v="IT"/>
    <s v="　"/>
    <s v="専任"/>
    <x v="43"/>
    <x v="1"/>
    <x v="75"/>
    <x v="2"/>
    <x v="1"/>
    <x v="16"/>
    <x v="2"/>
    <n v="36"/>
    <x v="0"/>
    <x v="1"/>
    <m/>
    <x v="0"/>
    <x v="3"/>
    <x v="0"/>
    <x v="1"/>
    <x v="1"/>
    <s v="USK2KE3A"/>
    <s v="メイン"/>
    <s v="朱"/>
    <s v="木"/>
    <n v="2"/>
    <n v="3402"/>
    <s v=""/>
    <s v=""/>
    <s v=""/>
    <s v=""/>
    <s v=""/>
    <s v=""/>
    <x v="0"/>
    <s v="SK2A木2"/>
    <n v="1"/>
    <s v="朱木2"/>
    <n v="0.5"/>
    <n v="1"/>
    <n v="15"/>
    <s v="3402木2"/>
    <n v="0.5"/>
    <s v="SK2AUSK2KE3A木23402"/>
    <n v="15"/>
    <m/>
  </r>
  <r>
    <n v="2"/>
    <x v="1"/>
    <x v="46"/>
    <x v="2"/>
    <n v="15"/>
    <s v="朱"/>
    <x v="16"/>
    <x v="31"/>
    <s v="朱"/>
    <s v="IT"/>
    <s v="　"/>
    <s v="専任"/>
    <x v="43"/>
    <x v="1"/>
    <x v="75"/>
    <x v="2"/>
    <x v="0"/>
    <x v="16"/>
    <x v="2"/>
    <n v="36"/>
    <x v="0"/>
    <x v="1"/>
    <m/>
    <x v="0"/>
    <x v="3"/>
    <x v="0"/>
    <x v="1"/>
    <x v="1"/>
    <s v="USK2KE3A"/>
    <s v="メイン"/>
    <s v="朱"/>
    <s v="木"/>
    <n v="3"/>
    <n v="3402"/>
    <s v=""/>
    <s v=""/>
    <s v=""/>
    <s v=""/>
    <s v=""/>
    <s v=""/>
    <x v="0"/>
    <s v="SK2A木3"/>
    <n v="0.5"/>
    <s v="朱木3"/>
    <n v="0.5"/>
    <n v="1"/>
    <n v="15"/>
    <s v="3402木3"/>
    <n v="0.25"/>
    <s v="SK2AUSK2KE3A木33402"/>
    <n v="7.5"/>
    <m/>
  </r>
  <r>
    <n v="2"/>
    <x v="1"/>
    <x v="46"/>
    <x v="2"/>
    <n v="15"/>
    <s v="朱"/>
    <x v="29"/>
    <x v="211"/>
    <s v="今井"/>
    <s v="IT"/>
    <s v="　"/>
    <s v="専任"/>
    <x v="117"/>
    <x v="1"/>
    <x v="68"/>
    <x v="2"/>
    <x v="2"/>
    <x v="25"/>
    <x v="2"/>
    <n v="36"/>
    <x v="0"/>
    <x v="1"/>
    <m/>
    <x v="0"/>
    <x v="3"/>
    <x v="0"/>
    <x v="1"/>
    <x v="0"/>
    <s v="LKT1_IESKNKWK2KE3A"/>
    <s v="メイン"/>
    <s v="今井"/>
    <s v="木"/>
    <n v="4"/>
    <n v="3401"/>
    <s v=""/>
    <s v=""/>
    <s v=""/>
    <s v=""/>
    <s v=""/>
    <s v=""/>
    <x v="0"/>
    <s v="SK2A木4"/>
    <n v="0.33333333333333331"/>
    <s v="今井木4"/>
    <n v="0.16666666666666666"/>
    <n v="3"/>
    <n v="5"/>
    <s v="3401木4"/>
    <n v="0.16666666666666666"/>
    <s v="SK2ALKT1_IESKNKWK2KE3A木43401"/>
    <n v="5"/>
    <m/>
  </r>
  <r>
    <n v="2"/>
    <x v="1"/>
    <x v="46"/>
    <x v="2"/>
    <n v="15"/>
    <s v="朱"/>
    <x v="29"/>
    <x v="211"/>
    <s v="今井"/>
    <s v="IT"/>
    <s v="　"/>
    <s v="専任"/>
    <x v="118"/>
    <x v="1"/>
    <x v="31"/>
    <x v="2"/>
    <x v="2"/>
    <x v="16"/>
    <x v="2"/>
    <n v="36"/>
    <x v="0"/>
    <x v="1"/>
    <m/>
    <x v="0"/>
    <x v="3"/>
    <x v="0"/>
    <x v="0"/>
    <x v="0"/>
    <s v="LKT1_IESKNKWK2KE3B"/>
    <s v="メイン"/>
    <s v="森"/>
    <s v="木"/>
    <n v="4"/>
    <n v="3402"/>
    <s v=""/>
    <s v=""/>
    <s v=""/>
    <s v=""/>
    <s v=""/>
    <s v=""/>
    <x v="0"/>
    <s v="SK2A木4"/>
    <n v="0.33333333333333331"/>
    <s v="森木4"/>
    <n v="0.16666666666666666"/>
    <n v="3"/>
    <n v="5"/>
    <s v="3402木4"/>
    <n v="0.16666666666666666"/>
    <s v="SK2ALKT1_IESKNKWK2KE3B木43402"/>
    <n v="5"/>
    <m/>
  </r>
  <r>
    <n v="2"/>
    <x v="1"/>
    <x v="46"/>
    <x v="2"/>
    <n v="15"/>
    <s v="朱"/>
    <x v="29"/>
    <x v="211"/>
    <s v="今井"/>
    <s v="IT"/>
    <s v="　"/>
    <s v="専任"/>
    <x v="119"/>
    <x v="1"/>
    <x v="34"/>
    <x v="2"/>
    <x v="2"/>
    <x v="12"/>
    <x v="2"/>
    <n v="36"/>
    <x v="0"/>
    <x v="1"/>
    <m/>
    <x v="0"/>
    <x v="3"/>
    <x v="0"/>
    <x v="1"/>
    <x v="0"/>
    <s v="LKT1_IESKNKWK2KE3C"/>
    <s v="メイン"/>
    <s v="加藤"/>
    <s v="木"/>
    <n v="4"/>
    <n v="3403"/>
    <s v=""/>
    <s v=""/>
    <s v=""/>
    <s v=""/>
    <s v=""/>
    <s v=""/>
    <x v="0"/>
    <s v="SK2A木4"/>
    <n v="0.33333333333333331"/>
    <s v="加藤木4"/>
    <n v="0.16666666666666666"/>
    <n v="3"/>
    <n v="5"/>
    <s v="3403木4"/>
    <n v="0.16666666666666666"/>
    <s v="SK2ALKT1_IESKNKWK2KE3C木43403"/>
    <n v="5"/>
    <m/>
  </r>
  <r>
    <n v="2"/>
    <x v="1"/>
    <x v="46"/>
    <x v="2"/>
    <n v="15"/>
    <s v="朱"/>
    <x v="26"/>
    <x v="64"/>
    <n v="0"/>
    <e v="#N/A"/>
    <e v="#N/A"/>
    <e v="#N/A"/>
    <x v="42"/>
    <x v="1"/>
    <x v="75"/>
    <x v="2"/>
    <x v="4"/>
    <x v="25"/>
    <x v="2"/>
    <n v="36"/>
    <x v="0"/>
    <x v="1"/>
    <m/>
    <x v="0"/>
    <x v="3"/>
    <x v="0"/>
    <x v="1"/>
    <x v="1"/>
    <s v="USKWK2KE3A"/>
    <s v="メイン"/>
    <s v="朱"/>
    <s v="木"/>
    <n v="5"/>
    <n v="3401"/>
    <s v=""/>
    <s v=""/>
    <s v=""/>
    <s v=""/>
    <s v=""/>
    <s v=""/>
    <x v="0"/>
    <s v="SK2A木5"/>
    <n v="1"/>
    <s v="朱木5"/>
    <n v="0"/>
    <n v="1"/>
    <n v="15"/>
    <s v="3401木5"/>
    <n v="0.33333333333333331"/>
    <s v="SK2AUSKWK2KE3A木53401"/>
    <n v="15"/>
    <m/>
  </r>
  <r>
    <n v="3"/>
    <x v="1"/>
    <x v="47"/>
    <x v="2"/>
    <n v="14"/>
    <s v="藤原"/>
    <x v="16"/>
    <x v="40"/>
    <s v="畠"/>
    <s v="IT"/>
    <s v="　"/>
    <s v="専任"/>
    <x v="123"/>
    <x v="1"/>
    <x v="33"/>
    <x v="0"/>
    <x v="0"/>
    <x v="3"/>
    <x v="0"/>
    <n v="36"/>
    <x v="1"/>
    <x v="2"/>
    <m/>
    <x v="1"/>
    <x v="3"/>
    <x v="0"/>
    <x v="1"/>
    <x v="1"/>
    <s v="USK3KE4A"/>
    <s v="メイン"/>
    <s v="藤原"/>
    <s v="火"/>
    <n v="3"/>
    <n v="2303"/>
    <s v=""/>
    <s v=""/>
    <s v=""/>
    <s v=""/>
    <s v=""/>
    <s v=""/>
    <x v="0"/>
    <s v="SK3A火3"/>
    <n v="1"/>
    <s v="藤原火3"/>
    <n v="0.5"/>
    <n v="1"/>
    <n v="14"/>
    <s v="2303火3"/>
    <n v="0.5"/>
    <s v="SK3AUSK3KE4A火32303"/>
    <n v="14"/>
    <m/>
  </r>
  <r>
    <n v="3"/>
    <x v="1"/>
    <x v="47"/>
    <x v="2"/>
    <n v="14"/>
    <s v="藤原"/>
    <x v="16"/>
    <x v="40"/>
    <s v="畠"/>
    <s v="IT"/>
    <s v="　"/>
    <s v="専任"/>
    <x v="123"/>
    <x v="1"/>
    <x v="33"/>
    <x v="0"/>
    <x v="2"/>
    <x v="3"/>
    <x v="0"/>
    <n v="36"/>
    <x v="1"/>
    <x v="2"/>
    <m/>
    <x v="1"/>
    <x v="3"/>
    <x v="0"/>
    <x v="1"/>
    <x v="1"/>
    <s v="USK3KE4A"/>
    <s v="メイン"/>
    <s v="藤原"/>
    <s v="火"/>
    <n v="4"/>
    <n v="2303"/>
    <s v=""/>
    <s v=""/>
    <s v=""/>
    <s v=""/>
    <s v=""/>
    <s v=""/>
    <x v="0"/>
    <s v="SK3A火4"/>
    <n v="1"/>
    <s v="藤原火4"/>
    <n v="0.5"/>
    <n v="1"/>
    <n v="14"/>
    <s v="2303火4"/>
    <n v="0.5"/>
    <s v="SK3AUSK3KE4A火42303"/>
    <n v="14"/>
    <m/>
  </r>
  <r>
    <n v="3"/>
    <x v="1"/>
    <x v="47"/>
    <x v="2"/>
    <n v="14"/>
    <s v="藤原"/>
    <x v="14"/>
    <x v="213"/>
    <s v="吉田研"/>
    <s v="IT"/>
    <s v="　"/>
    <s v="非常勤"/>
    <x v="123"/>
    <x v="1"/>
    <x v="77"/>
    <x v="3"/>
    <x v="3"/>
    <x v="15"/>
    <x v="0"/>
    <n v="36"/>
    <x v="0"/>
    <x v="4"/>
    <m/>
    <x v="0"/>
    <x v="3"/>
    <x v="0"/>
    <x v="0"/>
    <x v="0"/>
    <s v="USK3KE4A"/>
    <s v="メイン"/>
    <s v="吉田研"/>
    <s v="金"/>
    <n v="1"/>
    <n v="3601"/>
    <s v=""/>
    <s v=""/>
    <s v=""/>
    <s v=""/>
    <s v=""/>
    <s v=""/>
    <x v="0"/>
    <s v="SK3A金1"/>
    <n v="1"/>
    <s v="吉田研金1"/>
    <n v="0.5"/>
    <n v="1"/>
    <n v="14"/>
    <s v="3601金1"/>
    <n v="0.5"/>
    <s v="SK3AUSK3KE4A金13601"/>
    <n v="14"/>
    <m/>
  </r>
  <r>
    <n v="3"/>
    <x v="1"/>
    <x v="47"/>
    <x v="2"/>
    <n v="14"/>
    <s v="藤原"/>
    <x v="15"/>
    <x v="126"/>
    <s v="寺澤"/>
    <s v="IT"/>
    <s v="　"/>
    <s v="専任"/>
    <x v="124"/>
    <x v="1"/>
    <x v="71"/>
    <x v="3"/>
    <x v="1"/>
    <x v="5"/>
    <x v="2"/>
    <n v="36"/>
    <x v="0"/>
    <x v="2"/>
    <m/>
    <x v="0"/>
    <x v="3"/>
    <x v="0"/>
    <x v="0"/>
    <x v="0"/>
    <s v="USE2SK3KE4A"/>
    <s v="メイン"/>
    <s v="平井"/>
    <s v="金"/>
    <n v="2"/>
    <n v="3302"/>
    <s v=""/>
    <s v=""/>
    <s v=""/>
    <s v=""/>
    <s v=""/>
    <s v=""/>
    <x v="0"/>
    <s v="SK3A金2"/>
    <n v="1"/>
    <s v="平井金2"/>
    <n v="0.33333333333333331"/>
    <n v="1"/>
    <n v="14"/>
    <s v="3302金2"/>
    <n v="0.33333333333333331"/>
    <s v="SK3AUSE2SK3KE4A金23302"/>
    <n v="14"/>
    <m/>
  </r>
  <r>
    <n v="3"/>
    <x v="1"/>
    <x v="47"/>
    <x v="2"/>
    <n v="14"/>
    <s v="藤原"/>
    <x v="14"/>
    <x v="159"/>
    <s v="内山"/>
    <s v="IT"/>
    <s v="　"/>
    <s v="専任"/>
    <x v="44"/>
    <x v="1"/>
    <x v="44"/>
    <x v="4"/>
    <x v="3"/>
    <x v="22"/>
    <x v="2"/>
    <n v="36"/>
    <x v="2"/>
    <x v="2"/>
    <m/>
    <x v="0"/>
    <x v="3"/>
    <x v="0"/>
    <x v="0"/>
    <x v="0"/>
    <s v="USKNK3KE4A"/>
    <s v="メイン"/>
    <s v="杉原"/>
    <s v="月"/>
    <n v="1"/>
    <n v="1304"/>
    <s v=""/>
    <s v=""/>
    <s v=""/>
    <s v=""/>
    <s v=""/>
    <s v=""/>
    <x v="0"/>
    <s v="SK3A月1"/>
    <n v="1"/>
    <s v="杉原月1"/>
    <n v="0.33333333333333331"/>
    <n v="1"/>
    <n v="14"/>
    <s v="1304月1"/>
    <n v="0.33333333333333331"/>
    <s v="SK3AUSKNK3KE4A月11304"/>
    <n v="14"/>
    <m/>
  </r>
  <r>
    <n v="3"/>
    <x v="1"/>
    <x v="47"/>
    <x v="2"/>
    <n v="14"/>
    <s v="藤原"/>
    <x v="14"/>
    <x v="38"/>
    <s v="内山"/>
    <s v="IT"/>
    <s v="　"/>
    <s v="専任"/>
    <x v="44"/>
    <x v="1"/>
    <x v="44"/>
    <x v="4"/>
    <x v="1"/>
    <x v="22"/>
    <x v="2"/>
    <n v="36"/>
    <x v="2"/>
    <x v="2"/>
    <m/>
    <x v="0"/>
    <x v="3"/>
    <x v="0"/>
    <x v="0"/>
    <x v="0"/>
    <s v="USKNK3KE4A"/>
    <s v="メイン"/>
    <s v="杉原"/>
    <s v="月"/>
    <n v="2"/>
    <n v="1304"/>
    <s v=""/>
    <s v=""/>
    <s v=""/>
    <s v=""/>
    <s v=""/>
    <s v=""/>
    <x v="0"/>
    <s v="SK3A月2"/>
    <n v="0.5"/>
    <s v="杉原月2"/>
    <n v="0.33333333333333331"/>
    <n v="1"/>
    <n v="14"/>
    <s v="1304月2"/>
    <n v="0.16666666666666666"/>
    <s v="SK3AUSKNK3KE4A月21304"/>
    <n v="7"/>
    <m/>
  </r>
  <r>
    <n v="3"/>
    <x v="1"/>
    <x v="47"/>
    <x v="2"/>
    <n v="14"/>
    <s v="藤原"/>
    <x v="16"/>
    <x v="156"/>
    <s v="朱"/>
    <s v="IT"/>
    <s v="　"/>
    <s v="専任"/>
    <x v="123"/>
    <x v="1"/>
    <x v="75"/>
    <x v="1"/>
    <x v="0"/>
    <x v="22"/>
    <x v="2"/>
    <n v="36"/>
    <x v="2"/>
    <x v="2"/>
    <m/>
    <x v="0"/>
    <x v="3"/>
    <x v="0"/>
    <x v="1"/>
    <x v="0"/>
    <s v="USK3KE4A"/>
    <s v="メイン"/>
    <s v="朱"/>
    <s v="水"/>
    <n v="3"/>
    <n v="1304"/>
    <s v=""/>
    <s v=""/>
    <s v=""/>
    <s v=""/>
    <s v=""/>
    <s v=""/>
    <x v="0"/>
    <s v="SK3A水3"/>
    <n v="1"/>
    <s v="朱水3"/>
    <n v="0.5"/>
    <n v="1"/>
    <n v="14"/>
    <s v="1304水3"/>
    <n v="0.5"/>
    <s v="SK3AUSK3KE4A水31304"/>
    <n v="14"/>
    <m/>
  </r>
  <r>
    <n v="3"/>
    <x v="1"/>
    <x v="47"/>
    <x v="2"/>
    <n v="14"/>
    <s v="藤原"/>
    <x v="16"/>
    <x v="37"/>
    <s v="朱"/>
    <s v="IT"/>
    <s v="　"/>
    <s v="専任"/>
    <x v="123"/>
    <x v="1"/>
    <x v="75"/>
    <x v="1"/>
    <x v="2"/>
    <x v="22"/>
    <x v="2"/>
    <n v="36"/>
    <x v="2"/>
    <x v="2"/>
    <m/>
    <x v="0"/>
    <x v="3"/>
    <x v="0"/>
    <x v="1"/>
    <x v="0"/>
    <s v="USK3KE4A"/>
    <s v="メイン"/>
    <s v="朱"/>
    <s v="水"/>
    <n v="4"/>
    <n v="1304"/>
    <s v=""/>
    <s v=""/>
    <s v=""/>
    <s v=""/>
    <s v=""/>
    <s v=""/>
    <x v="0"/>
    <s v="SK3A水4"/>
    <n v="1"/>
    <s v="朱水4"/>
    <n v="0.5"/>
    <n v="1"/>
    <n v="14"/>
    <s v="1304水4"/>
    <n v="0.5"/>
    <s v="SK3AUSK3KE4A水41304"/>
    <n v="14"/>
    <m/>
  </r>
  <r>
    <n v="3"/>
    <x v="1"/>
    <x v="47"/>
    <x v="2"/>
    <n v="14"/>
    <s v="藤原"/>
    <x v="26"/>
    <x v="64"/>
    <n v="0"/>
    <e v="#N/A"/>
    <e v="#N/A"/>
    <e v="#N/A"/>
    <x v="124"/>
    <x v="1"/>
    <x v="33"/>
    <x v="1"/>
    <x v="4"/>
    <x v="22"/>
    <x v="2"/>
    <n v="36"/>
    <x v="2"/>
    <x v="2"/>
    <m/>
    <x v="0"/>
    <x v="3"/>
    <x v="0"/>
    <x v="1"/>
    <x v="1"/>
    <s v="USE2SK3KE4A"/>
    <s v="メイン"/>
    <s v="藤原"/>
    <s v="水"/>
    <n v="5"/>
    <n v="1304"/>
    <s v=""/>
    <s v=""/>
    <s v=""/>
    <s v=""/>
    <s v=""/>
    <s v=""/>
    <x v="0"/>
    <s v="SK3A水5"/>
    <n v="1"/>
    <s v="藤原水5"/>
    <n v="0"/>
    <n v="1"/>
    <n v="14"/>
    <s v="1304水5"/>
    <n v="0.33333333333333331"/>
    <s v="SK3AUSE2SK3KE4A水51304"/>
    <n v="14"/>
    <m/>
  </r>
  <r>
    <n v="3"/>
    <x v="1"/>
    <x v="47"/>
    <x v="2"/>
    <n v="14"/>
    <s v="藤原"/>
    <x v="11"/>
    <x v="90"/>
    <s v="黒川"/>
    <s v="進路"/>
    <s v="　"/>
    <s v="専任"/>
    <x v="124"/>
    <x v="1"/>
    <x v="33"/>
    <x v="2"/>
    <x v="0"/>
    <x v="28"/>
    <x v="2"/>
    <n v="36"/>
    <x v="0"/>
    <x v="2"/>
    <m/>
    <x v="0"/>
    <x v="3"/>
    <x v="0"/>
    <x v="1"/>
    <x v="1"/>
    <s v="USE2SK3KE4A"/>
    <s v="メイン"/>
    <s v="藤原"/>
    <s v="木"/>
    <n v="3"/>
    <n v="3301"/>
    <s v=""/>
    <s v=""/>
    <s v=""/>
    <s v=""/>
    <s v=""/>
    <s v=""/>
    <x v="0"/>
    <s v="SK3A木3"/>
    <n v="1"/>
    <s v="藤原木3"/>
    <n v="0.33333333333333331"/>
    <n v="1"/>
    <n v="14"/>
    <s v="3301木3"/>
    <n v="0.33333333333333331"/>
    <s v="SK3AUSE2SK3KE4A木33301"/>
    <n v="14"/>
    <m/>
  </r>
  <r>
    <n v="1"/>
    <x v="0"/>
    <x v="72"/>
    <x v="7"/>
    <n v="0"/>
    <n v="0"/>
    <x v="40"/>
    <x v="237"/>
    <s v="今井"/>
    <s v="IT"/>
    <s v="　"/>
    <s v="専任"/>
    <x v="132"/>
    <x v="1"/>
    <x v="68"/>
    <x v="2"/>
    <x v="4"/>
    <x v="28"/>
    <x v="2"/>
    <n v="36"/>
    <x v="0"/>
    <x v="2"/>
    <m/>
    <x v="0"/>
    <x v="3"/>
    <x v="0"/>
    <x v="1"/>
    <x v="0"/>
    <s v="SKO1A"/>
    <s v="メイン"/>
    <s v="今井"/>
    <s v="木"/>
    <n v="5"/>
    <n v="3301"/>
    <s v=""/>
    <s v=""/>
    <s v=""/>
    <s v=""/>
    <s v=""/>
    <s v=""/>
    <x v="0"/>
    <s v="SKO1A木5"/>
    <n v="1"/>
    <s v="今井木5"/>
    <n v="1"/>
    <n v="1"/>
    <n v="0"/>
    <s v="3301木5"/>
    <n v="1"/>
    <s v="SKO1ASKO1A木53301"/>
    <n v="0"/>
    <m/>
  </r>
  <r>
    <n v="1"/>
    <x v="1"/>
    <x v="48"/>
    <x v="3"/>
    <n v="9"/>
    <s v="瀧本"/>
    <x v="27"/>
    <x v="66"/>
    <s v="瀧本"/>
    <s v="デザイン"/>
    <s v="　"/>
    <s v="専任"/>
    <x v="49"/>
    <x v="1"/>
    <x v="37"/>
    <x v="0"/>
    <x v="1"/>
    <x v="31"/>
    <x v="1"/>
    <n v="33"/>
    <x v="1"/>
    <x v="2"/>
    <m/>
    <x v="0"/>
    <x v="0"/>
    <x v="0"/>
    <x v="1"/>
    <x v="0"/>
    <s v="UWEWD1A"/>
    <s v="メイン"/>
    <s v="坂倉"/>
    <s v="火"/>
    <n v="2"/>
    <n v="2302"/>
    <s v=""/>
    <s v=""/>
    <s v=""/>
    <s v=""/>
    <s v=""/>
    <s v=""/>
    <x v="0"/>
    <s v="WD1A火2"/>
    <n v="0.5"/>
    <s v="坂倉火2"/>
    <n v="0.5"/>
    <n v="1"/>
    <n v="9"/>
    <s v="2302火2"/>
    <n v="0.25"/>
    <s v="WD1AUWEWD1A火22302"/>
    <n v="4.5"/>
    <m/>
  </r>
  <r>
    <n v="1"/>
    <x v="1"/>
    <x v="48"/>
    <x v="3"/>
    <n v="9"/>
    <s v="瀧本"/>
    <x v="19"/>
    <x v="45"/>
    <s v="武田"/>
    <s v="デザイン"/>
    <s v="　"/>
    <s v="非常勤"/>
    <x v="25"/>
    <x v="1"/>
    <x v="36"/>
    <x v="0"/>
    <x v="0"/>
    <x v="30"/>
    <x v="1"/>
    <n v="25"/>
    <x v="1"/>
    <x v="2"/>
    <m/>
    <x v="0"/>
    <x v="0"/>
    <x v="0"/>
    <x v="0"/>
    <x v="0"/>
    <s v="UCDWEWD1A"/>
    <s v="メイン"/>
    <s v="武田"/>
    <s v="火"/>
    <n v="3"/>
    <n v="2301"/>
    <s v=""/>
    <s v=""/>
    <s v=""/>
    <s v=""/>
    <s v=""/>
    <s v=""/>
    <x v="0"/>
    <s v="WD1A火3"/>
    <n v="0.5"/>
    <s v="武田火3"/>
    <n v="0.33333333333333331"/>
    <n v="1"/>
    <n v="9"/>
    <s v="2301火3"/>
    <n v="0.16666666666666666"/>
    <s v="WD1AUCDWEWD1A火32301"/>
    <n v="4.5"/>
    <m/>
  </r>
  <r>
    <n v="1"/>
    <x v="1"/>
    <x v="48"/>
    <x v="3"/>
    <n v="9"/>
    <s v="瀧本"/>
    <x v="19"/>
    <x v="46"/>
    <s v="宮﨑"/>
    <s v="デザイン"/>
    <s v="　"/>
    <s v="専任"/>
    <x v="25"/>
    <x v="1"/>
    <x v="53"/>
    <x v="0"/>
    <x v="2"/>
    <x v="30"/>
    <x v="1"/>
    <n v="25"/>
    <x v="1"/>
    <x v="2"/>
    <m/>
    <x v="0"/>
    <x v="0"/>
    <x v="0"/>
    <x v="1"/>
    <x v="0"/>
    <s v="UCDWEWD1A"/>
    <s v="メイン"/>
    <s v="宮﨑"/>
    <s v="火"/>
    <n v="4"/>
    <n v="2301"/>
    <s v=""/>
    <s v=""/>
    <s v=""/>
    <s v=""/>
    <s v=""/>
    <s v=""/>
    <x v="0"/>
    <s v="WD1A火4"/>
    <n v="0.5"/>
    <s v="宮﨑火4"/>
    <n v="0.33333333333333331"/>
    <n v="1"/>
    <n v="9"/>
    <s v="2301火4"/>
    <n v="0.16666666666666666"/>
    <s v="WD1AUCDWEWD1A火42301"/>
    <n v="4.5"/>
    <m/>
  </r>
  <r>
    <n v="1"/>
    <x v="1"/>
    <x v="48"/>
    <x v="3"/>
    <n v="9"/>
    <s v="瀧本"/>
    <x v="19"/>
    <x v="47"/>
    <s v="田中明"/>
    <s v="デザイン"/>
    <s v="　"/>
    <s v="非常勤"/>
    <x v="25"/>
    <x v="1"/>
    <x v="35"/>
    <x v="3"/>
    <x v="3"/>
    <x v="30"/>
    <x v="1"/>
    <n v="25"/>
    <x v="1"/>
    <x v="2"/>
    <m/>
    <x v="0"/>
    <x v="0"/>
    <x v="0"/>
    <x v="0"/>
    <x v="0"/>
    <s v="UCDWEWD1A"/>
    <s v="メイン"/>
    <s v="田中明"/>
    <s v="金"/>
    <n v="1"/>
    <n v="2301"/>
    <s v=""/>
    <s v=""/>
    <s v=""/>
    <s v=""/>
    <s v=""/>
    <s v=""/>
    <x v="0"/>
    <s v="WD1A金1"/>
    <n v="0.5"/>
    <s v="田中明金1"/>
    <n v="0.33333333333333331"/>
    <n v="1"/>
    <n v="9"/>
    <s v="2301金1"/>
    <n v="0.16666666666666666"/>
    <s v="WD1AUCDWEWD1A金12301"/>
    <n v="4.5"/>
    <m/>
  </r>
  <r>
    <n v="1"/>
    <x v="1"/>
    <x v="48"/>
    <x v="3"/>
    <n v="9"/>
    <s v="瀧本"/>
    <x v="19"/>
    <x v="47"/>
    <s v="田中明"/>
    <s v="デザイン"/>
    <s v="　"/>
    <s v="非常勤"/>
    <x v="25"/>
    <x v="1"/>
    <x v="35"/>
    <x v="3"/>
    <x v="1"/>
    <x v="30"/>
    <x v="1"/>
    <n v="25"/>
    <x v="1"/>
    <x v="2"/>
    <m/>
    <x v="0"/>
    <x v="0"/>
    <x v="0"/>
    <x v="0"/>
    <x v="0"/>
    <s v="UCDWEWD1A"/>
    <s v="メイン"/>
    <s v="田中明"/>
    <s v="金"/>
    <n v="2"/>
    <n v="2301"/>
    <s v=""/>
    <s v=""/>
    <s v=""/>
    <s v=""/>
    <s v=""/>
    <s v=""/>
    <x v="0"/>
    <s v="WD1A金2"/>
    <n v="0.5"/>
    <s v="田中明金2"/>
    <n v="0.33333333333333331"/>
    <n v="1"/>
    <n v="9"/>
    <s v="2301金2"/>
    <n v="0.16666666666666666"/>
    <s v="WD1AUCDWEWD1A金22301"/>
    <n v="4.5"/>
    <m/>
  </r>
  <r>
    <n v="1"/>
    <x v="1"/>
    <x v="48"/>
    <x v="3"/>
    <n v="9"/>
    <s v="瀧本"/>
    <x v="26"/>
    <x v="64"/>
    <n v="0"/>
    <e v="#N/A"/>
    <e v="#N/A"/>
    <e v="#N/A"/>
    <x v="49"/>
    <x v="1"/>
    <x v="39"/>
    <x v="3"/>
    <x v="0"/>
    <x v="10"/>
    <x v="2"/>
    <n v="36"/>
    <x v="1"/>
    <x v="0"/>
    <m/>
    <x v="0"/>
    <x v="0"/>
    <x v="0"/>
    <x v="1"/>
    <x v="1"/>
    <s v="UWEWD1A"/>
    <s v="メイン"/>
    <s v="瀧本"/>
    <s v="金"/>
    <n v="3"/>
    <n v="2505"/>
    <s v=""/>
    <s v=""/>
    <s v=""/>
    <s v=""/>
    <s v=""/>
    <s v=""/>
    <x v="0"/>
    <s v="WD1A金3"/>
    <n v="1"/>
    <s v="瀧本金3"/>
    <n v="0"/>
    <n v="1"/>
    <n v="9"/>
    <s v="2505金3"/>
    <n v="0.5"/>
    <s v="WD1AUWEWD1A金32505"/>
    <n v="9"/>
    <m/>
  </r>
  <r>
    <n v="1"/>
    <x v="1"/>
    <x v="48"/>
    <x v="3"/>
    <n v="9"/>
    <s v="瀧本"/>
    <x v="27"/>
    <x v="66"/>
    <s v="瀧本"/>
    <s v="デザイン"/>
    <s v="　"/>
    <s v="専任"/>
    <x v="49"/>
    <x v="1"/>
    <x v="39"/>
    <x v="4"/>
    <x v="3"/>
    <x v="31"/>
    <x v="1"/>
    <n v="33"/>
    <x v="1"/>
    <x v="2"/>
    <m/>
    <x v="0"/>
    <x v="0"/>
    <x v="0"/>
    <x v="1"/>
    <x v="1"/>
    <s v="UWEWD1A"/>
    <s v="メイン"/>
    <s v="瀧本"/>
    <s v="月"/>
    <n v="1"/>
    <n v="2302"/>
    <s v=""/>
    <s v=""/>
    <s v=""/>
    <s v=""/>
    <s v=""/>
    <s v=""/>
    <x v="0"/>
    <s v="WD1A月1"/>
    <n v="0.5"/>
    <s v="瀧本月1"/>
    <n v="0.5"/>
    <n v="1"/>
    <n v="9"/>
    <s v="2302月1"/>
    <n v="0.25"/>
    <s v="WD1AUWEWD1A月12302"/>
    <n v="4.5"/>
    <m/>
  </r>
  <r>
    <n v="1"/>
    <x v="1"/>
    <x v="48"/>
    <x v="3"/>
    <n v="9"/>
    <s v="瀧本"/>
    <x v="27"/>
    <x v="66"/>
    <s v="瀧本"/>
    <s v="デザイン"/>
    <s v="　"/>
    <s v="専任"/>
    <x v="49"/>
    <x v="1"/>
    <x v="39"/>
    <x v="4"/>
    <x v="1"/>
    <x v="31"/>
    <x v="1"/>
    <n v="33"/>
    <x v="1"/>
    <x v="2"/>
    <m/>
    <x v="0"/>
    <x v="0"/>
    <x v="0"/>
    <x v="1"/>
    <x v="1"/>
    <s v="UWEWD1A"/>
    <s v="メイン"/>
    <s v="瀧本"/>
    <s v="月"/>
    <n v="2"/>
    <n v="2302"/>
    <s v=""/>
    <s v=""/>
    <s v=""/>
    <s v=""/>
    <s v=""/>
    <s v=""/>
    <x v="0"/>
    <s v="WD1A月2"/>
    <n v="0.5"/>
    <s v="瀧本月2"/>
    <n v="0.5"/>
    <n v="1"/>
    <n v="9"/>
    <s v="2302月2"/>
    <n v="0.25"/>
    <s v="WD1AUWEWD1A月22302"/>
    <n v="4.5"/>
    <m/>
  </r>
  <r>
    <n v="1"/>
    <x v="1"/>
    <x v="48"/>
    <x v="3"/>
    <n v="9"/>
    <s v="瀧本"/>
    <x v="20"/>
    <x v="48"/>
    <s v="瀧本"/>
    <s v="デザイン"/>
    <s v="　"/>
    <s v="専任"/>
    <x v="25"/>
    <x v="1"/>
    <x v="39"/>
    <x v="4"/>
    <x v="0"/>
    <x v="31"/>
    <x v="1"/>
    <n v="33"/>
    <x v="1"/>
    <x v="2"/>
    <m/>
    <x v="0"/>
    <x v="0"/>
    <x v="0"/>
    <x v="1"/>
    <x v="1"/>
    <s v="UCDWEWD1A"/>
    <s v="メイン"/>
    <s v="瀧本"/>
    <s v="月"/>
    <n v="3"/>
    <n v="2302"/>
    <s v=""/>
    <s v=""/>
    <s v=""/>
    <s v=""/>
    <s v=""/>
    <s v=""/>
    <x v="0"/>
    <s v="WD1A月3"/>
    <n v="0.5"/>
    <s v="瀧本月3"/>
    <n v="0.33333333333333331"/>
    <n v="1"/>
    <n v="9"/>
    <s v="2302月3"/>
    <n v="0.16666666666666666"/>
    <s v="WD1AUCDWEWD1A月32302"/>
    <n v="4.5"/>
    <m/>
  </r>
  <r>
    <n v="1"/>
    <x v="1"/>
    <x v="48"/>
    <x v="3"/>
    <n v="9"/>
    <s v="瀧本"/>
    <x v="21"/>
    <x v="49"/>
    <s v="寺澤"/>
    <s v="IT"/>
    <s v="　"/>
    <s v="専任"/>
    <x v="25"/>
    <x v="1"/>
    <x v="53"/>
    <x v="4"/>
    <x v="2"/>
    <x v="31"/>
    <x v="1"/>
    <n v="33"/>
    <x v="1"/>
    <x v="2"/>
    <m/>
    <x v="0"/>
    <x v="0"/>
    <x v="0"/>
    <x v="1"/>
    <x v="0"/>
    <s v="UCDWEWD1A"/>
    <s v="メイン"/>
    <s v="宮﨑"/>
    <s v="月"/>
    <n v="4"/>
    <n v="2302"/>
    <s v=""/>
    <s v=""/>
    <s v=""/>
    <s v=""/>
    <s v=""/>
    <s v=""/>
    <x v="0"/>
    <s v="WD1A月4"/>
    <n v="0.5"/>
    <s v="宮﨑月4"/>
    <n v="0.33333333333333331"/>
    <n v="1"/>
    <n v="9"/>
    <s v="2302月4"/>
    <n v="0.16666666666666666"/>
    <s v="WD1AUCDWEWD1A月42302"/>
    <n v="4.5"/>
    <m/>
  </r>
  <r>
    <n v="1"/>
    <x v="1"/>
    <x v="48"/>
    <x v="3"/>
    <n v="9"/>
    <s v="瀧本"/>
    <x v="14"/>
    <x v="50"/>
    <s v="瀧本"/>
    <s v="デザイン"/>
    <s v="　"/>
    <s v="専任"/>
    <x v="25"/>
    <x v="1"/>
    <x v="39"/>
    <x v="1"/>
    <x v="0"/>
    <x v="31"/>
    <x v="1"/>
    <n v="33"/>
    <x v="1"/>
    <x v="2"/>
    <m/>
    <x v="0"/>
    <x v="0"/>
    <x v="0"/>
    <x v="1"/>
    <x v="1"/>
    <s v="UCDWEWD1A"/>
    <s v="メイン"/>
    <s v="瀧本"/>
    <s v="水"/>
    <n v="3"/>
    <n v="2302"/>
    <s v=""/>
    <s v=""/>
    <s v=""/>
    <s v=""/>
    <s v=""/>
    <s v=""/>
    <x v="0"/>
    <s v="WD1A水3"/>
    <n v="0.5"/>
    <s v="瀧本水3"/>
    <n v="0.33333333333333331"/>
    <n v="1"/>
    <n v="9"/>
    <s v="2302水3"/>
    <n v="0.16666666666666666"/>
    <s v="WD1AUCDWEWD1A水32302"/>
    <n v="4.5"/>
    <m/>
  </r>
  <r>
    <n v="1"/>
    <x v="1"/>
    <x v="48"/>
    <x v="3"/>
    <n v="9"/>
    <s v="瀧本"/>
    <x v="14"/>
    <x v="50"/>
    <s v="瀧本"/>
    <s v="デザイン"/>
    <s v="　"/>
    <s v="専任"/>
    <x v="25"/>
    <x v="1"/>
    <x v="39"/>
    <x v="1"/>
    <x v="2"/>
    <x v="31"/>
    <x v="1"/>
    <n v="33"/>
    <x v="1"/>
    <x v="2"/>
    <m/>
    <x v="0"/>
    <x v="0"/>
    <x v="0"/>
    <x v="1"/>
    <x v="1"/>
    <s v="UCDWEWD1A"/>
    <s v="メイン"/>
    <s v="瀧本"/>
    <s v="水"/>
    <n v="4"/>
    <n v="2302"/>
    <s v=""/>
    <s v=""/>
    <s v=""/>
    <s v=""/>
    <s v=""/>
    <s v=""/>
    <x v="0"/>
    <s v="WD1A水4"/>
    <n v="0.5"/>
    <s v="瀧本水4"/>
    <n v="0.33333333333333331"/>
    <n v="1"/>
    <n v="9"/>
    <s v="2302水4"/>
    <n v="0.16666666666666666"/>
    <s v="WD1AUCDWEWD1A水42302"/>
    <n v="4.5"/>
    <m/>
  </r>
  <r>
    <n v="1"/>
    <x v="1"/>
    <x v="48"/>
    <x v="3"/>
    <n v="9"/>
    <s v="瀧本"/>
    <x v="19"/>
    <x v="175"/>
    <s v="渡辺"/>
    <s v="デザイン"/>
    <s v="　"/>
    <s v="非常勤"/>
    <x v="49"/>
    <x v="1"/>
    <x v="79"/>
    <x v="2"/>
    <x v="3"/>
    <x v="14"/>
    <x v="4"/>
    <n v="36"/>
    <x v="1"/>
    <x v="0"/>
    <m/>
    <x v="0"/>
    <x v="0"/>
    <x v="0"/>
    <x v="0"/>
    <x v="0"/>
    <s v="UWEWD1A"/>
    <s v="メイン"/>
    <s v="渡辺"/>
    <s v="木"/>
    <n v="1"/>
    <n v="2503"/>
    <s v=""/>
    <s v=""/>
    <s v=""/>
    <s v=""/>
    <s v=""/>
    <s v=""/>
    <x v="0"/>
    <s v="WD1A木1"/>
    <n v="1"/>
    <s v="渡辺木1"/>
    <n v="0.5"/>
    <n v="1"/>
    <n v="9"/>
    <s v="2503木1"/>
    <n v="0.5"/>
    <s v="WD1AUWEWD1A木12503"/>
    <n v="9"/>
    <m/>
  </r>
  <r>
    <n v="1"/>
    <x v="1"/>
    <x v="48"/>
    <x v="3"/>
    <n v="9"/>
    <s v="瀧本"/>
    <x v="19"/>
    <x v="175"/>
    <s v="渡辺"/>
    <s v="デザイン"/>
    <s v="　"/>
    <s v="非常勤"/>
    <x v="49"/>
    <x v="1"/>
    <x v="79"/>
    <x v="2"/>
    <x v="1"/>
    <x v="14"/>
    <x v="4"/>
    <n v="36"/>
    <x v="1"/>
    <x v="0"/>
    <m/>
    <x v="0"/>
    <x v="0"/>
    <x v="0"/>
    <x v="0"/>
    <x v="0"/>
    <s v="UWEWD1A"/>
    <s v="メイン"/>
    <s v="渡辺"/>
    <s v="木"/>
    <n v="2"/>
    <n v="2503"/>
    <s v=""/>
    <s v=""/>
    <s v=""/>
    <s v=""/>
    <s v=""/>
    <s v=""/>
    <x v="0"/>
    <s v="WD1A木2"/>
    <n v="1"/>
    <s v="渡辺木2"/>
    <n v="0.5"/>
    <n v="1"/>
    <n v="9"/>
    <s v="2503木2"/>
    <n v="0.5"/>
    <s v="WD1AUWEWD1A木22503"/>
    <n v="9"/>
    <m/>
  </r>
  <r>
    <n v="1"/>
    <x v="1"/>
    <x v="48"/>
    <x v="3"/>
    <n v="9"/>
    <s v="瀧本"/>
    <x v="19"/>
    <x v="183"/>
    <s v="宮﨑"/>
    <s v="デザイン"/>
    <s v="　"/>
    <s v="専任"/>
    <x v="25"/>
    <x v="1"/>
    <x v="53"/>
    <x v="2"/>
    <x v="0"/>
    <x v="10"/>
    <x v="2"/>
    <n v="36"/>
    <x v="1"/>
    <x v="0"/>
    <m/>
    <x v="0"/>
    <x v="0"/>
    <x v="0"/>
    <x v="1"/>
    <x v="0"/>
    <s v="UCDWEWD1A"/>
    <s v="メイン"/>
    <s v="宮﨑"/>
    <s v="木"/>
    <n v="3"/>
    <n v="2505"/>
    <s v=""/>
    <s v=""/>
    <s v=""/>
    <s v=""/>
    <s v=""/>
    <s v=""/>
    <x v="0"/>
    <s v="WD1A木3"/>
    <n v="1"/>
    <s v="宮﨑木3"/>
    <n v="0.33333333333333331"/>
    <n v="1"/>
    <n v="9"/>
    <s v="2505木3"/>
    <n v="0.33333333333333331"/>
    <s v="WD1AUCDWEWD1A木32505"/>
    <n v="9"/>
    <m/>
  </r>
  <r>
    <n v="1"/>
    <x v="1"/>
    <x v="48"/>
    <x v="3"/>
    <n v="9"/>
    <s v="瀧本"/>
    <x v="20"/>
    <x v="51"/>
    <s v="坂倉"/>
    <s v="デザイン"/>
    <s v="　"/>
    <s v="専任"/>
    <x v="25"/>
    <x v="1"/>
    <x v="37"/>
    <x v="2"/>
    <x v="2"/>
    <x v="10"/>
    <x v="2"/>
    <n v="36"/>
    <x v="1"/>
    <x v="0"/>
    <m/>
    <x v="0"/>
    <x v="0"/>
    <x v="0"/>
    <x v="1"/>
    <x v="0"/>
    <s v="UCDWEWD1A"/>
    <s v="メイン"/>
    <s v="坂倉"/>
    <s v="木"/>
    <n v="4"/>
    <n v="2505"/>
    <s v=""/>
    <s v=""/>
    <s v=""/>
    <s v=""/>
    <s v=""/>
    <s v=""/>
    <x v="0"/>
    <s v="WD1A木4"/>
    <n v="0.5"/>
    <s v="坂倉木4"/>
    <n v="0.33333333333333331"/>
    <n v="1"/>
    <n v="9"/>
    <s v="2505木4"/>
    <n v="0.16666666666666666"/>
    <s v="WD1AUCDWEWD1A木42505"/>
    <n v="4.5"/>
    <m/>
  </r>
  <r>
    <n v="2"/>
    <x v="1"/>
    <x v="49"/>
    <x v="3"/>
    <n v="8"/>
    <s v="坂倉"/>
    <x v="11"/>
    <x v="90"/>
    <s v="黒川"/>
    <s v="進路"/>
    <s v="　"/>
    <s v="専任"/>
    <x v="80"/>
    <x v="1"/>
    <x v="61"/>
    <x v="0"/>
    <x v="1"/>
    <x v="7"/>
    <x v="2"/>
    <n v="36"/>
    <x v="1"/>
    <x v="1"/>
    <m/>
    <x v="0"/>
    <x v="5"/>
    <x v="0"/>
    <x v="3"/>
    <x v="0"/>
    <s v="UCDWD2DW3A"/>
    <s v="メイン"/>
    <s v="杣田"/>
    <s v="火"/>
    <n v="2"/>
    <n v="2405"/>
    <s v=""/>
    <s v=""/>
    <s v=""/>
    <s v=""/>
    <s v=""/>
    <s v=""/>
    <x v="0"/>
    <s v="WD2A火2"/>
    <n v="1"/>
    <s v="杣田火2"/>
    <n v="0.33333333333333331"/>
    <n v="1"/>
    <n v="8"/>
    <s v="2405火2"/>
    <n v="0.33333333333333331"/>
    <s v="WD2AUCDWD2DW3A火22405"/>
    <n v="8"/>
    <m/>
  </r>
  <r>
    <n v="2"/>
    <x v="1"/>
    <x v="49"/>
    <x v="3"/>
    <n v="8"/>
    <s v="坂倉"/>
    <x v="14"/>
    <x v="196"/>
    <s v="坂倉"/>
    <s v="デザイン"/>
    <s v="　"/>
    <s v="専任"/>
    <x v="28"/>
    <x v="1"/>
    <x v="37"/>
    <x v="0"/>
    <x v="0"/>
    <x v="24"/>
    <x v="2"/>
    <n v="36"/>
    <x v="1"/>
    <x v="1"/>
    <m/>
    <x v="0"/>
    <x v="0"/>
    <x v="0"/>
    <x v="1"/>
    <x v="1"/>
    <s v="UDWWD2A"/>
    <s v="メイン"/>
    <s v="坂倉"/>
    <s v="火"/>
    <n v="3"/>
    <n v="2404"/>
    <s v=""/>
    <s v=""/>
    <s v=""/>
    <s v=""/>
    <s v=""/>
    <s v=""/>
    <x v="0"/>
    <s v="WD2A火3"/>
    <n v="1"/>
    <s v="坂倉火3"/>
    <n v="0.5"/>
    <n v="1"/>
    <n v="8"/>
    <s v="2404火3"/>
    <n v="0.5"/>
    <s v="WD2AUDWWD2A火32404"/>
    <n v="8"/>
    <m/>
  </r>
  <r>
    <n v="2"/>
    <x v="1"/>
    <x v="49"/>
    <x v="3"/>
    <n v="8"/>
    <s v="坂倉"/>
    <x v="14"/>
    <x v="196"/>
    <s v="坂倉"/>
    <s v="デザイン"/>
    <s v="　"/>
    <s v="専任"/>
    <x v="28"/>
    <x v="1"/>
    <x v="37"/>
    <x v="0"/>
    <x v="2"/>
    <x v="24"/>
    <x v="2"/>
    <n v="36"/>
    <x v="1"/>
    <x v="1"/>
    <m/>
    <x v="0"/>
    <x v="0"/>
    <x v="0"/>
    <x v="1"/>
    <x v="1"/>
    <s v="UDWWD2A"/>
    <s v="メイン"/>
    <s v="坂倉"/>
    <s v="火"/>
    <n v="4"/>
    <n v="2404"/>
    <s v=""/>
    <s v=""/>
    <s v=""/>
    <s v=""/>
    <s v=""/>
    <s v=""/>
    <x v="0"/>
    <s v="WD2A火4"/>
    <n v="1"/>
    <s v="坂倉火4"/>
    <n v="0.5"/>
    <n v="1"/>
    <n v="8"/>
    <s v="2404火4"/>
    <n v="0.5"/>
    <s v="WD2AUDWWD2A火42404"/>
    <n v="8"/>
    <m/>
  </r>
  <r>
    <n v="2"/>
    <x v="1"/>
    <x v="49"/>
    <x v="3"/>
    <n v="8"/>
    <s v="坂倉"/>
    <x v="14"/>
    <x v="55"/>
    <s v="坂倉"/>
    <s v="デザイン"/>
    <s v="　"/>
    <s v="専任"/>
    <x v="30"/>
    <x v="1"/>
    <x v="37"/>
    <x v="3"/>
    <x v="3"/>
    <x v="23"/>
    <x v="2"/>
    <n v="36"/>
    <x v="1"/>
    <x v="1"/>
    <m/>
    <x v="0"/>
    <x v="0"/>
    <x v="0"/>
    <x v="1"/>
    <x v="1"/>
    <s v="UWD2DW3A"/>
    <s v="メイン"/>
    <s v="坂倉"/>
    <s v="金"/>
    <n v="1"/>
    <n v="2403"/>
    <s v=""/>
    <s v=""/>
    <s v=""/>
    <s v=""/>
    <s v=""/>
    <s v=""/>
    <x v="0"/>
    <s v="WD2A金1"/>
    <n v="0.5"/>
    <s v="坂倉金1"/>
    <n v="0.5"/>
    <n v="1"/>
    <n v="8"/>
    <s v="2403金1"/>
    <n v="0.25"/>
    <s v="WD2AUWD2DW3A金12403"/>
    <n v="4"/>
    <m/>
  </r>
  <r>
    <n v="2"/>
    <x v="1"/>
    <x v="49"/>
    <x v="3"/>
    <n v="8"/>
    <s v="坂倉"/>
    <x v="14"/>
    <x v="55"/>
    <s v="坂倉"/>
    <s v="デザイン"/>
    <s v="　"/>
    <s v="専任"/>
    <x v="30"/>
    <x v="1"/>
    <x v="37"/>
    <x v="3"/>
    <x v="1"/>
    <x v="23"/>
    <x v="2"/>
    <n v="36"/>
    <x v="1"/>
    <x v="1"/>
    <m/>
    <x v="0"/>
    <x v="0"/>
    <x v="0"/>
    <x v="1"/>
    <x v="1"/>
    <s v="UWD2DW3A"/>
    <s v="メイン"/>
    <s v="坂倉"/>
    <s v="金"/>
    <n v="2"/>
    <n v="2403"/>
    <s v=""/>
    <s v=""/>
    <s v=""/>
    <s v=""/>
    <s v=""/>
    <s v=""/>
    <x v="0"/>
    <s v="WD2A金2"/>
    <n v="0.5"/>
    <s v="坂倉金2"/>
    <n v="0.5"/>
    <n v="1"/>
    <n v="8"/>
    <s v="2403金2"/>
    <n v="0.25"/>
    <s v="WD2AUWD2DW3A金22403"/>
    <n v="4"/>
    <m/>
  </r>
  <r>
    <n v="2"/>
    <x v="1"/>
    <x v="49"/>
    <x v="3"/>
    <n v="8"/>
    <s v="坂倉"/>
    <x v="20"/>
    <x v="168"/>
    <s v="辻"/>
    <s v="デザイン"/>
    <s v="　"/>
    <s v="専任"/>
    <x v="30"/>
    <x v="1"/>
    <x v="19"/>
    <x v="4"/>
    <x v="3"/>
    <x v="23"/>
    <x v="2"/>
    <n v="36"/>
    <x v="1"/>
    <x v="1"/>
    <m/>
    <x v="0"/>
    <x v="0"/>
    <x v="0"/>
    <x v="1"/>
    <x v="0"/>
    <s v="UWD2DW3A"/>
    <s v="メイン"/>
    <s v="辻"/>
    <s v="月"/>
    <n v="1"/>
    <n v="2403"/>
    <s v=""/>
    <s v=""/>
    <s v=""/>
    <s v=""/>
    <s v=""/>
    <s v=""/>
    <x v="0"/>
    <s v="WD2A月1"/>
    <n v="1"/>
    <s v="辻月1"/>
    <n v="0.5"/>
    <n v="1"/>
    <n v="8"/>
    <s v="2403月1"/>
    <n v="0.5"/>
    <s v="WD2AUWD2DW3A月12403"/>
    <n v="8"/>
    <m/>
  </r>
  <r>
    <n v="2"/>
    <x v="1"/>
    <x v="49"/>
    <x v="3"/>
    <n v="8"/>
    <s v="坂倉"/>
    <x v="20"/>
    <x v="168"/>
    <s v="辻"/>
    <s v="デザイン"/>
    <s v="　"/>
    <s v="専任"/>
    <x v="30"/>
    <x v="1"/>
    <x v="19"/>
    <x v="4"/>
    <x v="1"/>
    <x v="23"/>
    <x v="2"/>
    <n v="36"/>
    <x v="1"/>
    <x v="1"/>
    <m/>
    <x v="0"/>
    <x v="0"/>
    <x v="0"/>
    <x v="1"/>
    <x v="0"/>
    <s v="UWD2DW3A"/>
    <s v="メイン"/>
    <s v="辻"/>
    <s v="月"/>
    <n v="2"/>
    <n v="2403"/>
    <s v=""/>
    <s v=""/>
    <s v=""/>
    <s v=""/>
    <s v=""/>
    <s v=""/>
    <x v="0"/>
    <s v="WD2A月2"/>
    <n v="1"/>
    <s v="辻月2"/>
    <n v="0.5"/>
    <n v="1"/>
    <n v="8"/>
    <s v="2403月2"/>
    <n v="0.5"/>
    <s v="WD2AUWD2DW3A月22403"/>
    <n v="8"/>
    <m/>
  </r>
  <r>
    <n v="2"/>
    <x v="1"/>
    <x v="49"/>
    <x v="3"/>
    <n v="8"/>
    <s v="坂倉"/>
    <x v="26"/>
    <x v="64"/>
    <n v="0"/>
    <e v="#N/A"/>
    <e v="#N/A"/>
    <e v="#N/A"/>
    <x v="30"/>
    <x v="1"/>
    <x v="37"/>
    <x v="4"/>
    <x v="4"/>
    <x v="40"/>
    <x v="4"/>
    <n v="36"/>
    <x v="0"/>
    <x v="3"/>
    <m/>
    <x v="0"/>
    <x v="0"/>
    <x v="0"/>
    <x v="1"/>
    <x v="1"/>
    <s v="UWD2DW3A"/>
    <s v="メイン"/>
    <s v="坂倉"/>
    <s v="月"/>
    <n v="5"/>
    <n v="3203"/>
    <s v=""/>
    <s v=""/>
    <s v=""/>
    <s v=""/>
    <s v=""/>
    <s v=""/>
    <x v="0"/>
    <s v="WD2A月5"/>
    <n v="1"/>
    <s v="坂倉月5"/>
    <n v="0"/>
    <n v="1"/>
    <n v="8"/>
    <s v="3203月5"/>
    <n v="0.5"/>
    <s v="WD2AUWD2DW3A月53203"/>
    <n v="8"/>
    <m/>
  </r>
  <r>
    <n v="2"/>
    <x v="1"/>
    <x v="49"/>
    <x v="3"/>
    <n v="8"/>
    <s v="坂倉"/>
    <x v="20"/>
    <x v="53"/>
    <s v="瀧本"/>
    <s v="デザイン"/>
    <s v="　"/>
    <s v="専任"/>
    <x v="28"/>
    <x v="1"/>
    <x v="39"/>
    <x v="1"/>
    <x v="3"/>
    <x v="31"/>
    <x v="1"/>
    <n v="33"/>
    <x v="1"/>
    <x v="2"/>
    <m/>
    <x v="0"/>
    <x v="0"/>
    <x v="0"/>
    <x v="1"/>
    <x v="0"/>
    <s v="UDWWD2A"/>
    <s v="メイン"/>
    <s v="瀧本"/>
    <s v="水"/>
    <n v="1"/>
    <n v="2302"/>
    <s v=""/>
    <s v=""/>
    <s v=""/>
    <s v=""/>
    <s v=""/>
    <s v=""/>
    <x v="0"/>
    <s v="WD2A水1"/>
    <n v="0.5"/>
    <s v="瀧本水1"/>
    <n v="0.5"/>
    <n v="1"/>
    <n v="8"/>
    <s v="2302水1"/>
    <n v="0.25"/>
    <s v="WD2AUDWWD2A水12302"/>
    <n v="4"/>
    <m/>
  </r>
  <r>
    <n v="2"/>
    <x v="1"/>
    <x v="49"/>
    <x v="3"/>
    <n v="8"/>
    <s v="坂倉"/>
    <x v="20"/>
    <x v="54"/>
    <s v="瀧本"/>
    <s v="デザイン"/>
    <s v="　"/>
    <s v="専任"/>
    <x v="29"/>
    <x v="1"/>
    <x v="39"/>
    <x v="1"/>
    <x v="1"/>
    <x v="31"/>
    <x v="1"/>
    <n v="33"/>
    <x v="1"/>
    <x v="2"/>
    <m/>
    <x v="0"/>
    <x v="0"/>
    <x v="0"/>
    <x v="1"/>
    <x v="0"/>
    <s v="UDWWD2DW3A"/>
    <s v="メイン"/>
    <s v="瀧本"/>
    <s v="水"/>
    <n v="2"/>
    <n v="2302"/>
    <s v=""/>
    <s v=""/>
    <s v=""/>
    <s v=""/>
    <s v=""/>
    <s v=""/>
    <x v="0"/>
    <s v="WD2A水2"/>
    <n v="0.5"/>
    <s v="瀧本水2"/>
    <n v="0.33333333333333331"/>
    <n v="1"/>
    <n v="8"/>
    <s v="2302水2"/>
    <n v="0.16666666666666666"/>
    <s v="WD2AUDWWD2DW3A水22302"/>
    <n v="4"/>
    <m/>
  </r>
  <r>
    <n v="2"/>
    <x v="1"/>
    <x v="49"/>
    <x v="3"/>
    <n v="8"/>
    <s v="坂倉"/>
    <x v="27"/>
    <x v="197"/>
    <s v="田中明"/>
    <s v="デザイン"/>
    <s v="　"/>
    <s v="非常勤"/>
    <x v="28"/>
    <x v="1"/>
    <x v="36"/>
    <x v="2"/>
    <x v="3"/>
    <x v="30"/>
    <x v="1"/>
    <n v="25"/>
    <x v="1"/>
    <x v="2"/>
    <m/>
    <x v="0"/>
    <x v="0"/>
    <x v="0"/>
    <x v="0"/>
    <x v="0"/>
    <s v="UDWWD2A"/>
    <s v="メイン"/>
    <s v="武田"/>
    <s v="木"/>
    <n v="1"/>
    <n v="2301"/>
    <s v=""/>
    <s v=""/>
    <s v=""/>
    <s v=""/>
    <s v=""/>
    <s v=""/>
    <x v="0"/>
    <s v="WD2A木1"/>
    <n v="1"/>
    <s v="武田木1"/>
    <n v="0.5"/>
    <n v="1"/>
    <n v="8"/>
    <s v="2301木1"/>
    <n v="0.33333333333333331"/>
    <s v="WD2AUDWWD2A木12301"/>
    <n v="8"/>
    <m/>
  </r>
  <r>
    <n v="2"/>
    <x v="1"/>
    <x v="49"/>
    <x v="3"/>
    <n v="8"/>
    <s v="坂倉"/>
    <x v="27"/>
    <x v="197"/>
    <s v="田中明"/>
    <s v="デザイン"/>
    <s v="　"/>
    <s v="非常勤"/>
    <x v="28"/>
    <x v="1"/>
    <x v="39"/>
    <x v="2"/>
    <x v="1"/>
    <x v="30"/>
    <x v="1"/>
    <n v="25"/>
    <x v="1"/>
    <x v="2"/>
    <m/>
    <x v="0"/>
    <x v="0"/>
    <x v="0"/>
    <x v="1"/>
    <x v="0"/>
    <s v="UDWWD2A"/>
    <s v="メイン"/>
    <s v="瀧本"/>
    <s v="木"/>
    <n v="2"/>
    <n v="2301"/>
    <s v=""/>
    <s v=""/>
    <s v=""/>
    <s v=""/>
    <s v=""/>
    <s v=""/>
    <x v="0"/>
    <s v="WD2A木2"/>
    <n v="1"/>
    <s v="瀧本木2"/>
    <n v="0.5"/>
    <n v="1"/>
    <n v="8"/>
    <s v="2301木2"/>
    <n v="0.33333333333333331"/>
    <s v="WD2AUDWWD2A木22301"/>
    <n v="8"/>
    <m/>
  </r>
  <r>
    <n v="2"/>
    <x v="1"/>
    <x v="49"/>
    <x v="3"/>
    <n v="8"/>
    <s v="坂倉"/>
    <x v="27"/>
    <x v="197"/>
    <s v="田中明"/>
    <s v="デザイン"/>
    <s v="　"/>
    <s v="非常勤"/>
    <x v="28"/>
    <x v="1"/>
    <x v="37"/>
    <x v="2"/>
    <x v="0"/>
    <x v="30"/>
    <x v="1"/>
    <n v="25"/>
    <x v="1"/>
    <x v="2"/>
    <m/>
    <x v="0"/>
    <x v="0"/>
    <x v="0"/>
    <x v="1"/>
    <x v="1"/>
    <s v="UDWWD2A"/>
    <s v="メイン"/>
    <s v="坂倉"/>
    <s v="木"/>
    <n v="3"/>
    <n v="2301"/>
    <s v=""/>
    <s v=""/>
    <s v=""/>
    <s v=""/>
    <s v=""/>
    <s v=""/>
    <x v="0"/>
    <s v="WD2A木3"/>
    <n v="1"/>
    <s v="坂倉木3"/>
    <n v="0.5"/>
    <n v="1"/>
    <n v="8"/>
    <s v="2301木3"/>
    <n v="0.33333333333333331"/>
    <s v="WD2AUDWWD2A木32301"/>
    <n v="8"/>
    <m/>
  </r>
  <r>
    <n v="1"/>
    <x v="1"/>
    <x v="50"/>
    <x v="3"/>
    <n v="2"/>
    <s v="瀧本"/>
    <x v="27"/>
    <x v="66"/>
    <s v="瀧本"/>
    <s v="デザイン"/>
    <s v="　"/>
    <s v="専任"/>
    <x v="49"/>
    <x v="1"/>
    <x v="37"/>
    <x v="0"/>
    <x v="1"/>
    <x v="31"/>
    <x v="1"/>
    <n v="33"/>
    <x v="1"/>
    <x v="2"/>
    <m/>
    <x v="0"/>
    <x v="0"/>
    <x v="0"/>
    <x v="1"/>
    <x v="0"/>
    <s v="UWEWD1A"/>
    <s v="メイン"/>
    <s v="坂倉"/>
    <s v="火"/>
    <n v="2"/>
    <n v="2302"/>
    <s v=""/>
    <s v=""/>
    <s v=""/>
    <s v=""/>
    <s v=""/>
    <s v=""/>
    <x v="0"/>
    <s v="WE1A火2"/>
    <n v="0.5"/>
    <s v="坂倉火2"/>
    <n v="0.5"/>
    <n v="1"/>
    <n v="2"/>
    <s v="2302火2"/>
    <n v="0.25"/>
    <s v="WE1AUWEWD1A火22302"/>
    <n v="1"/>
    <m/>
  </r>
  <r>
    <n v="1"/>
    <x v="1"/>
    <x v="50"/>
    <x v="3"/>
    <n v="2"/>
    <s v="瀧本"/>
    <x v="19"/>
    <x v="45"/>
    <s v="武田"/>
    <s v="デザイン"/>
    <s v="　"/>
    <s v="非常勤"/>
    <x v="25"/>
    <x v="1"/>
    <x v="36"/>
    <x v="0"/>
    <x v="0"/>
    <x v="30"/>
    <x v="1"/>
    <n v="25"/>
    <x v="1"/>
    <x v="2"/>
    <m/>
    <x v="0"/>
    <x v="0"/>
    <x v="0"/>
    <x v="0"/>
    <x v="0"/>
    <s v="UCDWEWD1A"/>
    <s v="メイン"/>
    <s v="武田"/>
    <s v="火"/>
    <n v="3"/>
    <n v="2301"/>
    <s v=""/>
    <s v=""/>
    <s v=""/>
    <s v=""/>
    <s v=""/>
    <s v=""/>
    <x v="0"/>
    <s v="WE1A火3"/>
    <n v="0.5"/>
    <s v="武田火3"/>
    <n v="0.33333333333333331"/>
    <n v="1"/>
    <n v="2"/>
    <s v="2301火3"/>
    <n v="0.16666666666666666"/>
    <s v="WE1AUCDWEWD1A火32301"/>
    <n v="1"/>
    <m/>
  </r>
  <r>
    <n v="1"/>
    <x v="1"/>
    <x v="50"/>
    <x v="3"/>
    <n v="2"/>
    <s v="瀧本"/>
    <x v="19"/>
    <x v="46"/>
    <s v="宮﨑"/>
    <s v="デザイン"/>
    <s v="　"/>
    <s v="専任"/>
    <x v="25"/>
    <x v="1"/>
    <x v="53"/>
    <x v="0"/>
    <x v="2"/>
    <x v="30"/>
    <x v="1"/>
    <n v="25"/>
    <x v="1"/>
    <x v="2"/>
    <m/>
    <x v="0"/>
    <x v="0"/>
    <x v="0"/>
    <x v="1"/>
    <x v="0"/>
    <s v="UCDWEWD1A"/>
    <s v="メイン"/>
    <s v="宮﨑"/>
    <s v="火"/>
    <n v="4"/>
    <n v="2301"/>
    <s v=""/>
    <s v=""/>
    <s v=""/>
    <s v=""/>
    <s v=""/>
    <s v=""/>
    <x v="0"/>
    <s v="WE1A火4"/>
    <n v="0.5"/>
    <s v="宮﨑火4"/>
    <n v="0.33333333333333331"/>
    <n v="1"/>
    <n v="2"/>
    <s v="2301火4"/>
    <n v="0.16666666666666666"/>
    <s v="WE1AUCDWEWD1A火42301"/>
    <n v="1"/>
    <m/>
  </r>
  <r>
    <n v="1"/>
    <x v="1"/>
    <x v="50"/>
    <x v="3"/>
    <n v="2"/>
    <s v="瀧本"/>
    <x v="19"/>
    <x v="47"/>
    <s v="田中明"/>
    <s v="デザイン"/>
    <s v="　"/>
    <s v="非常勤"/>
    <x v="25"/>
    <x v="1"/>
    <x v="35"/>
    <x v="3"/>
    <x v="3"/>
    <x v="30"/>
    <x v="1"/>
    <n v="25"/>
    <x v="1"/>
    <x v="2"/>
    <m/>
    <x v="0"/>
    <x v="0"/>
    <x v="0"/>
    <x v="0"/>
    <x v="0"/>
    <s v="UCDWEWD1A"/>
    <s v="メイン"/>
    <s v="田中明"/>
    <s v="金"/>
    <n v="1"/>
    <n v="2301"/>
    <s v=""/>
    <s v=""/>
    <s v=""/>
    <s v=""/>
    <s v=""/>
    <s v=""/>
    <x v="0"/>
    <s v="WE1A金1"/>
    <n v="0.5"/>
    <s v="田中明金1"/>
    <n v="0.33333333333333331"/>
    <n v="1"/>
    <n v="2"/>
    <s v="2301金1"/>
    <n v="0.16666666666666666"/>
    <s v="WE1AUCDWEWD1A金12301"/>
    <n v="1"/>
    <m/>
  </r>
  <r>
    <n v="1"/>
    <x v="1"/>
    <x v="50"/>
    <x v="3"/>
    <n v="2"/>
    <s v="瀧本"/>
    <x v="19"/>
    <x v="47"/>
    <s v="田中明"/>
    <s v="デザイン"/>
    <s v="　"/>
    <s v="非常勤"/>
    <x v="25"/>
    <x v="1"/>
    <x v="35"/>
    <x v="3"/>
    <x v="1"/>
    <x v="30"/>
    <x v="1"/>
    <n v="25"/>
    <x v="1"/>
    <x v="2"/>
    <m/>
    <x v="0"/>
    <x v="0"/>
    <x v="0"/>
    <x v="0"/>
    <x v="0"/>
    <s v="UCDWEWD1A"/>
    <s v="メイン"/>
    <s v="田中明"/>
    <s v="金"/>
    <n v="2"/>
    <n v="2301"/>
    <s v=""/>
    <s v=""/>
    <s v=""/>
    <s v=""/>
    <s v=""/>
    <s v=""/>
    <x v="0"/>
    <s v="WE1A金2"/>
    <n v="0.5"/>
    <s v="田中明金2"/>
    <n v="0.33333333333333331"/>
    <n v="1"/>
    <n v="2"/>
    <s v="2301金2"/>
    <n v="0.16666666666666666"/>
    <s v="WE1AUCDWEWD1A金22301"/>
    <n v="1"/>
    <m/>
  </r>
  <r>
    <n v="1"/>
    <x v="1"/>
    <x v="50"/>
    <x v="3"/>
    <n v="2"/>
    <s v="瀧本"/>
    <x v="26"/>
    <x v="64"/>
    <n v="0"/>
    <e v="#N/A"/>
    <e v="#N/A"/>
    <e v="#N/A"/>
    <x v="49"/>
    <x v="1"/>
    <x v="39"/>
    <x v="3"/>
    <x v="0"/>
    <x v="10"/>
    <x v="2"/>
    <n v="36"/>
    <x v="1"/>
    <x v="0"/>
    <m/>
    <x v="0"/>
    <x v="0"/>
    <x v="0"/>
    <x v="1"/>
    <x v="1"/>
    <s v="UWEWD1A"/>
    <s v="メイン"/>
    <s v="瀧本"/>
    <s v="金"/>
    <n v="3"/>
    <n v="2505"/>
    <s v=""/>
    <s v=""/>
    <s v=""/>
    <s v=""/>
    <s v=""/>
    <s v=""/>
    <x v="0"/>
    <s v="WE1A金3"/>
    <n v="1"/>
    <s v="瀧本金3"/>
    <n v="0"/>
    <n v="1"/>
    <n v="2"/>
    <s v="2505金3"/>
    <n v="0.5"/>
    <s v="WE1AUWEWD1A金32505"/>
    <n v="2"/>
    <m/>
  </r>
  <r>
    <n v="1"/>
    <x v="1"/>
    <x v="50"/>
    <x v="3"/>
    <n v="2"/>
    <s v="瀧本"/>
    <x v="27"/>
    <x v="66"/>
    <s v="瀧本"/>
    <s v="デザイン"/>
    <s v="　"/>
    <s v="専任"/>
    <x v="49"/>
    <x v="1"/>
    <x v="39"/>
    <x v="4"/>
    <x v="3"/>
    <x v="31"/>
    <x v="1"/>
    <n v="33"/>
    <x v="1"/>
    <x v="2"/>
    <m/>
    <x v="0"/>
    <x v="0"/>
    <x v="0"/>
    <x v="1"/>
    <x v="1"/>
    <s v="UWEWD1A"/>
    <s v="メイン"/>
    <s v="瀧本"/>
    <s v="月"/>
    <n v="1"/>
    <n v="2302"/>
    <s v=""/>
    <s v=""/>
    <s v=""/>
    <s v=""/>
    <s v=""/>
    <s v=""/>
    <x v="0"/>
    <s v="WE1A月1"/>
    <n v="0.5"/>
    <s v="瀧本月1"/>
    <n v="0.5"/>
    <n v="1"/>
    <n v="2"/>
    <s v="2302月1"/>
    <n v="0.25"/>
    <s v="WE1AUWEWD1A月12302"/>
    <n v="1"/>
    <m/>
  </r>
  <r>
    <n v="1"/>
    <x v="1"/>
    <x v="50"/>
    <x v="3"/>
    <n v="2"/>
    <s v="瀧本"/>
    <x v="27"/>
    <x v="66"/>
    <s v="瀧本"/>
    <s v="デザイン"/>
    <s v="　"/>
    <s v="専任"/>
    <x v="49"/>
    <x v="1"/>
    <x v="39"/>
    <x v="4"/>
    <x v="1"/>
    <x v="31"/>
    <x v="1"/>
    <n v="33"/>
    <x v="1"/>
    <x v="2"/>
    <m/>
    <x v="0"/>
    <x v="0"/>
    <x v="0"/>
    <x v="1"/>
    <x v="1"/>
    <s v="UWEWD1A"/>
    <s v="メイン"/>
    <s v="瀧本"/>
    <s v="月"/>
    <n v="2"/>
    <n v="2302"/>
    <s v=""/>
    <s v=""/>
    <s v=""/>
    <s v=""/>
    <s v=""/>
    <s v=""/>
    <x v="0"/>
    <s v="WE1A月2"/>
    <n v="0.5"/>
    <s v="瀧本月2"/>
    <n v="0.5"/>
    <n v="1"/>
    <n v="2"/>
    <s v="2302月2"/>
    <n v="0.25"/>
    <s v="WE1AUWEWD1A月22302"/>
    <n v="1"/>
    <m/>
  </r>
  <r>
    <n v="1"/>
    <x v="1"/>
    <x v="50"/>
    <x v="3"/>
    <n v="2"/>
    <s v="瀧本"/>
    <x v="20"/>
    <x v="48"/>
    <s v="瀧本"/>
    <s v="デザイン"/>
    <s v="　"/>
    <s v="専任"/>
    <x v="25"/>
    <x v="1"/>
    <x v="39"/>
    <x v="4"/>
    <x v="0"/>
    <x v="31"/>
    <x v="1"/>
    <n v="33"/>
    <x v="1"/>
    <x v="2"/>
    <m/>
    <x v="0"/>
    <x v="0"/>
    <x v="0"/>
    <x v="1"/>
    <x v="1"/>
    <s v="UCDWEWD1A"/>
    <s v="メイン"/>
    <s v="瀧本"/>
    <s v="月"/>
    <n v="3"/>
    <n v="2302"/>
    <s v=""/>
    <s v=""/>
    <s v=""/>
    <s v=""/>
    <s v=""/>
    <s v=""/>
    <x v="0"/>
    <s v="WE1A月3"/>
    <n v="0.5"/>
    <s v="瀧本月3"/>
    <n v="0.33333333333333331"/>
    <n v="1"/>
    <n v="2"/>
    <s v="2302月3"/>
    <n v="0.16666666666666666"/>
    <s v="WE1AUCDWEWD1A月32302"/>
    <n v="1"/>
    <m/>
  </r>
  <r>
    <n v="1"/>
    <x v="1"/>
    <x v="50"/>
    <x v="3"/>
    <n v="2"/>
    <s v="瀧本"/>
    <x v="21"/>
    <x v="49"/>
    <s v="寺澤"/>
    <s v="IT"/>
    <s v="　"/>
    <s v="専任"/>
    <x v="25"/>
    <x v="1"/>
    <x v="53"/>
    <x v="4"/>
    <x v="2"/>
    <x v="31"/>
    <x v="1"/>
    <n v="33"/>
    <x v="1"/>
    <x v="2"/>
    <m/>
    <x v="0"/>
    <x v="0"/>
    <x v="0"/>
    <x v="1"/>
    <x v="0"/>
    <s v="UCDWEWD1A"/>
    <s v="メイン"/>
    <s v="宮﨑"/>
    <s v="月"/>
    <n v="4"/>
    <n v="2302"/>
    <s v=""/>
    <s v=""/>
    <s v=""/>
    <s v=""/>
    <s v=""/>
    <s v=""/>
    <x v="0"/>
    <s v="WE1A月4"/>
    <n v="0.5"/>
    <s v="宮﨑月4"/>
    <n v="0.33333333333333331"/>
    <n v="1"/>
    <n v="2"/>
    <s v="2302月4"/>
    <n v="0.16666666666666666"/>
    <s v="WE1AUCDWEWD1A月42302"/>
    <n v="1"/>
    <m/>
  </r>
  <r>
    <n v="1"/>
    <x v="1"/>
    <x v="50"/>
    <x v="3"/>
    <n v="2"/>
    <s v="瀧本"/>
    <x v="14"/>
    <x v="50"/>
    <s v="瀧本"/>
    <s v="デザイン"/>
    <s v="　"/>
    <s v="専任"/>
    <x v="25"/>
    <x v="1"/>
    <x v="39"/>
    <x v="1"/>
    <x v="0"/>
    <x v="31"/>
    <x v="1"/>
    <n v="33"/>
    <x v="1"/>
    <x v="2"/>
    <m/>
    <x v="0"/>
    <x v="0"/>
    <x v="0"/>
    <x v="1"/>
    <x v="1"/>
    <s v="UCDWEWD1A"/>
    <s v="メイン"/>
    <s v="瀧本"/>
    <s v="水"/>
    <n v="3"/>
    <n v="2302"/>
    <s v=""/>
    <s v=""/>
    <s v=""/>
    <s v=""/>
    <s v=""/>
    <s v=""/>
    <x v="0"/>
    <s v="WE1A水3"/>
    <n v="0.5"/>
    <s v="瀧本水3"/>
    <n v="0.33333333333333331"/>
    <n v="1"/>
    <n v="2"/>
    <s v="2302水3"/>
    <n v="0.16666666666666666"/>
    <s v="WE1AUCDWEWD1A水32302"/>
    <n v="1"/>
    <m/>
  </r>
  <r>
    <n v="1"/>
    <x v="1"/>
    <x v="50"/>
    <x v="3"/>
    <n v="2"/>
    <s v="瀧本"/>
    <x v="14"/>
    <x v="50"/>
    <s v="瀧本"/>
    <s v="デザイン"/>
    <s v="　"/>
    <s v="専任"/>
    <x v="25"/>
    <x v="1"/>
    <x v="39"/>
    <x v="1"/>
    <x v="2"/>
    <x v="31"/>
    <x v="1"/>
    <n v="33"/>
    <x v="1"/>
    <x v="2"/>
    <m/>
    <x v="0"/>
    <x v="0"/>
    <x v="0"/>
    <x v="1"/>
    <x v="1"/>
    <s v="UCDWEWD1A"/>
    <s v="メイン"/>
    <s v="瀧本"/>
    <s v="水"/>
    <n v="4"/>
    <n v="2302"/>
    <s v=""/>
    <s v=""/>
    <s v=""/>
    <s v=""/>
    <s v=""/>
    <s v=""/>
    <x v="0"/>
    <s v="WE1A水4"/>
    <n v="0.5"/>
    <s v="瀧本水4"/>
    <n v="0.33333333333333331"/>
    <n v="1"/>
    <n v="2"/>
    <s v="2302水4"/>
    <n v="0.16666666666666666"/>
    <s v="WE1AUCDWEWD1A水42302"/>
    <n v="1"/>
    <m/>
  </r>
  <r>
    <n v="1"/>
    <x v="1"/>
    <x v="50"/>
    <x v="3"/>
    <n v="2"/>
    <s v="瀧本"/>
    <x v="19"/>
    <x v="175"/>
    <s v="渡辺"/>
    <s v="デザイン"/>
    <s v="　"/>
    <s v="非常勤"/>
    <x v="49"/>
    <x v="1"/>
    <x v="79"/>
    <x v="2"/>
    <x v="3"/>
    <x v="14"/>
    <x v="4"/>
    <n v="36"/>
    <x v="1"/>
    <x v="0"/>
    <m/>
    <x v="0"/>
    <x v="0"/>
    <x v="0"/>
    <x v="0"/>
    <x v="0"/>
    <s v="UWEWD1A"/>
    <s v="メイン"/>
    <s v="渡辺"/>
    <s v="木"/>
    <n v="1"/>
    <n v="2503"/>
    <s v=""/>
    <s v=""/>
    <s v=""/>
    <s v=""/>
    <s v=""/>
    <s v=""/>
    <x v="0"/>
    <s v="WE1A木1"/>
    <n v="1"/>
    <s v="渡辺木1"/>
    <n v="0.5"/>
    <n v="1"/>
    <n v="2"/>
    <s v="2503木1"/>
    <n v="0.5"/>
    <s v="WE1AUWEWD1A木12503"/>
    <n v="2"/>
    <m/>
  </r>
  <r>
    <n v="1"/>
    <x v="1"/>
    <x v="50"/>
    <x v="3"/>
    <n v="2"/>
    <s v="瀧本"/>
    <x v="19"/>
    <x v="175"/>
    <s v="渡辺"/>
    <s v="デザイン"/>
    <s v="　"/>
    <s v="非常勤"/>
    <x v="49"/>
    <x v="1"/>
    <x v="79"/>
    <x v="2"/>
    <x v="1"/>
    <x v="14"/>
    <x v="4"/>
    <n v="36"/>
    <x v="1"/>
    <x v="0"/>
    <m/>
    <x v="0"/>
    <x v="0"/>
    <x v="0"/>
    <x v="0"/>
    <x v="0"/>
    <s v="UWEWD1A"/>
    <s v="メイン"/>
    <s v="渡辺"/>
    <s v="木"/>
    <n v="2"/>
    <n v="2503"/>
    <s v=""/>
    <s v=""/>
    <s v=""/>
    <s v=""/>
    <s v=""/>
    <s v=""/>
    <x v="0"/>
    <s v="WE1A木2"/>
    <n v="1"/>
    <s v="渡辺木2"/>
    <n v="0.5"/>
    <n v="1"/>
    <n v="2"/>
    <s v="2503木2"/>
    <n v="0.5"/>
    <s v="WE1AUWEWD1A木22503"/>
    <n v="2"/>
    <m/>
  </r>
  <r>
    <n v="1"/>
    <x v="1"/>
    <x v="50"/>
    <x v="3"/>
    <n v="2"/>
    <s v="瀧本"/>
    <x v="19"/>
    <x v="183"/>
    <s v="宮﨑"/>
    <s v="デザイン"/>
    <s v="　"/>
    <s v="専任"/>
    <x v="25"/>
    <x v="1"/>
    <x v="53"/>
    <x v="2"/>
    <x v="0"/>
    <x v="10"/>
    <x v="2"/>
    <n v="36"/>
    <x v="1"/>
    <x v="0"/>
    <m/>
    <x v="0"/>
    <x v="0"/>
    <x v="0"/>
    <x v="1"/>
    <x v="0"/>
    <s v="UCDWEWD1A"/>
    <s v="メイン"/>
    <s v="宮﨑"/>
    <s v="木"/>
    <n v="3"/>
    <n v="2505"/>
    <s v=""/>
    <s v=""/>
    <s v=""/>
    <s v=""/>
    <s v=""/>
    <s v=""/>
    <x v="0"/>
    <s v="WE1A木3"/>
    <n v="1"/>
    <s v="宮﨑木3"/>
    <n v="0.33333333333333331"/>
    <n v="1"/>
    <n v="2"/>
    <s v="2505木3"/>
    <n v="0.33333333333333331"/>
    <s v="WE1AUCDWEWD1A木32505"/>
    <n v="2"/>
    <m/>
  </r>
  <r>
    <n v="1"/>
    <x v="1"/>
    <x v="50"/>
    <x v="3"/>
    <n v="2"/>
    <s v="瀧本"/>
    <x v="20"/>
    <x v="51"/>
    <s v="坂倉"/>
    <s v="デザイン"/>
    <s v="　"/>
    <s v="専任"/>
    <x v="25"/>
    <x v="1"/>
    <x v="37"/>
    <x v="2"/>
    <x v="2"/>
    <x v="10"/>
    <x v="2"/>
    <n v="36"/>
    <x v="1"/>
    <x v="0"/>
    <m/>
    <x v="0"/>
    <x v="0"/>
    <x v="0"/>
    <x v="1"/>
    <x v="0"/>
    <s v="UCDWEWD1A"/>
    <s v="メイン"/>
    <s v="坂倉"/>
    <s v="木"/>
    <n v="4"/>
    <n v="2505"/>
    <s v=""/>
    <s v=""/>
    <s v=""/>
    <s v=""/>
    <s v=""/>
    <s v=""/>
    <x v="0"/>
    <s v="WE1A木4"/>
    <n v="0.5"/>
    <s v="坂倉木4"/>
    <n v="0.33333333333333331"/>
    <n v="1"/>
    <n v="2"/>
    <s v="2505木4"/>
    <n v="0.16666666666666666"/>
    <s v="WE1AUCDWEWD1A木42505"/>
    <n v="1"/>
    <m/>
  </r>
  <r>
    <n v="2"/>
    <x v="1"/>
    <x v="51"/>
    <x v="2"/>
    <n v="7"/>
    <s v="朱"/>
    <x v="16"/>
    <x v="133"/>
    <s v="朱"/>
    <s v="IT"/>
    <s v="　"/>
    <s v="専任"/>
    <x v="42"/>
    <x v="1"/>
    <x v="75"/>
    <x v="0"/>
    <x v="3"/>
    <x v="17"/>
    <x v="3"/>
    <n v="32"/>
    <x v="2"/>
    <x v="1"/>
    <m/>
    <x v="0"/>
    <x v="3"/>
    <x v="0"/>
    <x v="1"/>
    <x v="1"/>
    <s v="USKWK2KE3A"/>
    <s v="メイン"/>
    <s v="朱"/>
    <s v="火"/>
    <n v="1"/>
    <n v="1403"/>
    <s v=""/>
    <s v=""/>
    <s v=""/>
    <s v=""/>
    <s v=""/>
    <s v=""/>
    <x v="0"/>
    <s v="WK2A火1"/>
    <n v="1"/>
    <s v="朱火1"/>
    <n v="0.33333333333333331"/>
    <n v="1"/>
    <n v="7"/>
    <s v="1403火1"/>
    <n v="0.33333333333333331"/>
    <s v="WK2AUSKWK2KE3A火11403"/>
    <n v="7"/>
    <m/>
  </r>
  <r>
    <n v="2"/>
    <x v="1"/>
    <x v="51"/>
    <x v="2"/>
    <n v="7"/>
    <s v="朱"/>
    <x v="16"/>
    <x v="35"/>
    <s v="朱"/>
    <s v="IT"/>
    <s v="　"/>
    <s v="専任"/>
    <x v="42"/>
    <x v="1"/>
    <x v="75"/>
    <x v="0"/>
    <x v="1"/>
    <x v="17"/>
    <x v="3"/>
    <n v="32"/>
    <x v="2"/>
    <x v="1"/>
    <m/>
    <x v="0"/>
    <x v="3"/>
    <x v="0"/>
    <x v="1"/>
    <x v="1"/>
    <s v="USKWK2KE3A"/>
    <s v="メイン"/>
    <s v="朱"/>
    <s v="火"/>
    <n v="2"/>
    <n v="1403"/>
    <s v=""/>
    <s v=""/>
    <s v=""/>
    <s v=""/>
    <s v=""/>
    <s v=""/>
    <x v="0"/>
    <s v="WK2A火2"/>
    <n v="0.5"/>
    <s v="朱火2"/>
    <n v="0.33333333333333331"/>
    <n v="1"/>
    <n v="7"/>
    <s v="1403火2"/>
    <n v="0.16666666666666666"/>
    <s v="WK2AUSKWK2KE3A火21403"/>
    <n v="3.5"/>
    <m/>
  </r>
  <r>
    <n v="2"/>
    <x v="1"/>
    <x v="51"/>
    <x v="2"/>
    <n v="7"/>
    <s v="朱"/>
    <x v="15"/>
    <x v="30"/>
    <s v="寺澤"/>
    <s v="IT"/>
    <s v="　"/>
    <s v="専任"/>
    <x v="46"/>
    <x v="1"/>
    <x v="69"/>
    <x v="0"/>
    <x v="0"/>
    <x v="32"/>
    <x v="3"/>
    <n v="32"/>
    <x v="2"/>
    <x v="1"/>
    <m/>
    <x v="0"/>
    <x v="3"/>
    <x v="0"/>
    <x v="1"/>
    <x v="0"/>
    <s v="UNKWK2A"/>
    <s v="メイン"/>
    <s v="寺澤"/>
    <s v="火"/>
    <n v="3"/>
    <n v="1404"/>
    <s v=""/>
    <s v=""/>
    <s v=""/>
    <s v=""/>
    <s v=""/>
    <s v=""/>
    <x v="0"/>
    <s v="WK2A火3"/>
    <n v="0.5"/>
    <s v="寺澤火3"/>
    <n v="0.25"/>
    <n v="1"/>
    <n v="7"/>
    <s v="1404火3"/>
    <n v="0.25"/>
    <s v="WK2AUNKWK2A火31404"/>
    <n v="3.5"/>
    <m/>
  </r>
  <r>
    <n v="2"/>
    <x v="1"/>
    <x v="51"/>
    <x v="2"/>
    <n v="7"/>
    <s v="朱"/>
    <x v="15"/>
    <x v="30"/>
    <s v="寺澤"/>
    <s v="IT"/>
    <s v="　"/>
    <s v="専任"/>
    <x v="46"/>
    <x v="1"/>
    <x v="69"/>
    <x v="0"/>
    <x v="2"/>
    <x v="32"/>
    <x v="3"/>
    <n v="32"/>
    <x v="2"/>
    <x v="1"/>
    <m/>
    <x v="0"/>
    <x v="3"/>
    <x v="0"/>
    <x v="1"/>
    <x v="0"/>
    <s v="UNKWK2A"/>
    <s v="メイン"/>
    <s v="寺澤"/>
    <s v="火"/>
    <n v="4"/>
    <n v="1404"/>
    <s v=""/>
    <s v=""/>
    <s v=""/>
    <s v=""/>
    <s v=""/>
    <s v=""/>
    <x v="0"/>
    <s v="WK2A火4"/>
    <n v="0.5"/>
    <s v="寺澤火4"/>
    <n v="0.25"/>
    <n v="1"/>
    <n v="7"/>
    <s v="1404火4"/>
    <n v="0.25"/>
    <s v="WK2AUNKWK2A火41404"/>
    <n v="3.5"/>
    <m/>
  </r>
  <r>
    <n v="2"/>
    <x v="1"/>
    <x v="51"/>
    <x v="2"/>
    <n v="7"/>
    <s v="朱"/>
    <x v="29"/>
    <x v="211"/>
    <s v="今井"/>
    <s v="IT"/>
    <s v="　"/>
    <s v="専任"/>
    <x v="117"/>
    <x v="1"/>
    <x v="68"/>
    <x v="3"/>
    <x v="3"/>
    <x v="25"/>
    <x v="2"/>
    <n v="36"/>
    <x v="0"/>
    <x v="1"/>
    <m/>
    <x v="0"/>
    <x v="3"/>
    <x v="0"/>
    <x v="1"/>
    <x v="0"/>
    <s v="LKT1_IESKNKWK2KE3A"/>
    <s v="メイン"/>
    <s v="今井"/>
    <s v="金"/>
    <n v="1"/>
    <n v="3401"/>
    <s v=""/>
    <s v=""/>
    <s v=""/>
    <s v=""/>
    <s v=""/>
    <s v=""/>
    <x v="0"/>
    <s v="WK2A金1"/>
    <n v="0.33333333333333331"/>
    <s v="今井金1"/>
    <n v="0.16666666666666666"/>
    <n v="3"/>
    <n v="2.3333333333333335"/>
    <s v="3401金1"/>
    <n v="0.16666666666666666"/>
    <s v="WK2ALKT1_IESKNKWK2KE3A金13401"/>
    <n v="2.3333333333333335"/>
    <m/>
  </r>
  <r>
    <n v="2"/>
    <x v="1"/>
    <x v="51"/>
    <x v="2"/>
    <n v="7"/>
    <s v="朱"/>
    <x v="29"/>
    <x v="211"/>
    <s v="今井"/>
    <s v="IT"/>
    <s v="　"/>
    <s v="専任"/>
    <x v="118"/>
    <x v="1"/>
    <x v="31"/>
    <x v="3"/>
    <x v="3"/>
    <x v="16"/>
    <x v="2"/>
    <n v="36"/>
    <x v="0"/>
    <x v="1"/>
    <m/>
    <x v="0"/>
    <x v="3"/>
    <x v="0"/>
    <x v="0"/>
    <x v="0"/>
    <s v="LKT1_IESKNKWK2KE3B"/>
    <s v="メイン"/>
    <s v="森"/>
    <s v="金"/>
    <n v="1"/>
    <n v="3402"/>
    <s v=""/>
    <s v=""/>
    <s v=""/>
    <s v=""/>
    <s v=""/>
    <s v=""/>
    <x v="0"/>
    <s v="WK2A金1"/>
    <n v="0.33333333333333331"/>
    <s v="森金1"/>
    <n v="0.16666666666666666"/>
    <n v="3"/>
    <n v="2.3333333333333335"/>
    <s v="3402金1"/>
    <n v="0.16666666666666666"/>
    <s v="WK2ALKT1_IESKNKWK2KE3B金13402"/>
    <n v="2.3333333333333335"/>
    <m/>
  </r>
  <r>
    <n v="2"/>
    <x v="1"/>
    <x v="51"/>
    <x v="2"/>
    <n v="7"/>
    <s v="朱"/>
    <x v="29"/>
    <x v="211"/>
    <s v="今井"/>
    <s v="IT"/>
    <s v="　"/>
    <s v="専任"/>
    <x v="119"/>
    <x v="1"/>
    <x v="34"/>
    <x v="3"/>
    <x v="3"/>
    <x v="12"/>
    <x v="2"/>
    <n v="36"/>
    <x v="0"/>
    <x v="1"/>
    <m/>
    <x v="0"/>
    <x v="3"/>
    <x v="0"/>
    <x v="1"/>
    <x v="0"/>
    <s v="LKT1_IESKNKWK2KE3C"/>
    <s v="メイン"/>
    <s v="加藤"/>
    <s v="金"/>
    <n v="1"/>
    <n v="3403"/>
    <s v=""/>
    <s v=""/>
    <s v=""/>
    <s v=""/>
    <s v=""/>
    <s v=""/>
    <x v="0"/>
    <s v="WK2A金1"/>
    <n v="0.33333333333333331"/>
    <s v="加藤金1"/>
    <n v="0.16666666666666666"/>
    <n v="3"/>
    <n v="2.3333333333333335"/>
    <s v="3403金1"/>
    <n v="0.16666666666666666"/>
    <s v="WK2ALKT1_IESKNKWK2KE3C金13403"/>
    <n v="2.3333333333333335"/>
    <m/>
  </r>
  <r>
    <n v="2"/>
    <x v="1"/>
    <x v="51"/>
    <x v="2"/>
    <n v="7"/>
    <s v="朱"/>
    <x v="13"/>
    <x v="33"/>
    <s v="土居"/>
    <s v="IT"/>
    <s v="　"/>
    <s v="専任"/>
    <x v="42"/>
    <x v="1"/>
    <x v="43"/>
    <x v="3"/>
    <x v="1"/>
    <x v="26"/>
    <x v="1"/>
    <n v="36"/>
    <x v="0"/>
    <x v="4"/>
    <m/>
    <x v="0"/>
    <x v="3"/>
    <x v="0"/>
    <x v="1"/>
    <x v="0"/>
    <s v="USKWK2KE3A"/>
    <s v="メイン"/>
    <s v="土居"/>
    <s v="金"/>
    <n v="2"/>
    <n v="3602"/>
    <s v=""/>
    <s v=""/>
    <s v=""/>
    <s v=""/>
    <s v=""/>
    <s v=""/>
    <x v="0"/>
    <s v="WK2A金2"/>
    <n v="0.5"/>
    <s v="土居金2"/>
    <n v="0.33333333333333331"/>
    <n v="1"/>
    <n v="7"/>
    <s v="3602金2"/>
    <n v="0.16666666666666666"/>
    <s v="WK2AUSKWK2KE3A金23602"/>
    <n v="3.5"/>
    <m/>
  </r>
  <r>
    <n v="2"/>
    <x v="1"/>
    <x v="51"/>
    <x v="2"/>
    <n v="7"/>
    <s v="朱"/>
    <x v="13"/>
    <x v="33"/>
    <s v="土居"/>
    <s v="IT"/>
    <s v="　"/>
    <s v="専任"/>
    <x v="42"/>
    <x v="1"/>
    <x v="43"/>
    <x v="3"/>
    <x v="0"/>
    <x v="26"/>
    <x v="1"/>
    <n v="36"/>
    <x v="0"/>
    <x v="4"/>
    <m/>
    <x v="0"/>
    <x v="3"/>
    <x v="0"/>
    <x v="1"/>
    <x v="0"/>
    <s v="USKWK2KE3A"/>
    <s v="メイン"/>
    <s v="土居"/>
    <s v="金"/>
    <n v="3"/>
    <n v="3602"/>
    <s v=""/>
    <s v=""/>
    <s v=""/>
    <s v=""/>
    <s v=""/>
    <s v=""/>
    <x v="0"/>
    <s v="WK2A金3"/>
    <n v="0.5"/>
    <s v="土居金3"/>
    <n v="0.33333333333333331"/>
    <n v="1"/>
    <n v="7"/>
    <s v="3602金3"/>
    <n v="0.16666666666666666"/>
    <s v="WK2AUSKWK2KE3A金33602"/>
    <n v="3.5"/>
    <m/>
  </r>
  <r>
    <n v="2"/>
    <x v="1"/>
    <x v="51"/>
    <x v="2"/>
    <n v="7"/>
    <s v="朱"/>
    <x v="14"/>
    <x v="32"/>
    <s v="内山"/>
    <s v="IT"/>
    <s v="　"/>
    <s v="専任"/>
    <x v="47"/>
    <x v="1"/>
    <x v="41"/>
    <x v="3"/>
    <x v="2"/>
    <x v="15"/>
    <x v="0"/>
    <n v="36"/>
    <x v="0"/>
    <x v="4"/>
    <m/>
    <x v="0"/>
    <x v="3"/>
    <x v="0"/>
    <x v="0"/>
    <x v="0"/>
    <s v="USKNKWK2A"/>
    <s v="メイン"/>
    <s v="辻本"/>
    <s v="金"/>
    <n v="4"/>
    <n v="3601"/>
    <s v=""/>
    <s v=""/>
    <s v=""/>
    <s v=""/>
    <s v=""/>
    <s v=""/>
    <x v="0"/>
    <s v="WK2A金4"/>
    <n v="0.5"/>
    <s v="辻本金4"/>
    <n v="0.33333333333333331"/>
    <n v="1"/>
    <n v="7"/>
    <s v="3601金4"/>
    <n v="0.16666666666666666"/>
    <s v="WK2AUSKNKWK2A金43601"/>
    <n v="3.5"/>
    <m/>
  </r>
  <r>
    <n v="2"/>
    <x v="1"/>
    <x v="51"/>
    <x v="2"/>
    <n v="7"/>
    <s v="朱"/>
    <x v="29"/>
    <x v="211"/>
    <s v="今井"/>
    <s v="IT"/>
    <s v="　"/>
    <s v="専任"/>
    <x v="117"/>
    <x v="1"/>
    <x v="68"/>
    <x v="4"/>
    <x v="3"/>
    <x v="25"/>
    <x v="2"/>
    <n v="36"/>
    <x v="0"/>
    <x v="1"/>
    <m/>
    <x v="0"/>
    <x v="3"/>
    <x v="0"/>
    <x v="1"/>
    <x v="0"/>
    <s v="LKT1_IESKNKWK2KE3A"/>
    <s v="メイン"/>
    <s v="今井"/>
    <s v="月"/>
    <n v="1"/>
    <n v="3401"/>
    <s v=""/>
    <s v=""/>
    <s v=""/>
    <s v=""/>
    <s v=""/>
    <s v=""/>
    <x v="0"/>
    <s v="WK2A月1"/>
    <n v="0.33333333333333331"/>
    <s v="今井月1"/>
    <n v="0.16666666666666666"/>
    <n v="3"/>
    <n v="2.3333333333333335"/>
    <s v="3401月1"/>
    <n v="0.16666666666666666"/>
    <s v="WK2ALKT1_IESKNKWK2KE3A月13401"/>
    <n v="2.3333333333333335"/>
    <m/>
  </r>
  <r>
    <n v="2"/>
    <x v="1"/>
    <x v="51"/>
    <x v="2"/>
    <n v="7"/>
    <s v="朱"/>
    <x v="29"/>
    <x v="211"/>
    <s v="今井"/>
    <s v="IT"/>
    <s v="　"/>
    <s v="専任"/>
    <x v="118"/>
    <x v="1"/>
    <x v="31"/>
    <x v="4"/>
    <x v="3"/>
    <x v="16"/>
    <x v="2"/>
    <n v="36"/>
    <x v="0"/>
    <x v="1"/>
    <m/>
    <x v="0"/>
    <x v="3"/>
    <x v="0"/>
    <x v="0"/>
    <x v="0"/>
    <s v="LKT1_IESKNKWK2KE3B"/>
    <s v="メイン"/>
    <s v="森"/>
    <s v="月"/>
    <n v="1"/>
    <n v="3402"/>
    <s v=""/>
    <s v=""/>
    <s v=""/>
    <s v=""/>
    <s v=""/>
    <s v=""/>
    <x v="0"/>
    <s v="WK2A月1"/>
    <n v="0.33333333333333331"/>
    <s v="森月1"/>
    <n v="0.16666666666666666"/>
    <n v="3"/>
    <n v="2.3333333333333335"/>
    <s v="3402月1"/>
    <n v="0.16666666666666666"/>
    <s v="WK2ALKT1_IESKNKWK2KE3B月13402"/>
    <n v="2.3333333333333335"/>
    <m/>
  </r>
  <r>
    <n v="2"/>
    <x v="1"/>
    <x v="51"/>
    <x v="2"/>
    <n v="7"/>
    <s v="朱"/>
    <x v="29"/>
    <x v="211"/>
    <s v="今井"/>
    <s v="IT"/>
    <s v="　"/>
    <s v="専任"/>
    <x v="119"/>
    <x v="1"/>
    <x v="34"/>
    <x v="4"/>
    <x v="3"/>
    <x v="12"/>
    <x v="2"/>
    <n v="36"/>
    <x v="0"/>
    <x v="1"/>
    <m/>
    <x v="0"/>
    <x v="3"/>
    <x v="0"/>
    <x v="1"/>
    <x v="0"/>
    <s v="LKT1_IESKNKWK2KE3C"/>
    <s v="メイン"/>
    <s v="加藤"/>
    <s v="月"/>
    <n v="1"/>
    <n v="3403"/>
    <s v=""/>
    <s v=""/>
    <s v=""/>
    <s v=""/>
    <s v=""/>
    <s v=""/>
    <x v="0"/>
    <s v="WK2A月1"/>
    <n v="0.33333333333333331"/>
    <s v="加藤月1"/>
    <n v="0.16666666666666666"/>
    <n v="3"/>
    <n v="2.3333333333333335"/>
    <s v="3403月1"/>
    <n v="0.16666666666666666"/>
    <s v="WK2ALKT1_IESKNKWK2KE3C月13403"/>
    <n v="2.3333333333333335"/>
    <m/>
  </r>
  <r>
    <n v="2"/>
    <x v="1"/>
    <x v="51"/>
    <x v="2"/>
    <n v="7"/>
    <s v="朱"/>
    <x v="11"/>
    <x v="21"/>
    <s v="黒川"/>
    <s v="進路"/>
    <s v="　"/>
    <s v="専任"/>
    <x v="42"/>
    <x v="1"/>
    <x v="75"/>
    <x v="4"/>
    <x v="1"/>
    <x v="16"/>
    <x v="2"/>
    <n v="36"/>
    <x v="0"/>
    <x v="1"/>
    <m/>
    <x v="0"/>
    <x v="3"/>
    <x v="0"/>
    <x v="1"/>
    <x v="1"/>
    <s v="USKWK2KE3A"/>
    <s v="メイン"/>
    <s v="朱"/>
    <s v="月"/>
    <n v="2"/>
    <n v="3402"/>
    <s v=""/>
    <s v=""/>
    <s v=""/>
    <s v=""/>
    <s v=""/>
    <s v=""/>
    <x v="0"/>
    <s v="WK2A月2"/>
    <n v="1"/>
    <s v="朱月2"/>
    <n v="0.33333333333333331"/>
    <n v="1"/>
    <n v="7"/>
    <s v="3402月2"/>
    <n v="0.33333333333333331"/>
    <s v="WK2AUSKWK2KE3A月23402"/>
    <n v="7"/>
    <m/>
  </r>
  <r>
    <n v="2"/>
    <x v="1"/>
    <x v="51"/>
    <x v="2"/>
    <n v="7"/>
    <s v="朱"/>
    <x v="16"/>
    <x v="132"/>
    <s v="藤原"/>
    <s v="IT"/>
    <s v="　"/>
    <s v="専任"/>
    <x v="42"/>
    <x v="1"/>
    <x v="31"/>
    <x v="1"/>
    <x v="3"/>
    <x v="25"/>
    <x v="2"/>
    <n v="36"/>
    <x v="0"/>
    <x v="1"/>
    <m/>
    <x v="0"/>
    <x v="3"/>
    <x v="0"/>
    <x v="0"/>
    <x v="0"/>
    <s v="USKWK2KE3A"/>
    <s v="メイン"/>
    <s v="森"/>
    <s v="水"/>
    <n v="1"/>
    <n v="3401"/>
    <s v=""/>
    <s v=""/>
    <s v=""/>
    <s v=""/>
    <s v=""/>
    <s v=""/>
    <x v="0"/>
    <s v="WK2A水1"/>
    <n v="1"/>
    <s v="森水1"/>
    <n v="0.33333333333333331"/>
    <n v="1"/>
    <n v="7"/>
    <s v="3401水1"/>
    <n v="0.33333333333333331"/>
    <s v="WK2AUSKWK2KE3A水13401"/>
    <n v="7"/>
    <m/>
  </r>
  <r>
    <n v="2"/>
    <x v="1"/>
    <x v="51"/>
    <x v="2"/>
    <n v="7"/>
    <s v="朱"/>
    <x v="16"/>
    <x v="34"/>
    <s v="藤原"/>
    <s v="IT"/>
    <s v="　"/>
    <s v="専任"/>
    <x v="42"/>
    <x v="1"/>
    <x v="31"/>
    <x v="1"/>
    <x v="1"/>
    <x v="25"/>
    <x v="2"/>
    <n v="36"/>
    <x v="0"/>
    <x v="1"/>
    <m/>
    <x v="0"/>
    <x v="3"/>
    <x v="0"/>
    <x v="0"/>
    <x v="0"/>
    <s v="USKWK2KE3A"/>
    <s v="メイン"/>
    <s v="森"/>
    <s v="水"/>
    <n v="2"/>
    <n v="3401"/>
    <s v=""/>
    <s v=""/>
    <s v=""/>
    <s v=""/>
    <s v=""/>
    <s v=""/>
    <x v="0"/>
    <s v="WK2A水2"/>
    <n v="0.5"/>
    <s v="森水2"/>
    <n v="0.33333333333333331"/>
    <n v="1"/>
    <n v="7"/>
    <s v="3401水2"/>
    <n v="0.16666666666666666"/>
    <s v="WK2AUSKWK2KE3A水23401"/>
    <n v="3.5"/>
    <m/>
  </r>
  <r>
    <n v="2"/>
    <x v="1"/>
    <x v="51"/>
    <x v="2"/>
    <n v="7"/>
    <s v="朱"/>
    <x v="12"/>
    <x v="216"/>
    <s v="小出"/>
    <s v="IT"/>
    <s v="　"/>
    <s v="専任"/>
    <x v="46"/>
    <x v="1"/>
    <x v="30"/>
    <x v="1"/>
    <x v="0"/>
    <x v="25"/>
    <x v="2"/>
    <n v="36"/>
    <x v="0"/>
    <x v="1"/>
    <m/>
    <x v="0"/>
    <x v="3"/>
    <x v="0"/>
    <x v="1"/>
    <x v="0"/>
    <s v="UNKWK2A"/>
    <s v="メイン"/>
    <s v="小出"/>
    <s v="水"/>
    <n v="3"/>
    <n v="3401"/>
    <s v=""/>
    <s v=""/>
    <s v=""/>
    <s v=""/>
    <s v=""/>
    <s v=""/>
    <x v="0"/>
    <s v="WK2A水3"/>
    <n v="1"/>
    <s v="小出水3"/>
    <n v="0.5"/>
    <n v="1"/>
    <n v="7"/>
    <s v="3401水3"/>
    <n v="0.5"/>
    <s v="WK2AUNKWK2A水33401"/>
    <n v="7"/>
    <m/>
  </r>
  <r>
    <n v="2"/>
    <x v="1"/>
    <x v="51"/>
    <x v="2"/>
    <n v="7"/>
    <s v="朱"/>
    <x v="12"/>
    <x v="217"/>
    <s v="小出"/>
    <s v="IT"/>
    <s v="　"/>
    <s v="専任"/>
    <x v="46"/>
    <x v="1"/>
    <x v="30"/>
    <x v="2"/>
    <x v="1"/>
    <x v="26"/>
    <x v="1"/>
    <n v="36"/>
    <x v="0"/>
    <x v="4"/>
    <m/>
    <x v="0"/>
    <x v="3"/>
    <x v="0"/>
    <x v="1"/>
    <x v="0"/>
    <s v="UNKWK2A"/>
    <s v="メイン"/>
    <s v="小出"/>
    <s v="木"/>
    <n v="2"/>
    <n v="3602"/>
    <s v=""/>
    <s v=""/>
    <s v=""/>
    <s v=""/>
    <s v=""/>
    <s v=""/>
    <x v="0"/>
    <s v="WK2A木2"/>
    <n v="1"/>
    <s v="小出木2"/>
    <n v="0.5"/>
    <n v="1"/>
    <n v="7"/>
    <s v="3602木2"/>
    <n v="0.5"/>
    <s v="WK2AUNKWK2A木23602"/>
    <n v="7"/>
    <m/>
  </r>
  <r>
    <n v="2"/>
    <x v="1"/>
    <x v="51"/>
    <x v="2"/>
    <n v="7"/>
    <s v="朱"/>
    <x v="29"/>
    <x v="211"/>
    <s v="今井"/>
    <s v="IT"/>
    <s v="　"/>
    <s v="専任"/>
    <x v="117"/>
    <x v="1"/>
    <x v="68"/>
    <x v="2"/>
    <x v="2"/>
    <x v="25"/>
    <x v="2"/>
    <n v="36"/>
    <x v="0"/>
    <x v="1"/>
    <m/>
    <x v="0"/>
    <x v="3"/>
    <x v="0"/>
    <x v="1"/>
    <x v="0"/>
    <s v="LKT1_IESKNKWK2KE3A"/>
    <s v="メイン"/>
    <s v="今井"/>
    <s v="木"/>
    <n v="4"/>
    <n v="3401"/>
    <s v=""/>
    <s v=""/>
    <s v=""/>
    <s v=""/>
    <s v=""/>
    <s v=""/>
    <x v="0"/>
    <s v="WK2A木4"/>
    <n v="0.33333333333333331"/>
    <s v="今井木4"/>
    <n v="0.16666666666666666"/>
    <n v="3"/>
    <n v="2.3333333333333335"/>
    <s v="3401木4"/>
    <n v="0.16666666666666666"/>
    <s v="WK2ALKT1_IESKNKWK2KE3A木43401"/>
    <n v="2.3333333333333335"/>
    <m/>
  </r>
  <r>
    <n v="2"/>
    <x v="1"/>
    <x v="51"/>
    <x v="2"/>
    <n v="7"/>
    <s v="朱"/>
    <x v="29"/>
    <x v="211"/>
    <s v="今井"/>
    <s v="IT"/>
    <s v="　"/>
    <s v="専任"/>
    <x v="118"/>
    <x v="1"/>
    <x v="31"/>
    <x v="2"/>
    <x v="2"/>
    <x v="16"/>
    <x v="2"/>
    <n v="36"/>
    <x v="0"/>
    <x v="1"/>
    <m/>
    <x v="0"/>
    <x v="3"/>
    <x v="0"/>
    <x v="0"/>
    <x v="0"/>
    <s v="LKT1_IESKNKWK2KE3B"/>
    <s v="メイン"/>
    <s v="森"/>
    <s v="木"/>
    <n v="4"/>
    <n v="3402"/>
    <s v=""/>
    <s v=""/>
    <s v=""/>
    <s v=""/>
    <s v=""/>
    <s v=""/>
    <x v="0"/>
    <s v="WK2A木4"/>
    <n v="0.33333333333333331"/>
    <s v="森木4"/>
    <n v="0.16666666666666666"/>
    <n v="3"/>
    <n v="2.3333333333333335"/>
    <s v="3402木4"/>
    <n v="0.16666666666666666"/>
    <s v="WK2ALKT1_IESKNKWK2KE3B木43402"/>
    <n v="2.3333333333333335"/>
    <m/>
  </r>
  <r>
    <n v="2"/>
    <x v="1"/>
    <x v="51"/>
    <x v="2"/>
    <n v="7"/>
    <s v="朱"/>
    <x v="29"/>
    <x v="211"/>
    <s v="今井"/>
    <s v="IT"/>
    <s v="　"/>
    <s v="専任"/>
    <x v="119"/>
    <x v="1"/>
    <x v="34"/>
    <x v="2"/>
    <x v="2"/>
    <x v="12"/>
    <x v="2"/>
    <n v="36"/>
    <x v="0"/>
    <x v="1"/>
    <m/>
    <x v="0"/>
    <x v="3"/>
    <x v="0"/>
    <x v="1"/>
    <x v="0"/>
    <s v="LKT1_IESKNKWK2KE3C"/>
    <s v="メイン"/>
    <s v="加藤"/>
    <s v="木"/>
    <n v="4"/>
    <n v="3403"/>
    <s v=""/>
    <s v=""/>
    <s v=""/>
    <s v=""/>
    <s v=""/>
    <s v=""/>
    <x v="0"/>
    <s v="WK2A木4"/>
    <n v="0.33333333333333331"/>
    <s v="加藤木4"/>
    <n v="0.16666666666666666"/>
    <n v="3"/>
    <n v="2.3333333333333335"/>
    <s v="3403木4"/>
    <n v="0.16666666666666666"/>
    <s v="WK2ALKT1_IESKNKWK2KE3C木43403"/>
    <n v="2.3333333333333335"/>
    <m/>
  </r>
  <r>
    <n v="2"/>
    <x v="1"/>
    <x v="51"/>
    <x v="2"/>
    <n v="7"/>
    <s v="朱"/>
    <x v="26"/>
    <x v="64"/>
    <n v="0"/>
    <e v="#N/A"/>
    <e v="#N/A"/>
    <e v="#N/A"/>
    <x v="42"/>
    <x v="1"/>
    <x v="75"/>
    <x v="2"/>
    <x v="4"/>
    <x v="25"/>
    <x v="2"/>
    <n v="36"/>
    <x v="0"/>
    <x v="1"/>
    <m/>
    <x v="0"/>
    <x v="3"/>
    <x v="0"/>
    <x v="1"/>
    <x v="1"/>
    <s v="USKWK2KE3A"/>
    <s v="メイン"/>
    <s v="朱"/>
    <s v="木"/>
    <n v="5"/>
    <n v="3401"/>
    <s v=""/>
    <s v=""/>
    <s v=""/>
    <s v=""/>
    <s v=""/>
    <s v=""/>
    <x v="0"/>
    <s v="WK2A木5"/>
    <n v="1"/>
    <s v="朱木5"/>
    <n v="0"/>
    <n v="1"/>
    <n v="7"/>
    <s v="3401木5"/>
    <n v="0.33333333333333331"/>
    <s v="WK2AUSKWK2KE3A木53401"/>
    <n v="7"/>
    <m/>
  </r>
  <r>
    <n v="3"/>
    <x v="1"/>
    <x v="60"/>
    <x v="2"/>
    <n v="3"/>
    <s v="内山"/>
    <x v="16"/>
    <x v="40"/>
    <s v="畠"/>
    <s v="IT"/>
    <s v="　"/>
    <s v="専任"/>
    <x v="126"/>
    <x v="1"/>
    <x v="77"/>
    <x v="0"/>
    <x v="3"/>
    <x v="3"/>
    <x v="0"/>
    <n v="36"/>
    <x v="1"/>
    <x v="2"/>
    <m/>
    <x v="1"/>
    <x v="3"/>
    <x v="0"/>
    <x v="0"/>
    <x v="0"/>
    <s v="UNKWK3A"/>
    <s v="メイン"/>
    <s v="吉田研"/>
    <s v="火"/>
    <n v="1"/>
    <n v="2303"/>
    <s v=""/>
    <s v=""/>
    <s v=""/>
    <s v=""/>
    <s v=""/>
    <s v=""/>
    <x v="0"/>
    <s v="WK3A火1"/>
    <n v="1"/>
    <s v="吉田研火1"/>
    <n v="0.5"/>
    <n v="1"/>
    <n v="3"/>
    <s v="2303火1"/>
    <n v="0.5"/>
    <s v="WK3AUNKWK3A火12303"/>
    <n v="3"/>
    <m/>
  </r>
  <r>
    <n v="3"/>
    <x v="1"/>
    <x v="60"/>
    <x v="2"/>
    <n v="3"/>
    <s v="内山"/>
    <x v="16"/>
    <x v="40"/>
    <s v="畠"/>
    <s v="IT"/>
    <s v="　"/>
    <s v="専任"/>
    <x v="126"/>
    <x v="1"/>
    <x v="77"/>
    <x v="0"/>
    <x v="1"/>
    <x v="3"/>
    <x v="0"/>
    <n v="36"/>
    <x v="1"/>
    <x v="2"/>
    <m/>
    <x v="1"/>
    <x v="3"/>
    <x v="0"/>
    <x v="0"/>
    <x v="0"/>
    <s v="UNKWK3A"/>
    <s v="メイン"/>
    <s v="吉田研"/>
    <s v="火"/>
    <n v="2"/>
    <n v="2303"/>
    <s v=""/>
    <s v=""/>
    <s v=""/>
    <s v=""/>
    <s v=""/>
    <s v=""/>
    <x v="0"/>
    <s v="WK3A火2"/>
    <n v="1"/>
    <s v="吉田研火2"/>
    <n v="0.5"/>
    <n v="1"/>
    <n v="3"/>
    <s v="2303火2"/>
    <n v="0.5"/>
    <s v="WK3AUNKWK3A火22303"/>
    <n v="3"/>
    <m/>
  </r>
  <r>
    <n v="3"/>
    <x v="1"/>
    <x v="60"/>
    <x v="2"/>
    <n v="3"/>
    <s v="内山"/>
    <x v="12"/>
    <x v="218"/>
    <s v="内山"/>
    <s v="IT"/>
    <s v="　"/>
    <s v="専任"/>
    <x v="126"/>
    <x v="1"/>
    <x v="24"/>
    <x v="0"/>
    <x v="0"/>
    <x v="43"/>
    <x v="5"/>
    <n v="15"/>
    <x v="0"/>
    <x v="5"/>
    <m/>
    <x v="0"/>
    <x v="3"/>
    <x v="0"/>
    <x v="0"/>
    <x v="0"/>
    <s v="UNKWK3A"/>
    <s v="メイン"/>
    <s v="滝谷"/>
    <s v="火"/>
    <n v="3"/>
    <n v="3702"/>
    <s v=""/>
    <s v=""/>
    <s v=""/>
    <s v=""/>
    <s v=""/>
    <s v=""/>
    <x v="0"/>
    <s v="WK3A火3"/>
    <n v="1"/>
    <s v="滝谷火3"/>
    <n v="0.5"/>
    <n v="1"/>
    <n v="3"/>
    <s v="3702火3"/>
    <n v="0.5"/>
    <s v="WK3AUNKWK3A火33702"/>
    <n v="3"/>
    <m/>
  </r>
  <r>
    <n v="3"/>
    <x v="1"/>
    <x v="60"/>
    <x v="2"/>
    <n v="3"/>
    <s v="内山"/>
    <x v="11"/>
    <x v="90"/>
    <s v="黒川"/>
    <s v="進路"/>
    <s v="　"/>
    <s v="専任"/>
    <x v="126"/>
    <x v="1"/>
    <x v="27"/>
    <x v="0"/>
    <x v="2"/>
    <x v="43"/>
    <x v="5"/>
    <n v="15"/>
    <x v="0"/>
    <x v="5"/>
    <m/>
    <x v="0"/>
    <x v="3"/>
    <x v="0"/>
    <x v="1"/>
    <x v="1"/>
    <s v="UNKWK3A"/>
    <s v="メイン"/>
    <s v="内山"/>
    <s v="火"/>
    <n v="4"/>
    <n v="3702"/>
    <s v=""/>
    <s v=""/>
    <s v=""/>
    <s v=""/>
    <s v=""/>
    <s v=""/>
    <x v="0"/>
    <s v="WK3A火4"/>
    <n v="1"/>
    <s v="内山火4"/>
    <n v="0.5"/>
    <n v="1"/>
    <n v="3"/>
    <s v="3702火4"/>
    <n v="0.5"/>
    <s v="WK3AUNKWK3A火43702"/>
    <n v="3"/>
    <m/>
  </r>
  <r>
    <n v="3"/>
    <x v="1"/>
    <x v="60"/>
    <x v="2"/>
    <n v="3"/>
    <s v="内山"/>
    <x v="26"/>
    <x v="64"/>
    <n v="0"/>
    <e v="#N/A"/>
    <e v="#N/A"/>
    <e v="#N/A"/>
    <x v="126"/>
    <x v="1"/>
    <x v="27"/>
    <x v="0"/>
    <x v="4"/>
    <x v="43"/>
    <x v="5"/>
    <n v="15"/>
    <x v="0"/>
    <x v="5"/>
    <m/>
    <x v="0"/>
    <x v="3"/>
    <x v="0"/>
    <x v="1"/>
    <x v="1"/>
    <s v="UNKWK3A"/>
    <s v="メイン"/>
    <s v="内山"/>
    <s v="火"/>
    <n v="5"/>
    <n v="3702"/>
    <s v=""/>
    <s v=""/>
    <s v=""/>
    <s v=""/>
    <s v=""/>
    <s v=""/>
    <x v="0"/>
    <s v="WK3A火5"/>
    <n v="1"/>
    <s v="内山火5"/>
    <n v="0"/>
    <n v="1"/>
    <n v="3"/>
    <s v="3702火5"/>
    <n v="0.5"/>
    <s v="WK3AUNKWK3A火53702"/>
    <n v="3"/>
    <m/>
  </r>
  <r>
    <n v="3"/>
    <x v="1"/>
    <x v="60"/>
    <x v="2"/>
    <n v="3"/>
    <s v="内山"/>
    <x v="12"/>
    <x v="219"/>
    <s v="小出"/>
    <s v="IT"/>
    <s v="　"/>
    <s v="専任"/>
    <x v="126"/>
    <x v="1"/>
    <x v="30"/>
    <x v="3"/>
    <x v="3"/>
    <x v="27"/>
    <x v="1"/>
    <n v="36"/>
    <x v="0"/>
    <x v="0"/>
    <m/>
    <x v="0"/>
    <x v="3"/>
    <x v="0"/>
    <x v="1"/>
    <x v="0"/>
    <s v="UNKWK3A"/>
    <s v="メイン"/>
    <s v="小出"/>
    <s v="金"/>
    <n v="1"/>
    <n v="3501"/>
    <s v=""/>
    <s v=""/>
    <s v=""/>
    <s v=""/>
    <s v=""/>
    <s v=""/>
    <x v="0"/>
    <s v="WK3A金1"/>
    <n v="1"/>
    <s v="小出金1"/>
    <n v="0.5"/>
    <n v="1"/>
    <n v="3"/>
    <s v="3501金1"/>
    <n v="0.5"/>
    <s v="WK3AUNKWK3A金13501"/>
    <n v="3"/>
    <m/>
  </r>
  <r>
    <n v="3"/>
    <x v="1"/>
    <x v="60"/>
    <x v="2"/>
    <n v="3"/>
    <s v="内山"/>
    <x v="12"/>
    <x v="220"/>
    <s v="小出"/>
    <s v="IT"/>
    <s v="　"/>
    <s v="専任"/>
    <x v="126"/>
    <x v="1"/>
    <x v="30"/>
    <x v="3"/>
    <x v="1"/>
    <x v="27"/>
    <x v="1"/>
    <n v="36"/>
    <x v="0"/>
    <x v="0"/>
    <m/>
    <x v="0"/>
    <x v="3"/>
    <x v="0"/>
    <x v="1"/>
    <x v="0"/>
    <s v="UNKWK3A"/>
    <s v="メイン"/>
    <s v="小出"/>
    <s v="金"/>
    <n v="2"/>
    <n v="3501"/>
    <s v=""/>
    <s v=""/>
    <s v=""/>
    <s v=""/>
    <s v=""/>
    <s v=""/>
    <x v="0"/>
    <s v="WK3A金2"/>
    <n v="1"/>
    <s v="小出金2"/>
    <n v="0.5"/>
    <n v="1"/>
    <n v="3"/>
    <s v="3501金2"/>
    <n v="0.5"/>
    <s v="WK3AUNKWK3A金23501"/>
    <n v="3"/>
    <m/>
  </r>
  <r>
    <n v="3"/>
    <x v="1"/>
    <x v="60"/>
    <x v="2"/>
    <n v="3"/>
    <s v="内山"/>
    <x v="14"/>
    <x v="221"/>
    <s v="内山"/>
    <s v="IT"/>
    <s v="　"/>
    <s v="専任"/>
    <x v="126"/>
    <x v="1"/>
    <x v="27"/>
    <x v="4"/>
    <x v="0"/>
    <x v="22"/>
    <x v="2"/>
    <n v="36"/>
    <x v="2"/>
    <x v="2"/>
    <m/>
    <x v="0"/>
    <x v="3"/>
    <x v="0"/>
    <x v="1"/>
    <x v="1"/>
    <s v="UNKWK3A"/>
    <s v="メイン"/>
    <s v="内山"/>
    <s v="月"/>
    <n v="3"/>
    <n v="1304"/>
    <s v=""/>
    <s v=""/>
    <s v=""/>
    <s v=""/>
    <s v=""/>
    <s v=""/>
    <x v="0"/>
    <s v="WK3A月3"/>
    <n v="1"/>
    <s v="内山月3"/>
    <n v="0.5"/>
    <n v="1"/>
    <n v="3"/>
    <s v="1304月3"/>
    <n v="0.5"/>
    <s v="WK3AUNKWK3A月31304"/>
    <n v="3"/>
    <m/>
  </r>
  <r>
    <n v="3"/>
    <x v="1"/>
    <x v="60"/>
    <x v="2"/>
    <n v="3"/>
    <s v="内山"/>
    <x v="14"/>
    <x v="222"/>
    <s v="内山"/>
    <s v="IT"/>
    <s v="　"/>
    <s v="専任"/>
    <x v="126"/>
    <x v="1"/>
    <x v="27"/>
    <x v="4"/>
    <x v="2"/>
    <x v="22"/>
    <x v="2"/>
    <n v="36"/>
    <x v="2"/>
    <x v="2"/>
    <m/>
    <x v="0"/>
    <x v="3"/>
    <x v="0"/>
    <x v="1"/>
    <x v="1"/>
    <s v="UNKWK3A"/>
    <s v="メイン"/>
    <s v="内山"/>
    <s v="月"/>
    <n v="4"/>
    <n v="1304"/>
    <s v=""/>
    <s v=""/>
    <s v=""/>
    <s v=""/>
    <s v=""/>
    <s v=""/>
    <x v="0"/>
    <s v="WK3A月4"/>
    <n v="1"/>
    <s v="内山月4"/>
    <n v="0.5"/>
    <n v="1"/>
    <n v="3"/>
    <s v="1304月4"/>
    <n v="0.5"/>
    <s v="WK3AUNKWK3A月41304"/>
    <n v="3"/>
    <m/>
  </r>
  <r>
    <n v="3"/>
    <x v="1"/>
    <x v="60"/>
    <x v="2"/>
    <n v="3"/>
    <s v="内山"/>
    <x v="12"/>
    <x v="223"/>
    <s v="内山"/>
    <s v="IT"/>
    <s v="　"/>
    <s v="専任"/>
    <x v="126"/>
    <x v="1"/>
    <x v="24"/>
    <x v="1"/>
    <x v="0"/>
    <x v="27"/>
    <x v="1"/>
    <n v="36"/>
    <x v="0"/>
    <x v="0"/>
    <m/>
    <x v="0"/>
    <x v="3"/>
    <x v="0"/>
    <x v="0"/>
    <x v="0"/>
    <s v="UNKWK3A"/>
    <s v="メイン"/>
    <s v="滝谷"/>
    <s v="水"/>
    <n v="3"/>
    <n v="3501"/>
    <s v=""/>
    <s v=""/>
    <s v=""/>
    <s v=""/>
    <s v=""/>
    <s v=""/>
    <x v="0"/>
    <s v="WK3A水3"/>
    <n v="1"/>
    <s v="滝谷水3"/>
    <n v="0.5"/>
    <n v="1"/>
    <n v="3"/>
    <s v="3501水3"/>
    <n v="0.5"/>
    <s v="WK3AUNKWK3A水33501"/>
    <n v="3"/>
    <m/>
  </r>
  <r>
    <n v="3"/>
    <x v="1"/>
    <x v="60"/>
    <x v="2"/>
    <n v="3"/>
    <s v="内山"/>
    <x v="15"/>
    <x v="126"/>
    <s v="寺澤"/>
    <s v="IT"/>
    <s v="　"/>
    <s v="専任"/>
    <x v="126"/>
    <x v="1"/>
    <x v="70"/>
    <x v="2"/>
    <x v="1"/>
    <x v="12"/>
    <x v="2"/>
    <n v="36"/>
    <x v="0"/>
    <x v="1"/>
    <m/>
    <x v="0"/>
    <x v="3"/>
    <x v="0"/>
    <x v="0"/>
    <x v="0"/>
    <s v="UNKWK3A"/>
    <s v="メイン"/>
    <s v="笠田"/>
    <s v="木"/>
    <n v="2"/>
    <n v="3403"/>
    <s v=""/>
    <s v=""/>
    <s v=""/>
    <s v=""/>
    <s v=""/>
    <s v=""/>
    <x v="0"/>
    <s v="WK3A木2"/>
    <n v="1"/>
    <s v="笠田木2"/>
    <n v="0.5"/>
    <n v="1"/>
    <n v="3"/>
    <s v="3403木2"/>
    <n v="0.5"/>
    <s v="WK3AUNKWK3A木23403"/>
    <n v="3"/>
    <m/>
  </r>
  <r>
    <n v="1"/>
    <x v="1"/>
    <x v="57"/>
    <x v="2"/>
    <n v="15"/>
    <s v="角野"/>
    <x v="41"/>
    <x v="238"/>
    <s v="納谷"/>
    <s v="教務"/>
    <s v="　"/>
    <s v="スタッフ"/>
    <x v="133"/>
    <x v="1"/>
    <x v="82"/>
    <x v="0"/>
    <x v="3"/>
    <x v="44"/>
    <x v="4"/>
    <n v="36"/>
    <x v="2"/>
    <x v="2"/>
    <m/>
    <x v="0"/>
    <x v="9"/>
    <x v="0"/>
    <x v="5"/>
    <x v="0"/>
    <s v="IDDE1A"/>
    <s v="メイン"/>
    <s v="大場"/>
    <s v="火"/>
    <n v="1"/>
    <n v="1305"/>
    <s v=""/>
    <s v=""/>
    <s v=""/>
    <s v=""/>
    <s v=""/>
    <s v=""/>
    <x v="0"/>
    <s v="BS1A火1"/>
    <n v="0.5"/>
    <s v="大場火1"/>
    <n v="0.25"/>
    <n v="2"/>
    <n v="7.5"/>
    <s v="1305火1"/>
    <n v="0.25"/>
    <s v="BS1AIDDE1A火11305"/>
    <n v="7.5"/>
    <m/>
  </r>
  <r>
    <n v="1"/>
    <x v="1"/>
    <x v="57"/>
    <x v="2"/>
    <n v="15"/>
    <s v="角野"/>
    <x v="41"/>
    <x v="239"/>
    <s v="納谷"/>
    <s v="教務"/>
    <s v="　"/>
    <s v="スタッフ"/>
    <x v="134"/>
    <x v="1"/>
    <x v="83"/>
    <x v="0"/>
    <x v="3"/>
    <x v="45"/>
    <x v="4"/>
    <n v="36"/>
    <x v="2"/>
    <x v="2"/>
    <m/>
    <x v="0"/>
    <x v="9"/>
    <x v="0"/>
    <x v="5"/>
    <x v="0"/>
    <s v="NCDE1A"/>
    <s v="メイン"/>
    <s v="中村"/>
    <s v="火"/>
    <n v="1"/>
    <n v="1307"/>
    <s v=""/>
    <s v=""/>
    <s v=""/>
    <s v=""/>
    <s v=""/>
    <s v=""/>
    <x v="0"/>
    <s v="BS1A火1"/>
    <n v="0.5"/>
    <s v="中村火1"/>
    <n v="0.25"/>
    <n v="2"/>
    <n v="7.5"/>
    <s v="1307火1"/>
    <n v="0.25"/>
    <s v="BS1ANCDE1A火11307"/>
    <n v="7.5"/>
    <m/>
  </r>
  <r>
    <n v="1"/>
    <x v="1"/>
    <x v="25"/>
    <x v="3"/>
    <n v="6"/>
    <s v="宮﨑"/>
    <x v="41"/>
    <x v="238"/>
    <s v="納谷"/>
    <s v="教務"/>
    <s v="　"/>
    <s v="スタッフ"/>
    <x v="133"/>
    <x v="1"/>
    <x v="82"/>
    <x v="0"/>
    <x v="3"/>
    <x v="44"/>
    <x v="4"/>
    <n v="36"/>
    <x v="2"/>
    <x v="2"/>
    <m/>
    <x v="0"/>
    <x v="9"/>
    <x v="0"/>
    <x v="5"/>
    <x v="0"/>
    <s v="IDDE1A"/>
    <s v="メイン"/>
    <s v="大場"/>
    <s v="火"/>
    <n v="1"/>
    <n v="1305"/>
    <s v=""/>
    <s v=""/>
    <s v=""/>
    <s v=""/>
    <s v=""/>
    <s v=""/>
    <x v="0"/>
    <s v="CD1A火1"/>
    <n v="0.5"/>
    <s v="大場火1"/>
    <n v="0.25"/>
    <n v="2"/>
    <n v="3"/>
    <s v="1305火1"/>
    <n v="0.25"/>
    <s v="CD1AIDDE1A火11305"/>
    <n v="3"/>
    <m/>
  </r>
  <r>
    <n v="1"/>
    <x v="1"/>
    <x v="25"/>
    <x v="3"/>
    <n v="6"/>
    <s v="宮﨑"/>
    <x v="41"/>
    <x v="239"/>
    <s v="納谷"/>
    <s v="教務"/>
    <s v="　"/>
    <s v="スタッフ"/>
    <x v="134"/>
    <x v="1"/>
    <x v="83"/>
    <x v="0"/>
    <x v="3"/>
    <x v="45"/>
    <x v="4"/>
    <n v="36"/>
    <x v="2"/>
    <x v="2"/>
    <m/>
    <x v="0"/>
    <x v="9"/>
    <x v="0"/>
    <x v="5"/>
    <x v="0"/>
    <s v="NCDE1A"/>
    <s v="メイン"/>
    <s v="中村"/>
    <s v="火"/>
    <n v="1"/>
    <n v="1307"/>
    <s v=""/>
    <s v=""/>
    <s v=""/>
    <s v=""/>
    <s v=""/>
    <s v=""/>
    <x v="0"/>
    <s v="CD1A火1"/>
    <n v="0.5"/>
    <s v="中村火1"/>
    <n v="0.25"/>
    <n v="2"/>
    <n v="3"/>
    <s v="1307火1"/>
    <n v="0.25"/>
    <s v="CD1ANCDE1A火11307"/>
    <n v="3"/>
    <m/>
  </r>
  <r>
    <n v="1"/>
    <x v="1"/>
    <x v="50"/>
    <x v="3"/>
    <n v="2"/>
    <s v="瀧本"/>
    <x v="41"/>
    <x v="238"/>
    <s v="納谷"/>
    <s v="教務"/>
    <s v="　"/>
    <s v="スタッフ"/>
    <x v="133"/>
    <x v="1"/>
    <x v="82"/>
    <x v="0"/>
    <x v="3"/>
    <x v="44"/>
    <x v="4"/>
    <n v="36"/>
    <x v="2"/>
    <x v="2"/>
    <m/>
    <x v="0"/>
    <x v="9"/>
    <x v="0"/>
    <x v="5"/>
    <x v="0"/>
    <s v="IDDE1A"/>
    <s v="メイン"/>
    <s v="大場"/>
    <s v="火"/>
    <n v="1"/>
    <n v="1305"/>
    <s v=""/>
    <s v=""/>
    <s v=""/>
    <s v=""/>
    <s v=""/>
    <s v=""/>
    <x v="0"/>
    <s v="WE1A火1"/>
    <n v="0.5"/>
    <s v="大場火1"/>
    <n v="0.25"/>
    <n v="2"/>
    <n v="1"/>
    <s v="1305火1"/>
    <n v="0.25"/>
    <s v="WE1AIDDE1A火11305"/>
    <n v="1"/>
    <m/>
  </r>
  <r>
    <n v="1"/>
    <x v="1"/>
    <x v="50"/>
    <x v="3"/>
    <n v="2"/>
    <s v="瀧本"/>
    <x v="41"/>
    <x v="239"/>
    <s v="納谷"/>
    <s v="教務"/>
    <s v="　"/>
    <s v="スタッフ"/>
    <x v="134"/>
    <x v="1"/>
    <x v="83"/>
    <x v="0"/>
    <x v="3"/>
    <x v="45"/>
    <x v="4"/>
    <n v="36"/>
    <x v="2"/>
    <x v="2"/>
    <m/>
    <x v="0"/>
    <x v="9"/>
    <x v="0"/>
    <x v="5"/>
    <x v="0"/>
    <s v="NCDE1A"/>
    <s v="メイン"/>
    <s v="中村"/>
    <s v="火"/>
    <n v="1"/>
    <n v="1307"/>
    <s v=""/>
    <s v=""/>
    <s v=""/>
    <s v=""/>
    <s v=""/>
    <s v=""/>
    <x v="0"/>
    <s v="WE1A火1"/>
    <n v="0.5"/>
    <s v="中村火1"/>
    <n v="0.25"/>
    <n v="2"/>
    <n v="1"/>
    <s v="1307火1"/>
    <n v="0.25"/>
    <s v="WE1ANCDE1A火11307"/>
    <n v="1"/>
    <m/>
  </r>
  <r>
    <n v="1"/>
    <x v="1"/>
    <x v="48"/>
    <x v="3"/>
    <n v="9"/>
    <s v="瀧本"/>
    <x v="41"/>
    <x v="238"/>
    <s v="納谷"/>
    <s v="教務"/>
    <s v="　"/>
    <s v="スタッフ"/>
    <x v="133"/>
    <x v="1"/>
    <x v="82"/>
    <x v="0"/>
    <x v="3"/>
    <x v="44"/>
    <x v="4"/>
    <n v="36"/>
    <x v="2"/>
    <x v="2"/>
    <m/>
    <x v="0"/>
    <x v="9"/>
    <x v="0"/>
    <x v="5"/>
    <x v="0"/>
    <s v="IDDE1A"/>
    <s v="メイン"/>
    <s v="大場"/>
    <s v="火"/>
    <n v="1"/>
    <n v="1305"/>
    <s v=""/>
    <s v=""/>
    <s v=""/>
    <s v=""/>
    <s v=""/>
    <s v=""/>
    <x v="0"/>
    <s v="WD1A火1"/>
    <n v="0.5"/>
    <s v="大場火1"/>
    <n v="0.25"/>
    <n v="2"/>
    <n v="4.5"/>
    <s v="1305火1"/>
    <n v="0.25"/>
    <s v="WD1AIDDE1A火11305"/>
    <n v="4.5"/>
    <m/>
  </r>
  <r>
    <n v="1"/>
    <x v="1"/>
    <x v="48"/>
    <x v="3"/>
    <n v="9"/>
    <s v="瀧本"/>
    <x v="41"/>
    <x v="239"/>
    <s v="納谷"/>
    <s v="教務"/>
    <s v="　"/>
    <s v="スタッフ"/>
    <x v="134"/>
    <x v="1"/>
    <x v="83"/>
    <x v="0"/>
    <x v="3"/>
    <x v="45"/>
    <x v="4"/>
    <n v="36"/>
    <x v="2"/>
    <x v="2"/>
    <m/>
    <x v="0"/>
    <x v="9"/>
    <x v="0"/>
    <x v="5"/>
    <x v="0"/>
    <s v="NCDE1A"/>
    <s v="メイン"/>
    <s v="中村"/>
    <s v="火"/>
    <n v="1"/>
    <n v="1307"/>
    <s v=""/>
    <s v=""/>
    <s v=""/>
    <s v=""/>
    <s v=""/>
    <s v=""/>
    <x v="0"/>
    <s v="WD1A火1"/>
    <n v="0.5"/>
    <s v="中村火1"/>
    <n v="0.25"/>
    <n v="2"/>
    <n v="4.5"/>
    <s v="1307火1"/>
    <n v="0.25"/>
    <s v="WD1ANCDE1A火11307"/>
    <n v="4.5"/>
    <m/>
  </r>
  <r>
    <n v="2"/>
    <x v="1"/>
    <x v="32"/>
    <x v="0"/>
    <n v="1"/>
    <s v="大野"/>
    <x v="41"/>
    <x v="240"/>
    <s v="納谷"/>
    <s v="教務"/>
    <s v="　"/>
    <s v="スタッフ"/>
    <x v="135"/>
    <x v="1"/>
    <x v="82"/>
    <x v="0"/>
    <x v="1"/>
    <x v="44"/>
    <x v="4"/>
    <n v="36"/>
    <x v="2"/>
    <x v="2"/>
    <m/>
    <x v="0"/>
    <x v="9"/>
    <x v="0"/>
    <x v="5"/>
    <x v="0"/>
    <s v="IDGO2A"/>
    <s v="メイン"/>
    <s v="大場"/>
    <s v="火"/>
    <n v="2"/>
    <n v="1305"/>
    <s v=""/>
    <s v=""/>
    <s v=""/>
    <s v=""/>
    <s v=""/>
    <s v=""/>
    <x v="0"/>
    <s v="GK2A火2"/>
    <n v="0.5"/>
    <s v="大場火2"/>
    <n v="0.25"/>
    <n v="2"/>
    <n v="0.5"/>
    <s v="1305火2"/>
    <n v="0.25"/>
    <s v="GK2AIDGO2A火21305"/>
    <n v="0.5"/>
    <m/>
  </r>
  <r>
    <n v="2"/>
    <x v="1"/>
    <x v="32"/>
    <x v="0"/>
    <n v="1"/>
    <s v="大野"/>
    <x v="41"/>
    <x v="241"/>
    <s v="納谷"/>
    <s v="教務"/>
    <s v="　"/>
    <s v="スタッフ"/>
    <x v="136"/>
    <x v="1"/>
    <x v="83"/>
    <x v="0"/>
    <x v="1"/>
    <x v="45"/>
    <x v="4"/>
    <n v="36"/>
    <x v="2"/>
    <x v="2"/>
    <m/>
    <x v="0"/>
    <x v="9"/>
    <x v="0"/>
    <x v="5"/>
    <x v="0"/>
    <s v="NCGO2A"/>
    <s v="メイン"/>
    <s v="中村"/>
    <s v="火"/>
    <n v="2"/>
    <n v="1307"/>
    <s v=""/>
    <s v=""/>
    <s v=""/>
    <s v=""/>
    <s v=""/>
    <s v=""/>
    <x v="0"/>
    <s v="GK2A火2"/>
    <n v="0.5"/>
    <s v="中村火2"/>
    <n v="0.25"/>
    <n v="2"/>
    <n v="0.5"/>
    <s v="1307火2"/>
    <n v="0.25"/>
    <s v="GK2ANCGO2A火21307"/>
    <n v="0.5"/>
    <m/>
  </r>
  <r>
    <n v="2"/>
    <x v="1"/>
    <x v="12"/>
    <x v="0"/>
    <n v="20"/>
    <s v="小川"/>
    <x v="41"/>
    <x v="240"/>
    <s v="納谷"/>
    <s v="教務"/>
    <s v="　"/>
    <s v="スタッフ"/>
    <x v="135"/>
    <x v="1"/>
    <x v="82"/>
    <x v="0"/>
    <x v="1"/>
    <x v="44"/>
    <x v="4"/>
    <n v="36"/>
    <x v="2"/>
    <x v="2"/>
    <m/>
    <x v="0"/>
    <x v="9"/>
    <x v="0"/>
    <x v="5"/>
    <x v="0"/>
    <s v="IDGO2A"/>
    <s v="メイン"/>
    <s v="大場"/>
    <s v="火"/>
    <n v="2"/>
    <n v="1305"/>
    <s v=""/>
    <s v=""/>
    <s v=""/>
    <s v=""/>
    <s v=""/>
    <s v=""/>
    <x v="0"/>
    <s v="GO2A火2"/>
    <n v="0.5"/>
    <s v="大場火2"/>
    <n v="0.25"/>
    <n v="2"/>
    <n v="10"/>
    <s v="1305火2"/>
    <n v="0.25"/>
    <s v="GO2AIDGO2A火21305"/>
    <n v="10"/>
    <m/>
  </r>
  <r>
    <n v="2"/>
    <x v="1"/>
    <x v="12"/>
    <x v="0"/>
    <n v="20"/>
    <s v="小川"/>
    <x v="41"/>
    <x v="241"/>
    <s v="納谷"/>
    <s v="教務"/>
    <s v="　"/>
    <s v="スタッフ"/>
    <x v="136"/>
    <x v="1"/>
    <x v="83"/>
    <x v="0"/>
    <x v="1"/>
    <x v="45"/>
    <x v="4"/>
    <n v="36"/>
    <x v="2"/>
    <x v="2"/>
    <m/>
    <x v="0"/>
    <x v="9"/>
    <x v="0"/>
    <x v="5"/>
    <x v="0"/>
    <s v="NCGO2A"/>
    <s v="メイン"/>
    <s v="中村"/>
    <s v="火"/>
    <n v="2"/>
    <n v="1307"/>
    <s v=""/>
    <s v=""/>
    <s v=""/>
    <s v=""/>
    <s v=""/>
    <s v=""/>
    <x v="0"/>
    <s v="GO2A火2"/>
    <n v="0.5"/>
    <s v="中村火2"/>
    <n v="0.25"/>
    <n v="2"/>
    <n v="10"/>
    <s v="1307火2"/>
    <n v="0.25"/>
    <s v="GO2ANCGO2A火21307"/>
    <n v="10"/>
    <m/>
  </r>
  <r>
    <n v="1"/>
    <x v="1"/>
    <x v="52"/>
    <x v="0"/>
    <n v="1"/>
    <s v="小川"/>
    <x v="41"/>
    <x v="240"/>
    <s v="納谷"/>
    <s v="教務"/>
    <s v="　"/>
    <s v="スタッフ"/>
    <x v="135"/>
    <x v="1"/>
    <x v="82"/>
    <x v="0"/>
    <x v="1"/>
    <x v="44"/>
    <x v="4"/>
    <n v="36"/>
    <x v="2"/>
    <x v="2"/>
    <m/>
    <x v="0"/>
    <x v="9"/>
    <x v="0"/>
    <x v="5"/>
    <x v="0"/>
    <s v="IDGO2A"/>
    <s v="メイン"/>
    <s v="大場"/>
    <s v="火"/>
    <n v="2"/>
    <n v="1305"/>
    <s v=""/>
    <s v=""/>
    <s v=""/>
    <s v=""/>
    <s v=""/>
    <s v=""/>
    <x v="0"/>
    <s v="GP1A火2"/>
    <n v="0.5"/>
    <s v="大場火2"/>
    <n v="0.25"/>
    <n v="2"/>
    <n v="0.5"/>
    <s v="1305火2"/>
    <n v="0.25"/>
    <s v="GP1AIDGO2A火21305"/>
    <n v="0.5"/>
    <m/>
  </r>
  <r>
    <n v="1"/>
    <x v="1"/>
    <x v="52"/>
    <x v="0"/>
    <n v="1"/>
    <s v="小川"/>
    <x v="41"/>
    <x v="241"/>
    <s v="納谷"/>
    <s v="教務"/>
    <s v="　"/>
    <s v="スタッフ"/>
    <x v="136"/>
    <x v="1"/>
    <x v="83"/>
    <x v="0"/>
    <x v="1"/>
    <x v="45"/>
    <x v="4"/>
    <n v="36"/>
    <x v="2"/>
    <x v="2"/>
    <m/>
    <x v="0"/>
    <x v="9"/>
    <x v="0"/>
    <x v="5"/>
    <x v="0"/>
    <s v="NCGO2A"/>
    <s v="メイン"/>
    <s v="中村"/>
    <s v="火"/>
    <n v="2"/>
    <n v="1307"/>
    <s v=""/>
    <s v=""/>
    <s v=""/>
    <s v=""/>
    <s v=""/>
    <s v=""/>
    <x v="0"/>
    <s v="GP1A火2"/>
    <n v="0.5"/>
    <s v="中村火2"/>
    <n v="0.25"/>
    <n v="2"/>
    <n v="0.5"/>
    <s v="1307火2"/>
    <n v="0.25"/>
    <s v="GP1ANCGO2A火21307"/>
    <n v="0.5"/>
    <m/>
  </r>
  <r>
    <n v="2"/>
    <x v="1"/>
    <x v="34"/>
    <x v="0"/>
    <n v="17"/>
    <s v="岩橋"/>
    <x v="41"/>
    <x v="240"/>
    <s v="納谷"/>
    <s v="教務"/>
    <s v="　"/>
    <s v="スタッフ"/>
    <x v="135"/>
    <x v="1"/>
    <x v="82"/>
    <x v="0"/>
    <x v="1"/>
    <x v="44"/>
    <x v="4"/>
    <n v="36"/>
    <x v="2"/>
    <x v="2"/>
    <m/>
    <x v="0"/>
    <x v="9"/>
    <x v="0"/>
    <x v="5"/>
    <x v="0"/>
    <s v="IDGO2A"/>
    <s v="メイン"/>
    <s v="大場"/>
    <s v="火"/>
    <n v="2"/>
    <n v="1305"/>
    <s v=""/>
    <s v=""/>
    <s v=""/>
    <s v=""/>
    <s v=""/>
    <s v=""/>
    <x v="0"/>
    <s v="GN2A火2"/>
    <n v="0.5"/>
    <s v="大場火2"/>
    <n v="0.25"/>
    <n v="2"/>
    <n v="8.5"/>
    <s v="1305火2"/>
    <n v="0.25"/>
    <s v="GN2AIDGO2A火21305"/>
    <n v="8.5"/>
    <m/>
  </r>
  <r>
    <n v="2"/>
    <x v="1"/>
    <x v="34"/>
    <x v="0"/>
    <n v="17"/>
    <s v="岩橋"/>
    <x v="41"/>
    <x v="241"/>
    <s v="納谷"/>
    <s v="教務"/>
    <s v="　"/>
    <s v="スタッフ"/>
    <x v="136"/>
    <x v="1"/>
    <x v="83"/>
    <x v="0"/>
    <x v="1"/>
    <x v="45"/>
    <x v="4"/>
    <n v="36"/>
    <x v="2"/>
    <x v="2"/>
    <m/>
    <x v="0"/>
    <x v="9"/>
    <x v="0"/>
    <x v="5"/>
    <x v="0"/>
    <s v="NCGO2A"/>
    <s v="メイン"/>
    <s v="中村"/>
    <s v="火"/>
    <n v="2"/>
    <n v="1307"/>
    <s v=""/>
    <s v=""/>
    <s v=""/>
    <s v=""/>
    <s v=""/>
    <s v=""/>
    <x v="0"/>
    <s v="GN2A火2"/>
    <n v="0.5"/>
    <s v="中村火2"/>
    <n v="0.25"/>
    <n v="2"/>
    <n v="8.5"/>
    <s v="1307火2"/>
    <n v="0.25"/>
    <s v="GN2ANCGO2A火21307"/>
    <n v="8.5"/>
    <m/>
  </r>
  <r>
    <n v="1"/>
    <x v="1"/>
    <x v="1"/>
    <x v="0"/>
    <n v="29"/>
    <s v="庄司"/>
    <x v="41"/>
    <x v="238"/>
    <s v="納谷"/>
    <s v="教務"/>
    <s v="　"/>
    <s v="スタッフ"/>
    <x v="137"/>
    <x v="1"/>
    <x v="84"/>
    <x v="0"/>
    <x v="0"/>
    <x v="44"/>
    <x v="4"/>
    <n v="36"/>
    <x v="2"/>
    <x v="2"/>
    <m/>
    <x v="0"/>
    <x v="9"/>
    <x v="0"/>
    <x v="5"/>
    <x v="0"/>
    <s v="IDGE1B"/>
    <s v="メイン"/>
    <s v="松田"/>
    <s v="火"/>
    <n v="3"/>
    <n v="1305"/>
    <s v=""/>
    <s v=""/>
    <s v=""/>
    <s v=""/>
    <s v=""/>
    <s v=""/>
    <x v="0"/>
    <s v="GE1B火3"/>
    <n v="0.33333333333333331"/>
    <s v="松田火3"/>
    <n v="0.33333333333333331"/>
    <n v="3"/>
    <n v="9.6666666666666661"/>
    <s v="1305火3"/>
    <n v="0.33333333333333331"/>
    <s v="GE1BIDGE1B火31305"/>
    <n v="9.6666666666666661"/>
    <m/>
  </r>
  <r>
    <n v="1"/>
    <x v="1"/>
    <x v="1"/>
    <x v="0"/>
    <n v="29"/>
    <s v="庄司"/>
    <x v="41"/>
    <x v="239"/>
    <s v="納谷"/>
    <s v="教務"/>
    <s v="　"/>
    <s v="スタッフ"/>
    <x v="138"/>
    <x v="1"/>
    <x v="85"/>
    <x v="0"/>
    <x v="0"/>
    <x v="39"/>
    <x v="4"/>
    <n v="36"/>
    <x v="2"/>
    <x v="2"/>
    <m/>
    <x v="0"/>
    <x v="9"/>
    <x v="0"/>
    <x v="5"/>
    <x v="0"/>
    <s v="NCGE1C"/>
    <s v="メイン"/>
    <s v="西田"/>
    <s v="火"/>
    <n v="3"/>
    <n v="1308"/>
    <s v=""/>
    <s v=""/>
    <s v=""/>
    <s v=""/>
    <s v=""/>
    <s v=""/>
    <x v="0"/>
    <s v="GE1B火3"/>
    <n v="0.33333333333333331"/>
    <s v="西田火3"/>
    <n v="0.33333333333333331"/>
    <n v="3"/>
    <n v="9.6666666666666661"/>
    <s v="1308火3"/>
    <n v="0.33333333333333331"/>
    <s v="GE1BNCGE1C火31308"/>
    <n v="9.6666666666666661"/>
    <m/>
  </r>
  <r>
    <n v="1"/>
    <x v="1"/>
    <x v="1"/>
    <x v="0"/>
    <n v="29"/>
    <s v="庄司"/>
    <x v="41"/>
    <x v="239"/>
    <s v="納谷"/>
    <s v="教務"/>
    <s v="　"/>
    <s v="スタッフ"/>
    <x v="139"/>
    <x v="1"/>
    <x v="82"/>
    <x v="0"/>
    <x v="0"/>
    <x v="45"/>
    <x v="4"/>
    <n v="36"/>
    <x v="2"/>
    <x v="2"/>
    <m/>
    <x v="0"/>
    <x v="9"/>
    <x v="0"/>
    <x v="5"/>
    <x v="0"/>
    <s v="NCGE1D"/>
    <s v="メイン"/>
    <s v="大場"/>
    <s v="火"/>
    <n v="3"/>
    <n v="1307"/>
    <s v=""/>
    <s v=""/>
    <s v=""/>
    <s v=""/>
    <s v=""/>
    <s v=""/>
    <x v="0"/>
    <s v="GE1B火3"/>
    <n v="0.33333333333333331"/>
    <s v="大場火3"/>
    <n v="0.33333333333333331"/>
    <n v="3"/>
    <n v="9.6666666666666661"/>
    <s v="1307火3"/>
    <n v="0.33333333333333331"/>
    <s v="GE1BNCGE1D火31307"/>
    <n v="9.6666666666666661"/>
    <m/>
  </r>
  <r>
    <n v="1"/>
    <x v="1"/>
    <x v="3"/>
    <x v="0"/>
    <n v="24"/>
    <s v="角森"/>
    <x v="41"/>
    <x v="238"/>
    <s v="納谷"/>
    <s v="教務"/>
    <s v="　"/>
    <s v="スタッフ"/>
    <x v="137"/>
    <x v="1"/>
    <x v="84"/>
    <x v="0"/>
    <x v="0"/>
    <x v="44"/>
    <x v="4"/>
    <n v="36"/>
    <x v="2"/>
    <x v="2"/>
    <m/>
    <x v="0"/>
    <x v="9"/>
    <x v="0"/>
    <x v="5"/>
    <x v="0"/>
    <s v="IDGE1B"/>
    <s v="メイン"/>
    <s v="松田"/>
    <s v="火"/>
    <n v="3"/>
    <n v="1305"/>
    <s v=""/>
    <s v=""/>
    <s v=""/>
    <s v=""/>
    <s v=""/>
    <s v=""/>
    <x v="0"/>
    <s v="GE1D火3"/>
    <n v="0.33333333333333331"/>
    <s v="松田火3"/>
    <n v="0.33333333333333331"/>
    <n v="3"/>
    <n v="8"/>
    <s v="1305火3"/>
    <n v="0.33333333333333331"/>
    <s v="GE1DIDGE1B火31305"/>
    <n v="8"/>
    <m/>
  </r>
  <r>
    <n v="1"/>
    <x v="1"/>
    <x v="4"/>
    <x v="0"/>
    <n v="22"/>
    <s v="高祖"/>
    <x v="41"/>
    <x v="238"/>
    <s v="納谷"/>
    <s v="教務"/>
    <s v="　"/>
    <s v="スタッフ"/>
    <x v="137"/>
    <x v="1"/>
    <x v="84"/>
    <x v="0"/>
    <x v="0"/>
    <x v="44"/>
    <x v="4"/>
    <n v="36"/>
    <x v="2"/>
    <x v="2"/>
    <m/>
    <x v="0"/>
    <x v="9"/>
    <x v="0"/>
    <x v="5"/>
    <x v="0"/>
    <s v="IDGE1B"/>
    <s v="メイン"/>
    <s v="松田"/>
    <s v="火"/>
    <n v="3"/>
    <n v="1305"/>
    <s v=""/>
    <s v=""/>
    <s v=""/>
    <s v=""/>
    <s v=""/>
    <s v=""/>
    <x v="0"/>
    <s v="GE1E火3"/>
    <n v="0.33333333333333331"/>
    <s v="松田火3"/>
    <n v="0.33333333333333331"/>
    <n v="3"/>
    <n v="7.333333333333333"/>
    <s v="1305火3"/>
    <n v="0.33333333333333331"/>
    <s v="GE1EIDGE1B火31305"/>
    <n v="7.333333333333333"/>
    <m/>
  </r>
  <r>
    <n v="1"/>
    <x v="1"/>
    <x v="3"/>
    <x v="0"/>
    <n v="24"/>
    <s v="角森"/>
    <x v="41"/>
    <x v="239"/>
    <s v="納谷"/>
    <s v="教務"/>
    <s v="　"/>
    <s v="スタッフ"/>
    <x v="138"/>
    <x v="1"/>
    <x v="85"/>
    <x v="0"/>
    <x v="0"/>
    <x v="39"/>
    <x v="4"/>
    <n v="36"/>
    <x v="2"/>
    <x v="2"/>
    <m/>
    <x v="0"/>
    <x v="9"/>
    <x v="0"/>
    <x v="5"/>
    <x v="0"/>
    <s v="NCGE1C"/>
    <s v="メイン"/>
    <s v="西田"/>
    <s v="火"/>
    <n v="3"/>
    <n v="1308"/>
    <s v=""/>
    <s v=""/>
    <s v=""/>
    <s v=""/>
    <s v=""/>
    <s v=""/>
    <x v="0"/>
    <s v="GE1D火3"/>
    <n v="0.33333333333333331"/>
    <s v="西田火3"/>
    <n v="0.33333333333333331"/>
    <n v="3"/>
    <n v="8"/>
    <s v="1308火3"/>
    <n v="0.33333333333333331"/>
    <s v="GE1DNCGE1C火31308"/>
    <n v="8"/>
    <m/>
  </r>
  <r>
    <n v="1"/>
    <x v="1"/>
    <x v="3"/>
    <x v="0"/>
    <n v="24"/>
    <s v="角森"/>
    <x v="41"/>
    <x v="239"/>
    <s v="納谷"/>
    <s v="教務"/>
    <s v="　"/>
    <s v="スタッフ"/>
    <x v="139"/>
    <x v="1"/>
    <x v="82"/>
    <x v="0"/>
    <x v="0"/>
    <x v="45"/>
    <x v="4"/>
    <n v="36"/>
    <x v="2"/>
    <x v="2"/>
    <m/>
    <x v="0"/>
    <x v="9"/>
    <x v="0"/>
    <x v="5"/>
    <x v="0"/>
    <s v="NCGE1D"/>
    <s v="メイン"/>
    <s v="大場"/>
    <s v="火"/>
    <n v="3"/>
    <n v="1307"/>
    <s v=""/>
    <s v=""/>
    <s v=""/>
    <s v=""/>
    <s v=""/>
    <s v=""/>
    <x v="0"/>
    <s v="GE1D火3"/>
    <n v="0.33333333333333331"/>
    <s v="大場火3"/>
    <n v="0.33333333333333331"/>
    <n v="3"/>
    <n v="8"/>
    <s v="1307火3"/>
    <n v="0.33333333333333331"/>
    <s v="GE1DNCGE1D火31307"/>
    <n v="8"/>
    <m/>
  </r>
  <r>
    <n v="1"/>
    <x v="1"/>
    <x v="4"/>
    <x v="0"/>
    <n v="22"/>
    <s v="高祖"/>
    <x v="41"/>
    <x v="239"/>
    <s v="納谷"/>
    <s v="教務"/>
    <s v="　"/>
    <s v="スタッフ"/>
    <x v="138"/>
    <x v="1"/>
    <x v="85"/>
    <x v="0"/>
    <x v="0"/>
    <x v="39"/>
    <x v="4"/>
    <n v="36"/>
    <x v="2"/>
    <x v="2"/>
    <m/>
    <x v="0"/>
    <x v="9"/>
    <x v="0"/>
    <x v="5"/>
    <x v="0"/>
    <s v="NCGE1C"/>
    <s v="メイン"/>
    <s v="西田"/>
    <s v="火"/>
    <n v="3"/>
    <n v="1308"/>
    <s v=""/>
    <s v=""/>
    <s v=""/>
    <s v=""/>
    <s v=""/>
    <s v=""/>
    <x v="0"/>
    <s v="GE1E火3"/>
    <n v="0.33333333333333331"/>
    <s v="西田火3"/>
    <n v="0.33333333333333331"/>
    <n v="3"/>
    <n v="7.333333333333333"/>
    <s v="1308火3"/>
    <n v="0.33333333333333331"/>
    <s v="GE1ENCGE1C火31308"/>
    <n v="7.333333333333333"/>
    <m/>
  </r>
  <r>
    <n v="1"/>
    <x v="1"/>
    <x v="4"/>
    <x v="0"/>
    <n v="22"/>
    <s v="高祖"/>
    <x v="41"/>
    <x v="239"/>
    <s v="納谷"/>
    <s v="教務"/>
    <s v="　"/>
    <s v="スタッフ"/>
    <x v="139"/>
    <x v="1"/>
    <x v="82"/>
    <x v="0"/>
    <x v="0"/>
    <x v="45"/>
    <x v="4"/>
    <n v="36"/>
    <x v="2"/>
    <x v="2"/>
    <m/>
    <x v="0"/>
    <x v="9"/>
    <x v="0"/>
    <x v="5"/>
    <x v="0"/>
    <s v="NCGE1D"/>
    <s v="メイン"/>
    <s v="大場"/>
    <s v="火"/>
    <n v="3"/>
    <n v="1307"/>
    <s v=""/>
    <s v=""/>
    <s v=""/>
    <s v=""/>
    <s v=""/>
    <s v=""/>
    <x v="0"/>
    <s v="GE1E火3"/>
    <n v="0.33333333333333331"/>
    <s v="大場火3"/>
    <n v="0.33333333333333331"/>
    <n v="3"/>
    <n v="7.333333333333333"/>
    <s v="1307火3"/>
    <n v="0.33333333333333331"/>
    <s v="GE1ENCGE1D火31307"/>
    <n v="7.333333333333333"/>
    <m/>
  </r>
  <r>
    <n v="1"/>
    <x v="1"/>
    <x v="19"/>
    <x v="2"/>
    <n v="35"/>
    <s v="今井"/>
    <x v="41"/>
    <x v="238"/>
    <s v="納谷"/>
    <s v="教務"/>
    <s v="　"/>
    <s v="スタッフ"/>
    <x v="140"/>
    <x v="1"/>
    <x v="82"/>
    <x v="4"/>
    <x v="3"/>
    <x v="44"/>
    <x v="4"/>
    <n v="36"/>
    <x v="2"/>
    <x v="2"/>
    <m/>
    <x v="0"/>
    <x v="9"/>
    <x v="0"/>
    <x v="5"/>
    <x v="0"/>
    <s v="IDIT1A"/>
    <s v="メイン"/>
    <s v="大場"/>
    <s v="月"/>
    <n v="1"/>
    <n v="1305"/>
    <s v=""/>
    <s v=""/>
    <s v=""/>
    <s v=""/>
    <s v=""/>
    <s v=""/>
    <x v="0"/>
    <s v="IE1A月1"/>
    <n v="0.33333333333333331"/>
    <s v="大場月1"/>
    <n v="0.16666666666666666"/>
    <n v="3"/>
    <n v="11.666666666666666"/>
    <s v="1305月1"/>
    <n v="0.16666666666666666"/>
    <s v="IE1AIDIT1A月11305"/>
    <n v="11.666666666666666"/>
    <m/>
  </r>
  <r>
    <n v="1"/>
    <x v="1"/>
    <x v="19"/>
    <x v="2"/>
    <n v="35"/>
    <s v="今井"/>
    <x v="41"/>
    <x v="239"/>
    <s v="納谷"/>
    <s v="教務"/>
    <s v="　"/>
    <s v="スタッフ"/>
    <x v="141"/>
    <x v="1"/>
    <x v="86"/>
    <x v="4"/>
    <x v="3"/>
    <x v="39"/>
    <x v="4"/>
    <n v="36"/>
    <x v="2"/>
    <x v="2"/>
    <m/>
    <x v="0"/>
    <x v="9"/>
    <x v="0"/>
    <x v="5"/>
    <x v="0"/>
    <s v="NCIT1A"/>
    <s v="メイン"/>
    <s v="徳千代"/>
    <s v="月"/>
    <n v="1"/>
    <n v="1308"/>
    <s v=""/>
    <s v=""/>
    <s v=""/>
    <s v=""/>
    <s v=""/>
    <s v=""/>
    <x v="0"/>
    <s v="IE1A月1"/>
    <n v="0.33333333333333331"/>
    <s v="徳千代月1"/>
    <n v="0.16666666666666666"/>
    <n v="3"/>
    <n v="11.666666666666666"/>
    <s v="1308月1"/>
    <n v="0.16666666666666666"/>
    <s v="IE1ANCIT1A月11308"/>
    <n v="11.666666666666666"/>
    <m/>
  </r>
  <r>
    <n v="1"/>
    <x v="1"/>
    <x v="19"/>
    <x v="2"/>
    <n v="35"/>
    <s v="今井"/>
    <x v="41"/>
    <x v="239"/>
    <s v="納谷"/>
    <s v="教務"/>
    <s v="　"/>
    <s v="スタッフ"/>
    <x v="142"/>
    <x v="1"/>
    <x v="87"/>
    <x v="4"/>
    <x v="3"/>
    <x v="45"/>
    <x v="4"/>
    <n v="36"/>
    <x v="2"/>
    <x v="2"/>
    <m/>
    <x v="0"/>
    <x v="9"/>
    <x v="0"/>
    <x v="5"/>
    <x v="0"/>
    <s v="NCIT1B"/>
    <s v="メイン"/>
    <s v="萩山"/>
    <s v="月"/>
    <n v="1"/>
    <n v="1307"/>
    <s v=""/>
    <s v=""/>
    <s v=""/>
    <s v=""/>
    <s v=""/>
    <s v=""/>
    <x v="0"/>
    <s v="IE1A月1"/>
    <n v="0.33333333333333331"/>
    <s v="萩山月1"/>
    <n v="0.16666666666666666"/>
    <n v="3"/>
    <n v="11.666666666666666"/>
    <s v="1307月1"/>
    <n v="0.16666666666666666"/>
    <s v="IE1ANCIT1B月11307"/>
    <n v="11.666666666666666"/>
    <m/>
  </r>
  <r>
    <n v="1"/>
    <x v="1"/>
    <x v="37"/>
    <x v="2"/>
    <n v="7"/>
    <s v="加藤"/>
    <x v="41"/>
    <x v="238"/>
    <s v="納谷"/>
    <s v="教務"/>
    <s v="　"/>
    <s v="スタッフ"/>
    <x v="140"/>
    <x v="1"/>
    <x v="82"/>
    <x v="4"/>
    <x v="3"/>
    <x v="44"/>
    <x v="4"/>
    <n v="36"/>
    <x v="2"/>
    <x v="2"/>
    <m/>
    <x v="0"/>
    <x v="9"/>
    <x v="0"/>
    <x v="5"/>
    <x v="0"/>
    <s v="IDIT1A"/>
    <s v="メイン"/>
    <s v="大場"/>
    <s v="月"/>
    <n v="1"/>
    <n v="1305"/>
    <s v=""/>
    <s v=""/>
    <s v=""/>
    <s v=""/>
    <s v=""/>
    <s v=""/>
    <x v="0"/>
    <s v="IN1A月1"/>
    <n v="0.33333333333333331"/>
    <s v="大場月1"/>
    <n v="0.16666666666666666"/>
    <n v="3"/>
    <n v="2.3333333333333335"/>
    <s v="1305月1"/>
    <n v="0.16666666666666666"/>
    <s v="IN1AIDIT1A月11305"/>
    <n v="2.3333333333333335"/>
    <m/>
  </r>
  <r>
    <n v="1"/>
    <x v="1"/>
    <x v="37"/>
    <x v="2"/>
    <n v="7"/>
    <s v="加藤"/>
    <x v="41"/>
    <x v="239"/>
    <s v="納谷"/>
    <s v="教務"/>
    <s v="　"/>
    <s v="スタッフ"/>
    <x v="141"/>
    <x v="1"/>
    <x v="86"/>
    <x v="4"/>
    <x v="3"/>
    <x v="39"/>
    <x v="4"/>
    <n v="36"/>
    <x v="2"/>
    <x v="2"/>
    <m/>
    <x v="0"/>
    <x v="9"/>
    <x v="0"/>
    <x v="5"/>
    <x v="0"/>
    <s v="NCIT1A"/>
    <s v="メイン"/>
    <s v="徳千代"/>
    <s v="月"/>
    <n v="1"/>
    <n v="1308"/>
    <s v=""/>
    <s v=""/>
    <s v=""/>
    <s v=""/>
    <s v=""/>
    <s v=""/>
    <x v="0"/>
    <s v="IN1A月1"/>
    <n v="0.33333333333333331"/>
    <s v="徳千代月1"/>
    <n v="0.16666666666666666"/>
    <n v="3"/>
    <n v="2.3333333333333335"/>
    <s v="1308月1"/>
    <n v="0.16666666666666666"/>
    <s v="IN1ANCIT1A月11308"/>
    <n v="2.3333333333333335"/>
    <m/>
  </r>
  <r>
    <n v="1"/>
    <x v="1"/>
    <x v="37"/>
    <x v="2"/>
    <n v="7"/>
    <s v="加藤"/>
    <x v="41"/>
    <x v="239"/>
    <s v="納谷"/>
    <s v="教務"/>
    <s v="　"/>
    <s v="スタッフ"/>
    <x v="142"/>
    <x v="1"/>
    <x v="87"/>
    <x v="4"/>
    <x v="3"/>
    <x v="45"/>
    <x v="4"/>
    <n v="36"/>
    <x v="2"/>
    <x v="2"/>
    <m/>
    <x v="0"/>
    <x v="9"/>
    <x v="0"/>
    <x v="5"/>
    <x v="0"/>
    <s v="NCIT1B"/>
    <s v="メイン"/>
    <s v="萩山"/>
    <s v="月"/>
    <n v="1"/>
    <n v="1307"/>
    <s v=""/>
    <s v=""/>
    <s v=""/>
    <s v=""/>
    <s v=""/>
    <s v=""/>
    <x v="0"/>
    <s v="IN1A月1"/>
    <n v="0.33333333333333331"/>
    <s v="萩山月1"/>
    <n v="0.16666666666666666"/>
    <n v="3"/>
    <n v="2.3333333333333335"/>
    <s v="1307月1"/>
    <n v="0.16666666666666666"/>
    <s v="IN1ANCIT1B月11307"/>
    <n v="2.3333333333333335"/>
    <m/>
  </r>
  <r>
    <n v="1"/>
    <x v="1"/>
    <x v="38"/>
    <x v="2"/>
    <n v="1"/>
    <s v="加藤"/>
    <x v="41"/>
    <x v="238"/>
    <s v="納谷"/>
    <s v="教務"/>
    <s v="　"/>
    <s v="スタッフ"/>
    <x v="140"/>
    <x v="1"/>
    <x v="82"/>
    <x v="4"/>
    <x v="3"/>
    <x v="44"/>
    <x v="4"/>
    <n v="36"/>
    <x v="2"/>
    <x v="2"/>
    <m/>
    <x v="0"/>
    <x v="9"/>
    <x v="0"/>
    <x v="5"/>
    <x v="0"/>
    <s v="IDIT1A"/>
    <s v="メイン"/>
    <s v="大場"/>
    <s v="月"/>
    <n v="1"/>
    <n v="1305"/>
    <s v=""/>
    <s v=""/>
    <s v=""/>
    <s v=""/>
    <s v=""/>
    <s v=""/>
    <x v="0"/>
    <s v="KE1A月1"/>
    <n v="0.33333333333333331"/>
    <s v="大場月1"/>
    <n v="0.16666666666666666"/>
    <n v="3"/>
    <n v="0.33333333333333331"/>
    <s v="1305月1"/>
    <n v="0.16666666666666666"/>
    <s v="KE1AIDIT1A月11305"/>
    <n v="0.33333333333333331"/>
    <m/>
  </r>
  <r>
    <n v="1"/>
    <x v="1"/>
    <x v="38"/>
    <x v="2"/>
    <n v="1"/>
    <s v="加藤"/>
    <x v="41"/>
    <x v="239"/>
    <s v="納谷"/>
    <s v="教務"/>
    <s v="　"/>
    <s v="スタッフ"/>
    <x v="141"/>
    <x v="1"/>
    <x v="86"/>
    <x v="4"/>
    <x v="3"/>
    <x v="39"/>
    <x v="4"/>
    <n v="36"/>
    <x v="2"/>
    <x v="2"/>
    <m/>
    <x v="0"/>
    <x v="9"/>
    <x v="0"/>
    <x v="5"/>
    <x v="0"/>
    <s v="NCIT1A"/>
    <s v="メイン"/>
    <s v="徳千代"/>
    <s v="月"/>
    <n v="1"/>
    <n v="1308"/>
    <s v=""/>
    <s v=""/>
    <s v=""/>
    <s v=""/>
    <s v=""/>
    <s v=""/>
    <x v="0"/>
    <s v="KE1A月1"/>
    <n v="0.33333333333333331"/>
    <s v="徳千代月1"/>
    <n v="0.16666666666666666"/>
    <n v="3"/>
    <n v="0.33333333333333331"/>
    <s v="1308月1"/>
    <n v="0.16666666666666666"/>
    <s v="KE1ANCIT1A月11308"/>
    <n v="0.33333333333333331"/>
    <m/>
  </r>
  <r>
    <n v="1"/>
    <x v="1"/>
    <x v="38"/>
    <x v="2"/>
    <n v="1"/>
    <s v="加藤"/>
    <x v="41"/>
    <x v="239"/>
    <s v="納谷"/>
    <s v="教務"/>
    <s v="　"/>
    <s v="スタッフ"/>
    <x v="142"/>
    <x v="1"/>
    <x v="87"/>
    <x v="4"/>
    <x v="3"/>
    <x v="45"/>
    <x v="4"/>
    <n v="36"/>
    <x v="2"/>
    <x v="2"/>
    <m/>
    <x v="0"/>
    <x v="9"/>
    <x v="0"/>
    <x v="5"/>
    <x v="0"/>
    <s v="NCIT1B"/>
    <s v="メイン"/>
    <s v="萩山"/>
    <s v="月"/>
    <n v="1"/>
    <n v="1307"/>
    <s v=""/>
    <s v=""/>
    <s v=""/>
    <s v=""/>
    <s v=""/>
    <s v=""/>
    <x v="0"/>
    <s v="KE1A月1"/>
    <n v="0.33333333333333331"/>
    <s v="萩山月1"/>
    <n v="0.16666666666666666"/>
    <n v="3"/>
    <n v="0.33333333333333331"/>
    <s v="1307月1"/>
    <n v="0.16666666666666666"/>
    <s v="KE1ANCIT1B月11307"/>
    <n v="0.33333333333333331"/>
    <m/>
  </r>
  <r>
    <n v="1"/>
    <x v="1"/>
    <x v="41"/>
    <x v="2"/>
    <n v="8"/>
    <s v="加藤"/>
    <x v="41"/>
    <x v="238"/>
    <s v="納谷"/>
    <s v="教務"/>
    <s v="　"/>
    <s v="スタッフ"/>
    <x v="140"/>
    <x v="1"/>
    <x v="82"/>
    <x v="4"/>
    <x v="3"/>
    <x v="44"/>
    <x v="4"/>
    <n v="36"/>
    <x v="2"/>
    <x v="2"/>
    <m/>
    <x v="0"/>
    <x v="9"/>
    <x v="0"/>
    <x v="5"/>
    <x v="0"/>
    <s v="IDIT1A"/>
    <s v="メイン"/>
    <s v="大場"/>
    <s v="月"/>
    <n v="1"/>
    <n v="1305"/>
    <s v=""/>
    <s v=""/>
    <s v=""/>
    <s v=""/>
    <s v=""/>
    <s v=""/>
    <x v="0"/>
    <s v="NK1A月1"/>
    <n v="0.33333333333333331"/>
    <s v="大場月1"/>
    <n v="0.16666666666666666"/>
    <n v="3"/>
    <n v="2.6666666666666665"/>
    <s v="1305月1"/>
    <n v="0.16666666666666666"/>
    <s v="NK1AIDIT1A月11305"/>
    <n v="2.6666666666666665"/>
    <m/>
  </r>
  <r>
    <n v="1"/>
    <x v="1"/>
    <x v="41"/>
    <x v="2"/>
    <n v="8"/>
    <s v="加藤"/>
    <x v="41"/>
    <x v="239"/>
    <s v="納谷"/>
    <s v="教務"/>
    <s v="　"/>
    <s v="スタッフ"/>
    <x v="141"/>
    <x v="1"/>
    <x v="86"/>
    <x v="4"/>
    <x v="3"/>
    <x v="39"/>
    <x v="4"/>
    <n v="36"/>
    <x v="2"/>
    <x v="2"/>
    <m/>
    <x v="0"/>
    <x v="9"/>
    <x v="0"/>
    <x v="5"/>
    <x v="0"/>
    <s v="NCIT1A"/>
    <s v="メイン"/>
    <s v="徳千代"/>
    <s v="月"/>
    <n v="1"/>
    <n v="1308"/>
    <s v=""/>
    <s v=""/>
    <s v=""/>
    <s v=""/>
    <s v=""/>
    <s v=""/>
    <x v="0"/>
    <s v="NK1A月1"/>
    <n v="0.33333333333333331"/>
    <s v="徳千代月1"/>
    <n v="0.16666666666666666"/>
    <n v="3"/>
    <n v="2.6666666666666665"/>
    <s v="1308月1"/>
    <n v="0.16666666666666666"/>
    <s v="NK1ANCIT1A月11308"/>
    <n v="2.6666666666666665"/>
    <m/>
  </r>
  <r>
    <n v="1"/>
    <x v="1"/>
    <x v="41"/>
    <x v="2"/>
    <n v="8"/>
    <s v="加藤"/>
    <x v="41"/>
    <x v="239"/>
    <s v="納谷"/>
    <s v="教務"/>
    <s v="　"/>
    <s v="スタッフ"/>
    <x v="142"/>
    <x v="1"/>
    <x v="87"/>
    <x v="4"/>
    <x v="3"/>
    <x v="45"/>
    <x v="4"/>
    <n v="36"/>
    <x v="2"/>
    <x v="2"/>
    <m/>
    <x v="0"/>
    <x v="9"/>
    <x v="0"/>
    <x v="5"/>
    <x v="0"/>
    <s v="NCIT1B"/>
    <s v="メイン"/>
    <s v="萩山"/>
    <s v="月"/>
    <n v="1"/>
    <n v="1307"/>
    <s v=""/>
    <s v=""/>
    <s v=""/>
    <s v=""/>
    <s v=""/>
    <s v=""/>
    <x v="0"/>
    <s v="NK1A月1"/>
    <n v="0.33333333333333331"/>
    <s v="萩山月1"/>
    <n v="0.16666666666666666"/>
    <n v="3"/>
    <n v="2.6666666666666665"/>
    <s v="1307月1"/>
    <n v="0.16666666666666666"/>
    <s v="NK1ANCIT1B月11307"/>
    <n v="2.6666666666666665"/>
    <m/>
  </r>
  <r>
    <n v="1"/>
    <x v="1"/>
    <x v="20"/>
    <x v="2"/>
    <n v="26"/>
    <s v="寺澤"/>
    <x v="41"/>
    <x v="238"/>
    <s v="納谷"/>
    <s v="教務"/>
    <s v="　"/>
    <s v="スタッフ"/>
    <x v="140"/>
    <x v="1"/>
    <x v="82"/>
    <x v="4"/>
    <x v="3"/>
    <x v="44"/>
    <x v="4"/>
    <n v="36"/>
    <x v="2"/>
    <x v="2"/>
    <m/>
    <x v="0"/>
    <x v="9"/>
    <x v="0"/>
    <x v="5"/>
    <x v="0"/>
    <s v="IDIT1A"/>
    <s v="メイン"/>
    <s v="大場"/>
    <s v="月"/>
    <n v="1"/>
    <n v="1305"/>
    <s v=""/>
    <s v=""/>
    <s v=""/>
    <s v=""/>
    <s v=""/>
    <s v=""/>
    <x v="0"/>
    <s v="SE1A月1"/>
    <n v="0.33333333333333331"/>
    <s v="大場月1"/>
    <n v="0.16666666666666666"/>
    <n v="3"/>
    <n v="8.6666666666666661"/>
    <s v="1305月1"/>
    <n v="0.16666666666666666"/>
    <s v="SE1AIDIT1A月11305"/>
    <n v="8.6666666666666661"/>
    <m/>
  </r>
  <r>
    <n v="1"/>
    <x v="1"/>
    <x v="20"/>
    <x v="2"/>
    <n v="26"/>
    <s v="寺澤"/>
    <x v="41"/>
    <x v="239"/>
    <s v="納谷"/>
    <s v="教務"/>
    <s v="　"/>
    <s v="スタッフ"/>
    <x v="141"/>
    <x v="1"/>
    <x v="86"/>
    <x v="4"/>
    <x v="3"/>
    <x v="39"/>
    <x v="4"/>
    <n v="36"/>
    <x v="2"/>
    <x v="2"/>
    <m/>
    <x v="0"/>
    <x v="9"/>
    <x v="0"/>
    <x v="5"/>
    <x v="0"/>
    <s v="NCIT1A"/>
    <s v="メイン"/>
    <s v="徳千代"/>
    <s v="月"/>
    <n v="1"/>
    <n v="1308"/>
    <s v=""/>
    <s v=""/>
    <s v=""/>
    <s v=""/>
    <s v=""/>
    <s v=""/>
    <x v="0"/>
    <s v="SE1A月1"/>
    <n v="0.33333333333333331"/>
    <s v="徳千代月1"/>
    <n v="0.16666666666666666"/>
    <n v="3"/>
    <n v="8.6666666666666661"/>
    <s v="1308月1"/>
    <n v="0.16666666666666666"/>
    <s v="SE1ANCIT1A月11308"/>
    <n v="8.6666666666666661"/>
    <m/>
  </r>
  <r>
    <n v="1"/>
    <x v="1"/>
    <x v="20"/>
    <x v="2"/>
    <n v="26"/>
    <s v="寺澤"/>
    <x v="41"/>
    <x v="239"/>
    <s v="納谷"/>
    <s v="教務"/>
    <s v="　"/>
    <s v="スタッフ"/>
    <x v="142"/>
    <x v="1"/>
    <x v="87"/>
    <x v="4"/>
    <x v="3"/>
    <x v="45"/>
    <x v="4"/>
    <n v="36"/>
    <x v="2"/>
    <x v="2"/>
    <m/>
    <x v="0"/>
    <x v="9"/>
    <x v="0"/>
    <x v="5"/>
    <x v="0"/>
    <s v="NCIT1B"/>
    <s v="メイン"/>
    <s v="萩山"/>
    <s v="月"/>
    <n v="1"/>
    <n v="1307"/>
    <s v=""/>
    <s v=""/>
    <s v=""/>
    <s v=""/>
    <s v=""/>
    <s v=""/>
    <x v="0"/>
    <s v="SE1A月1"/>
    <n v="0.33333333333333331"/>
    <s v="萩山月1"/>
    <n v="0.16666666666666666"/>
    <n v="3"/>
    <n v="8.6666666666666661"/>
    <s v="1307月1"/>
    <n v="0.16666666666666666"/>
    <s v="SE1ANCIT1B月11307"/>
    <n v="8.6666666666666661"/>
    <m/>
  </r>
  <r>
    <n v="1"/>
    <x v="1"/>
    <x v="45"/>
    <x v="2"/>
    <n v="15"/>
    <s v="加藤"/>
    <x v="41"/>
    <x v="238"/>
    <s v="納谷"/>
    <s v="教務"/>
    <s v="　"/>
    <s v="スタッフ"/>
    <x v="140"/>
    <x v="1"/>
    <x v="82"/>
    <x v="4"/>
    <x v="3"/>
    <x v="44"/>
    <x v="4"/>
    <n v="36"/>
    <x v="2"/>
    <x v="2"/>
    <m/>
    <x v="0"/>
    <x v="9"/>
    <x v="0"/>
    <x v="5"/>
    <x v="0"/>
    <s v="IDIT1A"/>
    <s v="メイン"/>
    <s v="大場"/>
    <s v="月"/>
    <n v="1"/>
    <n v="1305"/>
    <s v=""/>
    <s v=""/>
    <s v=""/>
    <s v=""/>
    <s v=""/>
    <s v=""/>
    <x v="0"/>
    <s v="SK1A月1"/>
    <n v="0.33333333333333331"/>
    <s v="大場月1"/>
    <n v="0.16666666666666666"/>
    <n v="3"/>
    <n v="5"/>
    <s v="1305月1"/>
    <n v="0.16666666666666666"/>
    <s v="SK1AIDIT1A月11305"/>
    <n v="5"/>
    <m/>
  </r>
  <r>
    <n v="1"/>
    <x v="1"/>
    <x v="45"/>
    <x v="2"/>
    <n v="15"/>
    <s v="加藤"/>
    <x v="41"/>
    <x v="239"/>
    <s v="納谷"/>
    <s v="教務"/>
    <s v="　"/>
    <s v="スタッフ"/>
    <x v="141"/>
    <x v="1"/>
    <x v="86"/>
    <x v="4"/>
    <x v="3"/>
    <x v="39"/>
    <x v="4"/>
    <n v="36"/>
    <x v="2"/>
    <x v="2"/>
    <m/>
    <x v="0"/>
    <x v="9"/>
    <x v="0"/>
    <x v="5"/>
    <x v="0"/>
    <s v="NCIT1A"/>
    <s v="メイン"/>
    <s v="徳千代"/>
    <s v="月"/>
    <n v="1"/>
    <n v="1308"/>
    <s v=""/>
    <s v=""/>
    <s v=""/>
    <s v=""/>
    <s v=""/>
    <s v=""/>
    <x v="0"/>
    <s v="SK1A月1"/>
    <n v="0.33333333333333331"/>
    <s v="徳千代月1"/>
    <n v="0.16666666666666666"/>
    <n v="3"/>
    <n v="5"/>
    <s v="1308月1"/>
    <n v="0.16666666666666666"/>
    <s v="SK1ANCIT1A月11308"/>
    <n v="5"/>
    <m/>
  </r>
  <r>
    <n v="1"/>
    <x v="1"/>
    <x v="45"/>
    <x v="2"/>
    <n v="15"/>
    <s v="加藤"/>
    <x v="41"/>
    <x v="239"/>
    <s v="納谷"/>
    <s v="教務"/>
    <s v="　"/>
    <s v="スタッフ"/>
    <x v="142"/>
    <x v="1"/>
    <x v="87"/>
    <x v="4"/>
    <x v="3"/>
    <x v="45"/>
    <x v="4"/>
    <n v="36"/>
    <x v="2"/>
    <x v="2"/>
    <m/>
    <x v="0"/>
    <x v="9"/>
    <x v="0"/>
    <x v="5"/>
    <x v="0"/>
    <s v="NCIT1B"/>
    <s v="メイン"/>
    <s v="萩山"/>
    <s v="月"/>
    <n v="1"/>
    <n v="1307"/>
    <s v=""/>
    <s v=""/>
    <s v=""/>
    <s v=""/>
    <s v=""/>
    <s v=""/>
    <x v="0"/>
    <s v="SK1A月1"/>
    <n v="0.33333333333333331"/>
    <s v="萩山月1"/>
    <n v="0.16666666666666666"/>
    <n v="3"/>
    <n v="5"/>
    <s v="1307月1"/>
    <n v="0.16666666666666666"/>
    <s v="SK1ANCIT1B月11307"/>
    <n v="5"/>
    <m/>
  </r>
  <r>
    <n v="1"/>
    <x v="1"/>
    <x v="0"/>
    <x v="0"/>
    <n v="33"/>
    <s v="福井"/>
    <x v="41"/>
    <x v="238"/>
    <s v="納谷"/>
    <s v="教務"/>
    <s v="　"/>
    <s v="スタッフ"/>
    <x v="143"/>
    <x v="1"/>
    <x v="88"/>
    <x v="4"/>
    <x v="1"/>
    <x v="44"/>
    <x v="4"/>
    <n v="36"/>
    <x v="2"/>
    <x v="2"/>
    <m/>
    <x v="0"/>
    <x v="9"/>
    <x v="0"/>
    <x v="5"/>
    <x v="0"/>
    <s v="IDGE1A"/>
    <s v="メイン"/>
    <s v="田上"/>
    <s v="月"/>
    <n v="2"/>
    <n v="1305"/>
    <s v=""/>
    <s v=""/>
    <s v=""/>
    <s v=""/>
    <s v=""/>
    <s v=""/>
    <x v="0"/>
    <s v="GE1A月2"/>
    <n v="0.33333333333333331"/>
    <s v="田上月2"/>
    <n v="0.5"/>
    <n v="3"/>
    <n v="11"/>
    <s v="1305月2"/>
    <n v="0.5"/>
    <s v="GE1AIDGE1A月21305"/>
    <n v="11"/>
    <m/>
  </r>
  <r>
    <n v="1"/>
    <x v="1"/>
    <x v="0"/>
    <x v="0"/>
    <n v="33"/>
    <s v="福井"/>
    <x v="41"/>
    <x v="239"/>
    <s v="納谷"/>
    <s v="教務"/>
    <s v="　"/>
    <s v="スタッフ"/>
    <x v="144"/>
    <x v="1"/>
    <x v="82"/>
    <x v="4"/>
    <x v="1"/>
    <x v="39"/>
    <x v="4"/>
    <n v="36"/>
    <x v="2"/>
    <x v="2"/>
    <m/>
    <x v="0"/>
    <x v="9"/>
    <x v="0"/>
    <x v="5"/>
    <x v="0"/>
    <s v="NCGE1A"/>
    <s v="メイン"/>
    <s v="大場"/>
    <s v="月"/>
    <n v="2"/>
    <n v="1308"/>
    <s v=""/>
    <s v=""/>
    <s v=""/>
    <s v=""/>
    <s v=""/>
    <s v=""/>
    <x v="0"/>
    <s v="GE1A月2"/>
    <n v="0.33333333333333331"/>
    <s v="大場月2"/>
    <n v="0.5"/>
    <n v="3"/>
    <n v="11"/>
    <s v="1308月2"/>
    <n v="0.5"/>
    <s v="GE1ANCGE1A月21308"/>
    <n v="11"/>
    <m/>
  </r>
  <r>
    <n v="1"/>
    <x v="1"/>
    <x v="0"/>
    <x v="0"/>
    <n v="33"/>
    <s v="福井"/>
    <x v="41"/>
    <x v="239"/>
    <s v="納谷"/>
    <s v="教務"/>
    <s v="　"/>
    <s v="スタッフ"/>
    <x v="145"/>
    <x v="1"/>
    <x v="87"/>
    <x v="4"/>
    <x v="1"/>
    <x v="45"/>
    <x v="4"/>
    <n v="36"/>
    <x v="2"/>
    <x v="2"/>
    <m/>
    <x v="0"/>
    <x v="9"/>
    <x v="0"/>
    <x v="5"/>
    <x v="0"/>
    <s v="NCGE1B"/>
    <s v="メイン"/>
    <s v="萩山"/>
    <s v="月"/>
    <n v="2"/>
    <n v="1307"/>
    <s v=""/>
    <s v=""/>
    <s v=""/>
    <s v=""/>
    <s v=""/>
    <s v=""/>
    <x v="0"/>
    <s v="GE1A月2"/>
    <n v="0.33333333333333331"/>
    <s v="萩山月2"/>
    <n v="0.5"/>
    <n v="3"/>
    <n v="11"/>
    <s v="1307月2"/>
    <n v="0.5"/>
    <s v="GE1ANCGE1B月21307"/>
    <n v="11"/>
    <m/>
  </r>
  <r>
    <n v="1"/>
    <x v="1"/>
    <x v="2"/>
    <x v="0"/>
    <n v="29"/>
    <s v="牧"/>
    <x v="41"/>
    <x v="238"/>
    <s v="納谷"/>
    <s v="教務"/>
    <s v="　"/>
    <s v="スタッフ"/>
    <x v="143"/>
    <x v="1"/>
    <x v="88"/>
    <x v="4"/>
    <x v="1"/>
    <x v="44"/>
    <x v="4"/>
    <n v="36"/>
    <x v="2"/>
    <x v="2"/>
    <m/>
    <x v="0"/>
    <x v="9"/>
    <x v="0"/>
    <x v="5"/>
    <x v="0"/>
    <s v="IDGE1A"/>
    <s v="メイン"/>
    <s v="田上"/>
    <s v="月"/>
    <n v="2"/>
    <n v="1305"/>
    <s v=""/>
    <s v=""/>
    <s v=""/>
    <s v=""/>
    <s v=""/>
    <s v=""/>
    <x v="0"/>
    <s v="GE1C月2"/>
    <n v="0.33333333333333331"/>
    <s v="田上月2"/>
    <n v="0.5"/>
    <n v="3"/>
    <n v="9.6666666666666661"/>
    <s v="1305月2"/>
    <n v="0.5"/>
    <s v="GE1CIDGE1A月21305"/>
    <n v="9.6666666666666661"/>
    <m/>
  </r>
  <r>
    <n v="1"/>
    <x v="1"/>
    <x v="2"/>
    <x v="0"/>
    <n v="29"/>
    <s v="牧"/>
    <x v="41"/>
    <x v="239"/>
    <s v="納谷"/>
    <s v="教務"/>
    <s v="　"/>
    <s v="スタッフ"/>
    <x v="144"/>
    <x v="1"/>
    <x v="82"/>
    <x v="4"/>
    <x v="1"/>
    <x v="39"/>
    <x v="4"/>
    <n v="36"/>
    <x v="2"/>
    <x v="2"/>
    <m/>
    <x v="0"/>
    <x v="9"/>
    <x v="0"/>
    <x v="5"/>
    <x v="0"/>
    <s v="NCGE1A"/>
    <s v="メイン"/>
    <s v="大場"/>
    <s v="月"/>
    <n v="2"/>
    <n v="1308"/>
    <s v=""/>
    <s v=""/>
    <s v=""/>
    <s v=""/>
    <s v=""/>
    <s v=""/>
    <x v="0"/>
    <s v="GE1C月2"/>
    <n v="0.33333333333333331"/>
    <s v="大場月2"/>
    <n v="0.5"/>
    <n v="3"/>
    <n v="9.6666666666666661"/>
    <s v="1308月2"/>
    <n v="0.5"/>
    <s v="GE1CNCGE1A月21308"/>
    <n v="9.6666666666666661"/>
    <m/>
  </r>
  <r>
    <n v="1"/>
    <x v="1"/>
    <x v="2"/>
    <x v="0"/>
    <n v="29"/>
    <s v="牧"/>
    <x v="41"/>
    <x v="239"/>
    <s v="納谷"/>
    <s v="教務"/>
    <s v="　"/>
    <s v="スタッフ"/>
    <x v="145"/>
    <x v="1"/>
    <x v="87"/>
    <x v="4"/>
    <x v="1"/>
    <x v="45"/>
    <x v="4"/>
    <n v="36"/>
    <x v="2"/>
    <x v="2"/>
    <m/>
    <x v="0"/>
    <x v="9"/>
    <x v="0"/>
    <x v="5"/>
    <x v="0"/>
    <s v="NCGE1B"/>
    <s v="メイン"/>
    <s v="萩山"/>
    <s v="月"/>
    <n v="2"/>
    <n v="1307"/>
    <s v=""/>
    <s v=""/>
    <s v=""/>
    <s v=""/>
    <s v=""/>
    <s v=""/>
    <x v="0"/>
    <s v="GE1C月2"/>
    <n v="0.33333333333333331"/>
    <s v="萩山月2"/>
    <n v="0.5"/>
    <n v="3"/>
    <n v="9.6666666666666661"/>
    <s v="1307月2"/>
    <n v="0.5"/>
    <s v="GE1CNCGE1B月21307"/>
    <n v="9.6666666666666661"/>
    <m/>
  </r>
  <r>
    <n v="2"/>
    <x v="1"/>
    <x v="27"/>
    <x v="3"/>
    <n v="7"/>
    <s v="坂倉"/>
    <x v="41"/>
    <x v="240"/>
    <s v="納谷"/>
    <s v="教務"/>
    <s v="　"/>
    <s v="スタッフ"/>
    <x v="146"/>
    <x v="1"/>
    <x v="88"/>
    <x v="4"/>
    <x v="0"/>
    <x v="44"/>
    <x v="4"/>
    <n v="36"/>
    <x v="2"/>
    <x v="2"/>
    <m/>
    <x v="0"/>
    <x v="9"/>
    <x v="0"/>
    <x v="5"/>
    <x v="0"/>
    <s v="IDIT2A"/>
    <s v="メイン"/>
    <s v="田上"/>
    <s v="月"/>
    <n v="3"/>
    <n v="1305"/>
    <s v=""/>
    <s v=""/>
    <s v=""/>
    <s v=""/>
    <s v=""/>
    <s v=""/>
    <x v="0"/>
    <s v="DW2A月3"/>
    <n v="0.33333333333333331"/>
    <s v="田上月3"/>
    <n v="0.2"/>
    <n v="3"/>
    <n v="2.3333333333333335"/>
    <s v="1305月3"/>
    <n v="0.2"/>
    <s v="DW2AIDIT2A月31305"/>
    <n v="2.3333333333333335"/>
    <m/>
  </r>
  <r>
    <n v="2"/>
    <x v="1"/>
    <x v="27"/>
    <x v="3"/>
    <n v="7"/>
    <s v="坂倉"/>
    <x v="41"/>
    <x v="241"/>
    <s v="納谷"/>
    <s v="教務"/>
    <s v="　"/>
    <s v="スタッフ"/>
    <x v="147"/>
    <x v="1"/>
    <x v="89"/>
    <x v="4"/>
    <x v="0"/>
    <x v="39"/>
    <x v="4"/>
    <n v="36"/>
    <x v="2"/>
    <x v="2"/>
    <m/>
    <x v="0"/>
    <x v="9"/>
    <x v="0"/>
    <x v="5"/>
    <x v="0"/>
    <s v="NCIT2A"/>
    <s v="メイン"/>
    <s v="酒井"/>
    <s v="月"/>
    <n v="3"/>
    <n v="1308"/>
    <s v=""/>
    <s v=""/>
    <s v=""/>
    <s v=""/>
    <s v=""/>
    <s v=""/>
    <x v="0"/>
    <s v="DW2A月3"/>
    <n v="0.33333333333333331"/>
    <s v="酒井月3"/>
    <n v="0.2"/>
    <n v="3"/>
    <n v="2.3333333333333335"/>
    <s v="1308月3"/>
    <n v="0.2"/>
    <s v="DW2ANCIT2A月31308"/>
    <n v="2.3333333333333335"/>
    <m/>
  </r>
  <r>
    <n v="2"/>
    <x v="1"/>
    <x v="27"/>
    <x v="3"/>
    <n v="7"/>
    <s v="坂倉"/>
    <x v="41"/>
    <x v="241"/>
    <s v="納谷"/>
    <s v="教務"/>
    <s v="　"/>
    <s v="スタッフ"/>
    <x v="148"/>
    <x v="1"/>
    <x v="87"/>
    <x v="4"/>
    <x v="0"/>
    <x v="45"/>
    <x v="4"/>
    <n v="36"/>
    <x v="2"/>
    <x v="2"/>
    <m/>
    <x v="0"/>
    <x v="9"/>
    <x v="0"/>
    <x v="5"/>
    <x v="0"/>
    <s v="NCIT2B"/>
    <s v="メイン"/>
    <s v="萩山"/>
    <s v="月"/>
    <n v="3"/>
    <n v="1307"/>
    <s v=""/>
    <s v=""/>
    <s v=""/>
    <s v=""/>
    <s v=""/>
    <s v=""/>
    <x v="0"/>
    <s v="DW2A月3"/>
    <n v="0.33333333333333331"/>
    <s v="萩山月3"/>
    <n v="0.2"/>
    <n v="3"/>
    <n v="2.3333333333333335"/>
    <s v="1307月3"/>
    <n v="0.2"/>
    <s v="DW2ANCIT2B月31307"/>
    <n v="2.3333333333333335"/>
    <m/>
  </r>
  <r>
    <n v="2"/>
    <x v="1"/>
    <x v="21"/>
    <x v="2"/>
    <n v="20"/>
    <s v="小出"/>
    <x v="41"/>
    <x v="240"/>
    <s v="納谷"/>
    <s v="教務"/>
    <s v="　"/>
    <s v="スタッフ"/>
    <x v="146"/>
    <x v="1"/>
    <x v="88"/>
    <x v="4"/>
    <x v="0"/>
    <x v="44"/>
    <x v="4"/>
    <n v="36"/>
    <x v="2"/>
    <x v="2"/>
    <m/>
    <x v="0"/>
    <x v="9"/>
    <x v="0"/>
    <x v="5"/>
    <x v="0"/>
    <s v="IDIT2A"/>
    <s v="メイン"/>
    <s v="田上"/>
    <s v="月"/>
    <n v="3"/>
    <n v="1305"/>
    <s v=""/>
    <s v=""/>
    <s v=""/>
    <s v=""/>
    <s v=""/>
    <s v=""/>
    <x v="0"/>
    <s v="IE2A月3"/>
    <n v="0.33333333333333331"/>
    <s v="田上月3"/>
    <n v="0.2"/>
    <n v="3"/>
    <n v="6.666666666666667"/>
    <s v="1305月3"/>
    <n v="0.2"/>
    <s v="IE2AIDIT2A月31305"/>
    <n v="6.666666666666667"/>
    <m/>
  </r>
  <r>
    <n v="2"/>
    <x v="1"/>
    <x v="21"/>
    <x v="2"/>
    <n v="20"/>
    <s v="小出"/>
    <x v="41"/>
    <x v="241"/>
    <s v="納谷"/>
    <s v="教務"/>
    <s v="　"/>
    <s v="スタッフ"/>
    <x v="147"/>
    <x v="1"/>
    <x v="89"/>
    <x v="4"/>
    <x v="0"/>
    <x v="39"/>
    <x v="4"/>
    <n v="36"/>
    <x v="2"/>
    <x v="2"/>
    <m/>
    <x v="0"/>
    <x v="9"/>
    <x v="0"/>
    <x v="5"/>
    <x v="0"/>
    <s v="NCIT2A"/>
    <s v="メイン"/>
    <s v="酒井"/>
    <s v="月"/>
    <n v="3"/>
    <n v="1308"/>
    <s v=""/>
    <s v=""/>
    <s v=""/>
    <s v=""/>
    <s v=""/>
    <s v=""/>
    <x v="0"/>
    <s v="IE2A月3"/>
    <n v="0.33333333333333331"/>
    <s v="酒井月3"/>
    <n v="0.2"/>
    <n v="3"/>
    <n v="6.666666666666667"/>
    <s v="1308月3"/>
    <n v="0.2"/>
    <s v="IE2ANCIT2A月31308"/>
    <n v="6.666666666666667"/>
    <m/>
  </r>
  <r>
    <n v="2"/>
    <x v="1"/>
    <x v="21"/>
    <x v="2"/>
    <n v="20"/>
    <s v="小出"/>
    <x v="41"/>
    <x v="241"/>
    <s v="納谷"/>
    <s v="教務"/>
    <s v="　"/>
    <s v="スタッフ"/>
    <x v="148"/>
    <x v="1"/>
    <x v="87"/>
    <x v="4"/>
    <x v="0"/>
    <x v="45"/>
    <x v="4"/>
    <n v="36"/>
    <x v="2"/>
    <x v="2"/>
    <m/>
    <x v="0"/>
    <x v="9"/>
    <x v="0"/>
    <x v="5"/>
    <x v="0"/>
    <s v="NCIT2B"/>
    <s v="メイン"/>
    <s v="萩山"/>
    <s v="月"/>
    <n v="3"/>
    <n v="1307"/>
    <s v=""/>
    <s v=""/>
    <s v=""/>
    <s v=""/>
    <s v=""/>
    <s v=""/>
    <x v="0"/>
    <s v="IE2A月3"/>
    <n v="0.33333333333333331"/>
    <s v="萩山月3"/>
    <n v="0.2"/>
    <n v="3"/>
    <n v="6.666666666666667"/>
    <s v="1307月3"/>
    <n v="0.2"/>
    <s v="IE2ANCIT2B月31307"/>
    <n v="6.666666666666667"/>
    <m/>
  </r>
  <r>
    <n v="2"/>
    <x v="1"/>
    <x v="42"/>
    <x v="2"/>
    <n v="8"/>
    <s v="内山"/>
    <x v="41"/>
    <x v="240"/>
    <s v="納谷"/>
    <s v="教務"/>
    <s v="　"/>
    <s v="スタッフ"/>
    <x v="146"/>
    <x v="1"/>
    <x v="88"/>
    <x v="4"/>
    <x v="0"/>
    <x v="44"/>
    <x v="4"/>
    <n v="36"/>
    <x v="2"/>
    <x v="2"/>
    <m/>
    <x v="0"/>
    <x v="9"/>
    <x v="0"/>
    <x v="5"/>
    <x v="0"/>
    <s v="IDIT2A"/>
    <s v="メイン"/>
    <s v="田上"/>
    <s v="月"/>
    <n v="3"/>
    <n v="1305"/>
    <s v=""/>
    <s v=""/>
    <s v=""/>
    <s v=""/>
    <s v=""/>
    <s v=""/>
    <x v="0"/>
    <s v="NK2A月3"/>
    <n v="0.33333333333333331"/>
    <s v="田上月3"/>
    <n v="0.2"/>
    <n v="3"/>
    <n v="2.6666666666666665"/>
    <s v="1305月3"/>
    <n v="0.2"/>
    <s v="NK2AIDIT2A月31305"/>
    <n v="2.6666666666666665"/>
    <m/>
  </r>
  <r>
    <n v="2"/>
    <x v="1"/>
    <x v="42"/>
    <x v="2"/>
    <n v="8"/>
    <s v="内山"/>
    <x v="41"/>
    <x v="241"/>
    <s v="納谷"/>
    <s v="教務"/>
    <s v="　"/>
    <s v="スタッフ"/>
    <x v="147"/>
    <x v="1"/>
    <x v="89"/>
    <x v="4"/>
    <x v="0"/>
    <x v="39"/>
    <x v="4"/>
    <n v="36"/>
    <x v="2"/>
    <x v="2"/>
    <m/>
    <x v="0"/>
    <x v="9"/>
    <x v="0"/>
    <x v="5"/>
    <x v="0"/>
    <s v="NCIT2A"/>
    <s v="メイン"/>
    <s v="酒井"/>
    <s v="月"/>
    <n v="3"/>
    <n v="1308"/>
    <s v=""/>
    <s v=""/>
    <s v=""/>
    <s v=""/>
    <s v=""/>
    <s v=""/>
    <x v="0"/>
    <s v="NK2A月3"/>
    <n v="0.33333333333333331"/>
    <s v="酒井月3"/>
    <n v="0.2"/>
    <n v="3"/>
    <n v="2.6666666666666665"/>
    <s v="1308月3"/>
    <n v="0.2"/>
    <s v="NK2ANCIT2A月31308"/>
    <n v="2.6666666666666665"/>
    <m/>
  </r>
  <r>
    <n v="2"/>
    <x v="1"/>
    <x v="42"/>
    <x v="2"/>
    <n v="8"/>
    <s v="内山"/>
    <x v="41"/>
    <x v="241"/>
    <s v="納谷"/>
    <s v="教務"/>
    <s v="　"/>
    <s v="スタッフ"/>
    <x v="148"/>
    <x v="1"/>
    <x v="87"/>
    <x v="4"/>
    <x v="0"/>
    <x v="45"/>
    <x v="4"/>
    <n v="36"/>
    <x v="2"/>
    <x v="2"/>
    <m/>
    <x v="0"/>
    <x v="9"/>
    <x v="0"/>
    <x v="5"/>
    <x v="0"/>
    <s v="NCIT2B"/>
    <s v="メイン"/>
    <s v="萩山"/>
    <s v="月"/>
    <n v="3"/>
    <n v="1307"/>
    <s v=""/>
    <s v=""/>
    <s v=""/>
    <s v=""/>
    <s v=""/>
    <s v=""/>
    <x v="0"/>
    <s v="NK2A月3"/>
    <n v="0.33333333333333331"/>
    <s v="萩山月3"/>
    <n v="0.2"/>
    <n v="3"/>
    <n v="2.6666666666666665"/>
    <s v="1307月3"/>
    <n v="0.2"/>
    <s v="NK2ANCIT2B月31307"/>
    <n v="2.6666666666666665"/>
    <m/>
  </r>
  <r>
    <n v="2"/>
    <x v="1"/>
    <x v="46"/>
    <x v="2"/>
    <n v="15"/>
    <s v="朱"/>
    <x v="41"/>
    <x v="240"/>
    <s v="納谷"/>
    <s v="教務"/>
    <s v="　"/>
    <s v="スタッフ"/>
    <x v="146"/>
    <x v="1"/>
    <x v="88"/>
    <x v="4"/>
    <x v="0"/>
    <x v="44"/>
    <x v="4"/>
    <n v="36"/>
    <x v="2"/>
    <x v="2"/>
    <m/>
    <x v="0"/>
    <x v="9"/>
    <x v="0"/>
    <x v="5"/>
    <x v="0"/>
    <s v="IDIT2A"/>
    <s v="メイン"/>
    <s v="田上"/>
    <s v="月"/>
    <n v="3"/>
    <n v="1305"/>
    <s v=""/>
    <s v=""/>
    <s v=""/>
    <s v=""/>
    <s v=""/>
    <s v=""/>
    <x v="0"/>
    <s v="SK2A月3"/>
    <n v="0.33333333333333331"/>
    <s v="田上月3"/>
    <n v="0.2"/>
    <n v="3"/>
    <n v="5"/>
    <s v="1305月3"/>
    <n v="0.2"/>
    <s v="SK2AIDIT2A月31305"/>
    <n v="5"/>
    <m/>
  </r>
  <r>
    <n v="2"/>
    <x v="1"/>
    <x v="46"/>
    <x v="2"/>
    <n v="15"/>
    <s v="朱"/>
    <x v="41"/>
    <x v="241"/>
    <s v="納谷"/>
    <s v="教務"/>
    <s v="　"/>
    <s v="スタッフ"/>
    <x v="147"/>
    <x v="1"/>
    <x v="89"/>
    <x v="4"/>
    <x v="0"/>
    <x v="39"/>
    <x v="4"/>
    <n v="36"/>
    <x v="2"/>
    <x v="2"/>
    <m/>
    <x v="0"/>
    <x v="9"/>
    <x v="0"/>
    <x v="5"/>
    <x v="0"/>
    <s v="NCIT2A"/>
    <s v="メイン"/>
    <s v="酒井"/>
    <s v="月"/>
    <n v="3"/>
    <n v="1308"/>
    <s v=""/>
    <s v=""/>
    <s v=""/>
    <s v=""/>
    <s v=""/>
    <s v=""/>
    <x v="0"/>
    <s v="SK2A月3"/>
    <n v="0.33333333333333331"/>
    <s v="酒井月3"/>
    <n v="0.2"/>
    <n v="3"/>
    <n v="5"/>
    <s v="1308月3"/>
    <n v="0.2"/>
    <s v="SK2ANCIT2A月31308"/>
    <n v="5"/>
    <m/>
  </r>
  <r>
    <n v="2"/>
    <x v="1"/>
    <x v="46"/>
    <x v="2"/>
    <n v="15"/>
    <s v="朱"/>
    <x v="41"/>
    <x v="241"/>
    <s v="納谷"/>
    <s v="教務"/>
    <s v="　"/>
    <s v="スタッフ"/>
    <x v="148"/>
    <x v="1"/>
    <x v="87"/>
    <x v="4"/>
    <x v="0"/>
    <x v="45"/>
    <x v="4"/>
    <n v="36"/>
    <x v="2"/>
    <x v="2"/>
    <m/>
    <x v="0"/>
    <x v="9"/>
    <x v="0"/>
    <x v="5"/>
    <x v="0"/>
    <s v="NCIT2B"/>
    <s v="メイン"/>
    <s v="萩山"/>
    <s v="月"/>
    <n v="3"/>
    <n v="1307"/>
    <s v=""/>
    <s v=""/>
    <s v=""/>
    <s v=""/>
    <s v=""/>
    <s v=""/>
    <x v="0"/>
    <s v="SK2A月3"/>
    <n v="0.33333333333333331"/>
    <s v="萩山月3"/>
    <n v="0.2"/>
    <n v="3"/>
    <n v="5"/>
    <s v="1307月3"/>
    <n v="0.2"/>
    <s v="SK2ANCIT2B月31307"/>
    <n v="5"/>
    <m/>
  </r>
  <r>
    <n v="2"/>
    <x v="1"/>
    <x v="51"/>
    <x v="2"/>
    <n v="7"/>
    <s v="朱"/>
    <x v="41"/>
    <x v="240"/>
    <s v="納谷"/>
    <s v="教務"/>
    <s v="　"/>
    <s v="スタッフ"/>
    <x v="146"/>
    <x v="1"/>
    <x v="88"/>
    <x v="4"/>
    <x v="0"/>
    <x v="44"/>
    <x v="4"/>
    <n v="36"/>
    <x v="2"/>
    <x v="2"/>
    <m/>
    <x v="0"/>
    <x v="9"/>
    <x v="0"/>
    <x v="5"/>
    <x v="0"/>
    <s v="IDIT2A"/>
    <s v="メイン"/>
    <s v="田上"/>
    <s v="月"/>
    <n v="3"/>
    <n v="1305"/>
    <s v=""/>
    <s v=""/>
    <s v=""/>
    <s v=""/>
    <s v=""/>
    <s v=""/>
    <x v="0"/>
    <s v="WK2A月3"/>
    <n v="0.33333333333333331"/>
    <s v="田上月3"/>
    <n v="0.2"/>
    <n v="3"/>
    <n v="2.3333333333333335"/>
    <s v="1305月3"/>
    <n v="0.2"/>
    <s v="WK2AIDIT2A月31305"/>
    <n v="2.3333333333333335"/>
    <m/>
  </r>
  <r>
    <n v="2"/>
    <x v="1"/>
    <x v="51"/>
    <x v="2"/>
    <n v="7"/>
    <s v="朱"/>
    <x v="41"/>
    <x v="241"/>
    <s v="納谷"/>
    <s v="教務"/>
    <s v="　"/>
    <s v="スタッフ"/>
    <x v="147"/>
    <x v="1"/>
    <x v="89"/>
    <x v="4"/>
    <x v="0"/>
    <x v="39"/>
    <x v="4"/>
    <n v="36"/>
    <x v="2"/>
    <x v="2"/>
    <m/>
    <x v="0"/>
    <x v="9"/>
    <x v="0"/>
    <x v="5"/>
    <x v="0"/>
    <s v="NCIT2A"/>
    <s v="メイン"/>
    <s v="酒井"/>
    <s v="月"/>
    <n v="3"/>
    <n v="1308"/>
    <s v=""/>
    <s v=""/>
    <s v=""/>
    <s v=""/>
    <s v=""/>
    <s v=""/>
    <x v="0"/>
    <s v="WK2A月3"/>
    <n v="0.33333333333333331"/>
    <s v="酒井月3"/>
    <n v="0.2"/>
    <n v="3"/>
    <n v="2.3333333333333335"/>
    <s v="1308月3"/>
    <n v="0.2"/>
    <s v="WK2ANCIT2A月31308"/>
    <n v="2.3333333333333335"/>
    <m/>
  </r>
  <r>
    <n v="2"/>
    <x v="1"/>
    <x v="51"/>
    <x v="2"/>
    <n v="7"/>
    <s v="朱"/>
    <x v="41"/>
    <x v="241"/>
    <s v="納谷"/>
    <s v="教務"/>
    <s v="　"/>
    <s v="スタッフ"/>
    <x v="148"/>
    <x v="1"/>
    <x v="87"/>
    <x v="4"/>
    <x v="0"/>
    <x v="45"/>
    <x v="4"/>
    <n v="36"/>
    <x v="2"/>
    <x v="2"/>
    <m/>
    <x v="0"/>
    <x v="9"/>
    <x v="0"/>
    <x v="5"/>
    <x v="0"/>
    <s v="NCIT2B"/>
    <s v="メイン"/>
    <s v="萩山"/>
    <s v="月"/>
    <n v="3"/>
    <n v="1307"/>
    <s v=""/>
    <s v=""/>
    <s v=""/>
    <s v=""/>
    <s v=""/>
    <s v=""/>
    <x v="0"/>
    <s v="WK2A月3"/>
    <n v="0.33333333333333331"/>
    <s v="萩山月3"/>
    <n v="0.2"/>
    <n v="3"/>
    <n v="2.3333333333333335"/>
    <s v="1307月3"/>
    <n v="0.2"/>
    <s v="WK2ANCIT2B月31307"/>
    <n v="2.3333333333333335"/>
    <m/>
  </r>
  <r>
    <n v="1"/>
    <x v="1"/>
    <x v="24"/>
    <x v="1"/>
    <n v="9"/>
    <s v="山本昇"/>
    <x v="41"/>
    <x v="238"/>
    <s v="納谷"/>
    <s v="教務"/>
    <s v="　"/>
    <s v="スタッフ"/>
    <x v="149"/>
    <x v="1"/>
    <x v="90"/>
    <x v="2"/>
    <x v="3"/>
    <x v="44"/>
    <x v="4"/>
    <n v="36"/>
    <x v="2"/>
    <x v="2"/>
    <m/>
    <x v="0"/>
    <x v="9"/>
    <x v="0"/>
    <x v="5"/>
    <x v="0"/>
    <s v="IDCG1A"/>
    <s v="メイン"/>
    <s v="筒井"/>
    <s v="木"/>
    <n v="1"/>
    <n v="1305"/>
    <s v=""/>
    <s v=""/>
    <s v=""/>
    <s v=""/>
    <s v=""/>
    <s v=""/>
    <x v="0"/>
    <s v="AI1A木1"/>
    <n v="0.33333333333333331"/>
    <s v="筒井木1"/>
    <n v="0.2"/>
    <n v="3"/>
    <n v="3"/>
    <s v="1305木1"/>
    <n v="0.2"/>
    <s v="AI1AIDCG1A木11305"/>
    <n v="3"/>
    <m/>
  </r>
  <r>
    <n v="1"/>
    <x v="1"/>
    <x v="24"/>
    <x v="1"/>
    <n v="9"/>
    <s v="山本昇"/>
    <x v="41"/>
    <x v="239"/>
    <s v="納谷"/>
    <s v="教務"/>
    <s v="　"/>
    <s v="スタッフ"/>
    <x v="150"/>
    <x v="1"/>
    <x v="83"/>
    <x v="2"/>
    <x v="3"/>
    <x v="39"/>
    <x v="4"/>
    <n v="36"/>
    <x v="2"/>
    <x v="2"/>
    <m/>
    <x v="0"/>
    <x v="9"/>
    <x v="0"/>
    <x v="5"/>
    <x v="0"/>
    <s v="NCCG1A"/>
    <s v="メイン"/>
    <s v="中村"/>
    <s v="木"/>
    <n v="1"/>
    <n v="1308"/>
    <s v=""/>
    <s v=""/>
    <s v=""/>
    <s v=""/>
    <s v=""/>
    <s v=""/>
    <x v="0"/>
    <s v="AI1A木1"/>
    <n v="0.33333333333333331"/>
    <s v="中村木1"/>
    <n v="0.2"/>
    <n v="3"/>
    <n v="3"/>
    <s v="1308木1"/>
    <n v="0.2"/>
    <s v="AI1ANCCG1A木11308"/>
    <n v="3"/>
    <m/>
  </r>
  <r>
    <n v="1"/>
    <x v="1"/>
    <x v="24"/>
    <x v="1"/>
    <n v="9"/>
    <s v="山本昇"/>
    <x v="41"/>
    <x v="239"/>
    <s v="納谷"/>
    <s v="教務"/>
    <s v="　"/>
    <s v="スタッフ"/>
    <x v="151"/>
    <x v="1"/>
    <x v="87"/>
    <x v="2"/>
    <x v="3"/>
    <x v="45"/>
    <x v="4"/>
    <n v="36"/>
    <x v="2"/>
    <x v="2"/>
    <m/>
    <x v="0"/>
    <x v="9"/>
    <x v="0"/>
    <x v="5"/>
    <x v="0"/>
    <s v="NCCG1B"/>
    <s v="メイン"/>
    <s v="萩山"/>
    <s v="木"/>
    <n v="1"/>
    <n v="1307"/>
    <s v=""/>
    <s v=""/>
    <s v=""/>
    <s v=""/>
    <s v=""/>
    <s v=""/>
    <x v="0"/>
    <s v="AI1A木1"/>
    <n v="0.33333333333333331"/>
    <s v="萩山木1"/>
    <n v="0.2"/>
    <n v="3"/>
    <n v="3"/>
    <s v="1307木1"/>
    <n v="0.2"/>
    <s v="AI1ANCCG1B木11307"/>
    <n v="3"/>
    <m/>
  </r>
  <r>
    <n v="1"/>
    <x v="1"/>
    <x v="5"/>
    <x v="1"/>
    <n v="25"/>
    <s v="山本昇"/>
    <x v="41"/>
    <x v="238"/>
    <s v="納谷"/>
    <s v="教務"/>
    <s v="　"/>
    <s v="スタッフ"/>
    <x v="149"/>
    <x v="1"/>
    <x v="90"/>
    <x v="2"/>
    <x v="3"/>
    <x v="44"/>
    <x v="4"/>
    <n v="36"/>
    <x v="2"/>
    <x v="2"/>
    <m/>
    <x v="0"/>
    <x v="9"/>
    <x v="0"/>
    <x v="5"/>
    <x v="0"/>
    <s v="IDCG1A"/>
    <s v="メイン"/>
    <s v="筒井"/>
    <s v="木"/>
    <n v="1"/>
    <n v="1305"/>
    <s v=""/>
    <s v=""/>
    <s v=""/>
    <s v=""/>
    <s v=""/>
    <s v=""/>
    <x v="0"/>
    <s v="CG1A木1"/>
    <n v="0.33333333333333331"/>
    <s v="筒井木1"/>
    <n v="0.2"/>
    <n v="3"/>
    <n v="8.3333333333333339"/>
    <s v="1305木1"/>
    <n v="0.2"/>
    <s v="CG1AIDCG1A木11305"/>
    <n v="8.3333333333333339"/>
    <m/>
  </r>
  <r>
    <n v="1"/>
    <x v="1"/>
    <x v="5"/>
    <x v="1"/>
    <n v="25"/>
    <s v="山本昇"/>
    <x v="41"/>
    <x v="239"/>
    <s v="納谷"/>
    <s v="教務"/>
    <s v="　"/>
    <s v="スタッフ"/>
    <x v="150"/>
    <x v="1"/>
    <x v="83"/>
    <x v="2"/>
    <x v="3"/>
    <x v="39"/>
    <x v="4"/>
    <n v="36"/>
    <x v="2"/>
    <x v="2"/>
    <m/>
    <x v="0"/>
    <x v="9"/>
    <x v="0"/>
    <x v="5"/>
    <x v="0"/>
    <s v="NCCG1A"/>
    <s v="メイン"/>
    <s v="中村"/>
    <s v="木"/>
    <n v="1"/>
    <n v="1308"/>
    <s v=""/>
    <s v=""/>
    <s v=""/>
    <s v=""/>
    <s v=""/>
    <s v=""/>
    <x v="0"/>
    <s v="CG1A木1"/>
    <n v="0.33333333333333331"/>
    <s v="中村木1"/>
    <n v="0.2"/>
    <n v="3"/>
    <n v="8.3333333333333339"/>
    <s v="1308木1"/>
    <n v="0.2"/>
    <s v="CG1ANCCG1A木11308"/>
    <n v="8.3333333333333339"/>
    <m/>
  </r>
  <r>
    <n v="1"/>
    <x v="1"/>
    <x v="5"/>
    <x v="1"/>
    <n v="25"/>
    <s v="山本昇"/>
    <x v="41"/>
    <x v="239"/>
    <s v="納谷"/>
    <s v="教務"/>
    <s v="　"/>
    <s v="スタッフ"/>
    <x v="151"/>
    <x v="1"/>
    <x v="87"/>
    <x v="2"/>
    <x v="3"/>
    <x v="45"/>
    <x v="4"/>
    <n v="36"/>
    <x v="2"/>
    <x v="2"/>
    <m/>
    <x v="0"/>
    <x v="9"/>
    <x v="0"/>
    <x v="5"/>
    <x v="0"/>
    <s v="NCCG1B"/>
    <s v="メイン"/>
    <s v="萩山"/>
    <s v="木"/>
    <n v="1"/>
    <n v="1307"/>
    <s v=""/>
    <s v=""/>
    <s v=""/>
    <s v=""/>
    <s v=""/>
    <s v=""/>
    <x v="0"/>
    <s v="CG1A木1"/>
    <n v="0.33333333333333331"/>
    <s v="萩山木1"/>
    <n v="0.2"/>
    <n v="3"/>
    <n v="8.3333333333333339"/>
    <s v="1307木1"/>
    <n v="0.2"/>
    <s v="CG1ANCCG1B木11307"/>
    <n v="8.3333333333333339"/>
    <m/>
  </r>
  <r>
    <n v="1"/>
    <x v="1"/>
    <x v="29"/>
    <x v="1"/>
    <n v="14"/>
    <s v="西谷"/>
    <x v="41"/>
    <x v="238"/>
    <s v="納谷"/>
    <s v="教務"/>
    <s v="　"/>
    <s v="スタッフ"/>
    <x v="149"/>
    <x v="1"/>
    <x v="90"/>
    <x v="2"/>
    <x v="3"/>
    <x v="44"/>
    <x v="4"/>
    <n v="36"/>
    <x v="2"/>
    <x v="2"/>
    <m/>
    <x v="0"/>
    <x v="9"/>
    <x v="0"/>
    <x v="5"/>
    <x v="0"/>
    <s v="IDCG1A"/>
    <s v="メイン"/>
    <s v="筒井"/>
    <s v="木"/>
    <n v="1"/>
    <n v="1305"/>
    <s v=""/>
    <s v=""/>
    <s v=""/>
    <s v=""/>
    <s v=""/>
    <s v=""/>
    <x v="0"/>
    <s v="GC1A木1"/>
    <n v="0.33333333333333331"/>
    <s v="筒井木1"/>
    <n v="0.2"/>
    <n v="3"/>
    <n v="4.666666666666667"/>
    <s v="1305木1"/>
    <n v="0.2"/>
    <s v="GC1AIDCG1A木11305"/>
    <n v="4.666666666666667"/>
    <m/>
  </r>
  <r>
    <n v="1"/>
    <x v="1"/>
    <x v="29"/>
    <x v="1"/>
    <n v="14"/>
    <s v="西谷"/>
    <x v="41"/>
    <x v="239"/>
    <s v="納谷"/>
    <s v="教務"/>
    <s v="　"/>
    <s v="スタッフ"/>
    <x v="150"/>
    <x v="1"/>
    <x v="83"/>
    <x v="2"/>
    <x v="3"/>
    <x v="39"/>
    <x v="4"/>
    <n v="36"/>
    <x v="2"/>
    <x v="2"/>
    <m/>
    <x v="0"/>
    <x v="9"/>
    <x v="0"/>
    <x v="5"/>
    <x v="0"/>
    <s v="NCCG1A"/>
    <s v="メイン"/>
    <s v="中村"/>
    <s v="木"/>
    <n v="1"/>
    <n v="1308"/>
    <s v=""/>
    <s v=""/>
    <s v=""/>
    <s v=""/>
    <s v=""/>
    <s v=""/>
    <x v="0"/>
    <s v="GC1A木1"/>
    <n v="0.33333333333333331"/>
    <s v="中村木1"/>
    <n v="0.2"/>
    <n v="3"/>
    <n v="4.666666666666667"/>
    <s v="1308木1"/>
    <n v="0.2"/>
    <s v="GC1ANCCG1A木11308"/>
    <n v="4.666666666666667"/>
    <m/>
  </r>
  <r>
    <n v="1"/>
    <x v="1"/>
    <x v="29"/>
    <x v="1"/>
    <n v="14"/>
    <s v="西谷"/>
    <x v="41"/>
    <x v="239"/>
    <s v="納谷"/>
    <s v="教務"/>
    <s v="　"/>
    <s v="スタッフ"/>
    <x v="151"/>
    <x v="1"/>
    <x v="87"/>
    <x v="2"/>
    <x v="3"/>
    <x v="45"/>
    <x v="4"/>
    <n v="36"/>
    <x v="2"/>
    <x v="2"/>
    <m/>
    <x v="0"/>
    <x v="9"/>
    <x v="0"/>
    <x v="5"/>
    <x v="0"/>
    <s v="NCCG1B"/>
    <s v="メイン"/>
    <s v="萩山"/>
    <s v="木"/>
    <n v="1"/>
    <n v="1307"/>
    <s v=""/>
    <s v=""/>
    <s v=""/>
    <s v=""/>
    <s v=""/>
    <s v=""/>
    <x v="0"/>
    <s v="GC1A木1"/>
    <n v="0.33333333333333331"/>
    <s v="萩山木1"/>
    <n v="0.2"/>
    <n v="3"/>
    <n v="4.666666666666667"/>
    <s v="1307木1"/>
    <n v="0.2"/>
    <s v="GC1ANCCG1B木11307"/>
    <n v="4.666666666666667"/>
    <m/>
  </r>
  <r>
    <n v="1"/>
    <x v="1"/>
    <x v="36"/>
    <x v="0"/>
    <n v="21"/>
    <s v="奥田"/>
    <x v="41"/>
    <x v="238"/>
    <s v="納谷"/>
    <s v="教務"/>
    <s v="　"/>
    <s v="スタッフ"/>
    <x v="149"/>
    <x v="1"/>
    <x v="90"/>
    <x v="2"/>
    <x v="3"/>
    <x v="44"/>
    <x v="4"/>
    <n v="36"/>
    <x v="2"/>
    <x v="2"/>
    <m/>
    <x v="0"/>
    <x v="9"/>
    <x v="0"/>
    <x v="5"/>
    <x v="0"/>
    <s v="IDCG1A"/>
    <s v="メイン"/>
    <s v="筒井"/>
    <s v="木"/>
    <n v="1"/>
    <n v="1305"/>
    <s v=""/>
    <s v=""/>
    <s v=""/>
    <s v=""/>
    <s v=""/>
    <s v=""/>
    <x v="0"/>
    <s v="GO1A木1"/>
    <n v="0.33333333333333331"/>
    <s v="筒井木1"/>
    <n v="0.2"/>
    <n v="3"/>
    <n v="7"/>
    <s v="1305木1"/>
    <n v="0.2"/>
    <s v="GO1AIDCG1A木11305"/>
    <n v="7"/>
    <m/>
  </r>
  <r>
    <n v="1"/>
    <x v="1"/>
    <x v="36"/>
    <x v="0"/>
    <n v="21"/>
    <s v="奥田"/>
    <x v="41"/>
    <x v="239"/>
    <s v="納谷"/>
    <s v="教務"/>
    <s v="　"/>
    <s v="スタッフ"/>
    <x v="150"/>
    <x v="1"/>
    <x v="83"/>
    <x v="2"/>
    <x v="3"/>
    <x v="39"/>
    <x v="4"/>
    <n v="36"/>
    <x v="2"/>
    <x v="2"/>
    <m/>
    <x v="0"/>
    <x v="9"/>
    <x v="0"/>
    <x v="5"/>
    <x v="0"/>
    <s v="NCCG1A"/>
    <s v="メイン"/>
    <s v="中村"/>
    <s v="木"/>
    <n v="1"/>
    <n v="1308"/>
    <s v=""/>
    <s v=""/>
    <s v=""/>
    <s v=""/>
    <s v=""/>
    <s v=""/>
    <x v="0"/>
    <s v="GO1A木1"/>
    <n v="0.33333333333333331"/>
    <s v="中村木1"/>
    <n v="0.2"/>
    <n v="3"/>
    <n v="7"/>
    <s v="1308木1"/>
    <n v="0.2"/>
    <s v="GO1ANCCG1A木11308"/>
    <n v="7"/>
    <m/>
  </r>
  <r>
    <n v="1"/>
    <x v="1"/>
    <x v="36"/>
    <x v="0"/>
    <n v="21"/>
    <s v="奥田"/>
    <x v="41"/>
    <x v="239"/>
    <s v="納谷"/>
    <s v="教務"/>
    <s v="　"/>
    <s v="スタッフ"/>
    <x v="151"/>
    <x v="1"/>
    <x v="87"/>
    <x v="2"/>
    <x v="3"/>
    <x v="45"/>
    <x v="4"/>
    <n v="36"/>
    <x v="2"/>
    <x v="2"/>
    <m/>
    <x v="0"/>
    <x v="9"/>
    <x v="0"/>
    <x v="5"/>
    <x v="0"/>
    <s v="NCCG1B"/>
    <s v="メイン"/>
    <s v="萩山"/>
    <s v="木"/>
    <n v="1"/>
    <n v="1307"/>
    <s v=""/>
    <s v=""/>
    <s v=""/>
    <s v=""/>
    <s v=""/>
    <s v=""/>
    <x v="0"/>
    <s v="GO1A木1"/>
    <n v="0.33333333333333331"/>
    <s v="萩山木1"/>
    <n v="0.2"/>
    <n v="3"/>
    <n v="7"/>
    <s v="1307木1"/>
    <n v="0.2"/>
    <s v="GO1ANCCG1B木11307"/>
    <n v="7"/>
    <m/>
  </r>
  <r>
    <n v="1"/>
    <x v="1"/>
    <x v="6"/>
    <x v="0"/>
    <n v="8"/>
    <s v="高祖"/>
    <x v="41"/>
    <x v="238"/>
    <s v="納谷"/>
    <s v="教務"/>
    <s v="　"/>
    <s v="スタッフ"/>
    <x v="149"/>
    <x v="1"/>
    <x v="90"/>
    <x v="2"/>
    <x v="3"/>
    <x v="44"/>
    <x v="4"/>
    <n v="36"/>
    <x v="2"/>
    <x v="2"/>
    <m/>
    <x v="0"/>
    <x v="9"/>
    <x v="0"/>
    <x v="5"/>
    <x v="0"/>
    <s v="IDCG1A"/>
    <s v="メイン"/>
    <s v="筒井"/>
    <s v="木"/>
    <n v="1"/>
    <n v="1305"/>
    <s v=""/>
    <s v=""/>
    <s v=""/>
    <s v=""/>
    <s v=""/>
    <s v=""/>
    <x v="0"/>
    <s v="GK1A木1"/>
    <n v="0.33333333333333331"/>
    <s v="筒井木1"/>
    <n v="0.2"/>
    <n v="3"/>
    <n v="2.6666666666666665"/>
    <s v="1305木1"/>
    <n v="0.2"/>
    <s v="GK1AIDCG1A木11305"/>
    <n v="2.6666666666666665"/>
    <m/>
  </r>
  <r>
    <n v="1"/>
    <x v="1"/>
    <x v="6"/>
    <x v="0"/>
    <n v="8"/>
    <s v="高祖"/>
    <x v="41"/>
    <x v="239"/>
    <s v="納谷"/>
    <s v="教務"/>
    <s v="　"/>
    <s v="スタッフ"/>
    <x v="150"/>
    <x v="1"/>
    <x v="83"/>
    <x v="2"/>
    <x v="3"/>
    <x v="39"/>
    <x v="4"/>
    <n v="36"/>
    <x v="2"/>
    <x v="2"/>
    <m/>
    <x v="0"/>
    <x v="9"/>
    <x v="0"/>
    <x v="5"/>
    <x v="0"/>
    <s v="NCCG1A"/>
    <s v="メイン"/>
    <s v="中村"/>
    <s v="木"/>
    <n v="1"/>
    <n v="1308"/>
    <s v=""/>
    <s v=""/>
    <s v=""/>
    <s v=""/>
    <s v=""/>
    <s v=""/>
    <x v="0"/>
    <s v="GK1A木1"/>
    <n v="0.33333333333333331"/>
    <s v="中村木1"/>
    <n v="0.2"/>
    <n v="3"/>
    <n v="2.6666666666666665"/>
    <s v="1308木1"/>
    <n v="0.2"/>
    <s v="GK1ANCCG1A木11308"/>
    <n v="2.6666666666666665"/>
    <m/>
  </r>
  <r>
    <n v="1"/>
    <x v="1"/>
    <x v="6"/>
    <x v="0"/>
    <n v="8"/>
    <s v="高祖"/>
    <x v="41"/>
    <x v="239"/>
    <s v="納谷"/>
    <s v="教務"/>
    <s v="　"/>
    <s v="スタッフ"/>
    <x v="151"/>
    <x v="1"/>
    <x v="87"/>
    <x v="2"/>
    <x v="3"/>
    <x v="45"/>
    <x v="4"/>
    <n v="36"/>
    <x v="2"/>
    <x v="2"/>
    <m/>
    <x v="0"/>
    <x v="9"/>
    <x v="0"/>
    <x v="5"/>
    <x v="0"/>
    <s v="NCCG1B"/>
    <s v="メイン"/>
    <s v="萩山"/>
    <s v="木"/>
    <n v="1"/>
    <n v="1307"/>
    <s v=""/>
    <s v=""/>
    <s v=""/>
    <s v=""/>
    <s v=""/>
    <s v=""/>
    <x v="0"/>
    <s v="GK1A木1"/>
    <n v="0.33333333333333331"/>
    <s v="萩山木1"/>
    <n v="0.2"/>
    <n v="3"/>
    <n v="2.6666666666666665"/>
    <s v="1307木1"/>
    <n v="0.2"/>
    <s v="GK1ANCCG1B木11307"/>
    <n v="2.6666666666666665"/>
    <m/>
  </r>
  <r>
    <n v="2"/>
    <x v="1"/>
    <x v="7"/>
    <x v="0"/>
    <n v="34"/>
    <s v="奥元"/>
    <x v="41"/>
    <x v="240"/>
    <s v="納谷"/>
    <s v="教務"/>
    <s v="　"/>
    <s v="スタッフ"/>
    <x v="152"/>
    <x v="1"/>
    <x v="84"/>
    <x v="2"/>
    <x v="1"/>
    <x v="44"/>
    <x v="4"/>
    <n v="36"/>
    <x v="2"/>
    <x v="2"/>
    <m/>
    <x v="0"/>
    <x v="9"/>
    <x v="0"/>
    <x v="5"/>
    <x v="0"/>
    <s v="IDGR2A"/>
    <s v="メイン"/>
    <s v="松田"/>
    <s v="木"/>
    <n v="2"/>
    <n v="1305"/>
    <s v=""/>
    <s v=""/>
    <s v=""/>
    <s v=""/>
    <s v=""/>
    <s v=""/>
    <x v="0"/>
    <s v="GR2A木2"/>
    <n v="0.33333333333333331"/>
    <s v="松田木2"/>
    <n v="0.33333333333333331"/>
    <n v="3"/>
    <n v="11.333333333333334"/>
    <s v="1305木2"/>
    <n v="0.33333333333333331"/>
    <s v="GR2AIDGR2A木21305"/>
    <n v="11.333333333333334"/>
    <m/>
  </r>
  <r>
    <n v="2"/>
    <x v="1"/>
    <x v="7"/>
    <x v="0"/>
    <n v="34"/>
    <s v="奥元"/>
    <x v="41"/>
    <x v="241"/>
    <s v="納谷"/>
    <s v="教務"/>
    <s v="　"/>
    <s v="スタッフ"/>
    <x v="153"/>
    <x v="1"/>
    <x v="83"/>
    <x v="2"/>
    <x v="1"/>
    <x v="39"/>
    <x v="4"/>
    <n v="36"/>
    <x v="2"/>
    <x v="2"/>
    <m/>
    <x v="0"/>
    <x v="9"/>
    <x v="0"/>
    <x v="5"/>
    <x v="0"/>
    <s v="NCGR2A"/>
    <s v="メイン"/>
    <s v="中村"/>
    <s v="木"/>
    <n v="2"/>
    <n v="1308"/>
    <s v=""/>
    <s v=""/>
    <s v=""/>
    <s v=""/>
    <s v=""/>
    <s v=""/>
    <x v="0"/>
    <s v="GR2A木2"/>
    <n v="0.33333333333333331"/>
    <s v="中村木2"/>
    <n v="0.33333333333333331"/>
    <n v="3"/>
    <n v="11.333333333333334"/>
    <s v="1308木2"/>
    <n v="0.33333333333333331"/>
    <s v="GR2ANCGR2A木21308"/>
    <n v="11.333333333333334"/>
    <m/>
  </r>
  <r>
    <n v="2"/>
    <x v="1"/>
    <x v="7"/>
    <x v="0"/>
    <n v="34"/>
    <s v="奥元"/>
    <x v="41"/>
    <x v="241"/>
    <s v="納谷"/>
    <s v="教務"/>
    <s v="　"/>
    <s v="スタッフ"/>
    <x v="154"/>
    <x v="1"/>
    <x v="91"/>
    <x v="2"/>
    <x v="1"/>
    <x v="45"/>
    <x v="4"/>
    <n v="36"/>
    <x v="2"/>
    <x v="2"/>
    <m/>
    <x v="0"/>
    <x v="9"/>
    <x v="0"/>
    <x v="5"/>
    <x v="0"/>
    <s v="NCGR2B"/>
    <s v="メイン"/>
    <s v="高橋"/>
    <s v="木"/>
    <n v="2"/>
    <n v="1307"/>
    <s v=""/>
    <s v=""/>
    <s v=""/>
    <s v=""/>
    <s v=""/>
    <s v=""/>
    <x v="0"/>
    <s v="GR2A木2"/>
    <n v="0.33333333333333331"/>
    <s v="高橋木2"/>
    <n v="0.33333333333333331"/>
    <n v="3"/>
    <n v="11.333333333333334"/>
    <s v="1307木2"/>
    <n v="0.33333333333333331"/>
    <s v="GR2ANCGR2B木21307"/>
    <n v="11.333333333333334"/>
    <m/>
  </r>
  <r>
    <n v="2"/>
    <x v="1"/>
    <x v="8"/>
    <x v="0"/>
    <n v="30"/>
    <s v="山口"/>
    <x v="41"/>
    <x v="240"/>
    <s v="納谷"/>
    <s v="教務"/>
    <s v="　"/>
    <s v="スタッフ"/>
    <x v="152"/>
    <x v="1"/>
    <x v="84"/>
    <x v="2"/>
    <x v="1"/>
    <x v="44"/>
    <x v="4"/>
    <n v="36"/>
    <x v="2"/>
    <x v="2"/>
    <m/>
    <x v="0"/>
    <x v="9"/>
    <x v="0"/>
    <x v="5"/>
    <x v="0"/>
    <s v="IDGR2A"/>
    <s v="メイン"/>
    <s v="松田"/>
    <s v="木"/>
    <n v="2"/>
    <n v="1305"/>
    <s v=""/>
    <s v=""/>
    <s v=""/>
    <s v=""/>
    <s v=""/>
    <s v=""/>
    <x v="0"/>
    <s v="GR2B木2"/>
    <n v="0.33333333333333331"/>
    <s v="松田木2"/>
    <n v="0.33333333333333331"/>
    <n v="3"/>
    <n v="10"/>
    <s v="1305木2"/>
    <n v="0.33333333333333331"/>
    <s v="GR2BIDGR2A木21305"/>
    <n v="10"/>
    <m/>
  </r>
  <r>
    <n v="2"/>
    <x v="1"/>
    <x v="8"/>
    <x v="0"/>
    <n v="30"/>
    <s v="山口"/>
    <x v="41"/>
    <x v="241"/>
    <s v="納谷"/>
    <s v="教務"/>
    <s v="　"/>
    <s v="スタッフ"/>
    <x v="153"/>
    <x v="1"/>
    <x v="83"/>
    <x v="2"/>
    <x v="1"/>
    <x v="39"/>
    <x v="4"/>
    <n v="36"/>
    <x v="2"/>
    <x v="2"/>
    <m/>
    <x v="0"/>
    <x v="9"/>
    <x v="0"/>
    <x v="5"/>
    <x v="0"/>
    <s v="NCGR2A"/>
    <s v="メイン"/>
    <s v="中村"/>
    <s v="木"/>
    <n v="2"/>
    <n v="1308"/>
    <s v=""/>
    <s v=""/>
    <s v=""/>
    <s v=""/>
    <s v=""/>
    <s v=""/>
    <x v="0"/>
    <s v="GR2B木2"/>
    <n v="0.33333333333333331"/>
    <s v="中村木2"/>
    <n v="0.33333333333333331"/>
    <n v="3"/>
    <n v="10"/>
    <s v="1308木2"/>
    <n v="0.33333333333333331"/>
    <s v="GR2BNCGR2A木21308"/>
    <n v="10"/>
    <m/>
  </r>
  <r>
    <n v="2"/>
    <x v="1"/>
    <x v="8"/>
    <x v="0"/>
    <n v="30"/>
    <s v="山口"/>
    <x v="41"/>
    <x v="241"/>
    <s v="納谷"/>
    <s v="教務"/>
    <s v="　"/>
    <s v="スタッフ"/>
    <x v="154"/>
    <x v="1"/>
    <x v="91"/>
    <x v="2"/>
    <x v="1"/>
    <x v="45"/>
    <x v="4"/>
    <n v="36"/>
    <x v="2"/>
    <x v="2"/>
    <m/>
    <x v="0"/>
    <x v="9"/>
    <x v="0"/>
    <x v="5"/>
    <x v="0"/>
    <s v="NCGR2B"/>
    <s v="メイン"/>
    <s v="高橋"/>
    <s v="木"/>
    <n v="2"/>
    <n v="1307"/>
    <s v=""/>
    <s v=""/>
    <s v=""/>
    <s v=""/>
    <s v=""/>
    <s v=""/>
    <x v="0"/>
    <s v="GR2B木2"/>
    <n v="0.33333333333333331"/>
    <s v="高橋木2"/>
    <n v="0.33333333333333331"/>
    <n v="3"/>
    <n v="10"/>
    <s v="1307木2"/>
    <n v="0.33333333333333331"/>
    <s v="GR2BNCGR2B木21307"/>
    <n v="10"/>
    <m/>
  </r>
  <r>
    <n v="2"/>
    <x v="1"/>
    <x v="9"/>
    <x v="0"/>
    <n v="0"/>
    <s v="山口"/>
    <x v="41"/>
    <x v="240"/>
    <s v="納谷"/>
    <s v="教務"/>
    <s v="　"/>
    <s v="スタッフ"/>
    <x v="152"/>
    <x v="1"/>
    <x v="84"/>
    <x v="2"/>
    <x v="1"/>
    <x v="44"/>
    <x v="4"/>
    <n v="36"/>
    <x v="2"/>
    <x v="2"/>
    <m/>
    <x v="0"/>
    <x v="9"/>
    <x v="0"/>
    <x v="5"/>
    <x v="0"/>
    <s v="IDGR2A"/>
    <s v="メイン"/>
    <s v="松田"/>
    <s v="木"/>
    <n v="2"/>
    <n v="1305"/>
    <s v=""/>
    <s v=""/>
    <s v=""/>
    <s v=""/>
    <s v=""/>
    <s v=""/>
    <x v="0"/>
    <s v="GR2C木2"/>
    <n v="0.33333333333333331"/>
    <s v="松田木2"/>
    <n v="0.33333333333333331"/>
    <n v="3"/>
    <n v="0"/>
    <s v="1305木2"/>
    <n v="0.33333333333333331"/>
    <s v="GR2CIDGR2A木21305"/>
    <n v="0"/>
    <m/>
  </r>
  <r>
    <n v="2"/>
    <x v="1"/>
    <x v="9"/>
    <x v="0"/>
    <n v="0"/>
    <s v="山口"/>
    <x v="41"/>
    <x v="241"/>
    <s v="納谷"/>
    <s v="教務"/>
    <s v="　"/>
    <s v="スタッフ"/>
    <x v="153"/>
    <x v="1"/>
    <x v="83"/>
    <x v="2"/>
    <x v="1"/>
    <x v="39"/>
    <x v="4"/>
    <n v="36"/>
    <x v="2"/>
    <x v="2"/>
    <m/>
    <x v="0"/>
    <x v="9"/>
    <x v="0"/>
    <x v="5"/>
    <x v="0"/>
    <s v="NCGR2A"/>
    <s v="メイン"/>
    <s v="中村"/>
    <s v="木"/>
    <n v="2"/>
    <n v="1308"/>
    <s v=""/>
    <s v=""/>
    <s v=""/>
    <s v=""/>
    <s v=""/>
    <s v=""/>
    <x v="0"/>
    <s v="GR2C木2"/>
    <n v="0.33333333333333331"/>
    <s v="中村木2"/>
    <n v="0.33333333333333331"/>
    <n v="3"/>
    <n v="0"/>
    <s v="1308木2"/>
    <n v="0.33333333333333331"/>
    <s v="GR2CNCGR2A木21308"/>
    <n v="0"/>
    <m/>
  </r>
  <r>
    <n v="2"/>
    <x v="1"/>
    <x v="9"/>
    <x v="0"/>
    <n v="0"/>
    <s v="山口"/>
    <x v="41"/>
    <x v="241"/>
    <s v="納谷"/>
    <s v="教務"/>
    <s v="　"/>
    <s v="スタッフ"/>
    <x v="154"/>
    <x v="1"/>
    <x v="91"/>
    <x v="2"/>
    <x v="1"/>
    <x v="45"/>
    <x v="4"/>
    <n v="36"/>
    <x v="2"/>
    <x v="2"/>
    <m/>
    <x v="0"/>
    <x v="9"/>
    <x v="0"/>
    <x v="5"/>
    <x v="0"/>
    <s v="NCGR2B"/>
    <s v="メイン"/>
    <s v="高橋"/>
    <s v="木"/>
    <n v="2"/>
    <n v="1307"/>
    <s v=""/>
    <s v=""/>
    <s v=""/>
    <s v=""/>
    <s v=""/>
    <s v=""/>
    <x v="0"/>
    <s v="GR2C木2"/>
    <n v="0.33333333333333331"/>
    <s v="高橋木2"/>
    <n v="0.33333333333333331"/>
    <n v="3"/>
    <n v="0"/>
    <s v="1307木2"/>
    <n v="0.33333333333333331"/>
    <s v="GR2CNCGR2B木21307"/>
    <n v="0"/>
    <m/>
  </r>
  <r>
    <n v="2"/>
    <x v="1"/>
    <x v="26"/>
    <x v="1"/>
    <n v="12"/>
    <s v="田中康"/>
    <x v="41"/>
    <x v="240"/>
    <s v="納谷"/>
    <s v="教務"/>
    <s v="　"/>
    <s v="スタッフ"/>
    <x v="155"/>
    <x v="1"/>
    <x v="92"/>
    <x v="2"/>
    <x v="0"/>
    <x v="44"/>
    <x v="4"/>
    <n v="36"/>
    <x v="2"/>
    <x v="2"/>
    <m/>
    <x v="0"/>
    <x v="9"/>
    <x v="0"/>
    <x v="5"/>
    <x v="0"/>
    <s v="IDCG2A"/>
    <s v="メイン"/>
    <s v="山中"/>
    <s v="木"/>
    <n v="3"/>
    <n v="1305"/>
    <s v=""/>
    <s v=""/>
    <s v=""/>
    <s v=""/>
    <s v=""/>
    <s v=""/>
    <x v="0"/>
    <s v="DG2A木3"/>
    <n v="0.33333333333333331"/>
    <s v="山中木3"/>
    <n v="0.25"/>
    <n v="3"/>
    <n v="4"/>
    <s v="1305木3"/>
    <n v="0.25"/>
    <s v="DG2AIDCG2A木31305"/>
    <n v="4"/>
    <m/>
  </r>
  <r>
    <n v="2"/>
    <x v="1"/>
    <x v="26"/>
    <x v="1"/>
    <n v="12"/>
    <s v="田中康"/>
    <x v="41"/>
    <x v="241"/>
    <s v="納谷"/>
    <s v="教務"/>
    <s v="　"/>
    <s v="スタッフ"/>
    <x v="156"/>
    <x v="1"/>
    <x v="84"/>
    <x v="2"/>
    <x v="0"/>
    <x v="39"/>
    <x v="4"/>
    <n v="36"/>
    <x v="2"/>
    <x v="2"/>
    <m/>
    <x v="0"/>
    <x v="9"/>
    <x v="0"/>
    <x v="5"/>
    <x v="0"/>
    <s v="NCCG2A"/>
    <s v="メイン"/>
    <s v="松田"/>
    <s v="木"/>
    <n v="3"/>
    <n v="1308"/>
    <s v=""/>
    <s v=""/>
    <s v=""/>
    <s v=""/>
    <s v=""/>
    <s v=""/>
    <x v="0"/>
    <s v="DG2A木3"/>
    <n v="0.33333333333333331"/>
    <s v="松田木3"/>
    <n v="0.25"/>
    <n v="3"/>
    <n v="4"/>
    <s v="1308木3"/>
    <n v="0.25"/>
    <s v="DG2ANCCG2A木31308"/>
    <n v="4"/>
    <m/>
  </r>
  <r>
    <n v="2"/>
    <x v="1"/>
    <x v="26"/>
    <x v="1"/>
    <n v="12"/>
    <s v="田中康"/>
    <x v="41"/>
    <x v="241"/>
    <s v="納谷"/>
    <s v="教務"/>
    <s v="　"/>
    <s v="スタッフ"/>
    <x v="157"/>
    <x v="1"/>
    <x v="91"/>
    <x v="2"/>
    <x v="0"/>
    <x v="45"/>
    <x v="4"/>
    <n v="36"/>
    <x v="2"/>
    <x v="2"/>
    <m/>
    <x v="0"/>
    <x v="9"/>
    <x v="0"/>
    <x v="5"/>
    <x v="0"/>
    <s v="NCCG2B"/>
    <s v="メイン"/>
    <s v="高橋"/>
    <s v="木"/>
    <n v="3"/>
    <n v="1307"/>
    <s v=""/>
    <s v=""/>
    <s v=""/>
    <s v=""/>
    <s v=""/>
    <s v=""/>
    <x v="0"/>
    <s v="DG2A木3"/>
    <n v="0.33333333333333331"/>
    <s v="高橋木3"/>
    <n v="0.25"/>
    <n v="3"/>
    <n v="4"/>
    <s v="1307木3"/>
    <n v="0.25"/>
    <s v="DG2ANCCG2B木31307"/>
    <n v="4"/>
    <m/>
  </r>
  <r>
    <n v="2"/>
    <x v="1"/>
    <x v="30"/>
    <x v="1"/>
    <n v="12"/>
    <s v="田中康"/>
    <x v="41"/>
    <x v="240"/>
    <s v="納谷"/>
    <s v="教務"/>
    <s v="　"/>
    <s v="スタッフ"/>
    <x v="155"/>
    <x v="1"/>
    <x v="92"/>
    <x v="2"/>
    <x v="0"/>
    <x v="44"/>
    <x v="4"/>
    <n v="36"/>
    <x v="2"/>
    <x v="2"/>
    <m/>
    <x v="0"/>
    <x v="9"/>
    <x v="0"/>
    <x v="5"/>
    <x v="0"/>
    <s v="IDCG2A"/>
    <s v="メイン"/>
    <s v="山中"/>
    <s v="木"/>
    <n v="3"/>
    <n v="1305"/>
    <s v=""/>
    <s v=""/>
    <s v=""/>
    <s v=""/>
    <s v=""/>
    <s v=""/>
    <x v="0"/>
    <s v="GC2A木3"/>
    <n v="0.33333333333333331"/>
    <s v="山中木3"/>
    <n v="0.25"/>
    <n v="3"/>
    <n v="4"/>
    <s v="1305木3"/>
    <n v="0.25"/>
    <s v="GC2AIDCG2A木31305"/>
    <n v="4"/>
    <m/>
  </r>
  <r>
    <n v="2"/>
    <x v="1"/>
    <x v="30"/>
    <x v="1"/>
    <n v="12"/>
    <s v="田中康"/>
    <x v="41"/>
    <x v="241"/>
    <s v="納谷"/>
    <s v="教務"/>
    <s v="　"/>
    <s v="スタッフ"/>
    <x v="156"/>
    <x v="1"/>
    <x v="84"/>
    <x v="2"/>
    <x v="0"/>
    <x v="39"/>
    <x v="4"/>
    <n v="36"/>
    <x v="2"/>
    <x v="2"/>
    <m/>
    <x v="0"/>
    <x v="9"/>
    <x v="0"/>
    <x v="5"/>
    <x v="0"/>
    <s v="NCCG2A"/>
    <s v="メイン"/>
    <s v="松田"/>
    <s v="木"/>
    <n v="3"/>
    <n v="1308"/>
    <s v=""/>
    <s v=""/>
    <s v=""/>
    <s v=""/>
    <s v=""/>
    <s v=""/>
    <x v="0"/>
    <s v="GC2A木3"/>
    <n v="0.33333333333333331"/>
    <s v="松田木3"/>
    <n v="0.25"/>
    <n v="3"/>
    <n v="4"/>
    <s v="1308木3"/>
    <n v="0.25"/>
    <s v="GC2ANCCG2A木31308"/>
    <n v="4"/>
    <m/>
  </r>
  <r>
    <n v="2"/>
    <x v="1"/>
    <x v="30"/>
    <x v="1"/>
    <n v="12"/>
    <s v="田中康"/>
    <x v="41"/>
    <x v="241"/>
    <s v="納谷"/>
    <s v="教務"/>
    <s v="　"/>
    <s v="スタッフ"/>
    <x v="157"/>
    <x v="1"/>
    <x v="91"/>
    <x v="2"/>
    <x v="0"/>
    <x v="45"/>
    <x v="4"/>
    <n v="36"/>
    <x v="2"/>
    <x v="2"/>
    <m/>
    <x v="0"/>
    <x v="9"/>
    <x v="0"/>
    <x v="5"/>
    <x v="0"/>
    <s v="NCCG2B"/>
    <s v="メイン"/>
    <s v="高橋"/>
    <s v="木"/>
    <n v="3"/>
    <n v="1307"/>
    <s v=""/>
    <s v=""/>
    <s v=""/>
    <s v=""/>
    <s v=""/>
    <s v=""/>
    <x v="0"/>
    <s v="GC2A木3"/>
    <n v="0.33333333333333331"/>
    <s v="高橋木3"/>
    <n v="0.25"/>
    <n v="3"/>
    <n v="4"/>
    <s v="1307木3"/>
    <n v="0.25"/>
    <s v="GC2ANCCG2B木31307"/>
    <n v="4"/>
    <m/>
  </r>
  <r>
    <n v="2"/>
    <x v="1"/>
    <x v="10"/>
    <x v="0"/>
    <n v="23"/>
    <s v="福島"/>
    <x v="41"/>
    <x v="240"/>
    <s v="納谷"/>
    <s v="教務"/>
    <s v="　"/>
    <s v="スタッフ"/>
    <x v="155"/>
    <x v="1"/>
    <x v="92"/>
    <x v="2"/>
    <x v="0"/>
    <x v="44"/>
    <x v="4"/>
    <n v="36"/>
    <x v="2"/>
    <x v="2"/>
    <m/>
    <x v="0"/>
    <x v="9"/>
    <x v="0"/>
    <x v="5"/>
    <x v="0"/>
    <s v="IDCG2A"/>
    <s v="メイン"/>
    <s v="山中"/>
    <s v="木"/>
    <n v="3"/>
    <n v="1305"/>
    <s v=""/>
    <s v=""/>
    <s v=""/>
    <s v=""/>
    <s v=""/>
    <s v=""/>
    <x v="0"/>
    <s v="GI2A木3"/>
    <n v="0.33333333333333331"/>
    <s v="山中木3"/>
    <n v="0.25"/>
    <n v="3"/>
    <n v="7.666666666666667"/>
    <s v="1305木3"/>
    <n v="0.25"/>
    <s v="GI2AIDCG2A木31305"/>
    <n v="7.666666666666667"/>
    <m/>
  </r>
  <r>
    <n v="2"/>
    <x v="1"/>
    <x v="10"/>
    <x v="0"/>
    <n v="23"/>
    <s v="福島"/>
    <x v="41"/>
    <x v="241"/>
    <s v="納谷"/>
    <s v="教務"/>
    <s v="　"/>
    <s v="スタッフ"/>
    <x v="156"/>
    <x v="1"/>
    <x v="84"/>
    <x v="2"/>
    <x v="0"/>
    <x v="39"/>
    <x v="4"/>
    <n v="36"/>
    <x v="2"/>
    <x v="2"/>
    <m/>
    <x v="0"/>
    <x v="9"/>
    <x v="0"/>
    <x v="5"/>
    <x v="0"/>
    <s v="NCCG2A"/>
    <s v="メイン"/>
    <s v="松田"/>
    <s v="木"/>
    <n v="3"/>
    <n v="1308"/>
    <s v=""/>
    <s v=""/>
    <s v=""/>
    <s v=""/>
    <s v=""/>
    <s v=""/>
    <x v="0"/>
    <s v="GI2A木3"/>
    <n v="0.33333333333333331"/>
    <s v="松田木3"/>
    <n v="0.25"/>
    <n v="3"/>
    <n v="7.666666666666667"/>
    <s v="1308木3"/>
    <n v="0.25"/>
    <s v="GI2ANCCG2A木31308"/>
    <n v="7.666666666666667"/>
    <m/>
  </r>
  <r>
    <n v="2"/>
    <x v="1"/>
    <x v="10"/>
    <x v="0"/>
    <n v="23"/>
    <s v="福島"/>
    <x v="41"/>
    <x v="241"/>
    <s v="納谷"/>
    <s v="教務"/>
    <s v="　"/>
    <s v="スタッフ"/>
    <x v="157"/>
    <x v="1"/>
    <x v="91"/>
    <x v="2"/>
    <x v="0"/>
    <x v="45"/>
    <x v="4"/>
    <n v="36"/>
    <x v="2"/>
    <x v="2"/>
    <m/>
    <x v="0"/>
    <x v="9"/>
    <x v="0"/>
    <x v="5"/>
    <x v="0"/>
    <s v="NCCG2B"/>
    <s v="メイン"/>
    <s v="高橋"/>
    <s v="木"/>
    <n v="3"/>
    <n v="1307"/>
    <s v=""/>
    <s v=""/>
    <s v=""/>
    <s v=""/>
    <s v=""/>
    <s v=""/>
    <x v="0"/>
    <s v="GI2A木3"/>
    <n v="0.33333333333333331"/>
    <s v="高橋木3"/>
    <n v="0.25"/>
    <n v="3"/>
    <n v="7.666666666666667"/>
    <s v="1307木3"/>
    <n v="0.25"/>
    <s v="GI2ANCCG2B木31307"/>
    <n v="7.666666666666667"/>
    <m/>
  </r>
  <r>
    <n v="2"/>
    <x v="1"/>
    <x v="11"/>
    <x v="0"/>
    <n v="15"/>
    <s v="竹内一"/>
    <x v="41"/>
    <x v="240"/>
    <s v="納谷"/>
    <s v="教務"/>
    <s v="　"/>
    <s v="スタッフ"/>
    <x v="155"/>
    <x v="1"/>
    <x v="92"/>
    <x v="2"/>
    <x v="0"/>
    <x v="44"/>
    <x v="4"/>
    <n v="36"/>
    <x v="2"/>
    <x v="2"/>
    <m/>
    <x v="0"/>
    <x v="9"/>
    <x v="0"/>
    <x v="5"/>
    <x v="0"/>
    <s v="IDCG2A"/>
    <s v="メイン"/>
    <s v="山中"/>
    <s v="木"/>
    <n v="3"/>
    <n v="1305"/>
    <s v=""/>
    <s v=""/>
    <s v=""/>
    <s v=""/>
    <s v=""/>
    <s v=""/>
    <x v="0"/>
    <s v="GI2B木3"/>
    <n v="0.33333333333333331"/>
    <s v="山中木3"/>
    <n v="0.25"/>
    <n v="3"/>
    <n v="5"/>
    <s v="1305木3"/>
    <n v="0.25"/>
    <s v="GI2BIDCG2A木31305"/>
    <n v="5"/>
    <m/>
  </r>
  <r>
    <n v="2"/>
    <x v="1"/>
    <x v="11"/>
    <x v="0"/>
    <n v="15"/>
    <s v="竹内一"/>
    <x v="41"/>
    <x v="241"/>
    <s v="納谷"/>
    <s v="教務"/>
    <s v="　"/>
    <s v="スタッフ"/>
    <x v="156"/>
    <x v="1"/>
    <x v="84"/>
    <x v="2"/>
    <x v="0"/>
    <x v="39"/>
    <x v="4"/>
    <n v="36"/>
    <x v="2"/>
    <x v="2"/>
    <m/>
    <x v="0"/>
    <x v="9"/>
    <x v="0"/>
    <x v="5"/>
    <x v="0"/>
    <s v="NCCG2A"/>
    <s v="メイン"/>
    <s v="松田"/>
    <s v="木"/>
    <n v="3"/>
    <n v="1308"/>
    <s v=""/>
    <s v=""/>
    <s v=""/>
    <s v=""/>
    <s v=""/>
    <s v=""/>
    <x v="0"/>
    <s v="GI2B木3"/>
    <n v="0.33333333333333331"/>
    <s v="松田木3"/>
    <n v="0.25"/>
    <n v="3"/>
    <n v="5"/>
    <s v="1308木3"/>
    <n v="0.25"/>
    <s v="GI2BNCCG2A木31308"/>
    <n v="5"/>
    <m/>
  </r>
  <r>
    <n v="2"/>
    <x v="1"/>
    <x v="11"/>
    <x v="0"/>
    <n v="15"/>
    <s v="竹内一"/>
    <x v="41"/>
    <x v="241"/>
    <s v="納谷"/>
    <s v="教務"/>
    <s v="　"/>
    <s v="スタッフ"/>
    <x v="157"/>
    <x v="1"/>
    <x v="91"/>
    <x v="2"/>
    <x v="0"/>
    <x v="45"/>
    <x v="4"/>
    <n v="36"/>
    <x v="2"/>
    <x v="2"/>
    <m/>
    <x v="0"/>
    <x v="9"/>
    <x v="0"/>
    <x v="5"/>
    <x v="0"/>
    <s v="NCCG2B"/>
    <s v="メイン"/>
    <s v="高橋"/>
    <s v="木"/>
    <n v="3"/>
    <n v="1307"/>
    <s v=""/>
    <s v=""/>
    <s v=""/>
    <s v=""/>
    <s v=""/>
    <s v=""/>
    <x v="0"/>
    <s v="GI2B木3"/>
    <n v="0.33333333333333331"/>
    <s v="高橋木3"/>
    <n v="0.25"/>
    <n v="3"/>
    <n v="5"/>
    <s v="1307木3"/>
    <n v="0.25"/>
    <s v="GI2BNCCG2B木31307"/>
    <n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itemPrintTitles="1" createdVersion="5" indent="0" compact="0" compactData="0" gridDropZones="1" multipleFieldFilters="0">
  <location ref="A4:S18" firstHeaderRow="1" firstDataRow="3" firstDataCol="5" rowPageCount="1" colPageCount="1"/>
  <pivotFields count="52">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sortType="ascending" defaultSubtotal="0"/>
    <pivotField axis="axisRow" compact="0" outline="0" showAll="0" sortType="ascending" defaultSubtotal="0">
      <items count="257">
        <item m="1" x="247"/>
        <item x="5"/>
        <item x="6"/>
        <item x="195"/>
        <item x="94"/>
        <item x="104"/>
        <item x="76"/>
        <item x="74"/>
        <item x="8"/>
        <item x="62"/>
        <item x="213"/>
        <item x="226"/>
        <item x="160"/>
        <item x="133"/>
        <item x="35"/>
        <item x="227"/>
        <item m="1" x="249"/>
        <item x="89"/>
        <item x="194"/>
        <item x="200"/>
        <item x="59"/>
        <item x="88"/>
        <item m="1" x="246"/>
        <item x="190"/>
        <item x="117"/>
        <item x="26"/>
        <item x="208"/>
        <item x="145"/>
        <item x="164"/>
        <item x="144"/>
        <item x="210"/>
        <item x="63"/>
        <item x="209"/>
        <item x="47"/>
        <item x="184"/>
        <item x="65"/>
        <item x="135"/>
        <item x="161"/>
        <item x="50"/>
        <item x="23"/>
        <item x="170"/>
        <item x="42"/>
        <item x="36"/>
        <item x="169"/>
        <item x="119"/>
        <item x="140"/>
        <item x="132"/>
        <item x="196"/>
        <item x="34"/>
        <item x="172"/>
        <item x="134"/>
        <item x="228"/>
        <item x="192"/>
        <item x="225"/>
        <item x="230"/>
        <item x="229"/>
        <item x="33"/>
        <item x="139"/>
        <item x="165"/>
        <item x="166"/>
        <item x="146"/>
        <item x="159"/>
        <item x="147"/>
        <item x="38"/>
        <item x="221"/>
        <item x="222"/>
        <item x="141"/>
        <item x="137"/>
        <item x="162"/>
        <item x="138"/>
        <item x="64"/>
        <item x="118"/>
        <item x="27"/>
        <item x="207"/>
        <item x="136"/>
        <item x="173"/>
        <item x="218"/>
        <item x="223"/>
        <item x="157"/>
        <item x="216"/>
        <item x="219"/>
        <item x="39"/>
        <item x="217"/>
        <item x="220"/>
        <item x="131"/>
        <item x="156"/>
        <item x="154"/>
        <item x="155"/>
        <item x="31"/>
        <item x="37"/>
        <item x="22"/>
        <item x="51"/>
        <item x="32"/>
        <item x="48"/>
        <item x="168"/>
        <item x="130"/>
        <item x="29"/>
        <item x="78"/>
        <item x="116"/>
        <item x="201"/>
        <item x="98"/>
        <item x="93"/>
        <item x="95"/>
        <item x="100"/>
        <item x="92"/>
        <item x="125"/>
        <item x="152"/>
        <item x="71"/>
        <item x="46"/>
        <item x="163"/>
        <item x="43"/>
        <item x="18"/>
        <item x="110"/>
        <item x="25"/>
        <item x="60"/>
        <item x="232"/>
        <item x="234"/>
        <item x="77"/>
        <item x="21"/>
        <item x="182"/>
        <item x="66"/>
        <item x="177"/>
        <item x="176"/>
        <item x="96"/>
        <item m="1" x="250"/>
        <item x="174"/>
        <item x="178"/>
        <item x="73"/>
        <item x="197"/>
        <item x="179"/>
        <item m="1" x="251"/>
        <item x="203"/>
        <item x="103"/>
        <item x="2"/>
        <item x="4"/>
        <item x="113"/>
        <item x="3"/>
        <item x="15"/>
        <item x="24"/>
        <item x="112"/>
        <item x="82"/>
        <item x="56"/>
        <item x="206"/>
        <item x="0"/>
        <item x="9"/>
        <item x="17"/>
        <item x="111"/>
        <item x="57"/>
        <item x="83"/>
        <item x="14"/>
        <item x="81"/>
        <item x="108"/>
        <item x="235"/>
        <item x="58"/>
        <item x="61"/>
        <item x="68"/>
        <item x="12"/>
        <item x="79"/>
        <item x="80"/>
        <item x="86"/>
        <item x="1"/>
        <item x="10"/>
        <item x="67"/>
        <item x="198"/>
        <item m="1" x="252"/>
        <item x="199"/>
        <item x="19"/>
        <item x="185"/>
        <item x="99"/>
        <item x="121"/>
        <item x="205"/>
        <item x="55"/>
        <item m="1" x="245"/>
        <item x="204"/>
        <item x="102"/>
        <item x="189"/>
        <item x="191"/>
        <item x="44"/>
        <item x="41"/>
        <item x="40"/>
        <item x="54"/>
        <item x="84"/>
        <item x="70"/>
        <item x="150"/>
        <item x="214"/>
        <item x="215"/>
        <item x="123"/>
        <item x="28"/>
        <item x="153"/>
        <item x="181"/>
        <item x="11"/>
        <item m="1" x="253"/>
        <item x="97"/>
        <item x="233"/>
        <item x="7"/>
        <item x="13"/>
        <item x="101"/>
        <item m="1" x="243"/>
        <item x="167"/>
        <item m="1" x="244"/>
        <item x="69"/>
        <item x="142"/>
        <item x="30"/>
        <item x="49"/>
        <item x="120"/>
        <item x="127"/>
        <item x="148"/>
        <item x="231"/>
        <item x="122"/>
        <item x="193"/>
        <item x="45"/>
        <item x="124"/>
        <item x="53"/>
        <item x="149"/>
        <item x="20"/>
        <item m="1" x="242"/>
        <item x="107"/>
        <item x="115"/>
        <item x="126"/>
        <item x="238"/>
        <item x="240"/>
        <item x="239"/>
        <item x="241"/>
        <item m="1" x="256"/>
        <item m="1" x="248"/>
        <item x="180"/>
        <item x="105"/>
        <item x="188"/>
        <item x="16"/>
        <item x="151"/>
        <item x="129"/>
        <item x="85"/>
        <item x="106"/>
        <item x="114"/>
        <item x="158"/>
        <item x="171"/>
        <item x="128"/>
        <item x="236"/>
        <item x="72"/>
        <item x="224"/>
        <item x="186"/>
        <item m="1" x="254"/>
        <item x="211"/>
        <item x="212"/>
        <item x="237"/>
        <item x="187"/>
        <item x="175"/>
        <item x="52"/>
        <item x="202"/>
        <item m="1" x="255"/>
        <item x="87"/>
        <item x="109"/>
        <item x="143"/>
        <item x="90"/>
        <item x="183"/>
        <item x="75"/>
        <item x="9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209">
        <item m="1" x="177"/>
        <item x="55"/>
        <item x="61"/>
        <item x="73"/>
        <item m="1" x="194"/>
        <item m="1" x="170"/>
        <item x="76"/>
        <item m="1" x="206"/>
        <item m="1" x="171"/>
        <item x="5"/>
        <item x="74"/>
        <item x="77"/>
        <item x="86"/>
        <item x="0"/>
        <item x="1"/>
        <item x="2"/>
        <item x="3"/>
        <item x="4"/>
        <item m="1" x="168"/>
        <item x="54"/>
        <item m="1" x="202"/>
        <item x="10"/>
        <item m="1" x="169"/>
        <item x="11"/>
        <item x="16"/>
        <item m="1" x="205"/>
        <item x="59"/>
        <item x="6"/>
        <item x="53"/>
        <item x="58"/>
        <item x="52"/>
        <item x="56"/>
        <item x="60"/>
        <item x="50"/>
        <item x="12"/>
        <item m="1" x="159"/>
        <item x="57"/>
        <item x="51"/>
        <item x="13"/>
        <item m="1" x="188"/>
        <item m="1" x="189"/>
        <item x="7"/>
        <item x="8"/>
        <item m="1" x="164"/>
        <item x="9"/>
        <item x="14"/>
        <item x="15"/>
        <item x="17"/>
        <item x="18"/>
        <item x="94"/>
        <item m="1" x="187"/>
        <item x="95"/>
        <item m="1" x="190"/>
        <item x="96"/>
        <item x="97"/>
        <item x="98"/>
        <item x="99"/>
        <item x="100"/>
        <item x="101"/>
        <item x="107"/>
        <item x="108"/>
        <item x="109"/>
        <item x="149"/>
        <item x="155"/>
        <item x="133"/>
        <item x="143"/>
        <item x="137"/>
        <item x="135"/>
        <item x="152"/>
        <item x="140"/>
        <item x="146"/>
        <item x="19"/>
        <item x="21"/>
        <item x="22"/>
        <item x="23"/>
        <item x="67"/>
        <item x="62"/>
        <item x="68"/>
        <item x="72"/>
        <item x="87"/>
        <item x="88"/>
        <item x="89"/>
        <item x="90"/>
        <item x="91"/>
        <item x="92"/>
        <item x="93"/>
        <item x="31"/>
        <item x="32"/>
        <item x="102"/>
        <item x="103"/>
        <item x="35"/>
        <item x="110"/>
        <item m="1" x="195"/>
        <item x="111"/>
        <item x="112"/>
        <item m="1" x="200"/>
        <item x="113"/>
        <item x="39"/>
        <item m="1" x="204"/>
        <item x="40"/>
        <item x="114"/>
        <item x="115"/>
        <item x="116"/>
        <item x="117"/>
        <item m="1" x="184"/>
        <item x="118"/>
        <item m="1" x="181"/>
        <item x="119"/>
        <item m="1" x="179"/>
        <item x="120"/>
        <item x="121"/>
        <item x="122"/>
        <item x="150"/>
        <item x="151"/>
        <item x="156"/>
        <item x="157"/>
        <item x="134"/>
        <item x="144"/>
        <item x="145"/>
        <item x="138"/>
        <item x="139"/>
        <item x="136"/>
        <item x="153"/>
        <item x="154"/>
        <item x="141"/>
        <item x="142"/>
        <item x="147"/>
        <item x="148"/>
        <item x="64"/>
        <item x="70"/>
        <item x="127"/>
        <item x="128"/>
        <item x="129"/>
        <item x="20"/>
        <item x="66"/>
        <item x="130"/>
        <item x="131"/>
        <item x="63"/>
        <item x="69"/>
        <item x="132"/>
        <item x="78"/>
        <item m="1" x="175"/>
        <item x="24"/>
        <item x="79"/>
        <item x="82"/>
        <item m="1" x="172"/>
        <item x="81"/>
        <item x="80"/>
        <item x="25"/>
        <item x="26"/>
        <item x="27"/>
        <item x="84"/>
        <item x="83"/>
        <item m="1" x="165"/>
        <item x="28"/>
        <item x="29"/>
        <item x="85"/>
        <item x="33"/>
        <item x="104"/>
        <item x="105"/>
        <item x="36"/>
        <item x="37"/>
        <item x="34"/>
        <item x="38"/>
        <item m="1" x="173"/>
        <item x="106"/>
        <item x="41"/>
        <item x="45"/>
        <item x="46"/>
        <item x="126"/>
        <item x="125"/>
        <item x="124"/>
        <item x="43"/>
        <item x="123"/>
        <item x="48"/>
        <item x="44"/>
        <item x="47"/>
        <item x="42"/>
        <item x="30"/>
        <item x="49"/>
        <item x="75"/>
        <item x="65"/>
        <item x="71"/>
        <item m="1" x="196"/>
        <item m="1" x="191"/>
        <item m="1" x="192"/>
        <item m="1" x="193"/>
        <item m="1" x="174"/>
        <item m="1" x="176"/>
        <item m="1" x="178"/>
        <item m="1" x="158"/>
        <item m="1" x="160"/>
        <item m="1" x="201"/>
        <item m="1" x="166"/>
        <item m="1" x="185"/>
        <item m="1" x="203"/>
        <item m="1" x="167"/>
        <item m="1" x="186"/>
        <item m="1" x="207"/>
        <item m="1" x="208"/>
        <item m="1" x="180"/>
        <item m="1" x="182"/>
        <item m="1" x="183"/>
        <item m="1" x="161"/>
        <item m="1" x="162"/>
        <item m="1" x="163"/>
        <item m="1" x="197"/>
        <item m="1" x="198"/>
        <item m="1" x="199"/>
      </items>
    </pivotField>
    <pivotField axis="axisPage" compact="0" outline="0" showAll="0" defaultSubtotal="0">
      <items count="3">
        <item x="1"/>
        <item x="0"/>
        <item m="1" x="2"/>
      </items>
    </pivotField>
    <pivotField axis="axisRow" compact="0" outline="0" showAll="0" defaultSubtotal="0">
      <items count="109">
        <item x="57"/>
        <item x="21"/>
        <item x="16"/>
        <item x="56"/>
        <item x="8"/>
        <item x="34"/>
        <item x="55"/>
        <item x="70"/>
        <item x="26"/>
        <item x="50"/>
        <item x="42"/>
        <item x="12"/>
        <item x="77"/>
        <item x="53"/>
        <item x="23"/>
        <item x="73"/>
        <item x="65"/>
        <item x="15"/>
        <item x="3"/>
        <item x="67"/>
        <item x="68"/>
        <item x="37"/>
        <item x="46"/>
        <item x="25"/>
        <item x="54"/>
        <item x="69"/>
        <item x="62"/>
        <item x="75"/>
        <item x="30"/>
        <item x="59"/>
        <item x="49"/>
        <item x="31"/>
        <item x="72"/>
        <item x="74"/>
        <item x="17"/>
        <item x="44"/>
        <item x="11"/>
        <item x="38"/>
        <item x="6"/>
        <item x="14"/>
        <item x="52"/>
        <item x="45"/>
        <item x="24"/>
        <item x="39"/>
        <item x="9"/>
        <item x="22"/>
        <item x="20"/>
        <item x="63"/>
        <item x="19"/>
        <item x="78"/>
        <item x="41"/>
        <item x="64"/>
        <item x="18"/>
        <item x="35"/>
        <item x="79"/>
        <item x="43"/>
        <item x="0"/>
        <item x="33"/>
        <item x="7"/>
        <item x="40"/>
        <item x="10"/>
        <item x="27"/>
        <item x="32"/>
        <item x="2"/>
        <item x="5"/>
        <item x="36"/>
        <item x="47"/>
        <item x="48"/>
        <item x="71"/>
        <item x="4"/>
        <item x="51"/>
        <item x="60"/>
        <item x="28"/>
        <item x="29"/>
        <item m="1" x="96"/>
        <item x="13"/>
        <item x="1"/>
        <item x="76"/>
        <item m="1" x="103"/>
        <item m="1" x="106"/>
        <item m="1" x="107"/>
        <item x="61"/>
        <item x="66"/>
        <item x="81"/>
        <item m="1" x="102"/>
        <item x="80"/>
        <item m="1" x="101"/>
        <item m="1" x="105"/>
        <item m="1" x="93"/>
        <item m="1" x="95"/>
        <item m="1" x="100"/>
        <item m="1" x="104"/>
        <item x="82"/>
        <item x="83"/>
        <item m="1" x="98"/>
        <item x="85"/>
        <item x="86"/>
        <item m="1" x="97"/>
        <item x="88"/>
        <item m="1" x="94"/>
        <item m="1" x="108"/>
        <item x="91"/>
        <item m="1" x="99"/>
        <item x="58"/>
        <item x="84"/>
        <item x="87"/>
        <item x="89"/>
        <item x="90"/>
        <item x="92"/>
      </items>
    </pivotField>
    <pivotField axis="axisCol" compact="0" outline="0" showAll="0" sortType="ascending" defaultSubtotal="0">
      <items count="10">
        <item x="4"/>
        <item x="0"/>
        <item x="1"/>
        <item x="2"/>
        <item x="3"/>
        <item x="8"/>
        <item m="1" x="9"/>
        <item x="6"/>
        <item x="7"/>
        <item x="5"/>
      </items>
    </pivotField>
    <pivotField axis="axisCol" compact="0" outline="0" showAll="0" sortType="ascending">
      <items count="9">
        <item x="6"/>
        <item x="3"/>
        <item x="1"/>
        <item x="0"/>
        <item x="2"/>
        <item x="4"/>
        <item x="7"/>
        <item x="5"/>
        <item t="default"/>
      </items>
    </pivotField>
    <pivotField axis="axisRow" compact="0" outline="0" showAll="0" defaultSubtotal="0">
      <items count="46">
        <item x="35"/>
        <item x="9"/>
        <item x="30"/>
        <item x="31"/>
        <item x="3"/>
        <item x="14"/>
        <item x="27"/>
        <item x="0"/>
        <item x="15"/>
        <item x="26"/>
        <item x="38"/>
        <item x="43"/>
        <item x="34"/>
        <item x="8"/>
        <item x="44"/>
        <item x="11"/>
        <item x="2"/>
        <item x="4"/>
        <item x="13"/>
        <item x="39"/>
        <item x="29"/>
        <item x="1"/>
        <item x="17"/>
        <item x="32"/>
        <item x="6"/>
        <item x="18"/>
        <item x="19"/>
        <item x="40"/>
        <item x="36"/>
        <item x="33"/>
        <item x="20"/>
        <item x="22"/>
        <item x="10"/>
        <item x="23"/>
        <item x="28"/>
        <item x="5"/>
        <item x="21"/>
        <item x="7"/>
        <item x="25"/>
        <item x="12"/>
        <item x="16"/>
        <item x="24"/>
        <item x="45"/>
        <item x="42"/>
        <item x="41"/>
        <item x="3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items count="4">
        <item h="1" m="1" x="2"/>
        <item x="1"/>
        <item h="1" x="0"/>
        <item t="default"/>
      </items>
    </pivotField>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5">
    <field x="23"/>
    <field x="7"/>
    <field x="12"/>
    <field x="14"/>
    <field x="17"/>
  </rowFields>
  <rowItems count="12">
    <i>
      <x v="1"/>
      <x v="35"/>
      <x v="174"/>
      <x v="62"/>
      <x v="7"/>
    </i>
    <i r="1">
      <x v="42"/>
      <x v="73"/>
      <x v="62"/>
      <x v="6"/>
    </i>
    <i r="1">
      <x v="179"/>
      <x v="73"/>
      <x v="62"/>
      <x v="4"/>
    </i>
    <i r="2">
      <x v="169"/>
      <x v="12"/>
      <x v="4"/>
    </i>
    <i r="2">
      <x v="173"/>
      <x v="57"/>
      <x v="4"/>
    </i>
    <i r="1">
      <x v="214"/>
      <x v="45"/>
      <x v="70"/>
      <x v="7"/>
    </i>
    <i r="4">
      <x v="21"/>
    </i>
    <i r="2">
      <x v="46"/>
      <x v="70"/>
      <x v="32"/>
    </i>
    <i r="4">
      <x v="37"/>
    </i>
    <i r="2">
      <x v="165"/>
      <x v="29"/>
      <x v="37"/>
    </i>
    <i t="default">
      <x v="1"/>
    </i>
    <i t="grand">
      <x/>
    </i>
  </rowItems>
  <colFields count="2">
    <field x="15"/>
    <field x="16"/>
  </colFields>
  <colItems count="14">
    <i>
      <x/>
      <x v="1"/>
    </i>
    <i r="1">
      <x v="2"/>
    </i>
    <i r="1">
      <x v="3"/>
    </i>
    <i>
      <x v="1"/>
      <x v="1"/>
    </i>
    <i r="1">
      <x v="2"/>
    </i>
    <i r="1">
      <x v="3"/>
    </i>
    <i r="1">
      <x v="4"/>
    </i>
    <i>
      <x v="2"/>
      <x v="3"/>
    </i>
    <i>
      <x v="3"/>
      <x v="1"/>
    </i>
    <i r="1">
      <x v="3"/>
    </i>
    <i r="1">
      <x v="4"/>
    </i>
    <i>
      <x v="4"/>
      <x v="2"/>
    </i>
    <i r="1">
      <x v="3"/>
    </i>
    <i t="grand">
      <x/>
    </i>
  </colItems>
  <pageFields count="1">
    <pageField fld="13" item="0" hier="-1"/>
  </pageFields>
  <dataFields count="1">
    <dataField name="合計 / 授業クラス人数" fld="46" baseField="14" baseItem="56" numFmtId="176"/>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itemPrintTitles="1" createdVersion="5" indent="0" compact="0" compactData="0" gridDropZones="1" multipleFieldFilters="0">
  <location ref="A3:K2058" firstHeaderRow="2" firstDataRow="2" firstDataCol="10"/>
  <pivotFields count="52">
    <pivotField compact="0" outline="0" showAll="0"/>
    <pivotField compact="0" outline="0" showAll="0"/>
    <pivotField axis="axisRow" compact="0" outline="0" showAll="0" sortType="ascending">
      <items count="79">
        <item m="1" x="74"/>
        <item x="24"/>
        <item x="54"/>
        <item x="57"/>
        <item x="25"/>
        <item x="61"/>
        <item x="5"/>
        <item m="1" x="76"/>
        <item x="26"/>
        <item x="62"/>
        <item m="1" x="73"/>
        <item x="27"/>
        <item x="28"/>
        <item x="29"/>
        <item x="30"/>
        <item x="63"/>
        <item x="0"/>
        <item x="1"/>
        <item x="2"/>
        <item x="3"/>
        <item x="4"/>
        <item x="53"/>
        <item x="10"/>
        <item x="11"/>
        <item x="16"/>
        <item x="31"/>
        <item x="6"/>
        <item x="32"/>
        <item x="33"/>
        <item x="34"/>
        <item x="35"/>
        <item x="56"/>
        <item x="36"/>
        <item x="12"/>
        <item x="55"/>
        <item m="1" x="77"/>
        <item x="52"/>
        <item x="13"/>
        <item x="7"/>
        <item x="8"/>
        <item x="9"/>
        <item x="14"/>
        <item x="15"/>
        <item x="17"/>
        <item x="18"/>
        <item x="64"/>
        <item x="65"/>
        <item x="66"/>
        <item x="19"/>
        <item x="21"/>
        <item x="22"/>
        <item x="23"/>
        <item x="37"/>
        <item x="59"/>
        <item x="38"/>
        <item x="58"/>
        <item x="39"/>
        <item x="40"/>
        <item x="41"/>
        <item x="42"/>
        <item x="43"/>
        <item x="67"/>
        <item x="68"/>
        <item x="69"/>
        <item x="20"/>
        <item x="44"/>
        <item x="70"/>
        <item x="71"/>
        <item x="45"/>
        <item x="46"/>
        <item x="47"/>
        <item x="72"/>
        <item x="48"/>
        <item x="49"/>
        <item x="50"/>
        <item x="51"/>
        <item x="60"/>
        <item m="1" x="75"/>
        <item t="default"/>
      </items>
    </pivotField>
    <pivotField axis="axisRow" compact="0" outline="0" showAll="0">
      <items count="11">
        <item x="2"/>
        <item x="3"/>
        <item x="1"/>
        <item x="0"/>
        <item m="1" x="9"/>
        <item x="4"/>
        <item x="7"/>
        <item x="5"/>
        <item x="8"/>
        <item x="6"/>
        <item t="default"/>
      </items>
    </pivotField>
    <pivotField compact="0" outline="0" showAll="0"/>
    <pivotField compact="0" outline="0" showAll="0"/>
    <pivotField compact="0" outline="0" showAll="0"/>
    <pivotField axis="axisRow" compact="0" outline="0" showAll="0" defaultSubtotal="0">
      <items count="257">
        <item x="188"/>
        <item m="1" x="247"/>
        <item x="94"/>
        <item x="98"/>
        <item x="93"/>
        <item x="95"/>
        <item x="100"/>
        <item x="99"/>
        <item x="97"/>
        <item x="90"/>
        <item x="91"/>
        <item x="21"/>
        <item x="123"/>
        <item x="120"/>
        <item x="122"/>
        <item x="126"/>
        <item x="129"/>
        <item x="128"/>
        <item x="186"/>
        <item x="5"/>
        <item x="6"/>
        <item x="73"/>
        <item x="75"/>
        <item x="78"/>
        <item x="77"/>
        <item x="180"/>
        <item x="4"/>
        <item x="3"/>
        <item x="68"/>
        <item x="67"/>
        <item x="83"/>
        <item x="16"/>
        <item x="108"/>
        <item m="1" x="242"/>
        <item x="71"/>
        <item x="70"/>
        <item x="69"/>
        <item x="208"/>
        <item x="207"/>
        <item x="117"/>
        <item x="26"/>
        <item x="119"/>
        <item x="118"/>
        <item x="27"/>
        <item x="116"/>
        <item x="133"/>
        <item x="35"/>
        <item x="132"/>
        <item x="34"/>
        <item x="131"/>
        <item x="31"/>
        <item x="32"/>
        <item x="130"/>
        <item x="29"/>
        <item x="28"/>
        <item x="159"/>
        <item x="38"/>
        <item x="157"/>
        <item x="39"/>
        <item x="156"/>
        <item x="37"/>
        <item x="170"/>
        <item x="42"/>
        <item x="163"/>
        <item x="43"/>
        <item x="44"/>
        <item x="154"/>
        <item x="155"/>
        <item x="150"/>
        <item x="153"/>
        <item x="149"/>
        <item x="151"/>
        <item x="144"/>
        <item x="140"/>
        <item x="139"/>
        <item x="141"/>
        <item x="137"/>
        <item x="138"/>
        <item x="142"/>
        <item x="143"/>
        <item x="160"/>
        <item x="162"/>
        <item x="226"/>
        <item x="227"/>
        <item x="228"/>
        <item x="225"/>
        <item x="230"/>
        <item x="229"/>
        <item x="231"/>
        <item x="232"/>
        <item x="234"/>
        <item x="235"/>
        <item x="233"/>
        <item x="237"/>
        <item x="51"/>
        <item x="48"/>
        <item x="46"/>
        <item x="49"/>
        <item x="45"/>
        <item x="183"/>
        <item x="195"/>
        <item x="53"/>
        <item x="54"/>
        <item x="200"/>
        <item x="59"/>
        <item x="216"/>
        <item x="217"/>
        <item x="221"/>
        <item x="222"/>
        <item x="218"/>
        <item x="223"/>
        <item x="219"/>
        <item x="220"/>
        <item x="214"/>
        <item x="215"/>
        <item x="213"/>
        <item x="65"/>
        <item x="146"/>
        <item x="147"/>
        <item x="165"/>
        <item x="166"/>
        <item x="167"/>
        <item m="1" x="256"/>
        <item m="1" x="248"/>
        <item x="127"/>
        <item x="192"/>
        <item x="224"/>
        <item x="206"/>
        <item x="92"/>
        <item x="96"/>
        <item x="101"/>
        <item x="125"/>
        <item x="121"/>
        <item m="1" x="250"/>
        <item x="175"/>
        <item m="1" x="251"/>
        <item m="1" x="253"/>
        <item x="76"/>
        <item x="74"/>
        <item x="7"/>
        <item m="1" x="244"/>
        <item m="1" x="243"/>
        <item x="2"/>
        <item x="0"/>
        <item x="1"/>
        <item m="1" x="249"/>
        <item m="1" x="246"/>
        <item x="82"/>
        <item x="81"/>
        <item x="13"/>
        <item x="15"/>
        <item x="14"/>
        <item x="104"/>
        <item x="103"/>
        <item x="105"/>
        <item x="52"/>
        <item x="113"/>
        <item x="112"/>
        <item x="84"/>
        <item x="72"/>
        <item x="17"/>
        <item x="12"/>
        <item x="86"/>
        <item x="10"/>
        <item x="11"/>
        <item x="22"/>
        <item x="110"/>
        <item x="102"/>
        <item m="1" x="255"/>
        <item x="18"/>
        <item x="8"/>
        <item x="80"/>
        <item x="19"/>
        <item x="20"/>
        <item x="23"/>
        <item x="25"/>
        <item x="24"/>
        <item x="111"/>
        <item m="1" x="252"/>
        <item x="205"/>
        <item x="209"/>
        <item x="33"/>
        <item x="30"/>
        <item x="36"/>
        <item x="40"/>
        <item x="158"/>
        <item x="169"/>
        <item x="41"/>
        <item x="171"/>
        <item x="152"/>
        <item x="148"/>
        <item x="135"/>
        <item x="134"/>
        <item x="136"/>
        <item x="161"/>
        <item x="172"/>
        <item x="173"/>
        <item x="56"/>
        <item x="63"/>
        <item x="210"/>
        <item m="1" x="254"/>
        <item x="145"/>
        <item x="164"/>
        <item x="236"/>
        <item x="185"/>
        <item x="47"/>
        <item x="50"/>
        <item x="184"/>
        <item x="88"/>
        <item x="191"/>
        <item x="193"/>
        <item x="189"/>
        <item x="187"/>
        <item x="196"/>
        <item x="203"/>
        <item x="202"/>
        <item x="201"/>
        <item x="60"/>
        <item x="57"/>
        <item x="58"/>
        <item x="61"/>
        <item x="62"/>
        <item x="204"/>
        <item x="168"/>
        <item x="55"/>
        <item m="1" x="245"/>
        <item x="124"/>
        <item x="181"/>
        <item x="9"/>
        <item x="64"/>
        <item x="114"/>
        <item x="85"/>
        <item x="106"/>
        <item x="66"/>
        <item x="79"/>
        <item x="87"/>
        <item x="89"/>
        <item x="107"/>
        <item x="109"/>
        <item x="115"/>
        <item x="174"/>
        <item x="176"/>
        <item x="177"/>
        <item x="178"/>
        <item x="179"/>
        <item x="182"/>
        <item x="190"/>
        <item x="194"/>
        <item x="197"/>
        <item x="198"/>
        <item x="199"/>
        <item x="211"/>
        <item x="212"/>
        <item x="238"/>
        <item x="239"/>
        <item x="240"/>
        <item x="241"/>
      </items>
    </pivotField>
    <pivotField compact="0" outline="0" showAll="0"/>
    <pivotField compact="0" outline="0" showAll="0"/>
    <pivotField compact="0" outline="0" showAll="0"/>
    <pivotField compact="0" outline="0" showAll="0"/>
    <pivotField axis="axisRow" compact="0" outline="0" showAll="0" sortType="ascending" defaultSubtotal="0">
      <items count="209">
        <item m="1" x="177"/>
        <item x="55"/>
        <item x="61"/>
        <item x="73"/>
        <item m="1" x="194"/>
        <item m="1" x="170"/>
        <item x="76"/>
        <item m="1" x="206"/>
        <item m="1" x="171"/>
        <item x="5"/>
        <item x="74"/>
        <item x="77"/>
        <item x="86"/>
        <item x="0"/>
        <item x="1"/>
        <item x="2"/>
        <item x="3"/>
        <item x="4"/>
        <item m="1" x="168"/>
        <item x="54"/>
        <item m="1" x="202"/>
        <item x="10"/>
        <item m="1" x="169"/>
        <item x="11"/>
        <item x="16"/>
        <item m="1" x="205"/>
        <item x="59"/>
        <item x="6"/>
        <item x="53"/>
        <item x="58"/>
        <item x="52"/>
        <item x="56"/>
        <item x="60"/>
        <item x="50"/>
        <item x="12"/>
        <item m="1" x="159"/>
        <item x="57"/>
        <item x="51"/>
        <item x="13"/>
        <item m="1" x="188"/>
        <item m="1" x="189"/>
        <item x="7"/>
        <item x="8"/>
        <item m="1" x="164"/>
        <item x="9"/>
        <item x="14"/>
        <item x="15"/>
        <item x="17"/>
        <item x="18"/>
        <item x="94"/>
        <item m="1" x="187"/>
        <item x="95"/>
        <item m="1" x="190"/>
        <item x="96"/>
        <item x="97"/>
        <item x="98"/>
        <item x="99"/>
        <item x="100"/>
        <item x="101"/>
        <item x="107"/>
        <item x="108"/>
        <item x="109"/>
        <item x="149"/>
        <item x="155"/>
        <item x="133"/>
        <item x="143"/>
        <item x="137"/>
        <item x="135"/>
        <item x="152"/>
        <item x="140"/>
        <item x="146"/>
        <item x="19"/>
        <item x="21"/>
        <item x="22"/>
        <item x="23"/>
        <item x="67"/>
        <item x="62"/>
        <item x="68"/>
        <item x="72"/>
        <item x="87"/>
        <item x="88"/>
        <item x="89"/>
        <item x="90"/>
        <item x="91"/>
        <item x="92"/>
        <item x="93"/>
        <item x="31"/>
        <item x="32"/>
        <item x="102"/>
        <item x="103"/>
        <item x="35"/>
        <item x="110"/>
        <item m="1" x="195"/>
        <item x="111"/>
        <item x="112"/>
        <item m="1" x="200"/>
        <item x="113"/>
        <item x="39"/>
        <item m="1" x="204"/>
        <item x="40"/>
        <item x="114"/>
        <item x="115"/>
        <item x="116"/>
        <item x="117"/>
        <item m="1" x="184"/>
        <item x="118"/>
        <item m="1" x="181"/>
        <item x="119"/>
        <item m="1" x="179"/>
        <item x="120"/>
        <item x="121"/>
        <item x="122"/>
        <item x="150"/>
        <item x="151"/>
        <item x="156"/>
        <item x="157"/>
        <item x="134"/>
        <item x="144"/>
        <item x="145"/>
        <item x="138"/>
        <item x="139"/>
        <item x="136"/>
        <item x="153"/>
        <item x="154"/>
        <item x="141"/>
        <item x="142"/>
        <item x="147"/>
        <item x="148"/>
        <item x="64"/>
        <item x="70"/>
        <item x="127"/>
        <item x="128"/>
        <item x="129"/>
        <item x="20"/>
        <item x="66"/>
        <item x="130"/>
        <item x="131"/>
        <item x="63"/>
        <item x="69"/>
        <item x="132"/>
        <item x="78"/>
        <item m="1" x="175"/>
        <item x="24"/>
        <item x="79"/>
        <item x="82"/>
        <item m="1" x="172"/>
        <item x="81"/>
        <item x="80"/>
        <item x="25"/>
        <item x="26"/>
        <item x="27"/>
        <item x="84"/>
        <item x="83"/>
        <item m="1" x="165"/>
        <item x="28"/>
        <item x="29"/>
        <item x="85"/>
        <item x="33"/>
        <item x="104"/>
        <item x="105"/>
        <item x="36"/>
        <item x="37"/>
        <item x="34"/>
        <item x="38"/>
        <item m="1" x="173"/>
        <item x="106"/>
        <item x="41"/>
        <item x="45"/>
        <item x="46"/>
        <item x="126"/>
        <item x="125"/>
        <item x="124"/>
        <item x="43"/>
        <item x="123"/>
        <item x="48"/>
        <item x="44"/>
        <item x="47"/>
        <item x="42"/>
        <item x="30"/>
        <item x="49"/>
        <item x="75"/>
        <item x="65"/>
        <item x="71"/>
        <item m="1" x="196"/>
        <item m="1" x="191"/>
        <item m="1" x="192"/>
        <item m="1" x="193"/>
        <item m="1" x="174"/>
        <item m="1" x="176"/>
        <item m="1" x="178"/>
        <item m="1" x="158"/>
        <item m="1" x="160"/>
        <item m="1" x="201"/>
        <item m="1" x="166"/>
        <item m="1" x="185"/>
        <item m="1" x="203"/>
        <item m="1" x="167"/>
        <item m="1" x="186"/>
        <item m="1" x="207"/>
        <item m="1" x="208"/>
        <item m="1" x="180"/>
        <item m="1" x="182"/>
        <item m="1" x="183"/>
        <item m="1" x="161"/>
        <item m="1" x="162"/>
        <item m="1" x="163"/>
        <item m="1" x="197"/>
        <item m="1" x="198"/>
        <item m="1" x="199"/>
      </items>
    </pivotField>
    <pivotField axis="axisRow" compact="0" outline="0" showAll="0" defaultSubtotal="0">
      <items count="3">
        <item x="1"/>
        <item x="0"/>
        <item m="1" x="2"/>
      </items>
    </pivotField>
    <pivotField axis="axisRow" compact="0" outline="0" showAll="0" defaultSubtotal="0">
      <items count="109">
        <item x="57"/>
        <item x="21"/>
        <item x="16"/>
        <item x="56"/>
        <item x="8"/>
        <item x="34"/>
        <item x="55"/>
        <item x="70"/>
        <item x="26"/>
        <item x="50"/>
        <item x="42"/>
        <item x="12"/>
        <item x="77"/>
        <item x="53"/>
        <item x="23"/>
        <item x="73"/>
        <item x="65"/>
        <item x="15"/>
        <item x="3"/>
        <item x="67"/>
        <item x="68"/>
        <item x="37"/>
        <item x="46"/>
        <item x="25"/>
        <item x="54"/>
        <item x="69"/>
        <item x="62"/>
        <item x="75"/>
        <item x="30"/>
        <item x="59"/>
        <item x="49"/>
        <item x="31"/>
        <item x="72"/>
        <item x="74"/>
        <item x="17"/>
        <item x="44"/>
        <item x="11"/>
        <item x="38"/>
        <item x="6"/>
        <item x="14"/>
        <item x="52"/>
        <item x="45"/>
        <item x="24"/>
        <item x="39"/>
        <item x="9"/>
        <item x="22"/>
        <item x="20"/>
        <item x="63"/>
        <item x="19"/>
        <item x="78"/>
        <item x="41"/>
        <item x="64"/>
        <item x="18"/>
        <item x="35"/>
        <item x="79"/>
        <item x="43"/>
        <item x="0"/>
        <item x="33"/>
        <item x="7"/>
        <item x="40"/>
        <item x="10"/>
        <item x="27"/>
        <item x="32"/>
        <item x="2"/>
        <item x="5"/>
        <item x="36"/>
        <item x="47"/>
        <item x="48"/>
        <item x="71"/>
        <item x="4"/>
        <item x="51"/>
        <item x="60"/>
        <item x="28"/>
        <item x="29"/>
        <item m="1" x="96"/>
        <item x="13"/>
        <item x="1"/>
        <item x="76"/>
        <item m="1" x="103"/>
        <item m="1" x="106"/>
        <item m="1" x="107"/>
        <item x="61"/>
        <item x="66"/>
        <item x="81"/>
        <item m="1" x="102"/>
        <item x="80"/>
        <item m="1" x="101"/>
        <item m="1" x="105"/>
        <item m="1" x="93"/>
        <item m="1" x="95"/>
        <item m="1" x="100"/>
        <item m="1" x="104"/>
        <item x="82"/>
        <item x="83"/>
        <item m="1" x="98"/>
        <item x="85"/>
        <item x="86"/>
        <item m="1" x="97"/>
        <item x="88"/>
        <item m="1" x="94"/>
        <item m="1" x="108"/>
        <item x="91"/>
        <item m="1" x="99"/>
        <item x="58"/>
        <item x="84"/>
        <item x="87"/>
        <item x="89"/>
        <item x="90"/>
        <item x="92"/>
      </items>
    </pivotField>
    <pivotField axis="axisRow" compact="0" outline="0" showAll="0" sortType="ascending" defaultSubtotal="0">
      <items count="10">
        <item x="4"/>
        <item x="0"/>
        <item x="1"/>
        <item x="2"/>
        <item x="3"/>
        <item x="8"/>
        <item m="1" x="9"/>
        <item x="6"/>
        <item x="7"/>
        <item x="5"/>
      </items>
    </pivotField>
    <pivotField axis="axisRow" compact="0" outline="0" showAll="0" sortType="ascending" defaultSubtotal="0">
      <items count="8">
        <item x="6"/>
        <item x="3"/>
        <item x="1"/>
        <item x="0"/>
        <item x="2"/>
        <item x="4"/>
        <item x="7"/>
        <item x="5"/>
      </items>
    </pivotField>
    <pivotField axis="axisRow" compact="0" outline="0" showAll="0" sortType="ascending" defaultSubtotal="0">
      <items count="46">
        <item x="36"/>
        <item x="33"/>
        <item x="20"/>
        <item x="22"/>
        <item x="44"/>
        <item x="45"/>
        <item x="39"/>
        <item x="11"/>
        <item x="2"/>
        <item x="17"/>
        <item x="32"/>
        <item x="6"/>
        <item x="35"/>
        <item x="9"/>
        <item x="30"/>
        <item x="31"/>
        <item x="3"/>
        <item x="4"/>
        <item x="8"/>
        <item x="23"/>
        <item x="24"/>
        <item x="7"/>
        <item x="1"/>
        <item x="13"/>
        <item x="14"/>
        <item x="29"/>
        <item x="10"/>
        <item x="18"/>
        <item x="19"/>
        <item x="40"/>
        <item x="28"/>
        <item x="5"/>
        <item x="21"/>
        <item x="25"/>
        <item x="16"/>
        <item x="12"/>
        <item x="27"/>
        <item x="0"/>
        <item x="15"/>
        <item x="26"/>
        <item x="38"/>
        <item x="43"/>
        <item x="34"/>
        <item x="37"/>
        <item x="41"/>
        <item x="4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axis="axisRow" compact="0" outline="0" showAll="0">
      <items count="4">
        <item x="0"/>
        <item x="1"/>
        <item m="1" x="2"/>
        <item t="default"/>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10">
    <field x="3"/>
    <field x="2"/>
    <field x="15"/>
    <field x="16"/>
    <field x="7"/>
    <field x="12"/>
    <field x="17"/>
    <field x="13"/>
    <field x="14"/>
    <field x="27"/>
  </rowFields>
  <rowItems count="2054">
    <i>
      <x/>
      <x v="3"/>
      <x/>
      <x v="3"/>
      <x v="13"/>
      <x v="2"/>
      <x v="33"/>
      <x/>
      <x v="7"/>
      <x/>
    </i>
    <i r="3">
      <x v="4"/>
      <x v="132"/>
      <x v="2"/>
      <x v="33"/>
      <x/>
      <x v="72"/>
      <x v="1"/>
    </i>
    <i r="2">
      <x v="1"/>
      <x v="1"/>
      <x v="253"/>
      <x v="64"/>
      <x v="4"/>
      <x/>
      <x v="92"/>
      <x/>
    </i>
    <i r="4">
      <x v="254"/>
      <x v="116"/>
      <x v="5"/>
      <x/>
      <x v="93"/>
      <x/>
    </i>
    <i r="3">
      <x v="2"/>
      <x v="14"/>
      <x v="2"/>
      <x v="6"/>
      <x/>
      <x v="68"/>
      <x/>
    </i>
    <i r="3">
      <x v="3"/>
      <x v="12"/>
      <x v="2"/>
      <x v="30"/>
      <x/>
      <x v="10"/>
      <x/>
    </i>
    <i r="3">
      <x v="4"/>
      <x v="226"/>
      <x v="2"/>
      <x v="30"/>
      <x/>
      <x v="10"/>
      <x/>
    </i>
    <i r="3">
      <x v="5"/>
      <x v="229"/>
      <x v="2"/>
      <x v="30"/>
      <x/>
      <x v="72"/>
      <x v="1"/>
    </i>
    <i r="2">
      <x v="2"/>
      <x v="1"/>
      <x v="131"/>
      <x v="2"/>
      <x v="19"/>
      <x/>
      <x v="32"/>
      <x/>
    </i>
    <i r="3">
      <x v="2"/>
      <x v="15"/>
      <x v="2"/>
      <x v="19"/>
      <x/>
      <x v="68"/>
      <x/>
    </i>
    <i r="2">
      <x v="3"/>
      <x v="1"/>
      <x v="124"/>
      <x v="2"/>
      <x v="29"/>
      <x/>
      <x v="15"/>
      <x/>
    </i>
    <i r="3">
      <x v="2"/>
      <x v="124"/>
      <x v="2"/>
      <x v="29"/>
      <x/>
      <x v="15"/>
      <x/>
    </i>
    <i r="3">
      <x v="3"/>
      <x v="17"/>
      <x v="2"/>
      <x v="32"/>
      <x/>
      <x v="33"/>
      <x/>
    </i>
    <i r="3">
      <x v="4"/>
      <x v="132"/>
      <x v="2"/>
      <x v="32"/>
      <x/>
      <x v="72"/>
      <x v="1"/>
    </i>
    <i r="2">
      <x v="4"/>
      <x v="1"/>
      <x v="16"/>
      <x v="2"/>
      <x/>
      <x/>
      <x v="68"/>
      <x/>
    </i>
    <i r="3">
      <x v="2"/>
      <x v="11"/>
      <x v="2"/>
      <x/>
      <x/>
      <x v="72"/>
      <x v="1"/>
    </i>
    <i r="3">
      <x v="3"/>
      <x v="131"/>
      <x v="2"/>
      <x/>
      <x/>
      <x v="32"/>
      <x/>
    </i>
    <i t="default" r="1">
      <x v="3"/>
    </i>
    <i r="1">
      <x v="48"/>
      <x/>
      <x v="1"/>
      <x v="253"/>
      <x v="69"/>
      <x v="4"/>
      <x/>
      <x v="92"/>
      <x/>
    </i>
    <i r="4">
      <x v="254"/>
      <x v="124"/>
      <x v="6"/>
      <x/>
      <x v="96"/>
      <x/>
    </i>
    <i r="5">
      <x v="125"/>
      <x v="5"/>
      <x/>
      <x v="105"/>
      <x/>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2">
      <x v="1"/>
      <x v="1"/>
      <x v="229"/>
      <x v="71"/>
      <x v="29"/>
      <x/>
      <x v="20"/>
      <x v="1"/>
    </i>
    <i r="3">
      <x v="2"/>
      <x v="44"/>
      <x v="71"/>
      <x v="29"/>
      <x/>
      <x v="20"/>
      <x v="1"/>
    </i>
    <i r="3">
      <x v="3"/>
      <x v="39"/>
      <x v="71"/>
      <x v="35"/>
      <x/>
      <x v="5"/>
      <x/>
    </i>
    <i r="3">
      <x v="4"/>
      <x v="40"/>
      <x v="71"/>
      <x v="38"/>
      <x/>
      <x v="5"/>
      <x/>
    </i>
    <i r="7">
      <x v="1"/>
      <x v="42"/>
      <x/>
    </i>
    <i r="2">
      <x v="2"/>
      <x v="1"/>
      <x v="36"/>
      <x v="71"/>
      <x v="32"/>
      <x/>
      <x v="20"/>
      <x v="1"/>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2">
      <x v="3"/>
      <x v="1"/>
      <x v="42"/>
      <x v="71"/>
      <x v="16"/>
      <x/>
      <x v="73"/>
      <x/>
    </i>
    <i r="3">
      <x v="2"/>
      <x v="43"/>
      <x v="71"/>
      <x v="16"/>
      <x/>
      <x v="73"/>
      <x/>
    </i>
    <i r="7">
      <x v="1"/>
      <x v="23"/>
      <x/>
    </i>
    <i r="3">
      <x v="3"/>
      <x v="41"/>
      <x v="71"/>
      <x v="29"/>
      <x/>
      <x v="20"/>
      <x v="1"/>
    </i>
    <i r="3">
      <x v="4"/>
      <x v="159"/>
      <x v="100"/>
      <x v="27"/>
      <x/>
      <x v="3"/>
      <x/>
    </i>
    <i r="5">
      <x v="101"/>
      <x v="28"/>
      <x/>
      <x v="25"/>
      <x/>
    </i>
    <i r="5">
      <x v="102"/>
      <x v="29"/>
      <x/>
      <x v="33"/>
      <x/>
    </i>
    <i r="2">
      <x v="4"/>
      <x v="1"/>
      <x v="35"/>
      <x v="71"/>
      <x v="28"/>
      <x/>
      <x v="25"/>
      <x/>
    </i>
    <i r="3">
      <x v="2"/>
      <x v="34"/>
      <x v="71"/>
      <x v="28"/>
      <x/>
      <x v="31"/>
      <x/>
    </i>
    <i t="default" r="1">
      <x v="48"/>
    </i>
    <i r="1">
      <x v="49"/>
      <x/>
      <x v="1"/>
      <x v="251"/>
      <x v="103"/>
      <x v="33"/>
      <x/>
      <x v="20"/>
      <x/>
    </i>
    <i r="5">
      <x v="105"/>
      <x v="34"/>
      <x/>
      <x v="31"/>
      <x/>
    </i>
    <i r="5">
      <x v="107"/>
      <x v="35"/>
      <x/>
      <x v="5"/>
      <x/>
    </i>
    <i r="3">
      <x v="2"/>
      <x v="54"/>
      <x v="72"/>
      <x v="33"/>
      <x/>
      <x v="10"/>
      <x/>
    </i>
    <i r="7">
      <x v="1"/>
      <x v="8"/>
      <x/>
    </i>
    <i r="3">
      <x v="3"/>
      <x v="255"/>
      <x v="70"/>
      <x v="4"/>
      <x/>
      <x v="98"/>
      <x/>
    </i>
    <i r="4">
      <x v="256"/>
      <x v="126"/>
      <x v="6"/>
      <x/>
      <x v="106"/>
      <x/>
    </i>
    <i r="5">
      <x v="127"/>
      <x v="5"/>
      <x/>
      <x v="105"/>
      <x/>
    </i>
    <i r="3">
      <x v="4"/>
      <x v="52"/>
      <x v="72"/>
      <x v="31"/>
      <x/>
      <x v="62"/>
      <x/>
    </i>
    <i r="2">
      <x v="1"/>
      <x v="1"/>
      <x v="53"/>
      <x v="72"/>
      <x v="33"/>
      <x/>
      <x v="62"/>
      <x/>
    </i>
    <i r="7">
      <x v="1"/>
      <x v="23"/>
      <x/>
    </i>
    <i r="3">
      <x v="2"/>
      <x v="182"/>
      <x v="72"/>
      <x v="33"/>
      <x/>
      <x v="28"/>
      <x v="1"/>
    </i>
    <i r="7">
      <x v="1"/>
      <x v="72"/>
      <x/>
    </i>
    <i r="3">
      <x v="3"/>
      <x v="49"/>
      <x v="72"/>
      <x v="33"/>
      <x/>
      <x v="35"/>
      <x/>
    </i>
    <i r="3">
      <x v="4"/>
      <x v="50"/>
      <x v="72"/>
      <x v="33"/>
      <x/>
      <x v="35"/>
      <x/>
    </i>
    <i r="7">
      <x v="1"/>
      <x v="73"/>
      <x/>
    </i>
    <i r="2">
      <x v="2"/>
      <x v="1"/>
      <x v="51"/>
      <x v="72"/>
      <x v="35"/>
      <x/>
      <x v="8"/>
      <x/>
    </i>
    <i r="7">
      <x v="1"/>
      <x v="42"/>
      <x/>
    </i>
    <i r="3">
      <x v="2"/>
      <x v="181"/>
      <x v="72"/>
      <x v="39"/>
      <x/>
      <x v="55"/>
      <x/>
    </i>
    <i r="7">
      <x v="1"/>
      <x v="73"/>
      <x/>
    </i>
    <i r="3">
      <x v="3"/>
      <x v="181"/>
      <x v="72"/>
      <x v="39"/>
      <x/>
      <x v="55"/>
      <x/>
    </i>
    <i r="7">
      <x v="1"/>
      <x v="73"/>
      <x/>
    </i>
    <i r="3">
      <x v="4"/>
      <x v="182"/>
      <x v="72"/>
      <x v="38"/>
      <x/>
      <x v="28"/>
      <x v="1"/>
    </i>
    <i r="7">
      <x v="1"/>
      <x v="72"/>
      <x/>
    </i>
    <i r="2">
      <x v="3"/>
      <x v="1"/>
      <x v="229"/>
      <x v="72"/>
      <x v="33"/>
      <x/>
      <x v="28"/>
      <x v="1"/>
    </i>
    <i r="3">
      <x v="2"/>
      <x v="47"/>
      <x v="72"/>
      <x v="33"/>
      <x/>
      <x v="42"/>
      <x/>
    </i>
    <i r="3">
      <x v="3"/>
      <x v="48"/>
      <x v="72"/>
      <x v="33"/>
      <x/>
      <x v="42"/>
      <x/>
    </i>
    <i r="7">
      <x v="1"/>
      <x v="73"/>
      <x/>
    </i>
    <i r="3">
      <x v="4"/>
      <x v="251"/>
      <x v="103"/>
      <x v="33"/>
      <x/>
      <x v="20"/>
      <x/>
    </i>
    <i r="5">
      <x v="105"/>
      <x v="34"/>
      <x/>
      <x v="31"/>
      <x/>
    </i>
    <i r="5">
      <x v="107"/>
      <x v="35"/>
      <x/>
      <x v="5"/>
      <x/>
    </i>
    <i r="2">
      <x v="4"/>
      <x v="1"/>
      <x v="251"/>
      <x v="103"/>
      <x v="33"/>
      <x/>
      <x v="20"/>
      <x/>
    </i>
    <i r="5">
      <x v="105"/>
      <x v="34"/>
      <x/>
      <x v="31"/>
      <x/>
    </i>
    <i r="5">
      <x v="107"/>
      <x v="35"/>
      <x/>
      <x v="5"/>
      <x/>
    </i>
    <i r="3">
      <x v="2"/>
      <x v="45"/>
      <x v="72"/>
      <x v="33"/>
      <x/>
      <x v="27"/>
      <x/>
    </i>
    <i r="3">
      <x v="3"/>
      <x v="46"/>
      <x v="72"/>
      <x v="33"/>
      <x/>
      <x v="27"/>
      <x/>
    </i>
    <i r="7">
      <x v="1"/>
      <x v="28"/>
      <x v="1"/>
    </i>
    <i t="default" r="1">
      <x v="49"/>
    </i>
    <i r="1">
      <x v="50"/>
      <x/>
      <x v="1"/>
      <x v="252"/>
      <x v="109"/>
      <x v="33"/>
      <x/>
      <x v="20"/>
      <x/>
    </i>
    <i r="5">
      <x v="110"/>
      <x v="34"/>
      <x/>
      <x v="31"/>
      <x/>
    </i>
    <i r="5">
      <x v="111"/>
      <x v="35"/>
      <x/>
      <x v="5"/>
      <x/>
    </i>
    <i r="3">
      <x v="2"/>
      <x v="183"/>
      <x v="73"/>
      <x v="36"/>
      <x/>
      <x v="62"/>
      <x/>
    </i>
    <i r="7">
      <x v="1"/>
      <x v="73"/>
      <x v="1"/>
    </i>
    <i r="3">
      <x v="3"/>
      <x v="183"/>
      <x v="73"/>
      <x v="36"/>
      <x/>
      <x v="62"/>
      <x/>
    </i>
    <i r="7">
      <x v="1"/>
      <x v="73"/>
      <x v="1"/>
    </i>
    <i r="3">
      <x v="4"/>
      <x v="59"/>
      <x v="73"/>
      <x v="35"/>
      <x/>
      <x v="27"/>
      <x/>
    </i>
    <i r="3">
      <x v="5"/>
      <x v="229"/>
      <x v="73"/>
      <x v="35"/>
      <x/>
      <x v="73"/>
      <x v="1"/>
    </i>
    <i r="7">
      <x v="1"/>
      <x v="62"/>
      <x/>
    </i>
    <i r="2">
      <x v="1"/>
      <x v="3"/>
      <x v="183"/>
      <x v="73"/>
      <x v="36"/>
      <x/>
      <x v="62"/>
      <x/>
    </i>
    <i r="7">
      <x v="1"/>
      <x v="73"/>
      <x v="1"/>
    </i>
    <i r="3">
      <x v="4"/>
      <x v="60"/>
      <x v="73"/>
      <x v="35"/>
      <x/>
      <x v="27"/>
      <x/>
    </i>
    <i r="7">
      <x v="1"/>
      <x v="23"/>
      <x/>
    </i>
    <i r="2">
      <x v="2"/>
      <x v="1"/>
      <x v="11"/>
      <x v="73"/>
      <x/>
      <x/>
      <x v="73"/>
      <x v="1"/>
    </i>
    <i r="3">
      <x v="2"/>
      <x v="57"/>
      <x v="73"/>
      <x/>
      <x/>
      <x v="28"/>
      <x/>
    </i>
    <i r="3">
      <x v="3"/>
      <x v="185"/>
      <x v="73"/>
      <x/>
      <x/>
      <x v="68"/>
      <x/>
    </i>
    <i r="3">
      <x v="4"/>
      <x v="185"/>
      <x v="73"/>
      <x/>
      <x/>
      <x v="68"/>
      <x/>
    </i>
    <i r="2">
      <x v="3"/>
      <x v="1"/>
      <x v="55"/>
      <x v="73"/>
      <x v="9"/>
      <x/>
      <x v="35"/>
      <x/>
    </i>
    <i r="3">
      <x v="2"/>
      <x v="56"/>
      <x v="73"/>
      <x v="9"/>
      <x/>
      <x v="35"/>
      <x/>
    </i>
    <i r="7">
      <x v="1"/>
      <x v="31"/>
      <x/>
    </i>
    <i r="3">
      <x v="3"/>
      <x v="58"/>
      <x v="73"/>
      <x v="39"/>
      <x/>
      <x v="28"/>
      <x/>
    </i>
    <i r="7">
      <x v="1"/>
      <x v="72"/>
      <x/>
    </i>
    <i r="3">
      <x v="4"/>
      <x v="252"/>
      <x v="109"/>
      <x v="33"/>
      <x/>
      <x v="20"/>
      <x/>
    </i>
    <i r="5">
      <x v="110"/>
      <x v="34"/>
      <x/>
      <x v="31"/>
      <x/>
    </i>
    <i r="5">
      <x v="111"/>
      <x v="35"/>
      <x/>
      <x v="5"/>
      <x/>
    </i>
    <i r="2">
      <x v="4"/>
      <x v="1"/>
      <x v="252"/>
      <x v="109"/>
      <x v="33"/>
      <x/>
      <x v="20"/>
      <x/>
    </i>
    <i r="5">
      <x v="110"/>
      <x v="34"/>
      <x/>
      <x v="31"/>
      <x/>
    </i>
    <i r="5">
      <x v="111"/>
      <x v="35"/>
      <x/>
      <x v="5"/>
      <x/>
    </i>
    <i r="3">
      <x v="2"/>
      <x v="184"/>
      <x v="73"/>
      <x v="16"/>
      <x/>
      <x v="62"/>
      <x/>
    </i>
    <i r="7">
      <x v="1"/>
      <x v="73"/>
      <x v="1"/>
    </i>
    <i r="3">
      <x v="3"/>
      <x v="184"/>
      <x v="73"/>
      <x v="16"/>
      <x/>
      <x v="62"/>
      <x/>
    </i>
    <i r="7">
      <x v="1"/>
      <x v="73"/>
      <x v="1"/>
    </i>
    <i t="default" r="1">
      <x v="50"/>
    </i>
    <i r="1">
      <x v="51"/>
      <x/>
      <x v="1"/>
      <x v="186"/>
      <x v="74"/>
      <x v="39"/>
      <x/>
      <x v="12"/>
      <x/>
    </i>
    <i r="3">
      <x v="2"/>
      <x v="186"/>
      <x v="74"/>
      <x v="39"/>
      <x/>
      <x v="12"/>
      <x/>
    </i>
    <i r="3">
      <x v="3"/>
      <x v="63"/>
      <x v="74"/>
      <x v="38"/>
      <x/>
      <x v="28"/>
      <x/>
    </i>
    <i r="3">
      <x v="4"/>
      <x v="15"/>
      <x v="74"/>
      <x v="38"/>
      <x/>
      <x v="7"/>
      <x/>
    </i>
    <i r="2">
      <x v="1"/>
      <x v="3"/>
      <x v="186"/>
      <x v="74"/>
      <x v="39"/>
      <x/>
      <x v="49"/>
      <x/>
    </i>
    <i r="3">
      <x v="4"/>
      <x v="186"/>
      <x v="74"/>
      <x v="39"/>
      <x/>
      <x v="49"/>
      <x/>
    </i>
    <i r="2">
      <x v="2"/>
      <x v="1"/>
      <x v="187"/>
      <x v="74"/>
      <x v="16"/>
      <x/>
      <x v="12"/>
      <x/>
    </i>
    <i r="7">
      <x v="1"/>
      <x v="62"/>
      <x v="1"/>
    </i>
    <i r="3">
      <x v="2"/>
      <x v="187"/>
      <x v="74"/>
      <x v="16"/>
      <x/>
      <x v="12"/>
      <x/>
    </i>
    <i r="7">
      <x v="1"/>
      <x v="62"/>
      <x v="1"/>
    </i>
    <i r="2">
      <x v="3"/>
      <x v="1"/>
      <x v="61"/>
      <x v="74"/>
      <x v="36"/>
      <x/>
      <x v="12"/>
      <x/>
    </i>
    <i r="3">
      <x v="2"/>
      <x v="62"/>
      <x v="74"/>
      <x v="36"/>
      <x/>
      <x v="12"/>
      <x/>
    </i>
    <i r="7">
      <x v="1"/>
      <x v="57"/>
      <x/>
    </i>
    <i r="3">
      <x v="3"/>
      <x v="9"/>
      <x v="74"/>
      <x v="36"/>
      <x/>
      <x v="62"/>
      <x v="1"/>
    </i>
    <i r="3">
      <x v="4"/>
      <x v="64"/>
      <x v="74"/>
      <x v="36"/>
      <x/>
      <x v="28"/>
      <x/>
    </i>
    <i r="7">
      <x v="1"/>
      <x v="62"/>
      <x v="1"/>
    </i>
    <i r="2">
      <x v="4"/>
      <x v="1"/>
      <x v="229"/>
      <x v="74"/>
      <x v="30"/>
      <x/>
      <x v="62"/>
      <x v="1"/>
    </i>
    <i r="3">
      <x v="2"/>
      <x v="65"/>
      <x v="74"/>
      <x v="30"/>
      <x/>
      <x v="12"/>
      <x/>
    </i>
    <i r="7">
      <x v="1"/>
      <x v="5"/>
      <x/>
    </i>
    <i r="3">
      <x v="3"/>
      <x v="188"/>
      <x v="74"/>
      <x v="30"/>
      <x/>
      <x v="68"/>
      <x/>
    </i>
    <i r="3">
      <x v="4"/>
      <x v="188"/>
      <x v="74"/>
      <x v="30"/>
      <x/>
      <x v="68"/>
      <x/>
    </i>
    <i t="default" r="1">
      <x v="51"/>
    </i>
    <i r="1">
      <x v="52"/>
      <x/>
      <x v="1"/>
      <x v="253"/>
      <x v="69"/>
      <x v="4"/>
      <x/>
      <x v="92"/>
      <x/>
    </i>
    <i r="4">
      <x v="254"/>
      <x v="124"/>
      <x v="6"/>
      <x/>
      <x v="96"/>
      <x/>
    </i>
    <i r="5">
      <x v="125"/>
      <x v="5"/>
      <x/>
      <x v="105"/>
      <x/>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3">
      <x v="5"/>
      <x v="229"/>
      <x v="166"/>
      <x v="27"/>
      <x/>
      <x v="5"/>
      <x v="1"/>
    </i>
    <i r="7">
      <x v="1"/>
      <x v="55"/>
      <x/>
    </i>
    <i r="2">
      <x v="1"/>
      <x v="1"/>
      <x v="42"/>
      <x v="166"/>
      <x v="37"/>
      <x/>
      <x v="8"/>
      <x/>
    </i>
    <i r="3">
      <x v="2"/>
      <x v="43"/>
      <x v="166"/>
      <x v="37"/>
      <x/>
      <x v="8"/>
      <x/>
    </i>
    <i r="7">
      <x v="1"/>
      <x v="5"/>
      <x v="1"/>
    </i>
    <i r="3">
      <x v="3"/>
      <x v="44"/>
      <x v="166"/>
      <x v="29"/>
      <x/>
      <x v="20"/>
      <x/>
    </i>
    <i r="2">
      <x v="2"/>
      <x v="1"/>
      <x v="39"/>
      <x v="166"/>
      <x v="30"/>
      <x/>
      <x v="5"/>
      <x v="1"/>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2">
      <x v="3"/>
      <x v="1"/>
      <x v="35"/>
      <x v="166"/>
      <x v="27"/>
      <x/>
      <x v="25"/>
      <x/>
    </i>
    <i r="3">
      <x v="2"/>
      <x v="41"/>
      <x v="166"/>
      <x v="27"/>
      <x/>
      <x v="20"/>
      <x/>
    </i>
    <i r="3">
      <x v="3"/>
      <x v="40"/>
      <x v="166"/>
      <x v="38"/>
      <x/>
      <x v="5"/>
      <x v="1"/>
    </i>
    <i r="7">
      <x v="1"/>
      <x v="55"/>
      <x/>
    </i>
    <i r="3">
      <x v="4"/>
      <x v="159"/>
      <x v="100"/>
      <x v="27"/>
      <x/>
      <x v="3"/>
      <x/>
    </i>
    <i r="5">
      <x v="101"/>
      <x v="28"/>
      <x/>
      <x v="25"/>
      <x/>
    </i>
    <i r="5">
      <x v="102"/>
      <x v="29"/>
      <x/>
      <x v="33"/>
      <x/>
    </i>
    <i r="2">
      <x v="4"/>
      <x v="2"/>
      <x v="36"/>
      <x v="166"/>
      <x v="29"/>
      <x/>
      <x v="20"/>
      <x/>
    </i>
    <i r="3">
      <x v="3"/>
      <x v="34"/>
      <x v="166"/>
      <x v="29"/>
      <x/>
      <x v="31"/>
      <x/>
    </i>
    <i t="default" r="1">
      <x v="52"/>
    </i>
    <i r="1">
      <x v="53"/>
      <x/>
      <x v="1"/>
      <x v="190"/>
      <x v="75"/>
      <x v="27"/>
      <x/>
      <x v="7"/>
      <x/>
    </i>
    <i r="3">
      <x v="2"/>
      <x v="190"/>
      <x v="75"/>
      <x v="27"/>
      <x/>
      <x v="7"/>
      <x/>
    </i>
    <i r="2">
      <x v="1"/>
      <x v="1"/>
      <x v="70"/>
      <x v="75"/>
      <x v="35"/>
      <x/>
      <x v="68"/>
      <x/>
    </i>
    <i r="3">
      <x v="2"/>
      <x v="68"/>
      <x v="75"/>
      <x v="35"/>
      <x/>
      <x v="10"/>
      <x v="1"/>
    </i>
    <i r="2">
      <x v="2"/>
      <x v="1"/>
      <x v="71"/>
      <x v="75"/>
      <x v="39"/>
      <x/>
      <x v="10"/>
      <x v="1"/>
    </i>
    <i r="3">
      <x v="2"/>
      <x v="189"/>
      <x v="75"/>
      <x v="35"/>
      <x/>
      <x v="32"/>
      <x/>
    </i>
    <i r="3">
      <x v="3"/>
      <x v="189"/>
      <x v="75"/>
      <x v="35"/>
      <x/>
      <x v="32"/>
      <x/>
    </i>
    <i r="3">
      <x v="4"/>
      <x v="182"/>
      <x v="75"/>
      <x v="35"/>
      <x/>
      <x v="10"/>
      <x v="1"/>
    </i>
    <i r="2">
      <x v="3"/>
      <x v="1"/>
      <x v="13"/>
      <x v="75"/>
      <x v="19"/>
      <x/>
      <x v="7"/>
      <x/>
    </i>
    <i r="3">
      <x v="2"/>
      <x v="9"/>
      <x v="75"/>
      <x v="19"/>
      <x/>
      <x v="10"/>
      <x v="1"/>
    </i>
    <i r="3">
      <x v="3"/>
      <x v="15"/>
      <x v="75"/>
      <x v="19"/>
      <x/>
      <x v="68"/>
      <x/>
    </i>
    <i r="3">
      <x v="4"/>
      <x v="69"/>
      <x v="75"/>
      <x v="19"/>
      <x/>
      <x v="10"/>
      <x v="1"/>
    </i>
    <i r="3">
      <x v="5"/>
      <x v="229"/>
      <x v="75"/>
      <x v="19"/>
      <x/>
      <x v="10"/>
      <x v="1"/>
    </i>
    <i r="2">
      <x v="4"/>
      <x v="1"/>
      <x v="66"/>
      <x v="75"/>
      <x v="1"/>
      <x/>
      <x v="32"/>
      <x/>
    </i>
    <i r="3">
      <x v="2"/>
      <x v="67"/>
      <x v="75"/>
      <x v="1"/>
      <x/>
      <x v="32"/>
      <x/>
    </i>
    <i r="3">
      <x v="3"/>
      <x v="182"/>
      <x v="75"/>
      <x v="1"/>
      <x/>
      <x v="10"/>
      <x v="1"/>
    </i>
    <i t="default" r="1">
      <x v="53"/>
    </i>
    <i r="1">
      <x v="54"/>
      <x/>
      <x v="1"/>
      <x v="253"/>
      <x v="69"/>
      <x v="4"/>
      <x/>
      <x v="92"/>
      <x/>
    </i>
    <i r="4">
      <x v="254"/>
      <x v="124"/>
      <x v="6"/>
      <x/>
      <x v="96"/>
      <x/>
    </i>
    <i r="5">
      <x v="125"/>
      <x v="5"/>
      <x/>
      <x v="105"/>
      <x/>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3">
      <x v="5"/>
      <x v="229"/>
      <x v="166"/>
      <x v="27"/>
      <x/>
      <x v="5"/>
      <x v="1"/>
    </i>
    <i r="7">
      <x v="1"/>
      <x v="55"/>
      <x/>
    </i>
    <i r="2">
      <x v="1"/>
      <x v="1"/>
      <x v="42"/>
      <x v="166"/>
      <x v="37"/>
      <x/>
      <x v="8"/>
      <x/>
    </i>
    <i r="3">
      <x v="2"/>
      <x v="43"/>
      <x v="166"/>
      <x v="37"/>
      <x/>
      <x v="8"/>
      <x/>
    </i>
    <i r="7">
      <x v="1"/>
      <x v="5"/>
      <x v="1"/>
    </i>
    <i r="3">
      <x v="3"/>
      <x v="44"/>
      <x v="166"/>
      <x v="29"/>
      <x/>
      <x v="20"/>
      <x/>
    </i>
    <i r="2">
      <x v="2"/>
      <x v="1"/>
      <x v="39"/>
      <x v="166"/>
      <x v="30"/>
      <x/>
      <x v="5"/>
      <x v="1"/>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2">
      <x v="3"/>
      <x v="1"/>
      <x v="35"/>
      <x v="166"/>
      <x v="27"/>
      <x/>
      <x v="25"/>
      <x/>
    </i>
    <i r="3">
      <x v="2"/>
      <x v="41"/>
      <x v="166"/>
      <x v="27"/>
      <x/>
      <x v="20"/>
      <x/>
    </i>
    <i r="3">
      <x v="3"/>
      <x v="40"/>
      <x v="166"/>
      <x v="38"/>
      <x/>
      <x v="5"/>
      <x v="1"/>
    </i>
    <i r="7">
      <x v="1"/>
      <x v="55"/>
      <x/>
    </i>
    <i r="3">
      <x v="4"/>
      <x v="159"/>
      <x v="100"/>
      <x v="27"/>
      <x/>
      <x v="3"/>
      <x/>
    </i>
    <i r="5">
      <x v="101"/>
      <x v="28"/>
      <x/>
      <x v="25"/>
      <x/>
    </i>
    <i r="5">
      <x v="102"/>
      <x v="29"/>
      <x/>
      <x v="33"/>
      <x/>
    </i>
    <i r="2">
      <x v="4"/>
      <x v="2"/>
      <x v="36"/>
      <x v="166"/>
      <x v="29"/>
      <x/>
      <x v="20"/>
      <x/>
    </i>
    <i r="3">
      <x v="3"/>
      <x v="34"/>
      <x v="166"/>
      <x v="29"/>
      <x/>
      <x v="31"/>
      <x/>
    </i>
    <i t="default" r="1">
      <x v="54"/>
    </i>
    <i r="1">
      <x v="55"/>
      <x v="7"/>
      <x v="7"/>
      <x v="72"/>
      <x v="76"/>
      <x v="45"/>
      <x/>
      <x v="28"/>
      <x v="1"/>
    </i>
    <i r="2">
      <x v="8"/>
      <x v="7"/>
      <x v="229"/>
      <x v="76"/>
      <x v="45"/>
      <x/>
      <x v="28"/>
      <x v="1"/>
    </i>
    <i r="2">
      <x v="9"/>
      <x v="7"/>
      <x v="73"/>
      <x v="76"/>
      <x v="44"/>
      <x/>
      <x v="77"/>
      <x/>
    </i>
    <i r="4">
      <x v="74"/>
      <x v="76"/>
      <x v="44"/>
      <x/>
      <x v="77"/>
      <x/>
    </i>
    <i r="4">
      <x v="75"/>
      <x v="76"/>
      <x v="44"/>
      <x/>
      <x v="77"/>
      <x/>
    </i>
    <i r="4">
      <x v="76"/>
      <x v="76"/>
      <x v="44"/>
      <x/>
      <x v="77"/>
      <x/>
    </i>
    <i r="4">
      <x v="77"/>
      <x v="76"/>
      <x v="44"/>
      <x/>
      <x v="77"/>
      <x/>
    </i>
    <i r="4">
      <x v="78"/>
      <x v="76"/>
      <x v="44"/>
      <x/>
      <x v="77"/>
      <x/>
    </i>
    <i r="4">
      <x v="79"/>
      <x v="76"/>
      <x v="44"/>
      <x/>
      <x v="77"/>
      <x/>
    </i>
    <i r="4">
      <x v="191"/>
      <x v="76"/>
      <x v="44"/>
      <x/>
      <x v="77"/>
      <x/>
    </i>
    <i r="4">
      <x v="192"/>
      <x v="76"/>
      <x v="44"/>
      <x/>
      <x v="77"/>
      <x/>
    </i>
    <i r="4">
      <x v="193"/>
      <x v="76"/>
      <x v="44"/>
      <x/>
      <x v="77"/>
      <x/>
    </i>
    <i t="default" r="1">
      <x v="55"/>
    </i>
    <i r="1">
      <x v="56"/>
      <x/>
      <x v="1"/>
      <x v="251"/>
      <x v="103"/>
      <x v="33"/>
      <x/>
      <x v="20"/>
      <x/>
    </i>
    <i r="5">
      <x v="105"/>
      <x v="34"/>
      <x/>
      <x v="31"/>
      <x/>
    </i>
    <i r="5">
      <x v="107"/>
      <x v="35"/>
      <x/>
      <x v="5"/>
      <x/>
    </i>
    <i r="3">
      <x v="2"/>
      <x v="11"/>
      <x v="177"/>
      <x v="34"/>
      <x/>
      <x v="27"/>
      <x v="1"/>
    </i>
    <i r="3">
      <x v="3"/>
      <x v="80"/>
      <x v="77"/>
      <x v="44"/>
      <x/>
      <x v="77"/>
      <x/>
    </i>
    <i r="3">
      <x v="4"/>
      <x v="194"/>
      <x v="77"/>
      <x v="44"/>
      <x/>
      <x v="77"/>
      <x/>
    </i>
    <i r="2">
      <x v="1"/>
      <x v="1"/>
      <x v="45"/>
      <x v="177"/>
      <x v="9"/>
      <x/>
      <x v="27"/>
      <x v="1"/>
    </i>
    <i r="3">
      <x v="2"/>
      <x v="46"/>
      <x v="177"/>
      <x v="9"/>
      <x/>
      <x v="27"/>
      <x v="1"/>
    </i>
    <i r="7">
      <x v="1"/>
      <x v="42"/>
      <x/>
    </i>
    <i r="3">
      <x v="3"/>
      <x v="182"/>
      <x v="172"/>
      <x v="9"/>
      <x/>
      <x v="25"/>
      <x/>
    </i>
    <i r="7">
      <x v="1"/>
      <x v="50"/>
      <x/>
    </i>
    <i r="3">
      <x v="4"/>
      <x v="182"/>
      <x v="172"/>
      <x v="9"/>
      <x/>
      <x v="25"/>
      <x/>
    </i>
    <i r="7">
      <x v="1"/>
      <x v="50"/>
      <x/>
    </i>
    <i r="2">
      <x v="2"/>
      <x v="1"/>
      <x v="47"/>
      <x v="177"/>
      <x v="33"/>
      <x/>
      <x v="31"/>
      <x/>
    </i>
    <i r="3">
      <x v="2"/>
      <x v="48"/>
      <x v="177"/>
      <x v="33"/>
      <x/>
      <x v="31"/>
      <x/>
    </i>
    <i r="7">
      <x v="1"/>
      <x v="8"/>
      <x/>
    </i>
    <i r="3">
      <x v="3"/>
      <x v="81"/>
      <x v="77"/>
      <x v="44"/>
      <x/>
      <x v="77"/>
      <x/>
    </i>
    <i r="3">
      <x v="4"/>
      <x v="194"/>
      <x v="77"/>
      <x v="44"/>
      <x/>
      <x v="77"/>
      <x/>
    </i>
    <i r="2">
      <x v="3"/>
      <x v="2"/>
      <x v="49"/>
      <x v="172"/>
      <x v="34"/>
      <x/>
      <x v="27"/>
      <x v="1"/>
    </i>
    <i r="3">
      <x v="3"/>
      <x v="50"/>
      <x v="172"/>
      <x v="34"/>
      <x/>
      <x v="27"/>
      <x v="1"/>
    </i>
    <i r="7">
      <x v="1"/>
      <x v="23"/>
      <x/>
    </i>
    <i r="3">
      <x v="4"/>
      <x v="251"/>
      <x v="103"/>
      <x v="33"/>
      <x/>
      <x v="20"/>
      <x/>
    </i>
    <i r="5">
      <x v="105"/>
      <x v="34"/>
      <x/>
      <x v="31"/>
      <x/>
    </i>
    <i r="5">
      <x v="107"/>
      <x v="35"/>
      <x/>
      <x v="5"/>
      <x/>
    </i>
    <i r="3">
      <x v="5"/>
      <x v="229"/>
      <x v="177"/>
      <x v="33"/>
      <x/>
      <x v="27"/>
      <x v="1"/>
    </i>
    <i r="2">
      <x v="4"/>
      <x v="1"/>
      <x v="251"/>
      <x v="103"/>
      <x v="33"/>
      <x/>
      <x v="20"/>
      <x/>
    </i>
    <i r="5">
      <x v="105"/>
      <x v="34"/>
      <x/>
      <x v="31"/>
      <x/>
    </i>
    <i r="5">
      <x v="107"/>
      <x v="35"/>
      <x/>
      <x v="5"/>
      <x/>
    </i>
    <i r="3">
      <x v="2"/>
      <x v="181"/>
      <x v="177"/>
      <x v="39"/>
      <x/>
      <x v="55"/>
      <x/>
    </i>
    <i r="7">
      <x v="1"/>
      <x v="23"/>
      <x/>
    </i>
    <i r="3">
      <x v="3"/>
      <x v="181"/>
      <x v="177"/>
      <x v="39"/>
      <x/>
      <x v="55"/>
      <x/>
    </i>
    <i r="7">
      <x v="1"/>
      <x v="23"/>
      <x/>
    </i>
    <i t="default" r="1">
      <x v="56"/>
    </i>
    <i r="1">
      <x v="57"/>
      <x/>
      <x v="1"/>
      <x v="55"/>
      <x v="175"/>
      <x v="3"/>
      <x/>
      <x v="35"/>
      <x/>
    </i>
    <i r="3">
      <x v="2"/>
      <x v="56"/>
      <x v="175"/>
      <x v="3"/>
      <x/>
      <x v="35"/>
      <x/>
    </i>
    <i r="7">
      <x v="1"/>
      <x v="31"/>
      <x/>
    </i>
    <i r="2">
      <x v="1"/>
      <x v="1"/>
      <x v="195"/>
      <x v="78"/>
      <x v="44"/>
      <x/>
      <x v="77"/>
      <x/>
    </i>
    <i r="3">
      <x v="2"/>
      <x v="196"/>
      <x v="78"/>
      <x v="44"/>
      <x/>
      <x v="77"/>
      <x/>
    </i>
    <i r="3">
      <x v="3"/>
      <x v="184"/>
      <x v="173"/>
      <x v="16"/>
      <x/>
      <x v="57"/>
      <x v="1"/>
    </i>
    <i r="3">
      <x v="4"/>
      <x v="184"/>
      <x v="173"/>
      <x v="16"/>
      <x/>
      <x v="57"/>
      <x v="1"/>
    </i>
    <i r="2">
      <x v="2"/>
      <x v="1"/>
      <x v="113"/>
      <x v="170"/>
      <x v="34"/>
      <x/>
      <x v="35"/>
      <x/>
    </i>
    <i r="3">
      <x v="2"/>
      <x v="114"/>
      <x v="170"/>
      <x v="34"/>
      <x/>
      <x v="35"/>
      <x/>
    </i>
    <i r="3">
      <x v="3"/>
      <x v="59"/>
      <x v="173"/>
      <x v="3"/>
      <x/>
      <x v="27"/>
      <x/>
    </i>
    <i r="3">
      <x v="4"/>
      <x v="60"/>
      <x v="173"/>
      <x v="3"/>
      <x/>
      <x v="27"/>
      <x/>
    </i>
    <i r="3">
      <x v="5"/>
      <x v="229"/>
      <x v="171"/>
      <x v="3"/>
      <x/>
      <x v="57"/>
      <x v="1"/>
    </i>
    <i r="2">
      <x v="3"/>
      <x v="1"/>
      <x v="195"/>
      <x v="78"/>
      <x v="44"/>
      <x/>
      <x v="77"/>
      <x/>
    </i>
    <i r="3">
      <x v="2"/>
      <x v="196"/>
      <x v="78"/>
      <x v="44"/>
      <x/>
      <x v="77"/>
      <x/>
    </i>
    <i r="3">
      <x v="3"/>
      <x v="9"/>
      <x v="171"/>
      <x v="30"/>
      <x/>
      <x v="57"/>
      <x v="1"/>
    </i>
    <i r="2">
      <x v="4"/>
      <x v="1"/>
      <x v="115"/>
      <x v="173"/>
      <x v="38"/>
      <x/>
      <x v="12"/>
      <x/>
    </i>
    <i r="3">
      <x v="2"/>
      <x v="15"/>
      <x v="171"/>
      <x v="31"/>
      <x/>
      <x v="68"/>
      <x/>
    </i>
    <i t="default" r="1">
      <x v="57"/>
    </i>
    <i r="1">
      <x v="58"/>
      <x/>
      <x v="1"/>
      <x v="253"/>
      <x v="69"/>
      <x v="4"/>
      <x/>
      <x v="92"/>
      <x/>
    </i>
    <i r="4">
      <x v="254"/>
      <x v="124"/>
      <x v="6"/>
      <x/>
      <x v="96"/>
      <x/>
    </i>
    <i r="5">
      <x v="125"/>
      <x v="5"/>
      <x/>
      <x v="105"/>
      <x/>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3">
      <x v="5"/>
      <x v="229"/>
      <x v="166"/>
      <x v="27"/>
      <x/>
      <x v="5"/>
      <x v="1"/>
    </i>
    <i r="7">
      <x v="1"/>
      <x v="55"/>
      <x/>
    </i>
    <i r="2">
      <x v="1"/>
      <x v="1"/>
      <x v="42"/>
      <x v="166"/>
      <x v="37"/>
      <x/>
      <x v="8"/>
      <x/>
    </i>
    <i r="3">
      <x v="2"/>
      <x v="43"/>
      <x v="166"/>
      <x v="37"/>
      <x/>
      <x v="8"/>
      <x/>
    </i>
    <i r="7">
      <x v="1"/>
      <x v="5"/>
      <x v="1"/>
    </i>
    <i r="3">
      <x v="3"/>
      <x v="44"/>
      <x v="166"/>
      <x v="29"/>
      <x/>
      <x v="20"/>
      <x/>
    </i>
    <i r="2">
      <x v="2"/>
      <x v="1"/>
      <x v="39"/>
      <x v="166"/>
      <x v="30"/>
      <x/>
      <x v="5"/>
      <x v="1"/>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2">
      <x v="3"/>
      <x v="1"/>
      <x v="35"/>
      <x v="166"/>
      <x v="27"/>
      <x/>
      <x v="25"/>
      <x/>
    </i>
    <i r="3">
      <x v="2"/>
      <x v="41"/>
      <x v="166"/>
      <x v="27"/>
      <x/>
      <x v="20"/>
      <x/>
    </i>
    <i r="3">
      <x v="3"/>
      <x v="40"/>
      <x v="166"/>
      <x v="38"/>
      <x/>
      <x v="5"/>
      <x v="1"/>
    </i>
    <i r="7">
      <x v="1"/>
      <x v="55"/>
      <x/>
    </i>
    <i r="3">
      <x v="4"/>
      <x v="159"/>
      <x v="100"/>
      <x v="27"/>
      <x/>
      <x v="3"/>
      <x/>
    </i>
    <i r="5">
      <x v="101"/>
      <x v="28"/>
      <x/>
      <x v="25"/>
      <x/>
    </i>
    <i r="5">
      <x v="102"/>
      <x v="29"/>
      <x/>
      <x v="33"/>
      <x/>
    </i>
    <i r="2">
      <x v="4"/>
      <x v="2"/>
      <x v="36"/>
      <x v="166"/>
      <x v="29"/>
      <x/>
      <x v="20"/>
      <x/>
    </i>
    <i r="3">
      <x v="3"/>
      <x v="34"/>
      <x v="166"/>
      <x v="29"/>
      <x/>
      <x v="31"/>
      <x/>
    </i>
    <i t="default" r="1">
      <x v="58"/>
    </i>
    <i r="1">
      <x v="59"/>
      <x/>
      <x v="1"/>
      <x v="251"/>
      <x v="103"/>
      <x v="33"/>
      <x/>
      <x v="20"/>
      <x/>
    </i>
    <i r="5">
      <x v="105"/>
      <x v="34"/>
      <x/>
      <x v="31"/>
      <x/>
    </i>
    <i r="5">
      <x v="107"/>
      <x v="35"/>
      <x/>
      <x v="5"/>
      <x/>
    </i>
    <i r="3">
      <x v="2"/>
      <x v="201"/>
      <x v="128"/>
      <x v="38"/>
      <x/>
      <x v="61"/>
      <x v="1"/>
    </i>
    <i r="3">
      <x v="3"/>
      <x v="255"/>
      <x v="70"/>
      <x v="4"/>
      <x/>
      <x v="98"/>
      <x/>
    </i>
    <i r="4">
      <x v="256"/>
      <x v="126"/>
      <x v="6"/>
      <x/>
      <x v="106"/>
      <x/>
    </i>
    <i r="5">
      <x v="127"/>
      <x v="5"/>
      <x/>
      <x v="105"/>
      <x/>
    </i>
    <i r="3">
      <x v="4"/>
      <x v="45"/>
      <x v="167"/>
      <x v="30"/>
      <x/>
      <x v="50"/>
      <x/>
    </i>
    <i r="2">
      <x v="1"/>
      <x v="1"/>
      <x v="47"/>
      <x v="167"/>
      <x v="10"/>
      <x/>
      <x v="57"/>
      <x/>
    </i>
    <i r="3">
      <x v="2"/>
      <x v="48"/>
      <x v="167"/>
      <x v="10"/>
      <x/>
      <x v="57"/>
      <x/>
    </i>
    <i r="7">
      <x v="1"/>
      <x v="73"/>
      <x/>
    </i>
    <i r="3">
      <x v="3"/>
      <x v="182"/>
      <x v="168"/>
      <x v="10"/>
      <x/>
      <x v="25"/>
      <x/>
    </i>
    <i r="7">
      <x v="1"/>
      <x v="50"/>
      <x/>
    </i>
    <i r="3">
      <x v="4"/>
      <x v="182"/>
      <x v="168"/>
      <x v="10"/>
      <x/>
      <x v="25"/>
      <x/>
    </i>
    <i r="7">
      <x v="1"/>
      <x v="50"/>
      <x/>
    </i>
    <i r="2">
      <x v="2"/>
      <x v="3"/>
      <x v="105"/>
      <x v="168"/>
      <x v="33"/>
      <x/>
      <x v="28"/>
      <x/>
    </i>
    <i r="3">
      <x v="4"/>
      <x v="46"/>
      <x v="167"/>
      <x v="34"/>
      <x/>
      <x v="50"/>
      <x/>
    </i>
    <i r="7">
      <x v="1"/>
      <x v="35"/>
      <x/>
    </i>
    <i r="3">
      <x v="5"/>
      <x v="229"/>
      <x v="128"/>
      <x v="34"/>
      <x/>
      <x v="61"/>
      <x v="1"/>
    </i>
    <i r="2">
      <x v="3"/>
      <x v="1"/>
      <x v="116"/>
      <x v="174"/>
      <x v="37"/>
      <x/>
      <x v="62"/>
      <x/>
    </i>
    <i r="7">
      <x v="1"/>
      <x v="23"/>
      <x/>
    </i>
    <i r="3">
      <x v="2"/>
      <x v="106"/>
      <x v="168"/>
      <x v="39"/>
      <x/>
      <x v="28"/>
      <x/>
    </i>
    <i r="3">
      <x v="3"/>
      <x v="11"/>
      <x v="128"/>
      <x v="35"/>
      <x/>
      <x v="61"/>
      <x v="1"/>
    </i>
    <i r="3">
      <x v="4"/>
      <x v="251"/>
      <x v="103"/>
      <x v="33"/>
      <x/>
      <x v="20"/>
      <x/>
    </i>
    <i r="5">
      <x v="105"/>
      <x v="34"/>
      <x/>
      <x v="31"/>
      <x/>
    </i>
    <i r="5">
      <x v="107"/>
      <x v="35"/>
      <x/>
      <x v="5"/>
      <x/>
    </i>
    <i r="2">
      <x v="4"/>
      <x v="1"/>
      <x v="251"/>
      <x v="103"/>
      <x v="33"/>
      <x/>
      <x v="20"/>
      <x/>
    </i>
    <i r="5">
      <x v="105"/>
      <x v="34"/>
      <x/>
      <x v="31"/>
      <x/>
    </i>
    <i r="5">
      <x v="107"/>
      <x v="35"/>
      <x/>
      <x v="5"/>
      <x/>
    </i>
    <i r="3">
      <x v="2"/>
      <x v="201"/>
      <x v="128"/>
      <x v="38"/>
      <x/>
      <x v="61"/>
      <x v="1"/>
    </i>
    <i r="3">
      <x v="3"/>
      <x v="201"/>
      <x v="128"/>
      <x v="38"/>
      <x/>
      <x v="61"/>
      <x v="1"/>
    </i>
    <i r="3">
      <x v="4"/>
      <x v="51"/>
      <x v="176"/>
      <x v="38"/>
      <x/>
      <x v="50"/>
      <x/>
    </i>
    <i r="7">
      <x v="1"/>
      <x v="23"/>
      <x/>
    </i>
    <i t="default" r="1">
      <x v="59"/>
    </i>
    <i r="1">
      <x v="60"/>
      <x/>
      <x v="1"/>
      <x v="55"/>
      <x v="175"/>
      <x v="3"/>
      <x/>
      <x v="35"/>
      <x/>
    </i>
    <i r="3">
      <x v="2"/>
      <x v="56"/>
      <x v="175"/>
      <x v="3"/>
      <x/>
      <x v="35"/>
      <x/>
    </i>
    <i r="7">
      <x v="1"/>
      <x v="31"/>
      <x/>
    </i>
    <i r="3">
      <x v="3"/>
      <x v="107"/>
      <x v="169"/>
      <x v="3"/>
      <x/>
      <x v="61"/>
      <x v="1"/>
    </i>
    <i r="3">
      <x v="4"/>
      <x v="108"/>
      <x v="169"/>
      <x v="3"/>
      <x/>
      <x v="61"/>
      <x v="1"/>
    </i>
    <i r="2">
      <x v="1"/>
      <x v="1"/>
      <x v="184"/>
      <x v="169"/>
      <x v="16"/>
      <x/>
      <x v="12"/>
      <x/>
    </i>
    <i r="3">
      <x v="2"/>
      <x v="184"/>
      <x v="169"/>
      <x v="16"/>
      <x/>
      <x v="12"/>
      <x/>
    </i>
    <i r="3">
      <x v="3"/>
      <x v="109"/>
      <x v="169"/>
      <x v="41"/>
      <x/>
      <x v="42"/>
      <x/>
    </i>
    <i r="3">
      <x v="4"/>
      <x v="9"/>
      <x v="169"/>
      <x v="41"/>
      <x/>
      <x v="61"/>
      <x v="1"/>
    </i>
    <i r="3">
      <x v="5"/>
      <x v="229"/>
      <x v="169"/>
      <x v="41"/>
      <x/>
      <x v="61"/>
      <x v="1"/>
    </i>
    <i r="2">
      <x v="2"/>
      <x v="1"/>
      <x v="202"/>
      <x v="129"/>
      <x v="38"/>
      <x/>
      <x v="61"/>
      <x v="1"/>
    </i>
    <i r="3">
      <x v="2"/>
      <x v="202"/>
      <x v="129"/>
      <x v="38"/>
      <x/>
      <x v="61"/>
      <x v="1"/>
    </i>
    <i r="3">
      <x v="3"/>
      <x v="110"/>
      <x v="169"/>
      <x v="36"/>
      <x/>
      <x v="42"/>
      <x/>
    </i>
    <i r="2">
      <x v="3"/>
      <x v="1"/>
      <x v="202"/>
      <x v="129"/>
      <x v="38"/>
      <x/>
      <x v="61"/>
      <x v="1"/>
    </i>
    <i r="3">
      <x v="2"/>
      <x v="15"/>
      <x v="169"/>
      <x v="35"/>
      <x/>
      <x v="7"/>
      <x/>
    </i>
    <i r="2">
      <x v="4"/>
      <x v="1"/>
      <x v="111"/>
      <x v="169"/>
      <x v="36"/>
      <x/>
      <x v="28"/>
      <x/>
    </i>
    <i r="3">
      <x v="2"/>
      <x v="112"/>
      <x v="169"/>
      <x v="36"/>
      <x/>
      <x v="28"/>
      <x/>
    </i>
    <i t="default" r="1">
      <x v="60"/>
    </i>
    <i r="1">
      <x v="64"/>
      <x/>
      <x v="1"/>
      <x v="253"/>
      <x v="69"/>
      <x v="4"/>
      <x/>
      <x v="92"/>
      <x/>
    </i>
    <i r="4">
      <x v="254"/>
      <x v="124"/>
      <x v="6"/>
      <x/>
      <x v="96"/>
      <x/>
    </i>
    <i r="5">
      <x v="125"/>
      <x v="5"/>
      <x/>
      <x v="105"/>
      <x/>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v="1"/>
    </i>
    <i r="5">
      <x v="102"/>
      <x v="29"/>
      <x/>
      <x v="33"/>
      <x/>
    </i>
    <i r="2">
      <x v="1"/>
      <x v="1"/>
      <x v="11"/>
      <x v="133"/>
      <x v="34"/>
      <x/>
      <x v="25"/>
      <x v="1"/>
    </i>
    <i r="3">
      <x v="2"/>
      <x v="42"/>
      <x v="133"/>
      <x v="34"/>
      <x/>
      <x v="23"/>
      <x/>
    </i>
    <i r="3">
      <x v="3"/>
      <x v="43"/>
      <x v="133"/>
      <x v="34"/>
      <x/>
      <x v="23"/>
      <x/>
    </i>
    <i r="7">
      <x v="1"/>
      <x v="8"/>
      <x/>
    </i>
    <i r="2">
      <x v="2"/>
      <x v="1"/>
      <x v="35"/>
      <x v="133"/>
      <x v="31"/>
      <x/>
      <x v="25"/>
      <x v="1"/>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v="1"/>
    </i>
    <i r="5">
      <x v="102"/>
      <x v="29"/>
      <x/>
      <x v="33"/>
      <x/>
    </i>
    <i r="2">
      <x v="3"/>
      <x v="1"/>
      <x v="39"/>
      <x v="133"/>
      <x v="35"/>
      <x/>
      <x v="5"/>
      <x/>
    </i>
    <i r="3">
      <x v="2"/>
      <x v="40"/>
      <x v="133"/>
      <x v="38"/>
      <x/>
      <x v="5"/>
      <x/>
    </i>
    <i r="7">
      <x v="1"/>
      <x v="61"/>
      <x/>
    </i>
    <i r="3">
      <x v="3"/>
      <x v="44"/>
      <x v="133"/>
      <x v="28"/>
      <x/>
      <x v="25"/>
      <x v="1"/>
    </i>
    <i r="3">
      <x v="4"/>
      <x v="159"/>
      <x v="100"/>
      <x v="27"/>
      <x/>
      <x v="3"/>
      <x/>
    </i>
    <i r="5">
      <x v="101"/>
      <x v="28"/>
      <x/>
      <x v="25"/>
      <x v="1"/>
    </i>
    <i r="5">
      <x v="102"/>
      <x v="29"/>
      <x/>
      <x v="33"/>
      <x/>
    </i>
    <i r="2">
      <x v="4"/>
      <x v="2"/>
      <x v="229"/>
      <x v="133"/>
      <x v="34"/>
      <x/>
      <x v="25"/>
      <x v="1"/>
    </i>
    <i r="3">
      <x v="3"/>
      <x v="36"/>
      <x v="133"/>
      <x v="34"/>
      <x/>
      <x v="25"/>
      <x v="1"/>
    </i>
    <i r="3">
      <x v="4"/>
      <x v="34"/>
      <x v="133"/>
      <x v="34"/>
      <x/>
      <x v="31"/>
      <x/>
    </i>
    <i t="default" r="1">
      <x v="64"/>
    </i>
    <i r="1">
      <x v="65"/>
      <x/>
      <x v="3"/>
      <x v="181"/>
      <x v="134"/>
      <x v="39"/>
      <x/>
      <x v="55"/>
      <x/>
    </i>
    <i r="3">
      <x v="4"/>
      <x v="45"/>
      <x v="167"/>
      <x v="30"/>
      <x/>
      <x v="50"/>
      <x/>
    </i>
    <i r="2">
      <x v="1"/>
      <x v="1"/>
      <x v="47"/>
      <x v="167"/>
      <x v="10"/>
      <x/>
      <x v="57"/>
      <x v="1"/>
    </i>
    <i r="3">
      <x v="2"/>
      <x v="48"/>
      <x v="167"/>
      <x v="10"/>
      <x/>
      <x v="57"/>
      <x v="1"/>
    </i>
    <i r="7">
      <x v="1"/>
      <x v="73"/>
      <x/>
    </i>
    <i r="2">
      <x v="2"/>
      <x v="1"/>
      <x v="113"/>
      <x v="170"/>
      <x v="34"/>
      <x/>
      <x v="35"/>
      <x/>
    </i>
    <i r="3">
      <x v="2"/>
      <x v="114"/>
      <x v="170"/>
      <x v="34"/>
      <x/>
      <x v="35"/>
      <x/>
    </i>
    <i r="3">
      <x v="3"/>
      <x v="182"/>
      <x v="134"/>
      <x v="34"/>
      <x/>
      <x v="25"/>
      <x/>
    </i>
    <i r="3">
      <x v="4"/>
      <x v="46"/>
      <x v="167"/>
      <x v="34"/>
      <x/>
      <x v="50"/>
      <x/>
    </i>
    <i r="7">
      <x v="1"/>
      <x v="35"/>
      <x/>
    </i>
    <i r="3">
      <x v="5"/>
      <x v="229"/>
      <x v="171"/>
      <x v="3"/>
      <x/>
      <x v="57"/>
      <x v="1"/>
    </i>
    <i r="2">
      <x v="3"/>
      <x v="1"/>
      <x v="181"/>
      <x v="134"/>
      <x v="39"/>
      <x/>
      <x v="55"/>
      <x/>
    </i>
    <i r="3">
      <x v="2"/>
      <x v="182"/>
      <x v="134"/>
      <x v="37"/>
      <x/>
      <x v="25"/>
      <x/>
    </i>
    <i r="3">
      <x v="3"/>
      <x v="9"/>
      <x v="171"/>
      <x v="30"/>
      <x/>
      <x v="57"/>
      <x v="1"/>
    </i>
    <i r="3">
      <x v="4"/>
      <x v="49"/>
      <x v="134"/>
      <x v="30"/>
      <x/>
      <x v="57"/>
      <x v="1"/>
    </i>
    <i r="2">
      <x v="4"/>
      <x v="1"/>
      <x v="50"/>
      <x v="134"/>
      <x v="31"/>
      <x/>
      <x v="57"/>
      <x v="1"/>
    </i>
    <i r="3">
      <x v="2"/>
      <x v="15"/>
      <x v="171"/>
      <x v="31"/>
      <x/>
      <x v="68"/>
      <x/>
    </i>
    <i r="3">
      <x v="3"/>
      <x v="51"/>
      <x v="134"/>
      <x v="31"/>
      <x/>
      <x v="50"/>
      <x/>
    </i>
    <i t="default" r="1">
      <x v="65"/>
    </i>
    <i r="1">
      <x v="68"/>
      <x/>
      <x v="1"/>
      <x v="253"/>
      <x v="69"/>
      <x v="4"/>
      <x/>
      <x v="92"/>
      <x/>
    </i>
    <i r="4">
      <x v="254"/>
      <x v="124"/>
      <x v="6"/>
      <x/>
      <x v="96"/>
      <x/>
    </i>
    <i r="5">
      <x v="125"/>
      <x v="5"/>
      <x/>
      <x v="105"/>
      <x/>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3">
      <x v="5"/>
      <x v="229"/>
      <x v="166"/>
      <x v="27"/>
      <x/>
      <x v="5"/>
      <x v="1"/>
    </i>
    <i r="7">
      <x v="1"/>
      <x v="55"/>
      <x/>
    </i>
    <i r="2">
      <x v="1"/>
      <x v="1"/>
      <x v="42"/>
      <x v="166"/>
      <x v="37"/>
      <x/>
      <x v="8"/>
      <x/>
    </i>
    <i r="3">
      <x v="2"/>
      <x v="43"/>
      <x v="166"/>
      <x v="37"/>
      <x/>
      <x v="8"/>
      <x/>
    </i>
    <i r="7">
      <x v="1"/>
      <x v="5"/>
      <x v="1"/>
    </i>
    <i r="3">
      <x v="3"/>
      <x v="44"/>
      <x v="166"/>
      <x v="29"/>
      <x/>
      <x v="20"/>
      <x/>
    </i>
    <i r="2">
      <x v="2"/>
      <x v="1"/>
      <x v="39"/>
      <x v="166"/>
      <x v="30"/>
      <x/>
      <x v="5"/>
      <x v="1"/>
    </i>
    <i r="3">
      <x v="2"/>
      <x v="199"/>
      <x v="91"/>
      <x v="30"/>
      <x/>
      <x v="72"/>
      <x/>
    </i>
    <i r="5">
      <x v="93"/>
      <x v="30"/>
      <x/>
      <x v="72"/>
      <x/>
    </i>
    <i r="5">
      <x v="94"/>
      <x v="31"/>
      <x/>
      <x v="33"/>
      <x/>
    </i>
    <i r="5">
      <x v="96"/>
      <x v="31"/>
      <x/>
      <x v="33"/>
      <x/>
    </i>
    <i r="5">
      <x v="97"/>
      <x v="32"/>
      <x/>
      <x v="57"/>
      <x/>
    </i>
    <i r="5">
      <x v="99"/>
      <x v="32"/>
      <x/>
      <x v="57"/>
      <x/>
    </i>
    <i r="3">
      <x v="3"/>
      <x v="198"/>
      <x v="91"/>
      <x v="40"/>
      <x/>
      <x v="72"/>
      <x/>
    </i>
    <i r="5">
      <x v="93"/>
      <x v="41"/>
      <x/>
      <x v="31"/>
      <x/>
    </i>
    <i r="5">
      <x v="94"/>
      <x v="42"/>
      <x/>
      <x v="33"/>
      <x/>
    </i>
    <i r="5">
      <x v="96"/>
      <x v="30"/>
      <x/>
      <x v="35"/>
      <x/>
    </i>
    <i r="5">
      <x v="97"/>
      <x v="31"/>
      <x/>
      <x v="57"/>
      <x/>
    </i>
    <i r="7">
      <x v="1"/>
      <x v="50"/>
      <x/>
    </i>
    <i r="5">
      <x v="99"/>
      <x v="32"/>
      <x/>
      <x v="8"/>
      <x/>
    </i>
    <i r="7">
      <x v="1"/>
      <x v="10"/>
      <x/>
    </i>
    <i r="3">
      <x v="4"/>
      <x v="159"/>
      <x v="100"/>
      <x v="27"/>
      <x/>
      <x v="3"/>
      <x/>
    </i>
    <i r="5">
      <x v="101"/>
      <x v="28"/>
      <x/>
      <x v="25"/>
      <x/>
    </i>
    <i r="5">
      <x v="102"/>
      <x v="29"/>
      <x/>
      <x v="33"/>
      <x/>
    </i>
    <i r="2">
      <x v="3"/>
      <x v="1"/>
      <x v="35"/>
      <x v="166"/>
      <x v="27"/>
      <x/>
      <x v="25"/>
      <x/>
    </i>
    <i r="3">
      <x v="2"/>
      <x v="41"/>
      <x v="166"/>
      <x v="27"/>
      <x/>
      <x v="20"/>
      <x/>
    </i>
    <i r="3">
      <x v="3"/>
      <x v="40"/>
      <x v="166"/>
      <x v="38"/>
      <x/>
      <x v="5"/>
      <x v="1"/>
    </i>
    <i r="7">
      <x v="1"/>
      <x v="55"/>
      <x/>
    </i>
    <i r="3">
      <x v="4"/>
      <x v="159"/>
      <x v="100"/>
      <x v="27"/>
      <x/>
      <x v="3"/>
      <x/>
    </i>
    <i r="5">
      <x v="101"/>
      <x v="28"/>
      <x/>
      <x v="25"/>
      <x/>
    </i>
    <i r="5">
      <x v="102"/>
      <x v="29"/>
      <x/>
      <x v="33"/>
      <x/>
    </i>
    <i r="2">
      <x v="4"/>
      <x v="2"/>
      <x v="36"/>
      <x v="166"/>
      <x v="29"/>
      <x/>
      <x v="20"/>
      <x/>
    </i>
    <i r="3">
      <x v="3"/>
      <x v="34"/>
      <x v="166"/>
      <x v="29"/>
      <x/>
      <x v="31"/>
      <x/>
    </i>
    <i t="default" r="1">
      <x v="68"/>
    </i>
    <i r="1">
      <x v="69"/>
      <x/>
      <x v="1"/>
      <x v="251"/>
      <x v="103"/>
      <x v="33"/>
      <x/>
      <x v="20"/>
      <x/>
    </i>
    <i r="5">
      <x v="105"/>
      <x v="34"/>
      <x/>
      <x v="31"/>
      <x/>
    </i>
    <i r="5">
      <x v="107"/>
      <x v="35"/>
      <x/>
      <x v="5"/>
      <x/>
    </i>
    <i r="3">
      <x v="2"/>
      <x v="11"/>
      <x v="177"/>
      <x v="34"/>
      <x/>
      <x v="27"/>
      <x v="1"/>
    </i>
    <i r="3">
      <x v="3"/>
      <x v="255"/>
      <x v="70"/>
      <x v="4"/>
      <x/>
      <x v="98"/>
      <x/>
    </i>
    <i r="4">
      <x v="256"/>
      <x v="126"/>
      <x v="6"/>
      <x/>
      <x v="106"/>
      <x/>
    </i>
    <i r="5">
      <x v="127"/>
      <x v="5"/>
      <x/>
      <x v="105"/>
      <x/>
    </i>
    <i r="3">
      <x v="4"/>
      <x v="54"/>
      <x v="137"/>
      <x v="32"/>
      <x/>
      <x v="10"/>
      <x/>
    </i>
    <i r="2">
      <x v="1"/>
      <x v="1"/>
      <x v="45"/>
      <x v="177"/>
      <x v="9"/>
      <x/>
      <x v="27"/>
      <x v="1"/>
    </i>
    <i r="3">
      <x v="2"/>
      <x v="46"/>
      <x v="177"/>
      <x v="9"/>
      <x/>
      <x v="27"/>
      <x v="1"/>
    </i>
    <i r="7">
      <x v="1"/>
      <x v="42"/>
      <x/>
    </i>
    <i r="3">
      <x v="3"/>
      <x v="182"/>
      <x v="172"/>
      <x v="9"/>
      <x/>
      <x v="25"/>
      <x/>
    </i>
    <i r="7">
      <x v="1"/>
      <x v="50"/>
      <x/>
    </i>
    <i r="3">
      <x v="4"/>
      <x v="182"/>
      <x v="172"/>
      <x v="9"/>
      <x/>
      <x v="25"/>
      <x/>
    </i>
    <i r="7">
      <x v="1"/>
      <x v="50"/>
      <x/>
    </i>
    <i r="2">
      <x v="2"/>
      <x v="1"/>
      <x v="47"/>
      <x v="177"/>
      <x v="33"/>
      <x/>
      <x v="31"/>
      <x/>
    </i>
    <i r="3">
      <x v="2"/>
      <x v="48"/>
      <x v="177"/>
      <x v="33"/>
      <x/>
      <x v="31"/>
      <x/>
    </i>
    <i r="7">
      <x v="1"/>
      <x v="8"/>
      <x/>
    </i>
    <i r="2">
      <x v="3"/>
      <x v="1"/>
      <x v="116"/>
      <x v="174"/>
      <x v="37"/>
      <x/>
      <x v="62"/>
      <x/>
    </i>
    <i r="7">
      <x v="1"/>
      <x v="23"/>
      <x/>
    </i>
    <i r="3">
      <x v="2"/>
      <x v="49"/>
      <x v="172"/>
      <x v="34"/>
      <x/>
      <x v="27"/>
      <x v="1"/>
    </i>
    <i r="3">
      <x v="3"/>
      <x v="50"/>
      <x v="172"/>
      <x v="34"/>
      <x/>
      <x v="27"/>
      <x v="1"/>
    </i>
    <i r="7">
      <x v="1"/>
      <x v="23"/>
      <x/>
    </i>
    <i r="3">
      <x v="4"/>
      <x v="251"/>
      <x v="103"/>
      <x v="33"/>
      <x/>
      <x v="20"/>
      <x/>
    </i>
    <i r="5">
      <x v="105"/>
      <x v="34"/>
      <x/>
      <x v="31"/>
      <x/>
    </i>
    <i r="5">
      <x v="107"/>
      <x v="35"/>
      <x/>
      <x v="5"/>
      <x/>
    </i>
    <i r="3">
      <x v="5"/>
      <x v="229"/>
      <x v="177"/>
      <x v="33"/>
      <x/>
      <x v="27"/>
      <x v="1"/>
    </i>
    <i r="2">
      <x v="4"/>
      <x v="1"/>
      <x v="251"/>
      <x v="103"/>
      <x v="33"/>
      <x/>
      <x v="20"/>
      <x/>
    </i>
    <i r="5">
      <x v="105"/>
      <x v="34"/>
      <x/>
      <x v="31"/>
      <x/>
    </i>
    <i r="5">
      <x v="107"/>
      <x v="35"/>
      <x/>
      <x v="5"/>
      <x/>
    </i>
    <i r="3">
      <x v="2"/>
      <x v="181"/>
      <x v="177"/>
      <x v="39"/>
      <x/>
      <x v="55"/>
      <x/>
    </i>
    <i r="7">
      <x v="1"/>
      <x v="23"/>
      <x/>
    </i>
    <i r="3">
      <x v="3"/>
      <x v="181"/>
      <x v="177"/>
      <x v="39"/>
      <x/>
      <x v="55"/>
      <x/>
    </i>
    <i r="7">
      <x v="1"/>
      <x v="23"/>
      <x/>
    </i>
    <i r="3">
      <x v="4"/>
      <x v="51"/>
      <x v="176"/>
      <x v="38"/>
      <x/>
      <x v="50"/>
      <x/>
    </i>
    <i r="7">
      <x v="1"/>
      <x v="23"/>
      <x/>
    </i>
    <i t="default" r="1">
      <x v="69"/>
    </i>
    <i r="1">
      <x v="70"/>
      <x/>
      <x v="1"/>
      <x v="55"/>
      <x v="175"/>
      <x v="3"/>
      <x/>
      <x v="35"/>
      <x/>
    </i>
    <i r="3">
      <x v="2"/>
      <x v="56"/>
      <x v="175"/>
      <x v="3"/>
      <x/>
      <x v="35"/>
      <x/>
    </i>
    <i r="7">
      <x v="1"/>
      <x v="31"/>
      <x/>
    </i>
    <i r="2">
      <x v="1"/>
      <x v="1"/>
      <x v="63"/>
      <x v="138"/>
      <x v="36"/>
      <x/>
      <x v="35"/>
      <x/>
    </i>
    <i r="3">
      <x v="2"/>
      <x v="64"/>
      <x v="138"/>
      <x v="36"/>
      <x/>
      <x v="35"/>
      <x/>
    </i>
    <i r="3">
      <x v="3"/>
      <x v="184"/>
      <x v="173"/>
      <x v="16"/>
      <x/>
      <x v="57"/>
      <x v="1"/>
    </i>
    <i r="3">
      <x v="4"/>
      <x v="184"/>
      <x v="173"/>
      <x v="16"/>
      <x/>
      <x v="57"/>
      <x v="1"/>
    </i>
    <i r="2">
      <x v="2"/>
      <x v="2"/>
      <x v="57"/>
      <x v="138"/>
      <x v="27"/>
      <x/>
      <x v="42"/>
      <x/>
    </i>
    <i r="3">
      <x v="3"/>
      <x v="59"/>
      <x v="173"/>
      <x v="3"/>
      <x/>
      <x v="27"/>
      <x/>
    </i>
    <i r="3">
      <x v="4"/>
      <x v="60"/>
      <x v="173"/>
      <x v="3"/>
      <x/>
      <x v="27"/>
      <x/>
    </i>
    <i r="3">
      <x v="5"/>
      <x v="229"/>
      <x v="171"/>
      <x v="3"/>
      <x/>
      <x v="57"/>
      <x v="1"/>
    </i>
    <i r="2">
      <x v="3"/>
      <x v="1"/>
      <x v="185"/>
      <x v="138"/>
      <x v="28"/>
      <x/>
      <x v="68"/>
      <x/>
    </i>
    <i r="3">
      <x v="2"/>
      <x v="185"/>
      <x v="138"/>
      <x v="28"/>
      <x/>
      <x v="68"/>
      <x/>
    </i>
    <i r="3">
      <x v="3"/>
      <x v="9"/>
      <x v="171"/>
      <x v="30"/>
      <x/>
      <x v="57"/>
      <x v="1"/>
    </i>
    <i r="3">
      <x v="4"/>
      <x v="58"/>
      <x v="138"/>
      <x v="39"/>
      <x/>
      <x v="42"/>
      <x/>
    </i>
    <i r="2">
      <x v="4"/>
      <x v="1"/>
      <x v="115"/>
      <x v="173"/>
      <x v="38"/>
      <x/>
      <x v="12"/>
      <x/>
    </i>
    <i r="3">
      <x v="2"/>
      <x v="15"/>
      <x v="171"/>
      <x v="31"/>
      <x/>
      <x v="68"/>
      <x/>
    </i>
    <i t="default" r="1">
      <x v="70"/>
    </i>
    <i r="1">
      <x v="75"/>
      <x/>
      <x v="1"/>
      <x v="251"/>
      <x v="103"/>
      <x v="33"/>
      <x/>
      <x v="20"/>
      <x/>
    </i>
    <i r="5">
      <x v="105"/>
      <x v="34"/>
      <x/>
      <x v="31"/>
      <x/>
    </i>
    <i r="5">
      <x v="107"/>
      <x v="35"/>
      <x/>
      <x v="5"/>
      <x/>
    </i>
    <i r="3">
      <x v="2"/>
      <x v="11"/>
      <x v="177"/>
      <x v="34"/>
      <x/>
      <x v="27"/>
      <x v="1"/>
    </i>
    <i r="3">
      <x v="3"/>
      <x v="255"/>
      <x v="70"/>
      <x v="4"/>
      <x/>
      <x v="98"/>
      <x/>
    </i>
    <i r="4">
      <x v="256"/>
      <x v="126"/>
      <x v="6"/>
      <x/>
      <x v="106"/>
      <x/>
    </i>
    <i r="5">
      <x v="127"/>
      <x v="5"/>
      <x/>
      <x v="105"/>
      <x/>
    </i>
    <i r="2">
      <x v="1"/>
      <x v="1"/>
      <x v="45"/>
      <x v="177"/>
      <x v="9"/>
      <x/>
      <x v="27"/>
      <x v="1"/>
    </i>
    <i r="3">
      <x v="2"/>
      <x v="46"/>
      <x v="177"/>
      <x v="9"/>
      <x/>
      <x v="27"/>
      <x v="1"/>
    </i>
    <i r="7">
      <x v="1"/>
      <x v="42"/>
      <x/>
    </i>
    <i r="3">
      <x v="3"/>
      <x v="182"/>
      <x v="168"/>
      <x v="10"/>
      <x/>
      <x v="25"/>
      <x/>
    </i>
    <i r="7">
      <x v="1"/>
      <x v="50"/>
      <x/>
    </i>
    <i r="3">
      <x v="4"/>
      <x v="182"/>
      <x v="168"/>
      <x v="10"/>
      <x/>
      <x v="25"/>
      <x/>
    </i>
    <i r="7">
      <x v="1"/>
      <x v="50"/>
      <x/>
    </i>
    <i r="2">
      <x v="2"/>
      <x v="1"/>
      <x v="47"/>
      <x v="177"/>
      <x v="33"/>
      <x/>
      <x v="31"/>
      <x/>
    </i>
    <i r="3">
      <x v="2"/>
      <x v="48"/>
      <x v="177"/>
      <x v="33"/>
      <x/>
      <x v="31"/>
      <x/>
    </i>
    <i r="7">
      <x v="1"/>
      <x v="8"/>
      <x/>
    </i>
    <i r="3">
      <x v="3"/>
      <x v="105"/>
      <x v="168"/>
      <x v="33"/>
      <x/>
      <x v="28"/>
      <x/>
    </i>
    <i r="3">
      <x v="4"/>
      <x v="117"/>
      <x v="181"/>
      <x v="33"/>
      <x/>
      <x v="31"/>
      <x/>
    </i>
    <i r="2">
      <x v="3"/>
      <x v="2"/>
      <x v="106"/>
      <x v="168"/>
      <x v="39"/>
      <x/>
      <x v="28"/>
      <x/>
    </i>
    <i r="3">
      <x v="3"/>
      <x v="118"/>
      <x v="181"/>
      <x v="41"/>
      <x/>
      <x v="31"/>
      <x/>
    </i>
    <i r="3">
      <x v="4"/>
      <x v="251"/>
      <x v="103"/>
      <x v="33"/>
      <x/>
      <x v="20"/>
      <x/>
    </i>
    <i r="5">
      <x v="105"/>
      <x v="34"/>
      <x/>
      <x v="31"/>
      <x/>
    </i>
    <i r="5">
      <x v="107"/>
      <x v="35"/>
      <x/>
      <x v="5"/>
      <x/>
    </i>
    <i r="3">
      <x v="5"/>
      <x v="229"/>
      <x v="177"/>
      <x v="33"/>
      <x/>
      <x v="27"/>
      <x v="1"/>
    </i>
    <i r="2">
      <x v="4"/>
      <x v="1"/>
      <x v="251"/>
      <x v="103"/>
      <x v="33"/>
      <x/>
      <x v="20"/>
      <x/>
    </i>
    <i r="5">
      <x v="105"/>
      <x v="34"/>
      <x/>
      <x v="31"/>
      <x/>
    </i>
    <i r="5">
      <x v="107"/>
      <x v="35"/>
      <x/>
      <x v="5"/>
      <x/>
    </i>
    <i r="3">
      <x v="2"/>
      <x v="181"/>
      <x v="177"/>
      <x v="39"/>
      <x/>
      <x v="55"/>
      <x/>
    </i>
    <i r="7">
      <x v="1"/>
      <x v="23"/>
      <x/>
    </i>
    <i r="3">
      <x v="3"/>
      <x v="181"/>
      <x v="177"/>
      <x v="39"/>
      <x/>
      <x v="55"/>
      <x/>
    </i>
    <i r="7">
      <x v="1"/>
      <x v="23"/>
      <x/>
    </i>
    <i r="3">
      <x v="4"/>
      <x v="51"/>
      <x v="176"/>
      <x v="38"/>
      <x/>
      <x v="50"/>
      <x/>
    </i>
    <i r="7">
      <x v="1"/>
      <x v="23"/>
      <x/>
    </i>
    <i t="default" r="1">
      <x v="75"/>
    </i>
    <i r="1">
      <x v="76"/>
      <x/>
      <x v="3"/>
      <x v="107"/>
      <x v="169"/>
      <x v="3"/>
      <x/>
      <x v="61"/>
      <x v="1"/>
    </i>
    <i r="3">
      <x v="4"/>
      <x v="108"/>
      <x v="169"/>
      <x v="3"/>
      <x/>
      <x v="61"/>
      <x v="1"/>
    </i>
    <i r="2">
      <x v="1"/>
      <x v="1"/>
      <x v="184"/>
      <x v="169"/>
      <x v="16"/>
      <x/>
      <x v="12"/>
      <x/>
    </i>
    <i r="3">
      <x v="2"/>
      <x v="184"/>
      <x v="169"/>
      <x v="16"/>
      <x/>
      <x v="12"/>
      <x/>
    </i>
    <i r="3">
      <x v="3"/>
      <x v="109"/>
      <x v="169"/>
      <x v="41"/>
      <x/>
      <x v="42"/>
      <x/>
    </i>
    <i r="3">
      <x v="4"/>
      <x v="9"/>
      <x v="169"/>
      <x v="41"/>
      <x/>
      <x v="61"/>
      <x v="1"/>
    </i>
    <i r="3">
      <x v="5"/>
      <x v="229"/>
      <x v="169"/>
      <x v="41"/>
      <x/>
      <x v="61"/>
      <x v="1"/>
    </i>
    <i r="2">
      <x v="2"/>
      <x v="1"/>
      <x v="119"/>
      <x v="182"/>
      <x v="21"/>
      <x/>
      <x v="27"/>
      <x/>
    </i>
    <i r="3">
      <x v="2"/>
      <x v="120"/>
      <x v="182"/>
      <x v="21"/>
      <x/>
      <x v="27"/>
      <x/>
    </i>
    <i r="3">
      <x v="3"/>
      <x v="110"/>
      <x v="169"/>
      <x v="36"/>
      <x/>
      <x v="42"/>
      <x/>
    </i>
    <i r="3">
      <x v="4"/>
      <x v="121"/>
      <x v="182"/>
      <x v="39"/>
      <x/>
      <x v="5"/>
      <x/>
    </i>
    <i r="2">
      <x v="3"/>
      <x v="2"/>
      <x v="15"/>
      <x v="169"/>
      <x v="35"/>
      <x/>
      <x v="7"/>
      <x/>
    </i>
    <i r="3">
      <x v="3"/>
      <x v="223"/>
      <x v="182"/>
      <x v="42"/>
      <x/>
      <x v="48"/>
      <x/>
    </i>
    <i r="3">
      <x v="4"/>
      <x v="223"/>
      <x v="182"/>
      <x v="42"/>
      <x/>
      <x v="48"/>
      <x/>
    </i>
    <i r="2">
      <x v="4"/>
      <x v="1"/>
      <x v="111"/>
      <x v="169"/>
      <x v="36"/>
      <x/>
      <x v="28"/>
      <x/>
    </i>
    <i r="3">
      <x v="2"/>
      <x v="112"/>
      <x v="169"/>
      <x v="36"/>
      <x/>
      <x v="28"/>
      <x/>
    </i>
    <i t="default" r="1">
      <x v="76"/>
    </i>
    <i t="default">
      <x/>
    </i>
    <i>
      <x v="1"/>
      <x v="4"/>
      <x/>
      <x v="1"/>
      <x v="240"/>
      <x v="3"/>
      <x v="14"/>
      <x/>
      <x v="53"/>
      <x/>
    </i>
    <i r="3">
      <x v="2"/>
      <x v="240"/>
      <x v="3"/>
      <x v="14"/>
      <x/>
      <x v="53"/>
      <x/>
    </i>
    <i r="3">
      <x v="3"/>
      <x v="95"/>
      <x v="148"/>
      <x v="15"/>
      <x/>
      <x v="43"/>
      <x/>
    </i>
    <i r="7">
      <x v="1"/>
      <x v="56"/>
      <x/>
    </i>
    <i r="3">
      <x v="4"/>
      <x v="97"/>
      <x v="148"/>
      <x v="15"/>
      <x/>
      <x v="13"/>
      <x v="1"/>
    </i>
    <i r="7">
      <x v="1"/>
      <x v="56"/>
      <x/>
    </i>
    <i r="3">
      <x v="5"/>
      <x v="229"/>
      <x v="143"/>
      <x v="28"/>
      <x/>
      <x v="13"/>
      <x v="1"/>
    </i>
    <i r="2">
      <x v="1"/>
      <x v="1"/>
      <x v="253"/>
      <x v="64"/>
      <x v="4"/>
      <x/>
      <x v="92"/>
      <x/>
    </i>
    <i r="4">
      <x v="254"/>
      <x v="116"/>
      <x v="5"/>
      <x/>
      <x v="93"/>
      <x/>
    </i>
    <i r="3">
      <x v="2"/>
      <x v="240"/>
      <x v="3"/>
      <x v="14"/>
      <x/>
      <x v="13"/>
      <x v="1"/>
    </i>
    <i r="3">
      <x v="3"/>
      <x v="98"/>
      <x v="148"/>
      <x v="14"/>
      <x/>
      <x v="65"/>
      <x/>
    </i>
    <i r="7">
      <x v="1"/>
      <x v="53"/>
      <x/>
    </i>
    <i r="3">
      <x v="4"/>
      <x v="96"/>
      <x v="148"/>
      <x v="14"/>
      <x/>
      <x v="13"/>
      <x v="1"/>
    </i>
    <i r="7">
      <x v="1"/>
      <x v="65"/>
      <x/>
    </i>
    <i r="2">
      <x v="2"/>
      <x v="1"/>
      <x v="134"/>
      <x v="3"/>
      <x v="4"/>
      <x/>
      <x v="54"/>
      <x/>
    </i>
    <i r="3">
      <x v="2"/>
      <x v="134"/>
      <x v="3"/>
      <x v="4"/>
      <x/>
      <x v="54"/>
      <x/>
    </i>
    <i r="3">
      <x v="3"/>
      <x v="206"/>
      <x v="148"/>
      <x v="15"/>
      <x/>
      <x v="43"/>
      <x/>
    </i>
    <i r="7">
      <x v="1"/>
      <x v="21"/>
      <x/>
    </i>
    <i r="3">
      <x v="4"/>
      <x v="206"/>
      <x v="148"/>
      <x v="15"/>
      <x/>
      <x v="43"/>
      <x/>
    </i>
    <i r="7">
      <x v="1"/>
      <x v="21"/>
      <x/>
    </i>
    <i r="2">
      <x v="3"/>
      <x v="3"/>
      <x v="99"/>
      <x v="148"/>
      <x v="26"/>
      <x/>
      <x v="13"/>
      <x v="1"/>
    </i>
    <i r="3">
      <x v="4"/>
      <x v="94"/>
      <x v="148"/>
      <x v="26"/>
      <x/>
      <x v="21"/>
      <x/>
    </i>
    <i r="7">
      <x v="1"/>
      <x v="65"/>
      <x/>
    </i>
    <i r="2">
      <x v="4"/>
      <x v="1"/>
      <x v="205"/>
      <x v="148"/>
      <x v="14"/>
      <x/>
      <x v="53"/>
      <x/>
    </i>
    <i r="7">
      <x v="1"/>
      <x v="56"/>
      <x/>
    </i>
    <i r="3">
      <x v="2"/>
      <x v="205"/>
      <x v="148"/>
      <x v="14"/>
      <x/>
      <x v="53"/>
      <x/>
    </i>
    <i r="7">
      <x v="1"/>
      <x v="56"/>
      <x/>
    </i>
    <i t="default" r="1">
      <x v="4"/>
    </i>
    <i r="1">
      <x v="5"/>
      <x/>
      <x v="1"/>
      <x v="134"/>
      <x v="146"/>
      <x v="24"/>
      <x/>
      <x v="54"/>
      <x/>
    </i>
    <i r="3">
      <x v="2"/>
      <x v="134"/>
      <x v="146"/>
      <x v="24"/>
      <x/>
      <x v="54"/>
      <x/>
    </i>
    <i r="3">
      <x v="3"/>
      <x v="204"/>
      <x v="144"/>
      <x v="14"/>
      <x/>
      <x v="53"/>
      <x/>
    </i>
    <i r="3">
      <x v="4"/>
      <x v="204"/>
      <x v="144"/>
      <x v="14"/>
      <x/>
      <x v="53"/>
      <x/>
    </i>
    <i r="3">
      <x v="5"/>
      <x v="229"/>
      <x v="143"/>
      <x v="28"/>
      <x/>
      <x v="13"/>
      <x v="1"/>
    </i>
    <i r="2">
      <x v="1"/>
      <x v="1"/>
      <x v="243"/>
      <x v="6"/>
      <x v="14"/>
      <x/>
      <x v="65"/>
      <x/>
    </i>
    <i r="3">
      <x v="2"/>
      <x v="9"/>
      <x v="147"/>
      <x v="21"/>
      <x/>
      <x v="81"/>
      <x/>
    </i>
    <i r="2">
      <x v="2"/>
      <x v="1"/>
      <x v="243"/>
      <x v="6"/>
      <x v="14"/>
      <x/>
      <x v="13"/>
      <x v="1"/>
    </i>
    <i r="3">
      <x v="2"/>
      <x v="243"/>
      <x v="6"/>
      <x v="14"/>
      <x/>
      <x v="13"/>
      <x v="1"/>
    </i>
    <i r="3">
      <x v="3"/>
      <x v="18"/>
      <x v="144"/>
      <x v="14"/>
      <x/>
      <x v="13"/>
      <x v="1"/>
    </i>
    <i r="2">
      <x v="3"/>
      <x v="1"/>
      <x v="244"/>
      <x v="6"/>
      <x v="14"/>
      <x/>
      <x v="53"/>
      <x/>
    </i>
    <i r="3">
      <x v="2"/>
      <x v="244"/>
      <x v="6"/>
      <x v="14"/>
      <x/>
      <x v="53"/>
      <x/>
    </i>
    <i r="3">
      <x v="3"/>
      <x v="244"/>
      <x v="6"/>
      <x v="14"/>
      <x/>
      <x v="53"/>
      <x/>
    </i>
    <i r="3">
      <x v="4"/>
      <x v="243"/>
      <x v="6"/>
      <x v="14"/>
      <x/>
      <x v="53"/>
      <x/>
    </i>
    <i r="2">
      <x v="4"/>
      <x v="3"/>
      <x v="207"/>
      <x v="146"/>
      <x v="14"/>
      <x/>
      <x v="56"/>
      <x/>
    </i>
    <i r="3">
      <x v="4"/>
      <x v="207"/>
      <x v="146"/>
      <x v="14"/>
      <x/>
      <x v="56"/>
      <x/>
    </i>
    <i t="default" r="1">
      <x v="5"/>
    </i>
    <i r="1">
      <x v="11"/>
      <x/>
      <x v="1"/>
      <x v="134"/>
      <x v="146"/>
      <x v="24"/>
      <x/>
      <x v="54"/>
      <x/>
    </i>
    <i r="3">
      <x v="2"/>
      <x v="134"/>
      <x v="146"/>
      <x v="24"/>
      <x/>
      <x v="54"/>
      <x/>
    </i>
    <i r="3">
      <x v="3"/>
      <x v="255"/>
      <x v="70"/>
      <x v="4"/>
      <x/>
      <x v="98"/>
      <x/>
    </i>
    <i r="4">
      <x v="256"/>
      <x v="126"/>
      <x v="6"/>
      <x/>
      <x v="106"/>
      <x/>
    </i>
    <i r="5">
      <x v="127"/>
      <x v="5"/>
      <x/>
      <x v="105"/>
      <x/>
    </i>
    <i r="3">
      <x v="4"/>
      <x v="11"/>
      <x v="10"/>
      <x v="16"/>
      <x/>
      <x v="21"/>
      <x v="1"/>
    </i>
    <i r="2">
      <x v="1"/>
      <x v="1"/>
      <x v="241"/>
      <x v="10"/>
      <x v="14"/>
      <x/>
      <x v="53"/>
      <x/>
    </i>
    <i r="3">
      <x v="2"/>
      <x v="241"/>
      <x v="10"/>
      <x v="14"/>
      <x/>
      <x v="53"/>
      <x/>
    </i>
    <i r="3">
      <x v="3"/>
      <x v="213"/>
      <x v="154"/>
      <x v="20"/>
      <x/>
      <x v="21"/>
      <x v="1"/>
    </i>
    <i r="3">
      <x v="4"/>
      <x v="213"/>
      <x v="154"/>
      <x v="20"/>
      <x/>
      <x v="21"/>
      <x v="1"/>
    </i>
    <i r="3">
      <x v="5"/>
      <x v="229"/>
      <x v="10"/>
      <x v="20"/>
      <x/>
      <x v="21"/>
      <x v="1"/>
    </i>
    <i r="2">
      <x v="2"/>
      <x v="1"/>
      <x v="101"/>
      <x v="154"/>
      <x v="15"/>
      <x/>
      <x v="43"/>
      <x/>
    </i>
    <i r="7">
      <x v="1"/>
      <x v="21"/>
      <x v="1"/>
    </i>
    <i r="3">
      <x v="2"/>
      <x v="102"/>
      <x v="155"/>
      <x v="15"/>
      <x/>
      <x v="43"/>
      <x/>
    </i>
    <i r="7">
      <x v="1"/>
      <x v="21"/>
      <x v="1"/>
    </i>
    <i r="2">
      <x v="3"/>
      <x v="1"/>
      <x v="248"/>
      <x v="154"/>
      <x v="14"/>
      <x/>
      <x v="65"/>
      <x/>
    </i>
    <i r="3">
      <x v="2"/>
      <x v="248"/>
      <x v="154"/>
      <x v="14"/>
      <x/>
      <x v="43"/>
      <x/>
    </i>
    <i r="3">
      <x v="3"/>
      <x v="248"/>
      <x v="154"/>
      <x v="14"/>
      <x/>
      <x v="21"/>
      <x v="1"/>
    </i>
    <i r="2">
      <x v="4"/>
      <x v="3"/>
      <x v="207"/>
      <x v="146"/>
      <x v="14"/>
      <x/>
      <x v="56"/>
      <x/>
    </i>
    <i r="3">
      <x v="4"/>
      <x v="207"/>
      <x v="146"/>
      <x v="14"/>
      <x/>
      <x v="56"/>
      <x/>
    </i>
    <i t="default" r="1">
      <x v="11"/>
    </i>
    <i r="1">
      <x v="12"/>
      <x/>
      <x v="1"/>
      <x v="223"/>
      <x v="178"/>
      <x v="19"/>
      <x/>
      <x v="48"/>
      <x/>
    </i>
    <i r="3">
      <x v="2"/>
      <x v="223"/>
      <x v="178"/>
      <x v="19"/>
      <x/>
      <x v="48"/>
      <x/>
    </i>
    <i r="3">
      <x v="3"/>
      <x v="204"/>
      <x v="144"/>
      <x v="14"/>
      <x/>
      <x v="53"/>
      <x/>
    </i>
    <i r="3">
      <x v="4"/>
      <x v="204"/>
      <x v="144"/>
      <x v="14"/>
      <x/>
      <x v="53"/>
      <x/>
    </i>
    <i r="3">
      <x v="5"/>
      <x v="229"/>
      <x v="178"/>
      <x v="29"/>
      <x/>
      <x v="21"/>
      <x v="1"/>
    </i>
    <i r="2">
      <x v="1"/>
      <x v="1"/>
      <x v="25"/>
      <x v="11"/>
      <x v="15"/>
      <x/>
      <x v="48"/>
      <x/>
    </i>
    <i r="3">
      <x v="2"/>
      <x v="9"/>
      <x v="147"/>
      <x v="21"/>
      <x/>
      <x v="81"/>
      <x/>
    </i>
    <i r="2">
      <x v="2"/>
      <x v="2"/>
      <x v="102"/>
      <x v="155"/>
      <x v="15"/>
      <x/>
      <x v="43"/>
      <x/>
    </i>
    <i r="7">
      <x v="1"/>
      <x v="21"/>
      <x v="1"/>
    </i>
    <i r="3">
      <x v="3"/>
      <x v="18"/>
      <x v="144"/>
      <x v="14"/>
      <x/>
      <x v="13"/>
      <x/>
    </i>
    <i r="3">
      <x v="4"/>
      <x v="227"/>
      <x v="11"/>
      <x v="14"/>
      <x/>
      <x v="13"/>
      <x/>
    </i>
    <i r="2">
      <x v="3"/>
      <x v="1"/>
      <x v="245"/>
      <x v="11"/>
      <x v="15"/>
      <x/>
      <x v="21"/>
      <x v="1"/>
    </i>
    <i r="3">
      <x v="2"/>
      <x v="245"/>
      <x v="11"/>
      <x v="15"/>
      <x/>
      <x v="48"/>
      <x/>
    </i>
    <i r="2">
      <x v="4"/>
      <x v="1"/>
      <x v="224"/>
      <x v="178"/>
      <x v="19"/>
      <x/>
      <x v="21"/>
      <x v="1"/>
    </i>
    <i r="7">
      <x v="1"/>
      <x v="43"/>
      <x/>
    </i>
    <i r="3">
      <x v="2"/>
      <x v="224"/>
      <x v="178"/>
      <x v="19"/>
      <x/>
      <x v="21"/>
      <x v="1"/>
    </i>
    <i r="7">
      <x v="1"/>
      <x v="43"/>
      <x/>
    </i>
    <i r="3">
      <x v="3"/>
      <x v="245"/>
      <x v="11"/>
      <x v="15"/>
      <x/>
      <x v="53"/>
      <x/>
    </i>
    <i r="3">
      <x v="4"/>
      <x v="245"/>
      <x v="11"/>
      <x v="15"/>
      <x/>
      <x v="53"/>
      <x/>
    </i>
    <i t="default" r="1">
      <x v="12"/>
    </i>
    <i r="1">
      <x v="72"/>
      <x/>
      <x v="1"/>
      <x v="233"/>
      <x v="179"/>
      <x v="15"/>
      <x/>
      <x v="43"/>
      <x v="1"/>
    </i>
    <i r="7">
      <x v="1"/>
      <x v="56"/>
      <x/>
    </i>
    <i r="3">
      <x v="2"/>
      <x v="233"/>
      <x v="179"/>
      <x v="15"/>
      <x/>
      <x v="43"/>
      <x v="1"/>
    </i>
    <i r="7">
      <x v="1"/>
      <x v="56"/>
      <x/>
    </i>
    <i r="3">
      <x v="3"/>
      <x v="95"/>
      <x v="148"/>
      <x v="15"/>
      <x/>
      <x v="43"/>
      <x v="1"/>
    </i>
    <i r="7">
      <x v="1"/>
      <x v="56"/>
      <x/>
    </i>
    <i r="3">
      <x v="4"/>
      <x v="97"/>
      <x v="148"/>
      <x v="15"/>
      <x/>
      <x v="13"/>
      <x/>
    </i>
    <i r="7">
      <x v="1"/>
      <x v="56"/>
      <x/>
    </i>
    <i r="2">
      <x v="1"/>
      <x v="1"/>
      <x v="253"/>
      <x v="64"/>
      <x v="4"/>
      <x/>
      <x v="92"/>
      <x/>
    </i>
    <i r="4">
      <x v="254"/>
      <x v="116"/>
      <x v="5"/>
      <x/>
      <x v="93"/>
      <x/>
    </i>
    <i r="3">
      <x v="2"/>
      <x v="233"/>
      <x v="179"/>
      <x v="15"/>
      <x/>
      <x v="21"/>
      <x/>
    </i>
    <i r="7">
      <x v="1"/>
      <x v="65"/>
      <x/>
    </i>
    <i r="3">
      <x v="3"/>
      <x v="98"/>
      <x v="148"/>
      <x v="14"/>
      <x/>
      <x v="65"/>
      <x/>
    </i>
    <i r="7">
      <x v="1"/>
      <x v="53"/>
      <x/>
    </i>
    <i r="3">
      <x v="4"/>
      <x v="96"/>
      <x v="148"/>
      <x v="14"/>
      <x/>
      <x v="13"/>
      <x/>
    </i>
    <i r="7">
      <x v="1"/>
      <x v="65"/>
      <x/>
    </i>
    <i r="2">
      <x v="2"/>
      <x v="3"/>
      <x v="206"/>
      <x v="148"/>
      <x v="15"/>
      <x/>
      <x v="43"/>
      <x v="1"/>
    </i>
    <i r="7">
      <x v="1"/>
      <x v="21"/>
      <x/>
    </i>
    <i r="3">
      <x v="4"/>
      <x v="206"/>
      <x v="148"/>
      <x v="15"/>
      <x/>
      <x v="43"/>
      <x v="1"/>
    </i>
    <i r="7">
      <x v="1"/>
      <x v="21"/>
      <x/>
    </i>
    <i r="2">
      <x v="3"/>
      <x v="1"/>
      <x v="134"/>
      <x v="179"/>
      <x v="24"/>
      <x/>
      <x v="54"/>
      <x/>
    </i>
    <i r="3">
      <x v="2"/>
      <x v="134"/>
      <x v="179"/>
      <x v="24"/>
      <x/>
      <x v="54"/>
      <x/>
    </i>
    <i r="3">
      <x v="3"/>
      <x v="99"/>
      <x v="148"/>
      <x v="26"/>
      <x/>
      <x v="13"/>
      <x/>
    </i>
    <i r="3">
      <x v="4"/>
      <x v="94"/>
      <x v="148"/>
      <x v="26"/>
      <x/>
      <x v="21"/>
      <x/>
    </i>
    <i r="7">
      <x v="1"/>
      <x v="65"/>
      <x/>
    </i>
    <i r="2">
      <x v="4"/>
      <x v="1"/>
      <x v="205"/>
      <x v="148"/>
      <x v="14"/>
      <x/>
      <x v="53"/>
      <x/>
    </i>
    <i r="7">
      <x v="1"/>
      <x v="56"/>
      <x/>
    </i>
    <i r="3">
      <x v="2"/>
      <x v="205"/>
      <x v="148"/>
      <x v="14"/>
      <x/>
      <x v="53"/>
      <x/>
    </i>
    <i r="7">
      <x v="1"/>
      <x v="56"/>
      <x/>
    </i>
    <i r="3">
      <x v="3"/>
      <x v="229"/>
      <x v="179"/>
      <x v="26"/>
      <x/>
      <x v="43"/>
      <x v="1"/>
    </i>
    <i t="default" r="1">
      <x v="72"/>
    </i>
    <i r="1">
      <x v="73"/>
      <x/>
      <x v="1"/>
      <x v="223"/>
      <x v="178"/>
      <x v="19"/>
      <x/>
      <x v="48"/>
      <x/>
    </i>
    <i r="3">
      <x v="2"/>
      <x v="223"/>
      <x v="178"/>
      <x v="19"/>
      <x/>
      <x v="48"/>
      <x/>
    </i>
    <i r="3">
      <x v="3"/>
      <x v="242"/>
      <x v="180"/>
      <x v="19"/>
      <x/>
      <x v="65"/>
      <x/>
    </i>
    <i r="3">
      <x v="4"/>
      <x v="242"/>
      <x v="180"/>
      <x v="19"/>
      <x/>
      <x v="43"/>
      <x/>
    </i>
    <i r="3">
      <x v="5"/>
      <x v="229"/>
      <x v="178"/>
      <x v="29"/>
      <x/>
      <x v="21"/>
      <x v="1"/>
    </i>
    <i r="2">
      <x v="1"/>
      <x v="2"/>
      <x v="9"/>
      <x v="147"/>
      <x v="21"/>
      <x/>
      <x v="81"/>
      <x/>
    </i>
    <i r="3">
      <x v="3"/>
      <x v="213"/>
      <x v="154"/>
      <x v="20"/>
      <x/>
      <x v="21"/>
      <x v="1"/>
    </i>
    <i r="3">
      <x v="4"/>
      <x v="213"/>
      <x v="154"/>
      <x v="20"/>
      <x/>
      <x v="21"/>
      <x v="1"/>
    </i>
    <i r="2">
      <x v="2"/>
      <x v="1"/>
      <x v="101"/>
      <x v="154"/>
      <x v="15"/>
      <x/>
      <x v="43"/>
      <x/>
    </i>
    <i r="7">
      <x v="1"/>
      <x v="21"/>
      <x v="1"/>
    </i>
    <i r="3">
      <x v="2"/>
      <x v="102"/>
      <x v="155"/>
      <x v="15"/>
      <x/>
      <x v="43"/>
      <x/>
    </i>
    <i r="7">
      <x v="1"/>
      <x v="21"/>
      <x v="1"/>
    </i>
    <i r="2">
      <x v="3"/>
      <x v="1"/>
      <x v="248"/>
      <x v="154"/>
      <x v="14"/>
      <x/>
      <x v="65"/>
      <x/>
    </i>
    <i r="3">
      <x v="2"/>
      <x v="248"/>
      <x v="154"/>
      <x v="14"/>
      <x/>
      <x v="43"/>
      <x/>
    </i>
    <i r="3">
      <x v="3"/>
      <x v="248"/>
      <x v="154"/>
      <x v="14"/>
      <x/>
      <x v="21"/>
      <x v="1"/>
    </i>
    <i r="2">
      <x v="4"/>
      <x v="1"/>
      <x v="224"/>
      <x v="178"/>
      <x v="19"/>
      <x/>
      <x v="21"/>
      <x v="1"/>
    </i>
    <i r="7">
      <x v="1"/>
      <x v="43"/>
      <x/>
    </i>
    <i r="3">
      <x v="2"/>
      <x v="224"/>
      <x v="178"/>
      <x v="19"/>
      <x/>
      <x v="21"/>
      <x v="1"/>
    </i>
    <i r="7">
      <x v="1"/>
      <x v="43"/>
      <x/>
    </i>
    <i r="3">
      <x v="3"/>
      <x v="242"/>
      <x v="180"/>
      <x v="19"/>
      <x/>
      <x v="21"/>
      <x v="1"/>
    </i>
    <i t="default" r="1">
      <x v="73"/>
    </i>
    <i r="1">
      <x v="74"/>
      <x/>
      <x v="1"/>
      <x v="233"/>
      <x v="179"/>
      <x v="15"/>
      <x/>
      <x v="43"/>
      <x v="1"/>
    </i>
    <i r="7">
      <x v="1"/>
      <x v="56"/>
      <x/>
    </i>
    <i r="3">
      <x v="2"/>
      <x v="233"/>
      <x v="179"/>
      <x v="15"/>
      <x/>
      <x v="43"/>
      <x v="1"/>
    </i>
    <i r="7">
      <x v="1"/>
      <x v="56"/>
      <x/>
    </i>
    <i r="3">
      <x v="3"/>
      <x v="95"/>
      <x v="148"/>
      <x v="15"/>
      <x/>
      <x v="43"/>
      <x v="1"/>
    </i>
    <i r="7">
      <x v="1"/>
      <x v="56"/>
      <x/>
    </i>
    <i r="3">
      <x v="4"/>
      <x v="97"/>
      <x v="148"/>
      <x v="15"/>
      <x/>
      <x v="13"/>
      <x/>
    </i>
    <i r="7">
      <x v="1"/>
      <x v="56"/>
      <x/>
    </i>
    <i r="2">
      <x v="1"/>
      <x v="1"/>
      <x v="253"/>
      <x v="64"/>
      <x v="4"/>
      <x/>
      <x v="92"/>
      <x/>
    </i>
    <i r="4">
      <x v="254"/>
      <x v="116"/>
      <x v="5"/>
      <x/>
      <x v="93"/>
      <x/>
    </i>
    <i r="3">
      <x v="2"/>
      <x v="233"/>
      <x v="179"/>
      <x v="15"/>
      <x/>
      <x v="21"/>
      <x/>
    </i>
    <i r="7">
      <x v="1"/>
      <x v="65"/>
      <x/>
    </i>
    <i r="3">
      <x v="3"/>
      <x v="98"/>
      <x v="148"/>
      <x v="14"/>
      <x/>
      <x v="65"/>
      <x/>
    </i>
    <i r="7">
      <x v="1"/>
      <x v="53"/>
      <x/>
    </i>
    <i r="3">
      <x v="4"/>
      <x v="96"/>
      <x v="148"/>
      <x v="14"/>
      <x/>
      <x v="13"/>
      <x/>
    </i>
    <i r="7">
      <x v="1"/>
      <x v="65"/>
      <x/>
    </i>
    <i r="2">
      <x v="2"/>
      <x v="3"/>
      <x v="206"/>
      <x v="148"/>
      <x v="15"/>
      <x/>
      <x v="43"/>
      <x v="1"/>
    </i>
    <i r="7">
      <x v="1"/>
      <x v="21"/>
      <x/>
    </i>
    <i r="3">
      <x v="4"/>
      <x v="206"/>
      <x v="148"/>
      <x v="15"/>
      <x/>
      <x v="43"/>
      <x v="1"/>
    </i>
    <i r="7">
      <x v="1"/>
      <x v="21"/>
      <x/>
    </i>
    <i r="2">
      <x v="3"/>
      <x v="1"/>
      <x v="134"/>
      <x v="179"/>
      <x v="24"/>
      <x/>
      <x v="54"/>
      <x/>
    </i>
    <i r="3">
      <x v="2"/>
      <x v="134"/>
      <x v="179"/>
      <x v="24"/>
      <x/>
      <x v="54"/>
      <x/>
    </i>
    <i r="3">
      <x v="3"/>
      <x v="99"/>
      <x v="148"/>
      <x v="26"/>
      <x/>
      <x v="13"/>
      <x/>
    </i>
    <i r="3">
      <x v="4"/>
      <x v="94"/>
      <x v="148"/>
      <x v="26"/>
      <x/>
      <x v="21"/>
      <x/>
    </i>
    <i r="7">
      <x v="1"/>
      <x v="65"/>
      <x/>
    </i>
    <i r="2">
      <x v="4"/>
      <x v="1"/>
      <x v="205"/>
      <x v="148"/>
      <x v="14"/>
      <x/>
      <x v="53"/>
      <x/>
    </i>
    <i r="7">
      <x v="1"/>
      <x v="56"/>
      <x/>
    </i>
    <i r="3">
      <x v="2"/>
      <x v="205"/>
      <x v="148"/>
      <x v="14"/>
      <x/>
      <x v="53"/>
      <x/>
    </i>
    <i r="7">
      <x v="1"/>
      <x v="56"/>
      <x/>
    </i>
    <i r="3">
      <x v="3"/>
      <x v="229"/>
      <x v="179"/>
      <x v="26"/>
      <x/>
      <x v="43"/>
      <x v="1"/>
    </i>
    <i t="default" r="1">
      <x v="74"/>
    </i>
    <i t="default">
      <x v="1"/>
    </i>
    <i>
      <x v="2"/>
      <x v="1"/>
      <x/>
      <x v="3"/>
      <x v="20"/>
      <x v="142"/>
      <x v="23"/>
      <x/>
      <x v="71"/>
      <x/>
    </i>
    <i r="3">
      <x v="4"/>
      <x v="137"/>
      <x v="142"/>
      <x v="12"/>
      <x/>
      <x v="24"/>
      <x v="1"/>
    </i>
    <i r="3">
      <x v="5"/>
      <x v="137"/>
      <x v="142"/>
      <x v="12"/>
      <x/>
      <x v="24"/>
      <x v="1"/>
    </i>
    <i r="2">
      <x v="1"/>
      <x v="1"/>
      <x v="139"/>
      <x v="142"/>
      <x v="25"/>
      <x/>
      <x/>
      <x/>
    </i>
    <i r="7">
      <x v="1"/>
      <x v="11"/>
      <x/>
    </i>
    <i r="3">
      <x v="2"/>
      <x v="139"/>
      <x v="142"/>
      <x v="25"/>
      <x/>
      <x/>
      <x/>
    </i>
    <i r="7">
      <x v="1"/>
      <x v="11"/>
      <x/>
    </i>
    <i r="3">
      <x v="3"/>
      <x v="139"/>
      <x v="142"/>
      <x v="25"/>
      <x/>
      <x/>
      <x/>
    </i>
    <i r="7">
      <x v="1"/>
      <x v="11"/>
      <x/>
    </i>
    <i r="3">
      <x v="4"/>
      <x v="139"/>
      <x v="142"/>
      <x v="25"/>
      <x/>
      <x/>
      <x/>
    </i>
    <i r="7">
      <x v="1"/>
      <x v="11"/>
      <x/>
    </i>
    <i r="3">
      <x v="5"/>
      <x v="229"/>
      <x v="140"/>
      <x v="2"/>
      <x/>
      <x v="24"/>
      <x v="1"/>
    </i>
    <i r="2">
      <x v="2"/>
      <x v="1"/>
      <x v="139"/>
      <x v="142"/>
      <x v="25"/>
      <x/>
      <x/>
      <x/>
    </i>
    <i r="7">
      <x v="1"/>
      <x v="36"/>
      <x/>
    </i>
    <i r="3">
      <x v="2"/>
      <x v="139"/>
      <x v="142"/>
      <x v="25"/>
      <x/>
      <x/>
      <x/>
    </i>
    <i r="7">
      <x v="1"/>
      <x v="36"/>
      <x/>
    </i>
    <i r="3">
      <x v="3"/>
      <x v="139"/>
      <x v="142"/>
      <x v="25"/>
      <x/>
      <x/>
      <x/>
    </i>
    <i r="7">
      <x v="1"/>
      <x v="36"/>
      <x/>
    </i>
    <i r="3">
      <x v="4"/>
      <x v="139"/>
      <x v="142"/>
      <x v="25"/>
      <x/>
      <x/>
      <x/>
    </i>
    <i r="7">
      <x v="1"/>
      <x v="36"/>
      <x/>
    </i>
    <i r="2">
      <x v="3"/>
      <x v="1"/>
      <x v="253"/>
      <x v="62"/>
      <x v="4"/>
      <x/>
      <x v="107"/>
      <x/>
    </i>
    <i r="4">
      <x v="254"/>
      <x v="112"/>
      <x v="6"/>
      <x/>
      <x v="93"/>
      <x/>
    </i>
    <i r="5">
      <x v="113"/>
      <x v="5"/>
      <x/>
      <x v="105"/>
      <x/>
    </i>
    <i r="3">
      <x v="2"/>
      <x v="19"/>
      <x v="142"/>
      <x v="18"/>
      <x/>
      <x v="65"/>
      <x/>
    </i>
    <i r="3">
      <x v="3"/>
      <x v="138"/>
      <x v="142"/>
      <x v="7"/>
      <x/>
      <x v="37"/>
      <x/>
    </i>
    <i r="3">
      <x v="4"/>
      <x v="138"/>
      <x v="142"/>
      <x v="7"/>
      <x/>
      <x v="37"/>
      <x/>
    </i>
    <i r="3">
      <x v="5"/>
      <x v="21"/>
      <x v="142"/>
      <x v="12"/>
      <x/>
      <x v="37"/>
      <x/>
    </i>
    <i r="2">
      <x v="4"/>
      <x v="1"/>
      <x v="24"/>
      <x v="142"/>
      <x v="25"/>
      <x/>
      <x v="37"/>
      <x/>
    </i>
    <i r="3">
      <x v="2"/>
      <x v="23"/>
      <x v="142"/>
      <x v="25"/>
      <x/>
      <x v="37"/>
      <x/>
    </i>
    <i r="3">
      <x v="3"/>
      <x v="22"/>
      <x v="142"/>
      <x v="12"/>
      <x/>
      <x v="24"/>
      <x v="1"/>
    </i>
    <i t="default" r="1">
      <x v="1"/>
    </i>
    <i r="1">
      <x v="2"/>
      <x/>
      <x v="3"/>
      <x v="9"/>
      <x v="1"/>
      <x v="34"/>
      <x/>
      <x v="81"/>
      <x/>
    </i>
    <i r="3">
      <x v="4"/>
      <x v="10"/>
      <x v="1"/>
      <x v="34"/>
      <x/>
      <x v="71"/>
      <x/>
    </i>
    <i r="2">
      <x v="1"/>
      <x v="1"/>
      <x v="128"/>
      <x v="1"/>
      <x v="12"/>
      <x/>
      <x v="26"/>
      <x/>
    </i>
    <i r="3">
      <x v="2"/>
      <x v="128"/>
      <x v="1"/>
      <x v="12"/>
      <x/>
      <x v="26"/>
      <x/>
    </i>
    <i r="3">
      <x v="3"/>
      <x v="4"/>
      <x v="1"/>
      <x v="12"/>
      <x/>
      <x v="26"/>
      <x/>
    </i>
    <i r="3">
      <x v="4"/>
      <x v="2"/>
      <x v="1"/>
      <x v="12"/>
      <x/>
      <x v="37"/>
      <x/>
    </i>
    <i r="2">
      <x v="2"/>
      <x v="1"/>
      <x v="229"/>
      <x v="1"/>
      <x v="6"/>
      <x/>
      <x v="59"/>
      <x v="1"/>
    </i>
    <i r="3">
      <x v="2"/>
      <x v="5"/>
      <x v="1"/>
      <x v="6"/>
      <x/>
      <x v="59"/>
      <x v="1"/>
    </i>
    <i r="3">
      <x v="3"/>
      <x v="129"/>
      <x v="1"/>
      <x v="12"/>
      <x/>
      <x v="24"/>
      <x/>
    </i>
    <i r="3">
      <x v="4"/>
      <x v="129"/>
      <x v="1"/>
      <x v="12"/>
      <x/>
      <x v="59"/>
      <x v="1"/>
    </i>
    <i r="2">
      <x v="3"/>
      <x v="1"/>
      <x v="8"/>
      <x v="1"/>
      <x v="12"/>
      <x/>
      <x v="24"/>
      <x/>
    </i>
    <i r="3">
      <x v="2"/>
      <x v="3"/>
      <x v="1"/>
      <x v="21"/>
      <x/>
      <x v="59"/>
      <x v="1"/>
    </i>
    <i r="2">
      <x v="4"/>
      <x v="1"/>
      <x v="7"/>
      <x v="1"/>
      <x v="20"/>
      <x/>
      <x v="24"/>
      <x/>
    </i>
    <i r="3">
      <x v="2"/>
      <x v="6"/>
      <x v="1"/>
      <x v="12"/>
      <x/>
      <x v="59"/>
      <x v="1"/>
    </i>
    <i r="3">
      <x v="3"/>
      <x v="130"/>
      <x v="1"/>
      <x v="24"/>
      <x/>
      <x v="11"/>
      <x/>
    </i>
    <i r="3">
      <x v="4"/>
      <x v="130"/>
      <x v="1"/>
      <x v="24"/>
      <x/>
      <x v="11"/>
      <x/>
    </i>
    <i t="default" r="1">
      <x v="2"/>
    </i>
    <i r="1">
      <x v="6"/>
      <x/>
      <x v="1"/>
      <x v="19"/>
      <x v="9"/>
      <x v="23"/>
      <x/>
      <x v="65"/>
      <x/>
    </i>
    <i r="7">
      <x v="1"/>
      <x v="36"/>
      <x/>
    </i>
    <i r="3">
      <x v="2"/>
      <x v="20"/>
      <x v="9"/>
      <x v="23"/>
      <x/>
      <x v="59"/>
      <x/>
    </i>
    <i r="7">
      <x v="1"/>
      <x v="36"/>
      <x/>
    </i>
    <i r="3">
      <x v="3"/>
      <x v="21"/>
      <x v="9"/>
      <x v="12"/>
      <x/>
      <x v="24"/>
      <x v="1"/>
    </i>
    <i r="3">
      <x v="4"/>
      <x v="138"/>
      <x v="9"/>
      <x v="7"/>
      <x/>
      <x v="37"/>
      <x/>
    </i>
    <i r="3">
      <x v="5"/>
      <x v="138"/>
      <x v="9"/>
      <x v="7"/>
      <x/>
      <x v="37"/>
      <x/>
    </i>
    <i r="2">
      <x v="1"/>
      <x v="1"/>
      <x v="139"/>
      <x v="9"/>
      <x v="24"/>
      <x/>
      <x/>
      <x/>
    </i>
    <i r="7">
      <x v="1"/>
      <x v="11"/>
      <x/>
    </i>
    <i r="3">
      <x v="2"/>
      <x v="139"/>
      <x v="9"/>
      <x v="24"/>
      <x/>
      <x/>
      <x/>
    </i>
    <i r="7">
      <x v="1"/>
      <x v="11"/>
      <x/>
    </i>
    <i r="3">
      <x v="3"/>
      <x v="139"/>
      <x v="9"/>
      <x v="24"/>
      <x/>
      <x/>
      <x/>
    </i>
    <i r="7">
      <x v="1"/>
      <x v="11"/>
      <x/>
    </i>
    <i r="3">
      <x v="4"/>
      <x v="139"/>
      <x v="9"/>
      <x v="24"/>
      <x/>
      <x/>
      <x/>
    </i>
    <i r="7">
      <x v="1"/>
      <x v="11"/>
      <x/>
    </i>
    <i r="3">
      <x v="5"/>
      <x v="229"/>
      <x v="140"/>
      <x v="2"/>
      <x/>
      <x v="24"/>
      <x v="1"/>
    </i>
    <i r="2">
      <x v="2"/>
      <x v="1"/>
      <x v="139"/>
      <x v="9"/>
      <x v="24"/>
      <x/>
      <x/>
      <x/>
    </i>
    <i r="7">
      <x v="1"/>
      <x v="36"/>
      <x/>
    </i>
    <i r="3">
      <x v="2"/>
      <x v="139"/>
      <x v="9"/>
      <x v="24"/>
      <x/>
      <x/>
      <x/>
    </i>
    <i r="7">
      <x v="1"/>
      <x v="36"/>
      <x/>
    </i>
    <i r="3">
      <x v="3"/>
      <x v="139"/>
      <x v="9"/>
      <x v="24"/>
      <x/>
      <x/>
      <x/>
    </i>
    <i r="7">
      <x v="1"/>
      <x v="36"/>
      <x/>
    </i>
    <i r="3">
      <x v="4"/>
      <x v="139"/>
      <x v="9"/>
      <x v="24"/>
      <x/>
      <x/>
      <x/>
    </i>
    <i r="7">
      <x v="1"/>
      <x v="36"/>
      <x/>
    </i>
    <i r="2">
      <x v="3"/>
      <x v="1"/>
      <x v="253"/>
      <x v="62"/>
      <x v="4"/>
      <x/>
      <x v="107"/>
      <x/>
    </i>
    <i r="4">
      <x v="254"/>
      <x v="112"/>
      <x v="6"/>
      <x/>
      <x v="93"/>
      <x/>
    </i>
    <i r="5">
      <x v="113"/>
      <x v="5"/>
      <x/>
      <x v="105"/>
      <x/>
    </i>
    <i r="3">
      <x v="2"/>
      <x v="22"/>
      <x v="9"/>
      <x v="12"/>
      <x/>
      <x v="24"/>
      <x v="1"/>
    </i>
    <i r="3">
      <x v="3"/>
      <x v="137"/>
      <x v="9"/>
      <x v="12"/>
      <x/>
      <x v="24"/>
      <x v="1"/>
    </i>
    <i r="3">
      <x v="4"/>
      <x v="137"/>
      <x v="9"/>
      <x v="12"/>
      <x/>
      <x v="24"/>
      <x v="1"/>
    </i>
    <i r="2">
      <x v="4"/>
      <x v="1"/>
      <x v="24"/>
      <x v="9"/>
      <x v="24"/>
      <x/>
      <x v="37"/>
      <x/>
    </i>
    <i r="3">
      <x v="2"/>
      <x v="23"/>
      <x v="9"/>
      <x v="24"/>
      <x/>
      <x v="37"/>
      <x/>
    </i>
    <i t="default" r="1">
      <x v="6"/>
    </i>
    <i r="1">
      <x v="8"/>
      <x/>
      <x v="2"/>
      <x v="11"/>
      <x v="149"/>
      <x v="10"/>
      <x/>
      <x v="52"/>
      <x v="1"/>
    </i>
    <i r="7">
      <x v="1"/>
      <x v="45"/>
      <x/>
    </i>
    <i r="3">
      <x v="3"/>
      <x v="212"/>
      <x v="152"/>
      <x v="13"/>
      <x/>
      <x v="45"/>
      <x/>
    </i>
    <i r="3">
      <x v="4"/>
      <x v="212"/>
      <x v="152"/>
      <x v="13"/>
      <x/>
      <x v="45"/>
      <x/>
    </i>
    <i r="2">
      <x v="1"/>
      <x v="1"/>
      <x v="208"/>
      <x v="149"/>
      <x v="13"/>
      <x/>
      <x v="45"/>
      <x/>
    </i>
    <i r="3">
      <x v="2"/>
      <x v="208"/>
      <x v="149"/>
      <x v="13"/>
      <x/>
      <x v="45"/>
      <x/>
    </i>
    <i r="3">
      <x v="3"/>
      <x v="208"/>
      <x v="149"/>
      <x v="13"/>
      <x/>
      <x v="52"/>
      <x v="1"/>
    </i>
    <i r="3">
      <x v="4"/>
      <x v="208"/>
      <x v="149"/>
      <x v="13"/>
      <x/>
      <x v="52"/>
      <x v="1"/>
    </i>
    <i r="2">
      <x v="2"/>
      <x v="1"/>
      <x/>
      <x v="149"/>
      <x v="23"/>
      <x/>
      <x v="24"/>
      <x/>
    </i>
    <i r="3">
      <x v="2"/>
      <x v="229"/>
      <x v="149"/>
      <x v="23"/>
      <x/>
      <x v="52"/>
      <x v="1"/>
    </i>
    <i r="3">
      <x v="3"/>
      <x v="155"/>
      <x v="150"/>
      <x v="13"/>
      <x/>
      <x v="52"/>
      <x v="1"/>
    </i>
    <i r="7">
      <x v="1"/>
      <x v="37"/>
      <x/>
    </i>
    <i r="3">
      <x v="4"/>
      <x v="155"/>
      <x v="150"/>
      <x v="13"/>
      <x/>
      <x v="52"/>
      <x v="1"/>
    </i>
    <i r="7">
      <x v="1"/>
      <x v="37"/>
      <x/>
    </i>
    <i r="2">
      <x v="3"/>
      <x v="1"/>
      <x v="211"/>
      <x v="152"/>
      <x v="8"/>
      <x/>
      <x v="52"/>
      <x v="1"/>
    </i>
    <i r="3">
      <x v="2"/>
      <x v="211"/>
      <x v="152"/>
      <x v="8"/>
      <x/>
      <x v="52"/>
      <x v="1"/>
    </i>
    <i r="3">
      <x v="3"/>
      <x v="255"/>
      <x v="63"/>
      <x v="4"/>
      <x/>
      <x v="108"/>
      <x/>
    </i>
    <i r="4">
      <x v="256"/>
      <x v="114"/>
      <x v="6"/>
      <x/>
      <x v="104"/>
      <x/>
    </i>
    <i r="5">
      <x v="115"/>
      <x v="5"/>
      <x/>
      <x v="101"/>
      <x/>
    </i>
    <i r="2">
      <x v="4"/>
      <x v="1"/>
      <x v="154"/>
      <x v="152"/>
      <x v="15"/>
      <x/>
      <x v="48"/>
      <x/>
    </i>
    <i r="3">
      <x v="2"/>
      <x v="154"/>
      <x v="152"/>
      <x v="15"/>
      <x/>
      <x v="48"/>
      <x/>
    </i>
    <i t="default" r="1">
      <x v="8"/>
    </i>
    <i r="1">
      <x v="9"/>
      <x/>
      <x v="2"/>
      <x v="210"/>
      <x v="151"/>
      <x v="7"/>
      <x/>
      <x v="37"/>
      <x/>
    </i>
    <i r="3">
      <x v="3"/>
      <x v="210"/>
      <x v="151"/>
      <x v="7"/>
      <x/>
      <x v="37"/>
      <x/>
    </i>
    <i r="2">
      <x v="1"/>
      <x v="1"/>
      <x v="246"/>
      <x v="151"/>
      <x v="7"/>
      <x/>
      <x v="59"/>
      <x/>
    </i>
    <i r="3">
      <x v="2"/>
      <x v="246"/>
      <x v="151"/>
      <x v="7"/>
      <x/>
      <x v="59"/>
      <x/>
    </i>
    <i r="3">
      <x v="3"/>
      <x v="246"/>
      <x v="151"/>
      <x v="7"/>
      <x/>
      <x v="45"/>
      <x v="1"/>
    </i>
    <i r="3">
      <x v="4"/>
      <x v="246"/>
      <x v="151"/>
      <x v="7"/>
      <x/>
      <x v="45"/>
      <x v="1"/>
    </i>
    <i r="2">
      <x v="2"/>
      <x v="1"/>
      <x v="247"/>
      <x v="151"/>
      <x v="7"/>
      <x/>
      <x v="71"/>
      <x/>
    </i>
    <i r="3">
      <x v="2"/>
      <x v="247"/>
      <x v="151"/>
      <x v="7"/>
      <x/>
      <x v="71"/>
      <x/>
    </i>
    <i r="3">
      <x v="3"/>
      <x v="247"/>
      <x v="151"/>
      <x v="7"/>
      <x/>
      <x v="45"/>
      <x v="1"/>
    </i>
    <i r="3">
      <x v="4"/>
      <x v="247"/>
      <x v="151"/>
      <x v="7"/>
      <x/>
      <x v="45"/>
      <x v="1"/>
    </i>
    <i r="3">
      <x v="5"/>
      <x v="229"/>
      <x v="156"/>
      <x v="7"/>
      <x/>
      <x v="45"/>
      <x v="1"/>
    </i>
    <i r="2">
      <x v="3"/>
      <x v="3"/>
      <x v="9"/>
      <x v="156"/>
      <x v="10"/>
      <x/>
      <x v="19"/>
      <x/>
    </i>
    <i r="3">
      <x v="4"/>
      <x v="100"/>
      <x v="151"/>
      <x v="18"/>
      <x/>
      <x v="63"/>
      <x/>
    </i>
    <i r="2">
      <x v="4"/>
      <x v="1"/>
      <x v="209"/>
      <x v="151"/>
      <x v="7"/>
      <x/>
      <x v="45"/>
      <x v="1"/>
    </i>
    <i r="3">
      <x v="2"/>
      <x v="209"/>
      <x v="151"/>
      <x v="7"/>
      <x/>
      <x v="45"/>
      <x v="1"/>
    </i>
    <i r="3">
      <x v="3"/>
      <x v="125"/>
      <x v="151"/>
      <x v="7"/>
      <x/>
      <x v="37"/>
      <x/>
    </i>
    <i t="default" r="1">
      <x v="9"/>
    </i>
    <i r="1">
      <x v="13"/>
      <x/>
      <x v="3"/>
      <x v="20"/>
      <x v="142"/>
      <x v="23"/>
      <x/>
      <x v="71"/>
      <x/>
    </i>
    <i r="3">
      <x v="4"/>
      <x v="137"/>
      <x v="142"/>
      <x v="12"/>
      <x/>
      <x v="24"/>
      <x/>
    </i>
    <i r="3">
      <x v="5"/>
      <x v="137"/>
      <x v="142"/>
      <x v="12"/>
      <x/>
      <x v="24"/>
      <x/>
    </i>
    <i r="2">
      <x v="1"/>
      <x v="1"/>
      <x v="139"/>
      <x v="142"/>
      <x v="25"/>
      <x/>
      <x/>
      <x/>
    </i>
    <i r="7">
      <x v="1"/>
      <x v="11"/>
      <x/>
    </i>
    <i r="3">
      <x v="2"/>
      <x v="139"/>
      <x v="142"/>
      <x v="25"/>
      <x/>
      <x/>
      <x/>
    </i>
    <i r="7">
      <x v="1"/>
      <x v="11"/>
      <x/>
    </i>
    <i r="3">
      <x v="3"/>
      <x v="139"/>
      <x v="142"/>
      <x v="25"/>
      <x/>
      <x/>
      <x/>
    </i>
    <i r="7">
      <x v="1"/>
      <x v="11"/>
      <x/>
    </i>
    <i r="3">
      <x v="4"/>
      <x v="139"/>
      <x v="142"/>
      <x v="25"/>
      <x/>
      <x/>
      <x/>
    </i>
    <i r="7">
      <x v="1"/>
      <x v="11"/>
      <x/>
    </i>
    <i r="3">
      <x v="5"/>
      <x v="229"/>
      <x v="12"/>
      <x v="3"/>
      <x/>
      <x v="37"/>
      <x v="1"/>
    </i>
    <i r="2">
      <x v="2"/>
      <x v="1"/>
      <x v="139"/>
      <x v="142"/>
      <x v="25"/>
      <x/>
      <x/>
      <x/>
    </i>
    <i r="7">
      <x v="1"/>
      <x v="36"/>
      <x/>
    </i>
    <i r="3">
      <x v="2"/>
      <x v="139"/>
      <x v="142"/>
      <x v="25"/>
      <x/>
      <x/>
      <x/>
    </i>
    <i r="7">
      <x v="1"/>
      <x v="36"/>
      <x/>
    </i>
    <i r="3">
      <x v="3"/>
      <x v="139"/>
      <x v="142"/>
      <x v="25"/>
      <x/>
      <x/>
      <x/>
    </i>
    <i r="7">
      <x v="1"/>
      <x v="36"/>
      <x/>
    </i>
    <i r="3">
      <x v="4"/>
      <x v="139"/>
      <x v="142"/>
      <x v="25"/>
      <x/>
      <x/>
      <x/>
    </i>
    <i r="7">
      <x v="1"/>
      <x v="36"/>
      <x/>
    </i>
    <i r="2">
      <x v="3"/>
      <x v="1"/>
      <x v="253"/>
      <x v="62"/>
      <x v="4"/>
      <x/>
      <x v="107"/>
      <x/>
    </i>
    <i r="4">
      <x v="254"/>
      <x v="112"/>
      <x v="6"/>
      <x/>
      <x v="93"/>
      <x/>
    </i>
    <i r="5">
      <x v="113"/>
      <x v="5"/>
      <x/>
      <x v="105"/>
      <x/>
    </i>
    <i r="3">
      <x v="2"/>
      <x v="19"/>
      <x v="142"/>
      <x v="18"/>
      <x/>
      <x v="65"/>
      <x/>
    </i>
    <i r="3">
      <x v="3"/>
      <x v="138"/>
      <x v="142"/>
      <x v="7"/>
      <x/>
      <x v="37"/>
      <x v="1"/>
    </i>
    <i r="3">
      <x v="4"/>
      <x v="138"/>
      <x v="142"/>
      <x v="7"/>
      <x/>
      <x v="37"/>
      <x v="1"/>
    </i>
    <i r="3">
      <x v="5"/>
      <x v="21"/>
      <x v="142"/>
      <x v="12"/>
      <x/>
      <x v="37"/>
      <x v="1"/>
    </i>
    <i r="2">
      <x v="4"/>
      <x v="1"/>
      <x v="24"/>
      <x v="142"/>
      <x v="25"/>
      <x/>
      <x v="37"/>
      <x v="1"/>
    </i>
    <i r="3">
      <x v="2"/>
      <x v="23"/>
      <x v="142"/>
      <x v="25"/>
      <x/>
      <x v="37"/>
      <x v="1"/>
    </i>
    <i r="3">
      <x v="3"/>
      <x v="22"/>
      <x v="142"/>
      <x v="12"/>
      <x/>
      <x v="24"/>
      <x/>
    </i>
    <i t="default" r="1">
      <x v="13"/>
    </i>
    <i r="1">
      <x v="14"/>
      <x/>
      <x v="2"/>
      <x v="11"/>
      <x v="149"/>
      <x v="10"/>
      <x/>
      <x v="52"/>
      <x v="1"/>
    </i>
    <i r="7">
      <x v="1"/>
      <x v="45"/>
      <x/>
    </i>
    <i r="3">
      <x v="3"/>
      <x v="212"/>
      <x v="152"/>
      <x v="13"/>
      <x/>
      <x v="45"/>
      <x/>
    </i>
    <i r="3">
      <x v="4"/>
      <x v="212"/>
      <x v="152"/>
      <x v="13"/>
      <x/>
      <x v="45"/>
      <x/>
    </i>
    <i r="2">
      <x v="1"/>
      <x v="1"/>
      <x v="208"/>
      <x v="149"/>
      <x v="13"/>
      <x/>
      <x v="45"/>
      <x/>
    </i>
    <i r="3">
      <x v="2"/>
      <x v="208"/>
      <x v="149"/>
      <x v="13"/>
      <x/>
      <x v="45"/>
      <x/>
    </i>
    <i r="3">
      <x v="3"/>
      <x v="208"/>
      <x v="149"/>
      <x v="13"/>
      <x/>
      <x v="52"/>
      <x v="1"/>
    </i>
    <i r="3">
      <x v="4"/>
      <x v="208"/>
      <x v="149"/>
      <x v="13"/>
      <x/>
      <x v="52"/>
      <x v="1"/>
    </i>
    <i r="2">
      <x v="2"/>
      <x v="1"/>
      <x/>
      <x v="149"/>
      <x v="23"/>
      <x/>
      <x v="24"/>
      <x/>
    </i>
    <i r="3">
      <x v="2"/>
      <x v="229"/>
      <x v="149"/>
      <x v="23"/>
      <x/>
      <x v="52"/>
      <x v="1"/>
    </i>
    <i r="3">
      <x v="3"/>
      <x v="155"/>
      <x v="150"/>
      <x v="13"/>
      <x/>
      <x v="52"/>
      <x v="1"/>
    </i>
    <i r="7">
      <x v="1"/>
      <x v="37"/>
      <x/>
    </i>
    <i r="3">
      <x v="4"/>
      <x v="155"/>
      <x v="150"/>
      <x v="13"/>
      <x/>
      <x v="52"/>
      <x v="1"/>
    </i>
    <i r="7">
      <x v="1"/>
      <x v="37"/>
      <x/>
    </i>
    <i r="2">
      <x v="3"/>
      <x v="1"/>
      <x v="211"/>
      <x v="152"/>
      <x v="8"/>
      <x/>
      <x v="52"/>
      <x v="1"/>
    </i>
    <i r="3">
      <x v="2"/>
      <x v="211"/>
      <x v="152"/>
      <x v="8"/>
      <x/>
      <x v="52"/>
      <x v="1"/>
    </i>
    <i r="3">
      <x v="3"/>
      <x v="255"/>
      <x v="63"/>
      <x v="4"/>
      <x/>
      <x v="108"/>
      <x/>
    </i>
    <i r="4">
      <x v="256"/>
      <x v="114"/>
      <x v="6"/>
      <x/>
      <x v="104"/>
      <x/>
    </i>
    <i r="5">
      <x v="115"/>
      <x v="5"/>
      <x/>
      <x v="101"/>
      <x/>
    </i>
    <i r="2">
      <x v="4"/>
      <x v="1"/>
      <x v="154"/>
      <x v="152"/>
      <x v="15"/>
      <x/>
      <x v="48"/>
      <x/>
    </i>
    <i r="3">
      <x v="2"/>
      <x v="154"/>
      <x v="152"/>
      <x v="15"/>
      <x/>
      <x v="48"/>
      <x/>
    </i>
    <i t="default" r="1">
      <x v="14"/>
    </i>
    <i r="1">
      <x v="15"/>
      <x/>
      <x v="2"/>
      <x v="210"/>
      <x v="151"/>
      <x v="7"/>
      <x/>
      <x v="37"/>
      <x/>
    </i>
    <i r="3">
      <x v="3"/>
      <x v="210"/>
      <x v="151"/>
      <x v="7"/>
      <x/>
      <x v="37"/>
      <x/>
    </i>
    <i r="2">
      <x v="1"/>
      <x v="1"/>
      <x v="246"/>
      <x v="151"/>
      <x v="7"/>
      <x/>
      <x v="59"/>
      <x/>
    </i>
    <i r="3">
      <x v="2"/>
      <x v="246"/>
      <x v="151"/>
      <x v="7"/>
      <x/>
      <x v="59"/>
      <x/>
    </i>
    <i r="3">
      <x v="3"/>
      <x v="246"/>
      <x v="151"/>
      <x v="7"/>
      <x/>
      <x v="45"/>
      <x v="1"/>
    </i>
    <i r="3">
      <x v="4"/>
      <x v="246"/>
      <x v="151"/>
      <x v="7"/>
      <x/>
      <x v="45"/>
      <x v="1"/>
    </i>
    <i r="2">
      <x v="2"/>
      <x v="1"/>
      <x v="247"/>
      <x v="151"/>
      <x v="7"/>
      <x/>
      <x v="71"/>
      <x/>
    </i>
    <i r="3">
      <x v="2"/>
      <x v="247"/>
      <x v="151"/>
      <x v="7"/>
      <x/>
      <x v="71"/>
      <x/>
    </i>
    <i r="3">
      <x v="3"/>
      <x v="247"/>
      <x v="151"/>
      <x v="7"/>
      <x/>
      <x v="45"/>
      <x v="1"/>
    </i>
    <i r="3">
      <x v="4"/>
      <x v="247"/>
      <x v="151"/>
      <x v="7"/>
      <x/>
      <x v="45"/>
      <x v="1"/>
    </i>
    <i r="3">
      <x v="5"/>
      <x v="229"/>
      <x v="156"/>
      <x v="7"/>
      <x/>
      <x v="45"/>
      <x v="1"/>
    </i>
    <i r="2">
      <x v="3"/>
      <x v="3"/>
      <x v="9"/>
      <x v="156"/>
      <x v="10"/>
      <x/>
      <x v="19"/>
      <x/>
    </i>
    <i r="3">
      <x v="4"/>
      <x v="100"/>
      <x v="151"/>
      <x v="18"/>
      <x/>
      <x v="63"/>
      <x/>
    </i>
    <i r="2">
      <x v="4"/>
      <x v="1"/>
      <x v="209"/>
      <x v="151"/>
      <x v="7"/>
      <x/>
      <x v="45"/>
      <x v="1"/>
    </i>
    <i r="3">
      <x v="2"/>
      <x v="209"/>
      <x v="151"/>
      <x v="7"/>
      <x/>
      <x v="45"/>
      <x v="1"/>
    </i>
    <i r="3">
      <x v="3"/>
      <x v="125"/>
      <x v="151"/>
      <x v="7"/>
      <x/>
      <x v="37"/>
      <x/>
    </i>
    <i t="default" r="1">
      <x v="15"/>
    </i>
    <i r="1">
      <x v="21"/>
      <x/>
      <x v="3"/>
      <x v="212"/>
      <x v="152"/>
      <x v="13"/>
      <x/>
      <x v="45"/>
      <x v="1"/>
    </i>
    <i r="3">
      <x v="4"/>
      <x v="212"/>
      <x v="152"/>
      <x v="13"/>
      <x/>
      <x v="45"/>
      <x v="1"/>
    </i>
    <i r="2">
      <x v="1"/>
      <x v="1"/>
      <x v="208"/>
      <x v="19"/>
      <x v="7"/>
      <x/>
      <x v="59"/>
      <x/>
    </i>
    <i r="3">
      <x v="2"/>
      <x v="208"/>
      <x v="19"/>
      <x v="7"/>
      <x/>
      <x v="59"/>
      <x/>
    </i>
    <i r="3">
      <x v="3"/>
      <x v="208"/>
      <x v="19"/>
      <x v="7"/>
      <x/>
      <x v="45"/>
      <x v="1"/>
    </i>
    <i r="3">
      <x v="4"/>
      <x v="208"/>
      <x v="19"/>
      <x v="7"/>
      <x/>
      <x v="45"/>
      <x v="1"/>
    </i>
    <i r="2">
      <x v="2"/>
      <x v="1"/>
      <x v="236"/>
      <x v="19"/>
      <x v="7"/>
      <x/>
      <x v="71"/>
      <x/>
    </i>
    <i r="3">
      <x v="2"/>
      <x v="236"/>
      <x v="19"/>
      <x v="7"/>
      <x/>
      <x v="71"/>
      <x/>
    </i>
    <i r="3">
      <x v="3"/>
      <x v="236"/>
      <x v="19"/>
      <x v="7"/>
      <x/>
      <x v="45"/>
      <x v="1"/>
    </i>
    <i r="3">
      <x v="4"/>
      <x v="236"/>
      <x v="19"/>
      <x v="7"/>
      <x/>
      <x v="45"/>
      <x v="1"/>
    </i>
    <i r="3">
      <x v="5"/>
      <x v="229"/>
      <x v="156"/>
      <x v="7"/>
      <x/>
      <x v="45"/>
      <x v="1"/>
    </i>
    <i r="2">
      <x v="3"/>
      <x v="1"/>
      <x v="211"/>
      <x v="152"/>
      <x v="8"/>
      <x/>
      <x v="52"/>
      <x/>
    </i>
    <i r="3">
      <x v="2"/>
      <x v="211"/>
      <x v="152"/>
      <x v="8"/>
      <x/>
      <x v="52"/>
      <x/>
    </i>
    <i r="3">
      <x v="3"/>
      <x v="9"/>
      <x v="156"/>
      <x v="10"/>
      <x/>
      <x v="19"/>
      <x/>
    </i>
    <i r="2">
      <x v="4"/>
      <x v="1"/>
      <x v="154"/>
      <x v="152"/>
      <x v="15"/>
      <x/>
      <x v="48"/>
      <x/>
    </i>
    <i r="3">
      <x v="2"/>
      <x v="154"/>
      <x v="152"/>
      <x v="15"/>
      <x/>
      <x v="48"/>
      <x/>
    </i>
    <i t="default" r="1">
      <x v="21"/>
    </i>
    <i t="default">
      <x v="2"/>
    </i>
    <i>
      <x v="3"/>
      <x v="16"/>
      <x/>
      <x v="2"/>
      <x v="253"/>
      <x v="65"/>
      <x v="4"/>
      <x/>
      <x v="98"/>
      <x/>
    </i>
    <i r="4">
      <x v="254"/>
      <x v="117"/>
      <x v="6"/>
      <x/>
      <x v="92"/>
      <x/>
    </i>
    <i r="5">
      <x v="118"/>
      <x v="5"/>
      <x/>
      <x v="105"/>
      <x/>
    </i>
    <i r="3">
      <x v="3"/>
      <x v="29"/>
      <x v="13"/>
      <x v="2"/>
      <x/>
      <x v="41"/>
      <x/>
    </i>
    <i r="3">
      <x v="4"/>
      <x v="229"/>
      <x v="13"/>
      <x v="2"/>
      <x/>
      <x v="66"/>
      <x v="1"/>
    </i>
    <i r="2">
      <x v="1"/>
      <x v="1"/>
      <x v="197"/>
      <x v="79"/>
      <x v="40"/>
      <x/>
      <x v="66"/>
      <x v="1"/>
    </i>
    <i r="5">
      <x v="80"/>
      <x v="41"/>
      <x/>
      <x v="22"/>
      <x/>
    </i>
    <i r="5">
      <x v="81"/>
      <x v="42"/>
      <x/>
      <x v="75"/>
      <x/>
    </i>
    <i r="5">
      <x v="82"/>
      <x v="30"/>
      <x/>
      <x v="1"/>
      <x/>
    </i>
    <i r="5">
      <x v="83"/>
      <x v="31"/>
      <x/>
      <x v="17"/>
      <x/>
    </i>
    <i r="5">
      <x v="84"/>
      <x v="32"/>
      <x/>
      <x v="46"/>
      <x/>
    </i>
    <i r="5">
      <x v="85"/>
      <x/>
      <x/>
      <x v="70"/>
      <x/>
    </i>
    <i r="5">
      <x v="86"/>
      <x v="1"/>
      <x/>
      <x v="33"/>
      <x/>
    </i>
    <i r="5">
      <x v="87"/>
      <x v="2"/>
      <x/>
      <x v="6"/>
      <x/>
    </i>
    <i r="3">
      <x v="2"/>
      <x v="197"/>
      <x v="79"/>
      <x v="40"/>
      <x/>
      <x v="66"/>
      <x v="1"/>
    </i>
    <i r="5">
      <x v="80"/>
      <x v="41"/>
      <x/>
      <x v="22"/>
      <x/>
    </i>
    <i r="5">
      <x v="81"/>
      <x v="42"/>
      <x/>
      <x v="75"/>
      <x/>
    </i>
    <i r="5">
      <x v="82"/>
      <x v="30"/>
      <x/>
      <x v="1"/>
      <x/>
    </i>
    <i r="5">
      <x v="83"/>
      <x v="31"/>
      <x/>
      <x v="17"/>
      <x/>
    </i>
    <i r="5">
      <x v="84"/>
      <x v="32"/>
      <x/>
      <x v="46"/>
      <x/>
    </i>
    <i r="5">
      <x v="85"/>
      <x/>
      <x/>
      <x v="70"/>
      <x/>
    </i>
    <i r="5">
      <x v="86"/>
      <x v="1"/>
      <x/>
      <x v="33"/>
      <x/>
    </i>
    <i r="7">
      <x v="1"/>
      <x v="60"/>
      <x/>
    </i>
    <i r="5">
      <x v="87"/>
      <x v="2"/>
      <x/>
      <x v="6"/>
      <x/>
    </i>
    <i r="7">
      <x v="1"/>
      <x v="39"/>
      <x/>
    </i>
    <i r="3">
      <x v="3"/>
      <x v="143"/>
      <x v="13"/>
      <x v="37"/>
      <x/>
      <x v="59"/>
      <x/>
    </i>
    <i r="7">
      <x v="1"/>
      <x v="56"/>
      <x/>
    </i>
    <i r="3">
      <x v="4"/>
      <x v="28"/>
      <x v="13"/>
      <x v="37"/>
      <x/>
      <x v="22"/>
      <x/>
    </i>
    <i r="2">
      <x v="2"/>
      <x v="2"/>
      <x v="144"/>
      <x v="13"/>
      <x v="22"/>
      <x/>
      <x v="66"/>
      <x v="1"/>
    </i>
    <i r="7">
      <x v="1"/>
      <x v="76"/>
      <x/>
    </i>
    <i r="3">
      <x v="3"/>
      <x v="142"/>
      <x v="13"/>
      <x v="8"/>
      <x/>
      <x v="67"/>
      <x/>
    </i>
    <i r="7">
      <x v="1"/>
      <x v="63"/>
      <x/>
    </i>
    <i r="3">
      <x v="4"/>
      <x v="142"/>
      <x v="13"/>
      <x v="8"/>
      <x/>
      <x v="67"/>
      <x/>
    </i>
    <i r="7">
      <x v="1"/>
      <x v="63"/>
      <x/>
    </i>
    <i r="2">
      <x v="3"/>
      <x v="1"/>
      <x v="197"/>
      <x v="79"/>
      <x v="40"/>
      <x/>
      <x v="66"/>
      <x v="1"/>
    </i>
    <i r="5">
      <x v="80"/>
      <x v="41"/>
      <x/>
      <x v="22"/>
      <x/>
    </i>
    <i r="5">
      <x v="81"/>
      <x v="42"/>
      <x/>
      <x v="75"/>
      <x/>
    </i>
    <i r="5">
      <x v="82"/>
      <x v="30"/>
      <x/>
      <x v="1"/>
      <x/>
    </i>
    <i r="5">
      <x v="83"/>
      <x v="31"/>
      <x/>
      <x v="17"/>
      <x/>
    </i>
    <i r="5">
      <x v="84"/>
      <x v="32"/>
      <x/>
      <x v="46"/>
      <x/>
    </i>
    <i r="5">
      <x v="85"/>
      <x/>
      <x/>
      <x v="70"/>
      <x/>
    </i>
    <i r="5">
      <x v="86"/>
      <x v="1"/>
      <x/>
      <x v="33"/>
      <x/>
    </i>
    <i r="5">
      <x v="87"/>
      <x v="2"/>
      <x/>
      <x v="6"/>
      <x/>
    </i>
    <i r="3">
      <x v="2"/>
      <x v="197"/>
      <x v="79"/>
      <x v="40"/>
      <x/>
      <x v="66"/>
      <x v="1"/>
    </i>
    <i r="5">
      <x v="80"/>
      <x v="41"/>
      <x/>
      <x v="22"/>
      <x/>
    </i>
    <i r="5">
      <x v="81"/>
      <x v="42"/>
      <x/>
      <x v="75"/>
      <x/>
    </i>
    <i r="5">
      <x v="82"/>
      <x v="30"/>
      <x/>
      <x v="1"/>
      <x/>
    </i>
    <i r="5">
      <x v="83"/>
      <x v="31"/>
      <x/>
      <x v="17"/>
      <x/>
    </i>
    <i r="5">
      <x v="84"/>
      <x v="32"/>
      <x/>
      <x v="46"/>
      <x/>
    </i>
    <i r="5">
      <x v="85"/>
      <x/>
      <x/>
      <x v="70"/>
      <x/>
    </i>
    <i r="5">
      <x v="86"/>
      <x v="1"/>
      <x/>
      <x v="33"/>
      <x/>
    </i>
    <i r="7">
      <x v="1"/>
      <x v="60"/>
      <x/>
    </i>
    <i r="5">
      <x v="87"/>
      <x v="2"/>
      <x/>
      <x v="6"/>
      <x/>
    </i>
    <i r="7">
      <x v="1"/>
      <x v="39"/>
      <x/>
    </i>
    <i r="3">
      <x v="3"/>
      <x v="143"/>
      <x v="13"/>
      <x v="16"/>
      <x/>
      <x v="59"/>
      <x/>
    </i>
    <i r="7">
      <x v="1"/>
      <x v="56"/>
      <x/>
    </i>
    <i r="3">
      <x v="4"/>
      <x v="27"/>
      <x v="13"/>
      <x v="17"/>
      <x/>
      <x v="30"/>
      <x/>
    </i>
    <i r="7">
      <x v="1"/>
      <x v="18"/>
      <x/>
    </i>
    <i r="2">
      <x v="4"/>
      <x v="2"/>
      <x v="144"/>
      <x v="13"/>
      <x v="22"/>
      <x/>
      <x v="66"/>
      <x v="1"/>
    </i>
    <i r="7">
      <x v="1"/>
      <x v="76"/>
      <x/>
    </i>
    <i r="3">
      <x v="3"/>
      <x v="26"/>
      <x v="13"/>
      <x v="17"/>
      <x/>
      <x v="30"/>
      <x/>
    </i>
    <i r="7">
      <x v="1"/>
      <x v="69"/>
      <x/>
    </i>
    <i t="default" r="1">
      <x v="16"/>
    </i>
    <i r="1">
      <x v="17"/>
      <x/>
      <x v="2"/>
      <x v="144"/>
      <x v="14"/>
      <x v="16"/>
      <x/>
      <x v="2"/>
      <x/>
    </i>
    <i r="7">
      <x v="1"/>
      <x v="64"/>
      <x/>
    </i>
    <i r="3">
      <x v="3"/>
      <x v="142"/>
      <x v="14"/>
      <x v="17"/>
      <x/>
      <x v="67"/>
      <x/>
    </i>
    <i r="7">
      <x v="1"/>
      <x v="69"/>
      <x/>
    </i>
    <i r="3">
      <x v="4"/>
      <x v="142"/>
      <x v="14"/>
      <x v="17"/>
      <x/>
      <x v="67"/>
      <x/>
    </i>
    <i r="7">
      <x v="1"/>
      <x v="69"/>
      <x/>
    </i>
    <i r="3">
      <x v="5"/>
      <x v="229"/>
      <x v="14"/>
      <x v="20"/>
      <x/>
      <x v="30"/>
      <x v="1"/>
    </i>
    <i r="2">
      <x v="1"/>
      <x v="1"/>
      <x v="197"/>
      <x v="79"/>
      <x v="40"/>
      <x/>
      <x v="66"/>
      <x/>
    </i>
    <i r="5">
      <x v="80"/>
      <x v="41"/>
      <x/>
      <x v="22"/>
      <x/>
    </i>
    <i r="5">
      <x v="81"/>
      <x v="42"/>
      <x/>
      <x v="75"/>
      <x/>
    </i>
    <i r="5">
      <x v="82"/>
      <x v="30"/>
      <x/>
      <x v="1"/>
      <x/>
    </i>
    <i r="5">
      <x v="83"/>
      <x v="31"/>
      <x/>
      <x v="17"/>
      <x/>
    </i>
    <i r="5">
      <x v="84"/>
      <x v="32"/>
      <x/>
      <x v="46"/>
      <x/>
    </i>
    <i r="5">
      <x v="85"/>
      <x/>
      <x/>
      <x v="70"/>
      <x/>
    </i>
    <i r="5">
      <x v="86"/>
      <x v="1"/>
      <x/>
      <x v="33"/>
      <x/>
    </i>
    <i r="5">
      <x v="87"/>
      <x v="2"/>
      <x/>
      <x v="6"/>
      <x/>
    </i>
    <i r="3">
      <x v="2"/>
      <x v="197"/>
      <x v="79"/>
      <x v="40"/>
      <x/>
      <x v="66"/>
      <x/>
    </i>
    <i r="5">
      <x v="80"/>
      <x v="41"/>
      <x/>
      <x v="22"/>
      <x/>
    </i>
    <i r="5">
      <x v="81"/>
      <x v="42"/>
      <x/>
      <x v="75"/>
      <x/>
    </i>
    <i r="5">
      <x v="82"/>
      <x v="30"/>
      <x/>
      <x v="1"/>
      <x/>
    </i>
    <i r="5">
      <x v="83"/>
      <x v="31"/>
      <x/>
      <x v="17"/>
      <x/>
    </i>
    <i r="5">
      <x v="84"/>
      <x v="32"/>
      <x/>
      <x v="46"/>
      <x/>
    </i>
    <i r="5">
      <x v="85"/>
      <x/>
      <x/>
      <x v="70"/>
      <x/>
    </i>
    <i r="5">
      <x v="86"/>
      <x v="1"/>
      <x/>
      <x v="33"/>
      <x/>
    </i>
    <i r="7">
      <x v="1"/>
      <x v="60"/>
      <x/>
    </i>
    <i r="5">
      <x v="87"/>
      <x v="2"/>
      <x/>
      <x v="6"/>
      <x/>
    </i>
    <i r="7">
      <x v="1"/>
      <x v="39"/>
      <x/>
    </i>
    <i r="3">
      <x v="3"/>
      <x v="253"/>
      <x v="66"/>
      <x v="4"/>
      <x/>
      <x v="104"/>
      <x/>
    </i>
    <i r="4">
      <x v="254"/>
      <x v="119"/>
      <x v="6"/>
      <x/>
      <x v="95"/>
      <x/>
    </i>
    <i r="5">
      <x v="120"/>
      <x v="5"/>
      <x/>
      <x v="92"/>
      <x/>
    </i>
    <i r="3">
      <x v="4"/>
      <x v="143"/>
      <x v="14"/>
      <x v="31"/>
      <x/>
      <x v="59"/>
      <x/>
    </i>
    <i r="7">
      <x v="1"/>
      <x v="56"/>
      <x/>
    </i>
    <i r="2">
      <x v="2"/>
      <x v="3"/>
      <x v="26"/>
      <x v="14"/>
      <x v="17"/>
      <x/>
      <x v="30"/>
      <x v="1"/>
    </i>
    <i r="7">
      <x v="1"/>
      <x v="69"/>
      <x/>
    </i>
    <i r="3">
      <x v="4"/>
      <x v="29"/>
      <x v="14"/>
      <x v="19"/>
      <x/>
      <x v="9"/>
      <x/>
    </i>
    <i r="2">
      <x v="3"/>
      <x v="1"/>
      <x v="197"/>
      <x v="79"/>
      <x v="40"/>
      <x/>
      <x v="66"/>
      <x/>
    </i>
    <i r="5">
      <x v="80"/>
      <x v="41"/>
      <x/>
      <x v="22"/>
      <x/>
    </i>
    <i r="5">
      <x v="81"/>
      <x v="42"/>
      <x/>
      <x v="75"/>
      <x/>
    </i>
    <i r="5">
      <x v="82"/>
      <x v="30"/>
      <x/>
      <x v="1"/>
      <x/>
    </i>
    <i r="5">
      <x v="83"/>
      <x v="31"/>
      <x/>
      <x v="17"/>
      <x/>
    </i>
    <i r="5">
      <x v="84"/>
      <x v="32"/>
      <x/>
      <x v="46"/>
      <x/>
    </i>
    <i r="5">
      <x v="85"/>
      <x/>
      <x/>
      <x v="70"/>
      <x/>
    </i>
    <i r="5">
      <x v="86"/>
      <x v="1"/>
      <x/>
      <x v="33"/>
      <x/>
    </i>
    <i r="5">
      <x v="87"/>
      <x v="2"/>
      <x/>
      <x v="6"/>
      <x/>
    </i>
    <i r="3">
      <x v="2"/>
      <x v="197"/>
      <x v="79"/>
      <x v="40"/>
      <x/>
      <x v="66"/>
      <x/>
    </i>
    <i r="5">
      <x v="80"/>
      <x v="41"/>
      <x/>
      <x v="22"/>
      <x/>
    </i>
    <i r="5">
      <x v="81"/>
      <x v="42"/>
      <x/>
      <x v="75"/>
      <x/>
    </i>
    <i r="5">
      <x v="82"/>
      <x v="30"/>
      <x/>
      <x v="1"/>
      <x/>
    </i>
    <i r="5">
      <x v="83"/>
      <x v="31"/>
      <x/>
      <x v="17"/>
      <x/>
    </i>
    <i r="5">
      <x v="84"/>
      <x v="32"/>
      <x/>
      <x v="46"/>
      <x/>
    </i>
    <i r="5">
      <x v="85"/>
      <x/>
      <x/>
      <x v="70"/>
      <x/>
    </i>
    <i r="5">
      <x v="86"/>
      <x v="1"/>
      <x/>
      <x v="33"/>
      <x/>
    </i>
    <i r="7">
      <x v="1"/>
      <x v="60"/>
      <x/>
    </i>
    <i r="5">
      <x v="87"/>
      <x v="2"/>
      <x/>
      <x v="6"/>
      <x/>
    </i>
    <i r="7">
      <x v="1"/>
      <x v="39"/>
      <x/>
    </i>
    <i r="3">
      <x v="3"/>
      <x v="27"/>
      <x v="14"/>
      <x v="17"/>
      <x/>
      <x v="30"/>
      <x v="1"/>
    </i>
    <i r="7">
      <x v="1"/>
      <x v="18"/>
      <x/>
    </i>
    <i r="3">
      <x v="4"/>
      <x v="143"/>
      <x v="14"/>
      <x v="11"/>
      <x/>
      <x v="59"/>
      <x/>
    </i>
    <i r="7">
      <x v="1"/>
      <x v="56"/>
      <x/>
    </i>
    <i r="2">
      <x v="4"/>
      <x v="1"/>
      <x v="28"/>
      <x v="14"/>
      <x v="21"/>
      <x/>
      <x v="22"/>
      <x/>
    </i>
    <i r="3">
      <x v="2"/>
      <x v="144"/>
      <x v="14"/>
      <x v="21"/>
      <x/>
      <x v="2"/>
      <x/>
    </i>
    <i r="7">
      <x v="1"/>
      <x v="64"/>
      <x/>
    </i>
    <i t="default" r="1">
      <x v="17"/>
    </i>
    <i r="1">
      <x v="18"/>
      <x/>
      <x v="1"/>
      <x v="26"/>
      <x v="15"/>
      <x v="17"/>
      <x/>
      <x v="30"/>
      <x/>
    </i>
    <i r="7">
      <x v="1"/>
      <x v="69"/>
      <x/>
    </i>
    <i r="3">
      <x v="2"/>
      <x v="253"/>
      <x v="65"/>
      <x v="4"/>
      <x/>
      <x v="98"/>
      <x/>
    </i>
    <i r="4">
      <x v="254"/>
      <x v="117"/>
      <x v="6"/>
      <x/>
      <x v="92"/>
      <x/>
    </i>
    <i r="5">
      <x v="118"/>
      <x v="5"/>
      <x/>
      <x v="105"/>
      <x/>
    </i>
    <i r="2">
      <x v="1"/>
      <x v="1"/>
      <x v="197"/>
      <x v="79"/>
      <x v="40"/>
      <x/>
      <x v="66"/>
      <x/>
    </i>
    <i r="5">
      <x v="80"/>
      <x v="41"/>
      <x/>
      <x v="22"/>
      <x/>
    </i>
    <i r="5">
      <x v="81"/>
      <x v="42"/>
      <x/>
      <x v="75"/>
      <x/>
    </i>
    <i r="5">
      <x v="82"/>
      <x v="30"/>
      <x/>
      <x v="1"/>
      <x/>
    </i>
    <i r="5">
      <x v="83"/>
      <x v="31"/>
      <x/>
      <x v="17"/>
      <x/>
    </i>
    <i r="5">
      <x v="84"/>
      <x v="32"/>
      <x/>
      <x v="46"/>
      <x/>
    </i>
    <i r="5">
      <x v="85"/>
      <x/>
      <x/>
      <x v="70"/>
      <x v="1"/>
    </i>
    <i r="5">
      <x v="86"/>
      <x v="1"/>
      <x/>
      <x v="33"/>
      <x/>
    </i>
    <i r="5">
      <x v="87"/>
      <x v="2"/>
      <x/>
      <x v="6"/>
      <x/>
    </i>
    <i r="3">
      <x v="2"/>
      <x v="197"/>
      <x v="79"/>
      <x v="40"/>
      <x/>
      <x v="66"/>
      <x/>
    </i>
    <i r="5">
      <x v="80"/>
      <x v="41"/>
      <x/>
      <x v="22"/>
      <x/>
    </i>
    <i r="5">
      <x v="81"/>
      <x v="42"/>
      <x/>
      <x v="75"/>
      <x/>
    </i>
    <i r="5">
      <x v="82"/>
      <x v="30"/>
      <x/>
      <x v="1"/>
      <x/>
    </i>
    <i r="5">
      <x v="83"/>
      <x v="31"/>
      <x/>
      <x v="17"/>
      <x/>
    </i>
    <i r="5">
      <x v="84"/>
      <x v="32"/>
      <x/>
      <x v="46"/>
      <x/>
    </i>
    <i r="5">
      <x v="85"/>
      <x/>
      <x/>
      <x v="70"/>
      <x v="1"/>
    </i>
    <i r="5">
      <x v="86"/>
      <x v="1"/>
      <x/>
      <x v="33"/>
      <x/>
    </i>
    <i r="7">
      <x v="1"/>
      <x v="60"/>
      <x/>
    </i>
    <i r="5">
      <x v="87"/>
      <x v="2"/>
      <x/>
      <x v="6"/>
      <x/>
    </i>
    <i r="7">
      <x v="1"/>
      <x v="39"/>
      <x/>
    </i>
    <i r="3">
      <x v="3"/>
      <x v="142"/>
      <x v="15"/>
      <x v="17"/>
      <x/>
      <x v="67"/>
      <x/>
    </i>
    <i r="7">
      <x v="1"/>
      <x v="69"/>
      <x/>
    </i>
    <i r="3">
      <x v="4"/>
      <x v="142"/>
      <x v="15"/>
      <x v="17"/>
      <x/>
      <x v="67"/>
      <x/>
    </i>
    <i r="7">
      <x v="1"/>
      <x v="69"/>
      <x/>
    </i>
    <i r="2">
      <x v="2"/>
      <x v="1"/>
      <x v="27"/>
      <x v="15"/>
      <x v="17"/>
      <x/>
      <x v="18"/>
      <x/>
    </i>
    <i r="7">
      <x v="1"/>
      <x v="38"/>
      <x/>
    </i>
    <i r="3">
      <x v="2"/>
      <x v="144"/>
      <x v="15"/>
      <x v="18"/>
      <x/>
      <x v="70"/>
      <x v="1"/>
    </i>
    <i r="7">
      <x v="1"/>
      <x v="58"/>
      <x/>
    </i>
    <i r="3">
      <x v="3"/>
      <x v="28"/>
      <x v="15"/>
      <x v="21"/>
      <x/>
      <x v="40"/>
      <x/>
    </i>
    <i r="3">
      <x v="4"/>
      <x v="229"/>
      <x v="15"/>
      <x v="21"/>
      <x/>
      <x v="70"/>
      <x v="1"/>
    </i>
    <i r="2">
      <x v="3"/>
      <x v="1"/>
      <x v="197"/>
      <x v="79"/>
      <x v="40"/>
      <x/>
      <x v="66"/>
      <x/>
    </i>
    <i r="5">
      <x v="80"/>
      <x v="41"/>
      <x/>
      <x v="22"/>
      <x/>
    </i>
    <i r="5">
      <x v="81"/>
      <x v="42"/>
      <x/>
      <x v="75"/>
      <x/>
    </i>
    <i r="5">
      <x v="82"/>
      <x v="30"/>
      <x/>
      <x v="1"/>
      <x/>
    </i>
    <i r="5">
      <x v="83"/>
      <x v="31"/>
      <x/>
      <x v="17"/>
      <x/>
    </i>
    <i r="5">
      <x v="84"/>
      <x v="32"/>
      <x/>
      <x v="46"/>
      <x/>
    </i>
    <i r="5">
      <x v="85"/>
      <x/>
      <x/>
      <x v="70"/>
      <x v="1"/>
    </i>
    <i r="5">
      <x v="86"/>
      <x v="1"/>
      <x/>
      <x v="33"/>
      <x/>
    </i>
    <i r="5">
      <x v="87"/>
      <x v="2"/>
      <x/>
      <x v="6"/>
      <x/>
    </i>
    <i r="3">
      <x v="2"/>
      <x v="197"/>
      <x v="79"/>
      <x v="40"/>
      <x/>
      <x v="66"/>
      <x/>
    </i>
    <i r="5">
      <x v="80"/>
      <x v="41"/>
      <x/>
      <x v="22"/>
      <x/>
    </i>
    <i r="5">
      <x v="81"/>
      <x v="42"/>
      <x/>
      <x v="75"/>
      <x/>
    </i>
    <i r="5">
      <x v="82"/>
      <x v="30"/>
      <x/>
      <x v="1"/>
      <x/>
    </i>
    <i r="5">
      <x v="83"/>
      <x v="31"/>
      <x/>
      <x v="17"/>
      <x/>
    </i>
    <i r="5">
      <x v="84"/>
      <x v="32"/>
      <x/>
      <x v="46"/>
      <x/>
    </i>
    <i r="5">
      <x v="85"/>
      <x/>
      <x/>
      <x v="70"/>
      <x v="1"/>
    </i>
    <i r="5">
      <x v="86"/>
      <x v="1"/>
      <x/>
      <x v="33"/>
      <x/>
    </i>
    <i r="7">
      <x v="1"/>
      <x v="60"/>
      <x/>
    </i>
    <i r="5">
      <x v="87"/>
      <x v="2"/>
      <x/>
      <x v="6"/>
      <x/>
    </i>
    <i r="7">
      <x v="1"/>
      <x v="39"/>
      <x/>
    </i>
    <i r="3">
      <x v="3"/>
      <x v="144"/>
      <x v="15"/>
      <x v="18"/>
      <x/>
      <x v="70"/>
      <x v="1"/>
    </i>
    <i r="7">
      <x v="1"/>
      <x v="58"/>
      <x/>
    </i>
    <i r="3">
      <x v="4"/>
      <x v="143"/>
      <x v="15"/>
      <x v="16"/>
      <x/>
      <x v="13"/>
      <x/>
    </i>
    <i r="7">
      <x v="1"/>
      <x v="4"/>
      <x/>
    </i>
    <i r="2">
      <x v="4"/>
      <x v="2"/>
      <x v="29"/>
      <x v="15"/>
      <x v="35"/>
      <x/>
      <x v="18"/>
      <x/>
    </i>
    <i r="3">
      <x v="3"/>
      <x v="143"/>
      <x v="15"/>
      <x v="22"/>
      <x/>
      <x v="13"/>
      <x/>
    </i>
    <i r="7">
      <x v="1"/>
      <x v="4"/>
      <x/>
    </i>
    <i t="default" r="1">
      <x v="18"/>
    </i>
    <i r="1">
      <x v="19"/>
      <x/>
      <x v="1"/>
      <x v="29"/>
      <x v="16"/>
      <x v="20"/>
      <x/>
      <x v="9"/>
      <x/>
    </i>
    <i r="3">
      <x v="2"/>
      <x v="26"/>
      <x v="16"/>
      <x v="17"/>
      <x/>
      <x v="24"/>
      <x/>
    </i>
    <i r="7">
      <x v="1"/>
      <x v="69"/>
      <x/>
    </i>
    <i r="3">
      <x v="3"/>
      <x v="143"/>
      <x v="16"/>
      <x v="22"/>
      <x/>
      <x v="13"/>
      <x/>
    </i>
    <i r="7">
      <x v="1"/>
      <x v="4"/>
      <x/>
    </i>
    <i r="2">
      <x v="1"/>
      <x v="1"/>
      <x v="197"/>
      <x v="79"/>
      <x v="40"/>
      <x/>
      <x v="66"/>
      <x/>
    </i>
    <i r="5">
      <x v="80"/>
      <x v="41"/>
      <x/>
      <x v="22"/>
      <x/>
    </i>
    <i r="5">
      <x v="81"/>
      <x v="42"/>
      <x/>
      <x v="75"/>
      <x/>
    </i>
    <i r="5">
      <x v="82"/>
      <x v="30"/>
      <x/>
      <x v="1"/>
      <x/>
    </i>
    <i r="5">
      <x v="83"/>
      <x v="31"/>
      <x/>
      <x v="17"/>
      <x/>
    </i>
    <i r="5">
      <x v="84"/>
      <x v="32"/>
      <x/>
      <x v="46"/>
      <x/>
    </i>
    <i r="5">
      <x v="85"/>
      <x/>
      <x/>
      <x v="70"/>
      <x/>
    </i>
    <i r="5">
      <x v="86"/>
      <x v="1"/>
      <x/>
      <x v="33"/>
      <x/>
    </i>
    <i r="5">
      <x v="87"/>
      <x v="2"/>
      <x/>
      <x v="6"/>
      <x v="1"/>
    </i>
    <i r="3">
      <x v="2"/>
      <x v="197"/>
      <x v="79"/>
      <x v="40"/>
      <x/>
      <x v="66"/>
      <x/>
    </i>
    <i r="5">
      <x v="80"/>
      <x v="41"/>
      <x/>
      <x v="22"/>
      <x/>
    </i>
    <i r="5">
      <x v="81"/>
      <x v="42"/>
      <x/>
      <x v="75"/>
      <x/>
    </i>
    <i r="5">
      <x v="82"/>
      <x v="30"/>
      <x/>
      <x v="1"/>
      <x/>
    </i>
    <i r="5">
      <x v="83"/>
      <x v="31"/>
      <x/>
      <x v="17"/>
      <x/>
    </i>
    <i r="5">
      <x v="84"/>
      <x v="32"/>
      <x/>
      <x v="46"/>
      <x/>
    </i>
    <i r="5">
      <x v="85"/>
      <x/>
      <x/>
      <x v="70"/>
      <x/>
    </i>
    <i r="5">
      <x v="86"/>
      <x v="1"/>
      <x/>
      <x v="33"/>
      <x/>
    </i>
    <i r="7">
      <x v="1"/>
      <x v="60"/>
      <x/>
    </i>
    <i r="5">
      <x v="87"/>
      <x v="2"/>
      <x/>
      <x v="6"/>
      <x v="1"/>
    </i>
    <i r="7">
      <x v="1"/>
      <x v="39"/>
      <x/>
    </i>
    <i r="3">
      <x v="3"/>
      <x v="253"/>
      <x v="66"/>
      <x v="4"/>
      <x/>
      <x v="104"/>
      <x/>
    </i>
    <i r="4">
      <x v="254"/>
      <x v="119"/>
      <x v="6"/>
      <x/>
      <x v="95"/>
      <x/>
    </i>
    <i r="5">
      <x v="120"/>
      <x v="5"/>
      <x/>
      <x v="92"/>
      <x/>
    </i>
    <i r="3">
      <x v="4"/>
      <x v="229"/>
      <x v="16"/>
      <x v="3"/>
      <x/>
      <x v="6"/>
      <x v="1"/>
    </i>
    <i r="2">
      <x v="2"/>
      <x v="3"/>
      <x v="28"/>
      <x v="16"/>
      <x v="26"/>
      <x/>
      <x v="1"/>
      <x/>
    </i>
    <i r="3">
      <x v="4"/>
      <x v="144"/>
      <x v="16"/>
      <x v="22"/>
      <x/>
      <x v="6"/>
      <x v="1"/>
    </i>
    <i r="7">
      <x v="1"/>
      <x v="76"/>
      <x/>
    </i>
    <i r="2">
      <x v="3"/>
      <x v="1"/>
      <x v="197"/>
      <x v="79"/>
      <x v="40"/>
      <x/>
      <x v="66"/>
      <x/>
    </i>
    <i r="5">
      <x v="80"/>
      <x v="41"/>
      <x/>
      <x v="22"/>
      <x/>
    </i>
    <i r="5">
      <x v="81"/>
      <x v="42"/>
      <x/>
      <x v="75"/>
      <x/>
    </i>
    <i r="5">
      <x v="82"/>
      <x v="30"/>
      <x/>
      <x v="1"/>
      <x/>
    </i>
    <i r="5">
      <x v="83"/>
      <x v="31"/>
      <x/>
      <x v="17"/>
      <x/>
    </i>
    <i r="5">
      <x v="84"/>
      <x v="32"/>
      <x/>
      <x v="46"/>
      <x/>
    </i>
    <i r="5">
      <x v="85"/>
      <x/>
      <x/>
      <x v="70"/>
      <x/>
    </i>
    <i r="5">
      <x v="86"/>
      <x v="1"/>
      <x/>
      <x v="33"/>
      <x/>
    </i>
    <i r="5">
      <x v="87"/>
      <x v="2"/>
      <x/>
      <x v="6"/>
      <x v="1"/>
    </i>
    <i r="3">
      <x v="2"/>
      <x v="197"/>
      <x v="79"/>
      <x v="40"/>
      <x/>
      <x v="66"/>
      <x/>
    </i>
    <i r="5">
      <x v="80"/>
      <x v="41"/>
      <x/>
      <x v="22"/>
      <x/>
    </i>
    <i r="5">
      <x v="81"/>
      <x v="42"/>
      <x/>
      <x v="75"/>
      <x/>
    </i>
    <i r="5">
      <x v="82"/>
      <x v="30"/>
      <x/>
      <x v="1"/>
      <x/>
    </i>
    <i r="5">
      <x v="83"/>
      <x v="31"/>
      <x/>
      <x v="17"/>
      <x/>
    </i>
    <i r="5">
      <x v="84"/>
      <x v="32"/>
      <x/>
      <x v="46"/>
      <x/>
    </i>
    <i r="5">
      <x v="85"/>
      <x/>
      <x/>
      <x v="70"/>
      <x/>
    </i>
    <i r="5">
      <x v="86"/>
      <x v="1"/>
      <x/>
      <x v="33"/>
      <x/>
    </i>
    <i r="7">
      <x v="1"/>
      <x v="60"/>
      <x/>
    </i>
    <i r="5">
      <x v="87"/>
      <x v="2"/>
      <x/>
      <x v="6"/>
      <x v="1"/>
    </i>
    <i r="7">
      <x v="1"/>
      <x v="39"/>
      <x/>
    </i>
    <i r="3">
      <x v="3"/>
      <x v="142"/>
      <x v="16"/>
      <x v="13"/>
      <x/>
      <x v="44"/>
      <x/>
    </i>
    <i r="7">
      <x v="1"/>
      <x v="69"/>
      <x/>
    </i>
    <i r="3">
      <x v="4"/>
      <x v="142"/>
      <x v="16"/>
      <x v="13"/>
      <x/>
      <x v="44"/>
      <x/>
    </i>
    <i r="7">
      <x v="1"/>
      <x v="69"/>
      <x/>
    </i>
    <i r="2">
      <x v="4"/>
      <x v="1"/>
      <x v="144"/>
      <x v="16"/>
      <x v="22"/>
      <x/>
      <x v="6"/>
      <x v="1"/>
    </i>
    <i r="7">
      <x v="1"/>
      <x v="76"/>
      <x/>
    </i>
    <i r="3">
      <x v="2"/>
      <x v="143"/>
      <x v="16"/>
      <x v="26"/>
      <x/>
      <x v="13"/>
      <x/>
    </i>
    <i r="7">
      <x v="1"/>
      <x v="4"/>
      <x/>
    </i>
    <i r="3">
      <x v="3"/>
      <x v="27"/>
      <x v="16"/>
      <x v="8"/>
      <x/>
      <x v="18"/>
      <x/>
    </i>
    <i r="7">
      <x v="1"/>
      <x v="44"/>
      <x/>
    </i>
    <i t="default" r="1">
      <x v="19"/>
    </i>
    <i r="1">
      <x v="20"/>
      <x/>
      <x v="1"/>
      <x v="27"/>
      <x v="17"/>
      <x v="7"/>
      <x/>
      <x v="18"/>
      <x v="1"/>
    </i>
    <i r="7">
      <x v="1"/>
      <x v="38"/>
      <x/>
    </i>
    <i r="3">
      <x v="2"/>
      <x v="143"/>
      <x v="17"/>
      <x v="35"/>
      <x/>
      <x v="65"/>
      <x/>
    </i>
    <i r="7">
      <x v="1"/>
      <x v="4"/>
      <x/>
    </i>
    <i r="3">
      <x v="3"/>
      <x v="144"/>
      <x v="17"/>
      <x v="35"/>
      <x/>
      <x v="75"/>
      <x/>
    </i>
    <i r="7">
      <x v="1"/>
      <x v="60"/>
      <x/>
    </i>
    <i r="2">
      <x v="1"/>
      <x v="1"/>
      <x v="197"/>
      <x v="79"/>
      <x v="40"/>
      <x/>
      <x v="66"/>
      <x/>
    </i>
    <i r="5">
      <x v="80"/>
      <x v="41"/>
      <x/>
      <x v="22"/>
      <x/>
    </i>
    <i r="5">
      <x v="81"/>
      <x v="42"/>
      <x/>
      <x v="75"/>
      <x/>
    </i>
    <i r="5">
      <x v="82"/>
      <x v="30"/>
      <x/>
      <x v="1"/>
      <x/>
    </i>
    <i r="5">
      <x v="83"/>
      <x v="31"/>
      <x/>
      <x v="17"/>
      <x/>
    </i>
    <i r="5">
      <x v="84"/>
      <x v="32"/>
      <x/>
      <x v="46"/>
      <x/>
    </i>
    <i r="5">
      <x v="85"/>
      <x/>
      <x/>
      <x v="70"/>
      <x/>
    </i>
    <i r="5">
      <x v="86"/>
      <x v="1"/>
      <x/>
      <x v="33"/>
      <x/>
    </i>
    <i r="5">
      <x v="87"/>
      <x v="2"/>
      <x/>
      <x v="6"/>
      <x/>
    </i>
    <i r="3">
      <x v="2"/>
      <x v="197"/>
      <x v="79"/>
      <x v="40"/>
      <x/>
      <x v="66"/>
      <x/>
    </i>
    <i r="5">
      <x v="80"/>
      <x v="41"/>
      <x/>
      <x v="22"/>
      <x/>
    </i>
    <i r="5">
      <x v="81"/>
      <x v="42"/>
      <x/>
      <x v="75"/>
      <x/>
    </i>
    <i r="5">
      <x v="82"/>
      <x v="30"/>
      <x/>
      <x v="1"/>
      <x/>
    </i>
    <i r="5">
      <x v="83"/>
      <x v="31"/>
      <x/>
      <x v="17"/>
      <x/>
    </i>
    <i r="5">
      <x v="84"/>
      <x v="32"/>
      <x/>
      <x v="46"/>
      <x/>
    </i>
    <i r="5">
      <x v="85"/>
      <x/>
      <x/>
      <x v="70"/>
      <x/>
    </i>
    <i r="5">
      <x v="86"/>
      <x v="1"/>
      <x/>
      <x v="33"/>
      <x/>
    </i>
    <i r="7">
      <x v="1"/>
      <x v="60"/>
      <x/>
    </i>
    <i r="5">
      <x v="87"/>
      <x v="2"/>
      <x/>
      <x v="6"/>
      <x/>
    </i>
    <i r="7">
      <x v="1"/>
      <x v="39"/>
      <x/>
    </i>
    <i r="3">
      <x v="3"/>
      <x v="253"/>
      <x v="66"/>
      <x v="4"/>
      <x/>
      <x v="104"/>
      <x/>
    </i>
    <i r="4">
      <x v="254"/>
      <x v="119"/>
      <x v="6"/>
      <x/>
      <x v="95"/>
      <x/>
    </i>
    <i r="5">
      <x v="120"/>
      <x v="5"/>
      <x/>
      <x v="92"/>
      <x/>
    </i>
    <i r="3">
      <x v="4"/>
      <x v="229"/>
      <x v="17"/>
      <x v="2"/>
      <x/>
      <x v="18"/>
      <x v="1"/>
    </i>
    <i r="2">
      <x v="2"/>
      <x v="2"/>
      <x v="26"/>
      <x v="17"/>
      <x v="17"/>
      <x/>
      <x v="24"/>
      <x/>
    </i>
    <i r="7">
      <x v="1"/>
      <x v="69"/>
      <x/>
    </i>
    <i r="3">
      <x v="3"/>
      <x v="29"/>
      <x v="17"/>
      <x v="20"/>
      <x/>
      <x v="18"/>
      <x v="1"/>
    </i>
    <i r="2">
      <x v="3"/>
      <x v="1"/>
      <x v="197"/>
      <x v="79"/>
      <x v="40"/>
      <x/>
      <x v="66"/>
      <x/>
    </i>
    <i r="5">
      <x v="80"/>
      <x v="41"/>
      <x/>
      <x v="22"/>
      <x/>
    </i>
    <i r="5">
      <x v="81"/>
      <x v="42"/>
      <x/>
      <x v="75"/>
      <x/>
    </i>
    <i r="5">
      <x v="82"/>
      <x v="30"/>
      <x/>
      <x v="1"/>
      <x/>
    </i>
    <i r="5">
      <x v="83"/>
      <x v="31"/>
      <x/>
      <x v="17"/>
      <x/>
    </i>
    <i r="5">
      <x v="84"/>
      <x v="32"/>
      <x/>
      <x v="46"/>
      <x/>
    </i>
    <i r="5">
      <x v="85"/>
      <x/>
      <x/>
      <x v="70"/>
      <x/>
    </i>
    <i r="5">
      <x v="86"/>
      <x v="1"/>
      <x/>
      <x v="33"/>
      <x/>
    </i>
    <i r="5">
      <x v="87"/>
      <x v="2"/>
      <x/>
      <x v="6"/>
      <x/>
    </i>
    <i r="3">
      <x v="2"/>
      <x v="197"/>
      <x v="79"/>
      <x v="40"/>
      <x/>
      <x v="66"/>
      <x/>
    </i>
    <i r="5">
      <x v="80"/>
      <x v="41"/>
      <x/>
      <x v="22"/>
      <x/>
    </i>
    <i r="5">
      <x v="81"/>
      <x v="42"/>
      <x/>
      <x v="75"/>
      <x/>
    </i>
    <i r="5">
      <x v="82"/>
      <x v="30"/>
      <x/>
      <x v="1"/>
      <x/>
    </i>
    <i r="5">
      <x v="83"/>
      <x v="31"/>
      <x/>
      <x v="17"/>
      <x/>
    </i>
    <i r="5">
      <x v="84"/>
      <x v="32"/>
      <x/>
      <x v="46"/>
      <x/>
    </i>
    <i r="5">
      <x v="85"/>
      <x/>
      <x/>
      <x v="70"/>
      <x/>
    </i>
    <i r="5">
      <x v="86"/>
      <x v="1"/>
      <x/>
      <x v="33"/>
      <x/>
    </i>
    <i r="7">
      <x v="1"/>
      <x v="60"/>
      <x/>
    </i>
    <i r="5">
      <x v="87"/>
      <x v="2"/>
      <x/>
      <x v="6"/>
      <x/>
    </i>
    <i r="7">
      <x v="1"/>
      <x v="39"/>
      <x/>
    </i>
    <i r="3">
      <x v="3"/>
      <x v="143"/>
      <x v="17"/>
      <x v="31"/>
      <x/>
      <x v="65"/>
      <x/>
    </i>
    <i r="7">
      <x v="1"/>
      <x v="4"/>
      <x/>
    </i>
    <i r="3">
      <x v="4"/>
      <x v="144"/>
      <x v="17"/>
      <x v="31"/>
      <x/>
      <x v="75"/>
      <x/>
    </i>
    <i r="7">
      <x v="1"/>
      <x v="60"/>
      <x/>
    </i>
    <i r="2">
      <x v="4"/>
      <x v="1"/>
      <x v="142"/>
      <x v="17"/>
      <x v="17"/>
      <x/>
      <x v="44"/>
      <x/>
    </i>
    <i r="7">
      <x v="1"/>
      <x v="69"/>
      <x/>
    </i>
    <i r="3">
      <x v="2"/>
      <x v="142"/>
      <x v="17"/>
      <x v="17"/>
      <x/>
      <x v="44"/>
      <x/>
    </i>
    <i r="7">
      <x v="1"/>
      <x v="69"/>
      <x/>
    </i>
    <i r="3">
      <x v="3"/>
      <x v="28"/>
      <x v="17"/>
      <x v="20"/>
      <x/>
      <x v="40"/>
      <x/>
    </i>
    <i t="default" r="1">
      <x v="20"/>
    </i>
    <i r="1">
      <x v="22"/>
      <x/>
      <x v="1"/>
      <x v="148"/>
      <x v="21"/>
      <x v="13"/>
      <x/>
      <x v="67"/>
      <x v="1"/>
    </i>
    <i r="3">
      <x v="2"/>
      <x v="148"/>
      <x v="21"/>
      <x v="13"/>
      <x/>
      <x v="67"/>
      <x v="1"/>
    </i>
    <i r="2">
      <x v="1"/>
      <x v="1"/>
      <x v="149"/>
      <x v="21"/>
      <x v="27"/>
      <x/>
      <x v="71"/>
      <x/>
    </i>
    <i r="7">
      <x v="1"/>
      <x v="36"/>
      <x/>
    </i>
    <i r="3">
      <x v="2"/>
      <x v="149"/>
      <x v="21"/>
      <x v="27"/>
      <x/>
      <x v="71"/>
      <x/>
    </i>
    <i r="7">
      <x v="1"/>
      <x v="36"/>
      <x/>
    </i>
    <i r="3">
      <x v="3"/>
      <x v="149"/>
      <x v="21"/>
      <x v="27"/>
      <x/>
      <x v="71"/>
      <x/>
    </i>
    <i r="7">
      <x v="1"/>
      <x v="36"/>
      <x/>
    </i>
    <i r="3">
      <x v="4"/>
      <x v="149"/>
      <x v="21"/>
      <x v="27"/>
      <x/>
      <x v="71"/>
      <x/>
    </i>
    <i r="7">
      <x v="1"/>
      <x v="36"/>
      <x/>
    </i>
    <i r="2">
      <x v="2"/>
      <x v="1"/>
      <x v="147"/>
      <x v="21"/>
      <x v="13"/>
      <x/>
      <x v="67"/>
      <x v="1"/>
    </i>
    <i r="3">
      <x v="2"/>
      <x v="147"/>
      <x v="21"/>
      <x v="13"/>
      <x/>
      <x v="67"/>
      <x v="1"/>
    </i>
    <i r="2">
      <x v="3"/>
      <x v="1"/>
      <x v="151"/>
      <x v="21"/>
      <x v="13"/>
      <x/>
      <x v="30"/>
      <x/>
    </i>
    <i r="7">
      <x v="1"/>
      <x v="69"/>
      <x/>
    </i>
    <i r="3">
      <x v="2"/>
      <x v="151"/>
      <x v="21"/>
      <x v="13"/>
      <x/>
      <x v="30"/>
      <x/>
    </i>
    <i r="7">
      <x v="1"/>
      <x v="69"/>
      <x/>
    </i>
    <i r="3">
      <x v="3"/>
      <x v="255"/>
      <x v="63"/>
      <x v="4"/>
      <x/>
      <x v="108"/>
      <x/>
    </i>
    <i r="4">
      <x v="256"/>
      <x v="114"/>
      <x v="6"/>
      <x/>
      <x v="104"/>
      <x/>
    </i>
    <i r="5">
      <x v="115"/>
      <x v="5"/>
      <x/>
      <x v="101"/>
      <x/>
    </i>
    <i r="3">
      <x v="4"/>
      <x v="30"/>
      <x v="21"/>
      <x v="9"/>
      <x/>
      <x v="67"/>
      <x v="1"/>
    </i>
    <i r="3">
      <x v="5"/>
      <x v="229"/>
      <x v="21"/>
      <x/>
      <x/>
      <x v="67"/>
      <x v="1"/>
    </i>
    <i r="2">
      <x v="4"/>
      <x v="1"/>
      <x v="150"/>
      <x v="21"/>
      <x v="13"/>
      <x/>
      <x v="67"/>
      <x v="1"/>
    </i>
    <i r="7">
      <x v="1"/>
      <x v="52"/>
      <x/>
    </i>
    <i r="3">
      <x v="2"/>
      <x v="150"/>
      <x v="21"/>
      <x v="13"/>
      <x/>
      <x v="67"/>
      <x v="1"/>
    </i>
    <i r="7">
      <x v="1"/>
      <x v="52"/>
      <x/>
    </i>
    <i r="3">
      <x v="3"/>
      <x v="31"/>
      <x v="21"/>
      <x v="13"/>
      <x/>
      <x v="38"/>
      <x/>
    </i>
    <i r="7">
      <x v="1"/>
      <x v="48"/>
      <x/>
    </i>
    <i t="default" r="1">
      <x v="22"/>
    </i>
    <i r="1">
      <x v="23"/>
      <x/>
      <x v="1"/>
      <x v="148"/>
      <x v="23"/>
      <x v="12"/>
      <x/>
      <x v="44"/>
      <x v="1"/>
    </i>
    <i r="3">
      <x v="2"/>
      <x v="148"/>
      <x v="23"/>
      <x v="12"/>
      <x/>
      <x v="44"/>
      <x v="1"/>
    </i>
    <i r="2">
      <x v="1"/>
      <x v="1"/>
      <x v="149"/>
      <x v="23"/>
      <x v="28"/>
      <x/>
      <x v="71"/>
      <x/>
    </i>
    <i r="7">
      <x v="1"/>
      <x v="36"/>
      <x/>
    </i>
    <i r="3">
      <x v="2"/>
      <x v="149"/>
      <x v="23"/>
      <x v="28"/>
      <x/>
      <x v="71"/>
      <x/>
    </i>
    <i r="7">
      <x v="1"/>
      <x v="36"/>
      <x/>
    </i>
    <i r="3">
      <x v="3"/>
      <x v="149"/>
      <x v="23"/>
      <x v="28"/>
      <x/>
      <x v="71"/>
      <x/>
    </i>
    <i r="7">
      <x v="1"/>
      <x v="36"/>
      <x/>
    </i>
    <i r="3">
      <x v="4"/>
      <x v="149"/>
      <x v="23"/>
      <x v="28"/>
      <x/>
      <x v="71"/>
      <x/>
    </i>
    <i r="7">
      <x v="1"/>
      <x v="36"/>
      <x/>
    </i>
    <i r="2">
      <x v="2"/>
      <x v="1"/>
      <x v="147"/>
      <x v="23"/>
      <x v="12"/>
      <x/>
      <x v="44"/>
      <x v="1"/>
    </i>
    <i r="3">
      <x v="2"/>
      <x v="147"/>
      <x v="23"/>
      <x v="12"/>
      <x/>
      <x v="30"/>
      <x/>
    </i>
    <i r="2">
      <x v="3"/>
      <x v="1"/>
      <x v="151"/>
      <x v="23"/>
      <x v="13"/>
      <x/>
      <x v="30"/>
      <x/>
    </i>
    <i r="7">
      <x v="1"/>
      <x v="69"/>
      <x/>
    </i>
    <i r="3">
      <x v="2"/>
      <x v="151"/>
      <x v="23"/>
      <x v="13"/>
      <x/>
      <x v="30"/>
      <x/>
    </i>
    <i r="7">
      <x v="1"/>
      <x v="69"/>
      <x/>
    </i>
    <i r="3">
      <x v="3"/>
      <x v="255"/>
      <x v="63"/>
      <x v="4"/>
      <x/>
      <x v="108"/>
      <x/>
    </i>
    <i r="4">
      <x v="256"/>
      <x v="114"/>
      <x v="6"/>
      <x/>
      <x v="104"/>
      <x/>
    </i>
    <i r="5">
      <x v="115"/>
      <x v="5"/>
      <x/>
      <x v="101"/>
      <x/>
    </i>
    <i r="3">
      <x v="4"/>
      <x v="30"/>
      <x v="23"/>
      <x v="10"/>
      <x/>
      <x v="67"/>
      <x/>
    </i>
    <i r="3">
      <x v="5"/>
      <x v="229"/>
      <x v="23"/>
      <x v="1"/>
      <x/>
      <x v="44"/>
      <x v="1"/>
    </i>
    <i r="2">
      <x v="4"/>
      <x v="1"/>
      <x v="150"/>
      <x v="23"/>
      <x v="13"/>
      <x/>
      <x v="67"/>
      <x/>
    </i>
    <i r="7">
      <x v="1"/>
      <x v="52"/>
      <x/>
    </i>
    <i r="3">
      <x v="2"/>
      <x v="150"/>
      <x v="23"/>
      <x v="13"/>
      <x/>
      <x v="67"/>
      <x/>
    </i>
    <i r="7">
      <x v="1"/>
      <x v="52"/>
      <x/>
    </i>
    <i r="3">
      <x v="3"/>
      <x v="31"/>
      <x v="23"/>
      <x v="13"/>
      <x/>
      <x v="38"/>
      <x/>
    </i>
    <i r="7">
      <x v="1"/>
      <x v="48"/>
      <x/>
    </i>
    <i t="default" r="1">
      <x v="23"/>
    </i>
    <i r="1">
      <x v="24"/>
      <x/>
      <x v="1"/>
      <x v="229"/>
      <x v="24"/>
      <x v="9"/>
      <x/>
      <x v="52"/>
      <x v="1"/>
    </i>
    <i r="3">
      <x v="2"/>
      <x v="11"/>
      <x v="24"/>
      <x v="9"/>
      <x/>
      <x v="52"/>
      <x v="1"/>
    </i>
    <i r="7">
      <x v="1"/>
      <x v="45"/>
      <x/>
    </i>
    <i r="3">
      <x v="3"/>
      <x v="150"/>
      <x v="157"/>
      <x v="8"/>
      <x/>
      <x v="52"/>
      <x v="1"/>
    </i>
    <i r="7">
      <x v="1"/>
      <x v="59"/>
      <x/>
    </i>
    <i r="3">
      <x v="4"/>
      <x v="150"/>
      <x v="157"/>
      <x v="8"/>
      <x/>
      <x v="52"/>
      <x v="1"/>
    </i>
    <i r="7">
      <x v="1"/>
      <x v="59"/>
      <x/>
    </i>
    <i r="2">
      <x v="1"/>
      <x v="3"/>
      <x v="153"/>
      <x v="24"/>
      <x v="15"/>
      <x/>
      <x v="44"/>
      <x/>
    </i>
    <i r="3">
      <x v="4"/>
      <x v="153"/>
      <x v="24"/>
      <x v="15"/>
      <x/>
      <x v="44"/>
      <x/>
    </i>
    <i r="2">
      <x v="2"/>
      <x v="1"/>
      <x v="249"/>
      <x v="49"/>
      <x v="8"/>
      <x/>
      <x v="30"/>
      <x/>
    </i>
    <i r="5">
      <x v="51"/>
      <x v="9"/>
      <x/>
      <x v="9"/>
      <x/>
    </i>
    <i r="5">
      <x v="53"/>
      <x v="10"/>
      <x/>
      <x v="47"/>
      <x/>
    </i>
    <i r="5">
      <x v="54"/>
      <x v="11"/>
      <x/>
      <x v="75"/>
      <x/>
    </i>
    <i r="3">
      <x v="2"/>
      <x v="249"/>
      <x v="49"/>
      <x v="8"/>
      <x/>
      <x v="38"/>
      <x/>
    </i>
    <i r="5">
      <x v="51"/>
      <x v="9"/>
      <x/>
      <x v="9"/>
      <x/>
    </i>
    <i r="5">
      <x v="53"/>
      <x v="10"/>
      <x/>
      <x v="47"/>
      <x/>
    </i>
    <i r="5">
      <x v="54"/>
      <x v="11"/>
      <x/>
      <x v="75"/>
      <x/>
    </i>
    <i r="3">
      <x v="3"/>
      <x v="155"/>
      <x v="150"/>
      <x v="13"/>
      <x/>
      <x v="52"/>
      <x v="1"/>
    </i>
    <i r="7">
      <x v="1"/>
      <x v="37"/>
      <x/>
    </i>
    <i r="3">
      <x v="4"/>
      <x v="155"/>
      <x v="150"/>
      <x v="13"/>
      <x/>
      <x v="52"/>
      <x v="1"/>
    </i>
    <i r="7">
      <x v="1"/>
      <x v="37"/>
      <x/>
    </i>
    <i r="2">
      <x v="3"/>
      <x v="1"/>
      <x v="152"/>
      <x v="24"/>
      <x v="7"/>
      <x/>
      <x v="45"/>
      <x/>
    </i>
    <i r="3">
      <x v="2"/>
      <x v="152"/>
      <x v="24"/>
      <x v="7"/>
      <x/>
      <x v="45"/>
      <x/>
    </i>
    <i r="3">
      <x v="3"/>
      <x v="154"/>
      <x v="24"/>
      <x v="15"/>
      <x/>
      <x v="38"/>
      <x/>
    </i>
    <i r="3">
      <x v="4"/>
      <x v="154"/>
      <x v="24"/>
      <x v="15"/>
      <x/>
      <x v="38"/>
      <x/>
    </i>
    <i r="2">
      <x v="4"/>
      <x v="1"/>
      <x v="249"/>
      <x v="49"/>
      <x v="8"/>
      <x/>
      <x v="30"/>
      <x/>
    </i>
    <i r="5">
      <x v="51"/>
      <x v="9"/>
      <x/>
      <x v="9"/>
      <x/>
    </i>
    <i r="5">
      <x v="53"/>
      <x v="10"/>
      <x/>
      <x v="47"/>
      <x/>
    </i>
    <i r="5">
      <x v="54"/>
      <x v="11"/>
      <x/>
      <x v="75"/>
      <x/>
    </i>
    <i r="3">
      <x v="2"/>
      <x v="249"/>
      <x v="49"/>
      <x v="8"/>
      <x/>
      <x v="38"/>
      <x/>
    </i>
    <i r="5">
      <x v="51"/>
      <x v="9"/>
      <x/>
      <x v="9"/>
      <x/>
    </i>
    <i r="5">
      <x v="53"/>
      <x v="10"/>
      <x/>
      <x v="47"/>
      <x/>
    </i>
    <i r="5">
      <x v="54"/>
      <x v="11"/>
      <x/>
      <x v="75"/>
      <x/>
    </i>
    <i t="default" r="1">
      <x v="24"/>
    </i>
    <i r="1">
      <x v="25"/>
      <x/>
      <x v="1"/>
      <x v="157"/>
      <x v="26"/>
      <x v="8"/>
      <x/>
      <x v="71"/>
      <x/>
    </i>
    <i r="3">
      <x v="2"/>
      <x v="157"/>
      <x v="26"/>
      <x v="8"/>
      <x/>
      <x v="71"/>
      <x/>
    </i>
    <i r="3">
      <x v="3"/>
      <x v="150"/>
      <x v="157"/>
      <x v="8"/>
      <x/>
      <x v="52"/>
      <x/>
    </i>
    <i r="7">
      <x v="1"/>
      <x v="59"/>
      <x/>
    </i>
    <i r="3">
      <x v="4"/>
      <x v="150"/>
      <x v="157"/>
      <x v="8"/>
      <x/>
      <x v="52"/>
      <x/>
    </i>
    <i r="7">
      <x v="1"/>
      <x v="59"/>
      <x/>
    </i>
    <i r="2">
      <x v="1"/>
      <x v="1"/>
      <x v="156"/>
      <x v="26"/>
      <x v="8"/>
      <x/>
      <x v="30"/>
      <x/>
    </i>
    <i r="3">
      <x v="2"/>
      <x v="156"/>
      <x v="26"/>
      <x v="8"/>
      <x/>
      <x v="30"/>
      <x/>
    </i>
    <i r="3">
      <x v="3"/>
      <x v="156"/>
      <x v="26"/>
      <x v="8"/>
      <x/>
      <x v="38"/>
      <x v="1"/>
    </i>
    <i r="3">
      <x v="4"/>
      <x v="156"/>
      <x v="26"/>
      <x v="8"/>
      <x/>
      <x v="38"/>
      <x v="1"/>
    </i>
    <i r="2">
      <x v="2"/>
      <x v="1"/>
      <x v="250"/>
      <x v="55"/>
      <x v="8"/>
      <x/>
      <x v="30"/>
      <x/>
    </i>
    <i r="5">
      <x v="56"/>
      <x v="9"/>
      <x/>
      <x v="9"/>
      <x/>
    </i>
    <i r="5">
      <x v="57"/>
      <x v="2"/>
      <x/>
      <x v="64"/>
      <x/>
    </i>
    <i r="5">
      <x v="58"/>
      <x v="3"/>
      <x/>
      <x v="51"/>
      <x/>
    </i>
    <i r="3">
      <x v="2"/>
      <x v="250"/>
      <x v="55"/>
      <x v="8"/>
      <x/>
      <x v="38"/>
      <x v="1"/>
    </i>
    <i r="5">
      <x v="56"/>
      <x v="9"/>
      <x/>
      <x v="9"/>
      <x/>
    </i>
    <i r="5">
      <x v="57"/>
      <x v="2"/>
      <x/>
      <x v="64"/>
      <x/>
    </i>
    <i r="5">
      <x v="58"/>
      <x v="3"/>
      <x/>
      <x v="51"/>
      <x/>
    </i>
    <i r="3">
      <x v="3"/>
      <x v="9"/>
      <x v="26"/>
      <x v="23"/>
      <x/>
      <x v="82"/>
      <x/>
    </i>
    <i r="3">
      <x v="4"/>
      <x v="229"/>
      <x v="26"/>
      <x v="23"/>
      <x/>
      <x v="38"/>
      <x v="1"/>
    </i>
    <i r="2">
      <x v="3"/>
      <x v="3"/>
      <x v="157"/>
      <x v="26"/>
      <x v="8"/>
      <x/>
      <x v="52"/>
      <x/>
    </i>
    <i r="3">
      <x v="4"/>
      <x v="157"/>
      <x v="26"/>
      <x v="8"/>
      <x/>
      <x v="52"/>
      <x/>
    </i>
    <i r="2">
      <x v="4"/>
      <x v="1"/>
      <x v="250"/>
      <x v="55"/>
      <x v="8"/>
      <x/>
      <x v="30"/>
      <x/>
    </i>
    <i r="5">
      <x v="56"/>
      <x v="9"/>
      <x/>
      <x v="9"/>
      <x/>
    </i>
    <i r="5">
      <x v="57"/>
      <x v="2"/>
      <x/>
      <x v="16"/>
      <x/>
    </i>
    <i r="5">
      <x v="58"/>
      <x v="3"/>
      <x/>
      <x v="51"/>
      <x/>
    </i>
    <i r="3">
      <x v="2"/>
      <x v="250"/>
      <x v="55"/>
      <x v="8"/>
      <x/>
      <x v="38"/>
      <x v="1"/>
    </i>
    <i r="5">
      <x v="56"/>
      <x v="9"/>
      <x/>
      <x v="9"/>
      <x/>
    </i>
    <i r="5">
      <x v="57"/>
      <x v="2"/>
      <x/>
      <x v="16"/>
      <x/>
    </i>
    <i r="5">
      <x v="58"/>
      <x v="3"/>
      <x/>
      <x v="51"/>
      <x/>
    </i>
    <i t="default" r="1">
      <x v="25"/>
    </i>
    <i r="1">
      <x v="26"/>
      <x/>
      <x v="1"/>
      <x v="144"/>
      <x v="162"/>
      <x v="10"/>
      <x/>
      <x v="64"/>
      <x/>
    </i>
    <i r="7">
      <x v="1"/>
      <x v="60"/>
      <x/>
    </i>
    <i r="3">
      <x v="2"/>
      <x v="143"/>
      <x v="27"/>
      <x v="35"/>
      <x/>
      <x v="65"/>
      <x/>
    </i>
    <i r="7">
      <x v="1"/>
      <x v="4"/>
      <x/>
    </i>
    <i r="2">
      <x v="1"/>
      <x v="1"/>
      <x v="142"/>
      <x v="162"/>
      <x v="17"/>
      <x/>
      <x v="44"/>
      <x/>
    </i>
    <i r="7">
      <x v="1"/>
      <x v="69"/>
      <x/>
    </i>
    <i r="3">
      <x v="2"/>
      <x v="142"/>
      <x v="162"/>
      <x v="17"/>
      <x/>
      <x v="44"/>
      <x/>
    </i>
    <i r="7">
      <x v="1"/>
      <x v="69"/>
      <x/>
    </i>
    <i r="3">
      <x v="3"/>
      <x v="144"/>
      <x v="162"/>
      <x v="21"/>
      <x/>
      <x v="64"/>
      <x/>
    </i>
    <i r="7">
      <x v="1"/>
      <x v="60"/>
      <x/>
    </i>
    <i r="3">
      <x v="4"/>
      <x v="229"/>
      <x v="27"/>
      <x v="2"/>
      <x/>
      <x v="18"/>
      <x v="1"/>
    </i>
    <i r="2">
      <x v="2"/>
      <x v="1"/>
      <x v="197"/>
      <x v="88"/>
      <x v="40"/>
      <x/>
      <x v="3"/>
      <x/>
    </i>
    <i r="5">
      <x v="89"/>
      <x v="41"/>
      <x/>
      <x v="40"/>
      <x/>
    </i>
    <i r="5">
      <x v="90"/>
      <x v="42"/>
      <x/>
      <x v="1"/>
      <x/>
    </i>
    <i r="3">
      <x v="2"/>
      <x v="197"/>
      <x v="88"/>
      <x v="40"/>
      <x/>
      <x v="3"/>
      <x/>
    </i>
    <i r="5">
      <x v="89"/>
      <x v="41"/>
      <x/>
      <x v="40"/>
      <x/>
    </i>
    <i r="5">
      <x v="90"/>
      <x v="42"/>
      <x/>
      <x v="1"/>
      <x/>
    </i>
    <i r="7">
      <x v="1"/>
      <x v="34"/>
      <x/>
    </i>
    <i r="3">
      <x v="3"/>
      <x v="29"/>
      <x v="27"/>
      <x v="20"/>
      <x/>
      <x v="18"/>
      <x v="1"/>
    </i>
    <i r="3">
      <x v="4"/>
      <x v="26"/>
      <x v="162"/>
      <x v="17"/>
      <x/>
      <x v="30"/>
      <x/>
    </i>
    <i r="7">
      <x v="1"/>
      <x v="69"/>
      <x/>
    </i>
    <i r="2">
      <x v="3"/>
      <x v="1"/>
      <x v="253"/>
      <x v="62"/>
      <x v="4"/>
      <x/>
      <x v="107"/>
      <x/>
    </i>
    <i r="4">
      <x v="254"/>
      <x v="112"/>
      <x v="6"/>
      <x/>
      <x v="93"/>
      <x/>
    </i>
    <i r="5">
      <x v="113"/>
      <x v="5"/>
      <x/>
      <x v="105"/>
      <x/>
    </i>
    <i r="3">
      <x v="2"/>
      <x v="27"/>
      <x v="162"/>
      <x v="17"/>
      <x/>
      <x v="18"/>
      <x v="1"/>
    </i>
    <i r="7">
      <x v="1"/>
      <x v="44"/>
      <x/>
    </i>
    <i r="3">
      <x v="3"/>
      <x v="143"/>
      <x v="27"/>
      <x v="31"/>
      <x/>
      <x v="65"/>
      <x/>
    </i>
    <i r="7">
      <x v="1"/>
      <x v="4"/>
      <x/>
    </i>
    <i r="2">
      <x v="4"/>
      <x v="1"/>
      <x v="197"/>
      <x v="88"/>
      <x v="40"/>
      <x/>
      <x v="3"/>
      <x/>
    </i>
    <i r="5">
      <x v="89"/>
      <x v="41"/>
      <x/>
      <x v="40"/>
      <x/>
    </i>
    <i r="5">
      <x v="90"/>
      <x v="42"/>
      <x/>
      <x v="1"/>
      <x/>
    </i>
    <i r="3">
      <x v="2"/>
      <x v="197"/>
      <x v="88"/>
      <x v="40"/>
      <x/>
      <x v="3"/>
      <x/>
    </i>
    <i r="5">
      <x v="89"/>
      <x v="41"/>
      <x/>
      <x v="40"/>
      <x/>
    </i>
    <i r="5">
      <x v="90"/>
      <x v="42"/>
      <x/>
      <x v="1"/>
      <x/>
    </i>
    <i r="7">
      <x v="1"/>
      <x v="34"/>
      <x/>
    </i>
    <i r="3">
      <x v="3"/>
      <x v="28"/>
      <x v="27"/>
      <x v="20"/>
      <x/>
      <x v="40"/>
      <x/>
    </i>
    <i t="default" r="1">
      <x v="26"/>
    </i>
    <i r="1">
      <x v="27"/>
      <x/>
      <x v="3"/>
      <x v="231"/>
      <x v="28"/>
      <x/>
      <x/>
      <x v="18"/>
      <x/>
    </i>
    <i r="3">
      <x v="4"/>
      <x v="231"/>
      <x v="28"/>
      <x/>
      <x/>
      <x v="18"/>
      <x/>
    </i>
    <i r="3">
      <x v="5"/>
      <x v="229"/>
      <x v="158"/>
      <x/>
      <x/>
      <x v="41"/>
      <x v="1"/>
    </i>
    <i r="2">
      <x v="1"/>
      <x v="1"/>
      <x v="218"/>
      <x v="160"/>
      <x v="18"/>
      <x/>
      <x v="63"/>
      <x/>
    </i>
    <i r="7">
      <x v="1"/>
      <x v="58"/>
      <x/>
    </i>
    <i r="3">
      <x v="2"/>
      <x v="255"/>
      <x v="67"/>
      <x v="4"/>
      <x/>
      <x v="92"/>
      <x/>
    </i>
    <i r="4">
      <x v="256"/>
      <x v="121"/>
      <x v="5"/>
      <x/>
      <x v="93"/>
      <x/>
    </i>
    <i r="3">
      <x v="3"/>
      <x v="219"/>
      <x v="160"/>
      <x v="32"/>
      <x/>
      <x v="41"/>
      <x v="1"/>
    </i>
    <i r="7">
      <x v="1"/>
      <x v="4"/>
      <x/>
    </i>
    <i r="3">
      <x v="4"/>
      <x v="219"/>
      <x v="160"/>
      <x v="32"/>
      <x/>
      <x v="41"/>
      <x v="1"/>
    </i>
    <i r="7">
      <x v="1"/>
      <x v="4"/>
      <x/>
    </i>
    <i r="2">
      <x v="2"/>
      <x v="2"/>
      <x v="217"/>
      <x v="160"/>
      <x v="20"/>
      <x/>
      <x v="29"/>
      <x/>
    </i>
    <i r="7">
      <x v="1"/>
      <x v="17"/>
      <x/>
    </i>
    <i r="3">
      <x v="3"/>
      <x v="158"/>
      <x v="158"/>
      <x v="10"/>
      <x/>
      <x v="41"/>
      <x v="1"/>
    </i>
    <i r="3">
      <x v="4"/>
      <x v="158"/>
      <x v="158"/>
      <x v="10"/>
      <x/>
      <x v="41"/>
      <x v="1"/>
    </i>
    <i r="2">
      <x v="3"/>
      <x v="1"/>
      <x v="218"/>
      <x v="160"/>
      <x v="18"/>
      <x/>
      <x v="63"/>
      <x/>
    </i>
    <i r="7">
      <x v="1"/>
      <x v="58"/>
      <x/>
    </i>
    <i r="3">
      <x v="2"/>
      <x v="103"/>
      <x v="160"/>
      <x v="22"/>
      <x/>
      <x v="38"/>
      <x/>
    </i>
    <i r="3">
      <x v="3"/>
      <x v="216"/>
      <x v="160"/>
      <x v="1"/>
      <x/>
      <x v="9"/>
      <x/>
    </i>
    <i r="3">
      <x v="4"/>
      <x v="216"/>
      <x v="160"/>
      <x v="1"/>
      <x/>
      <x v="9"/>
      <x/>
    </i>
    <i r="2">
      <x v="4"/>
      <x v="1"/>
      <x v="104"/>
      <x v="160"/>
      <x v="12"/>
      <x/>
      <x v="38"/>
      <x/>
    </i>
    <i r="7">
      <x v="1"/>
      <x v="4"/>
      <x/>
    </i>
    <i r="3">
      <x v="2"/>
      <x v="217"/>
      <x v="160"/>
      <x v="20"/>
      <x/>
      <x v="29"/>
      <x/>
    </i>
    <i r="7">
      <x v="1"/>
      <x v="17"/>
      <x/>
    </i>
    <i r="3">
      <x v="3"/>
      <x v="11"/>
      <x v="158"/>
      <x v="2"/>
      <x/>
      <x v="41"/>
      <x v="1"/>
    </i>
    <i t="default" r="1">
      <x v="27"/>
    </i>
    <i r="1">
      <x v="28"/>
      <x/>
      <x v="1"/>
      <x v="220"/>
      <x v="161"/>
      <x/>
      <x/>
      <x v="41"/>
      <x/>
    </i>
    <i r="7">
      <x v="1"/>
      <x v="4"/>
      <x/>
    </i>
    <i r="3">
      <x v="2"/>
      <x v="103"/>
      <x v="161"/>
      <x/>
      <x/>
      <x v="38"/>
      <x/>
    </i>
    <i r="3">
      <x v="3"/>
      <x v="231"/>
      <x v="29"/>
      <x/>
      <x/>
      <x v="18"/>
      <x/>
    </i>
    <i r="3">
      <x v="4"/>
      <x v="231"/>
      <x v="29"/>
      <x/>
      <x/>
      <x v="18"/>
      <x/>
    </i>
    <i r="2">
      <x v="1"/>
      <x v="1"/>
      <x v="229"/>
      <x v="159"/>
      <x v="19"/>
      <x/>
      <x v="9"/>
      <x v="1"/>
    </i>
    <i r="3">
      <x v="2"/>
      <x v="32"/>
      <x v="159"/>
      <x v="19"/>
      <x/>
      <x v="18"/>
      <x/>
    </i>
    <i r="3">
      <x v="3"/>
      <x v="215"/>
      <x v="159"/>
      <x v="19"/>
      <x/>
      <x v="9"/>
      <x v="1"/>
    </i>
    <i r="3">
      <x v="4"/>
      <x v="215"/>
      <x v="159"/>
      <x v="19"/>
      <x/>
      <x v="9"/>
      <x v="1"/>
    </i>
    <i r="2">
      <x v="2"/>
      <x v="3"/>
      <x v="215"/>
      <x v="159"/>
      <x v="11"/>
      <x/>
      <x v="4"/>
      <x/>
    </i>
    <i r="3">
      <x v="4"/>
      <x v="215"/>
      <x v="159"/>
      <x v="11"/>
      <x/>
      <x v="4"/>
      <x/>
    </i>
    <i r="2">
      <x v="3"/>
      <x v="1"/>
      <x v="104"/>
      <x v="161"/>
      <x v="17"/>
      <x/>
      <x v="38"/>
      <x/>
    </i>
    <i r="7">
      <x v="1"/>
      <x v="4"/>
      <x/>
    </i>
    <i r="3">
      <x v="2"/>
      <x v="220"/>
      <x v="161"/>
      <x v="20"/>
      <x/>
      <x v="41"/>
      <x/>
    </i>
    <i r="7">
      <x v="1"/>
      <x v="4"/>
      <x/>
    </i>
    <i r="3">
      <x v="3"/>
      <x v="214"/>
      <x v="159"/>
      <x/>
      <x/>
      <x v="41"/>
      <x/>
    </i>
    <i r="3">
      <x v="4"/>
      <x v="214"/>
      <x v="159"/>
      <x/>
      <x/>
      <x v="41"/>
      <x/>
    </i>
    <i r="2">
      <x v="4"/>
      <x v="3"/>
      <x v="9"/>
      <x v="159"/>
      <x v="10"/>
      <x/>
      <x v="81"/>
      <x/>
    </i>
    <i r="3">
      <x v="4"/>
      <x v="237"/>
      <x v="29"/>
      <x v="10"/>
      <x/>
      <x v="4"/>
      <x/>
    </i>
    <i t="default" r="1">
      <x v="28"/>
    </i>
    <i r="1">
      <x v="29"/>
      <x/>
      <x v="2"/>
      <x v="158"/>
      <x v="30"/>
      <x v="1"/>
      <x/>
      <x v="41"/>
      <x/>
    </i>
    <i r="3">
      <x v="3"/>
      <x v="231"/>
      <x v="30"/>
      <x v="1"/>
      <x/>
      <x v="9"/>
      <x v="1"/>
    </i>
    <i r="3">
      <x v="4"/>
      <x v="231"/>
      <x v="30"/>
      <x v="1"/>
      <x/>
      <x v="9"/>
      <x v="1"/>
    </i>
    <i r="2">
      <x v="1"/>
      <x v="1"/>
      <x v="218"/>
      <x v="160"/>
      <x v="18"/>
      <x/>
      <x v="63"/>
      <x/>
    </i>
    <i r="7">
      <x v="1"/>
      <x v="58"/>
      <x/>
    </i>
    <i r="3">
      <x v="2"/>
      <x v="255"/>
      <x v="67"/>
      <x v="4"/>
      <x/>
      <x v="92"/>
      <x/>
    </i>
    <i r="4">
      <x v="256"/>
      <x v="121"/>
      <x v="5"/>
      <x/>
      <x v="93"/>
      <x/>
    </i>
    <i r="3">
      <x v="3"/>
      <x v="219"/>
      <x v="160"/>
      <x v="32"/>
      <x/>
      <x v="41"/>
      <x/>
    </i>
    <i r="7">
      <x v="1"/>
      <x v="4"/>
      <x/>
    </i>
    <i r="3">
      <x v="4"/>
      <x v="219"/>
      <x v="160"/>
      <x v="32"/>
      <x/>
      <x v="41"/>
      <x/>
    </i>
    <i r="7">
      <x v="1"/>
      <x v="4"/>
      <x/>
    </i>
    <i r="2">
      <x v="2"/>
      <x v="1"/>
      <x v="158"/>
      <x v="30"/>
      <x v="20"/>
      <x/>
      <x v="41"/>
      <x/>
    </i>
    <i r="3">
      <x v="2"/>
      <x v="217"/>
      <x v="160"/>
      <x v="20"/>
      <x/>
      <x v="29"/>
      <x/>
    </i>
    <i r="7">
      <x v="1"/>
      <x v="17"/>
      <x/>
    </i>
    <i r="2">
      <x v="3"/>
      <x v="1"/>
      <x v="218"/>
      <x v="160"/>
      <x v="18"/>
      <x/>
      <x v="63"/>
      <x/>
    </i>
    <i r="7">
      <x v="1"/>
      <x v="58"/>
      <x/>
    </i>
    <i r="3">
      <x v="2"/>
      <x v="103"/>
      <x v="160"/>
      <x v="22"/>
      <x/>
      <x v="38"/>
      <x/>
    </i>
    <i r="3">
      <x v="3"/>
      <x v="216"/>
      <x v="160"/>
      <x v="1"/>
      <x/>
      <x v="9"/>
      <x v="1"/>
    </i>
    <i r="3">
      <x v="4"/>
      <x v="216"/>
      <x v="160"/>
      <x v="1"/>
      <x/>
      <x v="9"/>
      <x v="1"/>
    </i>
    <i r="2">
      <x v="4"/>
      <x v="1"/>
      <x v="104"/>
      <x v="160"/>
      <x v="12"/>
      <x/>
      <x v="38"/>
      <x/>
    </i>
    <i r="7">
      <x v="1"/>
      <x v="4"/>
      <x/>
    </i>
    <i r="3">
      <x v="2"/>
      <x v="217"/>
      <x v="160"/>
      <x v="20"/>
      <x/>
      <x v="29"/>
      <x/>
    </i>
    <i r="7">
      <x v="1"/>
      <x v="17"/>
      <x/>
    </i>
    <i r="3">
      <x v="3"/>
      <x v="229"/>
      <x v="30"/>
      <x v="3"/>
      <x/>
      <x v="9"/>
      <x v="1"/>
    </i>
    <i t="default" r="1">
      <x v="29"/>
    </i>
    <i r="1">
      <x v="30"/>
      <x/>
      <x v="1"/>
      <x v="220"/>
      <x v="161"/>
      <x/>
      <x/>
      <x v="41"/>
      <x v="1"/>
    </i>
    <i r="7">
      <x v="1"/>
      <x v="4"/>
      <x/>
    </i>
    <i r="3">
      <x v="2"/>
      <x v="103"/>
      <x v="161"/>
      <x/>
      <x/>
      <x v="38"/>
      <x/>
    </i>
    <i r="3">
      <x v="3"/>
      <x v="232"/>
      <x v="31"/>
      <x/>
      <x/>
      <x v="18"/>
      <x/>
    </i>
    <i r="3">
      <x v="4"/>
      <x v="232"/>
      <x v="31"/>
      <x/>
      <x/>
      <x v="18"/>
      <x/>
    </i>
    <i r="3">
      <x v="5"/>
      <x v="229"/>
      <x v="158"/>
      <x/>
      <x/>
      <x v="41"/>
      <x v="1"/>
    </i>
    <i r="2">
      <x v="1"/>
      <x v="2"/>
      <x v="237"/>
      <x v="31"/>
      <x v="11"/>
      <x/>
      <x v="4"/>
      <x/>
    </i>
    <i r="3">
      <x v="3"/>
      <x v="32"/>
      <x v="31"/>
      <x v="31"/>
      <x/>
      <x v="18"/>
      <x/>
    </i>
    <i r="2">
      <x v="2"/>
      <x v="1"/>
      <x v="249"/>
      <x v="49"/>
      <x v="8"/>
      <x/>
      <x v="30"/>
      <x/>
    </i>
    <i r="5">
      <x v="51"/>
      <x v="9"/>
      <x/>
      <x v="9"/>
      <x/>
    </i>
    <i r="5">
      <x v="53"/>
      <x v="10"/>
      <x/>
      <x v="47"/>
      <x/>
    </i>
    <i r="5">
      <x v="54"/>
      <x v="11"/>
      <x/>
      <x v="75"/>
      <x/>
    </i>
    <i r="3">
      <x v="2"/>
      <x v="249"/>
      <x v="49"/>
      <x v="8"/>
      <x/>
      <x v="38"/>
      <x/>
    </i>
    <i r="5">
      <x v="51"/>
      <x v="9"/>
      <x/>
      <x v="9"/>
      <x/>
    </i>
    <i r="5">
      <x v="53"/>
      <x v="10"/>
      <x/>
      <x v="47"/>
      <x/>
    </i>
    <i r="5">
      <x v="54"/>
      <x v="11"/>
      <x/>
      <x v="75"/>
      <x/>
    </i>
    <i r="3">
      <x v="3"/>
      <x v="158"/>
      <x v="158"/>
      <x v="10"/>
      <x/>
      <x v="41"/>
      <x v="1"/>
    </i>
    <i r="3">
      <x v="4"/>
      <x v="158"/>
      <x v="158"/>
      <x v="10"/>
      <x/>
      <x v="41"/>
      <x v="1"/>
    </i>
    <i r="2">
      <x v="3"/>
      <x v="1"/>
      <x v="104"/>
      <x v="161"/>
      <x v="17"/>
      <x/>
      <x v="38"/>
      <x/>
    </i>
    <i r="7">
      <x v="1"/>
      <x v="4"/>
      <x/>
    </i>
    <i r="3">
      <x v="2"/>
      <x v="220"/>
      <x v="161"/>
      <x v="20"/>
      <x/>
      <x v="41"/>
      <x v="1"/>
    </i>
    <i r="7">
      <x v="1"/>
      <x v="4"/>
      <x/>
    </i>
    <i r="2">
      <x v="4"/>
      <x v="1"/>
      <x v="249"/>
      <x v="49"/>
      <x v="8"/>
      <x/>
      <x v="30"/>
      <x/>
    </i>
    <i r="5">
      <x v="51"/>
      <x v="9"/>
      <x/>
      <x v="9"/>
      <x/>
    </i>
    <i r="5">
      <x v="53"/>
      <x v="10"/>
      <x/>
      <x v="47"/>
      <x/>
    </i>
    <i r="5">
      <x v="54"/>
      <x v="11"/>
      <x/>
      <x v="75"/>
      <x/>
    </i>
    <i r="3">
      <x v="2"/>
      <x v="249"/>
      <x v="49"/>
      <x v="8"/>
      <x/>
      <x v="38"/>
      <x/>
    </i>
    <i r="5">
      <x v="51"/>
      <x v="9"/>
      <x/>
      <x v="9"/>
      <x/>
    </i>
    <i r="5">
      <x v="53"/>
      <x v="10"/>
      <x/>
      <x v="47"/>
      <x/>
    </i>
    <i r="5">
      <x v="54"/>
      <x v="11"/>
      <x/>
      <x v="75"/>
      <x/>
    </i>
    <i r="3">
      <x v="3"/>
      <x v="11"/>
      <x v="158"/>
      <x v="2"/>
      <x/>
      <x v="41"/>
      <x v="1"/>
    </i>
    <i t="default" r="1">
      <x v="30"/>
    </i>
    <i r="1">
      <x v="31"/>
      <x/>
      <x v="3"/>
      <x v="230"/>
      <x v="32"/>
      <x v="1"/>
      <x/>
      <x v="9"/>
      <x v="1"/>
    </i>
    <i r="3">
      <x v="4"/>
      <x v="230"/>
      <x v="32"/>
      <x v="1"/>
      <x/>
      <x v="9"/>
      <x v="1"/>
    </i>
    <i r="2">
      <x v="1"/>
      <x v="1"/>
      <x v="229"/>
      <x v="159"/>
      <x v="19"/>
      <x/>
      <x v="9"/>
      <x v="1"/>
    </i>
    <i r="3">
      <x v="2"/>
      <x v="32"/>
      <x v="159"/>
      <x v="19"/>
      <x/>
      <x v="18"/>
      <x/>
    </i>
    <i r="3">
      <x v="3"/>
      <x v="215"/>
      <x v="159"/>
      <x v="19"/>
      <x/>
      <x v="9"/>
      <x v="1"/>
    </i>
    <i r="3">
      <x v="4"/>
      <x v="215"/>
      <x v="159"/>
      <x v="19"/>
      <x/>
      <x v="9"/>
      <x v="1"/>
    </i>
    <i r="2">
      <x v="2"/>
      <x v="1"/>
      <x v="250"/>
      <x v="55"/>
      <x v="8"/>
      <x/>
      <x v="30"/>
      <x/>
    </i>
    <i r="5">
      <x v="56"/>
      <x v="9"/>
      <x/>
      <x v="9"/>
      <x v="1"/>
    </i>
    <i r="5">
      <x v="57"/>
      <x v="2"/>
      <x/>
      <x v="64"/>
      <x/>
    </i>
    <i r="5">
      <x v="58"/>
      <x v="3"/>
      <x/>
      <x v="51"/>
      <x/>
    </i>
    <i r="3">
      <x v="2"/>
      <x v="250"/>
      <x v="55"/>
      <x v="8"/>
      <x/>
      <x v="38"/>
      <x/>
    </i>
    <i r="5">
      <x v="56"/>
      <x v="9"/>
      <x/>
      <x v="9"/>
      <x v="1"/>
    </i>
    <i r="5">
      <x v="57"/>
      <x v="2"/>
      <x/>
      <x v="64"/>
      <x/>
    </i>
    <i r="5">
      <x v="58"/>
      <x v="3"/>
      <x/>
      <x v="51"/>
      <x/>
    </i>
    <i r="3">
      <x v="3"/>
      <x v="215"/>
      <x v="159"/>
      <x v="11"/>
      <x/>
      <x v="4"/>
      <x/>
    </i>
    <i r="3">
      <x v="4"/>
      <x v="215"/>
      <x v="159"/>
      <x v="11"/>
      <x/>
      <x v="4"/>
      <x/>
    </i>
    <i r="2">
      <x v="3"/>
      <x v="3"/>
      <x v="214"/>
      <x v="159"/>
      <x/>
      <x/>
      <x v="41"/>
      <x/>
    </i>
    <i r="3">
      <x v="4"/>
      <x v="214"/>
      <x v="159"/>
      <x/>
      <x/>
      <x v="41"/>
      <x/>
    </i>
    <i r="2">
      <x v="4"/>
      <x v="1"/>
      <x v="250"/>
      <x v="55"/>
      <x v="8"/>
      <x/>
      <x v="30"/>
      <x/>
    </i>
    <i r="5">
      <x v="56"/>
      <x v="9"/>
      <x/>
      <x v="9"/>
      <x v="1"/>
    </i>
    <i r="5">
      <x v="57"/>
      <x v="2"/>
      <x/>
      <x v="16"/>
      <x/>
    </i>
    <i r="5">
      <x v="58"/>
      <x v="3"/>
      <x/>
      <x v="51"/>
      <x/>
    </i>
    <i r="3">
      <x v="2"/>
      <x v="250"/>
      <x v="55"/>
      <x v="8"/>
      <x/>
      <x v="38"/>
      <x/>
    </i>
    <i r="5">
      <x v="56"/>
      <x v="9"/>
      <x/>
      <x v="9"/>
      <x v="1"/>
    </i>
    <i r="5">
      <x v="57"/>
      <x v="2"/>
      <x/>
      <x v="16"/>
      <x/>
    </i>
    <i r="5">
      <x v="58"/>
      <x v="3"/>
      <x/>
      <x v="51"/>
      <x/>
    </i>
    <i r="3">
      <x v="3"/>
      <x v="9"/>
      <x v="159"/>
      <x v="10"/>
      <x/>
      <x v="81"/>
      <x/>
    </i>
    <i r="3">
      <x v="4"/>
      <x v="239"/>
      <x v="32"/>
      <x v="10"/>
      <x/>
      <x v="4"/>
      <x/>
    </i>
    <i t="default" r="1">
      <x v="31"/>
    </i>
    <i r="1">
      <x v="32"/>
      <x/>
      <x v="1"/>
      <x v="144"/>
      <x v="162"/>
      <x v="10"/>
      <x/>
      <x v="64"/>
      <x/>
    </i>
    <i r="7">
      <x v="1"/>
      <x v="60"/>
      <x/>
    </i>
    <i r="3">
      <x v="2"/>
      <x v="36"/>
      <x v="33"/>
      <x v="20"/>
      <x/>
      <x v="3"/>
      <x v="1"/>
    </i>
    <i r="3">
      <x v="3"/>
      <x v="35"/>
      <x v="33"/>
      <x v="20"/>
      <x/>
      <x v="3"/>
      <x v="1"/>
    </i>
    <i r="3">
      <x v="4"/>
      <x v="29"/>
      <x v="33"/>
      <x v="20"/>
      <x/>
      <x v="4"/>
      <x/>
    </i>
    <i r="2">
      <x v="1"/>
      <x v="1"/>
      <x v="142"/>
      <x v="162"/>
      <x v="17"/>
      <x/>
      <x v="44"/>
      <x/>
    </i>
    <i r="7">
      <x v="1"/>
      <x v="69"/>
      <x/>
    </i>
    <i r="3">
      <x v="2"/>
      <x v="142"/>
      <x v="162"/>
      <x v="17"/>
      <x/>
      <x v="44"/>
      <x/>
    </i>
    <i r="7">
      <x v="1"/>
      <x v="69"/>
      <x/>
    </i>
    <i r="3">
      <x v="3"/>
      <x v="144"/>
      <x v="162"/>
      <x v="21"/>
      <x/>
      <x v="64"/>
      <x/>
    </i>
    <i r="7">
      <x v="1"/>
      <x v="60"/>
      <x/>
    </i>
    <i r="3">
      <x v="4"/>
      <x v="34"/>
      <x v="33"/>
      <x v="21"/>
      <x/>
      <x v="3"/>
      <x v="1"/>
    </i>
    <i r="3">
      <x v="5"/>
      <x v="229"/>
      <x v="33"/>
      <x v="21"/>
      <x/>
      <x v="3"/>
      <x v="1"/>
    </i>
    <i r="2">
      <x v="2"/>
      <x v="1"/>
      <x v="197"/>
      <x v="88"/>
      <x v="40"/>
      <x/>
      <x v="3"/>
      <x v="1"/>
    </i>
    <i r="5">
      <x v="89"/>
      <x v="41"/>
      <x/>
      <x v="40"/>
      <x/>
    </i>
    <i r="5">
      <x v="90"/>
      <x v="42"/>
      <x/>
      <x v="1"/>
      <x/>
    </i>
    <i r="3">
      <x v="2"/>
      <x v="197"/>
      <x v="88"/>
      <x v="40"/>
      <x/>
      <x v="3"/>
      <x v="1"/>
    </i>
    <i r="5">
      <x v="89"/>
      <x v="41"/>
      <x/>
      <x v="40"/>
      <x/>
    </i>
    <i r="5">
      <x v="90"/>
      <x v="42"/>
      <x/>
      <x v="1"/>
      <x/>
    </i>
    <i r="7">
      <x v="1"/>
      <x v="34"/>
      <x/>
    </i>
    <i r="3">
      <x v="3"/>
      <x v="159"/>
      <x v="33"/>
      <x v="27"/>
      <x/>
      <x v="3"/>
      <x v="1"/>
    </i>
    <i r="3">
      <x v="4"/>
      <x v="26"/>
      <x v="162"/>
      <x v="17"/>
      <x/>
      <x v="30"/>
      <x/>
    </i>
    <i r="7">
      <x v="1"/>
      <x v="69"/>
      <x/>
    </i>
    <i r="2">
      <x v="3"/>
      <x v="1"/>
      <x v="253"/>
      <x v="62"/>
      <x v="4"/>
      <x/>
      <x v="107"/>
      <x/>
    </i>
    <i r="4">
      <x v="254"/>
      <x v="112"/>
      <x v="6"/>
      <x/>
      <x v="93"/>
      <x/>
    </i>
    <i r="5">
      <x v="113"/>
      <x v="5"/>
      <x/>
      <x v="105"/>
      <x/>
    </i>
    <i r="3">
      <x v="2"/>
      <x v="27"/>
      <x v="162"/>
      <x v="17"/>
      <x/>
      <x v="18"/>
      <x/>
    </i>
    <i r="7">
      <x v="1"/>
      <x v="44"/>
      <x/>
    </i>
    <i r="3">
      <x v="3"/>
      <x v="159"/>
      <x v="33"/>
      <x v="27"/>
      <x/>
      <x v="3"/>
      <x v="1"/>
    </i>
    <i r="2">
      <x v="4"/>
      <x v="1"/>
      <x v="197"/>
      <x v="88"/>
      <x v="40"/>
      <x/>
      <x v="3"/>
      <x v="1"/>
    </i>
    <i r="5">
      <x v="89"/>
      <x v="41"/>
      <x/>
      <x v="40"/>
      <x/>
    </i>
    <i r="5">
      <x v="90"/>
      <x v="42"/>
      <x/>
      <x v="1"/>
      <x/>
    </i>
    <i r="3">
      <x v="2"/>
      <x v="197"/>
      <x v="88"/>
      <x v="40"/>
      <x/>
      <x v="3"/>
      <x v="1"/>
    </i>
    <i r="5">
      <x v="89"/>
      <x v="41"/>
      <x/>
      <x v="40"/>
      <x/>
    </i>
    <i r="5">
      <x v="90"/>
      <x v="42"/>
      <x/>
      <x v="1"/>
      <x/>
    </i>
    <i r="7">
      <x v="1"/>
      <x v="34"/>
      <x/>
    </i>
    <i r="3">
      <x v="3"/>
      <x v="159"/>
      <x v="33"/>
      <x v="35"/>
      <x/>
      <x v="3"/>
      <x v="1"/>
    </i>
    <i t="default" r="1">
      <x v="32"/>
    </i>
    <i r="1">
      <x v="33"/>
      <x/>
      <x v="2"/>
      <x v="161"/>
      <x v="34"/>
      <x v="2"/>
      <x/>
      <x v="1"/>
      <x/>
    </i>
    <i r="3">
      <x v="3"/>
      <x v="162"/>
      <x v="34"/>
      <x v="10"/>
      <x/>
      <x v="29"/>
      <x v="1"/>
    </i>
    <i r="3">
      <x v="4"/>
      <x v="162"/>
      <x v="34"/>
      <x v="10"/>
      <x/>
      <x v="29"/>
      <x v="1"/>
    </i>
    <i r="2">
      <x v="1"/>
      <x v="2"/>
      <x v="255"/>
      <x v="67"/>
      <x v="4"/>
      <x/>
      <x v="92"/>
      <x/>
    </i>
    <i r="4">
      <x v="256"/>
      <x v="121"/>
      <x v="5"/>
      <x/>
      <x v="93"/>
      <x/>
    </i>
    <i r="3">
      <x v="3"/>
      <x v="160"/>
      <x v="34"/>
      <x v="18"/>
      <x/>
      <x v="63"/>
      <x/>
    </i>
    <i r="7">
      <x v="1"/>
      <x v="58"/>
      <x/>
    </i>
    <i r="3">
      <x v="4"/>
      <x v="160"/>
      <x v="34"/>
      <x v="18"/>
      <x/>
      <x v="63"/>
      <x/>
    </i>
    <i r="7">
      <x v="1"/>
      <x v="58"/>
      <x/>
    </i>
    <i r="2">
      <x v="2"/>
      <x v="1"/>
      <x v="222"/>
      <x v="163"/>
      <x v="1"/>
      <x/>
      <x v="16"/>
      <x/>
    </i>
    <i r="3">
      <x v="2"/>
      <x v="222"/>
      <x v="163"/>
      <x v="1"/>
      <x/>
      <x v="16"/>
      <x/>
    </i>
    <i r="3">
      <x v="3"/>
      <x v="11"/>
      <x v="34"/>
      <x v="1"/>
      <x/>
      <x v="29"/>
      <x v="1"/>
    </i>
    <i r="2">
      <x v="3"/>
      <x v="1"/>
      <x v="221"/>
      <x v="163"/>
      <x v="10"/>
      <x/>
      <x v="2"/>
      <x/>
    </i>
    <i r="3">
      <x v="2"/>
      <x v="221"/>
      <x v="163"/>
      <x v="10"/>
      <x/>
      <x v="2"/>
      <x/>
    </i>
    <i r="7">
      <x v="1"/>
      <x v="64"/>
      <x/>
    </i>
    <i r="3">
      <x v="3"/>
      <x v="163"/>
      <x v="34"/>
      <x v="2"/>
      <x/>
      <x v="64"/>
      <x/>
    </i>
    <i r="7">
      <x v="1"/>
      <x v="2"/>
      <x/>
    </i>
    <i r="3">
      <x v="4"/>
      <x v="163"/>
      <x v="34"/>
      <x v="2"/>
      <x/>
      <x v="64"/>
      <x/>
    </i>
    <i r="7">
      <x v="1"/>
      <x v="2"/>
      <x/>
    </i>
    <i r="3">
      <x v="5"/>
      <x v="229"/>
      <x v="34"/>
      <x v="2"/>
      <x/>
      <x v="29"/>
      <x v="1"/>
    </i>
    <i r="2">
      <x v="4"/>
      <x v="1"/>
      <x v="164"/>
      <x v="34"/>
      <x v="32"/>
      <x/>
      <x v="60"/>
      <x/>
    </i>
    <i r="3">
      <x v="2"/>
      <x v="164"/>
      <x v="34"/>
      <x v="32"/>
      <x/>
      <x v="60"/>
      <x/>
    </i>
    <i r="7">
      <x v="1"/>
      <x v="46"/>
      <x/>
    </i>
    <i r="3">
      <x v="3"/>
      <x v="161"/>
      <x v="34"/>
      <x v="32"/>
      <x/>
      <x v="1"/>
      <x/>
    </i>
    <i r="7">
      <x v="1"/>
      <x v="46"/>
      <x/>
    </i>
    <i t="default" r="1">
      <x v="33"/>
    </i>
    <i r="1">
      <x v="34"/>
      <x/>
      <x v="1"/>
      <x v="167"/>
      <x v="36"/>
      <x v="40"/>
      <x/>
      <x v="16"/>
      <x/>
    </i>
    <i r="3">
      <x v="2"/>
      <x v="167"/>
      <x v="36"/>
      <x v="40"/>
      <x/>
      <x v="16"/>
      <x/>
    </i>
    <i r="3">
      <x v="3"/>
      <x v="238"/>
      <x v="36"/>
      <x v="21"/>
      <x/>
      <x v="58"/>
      <x/>
    </i>
    <i r="3">
      <x v="4"/>
      <x v="238"/>
      <x v="36"/>
      <x v="21"/>
      <x/>
      <x v="58"/>
      <x/>
    </i>
    <i r="2">
      <x v="1"/>
      <x v="1"/>
      <x v="165"/>
      <x v="36"/>
      <x v="23"/>
      <x/>
      <x v="29"/>
      <x v="1"/>
    </i>
    <i r="3">
      <x v="2"/>
      <x v="9"/>
      <x v="165"/>
      <x v="26"/>
      <x/>
      <x v="19"/>
      <x/>
    </i>
    <i r="3">
      <x v="3"/>
      <x v="238"/>
      <x v="36"/>
      <x v="40"/>
      <x/>
      <x v="29"/>
      <x v="1"/>
    </i>
    <i r="3">
      <x v="4"/>
      <x v="238"/>
      <x v="36"/>
      <x v="40"/>
      <x/>
      <x v="29"/>
      <x v="1"/>
    </i>
    <i r="3">
      <x v="5"/>
      <x v="229"/>
      <x v="165"/>
      <x v="40"/>
      <x/>
      <x v="29"/>
      <x v="1"/>
    </i>
    <i r="2">
      <x v="2"/>
      <x v="3"/>
      <x v="166"/>
      <x v="36"/>
      <x v="2"/>
      <x/>
      <x v="47"/>
      <x/>
    </i>
    <i r="3">
      <x v="4"/>
      <x v="166"/>
      <x v="36"/>
      <x v="2"/>
      <x/>
      <x v="47"/>
      <x/>
    </i>
    <i r="2">
      <x v="3"/>
      <x v="3"/>
      <x v="173"/>
      <x v="165"/>
      <x v="21"/>
      <x/>
      <x v="29"/>
      <x v="1"/>
    </i>
    <i r="3">
      <x v="4"/>
      <x v="173"/>
      <x v="165"/>
      <x v="21"/>
      <x/>
      <x v="29"/>
      <x v="1"/>
    </i>
    <i r="2">
      <x v="4"/>
      <x v="1"/>
      <x v="160"/>
      <x v="165"/>
      <x v="18"/>
      <x/>
      <x v="58"/>
      <x/>
    </i>
    <i r="3">
      <x v="2"/>
      <x v="160"/>
      <x v="165"/>
      <x v="18"/>
      <x/>
      <x v="58"/>
      <x/>
    </i>
    <i r="3">
      <x v="3"/>
      <x v="165"/>
      <x v="36"/>
      <x v="23"/>
      <x/>
      <x v="29"/>
      <x v="1"/>
    </i>
    <i t="default" r="1">
      <x v="34"/>
    </i>
    <i r="1">
      <x v="36"/>
      <x/>
      <x v="2"/>
      <x v="234"/>
      <x v="37"/>
      <x v="43"/>
      <x/>
      <x v="103"/>
      <x/>
    </i>
    <i r="3">
      <x v="3"/>
      <x v="234"/>
      <x v="37"/>
      <x v="43"/>
      <x/>
      <x v="103"/>
      <x/>
    </i>
    <i r="3">
      <x v="4"/>
      <x v="234"/>
      <x v="37"/>
      <x v="43"/>
      <x/>
      <x v="103"/>
      <x/>
    </i>
    <i r="2">
      <x v="1"/>
      <x v="2"/>
      <x v="255"/>
      <x v="67"/>
      <x v="4"/>
      <x/>
      <x v="92"/>
      <x/>
    </i>
    <i r="4">
      <x v="256"/>
      <x v="121"/>
      <x v="5"/>
      <x/>
      <x v="93"/>
      <x/>
    </i>
    <i r="3">
      <x v="3"/>
      <x v="234"/>
      <x v="37"/>
      <x v="43"/>
      <x/>
      <x v="103"/>
      <x/>
    </i>
    <i r="3">
      <x v="4"/>
      <x v="234"/>
      <x v="37"/>
      <x v="43"/>
      <x/>
      <x v="103"/>
      <x/>
    </i>
    <i r="2">
      <x v="2"/>
      <x v="1"/>
      <x v="234"/>
      <x v="37"/>
      <x v="43"/>
      <x/>
      <x v="103"/>
      <x/>
    </i>
    <i r="3">
      <x v="2"/>
      <x v="234"/>
      <x v="37"/>
      <x v="43"/>
      <x/>
      <x v="103"/>
      <x/>
    </i>
    <i r="3">
      <x v="3"/>
      <x v="11"/>
      <x v="37"/>
      <x v="1"/>
      <x/>
      <x v="29"/>
      <x v="1"/>
    </i>
    <i r="2">
      <x v="3"/>
      <x v="1"/>
      <x v="234"/>
      <x v="37"/>
      <x v="43"/>
      <x/>
      <x v="103"/>
      <x/>
    </i>
    <i r="3">
      <x v="2"/>
      <x v="234"/>
      <x v="37"/>
      <x v="43"/>
      <x/>
      <x v="103"/>
      <x/>
    </i>
    <i r="3">
      <x v="3"/>
      <x v="234"/>
      <x v="37"/>
      <x v="43"/>
      <x/>
      <x v="103"/>
      <x/>
    </i>
    <i r="3">
      <x v="4"/>
      <x v="234"/>
      <x v="37"/>
      <x v="43"/>
      <x/>
      <x v="103"/>
      <x/>
    </i>
    <i r="3">
      <x v="5"/>
      <x v="229"/>
      <x v="37"/>
      <x v="2"/>
      <x/>
      <x v="29"/>
      <x v="1"/>
    </i>
    <i r="2">
      <x v="4"/>
      <x v="1"/>
      <x v="234"/>
      <x v="37"/>
      <x v="43"/>
      <x/>
      <x v="103"/>
      <x/>
    </i>
    <i r="3">
      <x v="2"/>
      <x v="234"/>
      <x v="37"/>
      <x v="43"/>
      <x/>
      <x v="103"/>
      <x/>
    </i>
    <i r="3">
      <x v="3"/>
      <x v="234"/>
      <x v="37"/>
      <x v="43"/>
      <x/>
      <x v="103"/>
      <x/>
    </i>
    <i t="default" r="1">
      <x v="36"/>
    </i>
    <i r="1">
      <x v="37"/>
      <x/>
      <x v="1"/>
      <x v="169"/>
      <x v="38"/>
      <x v="26"/>
      <x/>
      <x v="29"/>
      <x v="1"/>
    </i>
    <i r="3">
      <x v="2"/>
      <x v="169"/>
      <x v="38"/>
      <x v="26"/>
      <x/>
      <x v="29"/>
      <x v="1"/>
    </i>
    <i r="7">
      <x v="1"/>
      <x v="58"/>
      <x/>
    </i>
    <i r="3">
      <x v="3"/>
      <x v="235"/>
      <x v="38"/>
      <x v="21"/>
      <x/>
      <x v="58"/>
      <x/>
    </i>
    <i r="3">
      <x v="4"/>
      <x v="235"/>
      <x v="38"/>
      <x v="21"/>
      <x/>
      <x v="58"/>
      <x/>
    </i>
    <i r="2">
      <x v="1"/>
      <x v="2"/>
      <x v="9"/>
      <x v="165"/>
      <x v="26"/>
      <x/>
      <x v="19"/>
      <x/>
    </i>
    <i r="3">
      <x v="3"/>
      <x v="235"/>
      <x v="38"/>
      <x v="40"/>
      <x/>
      <x v="29"/>
      <x v="1"/>
    </i>
    <i r="3">
      <x v="4"/>
      <x v="235"/>
      <x v="38"/>
      <x v="40"/>
      <x/>
      <x v="29"/>
      <x v="1"/>
    </i>
    <i r="3">
      <x v="5"/>
      <x v="229"/>
      <x v="165"/>
      <x v="40"/>
      <x/>
      <x v="29"/>
      <x v="1"/>
    </i>
    <i r="2">
      <x v="2"/>
      <x v="1"/>
      <x v="222"/>
      <x v="163"/>
      <x v="1"/>
      <x/>
      <x v="16"/>
      <x/>
    </i>
    <i r="3">
      <x v="2"/>
      <x v="222"/>
      <x v="163"/>
      <x v="1"/>
      <x/>
      <x v="16"/>
      <x/>
    </i>
    <i r="2">
      <x v="3"/>
      <x v="1"/>
      <x v="221"/>
      <x v="163"/>
      <x v="10"/>
      <x/>
      <x v="2"/>
      <x/>
    </i>
    <i r="3">
      <x v="2"/>
      <x v="221"/>
      <x v="163"/>
      <x v="10"/>
      <x/>
      <x v="2"/>
      <x/>
    </i>
    <i r="7">
      <x v="1"/>
      <x v="64"/>
      <x/>
    </i>
    <i r="3">
      <x v="3"/>
      <x v="173"/>
      <x v="165"/>
      <x v="21"/>
      <x/>
      <x v="29"/>
      <x v="1"/>
    </i>
    <i r="3">
      <x v="4"/>
      <x v="173"/>
      <x v="165"/>
      <x v="21"/>
      <x/>
      <x v="29"/>
      <x v="1"/>
    </i>
    <i r="2">
      <x v="4"/>
      <x v="1"/>
      <x v="160"/>
      <x v="165"/>
      <x v="18"/>
      <x/>
      <x v="58"/>
      <x/>
    </i>
    <i r="3">
      <x v="2"/>
      <x v="160"/>
      <x v="165"/>
      <x v="18"/>
      <x/>
      <x v="58"/>
      <x/>
    </i>
    <i t="default" r="1">
      <x v="37"/>
    </i>
    <i r="1">
      <x v="38"/>
      <x/>
      <x v="1"/>
      <x v="170"/>
      <x v="41"/>
      <x v="22"/>
      <x/>
      <x v="66"/>
      <x/>
    </i>
    <i r="3">
      <x v="2"/>
      <x v="170"/>
      <x v="41"/>
      <x v="22"/>
      <x/>
      <x v="66"/>
      <x/>
    </i>
    <i r="7">
      <x v="1"/>
      <x v="75"/>
      <x/>
    </i>
    <i r="3">
      <x v="3"/>
      <x v="171"/>
      <x v="41"/>
      <x v="9"/>
      <x/>
      <x v="2"/>
      <x v="1"/>
    </i>
    <i r="3">
      <x v="4"/>
      <x v="171"/>
      <x v="41"/>
      <x v="9"/>
      <x/>
      <x v="2"/>
      <x v="1"/>
    </i>
    <i r="2">
      <x v="1"/>
      <x v="2"/>
      <x v="228"/>
      <x v="41"/>
      <x v="22"/>
      <x/>
      <x v="2"/>
      <x v="1"/>
    </i>
    <i r="3">
      <x v="3"/>
      <x v="228"/>
      <x v="41"/>
      <x v="22"/>
      <x/>
      <x v="2"/>
      <x v="1"/>
    </i>
    <i r="7">
      <x v="1"/>
      <x v="39"/>
      <x/>
    </i>
    <i r="3">
      <x v="4"/>
      <x v="164"/>
      <x v="41"/>
      <x v="22"/>
      <x/>
      <x v="1"/>
      <x/>
    </i>
    <i r="2">
      <x v="2"/>
      <x v="1"/>
      <x v="163"/>
      <x v="41"/>
      <x v="37"/>
      <x/>
      <x v="14"/>
      <x/>
    </i>
    <i r="7">
      <x v="1"/>
      <x v="76"/>
      <x/>
    </i>
    <i r="3">
      <x v="2"/>
      <x v="161"/>
      <x v="41"/>
      <x v="37"/>
      <x/>
      <x v="14"/>
      <x/>
    </i>
    <i r="3">
      <x v="3"/>
      <x v="170"/>
      <x v="41"/>
      <x v="37"/>
      <x/>
      <x v="66"/>
      <x/>
    </i>
    <i r="3">
      <x v="4"/>
      <x v="170"/>
      <x v="41"/>
      <x v="37"/>
      <x/>
      <x v="66"/>
      <x/>
    </i>
    <i r="7">
      <x v="1"/>
      <x v="75"/>
      <x/>
    </i>
    <i r="3">
      <x v="5"/>
      <x v="229"/>
      <x v="41"/>
      <x v="35"/>
      <x/>
      <x v="2"/>
      <x v="1"/>
    </i>
    <i r="2">
      <x v="3"/>
      <x v="2"/>
      <x v="255"/>
      <x v="68"/>
      <x v="4"/>
      <x/>
      <x v="104"/>
      <x/>
    </i>
    <i r="4">
      <x v="256"/>
      <x v="122"/>
      <x v="6"/>
      <x/>
      <x v="93"/>
      <x/>
    </i>
    <i r="5">
      <x v="123"/>
      <x v="5"/>
      <x/>
      <x v="101"/>
      <x/>
    </i>
    <i r="3">
      <x v="3"/>
      <x v="164"/>
      <x v="41"/>
      <x v="37"/>
      <x/>
      <x v="1"/>
      <x/>
    </i>
    <i r="7">
      <x v="1"/>
      <x v="17"/>
      <x/>
    </i>
    <i r="2">
      <x v="4"/>
      <x v="3"/>
      <x v="161"/>
      <x v="41"/>
      <x v="37"/>
      <x/>
      <x v="14"/>
      <x/>
    </i>
    <i r="7">
      <x v="1"/>
      <x v="2"/>
      <x v="1"/>
    </i>
    <i r="3">
      <x v="4"/>
      <x v="163"/>
      <x v="41"/>
      <x v="37"/>
      <x/>
      <x v="14"/>
      <x/>
    </i>
    <i r="7">
      <x v="1"/>
      <x v="76"/>
      <x/>
    </i>
    <i t="default" r="1">
      <x v="38"/>
    </i>
    <i r="1">
      <x v="39"/>
      <x/>
      <x v="1"/>
      <x v="161"/>
      <x v="42"/>
      <x v="11"/>
      <x/>
      <x v="1"/>
      <x/>
    </i>
    <i r="3">
      <x v="2"/>
      <x v="228"/>
      <x v="42"/>
      <x v="11"/>
      <x/>
      <x v="22"/>
      <x v="1"/>
    </i>
    <i r="3">
      <x v="3"/>
      <x v="171"/>
      <x v="42"/>
      <x v="11"/>
      <x/>
      <x v="64"/>
      <x/>
    </i>
    <i r="3">
      <x v="4"/>
      <x v="171"/>
      <x v="42"/>
      <x v="11"/>
      <x/>
      <x v="64"/>
      <x/>
    </i>
    <i r="2">
      <x v="1"/>
      <x v="3"/>
      <x v="161"/>
      <x v="42"/>
      <x v="38"/>
      <x/>
      <x v="1"/>
      <x/>
    </i>
    <i r="7">
      <x v="1"/>
      <x v="17"/>
      <x/>
    </i>
    <i r="3">
      <x v="4"/>
      <x v="163"/>
      <x v="42"/>
      <x v="34"/>
      <x/>
      <x v="14"/>
      <x/>
    </i>
    <i r="7">
      <x v="1"/>
      <x v="64"/>
      <x/>
    </i>
    <i r="2">
      <x v="2"/>
      <x v="1"/>
      <x v="164"/>
      <x v="42"/>
      <x v="26"/>
      <x/>
      <x v="17"/>
      <x/>
    </i>
    <i r="3">
      <x v="2"/>
      <x v="170"/>
      <x v="42"/>
      <x v="26"/>
      <x/>
      <x v="6"/>
      <x/>
    </i>
    <i r="3">
      <x v="3"/>
      <x v="170"/>
      <x v="42"/>
      <x v="9"/>
      <x/>
      <x v="6"/>
      <x/>
    </i>
    <i r="7">
      <x v="1"/>
      <x v="76"/>
      <x/>
    </i>
    <i r="2">
      <x v="3"/>
      <x v="1"/>
      <x v="163"/>
      <x v="42"/>
      <x v="11"/>
      <x/>
      <x v="14"/>
      <x/>
    </i>
    <i r="7">
      <x v="1"/>
      <x v="64"/>
      <x/>
    </i>
    <i r="3">
      <x v="2"/>
      <x v="255"/>
      <x v="68"/>
      <x v="4"/>
      <x/>
      <x v="104"/>
      <x/>
    </i>
    <i r="4">
      <x v="256"/>
      <x v="122"/>
      <x v="6"/>
      <x/>
      <x v="93"/>
      <x/>
    </i>
    <i r="5">
      <x v="123"/>
      <x v="5"/>
      <x/>
      <x v="101"/>
      <x/>
    </i>
    <i r="3">
      <x v="3"/>
      <x v="228"/>
      <x v="42"/>
      <x v="9"/>
      <x/>
      <x v="22"/>
      <x v="1"/>
    </i>
    <i r="7">
      <x v="1"/>
      <x v="39"/>
      <x/>
    </i>
    <i r="3">
      <x v="4"/>
      <x v="229"/>
      <x v="42"/>
      <x v="6"/>
      <x/>
      <x v="22"/>
      <x v="1"/>
    </i>
    <i r="2">
      <x v="4"/>
      <x v="1"/>
      <x v="164"/>
      <x v="42"/>
      <x v="37"/>
      <x/>
      <x v="17"/>
      <x/>
    </i>
    <i r="7">
      <x v="1"/>
      <x v="34"/>
      <x/>
    </i>
    <i r="3">
      <x v="2"/>
      <x v="170"/>
      <x v="42"/>
      <x v="37"/>
      <x/>
      <x v="6"/>
      <x/>
    </i>
    <i r="3">
      <x v="3"/>
      <x v="170"/>
      <x v="42"/>
      <x v="9"/>
      <x/>
      <x v="6"/>
      <x/>
    </i>
    <i r="7">
      <x v="1"/>
      <x v="76"/>
      <x/>
    </i>
    <i t="default" r="1">
      <x v="39"/>
    </i>
    <i r="1">
      <x v="40"/>
      <x/>
      <x v="1"/>
      <x v="161"/>
      <x v="44"/>
      <x v="11"/>
      <x/>
      <x v="1"/>
      <x/>
    </i>
    <i r="3">
      <x v="2"/>
      <x v="228"/>
      <x v="44"/>
      <x v="11"/>
      <x/>
      <x v="22"/>
      <x v="1"/>
    </i>
    <i r="3">
      <x v="3"/>
      <x v="171"/>
      <x v="44"/>
      <x v="11"/>
      <x/>
      <x v="64"/>
      <x/>
    </i>
    <i r="3">
      <x v="4"/>
      <x v="171"/>
      <x v="44"/>
      <x v="11"/>
      <x/>
      <x v="64"/>
      <x/>
    </i>
    <i r="2">
      <x v="1"/>
      <x v="3"/>
      <x v="161"/>
      <x v="44"/>
      <x v="38"/>
      <x/>
      <x v="1"/>
      <x/>
    </i>
    <i r="7">
      <x v="1"/>
      <x v="17"/>
      <x/>
    </i>
    <i r="3">
      <x v="4"/>
      <x v="163"/>
      <x v="44"/>
      <x v="34"/>
      <x/>
      <x v="14"/>
      <x/>
    </i>
    <i r="7">
      <x v="1"/>
      <x v="64"/>
      <x/>
    </i>
    <i r="2">
      <x v="2"/>
      <x v="1"/>
      <x v="164"/>
      <x v="44"/>
      <x v="26"/>
      <x/>
      <x v="17"/>
      <x/>
    </i>
    <i r="3">
      <x v="2"/>
      <x v="170"/>
      <x v="44"/>
      <x v="26"/>
      <x/>
      <x v="6"/>
      <x/>
    </i>
    <i r="3">
      <x v="3"/>
      <x v="170"/>
      <x v="44"/>
      <x v="9"/>
      <x/>
      <x v="6"/>
      <x/>
    </i>
    <i r="7">
      <x v="1"/>
      <x v="76"/>
      <x/>
    </i>
    <i r="2">
      <x v="3"/>
      <x v="1"/>
      <x v="163"/>
      <x v="44"/>
      <x v="11"/>
      <x/>
      <x v="14"/>
      <x/>
    </i>
    <i r="7">
      <x v="1"/>
      <x v="64"/>
      <x/>
    </i>
    <i r="3">
      <x v="2"/>
      <x v="255"/>
      <x v="68"/>
      <x v="4"/>
      <x/>
      <x v="104"/>
      <x/>
    </i>
    <i r="4">
      <x v="256"/>
      <x v="122"/>
      <x v="6"/>
      <x/>
      <x v="93"/>
      <x/>
    </i>
    <i r="5">
      <x v="123"/>
      <x v="5"/>
      <x/>
      <x v="101"/>
      <x/>
    </i>
    <i r="3">
      <x v="3"/>
      <x v="228"/>
      <x v="44"/>
      <x v="9"/>
      <x/>
      <x v="22"/>
      <x v="1"/>
    </i>
    <i r="7">
      <x v="1"/>
      <x v="39"/>
      <x/>
    </i>
    <i r="3">
      <x v="4"/>
      <x v="229"/>
      <x v="44"/>
      <x v="6"/>
      <x/>
      <x v="22"/>
      <x v="1"/>
    </i>
    <i r="2">
      <x v="4"/>
      <x v="1"/>
      <x v="164"/>
      <x v="44"/>
      <x v="37"/>
      <x/>
      <x v="17"/>
      <x/>
    </i>
    <i r="7">
      <x v="1"/>
      <x v="34"/>
      <x/>
    </i>
    <i r="3">
      <x v="2"/>
      <x v="170"/>
      <x v="44"/>
      <x v="37"/>
      <x/>
      <x v="6"/>
      <x/>
    </i>
    <i r="3">
      <x v="3"/>
      <x v="170"/>
      <x v="44"/>
      <x v="9"/>
      <x/>
      <x v="6"/>
      <x/>
    </i>
    <i r="7">
      <x v="1"/>
      <x v="76"/>
      <x/>
    </i>
    <i t="default" r="1">
      <x v="40"/>
    </i>
    <i r="1">
      <x v="41"/>
      <x/>
      <x v="1"/>
      <x v="173"/>
      <x v="45"/>
      <x v="37"/>
      <x/>
      <x v="70"/>
      <x/>
    </i>
    <i r="3">
      <x v="2"/>
      <x v="172"/>
      <x v="45"/>
      <x v="37"/>
      <x/>
      <x v="14"/>
      <x/>
    </i>
    <i r="3">
      <x v="3"/>
      <x v="172"/>
      <x v="45"/>
      <x v="37"/>
      <x/>
      <x v="14"/>
      <x/>
    </i>
    <i r="7">
      <x v="1"/>
      <x v="1"/>
      <x/>
    </i>
    <i r="3">
      <x v="4"/>
      <x v="11"/>
      <x v="45"/>
      <x v="37"/>
      <x/>
      <x v="47"/>
      <x v="1"/>
    </i>
    <i r="2">
      <x v="1"/>
      <x v="3"/>
      <x v="169"/>
      <x v="45"/>
      <x v="11"/>
      <x/>
      <x v="47"/>
      <x v="1"/>
    </i>
    <i r="3">
      <x v="4"/>
      <x v="169"/>
      <x v="45"/>
      <x v="11"/>
      <x/>
      <x v="47"/>
      <x v="1"/>
    </i>
    <i r="2">
      <x v="2"/>
      <x v="1"/>
      <x v="249"/>
      <x v="49"/>
      <x v="8"/>
      <x/>
      <x v="30"/>
      <x/>
    </i>
    <i r="5">
      <x v="51"/>
      <x v="9"/>
      <x/>
      <x v="9"/>
      <x/>
    </i>
    <i r="5">
      <x v="53"/>
      <x v="10"/>
      <x/>
      <x v="47"/>
      <x v="1"/>
    </i>
    <i r="5">
      <x v="54"/>
      <x v="11"/>
      <x/>
      <x v="75"/>
      <x/>
    </i>
    <i r="3">
      <x v="2"/>
      <x v="249"/>
      <x v="49"/>
      <x v="8"/>
      <x/>
      <x v="38"/>
      <x/>
    </i>
    <i r="5">
      <x v="51"/>
      <x v="9"/>
      <x/>
      <x v="9"/>
      <x/>
    </i>
    <i r="5">
      <x v="53"/>
      <x v="10"/>
      <x/>
      <x v="47"/>
      <x v="1"/>
    </i>
    <i r="5">
      <x v="54"/>
      <x v="11"/>
      <x/>
      <x v="75"/>
      <x/>
    </i>
    <i r="3">
      <x v="3"/>
      <x v="173"/>
      <x v="45"/>
      <x v="22"/>
      <x/>
      <x v="70"/>
      <x/>
    </i>
    <i r="7">
      <x v="1"/>
      <x v="17"/>
      <x/>
    </i>
    <i r="2">
      <x v="3"/>
      <x v="2"/>
      <x v="229"/>
      <x v="45"/>
      <x v="26"/>
      <x/>
      <x v="47"/>
      <x v="1"/>
    </i>
    <i r="3">
      <x v="3"/>
      <x v="167"/>
      <x v="45"/>
      <x v="22"/>
      <x/>
      <x v="66"/>
      <x/>
    </i>
    <i r="3">
      <x v="4"/>
      <x v="167"/>
      <x v="45"/>
      <x v="22"/>
      <x/>
      <x v="66"/>
      <x/>
    </i>
    <i r="2">
      <x v="4"/>
      <x v="1"/>
      <x v="249"/>
      <x v="49"/>
      <x v="8"/>
      <x/>
      <x v="30"/>
      <x/>
    </i>
    <i r="5">
      <x v="51"/>
      <x v="9"/>
      <x/>
      <x v="9"/>
      <x/>
    </i>
    <i r="5">
      <x v="53"/>
      <x v="10"/>
      <x/>
      <x v="47"/>
      <x v="1"/>
    </i>
    <i r="5">
      <x v="54"/>
      <x v="11"/>
      <x/>
      <x v="75"/>
      <x/>
    </i>
    <i r="3">
      <x v="2"/>
      <x v="249"/>
      <x v="49"/>
      <x v="8"/>
      <x/>
      <x v="38"/>
      <x/>
    </i>
    <i r="5">
      <x v="51"/>
      <x v="9"/>
      <x/>
      <x v="9"/>
      <x/>
    </i>
    <i r="5">
      <x v="53"/>
      <x v="10"/>
      <x/>
      <x v="47"/>
      <x v="1"/>
    </i>
    <i r="5">
      <x v="54"/>
      <x v="11"/>
      <x/>
      <x v="75"/>
      <x/>
    </i>
    <i r="3">
      <x v="3"/>
      <x v="160"/>
      <x v="45"/>
      <x v="18"/>
      <x/>
      <x v="51"/>
      <x/>
    </i>
    <i r="7">
      <x v="1"/>
      <x v="64"/>
      <x/>
    </i>
    <i r="3">
      <x v="4"/>
      <x v="160"/>
      <x v="45"/>
      <x v="18"/>
      <x/>
      <x v="51"/>
      <x/>
    </i>
    <i r="7">
      <x v="1"/>
      <x v="64"/>
      <x/>
    </i>
    <i t="default" r="1">
      <x v="41"/>
    </i>
    <i r="1">
      <x v="42"/>
      <x/>
      <x v="1"/>
      <x v="169"/>
      <x v="46"/>
      <x v="26"/>
      <x/>
      <x v="29"/>
      <x/>
    </i>
    <i r="3">
      <x v="2"/>
      <x v="169"/>
      <x v="46"/>
      <x v="26"/>
      <x/>
      <x v="29"/>
      <x/>
    </i>
    <i r="7">
      <x v="1"/>
      <x v="58"/>
      <x/>
    </i>
    <i r="3">
      <x v="3"/>
      <x v="167"/>
      <x v="46"/>
      <x v="26"/>
      <x/>
      <x v="6"/>
      <x/>
    </i>
    <i r="3">
      <x v="4"/>
      <x v="167"/>
      <x v="46"/>
      <x v="26"/>
      <x/>
      <x v="6"/>
      <x/>
    </i>
    <i r="3">
      <x v="5"/>
      <x v="229"/>
      <x v="46"/>
      <x v="19"/>
      <x/>
      <x v="75"/>
      <x v="1"/>
    </i>
    <i r="2">
      <x v="1"/>
      <x v="3"/>
      <x v="11"/>
      <x v="46"/>
      <x v="26"/>
      <x/>
      <x v="75"/>
      <x v="1"/>
    </i>
    <i r="3">
      <x v="4"/>
      <x v="173"/>
      <x v="46"/>
      <x v="26"/>
      <x/>
      <x v="70"/>
      <x/>
    </i>
    <i r="2">
      <x v="2"/>
      <x v="1"/>
      <x v="249"/>
      <x v="49"/>
      <x v="8"/>
      <x/>
      <x v="30"/>
      <x/>
    </i>
    <i r="5">
      <x v="51"/>
      <x v="9"/>
      <x/>
      <x v="9"/>
      <x/>
    </i>
    <i r="5">
      <x v="53"/>
      <x v="10"/>
      <x/>
      <x v="47"/>
      <x/>
    </i>
    <i r="5">
      <x v="54"/>
      <x v="11"/>
      <x/>
      <x v="75"/>
      <x v="1"/>
    </i>
    <i r="3">
      <x v="2"/>
      <x v="249"/>
      <x v="49"/>
      <x v="8"/>
      <x/>
      <x v="38"/>
      <x/>
    </i>
    <i r="5">
      <x v="51"/>
      <x v="9"/>
      <x/>
      <x v="9"/>
      <x/>
    </i>
    <i r="5">
      <x v="53"/>
      <x v="10"/>
      <x/>
      <x v="47"/>
      <x/>
    </i>
    <i r="5">
      <x v="54"/>
      <x v="11"/>
      <x/>
      <x v="75"/>
      <x v="1"/>
    </i>
    <i r="3">
      <x v="3"/>
      <x v="160"/>
      <x v="46"/>
      <x v="18"/>
      <x/>
      <x v="51"/>
      <x/>
    </i>
    <i r="7">
      <x v="1"/>
      <x v="58"/>
      <x/>
    </i>
    <i r="3">
      <x v="4"/>
      <x v="160"/>
      <x v="46"/>
      <x v="18"/>
      <x/>
      <x v="51"/>
      <x/>
    </i>
    <i r="7">
      <x v="1"/>
      <x v="58"/>
      <x/>
    </i>
    <i r="2">
      <x v="3"/>
      <x v="3"/>
      <x v="172"/>
      <x v="46"/>
      <x v="3"/>
      <x/>
      <x v="14"/>
      <x/>
    </i>
    <i r="3">
      <x v="4"/>
      <x v="172"/>
      <x v="46"/>
      <x v="3"/>
      <x/>
      <x v="14"/>
      <x/>
    </i>
    <i r="7">
      <x v="1"/>
      <x v="1"/>
      <x/>
    </i>
    <i r="2">
      <x v="4"/>
      <x v="1"/>
      <x v="249"/>
      <x v="49"/>
      <x v="8"/>
      <x/>
      <x v="30"/>
      <x/>
    </i>
    <i r="5">
      <x v="51"/>
      <x v="9"/>
      <x/>
      <x v="9"/>
      <x/>
    </i>
    <i r="5">
      <x v="53"/>
      <x v="10"/>
      <x/>
      <x v="47"/>
      <x/>
    </i>
    <i r="5">
      <x v="54"/>
      <x v="11"/>
      <x/>
      <x v="75"/>
      <x v="1"/>
    </i>
    <i r="3">
      <x v="2"/>
      <x v="249"/>
      <x v="49"/>
      <x v="8"/>
      <x/>
      <x v="38"/>
      <x/>
    </i>
    <i r="5">
      <x v="51"/>
      <x v="9"/>
      <x/>
      <x v="9"/>
      <x/>
    </i>
    <i r="5">
      <x v="53"/>
      <x v="10"/>
      <x/>
      <x v="47"/>
      <x/>
    </i>
    <i r="5">
      <x v="54"/>
      <x v="11"/>
      <x/>
      <x v="75"/>
      <x v="1"/>
    </i>
    <i r="3">
      <x v="3"/>
      <x v="173"/>
      <x v="46"/>
      <x v="21"/>
      <x/>
      <x v="70"/>
      <x/>
    </i>
    <i r="7">
      <x v="1"/>
      <x v="17"/>
      <x/>
    </i>
    <i t="default" r="1">
      <x v="42"/>
    </i>
    <i r="1">
      <x v="43"/>
      <x/>
      <x v="1"/>
      <x v="177"/>
      <x v="47"/>
      <x v="18"/>
      <x/>
      <x v="63"/>
      <x v="1"/>
    </i>
    <i r="3">
      <x v="2"/>
      <x v="177"/>
      <x v="47"/>
      <x v="18"/>
      <x/>
      <x v="63"/>
      <x v="1"/>
    </i>
    <i r="3">
      <x v="3"/>
      <x v="174"/>
      <x v="47"/>
      <x v="16"/>
      <x/>
      <x v="22"/>
      <x/>
    </i>
    <i r="3">
      <x v="4"/>
      <x v="165"/>
      <x v="47"/>
      <x v="23"/>
      <x/>
      <x v="70"/>
      <x/>
    </i>
    <i r="7">
      <x v="1"/>
      <x v="14"/>
      <x/>
    </i>
    <i r="3">
      <x v="5"/>
      <x v="229"/>
      <x v="47"/>
      <x v="21"/>
      <x/>
      <x v="63"/>
      <x v="1"/>
    </i>
    <i r="2">
      <x v="1"/>
      <x v="1"/>
      <x v="175"/>
      <x v="47"/>
      <x v="38"/>
      <x/>
      <x v="47"/>
      <x/>
    </i>
    <i r="3">
      <x v="2"/>
      <x v="175"/>
      <x v="47"/>
      <x v="38"/>
      <x/>
      <x v="47"/>
      <x/>
    </i>
    <i r="3">
      <x v="3"/>
      <x v="165"/>
      <x v="47"/>
      <x v="23"/>
      <x/>
      <x v="70"/>
      <x/>
    </i>
    <i r="7">
      <x v="1"/>
      <x v="14"/>
      <x/>
    </i>
    <i r="2">
      <x v="2"/>
      <x v="1"/>
      <x v="250"/>
      <x v="55"/>
      <x v="8"/>
      <x/>
      <x v="30"/>
      <x/>
    </i>
    <i r="5">
      <x v="56"/>
      <x v="9"/>
      <x/>
      <x v="9"/>
      <x/>
    </i>
    <i r="5">
      <x v="57"/>
      <x v="2"/>
      <x/>
      <x v="64"/>
      <x/>
    </i>
    <i r="5">
      <x v="58"/>
      <x v="3"/>
      <x/>
      <x v="51"/>
      <x/>
    </i>
    <i r="3">
      <x v="2"/>
      <x v="250"/>
      <x v="55"/>
      <x v="8"/>
      <x/>
      <x v="38"/>
      <x/>
    </i>
    <i r="5">
      <x v="56"/>
      <x v="9"/>
      <x/>
      <x v="9"/>
      <x/>
    </i>
    <i r="5">
      <x v="57"/>
      <x v="2"/>
      <x/>
      <x v="64"/>
      <x/>
    </i>
    <i r="5">
      <x v="58"/>
      <x v="3"/>
      <x/>
      <x v="51"/>
      <x/>
    </i>
    <i r="3">
      <x v="3"/>
      <x v="174"/>
      <x v="47"/>
      <x v="16"/>
      <x/>
      <x v="22"/>
      <x/>
    </i>
    <i r="7">
      <x v="1"/>
      <x v="14"/>
      <x/>
    </i>
    <i r="2">
      <x v="3"/>
      <x v="2"/>
      <x v="9"/>
      <x v="47"/>
      <x v="11"/>
      <x/>
      <x v="82"/>
      <x/>
    </i>
    <i r="3">
      <x v="3"/>
      <x v="176"/>
      <x v="47"/>
      <x v="11"/>
      <x/>
      <x v="63"/>
      <x v="1"/>
    </i>
    <i r="2">
      <x v="4"/>
      <x v="1"/>
      <x v="250"/>
      <x v="55"/>
      <x v="8"/>
      <x/>
      <x v="30"/>
      <x/>
    </i>
    <i r="5">
      <x v="56"/>
      <x v="9"/>
      <x/>
      <x v="9"/>
      <x/>
    </i>
    <i r="5">
      <x v="57"/>
      <x v="2"/>
      <x/>
      <x v="16"/>
      <x/>
    </i>
    <i r="5">
      <x v="58"/>
      <x v="3"/>
      <x/>
      <x v="51"/>
      <x/>
    </i>
    <i r="3">
      <x v="2"/>
      <x v="250"/>
      <x v="55"/>
      <x v="8"/>
      <x/>
      <x v="38"/>
      <x/>
    </i>
    <i r="5">
      <x v="56"/>
      <x v="9"/>
      <x/>
      <x v="9"/>
      <x/>
    </i>
    <i r="5">
      <x v="57"/>
      <x v="2"/>
      <x/>
      <x v="16"/>
      <x/>
    </i>
    <i r="5">
      <x v="58"/>
      <x v="3"/>
      <x/>
      <x v="51"/>
      <x/>
    </i>
    <i r="3">
      <x v="3"/>
      <x v="176"/>
      <x v="47"/>
      <x v="11"/>
      <x/>
      <x v="63"/>
      <x v="1"/>
    </i>
    <i t="default" r="1">
      <x v="43"/>
    </i>
    <i r="1">
      <x v="44"/>
      <x/>
      <x v="1"/>
      <x v="174"/>
      <x v="48"/>
      <x v="16"/>
      <x/>
      <x v="22"/>
      <x/>
    </i>
    <i r="3">
      <x v="2"/>
      <x v="9"/>
      <x v="48"/>
      <x v="21"/>
      <x/>
      <x v="19"/>
      <x/>
    </i>
    <i r="3">
      <x v="3"/>
      <x v="177"/>
      <x v="48"/>
      <x v="18"/>
      <x/>
      <x v="63"/>
      <x/>
    </i>
    <i r="3">
      <x v="4"/>
      <x v="177"/>
      <x v="48"/>
      <x v="18"/>
      <x/>
      <x v="63"/>
      <x/>
    </i>
    <i r="2">
      <x v="1"/>
      <x v="1"/>
      <x v="176"/>
      <x v="48"/>
      <x v="26"/>
      <x/>
      <x v="2"/>
      <x/>
    </i>
    <i r="3">
      <x v="2"/>
      <x v="165"/>
      <x v="48"/>
      <x v="23"/>
      <x/>
      <x v="58"/>
      <x/>
    </i>
    <i r="7">
      <x v="1"/>
      <x v="14"/>
      <x/>
    </i>
    <i r="3">
      <x v="3"/>
      <x v="229"/>
      <x v="48"/>
      <x v="3"/>
      <x/>
      <x v="85"/>
      <x v="1"/>
    </i>
    <i r="2">
      <x v="2"/>
      <x v="1"/>
      <x v="250"/>
      <x v="55"/>
      <x v="8"/>
      <x/>
      <x v="30"/>
      <x/>
    </i>
    <i r="5">
      <x v="56"/>
      <x v="9"/>
      <x/>
      <x v="9"/>
      <x/>
    </i>
    <i r="5">
      <x v="57"/>
      <x v="2"/>
      <x/>
      <x v="64"/>
      <x/>
    </i>
    <i r="5">
      <x v="58"/>
      <x v="3"/>
      <x/>
      <x v="51"/>
      <x/>
    </i>
    <i r="3">
      <x v="2"/>
      <x v="250"/>
      <x v="55"/>
      <x v="8"/>
      <x/>
      <x v="38"/>
      <x/>
    </i>
    <i r="5">
      <x v="56"/>
      <x v="9"/>
      <x/>
      <x v="9"/>
      <x/>
    </i>
    <i r="5">
      <x v="57"/>
      <x v="2"/>
      <x/>
      <x v="64"/>
      <x/>
    </i>
    <i r="5">
      <x v="58"/>
      <x v="3"/>
      <x/>
      <x v="51"/>
      <x/>
    </i>
    <i r="3">
      <x v="3"/>
      <x v="176"/>
      <x v="48"/>
      <x v="19"/>
      <x/>
      <x v="2"/>
      <x/>
    </i>
    <i r="7">
      <x v="1"/>
      <x v="34"/>
      <x/>
    </i>
    <i r="3">
      <x v="4"/>
      <x v="174"/>
      <x v="48"/>
      <x v="16"/>
      <x/>
      <x v="22"/>
      <x/>
    </i>
    <i r="7">
      <x v="1"/>
      <x v="14"/>
      <x/>
    </i>
    <i r="2">
      <x v="3"/>
      <x v="2"/>
      <x v="165"/>
      <x v="48"/>
      <x v="23"/>
      <x/>
      <x v="58"/>
      <x/>
    </i>
    <i r="7">
      <x v="1"/>
      <x v="14"/>
      <x/>
    </i>
    <i r="3">
      <x v="3"/>
      <x v="175"/>
      <x v="48"/>
      <x v="20"/>
      <x/>
      <x v="47"/>
      <x/>
    </i>
    <i r="3">
      <x v="4"/>
      <x v="175"/>
      <x v="48"/>
      <x v="20"/>
      <x/>
      <x v="47"/>
      <x/>
    </i>
    <i r="7">
      <x v="1"/>
      <x v="58"/>
      <x/>
    </i>
    <i r="2">
      <x v="4"/>
      <x v="1"/>
      <x v="250"/>
      <x v="55"/>
      <x v="8"/>
      <x/>
      <x v="30"/>
      <x/>
    </i>
    <i r="5">
      <x v="56"/>
      <x v="9"/>
      <x/>
      <x v="9"/>
      <x/>
    </i>
    <i r="5">
      <x v="57"/>
      <x v="2"/>
      <x/>
      <x v="16"/>
      <x/>
    </i>
    <i r="5">
      <x v="58"/>
      <x v="3"/>
      <x/>
      <x v="51"/>
      <x/>
    </i>
    <i r="3">
      <x v="2"/>
      <x v="250"/>
      <x v="55"/>
      <x v="8"/>
      <x/>
      <x v="38"/>
      <x/>
    </i>
    <i r="5">
      <x v="56"/>
      <x v="9"/>
      <x/>
      <x v="9"/>
      <x/>
    </i>
    <i r="5">
      <x v="57"/>
      <x v="2"/>
      <x/>
      <x v="16"/>
      <x/>
    </i>
    <i r="5">
      <x v="58"/>
      <x v="3"/>
      <x/>
      <x v="51"/>
      <x/>
    </i>
    <i t="default" r="1">
      <x v="44"/>
    </i>
    <i t="default">
      <x v="3"/>
    </i>
    <i>
      <x v="5"/>
      <x v="45"/>
      <x/>
      <x v="5"/>
      <x v="179"/>
      <x v="59"/>
      <x v="33"/>
      <x/>
      <x v="72"/>
      <x/>
    </i>
    <i r="2">
      <x v="3"/>
      <x v="5"/>
      <x v="179"/>
      <x v="59"/>
      <x v="32"/>
      <x/>
      <x v="72"/>
      <x/>
    </i>
    <i t="default" r="1">
      <x v="45"/>
    </i>
    <i r="1">
      <x v="47"/>
      <x/>
      <x v="5"/>
      <x v="180"/>
      <x v="61"/>
      <x v="37"/>
      <x/>
      <x v="57"/>
      <x/>
    </i>
    <i r="2">
      <x v="1"/>
      <x v="5"/>
      <x v="37"/>
      <x v="61"/>
      <x v="38"/>
      <x/>
      <x v="5"/>
      <x/>
    </i>
    <i r="4">
      <x v="38"/>
      <x v="61"/>
      <x v="37"/>
      <x/>
      <x v="73"/>
      <x/>
    </i>
    <i r="2">
      <x v="2"/>
      <x v="5"/>
      <x v="180"/>
      <x v="61"/>
      <x v="37"/>
      <x/>
      <x v="72"/>
      <x/>
    </i>
    <i t="default" r="1">
      <x v="47"/>
    </i>
    <i t="default">
      <x v="5"/>
    </i>
    <i>
      <x v="6"/>
      <x v="62"/>
      <x/>
      <x v="5"/>
      <x v="83"/>
      <x v="131"/>
      <x v="38"/>
      <x/>
      <x v="61"/>
      <x/>
    </i>
    <i r="2">
      <x v="1"/>
      <x v="5"/>
      <x v="85"/>
      <x v="131"/>
      <x v="34"/>
      <x/>
      <x v="42"/>
      <x/>
    </i>
    <i r="2">
      <x v="2"/>
      <x v="5"/>
      <x v="84"/>
      <x v="131"/>
      <x v="39"/>
      <x/>
      <x v="28"/>
      <x/>
    </i>
    <i r="2">
      <x v="3"/>
      <x/>
      <x v="87"/>
      <x v="131"/>
      <x v="39"/>
      <x/>
      <x v="55"/>
      <x/>
    </i>
    <i r="3">
      <x v="5"/>
      <x v="86"/>
      <x v="131"/>
      <x v="34"/>
      <x/>
      <x v="42"/>
      <x/>
    </i>
    <i r="2">
      <x v="4"/>
      <x/>
      <x v="82"/>
      <x v="131"/>
      <x v="39"/>
      <x/>
      <x v="12"/>
      <x/>
    </i>
    <i t="default" r="1">
      <x v="62"/>
    </i>
    <i r="1">
      <x v="63"/>
      <x v="2"/>
      <x/>
      <x v="88"/>
      <x v="132"/>
      <x v="34"/>
      <x/>
      <x v="19"/>
      <x/>
    </i>
    <i t="default" r="1">
      <x v="63"/>
    </i>
    <i r="1">
      <x v="67"/>
      <x/>
      <x v="5"/>
      <x v="203"/>
      <x v="136"/>
      <x v="30"/>
      <x/>
      <x v="50"/>
      <x/>
    </i>
    <i r="3">
      <x v="6"/>
      <x v="203"/>
      <x v="136"/>
      <x v="30"/>
      <x/>
      <x v="50"/>
      <x/>
    </i>
    <i r="2">
      <x v="2"/>
      <x v="5"/>
      <x v="203"/>
      <x v="136"/>
      <x v="30"/>
      <x/>
      <x v="50"/>
      <x/>
    </i>
    <i r="3">
      <x v="6"/>
      <x v="203"/>
      <x v="136"/>
      <x v="30"/>
      <x/>
      <x v="50"/>
      <x/>
    </i>
    <i r="2">
      <x v="5"/>
      <x v="1"/>
      <x v="203"/>
      <x v="136"/>
      <x v="30"/>
      <x/>
      <x v="50"/>
      <x/>
    </i>
    <i r="3">
      <x v="2"/>
      <x v="203"/>
      <x v="136"/>
      <x v="30"/>
      <x/>
      <x v="50"/>
      <x/>
    </i>
    <i r="3">
      <x v="3"/>
      <x v="203"/>
      <x v="136"/>
      <x v="30"/>
      <x/>
      <x v="50"/>
      <x/>
    </i>
    <i t="default" r="1">
      <x v="67"/>
    </i>
    <i r="1">
      <x v="71"/>
      <x v="3"/>
      <x v="5"/>
      <x v="93"/>
      <x v="139"/>
      <x v="30"/>
      <x/>
      <x v="20"/>
      <x/>
    </i>
    <i t="default" r="1">
      <x v="71"/>
    </i>
    <i t="default">
      <x v="6"/>
    </i>
    <i>
      <x v="7"/>
      <x v="46"/>
      <x v="1"/>
      <x v="5"/>
      <x v="127"/>
      <x v="60"/>
      <x v="11"/>
      <x/>
      <x v="6"/>
      <x/>
    </i>
    <i r="2">
      <x v="3"/>
      <x v="5"/>
      <x v="127"/>
      <x v="60"/>
      <x v="11"/>
      <x/>
      <x v="70"/>
      <x/>
    </i>
    <i t="default" r="1">
      <x v="46"/>
    </i>
    <i t="default">
      <x v="7"/>
    </i>
    <i>
      <x v="8"/>
      <x v="66"/>
      <x v="1"/>
      <x v="5"/>
      <x v="89"/>
      <x v="135"/>
      <x v="6"/>
      <x/>
      <x/>
      <x/>
    </i>
    <i r="2">
      <x v="2"/>
      <x v="5"/>
      <x v="90"/>
      <x v="135"/>
      <x v="6"/>
      <x/>
      <x/>
      <x/>
    </i>
    <i r="4">
      <x v="92"/>
      <x v="135"/>
      <x v="8"/>
      <x/>
      <x v="22"/>
      <x/>
    </i>
    <i r="2">
      <x v="3"/>
      <x v="5"/>
      <x v="91"/>
      <x v="135"/>
      <x v="9"/>
      <x/>
      <x v="41"/>
      <x/>
    </i>
    <i t="default" r="1">
      <x v="66"/>
    </i>
    <i t="default">
      <x v="8"/>
    </i>
    <i>
      <x v="9"/>
      <x v="61"/>
      <x v="3"/>
      <x v="4"/>
      <x v="126"/>
      <x v="130"/>
      <x v="23"/>
      <x/>
      <x v="83"/>
      <x/>
    </i>
    <i r="3">
      <x v="5"/>
      <x v="126"/>
      <x v="130"/>
      <x v="23"/>
      <x/>
      <x v="83"/>
      <x/>
    </i>
    <i r="2">
      <x v="4"/>
      <x v="1"/>
      <x v="126"/>
      <x v="130"/>
      <x v="23"/>
      <x/>
      <x v="83"/>
      <x/>
    </i>
    <i r="3">
      <x v="2"/>
      <x v="126"/>
      <x v="130"/>
      <x v="23"/>
      <x/>
      <x v="83"/>
      <x/>
    </i>
    <i t="default" r="1">
      <x v="61"/>
    </i>
    <i t="default">
      <x v="9"/>
    </i>
    <i t="grand">
      <x/>
    </i>
  </rowItems>
  <colItems count="1">
    <i/>
  </colItems>
  <dataFields count="1">
    <dataField name="合計 / HRクラスコマ数" fld="42" baseField="14" baseItem="8"/>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itemPrintTitles="1" createdVersion="5" indent="0" compact="0" compactData="0" gridDropZones="1" multipleFieldFilters="0">
  <location ref="A3:K1108" firstHeaderRow="2" firstDataRow="2" firstDataCol="10"/>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57">
        <item x="188"/>
        <item m="1" x="247"/>
        <item x="94"/>
        <item x="98"/>
        <item x="93"/>
        <item x="95"/>
        <item x="100"/>
        <item x="99"/>
        <item x="97"/>
        <item x="90"/>
        <item x="91"/>
        <item x="21"/>
        <item x="123"/>
        <item x="120"/>
        <item x="122"/>
        <item x="126"/>
        <item x="129"/>
        <item x="128"/>
        <item x="186"/>
        <item x="5"/>
        <item x="6"/>
        <item x="73"/>
        <item x="75"/>
        <item x="78"/>
        <item x="77"/>
        <item x="180"/>
        <item x="4"/>
        <item x="3"/>
        <item x="68"/>
        <item x="67"/>
        <item x="83"/>
        <item x="16"/>
        <item x="108"/>
        <item m="1" x="242"/>
        <item x="71"/>
        <item x="70"/>
        <item x="69"/>
        <item x="208"/>
        <item x="207"/>
        <item x="117"/>
        <item x="26"/>
        <item x="119"/>
        <item x="118"/>
        <item x="27"/>
        <item x="116"/>
        <item x="133"/>
        <item x="35"/>
        <item x="132"/>
        <item x="34"/>
        <item x="131"/>
        <item x="31"/>
        <item x="32"/>
        <item x="130"/>
        <item x="29"/>
        <item x="28"/>
        <item x="159"/>
        <item x="38"/>
        <item x="157"/>
        <item x="39"/>
        <item x="156"/>
        <item x="37"/>
        <item x="170"/>
        <item x="42"/>
        <item x="163"/>
        <item x="43"/>
        <item x="44"/>
        <item x="154"/>
        <item x="155"/>
        <item x="150"/>
        <item x="153"/>
        <item x="149"/>
        <item x="151"/>
        <item x="144"/>
        <item x="140"/>
        <item x="139"/>
        <item x="141"/>
        <item x="137"/>
        <item x="138"/>
        <item x="142"/>
        <item x="143"/>
        <item x="160"/>
        <item x="162"/>
        <item x="226"/>
        <item x="227"/>
        <item x="228"/>
        <item x="225"/>
        <item x="230"/>
        <item x="229"/>
        <item x="231"/>
        <item x="232"/>
        <item x="234"/>
        <item x="235"/>
        <item x="233"/>
        <item x="237"/>
        <item x="51"/>
        <item x="48"/>
        <item x="46"/>
        <item x="49"/>
        <item x="45"/>
        <item x="183"/>
        <item x="195"/>
        <item x="53"/>
        <item x="54"/>
        <item x="200"/>
        <item x="59"/>
        <item x="216"/>
        <item x="217"/>
        <item x="221"/>
        <item x="222"/>
        <item x="218"/>
        <item x="223"/>
        <item x="219"/>
        <item x="220"/>
        <item x="214"/>
        <item x="215"/>
        <item x="213"/>
        <item x="65"/>
        <item x="146"/>
        <item x="147"/>
        <item x="165"/>
        <item x="166"/>
        <item x="167"/>
        <item m="1" x="256"/>
        <item m="1" x="248"/>
        <item x="127"/>
        <item x="192"/>
        <item x="224"/>
        <item x="206"/>
        <item x="92"/>
        <item x="96"/>
        <item x="101"/>
        <item x="125"/>
        <item x="121"/>
        <item m="1" x="250"/>
        <item x="175"/>
        <item m="1" x="251"/>
        <item m="1" x="253"/>
        <item x="76"/>
        <item x="74"/>
        <item x="7"/>
        <item m="1" x="244"/>
        <item m="1" x="243"/>
        <item x="2"/>
        <item x="0"/>
        <item x="1"/>
        <item m="1" x="249"/>
        <item m="1" x="246"/>
        <item x="82"/>
        <item x="81"/>
        <item x="13"/>
        <item x="15"/>
        <item x="14"/>
        <item x="104"/>
        <item x="103"/>
        <item x="105"/>
        <item x="52"/>
        <item x="113"/>
        <item x="112"/>
        <item x="84"/>
        <item x="72"/>
        <item x="17"/>
        <item x="12"/>
        <item x="86"/>
        <item x="10"/>
        <item x="11"/>
        <item x="22"/>
        <item x="110"/>
        <item x="102"/>
        <item m="1" x="255"/>
        <item x="18"/>
        <item x="8"/>
        <item x="80"/>
        <item x="19"/>
        <item x="20"/>
        <item x="23"/>
        <item x="25"/>
        <item x="24"/>
        <item x="111"/>
        <item m="1" x="252"/>
        <item x="205"/>
        <item x="209"/>
        <item x="33"/>
        <item x="30"/>
        <item x="36"/>
        <item x="40"/>
        <item x="158"/>
        <item x="169"/>
        <item x="41"/>
        <item x="171"/>
        <item x="152"/>
        <item x="148"/>
        <item x="135"/>
        <item x="134"/>
        <item x="136"/>
        <item x="161"/>
        <item x="172"/>
        <item x="173"/>
        <item x="56"/>
        <item x="63"/>
        <item x="210"/>
        <item m="1" x="254"/>
        <item x="145"/>
        <item x="164"/>
        <item x="236"/>
        <item x="185"/>
        <item x="47"/>
        <item x="50"/>
        <item x="184"/>
        <item x="88"/>
        <item x="191"/>
        <item x="193"/>
        <item x="189"/>
        <item x="187"/>
        <item x="196"/>
        <item x="203"/>
        <item x="202"/>
        <item x="201"/>
        <item x="60"/>
        <item x="57"/>
        <item x="58"/>
        <item x="61"/>
        <item x="62"/>
        <item x="204"/>
        <item x="168"/>
        <item x="55"/>
        <item m="1" x="245"/>
        <item x="124"/>
        <item x="181"/>
        <item x="9"/>
        <item x="64"/>
        <item x="114"/>
        <item x="85"/>
        <item x="106"/>
        <item x="66"/>
        <item x="79"/>
        <item x="87"/>
        <item x="89"/>
        <item x="107"/>
        <item x="109"/>
        <item x="115"/>
        <item x="174"/>
        <item x="176"/>
        <item x="177"/>
        <item x="178"/>
        <item x="179"/>
        <item x="182"/>
        <item x="190"/>
        <item x="194"/>
        <item x="197"/>
        <item x="198"/>
        <item x="199"/>
        <item x="211"/>
        <item x="212"/>
        <item x="238"/>
        <item x="239"/>
        <item x="240"/>
        <item x="241"/>
      </items>
    </pivotField>
    <pivotField compact="0" outline="0" showAll="0"/>
    <pivotField compact="0" outline="0" showAll="0"/>
    <pivotField compact="0" outline="0" showAll="0"/>
    <pivotField compact="0" outline="0" showAll="0"/>
    <pivotField axis="axisRow" compact="0" outline="0" showAll="0" defaultSubtotal="0">
      <items count="209">
        <item x="55"/>
        <item x="73"/>
        <item x="74"/>
        <item x="77"/>
        <item x="10"/>
        <item x="16"/>
        <item x="59"/>
        <item x="52"/>
        <item x="56"/>
        <item x="7"/>
        <item x="14"/>
        <item x="15"/>
        <item x="17"/>
        <item x="18"/>
        <item x="109"/>
        <item x="19"/>
        <item x="21"/>
        <item x="22"/>
        <item x="23"/>
        <item x="62"/>
        <item x="68"/>
        <item x="72"/>
        <item x="114"/>
        <item x="115"/>
        <item x="116"/>
        <item x="64"/>
        <item x="70"/>
        <item x="128"/>
        <item x="20"/>
        <item x="66"/>
        <item x="130"/>
        <item x="63"/>
        <item x="69"/>
        <item x="26"/>
        <item x="85"/>
        <item x="104"/>
        <item x="105"/>
        <item x="36"/>
        <item x="37"/>
        <item x="106"/>
        <item x="125"/>
        <item x="43"/>
        <item x="123"/>
        <item x="42"/>
        <item x="30"/>
        <item x="65"/>
        <item x="71"/>
        <item m="1" x="202"/>
        <item x="34"/>
        <item x="75"/>
        <item m="1" x="177"/>
        <item x="61"/>
        <item x="76"/>
        <item x="0"/>
        <item x="1"/>
        <item x="2"/>
        <item x="3"/>
        <item x="4"/>
        <item m="1" x="168"/>
        <item m="1" x="169"/>
        <item x="11"/>
        <item x="50"/>
        <item x="57"/>
        <item m="1" x="188"/>
        <item m="1" x="189"/>
        <item m="1" x="164"/>
        <item m="1" x="187"/>
        <item m="1" x="190"/>
        <item x="96"/>
        <item x="97"/>
        <item x="100"/>
        <item x="101"/>
        <item x="107"/>
        <item x="67"/>
        <item x="87"/>
        <item x="88"/>
        <item x="89"/>
        <item x="90"/>
        <item x="91"/>
        <item x="92"/>
        <item x="93"/>
        <item x="31"/>
        <item x="32"/>
        <item x="102"/>
        <item x="103"/>
        <item x="110"/>
        <item m="1" x="195"/>
        <item x="111"/>
        <item x="112"/>
        <item m="1" x="200"/>
        <item x="113"/>
        <item x="39"/>
        <item m="1" x="204"/>
        <item x="40"/>
        <item m="1" x="184"/>
        <item m="1" x="181"/>
        <item m="1" x="179"/>
        <item x="129"/>
        <item x="131"/>
        <item x="132"/>
        <item x="82"/>
        <item m="1" x="172"/>
        <item x="81"/>
        <item x="80"/>
        <item x="84"/>
        <item x="83"/>
        <item m="1" x="165"/>
        <item x="28"/>
        <item x="29"/>
        <item x="41"/>
        <item x="45"/>
        <item x="46"/>
        <item x="126"/>
        <item x="124"/>
        <item x="48"/>
        <item x="44"/>
        <item x="47"/>
        <item m="1" x="191"/>
        <item m="1" x="192"/>
        <item m="1" x="193"/>
        <item m="1" x="174"/>
        <item m="1" x="176"/>
        <item m="1" x="178"/>
        <item m="1" x="158"/>
        <item m="1" x="160"/>
        <item m="1" x="207"/>
        <item m="1" x="208"/>
        <item m="1" x="180"/>
        <item m="1" x="182"/>
        <item m="1" x="183"/>
        <item m="1" x="161"/>
        <item m="1" x="162"/>
        <item m="1" x="163"/>
        <item m="1" x="197"/>
        <item m="1" x="198"/>
        <item m="1" x="199"/>
        <item m="1" x="201"/>
        <item m="1" x="166"/>
        <item m="1" x="185"/>
        <item m="1" x="203"/>
        <item m="1" x="167"/>
        <item m="1" x="186"/>
        <item m="1" x="170"/>
        <item m="1" x="194"/>
        <item m="1" x="171"/>
        <item m="1" x="206"/>
        <item m="1" x="205"/>
        <item m="1" x="196"/>
        <item x="108"/>
        <item x="79"/>
        <item m="1" x="159"/>
        <item m="1" x="173"/>
        <item x="78"/>
        <item x="5"/>
        <item m="1" x="175"/>
        <item x="24"/>
        <item x="86"/>
        <item x="60"/>
        <item x="53"/>
        <item x="58"/>
        <item x="35"/>
        <item x="6"/>
        <item x="8"/>
        <item x="9"/>
        <item x="12"/>
        <item x="13"/>
        <item x="25"/>
        <item x="27"/>
        <item x="33"/>
        <item x="38"/>
        <item x="49"/>
        <item x="51"/>
        <item x="54"/>
        <item x="94"/>
        <item x="95"/>
        <item x="98"/>
        <item x="99"/>
        <item x="117"/>
        <item x="118"/>
        <item x="119"/>
        <item x="120"/>
        <item x="121"/>
        <item x="122"/>
        <item x="127"/>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compact="0" outline="0" showAll="0" defaultSubtotal="0">
      <items count="3">
        <item x="1"/>
        <item x="0"/>
        <item h="1" m="1" x="2"/>
      </items>
    </pivotField>
    <pivotField axis="axisRow" compact="0" outline="0" showAll="0">
      <items count="110">
        <item x="57"/>
        <item x="65"/>
        <item x="64"/>
        <item x="7"/>
        <item x="23"/>
        <item x="5"/>
        <item x="1"/>
        <item x="46"/>
        <item x="56"/>
        <item x="55"/>
        <item x="8"/>
        <item x="34"/>
        <item x="44"/>
        <item x="31"/>
        <item x="74"/>
        <item x="41"/>
        <item x="24"/>
        <item x="28"/>
        <item x="25"/>
        <item x="26"/>
        <item x="50"/>
        <item x="68"/>
        <item x="69"/>
        <item x="33"/>
        <item x="12"/>
        <item x="75"/>
        <item x="27"/>
        <item x="30"/>
        <item x="77"/>
        <item x="53"/>
        <item x="78"/>
        <item x="72"/>
        <item x="71"/>
        <item x="70"/>
        <item x="73"/>
        <item x="21"/>
        <item x="15"/>
        <item x="45"/>
        <item x="3"/>
        <item x="67"/>
        <item x="39"/>
        <item x="37"/>
        <item x="54"/>
        <item x="35"/>
        <item x="0"/>
        <item x="36"/>
        <item x="62"/>
        <item x="38"/>
        <item x="40"/>
        <item x="18"/>
        <item x="22"/>
        <item x="48"/>
        <item x="49"/>
        <item x="60"/>
        <item x="11"/>
        <item x="4"/>
        <item x="9"/>
        <item x="6"/>
        <item x="63"/>
        <item x="19"/>
        <item x="79"/>
        <item x="32"/>
        <item x="42"/>
        <item x="43"/>
        <item x="2"/>
        <item x="51"/>
        <item x="47"/>
        <item x="13"/>
        <item x="59"/>
        <item x="52"/>
        <item x="20"/>
        <item x="17"/>
        <item x="14"/>
        <item x="16"/>
        <item x="10"/>
        <item x="29"/>
        <item m="1" x="96"/>
        <item x="76"/>
        <item m="1" x="103"/>
        <item m="1" x="106"/>
        <item m="1" x="107"/>
        <item x="61"/>
        <item x="66"/>
        <item x="81"/>
        <item m="1" x="102"/>
        <item x="80"/>
        <item m="1" x="101"/>
        <item m="1" x="105"/>
        <item m="1" x="93"/>
        <item m="1" x="95"/>
        <item m="1" x="100"/>
        <item m="1" x="104"/>
        <item x="82"/>
        <item x="83"/>
        <item m="1" x="98"/>
        <item x="85"/>
        <item x="86"/>
        <item m="1" x="97"/>
        <item x="88"/>
        <item m="1" x="94"/>
        <item m="1" x="108"/>
        <item x="91"/>
        <item m="1" x="99"/>
        <item x="58"/>
        <item x="84"/>
        <item x="87"/>
        <item x="89"/>
        <item x="90"/>
        <item x="92"/>
        <item t="default"/>
      </items>
    </pivotField>
    <pivotField axis="axisRow" compact="0" outline="0" showAll="0" defaultSubtotal="0">
      <items count="10">
        <item x="4"/>
        <item x="0"/>
        <item x="1"/>
        <item x="2"/>
        <item x="3"/>
        <item m="1" x="9"/>
        <item x="8"/>
        <item x="6"/>
        <item x="7"/>
        <item x="5"/>
      </items>
    </pivotField>
    <pivotField axis="axisRow" compact="0" outline="0" showAll="0" sortType="ascending" defaultSubtotal="0">
      <items count="8">
        <item x="6"/>
        <item x="3"/>
        <item x="1"/>
        <item x="0"/>
        <item x="2"/>
        <item x="4"/>
        <item x="7"/>
        <item x="5"/>
      </items>
    </pivotField>
    <pivotField axis="axisRow" compact="0" outline="0" showAll="0" sortType="ascending" defaultSubtotal="0">
      <items count="46">
        <item x="36"/>
        <item x="33"/>
        <item x="20"/>
        <item x="22"/>
        <item x="44"/>
        <item x="45"/>
        <item x="39"/>
        <item x="11"/>
        <item x="2"/>
        <item x="17"/>
        <item x="32"/>
        <item x="6"/>
        <item x="35"/>
        <item x="9"/>
        <item x="30"/>
        <item x="31"/>
        <item x="3"/>
        <item x="4"/>
        <item x="8"/>
        <item x="23"/>
        <item x="24"/>
        <item x="7"/>
        <item x="1"/>
        <item x="13"/>
        <item x="14"/>
        <item x="29"/>
        <item x="10"/>
        <item x="18"/>
        <item x="19"/>
        <item x="40"/>
        <item x="28"/>
        <item x="5"/>
        <item x="21"/>
        <item x="25"/>
        <item x="16"/>
        <item x="12"/>
        <item x="27"/>
        <item x="0"/>
        <item x="15"/>
        <item x="26"/>
        <item x="38"/>
        <item x="43"/>
        <item x="34"/>
        <item x="37"/>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axis="axisRow" compact="0" outline="0" showAll="0">
      <items count="12">
        <item x="3"/>
        <item x="0"/>
        <item x="2"/>
        <item x="1"/>
        <item x="7"/>
        <item x="5"/>
        <item sd="0" x="9"/>
        <item sd="0" x="6"/>
        <item sd="0" x="8"/>
        <item sd="0" x="4"/>
        <item sd="0" m="1" x="10"/>
        <item t="default"/>
      </items>
    </pivotField>
    <pivotField axis="axisRow" compact="0" outline="0" showAll="0" defaultSubtotal="0">
      <items count="5">
        <item x="0"/>
        <item x="2"/>
        <item x="1"/>
        <item x="3"/>
        <item x="4"/>
      </items>
    </pivotField>
    <pivotField axis="axisRow" compact="0" outline="0" showAll="0" defaultSubtotal="0">
      <items count="6">
        <item x="1"/>
        <item x="0"/>
        <item x="4"/>
        <item x="3"/>
        <item x="2"/>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10">
    <field x="24"/>
    <field x="25"/>
    <field x="26"/>
    <field x="14"/>
    <field x="15"/>
    <field x="16"/>
    <field x="17"/>
    <field x="13"/>
    <field x="12"/>
    <field x="7"/>
  </rowFields>
  <rowItems count="1104">
    <i>
      <x/>
      <x/>
      <x/>
      <x v="11"/>
      <x/>
      <x v="1"/>
      <x v="35"/>
      <x/>
      <x v="179"/>
      <x v="251"/>
    </i>
    <i r="8">
      <x v="182"/>
      <x v="252"/>
    </i>
    <i r="5">
      <x v="5"/>
      <x v="27"/>
      <x/>
      <x v="109"/>
      <x v="229"/>
    </i>
    <i r="4">
      <x v="1"/>
      <x v="2"/>
      <x v="37"/>
      <x v="1"/>
      <x v="109"/>
      <x v="43"/>
    </i>
    <i r="5">
      <x v="3"/>
      <x v="35"/>
      <x/>
      <x v="15"/>
      <x v="39"/>
    </i>
    <i r="5">
      <x v="4"/>
      <x v="38"/>
      <x/>
      <x v="15"/>
      <x v="40"/>
    </i>
    <i r="5">
      <x v="5"/>
      <x v="38"/>
      <x/>
      <x v="14"/>
      <x v="37"/>
    </i>
    <i r="4">
      <x v="2"/>
      <x v="1"/>
      <x v="30"/>
      <x/>
      <x v="109"/>
      <x v="39"/>
    </i>
    <i r="5">
      <x v="4"/>
      <x v="39"/>
      <x/>
      <x v="46"/>
      <x v="121"/>
    </i>
    <i r="4">
      <x v="3"/>
      <x v="1"/>
      <x v="35"/>
      <x/>
      <x v="28"/>
      <x v="39"/>
    </i>
    <i r="5">
      <x v="2"/>
      <x v="38"/>
      <x/>
      <x v="28"/>
      <x v="40"/>
    </i>
    <i r="5">
      <x v="3"/>
      <x v="38"/>
      <x/>
      <x v="109"/>
      <x v="40"/>
    </i>
    <i r="5">
      <x v="4"/>
      <x v="35"/>
      <x/>
      <x v="179"/>
      <x v="251"/>
    </i>
    <i r="8">
      <x v="182"/>
      <x v="252"/>
    </i>
    <i r="4">
      <x v="4"/>
      <x v="1"/>
      <x v="35"/>
      <x/>
      <x v="179"/>
      <x v="251"/>
    </i>
    <i r="8">
      <x v="182"/>
      <x v="252"/>
    </i>
    <i r="5">
      <x v="2"/>
      <x v="30"/>
      <x v="1"/>
      <x v="18"/>
      <x v="65"/>
    </i>
    <i t="default" r="3">
      <x v="11"/>
    </i>
    <i r="3">
      <x v="17"/>
      <x/>
      <x v="2"/>
      <x v="30"/>
      <x/>
      <x v="85"/>
      <x v="199"/>
    </i>
    <i r="8">
      <x v="87"/>
      <x v="199"/>
    </i>
    <i r="5">
      <x v="3"/>
      <x v="40"/>
      <x/>
      <x v="85"/>
      <x v="198"/>
    </i>
    <i r="5">
      <x v="4"/>
      <x v="33"/>
      <x/>
      <x v="51"/>
      <x v="132"/>
    </i>
    <i r="5">
      <x v="5"/>
      <x v="33"/>
      <x/>
      <x v="72"/>
      <x v="179"/>
    </i>
    <i r="4">
      <x v="1"/>
      <x v="2"/>
      <x v="33"/>
      <x v="1"/>
      <x v="16"/>
      <x v="182"/>
    </i>
    <i r="5">
      <x v="5"/>
      <x v="30"/>
      <x/>
      <x v="51"/>
      <x v="229"/>
    </i>
    <i r="4">
      <x v="2"/>
      <x v="2"/>
      <x v="30"/>
      <x/>
      <x v="85"/>
      <x v="199"/>
    </i>
    <i r="8">
      <x v="87"/>
      <x v="199"/>
    </i>
    <i r="5">
      <x v="3"/>
      <x v="40"/>
      <x/>
      <x v="85"/>
      <x v="198"/>
    </i>
    <i r="5">
      <x v="4"/>
      <x v="38"/>
      <x v="1"/>
      <x v="16"/>
      <x v="182"/>
    </i>
    <i r="5">
      <x v="5"/>
      <x v="37"/>
      <x/>
      <x v="14"/>
      <x v="180"/>
    </i>
    <i r="4">
      <x v="3"/>
      <x v="3"/>
      <x v="39"/>
      <x v="1"/>
      <x v="17"/>
      <x v="58"/>
    </i>
    <i r="5">
      <x v="4"/>
      <x v="32"/>
      <x/>
      <x v="51"/>
      <x v="132"/>
    </i>
    <i r="5">
      <x v="5"/>
      <x v="32"/>
      <x/>
      <x v="72"/>
      <x v="179"/>
    </i>
    <i r="4">
      <x v="4"/>
      <x v="2"/>
      <x/>
      <x/>
      <x v="51"/>
      <x v="11"/>
    </i>
    <i t="default" r="3">
      <x v="17"/>
    </i>
    <i r="3">
      <x v="21"/>
      <x/>
      <x v="1"/>
      <x v="33"/>
      <x/>
      <x v="177"/>
      <x v="251"/>
    </i>
    <i r="8">
      <x v="180"/>
      <x v="252"/>
    </i>
    <i r="4">
      <x v="1"/>
      <x v="1"/>
      <x v="29"/>
      <x/>
      <x v="15"/>
      <x v="229"/>
    </i>
    <i r="5">
      <x v="2"/>
      <x v="29"/>
      <x/>
      <x v="15"/>
      <x v="44"/>
    </i>
    <i r="5">
      <x v="3"/>
      <x v="29"/>
      <x/>
      <x v="109"/>
      <x v="44"/>
    </i>
    <i r="4">
      <x v="2"/>
      <x v="1"/>
      <x v="32"/>
      <x/>
      <x v="15"/>
      <x v="36"/>
    </i>
    <i r="4">
      <x v="3"/>
      <x v="2"/>
      <x v="27"/>
      <x/>
      <x v="109"/>
      <x v="41"/>
    </i>
    <i r="5">
      <x v="3"/>
      <x v="29"/>
      <x/>
      <x v="15"/>
      <x v="41"/>
    </i>
    <i r="5">
      <x v="4"/>
      <x v="33"/>
      <x/>
      <x v="177"/>
      <x v="251"/>
    </i>
    <i r="8">
      <x v="180"/>
      <x v="252"/>
    </i>
    <i r="5">
      <x v="5"/>
      <x v="30"/>
      <x/>
      <x v="99"/>
      <x v="93"/>
    </i>
    <i r="4">
      <x v="4"/>
      <x v="1"/>
      <x v="33"/>
      <x/>
      <x v="177"/>
      <x v="251"/>
    </i>
    <i r="8">
      <x v="180"/>
      <x v="252"/>
    </i>
    <i r="5">
      <x v="2"/>
      <x v="29"/>
      <x/>
      <x v="109"/>
      <x v="36"/>
    </i>
    <i t="default" r="3">
      <x v="21"/>
    </i>
    <i r="3">
      <x v="22"/>
      <x/>
      <x v="4"/>
      <x v="28"/>
      <x/>
      <x v="23"/>
      <x v="159"/>
    </i>
    <i r="4">
      <x v="1"/>
      <x v="1"/>
      <x v="34"/>
      <x/>
      <x v="28"/>
      <x v="11"/>
    </i>
    <i r="5">
      <x v="3"/>
      <x v="9"/>
      <x/>
      <x v="41"/>
      <x v="182"/>
    </i>
    <i r="6">
      <x v="10"/>
      <x/>
      <x v="111"/>
      <x v="182"/>
    </i>
    <i r="5">
      <x v="4"/>
      <x v="9"/>
      <x/>
      <x v="41"/>
      <x v="182"/>
    </i>
    <i r="6">
      <x v="10"/>
      <x/>
      <x v="111"/>
      <x v="182"/>
    </i>
    <i r="4">
      <x v="2"/>
      <x v="1"/>
      <x v="31"/>
      <x/>
      <x v="28"/>
      <x v="35"/>
    </i>
    <i r="5">
      <x v="3"/>
      <x v="34"/>
      <x/>
      <x v="29"/>
      <x v="182"/>
    </i>
    <i r="5">
      <x v="4"/>
      <x v="28"/>
      <x/>
      <x v="23"/>
      <x v="159"/>
    </i>
    <i r="4">
      <x v="3"/>
      <x v="1"/>
      <x v="27"/>
      <x/>
      <x v="109"/>
      <x v="35"/>
    </i>
    <i r="5">
      <x v="2"/>
      <x v="37"/>
      <x/>
      <x v="29"/>
      <x v="182"/>
    </i>
    <i r="5">
      <x v="3"/>
      <x v="28"/>
      <x/>
      <x v="28"/>
      <x v="44"/>
    </i>
    <i r="5">
      <x v="4"/>
      <x v="28"/>
      <x/>
      <x v="23"/>
      <x v="159"/>
    </i>
    <i r="4">
      <x v="4"/>
      <x v="1"/>
      <x v="28"/>
      <x/>
      <x v="15"/>
      <x v="35"/>
    </i>
    <i r="5">
      <x v="2"/>
      <x v="34"/>
      <x/>
      <x v="28"/>
      <x v="229"/>
    </i>
    <i r="5">
      <x v="3"/>
      <x v="34"/>
      <x/>
      <x v="28"/>
      <x v="36"/>
    </i>
    <i t="default" r="3">
      <x v="22"/>
    </i>
    <i r="3">
      <x v="23"/>
      <x/>
      <x v="2"/>
      <x v="32"/>
      <x/>
      <x v="91"/>
      <x v="199"/>
    </i>
    <i r="8">
      <x v="93"/>
      <x v="199"/>
    </i>
    <i r="5">
      <x v="3"/>
      <x v="31"/>
      <x/>
      <x v="91"/>
      <x v="198"/>
    </i>
    <i r="5">
      <x v="5"/>
      <x v="37"/>
      <x/>
      <x v="14"/>
      <x v="180"/>
    </i>
    <i r="4">
      <x v="1"/>
      <x v="1"/>
      <x v="10"/>
      <x/>
      <x v="110"/>
      <x v="47"/>
    </i>
    <i r="5">
      <x v="2"/>
      <x v="10"/>
      <x/>
      <x v="110"/>
      <x v="48"/>
    </i>
    <i r="5">
      <x v="3"/>
      <x v="16"/>
      <x/>
      <x v="42"/>
      <x v="184"/>
    </i>
    <i r="5">
      <x v="4"/>
      <x v="16"/>
      <x/>
      <x v="42"/>
      <x v="184"/>
    </i>
    <i r="4">
      <x v="2"/>
      <x v="2"/>
      <x v="32"/>
      <x/>
      <x v="91"/>
      <x v="199"/>
    </i>
    <i r="8">
      <x v="93"/>
      <x v="199"/>
    </i>
    <i r="5">
      <x v="3"/>
      <x v="31"/>
      <x/>
      <x v="91"/>
      <x v="198"/>
    </i>
    <i r="5">
      <x v="5"/>
      <x v="3"/>
      <x/>
      <x v="113"/>
      <x v="229"/>
    </i>
    <i r="4">
      <x v="3"/>
      <x v="2"/>
      <x v="36"/>
      <x v="1"/>
      <x v="18"/>
      <x v="62"/>
    </i>
    <i r="5">
      <x v="3"/>
      <x v="30"/>
      <x/>
      <x v="113"/>
      <x v="9"/>
    </i>
    <i r="5">
      <x v="4"/>
      <x v="30"/>
      <x/>
      <x v="29"/>
      <x v="49"/>
    </i>
    <i r="4">
      <x v="4"/>
      <x v="1"/>
      <x v="31"/>
      <x/>
      <x v="29"/>
      <x v="50"/>
    </i>
    <i t="default" r="3">
      <x v="23"/>
    </i>
    <i r="3">
      <x v="25"/>
      <x/>
      <x v="2"/>
      <x v="34"/>
      <x/>
      <x v="43"/>
      <x v="11"/>
    </i>
    <i r="5">
      <x v="4"/>
      <x v="35"/>
      <x/>
      <x v="17"/>
      <x v="59"/>
    </i>
    <i r="4">
      <x v="1"/>
      <x v="1"/>
      <x v="9"/>
      <x/>
      <x v="43"/>
      <x v="45"/>
    </i>
    <i r="5">
      <x v="2"/>
      <x v="9"/>
      <x/>
      <x v="43"/>
      <x v="46"/>
    </i>
    <i r="5">
      <x v="4"/>
      <x v="35"/>
      <x/>
      <x v="17"/>
      <x v="60"/>
    </i>
    <i r="4">
      <x v="2"/>
      <x v="1"/>
      <x v="21"/>
      <x/>
      <x v="46"/>
      <x v="119"/>
    </i>
    <i r="5">
      <x v="2"/>
      <x v="21"/>
      <x/>
      <x v="46"/>
      <x v="120"/>
    </i>
    <i r="5">
      <x v="3"/>
      <x v="3"/>
      <x/>
      <x v="42"/>
      <x v="59"/>
    </i>
    <i r="5">
      <x v="4"/>
      <x v="3"/>
      <x/>
      <x v="42"/>
      <x v="60"/>
    </i>
    <i r="4">
      <x v="3"/>
      <x v="2"/>
      <x v="34"/>
      <x/>
      <x v="41"/>
      <x v="49"/>
    </i>
    <i r="5">
      <x v="3"/>
      <x v="34"/>
      <x/>
      <x v="41"/>
      <x v="50"/>
    </i>
    <i r="5">
      <x v="5"/>
      <x v="33"/>
      <x/>
      <x v="43"/>
      <x v="229"/>
    </i>
    <i r="4">
      <x v="4"/>
      <x v="2"/>
      <x v="33"/>
      <x/>
      <x v="16"/>
      <x v="45"/>
    </i>
    <i r="5">
      <x v="3"/>
      <x v="33"/>
      <x/>
      <x v="16"/>
      <x v="46"/>
    </i>
    <i t="default" r="3">
      <x v="25"/>
    </i>
    <i r="3">
      <x v="26"/>
      <x/>
      <x v="2"/>
      <x v="38"/>
      <x/>
      <x v="25"/>
      <x v="201"/>
    </i>
    <i r="5">
      <x v="3"/>
      <x v="3"/>
      <x/>
      <x v="112"/>
      <x v="107"/>
    </i>
    <i r="5">
      <x v="4"/>
      <x v="3"/>
      <x/>
      <x v="112"/>
      <x v="108"/>
    </i>
    <i r="5">
      <x v="5"/>
      <x v="38"/>
      <x/>
      <x v="27"/>
      <x v="83"/>
    </i>
    <i r="4">
      <x v="1"/>
      <x v="4"/>
      <x v="41"/>
      <x/>
      <x v="112"/>
      <x v="9"/>
    </i>
    <i r="5">
      <x v="5"/>
      <x v="41"/>
      <x/>
      <x v="112"/>
      <x v="229"/>
    </i>
    <i r="4">
      <x v="2"/>
      <x v="1"/>
      <x v="38"/>
      <x/>
      <x v="26"/>
      <x v="202"/>
    </i>
    <i r="5">
      <x v="2"/>
      <x v="38"/>
      <x/>
      <x v="26"/>
      <x v="202"/>
    </i>
    <i r="5">
      <x v="5"/>
      <x v="34"/>
      <x/>
      <x v="25"/>
      <x v="229"/>
    </i>
    <i r="4">
      <x v="3"/>
      <x v="1"/>
      <x v="38"/>
      <x/>
      <x v="26"/>
      <x v="202"/>
    </i>
    <i r="5">
      <x v="2"/>
      <x v="38"/>
      <x v="1"/>
      <x v="28"/>
      <x v="40"/>
    </i>
    <i r="5">
      <x v="3"/>
      <x v="35"/>
      <x/>
      <x v="25"/>
      <x v="11"/>
    </i>
    <i r="4">
      <x v="4"/>
      <x v="2"/>
      <x v="38"/>
      <x/>
      <x v="25"/>
      <x v="201"/>
    </i>
    <i r="5">
      <x v="3"/>
      <x v="38"/>
      <x/>
      <x v="25"/>
      <x v="201"/>
    </i>
    <i t="default" r="3">
      <x v="26"/>
    </i>
    <i r="3">
      <x v="27"/>
      <x/>
      <x v="3"/>
      <x v="38"/>
      <x/>
      <x v="18"/>
      <x v="63"/>
    </i>
    <i r="4">
      <x v="1"/>
      <x v="2"/>
      <x v="33"/>
      <x/>
      <x v="16"/>
      <x v="182"/>
    </i>
    <i r="4">
      <x v="2"/>
      <x v="2"/>
      <x/>
      <x/>
      <x v="17"/>
      <x v="57"/>
    </i>
    <i r="5">
      <x v="3"/>
      <x v="33"/>
      <x/>
      <x v="111"/>
      <x v="105"/>
    </i>
    <i r="5">
      <x v="4"/>
      <x v="38"/>
      <x/>
      <x v="16"/>
      <x v="182"/>
    </i>
    <i r="5">
      <x v="5"/>
      <x v="39"/>
      <x/>
      <x v="27"/>
      <x v="84"/>
    </i>
    <i r="4">
      <x v="3"/>
      <x v="1"/>
      <x v="33"/>
      <x/>
      <x v="16"/>
      <x v="229"/>
    </i>
    <i r="5">
      <x v="2"/>
      <x v="39"/>
      <x/>
      <x v="111"/>
      <x v="106"/>
    </i>
    <i r="5">
      <x v="3"/>
      <x v="39"/>
      <x/>
      <x v="17"/>
      <x v="58"/>
    </i>
    <i r="5">
      <x v="4"/>
      <x v="36"/>
      <x/>
      <x v="18"/>
      <x v="64"/>
    </i>
    <i r="4">
      <x v="4"/>
      <x v="1"/>
      <x v="36"/>
      <x/>
      <x v="112"/>
      <x v="111"/>
    </i>
    <i r="5">
      <x v="2"/>
      <x v="36"/>
      <x/>
      <x v="112"/>
      <x v="112"/>
    </i>
    <i r="5">
      <x v="3"/>
      <x v="33"/>
      <x v="1"/>
      <x v="16"/>
      <x v="46"/>
    </i>
    <i r="4">
      <x v="7"/>
      <x v="7"/>
      <x v="45"/>
      <x/>
      <x v="19"/>
      <x v="72"/>
    </i>
    <i r="4">
      <x v="8"/>
      <x v="7"/>
      <x v="45"/>
      <x/>
      <x v="19"/>
      <x v="229"/>
    </i>
    <i t="default" r="3">
      <x v="27"/>
    </i>
    <i r="3">
      <x v="61"/>
      <x/>
      <x v="2"/>
      <x v="36"/>
      <x/>
      <x v="17"/>
      <x v="183"/>
    </i>
    <i r="5">
      <x v="3"/>
      <x v="36"/>
      <x/>
      <x v="17"/>
      <x v="183"/>
    </i>
    <i r="5">
      <x v="4"/>
      <x v="31"/>
      <x/>
      <x v="16"/>
      <x v="52"/>
    </i>
    <i r="5">
      <x v="5"/>
      <x v="35"/>
      <x v="1"/>
      <x v="17"/>
      <x v="229"/>
    </i>
    <i r="4">
      <x v="1"/>
      <x v="1"/>
      <x v="33"/>
      <x/>
      <x v="16"/>
      <x v="53"/>
    </i>
    <i r="5">
      <x v="3"/>
      <x v="36"/>
      <x/>
      <x v="17"/>
      <x v="183"/>
    </i>
    <i r="4">
      <x v="2"/>
      <x v="1"/>
      <x v="16"/>
      <x v="1"/>
      <x v="18"/>
      <x v="187"/>
    </i>
    <i r="5">
      <x v="2"/>
      <x v="16"/>
      <x v="1"/>
      <x v="18"/>
      <x v="187"/>
    </i>
    <i r="4">
      <x v="3"/>
      <x v="1"/>
      <x v="37"/>
      <x/>
      <x v="114"/>
      <x v="116"/>
    </i>
    <i r="5">
      <x v="3"/>
      <x v="36"/>
      <x/>
      <x v="18"/>
      <x v="9"/>
    </i>
    <i r="5">
      <x v="4"/>
      <x v="36"/>
      <x v="1"/>
      <x v="18"/>
      <x v="64"/>
    </i>
    <i r="4">
      <x v="4"/>
      <x v="1"/>
      <x v="30"/>
      <x/>
      <x v="18"/>
      <x v="229"/>
    </i>
    <i r="5">
      <x v="2"/>
      <x v="16"/>
      <x/>
      <x v="17"/>
      <x v="184"/>
    </i>
    <i r="5">
      <x v="3"/>
      <x v="16"/>
      <x/>
      <x v="17"/>
      <x v="184"/>
    </i>
    <i t="default" r="3">
      <x v="61"/>
    </i>
    <i r="3">
      <x v="62"/>
      <x/>
      <x v="2"/>
      <x v="33"/>
      <x/>
      <x v="16"/>
      <x v="54"/>
    </i>
    <i r="5">
      <x v="3"/>
      <x v="32"/>
      <x v="1"/>
      <x v="93"/>
      <x v="198"/>
    </i>
    <i r="5">
      <x v="4"/>
      <x v="32"/>
      <x/>
      <x v="31"/>
      <x v="54"/>
    </i>
    <i r="4">
      <x v="1"/>
      <x v="2"/>
      <x v="35"/>
      <x/>
      <x v="73"/>
      <x v="68"/>
    </i>
    <i r="5">
      <x v="3"/>
      <x v="30"/>
      <x/>
      <x v="51"/>
      <x v="12"/>
    </i>
    <i r="5">
      <x v="4"/>
      <x v="30"/>
      <x/>
      <x v="51"/>
      <x v="226"/>
    </i>
    <i r="4">
      <x v="2"/>
      <x v="1"/>
      <x v="39"/>
      <x/>
      <x v="73"/>
      <x v="71"/>
    </i>
    <i r="5">
      <x v="3"/>
      <x v="32"/>
      <x v="1"/>
      <x v="93"/>
      <x v="198"/>
    </i>
    <i r="5">
      <x v="4"/>
      <x v="35"/>
      <x/>
      <x v="73"/>
      <x v="182"/>
    </i>
    <i r="4">
      <x v="3"/>
      <x v="2"/>
      <x v="19"/>
      <x/>
      <x v="73"/>
      <x v="9"/>
    </i>
    <i r="5">
      <x v="4"/>
      <x v="19"/>
      <x/>
      <x v="73"/>
      <x v="69"/>
    </i>
    <i r="5">
      <x v="5"/>
      <x v="19"/>
      <x/>
      <x v="73"/>
      <x v="229"/>
    </i>
    <i r="4">
      <x v="4"/>
      <x v="3"/>
      <x v="1"/>
      <x/>
      <x v="73"/>
      <x v="182"/>
    </i>
    <i t="default" r="3">
      <x v="62"/>
    </i>
    <i r="3">
      <x v="63"/>
      <x/>
      <x v="3"/>
      <x v="39"/>
      <x/>
      <x v="29"/>
      <x v="181"/>
    </i>
    <i r="5">
      <x v="5"/>
      <x v="27"/>
      <x v="1"/>
      <x v="109"/>
      <x v="229"/>
    </i>
    <i r="4">
      <x v="2"/>
      <x v="2"/>
      <x v="39"/>
      <x/>
      <x v="16"/>
      <x v="181"/>
    </i>
    <i r="5">
      <x v="3"/>
      <x v="39"/>
      <x/>
      <x v="16"/>
      <x v="181"/>
    </i>
    <i r="4">
      <x v="3"/>
      <x/>
      <x v="39"/>
      <x/>
      <x v="27"/>
      <x v="87"/>
    </i>
    <i r="5">
      <x v="1"/>
      <x v="39"/>
      <x/>
      <x v="29"/>
      <x v="181"/>
    </i>
    <i r="5">
      <x v="3"/>
      <x v="38"/>
      <x v="1"/>
      <x v="109"/>
      <x v="40"/>
    </i>
    <i r="4">
      <x v="4"/>
      <x v="2"/>
      <x v="39"/>
      <x/>
      <x v="43"/>
      <x v="181"/>
    </i>
    <i r="5">
      <x v="3"/>
      <x v="39"/>
      <x/>
      <x v="43"/>
      <x v="181"/>
    </i>
    <i t="default" r="3">
      <x v="63"/>
    </i>
    <i r="3">
      <x v="75"/>
      <x/>
      <x v="2"/>
      <x v="36"/>
      <x v="1"/>
      <x v="17"/>
      <x v="183"/>
    </i>
    <i r="5">
      <x v="3"/>
      <x v="36"/>
      <x v="1"/>
      <x v="17"/>
      <x v="183"/>
    </i>
    <i r="5">
      <x v="5"/>
      <x v="35"/>
      <x/>
      <x v="17"/>
      <x v="229"/>
    </i>
    <i r="4">
      <x v="1"/>
      <x v="2"/>
      <x v="10"/>
      <x v="1"/>
      <x v="110"/>
      <x v="48"/>
    </i>
    <i r="5">
      <x v="3"/>
      <x v="36"/>
      <x v="1"/>
      <x v="17"/>
      <x v="183"/>
    </i>
    <i r="5">
      <x v="4"/>
      <x v="33"/>
      <x v="1"/>
      <x v="16"/>
      <x v="50"/>
    </i>
    <i r="5">
      <x v="5"/>
      <x v="37"/>
      <x/>
      <x v="14"/>
      <x v="38"/>
    </i>
    <i r="4">
      <x v="2"/>
      <x v="1"/>
      <x/>
      <x/>
      <x v="17"/>
      <x v="11"/>
    </i>
    <i r="5">
      <x v="2"/>
      <x v="39"/>
      <x v="1"/>
      <x v="16"/>
      <x v="181"/>
    </i>
    <i r="5">
      <x v="3"/>
      <x v="39"/>
      <x v="1"/>
      <x v="16"/>
      <x v="181"/>
    </i>
    <i r="4">
      <x v="3"/>
      <x v="1"/>
      <x v="16"/>
      <x/>
      <x v="15"/>
      <x v="42"/>
    </i>
    <i r="5">
      <x v="2"/>
      <x v="16"/>
      <x/>
      <x v="15"/>
      <x v="43"/>
    </i>
    <i r="5">
      <x v="3"/>
      <x v="33"/>
      <x v="1"/>
      <x v="16"/>
      <x v="48"/>
    </i>
    <i r="4">
      <x v="4"/>
      <x v="2"/>
      <x v="16"/>
      <x v="1"/>
      <x v="17"/>
      <x v="184"/>
    </i>
    <i r="5">
      <x v="3"/>
      <x v="16"/>
      <x v="1"/>
      <x v="17"/>
      <x v="184"/>
    </i>
    <i t="default" r="3">
      <x v="75"/>
    </i>
    <i r="2">
      <x v="1"/>
      <x v="12"/>
      <x/>
      <x v="1"/>
      <x v="3"/>
      <x/>
      <x v="115"/>
      <x v="55"/>
    </i>
    <i r="5">
      <x v="2"/>
      <x v="3"/>
      <x/>
      <x v="115"/>
      <x v="56"/>
    </i>
    <i r="5">
      <x v="3"/>
      <x v="30"/>
      <x/>
      <x v="90"/>
      <x v="198"/>
    </i>
    <i r="4">
      <x v="1"/>
      <x v="1"/>
      <x v="36"/>
      <x/>
      <x v="32"/>
      <x v="63"/>
    </i>
    <i r="5">
      <x v="2"/>
      <x v="36"/>
      <x/>
      <x v="32"/>
      <x v="64"/>
    </i>
    <i r="5">
      <x v="3"/>
      <x v="33"/>
      <x/>
      <x v="16"/>
      <x v="49"/>
    </i>
    <i r="5">
      <x v="4"/>
      <x v="33"/>
      <x/>
      <x v="16"/>
      <x v="50"/>
    </i>
    <i r="4">
      <x v="2"/>
      <x v="1"/>
      <x v="34"/>
      <x/>
      <x v="40"/>
      <x v="113"/>
    </i>
    <i r="5">
      <x v="2"/>
      <x v="34"/>
      <x/>
      <x v="40"/>
      <x v="114"/>
    </i>
    <i r="5">
      <x v="3"/>
      <x v="30"/>
      <x/>
      <x v="90"/>
      <x v="198"/>
    </i>
    <i r="5">
      <x v="4"/>
      <x v="34"/>
      <x v="1"/>
      <x v="110"/>
      <x v="46"/>
    </i>
    <i r="4">
      <x v="3"/>
      <x v="1"/>
      <x v="9"/>
      <x/>
      <x v="17"/>
      <x v="55"/>
    </i>
    <i r="5">
      <x v="2"/>
      <x v="9"/>
      <x/>
      <x v="17"/>
      <x v="56"/>
    </i>
    <i t="default" r="3">
      <x v="12"/>
    </i>
    <i r="3">
      <x v="13"/>
      <x/>
      <x v="1"/>
      <x v="34"/>
      <x/>
      <x v="178"/>
      <x v="251"/>
    </i>
    <i r="8">
      <x v="181"/>
      <x v="252"/>
    </i>
    <i r="5">
      <x v="2"/>
      <x v="3"/>
      <x v="1"/>
      <x v="115"/>
      <x v="56"/>
    </i>
    <i r="5">
      <x v="3"/>
      <x v="41"/>
      <x/>
      <x v="87"/>
      <x v="198"/>
    </i>
    <i r="4">
      <x v="2"/>
      <x v="1"/>
      <x v="33"/>
      <x/>
      <x v="43"/>
      <x v="47"/>
    </i>
    <i r="5">
      <x v="2"/>
      <x v="33"/>
      <x/>
      <x v="43"/>
      <x v="48"/>
    </i>
    <i r="5">
      <x v="3"/>
      <x v="41"/>
      <x/>
      <x v="87"/>
      <x v="198"/>
    </i>
    <i r="5">
      <x v="4"/>
      <x v="33"/>
      <x/>
      <x v="45"/>
      <x v="117"/>
    </i>
    <i r="4">
      <x v="3"/>
      <x v="2"/>
      <x v="9"/>
      <x v="1"/>
      <x v="17"/>
      <x v="56"/>
    </i>
    <i r="5">
      <x v="3"/>
      <x v="41"/>
      <x/>
      <x v="45"/>
      <x v="118"/>
    </i>
    <i r="5">
      <x v="4"/>
      <x v="34"/>
      <x/>
      <x v="178"/>
      <x v="251"/>
    </i>
    <i r="8">
      <x v="181"/>
      <x v="252"/>
    </i>
    <i r="4">
      <x v="4"/>
      <x v="1"/>
      <x v="34"/>
      <x/>
      <x v="178"/>
      <x v="251"/>
    </i>
    <i r="8">
      <x v="181"/>
      <x v="252"/>
    </i>
    <i r="5">
      <x v="2"/>
      <x v="28"/>
      <x/>
      <x v="15"/>
      <x v="34"/>
    </i>
    <i r="5">
      <x v="3"/>
      <x v="29"/>
      <x/>
      <x v="109"/>
      <x v="34"/>
    </i>
    <i r="5">
      <x v="4"/>
      <x v="34"/>
      <x/>
      <x v="28"/>
      <x v="34"/>
    </i>
    <i t="default" r="3">
      <x v="13"/>
    </i>
    <i r="3">
      <x v="14"/>
      <x/>
      <x v="2"/>
      <x v="31"/>
      <x/>
      <x v="88"/>
      <x v="199"/>
    </i>
    <i r="8">
      <x v="90"/>
      <x v="199"/>
    </i>
    <i r="5">
      <x v="3"/>
      <x v="42"/>
      <x/>
      <x v="88"/>
      <x v="198"/>
    </i>
    <i r="5">
      <x v="4"/>
      <x v="29"/>
      <x/>
      <x v="24"/>
      <x v="159"/>
    </i>
    <i r="4">
      <x v="1"/>
      <x v="1"/>
      <x v="1"/>
      <x/>
      <x v="81"/>
      <x v="197"/>
    </i>
    <i r="5">
      <x v="2"/>
      <x v="1"/>
      <x/>
      <x v="81"/>
      <x v="197"/>
    </i>
    <i r="4">
      <x v="2"/>
      <x v="2"/>
      <x v="31"/>
      <x/>
      <x v="88"/>
      <x v="199"/>
    </i>
    <i r="8">
      <x v="90"/>
      <x v="199"/>
    </i>
    <i r="5">
      <x v="3"/>
      <x v="42"/>
      <x/>
      <x v="88"/>
      <x v="198"/>
    </i>
    <i r="5">
      <x v="4"/>
      <x v="29"/>
      <x/>
      <x v="24"/>
      <x v="159"/>
    </i>
    <i r="4">
      <x v="3"/>
      <x v="1"/>
      <x v="1"/>
      <x/>
      <x v="81"/>
      <x v="197"/>
    </i>
    <i r="5">
      <x v="2"/>
      <x v="1"/>
      <x/>
      <x v="81"/>
      <x v="197"/>
    </i>
    <i r="5">
      <x v="3"/>
      <x v="32"/>
      <x/>
      <x v="51"/>
      <x v="17"/>
    </i>
    <i r="5">
      <x v="4"/>
      <x v="29"/>
      <x/>
      <x v="24"/>
      <x v="159"/>
    </i>
    <i t="default" r="3">
      <x v="14"/>
    </i>
    <i r="3">
      <x v="15"/>
      <x/>
      <x v="3"/>
      <x v="31"/>
      <x v="1"/>
      <x v="91"/>
      <x v="198"/>
    </i>
    <i r="5">
      <x v="4"/>
      <x v="30"/>
      <x/>
      <x v="110"/>
      <x v="45"/>
    </i>
    <i r="5">
      <x v="5"/>
      <x v="30"/>
      <x/>
      <x v="98"/>
      <x v="203"/>
    </i>
    <i r="5">
      <x v="6"/>
      <x v="30"/>
      <x/>
      <x v="98"/>
      <x v="203"/>
    </i>
    <i r="4">
      <x v="1"/>
      <x v="3"/>
      <x v="9"/>
      <x v="1"/>
      <x v="41"/>
      <x v="182"/>
    </i>
    <i r="6">
      <x v="10"/>
      <x v="1"/>
      <x v="111"/>
      <x v="182"/>
    </i>
    <i r="5">
      <x v="4"/>
      <x v="9"/>
      <x v="1"/>
      <x v="41"/>
      <x v="182"/>
    </i>
    <i r="6">
      <x v="10"/>
      <x v="1"/>
      <x v="111"/>
      <x v="182"/>
    </i>
    <i r="4">
      <x v="2"/>
      <x v="3"/>
      <x v="31"/>
      <x v="1"/>
      <x v="91"/>
      <x v="198"/>
    </i>
    <i r="5">
      <x v="4"/>
      <x v="34"/>
      <x/>
      <x v="110"/>
      <x v="46"/>
    </i>
    <i r="5">
      <x v="5"/>
      <x v="30"/>
      <x/>
      <x v="98"/>
      <x v="203"/>
    </i>
    <i r="5">
      <x v="6"/>
      <x v="30"/>
      <x/>
      <x v="98"/>
      <x v="203"/>
    </i>
    <i r="4">
      <x v="4"/>
      <x v="3"/>
      <x v="31"/>
      <x/>
      <x v="29"/>
      <x v="51"/>
    </i>
    <i r="5">
      <x v="4"/>
      <x v="38"/>
      <x/>
      <x v="116"/>
      <x v="51"/>
    </i>
    <i r="4">
      <x v="6"/>
      <x v="1"/>
      <x v="30"/>
      <x/>
      <x v="98"/>
      <x v="203"/>
    </i>
    <i r="5">
      <x v="2"/>
      <x v="30"/>
      <x/>
      <x v="98"/>
      <x v="203"/>
    </i>
    <i r="5">
      <x v="3"/>
      <x v="30"/>
      <x/>
      <x v="98"/>
      <x v="203"/>
    </i>
    <i t="default" r="3">
      <x v="15"/>
    </i>
    <i r="3">
      <x v="16"/>
      <x v="1"/>
      <x v="2"/>
      <x v="9"/>
      <x v="1"/>
      <x v="43"/>
      <x v="46"/>
    </i>
    <i r="5">
      <x v="3"/>
      <x v="41"/>
      <x/>
      <x v="112"/>
      <x v="109"/>
    </i>
    <i r="5">
      <x v="4"/>
      <x v="38"/>
      <x v="1"/>
      <x v="15"/>
      <x v="40"/>
    </i>
    <i r="5">
      <x v="5"/>
      <x v="34"/>
      <x/>
      <x v="27"/>
      <x v="85"/>
    </i>
    <i r="4">
      <x v="2"/>
      <x v="1"/>
      <x v="35"/>
      <x v="1"/>
      <x v="16"/>
      <x v="51"/>
    </i>
    <i r="5">
      <x v="2"/>
      <x v="27"/>
      <x/>
      <x v="32"/>
      <x v="57"/>
    </i>
    <i r="5">
      <x v="3"/>
      <x v="36"/>
      <x/>
      <x v="112"/>
      <x v="110"/>
    </i>
    <i r="4">
      <x v="3"/>
      <x v="2"/>
      <x v="33"/>
      <x/>
      <x v="16"/>
      <x v="47"/>
    </i>
    <i r="5">
      <x v="3"/>
      <x v="33"/>
      <x/>
      <x v="16"/>
      <x v="48"/>
    </i>
    <i r="5">
      <x v="4"/>
      <x v="39"/>
      <x/>
      <x v="32"/>
      <x v="58"/>
    </i>
    <i r="5">
      <x v="5"/>
      <x v="34"/>
      <x/>
      <x v="27"/>
      <x v="86"/>
    </i>
    <i t="default" r="3">
      <x v="16"/>
    </i>
    <i r="3">
      <x v="18"/>
      <x v="1"/>
      <x v="1"/>
      <x v="33"/>
      <x v="1"/>
      <x v="16"/>
      <x v="53"/>
    </i>
    <i r="5">
      <x v="2"/>
      <x v="34"/>
      <x/>
      <x v="28"/>
      <x v="42"/>
    </i>
    <i r="5">
      <x v="3"/>
      <x v="34"/>
      <x/>
      <x v="28"/>
      <x v="43"/>
    </i>
    <i r="5">
      <x v="4"/>
      <x v="35"/>
      <x v="1"/>
      <x v="17"/>
      <x v="60"/>
    </i>
    <i r="4">
      <x v="3"/>
      <x v="1"/>
      <x v="37"/>
      <x v="1"/>
      <x v="114"/>
      <x v="116"/>
    </i>
    <i r="5">
      <x v="2"/>
      <x v="16"/>
      <x v="1"/>
      <x v="15"/>
      <x v="43"/>
    </i>
    <i r="5">
      <x v="3"/>
      <x v="34"/>
      <x v="1"/>
      <x v="41"/>
      <x v="50"/>
    </i>
    <i r="4">
      <x v="4"/>
      <x v="2"/>
      <x v="39"/>
      <x v="1"/>
      <x v="43"/>
      <x v="181"/>
    </i>
    <i r="5">
      <x v="3"/>
      <x v="39"/>
      <x v="1"/>
      <x v="43"/>
      <x v="181"/>
    </i>
    <i r="5">
      <x v="4"/>
      <x v="38"/>
      <x v="1"/>
      <x v="116"/>
      <x v="51"/>
    </i>
    <i t="default" r="3">
      <x v="18"/>
    </i>
    <i r="3">
      <x v="19"/>
      <x/>
      <x v="2"/>
      <x v="33"/>
      <x v="1"/>
      <x v="16"/>
      <x v="54"/>
    </i>
    <i r="5">
      <x v="3"/>
      <x v="32"/>
      <x/>
      <x v="93"/>
      <x v="198"/>
    </i>
    <i r="4">
      <x v="1"/>
      <x v="1"/>
      <x v="37"/>
      <x/>
      <x v="109"/>
      <x v="42"/>
    </i>
    <i r="5">
      <x v="2"/>
      <x v="37"/>
      <x/>
      <x v="109"/>
      <x v="43"/>
    </i>
    <i r="5">
      <x v="3"/>
      <x v="34"/>
      <x v="1"/>
      <x v="28"/>
      <x v="43"/>
    </i>
    <i r="4">
      <x v="2"/>
      <x v="1"/>
      <x v="35"/>
      <x/>
      <x v="16"/>
      <x v="51"/>
    </i>
    <i r="5">
      <x v="2"/>
      <x v="33"/>
      <x v="1"/>
      <x v="43"/>
      <x v="48"/>
    </i>
    <i r="5">
      <x v="3"/>
      <x v="32"/>
      <x/>
      <x v="93"/>
      <x v="198"/>
    </i>
    <i t="default" r="3">
      <x v="19"/>
    </i>
    <i r="3">
      <x v="28"/>
      <x/>
      <x v="1"/>
      <x v="39"/>
      <x/>
      <x v="18"/>
      <x v="186"/>
    </i>
    <i r="5">
      <x v="2"/>
      <x v="39"/>
      <x/>
      <x v="18"/>
      <x v="186"/>
    </i>
    <i r="4">
      <x v="1"/>
      <x v="1"/>
      <x v="16"/>
      <x/>
      <x v="112"/>
      <x v="184"/>
    </i>
    <i r="5">
      <x v="2"/>
      <x v="16"/>
      <x/>
      <x v="112"/>
      <x v="184"/>
    </i>
    <i r="4">
      <x v="2"/>
      <x v="1"/>
      <x v="16"/>
      <x/>
      <x v="18"/>
      <x v="187"/>
    </i>
    <i r="5">
      <x v="2"/>
      <x v="16"/>
      <x/>
      <x v="18"/>
      <x v="187"/>
    </i>
    <i r="4">
      <x v="3"/>
      <x v="1"/>
      <x v="36"/>
      <x/>
      <x v="18"/>
      <x v="61"/>
    </i>
    <i r="5">
      <x v="2"/>
      <x v="36"/>
      <x/>
      <x v="18"/>
      <x v="62"/>
    </i>
    <i r="4">
      <x v="4"/>
      <x/>
      <x v="39"/>
      <x/>
      <x v="27"/>
      <x v="82"/>
    </i>
    <i r="5">
      <x v="1"/>
      <x v="38"/>
      <x/>
      <x v="42"/>
      <x v="115"/>
    </i>
    <i r="5">
      <x v="2"/>
      <x v="30"/>
      <x/>
      <x v="18"/>
      <x v="65"/>
    </i>
    <i t="default" r="3">
      <x v="28"/>
    </i>
    <i r="3">
      <x v="30"/>
      <x v="1"/>
      <x v="3"/>
      <x v="39"/>
      <x/>
      <x v="18"/>
      <x v="186"/>
    </i>
    <i r="5">
      <x v="4"/>
      <x v="39"/>
      <x/>
      <x v="18"/>
      <x v="186"/>
    </i>
    <i t="default" r="3">
      <x v="30"/>
    </i>
    <i r="3">
      <x v="31"/>
      <x v="2"/>
      <x v="1"/>
      <x v="19"/>
      <x/>
      <x v="51"/>
      <x v="131"/>
    </i>
    <i r="5">
      <x v="2"/>
      <x v="35"/>
      <x/>
      <x v="73"/>
      <x v="189"/>
    </i>
    <i r="5">
      <x v="3"/>
      <x v="35"/>
      <x/>
      <x v="73"/>
      <x v="189"/>
    </i>
    <i r="4">
      <x v="4"/>
      <x v="1"/>
      <x v="1"/>
      <x/>
      <x v="73"/>
      <x v="66"/>
    </i>
    <i r="5">
      <x v="2"/>
      <x v="1"/>
      <x/>
      <x v="73"/>
      <x v="67"/>
    </i>
    <i r="5">
      <x v="3"/>
      <x/>
      <x/>
      <x v="51"/>
      <x v="131"/>
    </i>
    <i t="default" r="3">
      <x v="31"/>
    </i>
    <i r="3">
      <x v="32"/>
      <x v="1"/>
      <x v="1"/>
      <x v="35"/>
      <x/>
      <x v="73"/>
      <x v="70"/>
    </i>
    <i r="5">
      <x v="2"/>
      <x v="6"/>
      <x/>
      <x v="51"/>
      <x v="14"/>
    </i>
    <i r="4">
      <x v="2"/>
      <x v="2"/>
      <x v="19"/>
      <x/>
      <x v="51"/>
      <x v="15"/>
    </i>
    <i r="5">
      <x v="3"/>
      <x/>
      <x/>
      <x v="17"/>
      <x v="185"/>
    </i>
    <i r="5">
      <x v="4"/>
      <x/>
      <x/>
      <x v="17"/>
      <x v="185"/>
    </i>
    <i r="4">
      <x v="3"/>
      <x v="1"/>
      <x v="28"/>
      <x/>
      <x v="32"/>
      <x v="185"/>
    </i>
    <i r="5">
      <x v="2"/>
      <x v="28"/>
      <x/>
      <x v="32"/>
      <x v="185"/>
    </i>
    <i r="5">
      <x v="3"/>
      <x v="19"/>
      <x/>
      <x v="73"/>
      <x v="15"/>
    </i>
    <i r="4">
      <x v="4"/>
      <x v="1"/>
      <x/>
      <x/>
      <x v="51"/>
      <x v="16"/>
    </i>
    <i r="5">
      <x v="2"/>
      <x v="31"/>
      <x/>
      <x v="113"/>
      <x v="15"/>
    </i>
    <i r="5">
      <x v="3"/>
      <x v="30"/>
      <x/>
      <x v="18"/>
      <x v="188"/>
    </i>
    <i r="5">
      <x v="4"/>
      <x v="30"/>
      <x/>
      <x v="18"/>
      <x v="188"/>
    </i>
    <i t="default" r="3">
      <x v="32"/>
    </i>
    <i r="3">
      <x v="33"/>
      <x/>
      <x v="1"/>
      <x v="27"/>
      <x/>
      <x v="73"/>
      <x v="190"/>
    </i>
    <i r="5">
      <x v="2"/>
      <x v="27"/>
      <x/>
      <x v="73"/>
      <x v="190"/>
    </i>
    <i r="5">
      <x v="3"/>
      <x v="33"/>
      <x/>
      <x v="51"/>
      <x v="13"/>
    </i>
    <i r="5">
      <x v="4"/>
      <x v="38"/>
      <x/>
      <x v="18"/>
      <x v="15"/>
    </i>
    <i r="4">
      <x v="3"/>
      <x v="1"/>
      <x v="19"/>
      <x/>
      <x v="73"/>
      <x v="13"/>
    </i>
    <i r="5">
      <x v="2"/>
      <x v="35"/>
      <x/>
      <x v="112"/>
      <x v="15"/>
    </i>
    <i t="default" r="3">
      <x v="33"/>
    </i>
    <i r="3">
      <x v="34"/>
      <x v="3"/>
      <x v="1"/>
      <x v="29"/>
      <x/>
      <x v="51"/>
      <x v="124"/>
    </i>
    <i r="5">
      <x v="2"/>
      <x v="29"/>
      <x/>
      <x v="51"/>
      <x v="124"/>
    </i>
    <i t="default" r="3">
      <x v="34"/>
    </i>
    <i t="default">
      <x/>
    </i>
    <i>
      <x v="1"/>
      <x/>
      <x/>
      <x v="29"/>
      <x/>
      <x v="3"/>
      <x v="22"/>
      <x/>
      <x v="56"/>
      <x v="143"/>
    </i>
    <i r="5">
      <x v="4"/>
      <x v="15"/>
      <x/>
      <x v="166"/>
      <x v="97"/>
    </i>
    <i r="5">
      <x v="5"/>
      <x v="28"/>
      <x/>
      <x v="149"/>
      <x v="229"/>
    </i>
    <i r="4">
      <x v="1"/>
      <x v="2"/>
      <x v="14"/>
      <x/>
      <x v="1"/>
      <x v="240"/>
    </i>
    <i r="5">
      <x v="4"/>
      <x v="14"/>
      <x/>
      <x v="166"/>
      <x v="96"/>
    </i>
    <i r="4">
      <x v="2"/>
      <x v="1"/>
      <x v="14"/>
      <x/>
      <x v="52"/>
      <x v="243"/>
    </i>
    <i r="5">
      <x v="2"/>
      <x v="14"/>
      <x/>
      <x v="52"/>
      <x v="243"/>
    </i>
    <i r="5">
      <x v="3"/>
      <x v="14"/>
      <x/>
      <x v="100"/>
      <x v="18"/>
    </i>
    <i r="5">
      <x v="4"/>
      <x v="14"/>
      <x/>
      <x v="3"/>
      <x v="227"/>
    </i>
    <i r="4">
      <x v="3"/>
      <x v="3"/>
      <x v="26"/>
      <x/>
      <x v="166"/>
      <x v="99"/>
    </i>
    <i r="5">
      <x v="4"/>
      <x v="16"/>
      <x/>
      <x v="55"/>
      <x v="143"/>
    </i>
    <i r="4">
      <x v="4"/>
      <x v="2"/>
      <x v="26"/>
      <x/>
      <x v="56"/>
      <x v="143"/>
    </i>
    <i r="5">
      <x v="3"/>
      <x v="22"/>
      <x/>
      <x v="55"/>
      <x v="143"/>
    </i>
    <i t="default" r="3">
      <x v="29"/>
    </i>
    <i r="3">
      <x v="40"/>
      <x/>
      <x v="1"/>
      <x v="15"/>
      <x/>
      <x v="170"/>
      <x v="233"/>
    </i>
    <i r="5">
      <x v="2"/>
      <x v="15"/>
      <x/>
      <x v="170"/>
      <x v="233"/>
    </i>
    <i r="5">
      <x v="3"/>
      <x v="15"/>
      <x/>
      <x v="166"/>
      <x v="95"/>
    </i>
    <i r="5">
      <x v="4"/>
      <x v="19"/>
      <x/>
      <x v="49"/>
      <x v="242"/>
    </i>
    <i r="4">
      <x v="2"/>
      <x v="1"/>
      <x v="15"/>
      <x/>
      <x v="107"/>
      <x v="101"/>
    </i>
    <i r="5">
      <x v="2"/>
      <x v="15"/>
      <x/>
      <x v="108"/>
      <x v="102"/>
    </i>
    <i r="5">
      <x v="3"/>
      <x v="15"/>
      <x/>
      <x v="166"/>
      <x v="206"/>
    </i>
    <i r="5">
      <x v="4"/>
      <x v="15"/>
      <x/>
      <x v="166"/>
      <x v="206"/>
    </i>
    <i r="4">
      <x v="3"/>
      <x v="2"/>
      <x v="14"/>
      <x/>
      <x v="107"/>
      <x v="248"/>
    </i>
    <i r="4">
      <x v="4"/>
      <x v="1"/>
      <x v="19"/>
      <x v="1"/>
      <x v="44"/>
      <x v="224"/>
    </i>
    <i r="5">
      <x v="2"/>
      <x v="19"/>
      <x v="1"/>
      <x v="44"/>
      <x v="224"/>
    </i>
    <i r="5">
      <x v="3"/>
      <x v="26"/>
      <x/>
      <x v="170"/>
      <x v="229"/>
    </i>
    <i t="default" r="3">
      <x v="40"/>
    </i>
    <i r="3">
      <x v="41"/>
      <x/>
      <x v="4"/>
      <x v="16"/>
      <x/>
      <x v="2"/>
      <x v="11"/>
    </i>
    <i r="5">
      <x v="5"/>
      <x v="29"/>
      <x/>
      <x v="44"/>
      <x v="229"/>
    </i>
    <i r="4">
      <x v="1"/>
      <x v="2"/>
      <x v="15"/>
      <x/>
      <x v="170"/>
      <x v="233"/>
    </i>
    <i r="5">
      <x v="3"/>
      <x v="20"/>
      <x/>
      <x v="107"/>
      <x v="213"/>
    </i>
    <i r="5">
      <x v="4"/>
      <x v="20"/>
      <x/>
      <x v="107"/>
      <x v="213"/>
    </i>
    <i r="5">
      <x v="5"/>
      <x v="20"/>
      <x/>
      <x v="2"/>
      <x v="229"/>
    </i>
    <i r="4">
      <x v="2"/>
      <x v="1"/>
      <x v="15"/>
      <x v="1"/>
      <x v="107"/>
      <x v="101"/>
    </i>
    <i r="5">
      <x v="2"/>
      <x v="15"/>
      <x v="1"/>
      <x v="108"/>
      <x v="102"/>
    </i>
    <i r="5">
      <x v="3"/>
      <x v="15"/>
      <x v="1"/>
      <x v="166"/>
      <x v="206"/>
    </i>
    <i r="5">
      <x v="4"/>
      <x v="15"/>
      <x v="1"/>
      <x v="166"/>
      <x v="206"/>
    </i>
    <i r="4">
      <x v="3"/>
      <x v="1"/>
      <x v="15"/>
      <x/>
      <x v="3"/>
      <x v="245"/>
    </i>
    <i r="5">
      <x v="3"/>
      <x v="14"/>
      <x/>
      <x v="107"/>
      <x v="248"/>
    </i>
    <i r="5">
      <x v="4"/>
      <x v="26"/>
      <x/>
      <x v="166"/>
      <x v="94"/>
    </i>
    <i r="4">
      <x v="4"/>
      <x v="1"/>
      <x v="19"/>
      <x/>
      <x v="44"/>
      <x v="224"/>
    </i>
    <i r="5">
      <x v="2"/>
      <x v="19"/>
      <x/>
      <x v="44"/>
      <x v="224"/>
    </i>
    <i r="5">
      <x v="3"/>
      <x v="19"/>
      <x/>
      <x v="49"/>
      <x v="242"/>
    </i>
    <i t="default" r="3">
      <x v="41"/>
    </i>
    <i r="3">
      <x v="59"/>
      <x/>
      <x v="1"/>
      <x v="19"/>
      <x/>
      <x v="44"/>
      <x v="223"/>
    </i>
    <i r="5">
      <x v="2"/>
      <x v="19"/>
      <x/>
      <x v="44"/>
      <x v="223"/>
    </i>
    <i r="4">
      <x v="1"/>
      <x v="1"/>
      <x v="15"/>
      <x/>
      <x v="3"/>
      <x v="25"/>
    </i>
    <i r="4">
      <x v="3"/>
      <x v="2"/>
      <x v="15"/>
      <x/>
      <x v="3"/>
      <x v="245"/>
    </i>
    <i r="5">
      <x v="3"/>
      <x v="42"/>
      <x/>
      <x v="46"/>
      <x v="223"/>
    </i>
    <i r="5">
      <x v="4"/>
      <x v="42"/>
      <x/>
      <x v="46"/>
      <x v="223"/>
    </i>
    <i r="4">
      <x v="4"/>
      <x v="1"/>
      <x v="15"/>
      <x/>
      <x v="105"/>
      <x v="154"/>
    </i>
    <i r="5">
      <x v="2"/>
      <x v="15"/>
      <x/>
      <x v="105"/>
      <x v="154"/>
    </i>
    <i r="5">
      <x v="3"/>
      <x v="13"/>
      <x v="1"/>
      <x v="4"/>
      <x v="31"/>
    </i>
    <i r="8">
      <x v="60"/>
      <x v="31"/>
    </i>
    <i t="default" r="3">
      <x v="59"/>
    </i>
    <i r="2">
      <x v="1"/>
      <x v="43"/>
      <x/>
      <x v="1"/>
      <x v="14"/>
      <x/>
      <x v="1"/>
      <x v="240"/>
    </i>
    <i r="5">
      <x v="2"/>
      <x v="14"/>
      <x/>
      <x v="1"/>
      <x v="240"/>
    </i>
    <i r="5">
      <x v="3"/>
      <x v="14"/>
      <x/>
      <x v="100"/>
      <x v="204"/>
    </i>
    <i r="5">
      <x v="4"/>
      <x v="14"/>
      <x/>
      <x v="100"/>
      <x v="204"/>
    </i>
    <i r="4">
      <x v="1"/>
      <x v="1"/>
      <x v="14"/>
      <x/>
      <x v="2"/>
      <x v="241"/>
    </i>
    <i r="5">
      <x v="2"/>
      <x v="14"/>
      <x/>
      <x v="2"/>
      <x v="241"/>
    </i>
    <i r="5">
      <x v="3"/>
      <x v="14"/>
      <x v="1"/>
      <x v="166"/>
      <x v="98"/>
    </i>
    <i r="4">
      <x v="3"/>
      <x v="1"/>
      <x v="14"/>
      <x/>
      <x v="52"/>
      <x v="244"/>
    </i>
    <i r="5">
      <x v="2"/>
      <x v="14"/>
      <x/>
      <x v="52"/>
      <x v="244"/>
    </i>
    <i r="5">
      <x v="3"/>
      <x v="14"/>
      <x/>
      <x v="52"/>
      <x v="244"/>
    </i>
    <i r="5">
      <x v="4"/>
      <x v="14"/>
      <x/>
      <x v="52"/>
      <x v="243"/>
    </i>
    <i r="4">
      <x v="4"/>
      <x v="1"/>
      <x v="14"/>
      <x/>
      <x v="166"/>
      <x v="205"/>
    </i>
    <i r="5">
      <x v="2"/>
      <x v="14"/>
      <x/>
      <x v="166"/>
      <x v="205"/>
    </i>
    <i r="5">
      <x v="3"/>
      <x v="15"/>
      <x/>
      <x v="3"/>
      <x v="245"/>
    </i>
    <i r="5">
      <x v="4"/>
      <x v="15"/>
      <x/>
      <x v="3"/>
      <x v="245"/>
    </i>
    <i t="default" r="3">
      <x v="43"/>
    </i>
    <i r="3">
      <x v="44"/>
      <x/>
      <x v="1"/>
      <x v="15"/>
      <x v="1"/>
      <x v="170"/>
      <x v="233"/>
    </i>
    <i r="5">
      <x v="2"/>
      <x v="15"/>
      <x v="1"/>
      <x v="170"/>
      <x v="233"/>
    </i>
    <i r="5">
      <x v="3"/>
      <x v="15"/>
      <x v="1"/>
      <x v="166"/>
      <x v="95"/>
    </i>
    <i r="5">
      <x v="4"/>
      <x v="15"/>
      <x v="1"/>
      <x v="166"/>
      <x v="97"/>
    </i>
    <i r="4">
      <x v="1"/>
      <x v="3"/>
      <x v="37"/>
      <x v="1"/>
      <x v="53"/>
      <x v="143"/>
    </i>
    <i r="5">
      <x v="4"/>
      <x v="31"/>
      <x v="1"/>
      <x v="54"/>
      <x v="143"/>
    </i>
    <i r="4">
      <x v="3"/>
      <x v="3"/>
      <x v="16"/>
      <x v="1"/>
      <x v="53"/>
      <x v="143"/>
    </i>
    <i r="5">
      <x v="4"/>
      <x v="11"/>
      <x v="1"/>
      <x v="54"/>
      <x v="143"/>
    </i>
    <i r="4">
      <x v="4"/>
      <x v="1"/>
      <x v="14"/>
      <x v="1"/>
      <x v="166"/>
      <x v="205"/>
    </i>
    <i r="5">
      <x v="2"/>
      <x v="14"/>
      <x v="1"/>
      <x v="166"/>
      <x v="205"/>
    </i>
    <i r="5">
      <x v="3"/>
      <x v="14"/>
      <x/>
      <x v="102"/>
      <x v="207"/>
    </i>
    <i r="5">
      <x v="4"/>
      <x v="14"/>
      <x/>
      <x v="102"/>
      <x v="207"/>
    </i>
    <i t="default" r="3">
      <x v="44"/>
    </i>
    <i r="3">
      <x v="45"/>
      <x/>
      <x v="1"/>
      <x v="23"/>
      <x/>
      <x v="153"/>
      <x v="19"/>
    </i>
    <i r="5">
      <x v="2"/>
      <x v="35"/>
      <x/>
      <x v="57"/>
      <x v="143"/>
    </i>
    <i r="8">
      <x v="161"/>
      <x v="143"/>
    </i>
    <i r="5">
      <x v="3"/>
      <x v="19"/>
      <x/>
      <x v="49"/>
      <x v="242"/>
    </i>
    <i r="4">
      <x v="1"/>
      <x v="1"/>
      <x v="14"/>
      <x/>
      <x v="52"/>
      <x v="243"/>
    </i>
    <i r="5">
      <x v="2"/>
      <x v="15"/>
      <x v="1"/>
      <x v="170"/>
      <x v="233"/>
    </i>
    <i r="5">
      <x v="3"/>
      <x v="14"/>
      <x/>
      <x v="166"/>
      <x v="98"/>
    </i>
    <i r="5">
      <x v="4"/>
      <x v="14"/>
      <x v="1"/>
      <x v="166"/>
      <x v="96"/>
    </i>
    <i r="4">
      <x v="3"/>
      <x v="1"/>
      <x v="14"/>
      <x/>
      <x v="107"/>
      <x v="248"/>
    </i>
    <i r="5">
      <x v="2"/>
      <x v="18"/>
      <x/>
      <x v="155"/>
      <x v="19"/>
    </i>
    <i r="5">
      <x v="3"/>
      <x v="31"/>
      <x/>
      <x v="57"/>
      <x v="143"/>
    </i>
    <i r="8">
      <x v="161"/>
      <x v="143"/>
    </i>
    <i r="5">
      <x v="4"/>
      <x v="26"/>
      <x v="1"/>
      <x v="166"/>
      <x v="94"/>
    </i>
    <i t="default" r="3">
      <x v="45"/>
    </i>
    <i r="3">
      <x v="60"/>
      <x/>
      <x v="1"/>
      <x v="24"/>
      <x/>
      <x v="102"/>
      <x v="134"/>
    </i>
    <i r="5">
      <x v="2"/>
      <x v="24"/>
      <x/>
      <x v="102"/>
      <x v="134"/>
    </i>
    <i r="4">
      <x v="2"/>
      <x v="1"/>
      <x v="4"/>
      <x/>
      <x v="1"/>
      <x v="134"/>
    </i>
    <i r="5">
      <x v="2"/>
      <x v="4"/>
      <x/>
      <x v="1"/>
      <x v="134"/>
    </i>
    <i r="4">
      <x v="3"/>
      <x v="1"/>
      <x v="24"/>
      <x/>
      <x v="170"/>
      <x v="134"/>
    </i>
    <i r="5">
      <x v="2"/>
      <x v="24"/>
      <x/>
      <x v="170"/>
      <x v="134"/>
    </i>
    <i t="default" r="3">
      <x v="60"/>
    </i>
    <i t="default">
      <x v="1"/>
    </i>
    <i>
      <x v="2"/>
      <x/>
      <x/>
      <x v="42"/>
      <x/>
      <x v="2"/>
      <x v="17"/>
      <x/>
      <x v="56"/>
      <x v="26"/>
    </i>
    <i r="5">
      <x v="3"/>
      <x v="12"/>
      <x/>
      <x v="153"/>
      <x v="21"/>
    </i>
    <i r="5">
      <x v="4"/>
      <x v="12"/>
      <x/>
      <x v="155"/>
      <x v="137"/>
    </i>
    <i r="5">
      <x v="5"/>
      <x v="12"/>
      <x/>
      <x v="155"/>
      <x v="137"/>
    </i>
    <i r="4">
      <x v="1"/>
      <x v="5"/>
      <x v="2"/>
      <x/>
      <x v="152"/>
      <x v="229"/>
    </i>
    <i r="4">
      <x v="2"/>
      <x v="1"/>
      <x v="23"/>
      <x/>
      <x v="33"/>
      <x/>
    </i>
    <i r="5">
      <x v="2"/>
      <x v="17"/>
      <x/>
      <x v="57"/>
      <x v="26"/>
    </i>
    <i r="5">
      <x v="3"/>
      <x v="12"/>
      <x/>
      <x/>
      <x v="129"/>
    </i>
    <i r="4">
      <x v="3"/>
      <x v="1"/>
      <x v="12"/>
      <x/>
      <x/>
      <x v="8"/>
    </i>
    <i r="5">
      <x v="2"/>
      <x v="12"/>
      <x/>
      <x v="153"/>
      <x v="22"/>
    </i>
    <i r="5">
      <x v="3"/>
      <x v="12"/>
      <x/>
      <x v="153"/>
      <x v="137"/>
    </i>
    <i r="5">
      <x v="4"/>
      <x v="12"/>
      <x/>
      <x v="153"/>
      <x v="137"/>
    </i>
    <i r="4">
      <x v="4"/>
      <x v="1"/>
      <x v="20"/>
      <x/>
      <x/>
      <x v="7"/>
    </i>
    <i r="5">
      <x v="3"/>
      <x v="12"/>
      <x/>
      <x v="155"/>
      <x v="22"/>
    </i>
    <i t="default" r="3">
      <x v="42"/>
    </i>
    <i r="3">
      <x v="47"/>
      <x/>
      <x v="2"/>
      <x v="7"/>
      <x/>
      <x v="104"/>
      <x v="210"/>
    </i>
    <i r="5">
      <x v="3"/>
      <x v="7"/>
      <x/>
      <x v="104"/>
      <x v="210"/>
    </i>
    <i r="5">
      <x v="4"/>
      <x v="7"/>
      <x/>
      <x v="153"/>
      <x v="138"/>
    </i>
    <i r="5">
      <x v="5"/>
      <x v="7"/>
      <x/>
      <x v="153"/>
      <x v="138"/>
    </i>
    <i r="4">
      <x v="1"/>
      <x v="4"/>
      <x v="12"/>
      <x/>
      <x/>
      <x v="2"/>
    </i>
    <i r="5">
      <x v="5"/>
      <x v="3"/>
      <x/>
      <x v="156"/>
      <x v="229"/>
    </i>
    <i r="4">
      <x v="2"/>
      <x v="3"/>
      <x v="13"/>
      <x v="1"/>
      <x v="167"/>
      <x v="155"/>
    </i>
    <i r="5">
      <x v="4"/>
      <x v="13"/>
      <x v="1"/>
      <x v="167"/>
      <x v="155"/>
    </i>
    <i r="4">
      <x v="3"/>
      <x v="3"/>
      <x v="7"/>
      <x/>
      <x v="155"/>
      <x v="138"/>
    </i>
    <i r="5">
      <x v="4"/>
      <x v="7"/>
      <x/>
      <x v="155"/>
      <x v="138"/>
    </i>
    <i r="5">
      <x v="5"/>
      <x v="12"/>
      <x/>
      <x v="155"/>
      <x v="21"/>
    </i>
    <i r="4">
      <x v="4"/>
      <x v="1"/>
      <x v="24"/>
      <x/>
      <x v="153"/>
      <x v="24"/>
    </i>
    <i r="6">
      <x v="25"/>
      <x/>
      <x v="155"/>
      <x v="24"/>
    </i>
    <i r="5">
      <x v="2"/>
      <x v="24"/>
      <x/>
      <x v="153"/>
      <x v="23"/>
    </i>
    <i r="6">
      <x v="25"/>
      <x/>
      <x v="155"/>
      <x v="23"/>
    </i>
    <i r="5">
      <x v="3"/>
      <x v="7"/>
      <x/>
      <x v="104"/>
      <x v="125"/>
    </i>
    <i t="default" r="3">
      <x v="47"/>
    </i>
    <i r="3">
      <x v="48"/>
      <x/>
      <x v="2"/>
      <x v="23"/>
      <x/>
      <x v="153"/>
      <x v="20"/>
    </i>
    <i r="5">
      <x v="3"/>
      <x v="8"/>
      <x v="1"/>
      <x v="168"/>
      <x v="150"/>
    </i>
    <i r="5">
      <x v="4"/>
      <x v="8"/>
      <x v="1"/>
      <x v="168"/>
      <x v="150"/>
    </i>
    <i r="4">
      <x v="1"/>
      <x v="1"/>
      <x v="7"/>
      <x/>
      <x v="104"/>
      <x v="246"/>
    </i>
    <i r="8">
      <x v="172"/>
      <x v="208"/>
    </i>
    <i r="5">
      <x v="2"/>
      <x v="7"/>
      <x/>
      <x v="104"/>
      <x v="246"/>
    </i>
    <i r="8">
      <x v="172"/>
      <x v="208"/>
    </i>
    <i r="5">
      <x v="3"/>
      <x v="37"/>
      <x/>
      <x v="53"/>
      <x v="143"/>
    </i>
    <i r="5">
      <x v="4"/>
      <x v="31"/>
      <x/>
      <x v="54"/>
      <x v="143"/>
    </i>
    <i r="4">
      <x v="2"/>
      <x v="1"/>
      <x v="6"/>
      <x/>
      <x/>
      <x v="229"/>
    </i>
    <i r="5">
      <x v="2"/>
      <x v="6"/>
      <x/>
      <x/>
      <x v="5"/>
    </i>
    <i r="5">
      <x v="4"/>
      <x v="12"/>
      <x/>
      <x/>
      <x v="129"/>
    </i>
    <i r="4">
      <x v="3"/>
      <x v="2"/>
      <x v="21"/>
      <x/>
      <x/>
      <x v="3"/>
    </i>
    <i r="5">
      <x v="3"/>
      <x v="16"/>
      <x/>
      <x v="53"/>
      <x v="143"/>
    </i>
    <i r="5">
      <x v="4"/>
      <x v="11"/>
      <x/>
      <x v="54"/>
      <x v="143"/>
    </i>
    <i r="4">
      <x v="4"/>
      <x v="2"/>
      <x v="12"/>
      <x/>
      <x/>
      <x v="6"/>
    </i>
    <i t="default" r="3">
      <x v="48"/>
    </i>
    <i r="3">
      <x v="49"/>
      <x/>
      <x v="1"/>
      <x v="9"/>
      <x/>
      <x v="5"/>
      <x v="229"/>
    </i>
    <i r="5">
      <x v="2"/>
      <x v="9"/>
      <x/>
      <x v="5"/>
      <x v="11"/>
    </i>
    <i r="6">
      <x v="10"/>
      <x/>
      <x v="33"/>
      <x v="11"/>
    </i>
    <i r="5">
      <x v="3"/>
      <x v="8"/>
      <x/>
      <x v="168"/>
      <x v="150"/>
    </i>
    <i r="5">
      <x v="4"/>
      <x v="8"/>
      <x/>
      <x v="168"/>
      <x v="150"/>
    </i>
    <i r="4">
      <x v="1"/>
      <x v="3"/>
      <x v="13"/>
      <x/>
      <x v="33"/>
      <x v="208"/>
    </i>
    <i r="5">
      <x v="4"/>
      <x v="13"/>
      <x/>
      <x v="33"/>
      <x v="208"/>
    </i>
    <i r="4">
      <x v="2"/>
      <x v="2"/>
      <x v="23"/>
      <x/>
      <x v="33"/>
      <x v="229"/>
    </i>
    <i r="5">
      <x v="3"/>
      <x v="13"/>
      <x/>
      <x v="167"/>
      <x v="155"/>
    </i>
    <i r="5">
      <x v="4"/>
      <x v="13"/>
      <x/>
      <x v="167"/>
      <x v="155"/>
    </i>
    <i r="4">
      <x v="3"/>
      <x v="1"/>
      <x v="8"/>
      <x/>
      <x v="105"/>
      <x v="211"/>
    </i>
    <i r="5">
      <x v="2"/>
      <x v="8"/>
      <x/>
      <x v="105"/>
      <x v="211"/>
    </i>
    <i r="5">
      <x v="3"/>
      <x v="8"/>
      <x/>
      <x v="6"/>
      <x v="157"/>
    </i>
    <i r="5">
      <x v="4"/>
      <x v="8"/>
      <x/>
      <x v="6"/>
      <x v="157"/>
    </i>
    <i r="4">
      <x v="4"/>
      <x v="1"/>
      <x v="13"/>
      <x v="1"/>
      <x v="4"/>
      <x v="150"/>
    </i>
    <i r="8">
      <x v="60"/>
      <x v="150"/>
    </i>
    <i r="5">
      <x v="2"/>
      <x v="13"/>
      <x v="1"/>
      <x v="4"/>
      <x v="150"/>
    </i>
    <i r="8">
      <x v="60"/>
      <x v="150"/>
    </i>
    <i t="default" r="3">
      <x v="49"/>
    </i>
    <i r="3">
      <x v="50"/>
      <x/>
      <x v="2"/>
      <x v="9"/>
      <x v="1"/>
      <x v="5"/>
      <x v="11"/>
    </i>
    <i r="6">
      <x v="10"/>
      <x v="1"/>
      <x v="33"/>
      <x v="11"/>
    </i>
    <i r="5">
      <x v="3"/>
      <x v="13"/>
      <x/>
      <x v="105"/>
      <x v="212"/>
    </i>
    <i r="5">
      <x v="4"/>
      <x v="13"/>
      <x/>
      <x v="105"/>
      <x v="212"/>
    </i>
    <i r="4">
      <x v="1"/>
      <x v="1"/>
      <x v="13"/>
      <x/>
      <x v="33"/>
      <x v="208"/>
    </i>
    <i r="5">
      <x v="2"/>
      <x v="13"/>
      <x/>
      <x v="33"/>
      <x v="208"/>
    </i>
    <i r="5">
      <x v="3"/>
      <x v="7"/>
      <x/>
      <x v="104"/>
      <x v="246"/>
    </i>
    <i r="8">
      <x v="172"/>
      <x v="208"/>
    </i>
    <i r="5">
      <x v="4"/>
      <x v="7"/>
      <x/>
      <x v="104"/>
      <x v="246"/>
    </i>
    <i r="8">
      <x v="172"/>
      <x v="208"/>
    </i>
    <i r="4">
      <x v="2"/>
      <x v="3"/>
      <x v="7"/>
      <x/>
      <x v="104"/>
      <x v="247"/>
    </i>
    <i r="8">
      <x v="172"/>
      <x v="236"/>
    </i>
    <i r="5">
      <x v="4"/>
      <x v="7"/>
      <x/>
      <x v="104"/>
      <x v="247"/>
    </i>
    <i r="8">
      <x v="172"/>
      <x v="236"/>
    </i>
    <i r="5">
      <x v="5"/>
      <x v="7"/>
      <x/>
      <x v="34"/>
      <x v="229"/>
    </i>
    <i r="4">
      <x v="3"/>
      <x v="1"/>
      <x v="7"/>
      <x/>
      <x v="5"/>
      <x v="152"/>
    </i>
    <i r="5">
      <x v="2"/>
      <x v="7"/>
      <x/>
      <x v="5"/>
      <x v="152"/>
    </i>
    <i r="4">
      <x v="4"/>
      <x v="1"/>
      <x v="7"/>
      <x/>
      <x v="104"/>
      <x v="209"/>
    </i>
    <i r="5">
      <x v="2"/>
      <x v="7"/>
      <x/>
      <x v="104"/>
      <x v="209"/>
    </i>
    <i t="default" r="3">
      <x v="50"/>
    </i>
    <i r="3">
      <x v="51"/>
      <x/>
      <x v="1"/>
      <x v="13"/>
      <x/>
      <x v="4"/>
      <x v="148"/>
    </i>
    <i r="5">
      <x v="2"/>
      <x v="13"/>
      <x/>
      <x v="4"/>
      <x v="148"/>
    </i>
    <i r="5">
      <x v="3"/>
      <x v="17"/>
      <x/>
      <x v="54"/>
      <x v="142"/>
    </i>
    <i r="5">
      <x v="4"/>
      <x v="17"/>
      <x/>
      <x v="54"/>
      <x v="142"/>
    </i>
    <i r="4">
      <x v="1"/>
      <x v="3"/>
      <x v="17"/>
      <x/>
      <x v="55"/>
      <x v="142"/>
    </i>
    <i r="5">
      <x v="4"/>
      <x v="17"/>
      <x/>
      <x v="55"/>
      <x v="142"/>
    </i>
    <i r="4">
      <x v="2"/>
      <x v="1"/>
      <x v="13"/>
      <x/>
      <x v="4"/>
      <x v="147"/>
    </i>
    <i r="5">
      <x v="2"/>
      <x v="13"/>
      <x/>
      <x v="4"/>
      <x v="147"/>
    </i>
    <i r="5">
      <x v="3"/>
      <x v="8"/>
      <x/>
      <x v="53"/>
      <x v="142"/>
    </i>
    <i r="5">
      <x v="4"/>
      <x v="8"/>
      <x/>
      <x v="53"/>
      <x v="142"/>
    </i>
    <i r="4">
      <x v="3"/>
      <x v="4"/>
      <x v="9"/>
      <x/>
      <x v="4"/>
      <x v="30"/>
    </i>
    <i r="6">
      <x v="10"/>
      <x/>
      <x v="60"/>
      <x v="30"/>
    </i>
    <i r="5">
      <x v="5"/>
      <x/>
      <x/>
      <x v="4"/>
      <x v="229"/>
    </i>
    <i r="4">
      <x v="4"/>
      <x v="1"/>
      <x v="13"/>
      <x/>
      <x v="4"/>
      <x v="150"/>
    </i>
    <i r="8">
      <x v="60"/>
      <x v="150"/>
    </i>
    <i r="5">
      <x v="2"/>
      <x v="13"/>
      <x/>
      <x v="4"/>
      <x v="150"/>
    </i>
    <i r="8">
      <x v="60"/>
      <x v="150"/>
    </i>
    <i t="default" r="3">
      <x v="51"/>
    </i>
    <i r="3">
      <x v="52"/>
      <x/>
      <x v="1"/>
      <x v="17"/>
      <x/>
      <x v="55"/>
      <x v="26"/>
    </i>
    <i r="5">
      <x v="5"/>
      <x v="20"/>
      <x/>
      <x v="54"/>
      <x v="229"/>
    </i>
    <i r="4">
      <x v="1"/>
      <x v="1"/>
      <x v="8"/>
      <x/>
      <x v="6"/>
      <x v="156"/>
    </i>
    <i r="5">
      <x v="2"/>
      <x v="8"/>
      <x/>
      <x v="6"/>
      <x v="156"/>
    </i>
    <i r="4">
      <x v="2"/>
      <x v="1"/>
      <x v="8"/>
      <x/>
      <x v="173"/>
      <x v="249"/>
    </i>
    <i r="8">
      <x v="175"/>
      <x v="250"/>
    </i>
    <i r="5">
      <x v="2"/>
      <x v="12"/>
      <x/>
      <x v="60"/>
      <x v="147"/>
    </i>
    <i r="5">
      <x v="3"/>
      <x v="17"/>
      <x/>
      <x v="54"/>
      <x v="26"/>
    </i>
    <i r="5">
      <x v="4"/>
      <x v="17"/>
      <x/>
      <x v="48"/>
      <x v="26"/>
    </i>
    <i r="4">
      <x v="3"/>
      <x v="1"/>
      <x v="13"/>
      <x/>
      <x v="4"/>
      <x v="151"/>
    </i>
    <i r="8">
      <x v="60"/>
      <x v="151"/>
    </i>
    <i r="5">
      <x v="2"/>
      <x v="13"/>
      <x/>
      <x v="4"/>
      <x v="151"/>
    </i>
    <i r="8">
      <x v="60"/>
      <x v="151"/>
    </i>
    <i r="5">
      <x v="3"/>
      <x v="17"/>
      <x/>
      <x v="54"/>
      <x v="27"/>
    </i>
    <i r="5">
      <x v="4"/>
      <x v="17"/>
      <x/>
      <x v="53"/>
      <x v="27"/>
    </i>
    <i r="4">
      <x v="4"/>
      <x v="1"/>
      <x v="8"/>
      <x/>
      <x v="173"/>
      <x v="249"/>
    </i>
    <i r="8">
      <x v="175"/>
      <x v="250"/>
    </i>
    <i r="5">
      <x v="3"/>
      <x v="17"/>
      <x/>
      <x v="53"/>
      <x v="26"/>
    </i>
    <i t="default" r="3">
      <x v="52"/>
    </i>
    <i r="3">
      <x v="56"/>
      <x/>
      <x v="1"/>
      <x v="12"/>
      <x/>
      <x v="60"/>
      <x v="148"/>
    </i>
    <i r="5">
      <x v="2"/>
      <x v="12"/>
      <x/>
      <x v="60"/>
      <x v="148"/>
    </i>
    <i r="4">
      <x v="1"/>
      <x v="1"/>
      <x v="17"/>
      <x/>
      <x v="48"/>
      <x v="142"/>
    </i>
    <i r="5">
      <x v="2"/>
      <x v="17"/>
      <x/>
      <x v="48"/>
      <x v="142"/>
    </i>
    <i r="5">
      <x v="3"/>
      <x v="15"/>
      <x/>
      <x v="5"/>
      <x v="153"/>
    </i>
    <i r="5">
      <x v="4"/>
      <x v="15"/>
      <x/>
      <x v="5"/>
      <x v="153"/>
    </i>
    <i r="4">
      <x v="2"/>
      <x v="1"/>
      <x v="12"/>
      <x/>
      <x v="60"/>
      <x v="147"/>
    </i>
    <i r="4">
      <x v="3"/>
      <x v="2"/>
      <x v="17"/>
      <x v="1"/>
      <x v="48"/>
      <x v="27"/>
    </i>
    <i r="5">
      <x v="3"/>
      <x v="13"/>
      <x/>
      <x v="56"/>
      <x v="142"/>
    </i>
    <i r="5">
      <x v="4"/>
      <x v="13"/>
      <x/>
      <x v="56"/>
      <x v="142"/>
    </i>
    <i r="5">
      <x v="5"/>
      <x v="1"/>
      <x/>
      <x v="60"/>
      <x v="229"/>
    </i>
    <i r="4">
      <x v="4"/>
      <x v="1"/>
      <x v="17"/>
      <x/>
      <x v="57"/>
      <x v="142"/>
    </i>
    <i r="5">
      <x v="2"/>
      <x v="17"/>
      <x/>
      <x v="57"/>
      <x v="142"/>
    </i>
    <i r="5">
      <x v="3"/>
      <x v="8"/>
      <x v="1"/>
      <x v="56"/>
      <x v="27"/>
    </i>
    <i t="default" r="3">
      <x v="56"/>
    </i>
    <i r="3">
      <x v="57"/>
      <x/>
      <x v="1"/>
      <x v="7"/>
      <x v="1"/>
      <x v="57"/>
      <x v="27"/>
    </i>
    <i r="5">
      <x v="2"/>
      <x/>
      <x/>
      <x v="38"/>
      <x v="103"/>
    </i>
    <i r="4">
      <x v="1"/>
      <x v="3"/>
      <x v="8"/>
      <x/>
      <x v="6"/>
      <x v="156"/>
    </i>
    <i r="5">
      <x v="4"/>
      <x v="8"/>
      <x/>
      <x v="6"/>
      <x v="156"/>
    </i>
    <i r="4">
      <x v="2"/>
      <x v="1"/>
      <x v="17"/>
      <x v="1"/>
      <x v="55"/>
      <x v="27"/>
    </i>
    <i r="5">
      <x v="2"/>
      <x v="8"/>
      <x/>
      <x v="173"/>
      <x v="249"/>
    </i>
    <i r="8">
      <x v="175"/>
      <x v="250"/>
    </i>
    <i r="5">
      <x v="4"/>
      <x v="23"/>
      <x/>
      <x v="6"/>
      <x v="229"/>
    </i>
    <i r="4">
      <x v="3"/>
      <x v="1"/>
      <x v="17"/>
      <x/>
      <x v="38"/>
      <x v="104"/>
    </i>
    <i r="5">
      <x v="2"/>
      <x v="22"/>
      <x/>
      <x v="37"/>
      <x v="103"/>
    </i>
    <i r="5">
      <x v="3"/>
      <x v="15"/>
      <x/>
      <x v="5"/>
      <x v="154"/>
    </i>
    <i r="5">
      <x v="4"/>
      <x v="15"/>
      <x/>
      <x v="5"/>
      <x v="154"/>
    </i>
    <i r="4">
      <x v="4"/>
      <x v="1"/>
      <x v="12"/>
      <x/>
      <x v="37"/>
      <x v="104"/>
    </i>
    <i r="5">
      <x v="2"/>
      <x v="8"/>
      <x/>
      <x v="173"/>
      <x v="249"/>
    </i>
    <i r="8">
      <x v="175"/>
      <x v="250"/>
    </i>
    <i r="5">
      <x v="3"/>
      <x v="13"/>
      <x/>
      <x v="4"/>
      <x v="31"/>
    </i>
    <i r="8">
      <x v="60"/>
      <x v="31"/>
    </i>
    <i t="default" r="3">
      <x v="57"/>
    </i>
    <i r="2">
      <x v="1"/>
      <x/>
      <x v="1"/>
      <x v="1"/>
      <x v="24"/>
      <x/>
      <x v="153"/>
      <x v="139"/>
    </i>
    <i r="6">
      <x v="25"/>
      <x/>
      <x v="155"/>
      <x v="139"/>
    </i>
    <i r="5">
      <x v="2"/>
      <x v="24"/>
      <x/>
      <x v="153"/>
      <x v="139"/>
    </i>
    <i r="6">
      <x v="25"/>
      <x/>
      <x v="155"/>
      <x v="139"/>
    </i>
    <i r="5">
      <x v="3"/>
      <x v="24"/>
      <x/>
      <x v="153"/>
      <x v="139"/>
    </i>
    <i r="6">
      <x v="25"/>
      <x/>
      <x v="155"/>
      <x v="139"/>
    </i>
    <i r="5">
      <x v="4"/>
      <x v="24"/>
      <x/>
      <x v="153"/>
      <x v="139"/>
    </i>
    <i r="6">
      <x v="25"/>
      <x/>
      <x v="155"/>
      <x v="139"/>
    </i>
    <i r="5">
      <x v="5"/>
      <x v="6"/>
      <x/>
      <x v="30"/>
      <x v="89"/>
    </i>
    <i r="4">
      <x v="2"/>
      <x v="1"/>
      <x v="24"/>
      <x/>
      <x v="153"/>
      <x v="139"/>
    </i>
    <i r="6">
      <x v="25"/>
      <x/>
      <x v="155"/>
      <x v="139"/>
    </i>
    <i r="5">
      <x v="2"/>
      <x v="24"/>
      <x/>
      <x v="153"/>
      <x v="139"/>
    </i>
    <i r="6">
      <x v="25"/>
      <x/>
      <x v="155"/>
      <x v="139"/>
    </i>
    <i r="5">
      <x v="3"/>
      <x v="24"/>
      <x/>
      <x v="153"/>
      <x v="139"/>
    </i>
    <i r="6">
      <x v="25"/>
      <x/>
      <x v="155"/>
      <x v="139"/>
    </i>
    <i r="5">
      <x v="4"/>
      <x v="24"/>
      <x/>
      <x v="153"/>
      <x v="139"/>
    </i>
    <i r="6">
      <x v="25"/>
      <x/>
      <x v="155"/>
      <x v="139"/>
    </i>
    <i r="5">
      <x v="5"/>
      <x v="6"/>
      <x/>
      <x v="30"/>
      <x v="90"/>
    </i>
    <i t="default" r="3">
      <x/>
    </i>
    <i r="3">
      <x v="24"/>
      <x v="1"/>
      <x v="1"/>
      <x v="24"/>
      <x v="1"/>
      <x v="153"/>
      <x v="139"/>
    </i>
    <i r="6">
      <x v="25"/>
      <x v="1"/>
      <x v="155"/>
      <x v="139"/>
    </i>
    <i r="5">
      <x v="2"/>
      <x v="24"/>
      <x v="1"/>
      <x v="153"/>
      <x v="139"/>
    </i>
    <i r="6">
      <x v="25"/>
      <x v="1"/>
      <x v="155"/>
      <x v="139"/>
    </i>
    <i r="5">
      <x v="3"/>
      <x v="24"/>
      <x v="1"/>
      <x v="153"/>
      <x v="139"/>
    </i>
    <i r="6">
      <x v="25"/>
      <x v="1"/>
      <x v="155"/>
      <x v="139"/>
    </i>
    <i r="5">
      <x v="4"/>
      <x v="24"/>
      <x v="1"/>
      <x v="153"/>
      <x v="139"/>
    </i>
    <i r="6">
      <x v="25"/>
      <x v="1"/>
      <x v="155"/>
      <x v="139"/>
    </i>
    <i r="4">
      <x v="4"/>
      <x v="3"/>
      <x v="24"/>
      <x/>
      <x/>
      <x v="130"/>
    </i>
    <i r="5">
      <x v="4"/>
      <x v="24"/>
      <x/>
      <x/>
      <x v="130"/>
    </i>
    <i t="default" r="3">
      <x v="24"/>
    </i>
    <i r="3">
      <x v="46"/>
      <x v="1"/>
      <x v="1"/>
      <x v="12"/>
      <x/>
      <x/>
      <x v="128"/>
    </i>
    <i r="5">
      <x v="2"/>
      <x v="12"/>
      <x/>
      <x/>
      <x v="128"/>
    </i>
    <i r="5">
      <x v="3"/>
      <x v="12"/>
      <x/>
      <x/>
      <x v="4"/>
    </i>
    <i t="default" r="3">
      <x v="46"/>
    </i>
    <i r="3">
      <x v="53"/>
      <x/>
      <x v="1"/>
      <x v="8"/>
      <x/>
      <x v="6"/>
      <x v="157"/>
    </i>
    <i r="5">
      <x v="2"/>
      <x v="8"/>
      <x/>
      <x v="6"/>
      <x v="157"/>
    </i>
    <i r="5">
      <x v="3"/>
      <x v="23"/>
      <x/>
      <x v="155"/>
      <x v="20"/>
    </i>
    <i r="5">
      <x v="4"/>
      <x v="34"/>
      <x/>
      <x/>
      <x v="10"/>
    </i>
    <i r="4">
      <x v="1"/>
      <x v="1"/>
      <x v="27"/>
      <x/>
      <x v="4"/>
      <x v="149"/>
    </i>
    <i r="6">
      <x v="28"/>
      <x/>
      <x v="60"/>
      <x v="149"/>
    </i>
    <i r="5">
      <x v="2"/>
      <x v="27"/>
      <x/>
      <x v="4"/>
      <x v="149"/>
    </i>
    <i r="6">
      <x v="28"/>
      <x/>
      <x v="60"/>
      <x v="149"/>
    </i>
    <i r="5">
      <x v="3"/>
      <x v="27"/>
      <x/>
      <x v="4"/>
      <x v="149"/>
    </i>
    <i r="6">
      <x v="28"/>
      <x/>
      <x v="60"/>
      <x v="149"/>
    </i>
    <i r="5">
      <x v="4"/>
      <x v="27"/>
      <x/>
      <x v="4"/>
      <x v="149"/>
    </i>
    <i r="6">
      <x v="28"/>
      <x/>
      <x v="60"/>
      <x v="149"/>
    </i>
    <i r="4">
      <x v="2"/>
      <x v="1"/>
      <x v="7"/>
      <x/>
      <x v="104"/>
      <x v="247"/>
    </i>
    <i r="8">
      <x v="172"/>
      <x v="236"/>
    </i>
    <i r="5">
      <x v="2"/>
      <x v="7"/>
      <x/>
      <x v="104"/>
      <x v="247"/>
    </i>
    <i r="8">
      <x v="172"/>
      <x v="236"/>
    </i>
    <i t="default" r="3">
      <x v="53"/>
    </i>
    <i r="3">
      <x v="54"/>
      <x/>
      <x v="1"/>
      <x v="23"/>
      <x v="1"/>
      <x v="153"/>
      <x v="19"/>
    </i>
    <i r="5">
      <x v="2"/>
      <x v="23"/>
      <x v="1"/>
      <x v="153"/>
      <x v="20"/>
    </i>
    <i r="4">
      <x v="1"/>
      <x v="1"/>
      <x v="27"/>
      <x v="1"/>
      <x v="4"/>
      <x v="149"/>
    </i>
    <i r="6">
      <x v="28"/>
      <x v="1"/>
      <x v="60"/>
      <x v="149"/>
    </i>
    <i r="5">
      <x v="2"/>
      <x v="27"/>
      <x v="1"/>
      <x v="4"/>
      <x v="149"/>
    </i>
    <i r="6">
      <x v="28"/>
      <x v="1"/>
      <x v="60"/>
      <x v="149"/>
    </i>
    <i r="5">
      <x v="3"/>
      <x v="27"/>
      <x v="1"/>
      <x v="4"/>
      <x v="149"/>
    </i>
    <i r="6">
      <x v="28"/>
      <x v="1"/>
      <x v="60"/>
      <x v="149"/>
    </i>
    <i r="5">
      <x v="4"/>
      <x v="27"/>
      <x v="1"/>
      <x v="4"/>
      <x v="149"/>
    </i>
    <i r="6">
      <x v="28"/>
      <x v="1"/>
      <x v="60"/>
      <x v="149"/>
    </i>
    <i r="4">
      <x v="2"/>
      <x v="1"/>
      <x v="24"/>
      <x v="1"/>
      <x v="153"/>
      <x v="139"/>
    </i>
    <i r="6">
      <x v="25"/>
      <x v="1"/>
      <x v="155"/>
      <x v="139"/>
    </i>
    <i r="5">
      <x v="2"/>
      <x v="24"/>
      <x v="1"/>
      <x v="153"/>
      <x v="139"/>
    </i>
    <i r="6">
      <x v="25"/>
      <x v="1"/>
      <x v="155"/>
      <x v="139"/>
    </i>
    <i r="5">
      <x v="3"/>
      <x v="24"/>
      <x v="1"/>
      <x v="153"/>
      <x v="139"/>
    </i>
    <i r="6">
      <x v="25"/>
      <x v="1"/>
      <x v="155"/>
      <x v="139"/>
    </i>
    <i r="5">
      <x v="4"/>
      <x v="24"/>
      <x v="1"/>
      <x v="153"/>
      <x v="139"/>
    </i>
    <i r="6">
      <x v="25"/>
      <x v="1"/>
      <x v="155"/>
      <x v="139"/>
    </i>
    <i t="default" r="3">
      <x v="54"/>
    </i>
    <i r="3">
      <x v="55"/>
      <x/>
      <x v="1"/>
      <x v="17"/>
      <x v="1"/>
      <x v="55"/>
      <x v="26"/>
    </i>
    <i r="5">
      <x v="2"/>
      <x v="17"/>
      <x v="1"/>
      <x v="56"/>
      <x v="26"/>
    </i>
    <i r="5">
      <x v="3"/>
      <x v="17"/>
      <x v="1"/>
      <x v="54"/>
      <x v="142"/>
    </i>
    <i r="5">
      <x v="4"/>
      <x v="17"/>
      <x v="1"/>
      <x v="54"/>
      <x v="142"/>
    </i>
    <i r="4">
      <x v="1"/>
      <x v="1"/>
      <x v="17"/>
      <x v="1"/>
      <x v="48"/>
      <x v="142"/>
    </i>
    <i r="5">
      <x v="2"/>
      <x v="17"/>
      <x v="1"/>
      <x v="48"/>
      <x v="142"/>
    </i>
    <i r="5">
      <x v="3"/>
      <x v="17"/>
      <x v="1"/>
      <x v="55"/>
      <x v="142"/>
    </i>
    <i r="5">
      <x v="4"/>
      <x v="17"/>
      <x v="1"/>
      <x v="55"/>
      <x v="142"/>
    </i>
    <i r="4">
      <x v="2"/>
      <x v="2"/>
      <x v="17"/>
      <x v="1"/>
      <x v="57"/>
      <x v="26"/>
    </i>
    <i r="5">
      <x v="3"/>
      <x v="17"/>
      <x v="1"/>
      <x v="54"/>
      <x v="26"/>
    </i>
    <i r="5">
      <x v="4"/>
      <x v="17"/>
      <x v="1"/>
      <x v="48"/>
      <x v="26"/>
    </i>
    <i r="4">
      <x v="3"/>
      <x v="1"/>
      <x v="13"/>
      <x v="1"/>
      <x v="4"/>
      <x v="151"/>
    </i>
    <i r="8">
      <x v="60"/>
      <x v="151"/>
    </i>
    <i r="5">
      <x v="2"/>
      <x v="13"/>
      <x v="1"/>
      <x v="4"/>
      <x v="151"/>
    </i>
    <i r="8">
      <x v="60"/>
      <x v="151"/>
    </i>
    <i r="5">
      <x v="3"/>
      <x v="13"/>
      <x v="1"/>
      <x v="56"/>
      <x v="142"/>
    </i>
    <i r="5">
      <x v="4"/>
      <x v="13"/>
      <x v="1"/>
      <x v="56"/>
      <x v="142"/>
    </i>
    <i r="4">
      <x v="4"/>
      <x v="1"/>
      <x v="17"/>
      <x v="1"/>
      <x v="57"/>
      <x v="142"/>
    </i>
    <i r="5">
      <x v="2"/>
      <x v="17"/>
      <x v="1"/>
      <x v="57"/>
      <x v="142"/>
    </i>
    <i r="5">
      <x v="3"/>
      <x v="17"/>
      <x v="1"/>
      <x v="53"/>
      <x v="26"/>
    </i>
    <i t="default" r="3">
      <x v="55"/>
    </i>
    <i t="default">
      <x v="2"/>
    </i>
    <i>
      <x v="3"/>
      <x v="1"/>
      <x/>
      <x v="20"/>
      <x/>
      <x v="1"/>
      <x v="20"/>
      <x/>
      <x v="56"/>
      <x v="29"/>
    </i>
    <i r="5">
      <x v="3"/>
      <x v="1"/>
      <x/>
      <x v="7"/>
      <x v="231"/>
    </i>
    <i r="8">
      <x v="157"/>
      <x v="230"/>
    </i>
    <i r="5">
      <x v="4"/>
      <x v="1"/>
      <x/>
      <x v="7"/>
      <x v="231"/>
    </i>
    <i r="8">
      <x v="157"/>
      <x v="230"/>
    </i>
    <i r="4">
      <x v="1"/>
      <x v="1"/>
      <x v="19"/>
      <x/>
      <x v="36"/>
      <x v="229"/>
    </i>
    <i r="5">
      <x v="3"/>
      <x v="19"/>
      <x/>
      <x v="36"/>
      <x v="215"/>
    </i>
    <i r="5">
      <x v="4"/>
      <x v="19"/>
      <x/>
      <x v="36"/>
      <x v="215"/>
    </i>
    <i r="4">
      <x v="2"/>
      <x v="1"/>
      <x v="9"/>
      <x/>
      <x v="174"/>
      <x v="249"/>
    </i>
    <i r="8">
      <x v="176"/>
      <x v="250"/>
    </i>
    <i r="5">
      <x v="2"/>
      <x v="9"/>
      <x/>
      <x v="174"/>
      <x v="249"/>
    </i>
    <i r="8">
      <x v="176"/>
      <x v="250"/>
    </i>
    <i r="5">
      <x v="4"/>
      <x v="19"/>
      <x/>
      <x v="54"/>
      <x v="29"/>
    </i>
    <i r="4">
      <x v="3"/>
      <x v="3"/>
      <x v="1"/>
      <x/>
      <x v="37"/>
      <x v="216"/>
    </i>
    <i r="5">
      <x v="4"/>
      <x v="1"/>
      <x/>
      <x v="37"/>
      <x v="216"/>
    </i>
    <i r="4">
      <x v="4"/>
      <x v="1"/>
      <x v="9"/>
      <x/>
      <x v="174"/>
      <x v="249"/>
    </i>
    <i r="8">
      <x v="176"/>
      <x v="250"/>
    </i>
    <i r="5">
      <x v="2"/>
      <x v="9"/>
      <x/>
      <x v="174"/>
      <x v="249"/>
    </i>
    <i r="8">
      <x v="176"/>
      <x v="250"/>
    </i>
    <i r="5">
      <x v="3"/>
      <x v="3"/>
      <x/>
      <x v="7"/>
      <x v="229"/>
    </i>
    <i t="default" r="3">
      <x v="20"/>
    </i>
    <i r="3">
      <x v="37"/>
      <x/>
      <x v="1"/>
      <x/>
      <x/>
      <x v="38"/>
      <x v="220"/>
    </i>
    <i r="5">
      <x v="2"/>
      <x v="1"/>
      <x/>
      <x v="7"/>
      <x v="158"/>
    </i>
    <i r="5">
      <x v="3"/>
      <x v="2"/>
      <x/>
      <x v="53"/>
      <x v="29"/>
    </i>
    <i r="5">
      <x v="5"/>
      <x/>
      <x/>
      <x v="35"/>
      <x v="229"/>
    </i>
    <i r="4">
      <x v="1"/>
      <x v="3"/>
      <x v="32"/>
      <x/>
      <x v="37"/>
      <x v="219"/>
    </i>
    <i r="5">
      <x v="4"/>
      <x v="32"/>
      <x/>
      <x v="37"/>
      <x v="219"/>
    </i>
    <i r="4">
      <x v="2"/>
      <x v="1"/>
      <x v="20"/>
      <x/>
      <x v="7"/>
      <x v="158"/>
    </i>
    <i r="5">
      <x v="3"/>
      <x v="10"/>
      <x/>
      <x v="35"/>
      <x v="158"/>
    </i>
    <i r="5">
      <x v="4"/>
      <x v="10"/>
      <x/>
      <x v="35"/>
      <x v="158"/>
    </i>
    <i r="4">
      <x v="3"/>
      <x v="2"/>
      <x v="20"/>
      <x/>
      <x v="38"/>
      <x v="220"/>
    </i>
    <i r="5">
      <x v="3"/>
      <x/>
      <x/>
      <x v="36"/>
      <x v="214"/>
    </i>
    <i r="5">
      <x v="4"/>
      <x/>
      <x/>
      <x v="36"/>
      <x v="214"/>
    </i>
    <i r="5">
      <x v="5"/>
      <x v="9"/>
      <x/>
      <x v="30"/>
      <x v="91"/>
    </i>
    <i r="4">
      <x v="4"/>
      <x v="3"/>
      <x v="2"/>
      <x/>
      <x v="35"/>
      <x v="11"/>
    </i>
    <i t="default" r="3">
      <x v="37"/>
    </i>
    <i r="3">
      <x v="38"/>
      <x/>
      <x v="1"/>
      <x v="7"/>
      <x/>
      <x v="57"/>
      <x v="27"/>
    </i>
    <i r="5">
      <x v="3"/>
      <x/>
      <x/>
      <x v="8"/>
      <x v="232"/>
    </i>
    <i r="8">
      <x v="158"/>
      <x v="231"/>
    </i>
    <i r="8">
      <x v="159"/>
      <x v="231"/>
    </i>
    <i r="5">
      <x v="4"/>
      <x/>
      <x/>
      <x v="8"/>
      <x v="232"/>
    </i>
    <i r="8">
      <x v="158"/>
      <x v="231"/>
    </i>
    <i r="8">
      <x v="159"/>
      <x v="231"/>
    </i>
    <i r="4">
      <x v="1"/>
      <x v="2"/>
      <x v="19"/>
      <x/>
      <x v="36"/>
      <x v="32"/>
    </i>
    <i r="5">
      <x v="3"/>
      <x v="31"/>
      <x/>
      <x v="8"/>
      <x v="32"/>
    </i>
    <i r="5">
      <x v="4"/>
      <x v="2"/>
      <x/>
      <x v="57"/>
      <x v="229"/>
    </i>
    <i r="8">
      <x v="161"/>
      <x v="229"/>
    </i>
    <i r="4">
      <x v="2"/>
      <x v="1"/>
      <x v="17"/>
      <x/>
      <x v="55"/>
      <x v="27"/>
    </i>
    <i r="5">
      <x v="3"/>
      <x v="20"/>
      <x/>
      <x v="57"/>
      <x v="29"/>
    </i>
    <i r="8">
      <x v="161"/>
      <x v="29"/>
    </i>
    <i r="4">
      <x v="3"/>
      <x v="2"/>
      <x v="17"/>
      <x/>
      <x v="48"/>
      <x v="27"/>
    </i>
    <i r="5">
      <x v="3"/>
      <x v="17"/>
      <x v="1"/>
      <x v="54"/>
      <x v="27"/>
    </i>
    <i r="5">
      <x v="4"/>
      <x v="17"/>
      <x v="1"/>
      <x v="53"/>
      <x v="27"/>
    </i>
    <i r="4">
      <x v="4"/>
      <x v="2"/>
      <x v="35"/>
      <x/>
      <x v="55"/>
      <x v="29"/>
    </i>
    <i r="5">
      <x v="3"/>
      <x v="8"/>
      <x/>
      <x v="56"/>
      <x v="27"/>
    </i>
    <i t="default" r="3">
      <x v="38"/>
    </i>
    <i r="2">
      <x v="1"/>
      <x v="10"/>
      <x/>
      <x v="1"/>
      <x/>
      <x v="1"/>
      <x v="38"/>
      <x v="220"/>
    </i>
    <i r="5">
      <x v="2"/>
      <x v="35"/>
      <x v="1"/>
      <x v="57"/>
      <x v="143"/>
    </i>
    <i r="8">
      <x v="161"/>
      <x v="143"/>
    </i>
    <i r="5">
      <x v="3"/>
      <x v="22"/>
      <x v="1"/>
      <x v="56"/>
      <x v="143"/>
    </i>
    <i r="5">
      <x v="4"/>
      <x v="20"/>
      <x/>
      <x v="61"/>
      <x v="29"/>
    </i>
    <i r="4">
      <x v="1"/>
      <x v="2"/>
      <x v="11"/>
      <x/>
      <x v="8"/>
      <x v="237"/>
    </i>
    <i r="5">
      <x v="3"/>
      <x v="32"/>
      <x v="1"/>
      <x v="37"/>
      <x v="219"/>
    </i>
    <i r="5">
      <x v="4"/>
      <x v="32"/>
      <x v="1"/>
      <x v="37"/>
      <x v="219"/>
    </i>
    <i r="4">
      <x v="2"/>
      <x v="3"/>
      <x v="11"/>
      <x/>
      <x v="36"/>
      <x v="215"/>
    </i>
    <i r="5">
      <x v="4"/>
      <x v="11"/>
      <x/>
      <x v="36"/>
      <x v="215"/>
    </i>
    <i r="4">
      <x v="3"/>
      <x v="1"/>
      <x v="17"/>
      <x v="1"/>
      <x v="38"/>
      <x v="104"/>
    </i>
    <i r="5">
      <x v="2"/>
      <x v="20"/>
      <x v="1"/>
      <x v="38"/>
      <x v="220"/>
    </i>
    <i r="5">
      <x v="3"/>
      <x v="31"/>
      <x v="1"/>
      <x v="57"/>
      <x v="143"/>
    </i>
    <i r="8">
      <x v="161"/>
      <x v="143"/>
    </i>
    <i r="5">
      <x v="4"/>
      <x v="16"/>
      <x v="1"/>
      <x v="55"/>
      <x v="143"/>
    </i>
    <i r="4">
      <x v="4"/>
      <x v="1"/>
      <x v="12"/>
      <x v="1"/>
      <x v="37"/>
      <x v="104"/>
    </i>
    <i r="5">
      <x v="2"/>
      <x v="26"/>
      <x v="1"/>
      <x v="56"/>
      <x v="143"/>
    </i>
    <i r="5">
      <x v="3"/>
      <x v="22"/>
      <x v="1"/>
      <x v="55"/>
      <x v="143"/>
    </i>
    <i r="5">
      <x v="4"/>
      <x v="10"/>
      <x/>
      <x v="157"/>
      <x v="239"/>
    </i>
    <i r="8">
      <x v="159"/>
      <x v="237"/>
    </i>
    <i t="default" r="3">
      <x v="10"/>
    </i>
    <i r="1">
      <x v="2"/>
      <x/>
      <x v="7"/>
      <x/>
      <x v="1"/>
      <x v="16"/>
      <x/>
      <x v="13"/>
      <x v="174"/>
    </i>
    <i r="5">
      <x v="2"/>
      <x v="11"/>
      <x/>
      <x v="162"/>
      <x v="228"/>
    </i>
    <i r="8">
      <x v="163"/>
      <x v="228"/>
    </i>
    <i r="5">
      <x v="3"/>
      <x v="16"/>
      <x/>
      <x v="12"/>
      <x v="174"/>
    </i>
    <i r="4">
      <x v="1"/>
      <x v="1"/>
      <x v="41"/>
      <x/>
      <x v="75"/>
      <x v="197"/>
    </i>
    <i r="5">
      <x v="2"/>
      <x v="41"/>
      <x/>
      <x v="75"/>
      <x v="197"/>
    </i>
    <i r="5">
      <x v="4"/>
      <x v="37"/>
      <x/>
      <x v="53"/>
      <x v="28"/>
    </i>
    <i r="4">
      <x v="2"/>
      <x v="3"/>
      <x v="16"/>
      <x/>
      <x v="12"/>
      <x v="174"/>
    </i>
    <i r="5">
      <x v="4"/>
      <x v="16"/>
      <x/>
      <x v="13"/>
      <x v="174"/>
    </i>
    <i r="5">
      <x v="5"/>
      <x v="8"/>
      <x/>
      <x v="30"/>
      <x v="92"/>
    </i>
    <i r="4">
      <x v="3"/>
      <x v="1"/>
      <x v="41"/>
      <x/>
      <x v="75"/>
      <x v="197"/>
    </i>
    <i r="5">
      <x v="2"/>
      <x v="41"/>
      <x/>
      <x v="75"/>
      <x v="197"/>
    </i>
    <i r="5">
      <x v="3"/>
      <x v="9"/>
      <x/>
      <x v="162"/>
      <x v="228"/>
    </i>
    <i r="8">
      <x v="163"/>
      <x v="228"/>
    </i>
    <i r="5">
      <x v="4"/>
      <x v="6"/>
      <x/>
      <x v="162"/>
      <x v="229"/>
    </i>
    <i r="8">
      <x v="163"/>
      <x v="229"/>
    </i>
    <i r="4">
      <x v="4"/>
      <x v="1"/>
      <x v="21"/>
      <x/>
      <x v="54"/>
      <x v="28"/>
    </i>
    <i t="default" r="3">
      <x v="7"/>
    </i>
    <i r="3">
      <x v="8"/>
      <x/>
      <x v="2"/>
      <x v="20"/>
      <x/>
      <x v="61"/>
      <x v="36"/>
    </i>
    <i r="5">
      <x v="3"/>
      <x v="20"/>
      <x/>
      <x v="61"/>
      <x v="35"/>
    </i>
    <i r="5">
      <x v="4"/>
      <x v="27"/>
      <x/>
      <x v="22"/>
      <x v="159"/>
    </i>
    <i r="4">
      <x v="1"/>
      <x v="4"/>
      <x v="21"/>
      <x/>
      <x v="61"/>
      <x v="34"/>
    </i>
    <i r="5">
      <x v="5"/>
      <x v="21"/>
      <x/>
      <x v="61"/>
      <x v="229"/>
    </i>
    <i r="4">
      <x v="2"/>
      <x v="1"/>
      <x v="40"/>
      <x/>
      <x v="83"/>
      <x v="197"/>
    </i>
    <i r="5">
      <x v="2"/>
      <x v="40"/>
      <x/>
      <x v="83"/>
      <x v="197"/>
    </i>
    <i r="5">
      <x v="3"/>
      <x v="27"/>
      <x/>
      <x v="61"/>
      <x v="159"/>
    </i>
    <i r="5">
      <x v="4"/>
      <x v="27"/>
      <x/>
      <x v="22"/>
      <x v="159"/>
    </i>
    <i r="4">
      <x v="3"/>
      <x v="3"/>
      <x v="27"/>
      <x/>
      <x v="61"/>
      <x v="159"/>
    </i>
    <i r="5">
      <x v="4"/>
      <x v="27"/>
      <x/>
      <x v="22"/>
      <x v="159"/>
    </i>
    <i r="4">
      <x v="4"/>
      <x v="1"/>
      <x v="40"/>
      <x/>
      <x v="83"/>
      <x v="197"/>
    </i>
    <i r="5">
      <x v="2"/>
      <x v="40"/>
      <x/>
      <x v="83"/>
      <x v="197"/>
    </i>
    <i r="5">
      <x v="3"/>
      <x v="35"/>
      <x/>
      <x v="61"/>
      <x v="159"/>
    </i>
    <i t="default" r="3">
      <x v="8"/>
    </i>
    <i r="3">
      <x v="9"/>
      <x/>
      <x v="3"/>
      <x v="26"/>
      <x/>
      <x v="11"/>
      <x v="167"/>
    </i>
    <i r="5">
      <x v="4"/>
      <x v="26"/>
      <x/>
      <x v="11"/>
      <x v="167"/>
    </i>
    <i r="4">
      <x v="1"/>
      <x v="1"/>
      <x v="2"/>
      <x/>
      <x v="82"/>
      <x v="197"/>
    </i>
    <i r="5">
      <x v="2"/>
      <x v="2"/>
      <x/>
      <x v="82"/>
      <x v="197"/>
    </i>
    <i r="5">
      <x v="4"/>
      <x v="3"/>
      <x/>
      <x v="56"/>
      <x v="229"/>
    </i>
    <i r="5">
      <x v="5"/>
      <x v="11"/>
      <x/>
      <x v="148"/>
      <x v="127"/>
    </i>
    <i r="4">
      <x v="2"/>
      <x v="2"/>
      <x v="26"/>
      <x/>
      <x v="162"/>
      <x v="170"/>
    </i>
    <i r="8">
      <x v="163"/>
      <x v="170"/>
    </i>
    <i r="5">
      <x v="3"/>
      <x v="9"/>
      <x/>
      <x v="162"/>
      <x v="170"/>
    </i>
    <i r="8">
      <x v="163"/>
      <x v="170"/>
    </i>
    <i r="5">
      <x v="4"/>
      <x v="22"/>
      <x/>
      <x v="56"/>
      <x v="144"/>
    </i>
    <i r="4">
      <x v="3"/>
      <x v="1"/>
      <x v="2"/>
      <x/>
      <x v="82"/>
      <x v="197"/>
    </i>
    <i r="5">
      <x v="2"/>
      <x v="2"/>
      <x/>
      <x v="82"/>
      <x v="197"/>
    </i>
    <i r="4">
      <x v="4"/>
      <x v="1"/>
      <x v="22"/>
      <x/>
      <x v="56"/>
      <x v="144"/>
    </i>
    <i r="5">
      <x v="2"/>
      <x v="37"/>
      <x/>
      <x v="162"/>
      <x v="170"/>
    </i>
    <i r="8">
      <x v="163"/>
      <x v="170"/>
    </i>
    <i r="5">
      <x v="3"/>
      <x v="9"/>
      <x/>
      <x v="162"/>
      <x v="170"/>
    </i>
    <i r="8">
      <x v="163"/>
      <x v="170"/>
    </i>
    <i t="default" r="3">
      <x v="9"/>
    </i>
    <i r="3">
      <x v="58"/>
      <x/>
      <x v="4"/>
      <x v="37"/>
      <x/>
      <x v="10"/>
      <x v="11"/>
    </i>
    <i r="4">
      <x v="1"/>
      <x v="1"/>
      <x v="38"/>
      <x/>
      <x v="12"/>
      <x v="175"/>
    </i>
    <i r="5">
      <x v="2"/>
      <x v="38"/>
      <x/>
      <x v="12"/>
      <x v="175"/>
    </i>
    <i r="5">
      <x v="3"/>
      <x v="11"/>
      <x/>
      <x v="10"/>
      <x v="169"/>
    </i>
    <i r="5">
      <x v="4"/>
      <x v="11"/>
      <x/>
      <x v="10"/>
      <x v="169"/>
    </i>
    <i r="4">
      <x v="2"/>
      <x v="1"/>
      <x v="10"/>
      <x/>
      <x v="68"/>
      <x v="249"/>
    </i>
    <i r="5">
      <x v="2"/>
      <x v="10"/>
      <x/>
      <x v="68"/>
      <x v="249"/>
    </i>
    <i r="5">
      <x v="3"/>
      <x v="2"/>
      <x/>
      <x v="62"/>
      <x v="166"/>
    </i>
    <i r="5">
      <x v="4"/>
      <x v="2"/>
      <x/>
      <x v="62"/>
      <x v="166"/>
    </i>
    <i r="4">
      <x v="3"/>
      <x v="2"/>
      <x v="26"/>
      <x/>
      <x v="10"/>
      <x v="229"/>
    </i>
    <i r="5">
      <x v="3"/>
      <x v="20"/>
      <x/>
      <x v="13"/>
      <x v="175"/>
    </i>
    <i r="5">
      <x v="4"/>
      <x v="20"/>
      <x/>
      <x v="13"/>
      <x v="175"/>
    </i>
    <i r="4">
      <x v="4"/>
      <x v="1"/>
      <x v="10"/>
      <x/>
      <x v="68"/>
      <x v="249"/>
    </i>
    <i r="5">
      <x v="2"/>
      <x v="10"/>
      <x/>
      <x v="68"/>
      <x v="249"/>
    </i>
    <i t="default" r="3">
      <x v="58"/>
    </i>
    <i r="3">
      <x v="64"/>
      <x/>
      <x v="1"/>
      <x v="18"/>
      <x/>
      <x v="12"/>
      <x v="177"/>
    </i>
    <i r="5">
      <x v="2"/>
      <x v="18"/>
      <x/>
      <x v="12"/>
      <x v="177"/>
    </i>
    <i r="5">
      <x v="3"/>
      <x v="18"/>
      <x/>
      <x v="13"/>
      <x v="177"/>
    </i>
    <i r="5">
      <x v="4"/>
      <x v="18"/>
      <x/>
      <x v="13"/>
      <x v="177"/>
    </i>
    <i r="5">
      <x v="5"/>
      <x v="21"/>
      <x/>
      <x v="12"/>
      <x v="229"/>
    </i>
    <i r="4">
      <x v="1"/>
      <x v="1"/>
      <x v="18"/>
      <x/>
      <x v="37"/>
      <x v="218"/>
    </i>
    <i r="5">
      <x v="3"/>
      <x v="18"/>
      <x/>
      <x v="164"/>
      <x v="160"/>
    </i>
    <i r="5">
      <x v="4"/>
      <x v="18"/>
      <x/>
      <x v="164"/>
      <x v="160"/>
    </i>
    <i r="4">
      <x v="2"/>
      <x v="3"/>
      <x v="8"/>
      <x v="1"/>
      <x v="53"/>
      <x v="142"/>
    </i>
    <i r="5">
      <x v="4"/>
      <x v="8"/>
      <x v="1"/>
      <x v="53"/>
      <x v="142"/>
    </i>
    <i r="4">
      <x v="3"/>
      <x v="1"/>
      <x v="18"/>
      <x/>
      <x v="37"/>
      <x v="218"/>
    </i>
    <i r="5">
      <x v="3"/>
      <x v="11"/>
      <x/>
      <x v="12"/>
      <x v="176"/>
    </i>
    <i r="5">
      <x v="4"/>
      <x v="18"/>
      <x/>
      <x v="104"/>
      <x v="100"/>
    </i>
    <i r="4">
      <x v="4"/>
      <x v="3"/>
      <x v="11"/>
      <x/>
      <x v="12"/>
      <x v="176"/>
    </i>
    <i t="default" r="3">
      <x v="64"/>
    </i>
    <i r="3">
      <x v="65"/>
      <x/>
      <x v="1"/>
      <x v="37"/>
      <x/>
      <x v="10"/>
      <x v="173"/>
    </i>
    <i r="5">
      <x v="4"/>
      <x v="23"/>
      <x/>
      <x v="12"/>
      <x v="165"/>
    </i>
    <i r="4">
      <x v="1"/>
      <x v="1"/>
      <x/>
      <x/>
      <x v="80"/>
      <x v="197"/>
    </i>
    <i r="5">
      <x v="2"/>
      <x/>
      <x/>
      <x v="80"/>
      <x v="197"/>
    </i>
    <i r="5">
      <x v="3"/>
      <x v="23"/>
      <x/>
      <x v="12"/>
      <x v="165"/>
    </i>
    <i r="5">
      <x v="4"/>
      <x v="26"/>
      <x/>
      <x v="11"/>
      <x v="173"/>
    </i>
    <i r="4">
      <x v="2"/>
      <x v="2"/>
      <x v="18"/>
      <x/>
      <x v="55"/>
      <x v="144"/>
    </i>
    <i r="5">
      <x v="3"/>
      <x v="22"/>
      <x/>
      <x v="10"/>
      <x v="173"/>
    </i>
    <i r="5">
      <x v="4"/>
      <x v="21"/>
      <x/>
      <x v="55"/>
      <x v="229"/>
    </i>
    <i r="4">
      <x v="3"/>
      <x v="1"/>
      <x/>
      <x/>
      <x v="80"/>
      <x v="197"/>
    </i>
    <i r="5">
      <x v="2"/>
      <x/>
      <x/>
      <x v="80"/>
      <x v="197"/>
    </i>
    <i r="5">
      <x v="3"/>
      <x v="18"/>
      <x/>
      <x v="55"/>
      <x v="144"/>
    </i>
    <i r="5">
      <x v="5"/>
      <x v="11"/>
      <x/>
      <x v="148"/>
      <x v="127"/>
    </i>
    <i r="4">
      <x v="4"/>
      <x v="3"/>
      <x v="21"/>
      <x/>
      <x v="11"/>
      <x v="173"/>
    </i>
    <i t="default" r="3">
      <x v="65"/>
    </i>
    <i r="3">
      <x v="66"/>
      <x/>
      <x v="1"/>
      <x v="22"/>
      <x/>
      <x v="9"/>
      <x v="170"/>
    </i>
    <i r="5">
      <x v="2"/>
      <x v="22"/>
      <x/>
      <x v="9"/>
      <x v="170"/>
    </i>
    <i r="5">
      <x v="4"/>
      <x v="2"/>
      <x/>
      <x v="53"/>
      <x v="229"/>
    </i>
    <i r="4">
      <x v="1"/>
      <x v="1"/>
      <x v="40"/>
      <x/>
      <x v="74"/>
      <x v="197"/>
    </i>
    <i r="5">
      <x v="2"/>
      <x v="40"/>
      <x/>
      <x v="74"/>
      <x v="197"/>
    </i>
    <i r="4">
      <x v="2"/>
      <x v="2"/>
      <x v="22"/>
      <x/>
      <x v="53"/>
      <x v="144"/>
    </i>
    <i r="5">
      <x v="3"/>
      <x v="37"/>
      <x/>
      <x v="9"/>
      <x v="170"/>
    </i>
    <i r="5">
      <x v="4"/>
      <x v="37"/>
      <x/>
      <x v="9"/>
      <x v="170"/>
    </i>
    <i r="4">
      <x v="3"/>
      <x v="1"/>
      <x v="40"/>
      <x/>
      <x v="74"/>
      <x v="197"/>
    </i>
    <i r="5">
      <x v="2"/>
      <x v="40"/>
      <x/>
      <x v="74"/>
      <x v="197"/>
    </i>
    <i r="5">
      <x v="3"/>
      <x v="22"/>
      <x/>
      <x v="10"/>
      <x v="167"/>
    </i>
    <i r="5">
      <x v="4"/>
      <x v="22"/>
      <x/>
      <x v="10"/>
      <x v="167"/>
    </i>
    <i r="4">
      <x v="4"/>
      <x v="2"/>
      <x v="22"/>
      <x/>
      <x v="53"/>
      <x v="144"/>
    </i>
    <i t="default" r="3">
      <x v="66"/>
    </i>
    <i r="3">
      <x v="67"/>
      <x/>
      <x v="2"/>
      <x v="22"/>
      <x v="1"/>
      <x v="9"/>
      <x v="170"/>
    </i>
    <i r="5">
      <x v="3"/>
      <x v="35"/>
      <x/>
      <x v="57"/>
      <x v="144"/>
    </i>
    <i r="5">
      <x v="5"/>
      <x v="19"/>
      <x/>
      <x v="11"/>
      <x v="229"/>
    </i>
    <i r="4">
      <x v="1"/>
      <x v="1"/>
      <x v="42"/>
      <x/>
      <x v="76"/>
      <x v="197"/>
    </i>
    <i r="5">
      <x v="2"/>
      <x v="42"/>
      <x/>
      <x v="76"/>
      <x v="197"/>
    </i>
    <i r="5">
      <x v="3"/>
      <x v="26"/>
      <x/>
      <x v="11"/>
      <x v="11"/>
    </i>
    <i r="4">
      <x v="2"/>
      <x v="1"/>
      <x v="11"/>
      <x/>
      <x v="69"/>
      <x v="249"/>
    </i>
    <i r="5">
      <x v="2"/>
      <x v="11"/>
      <x/>
      <x v="69"/>
      <x v="249"/>
    </i>
    <i r="5">
      <x v="4"/>
      <x v="37"/>
      <x v="1"/>
      <x v="9"/>
      <x v="170"/>
    </i>
    <i r="4">
      <x v="3"/>
      <x v="1"/>
      <x v="42"/>
      <x/>
      <x v="76"/>
      <x v="197"/>
    </i>
    <i r="5">
      <x v="2"/>
      <x v="42"/>
      <x/>
      <x v="76"/>
      <x v="197"/>
    </i>
    <i r="5">
      <x v="4"/>
      <x v="31"/>
      <x/>
      <x v="57"/>
      <x v="144"/>
    </i>
    <i r="4">
      <x v="4"/>
      <x v="1"/>
      <x v="11"/>
      <x/>
      <x v="69"/>
      <x v="249"/>
    </i>
    <i r="5">
      <x v="2"/>
      <x v="11"/>
      <x/>
      <x v="69"/>
      <x v="249"/>
    </i>
    <i t="default" r="3">
      <x v="67"/>
    </i>
    <i r="3">
      <x v="68"/>
      <x/>
      <x v="1"/>
      <x v="26"/>
      <x/>
      <x v="11"/>
      <x v="169"/>
    </i>
    <i r="8">
      <x v="165"/>
      <x v="169"/>
    </i>
    <i r="5">
      <x v="2"/>
      <x v="26"/>
      <x/>
      <x v="11"/>
      <x v="169"/>
    </i>
    <i r="8">
      <x v="165"/>
      <x v="169"/>
    </i>
    <i r="5">
      <x v="3"/>
      <x v="10"/>
      <x/>
      <x v="164"/>
      <x v="162"/>
    </i>
    <i r="5">
      <x v="4"/>
      <x v="10"/>
      <x/>
      <x v="164"/>
      <x v="162"/>
    </i>
    <i r="4">
      <x v="1"/>
      <x v="1"/>
      <x v="23"/>
      <x/>
      <x v="62"/>
      <x v="165"/>
    </i>
    <i r="5">
      <x v="3"/>
      <x v="40"/>
      <x/>
      <x v="62"/>
      <x v="238"/>
    </i>
    <i r="8">
      <x v="165"/>
      <x v="235"/>
    </i>
    <i r="5">
      <x v="4"/>
      <x v="40"/>
      <x/>
      <x v="62"/>
      <x v="238"/>
    </i>
    <i r="8">
      <x v="165"/>
      <x v="235"/>
    </i>
    <i r="5">
      <x v="5"/>
      <x v="40"/>
      <x/>
      <x v="39"/>
      <x v="229"/>
    </i>
    <i r="4">
      <x v="2"/>
      <x v="2"/>
      <x v="20"/>
      <x/>
      <x v="37"/>
      <x v="217"/>
    </i>
    <i r="5">
      <x v="3"/>
      <x v="1"/>
      <x/>
      <x v="164"/>
      <x v="11"/>
    </i>
    <i r="8">
      <x v="171"/>
      <x v="11"/>
    </i>
    <i r="4">
      <x v="3"/>
      <x v="3"/>
      <x v="21"/>
      <x/>
      <x v="39"/>
      <x v="173"/>
    </i>
    <i r="5">
      <x v="4"/>
      <x v="21"/>
      <x/>
      <x v="39"/>
      <x v="173"/>
    </i>
    <i r="5">
      <x v="5"/>
      <x v="2"/>
      <x/>
      <x v="164"/>
      <x v="229"/>
    </i>
    <i r="8">
      <x v="171"/>
      <x v="229"/>
    </i>
    <i r="4">
      <x v="4"/>
      <x v="2"/>
      <x v="20"/>
      <x/>
      <x v="37"/>
      <x v="217"/>
    </i>
    <i r="5">
      <x v="3"/>
      <x v="23"/>
      <x/>
      <x v="62"/>
      <x v="165"/>
    </i>
    <i t="default" r="3">
      <x v="68"/>
    </i>
    <i r="3">
      <x v="73"/>
      <x/>
      <x v="2"/>
      <x v="16"/>
      <x/>
      <x v="54"/>
      <x v="144"/>
    </i>
    <i r="5">
      <x v="3"/>
      <x v="9"/>
      <x/>
      <x v="9"/>
      <x v="171"/>
    </i>
    <i r="5">
      <x v="4"/>
      <x v="9"/>
      <x/>
      <x v="9"/>
      <x v="171"/>
    </i>
    <i r="4">
      <x v="1"/>
      <x v="1"/>
      <x v="26"/>
      <x/>
      <x v="13"/>
      <x v="176"/>
    </i>
    <i r="5">
      <x v="2"/>
      <x v="22"/>
      <x/>
      <x v="9"/>
      <x v="228"/>
    </i>
    <i r="5">
      <x v="3"/>
      <x v="22"/>
      <x/>
      <x v="9"/>
      <x v="228"/>
    </i>
    <i r="4">
      <x v="2"/>
      <x v="3"/>
      <x v="19"/>
      <x/>
      <x v="13"/>
      <x v="176"/>
    </i>
    <i r="5">
      <x v="5"/>
      <x v="35"/>
      <x/>
      <x v="9"/>
      <x v="229"/>
    </i>
    <i r="4">
      <x v="3"/>
      <x v="1"/>
      <x v="10"/>
      <x/>
      <x v="169"/>
      <x v="221"/>
    </i>
    <i r="5">
      <x v="2"/>
      <x v="10"/>
      <x/>
      <x v="169"/>
      <x v="221"/>
    </i>
    <i r="5">
      <x v="3"/>
      <x v="2"/>
      <x v="1"/>
      <x v="164"/>
      <x v="163"/>
    </i>
    <i r="5">
      <x v="4"/>
      <x v="2"/>
      <x v="1"/>
      <x v="164"/>
      <x v="163"/>
    </i>
    <i r="4">
      <x v="4"/>
      <x v="2"/>
      <x v="21"/>
      <x/>
      <x v="54"/>
      <x v="144"/>
    </i>
    <i r="5">
      <x v="3"/>
      <x v="37"/>
      <x v="1"/>
      <x v="9"/>
      <x v="161"/>
    </i>
    <i t="default" r="3">
      <x v="73"/>
    </i>
    <i r="3">
      <x v="74"/>
      <x/>
      <x v="1"/>
      <x v="10"/>
      <x v="1"/>
      <x v="48"/>
      <x v="144"/>
    </i>
    <i r="5">
      <x v="3"/>
      <x v="35"/>
      <x v="1"/>
      <x v="57"/>
      <x v="144"/>
    </i>
    <i r="4">
      <x v="1"/>
      <x v="2"/>
      <x v="1"/>
      <x v="1"/>
      <x v="81"/>
      <x v="197"/>
    </i>
    <i r="5">
      <x v="3"/>
      <x v="21"/>
      <x v="1"/>
      <x v="48"/>
      <x v="144"/>
    </i>
    <i r="4">
      <x v="3"/>
      <x v="2"/>
      <x v="1"/>
      <x v="1"/>
      <x v="81"/>
      <x v="197"/>
    </i>
    <i r="5">
      <x v="4"/>
      <x v="31"/>
      <x v="1"/>
      <x v="57"/>
      <x v="144"/>
    </i>
    <i r="4">
      <x v="4"/>
      <x v="1"/>
      <x v="32"/>
      <x/>
      <x v="164"/>
      <x v="164"/>
    </i>
    <i r="5">
      <x v="2"/>
      <x v="32"/>
      <x/>
      <x v="164"/>
      <x v="164"/>
    </i>
    <i t="default" r="3">
      <x v="74"/>
    </i>
    <i r="2">
      <x v="1"/>
      <x v="1"/>
      <x/>
      <x v="1"/>
      <x v="40"/>
      <x/>
      <x v="62"/>
      <x v="167"/>
    </i>
    <i r="5">
      <x v="2"/>
      <x v="40"/>
      <x/>
      <x v="62"/>
      <x v="167"/>
    </i>
    <i r="4">
      <x v="2"/>
      <x v="1"/>
      <x v="1"/>
      <x/>
      <x v="169"/>
      <x v="222"/>
    </i>
    <i r="5">
      <x v="2"/>
      <x v="1"/>
      <x/>
      <x v="169"/>
      <x v="222"/>
    </i>
    <i r="4">
      <x v="4"/>
      <x v="1"/>
      <x v="2"/>
      <x/>
      <x v="70"/>
      <x v="250"/>
    </i>
    <i r="5">
      <x v="2"/>
      <x v="2"/>
      <x/>
      <x v="70"/>
      <x v="250"/>
    </i>
    <i t="default" r="3">
      <x v="1"/>
    </i>
    <i r="3">
      <x v="2"/>
      <x v="2"/>
      <x v="1"/>
      <x v="3"/>
      <x/>
      <x v="71"/>
      <x v="250"/>
    </i>
    <i r="5">
      <x v="2"/>
      <x v="3"/>
      <x/>
      <x v="71"/>
      <x v="250"/>
    </i>
    <i r="5">
      <x v="3"/>
      <x v="18"/>
      <x/>
      <x v="11"/>
      <x v="160"/>
    </i>
    <i r="5">
      <x v="4"/>
      <x v="18"/>
      <x/>
      <x v="11"/>
      <x v="160"/>
    </i>
    <i r="4">
      <x v="4"/>
      <x v="1"/>
      <x v="3"/>
      <x/>
      <x v="71"/>
      <x v="250"/>
    </i>
    <i r="5">
      <x v="2"/>
      <x v="3"/>
      <x/>
      <x v="71"/>
      <x v="250"/>
    </i>
    <i r="5">
      <x v="3"/>
      <x v="18"/>
      <x/>
      <x v="10"/>
      <x v="160"/>
    </i>
    <i r="5">
      <x v="4"/>
      <x v="18"/>
      <x/>
      <x v="10"/>
      <x v="160"/>
    </i>
    <i t="default" r="3">
      <x v="2"/>
    </i>
    <i r="3">
      <x v="3"/>
      <x/>
      <x v="2"/>
      <x v="26"/>
      <x v="1"/>
      <x v="11"/>
      <x v="169"/>
    </i>
    <i r="8">
      <x v="165"/>
      <x v="169"/>
    </i>
    <i r="5">
      <x v="3"/>
      <x v="21"/>
      <x/>
      <x v="62"/>
      <x v="238"/>
    </i>
    <i r="8">
      <x v="165"/>
      <x v="235"/>
    </i>
    <i r="5">
      <x v="4"/>
      <x v="21"/>
      <x/>
      <x v="62"/>
      <x v="238"/>
    </i>
    <i r="8">
      <x v="165"/>
      <x v="235"/>
    </i>
    <i r="4">
      <x v="1"/>
      <x v="1"/>
      <x v="18"/>
      <x v="1"/>
      <x v="37"/>
      <x v="218"/>
    </i>
    <i r="5">
      <x v="2"/>
      <x v="23"/>
      <x/>
      <x v="13"/>
      <x v="165"/>
    </i>
    <i r="5">
      <x v="3"/>
      <x v="18"/>
      <x v="1"/>
      <x v="164"/>
      <x v="160"/>
    </i>
    <i r="5">
      <x v="4"/>
      <x v="18"/>
      <x v="1"/>
      <x v="164"/>
      <x v="160"/>
    </i>
    <i r="4">
      <x v="2"/>
      <x v="2"/>
      <x v="18"/>
      <x v="1"/>
      <x v="55"/>
      <x v="144"/>
    </i>
    <i r="5">
      <x v="3"/>
      <x v="18"/>
      <x v="1"/>
      <x v="11"/>
      <x v="160"/>
    </i>
    <i r="5">
      <x v="4"/>
      <x v="18"/>
      <x v="1"/>
      <x v="11"/>
      <x v="160"/>
    </i>
    <i r="4">
      <x v="3"/>
      <x v="1"/>
      <x v="18"/>
      <x v="1"/>
      <x v="37"/>
      <x v="218"/>
    </i>
    <i r="5">
      <x v="2"/>
      <x v="23"/>
      <x/>
      <x v="13"/>
      <x v="165"/>
    </i>
    <i r="5">
      <x v="3"/>
      <x v="18"/>
      <x v="1"/>
      <x v="55"/>
      <x v="144"/>
    </i>
    <i r="5">
      <x v="4"/>
      <x v="20"/>
      <x v="1"/>
      <x v="13"/>
      <x v="175"/>
    </i>
    <i r="4">
      <x v="4"/>
      <x v="1"/>
      <x v="18"/>
      <x/>
      <x v="39"/>
      <x v="160"/>
    </i>
    <i r="5">
      <x v="2"/>
      <x v="18"/>
      <x/>
      <x v="39"/>
      <x v="160"/>
    </i>
    <i t="default" r="3">
      <x v="3"/>
    </i>
    <i r="3">
      <x v="4"/>
      <x/>
      <x v="2"/>
      <x v="37"/>
      <x/>
      <x v="10"/>
      <x v="172"/>
    </i>
    <i r="5">
      <x v="3"/>
      <x v="37"/>
      <x/>
      <x v="10"/>
      <x v="172"/>
    </i>
    <i r="5">
      <x v="4"/>
      <x v="23"/>
      <x v="1"/>
      <x v="12"/>
      <x v="165"/>
    </i>
    <i r="4">
      <x v="1"/>
      <x v="2"/>
      <x v="23"/>
      <x v="1"/>
      <x v="13"/>
      <x v="165"/>
    </i>
    <i r="5">
      <x v="3"/>
      <x v="23"/>
      <x v="1"/>
      <x v="12"/>
      <x v="165"/>
    </i>
    <i r="5">
      <x v="4"/>
      <x v="34"/>
      <x/>
      <x v="162"/>
      <x v="163"/>
    </i>
    <i r="8">
      <x v="163"/>
      <x v="163"/>
    </i>
    <i r="4">
      <x v="2"/>
      <x v="1"/>
      <x v="37"/>
      <x/>
      <x v="9"/>
      <x v="163"/>
    </i>
    <i r="5">
      <x v="2"/>
      <x v="37"/>
      <x/>
      <x v="9"/>
      <x v="161"/>
    </i>
    <i r="5">
      <x v="3"/>
      <x v="16"/>
      <x v="1"/>
      <x v="12"/>
      <x v="174"/>
    </i>
    <i r="5">
      <x v="4"/>
      <x v="16"/>
      <x v="1"/>
      <x v="13"/>
      <x v="174"/>
    </i>
    <i r="4">
      <x v="3"/>
      <x v="1"/>
      <x v="11"/>
      <x/>
      <x v="162"/>
      <x v="163"/>
    </i>
    <i r="8">
      <x v="163"/>
      <x v="163"/>
    </i>
    <i r="5">
      <x v="2"/>
      <x v="23"/>
      <x v="1"/>
      <x v="13"/>
      <x v="165"/>
    </i>
    <i r="5">
      <x v="3"/>
      <x v="3"/>
      <x/>
      <x v="11"/>
      <x v="172"/>
    </i>
    <i r="5">
      <x v="4"/>
      <x v="3"/>
      <x/>
      <x v="11"/>
      <x v="172"/>
    </i>
    <i r="4">
      <x v="4"/>
      <x v="3"/>
      <x v="37"/>
      <x/>
      <x v="9"/>
      <x v="161"/>
    </i>
    <i r="5">
      <x v="4"/>
      <x v="37"/>
      <x/>
      <x v="9"/>
      <x v="163"/>
    </i>
    <i t="default" r="3">
      <x v="4"/>
    </i>
    <i r="3">
      <x v="5"/>
      <x/>
      <x v="1"/>
      <x v="10"/>
      <x/>
      <x v="48"/>
      <x v="144"/>
    </i>
    <i r="5">
      <x v="2"/>
      <x v="16"/>
      <x v="1"/>
      <x v="54"/>
      <x v="144"/>
    </i>
    <i r="5">
      <x v="3"/>
      <x v="11"/>
      <x/>
      <x v="162"/>
      <x v="171"/>
    </i>
    <i r="8">
      <x v="163"/>
      <x v="171"/>
    </i>
    <i r="5">
      <x v="4"/>
      <x v="11"/>
      <x/>
      <x v="162"/>
      <x v="171"/>
    </i>
    <i r="8">
      <x v="163"/>
      <x v="171"/>
    </i>
    <i r="4">
      <x v="1"/>
      <x v="3"/>
      <x v="21"/>
      <x/>
      <x v="48"/>
      <x v="144"/>
    </i>
    <i r="5">
      <x v="4"/>
      <x v="34"/>
      <x v="1"/>
      <x v="162"/>
      <x v="163"/>
    </i>
    <i r="8">
      <x v="163"/>
      <x v="163"/>
    </i>
    <i r="4">
      <x v="2"/>
      <x v="1"/>
      <x v="2"/>
      <x/>
      <x v="70"/>
      <x v="250"/>
    </i>
    <i r="5">
      <x v="2"/>
      <x v="2"/>
      <x/>
      <x v="70"/>
      <x v="250"/>
    </i>
    <i r="4">
      <x v="3"/>
      <x v="1"/>
      <x v="11"/>
      <x v="1"/>
      <x v="162"/>
      <x v="163"/>
    </i>
    <i r="8">
      <x v="163"/>
      <x v="163"/>
    </i>
    <i r="5">
      <x v="2"/>
      <x v="10"/>
      <x v="1"/>
      <x v="169"/>
      <x v="221"/>
    </i>
    <i r="5">
      <x v="3"/>
      <x v="2"/>
      <x/>
      <x v="164"/>
      <x v="163"/>
    </i>
    <i r="5">
      <x v="4"/>
      <x v="2"/>
      <x/>
      <x v="164"/>
      <x v="163"/>
    </i>
    <i r="4">
      <x v="4"/>
      <x v="2"/>
      <x v="21"/>
      <x v="1"/>
      <x v="54"/>
      <x v="144"/>
    </i>
    <i r="5">
      <x v="3"/>
      <x v="18"/>
      <x v="1"/>
      <x v="10"/>
      <x v="160"/>
    </i>
    <i r="5">
      <x v="4"/>
      <x v="18"/>
      <x v="1"/>
      <x v="10"/>
      <x v="160"/>
    </i>
    <i t="default" r="3">
      <x v="5"/>
    </i>
    <i r="3">
      <x v="6"/>
      <x v="2"/>
      <x v="1"/>
      <x v="37"/>
      <x v="1"/>
      <x v="9"/>
      <x v="163"/>
    </i>
    <i r="5">
      <x v="2"/>
      <x v="22"/>
      <x v="1"/>
      <x v="53"/>
      <x v="144"/>
    </i>
    <i r="5">
      <x v="3"/>
      <x v="9"/>
      <x v="1"/>
      <x v="162"/>
      <x v="170"/>
    </i>
    <i r="8">
      <x v="163"/>
      <x v="170"/>
    </i>
    <i r="5">
      <x v="4"/>
      <x v="22"/>
      <x v="1"/>
      <x v="56"/>
      <x v="144"/>
    </i>
    <i r="4">
      <x v="4"/>
      <x v="1"/>
      <x v="22"/>
      <x v="1"/>
      <x v="56"/>
      <x v="144"/>
    </i>
    <i r="5">
      <x v="2"/>
      <x v="22"/>
      <x v="1"/>
      <x v="53"/>
      <x v="144"/>
    </i>
    <i r="5">
      <x v="3"/>
      <x v="9"/>
      <x v="1"/>
      <x v="162"/>
      <x v="170"/>
    </i>
    <i r="8">
      <x v="163"/>
      <x v="170"/>
    </i>
    <i r="5">
      <x v="4"/>
      <x v="37"/>
      <x v="1"/>
      <x v="9"/>
      <x v="163"/>
    </i>
    <i t="default" r="3">
      <x v="6"/>
    </i>
    <i r="3">
      <x v="35"/>
      <x/>
      <x v="1"/>
      <x v="11"/>
      <x/>
      <x v="162"/>
      <x v="161"/>
    </i>
    <i r="8">
      <x v="163"/>
      <x v="161"/>
    </i>
    <i r="5">
      <x v="2"/>
      <x v="2"/>
      <x/>
      <x v="164"/>
      <x v="161"/>
    </i>
    <i r="5">
      <x v="3"/>
      <x v="37"/>
      <x v="1"/>
      <x v="10"/>
      <x v="172"/>
    </i>
    <i r="4">
      <x v="1"/>
      <x v="1"/>
      <x v="30"/>
      <x/>
      <x v="77"/>
      <x v="197"/>
    </i>
    <i r="5">
      <x v="2"/>
      <x v="30"/>
      <x/>
      <x v="77"/>
      <x v="197"/>
    </i>
    <i r="5">
      <x v="3"/>
      <x v="38"/>
      <x/>
      <x v="162"/>
      <x v="161"/>
    </i>
    <i r="8">
      <x v="163"/>
      <x v="161"/>
    </i>
    <i r="5">
      <x v="4"/>
      <x v="22"/>
      <x/>
      <x v="9"/>
      <x v="164"/>
    </i>
    <i r="4">
      <x v="2"/>
      <x v="1"/>
      <x v="42"/>
      <x/>
      <x v="160"/>
      <x v="197"/>
    </i>
    <i r="5">
      <x v="2"/>
      <x v="42"/>
      <x/>
      <x v="160"/>
      <x v="197"/>
    </i>
    <i r="5">
      <x v="3"/>
      <x v="26"/>
      <x/>
      <x v="56"/>
      <x v="28"/>
    </i>
    <i r="4">
      <x v="3"/>
      <x v="1"/>
      <x v="30"/>
      <x/>
      <x v="77"/>
      <x v="197"/>
    </i>
    <i r="5">
      <x v="2"/>
      <x v="30"/>
      <x/>
      <x v="77"/>
      <x v="197"/>
    </i>
    <i r="5">
      <x v="3"/>
      <x v="37"/>
      <x/>
      <x v="9"/>
      <x v="164"/>
    </i>
    <i r="5">
      <x v="4"/>
      <x v="3"/>
      <x v="1"/>
      <x v="11"/>
      <x v="172"/>
    </i>
    <i r="4">
      <x v="4"/>
      <x v="1"/>
      <x v="42"/>
      <x/>
      <x v="160"/>
      <x v="197"/>
    </i>
    <i r="5">
      <x v="2"/>
      <x v="42"/>
      <x/>
      <x v="160"/>
      <x v="197"/>
    </i>
    <i r="5">
      <x v="3"/>
      <x v="32"/>
      <x/>
      <x v="164"/>
      <x v="161"/>
    </i>
    <i t="default" r="3">
      <x v="35"/>
    </i>
    <i r="3">
      <x v="36"/>
      <x v="1"/>
      <x v="1"/>
      <x v="31"/>
      <x/>
      <x v="78"/>
      <x v="197"/>
    </i>
    <i r="5">
      <x v="2"/>
      <x v="31"/>
      <x/>
      <x v="78"/>
      <x v="197"/>
    </i>
    <i r="5">
      <x v="3"/>
      <x v="38"/>
      <x v="1"/>
      <x v="162"/>
      <x v="161"/>
    </i>
    <i r="8">
      <x v="163"/>
      <x v="161"/>
    </i>
    <i r="4">
      <x v="2"/>
      <x v="1"/>
      <x v="26"/>
      <x/>
      <x v="162"/>
      <x v="164"/>
    </i>
    <i r="8">
      <x v="163"/>
      <x v="164"/>
    </i>
    <i r="5">
      <x v="2"/>
      <x v="20"/>
      <x v="1"/>
      <x v="37"/>
      <x v="217"/>
    </i>
    <i r="5">
      <x v="3"/>
      <x v="22"/>
      <x v="1"/>
      <x v="10"/>
      <x v="173"/>
    </i>
    <i r="4">
      <x v="3"/>
      <x v="1"/>
      <x v="31"/>
      <x/>
      <x v="78"/>
      <x v="197"/>
    </i>
    <i r="5">
      <x v="2"/>
      <x v="31"/>
      <x/>
      <x v="78"/>
      <x v="197"/>
    </i>
    <i r="5">
      <x v="3"/>
      <x v="37"/>
      <x v="1"/>
      <x v="9"/>
      <x v="164"/>
    </i>
    <i r="4">
      <x v="4"/>
      <x v="1"/>
      <x v="37"/>
      <x/>
      <x v="162"/>
      <x v="164"/>
    </i>
    <i r="8">
      <x v="163"/>
      <x v="164"/>
    </i>
    <i r="5">
      <x v="2"/>
      <x v="20"/>
      <x v="1"/>
      <x v="37"/>
      <x v="217"/>
    </i>
    <i r="5">
      <x v="3"/>
      <x v="21"/>
      <x v="1"/>
      <x v="11"/>
      <x v="173"/>
    </i>
    <i t="default" r="3">
      <x v="36"/>
    </i>
    <i r="3">
      <x v="69"/>
      <x v="2"/>
      <x v="1"/>
      <x v="41"/>
      <x/>
      <x v="84"/>
      <x v="197"/>
    </i>
    <i r="5">
      <x v="2"/>
      <x v="41"/>
      <x/>
      <x v="84"/>
      <x v="197"/>
    </i>
    <i r="5">
      <x v="3"/>
      <x v="21"/>
      <x/>
      <x v="55"/>
      <x v="28"/>
    </i>
    <i r="4">
      <x v="4"/>
      <x v="1"/>
      <x v="41"/>
      <x/>
      <x v="84"/>
      <x v="197"/>
    </i>
    <i r="5">
      <x v="2"/>
      <x v="41"/>
      <x/>
      <x v="84"/>
      <x v="197"/>
    </i>
    <i r="5">
      <x v="3"/>
      <x v="20"/>
      <x/>
      <x v="57"/>
      <x v="28"/>
    </i>
    <i r="8">
      <x v="161"/>
      <x v="28"/>
    </i>
    <i t="default" r="3">
      <x v="69"/>
    </i>
    <i r="3">
      <x v="70"/>
      <x v="1"/>
      <x v="1"/>
      <x v="32"/>
      <x/>
      <x v="79"/>
      <x v="197"/>
    </i>
    <i r="5">
      <x v="2"/>
      <x v="32"/>
      <x/>
      <x v="79"/>
      <x v="197"/>
    </i>
    <i r="4">
      <x v="3"/>
      <x v="1"/>
      <x v="32"/>
      <x/>
      <x v="79"/>
      <x v="197"/>
    </i>
    <i r="5">
      <x v="2"/>
      <x v="32"/>
      <x/>
      <x v="79"/>
      <x v="197"/>
    </i>
    <i r="4">
      <x v="4"/>
      <x v="2"/>
      <x v="32"/>
      <x v="1"/>
      <x v="164"/>
      <x v="164"/>
    </i>
    <i r="5">
      <x v="3"/>
      <x v="32"/>
      <x v="1"/>
      <x v="164"/>
      <x v="161"/>
    </i>
    <i t="default" r="3">
      <x v="70"/>
    </i>
    <i r="3">
      <x v="71"/>
      <x v="2"/>
      <x v="2"/>
      <x v="42"/>
      <x v="1"/>
      <x v="160"/>
      <x v="197"/>
    </i>
    <i r="5">
      <x v="3"/>
      <x v="19"/>
      <x v="1"/>
      <x v="13"/>
      <x v="176"/>
    </i>
    <i r="4">
      <x v="4"/>
      <x v="1"/>
      <x v="37"/>
      <x v="1"/>
      <x v="162"/>
      <x v="164"/>
    </i>
    <i r="8">
      <x v="163"/>
      <x v="164"/>
    </i>
    <i r="5">
      <x v="2"/>
      <x v="42"/>
      <x v="1"/>
      <x v="160"/>
      <x v="197"/>
    </i>
    <i t="default" r="3">
      <x v="71"/>
    </i>
    <i r="3">
      <x v="72"/>
      <x v="1"/>
      <x v="2"/>
      <x v="2"/>
      <x v="1"/>
      <x v="82"/>
      <x v="197"/>
    </i>
    <i r="5">
      <x v="3"/>
      <x v="22"/>
      <x v="1"/>
      <x v="9"/>
      <x v="228"/>
    </i>
    <i r="4">
      <x v="3"/>
      <x v="2"/>
      <x v="2"/>
      <x v="1"/>
      <x v="82"/>
      <x v="197"/>
    </i>
    <i r="5">
      <x v="3"/>
      <x v="9"/>
      <x v="1"/>
      <x v="162"/>
      <x v="228"/>
    </i>
    <i r="8">
      <x v="163"/>
      <x v="228"/>
    </i>
    <i t="default" r="3">
      <x v="72"/>
    </i>
    <i t="default">
      <x v="3"/>
    </i>
    <i>
      <x v="4"/>
      <x v="4"/>
      <x v="3"/>
      <x v="85"/>
      <x v="1"/>
      <x v="3"/>
      <x v="3"/>
      <x/>
      <x v="13"/>
      <x v="229"/>
    </i>
    <i t="default" r="3">
      <x v="85"/>
    </i>
    <i t="default">
      <x v="4"/>
    </i>
    <i>
      <x v="5"/>
      <x/>
      <x/>
      <x v="39"/>
      <x/>
      <x v="2"/>
      <x v="21"/>
      <x/>
      <x v="13"/>
      <x v="9"/>
    </i>
    <i r="4">
      <x v="1"/>
      <x v="2"/>
      <x v="26"/>
      <x/>
      <x v="39"/>
      <x v="9"/>
    </i>
    <i r="4">
      <x v="2"/>
      <x/>
      <x v="34"/>
      <x/>
      <x v="97"/>
      <x v="88"/>
    </i>
    <i r="4">
      <x v="3"/>
      <x v="3"/>
      <x v="10"/>
      <x/>
      <x v="34"/>
      <x v="9"/>
    </i>
    <i t="default" r="3">
      <x v="39"/>
    </i>
    <i r="2">
      <x v="3"/>
      <x v="81"/>
      <x/>
      <x v="3"/>
      <x v="34"/>
      <x/>
      <x/>
      <x v="9"/>
    </i>
    <i r="4">
      <x v="1"/>
      <x v="2"/>
      <x v="21"/>
      <x/>
      <x v="103"/>
      <x v="9"/>
    </i>
    <i r="4">
      <x v="4"/>
      <x v="3"/>
      <x v="10"/>
      <x/>
      <x v="36"/>
      <x v="9"/>
    </i>
    <i t="default" r="3">
      <x v="81"/>
    </i>
    <i r="3">
      <x v="82"/>
      <x v="2"/>
      <x v="3"/>
      <x v="23"/>
      <x/>
      <x v="6"/>
      <x v="9"/>
    </i>
    <i r="4">
      <x v="3"/>
      <x v="2"/>
      <x v="11"/>
      <x/>
      <x v="12"/>
      <x v="9"/>
    </i>
    <i t="default" r="3">
      <x v="82"/>
    </i>
    <i t="default">
      <x v="5"/>
    </i>
    <i>
      <x v="6"/>
    </i>
    <i>
      <x v="7"/>
    </i>
    <i>
      <x v="8"/>
    </i>
    <i>
      <x v="9"/>
    </i>
    <i t="grand">
      <x/>
    </i>
  </rowItems>
  <colItems count="1">
    <i/>
  </colItems>
  <dataFields count="1">
    <dataField name="合計 / 授業担当コマ数" fld="44" baseField="23" baseItem="0"/>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4" minRefreshableVersion="3" useAutoFormatting="1" itemPrintTitles="1" createdVersion="5" indent="0" compact="0" compactData="0" gridDropZones="1" multipleFieldFilters="0">
  <location ref="A3:I168" firstHeaderRow="2" firstDataRow="2" firstDataCol="8"/>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57">
        <item x="188"/>
        <item m="1" x="247"/>
        <item x="94"/>
        <item x="98"/>
        <item x="93"/>
        <item x="95"/>
        <item x="100"/>
        <item x="99"/>
        <item x="97"/>
        <item x="90"/>
        <item x="91"/>
        <item x="21"/>
        <item x="123"/>
        <item x="120"/>
        <item x="122"/>
        <item x="126"/>
        <item x="129"/>
        <item x="128"/>
        <item x="186"/>
        <item x="5"/>
        <item x="6"/>
        <item x="73"/>
        <item x="75"/>
        <item x="78"/>
        <item x="77"/>
        <item x="180"/>
        <item x="4"/>
        <item x="3"/>
        <item x="68"/>
        <item x="67"/>
        <item x="83"/>
        <item x="16"/>
        <item x="108"/>
        <item m="1" x="242"/>
        <item x="71"/>
        <item x="70"/>
        <item x="69"/>
        <item x="208"/>
        <item x="207"/>
        <item x="117"/>
        <item x="26"/>
        <item x="119"/>
        <item x="118"/>
        <item x="27"/>
        <item x="116"/>
        <item x="133"/>
        <item x="35"/>
        <item x="132"/>
        <item x="34"/>
        <item x="131"/>
        <item x="31"/>
        <item x="32"/>
        <item x="130"/>
        <item x="29"/>
        <item x="28"/>
        <item x="159"/>
        <item x="38"/>
        <item x="157"/>
        <item x="39"/>
        <item x="156"/>
        <item x="37"/>
        <item x="170"/>
        <item x="42"/>
        <item x="163"/>
        <item x="43"/>
        <item x="44"/>
        <item x="154"/>
        <item x="155"/>
        <item x="150"/>
        <item x="153"/>
        <item x="149"/>
        <item x="151"/>
        <item x="144"/>
        <item x="140"/>
        <item x="139"/>
        <item x="141"/>
        <item x="137"/>
        <item x="138"/>
        <item x="142"/>
        <item x="143"/>
        <item x="160"/>
        <item x="162"/>
        <item x="226"/>
        <item x="227"/>
        <item x="228"/>
        <item x="225"/>
        <item x="230"/>
        <item x="229"/>
        <item x="231"/>
        <item x="232"/>
        <item x="234"/>
        <item x="235"/>
        <item x="233"/>
        <item x="237"/>
        <item x="51"/>
        <item x="48"/>
        <item x="46"/>
        <item x="49"/>
        <item x="45"/>
        <item x="183"/>
        <item x="195"/>
        <item x="53"/>
        <item x="54"/>
        <item x="200"/>
        <item x="59"/>
        <item x="216"/>
        <item x="217"/>
        <item x="221"/>
        <item x="222"/>
        <item x="218"/>
        <item x="223"/>
        <item x="219"/>
        <item x="220"/>
        <item x="214"/>
        <item x="215"/>
        <item x="213"/>
        <item x="65"/>
        <item x="146"/>
        <item x="147"/>
        <item x="165"/>
        <item x="166"/>
        <item x="167"/>
        <item m="1" x="256"/>
        <item m="1" x="248"/>
        <item x="127"/>
        <item x="192"/>
        <item x="224"/>
        <item x="206"/>
        <item x="92"/>
        <item x="96"/>
        <item x="101"/>
        <item x="125"/>
        <item x="121"/>
        <item m="1" x="250"/>
        <item x="175"/>
        <item m="1" x="251"/>
        <item m="1" x="253"/>
        <item x="76"/>
        <item x="74"/>
        <item x="7"/>
        <item m="1" x="244"/>
        <item m="1" x="243"/>
        <item x="2"/>
        <item x="0"/>
        <item x="1"/>
        <item m="1" x="249"/>
        <item m="1" x="246"/>
        <item x="82"/>
        <item x="81"/>
        <item x="13"/>
        <item x="15"/>
        <item x="14"/>
        <item x="104"/>
        <item x="103"/>
        <item x="105"/>
        <item x="52"/>
        <item x="113"/>
        <item x="112"/>
        <item x="84"/>
        <item x="72"/>
        <item x="17"/>
        <item x="12"/>
        <item x="86"/>
        <item x="10"/>
        <item x="11"/>
        <item x="22"/>
        <item x="110"/>
        <item x="102"/>
        <item m="1" x="255"/>
        <item x="18"/>
        <item x="8"/>
        <item x="80"/>
        <item x="19"/>
        <item x="20"/>
        <item x="23"/>
        <item x="25"/>
        <item x="24"/>
        <item x="111"/>
        <item m="1" x="252"/>
        <item x="205"/>
        <item x="209"/>
        <item x="33"/>
        <item x="30"/>
        <item x="36"/>
        <item x="40"/>
        <item x="158"/>
        <item x="169"/>
        <item x="41"/>
        <item x="171"/>
        <item x="152"/>
        <item x="148"/>
        <item x="135"/>
        <item x="134"/>
        <item x="136"/>
        <item x="161"/>
        <item x="172"/>
        <item x="173"/>
        <item x="56"/>
        <item x="63"/>
        <item x="210"/>
        <item m="1" x="254"/>
        <item x="145"/>
        <item x="164"/>
        <item x="236"/>
        <item x="185"/>
        <item x="47"/>
        <item x="50"/>
        <item x="184"/>
        <item x="88"/>
        <item x="191"/>
        <item x="193"/>
        <item x="189"/>
        <item x="187"/>
        <item x="196"/>
        <item x="203"/>
        <item x="202"/>
        <item x="201"/>
        <item x="60"/>
        <item x="57"/>
        <item x="58"/>
        <item x="61"/>
        <item x="62"/>
        <item x="204"/>
        <item x="168"/>
        <item x="55"/>
        <item m="1" x="245"/>
        <item x="124"/>
        <item x="181"/>
        <item x="9"/>
        <item x="64"/>
        <item x="114"/>
        <item x="85"/>
        <item x="106"/>
        <item x="66"/>
        <item x="79"/>
        <item x="87"/>
        <item x="89"/>
        <item x="107"/>
        <item x="109"/>
        <item x="115"/>
        <item x="174"/>
        <item x="176"/>
        <item x="177"/>
        <item x="178"/>
        <item x="179"/>
        <item x="182"/>
        <item x="190"/>
        <item x="194"/>
        <item x="197"/>
        <item x="198"/>
        <item x="199"/>
        <item x="211"/>
        <item x="212"/>
        <item x="238"/>
        <item x="239"/>
        <item x="240"/>
        <item x="241"/>
      </items>
    </pivotField>
    <pivotField compact="0" outline="0" showAll="0"/>
    <pivotField compact="0" outline="0" showAll="0"/>
    <pivotField compact="0" outline="0" showAll="0"/>
    <pivotField compact="0" outline="0" showAll="0"/>
    <pivotField axis="axisRow" compact="0" outline="0" showAll="0" defaultSubtotal="0">
      <items count="209">
        <item x="55"/>
        <item x="73"/>
        <item x="74"/>
        <item x="77"/>
        <item x="10"/>
        <item x="16"/>
        <item x="59"/>
        <item x="52"/>
        <item x="56"/>
        <item x="7"/>
        <item x="14"/>
        <item x="15"/>
        <item x="17"/>
        <item x="18"/>
        <item x="109"/>
        <item x="19"/>
        <item x="21"/>
        <item x="22"/>
        <item x="23"/>
        <item x="62"/>
        <item x="68"/>
        <item x="72"/>
        <item x="114"/>
        <item x="115"/>
        <item x="116"/>
        <item x="64"/>
        <item x="70"/>
        <item x="128"/>
        <item x="20"/>
        <item x="66"/>
        <item x="130"/>
        <item x="63"/>
        <item x="69"/>
        <item x="26"/>
        <item x="85"/>
        <item x="104"/>
        <item x="105"/>
        <item x="36"/>
        <item x="37"/>
        <item x="106"/>
        <item x="125"/>
        <item x="43"/>
        <item x="123"/>
        <item x="42"/>
        <item x="30"/>
        <item x="65"/>
        <item x="71"/>
        <item m="1" x="202"/>
        <item x="34"/>
        <item x="75"/>
        <item m="1" x="177"/>
        <item x="61"/>
        <item x="76"/>
        <item x="0"/>
        <item x="1"/>
        <item x="2"/>
        <item x="3"/>
        <item x="4"/>
        <item m="1" x="168"/>
        <item m="1" x="169"/>
        <item x="11"/>
        <item x="50"/>
        <item x="57"/>
        <item m="1" x="188"/>
        <item m="1" x="189"/>
        <item m="1" x="164"/>
        <item m="1" x="187"/>
        <item m="1" x="190"/>
        <item x="96"/>
        <item x="97"/>
        <item x="100"/>
        <item x="101"/>
        <item x="107"/>
        <item x="67"/>
        <item x="87"/>
        <item x="88"/>
        <item x="89"/>
        <item x="90"/>
        <item x="91"/>
        <item x="92"/>
        <item x="93"/>
        <item x="31"/>
        <item x="32"/>
        <item x="102"/>
        <item x="103"/>
        <item x="110"/>
        <item m="1" x="195"/>
        <item x="111"/>
        <item x="112"/>
        <item m="1" x="200"/>
        <item x="113"/>
        <item x="39"/>
        <item m="1" x="204"/>
        <item x="40"/>
        <item m="1" x="184"/>
        <item m="1" x="181"/>
        <item m="1" x="179"/>
        <item x="129"/>
        <item x="131"/>
        <item x="132"/>
        <item x="82"/>
        <item m="1" x="172"/>
        <item x="81"/>
        <item x="80"/>
        <item x="84"/>
        <item x="83"/>
        <item m="1" x="165"/>
        <item x="28"/>
        <item x="29"/>
        <item x="41"/>
        <item x="45"/>
        <item x="46"/>
        <item x="126"/>
        <item x="124"/>
        <item x="48"/>
        <item x="44"/>
        <item x="47"/>
        <item m="1" x="191"/>
        <item m="1" x="192"/>
        <item m="1" x="193"/>
        <item m="1" x="174"/>
        <item m="1" x="176"/>
        <item m="1" x="178"/>
        <item m="1" x="158"/>
        <item m="1" x="160"/>
        <item m="1" x="207"/>
        <item m="1" x="208"/>
        <item m="1" x="180"/>
        <item m="1" x="182"/>
        <item m="1" x="183"/>
        <item m="1" x="161"/>
        <item m="1" x="162"/>
        <item m="1" x="163"/>
        <item m="1" x="197"/>
        <item m="1" x="198"/>
        <item m="1" x="199"/>
        <item m="1" x="201"/>
        <item m="1" x="166"/>
        <item m="1" x="185"/>
        <item m="1" x="203"/>
        <item m="1" x="167"/>
        <item m="1" x="186"/>
        <item m="1" x="170"/>
        <item m="1" x="194"/>
        <item m="1" x="171"/>
        <item m="1" x="206"/>
        <item m="1" x="205"/>
        <item m="1" x="196"/>
        <item x="108"/>
        <item x="79"/>
        <item m="1" x="159"/>
        <item m="1" x="173"/>
        <item x="78"/>
        <item x="5"/>
        <item m="1" x="175"/>
        <item x="24"/>
        <item x="86"/>
        <item x="60"/>
        <item x="53"/>
        <item x="58"/>
        <item x="35"/>
        <item x="6"/>
        <item x="8"/>
        <item x="9"/>
        <item x="12"/>
        <item x="13"/>
        <item x="25"/>
        <item x="27"/>
        <item x="33"/>
        <item x="38"/>
        <item x="49"/>
        <item x="51"/>
        <item x="54"/>
        <item x="94"/>
        <item x="95"/>
        <item x="98"/>
        <item x="99"/>
        <item x="117"/>
        <item x="118"/>
        <item x="119"/>
        <item x="120"/>
        <item x="121"/>
        <item x="122"/>
        <item x="127"/>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compact="0" outline="0" showAll="0" defaultSubtotal="0">
      <items count="3">
        <item x="1"/>
        <item x="0"/>
        <item h="1" m="1" x="2"/>
      </items>
    </pivotField>
    <pivotField axis="axisRow" compact="0" outline="0" showAll="0" defaultSubtotal="0">
      <items count="109">
        <item x="57"/>
        <item x="21"/>
        <item x="16"/>
        <item x="56"/>
        <item x="8"/>
        <item x="34"/>
        <item x="55"/>
        <item x="70"/>
        <item x="26"/>
        <item x="50"/>
        <item x="42"/>
        <item x="12"/>
        <item x="77"/>
        <item x="53"/>
        <item x="23"/>
        <item x="73"/>
        <item x="65"/>
        <item x="15"/>
        <item x="3"/>
        <item x="67"/>
        <item x="68"/>
        <item x="37"/>
        <item x="46"/>
        <item x="25"/>
        <item x="54"/>
        <item x="69"/>
        <item x="62"/>
        <item x="75"/>
        <item x="30"/>
        <item x="59"/>
        <item x="49"/>
        <item x="31"/>
        <item x="72"/>
        <item x="74"/>
        <item x="17"/>
        <item x="44"/>
        <item x="11"/>
        <item x="38"/>
        <item x="6"/>
        <item x="14"/>
        <item x="52"/>
        <item x="45"/>
        <item x="24"/>
        <item x="39"/>
        <item x="9"/>
        <item x="22"/>
        <item x="20"/>
        <item x="63"/>
        <item x="19"/>
        <item x="78"/>
        <item x="41"/>
        <item x="64"/>
        <item x="18"/>
        <item x="35"/>
        <item x="79"/>
        <item x="43"/>
        <item x="0"/>
        <item x="33"/>
        <item x="7"/>
        <item x="40"/>
        <item x="10"/>
        <item x="27"/>
        <item x="32"/>
        <item x="2"/>
        <item x="5"/>
        <item x="36"/>
        <item x="47"/>
        <item x="48"/>
        <item x="71"/>
        <item x="4"/>
        <item x="51"/>
        <item x="60"/>
        <item x="28"/>
        <item x="29"/>
        <item m="1" x="96"/>
        <item x="13"/>
        <item x="1"/>
        <item x="76"/>
        <item m="1" x="103"/>
        <item m="1" x="106"/>
        <item m="1" x="107"/>
        <item x="61"/>
        <item x="66"/>
        <item x="81"/>
        <item m="1" x="102"/>
        <item x="80"/>
        <item m="1" x="101"/>
        <item m="1" x="105"/>
        <item m="1" x="93"/>
        <item m="1" x="95"/>
        <item m="1" x="100"/>
        <item m="1" x="104"/>
        <item x="82"/>
        <item x="83"/>
        <item m="1" x="98"/>
        <item x="85"/>
        <item x="86"/>
        <item m="1" x="97"/>
        <item x="88"/>
        <item m="1" x="94"/>
        <item m="1" x="108"/>
        <item x="91"/>
        <item m="1" x="99"/>
        <item x="58"/>
        <item x="84"/>
        <item x="87"/>
        <item x="89"/>
        <item x="90"/>
        <item x="92"/>
      </items>
    </pivotField>
    <pivotField axis="axisRow" compact="0" outline="0" showAll="0" sortType="ascending" defaultSubtotal="0">
      <items count="10">
        <item x="4"/>
        <item x="0"/>
        <item x="1"/>
        <item x="2"/>
        <item x="3"/>
        <item x="8"/>
        <item m="1" x="9"/>
        <item x="6"/>
        <item x="7"/>
        <item x="5"/>
      </items>
    </pivotField>
    <pivotField axis="axisRow" compact="0" outline="0" showAll="0" sortType="ascending" defaultSubtotal="0">
      <items count="8">
        <item x="6"/>
        <item x="3"/>
        <item x="1"/>
        <item x="0"/>
        <item x="2"/>
        <item x="4"/>
        <item x="7"/>
        <item x="5"/>
      </items>
    </pivotField>
    <pivotField axis="axisRow" compact="0" outline="0" showAll="0" sortType="ascending" defaultSubtotal="0">
      <items count="46">
        <item sd="0" x="36"/>
        <item sd="0" x="33"/>
        <item sd="0" x="20"/>
        <item sd="0" x="22"/>
        <item x="44"/>
        <item x="45"/>
        <item x="39"/>
        <item sd="0" x="11"/>
        <item sd="0" x="2"/>
        <item sd="0" x="17"/>
        <item sd="0" x="32"/>
        <item sd="0" x="6"/>
        <item sd="0" x="35"/>
        <item sd="0" x="9"/>
        <item sd="0" x="30"/>
        <item sd="0" x="31"/>
        <item sd="0" x="3"/>
        <item sd="0" x="4"/>
        <item sd="0" x="8"/>
        <item sd="0" x="23"/>
        <item sd="0" x="24"/>
        <item sd="0" x="7"/>
        <item sd="0" x="1"/>
        <item sd="0" x="13"/>
        <item x="14"/>
        <item x="29"/>
        <item sd="0" x="10"/>
        <item x="18"/>
        <item x="19"/>
        <item x="40"/>
        <item sd="0" x="28"/>
        <item sd="0" x="5"/>
        <item sd="0" x="21"/>
        <item sd="0" x="25"/>
        <item sd="0" x="16"/>
        <item sd="0" x="12"/>
        <item sd="0" x="27"/>
        <item sd="0" x="0"/>
        <item sd="0" x="15"/>
        <item sd="0" x="26"/>
        <item sd="0" x="38"/>
        <item sd="0" x="43"/>
        <item sd="0" x="34"/>
        <item sd="0" x="37"/>
        <item x="41"/>
        <item x="42"/>
      </items>
    </pivotField>
    <pivotField axis="axisRow" compact="0" outline="0" showAll="0" defaultSubtotal="0">
      <items count="8">
        <item x="1"/>
        <item x="0"/>
        <item x="3"/>
        <item x="5"/>
        <item x="2"/>
        <item x="4"/>
        <item sd="0" x="6"/>
        <item sd="0" x="7"/>
      </items>
    </pivotField>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8">
    <field x="18"/>
    <field x="17"/>
    <field x="15"/>
    <field x="16"/>
    <field x="7"/>
    <field x="12"/>
    <field x="13"/>
    <field x="14"/>
  </rowFields>
  <rowItems count="164">
    <i>
      <x/>
      <x v="7"/>
    </i>
    <i r="1">
      <x v="8"/>
    </i>
    <i r="1">
      <x v="12"/>
    </i>
    <i r="1">
      <x v="13"/>
    </i>
    <i r="1">
      <x v="14"/>
    </i>
    <i r="1">
      <x v="15"/>
    </i>
    <i r="1">
      <x v="17"/>
    </i>
    <i r="1">
      <x v="18"/>
    </i>
    <i r="1">
      <x v="23"/>
    </i>
    <i r="1">
      <x v="36"/>
    </i>
    <i r="1">
      <x v="39"/>
    </i>
    <i>
      <x v="1"/>
      <x v="16"/>
    </i>
    <i r="1">
      <x v="22"/>
    </i>
    <i r="1">
      <x v="37"/>
    </i>
    <i r="1">
      <x v="38"/>
    </i>
    <i>
      <x v="2"/>
      <x v="9"/>
    </i>
    <i r="1">
      <x v="10"/>
    </i>
    <i r="1">
      <x v="11"/>
    </i>
    <i>
      <x v="3"/>
      <x v="40"/>
    </i>
    <i r="1">
      <x v="41"/>
    </i>
    <i r="1">
      <x v="42"/>
    </i>
    <i>
      <x v="4"/>
      <x/>
    </i>
    <i r="1">
      <x v="1"/>
    </i>
    <i r="1">
      <x v="2"/>
    </i>
    <i r="1">
      <x v="3"/>
    </i>
    <i r="1">
      <x v="19"/>
    </i>
    <i r="1">
      <x v="20"/>
    </i>
    <i r="1">
      <x v="21"/>
    </i>
    <i r="1">
      <x v="26"/>
    </i>
    <i r="1">
      <x v="30"/>
    </i>
    <i r="1">
      <x v="31"/>
    </i>
    <i r="1">
      <x v="32"/>
    </i>
    <i r="1">
      <x v="33"/>
    </i>
    <i r="1">
      <x v="34"/>
    </i>
    <i r="1">
      <x v="35"/>
    </i>
    <i>
      <x v="5"/>
      <x v="4"/>
      <x/>
      <x v="1"/>
      <x v="253"/>
      <x v="191"/>
      <x/>
      <x v="92"/>
    </i>
    <i r="3">
      <x v="2"/>
      <x v="253"/>
      <x v="194"/>
      <x/>
      <x v="98"/>
    </i>
    <i r="3">
      <x v="3"/>
      <x v="255"/>
      <x v="197"/>
      <x/>
      <x v="98"/>
    </i>
    <i r="2">
      <x v="1"/>
      <x v="1"/>
      <x v="253"/>
      <x v="184"/>
      <x/>
      <x v="92"/>
    </i>
    <i r="3">
      <x v="2"/>
      <x v="255"/>
      <x v="186"/>
      <x/>
      <x v="92"/>
    </i>
    <i r="3">
      <x v="3"/>
      <x v="253"/>
      <x v="188"/>
      <x/>
      <x v="104"/>
    </i>
    <i r="2">
      <x v="2"/>
      <x v="1"/>
      <x v="134"/>
      <x v="1"/>
      <x/>
      <x v="54"/>
    </i>
    <i r="3">
      <x v="2"/>
      <x v="134"/>
      <x v="1"/>
      <x/>
      <x v="54"/>
    </i>
    <i r="2">
      <x v="3"/>
      <x v="1"/>
      <x v="253"/>
      <x v="200"/>
      <x/>
      <x v="107"/>
    </i>
    <i r="3">
      <x v="2"/>
      <x v="255"/>
      <x v="203"/>
      <x/>
      <x v="104"/>
    </i>
    <i r="3">
      <x v="3"/>
      <x v="255"/>
      <x v="206"/>
      <x/>
      <x v="108"/>
    </i>
    <i r="1">
      <x v="5"/>
      <x/>
      <x v="1"/>
      <x v="254"/>
      <x v="193"/>
      <x/>
      <x v="105"/>
    </i>
    <i r="3">
      <x v="2"/>
      <x v="254"/>
      <x v="196"/>
      <x/>
      <x v="105"/>
    </i>
    <i r="3">
      <x v="3"/>
      <x v="256"/>
      <x v="199"/>
      <x/>
      <x v="105"/>
    </i>
    <i r="2">
      <x v="1"/>
      <x v="1"/>
      <x v="254"/>
      <x v="185"/>
      <x/>
      <x v="93"/>
    </i>
    <i r="3">
      <x v="2"/>
      <x v="256"/>
      <x v="187"/>
      <x/>
      <x v="93"/>
    </i>
    <i r="3">
      <x v="3"/>
      <x v="254"/>
      <x v="190"/>
      <x/>
      <x v="92"/>
    </i>
    <i r="2">
      <x v="3"/>
      <x v="1"/>
      <x v="254"/>
      <x v="202"/>
      <x/>
      <x v="105"/>
    </i>
    <i r="3">
      <x v="2"/>
      <x v="256"/>
      <x v="205"/>
      <x/>
      <x v="101"/>
    </i>
    <i r="3">
      <x v="3"/>
      <x v="256"/>
      <x v="208"/>
      <x/>
      <x v="101"/>
    </i>
    <i r="1">
      <x v="6"/>
      <x/>
      <x v="1"/>
      <x v="254"/>
      <x v="192"/>
      <x/>
      <x v="96"/>
    </i>
    <i r="3">
      <x v="2"/>
      <x v="254"/>
      <x v="195"/>
      <x/>
      <x v="92"/>
    </i>
    <i r="3">
      <x v="3"/>
      <x v="256"/>
      <x v="198"/>
      <x/>
      <x v="106"/>
    </i>
    <i r="2">
      <x v="1"/>
      <x v="2"/>
      <x v="14"/>
      <x v="51"/>
      <x/>
      <x v="68"/>
    </i>
    <i r="3">
      <x v="3"/>
      <x v="254"/>
      <x v="189"/>
      <x/>
      <x v="95"/>
    </i>
    <i r="3">
      <x v="5"/>
      <x v="89"/>
      <x v="30"/>
      <x/>
      <x/>
    </i>
    <i r="2">
      <x v="2"/>
      <x v="1"/>
      <x v="229"/>
      <x/>
      <x/>
      <x v="59"/>
    </i>
    <i r="3">
      <x v="2"/>
      <x v="5"/>
      <x/>
      <x/>
      <x v="59"/>
    </i>
    <i r="3">
      <x v="5"/>
      <x v="90"/>
      <x v="30"/>
      <x/>
      <x/>
    </i>
    <i r="2">
      <x v="3"/>
      <x v="1"/>
      <x v="254"/>
      <x v="201"/>
      <x/>
      <x v="93"/>
    </i>
    <i r="3">
      <x v="2"/>
      <x v="256"/>
      <x v="204"/>
      <x/>
      <x v="93"/>
    </i>
    <i r="3">
      <x v="3"/>
      <x v="256"/>
      <x v="207"/>
      <x/>
      <x v="104"/>
    </i>
    <i r="3">
      <x v="4"/>
      <x v="229"/>
      <x v="162"/>
      <x/>
      <x v="22"/>
    </i>
    <i r="5">
      <x v="163"/>
      <x/>
      <x v="22"/>
    </i>
    <i r="1">
      <x v="24"/>
      <x/>
      <x v="1"/>
      <x v="134"/>
      <x v="102"/>
      <x/>
      <x v="54"/>
    </i>
    <i r="3">
      <x v="2"/>
      <x v="134"/>
      <x v="102"/>
      <x/>
      <x v="54"/>
    </i>
    <i r="2">
      <x v="1"/>
      <x v="1"/>
      <x v="139"/>
      <x v="153"/>
      <x/>
      <x/>
    </i>
    <i r="6">
      <x v="1"/>
      <x v="11"/>
    </i>
    <i r="3">
      <x v="2"/>
      <x v="139"/>
      <x v="153"/>
      <x/>
      <x/>
    </i>
    <i r="6">
      <x v="1"/>
      <x v="11"/>
    </i>
    <i r="3">
      <x v="3"/>
      <x v="139"/>
      <x v="153"/>
      <x/>
      <x/>
    </i>
    <i r="6">
      <x v="1"/>
      <x v="11"/>
    </i>
    <i r="3">
      <x v="4"/>
      <x v="139"/>
      <x v="153"/>
      <x/>
      <x/>
    </i>
    <i r="6">
      <x v="1"/>
      <x v="11"/>
    </i>
    <i r="2">
      <x v="2"/>
      <x v="1"/>
      <x v="139"/>
      <x v="153"/>
      <x/>
      <x/>
    </i>
    <i r="6">
      <x v="1"/>
      <x v="36"/>
    </i>
    <i r="3">
      <x v="2"/>
      <x v="139"/>
      <x v="153"/>
      <x/>
      <x/>
    </i>
    <i r="6">
      <x v="1"/>
      <x v="36"/>
    </i>
    <i r="3">
      <x v="3"/>
      <x v="139"/>
      <x v="153"/>
      <x/>
      <x/>
    </i>
    <i r="6">
      <x v="1"/>
      <x v="36"/>
    </i>
    <i r="3">
      <x v="4"/>
      <x v="139"/>
      <x v="153"/>
      <x/>
      <x/>
    </i>
    <i r="6">
      <x v="1"/>
      <x v="36"/>
    </i>
    <i r="2">
      <x v="3"/>
      <x v="1"/>
      <x v="134"/>
      <x v="170"/>
      <x/>
      <x v="54"/>
    </i>
    <i r="3">
      <x v="2"/>
      <x v="134"/>
      <x v="170"/>
      <x/>
      <x v="54"/>
    </i>
    <i r="2">
      <x v="4"/>
      <x v="1"/>
      <x v="24"/>
      <x v="153"/>
      <x/>
      <x v="37"/>
    </i>
    <i r="3">
      <x v="2"/>
      <x v="23"/>
      <x v="153"/>
      <x/>
      <x v="37"/>
    </i>
    <i r="3">
      <x v="3"/>
      <x v="130"/>
      <x/>
      <x/>
      <x v="11"/>
    </i>
    <i r="3">
      <x v="4"/>
      <x v="130"/>
      <x/>
      <x/>
      <x v="11"/>
    </i>
    <i r="1">
      <x v="25"/>
      <x v="1"/>
      <x v="1"/>
      <x v="139"/>
      <x v="155"/>
      <x/>
      <x/>
    </i>
    <i r="6">
      <x v="1"/>
      <x v="11"/>
    </i>
    <i r="3">
      <x v="2"/>
      <x v="139"/>
      <x v="155"/>
      <x/>
      <x/>
    </i>
    <i r="6">
      <x v="1"/>
      <x v="11"/>
    </i>
    <i r="3">
      <x v="3"/>
      <x v="139"/>
      <x v="155"/>
      <x/>
      <x/>
    </i>
    <i r="6">
      <x v="1"/>
      <x v="11"/>
    </i>
    <i r="3">
      <x v="4"/>
      <x v="139"/>
      <x v="155"/>
      <x/>
      <x/>
    </i>
    <i r="6">
      <x v="1"/>
      <x v="11"/>
    </i>
    <i r="2">
      <x v="2"/>
      <x v="1"/>
      <x v="139"/>
      <x v="155"/>
      <x/>
      <x/>
    </i>
    <i r="6">
      <x v="1"/>
      <x v="36"/>
    </i>
    <i r="3">
      <x v="2"/>
      <x v="139"/>
      <x v="155"/>
      <x/>
      <x/>
    </i>
    <i r="6">
      <x v="1"/>
      <x v="36"/>
    </i>
    <i r="3">
      <x v="3"/>
      <x v="139"/>
      <x v="155"/>
      <x/>
      <x/>
    </i>
    <i r="6">
      <x v="1"/>
      <x v="36"/>
    </i>
    <i r="3">
      <x v="4"/>
      <x v="139"/>
      <x v="155"/>
      <x/>
      <x/>
    </i>
    <i r="6">
      <x v="1"/>
      <x v="36"/>
    </i>
    <i r="2">
      <x v="4"/>
      <x v="1"/>
      <x v="24"/>
      <x v="155"/>
      <x/>
      <x v="37"/>
    </i>
    <i r="3">
      <x v="2"/>
      <x v="23"/>
      <x v="155"/>
      <x/>
      <x v="37"/>
    </i>
    <i r="1">
      <x v="27"/>
      <x/>
      <x v="1"/>
      <x v="190"/>
      <x v="73"/>
      <x/>
      <x v="7"/>
    </i>
    <i r="3">
      <x v="2"/>
      <x v="190"/>
      <x v="73"/>
      <x/>
      <x v="7"/>
    </i>
    <i r="3">
      <x v="4"/>
      <x v="159"/>
      <x v="22"/>
      <x/>
      <x v="3"/>
    </i>
    <i r="3">
      <x v="5"/>
      <x v="229"/>
      <x v="109"/>
      <x/>
      <x v="5"/>
    </i>
    <i r="6">
      <x v="1"/>
      <x v="55"/>
    </i>
    <i r="2">
      <x v="1"/>
      <x v="1"/>
      <x v="149"/>
      <x v="4"/>
      <x/>
      <x v="71"/>
    </i>
    <i r="6">
      <x v="1"/>
      <x v="36"/>
    </i>
    <i r="3">
      <x v="2"/>
      <x v="149"/>
      <x v="4"/>
      <x/>
      <x v="71"/>
    </i>
    <i r="6">
      <x v="1"/>
      <x v="36"/>
    </i>
    <i r="3">
      <x v="3"/>
      <x v="149"/>
      <x v="4"/>
      <x/>
      <x v="71"/>
    </i>
    <i r="6">
      <x v="1"/>
      <x v="36"/>
    </i>
    <i r="3">
      <x v="4"/>
      <x v="149"/>
      <x v="4"/>
      <x/>
      <x v="71"/>
    </i>
    <i r="6">
      <x v="1"/>
      <x v="36"/>
    </i>
    <i r="2">
      <x v="2"/>
      <x v="2"/>
      <x v="57"/>
      <x v="32"/>
      <x/>
      <x v="42"/>
    </i>
    <i r="3">
      <x v="3"/>
      <x v="159"/>
      <x v="61"/>
      <x/>
      <x v="3"/>
    </i>
    <i r="3">
      <x v="4"/>
      <x v="159"/>
      <x v="22"/>
      <x/>
      <x v="3"/>
    </i>
    <i r="2">
      <x v="3"/>
      <x v="1"/>
      <x v="35"/>
      <x v="109"/>
      <x/>
      <x v="25"/>
    </i>
    <i r="3">
      <x v="2"/>
      <x v="41"/>
      <x v="109"/>
      <x/>
      <x v="20"/>
    </i>
    <i r="3">
      <x v="3"/>
      <x v="159"/>
      <x v="61"/>
      <x/>
      <x v="3"/>
    </i>
    <i r="3">
      <x v="4"/>
      <x v="159"/>
      <x v="22"/>
      <x/>
      <x v="3"/>
    </i>
    <i r="1">
      <x v="28"/>
      <x/>
      <x v="4"/>
      <x v="159"/>
      <x v="23"/>
      <x/>
      <x v="25"/>
    </i>
    <i r="3">
      <x v="5"/>
      <x v="229"/>
      <x v="149"/>
      <x/>
      <x v="13"/>
    </i>
    <i r="2">
      <x v="1"/>
      <x v="1"/>
      <x v="149"/>
      <x v="60"/>
      <x/>
      <x v="71"/>
    </i>
    <i r="6">
      <x v="1"/>
      <x v="36"/>
    </i>
    <i r="3">
      <x v="2"/>
      <x v="149"/>
      <x v="60"/>
      <x/>
      <x v="71"/>
    </i>
    <i r="6">
      <x v="1"/>
      <x v="36"/>
    </i>
    <i r="3">
      <x v="3"/>
      <x v="149"/>
      <x v="60"/>
      <x/>
      <x v="71"/>
    </i>
    <i r="6">
      <x v="1"/>
      <x v="36"/>
    </i>
    <i r="3">
      <x v="4"/>
      <x v="149"/>
      <x v="60"/>
      <x/>
      <x v="71"/>
    </i>
    <i r="6">
      <x v="1"/>
      <x v="36"/>
    </i>
    <i r="2">
      <x v="2"/>
      <x v="4"/>
      <x v="159"/>
      <x v="23"/>
      <x/>
      <x v="25"/>
    </i>
    <i r="2">
      <x v="3"/>
      <x v="1"/>
      <x v="185"/>
      <x v="32"/>
      <x/>
      <x v="68"/>
    </i>
    <i r="3">
      <x v="2"/>
      <x v="185"/>
      <x v="32"/>
      <x/>
      <x v="68"/>
    </i>
    <i r="3">
      <x v="3"/>
      <x v="44"/>
      <x v="28"/>
      <x/>
      <x v="25"/>
    </i>
    <i r="3">
      <x v="4"/>
      <x v="159"/>
      <x v="23"/>
      <x/>
      <x v="25"/>
    </i>
    <i r="2">
      <x v="4"/>
      <x v="1"/>
      <x v="35"/>
      <x v="15"/>
      <x/>
      <x v="25"/>
    </i>
    <i r="3">
      <x v="2"/>
      <x v="34"/>
      <x v="15"/>
      <x/>
      <x v="31"/>
    </i>
    <i r="1">
      <x v="29"/>
      <x/>
      <x v="4"/>
      <x v="159"/>
      <x v="24"/>
      <x/>
      <x v="33"/>
    </i>
    <i r="3">
      <x v="5"/>
      <x v="229"/>
      <x v="44"/>
      <x/>
      <x v="21"/>
    </i>
    <i r="2">
      <x v="1"/>
      <x v="1"/>
      <x v="229"/>
      <x v="15"/>
      <x/>
      <x v="20"/>
    </i>
    <i r="3">
      <x v="2"/>
      <x v="44"/>
      <x v="15"/>
      <x/>
      <x v="20"/>
    </i>
    <i r="3">
      <x v="3"/>
      <x v="44"/>
      <x v="109"/>
      <x/>
      <x v="20"/>
    </i>
    <i r="2">
      <x v="2"/>
      <x v="4"/>
      <x v="159"/>
      <x v="24"/>
      <x/>
      <x v="33"/>
    </i>
    <i r="2">
      <x v="3"/>
      <x v="1"/>
      <x v="124"/>
      <x v="51"/>
      <x/>
      <x v="15"/>
    </i>
    <i r="3">
      <x v="2"/>
      <x v="124"/>
      <x v="51"/>
      <x/>
      <x v="15"/>
    </i>
    <i r="3">
      <x v="3"/>
      <x v="41"/>
      <x v="15"/>
      <x/>
      <x v="20"/>
    </i>
    <i r="3">
      <x v="4"/>
      <x v="159"/>
      <x v="24"/>
      <x/>
      <x v="33"/>
    </i>
    <i r="2">
      <x v="4"/>
      <x v="2"/>
      <x v="36"/>
      <x v="109"/>
      <x/>
      <x v="20"/>
    </i>
    <i r="3">
      <x v="3"/>
      <x v="34"/>
      <x v="109"/>
      <x/>
      <x v="31"/>
    </i>
    <i r="1">
      <x v="43"/>
    </i>
    <i>
      <x v="6"/>
    </i>
    <i>
      <x v="7"/>
    </i>
    <i t="grand">
      <x/>
    </i>
  </rowItems>
  <colItems count="1">
    <i/>
  </colItems>
  <dataFields count="1">
    <dataField name="合計 / 授業クラス人数" fld="46" baseField="14" baseItem="56" numFmtId="176"/>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itemPrintTitles="1" createdVersion="5" indent="0" compact="0" compactData="0" gridDropZones="1" multipleFieldFilters="0">
  <location ref="A3:I177" firstHeaderRow="2" firstDataRow="2" firstDataCol="8"/>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57">
        <item x="188"/>
        <item m="1" x="247"/>
        <item x="94"/>
        <item x="98"/>
        <item x="93"/>
        <item x="95"/>
        <item x="100"/>
        <item x="99"/>
        <item x="97"/>
        <item x="90"/>
        <item x="91"/>
        <item x="21"/>
        <item x="123"/>
        <item x="120"/>
        <item x="122"/>
        <item x="126"/>
        <item x="129"/>
        <item x="128"/>
        <item x="186"/>
        <item x="5"/>
        <item x="6"/>
        <item x="73"/>
        <item x="75"/>
        <item x="78"/>
        <item x="77"/>
        <item x="180"/>
        <item x="4"/>
        <item x="3"/>
        <item x="68"/>
        <item x="67"/>
        <item x="83"/>
        <item x="16"/>
        <item x="108"/>
        <item m="1" x="242"/>
        <item x="71"/>
        <item x="70"/>
        <item x="69"/>
        <item x="208"/>
        <item x="207"/>
        <item x="117"/>
        <item x="26"/>
        <item x="119"/>
        <item x="118"/>
        <item x="27"/>
        <item x="116"/>
        <item x="133"/>
        <item x="35"/>
        <item x="132"/>
        <item x="34"/>
        <item x="131"/>
        <item x="31"/>
        <item x="32"/>
        <item x="130"/>
        <item x="29"/>
        <item x="28"/>
        <item x="159"/>
        <item x="38"/>
        <item x="157"/>
        <item x="39"/>
        <item x="156"/>
        <item x="37"/>
        <item x="170"/>
        <item x="42"/>
        <item x="163"/>
        <item x="43"/>
        <item x="44"/>
        <item x="154"/>
        <item x="155"/>
        <item x="150"/>
        <item x="153"/>
        <item x="149"/>
        <item x="151"/>
        <item x="144"/>
        <item x="140"/>
        <item x="139"/>
        <item x="141"/>
        <item x="137"/>
        <item x="138"/>
        <item x="142"/>
        <item x="143"/>
        <item x="160"/>
        <item x="162"/>
        <item x="226"/>
        <item x="227"/>
        <item x="228"/>
        <item x="225"/>
        <item x="230"/>
        <item x="229"/>
        <item x="231"/>
        <item x="232"/>
        <item x="234"/>
        <item x="235"/>
        <item x="233"/>
        <item x="237"/>
        <item x="51"/>
        <item x="48"/>
        <item x="46"/>
        <item x="49"/>
        <item x="45"/>
        <item x="183"/>
        <item x="195"/>
        <item x="53"/>
        <item x="54"/>
        <item x="200"/>
        <item x="59"/>
        <item x="216"/>
        <item x="217"/>
        <item x="221"/>
        <item x="222"/>
        <item x="218"/>
        <item x="223"/>
        <item x="219"/>
        <item x="220"/>
        <item x="214"/>
        <item x="215"/>
        <item x="213"/>
        <item x="65"/>
        <item x="146"/>
        <item x="147"/>
        <item x="165"/>
        <item x="166"/>
        <item x="167"/>
        <item m="1" x="256"/>
        <item m="1" x="248"/>
        <item x="127"/>
        <item x="192"/>
        <item x="224"/>
        <item x="206"/>
        <item x="92"/>
        <item x="96"/>
        <item x="101"/>
        <item x="125"/>
        <item x="121"/>
        <item m="1" x="250"/>
        <item x="175"/>
        <item m="1" x="251"/>
        <item m="1" x="253"/>
        <item x="76"/>
        <item x="74"/>
        <item x="7"/>
        <item m="1" x="244"/>
        <item m="1" x="243"/>
        <item x="2"/>
        <item x="0"/>
        <item x="1"/>
        <item m="1" x="249"/>
        <item m="1" x="246"/>
        <item x="82"/>
        <item x="81"/>
        <item x="13"/>
        <item x="15"/>
        <item x="14"/>
        <item x="104"/>
        <item x="103"/>
        <item x="105"/>
        <item x="52"/>
        <item x="113"/>
        <item x="112"/>
        <item x="84"/>
        <item x="72"/>
        <item x="17"/>
        <item x="12"/>
        <item x="86"/>
        <item x="10"/>
        <item x="11"/>
        <item x="22"/>
        <item x="110"/>
        <item x="102"/>
        <item m="1" x="255"/>
        <item x="18"/>
        <item x="8"/>
        <item x="80"/>
        <item x="19"/>
        <item x="20"/>
        <item x="23"/>
        <item x="25"/>
        <item x="24"/>
        <item x="111"/>
        <item m="1" x="252"/>
        <item x="205"/>
        <item x="209"/>
        <item x="33"/>
        <item x="30"/>
        <item x="36"/>
        <item x="40"/>
        <item x="158"/>
        <item x="169"/>
        <item x="41"/>
        <item x="171"/>
        <item x="152"/>
        <item x="148"/>
        <item x="135"/>
        <item x="134"/>
        <item x="136"/>
        <item x="161"/>
        <item x="172"/>
        <item x="173"/>
        <item x="56"/>
        <item x="63"/>
        <item x="210"/>
        <item m="1" x="254"/>
        <item x="145"/>
        <item x="164"/>
        <item x="236"/>
        <item x="185"/>
        <item x="47"/>
        <item x="50"/>
        <item x="184"/>
        <item x="88"/>
        <item x="191"/>
        <item x="193"/>
        <item x="189"/>
        <item x="187"/>
        <item x="196"/>
        <item x="203"/>
        <item x="202"/>
        <item x="201"/>
        <item x="60"/>
        <item x="57"/>
        <item x="58"/>
        <item x="61"/>
        <item x="62"/>
        <item x="204"/>
        <item x="168"/>
        <item x="55"/>
        <item m="1" x="245"/>
        <item x="124"/>
        <item x="181"/>
        <item x="9"/>
        <item x="64"/>
        <item x="114"/>
        <item x="85"/>
        <item x="106"/>
        <item x="66"/>
        <item x="79"/>
        <item x="87"/>
        <item x="89"/>
        <item x="107"/>
        <item x="109"/>
        <item x="115"/>
        <item x="174"/>
        <item x="176"/>
        <item x="177"/>
        <item x="178"/>
        <item x="179"/>
        <item x="182"/>
        <item x="190"/>
        <item x="194"/>
        <item x="197"/>
        <item x="198"/>
        <item x="199"/>
        <item x="211"/>
        <item x="212"/>
        <item x="238"/>
        <item x="239"/>
        <item x="240"/>
        <item x="241"/>
      </items>
    </pivotField>
    <pivotField compact="0" outline="0" showAll="0"/>
    <pivotField compact="0" outline="0" showAll="0"/>
    <pivotField compact="0" outline="0" showAll="0"/>
    <pivotField compact="0" outline="0" showAll="0"/>
    <pivotField axis="axisRow" compact="0" outline="0" showAll="0" defaultSubtotal="0">
      <items count="209">
        <item x="55"/>
        <item x="73"/>
        <item x="74"/>
        <item x="77"/>
        <item x="10"/>
        <item x="16"/>
        <item x="59"/>
        <item x="52"/>
        <item x="56"/>
        <item x="7"/>
        <item x="14"/>
        <item x="15"/>
        <item x="17"/>
        <item x="18"/>
        <item x="109"/>
        <item x="19"/>
        <item x="21"/>
        <item x="22"/>
        <item x="23"/>
        <item x="62"/>
        <item x="68"/>
        <item x="72"/>
        <item x="114"/>
        <item x="115"/>
        <item x="116"/>
        <item x="64"/>
        <item x="70"/>
        <item x="128"/>
        <item x="20"/>
        <item x="66"/>
        <item x="130"/>
        <item x="63"/>
        <item x="69"/>
        <item x="26"/>
        <item x="85"/>
        <item x="104"/>
        <item x="105"/>
        <item x="36"/>
        <item x="37"/>
        <item x="106"/>
        <item x="125"/>
        <item x="43"/>
        <item x="123"/>
        <item x="42"/>
        <item x="30"/>
        <item x="65"/>
        <item x="71"/>
        <item m="1" x="202"/>
        <item x="34"/>
        <item x="75"/>
        <item m="1" x="177"/>
        <item x="61"/>
        <item x="76"/>
        <item x="0"/>
        <item x="1"/>
        <item x="2"/>
        <item x="3"/>
        <item x="4"/>
        <item m="1" x="168"/>
        <item m="1" x="169"/>
        <item x="11"/>
        <item x="50"/>
        <item x="57"/>
        <item m="1" x="188"/>
        <item m="1" x="189"/>
        <item m="1" x="164"/>
        <item m="1" x="187"/>
        <item m="1" x="190"/>
        <item x="96"/>
        <item x="97"/>
        <item x="100"/>
        <item x="101"/>
        <item x="107"/>
        <item x="67"/>
        <item x="87"/>
        <item x="88"/>
        <item x="89"/>
        <item x="90"/>
        <item x="91"/>
        <item x="92"/>
        <item x="93"/>
        <item x="31"/>
        <item x="32"/>
        <item x="102"/>
        <item x="103"/>
        <item x="110"/>
        <item m="1" x="195"/>
        <item x="111"/>
        <item x="112"/>
        <item m="1" x="200"/>
        <item x="113"/>
        <item x="39"/>
        <item m="1" x="204"/>
        <item x="40"/>
        <item m="1" x="184"/>
        <item m="1" x="181"/>
        <item m="1" x="179"/>
        <item x="129"/>
        <item x="131"/>
        <item x="132"/>
        <item x="82"/>
        <item m="1" x="172"/>
        <item x="81"/>
        <item x="80"/>
        <item x="84"/>
        <item x="83"/>
        <item m="1" x="165"/>
        <item x="28"/>
        <item x="29"/>
        <item x="41"/>
        <item x="45"/>
        <item x="46"/>
        <item x="126"/>
        <item x="124"/>
        <item x="48"/>
        <item x="44"/>
        <item x="47"/>
        <item m="1" x="191"/>
        <item m="1" x="192"/>
        <item m="1" x="193"/>
        <item m="1" x="174"/>
        <item m="1" x="176"/>
        <item m="1" x="178"/>
        <item m="1" x="158"/>
        <item m="1" x="160"/>
        <item m="1" x="207"/>
        <item m="1" x="208"/>
        <item m="1" x="180"/>
        <item m="1" x="182"/>
        <item m="1" x="183"/>
        <item m="1" x="161"/>
        <item m="1" x="162"/>
        <item m="1" x="163"/>
        <item m="1" x="197"/>
        <item m="1" x="198"/>
        <item m="1" x="199"/>
        <item m="1" x="201"/>
        <item m="1" x="166"/>
        <item m="1" x="185"/>
        <item m="1" x="203"/>
        <item m="1" x="167"/>
        <item m="1" x="186"/>
        <item m="1" x="170"/>
        <item m="1" x="194"/>
        <item m="1" x="171"/>
        <item m="1" x="206"/>
        <item m="1" x="205"/>
        <item m="1" x="196"/>
        <item x="108"/>
        <item x="79"/>
        <item m="1" x="159"/>
        <item m="1" x="173"/>
        <item x="78"/>
        <item x="5"/>
        <item m="1" x="175"/>
        <item x="24"/>
        <item x="86"/>
        <item x="60"/>
        <item x="53"/>
        <item x="58"/>
        <item x="35"/>
        <item x="6"/>
        <item x="8"/>
        <item x="9"/>
        <item x="12"/>
        <item x="13"/>
        <item x="25"/>
        <item x="27"/>
        <item x="33"/>
        <item x="38"/>
        <item x="49"/>
        <item x="51"/>
        <item x="54"/>
        <item x="94"/>
        <item x="95"/>
        <item x="98"/>
        <item x="99"/>
        <item x="117"/>
        <item x="118"/>
        <item x="119"/>
        <item x="120"/>
        <item x="121"/>
        <item x="122"/>
        <item x="127"/>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compact="0" outline="0" showAll="0" defaultSubtotal="0">
      <items count="3">
        <item x="1"/>
        <item x="0"/>
        <item h="1" m="1" x="2"/>
      </items>
    </pivotField>
    <pivotField axis="axisRow" compact="0" outline="0" showAll="0" defaultSubtotal="0">
      <items count="109">
        <item x="57"/>
        <item x="21"/>
        <item x="16"/>
        <item x="56"/>
        <item x="8"/>
        <item x="34"/>
        <item x="55"/>
        <item x="70"/>
        <item x="26"/>
        <item x="50"/>
        <item x="42"/>
        <item x="12"/>
        <item x="77"/>
        <item x="53"/>
        <item x="23"/>
        <item x="73"/>
        <item x="65"/>
        <item x="15"/>
        <item x="3"/>
        <item x="67"/>
        <item x="68"/>
        <item x="37"/>
        <item x="46"/>
        <item x="25"/>
        <item x="54"/>
        <item x="69"/>
        <item x="62"/>
        <item x="75"/>
        <item x="30"/>
        <item x="59"/>
        <item x="49"/>
        <item x="31"/>
        <item x="72"/>
        <item x="74"/>
        <item x="17"/>
        <item x="44"/>
        <item x="11"/>
        <item x="38"/>
        <item x="6"/>
        <item x="14"/>
        <item x="52"/>
        <item x="45"/>
        <item x="24"/>
        <item x="39"/>
        <item x="9"/>
        <item x="22"/>
        <item x="20"/>
        <item x="63"/>
        <item x="19"/>
        <item x="78"/>
        <item x="41"/>
        <item x="64"/>
        <item x="18"/>
        <item x="35"/>
        <item x="79"/>
        <item x="43"/>
        <item x="0"/>
        <item x="33"/>
        <item x="7"/>
        <item x="40"/>
        <item x="10"/>
        <item x="27"/>
        <item x="32"/>
        <item x="2"/>
        <item x="5"/>
        <item x="36"/>
        <item x="47"/>
        <item x="48"/>
        <item x="71"/>
        <item x="4"/>
        <item x="51"/>
        <item x="60"/>
        <item x="28"/>
        <item x="29"/>
        <item m="1" x="96"/>
        <item x="13"/>
        <item x="1"/>
        <item x="76"/>
        <item m="1" x="103"/>
        <item m="1" x="106"/>
        <item m="1" x="107"/>
        <item x="61"/>
        <item x="66"/>
        <item x="81"/>
        <item m="1" x="102"/>
        <item x="80"/>
        <item m="1" x="101"/>
        <item m="1" x="105"/>
        <item m="1" x="93"/>
        <item m="1" x="95"/>
        <item m="1" x="100"/>
        <item m="1" x="104"/>
        <item x="82"/>
        <item x="83"/>
        <item m="1" x="98"/>
        <item x="85"/>
        <item x="86"/>
        <item m="1" x="97"/>
        <item x="88"/>
        <item m="1" x="94"/>
        <item m="1" x="108"/>
        <item x="91"/>
        <item m="1" x="99"/>
        <item x="58"/>
        <item x="84"/>
        <item x="87"/>
        <item x="89"/>
        <item x="90"/>
        <item x="92"/>
      </items>
    </pivotField>
    <pivotField axis="axisRow" compact="0" outline="0" showAll="0" sortType="ascending" defaultSubtotal="0">
      <items count="10">
        <item sd="0" x="4"/>
        <item sd="0" x="0"/>
        <item x="1"/>
        <item sd="0" x="2"/>
        <item sd="0" x="3"/>
        <item h="1" x="8"/>
        <item h="1" m="1" x="9"/>
        <item h="1" x="6"/>
        <item h="1" x="7"/>
        <item h="1" x="5"/>
      </items>
    </pivotField>
    <pivotField axis="axisRow" compact="0" outline="0" showAll="0" sortType="ascending" defaultSubtotal="0">
      <items count="8">
        <item sd="0" x="6"/>
        <item sd="0" x="3"/>
        <item x="1"/>
        <item x="0"/>
        <item x="2"/>
        <item x="4"/>
        <item x="7"/>
        <item x="5"/>
      </items>
    </pivotField>
    <pivotField axis="axisRow" compact="0" outline="0" showAll="0" sortType="ascending" defaultSubtotal="0">
      <items count="46">
        <item x="36"/>
        <item x="33"/>
        <item x="20"/>
        <item x="22"/>
        <item x="44"/>
        <item x="45"/>
        <item x="39"/>
        <item x="11"/>
        <item x="2"/>
        <item x="17"/>
        <item x="32"/>
        <item x="6"/>
        <item x="35"/>
        <item x="9"/>
        <item x="30"/>
        <item x="31"/>
        <item x="3"/>
        <item x="4"/>
        <item x="8"/>
        <item x="23"/>
        <item x="24"/>
        <item x="7"/>
        <item x="1"/>
        <item x="13"/>
        <item x="14"/>
        <item x="29"/>
        <item x="10"/>
        <item x="18"/>
        <item x="19"/>
        <item x="40"/>
        <item x="28"/>
        <item x="5"/>
        <item x="21"/>
        <item x="25"/>
        <item x="16"/>
        <item x="12"/>
        <item x="27"/>
        <item x="0"/>
        <item x="15"/>
        <item x="26"/>
        <item x="38"/>
        <item x="43"/>
        <item x="34"/>
        <item x="37"/>
        <item x="41"/>
        <item x="42"/>
      </items>
    </pivotField>
    <pivotField axis="axisRow" compact="0" outline="0" showAll="0" defaultSubtotal="0">
      <items count="8">
        <item x="7"/>
        <item h="1" x="6"/>
        <item x="1"/>
        <item x="0"/>
        <item x="5"/>
        <item x="3"/>
        <item x="2"/>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8">
    <field x="15"/>
    <field x="16"/>
    <field x="18"/>
    <field x="17"/>
    <field x="7"/>
    <field x="12"/>
    <field x="13"/>
    <field x="14"/>
  </rowFields>
  <rowItems count="173">
    <i>
      <x/>
    </i>
    <i>
      <x v="1"/>
    </i>
    <i>
      <x v="2"/>
      <x/>
    </i>
    <i r="1">
      <x v="1"/>
    </i>
    <i r="1">
      <x v="2"/>
      <x v="2"/>
      <x v="7"/>
      <x v="236"/>
      <x v="172"/>
      <x/>
      <x v="71"/>
    </i>
    <i r="4">
      <x v="247"/>
      <x v="104"/>
      <x/>
      <x v="71"/>
    </i>
    <i r="3">
      <x v="8"/>
      <x v="249"/>
      <x v="173"/>
      <x/>
      <x v="38"/>
    </i>
    <i r="4">
      <x v="250"/>
      <x v="175"/>
      <x/>
      <x v="38"/>
    </i>
    <i r="3">
      <x v="12"/>
      <x v="147"/>
      <x v="60"/>
      <x/>
      <x v="30"/>
    </i>
    <i r="3">
      <x v="13"/>
      <x v="147"/>
      <x v="4"/>
      <x/>
      <x v="67"/>
    </i>
    <i r="3">
      <x v="14"/>
      <x v="243"/>
      <x v="52"/>
      <x/>
      <x v="13"/>
    </i>
    <i r="3">
      <x v="15"/>
      <x v="102"/>
      <x v="108"/>
      <x/>
      <x v="43"/>
    </i>
    <i r="6">
      <x v="1"/>
      <x v="21"/>
    </i>
    <i r="3">
      <x v="17"/>
      <x v="26"/>
      <x v="57"/>
      <x/>
      <x v="24"/>
    </i>
    <i r="6">
      <x v="1"/>
      <x v="69"/>
    </i>
    <i r="3">
      <x v="18"/>
      <x v="144"/>
      <x v="55"/>
      <x/>
      <x v="70"/>
    </i>
    <i r="6">
      <x v="1"/>
      <x v="58"/>
    </i>
    <i r="3">
      <x v="23"/>
      <x v="229"/>
      <x v="33"/>
      <x/>
      <x v="52"/>
    </i>
    <i r="3">
      <x v="39"/>
      <x v="181"/>
      <x v="16"/>
      <x/>
      <x v="55"/>
    </i>
    <i r="6">
      <x v="1"/>
      <x v="73"/>
    </i>
    <i r="2">
      <x v="3"/>
      <x v="16"/>
      <x v="187"/>
      <x v="18"/>
      <x/>
      <x v="12"/>
    </i>
    <i r="6">
      <x v="1"/>
      <x v="62"/>
    </i>
    <i r="3">
      <x v="22"/>
      <x v="144"/>
      <x v="53"/>
      <x/>
      <x v="66"/>
    </i>
    <i r="6">
      <x v="1"/>
      <x v="76"/>
    </i>
    <i r="3">
      <x v="37"/>
      <x v="161"/>
      <x v="9"/>
      <x/>
      <x v="14"/>
    </i>
    <i r="3">
      <x v="38"/>
      <x v="202"/>
      <x v="26"/>
      <x/>
      <x v="61"/>
    </i>
    <i r="2">
      <x v="4"/>
      <x v="40"/>
      <x v="197"/>
      <x v="83"/>
      <x/>
      <x v="3"/>
    </i>
    <i r="3">
      <x v="41"/>
      <x v="197"/>
      <x v="84"/>
      <x/>
      <x v="40"/>
    </i>
    <i r="3">
      <x v="42"/>
      <x v="197"/>
      <x v="160"/>
      <x/>
      <x v="1"/>
    </i>
    <i r="6">
      <x v="1"/>
      <x v="34"/>
    </i>
    <i r="2">
      <x v="5"/>
      <x v="9"/>
      <x v="249"/>
      <x v="174"/>
      <x/>
      <x v="9"/>
    </i>
    <i r="4">
      <x v="250"/>
      <x v="176"/>
      <x/>
      <x v="9"/>
    </i>
    <i r="3">
      <x v="10"/>
      <x v="249"/>
      <x v="68"/>
      <x/>
      <x v="47"/>
    </i>
    <i r="3">
      <x v="11"/>
      <x v="249"/>
      <x v="69"/>
      <x/>
      <x v="75"/>
    </i>
    <i r="2">
      <x v="6"/>
      <x/>
      <x v="57"/>
      <x v="17"/>
      <x/>
      <x v="28"/>
    </i>
    <i r="3">
      <x v="1"/>
      <x v="222"/>
      <x v="169"/>
      <x/>
      <x v="16"/>
    </i>
    <i r="3">
      <x v="2"/>
      <x v="250"/>
      <x v="70"/>
      <x/>
      <x v="64"/>
    </i>
    <i r="3">
      <x v="3"/>
      <x v="250"/>
      <x v="71"/>
      <x/>
      <x v="51"/>
    </i>
    <i r="3">
      <x v="19"/>
      <x v="15"/>
      <x v="51"/>
      <x/>
      <x v="68"/>
    </i>
    <i r="3">
      <x v="20"/>
      <x v="217"/>
      <x v="37"/>
      <x/>
      <x v="29"/>
    </i>
    <i r="6">
      <x v="1"/>
      <x v="17"/>
    </i>
    <i r="3">
      <x v="21"/>
      <x v="120"/>
      <x v="46"/>
      <x/>
      <x v="27"/>
    </i>
    <i r="3">
      <x v="26"/>
      <x v="170"/>
      <x v="162"/>
      <x/>
      <x v="6"/>
    </i>
    <i r="5">
      <x v="163"/>
      <x/>
      <x v="6"/>
    </i>
    <i r="3">
      <x v="30"/>
      <x v="199"/>
      <x v="85"/>
      <x/>
      <x v="72"/>
    </i>
    <i r="5">
      <x v="87"/>
      <x/>
      <x v="72"/>
    </i>
    <i r="3">
      <x v="31"/>
      <x v="199"/>
      <x v="88"/>
      <x/>
      <x v="33"/>
    </i>
    <i r="5">
      <x v="90"/>
      <x/>
      <x v="33"/>
    </i>
    <i r="3">
      <x v="32"/>
      <x v="199"/>
      <x v="91"/>
      <x/>
      <x v="57"/>
    </i>
    <i r="5">
      <x v="93"/>
      <x/>
      <x v="57"/>
    </i>
    <i r="3">
      <x v="33"/>
      <x v="48"/>
      <x v="43"/>
      <x/>
      <x v="31"/>
    </i>
    <i r="6">
      <x v="1"/>
      <x v="8"/>
    </i>
    <i r="3">
      <x v="34"/>
      <x v="114"/>
      <x v="40"/>
      <x/>
      <x v="35"/>
    </i>
    <i r="3">
      <x v="35"/>
      <x v="189"/>
      <x v="73"/>
      <x/>
      <x v="32"/>
    </i>
    <i r="2">
      <x v="7"/>
      <x v="4"/>
      <x v="134"/>
      <x v="1"/>
      <x/>
      <x v="54"/>
    </i>
    <i r="3">
      <x v="6"/>
      <x v="5"/>
      <x/>
      <x/>
      <x v="59"/>
    </i>
    <i r="3">
      <x v="24"/>
      <x v="139"/>
      <x v="153"/>
      <x/>
      <x/>
    </i>
    <i r="6">
      <x v="1"/>
      <x v="36"/>
    </i>
    <i r="3">
      <x v="25"/>
      <x v="139"/>
      <x v="155"/>
      <x/>
      <x/>
    </i>
    <i r="6">
      <x v="1"/>
      <x v="36"/>
    </i>
    <i r="3">
      <x v="27"/>
      <x v="57"/>
      <x v="32"/>
      <x/>
      <x v="42"/>
    </i>
    <i r="3">
      <x v="43"/>
      <x v="234"/>
      <x v="171"/>
      <x/>
      <x v="103"/>
    </i>
    <i r="1">
      <x v="3"/>
      <x v="2"/>
      <x v="7"/>
      <x v="236"/>
      <x v="172"/>
      <x/>
      <x v="45"/>
    </i>
    <i r="4">
      <x v="247"/>
      <x v="104"/>
      <x/>
      <x v="45"/>
    </i>
    <i r="3">
      <x v="8"/>
      <x v="142"/>
      <x v="53"/>
      <x/>
      <x v="67"/>
    </i>
    <i r="6">
      <x v="1"/>
      <x v="63"/>
    </i>
    <i r="3">
      <x v="12"/>
      <x v="129"/>
      <x/>
      <x/>
      <x v="24"/>
    </i>
    <i r="3">
      <x v="13"/>
      <x v="155"/>
      <x v="167"/>
      <x/>
      <x v="52"/>
    </i>
    <i r="6">
      <x v="1"/>
      <x v="37"/>
    </i>
    <i r="3">
      <x v="14"/>
      <x v="18"/>
      <x v="100"/>
      <x/>
      <x v="13"/>
    </i>
    <i r="3">
      <x v="15"/>
      <x v="206"/>
      <x v="166"/>
      <x/>
      <x v="43"/>
    </i>
    <i r="6">
      <x v="1"/>
      <x v="21"/>
    </i>
    <i r="3">
      <x v="17"/>
      <x v="26"/>
      <x v="54"/>
      <x/>
      <x v="30"/>
    </i>
    <i r="6">
      <x v="1"/>
      <x v="69"/>
    </i>
    <i r="3">
      <x v="18"/>
      <x v="160"/>
      <x v="11"/>
      <x/>
      <x v="51"/>
    </i>
    <i r="6">
      <x v="1"/>
      <x v="58"/>
    </i>
    <i r="3">
      <x v="23"/>
      <x v="9"/>
      <x v="6"/>
      <x/>
      <x v="82"/>
    </i>
    <i r="3">
      <x v="36"/>
      <x v="110"/>
      <x v="112"/>
      <x/>
      <x v="42"/>
    </i>
    <i r="3">
      <x v="39"/>
      <x v="181"/>
      <x v="16"/>
      <x/>
      <x v="55"/>
    </i>
    <i r="6">
      <x v="1"/>
      <x v="73"/>
    </i>
    <i r="2">
      <x v="3"/>
      <x v="16"/>
      <x v="174"/>
      <x v="12"/>
      <x/>
      <x v="22"/>
    </i>
    <i r="6">
      <x v="1"/>
      <x v="14"/>
    </i>
    <i r="3">
      <x v="22"/>
      <x v="173"/>
      <x v="10"/>
      <x/>
      <x v="70"/>
    </i>
    <i r="6">
      <x v="1"/>
      <x v="17"/>
    </i>
    <i r="3">
      <x v="37"/>
      <x v="170"/>
      <x v="9"/>
      <x/>
      <x v="66"/>
    </i>
    <i r="2">
      <x v="4"/>
      <x v="40"/>
      <x v="198"/>
      <x v="85"/>
      <x/>
      <x v="72"/>
    </i>
    <i r="3">
      <x v="41"/>
      <x v="198"/>
      <x v="87"/>
      <x/>
      <x v="31"/>
    </i>
    <i r="3">
      <x v="42"/>
      <x v="198"/>
      <x v="88"/>
      <x/>
      <x v="33"/>
    </i>
    <i r="2">
      <x v="5"/>
      <x v="9"/>
      <x v="170"/>
      <x v="162"/>
      <x/>
      <x v="6"/>
    </i>
    <i r="6">
      <x v="1"/>
      <x v="76"/>
    </i>
    <i r="5">
      <x v="163"/>
      <x/>
      <x v="6"/>
    </i>
    <i r="6">
      <x v="1"/>
      <x v="76"/>
    </i>
    <i r="3">
      <x v="10"/>
      <x v="158"/>
      <x v="35"/>
      <x/>
      <x v="41"/>
    </i>
    <i r="3">
      <x v="11"/>
      <x v="215"/>
      <x v="36"/>
      <x/>
      <x v="4"/>
    </i>
    <i r="2">
      <x v="6"/>
      <x/>
      <x v="185"/>
      <x v="17"/>
      <x/>
      <x v="68"/>
    </i>
    <i r="3">
      <x v="1"/>
      <x v="11"/>
      <x v="164"/>
      <x/>
      <x v="29"/>
    </i>
    <i r="5">
      <x v="171"/>
      <x/>
      <x v="29"/>
    </i>
    <i r="3">
      <x v="2"/>
      <x v="166"/>
      <x v="62"/>
      <x/>
      <x v="47"/>
    </i>
    <i r="3">
      <x v="3"/>
      <x v="59"/>
      <x v="42"/>
      <x/>
      <x v="27"/>
    </i>
    <i r="3">
      <x v="19"/>
      <x v="176"/>
      <x v="13"/>
      <x/>
      <x v="2"/>
    </i>
    <i r="6">
      <x v="1"/>
      <x v="34"/>
    </i>
    <i r="3">
      <x v="20"/>
      <x v="29"/>
      <x v="57"/>
      <x/>
      <x v="18"/>
    </i>
    <i r="5">
      <x v="161"/>
      <x/>
      <x v="18"/>
    </i>
    <i r="3">
      <x v="21"/>
      <x v="28"/>
      <x v="55"/>
      <x/>
      <x v="40"/>
    </i>
    <i r="3">
      <x v="26"/>
      <x v="28"/>
      <x v="56"/>
      <x/>
      <x v="1"/>
    </i>
    <i r="3">
      <x v="30"/>
      <x v="198"/>
      <x v="90"/>
      <x/>
      <x v="35"/>
    </i>
    <i r="3">
      <x v="31"/>
      <x v="198"/>
      <x v="91"/>
      <x/>
      <x v="57"/>
    </i>
    <i r="6">
      <x v="1"/>
      <x v="50"/>
    </i>
    <i r="3">
      <x v="32"/>
      <x v="198"/>
      <x v="93"/>
      <x/>
      <x v="8"/>
    </i>
    <i r="6">
      <x v="1"/>
      <x v="10"/>
    </i>
    <i r="3">
      <x v="33"/>
      <x v="105"/>
      <x v="111"/>
      <x/>
      <x v="28"/>
    </i>
    <i r="3">
      <x v="34"/>
      <x v="182"/>
      <x v="29"/>
      <x/>
      <x v="25"/>
    </i>
    <i r="3">
      <x v="35"/>
      <x v="189"/>
      <x v="73"/>
      <x/>
      <x v="32"/>
    </i>
    <i r="2">
      <x v="7"/>
      <x v="24"/>
      <x v="139"/>
      <x v="153"/>
      <x/>
      <x/>
    </i>
    <i r="6">
      <x v="1"/>
      <x v="36"/>
    </i>
    <i r="3">
      <x v="25"/>
      <x v="139"/>
      <x v="155"/>
      <x/>
      <x/>
    </i>
    <i r="6">
      <x v="1"/>
      <x v="36"/>
    </i>
    <i r="3">
      <x v="27"/>
      <x v="159"/>
      <x v="61"/>
      <x/>
      <x v="3"/>
    </i>
    <i r="1">
      <x v="4"/>
      <x v="2"/>
      <x v="7"/>
      <x v="236"/>
      <x v="172"/>
      <x/>
      <x v="45"/>
    </i>
    <i r="4">
      <x v="247"/>
      <x v="104"/>
      <x/>
      <x v="45"/>
    </i>
    <i r="3">
      <x v="8"/>
      <x v="142"/>
      <x v="53"/>
      <x/>
      <x v="67"/>
    </i>
    <i r="6">
      <x v="1"/>
      <x v="63"/>
    </i>
    <i r="3">
      <x v="12"/>
      <x v="129"/>
      <x/>
      <x/>
      <x v="59"/>
    </i>
    <i r="3">
      <x v="13"/>
      <x v="155"/>
      <x v="167"/>
      <x/>
      <x v="52"/>
    </i>
    <i r="6">
      <x v="1"/>
      <x v="37"/>
    </i>
    <i r="3">
      <x v="14"/>
      <x v="227"/>
      <x v="3"/>
      <x/>
      <x v="13"/>
    </i>
    <i r="3">
      <x v="15"/>
      <x v="206"/>
      <x v="166"/>
      <x/>
      <x v="43"/>
    </i>
    <i r="6">
      <x v="1"/>
      <x v="21"/>
    </i>
    <i r="3">
      <x v="17"/>
      <x v="26"/>
      <x v="48"/>
      <x/>
      <x v="30"/>
    </i>
    <i r="6">
      <x v="1"/>
      <x v="69"/>
    </i>
    <i r="3">
      <x v="18"/>
      <x v="160"/>
      <x v="11"/>
      <x/>
      <x v="51"/>
    </i>
    <i r="6">
      <x v="1"/>
      <x v="58"/>
    </i>
    <i r="3">
      <x v="23"/>
      <x v="229"/>
      <x v="6"/>
      <x/>
      <x v="38"/>
    </i>
    <i r="3">
      <x v="39"/>
      <x v="121"/>
      <x v="46"/>
      <x/>
      <x v="5"/>
    </i>
    <i r="2">
      <x v="3"/>
      <x v="16"/>
      <x v="174"/>
      <x v="13"/>
      <x/>
      <x v="22"/>
    </i>
    <i r="6">
      <x v="1"/>
      <x v="14"/>
    </i>
    <i r="3">
      <x v="22"/>
      <x v="144"/>
      <x v="56"/>
      <x/>
      <x v="6"/>
    </i>
    <i r="6">
      <x v="1"/>
      <x v="76"/>
    </i>
    <i r="3">
      <x v="37"/>
      <x v="170"/>
      <x v="9"/>
      <x/>
      <x v="66"/>
    </i>
    <i r="6">
      <x v="1"/>
      <x v="75"/>
    </i>
    <i r="3">
      <x v="38"/>
      <x v="182"/>
      <x v="16"/>
      <x/>
      <x v="28"/>
    </i>
    <i r="6">
      <x v="1"/>
      <x v="72"/>
    </i>
    <i r="2">
      <x v="5"/>
      <x v="10"/>
      <x v="158"/>
      <x v="35"/>
      <x/>
      <x v="41"/>
    </i>
    <i r="3">
      <x v="11"/>
      <x v="215"/>
      <x v="36"/>
      <x/>
      <x v="4"/>
    </i>
    <i r="2">
      <x v="6"/>
      <x/>
      <x v="185"/>
      <x v="17"/>
      <x/>
      <x v="68"/>
    </i>
    <i r="3">
      <x v="2"/>
      <x v="166"/>
      <x v="62"/>
      <x/>
      <x v="47"/>
    </i>
    <i r="3">
      <x v="3"/>
      <x v="60"/>
      <x v="42"/>
      <x/>
      <x v="27"/>
    </i>
    <i r="3">
      <x v="19"/>
      <x v="29"/>
      <x v="54"/>
      <x/>
      <x v="9"/>
    </i>
    <i r="3">
      <x v="21"/>
      <x v="229"/>
      <x v="55"/>
      <x/>
      <x v="70"/>
    </i>
    <i r="3">
      <x v="33"/>
      <x v="117"/>
      <x v="45"/>
      <x/>
      <x v="31"/>
    </i>
    <i r="3">
      <x v="34"/>
      <x v="46"/>
      <x v="110"/>
      <x/>
      <x v="50"/>
    </i>
    <i r="6">
      <x v="1"/>
      <x v="35"/>
    </i>
    <i r="3">
      <x v="35"/>
      <x v="182"/>
      <x v="73"/>
      <x/>
      <x v="10"/>
    </i>
    <i r="2">
      <x v="7"/>
      <x v="24"/>
      <x v="139"/>
      <x v="153"/>
      <x/>
      <x/>
    </i>
    <i r="6">
      <x v="1"/>
      <x v="36"/>
    </i>
    <i r="3">
      <x v="25"/>
      <x v="139"/>
      <x v="155"/>
      <x/>
      <x/>
    </i>
    <i r="6">
      <x v="1"/>
      <x v="36"/>
    </i>
    <i r="3">
      <x v="27"/>
      <x v="159"/>
      <x v="22"/>
      <x/>
      <x v="3"/>
    </i>
    <i r="3">
      <x v="28"/>
      <x v="159"/>
      <x v="23"/>
      <x/>
      <x v="25"/>
    </i>
    <i r="3">
      <x v="29"/>
      <x v="159"/>
      <x v="24"/>
      <x/>
      <x v="33"/>
    </i>
    <i r="1">
      <x v="5"/>
      <x v="2"/>
      <x v="7"/>
      <x v="229"/>
      <x v="34"/>
      <x/>
      <x v="45"/>
    </i>
    <i r="3">
      <x v="8"/>
      <x v="92"/>
      <x v="30"/>
      <x/>
      <x v="22"/>
    </i>
    <i r="3">
      <x v="39"/>
      <x v="84"/>
      <x v="27"/>
      <x/>
      <x v="28"/>
    </i>
    <i r="2">
      <x v="3"/>
      <x v="37"/>
      <x v="180"/>
      <x v="14"/>
      <x/>
      <x v="72"/>
    </i>
    <i r="2">
      <x v="6"/>
      <x v="3"/>
      <x v="229"/>
      <x v="113"/>
      <x/>
      <x v="57"/>
    </i>
    <i r="3">
      <x v="30"/>
      <x v="203"/>
      <x v="98"/>
      <x/>
      <x v="50"/>
    </i>
    <i r="3">
      <x v="34"/>
      <x v="229"/>
      <x v="25"/>
      <x/>
      <x v="61"/>
    </i>
    <i r="3">
      <x v="35"/>
      <x v="229"/>
      <x v="9"/>
      <x/>
      <x v="2"/>
    </i>
    <i r="2">
      <x v="7"/>
      <x v="6"/>
      <x v="90"/>
      <x v="30"/>
      <x/>
      <x/>
    </i>
    <i r="1">
      <x v="6"/>
      <x v="6"/>
      <x v="30"/>
      <x v="203"/>
      <x v="98"/>
      <x/>
      <x v="50"/>
    </i>
    <i>
      <x v="3"/>
    </i>
    <i>
      <x v="4"/>
    </i>
    <i t="grand">
      <x/>
    </i>
  </rowItems>
  <colItems count="1">
    <i/>
  </colItems>
  <dataFields count="1">
    <dataField name="合計 / 授業クラス人数" fld="46" baseField="17" baseItem="16" numFmtId="176"/>
  </dataFields>
  <pivotTableStyleInfo showRowHeaders="1" showColHeaders="1" showRowStripes="0" showColStripes="0" showLastColumn="1"/>
</pivotTableDefinition>
</file>

<file path=xl/pivotTables/pivotTable6.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itemPrintTitles="1" createdVersion="5" indent="0" compact="0" compactData="0" gridDropZones="1" multipleFieldFilters="0">
  <location ref="A4:I553" firstHeaderRow="2" firstDataRow="2" firstDataCol="8" rowPageCount="1" colPageCount="1"/>
  <pivotFields count="52">
    <pivotField compact="0" outline="0" showAll="0"/>
    <pivotField compact="0" outline="0" showAll="0"/>
    <pivotField compact="0" outline="0" showAll="0"/>
    <pivotField axis="axisPage" compact="0" outline="0" multipleItemSelectionAllowed="1" showAll="0">
      <items count="11">
        <item h="1" x="1"/>
        <item h="1" x="2"/>
        <item x="0"/>
        <item h="1" m="1" x="9"/>
        <item h="1" x="3"/>
        <item h="1" x="6"/>
        <item h="1" x="4"/>
        <item h="1" x="5"/>
        <item h="1" x="7"/>
        <item h="1" x="8"/>
        <item t="default"/>
      </items>
    </pivotField>
    <pivotField compact="0" outline="0" showAll="0"/>
    <pivotField compact="0" outline="0" showAll="0"/>
    <pivotField axis="axisRow" compact="0" outline="0" showAll="0" sortType="ascending" defaultSubtotal="0">
      <items count="44">
        <item m="1" x="42"/>
        <item x="34"/>
        <item x="39"/>
        <item x="35"/>
        <item x="38"/>
        <item x="37"/>
        <item x="40"/>
        <item x="4"/>
        <item x="26"/>
        <item x="20"/>
        <item x="14"/>
        <item x="36"/>
        <item x="30"/>
        <item x="19"/>
        <item x="27"/>
        <item x="0"/>
        <item x="2"/>
        <item x="3"/>
        <item x="7"/>
        <item x="22"/>
        <item x="9"/>
        <item x="10"/>
        <item x="6"/>
        <item x="1"/>
        <item x="5"/>
        <item x="25"/>
        <item x="23"/>
        <item x="28"/>
        <item x="31"/>
        <item x="24"/>
        <item x="33"/>
        <item x="13"/>
        <item x="12"/>
        <item x="15"/>
        <item x="21"/>
        <item x="16"/>
        <item x="8"/>
        <item x="41"/>
        <item x="32"/>
        <item x="17"/>
        <item x="11"/>
        <item x="29"/>
        <item x="18"/>
        <item m="1" x="43"/>
      </items>
    </pivotField>
    <pivotField axis="axisRow" compact="0" outline="0" showAll="0" sortType="ascending" defaultSubtotal="0">
      <items count="257">
        <item m="1" x="247"/>
        <item x="5"/>
        <item x="6"/>
        <item x="195"/>
        <item x="94"/>
        <item x="104"/>
        <item x="76"/>
        <item x="74"/>
        <item x="8"/>
        <item x="62"/>
        <item x="213"/>
        <item x="226"/>
        <item x="160"/>
        <item x="133"/>
        <item x="35"/>
        <item x="227"/>
        <item m="1" x="249"/>
        <item x="89"/>
        <item x="194"/>
        <item x="200"/>
        <item x="59"/>
        <item x="88"/>
        <item m="1" x="246"/>
        <item x="190"/>
        <item x="117"/>
        <item x="26"/>
        <item x="208"/>
        <item x="145"/>
        <item x="164"/>
        <item x="144"/>
        <item x="210"/>
        <item x="63"/>
        <item x="209"/>
        <item x="47"/>
        <item x="184"/>
        <item x="65"/>
        <item x="135"/>
        <item x="161"/>
        <item x="50"/>
        <item x="23"/>
        <item x="170"/>
        <item x="42"/>
        <item x="36"/>
        <item x="169"/>
        <item x="119"/>
        <item x="140"/>
        <item x="132"/>
        <item x="196"/>
        <item x="34"/>
        <item x="172"/>
        <item x="134"/>
        <item x="228"/>
        <item x="192"/>
        <item x="225"/>
        <item x="230"/>
        <item x="229"/>
        <item x="33"/>
        <item x="139"/>
        <item x="165"/>
        <item x="166"/>
        <item x="146"/>
        <item x="159"/>
        <item x="147"/>
        <item x="38"/>
        <item x="221"/>
        <item x="222"/>
        <item x="141"/>
        <item x="137"/>
        <item x="162"/>
        <item x="138"/>
        <item x="64"/>
        <item x="118"/>
        <item x="27"/>
        <item x="207"/>
        <item x="136"/>
        <item x="173"/>
        <item x="218"/>
        <item x="223"/>
        <item x="157"/>
        <item x="216"/>
        <item x="219"/>
        <item x="39"/>
        <item x="217"/>
        <item x="220"/>
        <item x="131"/>
        <item x="156"/>
        <item x="154"/>
        <item x="155"/>
        <item x="31"/>
        <item x="37"/>
        <item x="22"/>
        <item x="51"/>
        <item x="32"/>
        <item x="48"/>
        <item x="168"/>
        <item x="130"/>
        <item x="29"/>
        <item x="78"/>
        <item x="116"/>
        <item x="201"/>
        <item x="98"/>
        <item x="93"/>
        <item x="95"/>
        <item x="100"/>
        <item x="92"/>
        <item x="125"/>
        <item x="152"/>
        <item x="71"/>
        <item x="46"/>
        <item x="163"/>
        <item x="43"/>
        <item x="18"/>
        <item x="110"/>
        <item x="25"/>
        <item x="60"/>
        <item x="232"/>
        <item x="234"/>
        <item x="77"/>
        <item x="21"/>
        <item x="182"/>
        <item x="66"/>
        <item x="177"/>
        <item x="176"/>
        <item x="96"/>
        <item m="1" x="250"/>
        <item x="174"/>
        <item x="178"/>
        <item x="73"/>
        <item x="197"/>
        <item x="179"/>
        <item m="1" x="251"/>
        <item x="203"/>
        <item x="103"/>
        <item x="2"/>
        <item x="4"/>
        <item x="113"/>
        <item x="3"/>
        <item x="15"/>
        <item x="24"/>
        <item x="112"/>
        <item x="82"/>
        <item x="56"/>
        <item x="206"/>
        <item x="0"/>
        <item x="9"/>
        <item x="17"/>
        <item x="111"/>
        <item x="57"/>
        <item x="83"/>
        <item x="14"/>
        <item x="81"/>
        <item x="108"/>
        <item x="235"/>
        <item x="58"/>
        <item x="61"/>
        <item x="68"/>
        <item x="12"/>
        <item x="79"/>
        <item x="80"/>
        <item x="86"/>
        <item x="1"/>
        <item x="10"/>
        <item x="67"/>
        <item x="198"/>
        <item m="1" x="252"/>
        <item x="199"/>
        <item x="19"/>
        <item x="185"/>
        <item x="99"/>
        <item x="121"/>
        <item x="205"/>
        <item x="55"/>
        <item m="1" x="245"/>
        <item x="204"/>
        <item x="102"/>
        <item x="189"/>
        <item x="191"/>
        <item x="44"/>
        <item x="41"/>
        <item x="40"/>
        <item x="54"/>
        <item x="84"/>
        <item x="70"/>
        <item x="150"/>
        <item x="214"/>
        <item x="215"/>
        <item x="123"/>
        <item x="28"/>
        <item x="153"/>
        <item x="181"/>
        <item x="11"/>
        <item m="1" x="253"/>
        <item x="97"/>
        <item x="233"/>
        <item x="7"/>
        <item x="13"/>
        <item x="101"/>
        <item m="1" x="243"/>
        <item x="167"/>
        <item m="1" x="244"/>
        <item x="69"/>
        <item x="142"/>
        <item x="30"/>
        <item x="49"/>
        <item x="120"/>
        <item x="127"/>
        <item x="148"/>
        <item x="231"/>
        <item x="122"/>
        <item x="193"/>
        <item x="45"/>
        <item x="124"/>
        <item x="53"/>
        <item x="149"/>
        <item x="20"/>
        <item m="1" x="242"/>
        <item x="107"/>
        <item x="115"/>
        <item x="126"/>
        <item x="238"/>
        <item x="240"/>
        <item x="239"/>
        <item x="241"/>
        <item m="1" x="256"/>
        <item m="1" x="248"/>
        <item x="180"/>
        <item x="105"/>
        <item x="188"/>
        <item x="16"/>
        <item x="151"/>
        <item x="129"/>
        <item x="85"/>
        <item x="106"/>
        <item x="114"/>
        <item x="158"/>
        <item x="171"/>
        <item x="128"/>
        <item x="236"/>
        <item x="72"/>
        <item x="224"/>
        <item x="186"/>
        <item m="1" x="254"/>
        <item x="211"/>
        <item x="212"/>
        <item x="237"/>
        <item x="187"/>
        <item x="175"/>
        <item x="52"/>
        <item x="202"/>
        <item m="1" x="255"/>
        <item x="87"/>
        <item x="109"/>
        <item x="143"/>
        <item x="90"/>
        <item x="183"/>
        <item x="75"/>
        <item x="9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209">
        <item m="1" x="177"/>
        <item x="55"/>
        <item x="61"/>
        <item x="73"/>
        <item m="1" x="194"/>
        <item m="1" x="170"/>
        <item x="76"/>
        <item m="1" x="206"/>
        <item m="1" x="171"/>
        <item x="5"/>
        <item x="74"/>
        <item x="77"/>
        <item x="86"/>
        <item x="0"/>
        <item x="1"/>
        <item x="2"/>
        <item x="3"/>
        <item x="4"/>
        <item m="1" x="168"/>
        <item x="54"/>
        <item m="1" x="202"/>
        <item x="10"/>
        <item m="1" x="169"/>
        <item x="11"/>
        <item x="16"/>
        <item m="1" x="205"/>
        <item x="59"/>
        <item x="6"/>
        <item x="53"/>
        <item x="58"/>
        <item x="52"/>
        <item x="56"/>
        <item x="60"/>
        <item x="50"/>
        <item x="12"/>
        <item m="1" x="159"/>
        <item x="57"/>
        <item x="51"/>
        <item x="13"/>
        <item m="1" x="188"/>
        <item m="1" x="189"/>
        <item x="7"/>
        <item x="8"/>
        <item m="1" x="164"/>
        <item x="9"/>
        <item x="14"/>
        <item x="15"/>
        <item x="17"/>
        <item x="18"/>
        <item x="94"/>
        <item m="1" x="187"/>
        <item x="95"/>
        <item m="1" x="190"/>
        <item x="96"/>
        <item x="97"/>
        <item x="98"/>
        <item x="99"/>
        <item x="100"/>
        <item x="101"/>
        <item x="107"/>
        <item x="108"/>
        <item x="109"/>
        <item x="149"/>
        <item x="155"/>
        <item x="133"/>
        <item x="143"/>
        <item x="137"/>
        <item x="135"/>
        <item x="152"/>
        <item x="140"/>
        <item x="146"/>
        <item x="19"/>
        <item x="21"/>
        <item x="22"/>
        <item x="23"/>
        <item x="67"/>
        <item x="62"/>
        <item x="68"/>
        <item x="72"/>
        <item x="87"/>
        <item x="88"/>
        <item x="89"/>
        <item x="90"/>
        <item x="91"/>
        <item x="92"/>
        <item x="93"/>
        <item x="31"/>
        <item x="32"/>
        <item x="102"/>
        <item x="103"/>
        <item x="35"/>
        <item x="110"/>
        <item m="1" x="195"/>
        <item x="111"/>
        <item x="112"/>
        <item m="1" x="200"/>
        <item x="113"/>
        <item x="39"/>
        <item m="1" x="204"/>
        <item x="40"/>
        <item x="114"/>
        <item x="115"/>
        <item x="116"/>
        <item x="117"/>
        <item m="1" x="184"/>
        <item x="118"/>
        <item m="1" x="181"/>
        <item x="119"/>
        <item m="1" x="179"/>
        <item x="120"/>
        <item x="121"/>
        <item x="122"/>
        <item x="150"/>
        <item x="151"/>
        <item x="156"/>
        <item x="157"/>
        <item x="134"/>
        <item x="144"/>
        <item x="145"/>
        <item x="138"/>
        <item x="139"/>
        <item x="136"/>
        <item x="153"/>
        <item x="154"/>
        <item x="141"/>
        <item x="142"/>
        <item x="147"/>
        <item x="148"/>
        <item x="64"/>
        <item x="70"/>
        <item x="127"/>
        <item x="128"/>
        <item x="129"/>
        <item x="20"/>
        <item x="66"/>
        <item x="130"/>
        <item x="131"/>
        <item x="63"/>
        <item x="69"/>
        <item x="132"/>
        <item x="78"/>
        <item m="1" x="175"/>
        <item x="24"/>
        <item x="79"/>
        <item x="82"/>
        <item m="1" x="172"/>
        <item x="81"/>
        <item x="80"/>
        <item x="25"/>
        <item x="26"/>
        <item x="27"/>
        <item x="84"/>
        <item x="83"/>
        <item m="1" x="165"/>
        <item x="28"/>
        <item x="29"/>
        <item x="85"/>
        <item x="33"/>
        <item x="104"/>
        <item x="105"/>
        <item x="36"/>
        <item x="37"/>
        <item x="34"/>
        <item x="38"/>
        <item m="1" x="173"/>
        <item x="106"/>
        <item x="41"/>
        <item x="45"/>
        <item x="46"/>
        <item x="126"/>
        <item x="125"/>
        <item x="124"/>
        <item x="43"/>
        <item x="123"/>
        <item x="48"/>
        <item x="44"/>
        <item x="47"/>
        <item x="42"/>
        <item x="30"/>
        <item x="49"/>
        <item x="75"/>
        <item x="65"/>
        <item x="71"/>
        <item m="1" x="196"/>
        <item m="1" x="191"/>
        <item m="1" x="192"/>
        <item m="1" x="193"/>
        <item m="1" x="174"/>
        <item m="1" x="176"/>
        <item m="1" x="178"/>
        <item m="1" x="158"/>
        <item m="1" x="160"/>
        <item m="1" x="201"/>
        <item m="1" x="166"/>
        <item m="1" x="185"/>
        <item m="1" x="203"/>
        <item m="1" x="167"/>
        <item m="1" x="186"/>
        <item m="1" x="207"/>
        <item m="1" x="208"/>
        <item m="1" x="180"/>
        <item m="1" x="182"/>
        <item m="1" x="183"/>
        <item m="1" x="161"/>
        <item m="1" x="162"/>
        <item m="1" x="163"/>
        <item m="1" x="197"/>
        <item m="1" x="198"/>
        <item m="1" x="199"/>
      </items>
    </pivotField>
    <pivotField axis="axisRow" compact="0" outline="0" showAll="0" defaultSubtotal="0">
      <items count="3">
        <item x="1"/>
        <item x="0"/>
        <item m="1" x="2"/>
      </items>
    </pivotField>
    <pivotField axis="axisRow" compact="0" outline="0" showAll="0" defaultSubtotal="0">
      <items count="109">
        <item x="57"/>
        <item x="21"/>
        <item x="16"/>
        <item x="56"/>
        <item x="8"/>
        <item x="34"/>
        <item x="55"/>
        <item x="70"/>
        <item x="26"/>
        <item x="50"/>
        <item x="42"/>
        <item x="12"/>
        <item x="77"/>
        <item x="53"/>
        <item x="23"/>
        <item x="73"/>
        <item x="65"/>
        <item x="15"/>
        <item x="3"/>
        <item x="67"/>
        <item x="68"/>
        <item x="37"/>
        <item x="46"/>
        <item x="25"/>
        <item x="54"/>
        <item x="69"/>
        <item x="62"/>
        <item x="75"/>
        <item x="30"/>
        <item x="59"/>
        <item x="49"/>
        <item x="31"/>
        <item x="72"/>
        <item x="74"/>
        <item x="17"/>
        <item x="44"/>
        <item x="11"/>
        <item x="38"/>
        <item x="6"/>
        <item x="14"/>
        <item x="52"/>
        <item x="45"/>
        <item x="24"/>
        <item x="39"/>
        <item x="9"/>
        <item x="22"/>
        <item x="20"/>
        <item x="63"/>
        <item x="19"/>
        <item x="78"/>
        <item x="41"/>
        <item x="64"/>
        <item x="18"/>
        <item x="35"/>
        <item x="79"/>
        <item x="43"/>
        <item x="0"/>
        <item x="33"/>
        <item x="7"/>
        <item x="40"/>
        <item x="10"/>
        <item x="27"/>
        <item x="32"/>
        <item x="2"/>
        <item x="5"/>
        <item x="36"/>
        <item x="47"/>
        <item x="48"/>
        <item x="71"/>
        <item x="4"/>
        <item x="51"/>
        <item x="60"/>
        <item x="28"/>
        <item x="29"/>
        <item m="1" x="96"/>
        <item x="13"/>
        <item x="1"/>
        <item x="76"/>
        <item m="1" x="103"/>
        <item m="1" x="106"/>
        <item m="1" x="107"/>
        <item x="61"/>
        <item x="66"/>
        <item x="81"/>
        <item m="1" x="102"/>
        <item x="80"/>
        <item m="1" x="101"/>
        <item m="1" x="105"/>
        <item m="1" x="93"/>
        <item m="1" x="95"/>
        <item m="1" x="100"/>
        <item m="1" x="104"/>
        <item x="82"/>
        <item x="83"/>
        <item m="1" x="98"/>
        <item x="85"/>
        <item x="86"/>
        <item m="1" x="97"/>
        <item x="88"/>
        <item m="1" x="94"/>
        <item m="1" x="108"/>
        <item x="91"/>
        <item m="1" x="99"/>
        <item x="58"/>
        <item x="84"/>
        <item x="87"/>
        <item x="89"/>
        <item x="90"/>
        <item x="92"/>
      </items>
    </pivotField>
    <pivotField axis="axisRow" compact="0" outline="0" showAll="0" sortType="ascending" defaultSubtotal="0">
      <items count="10">
        <item x="4"/>
        <item x="0"/>
        <item x="1"/>
        <item x="2"/>
        <item x="3"/>
        <item x="8"/>
        <item m="1" x="9"/>
        <item x="6"/>
        <item x="7"/>
        <item x="5"/>
      </items>
    </pivotField>
    <pivotField axis="axisRow" compact="0" outline="0" showAll="0" sortType="ascending" defaultSubtotal="0">
      <items count="8">
        <item x="6"/>
        <item x="3"/>
        <item x="1"/>
        <item x="0"/>
        <item x="2"/>
        <item x="4"/>
        <item x="7"/>
        <item x="5"/>
      </items>
    </pivotField>
    <pivotField axis="axisRow" compact="0" outline="0" showAll="0" defaultSubtotal="0">
      <items count="46">
        <item x="35"/>
        <item x="9"/>
        <item x="30"/>
        <item x="31"/>
        <item x="3"/>
        <item x="14"/>
        <item x="27"/>
        <item x="0"/>
        <item x="15"/>
        <item x="26"/>
        <item x="38"/>
        <item x="43"/>
        <item x="34"/>
        <item x="8"/>
        <item x="44"/>
        <item x="11"/>
        <item x="2"/>
        <item x="4"/>
        <item x="13"/>
        <item x="39"/>
        <item x="29"/>
        <item x="1"/>
        <item x="17"/>
        <item x="32"/>
        <item x="6"/>
        <item x="18"/>
        <item x="19"/>
        <item x="40"/>
        <item x="36"/>
        <item x="33"/>
        <item x="20"/>
        <item x="22"/>
        <item x="10"/>
        <item x="23"/>
        <item x="28"/>
        <item x="5"/>
        <item x="21"/>
        <item x="7"/>
        <item x="25"/>
        <item x="12"/>
        <item x="16"/>
        <item x="24"/>
        <item x="45"/>
        <item x="42"/>
        <item x="41"/>
        <item x="3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8">
    <field x="6"/>
    <field x="7"/>
    <field x="12"/>
    <field x="15"/>
    <field x="16"/>
    <field x="17"/>
    <field x="13"/>
    <field x="14"/>
  </rowFields>
  <rowItems count="548">
    <i>
      <x v="8"/>
      <x v="70"/>
      <x v="13"/>
      <x/>
      <x v="4"/>
      <x v="30"/>
      <x/>
      <x v="66"/>
    </i>
    <i r="2">
      <x v="14"/>
      <x/>
      <x v="5"/>
      <x v="41"/>
      <x/>
      <x v="30"/>
    </i>
    <i r="2">
      <x v="15"/>
      <x v="2"/>
      <x v="4"/>
      <x v="37"/>
      <x/>
      <x v="70"/>
    </i>
    <i r="2">
      <x v="16"/>
      <x v="1"/>
      <x v="4"/>
      <x v="31"/>
      <x/>
      <x v="6"/>
    </i>
    <i r="2">
      <x v="17"/>
      <x v="1"/>
      <x v="4"/>
      <x v="30"/>
      <x/>
      <x v="18"/>
    </i>
    <i r="2">
      <x v="21"/>
      <x v="3"/>
      <x v="5"/>
      <x v="28"/>
      <x/>
      <x v="67"/>
    </i>
    <i r="2">
      <x v="23"/>
      <x v="3"/>
      <x v="5"/>
      <x v="29"/>
      <x/>
      <x v="44"/>
    </i>
    <i r="2">
      <x v="24"/>
      <x/>
      <x v="1"/>
      <x v="22"/>
      <x/>
      <x v="52"/>
    </i>
    <i r="2">
      <x v="26"/>
      <x v="2"/>
      <x v="4"/>
      <x v="18"/>
      <x/>
      <x v="38"/>
    </i>
    <i r="2">
      <x v="27"/>
      <x v="1"/>
      <x v="4"/>
      <x v="30"/>
      <x/>
      <x v="18"/>
    </i>
    <i r="2">
      <x v="30"/>
      <x v="4"/>
      <x v="3"/>
      <x v="31"/>
      <x/>
      <x v="9"/>
    </i>
    <i r="2">
      <x v="33"/>
      <x v="1"/>
      <x v="5"/>
      <x v="37"/>
      <x/>
      <x v="3"/>
    </i>
    <i r="2">
      <x v="34"/>
      <x v="3"/>
      <x v="5"/>
      <x v="30"/>
      <x/>
      <x v="29"/>
    </i>
    <i r="2">
      <x v="37"/>
      <x v="3"/>
      <x v="5"/>
      <x v="30"/>
      <x/>
      <x v="29"/>
    </i>
    <i r="2">
      <x v="41"/>
      <x v="2"/>
      <x v="5"/>
      <x v="39"/>
      <x/>
      <x v="2"/>
    </i>
    <i r="2">
      <x v="42"/>
      <x v="3"/>
      <x v="4"/>
      <x v="19"/>
      <x/>
      <x v="22"/>
    </i>
    <i r="2">
      <x v="44"/>
      <x v="3"/>
      <x v="4"/>
      <x v="19"/>
      <x/>
      <x v="22"/>
    </i>
    <i r="2">
      <x v="45"/>
      <x v="3"/>
      <x v="2"/>
      <x v="32"/>
      <x/>
      <x v="47"/>
    </i>
    <i r="2">
      <x v="46"/>
      <x/>
      <x v="5"/>
      <x v="33"/>
      <x/>
      <x v="75"/>
    </i>
    <i r="2">
      <x v="47"/>
      <x/>
      <x v="5"/>
      <x v="37"/>
      <x/>
      <x v="63"/>
    </i>
    <i r="2">
      <x v="48"/>
      <x v="1"/>
      <x v="3"/>
      <x v="31"/>
      <x/>
      <x v="85"/>
    </i>
    <i r="2">
      <x v="158"/>
      <x/>
      <x v="5"/>
      <x v="28"/>
      <x/>
      <x v="41"/>
    </i>
    <i r="2">
      <x v="159"/>
      <x v="1"/>
      <x v="1"/>
      <x v="33"/>
      <x/>
      <x v="9"/>
    </i>
    <i r="2">
      <x v="165"/>
      <x v="1"/>
      <x v="5"/>
      <x v="10"/>
      <x/>
      <x v="29"/>
    </i>
    <i>
      <x v="15"/>
      <x v="132"/>
      <x v="24"/>
      <x v="1"/>
      <x v="3"/>
      <x v="3"/>
      <x/>
      <x v="44"/>
    </i>
    <i r="4">
      <x v="4"/>
      <x v="3"/>
      <x/>
      <x v="44"/>
    </i>
    <i r="1">
      <x v="143"/>
      <x v="13"/>
      <x v="1"/>
      <x v="3"/>
      <x v="7"/>
      <x/>
      <x v="59"/>
    </i>
    <i r="6">
      <x v="1"/>
      <x v="56"/>
    </i>
    <i r="3">
      <x v="3"/>
      <x v="3"/>
      <x v="4"/>
      <x/>
      <x v="59"/>
    </i>
    <i r="6">
      <x v="1"/>
      <x v="56"/>
    </i>
    <i r="2">
      <x v="14"/>
      <x v="1"/>
      <x v="4"/>
      <x v="35"/>
      <x/>
      <x v="59"/>
    </i>
    <i r="6">
      <x v="1"/>
      <x v="56"/>
    </i>
    <i r="3">
      <x v="3"/>
      <x v="4"/>
      <x v="24"/>
      <x/>
      <x v="59"/>
    </i>
    <i r="6">
      <x v="1"/>
      <x v="56"/>
    </i>
    <i r="2">
      <x v="15"/>
      <x v="3"/>
      <x v="4"/>
      <x v="4"/>
      <x/>
      <x v="13"/>
    </i>
    <i r="6">
      <x v="1"/>
      <x v="4"/>
    </i>
    <i r="3">
      <x v="4"/>
      <x v="3"/>
      <x v="21"/>
      <x/>
      <x v="13"/>
    </i>
    <i r="6">
      <x v="1"/>
      <x v="4"/>
    </i>
    <i r="2">
      <x v="16"/>
      <x/>
      <x v="3"/>
      <x v="21"/>
      <x/>
      <x v="13"/>
    </i>
    <i r="6">
      <x v="1"/>
      <x v="4"/>
    </i>
    <i r="3">
      <x v="4"/>
      <x v="2"/>
      <x v="32"/>
      <x/>
      <x v="13"/>
    </i>
    <i r="6">
      <x v="1"/>
      <x v="4"/>
    </i>
    <i r="2">
      <x v="17"/>
      <x/>
      <x v="2"/>
      <x v="39"/>
      <x/>
      <x v="65"/>
    </i>
    <i r="6">
      <x v="1"/>
      <x v="4"/>
    </i>
    <i r="3">
      <x v="3"/>
      <x v="3"/>
      <x v="35"/>
      <x/>
      <x v="65"/>
    </i>
    <i r="6">
      <x v="1"/>
      <x v="4"/>
    </i>
    <i r="2">
      <x v="27"/>
      <x/>
      <x v="2"/>
      <x v="39"/>
      <x/>
      <x v="65"/>
    </i>
    <i r="6">
      <x v="1"/>
      <x v="4"/>
    </i>
    <i r="3">
      <x v="3"/>
      <x v="3"/>
      <x v="35"/>
      <x/>
      <x v="65"/>
    </i>
    <i r="6">
      <x v="1"/>
      <x v="4"/>
    </i>
    <i>
      <x v="16"/>
      <x v="5"/>
      <x v="24"/>
      <x v="3"/>
      <x v="1"/>
      <x v="15"/>
      <x/>
      <x v="45"/>
    </i>
    <i r="4">
      <x v="2"/>
      <x v="15"/>
      <x/>
      <x v="45"/>
    </i>
    <i r="1">
      <x v="133"/>
      <x v="13"/>
      <x v="2"/>
      <x v="3"/>
      <x v="16"/>
      <x/>
      <x v="67"/>
    </i>
    <i r="6">
      <x v="1"/>
      <x v="63"/>
    </i>
    <i r="4">
      <x v="4"/>
      <x v="16"/>
      <x/>
      <x v="67"/>
    </i>
    <i r="6">
      <x v="1"/>
      <x v="63"/>
    </i>
    <i r="2">
      <x v="14"/>
      <x/>
      <x v="3"/>
      <x v="17"/>
      <x/>
      <x v="67"/>
    </i>
    <i r="6">
      <x v="1"/>
      <x v="69"/>
    </i>
    <i r="4">
      <x v="4"/>
      <x v="17"/>
      <x/>
      <x v="67"/>
    </i>
    <i r="6">
      <x v="1"/>
      <x v="69"/>
    </i>
    <i r="2">
      <x v="15"/>
      <x v="1"/>
      <x v="3"/>
      <x v="17"/>
      <x/>
      <x v="67"/>
    </i>
    <i r="6">
      <x v="1"/>
      <x v="69"/>
    </i>
    <i r="4">
      <x v="4"/>
      <x v="17"/>
      <x/>
      <x v="67"/>
    </i>
    <i r="6">
      <x v="1"/>
      <x v="69"/>
    </i>
    <i r="2">
      <x v="16"/>
      <x v="3"/>
      <x v="3"/>
      <x v="1"/>
      <x/>
      <x v="44"/>
    </i>
    <i r="6">
      <x v="1"/>
      <x v="69"/>
    </i>
    <i r="4">
      <x v="4"/>
      <x v="1"/>
      <x/>
      <x v="44"/>
    </i>
    <i r="6">
      <x v="1"/>
      <x v="69"/>
    </i>
    <i r="2">
      <x v="17"/>
      <x v="4"/>
      <x v="1"/>
      <x v="17"/>
      <x/>
      <x v="44"/>
    </i>
    <i r="6">
      <x v="1"/>
      <x v="69"/>
    </i>
    <i r="4">
      <x v="2"/>
      <x v="17"/>
      <x/>
      <x v="44"/>
    </i>
    <i r="6">
      <x v="1"/>
      <x v="69"/>
    </i>
    <i r="2">
      <x v="162"/>
      <x v="1"/>
      <x v="1"/>
      <x v="17"/>
      <x/>
      <x v="44"/>
    </i>
    <i r="6">
      <x v="1"/>
      <x v="69"/>
    </i>
    <i r="4">
      <x v="2"/>
      <x v="17"/>
      <x/>
      <x v="44"/>
    </i>
    <i r="6">
      <x v="1"/>
      <x v="69"/>
    </i>
    <i r="1">
      <x v="134"/>
      <x v="13"/>
      <x v="4"/>
      <x v="3"/>
      <x v="17"/>
      <x/>
      <x v="30"/>
    </i>
    <i r="6">
      <x v="1"/>
      <x v="69"/>
    </i>
    <i r="2">
      <x v="14"/>
      <x v="2"/>
      <x v="3"/>
      <x v="17"/>
      <x/>
      <x v="30"/>
    </i>
    <i r="6">
      <x v="1"/>
      <x v="69"/>
    </i>
    <i r="2">
      <x v="15"/>
      <x/>
      <x v="1"/>
      <x v="17"/>
      <x/>
      <x v="30"/>
    </i>
    <i r="6">
      <x v="1"/>
      <x v="69"/>
    </i>
    <i r="2">
      <x v="16"/>
      <x/>
      <x v="2"/>
      <x v="17"/>
      <x/>
      <x v="24"/>
    </i>
    <i r="6">
      <x v="1"/>
      <x v="69"/>
    </i>
    <i r="2">
      <x v="17"/>
      <x v="2"/>
      <x v="2"/>
      <x v="17"/>
      <x/>
      <x v="24"/>
    </i>
    <i r="6">
      <x v="1"/>
      <x v="69"/>
    </i>
    <i r="2">
      <x v="162"/>
      <x v="2"/>
      <x v="4"/>
      <x v="17"/>
      <x/>
      <x v="30"/>
    </i>
    <i r="6">
      <x v="1"/>
      <x v="69"/>
    </i>
    <i r="1">
      <x v="136"/>
      <x v="13"/>
      <x v="3"/>
      <x v="4"/>
      <x v="17"/>
      <x/>
      <x v="30"/>
    </i>
    <i r="6">
      <x v="1"/>
      <x v="18"/>
    </i>
    <i r="2">
      <x v="14"/>
      <x v="3"/>
      <x v="3"/>
      <x v="17"/>
      <x/>
      <x v="30"/>
    </i>
    <i r="6">
      <x v="1"/>
      <x v="18"/>
    </i>
    <i r="2">
      <x v="15"/>
      <x v="2"/>
      <x v="1"/>
      <x v="17"/>
      <x/>
      <x v="18"/>
    </i>
    <i r="6">
      <x v="1"/>
      <x v="38"/>
    </i>
    <i r="2">
      <x v="16"/>
      <x v="4"/>
      <x v="3"/>
      <x v="16"/>
      <x/>
      <x v="18"/>
    </i>
    <i r="6">
      <x v="1"/>
      <x v="44"/>
    </i>
    <i r="2">
      <x v="17"/>
      <x/>
      <x v="1"/>
      <x v="15"/>
      <x/>
      <x v="18"/>
    </i>
    <i r="6">
      <x v="1"/>
      <x v="38"/>
    </i>
    <i r="2">
      <x v="162"/>
      <x v="3"/>
      <x v="2"/>
      <x v="17"/>
      <x/>
      <x v="18"/>
    </i>
    <i r="6">
      <x v="1"/>
      <x v="44"/>
    </i>
    <i r="1">
      <x v="137"/>
      <x v="21"/>
      <x v="4"/>
      <x v="1"/>
      <x v="1"/>
      <x/>
      <x v="67"/>
    </i>
    <i r="6">
      <x v="1"/>
      <x v="52"/>
    </i>
    <i r="4">
      <x v="2"/>
      <x v="1"/>
      <x/>
      <x v="67"/>
    </i>
    <i r="6">
      <x v="1"/>
      <x v="52"/>
    </i>
    <i r="2">
      <x v="23"/>
      <x v="4"/>
      <x v="1"/>
      <x v="1"/>
      <x/>
      <x v="67"/>
    </i>
    <i r="6">
      <x v="1"/>
      <x v="52"/>
    </i>
    <i r="4">
      <x v="2"/>
      <x v="1"/>
      <x/>
      <x v="67"/>
    </i>
    <i r="6">
      <x v="1"/>
      <x v="52"/>
    </i>
    <i r="2">
      <x v="157"/>
      <x/>
      <x v="3"/>
      <x v="16"/>
      <x/>
      <x v="52"/>
    </i>
    <i r="6">
      <x v="1"/>
      <x v="59"/>
    </i>
    <i r="4">
      <x v="4"/>
      <x v="16"/>
      <x/>
      <x v="52"/>
    </i>
    <i r="6">
      <x v="1"/>
      <x v="59"/>
    </i>
    <i r="1">
      <x v="149"/>
      <x v="21"/>
      <x v="3"/>
      <x v="1"/>
      <x v="1"/>
      <x/>
      <x v="30"/>
    </i>
    <i r="6">
      <x v="1"/>
      <x v="69"/>
    </i>
    <i r="4">
      <x v="2"/>
      <x v="1"/>
      <x/>
      <x v="30"/>
    </i>
    <i r="6">
      <x v="1"/>
      <x v="69"/>
    </i>
    <i r="2">
      <x v="23"/>
      <x v="3"/>
      <x v="1"/>
      <x v="1"/>
      <x/>
      <x v="30"/>
    </i>
    <i r="6">
      <x v="1"/>
      <x v="69"/>
    </i>
    <i r="4">
      <x v="2"/>
      <x v="1"/>
      <x/>
      <x v="30"/>
    </i>
    <i r="6">
      <x v="1"/>
      <x v="69"/>
    </i>
    <i r="1">
      <x v="150"/>
      <x v="21"/>
      <x/>
      <x v="1"/>
      <x v="1"/>
      <x/>
      <x v="67"/>
    </i>
    <i r="4">
      <x v="2"/>
      <x v="1"/>
      <x/>
      <x v="67"/>
    </i>
    <i r="2">
      <x v="23"/>
      <x/>
      <x v="1"/>
      <x/>
      <x/>
      <x v="44"/>
    </i>
    <i r="4">
      <x v="2"/>
      <x/>
      <x/>
      <x v="44"/>
    </i>
    <i>
      <x v="17"/>
      <x v="148"/>
      <x v="21"/>
      <x v="3"/>
      <x v="4"/>
      <x v="22"/>
      <x/>
      <x v="67"/>
    </i>
    <i r="2">
      <x v="23"/>
      <x v="3"/>
      <x v="4"/>
      <x v="23"/>
      <x/>
      <x v="67"/>
    </i>
    <i>
      <x v="18"/>
      <x v="195"/>
      <x v="21"/>
      <x v="1"/>
      <x v="1"/>
      <x v="25"/>
      <x/>
      <x v="71"/>
    </i>
    <i r="6">
      <x v="1"/>
      <x v="36"/>
    </i>
    <i r="4">
      <x v="2"/>
      <x v="25"/>
      <x/>
      <x v="71"/>
    </i>
    <i r="6">
      <x v="1"/>
      <x v="36"/>
    </i>
    <i r="4">
      <x v="3"/>
      <x v="25"/>
      <x/>
      <x v="71"/>
    </i>
    <i r="6">
      <x v="1"/>
      <x v="36"/>
    </i>
    <i r="4">
      <x v="4"/>
      <x v="25"/>
      <x/>
      <x v="71"/>
    </i>
    <i r="6">
      <x v="1"/>
      <x v="36"/>
    </i>
    <i r="2">
      <x v="23"/>
      <x v="1"/>
      <x v="1"/>
      <x v="26"/>
      <x/>
      <x v="71"/>
    </i>
    <i r="6">
      <x v="1"/>
      <x v="36"/>
    </i>
    <i r="4">
      <x v="2"/>
      <x v="26"/>
      <x/>
      <x v="71"/>
    </i>
    <i r="6">
      <x v="1"/>
      <x v="36"/>
    </i>
    <i r="4">
      <x v="3"/>
      <x v="26"/>
      <x/>
      <x v="71"/>
    </i>
    <i r="6">
      <x v="1"/>
      <x v="36"/>
    </i>
    <i r="4">
      <x v="4"/>
      <x v="26"/>
      <x/>
      <x v="71"/>
    </i>
    <i r="6">
      <x v="1"/>
      <x v="36"/>
    </i>
    <i>
      <x v="19"/>
      <x v="135"/>
      <x v="26"/>
      <x v="1"/>
      <x v="1"/>
      <x v="16"/>
      <x/>
      <x v="30"/>
    </i>
    <i r="4">
      <x v="2"/>
      <x v="16"/>
      <x/>
      <x v="30"/>
    </i>
    <i r="4">
      <x v="3"/>
      <x v="16"/>
      <x/>
      <x v="38"/>
    </i>
    <i r="4">
      <x v="4"/>
      <x v="16"/>
      <x/>
      <x v="38"/>
    </i>
    <i r="1">
      <x v="139"/>
      <x v="26"/>
      <x/>
      <x v="1"/>
      <x v="16"/>
      <x/>
      <x v="71"/>
    </i>
    <i r="4">
      <x v="2"/>
      <x v="16"/>
      <x/>
      <x v="71"/>
    </i>
    <i r="3">
      <x v="3"/>
      <x v="3"/>
      <x v="16"/>
      <x/>
      <x v="52"/>
    </i>
    <i r="4">
      <x v="4"/>
      <x v="16"/>
      <x/>
      <x v="52"/>
    </i>
    <i r="1">
      <x v="140"/>
      <x v="21"/>
      <x v="2"/>
      <x v="1"/>
      <x v="1"/>
      <x/>
      <x v="67"/>
    </i>
    <i r="4">
      <x v="2"/>
      <x v="1"/>
      <x/>
      <x v="67"/>
    </i>
    <i r="2">
      <x v="23"/>
      <x v="2"/>
      <x v="1"/>
      <x/>
      <x/>
      <x v="44"/>
    </i>
    <i r="4">
      <x v="2"/>
      <x/>
      <x/>
      <x v="30"/>
    </i>
    <i r="1">
      <x v="247"/>
      <x v="150"/>
      <x v="2"/>
      <x v="3"/>
      <x v="1"/>
      <x/>
      <x v="52"/>
    </i>
    <i r="6">
      <x v="1"/>
      <x v="37"/>
    </i>
    <i r="4">
      <x v="4"/>
      <x v="1"/>
      <x/>
      <x v="52"/>
    </i>
    <i r="6">
      <x v="1"/>
      <x v="37"/>
    </i>
    <i>
      <x v="20"/>
      <x v="90"/>
      <x v="36"/>
      <x v="1"/>
      <x v="1"/>
      <x v="18"/>
      <x/>
      <x v="29"/>
    </i>
    <i r="3">
      <x v="4"/>
      <x v="3"/>
      <x v="18"/>
      <x/>
      <x v="29"/>
    </i>
    <i r="2">
      <x v="47"/>
      <x/>
      <x v="4"/>
      <x v="18"/>
      <x/>
      <x v="70"/>
    </i>
    <i r="6">
      <x v="1"/>
      <x v="14"/>
    </i>
    <i r="3">
      <x v="1"/>
      <x v="3"/>
      <x v="18"/>
      <x/>
      <x v="70"/>
    </i>
    <i r="6">
      <x v="1"/>
      <x v="14"/>
    </i>
    <i r="2">
      <x v="48"/>
      <x v="1"/>
      <x v="2"/>
      <x v="18"/>
      <x/>
      <x v="58"/>
    </i>
    <i r="6">
      <x v="1"/>
      <x v="14"/>
    </i>
    <i r="3">
      <x v="3"/>
      <x v="2"/>
      <x v="18"/>
      <x/>
      <x v="58"/>
    </i>
    <i r="6">
      <x v="1"/>
      <x v="14"/>
    </i>
    <i r="1">
      <x v="145"/>
      <x v="34"/>
      <x v="1"/>
      <x v="3"/>
      <x v="13"/>
      <x/>
      <x v="63"/>
    </i>
    <i r="6">
      <x v="1"/>
      <x v="58"/>
    </i>
    <i r="4">
      <x v="4"/>
      <x v="13"/>
      <x/>
      <x v="63"/>
    </i>
    <i r="6">
      <x v="1"/>
      <x v="58"/>
    </i>
    <i r="2">
      <x v="45"/>
      <x v="4"/>
      <x v="3"/>
      <x v="13"/>
      <x/>
      <x v="51"/>
    </i>
    <i r="6">
      <x v="1"/>
      <x v="64"/>
    </i>
    <i r="4">
      <x v="4"/>
      <x v="13"/>
      <x/>
      <x v="51"/>
    </i>
    <i r="6">
      <x v="1"/>
      <x v="64"/>
    </i>
    <i r="2">
      <x v="46"/>
      <x v="2"/>
      <x v="3"/>
      <x v="13"/>
      <x/>
      <x v="51"/>
    </i>
    <i r="6">
      <x v="1"/>
      <x v="58"/>
    </i>
    <i r="4">
      <x v="4"/>
      <x v="13"/>
      <x/>
      <x v="51"/>
    </i>
    <i r="6">
      <x v="1"/>
      <x v="58"/>
    </i>
    <i r="2">
      <x v="165"/>
      <x v="4"/>
      <x v="1"/>
      <x v="13"/>
      <x/>
      <x v="58"/>
    </i>
    <i r="4">
      <x v="2"/>
      <x v="13"/>
      <x/>
      <x v="58"/>
    </i>
    <i r="1">
      <x v="146"/>
      <x v="47"/>
      <x/>
      <x v="1"/>
      <x v="13"/>
      <x/>
      <x v="63"/>
    </i>
    <i r="4">
      <x v="2"/>
      <x v="13"/>
      <x/>
      <x v="63"/>
    </i>
    <i r="2">
      <x v="48"/>
      <x/>
      <x v="3"/>
      <x v="13"/>
      <x/>
      <x v="63"/>
    </i>
    <i r="4">
      <x v="4"/>
      <x v="13"/>
      <x/>
      <x v="63"/>
    </i>
    <i>
      <x v="21"/>
      <x v="39"/>
      <x v="47"/>
      <x/>
      <x v="3"/>
      <x v="4"/>
      <x/>
      <x v="22"/>
    </i>
    <i r="3">
      <x v="2"/>
      <x v="3"/>
      <x v="4"/>
      <x/>
      <x v="22"/>
    </i>
    <i r="6">
      <x v="1"/>
      <x v="14"/>
    </i>
    <i r="2">
      <x v="48"/>
      <x/>
      <x v="1"/>
      <x v="4"/>
      <x/>
      <x v="22"/>
    </i>
    <i r="3">
      <x v="2"/>
      <x v="4"/>
      <x v="4"/>
      <x/>
      <x v="22"/>
    </i>
    <i r="6">
      <x v="1"/>
      <x v="14"/>
    </i>
    <i r="1">
      <x v="111"/>
      <x v="38"/>
      <x/>
      <x v="1"/>
      <x v="32"/>
      <x/>
      <x v="29"/>
    </i>
    <i r="4">
      <x v="2"/>
      <x v="32"/>
      <x/>
      <x v="29"/>
    </i>
    <i r="6">
      <x v="1"/>
      <x v="58"/>
    </i>
    <i r="2">
      <x v="45"/>
      <x v="1"/>
      <x v="3"/>
      <x v="24"/>
      <x/>
      <x v="47"/>
    </i>
    <i r="4">
      <x v="4"/>
      <x v="24"/>
      <x/>
      <x v="47"/>
    </i>
    <i r="2">
      <x v="46"/>
      <x/>
      <x v="1"/>
      <x v="32"/>
      <x/>
      <x v="29"/>
    </i>
    <i r="4">
      <x v="2"/>
      <x v="32"/>
      <x/>
      <x v="29"/>
    </i>
    <i r="6">
      <x v="1"/>
      <x v="58"/>
    </i>
    <i r="1">
      <x v="112"/>
      <x v="36"/>
      <x v="2"/>
      <x v="3"/>
      <x v="30"/>
      <x/>
      <x v="47"/>
    </i>
    <i r="4">
      <x v="4"/>
      <x v="30"/>
      <x/>
      <x v="47"/>
    </i>
    <i r="1">
      <x v="113"/>
      <x v="47"/>
      <x v="1"/>
      <x v="1"/>
      <x v="8"/>
      <x/>
      <x v="47"/>
    </i>
    <i r="4">
      <x v="2"/>
      <x v="8"/>
      <x/>
      <x v="47"/>
    </i>
    <i r="2">
      <x v="48"/>
      <x v="3"/>
      <x v="3"/>
      <x v="41"/>
      <x/>
      <x v="47"/>
    </i>
    <i r="4">
      <x v="4"/>
      <x v="41"/>
      <x/>
      <x v="47"/>
    </i>
    <i r="6">
      <x v="1"/>
      <x v="58"/>
    </i>
    <i r="1">
      <x v="214"/>
      <x v="45"/>
      <x/>
      <x v="1"/>
      <x v="7"/>
      <x/>
      <x v="70"/>
    </i>
    <i r="3">
      <x v="2"/>
      <x v="3"/>
      <x v="21"/>
      <x/>
      <x v="70"/>
    </i>
    <i r="6">
      <x v="1"/>
      <x v="17"/>
    </i>
    <i r="2">
      <x v="46"/>
      <x v="1"/>
      <x v="4"/>
      <x v="32"/>
      <x/>
      <x v="70"/>
    </i>
    <i r="3">
      <x v="4"/>
      <x v="3"/>
      <x v="37"/>
      <x/>
      <x v="70"/>
    </i>
    <i r="6">
      <x v="1"/>
      <x v="17"/>
    </i>
    <i r="2">
      <x v="165"/>
      <x v="3"/>
      <x v="3"/>
      <x v="37"/>
      <x/>
      <x v="29"/>
    </i>
    <i r="4">
      <x v="4"/>
      <x v="37"/>
      <x/>
      <x v="29"/>
    </i>
    <i>
      <x v="22"/>
      <x v="141"/>
      <x v="79"/>
      <x v="1"/>
      <x v="1"/>
      <x v="10"/>
      <x/>
      <x v="66"/>
    </i>
    <i r="4">
      <x v="2"/>
      <x v="10"/>
      <x/>
      <x v="66"/>
    </i>
    <i r="3">
      <x v="3"/>
      <x v="1"/>
      <x v="10"/>
      <x/>
      <x v="66"/>
    </i>
    <i r="4">
      <x v="2"/>
      <x v="10"/>
      <x/>
      <x v="66"/>
    </i>
    <i r="2">
      <x v="80"/>
      <x v="1"/>
      <x v="1"/>
      <x v="11"/>
      <x/>
      <x v="22"/>
    </i>
    <i r="4">
      <x v="2"/>
      <x v="11"/>
      <x/>
      <x v="22"/>
    </i>
    <i r="3">
      <x v="3"/>
      <x v="1"/>
      <x v="11"/>
      <x/>
      <x v="22"/>
    </i>
    <i r="4">
      <x v="2"/>
      <x v="11"/>
      <x/>
      <x v="22"/>
    </i>
    <i r="2">
      <x v="81"/>
      <x v="1"/>
      <x v="1"/>
      <x v="12"/>
      <x/>
      <x v="75"/>
    </i>
    <i r="4">
      <x v="2"/>
      <x v="12"/>
      <x/>
      <x v="75"/>
    </i>
    <i r="3">
      <x v="3"/>
      <x v="1"/>
      <x v="12"/>
      <x/>
      <x v="75"/>
    </i>
    <i r="4">
      <x v="2"/>
      <x v="12"/>
      <x/>
      <x v="75"/>
    </i>
    <i r="2">
      <x v="82"/>
      <x v="1"/>
      <x v="1"/>
      <x v="34"/>
      <x/>
      <x v="1"/>
    </i>
    <i r="4">
      <x v="2"/>
      <x v="34"/>
      <x/>
      <x v="1"/>
    </i>
    <i r="3">
      <x v="3"/>
      <x v="1"/>
      <x v="34"/>
      <x/>
      <x v="1"/>
    </i>
    <i r="4">
      <x v="2"/>
      <x v="34"/>
      <x/>
      <x v="1"/>
    </i>
    <i r="2">
      <x v="83"/>
      <x v="1"/>
      <x v="1"/>
      <x v="35"/>
      <x/>
      <x v="17"/>
    </i>
    <i r="4">
      <x v="2"/>
      <x v="35"/>
      <x/>
      <x v="17"/>
    </i>
    <i r="3">
      <x v="3"/>
      <x v="1"/>
      <x v="35"/>
      <x/>
      <x v="17"/>
    </i>
    <i r="4">
      <x v="2"/>
      <x v="35"/>
      <x/>
      <x v="17"/>
    </i>
    <i r="2">
      <x v="84"/>
      <x v="1"/>
      <x v="1"/>
      <x v="36"/>
      <x/>
      <x v="46"/>
    </i>
    <i r="4">
      <x v="2"/>
      <x v="36"/>
      <x/>
      <x v="46"/>
    </i>
    <i r="3">
      <x v="3"/>
      <x v="1"/>
      <x v="36"/>
      <x/>
      <x v="46"/>
    </i>
    <i r="4">
      <x v="2"/>
      <x v="36"/>
      <x/>
      <x v="46"/>
    </i>
    <i r="2">
      <x v="85"/>
      <x v="1"/>
      <x v="1"/>
      <x v="28"/>
      <x/>
      <x v="70"/>
    </i>
    <i r="4">
      <x v="2"/>
      <x v="28"/>
      <x/>
      <x v="70"/>
    </i>
    <i r="3">
      <x v="3"/>
      <x v="1"/>
      <x v="28"/>
      <x/>
      <x v="70"/>
    </i>
    <i r="4">
      <x v="2"/>
      <x v="28"/>
      <x/>
      <x v="70"/>
    </i>
    <i r="2">
      <x v="86"/>
      <x v="1"/>
      <x v="1"/>
      <x v="29"/>
      <x/>
      <x v="33"/>
    </i>
    <i r="4">
      <x v="2"/>
      <x v="29"/>
      <x/>
      <x v="33"/>
    </i>
    <i r="6">
      <x v="1"/>
      <x v="60"/>
    </i>
    <i r="3">
      <x v="3"/>
      <x v="1"/>
      <x v="29"/>
      <x/>
      <x v="33"/>
    </i>
    <i r="4">
      <x v="2"/>
      <x v="29"/>
      <x/>
      <x v="33"/>
    </i>
    <i r="6">
      <x v="1"/>
      <x v="60"/>
    </i>
    <i r="2">
      <x v="87"/>
      <x v="1"/>
      <x v="1"/>
      <x v="30"/>
      <x/>
      <x v="6"/>
    </i>
    <i r="4">
      <x v="2"/>
      <x v="30"/>
      <x/>
      <x v="6"/>
    </i>
    <i r="6">
      <x v="1"/>
      <x v="39"/>
    </i>
    <i r="3">
      <x v="3"/>
      <x v="1"/>
      <x v="30"/>
      <x/>
      <x v="6"/>
    </i>
    <i r="4">
      <x v="2"/>
      <x v="30"/>
      <x/>
      <x v="6"/>
    </i>
    <i r="6">
      <x v="1"/>
      <x v="39"/>
    </i>
    <i r="2">
      <x v="88"/>
      <x v="2"/>
      <x v="1"/>
      <x v="10"/>
      <x/>
      <x v="3"/>
    </i>
    <i r="4">
      <x v="2"/>
      <x v="10"/>
      <x/>
      <x v="3"/>
    </i>
    <i r="3">
      <x v="4"/>
      <x v="1"/>
      <x v="10"/>
      <x/>
      <x v="3"/>
    </i>
    <i r="4">
      <x v="2"/>
      <x v="10"/>
      <x/>
      <x v="3"/>
    </i>
    <i r="2">
      <x v="89"/>
      <x v="2"/>
      <x v="1"/>
      <x v="11"/>
      <x/>
      <x v="40"/>
    </i>
    <i r="4">
      <x v="2"/>
      <x v="11"/>
      <x/>
      <x v="40"/>
    </i>
    <i r="3">
      <x v="4"/>
      <x v="1"/>
      <x v="11"/>
      <x/>
      <x v="40"/>
    </i>
    <i r="4">
      <x v="2"/>
      <x v="11"/>
      <x/>
      <x v="40"/>
    </i>
    <i r="2">
      <x v="90"/>
      <x v="2"/>
      <x v="1"/>
      <x v="12"/>
      <x/>
      <x v="1"/>
    </i>
    <i r="4">
      <x v="2"/>
      <x v="12"/>
      <x/>
      <x v="1"/>
    </i>
    <i r="6">
      <x v="1"/>
      <x v="34"/>
    </i>
    <i r="3">
      <x v="4"/>
      <x v="1"/>
      <x v="12"/>
      <x/>
      <x v="1"/>
    </i>
    <i r="4">
      <x v="2"/>
      <x v="12"/>
      <x/>
      <x v="1"/>
    </i>
    <i r="6">
      <x v="1"/>
      <x v="34"/>
    </i>
    <i r="1">
      <x v="144"/>
      <x v="41"/>
      <x v="1"/>
      <x v="2"/>
      <x v="21"/>
      <x/>
      <x v="2"/>
    </i>
    <i r="4">
      <x v="3"/>
      <x v="21"/>
      <x/>
      <x v="2"/>
    </i>
    <i r="6">
      <x v="1"/>
      <x v="39"/>
    </i>
    <i r="2">
      <x v="42"/>
      <x/>
      <x v="2"/>
      <x v="24"/>
      <x/>
      <x v="22"/>
    </i>
    <i r="3">
      <x v="3"/>
      <x v="3"/>
      <x v="22"/>
      <x/>
      <x v="22"/>
    </i>
    <i r="6">
      <x v="1"/>
      <x v="39"/>
    </i>
    <i r="2">
      <x v="44"/>
      <x/>
      <x v="2"/>
      <x v="24"/>
      <x/>
      <x v="22"/>
    </i>
    <i r="3">
      <x v="3"/>
      <x v="3"/>
      <x v="22"/>
      <x/>
      <x v="22"/>
    </i>
    <i r="6">
      <x v="1"/>
      <x v="39"/>
    </i>
    <i r="1">
      <x v="155"/>
      <x v="13"/>
      <x v="1"/>
      <x v="4"/>
      <x v="7"/>
      <x/>
      <x v="22"/>
    </i>
    <i r="2">
      <x v="14"/>
      <x v="4"/>
      <x v="1"/>
      <x v="37"/>
      <x/>
      <x v="22"/>
    </i>
    <i r="2">
      <x v="15"/>
      <x v="2"/>
      <x v="3"/>
      <x v="37"/>
      <x/>
      <x v="40"/>
    </i>
    <i r="2">
      <x v="16"/>
      <x v="2"/>
      <x v="3"/>
      <x v="32"/>
      <x/>
      <x v="1"/>
    </i>
    <i r="2">
      <x v="17"/>
      <x v="4"/>
      <x v="3"/>
      <x v="41"/>
      <x/>
      <x v="40"/>
    </i>
    <i r="2">
      <x v="27"/>
      <x v="4"/>
      <x v="3"/>
      <x v="41"/>
      <x/>
      <x v="40"/>
    </i>
    <i r="1">
      <x v="156"/>
      <x v="34"/>
      <x/>
      <x v="2"/>
      <x v="30"/>
      <x/>
      <x v="1"/>
    </i>
    <i r="3">
      <x v="4"/>
      <x v="3"/>
      <x v="36"/>
      <x/>
      <x v="1"/>
    </i>
    <i r="6">
      <x v="1"/>
      <x v="46"/>
    </i>
    <i r="2">
      <x v="41"/>
      <x v="2"/>
      <x v="2"/>
      <x v="7"/>
      <x/>
      <x v="14"/>
    </i>
    <i r="3">
      <x v="4"/>
      <x v="3"/>
      <x v="7"/>
      <x/>
      <x v="14"/>
    </i>
    <i r="6">
      <x v="1"/>
      <x v="2"/>
    </i>
    <i r="2">
      <x v="42"/>
      <x/>
      <x v="1"/>
      <x v="24"/>
      <x/>
      <x v="1"/>
    </i>
    <i r="3">
      <x v="1"/>
      <x v="3"/>
      <x v="8"/>
      <x/>
      <x v="1"/>
    </i>
    <i r="6">
      <x v="1"/>
      <x v="17"/>
    </i>
    <i r="2">
      <x v="44"/>
      <x/>
      <x v="1"/>
      <x v="24"/>
      <x/>
      <x v="1"/>
    </i>
    <i r="3">
      <x v="1"/>
      <x v="3"/>
      <x v="8"/>
      <x/>
      <x v="1"/>
    </i>
    <i r="6">
      <x v="1"/>
      <x v="17"/>
    </i>
    <i r="1">
      <x v="166"/>
      <x v="45"/>
      <x/>
      <x v="2"/>
      <x v="7"/>
      <x/>
      <x v="14"/>
    </i>
    <i r="4">
      <x v="3"/>
      <x v="7"/>
      <x/>
      <x v="14"/>
    </i>
    <i r="6">
      <x v="1"/>
      <x v="1"/>
    </i>
    <i r="2">
      <x v="46"/>
      <x v="3"/>
      <x v="3"/>
      <x v="31"/>
      <x/>
      <x v="14"/>
    </i>
    <i r="4">
      <x v="4"/>
      <x v="31"/>
      <x/>
      <x v="14"/>
    </i>
    <i r="6">
      <x v="1"/>
      <x v="1"/>
    </i>
    <i r="1">
      <x v="190"/>
      <x v="34"/>
      <x v="4"/>
      <x v="1"/>
      <x v="36"/>
      <x/>
      <x v="60"/>
    </i>
    <i r="4">
      <x v="2"/>
      <x v="36"/>
      <x/>
      <x v="60"/>
    </i>
    <i r="6">
      <x v="1"/>
      <x v="46"/>
    </i>
    <i r="2">
      <x v="41"/>
      <x v="1"/>
      <x v="4"/>
      <x v="21"/>
      <x/>
      <x v="1"/>
    </i>
    <i r="3">
      <x v="3"/>
      <x v="3"/>
      <x v="7"/>
      <x/>
      <x v="1"/>
    </i>
    <i r="6">
      <x v="1"/>
      <x v="17"/>
    </i>
    <i r="2">
      <x v="42"/>
      <x v="2"/>
      <x v="1"/>
      <x v="32"/>
      <x/>
      <x v="17"/>
    </i>
    <i r="3">
      <x v="4"/>
      <x v="1"/>
      <x v="7"/>
      <x/>
      <x v="17"/>
    </i>
    <i r="6">
      <x v="1"/>
      <x v="34"/>
    </i>
    <i r="2">
      <x v="44"/>
      <x v="2"/>
      <x v="1"/>
      <x v="32"/>
      <x/>
      <x v="17"/>
    </i>
    <i r="3">
      <x v="4"/>
      <x v="1"/>
      <x v="7"/>
      <x/>
      <x v="17"/>
    </i>
    <i r="6">
      <x v="1"/>
      <x v="34"/>
    </i>
    <i>
      <x v="23"/>
      <x v="157"/>
      <x v="37"/>
      <x/>
      <x v="2"/>
      <x v="45"/>
      <x/>
      <x v="103"/>
    </i>
    <i r="4">
      <x v="3"/>
      <x v="45"/>
      <x/>
      <x v="103"/>
    </i>
    <i r="4">
      <x v="4"/>
      <x v="45"/>
      <x/>
      <x v="103"/>
    </i>
    <i r="3">
      <x v="1"/>
      <x v="3"/>
      <x v="45"/>
      <x/>
      <x v="103"/>
    </i>
    <i r="4">
      <x v="4"/>
      <x v="45"/>
      <x/>
      <x v="103"/>
    </i>
    <i r="3">
      <x v="2"/>
      <x v="1"/>
      <x v="45"/>
      <x/>
      <x v="103"/>
    </i>
    <i r="4">
      <x v="2"/>
      <x v="45"/>
      <x/>
      <x v="103"/>
    </i>
    <i r="3">
      <x v="3"/>
      <x v="1"/>
      <x v="45"/>
      <x/>
      <x v="103"/>
    </i>
    <i r="4">
      <x v="2"/>
      <x v="45"/>
      <x/>
      <x v="103"/>
    </i>
    <i r="4">
      <x v="3"/>
      <x v="45"/>
      <x/>
      <x v="103"/>
    </i>
    <i r="4">
      <x v="4"/>
      <x v="45"/>
      <x/>
      <x v="103"/>
    </i>
    <i r="3">
      <x v="4"/>
      <x v="1"/>
      <x v="45"/>
      <x/>
      <x v="103"/>
    </i>
    <i r="4">
      <x v="2"/>
      <x v="45"/>
      <x/>
      <x v="103"/>
    </i>
    <i r="4">
      <x v="3"/>
      <x v="45"/>
      <x/>
      <x v="103"/>
    </i>
    <i r="1">
      <x v="158"/>
      <x v="41"/>
      <x/>
      <x v="3"/>
      <x v="22"/>
      <x/>
      <x v="2"/>
    </i>
    <i r="4">
      <x v="4"/>
      <x v="22"/>
      <x/>
      <x v="2"/>
    </i>
    <i r="2">
      <x v="42"/>
      <x/>
      <x v="3"/>
      <x v="24"/>
      <x/>
      <x v="64"/>
    </i>
    <i r="4">
      <x v="4"/>
      <x v="24"/>
      <x/>
      <x v="64"/>
    </i>
    <i r="2">
      <x v="44"/>
      <x/>
      <x v="3"/>
      <x v="24"/>
      <x/>
      <x v="64"/>
    </i>
    <i r="4">
      <x v="4"/>
      <x v="24"/>
      <x/>
      <x v="64"/>
    </i>
    <i r="1">
      <x v="159"/>
      <x v="34"/>
      <x/>
      <x v="3"/>
      <x v="23"/>
      <x/>
      <x v="29"/>
    </i>
    <i r="4">
      <x v="4"/>
      <x v="23"/>
      <x/>
      <x v="29"/>
    </i>
    <i r="1">
      <x v="160"/>
      <x v="13"/>
      <x v="2"/>
      <x v="2"/>
      <x v="21"/>
      <x/>
      <x v="66"/>
    </i>
    <i r="6">
      <x v="1"/>
      <x v="76"/>
    </i>
    <i r="3">
      <x v="4"/>
      <x v="2"/>
      <x v="21"/>
      <x/>
      <x v="66"/>
    </i>
    <i r="6">
      <x v="1"/>
      <x v="76"/>
    </i>
    <i r="2">
      <x v="14"/>
      <x/>
      <x v="2"/>
      <x v="4"/>
      <x/>
      <x v="2"/>
    </i>
    <i r="6">
      <x v="1"/>
      <x v="64"/>
    </i>
    <i r="3">
      <x v="4"/>
      <x v="2"/>
      <x v="37"/>
      <x/>
      <x v="2"/>
    </i>
    <i r="6">
      <x v="1"/>
      <x v="64"/>
    </i>
    <i r="2">
      <x v="15"/>
      <x v="2"/>
      <x v="2"/>
      <x v="13"/>
      <x/>
      <x v="70"/>
    </i>
    <i r="6">
      <x v="1"/>
      <x v="58"/>
    </i>
    <i r="3">
      <x v="3"/>
      <x v="3"/>
      <x v="13"/>
      <x/>
      <x v="70"/>
    </i>
    <i r="6">
      <x v="1"/>
      <x v="58"/>
    </i>
    <i r="2">
      <x v="16"/>
      <x v="2"/>
      <x v="4"/>
      <x v="21"/>
      <x/>
      <x v="6"/>
    </i>
    <i r="6">
      <x v="1"/>
      <x v="76"/>
    </i>
    <i r="3">
      <x v="4"/>
      <x v="1"/>
      <x v="21"/>
      <x/>
      <x v="6"/>
    </i>
    <i r="6">
      <x v="1"/>
      <x v="76"/>
    </i>
    <i r="2">
      <x v="17"/>
      <x/>
      <x v="3"/>
      <x v="39"/>
      <x/>
      <x v="75"/>
    </i>
    <i r="6">
      <x v="1"/>
      <x v="60"/>
    </i>
    <i r="3">
      <x v="3"/>
      <x v="4"/>
      <x v="35"/>
      <x/>
      <x v="75"/>
    </i>
    <i r="6">
      <x v="1"/>
      <x v="60"/>
    </i>
    <i r="2">
      <x v="162"/>
      <x/>
      <x v="1"/>
      <x v="23"/>
      <x/>
      <x v="64"/>
    </i>
    <i r="6">
      <x v="1"/>
      <x v="60"/>
    </i>
    <i r="3">
      <x v="1"/>
      <x v="3"/>
      <x v="37"/>
      <x/>
      <x v="64"/>
    </i>
    <i r="6">
      <x v="1"/>
      <x v="60"/>
    </i>
    <i r="1">
      <x v="161"/>
      <x v="34"/>
      <x v="3"/>
      <x v="3"/>
      <x v="30"/>
      <x/>
      <x v="64"/>
    </i>
    <i r="6">
      <x v="1"/>
      <x v="2"/>
    </i>
    <i r="4">
      <x v="4"/>
      <x v="30"/>
      <x/>
      <x v="64"/>
    </i>
    <i r="6">
      <x v="1"/>
      <x v="2"/>
    </i>
    <i r="2">
      <x v="41"/>
      <x v="2"/>
      <x v="1"/>
      <x v="7"/>
      <x/>
      <x v="14"/>
    </i>
    <i r="6">
      <x v="1"/>
      <x v="76"/>
    </i>
    <i r="3">
      <x v="4"/>
      <x v="4"/>
      <x v="7"/>
      <x/>
      <x v="14"/>
    </i>
    <i r="6">
      <x v="1"/>
      <x v="76"/>
    </i>
    <i r="2">
      <x v="42"/>
      <x v="1"/>
      <x v="4"/>
      <x v="40"/>
      <x/>
      <x v="14"/>
    </i>
    <i r="6">
      <x v="1"/>
      <x v="64"/>
    </i>
    <i r="3">
      <x v="3"/>
      <x v="1"/>
      <x v="24"/>
      <x/>
      <x v="14"/>
    </i>
    <i r="6">
      <x v="1"/>
      <x v="64"/>
    </i>
    <i r="2">
      <x v="44"/>
      <x v="1"/>
      <x v="4"/>
      <x v="40"/>
      <x/>
      <x v="14"/>
    </i>
    <i r="6">
      <x v="1"/>
      <x v="64"/>
    </i>
    <i r="3">
      <x v="3"/>
      <x v="1"/>
      <x v="24"/>
      <x/>
      <x v="14"/>
    </i>
    <i r="6">
      <x v="1"/>
      <x v="64"/>
    </i>
    <i r="1">
      <x v="250"/>
      <x v="38"/>
      <x/>
      <x v="3"/>
      <x v="37"/>
      <x/>
      <x v="58"/>
    </i>
    <i r="4">
      <x v="4"/>
      <x v="37"/>
      <x/>
      <x v="58"/>
    </i>
    <i r="3">
      <x v="1"/>
      <x v="3"/>
      <x v="10"/>
      <x/>
      <x v="29"/>
    </i>
    <i r="4">
      <x v="4"/>
      <x v="10"/>
      <x/>
      <x v="29"/>
    </i>
    <i r="1">
      <x v="251"/>
      <x v="36"/>
      <x/>
      <x v="3"/>
      <x v="37"/>
      <x/>
      <x v="58"/>
    </i>
    <i r="4">
      <x v="4"/>
      <x v="37"/>
      <x/>
      <x v="58"/>
    </i>
    <i r="3">
      <x v="1"/>
      <x v="3"/>
      <x v="10"/>
      <x/>
      <x v="29"/>
    </i>
    <i r="4">
      <x v="4"/>
      <x v="10"/>
      <x/>
      <x v="29"/>
    </i>
    <i>
      <x v="24"/>
      <x v="8"/>
      <x v="41"/>
      <x/>
      <x v="1"/>
      <x v="21"/>
      <x/>
      <x v="66"/>
    </i>
    <i r="4">
      <x v="2"/>
      <x v="21"/>
      <x/>
      <x v="66"/>
    </i>
    <i r="6">
      <x v="1"/>
      <x v="75"/>
    </i>
    <i r="3">
      <x v="2"/>
      <x v="3"/>
      <x v="7"/>
      <x/>
      <x v="66"/>
    </i>
    <i r="4">
      <x v="4"/>
      <x v="7"/>
      <x/>
      <x v="66"/>
    </i>
    <i r="6">
      <x v="1"/>
      <x v="75"/>
    </i>
    <i r="2">
      <x v="42"/>
      <x v="2"/>
      <x v="2"/>
      <x v="32"/>
      <x/>
      <x v="6"/>
    </i>
    <i r="4">
      <x v="3"/>
      <x v="22"/>
      <x/>
      <x v="6"/>
    </i>
    <i r="6">
      <x v="1"/>
      <x v="76"/>
    </i>
    <i r="3">
      <x v="4"/>
      <x v="2"/>
      <x v="7"/>
      <x/>
      <x v="6"/>
    </i>
    <i r="4">
      <x v="3"/>
      <x v="22"/>
      <x/>
      <x v="6"/>
    </i>
    <i r="6">
      <x v="1"/>
      <x v="76"/>
    </i>
    <i r="2">
      <x v="44"/>
      <x v="2"/>
      <x v="2"/>
      <x v="32"/>
      <x/>
      <x v="6"/>
    </i>
    <i r="4">
      <x v="3"/>
      <x v="22"/>
      <x/>
      <x v="6"/>
    </i>
    <i r="6">
      <x v="1"/>
      <x v="76"/>
    </i>
    <i r="3">
      <x v="4"/>
      <x v="2"/>
      <x v="7"/>
      <x/>
      <x v="6"/>
    </i>
    <i r="4">
      <x v="3"/>
      <x v="22"/>
      <x/>
      <x v="6"/>
    </i>
    <i r="6">
      <x v="1"/>
      <x v="76"/>
    </i>
    <i r="1">
      <x v="9"/>
      <x v="163"/>
      <x v="3"/>
      <x v="1"/>
      <x v="23"/>
      <x/>
      <x v="2"/>
    </i>
    <i r="4">
      <x v="2"/>
      <x v="23"/>
      <x/>
      <x v="2"/>
    </i>
    <i r="6">
      <x v="1"/>
      <x v="64"/>
    </i>
    <i r="1">
      <x v="138"/>
      <x v="47"/>
      <x v="3"/>
      <x v="3"/>
      <x v="24"/>
      <x/>
      <x v="63"/>
    </i>
    <i r="3">
      <x v="4"/>
      <x v="3"/>
      <x v="24"/>
      <x/>
      <x v="63"/>
    </i>
    <i r="2">
      <x v="48"/>
      <x v="1"/>
      <x v="1"/>
      <x v="32"/>
      <x/>
      <x v="2"/>
    </i>
    <i r="3">
      <x v="2"/>
      <x v="3"/>
      <x v="33"/>
      <x/>
      <x v="2"/>
    </i>
    <i r="6">
      <x v="1"/>
      <x v="34"/>
    </i>
    <i r="1">
      <x v="173"/>
      <x v="163"/>
      <x v="2"/>
      <x v="1"/>
      <x v="29"/>
      <x/>
      <x v="16"/>
    </i>
    <i r="4">
      <x v="2"/>
      <x v="29"/>
      <x/>
      <x v="16"/>
    </i>
    <i r="1">
      <x v="174"/>
      <x v="36"/>
      <x/>
      <x v="1"/>
      <x v="10"/>
      <x/>
      <x v="16"/>
    </i>
    <i r="4">
      <x v="2"/>
      <x v="10"/>
      <x/>
      <x v="16"/>
    </i>
    <i r="2">
      <x v="45"/>
      <x v="3"/>
      <x v="3"/>
      <x v="21"/>
      <x/>
      <x v="66"/>
    </i>
    <i r="4">
      <x v="4"/>
      <x v="21"/>
      <x/>
      <x v="66"/>
    </i>
    <i r="2">
      <x v="46"/>
      <x/>
      <x v="3"/>
      <x v="32"/>
      <x/>
      <x v="6"/>
    </i>
    <i r="4">
      <x v="4"/>
      <x v="32"/>
      <x/>
      <x v="6"/>
    </i>
    <i>
      <x v="25"/>
      <x v="19"/>
      <x v="160"/>
      <x v="3"/>
      <x v="2"/>
      <x v="21"/>
      <x/>
      <x v="38"/>
    </i>
    <i r="2">
      <x v="161"/>
      <x/>
      <x v="2"/>
      <x v="28"/>
      <x/>
      <x v="38"/>
    </i>
    <i r="1">
      <x v="20"/>
      <x v="160"/>
      <x v="4"/>
      <x v="1"/>
      <x/>
      <x/>
      <x v="38"/>
    </i>
    <i r="6">
      <x v="1"/>
      <x v="4"/>
    </i>
    <i r="2">
      <x v="161"/>
      <x v="3"/>
      <x v="1"/>
      <x v="17"/>
      <x/>
      <x v="38"/>
    </i>
    <i r="6">
      <x v="1"/>
      <x v="4"/>
    </i>
    <i>
      <x v="26"/>
      <x v="114"/>
      <x v="160"/>
      <x v="2"/>
      <x v="2"/>
      <x v="41"/>
      <x/>
      <x v="29"/>
    </i>
    <i r="6">
      <x v="1"/>
      <x v="17"/>
    </i>
    <i r="3">
      <x v="4"/>
      <x v="2"/>
      <x v="41"/>
      <x/>
      <x v="29"/>
    </i>
    <i r="6">
      <x v="1"/>
      <x v="17"/>
    </i>
    <i r="1">
      <x v="147"/>
      <x v="160"/>
      <x v="1"/>
      <x v="1"/>
      <x v="13"/>
      <x/>
      <x v="63"/>
    </i>
    <i r="6">
      <x v="1"/>
      <x v="58"/>
    </i>
    <i r="3">
      <x v="3"/>
      <x v="1"/>
      <x v="13"/>
      <x/>
      <x v="63"/>
    </i>
    <i r="6">
      <x v="1"/>
      <x v="58"/>
    </i>
    <i>
      <x v="27"/>
      <x v="131"/>
      <x v="159"/>
      <x v="3"/>
      <x v="3"/>
      <x v="28"/>
      <x/>
      <x v="41"/>
    </i>
    <i r="4">
      <x v="4"/>
      <x v="28"/>
      <x/>
      <x v="41"/>
    </i>
    <i r="1">
      <x v="151"/>
      <x v="31"/>
      <x v="1"/>
      <x v="3"/>
      <x v="35"/>
      <x/>
      <x v="18"/>
    </i>
    <i r="2">
      <x v="159"/>
      <x v="1"/>
      <x v="2"/>
      <x v="33"/>
      <x/>
      <x v="18"/>
    </i>
    <i r="1">
      <x v="162"/>
      <x v="13"/>
      <x/>
      <x v="3"/>
      <x v="30"/>
      <x/>
      <x v="41"/>
    </i>
    <i r="2">
      <x v="14"/>
      <x v="2"/>
      <x v="4"/>
      <x v="33"/>
      <x/>
      <x v="9"/>
    </i>
    <i r="2">
      <x v="15"/>
      <x v="4"/>
      <x v="2"/>
      <x v="39"/>
      <x/>
      <x v="18"/>
    </i>
    <i r="2">
      <x v="16"/>
      <x/>
      <x v="1"/>
      <x v="41"/>
      <x/>
      <x v="9"/>
    </i>
    <i r="2">
      <x v="17"/>
      <x v="2"/>
      <x v="3"/>
      <x v="41"/>
      <x/>
      <x v="18"/>
    </i>
    <i r="2">
      <x v="27"/>
      <x v="2"/>
      <x v="3"/>
      <x v="41"/>
      <x/>
      <x v="18"/>
    </i>
    <i r="2">
      <x v="33"/>
      <x/>
      <x v="4"/>
      <x v="41"/>
      <x/>
      <x v="4"/>
    </i>
    <i r="1">
      <x v="181"/>
      <x v="30"/>
      <x/>
      <x v="2"/>
      <x v="29"/>
      <x/>
      <x v="41"/>
    </i>
    <i r="3">
      <x v="2"/>
      <x v="1"/>
      <x v="41"/>
      <x/>
      <x v="41"/>
    </i>
    <i r="2">
      <x v="158"/>
      <x v="2"/>
      <x v="3"/>
      <x v="23"/>
      <x/>
      <x v="41"/>
    </i>
    <i r="4">
      <x v="4"/>
      <x v="23"/>
      <x/>
      <x v="41"/>
    </i>
    <i r="1">
      <x v="216"/>
      <x v="29"/>
      <x v="4"/>
      <x v="4"/>
      <x v="23"/>
      <x/>
      <x v="4"/>
    </i>
    <i r="2">
      <x v="31"/>
      <x v="1"/>
      <x v="2"/>
      <x v="24"/>
      <x/>
      <x v="4"/>
    </i>
    <i r="1">
      <x v="217"/>
      <x v="32"/>
      <x v="4"/>
      <x v="4"/>
      <x v="23"/>
      <x/>
      <x v="4"/>
    </i>
    <i>
      <x v="28"/>
      <x v="231"/>
      <x v="28"/>
      <x/>
      <x v="3"/>
      <x v="28"/>
      <x/>
      <x v="18"/>
    </i>
    <i r="4">
      <x v="4"/>
      <x v="28"/>
      <x/>
      <x v="18"/>
    </i>
    <i r="2">
      <x v="29"/>
      <x/>
      <x v="3"/>
      <x v="28"/>
      <x/>
      <x v="18"/>
    </i>
    <i r="4">
      <x v="4"/>
      <x v="28"/>
      <x/>
      <x v="18"/>
    </i>
    <i r="2">
      <x v="30"/>
      <x/>
      <x v="3"/>
      <x v="29"/>
      <x/>
      <x v="9"/>
    </i>
    <i r="4">
      <x v="4"/>
      <x v="29"/>
      <x/>
      <x v="9"/>
    </i>
    <i r="1">
      <x v="232"/>
      <x v="31"/>
      <x/>
      <x v="3"/>
      <x v="28"/>
      <x/>
      <x v="18"/>
    </i>
    <i r="4">
      <x v="4"/>
      <x v="28"/>
      <x/>
      <x v="18"/>
    </i>
    <i r="1">
      <x v="233"/>
      <x v="32"/>
      <x/>
      <x v="3"/>
      <x v="29"/>
      <x/>
      <x v="9"/>
    </i>
    <i r="4">
      <x v="4"/>
      <x v="29"/>
      <x/>
      <x v="9"/>
    </i>
    <i r="1">
      <x v="248"/>
      <x v="159"/>
      <x v="1"/>
      <x v="3"/>
      <x v="33"/>
      <x/>
      <x v="9"/>
    </i>
    <i r="4">
      <x v="4"/>
      <x v="33"/>
      <x/>
      <x v="9"/>
    </i>
    <i r="3">
      <x v="2"/>
      <x v="3"/>
      <x v="24"/>
      <x/>
      <x v="4"/>
    </i>
    <i r="4">
      <x v="4"/>
      <x v="24"/>
      <x/>
      <x v="4"/>
    </i>
    <i>
      <x v="29"/>
      <x v="99"/>
      <x v="160"/>
      <x v="3"/>
      <x v="3"/>
      <x v="29"/>
      <x/>
      <x v="9"/>
    </i>
    <i r="4">
      <x v="4"/>
      <x v="29"/>
      <x/>
      <x v="9"/>
    </i>
    <i r="1">
      <x v="153"/>
      <x v="160"/>
      <x v="1"/>
      <x v="3"/>
      <x v="36"/>
      <x/>
      <x v="41"/>
    </i>
    <i r="6">
      <x v="1"/>
      <x v="4"/>
    </i>
    <i r="4">
      <x v="4"/>
      <x v="36"/>
      <x/>
      <x v="41"/>
    </i>
    <i r="6">
      <x v="1"/>
      <x v="4"/>
    </i>
    <i r="1">
      <x v="154"/>
      <x v="161"/>
      <x/>
      <x v="1"/>
      <x v="28"/>
      <x/>
      <x v="41"/>
    </i>
    <i r="6">
      <x v="1"/>
      <x v="4"/>
    </i>
    <i r="3">
      <x v="3"/>
      <x v="2"/>
      <x v="41"/>
      <x/>
      <x v="41"/>
    </i>
    <i r="6">
      <x v="1"/>
      <x v="4"/>
    </i>
    <i>
      <x v="30"/>
      <x v="163"/>
      <x v="49"/>
      <x v="2"/>
      <x v="1"/>
      <x v="16"/>
      <x/>
      <x v="30"/>
    </i>
    <i r="4">
      <x v="2"/>
      <x v="16"/>
      <x/>
      <x v="38"/>
    </i>
    <i r="3">
      <x v="4"/>
      <x v="1"/>
      <x v="16"/>
      <x/>
      <x v="30"/>
    </i>
    <i r="4">
      <x v="2"/>
      <x v="16"/>
      <x/>
      <x v="38"/>
    </i>
    <i r="2">
      <x v="51"/>
      <x v="2"/>
      <x v="1"/>
      <x v="22"/>
      <x/>
      <x v="9"/>
    </i>
    <i r="4">
      <x v="2"/>
      <x v="22"/>
      <x/>
      <x v="9"/>
    </i>
    <i r="3">
      <x v="4"/>
      <x v="1"/>
      <x v="22"/>
      <x/>
      <x v="9"/>
    </i>
    <i r="4">
      <x v="2"/>
      <x v="22"/>
      <x/>
      <x v="9"/>
    </i>
    <i r="2">
      <x v="53"/>
      <x v="2"/>
      <x v="1"/>
      <x v="23"/>
      <x/>
      <x v="47"/>
    </i>
    <i r="4">
      <x v="2"/>
      <x v="23"/>
      <x/>
      <x v="47"/>
    </i>
    <i r="3">
      <x v="4"/>
      <x v="1"/>
      <x v="23"/>
      <x/>
      <x v="47"/>
    </i>
    <i r="4">
      <x v="2"/>
      <x v="23"/>
      <x/>
      <x v="47"/>
    </i>
    <i r="2">
      <x v="54"/>
      <x v="2"/>
      <x v="1"/>
      <x v="24"/>
      <x/>
      <x v="75"/>
    </i>
    <i r="4">
      <x v="2"/>
      <x v="24"/>
      <x/>
      <x v="75"/>
    </i>
    <i r="3">
      <x v="4"/>
      <x v="1"/>
      <x v="24"/>
      <x/>
      <x v="75"/>
    </i>
    <i r="4">
      <x v="2"/>
      <x v="24"/>
      <x/>
      <x v="75"/>
    </i>
    <i r="1">
      <x v="165"/>
      <x v="55"/>
      <x v="2"/>
      <x v="1"/>
      <x v="16"/>
      <x/>
      <x v="30"/>
    </i>
    <i r="4">
      <x v="2"/>
      <x v="16"/>
      <x/>
      <x v="38"/>
    </i>
    <i r="3">
      <x v="4"/>
      <x v="1"/>
      <x v="16"/>
      <x/>
      <x v="30"/>
    </i>
    <i r="4">
      <x v="2"/>
      <x v="16"/>
      <x/>
      <x v="38"/>
    </i>
    <i r="2">
      <x v="56"/>
      <x v="2"/>
      <x v="1"/>
      <x v="22"/>
      <x/>
      <x v="9"/>
    </i>
    <i r="4">
      <x v="2"/>
      <x v="22"/>
      <x/>
      <x v="9"/>
    </i>
    <i r="3">
      <x v="4"/>
      <x v="1"/>
      <x v="22"/>
      <x/>
      <x v="9"/>
    </i>
    <i r="4">
      <x v="2"/>
      <x v="22"/>
      <x/>
      <x v="9"/>
    </i>
    <i r="2">
      <x v="57"/>
      <x v="2"/>
      <x v="1"/>
      <x v="30"/>
      <x/>
      <x v="64"/>
    </i>
    <i r="4">
      <x v="2"/>
      <x v="30"/>
      <x/>
      <x v="64"/>
    </i>
    <i r="3">
      <x v="4"/>
      <x v="1"/>
      <x v="30"/>
      <x/>
      <x v="16"/>
    </i>
    <i r="4">
      <x v="2"/>
      <x v="30"/>
      <x/>
      <x v="16"/>
    </i>
    <i r="2">
      <x v="58"/>
      <x v="2"/>
      <x v="1"/>
      <x v="31"/>
      <x/>
      <x v="51"/>
    </i>
    <i r="4">
      <x v="2"/>
      <x v="31"/>
      <x/>
      <x v="51"/>
    </i>
    <i r="3">
      <x v="4"/>
      <x v="1"/>
      <x v="31"/>
      <x/>
      <x v="51"/>
    </i>
    <i r="4">
      <x v="2"/>
      <x v="31"/>
      <x/>
      <x v="51"/>
    </i>
    <i>
      <x v="36"/>
      <x v="226"/>
      <x v="24"/>
      <x v="3"/>
      <x v="3"/>
      <x v="3"/>
      <x/>
      <x v="38"/>
    </i>
    <i r="4">
      <x v="4"/>
      <x v="3"/>
      <x/>
      <x v="38"/>
    </i>
    <i r="1">
      <x v="228"/>
      <x v="21"/>
      <x v="4"/>
      <x v="3"/>
      <x v="1"/>
      <x/>
      <x v="38"/>
    </i>
    <i r="6">
      <x v="1"/>
      <x v="48"/>
    </i>
    <i r="2">
      <x v="23"/>
      <x v="4"/>
      <x v="3"/>
      <x v="1"/>
      <x/>
      <x v="38"/>
    </i>
    <i r="6">
      <x v="1"/>
      <x v="48"/>
    </i>
    <i>
      <x v="37"/>
      <x v="219"/>
      <x v="62"/>
      <x v="3"/>
      <x v="1"/>
      <x v="14"/>
      <x/>
      <x v="107"/>
    </i>
    <i r="2">
      <x v="65"/>
      <x/>
      <x v="2"/>
      <x v="14"/>
      <x/>
      <x v="98"/>
    </i>
    <i r="2">
      <x v="66"/>
      <x v="1"/>
      <x v="3"/>
      <x v="14"/>
      <x/>
      <x v="104"/>
    </i>
    <i r="1">
      <x v="220"/>
      <x v="63"/>
      <x v="3"/>
      <x v="3"/>
      <x v="14"/>
      <x/>
      <x v="108"/>
    </i>
    <i r="2">
      <x v="67"/>
      <x v="1"/>
      <x v="2"/>
      <x v="14"/>
      <x/>
      <x v="92"/>
    </i>
    <i r="2">
      <x v="68"/>
      <x v="3"/>
      <x v="2"/>
      <x v="14"/>
      <x/>
      <x v="104"/>
    </i>
    <i r="1">
      <x v="221"/>
      <x v="112"/>
      <x v="3"/>
      <x v="1"/>
      <x v="19"/>
      <x/>
      <x v="93"/>
    </i>
    <i r="2">
      <x v="113"/>
      <x v="3"/>
      <x v="1"/>
      <x v="42"/>
      <x/>
      <x v="105"/>
    </i>
    <i r="2">
      <x v="117"/>
      <x/>
      <x v="2"/>
      <x v="19"/>
      <x/>
      <x v="92"/>
    </i>
    <i r="2">
      <x v="118"/>
      <x/>
      <x v="2"/>
      <x v="42"/>
      <x/>
      <x v="105"/>
    </i>
    <i r="2">
      <x v="119"/>
      <x v="1"/>
      <x v="3"/>
      <x v="19"/>
      <x/>
      <x v="95"/>
    </i>
    <i r="2">
      <x v="120"/>
      <x v="1"/>
      <x v="3"/>
      <x v="42"/>
      <x/>
      <x v="92"/>
    </i>
    <i r="1">
      <x v="222"/>
      <x v="114"/>
      <x v="3"/>
      <x v="3"/>
      <x v="19"/>
      <x/>
      <x v="104"/>
    </i>
    <i r="2">
      <x v="115"/>
      <x v="3"/>
      <x v="3"/>
      <x v="42"/>
      <x/>
      <x v="101"/>
    </i>
    <i r="2">
      <x v="121"/>
      <x v="1"/>
      <x v="2"/>
      <x v="42"/>
      <x/>
      <x v="93"/>
    </i>
    <i r="2">
      <x v="122"/>
      <x v="3"/>
      <x v="2"/>
      <x v="19"/>
      <x/>
      <x v="93"/>
    </i>
    <i r="2">
      <x v="123"/>
      <x v="3"/>
      <x v="2"/>
      <x v="42"/>
      <x/>
      <x v="101"/>
    </i>
    <i>
      <x v="40"/>
      <x v="118"/>
      <x v="24"/>
      <x/>
      <x v="2"/>
      <x v="22"/>
      <x/>
      <x v="52"/>
    </i>
    <i r="6">
      <x v="1"/>
      <x v="45"/>
    </i>
    <i r="2">
      <x v="34"/>
      <x v="2"/>
      <x v="3"/>
      <x v="29"/>
      <x/>
      <x v="29"/>
    </i>
    <i r="2">
      <x v="37"/>
      <x v="2"/>
      <x v="3"/>
      <x v="29"/>
      <x/>
      <x v="29"/>
    </i>
    <i r="2">
      <x v="45"/>
      <x/>
      <x v="4"/>
      <x v="7"/>
      <x/>
      <x v="47"/>
    </i>
    <i r="2">
      <x v="46"/>
      <x v="1"/>
      <x v="3"/>
      <x v="32"/>
      <x/>
      <x v="75"/>
    </i>
    <i r="2">
      <x v="158"/>
      <x v="4"/>
      <x v="3"/>
      <x v="30"/>
      <x/>
      <x v="41"/>
    </i>
    <i r="1">
      <x v="253"/>
      <x v="26"/>
      <x v="2"/>
      <x v="3"/>
      <x v="18"/>
      <x/>
      <x v="82"/>
    </i>
    <i r="2">
      <x v="47"/>
      <x v="3"/>
      <x v="2"/>
      <x v="24"/>
      <x/>
      <x v="82"/>
    </i>
    <i r="2">
      <x v="48"/>
      <x/>
      <x v="2"/>
      <x v="37"/>
      <x/>
      <x v="19"/>
    </i>
    <i r="2">
      <x v="159"/>
      <x v="4"/>
      <x v="3"/>
      <x v="23"/>
      <x/>
      <x v="81"/>
    </i>
    <i r="2">
      <x v="165"/>
      <x v="1"/>
      <x v="2"/>
      <x v="32"/>
      <x/>
      <x v="19"/>
    </i>
    <i>
      <x v="41"/>
      <x v="107"/>
      <x v="33"/>
      <x v="1"/>
      <x v="4"/>
      <x v="37"/>
      <x/>
      <x v="3"/>
    </i>
    <i r="1">
      <x v="182"/>
      <x v="33"/>
      <x/>
      <x v="3"/>
      <x v="41"/>
      <x/>
      <x v="3"/>
    </i>
    <i r="1">
      <x v="200"/>
      <x v="33"/>
      <x/>
      <x v="2"/>
      <x v="41"/>
      <x/>
      <x v="3"/>
    </i>
    <i r="1">
      <x v="238"/>
      <x v="33"/>
      <x v="2"/>
      <x v="3"/>
      <x v="25"/>
      <x/>
      <x v="3"/>
    </i>
    <i r="3">
      <x v="3"/>
      <x v="3"/>
      <x v="25"/>
      <x/>
      <x v="3"/>
    </i>
    <i r="3">
      <x v="4"/>
      <x v="3"/>
      <x v="39"/>
      <x/>
      <x v="3"/>
    </i>
    <i t="grand">
      <x/>
    </i>
  </rowItems>
  <colItems count="1">
    <i/>
  </colItems>
  <pageFields count="1">
    <pageField fld="3" hier="-1"/>
  </pageFields>
  <dataFields count="1">
    <dataField name="合計 / 授業クラス人数" fld="46" baseField="14" baseItem="56" numFmtId="176"/>
  </dataFields>
  <pivotTableStyleInfo showRowHeaders="1" showColHeaders="1" showRowStripes="0" showColStripes="0" showLastColumn="1"/>
</pivotTableDefinition>
</file>

<file path=xl/pivotTables/pivotTable7.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itemPrintTitles="1" createdVersion="5" indent="0" compact="0" compactData="0" gridDropZones="1" multipleFieldFilters="0">
  <location ref="A3:G94" firstHeaderRow="1" firstDataRow="2" firstDataCol="4"/>
  <pivotFields count="52">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axis="axisCol" compact="0" outline="0" showAll="0" defaultSubtotal="0">
      <items count="3">
        <item x="1"/>
        <item x="0"/>
        <item h="1" sd="0" m="1" x="2"/>
      </items>
    </pivotField>
    <pivotField axis="axisRow" compact="0" outline="0" showAll="0">
      <items count="110">
        <item x="57"/>
        <item x="65"/>
        <item x="64"/>
        <item x="7"/>
        <item x="23"/>
        <item x="5"/>
        <item x="1"/>
        <item x="46"/>
        <item x="56"/>
        <item x="55"/>
        <item x="8"/>
        <item x="34"/>
        <item x="44"/>
        <item x="31"/>
        <item x="74"/>
        <item x="41"/>
        <item x="24"/>
        <item x="28"/>
        <item x="25"/>
        <item x="26"/>
        <item x="50"/>
        <item x="68"/>
        <item x="69"/>
        <item x="33"/>
        <item x="12"/>
        <item x="75"/>
        <item x="27"/>
        <item x="30"/>
        <item x="77"/>
        <item x="53"/>
        <item x="78"/>
        <item x="72"/>
        <item x="71"/>
        <item x="70"/>
        <item x="73"/>
        <item x="21"/>
        <item x="15"/>
        <item x="45"/>
        <item x="3"/>
        <item x="67"/>
        <item x="39"/>
        <item x="37"/>
        <item x="54"/>
        <item x="35"/>
        <item x="0"/>
        <item x="36"/>
        <item x="62"/>
        <item x="38"/>
        <item x="40"/>
        <item x="18"/>
        <item x="22"/>
        <item x="48"/>
        <item x="49"/>
        <item x="60"/>
        <item x="11"/>
        <item x="4"/>
        <item x="9"/>
        <item x="6"/>
        <item x="63"/>
        <item x="19"/>
        <item x="79"/>
        <item x="32"/>
        <item x="42"/>
        <item x="43"/>
        <item x="2"/>
        <item x="51"/>
        <item x="47"/>
        <item x="13"/>
        <item x="59"/>
        <item x="52"/>
        <item x="20"/>
        <item x="17"/>
        <item x="14"/>
        <item x="16"/>
        <item x="10"/>
        <item x="29"/>
        <item m="1" x="96"/>
        <item x="76"/>
        <item m="1" x="103"/>
        <item m="1" x="106"/>
        <item m="1" x="107"/>
        <item x="61"/>
        <item x="66"/>
        <item x="81"/>
        <item m="1" x="102"/>
        <item x="80"/>
        <item m="1" x="101"/>
        <item m="1" x="105"/>
        <item m="1" x="93"/>
        <item m="1" x="95"/>
        <item m="1" x="100"/>
        <item m="1" x="104"/>
        <item x="82"/>
        <item x="83"/>
        <item m="1" x="98"/>
        <item x="85"/>
        <item x="86"/>
        <item m="1" x="97"/>
        <item x="88"/>
        <item m="1" x="94"/>
        <item m="1" x="108"/>
        <item x="91"/>
        <item m="1" x="99"/>
        <item x="58"/>
        <item x="84"/>
        <item x="87"/>
        <item x="89"/>
        <item x="90"/>
        <item x="92"/>
        <item t="default"/>
      </items>
    </pivotField>
    <pivotField compact="0" outline="0" showAll="0" defaultSubtotal="0"/>
    <pivotField compact="0" outline="0" showAll="0" sortType="ascending" defaultSubtotal="0"/>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axis="axisRow" compact="0" outline="0" showAll="0">
      <items count="12">
        <item x="3"/>
        <item x="0"/>
        <item x="2"/>
        <item x="1"/>
        <item x="7"/>
        <item x="5"/>
        <item sd="0" x="9"/>
        <item sd="0" x="6"/>
        <item sd="0" x="8"/>
        <item sd="0" x="4"/>
        <item sd="0" m="1" x="10"/>
        <item t="default"/>
      </items>
    </pivotField>
    <pivotField axis="axisRow" compact="0" outline="0" showAll="0" defaultSubtotal="0">
      <items count="5">
        <item x="0"/>
        <item x="2"/>
        <item x="1"/>
        <item x="3"/>
        <item x="4"/>
      </items>
    </pivotField>
    <pivotField axis="axisRow" compact="0" outline="0" showAll="0" defaultSubtotal="0">
      <items count="6">
        <item x="1"/>
        <item x="0"/>
        <item x="4"/>
        <item x="3"/>
        <item x="2"/>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4">
    <field x="24"/>
    <field x="25"/>
    <field x="26"/>
    <field x="14"/>
  </rowFields>
  <rowItems count="90">
    <i>
      <x/>
      <x/>
      <x/>
      <x v="11"/>
    </i>
    <i r="3">
      <x v="17"/>
    </i>
    <i r="3">
      <x v="21"/>
    </i>
    <i r="3">
      <x v="22"/>
    </i>
    <i r="3">
      <x v="23"/>
    </i>
    <i r="3">
      <x v="25"/>
    </i>
    <i r="3">
      <x v="26"/>
    </i>
    <i r="3">
      <x v="27"/>
    </i>
    <i r="3">
      <x v="61"/>
    </i>
    <i r="3">
      <x v="62"/>
    </i>
    <i r="3">
      <x v="63"/>
    </i>
    <i r="3">
      <x v="75"/>
    </i>
    <i r="2">
      <x v="1"/>
      <x v="12"/>
    </i>
    <i r="3">
      <x v="13"/>
    </i>
    <i r="3">
      <x v="14"/>
    </i>
    <i r="3">
      <x v="15"/>
    </i>
    <i r="3">
      <x v="16"/>
    </i>
    <i r="3">
      <x v="18"/>
    </i>
    <i r="3">
      <x v="19"/>
    </i>
    <i r="3">
      <x v="28"/>
    </i>
    <i r="3">
      <x v="30"/>
    </i>
    <i r="3">
      <x v="31"/>
    </i>
    <i r="3">
      <x v="32"/>
    </i>
    <i r="3">
      <x v="33"/>
    </i>
    <i r="3">
      <x v="34"/>
    </i>
    <i t="default">
      <x/>
    </i>
    <i>
      <x v="1"/>
      <x/>
      <x/>
      <x v="29"/>
    </i>
    <i r="3">
      <x v="40"/>
    </i>
    <i r="3">
      <x v="41"/>
    </i>
    <i r="3">
      <x v="59"/>
    </i>
    <i r="2">
      <x v="1"/>
      <x v="43"/>
    </i>
    <i r="3">
      <x v="44"/>
    </i>
    <i r="3">
      <x v="45"/>
    </i>
    <i r="3">
      <x v="60"/>
    </i>
    <i t="default">
      <x v="1"/>
    </i>
    <i>
      <x v="2"/>
      <x/>
      <x/>
      <x v="42"/>
    </i>
    <i r="3">
      <x v="47"/>
    </i>
    <i r="3">
      <x v="48"/>
    </i>
    <i r="3">
      <x v="49"/>
    </i>
    <i r="3">
      <x v="50"/>
    </i>
    <i r="3">
      <x v="51"/>
    </i>
    <i r="3">
      <x v="52"/>
    </i>
    <i r="3">
      <x v="56"/>
    </i>
    <i r="3">
      <x v="57"/>
    </i>
    <i r="2">
      <x v="1"/>
      <x/>
    </i>
    <i r="3">
      <x v="24"/>
    </i>
    <i r="3">
      <x v="46"/>
    </i>
    <i r="3">
      <x v="53"/>
    </i>
    <i r="3">
      <x v="54"/>
    </i>
    <i r="3">
      <x v="55"/>
    </i>
    <i t="default">
      <x v="2"/>
    </i>
    <i>
      <x v="3"/>
      <x v="1"/>
      <x/>
      <x v="20"/>
    </i>
    <i r="3">
      <x v="37"/>
    </i>
    <i r="3">
      <x v="38"/>
    </i>
    <i r="2">
      <x v="1"/>
      <x v="10"/>
    </i>
    <i r="1">
      <x v="2"/>
      <x/>
      <x v="7"/>
    </i>
    <i r="3">
      <x v="8"/>
    </i>
    <i r="3">
      <x v="9"/>
    </i>
    <i r="3">
      <x v="58"/>
    </i>
    <i r="3">
      <x v="64"/>
    </i>
    <i r="3">
      <x v="65"/>
    </i>
    <i r="3">
      <x v="66"/>
    </i>
    <i r="3">
      <x v="67"/>
    </i>
    <i r="3">
      <x v="68"/>
    </i>
    <i r="3">
      <x v="73"/>
    </i>
    <i r="3">
      <x v="74"/>
    </i>
    <i r="2">
      <x v="1"/>
      <x v="1"/>
    </i>
    <i r="3">
      <x v="2"/>
    </i>
    <i r="3">
      <x v="3"/>
    </i>
    <i r="3">
      <x v="4"/>
    </i>
    <i r="3">
      <x v="5"/>
    </i>
    <i r="3">
      <x v="6"/>
    </i>
    <i r="3">
      <x v="35"/>
    </i>
    <i r="3">
      <x v="36"/>
    </i>
    <i r="3">
      <x v="69"/>
    </i>
    <i r="3">
      <x v="70"/>
    </i>
    <i r="3">
      <x v="71"/>
    </i>
    <i r="3">
      <x v="72"/>
    </i>
    <i t="default">
      <x v="3"/>
    </i>
    <i>
      <x v="4"/>
      <x v="4"/>
      <x v="3"/>
      <x v="85"/>
    </i>
    <i t="default">
      <x v="4"/>
    </i>
    <i>
      <x v="5"/>
      <x/>
      <x/>
      <x v="39"/>
    </i>
    <i r="2">
      <x v="3"/>
      <x v="81"/>
    </i>
    <i r="3">
      <x v="82"/>
    </i>
    <i t="default">
      <x v="5"/>
    </i>
    <i>
      <x v="6"/>
    </i>
    <i>
      <x v="7"/>
    </i>
    <i>
      <x v="8"/>
    </i>
    <i>
      <x v="9"/>
    </i>
    <i t="grand">
      <x/>
    </i>
  </rowItems>
  <colFields count="1">
    <field x="13"/>
  </colFields>
  <colItems count="3">
    <i>
      <x/>
    </i>
    <i>
      <x v="1"/>
    </i>
    <i t="grand">
      <x/>
    </i>
  </colItems>
  <dataFields count="1">
    <dataField name="合計 / 授業担当コマ数" fld="44" baseField="23" baseItem="0"/>
  </dataFields>
  <pivotTableStyleInfo showRowHeaders="1" showColHeaders="1" showRowStripes="0" showColStripes="0" showLastColumn="1"/>
</pivotTableDefinition>
</file>

<file path=xl/pivotTables/pivotTable8.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itemPrintTitles="1" createdVersion="5" indent="0" compact="0" compactData="0" gridDropZones="1" multipleFieldFilters="0">
  <location ref="A3:AJ95" firstHeaderRow="1" firstDataRow="3" firstDataCol="3"/>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257">
        <item x="188"/>
        <item m="1" x="247"/>
        <item x="94"/>
        <item x="98"/>
        <item x="93"/>
        <item x="95"/>
        <item x="100"/>
        <item x="99"/>
        <item x="97"/>
        <item x="90"/>
        <item x="91"/>
        <item x="21"/>
        <item x="123"/>
        <item x="120"/>
        <item x="122"/>
        <item x="126"/>
        <item x="129"/>
        <item x="128"/>
        <item x="186"/>
        <item x="5"/>
        <item x="6"/>
        <item x="73"/>
        <item x="75"/>
        <item x="78"/>
        <item x="77"/>
        <item x="180"/>
        <item x="4"/>
        <item x="3"/>
        <item x="68"/>
        <item x="67"/>
        <item x="83"/>
        <item x="16"/>
        <item x="108"/>
        <item m="1" x="242"/>
        <item x="71"/>
        <item x="70"/>
        <item x="69"/>
        <item x="208"/>
        <item x="207"/>
        <item x="117"/>
        <item x="26"/>
        <item x="119"/>
        <item x="118"/>
        <item x="27"/>
        <item x="116"/>
        <item x="133"/>
        <item x="35"/>
        <item x="132"/>
        <item x="34"/>
        <item x="131"/>
        <item x="31"/>
        <item x="32"/>
        <item x="130"/>
        <item x="29"/>
        <item x="28"/>
        <item x="159"/>
        <item x="38"/>
        <item x="157"/>
        <item x="39"/>
        <item x="156"/>
        <item x="37"/>
        <item x="170"/>
        <item x="42"/>
        <item x="163"/>
        <item x="43"/>
        <item x="44"/>
        <item x="154"/>
        <item x="155"/>
        <item x="150"/>
        <item x="153"/>
        <item x="149"/>
        <item x="151"/>
        <item x="144"/>
        <item x="140"/>
        <item x="139"/>
        <item x="141"/>
        <item x="137"/>
        <item x="138"/>
        <item x="142"/>
        <item x="143"/>
        <item x="160"/>
        <item x="162"/>
        <item x="226"/>
        <item x="227"/>
        <item x="228"/>
        <item x="225"/>
        <item x="230"/>
        <item x="229"/>
        <item x="231"/>
        <item x="232"/>
        <item x="234"/>
        <item x="235"/>
        <item x="233"/>
        <item x="237"/>
        <item x="51"/>
        <item x="48"/>
        <item x="46"/>
        <item x="49"/>
        <item x="45"/>
        <item x="183"/>
        <item x="195"/>
        <item x="53"/>
        <item x="54"/>
        <item x="200"/>
        <item x="59"/>
        <item x="216"/>
        <item x="217"/>
        <item x="221"/>
        <item x="222"/>
        <item x="218"/>
        <item x="223"/>
        <item x="219"/>
        <item x="220"/>
        <item x="214"/>
        <item x="215"/>
        <item x="213"/>
        <item x="65"/>
        <item x="146"/>
        <item x="147"/>
        <item x="165"/>
        <item x="166"/>
        <item x="167"/>
        <item m="1" x="256"/>
        <item m="1" x="248"/>
        <item x="127"/>
        <item x="192"/>
        <item x="224"/>
        <item x="206"/>
        <item x="92"/>
        <item x="96"/>
        <item x="101"/>
        <item x="125"/>
        <item x="121"/>
        <item m="1" x="250"/>
        <item x="175"/>
        <item m="1" x="251"/>
        <item m="1" x="253"/>
        <item x="76"/>
        <item x="74"/>
        <item x="7"/>
        <item m="1" x="244"/>
        <item m="1" x="243"/>
        <item x="2"/>
        <item x="0"/>
        <item x="1"/>
        <item m="1" x="249"/>
        <item m="1" x="246"/>
        <item x="82"/>
        <item x="81"/>
        <item x="13"/>
        <item x="15"/>
        <item x="14"/>
        <item x="104"/>
        <item x="103"/>
        <item x="105"/>
        <item x="52"/>
        <item x="113"/>
        <item x="112"/>
        <item x="84"/>
        <item x="72"/>
        <item x="17"/>
        <item x="12"/>
        <item x="86"/>
        <item x="10"/>
        <item x="11"/>
        <item x="22"/>
        <item x="110"/>
        <item x="102"/>
        <item m="1" x="255"/>
        <item x="18"/>
        <item x="8"/>
        <item x="80"/>
        <item x="19"/>
        <item x="20"/>
        <item x="23"/>
        <item x="25"/>
        <item x="24"/>
        <item x="111"/>
        <item m="1" x="252"/>
        <item x="205"/>
        <item x="209"/>
        <item x="33"/>
        <item x="30"/>
        <item x="36"/>
        <item x="40"/>
        <item x="158"/>
        <item x="169"/>
        <item x="41"/>
        <item x="171"/>
        <item x="152"/>
        <item x="148"/>
        <item x="135"/>
        <item x="134"/>
        <item x="136"/>
        <item x="161"/>
        <item x="172"/>
        <item x="173"/>
        <item x="56"/>
        <item x="63"/>
        <item x="210"/>
        <item m="1" x="254"/>
        <item x="145"/>
        <item x="164"/>
        <item x="236"/>
        <item x="185"/>
        <item x="47"/>
        <item x="50"/>
        <item x="184"/>
        <item x="88"/>
        <item x="191"/>
        <item x="193"/>
        <item x="189"/>
        <item x="187"/>
        <item x="196"/>
        <item x="203"/>
        <item x="202"/>
        <item x="201"/>
        <item x="60"/>
        <item x="57"/>
        <item x="58"/>
        <item x="61"/>
        <item x="62"/>
        <item x="204"/>
        <item x="168"/>
        <item x="55"/>
        <item m="1" x="245"/>
        <item x="124"/>
        <item x="181"/>
        <item x="9"/>
        <item x="64"/>
        <item x="114"/>
        <item x="85"/>
        <item x="106"/>
        <item x="66"/>
        <item x="79"/>
        <item x="87"/>
        <item x="89"/>
        <item x="107"/>
        <item x="109"/>
        <item x="115"/>
        <item x="174"/>
        <item x="176"/>
        <item x="177"/>
        <item x="178"/>
        <item x="179"/>
        <item x="182"/>
        <item x="190"/>
        <item x="194"/>
        <item x="197"/>
        <item x="198"/>
        <item x="199"/>
        <item x="211"/>
        <item x="212"/>
        <item x="238"/>
        <item x="239"/>
        <item x="240"/>
        <item x="241"/>
      </items>
    </pivotField>
    <pivotField compact="0" outline="0" showAll="0"/>
    <pivotField compact="0" outline="0" showAll="0"/>
    <pivotField compact="0" outline="0" showAll="0"/>
    <pivotField compact="0" outline="0" showAll="0"/>
    <pivotField compact="0" outline="0" showAll="0" defaultSubtotal="0">
      <items count="209">
        <item x="55"/>
        <item x="73"/>
        <item x="74"/>
        <item x="77"/>
        <item x="10"/>
        <item x="16"/>
        <item x="59"/>
        <item x="52"/>
        <item x="56"/>
        <item x="7"/>
        <item x="14"/>
        <item x="15"/>
        <item x="17"/>
        <item x="18"/>
        <item x="109"/>
        <item x="19"/>
        <item x="21"/>
        <item x="22"/>
        <item x="23"/>
        <item x="62"/>
        <item x="68"/>
        <item x="72"/>
        <item x="114"/>
        <item x="115"/>
        <item x="116"/>
        <item x="64"/>
        <item x="70"/>
        <item x="128"/>
        <item x="20"/>
        <item x="66"/>
        <item x="130"/>
        <item x="63"/>
        <item x="69"/>
        <item x="26"/>
        <item x="85"/>
        <item x="104"/>
        <item x="105"/>
        <item x="36"/>
        <item x="37"/>
        <item x="106"/>
        <item x="125"/>
        <item x="43"/>
        <item x="123"/>
        <item x="42"/>
        <item x="30"/>
        <item x="65"/>
        <item x="71"/>
        <item m="1" x="202"/>
        <item x="34"/>
        <item x="75"/>
        <item m="1" x="177"/>
        <item x="61"/>
        <item x="76"/>
        <item x="0"/>
        <item x="1"/>
        <item x="2"/>
        <item x="3"/>
        <item x="4"/>
        <item m="1" x="168"/>
        <item m="1" x="169"/>
        <item x="11"/>
        <item x="50"/>
        <item x="57"/>
        <item m="1" x="188"/>
        <item m="1" x="189"/>
        <item m="1" x="164"/>
        <item m="1" x="187"/>
        <item m="1" x="190"/>
        <item x="96"/>
        <item x="97"/>
        <item x="100"/>
        <item x="101"/>
        <item x="107"/>
        <item x="67"/>
        <item x="87"/>
        <item x="88"/>
        <item x="89"/>
        <item x="90"/>
        <item x="91"/>
        <item x="92"/>
        <item x="93"/>
        <item x="31"/>
        <item x="32"/>
        <item x="102"/>
        <item x="103"/>
        <item x="110"/>
        <item m="1" x="195"/>
        <item x="111"/>
        <item x="112"/>
        <item m="1" x="200"/>
        <item x="113"/>
        <item x="39"/>
        <item m="1" x="204"/>
        <item x="40"/>
        <item m="1" x="184"/>
        <item m="1" x="181"/>
        <item m="1" x="179"/>
        <item x="129"/>
        <item x="131"/>
        <item x="132"/>
        <item x="82"/>
        <item m="1" x="172"/>
        <item x="81"/>
        <item x="80"/>
        <item x="84"/>
        <item x="83"/>
        <item m="1" x="165"/>
        <item x="28"/>
        <item x="29"/>
        <item x="41"/>
        <item x="45"/>
        <item x="46"/>
        <item x="126"/>
        <item x="124"/>
        <item x="48"/>
        <item x="44"/>
        <item x="47"/>
        <item m="1" x="191"/>
        <item m="1" x="192"/>
        <item m="1" x="193"/>
        <item m="1" x="174"/>
        <item m="1" x="176"/>
        <item m="1" x="178"/>
        <item m="1" x="158"/>
        <item m="1" x="160"/>
        <item m="1" x="207"/>
        <item m="1" x="208"/>
        <item m="1" x="180"/>
        <item m="1" x="182"/>
        <item m="1" x="183"/>
        <item m="1" x="161"/>
        <item m="1" x="162"/>
        <item m="1" x="163"/>
        <item m="1" x="197"/>
        <item m="1" x="198"/>
        <item m="1" x="199"/>
        <item m="1" x="201"/>
        <item m="1" x="166"/>
        <item m="1" x="185"/>
        <item m="1" x="203"/>
        <item m="1" x="167"/>
        <item m="1" x="186"/>
        <item m="1" x="170"/>
        <item m="1" x="194"/>
        <item m="1" x="171"/>
        <item m="1" x="206"/>
        <item m="1" x="205"/>
        <item m="1" x="196"/>
        <item x="108"/>
        <item x="79"/>
        <item m="1" x="159"/>
        <item m="1" x="173"/>
        <item x="78"/>
        <item x="5"/>
        <item m="1" x="175"/>
        <item x="24"/>
        <item x="86"/>
        <item x="60"/>
        <item x="53"/>
        <item x="58"/>
        <item x="35"/>
        <item x="6"/>
        <item x="8"/>
        <item x="9"/>
        <item x="12"/>
        <item x="13"/>
        <item x="25"/>
        <item x="27"/>
        <item x="33"/>
        <item x="38"/>
        <item x="49"/>
        <item x="51"/>
        <item x="54"/>
        <item x="94"/>
        <item x="95"/>
        <item x="98"/>
        <item x="99"/>
        <item x="117"/>
        <item x="118"/>
        <item x="119"/>
        <item x="120"/>
        <item x="121"/>
        <item x="122"/>
        <item x="127"/>
        <item x="133"/>
        <item x="134"/>
        <item x="135"/>
        <item x="136"/>
        <item x="137"/>
        <item x="138"/>
        <item x="139"/>
        <item x="140"/>
        <item x="141"/>
        <item x="142"/>
        <item x="143"/>
        <item x="144"/>
        <item x="145"/>
        <item x="146"/>
        <item x="147"/>
        <item x="148"/>
        <item x="149"/>
        <item x="150"/>
        <item x="151"/>
        <item x="152"/>
        <item x="153"/>
        <item x="154"/>
        <item x="155"/>
        <item x="156"/>
        <item x="157"/>
      </items>
    </pivotField>
    <pivotField compact="0" outline="0" showAll="0" defaultSubtotal="0">
      <items count="3">
        <item x="1"/>
        <item x="0"/>
        <item sd="0" m="1" x="2"/>
      </items>
    </pivotField>
    <pivotField axis="axisRow" compact="0" outline="0" showAll="0">
      <items count="110">
        <item sd="0" x="57"/>
        <item sd="0" x="65"/>
        <item sd="0" x="64"/>
        <item sd="0" x="7"/>
        <item sd="0" x="23"/>
        <item sd="0" x="5"/>
        <item sd="0" x="1"/>
        <item sd="0" x="50"/>
        <item sd="0" x="45"/>
        <item sd="0" x="3"/>
        <item sd="0" x="46"/>
        <item sd="0" x="56"/>
        <item sd="0" x="55"/>
        <item sd="0" x="8"/>
        <item x="34"/>
        <item sd="0" x="44"/>
        <item sd="0" x="31"/>
        <item sd="0" x="74"/>
        <item sd="0" x="41"/>
        <item sd="0" x="24"/>
        <item sd="0" x="28"/>
        <item sd="0" x="25"/>
        <item sd="0" x="26"/>
        <item sd="0" x="68"/>
        <item sd="0" x="69"/>
        <item sd="0" x="33"/>
        <item sd="0" x="12"/>
        <item sd="0" x="75"/>
        <item sd="0" x="27"/>
        <item sd="0" x="30"/>
        <item sd="0" x="77"/>
        <item sd="0" x="53"/>
        <item sd="0" x="78"/>
        <item sd="0" x="72"/>
        <item sd="0" x="71"/>
        <item sd="0" x="70"/>
        <item sd="0" x="73"/>
        <item sd="0" x="21"/>
        <item sd="0" x="15"/>
        <item sd="0" x="67"/>
        <item sd="0" x="39"/>
        <item sd="0" x="37"/>
        <item sd="0" x="54"/>
        <item sd="0" x="35"/>
        <item sd="0" x="0"/>
        <item sd="0" x="36"/>
        <item sd="0" x="62"/>
        <item sd="0" x="38"/>
        <item sd="0" x="40"/>
        <item sd="0" x="18"/>
        <item sd="0" x="22"/>
        <item sd="0" x="48"/>
        <item sd="0" x="49"/>
        <item sd="0" x="60"/>
        <item sd="0" x="11"/>
        <item sd="0" x="4"/>
        <item sd="0" x="9"/>
        <item sd="0" x="6"/>
        <item sd="0" x="63"/>
        <item sd="0" x="19"/>
        <item sd="0" x="79"/>
        <item sd="0" x="32"/>
        <item sd="0" x="42"/>
        <item sd="0" x="43"/>
        <item sd="0" x="2"/>
        <item sd="0" x="51"/>
        <item sd="0" x="47"/>
        <item sd="0" x="13"/>
        <item sd="0" x="59"/>
        <item sd="0" x="52"/>
        <item sd="0" x="20"/>
        <item sd="0" x="17"/>
        <item sd="0" x="14"/>
        <item sd="0" x="16"/>
        <item sd="0" x="10"/>
        <item sd="0" x="29"/>
        <item m="1" x="96"/>
        <item sd="0" x="76"/>
        <item m="1" x="103"/>
        <item m="1" x="106"/>
        <item m="1" x="107"/>
        <item sd="0" x="61"/>
        <item sd="0" x="66"/>
        <item x="81"/>
        <item m="1" x="102"/>
        <item sd="0" x="80"/>
        <item m="1" x="101"/>
        <item m="1" x="105"/>
        <item m="1" x="93"/>
        <item m="1" x="95"/>
        <item m="1" x="100"/>
        <item m="1" x="104"/>
        <item sd="0" x="82"/>
        <item sd="0" x="83"/>
        <item m="1" x="98"/>
        <item sd="0" x="85"/>
        <item sd="0" x="86"/>
        <item m="1" x="97"/>
        <item sd="0" x="88"/>
        <item m="1" x="94"/>
        <item m="1" x="108"/>
        <item sd="0" x="91"/>
        <item m="1" x="99"/>
        <item x="58"/>
        <item sd="0" x="84"/>
        <item sd="0" x="87"/>
        <item sd="0" x="89"/>
        <item sd="0" x="90"/>
        <item sd="0" x="92"/>
        <item t="default"/>
      </items>
    </pivotField>
    <pivotField axis="axisCol" compact="0" outline="0" showAll="0" defaultSubtotal="0">
      <items count="10">
        <item x="4"/>
        <item x="0"/>
        <item x="1"/>
        <item x="2"/>
        <item x="3"/>
        <item h="1" m="1" x="9"/>
        <item x="8"/>
        <item h="1" x="6"/>
        <item h="1" x="7"/>
        <item h="1" x="5"/>
      </items>
    </pivotField>
    <pivotField axis="axisCol" compact="0" outline="0" showAll="0" sortType="ascending" defaultSubtotal="0">
      <items count="8">
        <item x="6"/>
        <item x="3"/>
        <item x="1"/>
        <item x="0"/>
        <item x="2"/>
        <item x="4"/>
        <item x="7"/>
        <item x="5"/>
      </items>
    </pivotField>
    <pivotField compact="0" outline="0" showAll="0" sortType="ascending" defaultSubtotal="0">
      <items count="46">
        <item x="36"/>
        <item x="33"/>
        <item x="20"/>
        <item x="22"/>
        <item x="44"/>
        <item x="45"/>
        <item x="39"/>
        <item x="11"/>
        <item x="2"/>
        <item x="17"/>
        <item x="32"/>
        <item x="6"/>
        <item x="35"/>
        <item x="9"/>
        <item x="30"/>
        <item x="31"/>
        <item x="3"/>
        <item x="4"/>
        <item x="8"/>
        <item x="23"/>
        <item x="24"/>
        <item x="7"/>
        <item x="1"/>
        <item x="13"/>
        <item x="14"/>
        <item x="29"/>
        <item x="10"/>
        <item x="18"/>
        <item x="19"/>
        <item x="40"/>
        <item x="28"/>
        <item x="5"/>
        <item x="21"/>
        <item x="25"/>
        <item x="16"/>
        <item x="12"/>
        <item x="27"/>
        <item x="0"/>
        <item x="15"/>
        <item x="26"/>
        <item x="38"/>
        <item x="43"/>
        <item x="34"/>
        <item x="37"/>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axis="axisRow" compact="0" outline="0" showAll="0" defaultSubtotal="0">
      <items count="11">
        <item x="3"/>
        <item x="0"/>
        <item x="2"/>
        <item x="1"/>
        <item x="7"/>
        <item x="5"/>
        <item sd="0" x="9"/>
        <item sd="0" x="6"/>
        <item sd="0" x="8"/>
        <item sd="0" x="4"/>
        <item sd="0" m="1" x="10"/>
      </items>
    </pivotField>
    <pivotField compact="0" outline="0" showAll="0" defaultSubtotal="0">
      <items count="5">
        <item x="0"/>
        <item x="2"/>
        <item x="1"/>
        <item x="3"/>
        <item x="4"/>
      </items>
    </pivotField>
    <pivotField axis="axisRow" compact="0" outline="0" showAll="0">
      <items count="7">
        <item x="1"/>
        <item x="3"/>
        <item x="0"/>
        <item x="4"/>
        <item x="2"/>
        <item x="5"/>
        <item t="default"/>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3">
    <field x="26"/>
    <field x="24"/>
    <field x="14"/>
  </rowFields>
  <rowItems count="90">
    <i>
      <x/>
      <x/>
      <x v="14"/>
    </i>
    <i r="2">
      <x v="20"/>
    </i>
    <i r="2">
      <x v="23"/>
    </i>
    <i r="2">
      <x v="24"/>
    </i>
    <i r="2">
      <x v="25"/>
    </i>
    <i r="2">
      <x v="27"/>
    </i>
    <i r="2">
      <x v="28"/>
    </i>
    <i r="2">
      <x v="29"/>
    </i>
    <i r="2">
      <x v="61"/>
    </i>
    <i r="2">
      <x v="62"/>
    </i>
    <i r="2">
      <x v="63"/>
    </i>
    <i r="2">
      <x v="75"/>
    </i>
    <i r="1">
      <x v="1"/>
      <x v="31"/>
    </i>
    <i r="2">
      <x v="40"/>
    </i>
    <i r="2">
      <x v="41"/>
    </i>
    <i r="2">
      <x v="59"/>
    </i>
    <i r="1">
      <x v="2"/>
      <x v="42"/>
    </i>
    <i r="2">
      <x v="47"/>
    </i>
    <i r="2">
      <x v="48"/>
    </i>
    <i r="2">
      <x v="49"/>
    </i>
    <i r="2">
      <x v="50"/>
    </i>
    <i r="2">
      <x v="51"/>
    </i>
    <i r="2">
      <x v="52"/>
    </i>
    <i r="2">
      <x v="56"/>
    </i>
    <i r="2">
      <x v="57"/>
    </i>
    <i r="1">
      <x v="3"/>
      <x v="7"/>
    </i>
    <i r="2">
      <x v="8"/>
    </i>
    <i r="2">
      <x v="9"/>
    </i>
    <i r="2">
      <x v="10"/>
    </i>
    <i r="2">
      <x v="11"/>
    </i>
    <i r="2">
      <x v="12"/>
    </i>
    <i r="2">
      <x v="58"/>
    </i>
    <i r="2">
      <x v="64"/>
    </i>
    <i r="2">
      <x v="65"/>
    </i>
    <i r="2">
      <x v="66"/>
    </i>
    <i r="2">
      <x v="67"/>
    </i>
    <i r="2">
      <x v="68"/>
    </i>
    <i r="2">
      <x v="73"/>
    </i>
    <i r="2">
      <x v="74"/>
    </i>
    <i r="1">
      <x v="5"/>
      <x v="39"/>
    </i>
    <i t="default">
      <x/>
    </i>
    <i>
      <x v="1"/>
      <x v="4"/>
      <x v="85"/>
    </i>
    <i r="1">
      <x v="5"/>
      <x v="81"/>
    </i>
    <i r="2">
      <x v="82"/>
    </i>
    <i t="default">
      <x v="1"/>
    </i>
    <i>
      <x v="2"/>
      <x/>
      <x v="15"/>
    </i>
    <i r="2">
      <x v="16"/>
    </i>
    <i r="2">
      <x v="17"/>
    </i>
    <i r="2">
      <x v="18"/>
    </i>
    <i r="2">
      <x v="19"/>
    </i>
    <i r="2">
      <x v="21"/>
    </i>
    <i r="2">
      <x v="22"/>
    </i>
    <i r="2">
      <x v="30"/>
    </i>
    <i r="2">
      <x v="32"/>
    </i>
    <i r="2">
      <x v="33"/>
    </i>
    <i r="2">
      <x v="34"/>
    </i>
    <i r="2">
      <x v="35"/>
    </i>
    <i r="2">
      <x v="36"/>
    </i>
    <i r="1">
      <x v="1"/>
      <x v="43"/>
    </i>
    <i r="2">
      <x v="44"/>
    </i>
    <i r="2">
      <x v="45"/>
    </i>
    <i r="2">
      <x v="60"/>
    </i>
    <i r="1">
      <x v="2"/>
      <x/>
    </i>
    <i r="2">
      <x v="26"/>
    </i>
    <i r="2">
      <x v="46"/>
    </i>
    <i r="2">
      <x v="53"/>
    </i>
    <i r="2">
      <x v="54"/>
    </i>
    <i r="2">
      <x v="55"/>
    </i>
    <i r="1">
      <x v="3"/>
      <x v="1"/>
    </i>
    <i r="2">
      <x v="2"/>
    </i>
    <i r="2">
      <x v="3"/>
    </i>
    <i r="2">
      <x v="4"/>
    </i>
    <i r="2">
      <x v="5"/>
    </i>
    <i r="2">
      <x v="6"/>
    </i>
    <i r="2">
      <x v="13"/>
    </i>
    <i r="2">
      <x v="37"/>
    </i>
    <i r="2">
      <x v="38"/>
    </i>
    <i r="2">
      <x v="69"/>
    </i>
    <i r="2">
      <x v="70"/>
    </i>
    <i r="2">
      <x v="71"/>
    </i>
    <i r="2">
      <x v="72"/>
    </i>
    <i t="default">
      <x v="2"/>
    </i>
    <i>
      <x v="3"/>
      <x v="7"/>
    </i>
    <i r="1">
      <x v="8"/>
    </i>
    <i t="default">
      <x v="3"/>
    </i>
    <i>
      <x v="4"/>
      <x v="9"/>
    </i>
    <i t="default">
      <x v="4"/>
    </i>
    <i>
      <x v="5"/>
      <x v="6"/>
    </i>
    <i t="default">
      <x v="5"/>
    </i>
    <i t="grand">
      <x/>
    </i>
  </rowItems>
  <colFields count="2">
    <field x="15"/>
    <field x="16"/>
  </colFields>
  <colItems count="33">
    <i>
      <x/>
      <x v="1"/>
    </i>
    <i r="1">
      <x v="2"/>
    </i>
    <i r="1">
      <x v="3"/>
    </i>
    <i r="1">
      <x v="4"/>
    </i>
    <i r="1">
      <x v="5"/>
    </i>
    <i r="1">
      <x v="6"/>
    </i>
    <i>
      <x v="1"/>
      <x v="1"/>
    </i>
    <i r="1">
      <x v="2"/>
    </i>
    <i r="1">
      <x v="3"/>
    </i>
    <i r="1">
      <x v="4"/>
    </i>
    <i r="1">
      <x v="5"/>
    </i>
    <i>
      <x v="2"/>
      <x/>
    </i>
    <i r="1">
      <x v="1"/>
    </i>
    <i r="1">
      <x v="2"/>
    </i>
    <i r="1">
      <x v="3"/>
    </i>
    <i r="1">
      <x v="4"/>
    </i>
    <i r="1">
      <x v="5"/>
    </i>
    <i r="1">
      <x v="6"/>
    </i>
    <i>
      <x v="3"/>
      <x/>
    </i>
    <i r="1">
      <x v="1"/>
    </i>
    <i r="1">
      <x v="2"/>
    </i>
    <i r="1">
      <x v="3"/>
    </i>
    <i r="1">
      <x v="4"/>
    </i>
    <i r="1">
      <x v="5"/>
    </i>
    <i>
      <x v="4"/>
      <x/>
    </i>
    <i r="1">
      <x v="1"/>
    </i>
    <i r="1">
      <x v="2"/>
    </i>
    <i r="1">
      <x v="3"/>
    </i>
    <i r="1">
      <x v="4"/>
    </i>
    <i>
      <x v="6"/>
      <x v="1"/>
    </i>
    <i r="1">
      <x v="2"/>
    </i>
    <i r="1">
      <x v="3"/>
    </i>
    <i t="grand">
      <x/>
    </i>
  </colItems>
  <dataFields count="1">
    <dataField name="合計 / 授業担当コマ数" fld="44" baseField="23" baseItem="0"/>
  </dataFields>
  <pivotTableStyleInfo showRowHeaders="1" showColHeaders="1" showRowStripes="0" showColStripes="0" showLastColumn="1"/>
</pivotTableDefinition>
</file>

<file path=xl/pivotTables/pivotTable9.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colGrandTotals="0" itemPrintTitles="1" createdVersion="5" indent="0" compact="0" compactData="0" gridDropZones="1" multipleFieldFilters="0">
  <location ref="A4:AB404" firstHeaderRow="1" firstDataRow="3" firstDataCol="4" rowPageCount="1" colPageCount="1"/>
  <pivotFields count="52">
    <pivotField compact="0" outline="0" showAll="0"/>
    <pivotField compact="0" outline="0" showAll="0"/>
    <pivotField axis="axisRow" compact="0" outline="0" multipleItemSelectionAllowed="1" showAll="0">
      <items count="79">
        <item m="1" x="74"/>
        <item x="54"/>
        <item x="57"/>
        <item x="25"/>
        <item x="61"/>
        <item m="1" x="76"/>
        <item x="26"/>
        <item x="62"/>
        <item m="1" x="73"/>
        <item x="27"/>
        <item x="28"/>
        <item x="30"/>
        <item x="63"/>
        <item x="0"/>
        <item x="1"/>
        <item x="2"/>
        <item x="3"/>
        <item x="4"/>
        <item x="53"/>
        <item x="10"/>
        <item x="11"/>
        <item x="16"/>
        <item x="31"/>
        <item x="6"/>
        <item x="32"/>
        <item x="33"/>
        <item x="34"/>
        <item x="35"/>
        <item x="56"/>
        <item x="36"/>
        <item x="12"/>
        <item x="55"/>
        <item m="1" x="77"/>
        <item x="13"/>
        <item x="7"/>
        <item x="8"/>
        <item x="9"/>
        <item x="14"/>
        <item x="15"/>
        <item x="17"/>
        <item x="18"/>
        <item x="64"/>
        <item x="65"/>
        <item x="66"/>
        <item x="19"/>
        <item x="21"/>
        <item x="22"/>
        <item x="23"/>
        <item x="37"/>
        <item x="59"/>
        <item x="38"/>
        <item x="58"/>
        <item x="39"/>
        <item x="40"/>
        <item x="41"/>
        <item x="42"/>
        <item x="43"/>
        <item x="68"/>
        <item x="69"/>
        <item x="20"/>
        <item x="44"/>
        <item x="70"/>
        <item x="71"/>
        <item x="45"/>
        <item x="46"/>
        <item x="47"/>
        <item x="72"/>
        <item x="49"/>
        <item x="51"/>
        <item x="60"/>
        <item m="1" x="75"/>
        <item x="5"/>
        <item x="24"/>
        <item x="29"/>
        <item x="48"/>
        <item x="50"/>
        <item x="52"/>
        <item x="67"/>
        <item t="default"/>
      </items>
    </pivotField>
    <pivotField axis="axisRow" compact="0" outline="0" showAll="0">
      <items count="11">
        <item x="2"/>
        <item x="3"/>
        <item x="1"/>
        <item x="0"/>
        <item sd="0" m="1" x="9"/>
        <item x="6"/>
        <item x="4"/>
        <item x="5"/>
        <item x="7"/>
        <item x="8"/>
        <item t="default" sd="0"/>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axis="axisPage" compact="0" outline="0" showAll="0" defaultSubtotal="0">
      <items count="3">
        <item m="1" x="2"/>
        <item x="0"/>
        <item x="1"/>
      </items>
    </pivotField>
    <pivotField compact="0" outline="0" showAll="0" defaultSubtotal="0"/>
    <pivotField axis="axisCol" compact="0" outline="0" showAll="0" defaultSubtotal="0">
      <items count="10">
        <item x="4"/>
        <item x="0"/>
        <item x="1"/>
        <item x="2"/>
        <item x="3"/>
        <item h="1" m="1" x="9"/>
        <item h="1" x="8"/>
        <item h="1" x="6"/>
        <item h="1" x="7"/>
        <item h="1" x="5"/>
      </items>
    </pivotField>
    <pivotField axis="axisCol" compact="0" outline="0" showAll="0" sortType="ascending" defaultSubtotal="0">
      <items count="8">
        <item h="1" x="6"/>
        <item x="3"/>
        <item x="1"/>
        <item x="0"/>
        <item x="2"/>
        <item x="4"/>
        <item h="1" x="7"/>
        <item h="1" x="5"/>
      </items>
    </pivotField>
    <pivotField compact="0" outline="0" showAll="0" sortType="ascending" defaultSubtotal="0"/>
    <pivotField compact="0" outline="0" showAll="0" defaultSubtotal="0"/>
    <pivotField compact="0" outline="0" showAll="0" defaultSubtotal="0"/>
    <pivotField axis="axisRow" compact="0" outline="0" showAll="0" defaultSubtotal="0">
      <items count="6">
        <item x="3"/>
        <item x="2"/>
        <item x="1"/>
        <item x="0"/>
        <item x="5"/>
        <item x="4"/>
      </items>
    </pivotField>
    <pivotField axis="axisRow" compact="0" outline="0" showAll="0" sortType="descending" defaultSubtotal="0">
      <items count="8">
        <item sd="0" x="7"/>
        <item sd="0" x="5"/>
        <item sd="0" x="4"/>
        <item sd="0" x="0"/>
        <item sd="0" x="1"/>
        <item sd="0" x="2"/>
        <item sd="0" x="3"/>
        <item sd="0" x="6"/>
      </items>
    </pivotField>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4">
    <field x="3"/>
    <field x="2"/>
    <field x="20"/>
    <field x="21"/>
  </rowFields>
  <rowItems count="398">
    <i>
      <x/>
      <x v="2"/>
      <x v="1"/>
      <x v="5"/>
    </i>
    <i r="2">
      <x v="2"/>
      <x v="4"/>
    </i>
    <i r="2">
      <x v="3"/>
      <x v="4"/>
    </i>
    <i r="3">
      <x v="5"/>
    </i>
    <i r="3">
      <x v="6"/>
    </i>
    <i t="default" r="1">
      <x v="2"/>
    </i>
    <i r="1">
      <x v="44"/>
      <x v="1"/>
      <x v="5"/>
    </i>
    <i r="2">
      <x v="2"/>
      <x v="5"/>
    </i>
    <i r="2">
      <x v="3"/>
      <x v="1"/>
    </i>
    <i r="3">
      <x v="2"/>
    </i>
    <i r="3">
      <x v="4"/>
    </i>
    <i r="3">
      <x v="5"/>
    </i>
    <i r="3">
      <x v="6"/>
    </i>
    <i t="default" r="1">
      <x v="44"/>
    </i>
    <i r="1">
      <x v="45"/>
      <x v="1"/>
      <x v="5"/>
    </i>
    <i r="2">
      <x v="3"/>
      <x v="2"/>
    </i>
    <i r="3">
      <x v="4"/>
    </i>
    <i r="3">
      <x v="5"/>
    </i>
    <i t="default" r="1">
      <x v="45"/>
    </i>
    <i r="1">
      <x v="46"/>
      <x v="1"/>
      <x v="4"/>
    </i>
    <i r="3">
      <x v="5"/>
    </i>
    <i r="2">
      <x v="2"/>
      <x v="5"/>
    </i>
    <i r="2">
      <x v="3"/>
      <x v="2"/>
    </i>
    <i r="3">
      <x v="3"/>
    </i>
    <i r="3">
      <x v="4"/>
    </i>
    <i t="default" r="1">
      <x v="46"/>
    </i>
    <i r="1">
      <x v="47"/>
      <x v="2"/>
      <x v="5"/>
    </i>
    <i r="2">
      <x v="3"/>
      <x v="2"/>
    </i>
    <i r="3">
      <x v="3"/>
    </i>
    <i r="3">
      <x v="5"/>
    </i>
    <i t="default" r="1">
      <x v="47"/>
    </i>
    <i r="1">
      <x v="48"/>
      <x v="1"/>
      <x v="5"/>
    </i>
    <i r="2">
      <x v="3"/>
      <x v="1"/>
    </i>
    <i r="3">
      <x v="2"/>
    </i>
    <i r="3">
      <x v="3"/>
    </i>
    <i r="3">
      <x v="5"/>
    </i>
    <i r="3">
      <x v="6"/>
    </i>
    <i t="default" r="1">
      <x v="48"/>
    </i>
    <i r="1">
      <x v="49"/>
      <x v="1"/>
      <x v="5"/>
    </i>
    <i r="2">
      <x v="2"/>
      <x v="4"/>
    </i>
    <i r="2">
      <x v="3"/>
      <x v="2"/>
    </i>
    <i r="3">
      <x v="4"/>
    </i>
    <i r="3">
      <x v="6"/>
    </i>
    <i t="default" r="1">
      <x v="49"/>
    </i>
    <i r="1">
      <x v="50"/>
      <x v="1"/>
      <x v="5"/>
    </i>
    <i r="2">
      <x v="3"/>
      <x v="1"/>
    </i>
    <i r="3">
      <x v="2"/>
    </i>
    <i r="3">
      <x v="3"/>
    </i>
    <i r="3">
      <x v="5"/>
    </i>
    <i r="3">
      <x v="6"/>
    </i>
    <i t="default" r="1">
      <x v="50"/>
    </i>
    <i r="1">
      <x v="52"/>
      <x v="1"/>
      <x v="4"/>
    </i>
    <i r="2">
      <x v="3"/>
      <x v="2"/>
    </i>
    <i r="3">
      <x v="4"/>
    </i>
    <i r="2">
      <x v="5"/>
      <x v="7"/>
    </i>
    <i t="default" r="1">
      <x v="52"/>
    </i>
    <i r="1">
      <x v="53"/>
      <x v="1"/>
      <x v="5"/>
    </i>
    <i r="2">
      <x v="2"/>
      <x v="5"/>
    </i>
    <i r="2">
      <x v="3"/>
      <x v="2"/>
    </i>
    <i r="3">
      <x v="4"/>
    </i>
    <i r="3">
      <x v="5"/>
    </i>
    <i r="2">
      <x v="5"/>
      <x v="7"/>
    </i>
    <i t="default" r="1">
      <x v="53"/>
    </i>
    <i r="1">
      <x v="54"/>
      <x v="1"/>
      <x v="5"/>
    </i>
    <i r="2">
      <x v="3"/>
      <x v="1"/>
    </i>
    <i r="3">
      <x v="2"/>
    </i>
    <i r="3">
      <x v="3"/>
    </i>
    <i r="3">
      <x v="5"/>
    </i>
    <i r="3">
      <x v="6"/>
    </i>
    <i t="default" r="1">
      <x v="54"/>
    </i>
    <i r="1">
      <x v="55"/>
      <x v="1"/>
      <x v="4"/>
    </i>
    <i r="3">
      <x v="5"/>
    </i>
    <i r="2">
      <x v="3"/>
      <x v="2"/>
    </i>
    <i r="3">
      <x v="3"/>
    </i>
    <i r="3">
      <x v="4"/>
    </i>
    <i r="3">
      <x v="5"/>
    </i>
    <i t="default" r="1">
      <x v="55"/>
    </i>
    <i r="1">
      <x v="56"/>
      <x v="1"/>
      <x v="5"/>
    </i>
    <i r="2">
      <x v="2"/>
      <x v="5"/>
    </i>
    <i r="2">
      <x v="3"/>
      <x v="1"/>
    </i>
    <i r="3">
      <x v="2"/>
    </i>
    <i r="3">
      <x v="3"/>
    </i>
    <i r="3">
      <x v="4"/>
    </i>
    <i t="default" r="1">
      <x v="56"/>
    </i>
    <i r="1">
      <x v="59"/>
      <x v="1"/>
      <x v="5"/>
    </i>
    <i r="2">
      <x v="3"/>
      <x v="1"/>
    </i>
    <i r="3">
      <x v="2"/>
    </i>
    <i r="3">
      <x v="4"/>
    </i>
    <i r="3">
      <x v="5"/>
    </i>
    <i r="3">
      <x v="6"/>
    </i>
    <i t="default" r="1">
      <x v="59"/>
    </i>
    <i r="1">
      <x v="60"/>
      <x v="1"/>
      <x v="4"/>
    </i>
    <i r="3">
      <x v="5"/>
    </i>
    <i r="2">
      <x v="3"/>
      <x v="2"/>
    </i>
    <i r="3">
      <x v="3"/>
    </i>
    <i r="3">
      <x v="4"/>
    </i>
    <i r="3">
      <x v="5"/>
    </i>
    <i t="default" r="1">
      <x v="60"/>
    </i>
    <i r="1">
      <x v="63"/>
      <x v="1"/>
      <x v="5"/>
    </i>
    <i r="2">
      <x v="3"/>
      <x v="1"/>
    </i>
    <i r="3">
      <x v="2"/>
    </i>
    <i r="3">
      <x v="3"/>
    </i>
    <i r="3">
      <x v="5"/>
    </i>
    <i r="3">
      <x v="6"/>
    </i>
    <i t="default" r="1">
      <x v="63"/>
    </i>
    <i r="1">
      <x v="64"/>
      <x v="1"/>
      <x v="4"/>
    </i>
    <i r="3">
      <x v="5"/>
    </i>
    <i r="2">
      <x v="3"/>
      <x v="2"/>
    </i>
    <i r="3">
      <x v="3"/>
    </i>
    <i r="3">
      <x v="4"/>
    </i>
    <i r="3">
      <x v="5"/>
    </i>
    <i t="default" r="1">
      <x v="64"/>
    </i>
    <i r="1">
      <x v="65"/>
      <x v="1"/>
      <x v="5"/>
    </i>
    <i r="2">
      <x v="2"/>
      <x v="5"/>
    </i>
    <i r="2">
      <x v="3"/>
      <x v="2"/>
    </i>
    <i r="3">
      <x v="3"/>
    </i>
    <i r="3">
      <x v="5"/>
    </i>
    <i r="3">
      <x v="6"/>
    </i>
    <i t="default" r="1">
      <x v="65"/>
    </i>
    <i r="1">
      <x v="68"/>
      <x v="1"/>
      <x v="4"/>
    </i>
    <i r="3">
      <x v="5"/>
    </i>
    <i r="2">
      <x v="3"/>
      <x v="1"/>
    </i>
    <i r="3">
      <x v="2"/>
    </i>
    <i r="3">
      <x v="4"/>
    </i>
    <i t="default" r="1">
      <x v="68"/>
    </i>
    <i r="1">
      <x v="69"/>
      <x v="1"/>
      <x v="5"/>
    </i>
    <i r="2">
      <x v="2"/>
      <x v="4"/>
    </i>
    <i r="3">
      <x v="5"/>
    </i>
    <i r="2">
      <x v="3"/>
      <x v="1"/>
    </i>
    <i r="3">
      <x v="2"/>
    </i>
    <i r="3">
      <x v="3"/>
    </i>
    <i r="3">
      <x v="4"/>
    </i>
    <i t="default" r="1">
      <x v="69"/>
    </i>
    <i t="default">
      <x/>
    </i>
    <i>
      <x v="1"/>
      <x v="3"/>
      <x v="1"/>
      <x v="5"/>
    </i>
    <i r="2">
      <x v="2"/>
      <x v="3"/>
    </i>
    <i r="3">
      <x v="5"/>
    </i>
    <i r="2">
      <x v="3"/>
      <x v="6"/>
    </i>
    <i t="default" r="1">
      <x v="3"/>
    </i>
    <i r="1">
      <x v="4"/>
      <x v="2"/>
      <x v="3"/>
    </i>
    <i r="3">
      <x v="4"/>
    </i>
    <i r="3">
      <x v="5"/>
    </i>
    <i r="2">
      <x v="3"/>
      <x v="6"/>
    </i>
    <i t="default" r="1">
      <x v="4"/>
    </i>
    <i r="1">
      <x v="9"/>
      <x v="1"/>
      <x v="5"/>
    </i>
    <i r="2">
      <x v="2"/>
      <x v="3"/>
    </i>
    <i r="3">
      <x v="4"/>
    </i>
    <i r="3">
      <x v="5"/>
    </i>
    <i t="default" r="1">
      <x v="9"/>
    </i>
    <i r="1">
      <x v="10"/>
      <x v="2"/>
      <x v="4"/>
    </i>
    <i r="3">
      <x v="5"/>
    </i>
    <i r="2">
      <x v="3"/>
      <x v="6"/>
    </i>
    <i t="default" r="1">
      <x v="10"/>
    </i>
    <i r="1">
      <x v="67"/>
      <x v="2"/>
      <x v="4"/>
    </i>
    <i r="3">
      <x v="5"/>
    </i>
    <i r="2">
      <x v="3"/>
      <x v="6"/>
    </i>
    <i t="default" r="1">
      <x v="67"/>
    </i>
    <i r="1">
      <x v="74"/>
      <x v="1"/>
      <x v="5"/>
    </i>
    <i r="2">
      <x v="2"/>
      <x v="3"/>
    </i>
    <i r="3">
      <x v="5"/>
    </i>
    <i t="default" r="1">
      <x v="74"/>
    </i>
    <i r="1">
      <x v="75"/>
      <x v="1"/>
      <x v="5"/>
    </i>
    <i r="2">
      <x v="2"/>
      <x v="3"/>
    </i>
    <i r="3">
      <x v="5"/>
    </i>
    <i t="default" r="1">
      <x v="75"/>
    </i>
    <i t="default">
      <x v="1"/>
    </i>
    <i>
      <x v="2"/>
      <x v="1"/>
      <x v="1"/>
      <x v="5"/>
    </i>
    <i r="2">
      <x v="2"/>
      <x v="3"/>
    </i>
    <i r="3">
      <x v="4"/>
    </i>
    <i r="3">
      <x v="6"/>
    </i>
    <i r="2">
      <x v="3"/>
      <x v="4"/>
    </i>
    <i t="default" r="1">
      <x v="1"/>
    </i>
    <i r="1">
      <x v="6"/>
      <x v="1"/>
      <x v="4"/>
    </i>
    <i r="3">
      <x v="5"/>
    </i>
    <i r="2">
      <x v="2"/>
      <x v="3"/>
    </i>
    <i r="3">
      <x v="5"/>
    </i>
    <i r="3">
      <x v="6"/>
    </i>
    <i t="default" r="1">
      <x v="6"/>
    </i>
    <i r="1">
      <x v="7"/>
      <x v="1"/>
      <x v="4"/>
    </i>
    <i r="2">
      <x v="2"/>
      <x v="4"/>
    </i>
    <i t="default" r="1">
      <x v="7"/>
    </i>
    <i r="1">
      <x v="11"/>
      <x v="1"/>
      <x v="4"/>
    </i>
    <i r="3">
      <x v="5"/>
    </i>
    <i r="2">
      <x v="2"/>
      <x v="3"/>
    </i>
    <i r="3">
      <x v="5"/>
    </i>
    <i r="3">
      <x v="6"/>
    </i>
    <i t="default" r="1">
      <x v="11"/>
    </i>
    <i r="1">
      <x v="12"/>
      <x v="1"/>
      <x v="4"/>
    </i>
    <i r="2">
      <x v="2"/>
      <x v="4"/>
    </i>
    <i t="default" r="1">
      <x v="12"/>
    </i>
    <i r="1">
      <x v="18"/>
      <x v="1"/>
      <x v="4"/>
    </i>
    <i r="2">
      <x v="2"/>
      <x v="5"/>
    </i>
    <i r="3">
      <x v="6"/>
    </i>
    <i t="default" r="1">
      <x v="18"/>
    </i>
    <i r="1">
      <x v="71"/>
      <x v="1"/>
      <x v="4"/>
    </i>
    <i r="3">
      <x v="5"/>
    </i>
    <i r="2">
      <x v="2"/>
      <x v="3"/>
    </i>
    <i r="3">
      <x v="6"/>
    </i>
    <i t="default" r="1">
      <x v="71"/>
    </i>
    <i r="1">
      <x v="72"/>
      <x v="1"/>
      <x v="4"/>
    </i>
    <i r="3">
      <x v="5"/>
    </i>
    <i r="2">
      <x v="2"/>
      <x v="3"/>
    </i>
    <i r="3">
      <x v="4"/>
    </i>
    <i r="3">
      <x v="6"/>
    </i>
    <i t="default" r="1">
      <x v="72"/>
    </i>
    <i r="1">
      <x v="73"/>
      <x v="1"/>
      <x v="4"/>
    </i>
    <i r="3">
      <x v="5"/>
    </i>
    <i r="2">
      <x v="2"/>
      <x v="3"/>
    </i>
    <i r="3">
      <x v="4"/>
    </i>
    <i r="3">
      <x v="6"/>
    </i>
    <i t="default" r="1">
      <x v="73"/>
    </i>
    <i t="default">
      <x v="2"/>
    </i>
    <i>
      <x v="3"/>
      <x v="13"/>
      <x v="1"/>
      <x v="4"/>
    </i>
    <i r="3">
      <x v="5"/>
    </i>
    <i r="2">
      <x v="2"/>
      <x v="3"/>
    </i>
    <i r="3">
      <x v="4"/>
    </i>
    <i r="3">
      <x v="5"/>
    </i>
    <i r="2">
      <x v="3"/>
      <x v="1"/>
    </i>
    <i r="3">
      <x v="3"/>
    </i>
    <i r="3">
      <x v="5"/>
    </i>
    <i t="default" r="1">
      <x v="13"/>
    </i>
    <i r="1">
      <x v="14"/>
      <x v="1"/>
      <x v="4"/>
    </i>
    <i r="3">
      <x v="5"/>
    </i>
    <i r="2">
      <x v="2"/>
      <x v="4"/>
    </i>
    <i r="3">
      <x v="5"/>
    </i>
    <i r="2">
      <x v="3"/>
      <x v="1"/>
    </i>
    <i r="3">
      <x v="5"/>
    </i>
    <i t="default" r="1">
      <x v="14"/>
    </i>
    <i r="1">
      <x v="15"/>
      <x v="1"/>
      <x v="5"/>
    </i>
    <i r="2">
      <x v="2"/>
      <x v="3"/>
    </i>
    <i r="3">
      <x v="4"/>
    </i>
    <i r="3">
      <x v="5"/>
    </i>
    <i r="2">
      <x v="3"/>
      <x v="1"/>
    </i>
    <i r="3">
      <x v="4"/>
    </i>
    <i r="3">
      <x v="5"/>
    </i>
    <i t="default" r="1">
      <x v="15"/>
    </i>
    <i r="1">
      <x v="16"/>
      <x v="1"/>
      <x v="4"/>
    </i>
    <i r="3">
      <x v="5"/>
    </i>
    <i r="2">
      <x v="2"/>
      <x v="3"/>
    </i>
    <i r="3">
      <x v="4"/>
    </i>
    <i r="3">
      <x v="6"/>
    </i>
    <i r="2">
      <x v="3"/>
      <x v="1"/>
    </i>
    <i r="3">
      <x v="5"/>
    </i>
    <i t="default" r="1">
      <x v="16"/>
    </i>
    <i r="1">
      <x v="17"/>
      <x v="1"/>
      <x v="4"/>
    </i>
    <i r="3">
      <x v="5"/>
    </i>
    <i r="2">
      <x v="2"/>
      <x v="4"/>
    </i>
    <i r="2">
      <x v="3"/>
      <x v="1"/>
    </i>
    <i r="3">
      <x v="4"/>
    </i>
    <i r="3">
      <x v="5"/>
    </i>
    <i t="default" r="1">
      <x v="17"/>
    </i>
    <i r="1">
      <x v="19"/>
      <x v="1"/>
      <x v="4"/>
    </i>
    <i r="3">
      <x v="5"/>
    </i>
    <i r="2">
      <x v="2"/>
      <x v="6"/>
    </i>
    <i r="2">
      <x v="3"/>
      <x v="6"/>
    </i>
    <i t="default" r="1">
      <x v="19"/>
    </i>
    <i r="1">
      <x v="20"/>
      <x v="1"/>
      <x v="4"/>
    </i>
    <i r="3">
      <x v="5"/>
    </i>
    <i r="2">
      <x v="2"/>
      <x v="6"/>
    </i>
    <i r="2">
      <x v="3"/>
      <x v="6"/>
    </i>
    <i t="default" r="1">
      <x v="20"/>
    </i>
    <i r="1">
      <x v="21"/>
      <x v="1"/>
      <x v="4"/>
    </i>
    <i r="2">
      <x v="2"/>
      <x v="5"/>
    </i>
    <i r="3">
      <x v="6"/>
    </i>
    <i t="default" r="1">
      <x v="21"/>
    </i>
    <i r="1">
      <x v="22"/>
      <x v="1"/>
      <x v="4"/>
    </i>
    <i r="3">
      <x v="5"/>
    </i>
    <i r="2">
      <x v="2"/>
      <x v="3"/>
    </i>
    <i t="default" r="1">
      <x v="22"/>
    </i>
    <i r="1">
      <x v="23"/>
      <x v="1"/>
      <x v="4"/>
    </i>
    <i r="3">
      <x v="5"/>
    </i>
    <i r="2">
      <x v="2"/>
      <x v="4"/>
    </i>
    <i r="2">
      <x v="3"/>
      <x v="1"/>
    </i>
    <i r="3">
      <x v="4"/>
    </i>
    <i r="3">
      <x v="5"/>
    </i>
    <i t="default" r="1">
      <x v="23"/>
    </i>
    <i r="1">
      <x v="24"/>
      <x v="1"/>
      <x v="4"/>
    </i>
    <i r="3">
      <x v="5"/>
    </i>
    <i r="2">
      <x v="2"/>
      <x v="3"/>
    </i>
    <i r="3">
      <x v="4"/>
    </i>
    <i r="3">
      <x v="6"/>
    </i>
    <i r="2">
      <x v="3"/>
      <x v="5"/>
    </i>
    <i t="default" r="1">
      <x v="24"/>
    </i>
    <i r="1">
      <x v="25"/>
      <x v="1"/>
      <x v="4"/>
    </i>
    <i r="3">
      <x v="5"/>
    </i>
    <i r="2">
      <x v="2"/>
      <x v="4"/>
    </i>
    <i t="default" r="1">
      <x v="25"/>
    </i>
    <i r="1">
      <x v="26"/>
      <x v="1"/>
      <x v="5"/>
    </i>
    <i r="2">
      <x v="2"/>
      <x v="3"/>
    </i>
    <i r="3">
      <x v="4"/>
    </i>
    <i r="3">
      <x v="6"/>
    </i>
    <i r="2">
      <x v="3"/>
      <x v="5"/>
    </i>
    <i t="default" r="1">
      <x v="26"/>
    </i>
    <i r="1">
      <x v="27"/>
      <x v="1"/>
      <x v="4"/>
    </i>
    <i r="3">
      <x v="5"/>
    </i>
    <i r="2">
      <x v="2"/>
      <x v="4"/>
    </i>
    <i r="2">
      <x v="3"/>
      <x v="5"/>
    </i>
    <i t="default" r="1">
      <x v="27"/>
    </i>
    <i r="1">
      <x v="28"/>
      <x v="1"/>
      <x v="4"/>
    </i>
    <i r="3">
      <x v="5"/>
    </i>
    <i r="2">
      <x v="2"/>
      <x v="4"/>
    </i>
    <i t="default" r="1">
      <x v="28"/>
    </i>
    <i r="1">
      <x v="29"/>
      <x v="1"/>
      <x v="4"/>
    </i>
    <i r="3">
      <x v="5"/>
    </i>
    <i r="2">
      <x v="2"/>
      <x v="4"/>
    </i>
    <i r="2">
      <x v="3"/>
      <x v="1"/>
    </i>
    <i r="3">
      <x v="4"/>
    </i>
    <i r="3">
      <x v="6"/>
    </i>
    <i t="default" r="1">
      <x v="29"/>
    </i>
    <i r="1">
      <x v="30"/>
      <x v="1"/>
      <x v="4"/>
    </i>
    <i r="3">
      <x v="5"/>
    </i>
    <i r="2">
      <x v="2"/>
      <x v="4"/>
    </i>
    <i r="2">
      <x v="3"/>
      <x v="5"/>
    </i>
    <i t="default" r="1">
      <x v="30"/>
    </i>
    <i r="1">
      <x v="31"/>
      <x v="1"/>
      <x v="5"/>
    </i>
    <i r="2">
      <x v="2"/>
      <x v="3"/>
    </i>
    <i r="3">
      <x v="4"/>
    </i>
    <i r="2">
      <x v="3"/>
      <x v="1"/>
    </i>
    <i t="default" r="1">
      <x v="31"/>
    </i>
    <i r="1">
      <x v="33"/>
      <x v="1"/>
      <x v="4"/>
    </i>
    <i r="3">
      <x v="5"/>
    </i>
    <i r="2">
      <x v="2"/>
      <x v="3"/>
    </i>
    <i r="3">
      <x v="4"/>
    </i>
    <i r="2">
      <x v="3"/>
      <x v="1"/>
    </i>
    <i t="default" r="1">
      <x v="33"/>
    </i>
    <i r="1">
      <x v="34"/>
      <x v="1"/>
      <x v="4"/>
    </i>
    <i r="3">
      <x v="5"/>
    </i>
    <i r="2">
      <x v="2"/>
      <x v="3"/>
    </i>
    <i r="2">
      <x v="3"/>
      <x v="3"/>
    </i>
    <i r="3">
      <x v="4"/>
    </i>
    <i t="default" r="1">
      <x v="34"/>
    </i>
    <i r="1">
      <x v="35"/>
      <x v="1"/>
      <x v="4"/>
    </i>
    <i r="3">
      <x v="5"/>
    </i>
    <i r="2">
      <x v="2"/>
      <x v="3"/>
    </i>
    <i r="2">
      <x v="3"/>
      <x v="2"/>
    </i>
    <i r="3">
      <x v="3"/>
    </i>
    <i r="3">
      <x v="4"/>
    </i>
    <i t="default" r="1">
      <x v="35"/>
    </i>
    <i r="1">
      <x v="36"/>
      <x v="1"/>
      <x v="4"/>
    </i>
    <i r="3">
      <x v="5"/>
    </i>
    <i r="2">
      <x v="2"/>
      <x v="3"/>
    </i>
    <i r="2">
      <x v="3"/>
      <x v="2"/>
    </i>
    <i r="3">
      <x v="3"/>
    </i>
    <i r="3">
      <x v="4"/>
    </i>
    <i t="default" r="1">
      <x v="36"/>
    </i>
    <i r="1">
      <x v="37"/>
      <x v="1"/>
      <x v="4"/>
    </i>
    <i r="2">
      <x v="2"/>
      <x v="3"/>
    </i>
    <i r="3">
      <x v="4"/>
    </i>
    <i r="2">
      <x v="3"/>
      <x v="3"/>
    </i>
    <i t="default" r="1">
      <x v="37"/>
    </i>
    <i r="1">
      <x v="38"/>
      <x v="1"/>
      <x v="4"/>
    </i>
    <i r="3">
      <x v="5"/>
    </i>
    <i r="2">
      <x v="2"/>
      <x v="3"/>
    </i>
    <i r="3">
      <x v="4"/>
    </i>
    <i t="default" r="1">
      <x v="38"/>
    </i>
    <i r="1">
      <x v="39"/>
      <x v="1"/>
      <x v="4"/>
    </i>
    <i r="3">
      <x v="5"/>
    </i>
    <i r="2">
      <x v="2"/>
      <x v="3"/>
    </i>
    <i r="3">
      <x v="4"/>
    </i>
    <i r="3">
      <x v="5"/>
    </i>
    <i r="2">
      <x v="3"/>
      <x v="2"/>
    </i>
    <i t="default" r="1">
      <x v="39"/>
    </i>
    <i r="1">
      <x v="40"/>
      <x v="1"/>
      <x v="4"/>
    </i>
    <i r="3">
      <x v="5"/>
    </i>
    <i r="2">
      <x v="2"/>
      <x v="3"/>
    </i>
    <i r="3">
      <x v="4"/>
    </i>
    <i r="3">
      <x v="5"/>
    </i>
    <i t="default" r="1">
      <x v="40"/>
    </i>
    <i r="1">
      <x v="76"/>
      <x/>
      <x v="7"/>
    </i>
    <i r="2">
      <x v="1"/>
      <x v="5"/>
    </i>
    <i t="default" r="1">
      <x v="76"/>
    </i>
    <i t="default">
      <x v="3"/>
    </i>
    <i>
      <x v="5"/>
      <x v="77"/>
      <x v="2"/>
      <x v="3"/>
    </i>
    <i t="default" r="1">
      <x v="77"/>
    </i>
    <i t="default">
      <x v="5"/>
    </i>
    <i>
      <x v="6"/>
      <x v="41"/>
      <x v="3"/>
      <x v="4"/>
    </i>
    <i r="3">
      <x v="5"/>
    </i>
    <i t="default" r="1">
      <x v="41"/>
    </i>
    <i r="1">
      <x v="43"/>
      <x v="3"/>
      <x v="2"/>
    </i>
    <i r="3">
      <x v="3"/>
    </i>
    <i t="default" r="1">
      <x v="43"/>
    </i>
    <i t="default">
      <x v="6"/>
    </i>
    <i>
      <x v="7"/>
      <x v="42"/>
      <x v="1"/>
      <x v="4"/>
    </i>
    <i t="default" r="1">
      <x v="42"/>
    </i>
    <i t="default">
      <x v="7"/>
    </i>
    <i>
      <x v="8"/>
      <x v="57"/>
      <x v="3"/>
      <x v="2"/>
    </i>
    <i r="3">
      <x v="4"/>
    </i>
    <i t="default" r="1">
      <x v="57"/>
    </i>
    <i r="1">
      <x v="62"/>
      <x v="3"/>
      <x v="5"/>
    </i>
    <i t="default" r="1">
      <x v="62"/>
    </i>
    <i r="1">
      <x v="66"/>
      <x v="3"/>
      <x v="5"/>
    </i>
    <i t="default" r="1">
      <x v="66"/>
    </i>
    <i t="default">
      <x v="8"/>
    </i>
    <i>
      <x v="9"/>
      <x v="61"/>
      <x v="1"/>
      <x v="4"/>
    </i>
    <i r="3">
      <x v="5"/>
    </i>
    <i t="default" r="1">
      <x v="61"/>
    </i>
    <i t="default">
      <x v="9"/>
    </i>
    <i t="grand">
      <x/>
    </i>
  </rowItems>
  <colFields count="2">
    <field x="15"/>
    <field x="16"/>
  </colFields>
  <colItems count="24">
    <i>
      <x/>
      <x v="1"/>
    </i>
    <i r="1">
      <x v="2"/>
    </i>
    <i r="1">
      <x v="3"/>
    </i>
    <i r="1">
      <x v="4"/>
    </i>
    <i r="1">
      <x v="5"/>
    </i>
    <i>
      <x v="1"/>
      <x v="1"/>
    </i>
    <i r="1">
      <x v="2"/>
    </i>
    <i r="1">
      <x v="3"/>
    </i>
    <i r="1">
      <x v="4"/>
    </i>
    <i r="1">
      <x v="5"/>
    </i>
    <i>
      <x v="2"/>
      <x v="1"/>
    </i>
    <i r="1">
      <x v="2"/>
    </i>
    <i r="1">
      <x v="3"/>
    </i>
    <i r="1">
      <x v="4"/>
    </i>
    <i r="1">
      <x v="5"/>
    </i>
    <i>
      <x v="3"/>
      <x v="1"/>
    </i>
    <i r="1">
      <x v="2"/>
    </i>
    <i r="1">
      <x v="3"/>
    </i>
    <i r="1">
      <x v="4"/>
    </i>
    <i r="1">
      <x v="5"/>
    </i>
    <i>
      <x v="4"/>
      <x v="1"/>
    </i>
    <i r="1">
      <x v="2"/>
    </i>
    <i r="1">
      <x v="3"/>
    </i>
    <i r="1">
      <x v="4"/>
    </i>
  </colItems>
  <pageFields count="1">
    <pageField fld="13" item="2" hier="-1"/>
  </pageFields>
  <dataFields count="1">
    <dataField name="合計 / 授業クラス人数" fld="46" baseField="12" baseItem="131" numFmtId="176"/>
  </dataFields>
  <pivotTableStyleInfo showRowHeaders="1" showColHeaders="1" showRowStripes="0" showColStripes="0" showLastColumn="1"/>
</pivotTableDefinition>
</file>

<file path=xl/pivotTables/pivotTable10.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colGrandTotals="0" itemPrintTitles="1" createdVersion="5" indent="0" compact="0" compactData="0" gridDropZones="1" multipleFieldFilters="0">
  <location ref="A4:AB544" firstHeaderRow="1" firstDataRow="3" firstDataCol="4" rowPageCount="1" colPageCount="1"/>
  <pivotFields count="52">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axis="axisRow" compact="0" outline="0" showAll="0" defaultSubtotal="0">
      <items count="257">
        <item m="1" x="247"/>
        <item x="188"/>
        <item x="94"/>
        <item x="98"/>
        <item x="93"/>
        <item x="95"/>
        <item x="100"/>
        <item x="99"/>
        <item x="97"/>
        <item x="90"/>
        <item x="91"/>
        <item x="21"/>
        <item x="123"/>
        <item x="120"/>
        <item x="122"/>
        <item x="126"/>
        <item x="129"/>
        <item x="128"/>
        <item x="186"/>
        <item x="5"/>
        <item x="6"/>
        <item x="73"/>
        <item x="75"/>
        <item x="78"/>
        <item x="77"/>
        <item x="180"/>
        <item x="4"/>
        <item x="3"/>
        <item x="68"/>
        <item x="67"/>
        <item x="83"/>
        <item x="16"/>
        <item x="108"/>
        <item m="1" x="242"/>
        <item x="71"/>
        <item x="70"/>
        <item x="69"/>
        <item x="208"/>
        <item x="207"/>
        <item x="117"/>
        <item x="26"/>
        <item x="119"/>
        <item x="118"/>
        <item x="27"/>
        <item x="116"/>
        <item x="133"/>
        <item x="35"/>
        <item x="132"/>
        <item x="34"/>
        <item x="131"/>
        <item x="31"/>
        <item x="32"/>
        <item x="130"/>
        <item x="29"/>
        <item x="28"/>
        <item x="159"/>
        <item x="38"/>
        <item x="157"/>
        <item x="39"/>
        <item x="156"/>
        <item x="37"/>
        <item x="170"/>
        <item x="42"/>
        <item x="163"/>
        <item x="43"/>
        <item x="44"/>
        <item x="154"/>
        <item x="155"/>
        <item x="150"/>
        <item x="153"/>
        <item x="149"/>
        <item x="151"/>
        <item x="144"/>
        <item x="140"/>
        <item x="139"/>
        <item x="141"/>
        <item x="137"/>
        <item x="138"/>
        <item x="142"/>
        <item x="143"/>
        <item x="160"/>
        <item x="162"/>
        <item x="226"/>
        <item x="227"/>
        <item x="228"/>
        <item x="225"/>
        <item x="230"/>
        <item x="229"/>
        <item x="231"/>
        <item x="232"/>
        <item x="234"/>
        <item x="235"/>
        <item x="233"/>
        <item x="237"/>
        <item x="51"/>
        <item x="48"/>
        <item x="46"/>
        <item x="49"/>
        <item x="45"/>
        <item x="183"/>
        <item x="195"/>
        <item x="53"/>
        <item x="54"/>
        <item x="200"/>
        <item x="59"/>
        <item x="216"/>
        <item x="217"/>
        <item x="221"/>
        <item x="222"/>
        <item x="218"/>
        <item x="223"/>
        <item x="219"/>
        <item x="220"/>
        <item x="214"/>
        <item x="215"/>
        <item x="213"/>
        <item x="65"/>
        <item x="146"/>
        <item x="147"/>
        <item x="165"/>
        <item x="166"/>
        <item x="167"/>
        <item m="1" x="256"/>
        <item m="1" x="248"/>
        <item x="127"/>
        <item x="192"/>
        <item x="224"/>
        <item x="206"/>
        <item x="92"/>
        <item x="96"/>
        <item x="101"/>
        <item x="125"/>
        <item x="121"/>
        <item m="1" x="250"/>
        <item x="175"/>
        <item m="1" x="251"/>
        <item m="1" x="253"/>
        <item x="76"/>
        <item x="74"/>
        <item x="7"/>
        <item m="1" x="244"/>
        <item m="1" x="243"/>
        <item x="2"/>
        <item x="0"/>
        <item x="1"/>
        <item m="1" x="249"/>
        <item m="1" x="246"/>
        <item x="82"/>
        <item x="81"/>
        <item x="13"/>
        <item x="15"/>
        <item x="14"/>
        <item x="104"/>
        <item x="103"/>
        <item x="105"/>
        <item x="52"/>
        <item x="113"/>
        <item x="112"/>
        <item x="84"/>
        <item x="72"/>
        <item x="17"/>
        <item x="12"/>
        <item x="86"/>
        <item x="10"/>
        <item x="11"/>
        <item x="22"/>
        <item x="110"/>
        <item x="102"/>
        <item m="1" x="255"/>
        <item x="18"/>
        <item x="8"/>
        <item x="80"/>
        <item x="19"/>
        <item x="20"/>
        <item x="23"/>
        <item x="25"/>
        <item x="24"/>
        <item x="111"/>
        <item m="1" x="252"/>
        <item x="205"/>
        <item x="209"/>
        <item x="33"/>
        <item x="30"/>
        <item x="36"/>
        <item x="40"/>
        <item x="158"/>
        <item x="169"/>
        <item x="41"/>
        <item x="171"/>
        <item x="152"/>
        <item x="148"/>
        <item x="135"/>
        <item x="134"/>
        <item x="136"/>
        <item x="161"/>
        <item x="172"/>
        <item x="173"/>
        <item x="56"/>
        <item x="63"/>
        <item x="210"/>
        <item m="1" x="254"/>
        <item x="145"/>
        <item x="164"/>
        <item x="236"/>
        <item x="185"/>
        <item x="47"/>
        <item x="50"/>
        <item x="184"/>
        <item x="88"/>
        <item x="191"/>
        <item x="193"/>
        <item x="189"/>
        <item x="187"/>
        <item x="196"/>
        <item x="203"/>
        <item x="202"/>
        <item x="201"/>
        <item x="60"/>
        <item x="57"/>
        <item x="58"/>
        <item x="61"/>
        <item x="62"/>
        <item x="204"/>
        <item x="168"/>
        <item x="55"/>
        <item m="1" x="245"/>
        <item x="124"/>
        <item x="181"/>
        <item x="9"/>
        <item x="64"/>
        <item x="114"/>
        <item x="85"/>
        <item x="106"/>
        <item x="66"/>
        <item x="79"/>
        <item x="87"/>
        <item x="89"/>
        <item x="107"/>
        <item x="109"/>
        <item x="115"/>
        <item x="174"/>
        <item x="176"/>
        <item x="177"/>
        <item x="178"/>
        <item x="179"/>
        <item x="182"/>
        <item x="190"/>
        <item x="194"/>
        <item x="197"/>
        <item x="198"/>
        <item x="199"/>
        <item x="211"/>
        <item x="212"/>
        <item x="238"/>
        <item x="239"/>
        <item x="240"/>
        <item x="241"/>
      </items>
    </pivotField>
    <pivotField compact="0" outline="0" showAll="0"/>
    <pivotField compact="0" outline="0" showAll="0"/>
    <pivotField compact="0" outline="0" showAll="0"/>
    <pivotField compact="0" outline="0" showAll="0"/>
    <pivotField axis="axisRow" compact="0" outline="0" showAll="0" defaultSubtotal="0">
      <items count="209">
        <item m="1" x="177"/>
        <item x="55"/>
        <item x="73"/>
        <item x="74"/>
        <item x="77"/>
        <item m="1" x="202"/>
        <item x="10"/>
        <item x="16"/>
        <item x="59"/>
        <item x="52"/>
        <item x="56"/>
        <item x="7"/>
        <item x="14"/>
        <item x="15"/>
        <item x="17"/>
        <item x="18"/>
        <item x="109"/>
        <item x="19"/>
        <item x="21"/>
        <item x="22"/>
        <item x="23"/>
        <item x="62"/>
        <item x="68"/>
        <item x="72"/>
        <item x="114"/>
        <item x="115"/>
        <item x="116"/>
        <item x="64"/>
        <item x="70"/>
        <item x="128"/>
        <item x="20"/>
        <item x="66"/>
        <item x="130"/>
        <item x="63"/>
        <item x="69"/>
        <item x="26"/>
        <item x="85"/>
        <item x="104"/>
        <item x="105"/>
        <item x="36"/>
        <item x="37"/>
        <item x="34"/>
        <item x="106"/>
        <item x="125"/>
        <item x="43"/>
        <item x="123"/>
        <item x="42"/>
        <item x="30"/>
        <item x="75"/>
        <item x="65"/>
        <item x="71"/>
        <item x="61"/>
        <item x="76"/>
        <item x="0"/>
        <item x="1"/>
        <item x="2"/>
        <item x="3"/>
        <item x="4"/>
        <item m="1" x="168"/>
        <item m="1" x="169"/>
        <item x="11"/>
        <item x="50"/>
        <item x="57"/>
        <item m="1" x="188"/>
        <item m="1" x="189"/>
        <item m="1" x="164"/>
        <item m="1" x="187"/>
        <item m="1" x="190"/>
        <item x="96"/>
        <item x="97"/>
        <item x="100"/>
        <item x="101"/>
        <item x="107"/>
        <item x="67"/>
        <item x="87"/>
        <item x="88"/>
        <item x="89"/>
        <item x="90"/>
        <item x="91"/>
        <item x="92"/>
        <item x="93"/>
        <item x="31"/>
        <item x="32"/>
        <item x="102"/>
        <item x="103"/>
        <item x="110"/>
        <item m="1" x="195"/>
        <item x="111"/>
        <item x="112"/>
        <item m="1" x="200"/>
        <item x="113"/>
        <item x="39"/>
        <item m="1" x="204"/>
        <item x="40"/>
        <item m="1" x="184"/>
        <item m="1" x="181"/>
        <item m="1" x="179"/>
        <item x="129"/>
        <item x="131"/>
        <item x="132"/>
        <item x="82"/>
        <item m="1" x="172"/>
        <item x="81"/>
        <item x="80"/>
        <item x="84"/>
        <item x="83"/>
        <item m="1" x="165"/>
        <item x="28"/>
        <item x="29"/>
        <item x="41"/>
        <item x="45"/>
        <item x="46"/>
        <item x="126"/>
        <item x="124"/>
        <item x="48"/>
        <item x="44"/>
        <item x="47"/>
        <item m="1" x="191"/>
        <item m="1" x="192"/>
        <item m="1" x="193"/>
        <item m="1" x="174"/>
        <item m="1" x="176"/>
        <item m="1" x="178"/>
        <item m="1" x="158"/>
        <item m="1" x="160"/>
        <item m="1" x="207"/>
        <item m="1" x="208"/>
        <item m="1" x="180"/>
        <item m="1" x="182"/>
        <item m="1" x="183"/>
        <item m="1" x="161"/>
        <item m="1" x="162"/>
        <item m="1" x="163"/>
        <item m="1" x="197"/>
        <item m="1" x="198"/>
        <item m="1" x="199"/>
        <item m="1" x="201"/>
        <item m="1" x="166"/>
        <item m="1" x="185"/>
        <item m="1" x="203"/>
        <item m="1" x="167"/>
        <item m="1" x="186"/>
        <item m="1" x="170"/>
        <item m="1" x="194"/>
        <item m="1" x="171"/>
        <item m="1" x="206"/>
        <item m="1" x="205"/>
        <item m="1" x="196"/>
        <item x="108"/>
        <item x="79"/>
        <item m="1" x="159"/>
        <item m="1" x="173"/>
        <item x="78"/>
        <item x="5"/>
        <item m="1" x="175"/>
        <item x="24"/>
        <item x="86"/>
        <item x="60"/>
        <item x="53"/>
        <item x="58"/>
        <item x="35"/>
        <item x="6"/>
        <item x="8"/>
        <item x="9"/>
        <item x="12"/>
        <item x="13"/>
        <item x="25"/>
        <item x="27"/>
        <item x="33"/>
        <item x="38"/>
        <item x="49"/>
        <item x="51"/>
        <item x="54"/>
        <item x="94"/>
        <item x="95"/>
        <item x="98"/>
        <item x="99"/>
        <item x="117"/>
        <item x="118"/>
        <item x="119"/>
        <item x="120"/>
        <item x="121"/>
        <item x="122"/>
        <item x="127"/>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Page" compact="0" outline="0" showAll="0" defaultSubtotal="0">
      <items count="3">
        <item m="1" x="2"/>
        <item x="0"/>
        <item x="1"/>
      </items>
    </pivotField>
    <pivotField compact="0" outline="0" showAll="0" defaultSubtotal="0"/>
    <pivotField axis="axisCol" compact="0" outline="0" showAll="0" defaultSubtotal="0">
      <items count="10">
        <item x="4"/>
        <item x="0"/>
        <item x="1"/>
        <item x="2"/>
        <item x="3"/>
        <item h="1" m="1" x="9"/>
        <item h="1" x="8"/>
        <item h="1" x="6"/>
        <item h="1" x="7"/>
        <item h="1" x="5"/>
      </items>
    </pivotField>
    <pivotField axis="axisCol" compact="0" outline="0" showAll="0" sortType="ascending" defaultSubtotal="0">
      <items count="8">
        <item h="1" x="6"/>
        <item x="3"/>
        <item x="1"/>
        <item x="0"/>
        <item x="2"/>
        <item x="4"/>
        <item h="1" x="7"/>
        <item h="1" x="5"/>
      </items>
    </pivotField>
    <pivotField axis="axisRow" compact="0" outline="0" showAll="0" sortType="ascending" defaultSubtotal="0">
      <items count="46">
        <item x="36"/>
        <item x="33"/>
        <item x="20"/>
        <item x="22"/>
        <item x="44"/>
        <item x="45"/>
        <item x="39"/>
        <item x="11"/>
        <item x="2"/>
        <item x="17"/>
        <item x="32"/>
        <item x="6"/>
        <item x="35"/>
        <item x="9"/>
        <item x="30"/>
        <item x="31"/>
        <item x="3"/>
        <item x="4"/>
        <item x="8"/>
        <item x="23"/>
        <item x="24"/>
        <item x="7"/>
        <item x="1"/>
        <item x="13"/>
        <item x="14"/>
        <item x="29"/>
        <item x="10"/>
        <item x="18"/>
        <item x="19"/>
        <item x="40"/>
        <item x="28"/>
        <item x="5"/>
        <item x="21"/>
        <item x="25"/>
        <item x="16"/>
        <item x="12"/>
        <item x="27"/>
        <item x="0"/>
        <item x="15"/>
        <item x="26"/>
        <item x="38"/>
        <item x="43"/>
        <item x="34"/>
        <item x="37"/>
        <item x="41"/>
        <item x="42"/>
      </items>
    </pivotField>
    <pivotField axis="axisRow" compact="0" outline="0" showAll="0" defaultSubtotal="0">
      <items count="8">
        <item x="1"/>
        <item x="0"/>
        <item x="3"/>
        <item x="5"/>
        <item h="1" x="6"/>
        <item x="7"/>
        <item x="2"/>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4">
    <field x="18"/>
    <field x="17"/>
    <field x="12"/>
    <field x="7"/>
  </rowFields>
  <rowItems count="538">
    <i>
      <x/>
      <x v="7"/>
      <x v="7"/>
      <x v="152"/>
    </i>
    <i r="2">
      <x v="36"/>
      <x v="229"/>
    </i>
    <i r="2">
      <x v="57"/>
      <x v="27"/>
    </i>
    <i r="2">
      <x v="104"/>
      <x v="125"/>
    </i>
    <i r="3">
      <x v="209"/>
    </i>
    <i r="3">
      <x v="210"/>
    </i>
    <i r="3">
      <x v="246"/>
    </i>
    <i r="3">
      <x v="247"/>
    </i>
    <i r="2">
      <x v="153"/>
      <x v="138"/>
    </i>
    <i r="2">
      <x v="155"/>
      <x v="138"/>
    </i>
    <i r="2">
      <x v="172"/>
      <x v="208"/>
    </i>
    <i r="3">
      <x v="236"/>
    </i>
    <i r="1">
      <x v="8"/>
      <x v="8"/>
      <x v="156"/>
    </i>
    <i r="3">
      <x v="157"/>
    </i>
    <i r="2">
      <x v="32"/>
      <x v="92"/>
    </i>
    <i r="2">
      <x v="53"/>
      <x v="142"/>
    </i>
    <i r="2">
      <x v="56"/>
      <x v="27"/>
    </i>
    <i r="2">
      <x v="105"/>
      <x v="211"/>
    </i>
    <i r="2">
      <x v="168"/>
      <x v="150"/>
    </i>
    <i r="2">
      <x v="173"/>
      <x v="249"/>
    </i>
    <i r="2">
      <x v="175"/>
      <x v="250"/>
    </i>
    <i r="1">
      <x v="12"/>
      <x v="1"/>
      <x v="2"/>
    </i>
    <i r="3">
      <x v="4"/>
    </i>
    <i r="3">
      <x v="6"/>
    </i>
    <i r="3">
      <x v="8"/>
    </i>
    <i r="3">
      <x v="128"/>
    </i>
    <i r="3">
      <x v="129"/>
    </i>
    <i r="2">
      <x v="39"/>
      <x v="104"/>
    </i>
    <i r="2">
      <x v="60"/>
      <x v="147"/>
    </i>
    <i r="3">
      <x v="148"/>
    </i>
    <i r="2">
      <x v="153"/>
      <x v="21"/>
    </i>
    <i r="3">
      <x v="22"/>
    </i>
    <i r="3">
      <x v="137"/>
    </i>
    <i r="2">
      <x v="155"/>
      <x v="21"/>
    </i>
    <i r="3">
      <x v="22"/>
    </i>
    <i r="3">
      <x v="137"/>
    </i>
    <i r="1">
      <x v="13"/>
      <x v="6"/>
      <x v="31"/>
    </i>
    <i r="3">
      <x v="147"/>
    </i>
    <i r="3">
      <x v="148"/>
    </i>
    <i r="3">
      <x v="150"/>
    </i>
    <i r="3">
      <x v="151"/>
    </i>
    <i r="2">
      <x v="35"/>
      <x v="208"/>
    </i>
    <i r="2">
      <x v="56"/>
      <x v="142"/>
    </i>
    <i r="2">
      <x v="60"/>
      <x v="31"/>
    </i>
    <i r="3">
      <x v="150"/>
    </i>
    <i r="3">
      <x v="151"/>
    </i>
    <i r="2">
      <x v="105"/>
      <x v="212"/>
    </i>
    <i r="2">
      <x v="167"/>
      <x v="155"/>
    </i>
    <i r="1">
      <x v="14"/>
      <x v="2"/>
      <x v="240"/>
    </i>
    <i r="2">
      <x v="3"/>
      <x v="241"/>
    </i>
    <i r="2">
      <x v="4"/>
      <x v="227"/>
    </i>
    <i r="2">
      <x v="52"/>
      <x v="243"/>
    </i>
    <i r="3">
      <x v="244"/>
    </i>
    <i r="2">
      <x v="100"/>
      <x v="18"/>
    </i>
    <i r="3">
      <x v="204"/>
    </i>
    <i r="2">
      <x v="102"/>
      <x v="207"/>
    </i>
    <i r="2">
      <x v="107"/>
      <x v="248"/>
    </i>
    <i r="2">
      <x v="166"/>
      <x v="96"/>
    </i>
    <i r="3">
      <x v="98"/>
    </i>
    <i r="3">
      <x v="205"/>
    </i>
    <i r="1">
      <x v="15"/>
      <x v="4"/>
      <x v="25"/>
    </i>
    <i r="3">
      <x v="245"/>
    </i>
    <i r="2">
      <x v="7"/>
      <x v="153"/>
    </i>
    <i r="3">
      <x v="154"/>
    </i>
    <i r="2">
      <x v="105"/>
      <x v="154"/>
    </i>
    <i r="2">
      <x v="107"/>
      <x v="101"/>
    </i>
    <i r="2">
      <x v="108"/>
      <x v="102"/>
    </i>
    <i r="2">
      <x v="166"/>
      <x v="95"/>
    </i>
    <i r="3">
      <x v="97"/>
    </i>
    <i r="3">
      <x v="206"/>
    </i>
    <i r="2">
      <x v="170"/>
      <x v="233"/>
    </i>
    <i r="1">
      <x v="17"/>
      <x v="40"/>
      <x v="104"/>
    </i>
    <i r="2">
      <x v="41"/>
      <x v="26"/>
    </i>
    <i r="3">
      <x v="27"/>
    </i>
    <i r="3">
      <x v="142"/>
    </i>
    <i r="2">
      <x v="53"/>
      <x v="26"/>
    </i>
    <i r="3">
      <x v="27"/>
    </i>
    <i r="2">
      <x v="54"/>
      <x v="26"/>
    </i>
    <i r="3">
      <x v="27"/>
    </i>
    <i r="3">
      <x v="142"/>
    </i>
    <i r="2">
      <x v="55"/>
      <x v="26"/>
    </i>
    <i r="3">
      <x v="27"/>
    </i>
    <i r="3">
      <x v="142"/>
    </i>
    <i r="2">
      <x v="56"/>
      <x v="26"/>
    </i>
    <i r="2">
      <x v="57"/>
      <x v="26"/>
    </i>
    <i r="3">
      <x v="142"/>
    </i>
    <i r="1">
      <x v="18"/>
      <x v="12"/>
      <x v="160"/>
    </i>
    <i r="2">
      <x v="13"/>
      <x v="160"/>
    </i>
    <i r="2">
      <x v="14"/>
      <x v="177"/>
    </i>
    <i r="2">
      <x v="15"/>
      <x v="177"/>
    </i>
    <i r="2">
      <x v="39"/>
      <x v="218"/>
    </i>
    <i r="2">
      <x v="42"/>
      <x v="160"/>
    </i>
    <i r="2">
      <x v="55"/>
      <x v="144"/>
    </i>
    <i r="2">
      <x v="104"/>
      <x v="100"/>
    </i>
    <i r="2">
      <x v="155"/>
      <x v="19"/>
    </i>
    <i r="2">
      <x v="164"/>
      <x v="160"/>
    </i>
    <i r="1">
      <x v="23"/>
      <x v="8"/>
      <x v="9"/>
    </i>
    <i r="3">
      <x v="229"/>
    </i>
    <i r="2">
      <x v="14"/>
      <x v="165"/>
    </i>
    <i r="2">
      <x v="15"/>
      <x v="165"/>
    </i>
    <i r="2">
      <x v="35"/>
      <x v="1"/>
    </i>
    <i r="3">
      <x v="229"/>
    </i>
    <i r="2">
      <x v="62"/>
      <x v="165"/>
    </i>
    <i r="2">
      <x v="153"/>
      <x v="19"/>
    </i>
    <i r="3">
      <x v="20"/>
    </i>
    <i r="2">
      <x v="155"/>
      <x v="20"/>
    </i>
    <i r="2">
      <x v="183"/>
      <x v="126"/>
    </i>
    <i r="1">
      <x v="36"/>
      <x v="19"/>
      <x v="183"/>
    </i>
    <i r="2">
      <x v="20"/>
      <x v="9"/>
    </i>
    <i r="3">
      <x v="61"/>
    </i>
    <i r="3">
      <x v="62"/>
    </i>
    <i r="3">
      <x v="64"/>
    </i>
    <i r="2">
      <x v="34"/>
      <x v="63"/>
    </i>
    <i r="3">
      <x v="64"/>
    </i>
    <i r="2">
      <x v="112"/>
      <x v="110"/>
    </i>
    <i r="3">
      <x v="111"/>
    </i>
    <i r="3">
      <x v="112"/>
    </i>
    <i r="1">
      <x v="39"/>
      <x v="18"/>
      <x v="181"/>
    </i>
    <i r="2">
      <x v="19"/>
      <x v="58"/>
    </i>
    <i r="2">
      <x v="20"/>
      <x v="186"/>
    </i>
    <i r="2">
      <x v="29"/>
      <x v="84"/>
    </i>
    <i r="2">
      <x v="31"/>
      <x v="181"/>
    </i>
    <i r="2">
      <x v="34"/>
      <x v="58"/>
    </i>
    <i r="2">
      <x v="46"/>
      <x v="181"/>
    </i>
    <i r="2">
      <x v="50"/>
      <x v="121"/>
    </i>
    <i r="2">
      <x v="73"/>
      <x v="71"/>
    </i>
    <i r="2">
      <x v="111"/>
      <x v="106"/>
    </i>
    <i>
      <x v="1"/>
      <x v="16"/>
      <x v="3"/>
      <x v="11"/>
    </i>
    <i r="2">
      <x v="14"/>
      <x v="174"/>
    </i>
    <i r="2">
      <x v="15"/>
      <x v="174"/>
    </i>
    <i r="2">
      <x v="17"/>
      <x v="42"/>
    </i>
    <i r="3">
      <x v="43"/>
    </i>
    <i r="2">
      <x v="19"/>
      <x v="184"/>
    </i>
    <i r="2">
      <x v="20"/>
      <x v="187"/>
    </i>
    <i r="2">
      <x v="45"/>
      <x v="184"/>
    </i>
    <i r="2">
      <x v="53"/>
      <x v="143"/>
    </i>
    <i r="2">
      <x v="54"/>
      <x v="144"/>
    </i>
    <i r="2">
      <x v="55"/>
      <x v="143"/>
    </i>
    <i r="2">
      <x v="112"/>
      <x v="184"/>
    </i>
    <i r="1">
      <x v="22"/>
      <x v="11"/>
      <x v="164"/>
    </i>
    <i r="3">
      <x v="170"/>
    </i>
    <i r="3">
      <x v="228"/>
    </i>
    <i r="2">
      <x v="12"/>
      <x v="167"/>
    </i>
    <i r="3">
      <x v="173"/>
    </i>
    <i r="2">
      <x v="39"/>
      <x v="103"/>
    </i>
    <i r="2">
      <x v="53"/>
      <x v="144"/>
    </i>
    <i r="2">
      <x v="55"/>
      <x v="143"/>
    </i>
    <i r="2">
      <x v="56"/>
      <x v="143"/>
    </i>
    <i r="3">
      <x v="144"/>
    </i>
    <i r="1">
      <x v="37"/>
      <x v="11"/>
      <x v="161"/>
    </i>
    <i r="3">
      <x v="163"/>
    </i>
    <i r="3">
      <x v="164"/>
    </i>
    <i r="3">
      <x v="170"/>
    </i>
    <i r="2">
      <x v="12"/>
      <x v="11"/>
    </i>
    <i r="3">
      <x v="172"/>
    </i>
    <i r="3">
      <x v="173"/>
    </i>
    <i r="2">
      <x v="16"/>
      <x v="38"/>
    </i>
    <i r="3">
      <x v="180"/>
    </i>
    <i r="2">
      <x v="31"/>
      <x v="182"/>
    </i>
    <i r="2">
      <x v="53"/>
      <x v="28"/>
    </i>
    <i r="3">
      <x v="143"/>
    </i>
    <i r="2">
      <x v="109"/>
      <x v="42"/>
    </i>
    <i r="3">
      <x v="43"/>
    </i>
    <i r="2">
      <x v="114"/>
      <x v="116"/>
    </i>
    <i r="2">
      <x v="162"/>
      <x v="164"/>
    </i>
    <i r="3">
      <x v="170"/>
    </i>
    <i r="2">
      <x v="163"/>
      <x v="164"/>
    </i>
    <i r="3">
      <x v="170"/>
    </i>
    <i r="1">
      <x v="38"/>
      <x v="14"/>
      <x v="175"/>
    </i>
    <i r="2">
      <x v="16"/>
      <x v="37"/>
    </i>
    <i r="2">
      <x v="17"/>
      <x v="40"/>
    </i>
    <i r="2">
      <x v="18"/>
      <x v="182"/>
    </i>
    <i r="2">
      <x v="20"/>
      <x v="15"/>
    </i>
    <i r="3">
      <x v="63"/>
    </i>
    <i r="2">
      <x v="27"/>
      <x v="201"/>
    </i>
    <i r="2">
      <x v="28"/>
      <x v="202"/>
    </i>
    <i r="2">
      <x v="29"/>
      <x v="83"/>
    </i>
    <i r="2">
      <x v="30"/>
      <x v="40"/>
    </i>
    <i r="2">
      <x v="45"/>
      <x v="115"/>
    </i>
    <i r="2">
      <x v="109"/>
      <x v="40"/>
    </i>
    <i r="2">
      <x v="116"/>
      <x v="51"/>
    </i>
    <i r="2">
      <x v="162"/>
      <x v="161"/>
    </i>
    <i r="2">
      <x v="163"/>
      <x v="161"/>
    </i>
    <i>
      <x v="2"/>
      <x v="9"/>
      <x v="6"/>
      <x v="30"/>
    </i>
    <i r="2">
      <x v="7"/>
      <x v="11"/>
    </i>
    <i r="3">
      <x v="229"/>
    </i>
    <i r="2">
      <x v="11"/>
      <x v="171"/>
    </i>
    <i r="2">
      <x v="19"/>
      <x v="55"/>
    </i>
    <i r="3">
      <x v="56"/>
    </i>
    <i r="2">
      <x v="32"/>
      <x v="91"/>
    </i>
    <i r="2">
      <x v="44"/>
      <x v="182"/>
    </i>
    <i r="2">
      <x v="46"/>
      <x v="45"/>
    </i>
    <i r="3">
      <x v="46"/>
    </i>
    <i r="2">
      <x v="162"/>
      <x v="170"/>
    </i>
    <i r="3">
      <x v="228"/>
    </i>
    <i r="2">
      <x v="163"/>
      <x v="170"/>
    </i>
    <i r="3">
      <x v="228"/>
    </i>
    <i r="2">
      <x v="174"/>
      <x v="249"/>
    </i>
    <i r="2">
      <x v="176"/>
      <x v="250"/>
    </i>
    <i r="1">
      <x v="10"/>
      <x v="35"/>
      <x v="11"/>
    </i>
    <i r="2">
      <x v="36"/>
      <x v="9"/>
    </i>
    <i r="2">
      <x v="37"/>
      <x v="158"/>
    </i>
    <i r="2">
      <x v="38"/>
      <x v="9"/>
    </i>
    <i r="2">
      <x v="41"/>
      <x v="144"/>
    </i>
    <i r="2">
      <x v="60"/>
      <x v="30"/>
    </i>
    <i r="2">
      <x v="68"/>
      <x v="249"/>
    </i>
    <i r="2">
      <x v="110"/>
      <x v="47"/>
    </i>
    <i r="3">
      <x v="48"/>
    </i>
    <i r="2">
      <x v="111"/>
      <x v="182"/>
    </i>
    <i r="2">
      <x v="157"/>
      <x v="239"/>
    </i>
    <i r="2">
      <x v="159"/>
      <x v="237"/>
    </i>
    <i r="2">
      <x v="164"/>
      <x v="162"/>
    </i>
    <i r="2">
      <x v="169"/>
      <x v="221"/>
    </i>
    <i r="1">
      <x v="11"/>
      <x v="10"/>
      <x v="237"/>
    </i>
    <i r="2">
      <x v="12"/>
      <x v="169"/>
    </i>
    <i r="2">
      <x v="14"/>
      <x v="9"/>
    </i>
    <i r="3">
      <x v="176"/>
    </i>
    <i r="2">
      <x v="38"/>
      <x v="215"/>
    </i>
    <i r="2">
      <x v="54"/>
      <x v="143"/>
    </i>
    <i r="2">
      <x v="69"/>
      <x v="249"/>
    </i>
    <i r="2">
      <x v="148"/>
      <x v="127"/>
    </i>
    <i r="2">
      <x v="162"/>
      <x v="161"/>
    </i>
    <i r="3">
      <x v="163"/>
    </i>
    <i r="3">
      <x v="171"/>
    </i>
    <i r="3">
      <x v="228"/>
    </i>
    <i r="2">
      <x v="163"/>
      <x v="161"/>
    </i>
    <i r="3">
      <x v="163"/>
    </i>
    <i r="3">
      <x v="171"/>
    </i>
    <i r="3">
      <x v="228"/>
    </i>
    <i>
      <x v="3"/>
      <x v="40"/>
      <x v="42"/>
      <x v="229"/>
    </i>
    <i r="2">
      <x v="62"/>
      <x v="167"/>
    </i>
    <i r="3">
      <x v="238"/>
    </i>
    <i r="2">
      <x v="74"/>
      <x v="197"/>
    </i>
    <i r="2">
      <x v="83"/>
      <x v="197"/>
    </i>
    <i r="2">
      <x v="85"/>
      <x v="198"/>
    </i>
    <i r="2">
      <x v="165"/>
      <x v="235"/>
    </i>
    <i r="1">
      <x v="41"/>
      <x v="49"/>
      <x v="118"/>
    </i>
    <i r="2">
      <x v="75"/>
      <x v="197"/>
    </i>
    <i r="2">
      <x v="84"/>
      <x v="197"/>
    </i>
    <i r="2">
      <x v="87"/>
      <x v="198"/>
    </i>
    <i r="2">
      <x v="112"/>
      <x v="9"/>
    </i>
    <i r="3">
      <x v="109"/>
    </i>
    <i r="3">
      <x v="229"/>
    </i>
    <i r="1">
      <x v="42"/>
      <x v="50"/>
      <x v="223"/>
    </i>
    <i r="2">
      <x v="76"/>
      <x v="197"/>
    </i>
    <i r="2">
      <x v="88"/>
      <x v="198"/>
    </i>
    <i r="2">
      <x v="160"/>
      <x v="197"/>
    </i>
    <i>
      <x v="6"/>
      <x/>
      <x v="6"/>
      <x v="229"/>
    </i>
    <i r="2">
      <x v="10"/>
      <x v="232"/>
    </i>
    <i r="2">
      <x v="19"/>
      <x v="11"/>
    </i>
    <i r="3">
      <x v="57"/>
    </i>
    <i r="3">
      <x v="185"/>
    </i>
    <i r="2">
      <x v="37"/>
      <x v="229"/>
    </i>
    <i r="2">
      <x v="38"/>
      <x v="214"/>
    </i>
    <i r="2">
      <x v="40"/>
      <x v="103"/>
    </i>
    <i r="3">
      <x v="220"/>
    </i>
    <i r="2">
      <x v="51"/>
      <x v="11"/>
    </i>
    <i r="3">
      <x v="16"/>
    </i>
    <i r="3">
      <x v="131"/>
    </i>
    <i r="2">
      <x v="80"/>
      <x v="197"/>
    </i>
    <i r="2">
      <x v="158"/>
      <x v="231"/>
    </i>
    <i r="2">
      <x v="159"/>
      <x v="231"/>
    </i>
    <i r="1">
      <x v="1"/>
      <x v="9"/>
      <x v="158"/>
    </i>
    <i r="3">
      <x v="231"/>
    </i>
    <i r="2">
      <x v="39"/>
      <x v="216"/>
    </i>
    <i r="2">
      <x v="60"/>
      <x v="229"/>
    </i>
    <i r="2">
      <x v="73"/>
      <x v="66"/>
    </i>
    <i r="3">
      <x v="67"/>
    </i>
    <i r="3">
      <x v="182"/>
    </i>
    <i r="2">
      <x v="81"/>
      <x v="197"/>
    </i>
    <i r="2">
      <x v="157"/>
      <x v="230"/>
    </i>
    <i r="2">
      <x v="164"/>
      <x v="11"/>
    </i>
    <i r="2">
      <x v="169"/>
      <x v="222"/>
    </i>
    <i r="2">
      <x v="171"/>
      <x v="11"/>
    </i>
    <i r="1">
      <x v="2"/>
      <x v="37"/>
      <x v="11"/>
    </i>
    <i r="2">
      <x v="53"/>
      <x v="29"/>
    </i>
    <i r="3">
      <x v="229"/>
    </i>
    <i r="2">
      <x v="57"/>
      <x v="229"/>
    </i>
    <i r="2">
      <x v="62"/>
      <x v="166"/>
    </i>
    <i r="2">
      <x v="70"/>
      <x v="250"/>
    </i>
    <i r="2">
      <x v="82"/>
      <x v="197"/>
    </i>
    <i r="2">
      <x v="152"/>
      <x v="229"/>
    </i>
    <i r="2">
      <x v="161"/>
      <x v="229"/>
    </i>
    <i r="2">
      <x v="164"/>
      <x v="161"/>
    </i>
    <i r="3">
      <x v="163"/>
    </i>
    <i r="3">
      <x v="229"/>
    </i>
    <i r="2">
      <x v="171"/>
      <x v="229"/>
    </i>
    <i r="1">
      <x v="3"/>
      <x v="9"/>
      <x v="229"/>
    </i>
    <i r="2">
      <x v="13"/>
      <x v="172"/>
    </i>
    <i r="2">
      <x v="15"/>
      <x v="229"/>
    </i>
    <i r="2">
      <x v="45"/>
      <x v="59"/>
    </i>
    <i r="3">
      <x v="60"/>
    </i>
    <i r="2">
      <x v="56"/>
      <x v="229"/>
    </i>
    <i r="2">
      <x v="71"/>
      <x v="250"/>
    </i>
    <i r="2">
      <x v="112"/>
      <x v="107"/>
    </i>
    <i r="3">
      <x v="108"/>
    </i>
    <i r="2">
      <x v="113"/>
      <x v="229"/>
    </i>
    <i r="2">
      <x v="115"/>
      <x v="55"/>
    </i>
    <i r="3">
      <x v="56"/>
    </i>
    <i r="2">
      <x v="156"/>
      <x v="229"/>
    </i>
    <i r="1">
      <x v="19"/>
      <x v="13"/>
      <x v="229"/>
    </i>
    <i r="2">
      <x v="15"/>
      <x v="176"/>
    </i>
    <i r="2">
      <x v="38"/>
      <x v="32"/>
    </i>
    <i r="3">
      <x v="215"/>
    </i>
    <i r="3">
      <x v="229"/>
    </i>
    <i r="2">
      <x v="47"/>
      <x v="223"/>
    </i>
    <i r="3">
      <x v="224"/>
    </i>
    <i r="2">
      <x v="48"/>
      <x v="242"/>
    </i>
    <i r="2">
      <x v="51"/>
      <x v="15"/>
    </i>
    <i r="3">
      <x v="131"/>
    </i>
    <i r="2">
      <x v="54"/>
      <x v="29"/>
    </i>
    <i r="2">
      <x v="73"/>
      <x v="9"/>
    </i>
    <i r="3">
      <x v="13"/>
    </i>
    <i r="3">
      <x v="15"/>
    </i>
    <i r="3">
      <x v="69"/>
    </i>
    <i r="3">
      <x v="229"/>
    </i>
    <i r="1">
      <x v="20"/>
      <x v="1"/>
      <x v="7"/>
    </i>
    <i r="2">
      <x v="3"/>
      <x v="229"/>
    </i>
    <i r="2">
      <x v="9"/>
      <x v="158"/>
    </i>
    <i r="2">
      <x v="15"/>
      <x v="175"/>
    </i>
    <i r="2">
      <x v="39"/>
      <x v="217"/>
    </i>
    <i r="2">
      <x v="40"/>
      <x v="220"/>
    </i>
    <i r="2">
      <x v="54"/>
      <x v="229"/>
    </i>
    <i r="2">
      <x v="56"/>
      <x v="29"/>
    </i>
    <i r="2">
      <x v="57"/>
      <x v="28"/>
    </i>
    <i r="3">
      <x v="29"/>
    </i>
    <i r="2">
      <x v="61"/>
      <x v="29"/>
    </i>
    <i r="3">
      <x v="35"/>
    </i>
    <i r="3">
      <x v="36"/>
    </i>
    <i r="2">
      <x v="107"/>
      <x v="213"/>
    </i>
    <i r="2">
      <x v="161"/>
      <x v="28"/>
    </i>
    <i r="3">
      <x v="29"/>
    </i>
    <i r="1">
      <x v="21"/>
      <x v="1"/>
      <x v="3"/>
    </i>
    <i r="2">
      <x v="13"/>
      <x v="173"/>
    </i>
    <i r="2">
      <x v="14"/>
      <x v="229"/>
    </i>
    <i r="2">
      <x v="15"/>
      <x v="9"/>
    </i>
    <i r="2">
      <x v="41"/>
      <x v="144"/>
    </i>
    <i r="2">
      <x v="42"/>
      <x v="173"/>
    </i>
    <i r="2">
      <x v="50"/>
      <x v="119"/>
    </i>
    <i r="3">
      <x v="120"/>
    </i>
    <i r="2">
      <x v="54"/>
      <x v="28"/>
    </i>
    <i r="3">
      <x v="144"/>
    </i>
    <i r="2">
      <x v="55"/>
      <x v="28"/>
    </i>
    <i r="3">
      <x v="229"/>
    </i>
    <i r="2">
      <x v="61"/>
      <x v="34"/>
    </i>
    <i r="3">
      <x v="229"/>
    </i>
    <i r="2">
      <x v="62"/>
      <x v="238"/>
    </i>
    <i r="2">
      <x v="103"/>
      <x v="9"/>
    </i>
    <i r="2">
      <x v="165"/>
      <x v="235"/>
    </i>
    <i r="1">
      <x v="26"/>
      <x v="12"/>
      <x v="229"/>
    </i>
    <i r="2">
      <x v="13"/>
      <x v="11"/>
    </i>
    <i r="3">
      <x v="167"/>
    </i>
    <i r="3">
      <x v="169"/>
    </i>
    <i r="3">
      <x v="173"/>
    </i>
    <i r="2">
      <x v="15"/>
      <x v="176"/>
    </i>
    <i r="2">
      <x v="42"/>
      <x v="9"/>
    </i>
    <i r="2">
      <x v="56"/>
      <x v="28"/>
    </i>
    <i r="3">
      <x v="143"/>
    </i>
    <i r="2">
      <x v="162"/>
      <x v="164"/>
    </i>
    <i r="3">
      <x v="170"/>
    </i>
    <i r="2">
      <x v="163"/>
      <x v="164"/>
    </i>
    <i r="3">
      <x v="170"/>
    </i>
    <i r="2">
      <x v="165"/>
      <x v="169"/>
    </i>
    <i r="2">
      <x v="166"/>
      <x v="94"/>
    </i>
    <i r="3">
      <x v="99"/>
    </i>
    <i r="2">
      <x v="170"/>
      <x v="229"/>
    </i>
    <i r="1">
      <x v="30"/>
      <x v="20"/>
      <x v="65"/>
    </i>
    <i r="3">
      <x v="188"/>
    </i>
    <i r="3">
      <x v="229"/>
    </i>
    <i r="2">
      <x v="31"/>
      <x v="49"/>
    </i>
    <i r="2">
      <x v="51"/>
      <x v="12"/>
    </i>
    <i r="3">
      <x v="226"/>
    </i>
    <i r="3">
      <x v="229"/>
    </i>
    <i r="2">
      <x v="77"/>
      <x v="197"/>
    </i>
    <i r="2">
      <x v="85"/>
      <x v="199"/>
    </i>
    <i r="2">
      <x v="87"/>
      <x v="199"/>
    </i>
    <i r="2">
      <x v="90"/>
      <x v="198"/>
    </i>
    <i r="2">
      <x v="98"/>
      <x v="203"/>
    </i>
    <i r="2">
      <x v="99"/>
      <x v="93"/>
    </i>
    <i r="2">
      <x v="109"/>
      <x v="39"/>
    </i>
    <i r="2">
      <x v="110"/>
      <x v="45"/>
    </i>
    <i r="2">
      <x v="113"/>
      <x v="9"/>
    </i>
    <i r="1">
      <x v="31"/>
      <x v="10"/>
      <x v="32"/>
    </i>
    <i r="2">
      <x v="18"/>
      <x v="52"/>
    </i>
    <i r="2">
      <x v="30"/>
      <x v="35"/>
    </i>
    <i r="2">
      <x v="31"/>
      <x v="50"/>
    </i>
    <i r="3">
      <x v="51"/>
    </i>
    <i r="2">
      <x v="54"/>
      <x v="143"/>
    </i>
    <i r="2">
      <x v="57"/>
      <x v="143"/>
    </i>
    <i r="3">
      <x v="144"/>
    </i>
    <i r="2">
      <x v="78"/>
      <x v="197"/>
    </i>
    <i r="2">
      <x v="88"/>
      <x v="199"/>
    </i>
    <i r="2">
      <x v="90"/>
      <x v="199"/>
    </i>
    <i r="2">
      <x v="91"/>
      <x v="198"/>
    </i>
    <i r="2">
      <x v="113"/>
      <x v="15"/>
    </i>
    <i r="2">
      <x v="161"/>
      <x v="143"/>
    </i>
    <i r="1">
      <x v="32"/>
      <x v="17"/>
      <x v="36"/>
    </i>
    <i r="2">
      <x v="33"/>
      <x v="54"/>
    </i>
    <i r="2">
      <x v="39"/>
      <x v="219"/>
    </i>
    <i r="2">
      <x v="51"/>
      <x v="17"/>
    </i>
    <i r="3">
      <x v="132"/>
    </i>
    <i r="2">
      <x v="72"/>
      <x v="179"/>
    </i>
    <i r="2">
      <x v="79"/>
      <x v="197"/>
    </i>
    <i r="2">
      <x v="91"/>
      <x v="199"/>
    </i>
    <i r="2">
      <x v="93"/>
      <x v="198"/>
    </i>
    <i r="3">
      <x v="199"/>
    </i>
    <i r="2">
      <x v="164"/>
      <x v="161"/>
    </i>
    <i r="3">
      <x v="164"/>
    </i>
    <i r="1">
      <x v="33"/>
      <x v="18"/>
      <x v="45"/>
    </i>
    <i r="3">
      <x v="46"/>
    </i>
    <i r="3">
      <x v="47"/>
    </i>
    <i r="3">
      <x v="48"/>
    </i>
    <i r="3">
      <x v="49"/>
    </i>
    <i r="3">
      <x v="50"/>
    </i>
    <i r="3">
      <x v="53"/>
    </i>
    <i r="3">
      <x v="54"/>
    </i>
    <i r="3">
      <x v="182"/>
    </i>
    <i r="3">
      <x v="229"/>
    </i>
    <i r="2">
      <x v="46"/>
      <x v="47"/>
    </i>
    <i r="3">
      <x v="48"/>
    </i>
    <i r="3">
      <x v="229"/>
    </i>
    <i r="2">
      <x v="49"/>
      <x v="117"/>
    </i>
    <i r="2">
      <x v="51"/>
      <x v="13"/>
    </i>
    <i r="3">
      <x v="132"/>
    </i>
    <i r="2">
      <x v="72"/>
      <x v="179"/>
    </i>
    <i r="2">
      <x v="111"/>
      <x v="105"/>
    </i>
    <i r="2">
      <x v="177"/>
      <x v="251"/>
    </i>
    <i r="2">
      <x v="180"/>
      <x v="252"/>
    </i>
    <i r="1">
      <x v="34"/>
      <x v="1"/>
      <x v="9"/>
    </i>
    <i r="3">
      <x v="10"/>
    </i>
    <i r="2">
      <x v="27"/>
      <x v="229"/>
    </i>
    <i r="2">
      <x v="29"/>
      <x v="85"/>
    </i>
    <i r="3">
      <x v="86"/>
    </i>
    <i r="2">
      <x v="30"/>
      <x v="11"/>
    </i>
    <i r="3">
      <x v="34"/>
    </i>
    <i r="3">
      <x v="36"/>
    </i>
    <i r="3">
      <x v="42"/>
    </i>
    <i r="3">
      <x v="43"/>
    </i>
    <i r="3">
      <x v="229"/>
    </i>
    <i r="2">
      <x v="31"/>
      <x v="182"/>
    </i>
    <i r="2">
      <x v="43"/>
      <x v="113"/>
    </i>
    <i r="3">
      <x v="114"/>
    </i>
    <i r="2">
      <x v="44"/>
      <x v="49"/>
    </i>
    <i r="3">
      <x v="50"/>
    </i>
    <i r="2">
      <x v="46"/>
      <x v="11"/>
    </i>
    <i r="2">
      <x v="110"/>
      <x v="46"/>
    </i>
    <i r="2">
      <x v="162"/>
      <x v="163"/>
    </i>
    <i r="2">
      <x v="163"/>
      <x v="163"/>
    </i>
    <i r="2">
      <x v="178"/>
      <x v="251"/>
    </i>
    <i r="2">
      <x v="181"/>
      <x v="252"/>
    </i>
    <i r="1">
      <x v="35"/>
      <x v="11"/>
      <x v="229"/>
    </i>
    <i r="2">
      <x v="17"/>
      <x v="39"/>
    </i>
    <i r="2">
      <x v="18"/>
      <x v="51"/>
    </i>
    <i r="2">
      <x v="19"/>
      <x v="59"/>
    </i>
    <i r="3">
      <x v="60"/>
    </i>
    <i r="3">
      <x v="229"/>
    </i>
    <i r="2">
      <x v="27"/>
      <x v="11"/>
    </i>
    <i r="2">
      <x v="30"/>
      <x v="39"/>
    </i>
    <i r="2">
      <x v="55"/>
      <x v="29"/>
    </i>
    <i r="2">
      <x v="57"/>
      <x v="143"/>
    </i>
    <i r="3">
      <x v="144"/>
    </i>
    <i r="2">
      <x v="61"/>
      <x v="159"/>
    </i>
    <i r="2">
      <x v="73"/>
      <x v="68"/>
    </i>
    <i r="3">
      <x v="70"/>
    </i>
    <i r="3">
      <x v="182"/>
    </i>
    <i r="3">
      <x v="189"/>
    </i>
    <i r="2">
      <x v="112"/>
      <x v="15"/>
    </i>
    <i r="2">
      <x v="161"/>
      <x v="143"/>
    </i>
    <i r="2">
      <x v="179"/>
      <x v="251"/>
    </i>
    <i r="2">
      <x v="182"/>
      <x v="252"/>
    </i>
    <i>
      <x v="7"/>
      <x v="4"/>
      <x v="2"/>
      <x v="134"/>
    </i>
    <i r="2">
      <x v="184"/>
      <x v="253"/>
    </i>
    <i r="2">
      <x v="186"/>
      <x v="255"/>
    </i>
    <i r="2">
      <x v="188"/>
      <x v="253"/>
    </i>
    <i r="2">
      <x v="191"/>
      <x v="253"/>
    </i>
    <i r="2">
      <x v="194"/>
      <x v="253"/>
    </i>
    <i r="2">
      <x v="197"/>
      <x v="255"/>
    </i>
    <i r="2">
      <x v="200"/>
      <x v="253"/>
    </i>
    <i r="2">
      <x v="203"/>
      <x v="255"/>
    </i>
    <i r="2">
      <x v="206"/>
      <x v="255"/>
    </i>
    <i r="1">
      <x v="5"/>
      <x v="185"/>
      <x v="254"/>
    </i>
    <i r="2">
      <x v="187"/>
      <x v="256"/>
    </i>
    <i r="2">
      <x v="190"/>
      <x v="254"/>
    </i>
    <i r="2">
      <x v="193"/>
      <x v="254"/>
    </i>
    <i r="2">
      <x v="196"/>
      <x v="254"/>
    </i>
    <i r="2">
      <x v="199"/>
      <x v="256"/>
    </i>
    <i r="2">
      <x v="202"/>
      <x v="254"/>
    </i>
    <i r="2">
      <x v="205"/>
      <x v="256"/>
    </i>
    <i r="2">
      <x v="208"/>
      <x v="256"/>
    </i>
    <i r="1">
      <x v="6"/>
      <x v="1"/>
      <x v="5"/>
    </i>
    <i r="3">
      <x v="229"/>
    </i>
    <i r="2">
      <x v="32"/>
      <x v="89"/>
    </i>
    <i r="3">
      <x v="90"/>
    </i>
    <i r="2">
      <x v="51"/>
      <x v="14"/>
    </i>
    <i r="2">
      <x v="162"/>
      <x v="229"/>
    </i>
    <i r="2">
      <x v="163"/>
      <x v="229"/>
    </i>
    <i r="2">
      <x v="189"/>
      <x v="254"/>
    </i>
    <i r="2">
      <x v="192"/>
      <x v="254"/>
    </i>
    <i r="2">
      <x v="195"/>
      <x v="254"/>
    </i>
    <i r="2">
      <x v="198"/>
      <x v="256"/>
    </i>
    <i r="2">
      <x v="201"/>
      <x v="254"/>
    </i>
    <i r="2">
      <x v="204"/>
      <x v="256"/>
    </i>
    <i r="2">
      <x v="207"/>
      <x v="256"/>
    </i>
    <i r="1">
      <x v="24"/>
      <x v="1"/>
      <x v="130"/>
    </i>
    <i r="2">
      <x v="102"/>
      <x v="134"/>
    </i>
    <i r="2">
      <x v="153"/>
      <x v="23"/>
    </i>
    <i r="3">
      <x v="24"/>
    </i>
    <i r="3">
      <x v="139"/>
    </i>
    <i r="2">
      <x v="170"/>
      <x v="134"/>
    </i>
    <i r="1">
      <x v="25"/>
      <x v="155"/>
      <x v="23"/>
    </i>
    <i r="3">
      <x v="24"/>
    </i>
    <i r="3">
      <x v="139"/>
    </i>
    <i r="1">
      <x v="27"/>
      <x v="6"/>
      <x v="149"/>
    </i>
    <i r="2">
      <x v="24"/>
      <x v="159"/>
    </i>
    <i r="2">
      <x v="34"/>
      <x v="57"/>
    </i>
    <i r="2">
      <x v="61"/>
      <x v="159"/>
    </i>
    <i r="2">
      <x v="73"/>
      <x v="190"/>
    </i>
    <i r="2">
      <x v="109"/>
      <x v="35"/>
    </i>
    <i r="3">
      <x v="41"/>
    </i>
    <i r="3">
      <x v="229"/>
    </i>
    <i r="1">
      <x v="28"/>
      <x v="17"/>
      <x v="34"/>
    </i>
    <i r="3">
      <x v="35"/>
    </i>
    <i r="2">
      <x v="25"/>
      <x v="159"/>
    </i>
    <i r="2">
      <x v="30"/>
      <x v="44"/>
    </i>
    <i r="2">
      <x v="34"/>
      <x v="185"/>
    </i>
    <i r="2">
      <x v="60"/>
      <x v="149"/>
    </i>
    <i r="2">
      <x v="149"/>
      <x v="229"/>
    </i>
    <i r="1">
      <x v="29"/>
      <x v="17"/>
      <x v="41"/>
    </i>
    <i r="3">
      <x v="44"/>
    </i>
    <i r="3">
      <x v="229"/>
    </i>
    <i r="2">
      <x v="26"/>
      <x v="159"/>
    </i>
    <i r="2">
      <x v="47"/>
      <x v="229"/>
    </i>
    <i r="2">
      <x v="51"/>
      <x v="124"/>
    </i>
    <i r="2">
      <x v="109"/>
      <x v="34"/>
    </i>
    <i r="3">
      <x v="36"/>
    </i>
    <i r="3">
      <x v="44"/>
    </i>
    <i r="1">
      <x v="43"/>
      <x v="171"/>
      <x v="234"/>
    </i>
    <i t="grand">
      <x/>
    </i>
  </rowItems>
  <colFields count="2">
    <field x="15"/>
    <field x="16"/>
  </colFields>
  <colItems count="24">
    <i>
      <x/>
      <x v="1"/>
    </i>
    <i r="1">
      <x v="2"/>
    </i>
    <i r="1">
      <x v="3"/>
    </i>
    <i r="1">
      <x v="4"/>
    </i>
    <i r="1">
      <x v="5"/>
    </i>
    <i>
      <x v="1"/>
      <x v="1"/>
    </i>
    <i r="1">
      <x v="2"/>
    </i>
    <i r="1">
      <x v="3"/>
    </i>
    <i r="1">
      <x v="4"/>
    </i>
    <i r="1">
      <x v="5"/>
    </i>
    <i>
      <x v="2"/>
      <x v="1"/>
    </i>
    <i r="1">
      <x v="2"/>
    </i>
    <i r="1">
      <x v="3"/>
    </i>
    <i r="1">
      <x v="4"/>
    </i>
    <i r="1">
      <x v="5"/>
    </i>
    <i>
      <x v="3"/>
      <x v="1"/>
    </i>
    <i r="1">
      <x v="2"/>
    </i>
    <i r="1">
      <x v="3"/>
    </i>
    <i r="1">
      <x v="4"/>
    </i>
    <i r="1">
      <x v="5"/>
    </i>
    <i>
      <x v="4"/>
      <x v="1"/>
    </i>
    <i r="1">
      <x v="2"/>
    </i>
    <i r="1">
      <x v="3"/>
    </i>
    <i r="1">
      <x v="4"/>
    </i>
  </colItems>
  <pageFields count="1">
    <pageField fld="13" item="2" hier="-1"/>
  </pageFields>
  <dataFields count="1">
    <dataField name="合計 / 授業クラス人数" fld="46" baseField="12" baseItem="131" numFmtId="176"/>
  </dataFields>
  <pivotTableStyleInfo showRowHeaders="1" showColHeaders="1" showRowStripes="0" showColStripes="0" showLastColumn="1"/>
</pivotTableDefinition>
</file>

<file path=xl/pivotTables/pivotTable11.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itemPrintTitles="1" createdVersion="5" indent="0" compact="0" compactData="0" gridDropZones="1" multipleFieldFilters="0">
  <location ref="A3:I25" firstHeaderRow="1" firstDataRow="2" firstDataCol="2"/>
  <pivotFields count="52">
    <pivotField compact="0" outline="0" showAll="0"/>
    <pivotField compact="0" outline="0" showAll="0"/>
    <pivotField compact="0" outline="0" showAll="0"/>
    <pivotField compact="0" outline="0" showAll="0"/>
    <pivotField compact="0" outline="0" showAll="0"/>
    <pivotField compact="0" outline="0" showAll="0"/>
    <pivotField compact="0" outline="0" multipleItemSelectionAllowed="1"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axis="axisRow" compact="0" outline="0" showAll="0" defaultSubtotal="0">
      <items count="10">
        <item x="4"/>
        <item x="0"/>
        <item x="1"/>
        <item x="2"/>
        <item x="3"/>
        <item h="1" m="1" x="9"/>
        <item h="1" x="8"/>
        <item h="1" x="6"/>
        <item h="1" x="7"/>
        <item h="1" x="5"/>
      </items>
    </pivotField>
    <pivotField axis="axisRow" compact="0" outline="0" showAll="0" sortType="ascending" defaultSubtotal="0">
      <items count="8">
        <item h="1" x="6"/>
        <item x="3"/>
        <item x="1"/>
        <item x="0"/>
        <item x="2"/>
        <item h="1" x="4"/>
        <item h="1" x="7"/>
        <item h="1" x="5"/>
      </items>
    </pivotField>
    <pivotField compact="0" outline="0" showAll="0" defaultSubtotal="0"/>
    <pivotField axis="axisCol" compact="0" outline="0" showAll="0" defaultSubtotal="0">
      <items count="8">
        <item x="1"/>
        <item x="0"/>
        <item h="1" x="6"/>
        <item h="1" x="7"/>
        <item x="3"/>
        <item x="2"/>
        <item x="5"/>
        <item sd="0" x="4"/>
      </items>
    </pivotField>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pivotFields>
  <rowFields count="2">
    <field x="15"/>
    <field x="16"/>
  </rowFields>
  <rowItems count="21">
    <i>
      <x/>
      <x v="1"/>
    </i>
    <i r="1">
      <x v="2"/>
    </i>
    <i r="1">
      <x v="3"/>
    </i>
    <i r="1">
      <x v="4"/>
    </i>
    <i>
      <x v="1"/>
      <x v="1"/>
    </i>
    <i r="1">
      <x v="2"/>
    </i>
    <i r="1">
      <x v="3"/>
    </i>
    <i r="1">
      <x v="4"/>
    </i>
    <i>
      <x v="2"/>
      <x v="1"/>
    </i>
    <i r="1">
      <x v="2"/>
    </i>
    <i r="1">
      <x v="3"/>
    </i>
    <i r="1">
      <x v="4"/>
    </i>
    <i>
      <x v="3"/>
      <x v="1"/>
    </i>
    <i r="1">
      <x v="2"/>
    </i>
    <i r="1">
      <x v="3"/>
    </i>
    <i r="1">
      <x v="4"/>
    </i>
    <i>
      <x v="4"/>
      <x v="1"/>
    </i>
    <i r="1">
      <x v="2"/>
    </i>
    <i r="1">
      <x v="3"/>
    </i>
    <i r="1">
      <x v="4"/>
    </i>
    <i t="grand">
      <x/>
    </i>
  </rowItems>
  <colFields count="1">
    <field x="18"/>
  </colFields>
  <colItems count="7">
    <i>
      <x/>
    </i>
    <i>
      <x v="1"/>
    </i>
    <i>
      <x v="4"/>
    </i>
    <i>
      <x v="5"/>
    </i>
    <i>
      <x v="6"/>
    </i>
    <i>
      <x v="7"/>
    </i>
    <i t="grand">
      <x/>
    </i>
  </colItems>
  <dataFields count="1">
    <dataField name="合計 / 教室コマ数" fld="48" baseField="22" baseItem="4"/>
  </dataFields>
  <pivotTableStyleInfo showRowHeaders="1" showColHeaders="1" showRowStripes="0" showColStripes="0" showLastColumn="1"/>
</pivotTableDefinition>
</file>

<file path=xl/pivotTables/pivotTable12.xml><?xml version="1.0" encoding="utf-8"?>
<pivotTableDefinition xmlns="http://schemas.openxmlformats.org/spreadsheetml/2006/main" name="ﾋﾟﾎﾞｯﾄﾃｰﾌﾞﾙ2" cacheId="17" applyNumberFormats="0" applyBorderFormats="0" applyFontFormats="0" applyPatternFormats="0" applyAlignmentFormats="0" applyWidthHeightFormats="1" dataCaption="値" updatedVersion="5" minRefreshableVersion="3" useAutoFormatting="1" itemPrintTitles="1" createdVersion="5" indent="0" compact="0" compactData="0" gridDropZones="1" multipleFieldFilters="0">
  <location ref="A4:I26" firstHeaderRow="1" firstDataRow="2" firstDataCol="2" rowPageCount="1" colPageCount="1"/>
  <pivotFields count="5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axis="axisPage" compact="0" outline="0" showAll="0" defaultSubtotal="0">
      <items count="3">
        <item m="1" x="2"/>
        <item x="0"/>
        <item x="1"/>
      </items>
    </pivotField>
    <pivotField compact="0" outline="0" showAll="0" defaultSubtotal="0"/>
    <pivotField axis="axisRow" compact="0" outline="0" showAll="0" defaultSubtotal="0">
      <items count="10">
        <item x="4"/>
        <item x="0"/>
        <item x="1"/>
        <item x="2"/>
        <item x="3"/>
        <item h="1" m="1" x="9"/>
        <item h="1" x="8"/>
        <item h="1" x="6"/>
        <item h="1" x="7"/>
        <item h="1" x="5"/>
      </items>
    </pivotField>
    <pivotField axis="axisRow" compact="0" outline="0" showAll="0" sortType="ascending" defaultSubtotal="0">
      <items count="8">
        <item h="1" x="6"/>
        <item x="3"/>
        <item x="1"/>
        <item x="0"/>
        <item x="2"/>
        <item h="1" x="4"/>
        <item h="1" x="7"/>
        <item h="1" x="5"/>
      </items>
    </pivotField>
    <pivotField compact="0" outline="0" showAll="0" defaultSubtotal="0"/>
    <pivotField axis="axisCol" compact="0" outline="0" showAll="0" defaultSubtotal="0">
      <items count="8">
        <item x="1"/>
        <item h="1" x="6"/>
        <item h="1" x="7"/>
        <item x="0"/>
        <item x="3"/>
        <item x="2"/>
        <item x="5"/>
        <item sd="0" x="4"/>
      </items>
    </pivotField>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s>
  <rowFields count="2">
    <field x="15"/>
    <field x="16"/>
  </rowFields>
  <rowItems count="21">
    <i>
      <x/>
      <x v="1"/>
    </i>
    <i r="1">
      <x v="2"/>
    </i>
    <i r="1">
      <x v="3"/>
    </i>
    <i r="1">
      <x v="4"/>
    </i>
    <i>
      <x v="1"/>
      <x v="1"/>
    </i>
    <i r="1">
      <x v="2"/>
    </i>
    <i r="1">
      <x v="3"/>
    </i>
    <i r="1">
      <x v="4"/>
    </i>
    <i>
      <x v="2"/>
      <x v="1"/>
    </i>
    <i r="1">
      <x v="2"/>
    </i>
    <i r="1">
      <x v="3"/>
    </i>
    <i r="1">
      <x v="4"/>
    </i>
    <i>
      <x v="3"/>
      <x v="1"/>
    </i>
    <i r="1">
      <x v="2"/>
    </i>
    <i r="1">
      <x v="3"/>
    </i>
    <i r="1">
      <x v="4"/>
    </i>
    <i>
      <x v="4"/>
      <x v="1"/>
    </i>
    <i r="1">
      <x v="2"/>
    </i>
    <i r="1">
      <x v="3"/>
    </i>
    <i r="1">
      <x v="4"/>
    </i>
    <i t="grand">
      <x/>
    </i>
  </rowItems>
  <colFields count="1">
    <field x="18"/>
  </colFields>
  <colItems count="7">
    <i>
      <x/>
    </i>
    <i>
      <x v="3"/>
    </i>
    <i>
      <x v="4"/>
    </i>
    <i>
      <x v="5"/>
    </i>
    <i>
      <x v="6"/>
    </i>
    <i>
      <x v="7"/>
    </i>
    <i t="grand">
      <x/>
    </i>
  </colItems>
  <pageFields count="1">
    <pageField fld="13" item="2" hier="-1"/>
  </pageFields>
  <dataFields count="1">
    <dataField name="合計 / 授業担当コマ数" fld="44"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S18"/>
  <sheetViews>
    <sheetView zoomScale="75" zoomScaleNormal="75" workbookViewId="0">
      <selection activeCell="F21" sqref="F21"/>
    </sheetView>
  </sheetViews>
  <sheetFormatPr defaultRowHeight="13.5" x14ac:dyDescent="0.15"/>
  <cols>
    <col min="1" max="1" width="22.875" bestFit="1" customWidth="1"/>
    <col min="2" max="2" width="29.625" bestFit="1" customWidth="1"/>
    <col min="3" max="3" width="14" bestFit="1" customWidth="1"/>
    <col min="4" max="4" width="12.125" bestFit="1" customWidth="1"/>
    <col min="5" max="18" width="8.25" bestFit="1" customWidth="1"/>
    <col min="19" max="19" width="5.625" bestFit="1" customWidth="1"/>
    <col min="20" max="21" width="4.5" customWidth="1"/>
    <col min="22" max="22" width="7.5" customWidth="1"/>
    <col min="23" max="23" width="5.875" customWidth="1"/>
  </cols>
  <sheetData>
    <row r="2" spans="1:19" x14ac:dyDescent="0.15">
      <c r="A2" s="32" t="s">
        <v>161</v>
      </c>
      <c r="B2" s="33" t="s">
        <v>163</v>
      </c>
    </row>
    <row r="4" spans="1:19" x14ac:dyDescent="0.15">
      <c r="A4" s="23" t="s">
        <v>1586</v>
      </c>
      <c r="B4" s="24"/>
      <c r="C4" s="24"/>
      <c r="D4" s="24"/>
      <c r="E4" s="24"/>
      <c r="F4" s="23" t="s">
        <v>4</v>
      </c>
      <c r="G4" s="43" t="s">
        <v>5</v>
      </c>
      <c r="H4" s="24"/>
      <c r="I4" s="24"/>
      <c r="J4" s="24"/>
      <c r="K4" s="24"/>
      <c r="L4" s="24"/>
      <c r="M4" s="24"/>
      <c r="N4" s="24"/>
      <c r="O4" s="24"/>
      <c r="P4" s="24"/>
      <c r="Q4" s="24"/>
      <c r="R4" s="24"/>
      <c r="S4" s="36"/>
    </row>
    <row r="5" spans="1:19" x14ac:dyDescent="0.15">
      <c r="A5" s="28"/>
      <c r="B5" s="21"/>
      <c r="C5" s="21"/>
      <c r="D5" s="21"/>
      <c r="E5" s="21"/>
      <c r="F5" s="26" t="s">
        <v>9</v>
      </c>
      <c r="G5" s="24"/>
      <c r="H5" s="24"/>
      <c r="I5" s="26" t="s">
        <v>12</v>
      </c>
      <c r="J5" s="24"/>
      <c r="K5" s="24"/>
      <c r="L5" s="24"/>
      <c r="M5" s="26" t="s">
        <v>13</v>
      </c>
      <c r="N5" s="26" t="s">
        <v>15</v>
      </c>
      <c r="O5" s="24"/>
      <c r="P5" s="24"/>
      <c r="Q5" s="26" t="s">
        <v>17</v>
      </c>
      <c r="R5" s="24"/>
      <c r="S5" s="25" t="s">
        <v>1576</v>
      </c>
    </row>
    <row r="6" spans="1:19" x14ac:dyDescent="0.15">
      <c r="A6" s="23" t="s">
        <v>3558</v>
      </c>
      <c r="B6" s="23" t="s">
        <v>3</v>
      </c>
      <c r="C6" s="23" t="s">
        <v>1532</v>
      </c>
      <c r="D6" s="23" t="s">
        <v>1534</v>
      </c>
      <c r="E6" s="23" t="s">
        <v>6</v>
      </c>
      <c r="F6" s="26">
        <v>1</v>
      </c>
      <c r="G6" s="37">
        <v>2</v>
      </c>
      <c r="H6" s="37">
        <v>3</v>
      </c>
      <c r="I6" s="26">
        <v>1</v>
      </c>
      <c r="J6" s="37">
        <v>2</v>
      </c>
      <c r="K6" s="37">
        <v>3</v>
      </c>
      <c r="L6" s="37">
        <v>4</v>
      </c>
      <c r="M6" s="26">
        <v>3</v>
      </c>
      <c r="N6" s="26">
        <v>1</v>
      </c>
      <c r="O6" s="37">
        <v>3</v>
      </c>
      <c r="P6" s="37">
        <v>4</v>
      </c>
      <c r="Q6" s="26">
        <v>2</v>
      </c>
      <c r="R6" s="37">
        <v>3</v>
      </c>
      <c r="S6" s="58"/>
    </row>
    <row r="7" spans="1:19" x14ac:dyDescent="0.15">
      <c r="A7" s="26" t="s">
        <v>3556</v>
      </c>
      <c r="B7" s="26" t="s">
        <v>1773</v>
      </c>
      <c r="C7" s="26" t="s">
        <v>1774</v>
      </c>
      <c r="D7" s="26" t="s">
        <v>35</v>
      </c>
      <c r="E7" s="26">
        <v>3502</v>
      </c>
      <c r="F7" s="44"/>
      <c r="G7" s="45"/>
      <c r="H7" s="45"/>
      <c r="I7" s="44"/>
      <c r="J7" s="45"/>
      <c r="K7" s="45"/>
      <c r="L7" s="45"/>
      <c r="M7" s="44"/>
      <c r="N7" s="44">
        <v>23</v>
      </c>
      <c r="O7" s="45"/>
      <c r="P7" s="45"/>
      <c r="Q7" s="44"/>
      <c r="R7" s="45"/>
      <c r="S7" s="27">
        <v>23</v>
      </c>
    </row>
    <row r="8" spans="1:19" x14ac:dyDescent="0.15">
      <c r="A8" s="28"/>
      <c r="B8" s="26" t="s">
        <v>3075</v>
      </c>
      <c r="C8" s="26" t="s">
        <v>51</v>
      </c>
      <c r="D8" s="26" t="s">
        <v>35</v>
      </c>
      <c r="E8" s="26">
        <v>3501</v>
      </c>
      <c r="F8" s="44"/>
      <c r="G8" s="45">
        <v>22</v>
      </c>
      <c r="H8" s="45">
        <v>22</v>
      </c>
      <c r="I8" s="44"/>
      <c r="J8" s="45"/>
      <c r="K8" s="45">
        <v>22</v>
      </c>
      <c r="L8" s="45"/>
      <c r="M8" s="44"/>
      <c r="N8" s="44"/>
      <c r="O8" s="45"/>
      <c r="P8" s="45"/>
      <c r="Q8" s="44"/>
      <c r="R8" s="45"/>
      <c r="S8" s="27">
        <v>66</v>
      </c>
    </row>
    <row r="9" spans="1:19" x14ac:dyDescent="0.15">
      <c r="A9" s="28"/>
      <c r="B9" s="26" t="s">
        <v>3076</v>
      </c>
      <c r="C9" s="26" t="s">
        <v>51</v>
      </c>
      <c r="D9" s="26" t="s">
        <v>35</v>
      </c>
      <c r="E9" s="26">
        <v>2303</v>
      </c>
      <c r="F9" s="44"/>
      <c r="G9" s="45"/>
      <c r="H9" s="45"/>
      <c r="I9" s="44"/>
      <c r="J9" s="45"/>
      <c r="K9" s="45"/>
      <c r="L9" s="45"/>
      <c r="M9" s="44"/>
      <c r="N9" s="44"/>
      <c r="O9" s="45"/>
      <c r="P9" s="45"/>
      <c r="Q9" s="44">
        <v>22</v>
      </c>
      <c r="R9" s="45">
        <v>22</v>
      </c>
      <c r="S9" s="27">
        <v>44</v>
      </c>
    </row>
    <row r="10" spans="1:19" x14ac:dyDescent="0.15">
      <c r="A10" s="28"/>
      <c r="B10" s="28"/>
      <c r="C10" s="26" t="s">
        <v>1763</v>
      </c>
      <c r="D10" s="26" t="s">
        <v>54</v>
      </c>
      <c r="E10" s="26">
        <v>2303</v>
      </c>
      <c r="F10" s="44"/>
      <c r="G10" s="45"/>
      <c r="H10" s="45"/>
      <c r="I10" s="44">
        <v>13</v>
      </c>
      <c r="J10" s="45">
        <v>13</v>
      </c>
      <c r="K10" s="45"/>
      <c r="L10" s="45"/>
      <c r="M10" s="44"/>
      <c r="N10" s="44"/>
      <c r="O10" s="45"/>
      <c r="P10" s="45"/>
      <c r="Q10" s="44"/>
      <c r="R10" s="45"/>
      <c r="S10" s="27">
        <v>26</v>
      </c>
    </row>
    <row r="11" spans="1:19" x14ac:dyDescent="0.15">
      <c r="A11" s="28"/>
      <c r="B11" s="28"/>
      <c r="C11" s="26" t="s">
        <v>149</v>
      </c>
      <c r="D11" s="26" t="s">
        <v>10</v>
      </c>
      <c r="E11" s="26">
        <v>2303</v>
      </c>
      <c r="F11" s="44"/>
      <c r="G11" s="45"/>
      <c r="H11" s="45"/>
      <c r="I11" s="44"/>
      <c r="J11" s="45"/>
      <c r="K11" s="45">
        <v>15</v>
      </c>
      <c r="L11" s="45">
        <v>15</v>
      </c>
      <c r="M11" s="44"/>
      <c r="N11" s="44"/>
      <c r="O11" s="45"/>
      <c r="P11" s="45"/>
      <c r="Q11" s="44"/>
      <c r="R11" s="45"/>
      <c r="S11" s="27">
        <v>30</v>
      </c>
    </row>
    <row r="12" spans="1:19" x14ac:dyDescent="0.15">
      <c r="A12" s="28"/>
      <c r="B12" s="26" t="s">
        <v>3067</v>
      </c>
      <c r="C12" s="26" t="s">
        <v>106</v>
      </c>
      <c r="D12" s="26" t="s">
        <v>107</v>
      </c>
      <c r="E12" s="26">
        <v>3502</v>
      </c>
      <c r="F12" s="44">
        <v>32</v>
      </c>
      <c r="G12" s="45"/>
      <c r="H12" s="45"/>
      <c r="I12" s="44"/>
      <c r="J12" s="45"/>
      <c r="K12" s="45"/>
      <c r="L12" s="45"/>
      <c r="M12" s="44"/>
      <c r="N12" s="44"/>
      <c r="O12" s="45"/>
      <c r="P12" s="45"/>
      <c r="Q12" s="44"/>
      <c r="R12" s="45"/>
      <c r="S12" s="27">
        <v>32</v>
      </c>
    </row>
    <row r="13" spans="1:19" x14ac:dyDescent="0.15">
      <c r="A13" s="28"/>
      <c r="B13" s="28"/>
      <c r="C13" s="28"/>
      <c r="D13" s="28"/>
      <c r="E13" s="39">
        <v>2501</v>
      </c>
      <c r="F13" s="53"/>
      <c r="G13" s="22"/>
      <c r="H13" s="22"/>
      <c r="I13" s="53"/>
      <c r="J13" s="22"/>
      <c r="K13" s="22"/>
      <c r="L13" s="22"/>
      <c r="M13" s="53">
        <v>32</v>
      </c>
      <c r="N13" s="53"/>
      <c r="O13" s="22"/>
      <c r="P13" s="22"/>
      <c r="Q13" s="53"/>
      <c r="R13" s="22"/>
      <c r="S13" s="59">
        <v>32</v>
      </c>
    </row>
    <row r="14" spans="1:19" x14ac:dyDescent="0.15">
      <c r="A14" s="28"/>
      <c r="B14" s="28"/>
      <c r="C14" s="26" t="s">
        <v>109</v>
      </c>
      <c r="D14" s="26" t="s">
        <v>107</v>
      </c>
      <c r="E14" s="26">
        <v>2505</v>
      </c>
      <c r="F14" s="44"/>
      <c r="G14" s="45"/>
      <c r="H14" s="45"/>
      <c r="I14" s="44"/>
      <c r="J14" s="45"/>
      <c r="K14" s="45"/>
      <c r="L14" s="45">
        <v>23</v>
      </c>
      <c r="M14" s="44"/>
      <c r="N14" s="44"/>
      <c r="O14" s="45"/>
      <c r="P14" s="45"/>
      <c r="Q14" s="44"/>
      <c r="R14" s="45"/>
      <c r="S14" s="27">
        <v>23</v>
      </c>
    </row>
    <row r="15" spans="1:19" x14ac:dyDescent="0.15">
      <c r="A15" s="28"/>
      <c r="B15" s="28"/>
      <c r="C15" s="28"/>
      <c r="D15" s="28"/>
      <c r="E15" s="39">
        <v>2405</v>
      </c>
      <c r="F15" s="53"/>
      <c r="G15" s="22"/>
      <c r="H15" s="22"/>
      <c r="I15" s="53"/>
      <c r="J15" s="22"/>
      <c r="K15" s="22"/>
      <c r="L15" s="22"/>
      <c r="M15" s="53"/>
      <c r="N15" s="53"/>
      <c r="O15" s="22"/>
      <c r="P15" s="22"/>
      <c r="Q15" s="53"/>
      <c r="R15" s="22">
        <v>23</v>
      </c>
      <c r="S15" s="59">
        <v>23</v>
      </c>
    </row>
    <row r="16" spans="1:19" x14ac:dyDescent="0.15">
      <c r="A16" s="28"/>
      <c r="B16" s="28"/>
      <c r="C16" s="26" t="s">
        <v>143</v>
      </c>
      <c r="D16" s="26" t="s">
        <v>96</v>
      </c>
      <c r="E16" s="26">
        <v>2405</v>
      </c>
      <c r="F16" s="44"/>
      <c r="G16" s="45"/>
      <c r="H16" s="45"/>
      <c r="I16" s="44"/>
      <c r="J16" s="45"/>
      <c r="K16" s="45"/>
      <c r="L16" s="45"/>
      <c r="M16" s="44"/>
      <c r="N16" s="44"/>
      <c r="O16" s="45">
        <v>14</v>
      </c>
      <c r="P16" s="45">
        <v>14</v>
      </c>
      <c r="Q16" s="44"/>
      <c r="R16" s="45"/>
      <c r="S16" s="27">
        <v>28</v>
      </c>
    </row>
    <row r="17" spans="1:19" x14ac:dyDescent="0.15">
      <c r="A17" s="26" t="s">
        <v>3559</v>
      </c>
      <c r="B17" s="24"/>
      <c r="C17" s="24"/>
      <c r="D17" s="24"/>
      <c r="E17" s="24"/>
      <c r="F17" s="44">
        <v>32</v>
      </c>
      <c r="G17" s="45">
        <v>22</v>
      </c>
      <c r="H17" s="45">
        <v>22</v>
      </c>
      <c r="I17" s="44">
        <v>13</v>
      </c>
      <c r="J17" s="45">
        <v>13</v>
      </c>
      <c r="K17" s="45">
        <v>37</v>
      </c>
      <c r="L17" s="45">
        <v>38</v>
      </c>
      <c r="M17" s="44">
        <v>32</v>
      </c>
      <c r="N17" s="44">
        <v>23</v>
      </c>
      <c r="O17" s="45">
        <v>14</v>
      </c>
      <c r="P17" s="45">
        <v>14</v>
      </c>
      <c r="Q17" s="44">
        <v>22</v>
      </c>
      <c r="R17" s="45">
        <v>45</v>
      </c>
      <c r="S17" s="27">
        <v>327</v>
      </c>
    </row>
    <row r="18" spans="1:19" x14ac:dyDescent="0.15">
      <c r="A18" s="29" t="s">
        <v>1576</v>
      </c>
      <c r="B18" s="30"/>
      <c r="C18" s="30"/>
      <c r="D18" s="30"/>
      <c r="E18" s="30"/>
      <c r="F18" s="46">
        <v>32</v>
      </c>
      <c r="G18" s="47">
        <v>22</v>
      </c>
      <c r="H18" s="47">
        <v>22</v>
      </c>
      <c r="I18" s="46">
        <v>13</v>
      </c>
      <c r="J18" s="47">
        <v>13</v>
      </c>
      <c r="K18" s="47">
        <v>37</v>
      </c>
      <c r="L18" s="47">
        <v>38</v>
      </c>
      <c r="M18" s="46">
        <v>32</v>
      </c>
      <c r="N18" s="46">
        <v>23</v>
      </c>
      <c r="O18" s="47">
        <v>14</v>
      </c>
      <c r="P18" s="47">
        <v>14</v>
      </c>
      <c r="Q18" s="46">
        <v>22</v>
      </c>
      <c r="R18" s="47">
        <v>45</v>
      </c>
      <c r="S18" s="31">
        <v>327</v>
      </c>
    </row>
  </sheetData>
  <phoneticPr fontId="2"/>
  <pageMargins left="0.7" right="0.7" top="0.75" bottom="0.75" header="0.3" footer="0.3"/>
  <pageSetup paperSize="9" scale="70"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Z1976"/>
  <sheetViews>
    <sheetView topLeftCell="V1" zoomScale="75" zoomScaleNormal="75" workbookViewId="0">
      <pane ySplit="1" topLeftCell="A2" activePane="bottomLeft" state="frozen"/>
      <selection pane="bottomLeft" activeCell="AA25" sqref="AA25"/>
    </sheetView>
  </sheetViews>
  <sheetFormatPr defaultRowHeight="13.5" x14ac:dyDescent="0.15"/>
  <cols>
    <col min="1" max="1" width="9" style="1" bestFit="1" customWidth="1"/>
    <col min="2" max="2" width="5.875" style="1" bestFit="1" customWidth="1"/>
    <col min="3" max="3" width="9.5" bestFit="1" customWidth="1"/>
    <col min="4" max="4" width="14.375" style="1" bestFit="1" customWidth="1"/>
    <col min="5" max="5" width="6.5" style="1" bestFit="1" customWidth="1"/>
    <col min="6" max="6" width="8" style="1" bestFit="1" customWidth="1"/>
    <col min="7" max="7" width="26" style="1" bestFit="1" customWidth="1"/>
    <col min="8" max="8" width="41.75" customWidth="1"/>
    <col min="9" max="12" width="13" style="1" customWidth="1"/>
    <col min="13" max="13" width="24.25" bestFit="1" customWidth="1"/>
    <col min="14" max="14" width="10.75" bestFit="1" customWidth="1"/>
    <col min="15" max="15" width="13.375" bestFit="1" customWidth="1"/>
    <col min="16" max="17" width="5.875" bestFit="1" customWidth="1"/>
    <col min="18" max="18" width="10.625" bestFit="1" customWidth="1"/>
    <col min="19" max="22" width="8.875" style="1"/>
    <col min="23" max="24" width="8.875" style="10"/>
    <col min="25" max="28" width="8.875" style="1"/>
    <col min="29" max="29" width="24.25" style="14" bestFit="1" customWidth="1"/>
    <col min="30" max="30" width="10.75" style="14" bestFit="1" customWidth="1"/>
    <col min="31" max="31" width="13.375" style="14" bestFit="1" customWidth="1"/>
    <col min="32" max="34" width="5.875" style="14" bestFit="1" customWidth="1"/>
    <col min="35" max="35" width="24.25" style="15" bestFit="1" customWidth="1"/>
    <col min="36" max="36" width="10.75" style="15" bestFit="1" customWidth="1"/>
    <col min="37" max="37" width="13.375" style="15" bestFit="1" customWidth="1"/>
    <col min="38" max="40" width="5.875" style="15" bestFit="1" customWidth="1"/>
    <col min="41" max="41" width="5.875" style="15" customWidth="1"/>
    <col min="42" max="43" width="8.875" style="9"/>
    <col min="44" max="45" width="8.875" style="11"/>
    <col min="46" max="47" width="8.875" style="12"/>
    <col min="48" max="49" width="8.875" style="13"/>
    <col min="50" max="51" width="8.875" style="18"/>
    <col min="52" max="52" width="8.875" style="10"/>
  </cols>
  <sheetData>
    <row r="1" spans="1:52" x14ac:dyDescent="0.15">
      <c r="A1" s="1" t="s">
        <v>165</v>
      </c>
      <c r="B1" s="1" t="s">
        <v>166</v>
      </c>
      <c r="C1" t="s">
        <v>151</v>
      </c>
      <c r="D1" s="1" t="s">
        <v>217</v>
      </c>
      <c r="E1" s="1" t="s">
        <v>218</v>
      </c>
      <c r="F1" s="1" t="s">
        <v>219</v>
      </c>
      <c r="G1" s="1" t="s">
        <v>223</v>
      </c>
      <c r="H1" t="s">
        <v>3</v>
      </c>
      <c r="I1" s="1" t="s">
        <v>225</v>
      </c>
      <c r="J1" s="1" t="s">
        <v>1487</v>
      </c>
      <c r="K1" s="1" t="s">
        <v>1530</v>
      </c>
      <c r="L1" s="1" t="s">
        <v>1531</v>
      </c>
      <c r="M1" t="s">
        <v>1533</v>
      </c>
      <c r="N1" t="s">
        <v>162</v>
      </c>
      <c r="O1" t="s">
        <v>1535</v>
      </c>
      <c r="P1" t="s">
        <v>4</v>
      </c>
      <c r="Q1" t="s">
        <v>5</v>
      </c>
      <c r="R1" t="s">
        <v>6</v>
      </c>
      <c r="S1" s="1" t="s">
        <v>1547</v>
      </c>
      <c r="T1" s="1" t="s">
        <v>1600</v>
      </c>
      <c r="U1" s="1" t="s">
        <v>3581</v>
      </c>
      <c r="V1" s="1" t="s">
        <v>3582</v>
      </c>
      <c r="W1" s="10" t="s">
        <v>1571</v>
      </c>
      <c r="X1" s="10" t="s">
        <v>1572</v>
      </c>
      <c r="Y1" s="1" t="s">
        <v>1537</v>
      </c>
      <c r="Z1" s="1" t="s">
        <v>1539</v>
      </c>
      <c r="AA1" s="1" t="s">
        <v>1541</v>
      </c>
      <c r="AB1" s="1" t="s">
        <v>1545</v>
      </c>
      <c r="AC1" s="14" t="s">
        <v>3790</v>
      </c>
      <c r="AD1" s="14" t="s">
        <v>3791</v>
      </c>
      <c r="AE1" s="14" t="s">
        <v>3792</v>
      </c>
      <c r="AF1" s="14" t="s">
        <v>3793</v>
      </c>
      <c r="AG1" s="14" t="s">
        <v>3794</v>
      </c>
      <c r="AH1" s="14" t="s">
        <v>3795</v>
      </c>
      <c r="AI1" s="15" t="s">
        <v>1593</v>
      </c>
      <c r="AJ1" s="15" t="s">
        <v>1594</v>
      </c>
      <c r="AK1" s="15" t="s">
        <v>1595</v>
      </c>
      <c r="AL1" s="15" t="s">
        <v>1596</v>
      </c>
      <c r="AM1" s="15" t="s">
        <v>1597</v>
      </c>
      <c r="AN1" s="15" t="s">
        <v>1598</v>
      </c>
      <c r="AO1" s="15" t="s">
        <v>1599</v>
      </c>
      <c r="AP1" s="9" t="s">
        <v>1573</v>
      </c>
      <c r="AQ1" s="9" t="s">
        <v>1575</v>
      </c>
      <c r="AR1" s="11" t="s">
        <v>1580</v>
      </c>
      <c r="AS1" s="11" t="s">
        <v>1581</v>
      </c>
      <c r="AT1" s="12" t="s">
        <v>1584</v>
      </c>
      <c r="AU1" s="12" t="s">
        <v>1585</v>
      </c>
      <c r="AV1" s="13" t="s">
        <v>1587</v>
      </c>
      <c r="AW1" s="13" t="s">
        <v>1588</v>
      </c>
      <c r="AX1" s="18" t="s">
        <v>1602</v>
      </c>
      <c r="AY1" s="18" t="s">
        <v>1601</v>
      </c>
      <c r="AZ1" s="10" t="s">
        <v>1574</v>
      </c>
    </row>
    <row r="2" spans="1:52" x14ac:dyDescent="0.15">
      <c r="A2" s="1">
        <f t="shared" ref="A2:A65" si="0">VALUE(LEFT(RIGHT(C2,2),1))</f>
        <v>1</v>
      </c>
      <c r="B2" s="1" t="str">
        <f t="shared" ref="B2:B65" si="1">IF(C2=M2,"HR","編成")</f>
        <v>HR</v>
      </c>
      <c r="C2" t="s">
        <v>62</v>
      </c>
      <c r="D2" s="1" t="str">
        <f>VLOOKUP($C2,クラス一覧!$A:$J,10,FALSE)</f>
        <v>ゲーム</v>
      </c>
      <c r="E2" s="1">
        <f>VLOOKUP($C2,クラス一覧!$A:$J,8,FALSE)</f>
        <v>33</v>
      </c>
      <c r="F2" s="1" t="str">
        <f>VLOOKUP($C2,クラス一覧!$A:$J,9,FALSE)</f>
        <v>福井</v>
      </c>
      <c r="G2" s="1" t="str">
        <f>VLOOKUP($H2,科目一覧!$A:$G,3,FALSE)</f>
        <v>ゲームCG（2DCG）</v>
      </c>
      <c r="H2" t="s">
        <v>3043</v>
      </c>
      <c r="I2" s="1" t="str">
        <f>VLOOKUP($H2,科目一覧!$A:$G,7,FALSE)</f>
        <v>竹内一</v>
      </c>
      <c r="J2" s="1" t="str">
        <f>VLOOKUP($I2,教員一覧!$A:$D,2,FALSE)</f>
        <v>CG</v>
      </c>
      <c r="K2" s="1" t="str">
        <f>VLOOKUP($I2,教員一覧!$A:$D,3,FALSE)</f>
        <v>　</v>
      </c>
      <c r="L2" s="1" t="str">
        <f>VLOOKUP($I2,教員一覧!$A:$D,4,FALSE)</f>
        <v>専任</v>
      </c>
      <c r="M2" t="s">
        <v>62</v>
      </c>
      <c r="N2" t="s">
        <v>3014</v>
      </c>
      <c r="O2" t="s">
        <v>117</v>
      </c>
      <c r="P2" t="s">
        <v>12</v>
      </c>
      <c r="Q2">
        <v>3</v>
      </c>
      <c r="R2">
        <v>3502</v>
      </c>
      <c r="S2" s="1" t="str">
        <f>VLOOKUP($R2,教室一覧!$A:$B,2,FALSE)</f>
        <v>ノート36</v>
      </c>
      <c r="T2" s="1">
        <f>VLOOKUP($R2,教室一覧!$A:$C,3,FALSE)</f>
        <v>38</v>
      </c>
      <c r="U2" s="1" t="str">
        <f>VLOOKUP($R2,教室一覧!$A:$D,4,FALSE)</f>
        <v>3号館</v>
      </c>
      <c r="V2" s="1" t="str">
        <f>VLOOKUP($R2,教室一覧!$A:$E,5,FALSE)</f>
        <v>5F</v>
      </c>
      <c r="W2"/>
      <c r="X2"/>
      <c r="Y2" s="1" t="str">
        <f>VLOOKUP($O2,教員一覧!$A:$D,2,FALSE)</f>
        <v>デザイン</v>
      </c>
      <c r="Z2" s="1" t="str">
        <f>VLOOKUP($O2,教員一覧!$A:$D,3,FALSE)</f>
        <v>　</v>
      </c>
      <c r="AA2" s="1" t="str">
        <f>VLOOKUP($O2,教員一覧!$A:$D,4,FALSE)</f>
        <v>非常勤</v>
      </c>
      <c r="AB2" s="1" t="str">
        <f t="shared" ref="AB2:AB65" si="2">IF(O2=F2,"担任","")</f>
        <v/>
      </c>
      <c r="AC2" s="14" t="s">
        <v>62</v>
      </c>
      <c r="AD2" s="14" t="s">
        <v>164</v>
      </c>
      <c r="AE2" s="14" t="s">
        <v>117</v>
      </c>
      <c r="AF2" s="14" t="s">
        <v>12</v>
      </c>
      <c r="AG2" s="14">
        <v>3</v>
      </c>
      <c r="AH2" s="14">
        <v>3502</v>
      </c>
      <c r="AI2" s="15" t="str">
        <f t="shared" ref="AI2:AI65" si="3">IF(AC2=M2,"",M2&amp;" ")</f>
        <v/>
      </c>
      <c r="AJ2" s="15" t="str">
        <f t="shared" ref="AJ2:AJ65" si="4">IF(AD2=N2,"",N2&amp;" ")</f>
        <v/>
      </c>
      <c r="AK2" s="15" t="str">
        <f t="shared" ref="AK2:AK65" si="5">IF(AE2=O2,"",O2&amp;" ")</f>
        <v/>
      </c>
      <c r="AL2" s="15" t="str">
        <f t="shared" ref="AL2:AL65" si="6">IF(AF2=P2,"",P2&amp;" ")</f>
        <v/>
      </c>
      <c r="AM2" s="15" t="str">
        <f t="shared" ref="AM2:AM65" si="7">IF(AG2=Q2,"",Q2&amp;" ")</f>
        <v/>
      </c>
      <c r="AN2" s="15" t="str">
        <f t="shared" ref="AN2:AN65" si="8">IF(AH2=R2,"",R2&amp;" ")</f>
        <v/>
      </c>
      <c r="AO2" s="15" t="str">
        <f t="shared" ref="AO2:AO65" si="9">AI2&amp;AJ2&amp;AK2&amp;AL2&amp;AM2&amp;AN2</f>
        <v/>
      </c>
      <c r="AP2" s="9" t="str">
        <f t="shared" ref="AP2:AP65" si="10">$C2&amp;$P2&amp;$Q2</f>
        <v>GE1A火3</v>
      </c>
      <c r="AQ2" s="9">
        <f t="shared" ref="AQ2:AQ65" si="11">1/COUNTIF($AP:$AP,$AP2)</f>
        <v>0.5</v>
      </c>
      <c r="AR2" s="11" t="str">
        <f t="shared" ref="AR2:AR65" si="12">$O2&amp;$P2&amp;$Q2</f>
        <v>桃井火3</v>
      </c>
      <c r="AS2" s="11">
        <f t="shared" ref="AS2:AS65" si="13">1/COUNTIF($AR:$AR,$AR2)</f>
        <v>1</v>
      </c>
      <c r="AT2">
        <v>1</v>
      </c>
      <c r="AU2" s="12">
        <f t="shared" ref="AU2:AU65" si="14">$E2/$AT2</f>
        <v>33</v>
      </c>
      <c r="AV2" s="13" t="str">
        <f t="shared" ref="AV2:AV65" si="15">$R2&amp;$P2&amp;$Q2</f>
        <v>3502火3</v>
      </c>
      <c r="AW2" s="13">
        <f t="shared" ref="AW2:AW65" si="16">1/COUNTIF($AV:$AV,$AV2)</f>
        <v>0.5</v>
      </c>
      <c r="AX2" s="18" t="str">
        <f t="shared" ref="AX2:AX65" si="17">$C2&amp;$M2&amp;$P2&amp;$Q2&amp;$R2</f>
        <v>GE1AGE1A火33502</v>
      </c>
      <c r="AY2" s="18">
        <f t="shared" ref="AY2:AY65" si="18">$AU2/COUNTIF($AX:$AX,$AX2)</f>
        <v>16.5</v>
      </c>
      <c r="AZ2"/>
    </row>
    <row r="3" spans="1:52" x14ac:dyDescent="0.15">
      <c r="A3" s="1">
        <f t="shared" si="0"/>
        <v>1</v>
      </c>
      <c r="B3" s="1" t="str">
        <f t="shared" si="1"/>
        <v>HR</v>
      </c>
      <c r="C3" t="s">
        <v>62</v>
      </c>
      <c r="D3" s="1" t="str">
        <f>VLOOKUP($C3,クラス一覧!$A:$J,10,FALSE)</f>
        <v>ゲーム</v>
      </c>
      <c r="E3" s="1">
        <f>VLOOKUP($C3,クラス一覧!$A:$J,8,FALSE)</f>
        <v>33</v>
      </c>
      <c r="F3" s="1" t="str">
        <f>VLOOKUP($C3,クラス一覧!$A:$J,9,FALSE)</f>
        <v>福井</v>
      </c>
      <c r="G3" s="1" t="str">
        <f>VLOOKUP($H3,科目一覧!$A:$G,3,FALSE)</f>
        <v>ゲームプロ（実践）</v>
      </c>
      <c r="H3" t="s">
        <v>3044</v>
      </c>
      <c r="I3" s="1" t="str">
        <f>VLOOKUP($H3,科目一覧!$A:$G,7,FALSE)</f>
        <v>奥元</v>
      </c>
      <c r="J3" s="1" t="str">
        <f>VLOOKUP($I3,教員一覧!$A:$D,2,FALSE)</f>
        <v>ゲーム</v>
      </c>
      <c r="K3" s="1" t="str">
        <f>VLOOKUP($I3,教員一覧!$A:$D,3,FALSE)</f>
        <v>プログラム</v>
      </c>
      <c r="L3" s="1" t="str">
        <f>VLOOKUP($I3,教員一覧!$A:$D,4,FALSE)</f>
        <v>専任</v>
      </c>
      <c r="M3" t="s">
        <v>62</v>
      </c>
      <c r="N3" t="s">
        <v>3014</v>
      </c>
      <c r="O3" t="s">
        <v>3013</v>
      </c>
      <c r="P3" t="s">
        <v>13</v>
      </c>
      <c r="Q3">
        <v>2</v>
      </c>
      <c r="R3">
        <v>2501</v>
      </c>
      <c r="S3" s="1" t="str">
        <f>VLOOKUP($R3,教室一覧!$A:$B,2,FALSE)</f>
        <v>ノート36</v>
      </c>
      <c r="T3" s="1">
        <f>VLOOKUP($R3,教室一覧!$A:$C,3,FALSE)</f>
        <v>36</v>
      </c>
      <c r="U3" s="1" t="str">
        <f>VLOOKUP($R3,教室一覧!$A:$D,4,FALSE)</f>
        <v>2号館</v>
      </c>
      <c r="V3" s="1" t="str">
        <f>VLOOKUP($R3,教室一覧!$A:$E,5,FALSE)</f>
        <v>5F</v>
      </c>
      <c r="W3"/>
      <c r="X3"/>
      <c r="Y3" s="1" t="str">
        <f>VLOOKUP($O3,教員一覧!$A:$D,2,FALSE)</f>
        <v>ゲーム</v>
      </c>
      <c r="Z3" s="1" t="str">
        <f>VLOOKUP($O3,教員一覧!$A:$D,3,FALSE)</f>
        <v>プログラム</v>
      </c>
      <c r="AA3" s="1" t="str">
        <f>VLOOKUP($O3,教員一覧!$A:$D,4,FALSE)</f>
        <v>非常勤</v>
      </c>
      <c r="AB3" s="1" t="str">
        <f t="shared" si="2"/>
        <v/>
      </c>
      <c r="AC3" s="14" t="s">
        <v>62</v>
      </c>
      <c r="AD3" s="14" t="s">
        <v>164</v>
      </c>
      <c r="AE3" s="14" t="s">
        <v>3013</v>
      </c>
      <c r="AF3" s="14" t="s">
        <v>13</v>
      </c>
      <c r="AG3" s="14">
        <v>2</v>
      </c>
      <c r="AH3" s="14">
        <v>2501</v>
      </c>
      <c r="AI3" s="15" t="str">
        <f t="shared" si="3"/>
        <v/>
      </c>
      <c r="AJ3" s="15" t="str">
        <f t="shared" si="4"/>
        <v/>
      </c>
      <c r="AK3" s="15" t="str">
        <f t="shared" si="5"/>
        <v/>
      </c>
      <c r="AL3" s="15" t="str">
        <f t="shared" si="6"/>
        <v/>
      </c>
      <c r="AM3" s="15" t="str">
        <f t="shared" si="7"/>
        <v/>
      </c>
      <c r="AN3" s="15" t="str">
        <f t="shared" si="8"/>
        <v/>
      </c>
      <c r="AO3" s="15" t="str">
        <f t="shared" si="9"/>
        <v/>
      </c>
      <c r="AP3" s="9" t="str">
        <f t="shared" si="10"/>
        <v>GE1A水2</v>
      </c>
      <c r="AQ3" s="9">
        <f t="shared" si="11"/>
        <v>0.5</v>
      </c>
      <c r="AR3" s="11" t="str">
        <f t="shared" si="12"/>
        <v>上坂水2</v>
      </c>
      <c r="AS3" s="11">
        <f t="shared" si="13"/>
        <v>1</v>
      </c>
      <c r="AT3">
        <v>1</v>
      </c>
      <c r="AU3" s="12">
        <f t="shared" si="14"/>
        <v>33</v>
      </c>
      <c r="AV3" s="13" t="str">
        <f t="shared" si="15"/>
        <v>2501水2</v>
      </c>
      <c r="AW3" s="13">
        <f t="shared" si="16"/>
        <v>0.5</v>
      </c>
      <c r="AX3" s="18" t="str">
        <f t="shared" si="17"/>
        <v>GE1AGE1A水22501</v>
      </c>
      <c r="AY3" s="18">
        <f t="shared" si="18"/>
        <v>16.5</v>
      </c>
      <c r="AZ3"/>
    </row>
    <row r="4" spans="1:52" x14ac:dyDescent="0.15">
      <c r="A4" s="1">
        <f t="shared" si="0"/>
        <v>1</v>
      </c>
      <c r="B4" s="1" t="str">
        <f t="shared" si="1"/>
        <v>HR</v>
      </c>
      <c r="C4" t="s">
        <v>62</v>
      </c>
      <c r="D4" s="1" t="str">
        <f>VLOOKUP($C4,クラス一覧!$A:$J,10,FALSE)</f>
        <v>ゲーム</v>
      </c>
      <c r="E4" s="1">
        <f>VLOOKUP($C4,クラス一覧!$A:$J,8,FALSE)</f>
        <v>33</v>
      </c>
      <c r="F4" s="1" t="str">
        <f>VLOOKUP($C4,クラス一覧!$A:$J,9,FALSE)</f>
        <v>福井</v>
      </c>
      <c r="G4" s="1" t="str">
        <f>VLOOKUP($H4,科目一覧!$A:$G,3,FALSE)</f>
        <v>ゲームCG（3DCG）</v>
      </c>
      <c r="H4" t="s">
        <v>3042</v>
      </c>
      <c r="I4" s="1" t="str">
        <f>VLOOKUP($H4,科目一覧!$A:$G,7,FALSE)</f>
        <v>福島</v>
      </c>
      <c r="J4" s="1" t="str">
        <f>VLOOKUP($I4,教員一覧!$A:$D,2,FALSE)</f>
        <v>CG</v>
      </c>
      <c r="K4" s="1" t="str">
        <f>VLOOKUP($I4,教員一覧!$A:$D,3,FALSE)</f>
        <v>　</v>
      </c>
      <c r="L4" s="1" t="str">
        <f>VLOOKUP($I4,教員一覧!$A:$D,4,FALSE)</f>
        <v>専任</v>
      </c>
      <c r="M4" t="s">
        <v>62</v>
      </c>
      <c r="N4" t="s">
        <v>3014</v>
      </c>
      <c r="O4" t="s">
        <v>98</v>
      </c>
      <c r="P4" t="s">
        <v>13</v>
      </c>
      <c r="Q4">
        <v>3</v>
      </c>
      <c r="R4">
        <v>1402</v>
      </c>
      <c r="S4" s="1" t="str">
        <f>VLOOKUP($R4,教室一覧!$A:$B,2,FALSE)</f>
        <v>実習室</v>
      </c>
      <c r="T4" s="1">
        <f>VLOOKUP($R4,教室一覧!$A:$C,3,FALSE)</f>
        <v>33</v>
      </c>
      <c r="U4" s="1" t="str">
        <f>VLOOKUP($R4,教室一覧!$A:$D,4,FALSE)</f>
        <v>1号館</v>
      </c>
      <c r="V4" s="1" t="str">
        <f>VLOOKUP($R4,教室一覧!$A:$E,5,FALSE)</f>
        <v>4F</v>
      </c>
      <c r="W4"/>
      <c r="X4"/>
      <c r="Y4" s="1" t="str">
        <f>VLOOKUP($O4,教員一覧!$A:$D,2,FALSE)</f>
        <v>ゲーム</v>
      </c>
      <c r="Z4" s="1" t="str">
        <f>VLOOKUP($O4,教員一覧!$A:$D,3,FALSE)</f>
        <v>プログラム</v>
      </c>
      <c r="AA4" s="1" t="str">
        <f>VLOOKUP($O4,教員一覧!$A:$D,4,FALSE)</f>
        <v>専任</v>
      </c>
      <c r="AB4" s="1" t="str">
        <f t="shared" si="2"/>
        <v/>
      </c>
      <c r="AC4" s="14" t="s">
        <v>62</v>
      </c>
      <c r="AD4" s="14" t="s">
        <v>164</v>
      </c>
      <c r="AE4" s="14" t="s">
        <v>98</v>
      </c>
      <c r="AF4" s="14" t="s">
        <v>13</v>
      </c>
      <c r="AG4" s="14">
        <v>3</v>
      </c>
      <c r="AH4" s="14">
        <v>1402</v>
      </c>
      <c r="AI4" s="15" t="str">
        <f t="shared" si="3"/>
        <v/>
      </c>
      <c r="AJ4" s="15" t="str">
        <f t="shared" si="4"/>
        <v/>
      </c>
      <c r="AK4" s="15" t="str">
        <f t="shared" si="5"/>
        <v/>
      </c>
      <c r="AL4" s="15" t="str">
        <f t="shared" si="6"/>
        <v/>
      </c>
      <c r="AM4" s="15" t="str">
        <f t="shared" si="7"/>
        <v/>
      </c>
      <c r="AN4" s="15" t="str">
        <f t="shared" si="8"/>
        <v/>
      </c>
      <c r="AO4" s="15" t="str">
        <f t="shared" si="9"/>
        <v/>
      </c>
      <c r="AP4" s="9" t="str">
        <f t="shared" si="10"/>
        <v>GE1A水3</v>
      </c>
      <c r="AQ4" s="9">
        <f t="shared" si="11"/>
        <v>0.5</v>
      </c>
      <c r="AR4" s="11" t="str">
        <f t="shared" si="12"/>
        <v>板庇水3</v>
      </c>
      <c r="AS4" s="11">
        <f t="shared" si="13"/>
        <v>1</v>
      </c>
      <c r="AT4">
        <v>1</v>
      </c>
      <c r="AU4" s="12">
        <f t="shared" si="14"/>
        <v>33</v>
      </c>
      <c r="AV4" s="13" t="str">
        <f t="shared" si="15"/>
        <v>1402水3</v>
      </c>
      <c r="AW4" s="13">
        <f t="shared" si="16"/>
        <v>0.5</v>
      </c>
      <c r="AX4" s="18" t="str">
        <f t="shared" si="17"/>
        <v>GE1AGE1A水31402</v>
      </c>
      <c r="AY4" s="18">
        <f t="shared" si="18"/>
        <v>16.5</v>
      </c>
      <c r="AZ4"/>
    </row>
    <row r="5" spans="1:52" x14ac:dyDescent="0.15">
      <c r="A5" s="1">
        <f t="shared" si="0"/>
        <v>1</v>
      </c>
      <c r="B5" s="1" t="str">
        <f t="shared" si="1"/>
        <v>HR</v>
      </c>
      <c r="C5" t="s">
        <v>62</v>
      </c>
      <c r="D5" s="1" t="str">
        <f>VLOOKUP($C5,クラス一覧!$A:$J,10,FALSE)</f>
        <v>ゲーム</v>
      </c>
      <c r="E5" s="1">
        <f>VLOOKUP($C5,クラス一覧!$A:$J,8,FALSE)</f>
        <v>33</v>
      </c>
      <c r="F5" s="1" t="str">
        <f>VLOOKUP($C5,クラス一覧!$A:$J,9,FALSE)</f>
        <v>福井</v>
      </c>
      <c r="G5" s="1" t="str">
        <f>VLOOKUP($H5,科目一覧!$A:$G,3,FALSE)</f>
        <v>ゲームCG（3DCG）</v>
      </c>
      <c r="H5" t="s">
        <v>3042</v>
      </c>
      <c r="I5" s="1" t="str">
        <f>VLOOKUP($H5,科目一覧!$A:$G,7,FALSE)</f>
        <v>福島</v>
      </c>
      <c r="J5" s="1" t="str">
        <f>VLOOKUP($I5,教員一覧!$A:$D,2,FALSE)</f>
        <v>CG</v>
      </c>
      <c r="K5" s="1" t="str">
        <f>VLOOKUP($I5,教員一覧!$A:$D,3,FALSE)</f>
        <v>　</v>
      </c>
      <c r="L5" s="1" t="str">
        <f>VLOOKUP($I5,教員一覧!$A:$D,4,FALSE)</f>
        <v>専任</v>
      </c>
      <c r="M5" t="s">
        <v>62</v>
      </c>
      <c r="N5" t="s">
        <v>3014</v>
      </c>
      <c r="O5" t="s">
        <v>98</v>
      </c>
      <c r="P5" t="s">
        <v>13</v>
      </c>
      <c r="Q5">
        <v>4</v>
      </c>
      <c r="R5">
        <v>1402</v>
      </c>
      <c r="S5" s="1" t="str">
        <f>VLOOKUP($R5,教室一覧!$A:$B,2,FALSE)</f>
        <v>実習室</v>
      </c>
      <c r="T5" s="1">
        <f>VLOOKUP($R5,教室一覧!$A:$C,3,FALSE)</f>
        <v>33</v>
      </c>
      <c r="U5" s="1" t="str">
        <f>VLOOKUP($R5,教室一覧!$A:$D,4,FALSE)</f>
        <v>1号館</v>
      </c>
      <c r="V5" s="1" t="str">
        <f>VLOOKUP($R5,教室一覧!$A:$E,5,FALSE)</f>
        <v>4F</v>
      </c>
      <c r="W5"/>
      <c r="X5"/>
      <c r="Y5" s="1" t="str">
        <f>VLOOKUP($O5,教員一覧!$A:$D,2,FALSE)</f>
        <v>ゲーム</v>
      </c>
      <c r="Z5" s="1" t="str">
        <f>VLOOKUP($O5,教員一覧!$A:$D,3,FALSE)</f>
        <v>プログラム</v>
      </c>
      <c r="AA5" s="1" t="str">
        <f>VLOOKUP($O5,教員一覧!$A:$D,4,FALSE)</f>
        <v>専任</v>
      </c>
      <c r="AB5" s="1" t="str">
        <f t="shared" si="2"/>
        <v/>
      </c>
      <c r="AC5" s="14" t="s">
        <v>62</v>
      </c>
      <c r="AD5" s="14" t="s">
        <v>164</v>
      </c>
      <c r="AE5" s="14" t="s">
        <v>98</v>
      </c>
      <c r="AF5" s="14" t="s">
        <v>13</v>
      </c>
      <c r="AG5" s="14">
        <v>4</v>
      </c>
      <c r="AH5" s="14">
        <v>1402</v>
      </c>
      <c r="AI5" s="15" t="str">
        <f t="shared" si="3"/>
        <v/>
      </c>
      <c r="AJ5" s="15" t="str">
        <f t="shared" si="4"/>
        <v/>
      </c>
      <c r="AK5" s="15" t="str">
        <f t="shared" si="5"/>
        <v/>
      </c>
      <c r="AL5" s="15" t="str">
        <f t="shared" si="6"/>
        <v/>
      </c>
      <c r="AM5" s="15" t="str">
        <f t="shared" si="7"/>
        <v/>
      </c>
      <c r="AN5" s="15" t="str">
        <f t="shared" si="8"/>
        <v/>
      </c>
      <c r="AO5" s="15" t="str">
        <f t="shared" si="9"/>
        <v/>
      </c>
      <c r="AP5" s="9" t="str">
        <f t="shared" si="10"/>
        <v>GE1A水4</v>
      </c>
      <c r="AQ5" s="9">
        <f t="shared" si="11"/>
        <v>0.5</v>
      </c>
      <c r="AR5" s="11" t="str">
        <f t="shared" si="12"/>
        <v>板庇水4</v>
      </c>
      <c r="AS5" s="11">
        <f t="shared" si="13"/>
        <v>1</v>
      </c>
      <c r="AT5">
        <v>1</v>
      </c>
      <c r="AU5" s="12">
        <f t="shared" si="14"/>
        <v>33</v>
      </c>
      <c r="AV5" s="13" t="str">
        <f t="shared" si="15"/>
        <v>1402水4</v>
      </c>
      <c r="AW5" s="13">
        <f t="shared" si="16"/>
        <v>0.5</v>
      </c>
      <c r="AX5" s="18" t="str">
        <f t="shared" si="17"/>
        <v>GE1AGE1A水41402</v>
      </c>
      <c r="AY5" s="18">
        <f t="shared" si="18"/>
        <v>16.5</v>
      </c>
      <c r="AZ5"/>
    </row>
    <row r="6" spans="1:52" x14ac:dyDescent="0.15">
      <c r="A6" s="1">
        <f t="shared" si="0"/>
        <v>1</v>
      </c>
      <c r="B6" s="1" t="str">
        <f t="shared" si="1"/>
        <v>HR</v>
      </c>
      <c r="C6" t="s">
        <v>62</v>
      </c>
      <c r="D6" s="1" t="str">
        <f>VLOOKUP($C6,クラス一覧!$A:$J,10,FALSE)</f>
        <v>ゲーム</v>
      </c>
      <c r="E6" s="1">
        <f>VLOOKUP($C6,クラス一覧!$A:$J,8,FALSE)</f>
        <v>33</v>
      </c>
      <c r="F6" s="1" t="str">
        <f>VLOOKUP($C6,クラス一覧!$A:$J,9,FALSE)</f>
        <v>福井</v>
      </c>
      <c r="G6" s="1" t="str">
        <f>VLOOKUP($H6,科目一覧!$A:$G,3,FALSE)</f>
        <v>ゲームCG（2DCG）</v>
      </c>
      <c r="H6" t="s">
        <v>3043</v>
      </c>
      <c r="I6" s="1" t="str">
        <f>VLOOKUP($H6,科目一覧!$A:$G,7,FALSE)</f>
        <v>竹内一</v>
      </c>
      <c r="J6" s="1" t="str">
        <f>VLOOKUP($I6,教員一覧!$A:$D,2,FALSE)</f>
        <v>CG</v>
      </c>
      <c r="K6" s="1" t="str">
        <f>VLOOKUP($I6,教員一覧!$A:$D,3,FALSE)</f>
        <v>　</v>
      </c>
      <c r="L6" s="1" t="str">
        <f>VLOOKUP($I6,教員一覧!$A:$D,4,FALSE)</f>
        <v>専任</v>
      </c>
      <c r="M6" t="s">
        <v>62</v>
      </c>
      <c r="N6" t="s">
        <v>3014</v>
      </c>
      <c r="O6" t="s">
        <v>117</v>
      </c>
      <c r="P6" t="s">
        <v>15</v>
      </c>
      <c r="Q6">
        <v>3</v>
      </c>
      <c r="R6">
        <v>2303</v>
      </c>
      <c r="S6" s="1" t="str">
        <f>VLOOKUP($R6,教室一覧!$A:$B,2,FALSE)</f>
        <v>ノート36</v>
      </c>
      <c r="T6" s="1">
        <f>VLOOKUP($R6,教室一覧!$A:$C,3,FALSE)</f>
        <v>36</v>
      </c>
      <c r="U6" s="1" t="str">
        <f>VLOOKUP($R6,教室一覧!$A:$D,4,FALSE)</f>
        <v>2号館</v>
      </c>
      <c r="V6" s="1" t="str">
        <f>VLOOKUP($R6,教室一覧!$A:$E,5,FALSE)</f>
        <v>3F</v>
      </c>
      <c r="W6"/>
      <c r="X6"/>
      <c r="Y6" s="1" t="str">
        <f>VLOOKUP($O6,教員一覧!$A:$D,2,FALSE)</f>
        <v>デザイン</v>
      </c>
      <c r="Z6" s="1" t="str">
        <f>VLOOKUP($O6,教員一覧!$A:$D,3,FALSE)</f>
        <v>　</v>
      </c>
      <c r="AA6" s="1" t="str">
        <f>VLOOKUP($O6,教員一覧!$A:$D,4,FALSE)</f>
        <v>非常勤</v>
      </c>
      <c r="AB6" s="1" t="str">
        <f t="shared" si="2"/>
        <v/>
      </c>
      <c r="AC6" s="14" t="s">
        <v>62</v>
      </c>
      <c r="AD6" s="14" t="s">
        <v>164</v>
      </c>
      <c r="AE6" s="14" t="s">
        <v>117</v>
      </c>
      <c r="AF6" s="14" t="s">
        <v>15</v>
      </c>
      <c r="AG6" s="14">
        <v>3</v>
      </c>
      <c r="AH6" s="14">
        <v>2303</v>
      </c>
      <c r="AI6" s="15" t="str">
        <f t="shared" si="3"/>
        <v/>
      </c>
      <c r="AJ6" s="15" t="str">
        <f t="shared" si="4"/>
        <v/>
      </c>
      <c r="AK6" s="15" t="str">
        <f t="shared" si="5"/>
        <v/>
      </c>
      <c r="AL6" s="15" t="str">
        <f t="shared" si="6"/>
        <v/>
      </c>
      <c r="AM6" s="15" t="str">
        <f t="shared" si="7"/>
        <v/>
      </c>
      <c r="AN6" s="15" t="str">
        <f t="shared" si="8"/>
        <v/>
      </c>
      <c r="AO6" s="15" t="str">
        <f t="shared" si="9"/>
        <v/>
      </c>
      <c r="AP6" s="9" t="str">
        <f t="shared" si="10"/>
        <v>GE1A木3</v>
      </c>
      <c r="AQ6" s="9">
        <f t="shared" si="11"/>
        <v>0.5</v>
      </c>
      <c r="AR6" s="11" t="str">
        <f t="shared" si="12"/>
        <v>桃井木3</v>
      </c>
      <c r="AS6" s="11">
        <f t="shared" si="13"/>
        <v>1</v>
      </c>
      <c r="AT6">
        <v>1</v>
      </c>
      <c r="AU6" s="12">
        <f t="shared" si="14"/>
        <v>33</v>
      </c>
      <c r="AV6" s="13" t="str">
        <f t="shared" si="15"/>
        <v>2303木3</v>
      </c>
      <c r="AW6" s="13">
        <f t="shared" si="16"/>
        <v>0.5</v>
      </c>
      <c r="AX6" s="18" t="str">
        <f t="shared" si="17"/>
        <v>GE1AGE1A木32303</v>
      </c>
      <c r="AY6" s="18">
        <f t="shared" si="18"/>
        <v>16.5</v>
      </c>
      <c r="AZ6"/>
    </row>
    <row r="7" spans="1:52" x14ac:dyDescent="0.15">
      <c r="A7" s="1">
        <f t="shared" si="0"/>
        <v>1</v>
      </c>
      <c r="B7" s="1" t="str">
        <f t="shared" si="1"/>
        <v>HR</v>
      </c>
      <c r="C7" t="s">
        <v>62</v>
      </c>
      <c r="D7" s="1" t="str">
        <f>VLOOKUP($C7,クラス一覧!$A:$J,10,FALSE)</f>
        <v>ゲーム</v>
      </c>
      <c r="E7" s="1">
        <f>VLOOKUP($C7,クラス一覧!$A:$J,8,FALSE)</f>
        <v>33</v>
      </c>
      <c r="F7" s="1" t="str">
        <f>VLOOKUP($C7,クラス一覧!$A:$J,9,FALSE)</f>
        <v>福井</v>
      </c>
      <c r="G7" s="1" t="str">
        <f>VLOOKUP($H7,科目一覧!$A:$G,3,FALSE)</f>
        <v>ゲームCG（3DCG）</v>
      </c>
      <c r="H7" t="s">
        <v>1646</v>
      </c>
      <c r="I7" s="1" t="str">
        <f>VLOOKUP($H7,科目一覧!$A:$G,7,FALSE)</f>
        <v>福島</v>
      </c>
      <c r="J7" s="1" t="str">
        <f>VLOOKUP($I7,教員一覧!$A:$D,2,FALSE)</f>
        <v>CG</v>
      </c>
      <c r="K7" s="1" t="str">
        <f>VLOOKUP($I7,教員一覧!$A:$D,3,FALSE)</f>
        <v>　</v>
      </c>
      <c r="L7" s="1" t="str">
        <f>VLOOKUP($I7,教員一覧!$A:$D,4,FALSE)</f>
        <v>専任</v>
      </c>
      <c r="M7" t="s">
        <v>62</v>
      </c>
      <c r="N7" t="s">
        <v>3014</v>
      </c>
      <c r="O7" t="s">
        <v>58</v>
      </c>
      <c r="P7" t="s">
        <v>15</v>
      </c>
      <c r="Q7">
        <v>4</v>
      </c>
      <c r="R7">
        <v>2401</v>
      </c>
      <c r="S7" s="1" t="str">
        <f>VLOOKUP($R7,教室一覧!$A:$B,2,FALSE)</f>
        <v>実習室</v>
      </c>
      <c r="T7" s="1">
        <f>VLOOKUP($R7,教室一覧!$A:$C,3,FALSE)</f>
        <v>36</v>
      </c>
      <c r="U7" s="1" t="str">
        <f>VLOOKUP($R7,教室一覧!$A:$D,4,FALSE)</f>
        <v>2号館</v>
      </c>
      <c r="V7" s="1" t="str">
        <f>VLOOKUP($R7,教室一覧!$A:$E,5,FALSE)</f>
        <v>4F</v>
      </c>
      <c r="W7"/>
      <c r="X7"/>
      <c r="Y7" s="1" t="str">
        <f>VLOOKUP($O7,教員一覧!$A:$D,2,FALSE)</f>
        <v>ゲーム</v>
      </c>
      <c r="Z7" s="1" t="str">
        <f>VLOOKUP($O7,教員一覧!$A:$D,3,FALSE)</f>
        <v>企画</v>
      </c>
      <c r="AA7" s="1" t="str">
        <f>VLOOKUP($O7,教員一覧!$A:$D,4,FALSE)</f>
        <v>専任</v>
      </c>
      <c r="AB7" s="1" t="str">
        <f t="shared" si="2"/>
        <v/>
      </c>
      <c r="AC7" s="14" t="s">
        <v>62</v>
      </c>
      <c r="AD7" s="14" t="s">
        <v>164</v>
      </c>
      <c r="AE7" s="14" t="s">
        <v>58</v>
      </c>
      <c r="AF7" s="14" t="s">
        <v>15</v>
      </c>
      <c r="AG7" s="14">
        <v>4</v>
      </c>
      <c r="AH7" s="14">
        <v>2401</v>
      </c>
      <c r="AI7" s="15" t="str">
        <f t="shared" si="3"/>
        <v/>
      </c>
      <c r="AJ7" s="15" t="str">
        <f t="shared" si="4"/>
        <v/>
      </c>
      <c r="AK7" s="15" t="str">
        <f t="shared" si="5"/>
        <v/>
      </c>
      <c r="AL7" s="15" t="str">
        <f t="shared" si="6"/>
        <v/>
      </c>
      <c r="AM7" s="15" t="str">
        <f t="shared" si="7"/>
        <v/>
      </c>
      <c r="AN7" s="15" t="str">
        <f t="shared" si="8"/>
        <v/>
      </c>
      <c r="AO7" s="15" t="str">
        <f t="shared" si="9"/>
        <v/>
      </c>
      <c r="AP7" s="9" t="str">
        <f t="shared" si="10"/>
        <v>GE1A木4</v>
      </c>
      <c r="AQ7" s="9">
        <f t="shared" si="11"/>
        <v>0.5</v>
      </c>
      <c r="AR7" s="11" t="str">
        <f t="shared" si="12"/>
        <v>高祖木4</v>
      </c>
      <c r="AS7" s="11">
        <f t="shared" si="13"/>
        <v>1</v>
      </c>
      <c r="AT7">
        <v>1</v>
      </c>
      <c r="AU7" s="12">
        <f t="shared" si="14"/>
        <v>33</v>
      </c>
      <c r="AV7" s="13" t="str">
        <f t="shared" si="15"/>
        <v>2401木4</v>
      </c>
      <c r="AW7" s="13">
        <f t="shared" si="16"/>
        <v>0.5</v>
      </c>
      <c r="AX7" s="18" t="str">
        <f t="shared" si="17"/>
        <v>GE1AGE1A木42401</v>
      </c>
      <c r="AY7" s="18">
        <f t="shared" si="18"/>
        <v>16.5</v>
      </c>
      <c r="AZ7"/>
    </row>
    <row r="8" spans="1:52" x14ac:dyDescent="0.15">
      <c r="A8" s="1">
        <f t="shared" si="0"/>
        <v>1</v>
      </c>
      <c r="B8" s="1" t="str">
        <f t="shared" si="1"/>
        <v>HR</v>
      </c>
      <c r="C8" t="s">
        <v>62</v>
      </c>
      <c r="D8" s="1" t="str">
        <f>VLOOKUP($C8,クラス一覧!$A:$J,10,FALSE)</f>
        <v>ゲーム</v>
      </c>
      <c r="E8" s="1">
        <f>VLOOKUP($C8,クラス一覧!$A:$J,8,FALSE)</f>
        <v>33</v>
      </c>
      <c r="F8" s="1" t="str">
        <f>VLOOKUP($C8,クラス一覧!$A:$J,9,FALSE)</f>
        <v>福井</v>
      </c>
      <c r="G8" s="1" t="str">
        <f>VLOOKUP($H8,科目一覧!$A:$G,3,FALSE)</f>
        <v>ゲームプロ（実践）</v>
      </c>
      <c r="H8" t="s">
        <v>3044</v>
      </c>
      <c r="I8" s="1" t="str">
        <f>VLOOKUP($H8,科目一覧!$A:$G,7,FALSE)</f>
        <v>奥元</v>
      </c>
      <c r="J8" s="1" t="str">
        <f>VLOOKUP($I8,教員一覧!$A:$D,2,FALSE)</f>
        <v>ゲーム</v>
      </c>
      <c r="K8" s="1" t="str">
        <f>VLOOKUP($I8,教員一覧!$A:$D,3,FALSE)</f>
        <v>プログラム</v>
      </c>
      <c r="L8" s="1" t="str">
        <f>VLOOKUP($I8,教員一覧!$A:$D,4,FALSE)</f>
        <v>専任</v>
      </c>
      <c r="M8" t="s">
        <v>62</v>
      </c>
      <c r="N8" t="s">
        <v>3014</v>
      </c>
      <c r="O8" t="s">
        <v>3013</v>
      </c>
      <c r="P8" t="s">
        <v>17</v>
      </c>
      <c r="Q8">
        <v>2</v>
      </c>
      <c r="R8">
        <v>2501</v>
      </c>
      <c r="S8" s="1" t="str">
        <f>VLOOKUP($R8,教室一覧!$A:$B,2,FALSE)</f>
        <v>ノート36</v>
      </c>
      <c r="T8" s="1">
        <f>VLOOKUP($R8,教室一覧!$A:$C,3,FALSE)</f>
        <v>36</v>
      </c>
      <c r="U8" s="1" t="str">
        <f>VLOOKUP($R8,教室一覧!$A:$D,4,FALSE)</f>
        <v>2号館</v>
      </c>
      <c r="V8" s="1" t="str">
        <f>VLOOKUP($R8,教室一覧!$A:$E,5,FALSE)</f>
        <v>5F</v>
      </c>
      <c r="W8"/>
      <c r="X8"/>
      <c r="Y8" s="1" t="str">
        <f>VLOOKUP($O8,教員一覧!$A:$D,2,FALSE)</f>
        <v>ゲーム</v>
      </c>
      <c r="Z8" s="1" t="str">
        <f>VLOOKUP($O8,教員一覧!$A:$D,3,FALSE)</f>
        <v>プログラム</v>
      </c>
      <c r="AA8" s="1" t="str">
        <f>VLOOKUP($O8,教員一覧!$A:$D,4,FALSE)</f>
        <v>非常勤</v>
      </c>
      <c r="AB8" s="1" t="str">
        <f t="shared" si="2"/>
        <v/>
      </c>
      <c r="AC8" s="14" t="s">
        <v>62</v>
      </c>
      <c r="AD8" s="14" t="s">
        <v>164</v>
      </c>
      <c r="AE8" s="14" t="s">
        <v>3013</v>
      </c>
      <c r="AF8" s="14" t="s">
        <v>17</v>
      </c>
      <c r="AG8" s="14">
        <v>2</v>
      </c>
      <c r="AH8" s="14">
        <v>2501</v>
      </c>
      <c r="AI8" s="15" t="str">
        <f t="shared" si="3"/>
        <v/>
      </c>
      <c r="AJ8" s="15" t="str">
        <f t="shared" si="4"/>
        <v/>
      </c>
      <c r="AK8" s="15" t="str">
        <f t="shared" si="5"/>
        <v/>
      </c>
      <c r="AL8" s="15" t="str">
        <f t="shared" si="6"/>
        <v/>
      </c>
      <c r="AM8" s="15" t="str">
        <f t="shared" si="7"/>
        <v/>
      </c>
      <c r="AN8" s="15" t="str">
        <f t="shared" si="8"/>
        <v/>
      </c>
      <c r="AO8" s="15" t="str">
        <f t="shared" si="9"/>
        <v/>
      </c>
      <c r="AP8" s="9" t="str">
        <f t="shared" si="10"/>
        <v>GE1A金2</v>
      </c>
      <c r="AQ8" s="9">
        <f t="shared" si="11"/>
        <v>0.5</v>
      </c>
      <c r="AR8" s="11" t="str">
        <f t="shared" si="12"/>
        <v>上坂金2</v>
      </c>
      <c r="AS8" s="11">
        <f t="shared" si="13"/>
        <v>1</v>
      </c>
      <c r="AT8">
        <v>1</v>
      </c>
      <c r="AU8" s="12">
        <f t="shared" si="14"/>
        <v>33</v>
      </c>
      <c r="AV8" s="13" t="str">
        <f t="shared" si="15"/>
        <v>2501金2</v>
      </c>
      <c r="AW8" s="13">
        <f t="shared" si="16"/>
        <v>0.5</v>
      </c>
      <c r="AX8" s="18" t="str">
        <f t="shared" si="17"/>
        <v>GE1AGE1A金22501</v>
      </c>
      <c r="AY8" s="18">
        <f t="shared" si="18"/>
        <v>16.5</v>
      </c>
      <c r="AZ8"/>
    </row>
    <row r="9" spans="1:52" x14ac:dyDescent="0.15">
      <c r="A9" s="1">
        <f t="shared" si="0"/>
        <v>1</v>
      </c>
      <c r="B9" s="1" t="str">
        <f t="shared" si="1"/>
        <v>HR</v>
      </c>
      <c r="C9" t="s">
        <v>62</v>
      </c>
      <c r="D9" s="1" t="str">
        <f>VLOOKUP($C9,クラス一覧!$A:$J,10,FALSE)</f>
        <v>ゲーム</v>
      </c>
      <c r="E9" s="1">
        <f>VLOOKUP($C9,クラス一覧!$A:$J,8,FALSE)</f>
        <v>33</v>
      </c>
      <c r="F9" s="1" t="str">
        <f>VLOOKUP($C9,クラス一覧!$A:$J,9,FALSE)</f>
        <v>福井</v>
      </c>
      <c r="G9" s="1" t="str">
        <f>VLOOKUP($H9,科目一覧!$A:$G,3,FALSE)</f>
        <v>ゲームCG（3DCG）</v>
      </c>
      <c r="H9" t="s">
        <v>1645</v>
      </c>
      <c r="I9" s="1" t="str">
        <f>VLOOKUP($H9,科目一覧!$A:$G,7,FALSE)</f>
        <v>庄司</v>
      </c>
      <c r="J9" s="1" t="str">
        <f>VLOOKUP($I9,教員一覧!$A:$D,2,FALSE)</f>
        <v>CG</v>
      </c>
      <c r="K9" s="1" t="str">
        <f>VLOOKUP($I9,教員一覧!$A:$D,3,FALSE)</f>
        <v>　</v>
      </c>
      <c r="L9" s="1" t="str">
        <f>VLOOKUP($I9,教員一覧!$A:$D,4,FALSE)</f>
        <v>専任</v>
      </c>
      <c r="M9" t="s">
        <v>62</v>
      </c>
      <c r="N9" t="s">
        <v>3014</v>
      </c>
      <c r="O9" t="s">
        <v>69</v>
      </c>
      <c r="P9" t="s">
        <v>17</v>
      </c>
      <c r="Q9">
        <v>3</v>
      </c>
      <c r="R9">
        <v>2401</v>
      </c>
      <c r="S9" s="1" t="str">
        <f>VLOOKUP($R9,教室一覧!$A:$B,2,FALSE)</f>
        <v>実習室</v>
      </c>
      <c r="T9" s="1">
        <f>VLOOKUP($R9,教室一覧!$A:$C,3,FALSE)</f>
        <v>36</v>
      </c>
      <c r="U9" s="1" t="str">
        <f>VLOOKUP($R9,教室一覧!$A:$D,4,FALSE)</f>
        <v>2号館</v>
      </c>
      <c r="V9" s="1" t="str">
        <f>VLOOKUP($R9,教室一覧!$A:$E,5,FALSE)</f>
        <v>4F</v>
      </c>
      <c r="W9"/>
      <c r="X9"/>
      <c r="Y9" s="1" t="str">
        <f>VLOOKUP($O9,教員一覧!$A:$D,2,FALSE)</f>
        <v>CG</v>
      </c>
      <c r="Z9" s="1" t="str">
        <f>VLOOKUP($O9,教員一覧!$A:$D,3,FALSE)</f>
        <v>　</v>
      </c>
      <c r="AA9" s="1" t="str">
        <f>VLOOKUP($O9,教員一覧!$A:$D,4,FALSE)</f>
        <v>非常勤</v>
      </c>
      <c r="AB9" s="1" t="str">
        <f t="shared" si="2"/>
        <v/>
      </c>
      <c r="AC9" s="14" t="s">
        <v>62</v>
      </c>
      <c r="AD9" s="14" t="s">
        <v>164</v>
      </c>
      <c r="AE9" s="14" t="s">
        <v>69</v>
      </c>
      <c r="AF9" s="14" t="s">
        <v>17</v>
      </c>
      <c r="AG9" s="14">
        <v>3</v>
      </c>
      <c r="AH9" s="14">
        <v>2401</v>
      </c>
      <c r="AI9" s="15" t="str">
        <f t="shared" si="3"/>
        <v/>
      </c>
      <c r="AJ9" s="15" t="str">
        <f t="shared" si="4"/>
        <v/>
      </c>
      <c r="AK9" s="15" t="str">
        <f t="shared" si="5"/>
        <v/>
      </c>
      <c r="AL9" s="15" t="str">
        <f t="shared" si="6"/>
        <v/>
      </c>
      <c r="AM9" s="15" t="str">
        <f t="shared" si="7"/>
        <v/>
      </c>
      <c r="AN9" s="15" t="str">
        <f t="shared" si="8"/>
        <v/>
      </c>
      <c r="AO9" s="15" t="str">
        <f t="shared" si="9"/>
        <v/>
      </c>
      <c r="AP9" s="9" t="str">
        <f t="shared" si="10"/>
        <v>GE1A金3</v>
      </c>
      <c r="AQ9" s="9">
        <f t="shared" si="11"/>
        <v>0.5</v>
      </c>
      <c r="AR9" s="11" t="str">
        <f t="shared" si="12"/>
        <v>片岡金3</v>
      </c>
      <c r="AS9" s="11">
        <f t="shared" si="13"/>
        <v>1</v>
      </c>
      <c r="AT9">
        <v>1</v>
      </c>
      <c r="AU9" s="12">
        <f t="shared" si="14"/>
        <v>33</v>
      </c>
      <c r="AV9" s="13" t="str">
        <f t="shared" si="15"/>
        <v>2401金3</v>
      </c>
      <c r="AW9" s="13">
        <f t="shared" si="16"/>
        <v>0.5</v>
      </c>
      <c r="AX9" s="18" t="str">
        <f t="shared" si="17"/>
        <v>GE1AGE1A金32401</v>
      </c>
      <c r="AY9" s="18">
        <f t="shared" si="18"/>
        <v>16.5</v>
      </c>
      <c r="AZ9"/>
    </row>
    <row r="10" spans="1:52" x14ac:dyDescent="0.15">
      <c r="A10" s="1">
        <f t="shared" si="0"/>
        <v>1</v>
      </c>
      <c r="B10" s="1" t="str">
        <f t="shared" si="1"/>
        <v>HR</v>
      </c>
      <c r="C10" t="s">
        <v>70</v>
      </c>
      <c r="D10" s="1" t="str">
        <f>VLOOKUP($C10,クラス一覧!$A:$J,10,FALSE)</f>
        <v>ゲーム</v>
      </c>
      <c r="E10" s="1">
        <f>VLOOKUP($C10,クラス一覧!$A:$J,8,FALSE)</f>
        <v>29</v>
      </c>
      <c r="F10" s="1" t="str">
        <f>VLOOKUP($C10,クラス一覧!$A:$J,9,FALSE)</f>
        <v>庄司</v>
      </c>
      <c r="G10" s="1" t="str">
        <f>VLOOKUP($H10,科目一覧!$A:$G,3,FALSE)</f>
        <v>ゲームプロ（実践）</v>
      </c>
      <c r="H10" t="s">
        <v>3044</v>
      </c>
      <c r="I10" s="1" t="str">
        <f>VLOOKUP($H10,科目一覧!$A:$G,7,FALSE)</f>
        <v>奥元</v>
      </c>
      <c r="J10" s="1" t="str">
        <f>VLOOKUP($I10,教員一覧!$A:$D,2,FALSE)</f>
        <v>ゲーム</v>
      </c>
      <c r="K10" s="1" t="str">
        <f>VLOOKUP($I10,教員一覧!$A:$D,3,FALSE)</f>
        <v>プログラム</v>
      </c>
      <c r="L10" s="1" t="str">
        <f>VLOOKUP($I10,教員一覧!$A:$D,4,FALSE)</f>
        <v>専任</v>
      </c>
      <c r="M10" t="s">
        <v>70</v>
      </c>
      <c r="N10" t="s">
        <v>3014</v>
      </c>
      <c r="O10" t="s">
        <v>66</v>
      </c>
      <c r="P10" t="s">
        <v>9</v>
      </c>
      <c r="Q10">
        <v>2</v>
      </c>
      <c r="R10">
        <v>2303</v>
      </c>
      <c r="S10" s="1" t="str">
        <f>VLOOKUP($R10,教室一覧!$A:$B,2,FALSE)</f>
        <v>ノート36</v>
      </c>
      <c r="T10" s="1">
        <f>VLOOKUP($R10,教室一覧!$A:$C,3,FALSE)</f>
        <v>36</v>
      </c>
      <c r="U10" s="1" t="str">
        <f>VLOOKUP($R10,教室一覧!$A:$D,4,FALSE)</f>
        <v>2号館</v>
      </c>
      <c r="V10" s="1" t="str">
        <f>VLOOKUP($R10,教室一覧!$A:$E,5,FALSE)</f>
        <v>3F</v>
      </c>
      <c r="W10"/>
      <c r="X10"/>
      <c r="Y10" s="1" t="str">
        <f>VLOOKUP($O10,教員一覧!$A:$D,2,FALSE)</f>
        <v>ゲーム</v>
      </c>
      <c r="Z10" s="1" t="str">
        <f>VLOOKUP($O10,教員一覧!$A:$D,3,FALSE)</f>
        <v>プログラム</v>
      </c>
      <c r="AA10" s="1" t="str">
        <f>VLOOKUP($O10,教員一覧!$A:$D,4,FALSE)</f>
        <v>非常勤</v>
      </c>
      <c r="AB10" s="1" t="str">
        <f t="shared" si="2"/>
        <v/>
      </c>
      <c r="AC10" s="14" t="s">
        <v>70</v>
      </c>
      <c r="AD10" s="14" t="s">
        <v>164</v>
      </c>
      <c r="AE10" s="14" t="s">
        <v>66</v>
      </c>
      <c r="AF10" s="14" t="s">
        <v>9</v>
      </c>
      <c r="AG10" s="14">
        <v>2</v>
      </c>
      <c r="AH10" s="14">
        <v>2303</v>
      </c>
      <c r="AI10" s="15" t="str">
        <f t="shared" si="3"/>
        <v/>
      </c>
      <c r="AJ10" s="15" t="str">
        <f t="shared" si="4"/>
        <v/>
      </c>
      <c r="AK10" s="15" t="str">
        <f t="shared" si="5"/>
        <v/>
      </c>
      <c r="AL10" s="15" t="str">
        <f t="shared" si="6"/>
        <v/>
      </c>
      <c r="AM10" s="15" t="str">
        <f t="shared" si="7"/>
        <v/>
      </c>
      <c r="AN10" s="15" t="str">
        <f t="shared" si="8"/>
        <v/>
      </c>
      <c r="AO10" s="15" t="str">
        <f t="shared" si="9"/>
        <v/>
      </c>
      <c r="AP10" s="9" t="str">
        <f t="shared" si="10"/>
        <v>GE1B月2</v>
      </c>
      <c r="AQ10" s="9">
        <f t="shared" si="11"/>
        <v>0.5</v>
      </c>
      <c r="AR10" s="11" t="str">
        <f t="shared" si="12"/>
        <v>飯田月2</v>
      </c>
      <c r="AS10" s="11">
        <f t="shared" si="13"/>
        <v>1</v>
      </c>
      <c r="AT10">
        <v>1</v>
      </c>
      <c r="AU10" s="12">
        <f t="shared" si="14"/>
        <v>29</v>
      </c>
      <c r="AV10" s="13" t="str">
        <f t="shared" si="15"/>
        <v>2303月2</v>
      </c>
      <c r="AW10" s="13">
        <f t="shared" si="16"/>
        <v>0.5</v>
      </c>
      <c r="AX10" s="18" t="str">
        <f t="shared" si="17"/>
        <v>GE1BGE1B月22303</v>
      </c>
      <c r="AY10" s="18">
        <f t="shared" si="18"/>
        <v>14.5</v>
      </c>
      <c r="AZ10"/>
    </row>
    <row r="11" spans="1:52" x14ac:dyDescent="0.15">
      <c r="A11" s="1">
        <f t="shared" si="0"/>
        <v>1</v>
      </c>
      <c r="B11" s="1" t="str">
        <f t="shared" si="1"/>
        <v>HR</v>
      </c>
      <c r="C11" t="s">
        <v>70</v>
      </c>
      <c r="D11" s="1" t="str">
        <f>VLOOKUP($C11,クラス一覧!$A:$J,10,FALSE)</f>
        <v>ゲーム</v>
      </c>
      <c r="E11" s="1">
        <f>VLOOKUP($C11,クラス一覧!$A:$J,8,FALSE)</f>
        <v>29</v>
      </c>
      <c r="F11" s="1" t="str">
        <f>VLOOKUP($C11,クラス一覧!$A:$J,9,FALSE)</f>
        <v>庄司</v>
      </c>
      <c r="G11" s="1" t="str">
        <f>VLOOKUP($H11,科目一覧!$A:$G,3,FALSE)</f>
        <v>ゲームCG（3DCG）</v>
      </c>
      <c r="H11" t="s">
        <v>3042</v>
      </c>
      <c r="I11" s="1" t="str">
        <f>VLOOKUP($H11,科目一覧!$A:$G,7,FALSE)</f>
        <v>福島</v>
      </c>
      <c r="J11" s="1" t="str">
        <f>VLOOKUP($I11,教員一覧!$A:$D,2,FALSE)</f>
        <v>CG</v>
      </c>
      <c r="K11" s="1" t="str">
        <f>VLOOKUP($I11,教員一覧!$A:$D,3,FALSE)</f>
        <v>　</v>
      </c>
      <c r="L11" s="1" t="str">
        <f>VLOOKUP($I11,教員一覧!$A:$D,4,FALSE)</f>
        <v>専任</v>
      </c>
      <c r="M11" t="s">
        <v>70</v>
      </c>
      <c r="N11" t="s">
        <v>3014</v>
      </c>
      <c r="O11" t="s">
        <v>69</v>
      </c>
      <c r="P11" t="s">
        <v>9</v>
      </c>
      <c r="Q11">
        <v>3</v>
      </c>
      <c r="R11">
        <v>2401</v>
      </c>
      <c r="S11" s="1" t="str">
        <f>VLOOKUP($R11,教室一覧!$A:$B,2,FALSE)</f>
        <v>実習室</v>
      </c>
      <c r="T11" s="1">
        <f>VLOOKUP($R11,教室一覧!$A:$C,3,FALSE)</f>
        <v>36</v>
      </c>
      <c r="U11" s="1" t="str">
        <f>VLOOKUP($R11,教室一覧!$A:$D,4,FALSE)</f>
        <v>2号館</v>
      </c>
      <c r="V11" s="1" t="str">
        <f>VLOOKUP($R11,教室一覧!$A:$E,5,FALSE)</f>
        <v>4F</v>
      </c>
      <c r="W11"/>
      <c r="X11"/>
      <c r="Y11" s="1" t="str">
        <f>VLOOKUP($O11,教員一覧!$A:$D,2,FALSE)</f>
        <v>CG</v>
      </c>
      <c r="Z11" s="1" t="str">
        <f>VLOOKUP($O11,教員一覧!$A:$D,3,FALSE)</f>
        <v>　</v>
      </c>
      <c r="AA11" s="1" t="str">
        <f>VLOOKUP($O11,教員一覧!$A:$D,4,FALSE)</f>
        <v>非常勤</v>
      </c>
      <c r="AB11" s="1" t="str">
        <f t="shared" si="2"/>
        <v/>
      </c>
      <c r="AC11" s="14" t="s">
        <v>70</v>
      </c>
      <c r="AD11" s="14" t="s">
        <v>164</v>
      </c>
      <c r="AE11" s="14" t="s">
        <v>69</v>
      </c>
      <c r="AF11" s="14" t="s">
        <v>9</v>
      </c>
      <c r="AG11" s="14">
        <v>3</v>
      </c>
      <c r="AH11" s="14">
        <v>2401</v>
      </c>
      <c r="AI11" s="15" t="str">
        <f t="shared" si="3"/>
        <v/>
      </c>
      <c r="AJ11" s="15" t="str">
        <f t="shared" si="4"/>
        <v/>
      </c>
      <c r="AK11" s="15" t="str">
        <f t="shared" si="5"/>
        <v/>
      </c>
      <c r="AL11" s="15" t="str">
        <f t="shared" si="6"/>
        <v/>
      </c>
      <c r="AM11" s="15" t="str">
        <f t="shared" si="7"/>
        <v/>
      </c>
      <c r="AN11" s="15" t="str">
        <f t="shared" si="8"/>
        <v/>
      </c>
      <c r="AO11" s="15" t="str">
        <f t="shared" si="9"/>
        <v/>
      </c>
      <c r="AP11" s="9" t="str">
        <f t="shared" si="10"/>
        <v>GE1B月3</v>
      </c>
      <c r="AQ11" s="9">
        <f t="shared" si="11"/>
        <v>0.5</v>
      </c>
      <c r="AR11" s="11" t="str">
        <f t="shared" si="12"/>
        <v>片岡月3</v>
      </c>
      <c r="AS11" s="11">
        <f t="shared" si="13"/>
        <v>1</v>
      </c>
      <c r="AT11">
        <v>1</v>
      </c>
      <c r="AU11" s="12">
        <f t="shared" si="14"/>
        <v>29</v>
      </c>
      <c r="AV11" s="13" t="str">
        <f t="shared" si="15"/>
        <v>2401月3</v>
      </c>
      <c r="AW11" s="13">
        <f t="shared" si="16"/>
        <v>0.5</v>
      </c>
      <c r="AX11" s="18" t="str">
        <f t="shared" si="17"/>
        <v>GE1BGE1B月32401</v>
      </c>
      <c r="AY11" s="18">
        <f t="shared" si="18"/>
        <v>14.5</v>
      </c>
      <c r="AZ11"/>
    </row>
    <row r="12" spans="1:52" x14ac:dyDescent="0.15">
      <c r="A12" s="1">
        <f t="shared" si="0"/>
        <v>1</v>
      </c>
      <c r="B12" s="1" t="str">
        <f t="shared" si="1"/>
        <v>HR</v>
      </c>
      <c r="C12" t="s">
        <v>70</v>
      </c>
      <c r="D12" s="1" t="str">
        <f>VLOOKUP($C12,クラス一覧!$A:$J,10,FALSE)</f>
        <v>ゲーム</v>
      </c>
      <c r="E12" s="1">
        <f>VLOOKUP($C12,クラス一覧!$A:$J,8,FALSE)</f>
        <v>29</v>
      </c>
      <c r="F12" s="1" t="str">
        <f>VLOOKUP($C12,クラス一覧!$A:$J,9,FALSE)</f>
        <v>庄司</v>
      </c>
      <c r="G12" s="1" t="str">
        <f>VLOOKUP($H12,科目一覧!$A:$G,3,FALSE)</f>
        <v>ゲームCG（3DCG）</v>
      </c>
      <c r="H12" t="s">
        <v>3042</v>
      </c>
      <c r="I12" s="1" t="str">
        <f>VLOOKUP($H12,科目一覧!$A:$G,7,FALSE)</f>
        <v>福島</v>
      </c>
      <c r="J12" s="1" t="str">
        <f>VLOOKUP($I12,教員一覧!$A:$D,2,FALSE)</f>
        <v>CG</v>
      </c>
      <c r="K12" s="1" t="str">
        <f>VLOOKUP($I12,教員一覧!$A:$D,3,FALSE)</f>
        <v>　</v>
      </c>
      <c r="L12" s="1" t="str">
        <f>VLOOKUP($I12,教員一覧!$A:$D,4,FALSE)</f>
        <v>専任</v>
      </c>
      <c r="M12" t="s">
        <v>70</v>
      </c>
      <c r="N12" t="s">
        <v>3014</v>
      </c>
      <c r="O12" t="s">
        <v>69</v>
      </c>
      <c r="P12" t="s">
        <v>9</v>
      </c>
      <c r="Q12">
        <v>4</v>
      </c>
      <c r="R12">
        <v>2401</v>
      </c>
      <c r="S12" s="1" t="str">
        <f>VLOOKUP($R12,教室一覧!$A:$B,2,FALSE)</f>
        <v>実習室</v>
      </c>
      <c r="T12" s="1">
        <f>VLOOKUP($R12,教室一覧!$A:$C,3,FALSE)</f>
        <v>36</v>
      </c>
      <c r="U12" s="1" t="str">
        <f>VLOOKUP($R12,教室一覧!$A:$D,4,FALSE)</f>
        <v>2号館</v>
      </c>
      <c r="V12" s="1" t="str">
        <f>VLOOKUP($R12,教室一覧!$A:$E,5,FALSE)</f>
        <v>4F</v>
      </c>
      <c r="W12"/>
      <c r="X12"/>
      <c r="Y12" s="1" t="str">
        <f>VLOOKUP($O12,教員一覧!$A:$D,2,FALSE)</f>
        <v>CG</v>
      </c>
      <c r="Z12" s="1" t="str">
        <f>VLOOKUP($O12,教員一覧!$A:$D,3,FALSE)</f>
        <v>　</v>
      </c>
      <c r="AA12" s="1" t="str">
        <f>VLOOKUP($O12,教員一覧!$A:$D,4,FALSE)</f>
        <v>非常勤</v>
      </c>
      <c r="AB12" s="1" t="str">
        <f t="shared" si="2"/>
        <v/>
      </c>
      <c r="AC12" s="14" t="s">
        <v>70</v>
      </c>
      <c r="AD12" s="14" t="s">
        <v>164</v>
      </c>
      <c r="AE12" s="14" t="s">
        <v>69</v>
      </c>
      <c r="AF12" s="14" t="s">
        <v>9</v>
      </c>
      <c r="AG12" s="14">
        <v>4</v>
      </c>
      <c r="AH12" s="14">
        <v>2401</v>
      </c>
      <c r="AI12" s="15" t="str">
        <f t="shared" si="3"/>
        <v/>
      </c>
      <c r="AJ12" s="15" t="str">
        <f t="shared" si="4"/>
        <v/>
      </c>
      <c r="AK12" s="15" t="str">
        <f t="shared" si="5"/>
        <v/>
      </c>
      <c r="AL12" s="15" t="str">
        <f t="shared" si="6"/>
        <v/>
      </c>
      <c r="AM12" s="15" t="str">
        <f t="shared" si="7"/>
        <v/>
      </c>
      <c r="AN12" s="15" t="str">
        <f t="shared" si="8"/>
        <v/>
      </c>
      <c r="AO12" s="15" t="str">
        <f t="shared" si="9"/>
        <v/>
      </c>
      <c r="AP12" s="9" t="str">
        <f t="shared" si="10"/>
        <v>GE1B月4</v>
      </c>
      <c r="AQ12" s="9">
        <f t="shared" si="11"/>
        <v>0.5</v>
      </c>
      <c r="AR12" s="11" t="str">
        <f t="shared" si="12"/>
        <v>片岡月4</v>
      </c>
      <c r="AS12" s="11">
        <f t="shared" si="13"/>
        <v>1</v>
      </c>
      <c r="AT12">
        <v>1</v>
      </c>
      <c r="AU12" s="12">
        <f t="shared" si="14"/>
        <v>29</v>
      </c>
      <c r="AV12" s="13" t="str">
        <f t="shared" si="15"/>
        <v>2401月4</v>
      </c>
      <c r="AW12" s="13">
        <f t="shared" si="16"/>
        <v>0.5</v>
      </c>
      <c r="AX12" s="18" t="str">
        <f t="shared" si="17"/>
        <v>GE1BGE1B月42401</v>
      </c>
      <c r="AY12" s="18">
        <f t="shared" si="18"/>
        <v>14.5</v>
      </c>
      <c r="AZ12"/>
    </row>
    <row r="13" spans="1:52" x14ac:dyDescent="0.15">
      <c r="A13" s="1">
        <f t="shared" si="0"/>
        <v>1</v>
      </c>
      <c r="B13" s="1" t="str">
        <f t="shared" si="1"/>
        <v>HR</v>
      </c>
      <c r="C13" t="s">
        <v>70</v>
      </c>
      <c r="D13" s="1" t="str">
        <f>VLOOKUP($C13,クラス一覧!$A:$J,10,FALSE)</f>
        <v>ゲーム</v>
      </c>
      <c r="E13" s="1">
        <f>VLOOKUP($C13,クラス一覧!$A:$J,8,FALSE)</f>
        <v>29</v>
      </c>
      <c r="F13" s="1" t="str">
        <f>VLOOKUP($C13,クラス一覧!$A:$J,9,FALSE)</f>
        <v>庄司</v>
      </c>
      <c r="G13" s="1" t="str">
        <f>VLOOKUP($H13,科目一覧!$A:$G,3,FALSE)</f>
        <v>ゲームCG（2DCG）</v>
      </c>
      <c r="H13" t="s">
        <v>3043</v>
      </c>
      <c r="I13" s="1" t="str">
        <f>VLOOKUP($H13,科目一覧!$A:$G,7,FALSE)</f>
        <v>竹内一</v>
      </c>
      <c r="J13" s="1" t="str">
        <f>VLOOKUP($I13,教員一覧!$A:$D,2,FALSE)</f>
        <v>CG</v>
      </c>
      <c r="K13" s="1" t="str">
        <f>VLOOKUP($I13,教員一覧!$A:$D,3,FALSE)</f>
        <v>　</v>
      </c>
      <c r="L13" s="1" t="str">
        <f>VLOOKUP($I13,教員一覧!$A:$D,4,FALSE)</f>
        <v>専任</v>
      </c>
      <c r="M13" t="s">
        <v>70</v>
      </c>
      <c r="N13" t="s">
        <v>3014</v>
      </c>
      <c r="O13" t="s">
        <v>117</v>
      </c>
      <c r="P13" t="s">
        <v>12</v>
      </c>
      <c r="Q13">
        <v>4</v>
      </c>
      <c r="R13">
        <v>3302</v>
      </c>
      <c r="S13" s="1" t="str">
        <f>VLOOKUP($R13,教室一覧!$A:$B,2,FALSE)</f>
        <v>ノート対応</v>
      </c>
      <c r="T13" s="1">
        <f>VLOOKUP($R13,教室一覧!$A:$C,3,FALSE)</f>
        <v>36</v>
      </c>
      <c r="U13" s="1" t="str">
        <f>VLOOKUP($R13,教室一覧!$A:$D,4,FALSE)</f>
        <v>3号館</v>
      </c>
      <c r="V13" s="1" t="str">
        <f>VLOOKUP($R13,教室一覧!$A:$E,5,FALSE)</f>
        <v>3F</v>
      </c>
      <c r="W13"/>
      <c r="X13"/>
      <c r="Y13" s="1" t="str">
        <f>VLOOKUP($O13,教員一覧!$A:$D,2,FALSE)</f>
        <v>デザイン</v>
      </c>
      <c r="Z13" s="1" t="str">
        <f>VLOOKUP($O13,教員一覧!$A:$D,3,FALSE)</f>
        <v>　</v>
      </c>
      <c r="AA13" s="1" t="str">
        <f>VLOOKUP($O13,教員一覧!$A:$D,4,FALSE)</f>
        <v>非常勤</v>
      </c>
      <c r="AB13" s="1" t="str">
        <f t="shared" si="2"/>
        <v/>
      </c>
      <c r="AC13" s="14" t="s">
        <v>70</v>
      </c>
      <c r="AD13" s="14" t="s">
        <v>164</v>
      </c>
      <c r="AE13" s="14" t="s">
        <v>117</v>
      </c>
      <c r="AF13" s="14" t="s">
        <v>12</v>
      </c>
      <c r="AG13" s="14">
        <v>4</v>
      </c>
      <c r="AH13" s="14">
        <v>3302</v>
      </c>
      <c r="AI13" s="15" t="str">
        <f t="shared" si="3"/>
        <v/>
      </c>
      <c r="AJ13" s="15" t="str">
        <f t="shared" si="4"/>
        <v/>
      </c>
      <c r="AK13" s="15" t="str">
        <f t="shared" si="5"/>
        <v/>
      </c>
      <c r="AL13" s="15" t="str">
        <f t="shared" si="6"/>
        <v/>
      </c>
      <c r="AM13" s="15" t="str">
        <f t="shared" si="7"/>
        <v/>
      </c>
      <c r="AN13" s="15" t="str">
        <f t="shared" si="8"/>
        <v/>
      </c>
      <c r="AO13" s="15" t="str">
        <f t="shared" si="9"/>
        <v/>
      </c>
      <c r="AP13" s="9" t="str">
        <f t="shared" si="10"/>
        <v>GE1B火4</v>
      </c>
      <c r="AQ13" s="9">
        <f t="shared" si="11"/>
        <v>0.5</v>
      </c>
      <c r="AR13" s="11" t="str">
        <f t="shared" si="12"/>
        <v>桃井火4</v>
      </c>
      <c r="AS13" s="11">
        <f t="shared" si="13"/>
        <v>1</v>
      </c>
      <c r="AT13">
        <v>1</v>
      </c>
      <c r="AU13" s="12">
        <f t="shared" si="14"/>
        <v>29</v>
      </c>
      <c r="AV13" s="13" t="str">
        <f t="shared" si="15"/>
        <v>3302火4</v>
      </c>
      <c r="AW13" s="13">
        <f t="shared" si="16"/>
        <v>0.5</v>
      </c>
      <c r="AX13" s="18" t="str">
        <f t="shared" si="17"/>
        <v>GE1BGE1B火43302</v>
      </c>
      <c r="AY13" s="18">
        <f t="shared" si="18"/>
        <v>14.5</v>
      </c>
      <c r="AZ13"/>
    </row>
    <row r="14" spans="1:52" x14ac:dyDescent="0.15">
      <c r="A14" s="1">
        <f t="shared" si="0"/>
        <v>1</v>
      </c>
      <c r="B14" s="1" t="str">
        <f t="shared" si="1"/>
        <v>HR</v>
      </c>
      <c r="C14" t="s">
        <v>70</v>
      </c>
      <c r="D14" s="1" t="str">
        <f>VLOOKUP($C14,クラス一覧!$A:$J,10,FALSE)</f>
        <v>ゲーム</v>
      </c>
      <c r="E14" s="1">
        <f>VLOOKUP($C14,クラス一覧!$A:$J,8,FALSE)</f>
        <v>29</v>
      </c>
      <c r="F14" s="1" t="str">
        <f>VLOOKUP($C14,クラス一覧!$A:$J,9,FALSE)</f>
        <v>庄司</v>
      </c>
      <c r="G14" s="1" t="str">
        <f>VLOOKUP($H14,科目一覧!$A:$G,3,FALSE)</f>
        <v>ゲームCG（3DCG）</v>
      </c>
      <c r="H14" t="s">
        <v>1645</v>
      </c>
      <c r="I14" s="1" t="str">
        <f>VLOOKUP($H14,科目一覧!$A:$G,7,FALSE)</f>
        <v>庄司</v>
      </c>
      <c r="J14" s="1" t="str">
        <f>VLOOKUP($I14,教員一覧!$A:$D,2,FALSE)</f>
        <v>CG</v>
      </c>
      <c r="K14" s="1" t="str">
        <f>VLOOKUP($I14,教員一覧!$A:$D,3,FALSE)</f>
        <v>　</v>
      </c>
      <c r="L14" s="1" t="str">
        <f>VLOOKUP($I14,教員一覧!$A:$D,4,FALSE)</f>
        <v>専任</v>
      </c>
      <c r="M14" t="s">
        <v>70</v>
      </c>
      <c r="N14" t="s">
        <v>3014</v>
      </c>
      <c r="O14" t="s">
        <v>69</v>
      </c>
      <c r="P14" t="s">
        <v>13</v>
      </c>
      <c r="Q14">
        <v>3</v>
      </c>
      <c r="R14">
        <v>2401</v>
      </c>
      <c r="S14" s="1" t="str">
        <f>VLOOKUP($R14,教室一覧!$A:$B,2,FALSE)</f>
        <v>実習室</v>
      </c>
      <c r="T14" s="1">
        <f>VLOOKUP($R14,教室一覧!$A:$C,3,FALSE)</f>
        <v>36</v>
      </c>
      <c r="U14" s="1" t="str">
        <f>VLOOKUP($R14,教室一覧!$A:$D,4,FALSE)</f>
        <v>2号館</v>
      </c>
      <c r="V14" s="1" t="str">
        <f>VLOOKUP($R14,教室一覧!$A:$E,5,FALSE)</f>
        <v>4F</v>
      </c>
      <c r="W14"/>
      <c r="X14"/>
      <c r="Y14" s="1" t="str">
        <f>VLOOKUP($O14,教員一覧!$A:$D,2,FALSE)</f>
        <v>CG</v>
      </c>
      <c r="Z14" s="1" t="str">
        <f>VLOOKUP($O14,教員一覧!$A:$D,3,FALSE)</f>
        <v>　</v>
      </c>
      <c r="AA14" s="1" t="str">
        <f>VLOOKUP($O14,教員一覧!$A:$D,4,FALSE)</f>
        <v>非常勤</v>
      </c>
      <c r="AB14" s="1" t="str">
        <f t="shared" si="2"/>
        <v/>
      </c>
      <c r="AC14" s="14" t="s">
        <v>70</v>
      </c>
      <c r="AD14" s="14" t="s">
        <v>164</v>
      </c>
      <c r="AE14" s="14" t="s">
        <v>69</v>
      </c>
      <c r="AF14" s="14" t="s">
        <v>13</v>
      </c>
      <c r="AG14" s="14">
        <v>3</v>
      </c>
      <c r="AH14" s="14">
        <v>2401</v>
      </c>
      <c r="AI14" s="15" t="str">
        <f t="shared" si="3"/>
        <v/>
      </c>
      <c r="AJ14" s="15" t="str">
        <f t="shared" si="4"/>
        <v/>
      </c>
      <c r="AK14" s="15" t="str">
        <f t="shared" si="5"/>
        <v/>
      </c>
      <c r="AL14" s="15" t="str">
        <f t="shared" si="6"/>
        <v/>
      </c>
      <c r="AM14" s="15" t="str">
        <f t="shared" si="7"/>
        <v/>
      </c>
      <c r="AN14" s="15" t="str">
        <f t="shared" si="8"/>
        <v/>
      </c>
      <c r="AO14" s="15" t="str">
        <f t="shared" si="9"/>
        <v/>
      </c>
      <c r="AP14" s="9" t="str">
        <f t="shared" si="10"/>
        <v>GE1B水3</v>
      </c>
      <c r="AQ14" s="9">
        <f t="shared" si="11"/>
        <v>0.5</v>
      </c>
      <c r="AR14" s="11" t="str">
        <f t="shared" si="12"/>
        <v>片岡水3</v>
      </c>
      <c r="AS14" s="11">
        <f t="shared" si="13"/>
        <v>1</v>
      </c>
      <c r="AT14">
        <v>1</v>
      </c>
      <c r="AU14" s="12">
        <f t="shared" si="14"/>
        <v>29</v>
      </c>
      <c r="AV14" s="13" t="str">
        <f t="shared" si="15"/>
        <v>2401水3</v>
      </c>
      <c r="AW14" s="13">
        <f t="shared" si="16"/>
        <v>0.5</v>
      </c>
      <c r="AX14" s="18" t="str">
        <f t="shared" si="17"/>
        <v>GE1BGE1B水32401</v>
      </c>
      <c r="AY14" s="18">
        <f t="shared" si="18"/>
        <v>14.5</v>
      </c>
      <c r="AZ14"/>
    </row>
    <row r="15" spans="1:52" x14ac:dyDescent="0.15">
      <c r="A15" s="1">
        <f t="shared" si="0"/>
        <v>1</v>
      </c>
      <c r="B15" s="1" t="str">
        <f t="shared" si="1"/>
        <v>HR</v>
      </c>
      <c r="C15" t="s">
        <v>70</v>
      </c>
      <c r="D15" s="1" t="str">
        <f>VLOOKUP($C15,クラス一覧!$A:$J,10,FALSE)</f>
        <v>ゲーム</v>
      </c>
      <c r="E15" s="1">
        <f>VLOOKUP($C15,クラス一覧!$A:$J,8,FALSE)</f>
        <v>29</v>
      </c>
      <c r="F15" s="1" t="str">
        <f>VLOOKUP($C15,クラス一覧!$A:$J,9,FALSE)</f>
        <v>庄司</v>
      </c>
      <c r="G15" s="1" t="str">
        <f>VLOOKUP($H15,科目一覧!$A:$G,3,FALSE)</f>
        <v>ゲームCG（3DCG）</v>
      </c>
      <c r="H15" t="s">
        <v>1646</v>
      </c>
      <c r="I15" s="1" t="str">
        <f>VLOOKUP($H15,科目一覧!$A:$G,7,FALSE)</f>
        <v>福島</v>
      </c>
      <c r="J15" s="1" t="str">
        <f>VLOOKUP($I15,教員一覧!$A:$D,2,FALSE)</f>
        <v>CG</v>
      </c>
      <c r="K15" s="1" t="str">
        <f>VLOOKUP($I15,教員一覧!$A:$D,3,FALSE)</f>
        <v>　</v>
      </c>
      <c r="L15" s="1" t="str">
        <f>VLOOKUP($I15,教員一覧!$A:$D,4,FALSE)</f>
        <v>専任</v>
      </c>
      <c r="M15" t="s">
        <v>70</v>
      </c>
      <c r="N15" t="s">
        <v>3014</v>
      </c>
      <c r="O15" t="s">
        <v>58</v>
      </c>
      <c r="P15" t="s">
        <v>15</v>
      </c>
      <c r="Q15">
        <v>3</v>
      </c>
      <c r="R15">
        <v>2401</v>
      </c>
      <c r="S15" s="1" t="str">
        <f>VLOOKUP($R15,教室一覧!$A:$B,2,FALSE)</f>
        <v>実習室</v>
      </c>
      <c r="T15" s="1">
        <f>VLOOKUP($R15,教室一覧!$A:$C,3,FALSE)</f>
        <v>36</v>
      </c>
      <c r="U15" s="1" t="str">
        <f>VLOOKUP($R15,教室一覧!$A:$D,4,FALSE)</f>
        <v>2号館</v>
      </c>
      <c r="V15" s="1" t="str">
        <f>VLOOKUP($R15,教室一覧!$A:$E,5,FALSE)</f>
        <v>4F</v>
      </c>
      <c r="W15"/>
      <c r="X15"/>
      <c r="Y15" s="1" t="str">
        <f>VLOOKUP($O15,教員一覧!$A:$D,2,FALSE)</f>
        <v>ゲーム</v>
      </c>
      <c r="Z15" s="1" t="str">
        <f>VLOOKUP($O15,教員一覧!$A:$D,3,FALSE)</f>
        <v>企画</v>
      </c>
      <c r="AA15" s="1" t="str">
        <f>VLOOKUP($O15,教員一覧!$A:$D,4,FALSE)</f>
        <v>専任</v>
      </c>
      <c r="AB15" s="1" t="str">
        <f t="shared" si="2"/>
        <v/>
      </c>
      <c r="AC15" s="14" t="s">
        <v>70</v>
      </c>
      <c r="AD15" s="14" t="s">
        <v>164</v>
      </c>
      <c r="AE15" s="14" t="s">
        <v>58</v>
      </c>
      <c r="AF15" s="14" t="s">
        <v>15</v>
      </c>
      <c r="AG15" s="14">
        <v>3</v>
      </c>
      <c r="AH15" s="14">
        <v>2401</v>
      </c>
      <c r="AI15" s="15" t="str">
        <f t="shared" si="3"/>
        <v/>
      </c>
      <c r="AJ15" s="15" t="str">
        <f t="shared" si="4"/>
        <v/>
      </c>
      <c r="AK15" s="15" t="str">
        <f t="shared" si="5"/>
        <v/>
      </c>
      <c r="AL15" s="15" t="str">
        <f t="shared" si="6"/>
        <v/>
      </c>
      <c r="AM15" s="15" t="str">
        <f t="shared" si="7"/>
        <v/>
      </c>
      <c r="AN15" s="15" t="str">
        <f t="shared" si="8"/>
        <v/>
      </c>
      <c r="AO15" s="15" t="str">
        <f t="shared" si="9"/>
        <v/>
      </c>
      <c r="AP15" s="9" t="str">
        <f t="shared" si="10"/>
        <v>GE1B木3</v>
      </c>
      <c r="AQ15" s="9">
        <f t="shared" si="11"/>
        <v>0.5</v>
      </c>
      <c r="AR15" s="11" t="str">
        <f t="shared" si="12"/>
        <v>高祖木3</v>
      </c>
      <c r="AS15" s="11">
        <f t="shared" si="13"/>
        <v>1</v>
      </c>
      <c r="AT15">
        <v>1</v>
      </c>
      <c r="AU15" s="12">
        <f t="shared" si="14"/>
        <v>29</v>
      </c>
      <c r="AV15" s="13" t="str">
        <f t="shared" si="15"/>
        <v>2401木3</v>
      </c>
      <c r="AW15" s="13">
        <f t="shared" si="16"/>
        <v>0.5</v>
      </c>
      <c r="AX15" s="18" t="str">
        <f t="shared" si="17"/>
        <v>GE1BGE1B木32401</v>
      </c>
      <c r="AY15" s="18">
        <f t="shared" si="18"/>
        <v>14.5</v>
      </c>
      <c r="AZ15"/>
    </row>
    <row r="16" spans="1:52" x14ac:dyDescent="0.15">
      <c r="A16" s="1">
        <f t="shared" si="0"/>
        <v>1</v>
      </c>
      <c r="B16" s="1" t="str">
        <f t="shared" si="1"/>
        <v>HR</v>
      </c>
      <c r="C16" t="s">
        <v>70</v>
      </c>
      <c r="D16" s="1" t="str">
        <f>VLOOKUP($C16,クラス一覧!$A:$J,10,FALSE)</f>
        <v>ゲーム</v>
      </c>
      <c r="E16" s="1">
        <f>VLOOKUP($C16,クラス一覧!$A:$J,8,FALSE)</f>
        <v>29</v>
      </c>
      <c r="F16" s="1" t="str">
        <f>VLOOKUP($C16,クラス一覧!$A:$J,9,FALSE)</f>
        <v>庄司</v>
      </c>
      <c r="G16" s="1" t="str">
        <f>VLOOKUP($H16,科目一覧!$A:$G,3,FALSE)</f>
        <v>ゲームCG（2DCG）</v>
      </c>
      <c r="H16" t="s">
        <v>3043</v>
      </c>
      <c r="I16" s="1" t="str">
        <f>VLOOKUP($H16,科目一覧!$A:$G,7,FALSE)</f>
        <v>竹内一</v>
      </c>
      <c r="J16" s="1" t="str">
        <f>VLOOKUP($I16,教員一覧!$A:$D,2,FALSE)</f>
        <v>CG</v>
      </c>
      <c r="K16" s="1" t="str">
        <f>VLOOKUP($I16,教員一覧!$A:$D,3,FALSE)</f>
        <v>　</v>
      </c>
      <c r="L16" s="1" t="str">
        <f>VLOOKUP($I16,教員一覧!$A:$D,4,FALSE)</f>
        <v>専任</v>
      </c>
      <c r="M16" t="s">
        <v>70</v>
      </c>
      <c r="N16" t="s">
        <v>3014</v>
      </c>
      <c r="O16" t="s">
        <v>117</v>
      </c>
      <c r="P16" t="s">
        <v>15</v>
      </c>
      <c r="Q16">
        <v>4</v>
      </c>
      <c r="R16">
        <v>1405</v>
      </c>
      <c r="S16" s="1" t="str">
        <f>VLOOKUP($R16,教室一覧!$A:$B,2,FALSE)</f>
        <v>ノート32</v>
      </c>
      <c r="T16" s="1">
        <f>VLOOKUP($R16,教室一覧!$A:$C,3,FALSE)</f>
        <v>32</v>
      </c>
      <c r="U16" s="1" t="str">
        <f>VLOOKUP($R16,教室一覧!$A:$D,4,FALSE)</f>
        <v>1号館</v>
      </c>
      <c r="V16" s="1" t="str">
        <f>VLOOKUP($R16,教室一覧!$A:$E,5,FALSE)</f>
        <v>4F</v>
      </c>
      <c r="W16"/>
      <c r="X16"/>
      <c r="Y16" s="1" t="str">
        <f>VLOOKUP($O16,教員一覧!$A:$D,2,FALSE)</f>
        <v>デザイン</v>
      </c>
      <c r="Z16" s="1" t="str">
        <f>VLOOKUP($O16,教員一覧!$A:$D,3,FALSE)</f>
        <v>　</v>
      </c>
      <c r="AA16" s="1" t="str">
        <f>VLOOKUP($O16,教員一覧!$A:$D,4,FALSE)</f>
        <v>非常勤</v>
      </c>
      <c r="AB16" s="1" t="str">
        <f t="shared" si="2"/>
        <v/>
      </c>
      <c r="AC16" s="14" t="s">
        <v>70</v>
      </c>
      <c r="AD16" s="14" t="s">
        <v>164</v>
      </c>
      <c r="AE16" s="14" t="s">
        <v>117</v>
      </c>
      <c r="AF16" s="14" t="s">
        <v>15</v>
      </c>
      <c r="AG16" s="14">
        <v>4</v>
      </c>
      <c r="AH16" s="14">
        <v>1405</v>
      </c>
      <c r="AI16" s="15" t="str">
        <f t="shared" si="3"/>
        <v/>
      </c>
      <c r="AJ16" s="15" t="str">
        <f t="shared" si="4"/>
        <v/>
      </c>
      <c r="AK16" s="15" t="str">
        <f t="shared" si="5"/>
        <v/>
      </c>
      <c r="AL16" s="15" t="str">
        <f t="shared" si="6"/>
        <v/>
      </c>
      <c r="AM16" s="15" t="str">
        <f t="shared" si="7"/>
        <v/>
      </c>
      <c r="AN16" s="15" t="str">
        <f t="shared" si="8"/>
        <v/>
      </c>
      <c r="AO16" s="15" t="str">
        <f t="shared" si="9"/>
        <v/>
      </c>
      <c r="AP16" s="9" t="str">
        <f t="shared" si="10"/>
        <v>GE1B木4</v>
      </c>
      <c r="AQ16" s="9">
        <f t="shared" si="11"/>
        <v>0.5</v>
      </c>
      <c r="AR16" s="11" t="str">
        <f t="shared" si="12"/>
        <v>桃井木4</v>
      </c>
      <c r="AS16" s="11">
        <f t="shared" si="13"/>
        <v>1</v>
      </c>
      <c r="AT16">
        <v>1</v>
      </c>
      <c r="AU16" s="12">
        <f t="shared" si="14"/>
        <v>29</v>
      </c>
      <c r="AV16" s="13" t="str">
        <f t="shared" si="15"/>
        <v>1405木4</v>
      </c>
      <c r="AW16" s="13">
        <f t="shared" si="16"/>
        <v>0.5</v>
      </c>
      <c r="AX16" s="18" t="str">
        <f t="shared" si="17"/>
        <v>GE1BGE1B木41405</v>
      </c>
      <c r="AY16" s="18">
        <f t="shared" si="18"/>
        <v>14.5</v>
      </c>
      <c r="AZ16"/>
    </row>
    <row r="17" spans="1:52" x14ac:dyDescent="0.15">
      <c r="A17" s="1">
        <f t="shared" si="0"/>
        <v>1</v>
      </c>
      <c r="B17" s="1" t="str">
        <f t="shared" si="1"/>
        <v>HR</v>
      </c>
      <c r="C17" t="s">
        <v>70</v>
      </c>
      <c r="D17" s="1" t="str">
        <f>VLOOKUP($C17,クラス一覧!$A:$J,10,FALSE)</f>
        <v>ゲーム</v>
      </c>
      <c r="E17" s="1">
        <f>VLOOKUP($C17,クラス一覧!$A:$J,8,FALSE)</f>
        <v>29</v>
      </c>
      <c r="F17" s="1" t="str">
        <f>VLOOKUP($C17,クラス一覧!$A:$J,9,FALSE)</f>
        <v>庄司</v>
      </c>
      <c r="G17" s="1" t="str">
        <f>VLOOKUP($H17,科目一覧!$A:$G,3,FALSE)</f>
        <v>ゲームプロ（実践）</v>
      </c>
      <c r="H17" t="s">
        <v>3044</v>
      </c>
      <c r="I17" s="1" t="str">
        <f>VLOOKUP($H17,科目一覧!$A:$G,7,FALSE)</f>
        <v>奥元</v>
      </c>
      <c r="J17" s="1" t="str">
        <f>VLOOKUP($I17,教員一覧!$A:$D,2,FALSE)</f>
        <v>ゲーム</v>
      </c>
      <c r="K17" s="1" t="str">
        <f>VLOOKUP($I17,教員一覧!$A:$D,3,FALSE)</f>
        <v>プログラム</v>
      </c>
      <c r="L17" s="1" t="str">
        <f>VLOOKUP($I17,教員一覧!$A:$D,4,FALSE)</f>
        <v>専任</v>
      </c>
      <c r="M17" t="s">
        <v>70</v>
      </c>
      <c r="N17" t="s">
        <v>3014</v>
      </c>
      <c r="O17" t="s">
        <v>66</v>
      </c>
      <c r="P17" t="s">
        <v>17</v>
      </c>
      <c r="Q17">
        <v>2</v>
      </c>
      <c r="R17">
        <v>2405</v>
      </c>
      <c r="S17" s="1" t="str">
        <f>VLOOKUP($R17,教室一覧!$A:$B,2,FALSE)</f>
        <v>ノート対応</v>
      </c>
      <c r="T17" s="1">
        <f>VLOOKUP($R17,教室一覧!$A:$C,3,FALSE)</f>
        <v>36</v>
      </c>
      <c r="U17" s="1" t="str">
        <f>VLOOKUP($R17,教室一覧!$A:$D,4,FALSE)</f>
        <v>2号館</v>
      </c>
      <c r="V17" s="1" t="str">
        <f>VLOOKUP($R17,教室一覧!$A:$E,5,FALSE)</f>
        <v>4F</v>
      </c>
      <c r="W17"/>
      <c r="X17"/>
      <c r="Y17" s="1" t="str">
        <f>VLOOKUP($O17,教員一覧!$A:$D,2,FALSE)</f>
        <v>ゲーム</v>
      </c>
      <c r="Z17" s="1" t="str">
        <f>VLOOKUP($O17,教員一覧!$A:$D,3,FALSE)</f>
        <v>プログラム</v>
      </c>
      <c r="AA17" s="1" t="str">
        <f>VLOOKUP($O17,教員一覧!$A:$D,4,FALSE)</f>
        <v>非常勤</v>
      </c>
      <c r="AB17" s="1" t="str">
        <f t="shared" si="2"/>
        <v/>
      </c>
      <c r="AC17" s="14" t="s">
        <v>70</v>
      </c>
      <c r="AD17" s="14" t="s">
        <v>164</v>
      </c>
      <c r="AE17" s="14" t="s">
        <v>66</v>
      </c>
      <c r="AF17" s="14" t="s">
        <v>17</v>
      </c>
      <c r="AG17" s="14">
        <v>2</v>
      </c>
      <c r="AH17" s="14">
        <v>2405</v>
      </c>
      <c r="AI17" s="15" t="str">
        <f t="shared" si="3"/>
        <v/>
      </c>
      <c r="AJ17" s="15" t="str">
        <f t="shared" si="4"/>
        <v/>
      </c>
      <c r="AK17" s="15" t="str">
        <f t="shared" si="5"/>
        <v/>
      </c>
      <c r="AL17" s="15" t="str">
        <f t="shared" si="6"/>
        <v/>
      </c>
      <c r="AM17" s="15" t="str">
        <f t="shared" si="7"/>
        <v/>
      </c>
      <c r="AN17" s="15" t="str">
        <f t="shared" si="8"/>
        <v/>
      </c>
      <c r="AO17" s="15" t="str">
        <f t="shared" si="9"/>
        <v/>
      </c>
      <c r="AP17" s="9" t="str">
        <f t="shared" si="10"/>
        <v>GE1B金2</v>
      </c>
      <c r="AQ17" s="9">
        <f t="shared" si="11"/>
        <v>0.5</v>
      </c>
      <c r="AR17" s="11" t="str">
        <f t="shared" si="12"/>
        <v>飯田金2</v>
      </c>
      <c r="AS17" s="11">
        <f t="shared" si="13"/>
        <v>1</v>
      </c>
      <c r="AT17">
        <v>1</v>
      </c>
      <c r="AU17" s="12">
        <f t="shared" si="14"/>
        <v>29</v>
      </c>
      <c r="AV17" s="13" t="str">
        <f t="shared" si="15"/>
        <v>2405金2</v>
      </c>
      <c r="AW17" s="13">
        <f t="shared" si="16"/>
        <v>0.5</v>
      </c>
      <c r="AX17" s="18" t="str">
        <f t="shared" si="17"/>
        <v>GE1BGE1B金22405</v>
      </c>
      <c r="AY17" s="18">
        <f t="shared" si="18"/>
        <v>14.5</v>
      </c>
      <c r="AZ17"/>
    </row>
    <row r="18" spans="1:52" x14ac:dyDescent="0.15">
      <c r="A18" s="1">
        <f t="shared" si="0"/>
        <v>1</v>
      </c>
      <c r="B18" s="1" t="str">
        <f t="shared" si="1"/>
        <v>HR</v>
      </c>
      <c r="C18" t="s">
        <v>75</v>
      </c>
      <c r="D18" s="1" t="str">
        <f>VLOOKUP($C18,クラス一覧!$A:$J,10,FALSE)</f>
        <v>ゲーム</v>
      </c>
      <c r="E18" s="1">
        <f>VLOOKUP($C18,クラス一覧!$A:$J,8,FALSE)</f>
        <v>29</v>
      </c>
      <c r="F18" s="1" t="str">
        <f>VLOOKUP($C18,クラス一覧!$A:$J,9,FALSE)</f>
        <v>牧</v>
      </c>
      <c r="G18" s="1" t="str">
        <f>VLOOKUP($H18,科目一覧!$A:$G,3,FALSE)</f>
        <v>ゲームCG（3DCG）</v>
      </c>
      <c r="H18" t="s">
        <v>1645</v>
      </c>
      <c r="I18" s="1" t="str">
        <f>VLOOKUP($H18,科目一覧!$A:$G,7,FALSE)</f>
        <v>庄司</v>
      </c>
      <c r="J18" s="1" t="str">
        <f>VLOOKUP($I18,教員一覧!$A:$D,2,FALSE)</f>
        <v>CG</v>
      </c>
      <c r="K18" s="1" t="str">
        <f>VLOOKUP($I18,教員一覧!$A:$D,3,FALSE)</f>
        <v>　</v>
      </c>
      <c r="L18" s="1" t="str">
        <f>VLOOKUP($I18,教員一覧!$A:$D,4,FALSE)</f>
        <v>専任</v>
      </c>
      <c r="M18" t="s">
        <v>75</v>
      </c>
      <c r="N18" t="s">
        <v>3014</v>
      </c>
      <c r="O18" t="s">
        <v>69</v>
      </c>
      <c r="P18" t="s">
        <v>9</v>
      </c>
      <c r="Q18">
        <v>1</v>
      </c>
      <c r="R18">
        <v>2401</v>
      </c>
      <c r="S18" s="1" t="str">
        <f>VLOOKUP($R18,教室一覧!$A:$B,2,FALSE)</f>
        <v>実習室</v>
      </c>
      <c r="T18" s="1">
        <f>VLOOKUP($R18,教室一覧!$A:$C,3,FALSE)</f>
        <v>36</v>
      </c>
      <c r="U18" s="1" t="str">
        <f>VLOOKUP($R18,教室一覧!$A:$D,4,FALSE)</f>
        <v>2号館</v>
      </c>
      <c r="V18" s="1" t="str">
        <f>VLOOKUP($R18,教室一覧!$A:$E,5,FALSE)</f>
        <v>4F</v>
      </c>
      <c r="W18"/>
      <c r="X18"/>
      <c r="Y18" s="1" t="str">
        <f>VLOOKUP($O18,教員一覧!$A:$D,2,FALSE)</f>
        <v>CG</v>
      </c>
      <c r="Z18" s="1" t="str">
        <f>VLOOKUP($O18,教員一覧!$A:$D,3,FALSE)</f>
        <v>　</v>
      </c>
      <c r="AA18" s="1" t="str">
        <f>VLOOKUP($O18,教員一覧!$A:$D,4,FALSE)</f>
        <v>非常勤</v>
      </c>
      <c r="AB18" s="1" t="str">
        <f t="shared" si="2"/>
        <v/>
      </c>
      <c r="AC18" s="14" t="s">
        <v>75</v>
      </c>
      <c r="AD18" s="14" t="s">
        <v>164</v>
      </c>
      <c r="AE18" s="14" t="s">
        <v>69</v>
      </c>
      <c r="AF18" s="14" t="s">
        <v>9</v>
      </c>
      <c r="AG18" s="14">
        <v>1</v>
      </c>
      <c r="AH18" s="14">
        <v>2401</v>
      </c>
      <c r="AI18" s="15" t="str">
        <f t="shared" si="3"/>
        <v/>
      </c>
      <c r="AJ18" s="15" t="str">
        <f t="shared" si="4"/>
        <v/>
      </c>
      <c r="AK18" s="15" t="str">
        <f t="shared" si="5"/>
        <v/>
      </c>
      <c r="AL18" s="15" t="str">
        <f t="shared" si="6"/>
        <v/>
      </c>
      <c r="AM18" s="15" t="str">
        <f t="shared" si="7"/>
        <v/>
      </c>
      <c r="AN18" s="15" t="str">
        <f t="shared" si="8"/>
        <v/>
      </c>
      <c r="AO18" s="15" t="str">
        <f t="shared" si="9"/>
        <v/>
      </c>
      <c r="AP18" s="9" t="str">
        <f t="shared" si="10"/>
        <v>GE1C月1</v>
      </c>
      <c r="AQ18" s="9">
        <f t="shared" si="11"/>
        <v>0.5</v>
      </c>
      <c r="AR18" s="11" t="str">
        <f t="shared" si="12"/>
        <v>片岡月1</v>
      </c>
      <c r="AS18" s="11">
        <f t="shared" si="13"/>
        <v>1</v>
      </c>
      <c r="AT18">
        <v>1</v>
      </c>
      <c r="AU18" s="12">
        <f t="shared" si="14"/>
        <v>29</v>
      </c>
      <c r="AV18" s="13" t="str">
        <f t="shared" si="15"/>
        <v>2401月1</v>
      </c>
      <c r="AW18" s="13">
        <f t="shared" si="16"/>
        <v>0.5</v>
      </c>
      <c r="AX18" s="18" t="str">
        <f t="shared" si="17"/>
        <v>GE1CGE1C月12401</v>
      </c>
      <c r="AY18" s="18">
        <f t="shared" si="18"/>
        <v>14.5</v>
      </c>
      <c r="AZ18"/>
    </row>
    <row r="19" spans="1:52" x14ac:dyDescent="0.15">
      <c r="A19" s="1">
        <f t="shared" si="0"/>
        <v>1</v>
      </c>
      <c r="B19" s="1" t="str">
        <f t="shared" si="1"/>
        <v>HR</v>
      </c>
      <c r="C19" t="s">
        <v>75</v>
      </c>
      <c r="D19" s="1" t="str">
        <f>VLOOKUP($C19,クラス一覧!$A:$J,10,FALSE)</f>
        <v>ゲーム</v>
      </c>
      <c r="E19" s="1">
        <f>VLOOKUP($C19,クラス一覧!$A:$J,8,FALSE)</f>
        <v>29</v>
      </c>
      <c r="F19" s="1" t="str">
        <f>VLOOKUP($C19,クラス一覧!$A:$J,9,FALSE)</f>
        <v>牧</v>
      </c>
      <c r="G19" s="1" t="str">
        <f>VLOOKUP($H19,科目一覧!$A:$G,3,FALSE)</f>
        <v>ゲームCG（3DCG）</v>
      </c>
      <c r="H19" t="s">
        <v>3042</v>
      </c>
      <c r="I19" s="1" t="str">
        <f>VLOOKUP($H19,科目一覧!$A:$G,7,FALSE)</f>
        <v>福島</v>
      </c>
      <c r="J19" s="1" t="str">
        <f>VLOOKUP($I19,教員一覧!$A:$D,2,FALSE)</f>
        <v>CG</v>
      </c>
      <c r="K19" s="1" t="str">
        <f>VLOOKUP($I19,教員一覧!$A:$D,3,FALSE)</f>
        <v>　</v>
      </c>
      <c r="L19" s="1" t="str">
        <f>VLOOKUP($I19,教員一覧!$A:$D,4,FALSE)</f>
        <v>専任</v>
      </c>
      <c r="M19" t="s">
        <v>75</v>
      </c>
      <c r="N19" t="s">
        <v>3014</v>
      </c>
      <c r="O19" t="s">
        <v>69</v>
      </c>
      <c r="P19" t="s">
        <v>12</v>
      </c>
      <c r="Q19">
        <v>3</v>
      </c>
      <c r="R19">
        <v>2401</v>
      </c>
      <c r="S19" s="1" t="str">
        <f>VLOOKUP($R19,教室一覧!$A:$B,2,FALSE)</f>
        <v>実習室</v>
      </c>
      <c r="T19" s="1">
        <f>VLOOKUP($R19,教室一覧!$A:$C,3,FALSE)</f>
        <v>36</v>
      </c>
      <c r="U19" s="1" t="str">
        <f>VLOOKUP($R19,教室一覧!$A:$D,4,FALSE)</f>
        <v>2号館</v>
      </c>
      <c r="V19" s="1" t="str">
        <f>VLOOKUP($R19,教室一覧!$A:$E,5,FALSE)</f>
        <v>4F</v>
      </c>
      <c r="W19"/>
      <c r="X19"/>
      <c r="Y19" s="1" t="str">
        <f>VLOOKUP($O19,教員一覧!$A:$D,2,FALSE)</f>
        <v>CG</v>
      </c>
      <c r="Z19" s="1" t="str">
        <f>VLOOKUP($O19,教員一覧!$A:$D,3,FALSE)</f>
        <v>　</v>
      </c>
      <c r="AA19" s="1" t="str">
        <f>VLOOKUP($O19,教員一覧!$A:$D,4,FALSE)</f>
        <v>非常勤</v>
      </c>
      <c r="AB19" s="1" t="str">
        <f t="shared" si="2"/>
        <v/>
      </c>
      <c r="AC19" s="14" t="s">
        <v>75</v>
      </c>
      <c r="AD19" s="14" t="s">
        <v>164</v>
      </c>
      <c r="AE19" s="14" t="s">
        <v>69</v>
      </c>
      <c r="AF19" s="14" t="s">
        <v>12</v>
      </c>
      <c r="AG19" s="14">
        <v>3</v>
      </c>
      <c r="AH19" s="14">
        <v>2401</v>
      </c>
      <c r="AI19" s="15" t="str">
        <f t="shared" si="3"/>
        <v/>
      </c>
      <c r="AJ19" s="15" t="str">
        <f t="shared" si="4"/>
        <v/>
      </c>
      <c r="AK19" s="15" t="str">
        <f t="shared" si="5"/>
        <v/>
      </c>
      <c r="AL19" s="15" t="str">
        <f t="shared" si="6"/>
        <v/>
      </c>
      <c r="AM19" s="15" t="str">
        <f t="shared" si="7"/>
        <v/>
      </c>
      <c r="AN19" s="15" t="str">
        <f t="shared" si="8"/>
        <v/>
      </c>
      <c r="AO19" s="15" t="str">
        <f t="shared" si="9"/>
        <v/>
      </c>
      <c r="AP19" s="9" t="str">
        <f t="shared" si="10"/>
        <v>GE1C火3</v>
      </c>
      <c r="AQ19" s="9">
        <f t="shared" si="11"/>
        <v>0.5</v>
      </c>
      <c r="AR19" s="11" t="str">
        <f t="shared" si="12"/>
        <v>片岡火3</v>
      </c>
      <c r="AS19" s="11">
        <f t="shared" si="13"/>
        <v>1</v>
      </c>
      <c r="AT19">
        <v>1</v>
      </c>
      <c r="AU19" s="12">
        <f t="shared" si="14"/>
        <v>29</v>
      </c>
      <c r="AV19" s="13" t="str">
        <f t="shared" si="15"/>
        <v>2401火3</v>
      </c>
      <c r="AW19" s="13">
        <f t="shared" si="16"/>
        <v>0.5</v>
      </c>
      <c r="AX19" s="18" t="str">
        <f t="shared" si="17"/>
        <v>GE1CGE1C火32401</v>
      </c>
      <c r="AY19" s="18">
        <f t="shared" si="18"/>
        <v>14.5</v>
      </c>
      <c r="AZ19"/>
    </row>
    <row r="20" spans="1:52" x14ac:dyDescent="0.15">
      <c r="A20" s="1">
        <f t="shared" si="0"/>
        <v>1</v>
      </c>
      <c r="B20" s="1" t="str">
        <f t="shared" si="1"/>
        <v>HR</v>
      </c>
      <c r="C20" t="s">
        <v>75</v>
      </c>
      <c r="D20" s="1" t="str">
        <f>VLOOKUP($C20,クラス一覧!$A:$J,10,FALSE)</f>
        <v>ゲーム</v>
      </c>
      <c r="E20" s="1">
        <f>VLOOKUP($C20,クラス一覧!$A:$J,8,FALSE)</f>
        <v>29</v>
      </c>
      <c r="F20" s="1" t="str">
        <f>VLOOKUP($C20,クラス一覧!$A:$J,9,FALSE)</f>
        <v>牧</v>
      </c>
      <c r="G20" s="1" t="str">
        <f>VLOOKUP($H20,科目一覧!$A:$G,3,FALSE)</f>
        <v>ゲームCG（3DCG）</v>
      </c>
      <c r="H20" t="s">
        <v>3042</v>
      </c>
      <c r="I20" s="1" t="str">
        <f>VLOOKUP($H20,科目一覧!$A:$G,7,FALSE)</f>
        <v>福島</v>
      </c>
      <c r="J20" s="1" t="str">
        <f>VLOOKUP($I20,教員一覧!$A:$D,2,FALSE)</f>
        <v>CG</v>
      </c>
      <c r="K20" s="1" t="str">
        <f>VLOOKUP($I20,教員一覧!$A:$D,3,FALSE)</f>
        <v>　</v>
      </c>
      <c r="L20" s="1" t="str">
        <f>VLOOKUP($I20,教員一覧!$A:$D,4,FALSE)</f>
        <v>専任</v>
      </c>
      <c r="M20" t="s">
        <v>75</v>
      </c>
      <c r="N20" t="s">
        <v>3014</v>
      </c>
      <c r="O20" t="s">
        <v>69</v>
      </c>
      <c r="P20" t="s">
        <v>12</v>
      </c>
      <c r="Q20">
        <v>4</v>
      </c>
      <c r="R20">
        <v>2401</v>
      </c>
      <c r="S20" s="1" t="str">
        <f>VLOOKUP($R20,教室一覧!$A:$B,2,FALSE)</f>
        <v>実習室</v>
      </c>
      <c r="T20" s="1">
        <f>VLOOKUP($R20,教室一覧!$A:$C,3,FALSE)</f>
        <v>36</v>
      </c>
      <c r="U20" s="1" t="str">
        <f>VLOOKUP($R20,教室一覧!$A:$D,4,FALSE)</f>
        <v>2号館</v>
      </c>
      <c r="V20" s="1" t="str">
        <f>VLOOKUP($R20,教室一覧!$A:$E,5,FALSE)</f>
        <v>4F</v>
      </c>
      <c r="W20"/>
      <c r="X20"/>
      <c r="Y20" s="1" t="str">
        <f>VLOOKUP($O20,教員一覧!$A:$D,2,FALSE)</f>
        <v>CG</v>
      </c>
      <c r="Z20" s="1" t="str">
        <f>VLOOKUP($O20,教員一覧!$A:$D,3,FALSE)</f>
        <v>　</v>
      </c>
      <c r="AA20" s="1" t="str">
        <f>VLOOKUP($O20,教員一覧!$A:$D,4,FALSE)</f>
        <v>非常勤</v>
      </c>
      <c r="AB20" s="1" t="str">
        <f t="shared" si="2"/>
        <v/>
      </c>
      <c r="AC20" s="14" t="s">
        <v>75</v>
      </c>
      <c r="AD20" s="14" t="s">
        <v>164</v>
      </c>
      <c r="AE20" s="14" t="s">
        <v>69</v>
      </c>
      <c r="AF20" s="14" t="s">
        <v>12</v>
      </c>
      <c r="AG20" s="14">
        <v>4</v>
      </c>
      <c r="AH20" s="14">
        <v>2401</v>
      </c>
      <c r="AI20" s="15" t="str">
        <f t="shared" si="3"/>
        <v/>
      </c>
      <c r="AJ20" s="15" t="str">
        <f t="shared" si="4"/>
        <v/>
      </c>
      <c r="AK20" s="15" t="str">
        <f t="shared" si="5"/>
        <v/>
      </c>
      <c r="AL20" s="15" t="str">
        <f t="shared" si="6"/>
        <v/>
      </c>
      <c r="AM20" s="15" t="str">
        <f t="shared" si="7"/>
        <v/>
      </c>
      <c r="AN20" s="15" t="str">
        <f t="shared" si="8"/>
        <v/>
      </c>
      <c r="AO20" s="15" t="str">
        <f t="shared" si="9"/>
        <v/>
      </c>
      <c r="AP20" s="9" t="str">
        <f t="shared" si="10"/>
        <v>GE1C火4</v>
      </c>
      <c r="AQ20" s="9">
        <f t="shared" si="11"/>
        <v>0.5</v>
      </c>
      <c r="AR20" s="11" t="str">
        <f t="shared" si="12"/>
        <v>片岡火4</v>
      </c>
      <c r="AS20" s="11">
        <f t="shared" si="13"/>
        <v>1</v>
      </c>
      <c r="AT20">
        <v>1</v>
      </c>
      <c r="AU20" s="12">
        <f t="shared" si="14"/>
        <v>29</v>
      </c>
      <c r="AV20" s="13" t="str">
        <f t="shared" si="15"/>
        <v>2401火4</v>
      </c>
      <c r="AW20" s="13">
        <f t="shared" si="16"/>
        <v>0.5</v>
      </c>
      <c r="AX20" s="18" t="str">
        <f t="shared" si="17"/>
        <v>GE1CGE1C火42401</v>
      </c>
      <c r="AY20" s="18">
        <f t="shared" si="18"/>
        <v>14.5</v>
      </c>
      <c r="AZ20"/>
    </row>
    <row r="21" spans="1:52" x14ac:dyDescent="0.15">
      <c r="A21" s="1">
        <f t="shared" si="0"/>
        <v>1</v>
      </c>
      <c r="B21" s="1" t="str">
        <f t="shared" si="1"/>
        <v>HR</v>
      </c>
      <c r="C21" t="s">
        <v>75</v>
      </c>
      <c r="D21" s="1" t="str">
        <f>VLOOKUP($C21,クラス一覧!$A:$J,10,FALSE)</f>
        <v>ゲーム</v>
      </c>
      <c r="E21" s="1">
        <f>VLOOKUP($C21,クラス一覧!$A:$J,8,FALSE)</f>
        <v>29</v>
      </c>
      <c r="F21" s="1" t="str">
        <f>VLOOKUP($C21,クラス一覧!$A:$J,9,FALSE)</f>
        <v>牧</v>
      </c>
      <c r="G21" s="1" t="str">
        <f>VLOOKUP($H21,科目一覧!$A:$G,3,FALSE)</f>
        <v>ゲームCG（3DCG）</v>
      </c>
      <c r="H21" t="s">
        <v>1646</v>
      </c>
      <c r="I21" s="1" t="str">
        <f>VLOOKUP($H21,科目一覧!$A:$G,7,FALSE)</f>
        <v>福島</v>
      </c>
      <c r="J21" s="1" t="str">
        <f>VLOOKUP($I21,教員一覧!$A:$D,2,FALSE)</f>
        <v>CG</v>
      </c>
      <c r="K21" s="1" t="str">
        <f>VLOOKUP($I21,教員一覧!$A:$D,3,FALSE)</f>
        <v>　</v>
      </c>
      <c r="L21" s="1" t="str">
        <f>VLOOKUP($I21,教員一覧!$A:$D,4,FALSE)</f>
        <v>専任</v>
      </c>
      <c r="M21" t="s">
        <v>75</v>
      </c>
      <c r="N21" t="s">
        <v>3014</v>
      </c>
      <c r="O21" t="s">
        <v>59</v>
      </c>
      <c r="P21" t="s">
        <v>13</v>
      </c>
      <c r="Q21">
        <v>1</v>
      </c>
      <c r="R21">
        <v>2401</v>
      </c>
      <c r="S21" s="1" t="str">
        <f>VLOOKUP($R21,教室一覧!$A:$B,2,FALSE)</f>
        <v>実習室</v>
      </c>
      <c r="T21" s="1">
        <f>VLOOKUP($R21,教室一覧!$A:$C,3,FALSE)</f>
        <v>36</v>
      </c>
      <c r="U21" s="1" t="str">
        <f>VLOOKUP($R21,教室一覧!$A:$D,4,FALSE)</f>
        <v>2号館</v>
      </c>
      <c r="V21" s="1" t="str">
        <f>VLOOKUP($R21,教室一覧!$A:$E,5,FALSE)</f>
        <v>4F</v>
      </c>
      <c r="W21"/>
      <c r="X21"/>
      <c r="Y21" s="1" t="str">
        <f>VLOOKUP($O21,教員一覧!$A:$D,2,FALSE)</f>
        <v>CG</v>
      </c>
      <c r="Z21" s="1" t="str">
        <f>VLOOKUP($O21,教員一覧!$A:$D,3,FALSE)</f>
        <v>　</v>
      </c>
      <c r="AA21" s="1" t="str">
        <f>VLOOKUP($O21,教員一覧!$A:$D,4,FALSE)</f>
        <v>専任</v>
      </c>
      <c r="AB21" s="1" t="str">
        <f t="shared" si="2"/>
        <v/>
      </c>
      <c r="AC21" s="14" t="s">
        <v>75</v>
      </c>
      <c r="AD21" s="14" t="s">
        <v>164</v>
      </c>
      <c r="AE21" s="14" t="s">
        <v>59</v>
      </c>
      <c r="AF21" s="14" t="s">
        <v>13</v>
      </c>
      <c r="AG21" s="14">
        <v>1</v>
      </c>
      <c r="AH21" s="14">
        <v>2401</v>
      </c>
      <c r="AI21" s="15" t="str">
        <f t="shared" si="3"/>
        <v/>
      </c>
      <c r="AJ21" s="15" t="str">
        <f t="shared" si="4"/>
        <v/>
      </c>
      <c r="AK21" s="15" t="str">
        <f t="shared" si="5"/>
        <v/>
      </c>
      <c r="AL21" s="15" t="str">
        <f t="shared" si="6"/>
        <v/>
      </c>
      <c r="AM21" s="15" t="str">
        <f t="shared" si="7"/>
        <v/>
      </c>
      <c r="AN21" s="15" t="str">
        <f t="shared" si="8"/>
        <v/>
      </c>
      <c r="AO21" s="15" t="str">
        <f t="shared" si="9"/>
        <v/>
      </c>
      <c r="AP21" s="9" t="str">
        <f t="shared" si="10"/>
        <v>GE1C水1</v>
      </c>
      <c r="AQ21" s="9">
        <f t="shared" si="11"/>
        <v>0.5</v>
      </c>
      <c r="AR21" s="11" t="str">
        <f t="shared" si="12"/>
        <v>西尾水1</v>
      </c>
      <c r="AS21" s="11">
        <f t="shared" si="13"/>
        <v>1</v>
      </c>
      <c r="AT21">
        <v>1</v>
      </c>
      <c r="AU21" s="12">
        <f t="shared" si="14"/>
        <v>29</v>
      </c>
      <c r="AV21" s="13" t="str">
        <f t="shared" si="15"/>
        <v>2401水1</v>
      </c>
      <c r="AW21" s="13">
        <f t="shared" si="16"/>
        <v>0.5</v>
      </c>
      <c r="AX21" s="18" t="str">
        <f t="shared" si="17"/>
        <v>GE1CGE1C水12401</v>
      </c>
      <c r="AY21" s="18">
        <f t="shared" si="18"/>
        <v>14.5</v>
      </c>
      <c r="AZ21"/>
    </row>
    <row r="22" spans="1:52" x14ac:dyDescent="0.15">
      <c r="A22" s="1">
        <f t="shared" si="0"/>
        <v>1</v>
      </c>
      <c r="B22" s="1" t="str">
        <f t="shared" si="1"/>
        <v>HR</v>
      </c>
      <c r="C22" t="s">
        <v>75</v>
      </c>
      <c r="D22" s="1" t="str">
        <f>VLOOKUP($C22,クラス一覧!$A:$J,10,FALSE)</f>
        <v>ゲーム</v>
      </c>
      <c r="E22" s="1">
        <f>VLOOKUP($C22,クラス一覧!$A:$J,8,FALSE)</f>
        <v>29</v>
      </c>
      <c r="F22" s="1" t="str">
        <f>VLOOKUP($C22,クラス一覧!$A:$J,9,FALSE)</f>
        <v>牧</v>
      </c>
      <c r="G22" s="1" t="str">
        <f>VLOOKUP($H22,科目一覧!$A:$G,3,FALSE)</f>
        <v>ゲームプロ（実践）</v>
      </c>
      <c r="H22" t="s">
        <v>3044</v>
      </c>
      <c r="I22" s="1" t="str">
        <f>VLOOKUP($H22,科目一覧!$A:$G,7,FALSE)</f>
        <v>奥元</v>
      </c>
      <c r="J22" s="1" t="str">
        <f>VLOOKUP($I22,教員一覧!$A:$D,2,FALSE)</f>
        <v>ゲーム</v>
      </c>
      <c r="K22" s="1" t="str">
        <f>VLOOKUP($I22,教員一覧!$A:$D,3,FALSE)</f>
        <v>プログラム</v>
      </c>
      <c r="L22" s="1" t="str">
        <f>VLOOKUP($I22,教員一覧!$A:$D,4,FALSE)</f>
        <v>専任</v>
      </c>
      <c r="M22" t="s">
        <v>75</v>
      </c>
      <c r="N22" t="s">
        <v>3014</v>
      </c>
      <c r="O22" t="s">
        <v>87</v>
      </c>
      <c r="P22" t="s">
        <v>13</v>
      </c>
      <c r="Q22">
        <v>2</v>
      </c>
      <c r="R22">
        <v>2402</v>
      </c>
      <c r="S22" s="1" t="str">
        <f>VLOOKUP($R22,教室一覧!$A:$B,2,FALSE)</f>
        <v>実習室</v>
      </c>
      <c r="T22" s="1">
        <f>VLOOKUP($R22,教室一覧!$A:$C,3,FALSE)</f>
        <v>36</v>
      </c>
      <c r="U22" s="1" t="str">
        <f>VLOOKUP($R22,教室一覧!$A:$D,4,FALSE)</f>
        <v>2号館</v>
      </c>
      <c r="V22" s="1" t="str">
        <f>VLOOKUP($R22,教室一覧!$A:$E,5,FALSE)</f>
        <v>4F</v>
      </c>
      <c r="W22"/>
      <c r="X22"/>
      <c r="Y22" s="1" t="str">
        <f>VLOOKUP($O22,教員一覧!$A:$D,2,FALSE)</f>
        <v>ゲーム</v>
      </c>
      <c r="Z22" s="1" t="str">
        <f>VLOOKUP($O22,教員一覧!$A:$D,3,FALSE)</f>
        <v>プログラム</v>
      </c>
      <c r="AA22" s="1" t="str">
        <f>VLOOKUP($O22,教員一覧!$A:$D,4,FALSE)</f>
        <v>非常勤</v>
      </c>
      <c r="AB22" s="1" t="str">
        <f t="shared" si="2"/>
        <v/>
      </c>
      <c r="AC22" s="14" t="s">
        <v>75</v>
      </c>
      <c r="AD22" s="14" t="s">
        <v>164</v>
      </c>
      <c r="AE22" s="14" t="s">
        <v>87</v>
      </c>
      <c r="AF22" s="14" t="s">
        <v>13</v>
      </c>
      <c r="AG22" s="14">
        <v>2</v>
      </c>
      <c r="AH22" s="14">
        <v>2402</v>
      </c>
      <c r="AI22" s="15" t="str">
        <f t="shared" si="3"/>
        <v/>
      </c>
      <c r="AJ22" s="15" t="str">
        <f t="shared" si="4"/>
        <v/>
      </c>
      <c r="AK22" s="15" t="str">
        <f t="shared" si="5"/>
        <v/>
      </c>
      <c r="AL22" s="15" t="str">
        <f t="shared" si="6"/>
        <v/>
      </c>
      <c r="AM22" s="15" t="str">
        <f t="shared" si="7"/>
        <v/>
      </c>
      <c r="AN22" s="15" t="str">
        <f t="shared" si="8"/>
        <v/>
      </c>
      <c r="AO22" s="15" t="str">
        <f t="shared" si="9"/>
        <v/>
      </c>
      <c r="AP22" s="9" t="str">
        <f t="shared" si="10"/>
        <v>GE1C水2</v>
      </c>
      <c r="AQ22" s="9">
        <f t="shared" si="11"/>
        <v>0.5</v>
      </c>
      <c r="AR22" s="11" t="str">
        <f t="shared" si="12"/>
        <v>藤田水2</v>
      </c>
      <c r="AS22" s="11">
        <f t="shared" si="13"/>
        <v>1</v>
      </c>
      <c r="AT22">
        <v>1</v>
      </c>
      <c r="AU22" s="12">
        <f t="shared" si="14"/>
        <v>29</v>
      </c>
      <c r="AV22" s="13" t="str">
        <f t="shared" si="15"/>
        <v>2402水2</v>
      </c>
      <c r="AW22" s="13">
        <f t="shared" si="16"/>
        <v>0.5</v>
      </c>
      <c r="AX22" s="18" t="str">
        <f t="shared" si="17"/>
        <v>GE1CGE1C水22402</v>
      </c>
      <c r="AY22" s="18">
        <f t="shared" si="18"/>
        <v>14.5</v>
      </c>
      <c r="AZ22"/>
    </row>
    <row r="23" spans="1:52" x14ac:dyDescent="0.15">
      <c r="A23" s="1">
        <f t="shared" si="0"/>
        <v>1</v>
      </c>
      <c r="B23" s="1" t="str">
        <f t="shared" si="1"/>
        <v>HR</v>
      </c>
      <c r="C23" t="s">
        <v>75</v>
      </c>
      <c r="D23" s="1" t="str">
        <f>VLOOKUP($C23,クラス一覧!$A:$J,10,FALSE)</f>
        <v>ゲーム</v>
      </c>
      <c r="E23" s="1">
        <f>VLOOKUP($C23,クラス一覧!$A:$J,8,FALSE)</f>
        <v>29</v>
      </c>
      <c r="F23" s="1" t="str">
        <f>VLOOKUP($C23,クラス一覧!$A:$J,9,FALSE)</f>
        <v>牧</v>
      </c>
      <c r="G23" s="1" t="str">
        <f>VLOOKUP($H23,科目一覧!$A:$G,3,FALSE)</f>
        <v>ゲームプロ（実践）</v>
      </c>
      <c r="H23" t="s">
        <v>3044</v>
      </c>
      <c r="I23" s="1" t="str">
        <f>VLOOKUP($H23,科目一覧!$A:$G,7,FALSE)</f>
        <v>奥元</v>
      </c>
      <c r="J23" s="1" t="str">
        <f>VLOOKUP($I23,教員一覧!$A:$D,2,FALSE)</f>
        <v>ゲーム</v>
      </c>
      <c r="K23" s="1" t="str">
        <f>VLOOKUP($I23,教員一覧!$A:$D,3,FALSE)</f>
        <v>プログラム</v>
      </c>
      <c r="L23" s="1" t="str">
        <f>VLOOKUP($I23,教員一覧!$A:$D,4,FALSE)</f>
        <v>専任</v>
      </c>
      <c r="M23" t="s">
        <v>75</v>
      </c>
      <c r="N23" t="s">
        <v>3014</v>
      </c>
      <c r="O23" t="s">
        <v>87</v>
      </c>
      <c r="P23" t="s">
        <v>15</v>
      </c>
      <c r="Q23">
        <v>3</v>
      </c>
      <c r="R23">
        <v>2402</v>
      </c>
      <c r="S23" s="1" t="str">
        <f>VLOOKUP($R23,教室一覧!$A:$B,2,FALSE)</f>
        <v>実習室</v>
      </c>
      <c r="T23" s="1">
        <f>VLOOKUP($R23,教室一覧!$A:$C,3,FALSE)</f>
        <v>36</v>
      </c>
      <c r="U23" s="1" t="str">
        <f>VLOOKUP($R23,教室一覧!$A:$D,4,FALSE)</f>
        <v>2号館</v>
      </c>
      <c r="V23" s="1" t="str">
        <f>VLOOKUP($R23,教室一覧!$A:$E,5,FALSE)</f>
        <v>4F</v>
      </c>
      <c r="W23"/>
      <c r="X23"/>
      <c r="Y23" s="1" t="str">
        <f>VLOOKUP($O23,教員一覧!$A:$D,2,FALSE)</f>
        <v>ゲーム</v>
      </c>
      <c r="Z23" s="1" t="str">
        <f>VLOOKUP($O23,教員一覧!$A:$D,3,FALSE)</f>
        <v>プログラム</v>
      </c>
      <c r="AA23" s="1" t="str">
        <f>VLOOKUP($O23,教員一覧!$A:$D,4,FALSE)</f>
        <v>非常勤</v>
      </c>
      <c r="AB23" s="1" t="str">
        <f t="shared" si="2"/>
        <v/>
      </c>
      <c r="AC23" s="14" t="s">
        <v>75</v>
      </c>
      <c r="AD23" s="14" t="s">
        <v>164</v>
      </c>
      <c r="AE23" s="14" t="s">
        <v>87</v>
      </c>
      <c r="AF23" s="14" t="s">
        <v>15</v>
      </c>
      <c r="AG23" s="14">
        <v>3</v>
      </c>
      <c r="AH23" s="14">
        <v>2402</v>
      </c>
      <c r="AI23" s="15" t="str">
        <f t="shared" si="3"/>
        <v/>
      </c>
      <c r="AJ23" s="15" t="str">
        <f t="shared" si="4"/>
        <v/>
      </c>
      <c r="AK23" s="15" t="str">
        <f t="shared" si="5"/>
        <v/>
      </c>
      <c r="AL23" s="15" t="str">
        <f t="shared" si="6"/>
        <v/>
      </c>
      <c r="AM23" s="15" t="str">
        <f t="shared" si="7"/>
        <v/>
      </c>
      <c r="AN23" s="15" t="str">
        <f t="shared" si="8"/>
        <v/>
      </c>
      <c r="AO23" s="15" t="str">
        <f t="shared" si="9"/>
        <v/>
      </c>
      <c r="AP23" s="9" t="str">
        <f t="shared" si="10"/>
        <v>GE1C木3</v>
      </c>
      <c r="AQ23" s="9">
        <f t="shared" si="11"/>
        <v>0.5</v>
      </c>
      <c r="AR23" s="11" t="str">
        <f t="shared" si="12"/>
        <v>藤田木3</v>
      </c>
      <c r="AS23" s="11">
        <f t="shared" si="13"/>
        <v>1</v>
      </c>
      <c r="AT23">
        <v>1</v>
      </c>
      <c r="AU23" s="12">
        <f t="shared" si="14"/>
        <v>29</v>
      </c>
      <c r="AV23" s="13" t="str">
        <f t="shared" si="15"/>
        <v>2402木3</v>
      </c>
      <c r="AW23" s="13">
        <f t="shared" si="16"/>
        <v>0.5</v>
      </c>
      <c r="AX23" s="18" t="str">
        <f t="shared" si="17"/>
        <v>GE1CGE1C木32402</v>
      </c>
      <c r="AY23" s="18">
        <f t="shared" si="18"/>
        <v>14.5</v>
      </c>
      <c r="AZ23"/>
    </row>
    <row r="24" spans="1:52" x14ac:dyDescent="0.15">
      <c r="A24" s="1">
        <f t="shared" si="0"/>
        <v>1</v>
      </c>
      <c r="B24" s="1" t="str">
        <f t="shared" si="1"/>
        <v>HR</v>
      </c>
      <c r="C24" t="s">
        <v>75</v>
      </c>
      <c r="D24" s="1" t="str">
        <f>VLOOKUP($C24,クラス一覧!$A:$J,10,FALSE)</f>
        <v>ゲーム</v>
      </c>
      <c r="E24" s="1">
        <f>VLOOKUP($C24,クラス一覧!$A:$J,8,FALSE)</f>
        <v>29</v>
      </c>
      <c r="F24" s="1" t="str">
        <f>VLOOKUP($C24,クラス一覧!$A:$J,9,FALSE)</f>
        <v>牧</v>
      </c>
      <c r="G24" s="1" t="str">
        <f>VLOOKUP($H24,科目一覧!$A:$G,3,FALSE)</f>
        <v>ゲームCG（2DCG）</v>
      </c>
      <c r="H24" t="s">
        <v>3043</v>
      </c>
      <c r="I24" s="1" t="str">
        <f>VLOOKUP($H24,科目一覧!$A:$G,7,FALSE)</f>
        <v>竹内一</v>
      </c>
      <c r="J24" s="1" t="str">
        <f>VLOOKUP($I24,教員一覧!$A:$D,2,FALSE)</f>
        <v>CG</v>
      </c>
      <c r="K24" s="1" t="str">
        <f>VLOOKUP($I24,教員一覧!$A:$D,3,FALSE)</f>
        <v>　</v>
      </c>
      <c r="L24" s="1" t="str">
        <f>VLOOKUP($I24,教員一覧!$A:$D,4,FALSE)</f>
        <v>専任</v>
      </c>
      <c r="M24" t="s">
        <v>75</v>
      </c>
      <c r="N24" t="s">
        <v>3014</v>
      </c>
      <c r="O24" t="s">
        <v>57</v>
      </c>
      <c r="P24" t="s">
        <v>15</v>
      </c>
      <c r="Q24">
        <v>4</v>
      </c>
      <c r="R24">
        <v>2303</v>
      </c>
      <c r="S24" s="1" t="str">
        <f>VLOOKUP($R24,教室一覧!$A:$B,2,FALSE)</f>
        <v>ノート36</v>
      </c>
      <c r="T24" s="1">
        <f>VLOOKUP($R24,教室一覧!$A:$C,3,FALSE)</f>
        <v>36</v>
      </c>
      <c r="U24" s="1" t="str">
        <f>VLOOKUP($R24,教室一覧!$A:$D,4,FALSE)</f>
        <v>2号館</v>
      </c>
      <c r="V24" s="1" t="str">
        <f>VLOOKUP($R24,教室一覧!$A:$E,5,FALSE)</f>
        <v>3F</v>
      </c>
      <c r="W24"/>
      <c r="X24"/>
      <c r="Y24" s="1" t="str">
        <f>VLOOKUP($O24,教員一覧!$A:$D,2,FALSE)</f>
        <v>ゲーム</v>
      </c>
      <c r="Z24" s="1" t="str">
        <f>VLOOKUP($O24,教員一覧!$A:$D,3,FALSE)</f>
        <v>企画</v>
      </c>
      <c r="AA24" s="1" t="str">
        <f>VLOOKUP($O24,教員一覧!$A:$D,4,FALSE)</f>
        <v>非常勤</v>
      </c>
      <c r="AB24" s="1" t="str">
        <f t="shared" si="2"/>
        <v/>
      </c>
      <c r="AC24" s="14" t="s">
        <v>75</v>
      </c>
      <c r="AD24" s="14" t="s">
        <v>164</v>
      </c>
      <c r="AE24" s="14" t="s">
        <v>57</v>
      </c>
      <c r="AF24" s="14" t="s">
        <v>15</v>
      </c>
      <c r="AG24" s="14">
        <v>4</v>
      </c>
      <c r="AH24" s="14">
        <v>2303</v>
      </c>
      <c r="AI24" s="15" t="str">
        <f t="shared" si="3"/>
        <v/>
      </c>
      <c r="AJ24" s="15" t="str">
        <f t="shared" si="4"/>
        <v/>
      </c>
      <c r="AK24" s="15" t="str">
        <f t="shared" si="5"/>
        <v/>
      </c>
      <c r="AL24" s="15" t="str">
        <f t="shared" si="6"/>
        <v/>
      </c>
      <c r="AM24" s="15" t="str">
        <f t="shared" si="7"/>
        <v/>
      </c>
      <c r="AN24" s="15" t="str">
        <f t="shared" si="8"/>
        <v/>
      </c>
      <c r="AO24" s="15" t="str">
        <f t="shared" si="9"/>
        <v/>
      </c>
      <c r="AP24" s="9" t="str">
        <f t="shared" si="10"/>
        <v>GE1C木4</v>
      </c>
      <c r="AQ24" s="9">
        <f t="shared" si="11"/>
        <v>0.5</v>
      </c>
      <c r="AR24" s="11" t="str">
        <f t="shared" si="12"/>
        <v>岡本武木4</v>
      </c>
      <c r="AS24" s="11">
        <f t="shared" si="13"/>
        <v>1</v>
      </c>
      <c r="AT24">
        <v>1</v>
      </c>
      <c r="AU24" s="12">
        <f t="shared" si="14"/>
        <v>29</v>
      </c>
      <c r="AV24" s="13" t="str">
        <f t="shared" si="15"/>
        <v>2303木4</v>
      </c>
      <c r="AW24" s="13">
        <f t="shared" si="16"/>
        <v>0.5</v>
      </c>
      <c r="AX24" s="18" t="str">
        <f t="shared" si="17"/>
        <v>GE1CGE1C木42303</v>
      </c>
      <c r="AY24" s="18">
        <f t="shared" si="18"/>
        <v>14.5</v>
      </c>
      <c r="AZ24"/>
    </row>
    <row r="25" spans="1:52" x14ac:dyDescent="0.15">
      <c r="A25" s="1">
        <f t="shared" si="0"/>
        <v>1</v>
      </c>
      <c r="B25" s="1" t="str">
        <f t="shared" si="1"/>
        <v>HR</v>
      </c>
      <c r="C25" t="s">
        <v>75</v>
      </c>
      <c r="D25" s="1" t="str">
        <f>VLOOKUP($C25,クラス一覧!$A:$J,10,FALSE)</f>
        <v>ゲーム</v>
      </c>
      <c r="E25" s="1">
        <f>VLOOKUP($C25,クラス一覧!$A:$J,8,FALSE)</f>
        <v>29</v>
      </c>
      <c r="F25" s="1" t="str">
        <f>VLOOKUP($C25,クラス一覧!$A:$J,9,FALSE)</f>
        <v>牧</v>
      </c>
      <c r="G25" s="1" t="str">
        <f>VLOOKUP($H25,科目一覧!$A:$G,3,FALSE)</f>
        <v>ゲームCG（2DCG）</v>
      </c>
      <c r="H25" t="s">
        <v>3043</v>
      </c>
      <c r="I25" s="1" t="str">
        <f>VLOOKUP($H25,科目一覧!$A:$G,7,FALSE)</f>
        <v>竹内一</v>
      </c>
      <c r="J25" s="1" t="str">
        <f>VLOOKUP($I25,教員一覧!$A:$D,2,FALSE)</f>
        <v>CG</v>
      </c>
      <c r="K25" s="1" t="str">
        <f>VLOOKUP($I25,教員一覧!$A:$D,3,FALSE)</f>
        <v>　</v>
      </c>
      <c r="L25" s="1" t="str">
        <f>VLOOKUP($I25,教員一覧!$A:$D,4,FALSE)</f>
        <v>専任</v>
      </c>
      <c r="M25" t="s">
        <v>75</v>
      </c>
      <c r="N25" t="s">
        <v>3014</v>
      </c>
      <c r="O25" t="s">
        <v>57</v>
      </c>
      <c r="P25" t="s">
        <v>17</v>
      </c>
      <c r="Q25">
        <v>3</v>
      </c>
      <c r="R25">
        <v>2501</v>
      </c>
      <c r="S25" s="1" t="str">
        <f>VLOOKUP($R25,教室一覧!$A:$B,2,FALSE)</f>
        <v>ノート36</v>
      </c>
      <c r="T25" s="1">
        <f>VLOOKUP($R25,教室一覧!$A:$C,3,FALSE)</f>
        <v>36</v>
      </c>
      <c r="U25" s="1" t="str">
        <f>VLOOKUP($R25,教室一覧!$A:$D,4,FALSE)</f>
        <v>2号館</v>
      </c>
      <c r="V25" s="1" t="str">
        <f>VLOOKUP($R25,教室一覧!$A:$E,5,FALSE)</f>
        <v>5F</v>
      </c>
      <c r="W25"/>
      <c r="X25"/>
      <c r="Y25" s="1" t="str">
        <f>VLOOKUP($O25,教員一覧!$A:$D,2,FALSE)</f>
        <v>ゲーム</v>
      </c>
      <c r="Z25" s="1" t="str">
        <f>VLOOKUP($O25,教員一覧!$A:$D,3,FALSE)</f>
        <v>企画</v>
      </c>
      <c r="AA25" s="1" t="str">
        <f>VLOOKUP($O25,教員一覧!$A:$D,4,FALSE)</f>
        <v>非常勤</v>
      </c>
      <c r="AB25" s="1" t="str">
        <f t="shared" si="2"/>
        <v/>
      </c>
      <c r="AC25" s="14" t="s">
        <v>75</v>
      </c>
      <c r="AD25" s="14" t="s">
        <v>164</v>
      </c>
      <c r="AE25" s="14" t="s">
        <v>57</v>
      </c>
      <c r="AF25" s="14" t="s">
        <v>17</v>
      </c>
      <c r="AG25" s="14">
        <v>3</v>
      </c>
      <c r="AH25" s="14">
        <v>2501</v>
      </c>
      <c r="AI25" s="15" t="str">
        <f t="shared" si="3"/>
        <v/>
      </c>
      <c r="AJ25" s="15" t="str">
        <f t="shared" si="4"/>
        <v/>
      </c>
      <c r="AK25" s="15" t="str">
        <f t="shared" si="5"/>
        <v/>
      </c>
      <c r="AL25" s="15" t="str">
        <f t="shared" si="6"/>
        <v/>
      </c>
      <c r="AM25" s="15" t="str">
        <f t="shared" si="7"/>
        <v/>
      </c>
      <c r="AN25" s="15" t="str">
        <f t="shared" si="8"/>
        <v/>
      </c>
      <c r="AO25" s="15" t="str">
        <f t="shared" si="9"/>
        <v/>
      </c>
      <c r="AP25" s="9" t="str">
        <f t="shared" si="10"/>
        <v>GE1C金3</v>
      </c>
      <c r="AQ25" s="9">
        <f t="shared" si="11"/>
        <v>0.5</v>
      </c>
      <c r="AR25" s="11" t="str">
        <f t="shared" si="12"/>
        <v>岡本武金3</v>
      </c>
      <c r="AS25" s="11">
        <f t="shared" si="13"/>
        <v>1</v>
      </c>
      <c r="AT25">
        <v>1</v>
      </c>
      <c r="AU25" s="12">
        <f t="shared" si="14"/>
        <v>29</v>
      </c>
      <c r="AV25" s="13" t="str">
        <f t="shared" si="15"/>
        <v>2501金3</v>
      </c>
      <c r="AW25" s="13">
        <f t="shared" si="16"/>
        <v>0.5</v>
      </c>
      <c r="AX25" s="18" t="str">
        <f t="shared" si="17"/>
        <v>GE1CGE1C金32501</v>
      </c>
      <c r="AY25" s="18">
        <f t="shared" si="18"/>
        <v>14.5</v>
      </c>
      <c r="AZ25"/>
    </row>
    <row r="26" spans="1:52" x14ac:dyDescent="0.15">
      <c r="A26" s="1">
        <f t="shared" si="0"/>
        <v>1</v>
      </c>
      <c r="B26" s="1" t="str">
        <f t="shared" si="1"/>
        <v>HR</v>
      </c>
      <c r="C26" t="s">
        <v>79</v>
      </c>
      <c r="D26" s="1" t="str">
        <f>VLOOKUP($C26,クラス一覧!$A:$J,10,FALSE)</f>
        <v>ゲーム</v>
      </c>
      <c r="E26" s="1">
        <f>VLOOKUP($C26,クラス一覧!$A:$J,8,FALSE)</f>
        <v>24</v>
      </c>
      <c r="F26" s="1" t="str">
        <f>VLOOKUP($C26,クラス一覧!$A:$J,9,FALSE)</f>
        <v>角森</v>
      </c>
      <c r="G26" s="1" t="str">
        <f>VLOOKUP($H26,科目一覧!$A:$G,3,FALSE)</f>
        <v>ゲームCG（3DCG）</v>
      </c>
      <c r="H26" t="s">
        <v>1645</v>
      </c>
      <c r="I26" s="1" t="str">
        <f>VLOOKUP($H26,科目一覧!$A:$G,7,FALSE)</f>
        <v>庄司</v>
      </c>
      <c r="J26" s="1" t="str">
        <f>VLOOKUP($I26,教員一覧!$A:$D,2,FALSE)</f>
        <v>CG</v>
      </c>
      <c r="K26" s="1" t="str">
        <f>VLOOKUP($I26,教員一覧!$A:$D,3,FALSE)</f>
        <v>　</v>
      </c>
      <c r="L26" s="1" t="str">
        <f>VLOOKUP($I26,教員一覧!$A:$D,4,FALSE)</f>
        <v>専任</v>
      </c>
      <c r="M26" t="s">
        <v>79</v>
      </c>
      <c r="N26" t="s">
        <v>3014</v>
      </c>
      <c r="O26" t="s">
        <v>69</v>
      </c>
      <c r="P26" t="s">
        <v>9</v>
      </c>
      <c r="Q26">
        <v>2</v>
      </c>
      <c r="R26">
        <v>2401</v>
      </c>
      <c r="S26" s="1" t="str">
        <f>VLOOKUP($R26,教室一覧!$A:$B,2,FALSE)</f>
        <v>実習室</v>
      </c>
      <c r="T26" s="1">
        <f>VLOOKUP($R26,教室一覧!$A:$C,3,FALSE)</f>
        <v>36</v>
      </c>
      <c r="U26" s="1" t="str">
        <f>VLOOKUP($R26,教室一覧!$A:$D,4,FALSE)</f>
        <v>2号館</v>
      </c>
      <c r="V26" s="1" t="str">
        <f>VLOOKUP($R26,教室一覧!$A:$E,5,FALSE)</f>
        <v>4F</v>
      </c>
      <c r="W26"/>
      <c r="X26"/>
      <c r="Y26" s="1" t="str">
        <f>VLOOKUP($O26,教員一覧!$A:$D,2,FALSE)</f>
        <v>CG</v>
      </c>
      <c r="Z26" s="1" t="str">
        <f>VLOOKUP($O26,教員一覧!$A:$D,3,FALSE)</f>
        <v>　</v>
      </c>
      <c r="AA26" s="1" t="str">
        <f>VLOOKUP($O26,教員一覧!$A:$D,4,FALSE)</f>
        <v>非常勤</v>
      </c>
      <c r="AB26" s="1" t="str">
        <f t="shared" si="2"/>
        <v/>
      </c>
      <c r="AC26" s="14" t="s">
        <v>79</v>
      </c>
      <c r="AD26" s="14" t="s">
        <v>164</v>
      </c>
      <c r="AE26" s="14" t="s">
        <v>69</v>
      </c>
      <c r="AF26" s="14" t="s">
        <v>9</v>
      </c>
      <c r="AG26" s="14">
        <v>2</v>
      </c>
      <c r="AH26" s="14">
        <v>2401</v>
      </c>
      <c r="AI26" s="15" t="str">
        <f t="shared" si="3"/>
        <v/>
      </c>
      <c r="AJ26" s="15" t="str">
        <f t="shared" si="4"/>
        <v/>
      </c>
      <c r="AK26" s="15" t="str">
        <f t="shared" si="5"/>
        <v/>
      </c>
      <c r="AL26" s="15" t="str">
        <f t="shared" si="6"/>
        <v/>
      </c>
      <c r="AM26" s="15" t="str">
        <f t="shared" si="7"/>
        <v/>
      </c>
      <c r="AN26" s="15" t="str">
        <f t="shared" si="8"/>
        <v/>
      </c>
      <c r="AO26" s="15" t="str">
        <f t="shared" si="9"/>
        <v/>
      </c>
      <c r="AP26" s="9" t="str">
        <f t="shared" si="10"/>
        <v>GE1D月2</v>
      </c>
      <c r="AQ26" s="9">
        <f t="shared" si="11"/>
        <v>0.5</v>
      </c>
      <c r="AR26" s="11" t="str">
        <f t="shared" si="12"/>
        <v>片岡月2</v>
      </c>
      <c r="AS26" s="11">
        <f t="shared" si="13"/>
        <v>1</v>
      </c>
      <c r="AT26">
        <v>1</v>
      </c>
      <c r="AU26" s="12">
        <f t="shared" si="14"/>
        <v>24</v>
      </c>
      <c r="AV26" s="13" t="str">
        <f t="shared" si="15"/>
        <v>2401月2</v>
      </c>
      <c r="AW26" s="13">
        <f t="shared" si="16"/>
        <v>0.5</v>
      </c>
      <c r="AX26" s="18" t="str">
        <f t="shared" si="17"/>
        <v>GE1DGE1D月22401</v>
      </c>
      <c r="AY26" s="18">
        <f t="shared" si="18"/>
        <v>12</v>
      </c>
      <c r="AZ26"/>
    </row>
    <row r="27" spans="1:52" x14ac:dyDescent="0.15">
      <c r="A27" s="1">
        <f t="shared" si="0"/>
        <v>1</v>
      </c>
      <c r="B27" s="1" t="str">
        <f t="shared" si="1"/>
        <v>HR</v>
      </c>
      <c r="C27" t="s">
        <v>79</v>
      </c>
      <c r="D27" s="1" t="str">
        <f>VLOOKUP($C27,クラス一覧!$A:$J,10,FALSE)</f>
        <v>ゲーム</v>
      </c>
      <c r="E27" s="1">
        <f>VLOOKUP($C27,クラス一覧!$A:$J,8,FALSE)</f>
        <v>24</v>
      </c>
      <c r="F27" s="1" t="str">
        <f>VLOOKUP($C27,クラス一覧!$A:$J,9,FALSE)</f>
        <v>角森</v>
      </c>
      <c r="G27" s="1" t="str">
        <f>VLOOKUP($H27,科目一覧!$A:$G,3,FALSE)</f>
        <v>ゲームCG（2DCG）</v>
      </c>
      <c r="H27" t="s">
        <v>3043</v>
      </c>
      <c r="I27" s="1" t="str">
        <f>VLOOKUP($H27,科目一覧!$A:$G,7,FALSE)</f>
        <v>竹内一</v>
      </c>
      <c r="J27" s="1" t="str">
        <f>VLOOKUP($I27,教員一覧!$A:$D,2,FALSE)</f>
        <v>CG</v>
      </c>
      <c r="K27" s="1" t="str">
        <f>VLOOKUP($I27,教員一覧!$A:$D,3,FALSE)</f>
        <v>　</v>
      </c>
      <c r="L27" s="1" t="str">
        <f>VLOOKUP($I27,教員一覧!$A:$D,4,FALSE)</f>
        <v>専任</v>
      </c>
      <c r="M27" t="s">
        <v>79</v>
      </c>
      <c r="N27" t="s">
        <v>3014</v>
      </c>
      <c r="O27" t="s">
        <v>57</v>
      </c>
      <c r="P27" t="s">
        <v>9</v>
      </c>
      <c r="Q27">
        <v>3</v>
      </c>
      <c r="R27">
        <v>2501</v>
      </c>
      <c r="S27" s="1" t="str">
        <f>VLOOKUP($R27,教室一覧!$A:$B,2,FALSE)</f>
        <v>ノート36</v>
      </c>
      <c r="T27" s="1">
        <f>VLOOKUP($R27,教室一覧!$A:$C,3,FALSE)</f>
        <v>36</v>
      </c>
      <c r="U27" s="1" t="str">
        <f>VLOOKUP($R27,教室一覧!$A:$D,4,FALSE)</f>
        <v>2号館</v>
      </c>
      <c r="V27" s="1" t="str">
        <f>VLOOKUP($R27,教室一覧!$A:$E,5,FALSE)</f>
        <v>5F</v>
      </c>
      <c r="W27"/>
      <c r="X27"/>
      <c r="Y27" s="1" t="str">
        <f>VLOOKUP($O27,教員一覧!$A:$D,2,FALSE)</f>
        <v>ゲーム</v>
      </c>
      <c r="Z27" s="1" t="str">
        <f>VLOOKUP($O27,教員一覧!$A:$D,3,FALSE)</f>
        <v>企画</v>
      </c>
      <c r="AA27" s="1" t="str">
        <f>VLOOKUP($O27,教員一覧!$A:$D,4,FALSE)</f>
        <v>非常勤</v>
      </c>
      <c r="AB27" s="1" t="str">
        <f t="shared" si="2"/>
        <v/>
      </c>
      <c r="AC27" s="14" t="s">
        <v>79</v>
      </c>
      <c r="AD27" s="14" t="s">
        <v>164</v>
      </c>
      <c r="AE27" s="14" t="s">
        <v>57</v>
      </c>
      <c r="AF27" s="14" t="s">
        <v>9</v>
      </c>
      <c r="AG27" s="14">
        <v>3</v>
      </c>
      <c r="AH27" s="14">
        <v>2501</v>
      </c>
      <c r="AI27" s="15" t="str">
        <f t="shared" si="3"/>
        <v/>
      </c>
      <c r="AJ27" s="15" t="str">
        <f t="shared" si="4"/>
        <v/>
      </c>
      <c r="AK27" s="15" t="str">
        <f t="shared" si="5"/>
        <v/>
      </c>
      <c r="AL27" s="15" t="str">
        <f t="shared" si="6"/>
        <v/>
      </c>
      <c r="AM27" s="15" t="str">
        <f t="shared" si="7"/>
        <v/>
      </c>
      <c r="AN27" s="15" t="str">
        <f t="shared" si="8"/>
        <v/>
      </c>
      <c r="AO27" s="15" t="str">
        <f t="shared" si="9"/>
        <v/>
      </c>
      <c r="AP27" s="9" t="str">
        <f t="shared" si="10"/>
        <v>GE1D月3</v>
      </c>
      <c r="AQ27" s="9">
        <f t="shared" si="11"/>
        <v>0.5</v>
      </c>
      <c r="AR27" s="11" t="str">
        <f t="shared" si="12"/>
        <v>岡本武月3</v>
      </c>
      <c r="AS27" s="11">
        <f t="shared" si="13"/>
        <v>1</v>
      </c>
      <c r="AT27">
        <v>1</v>
      </c>
      <c r="AU27" s="12">
        <f t="shared" si="14"/>
        <v>24</v>
      </c>
      <c r="AV27" s="13" t="str">
        <f t="shared" si="15"/>
        <v>2501月3</v>
      </c>
      <c r="AW27" s="13">
        <f t="shared" si="16"/>
        <v>0.5</v>
      </c>
      <c r="AX27" s="18" t="str">
        <f t="shared" si="17"/>
        <v>GE1DGE1D月32501</v>
      </c>
      <c r="AY27" s="18">
        <f t="shared" si="18"/>
        <v>12</v>
      </c>
      <c r="AZ27"/>
    </row>
    <row r="28" spans="1:52" x14ac:dyDescent="0.15">
      <c r="A28" s="1">
        <f t="shared" si="0"/>
        <v>1</v>
      </c>
      <c r="B28" s="1" t="str">
        <f t="shared" si="1"/>
        <v>HR</v>
      </c>
      <c r="C28" t="s">
        <v>79</v>
      </c>
      <c r="D28" s="1" t="str">
        <f>VLOOKUP($C28,クラス一覧!$A:$J,10,FALSE)</f>
        <v>ゲーム</v>
      </c>
      <c r="E28" s="1">
        <f>VLOOKUP($C28,クラス一覧!$A:$J,8,FALSE)</f>
        <v>24</v>
      </c>
      <c r="F28" s="1" t="str">
        <f>VLOOKUP($C28,クラス一覧!$A:$J,9,FALSE)</f>
        <v>角森</v>
      </c>
      <c r="G28" s="1" t="str">
        <f>VLOOKUP($H28,科目一覧!$A:$G,3,FALSE)</f>
        <v>ゲームプロ（実践）</v>
      </c>
      <c r="H28" t="s">
        <v>3044</v>
      </c>
      <c r="I28" s="1" t="str">
        <f>VLOOKUP($H28,科目一覧!$A:$G,7,FALSE)</f>
        <v>奥元</v>
      </c>
      <c r="J28" s="1" t="str">
        <f>VLOOKUP($I28,教員一覧!$A:$D,2,FALSE)</f>
        <v>ゲーム</v>
      </c>
      <c r="K28" s="1" t="str">
        <f>VLOOKUP($I28,教員一覧!$A:$D,3,FALSE)</f>
        <v>プログラム</v>
      </c>
      <c r="L28" s="1" t="str">
        <f>VLOOKUP($I28,教員一覧!$A:$D,4,FALSE)</f>
        <v>専任</v>
      </c>
      <c r="M28" t="s">
        <v>79</v>
      </c>
      <c r="N28" t="s">
        <v>3014</v>
      </c>
      <c r="O28" t="s">
        <v>3013</v>
      </c>
      <c r="P28" t="s">
        <v>13</v>
      </c>
      <c r="Q28">
        <v>4</v>
      </c>
      <c r="R28">
        <v>2501</v>
      </c>
      <c r="S28" s="1" t="str">
        <f>VLOOKUP($R28,教室一覧!$A:$B,2,FALSE)</f>
        <v>ノート36</v>
      </c>
      <c r="T28" s="1">
        <f>VLOOKUP($R28,教室一覧!$A:$C,3,FALSE)</f>
        <v>36</v>
      </c>
      <c r="U28" s="1" t="str">
        <f>VLOOKUP($R28,教室一覧!$A:$D,4,FALSE)</f>
        <v>2号館</v>
      </c>
      <c r="V28" s="1" t="str">
        <f>VLOOKUP($R28,教室一覧!$A:$E,5,FALSE)</f>
        <v>5F</v>
      </c>
      <c r="W28"/>
      <c r="X28"/>
      <c r="Y28" s="1" t="str">
        <f>VLOOKUP($O28,教員一覧!$A:$D,2,FALSE)</f>
        <v>ゲーム</v>
      </c>
      <c r="Z28" s="1" t="str">
        <f>VLOOKUP($O28,教員一覧!$A:$D,3,FALSE)</f>
        <v>プログラム</v>
      </c>
      <c r="AA28" s="1" t="str">
        <f>VLOOKUP($O28,教員一覧!$A:$D,4,FALSE)</f>
        <v>非常勤</v>
      </c>
      <c r="AB28" s="1" t="str">
        <f t="shared" si="2"/>
        <v/>
      </c>
      <c r="AC28" s="14" t="s">
        <v>79</v>
      </c>
      <c r="AD28" s="14" t="s">
        <v>164</v>
      </c>
      <c r="AE28" s="14" t="s">
        <v>3013</v>
      </c>
      <c r="AF28" s="14" t="s">
        <v>13</v>
      </c>
      <c r="AG28" s="14">
        <v>4</v>
      </c>
      <c r="AH28" s="14">
        <v>2501</v>
      </c>
      <c r="AI28" s="15" t="str">
        <f t="shared" si="3"/>
        <v/>
      </c>
      <c r="AJ28" s="15" t="str">
        <f t="shared" si="4"/>
        <v/>
      </c>
      <c r="AK28" s="15" t="str">
        <f t="shared" si="5"/>
        <v/>
      </c>
      <c r="AL28" s="15" t="str">
        <f t="shared" si="6"/>
        <v/>
      </c>
      <c r="AM28" s="15" t="str">
        <f t="shared" si="7"/>
        <v/>
      </c>
      <c r="AN28" s="15" t="str">
        <f t="shared" si="8"/>
        <v/>
      </c>
      <c r="AO28" s="15" t="str">
        <f t="shared" si="9"/>
        <v/>
      </c>
      <c r="AP28" s="9" t="str">
        <f t="shared" si="10"/>
        <v>GE1D水4</v>
      </c>
      <c r="AQ28" s="9">
        <f t="shared" si="11"/>
        <v>0.5</v>
      </c>
      <c r="AR28" s="11" t="str">
        <f t="shared" si="12"/>
        <v>上坂水4</v>
      </c>
      <c r="AS28" s="11">
        <f t="shared" si="13"/>
        <v>1</v>
      </c>
      <c r="AT28">
        <v>1</v>
      </c>
      <c r="AU28" s="12">
        <f t="shared" si="14"/>
        <v>24</v>
      </c>
      <c r="AV28" s="13" t="str">
        <f t="shared" si="15"/>
        <v>2501水4</v>
      </c>
      <c r="AW28" s="13">
        <f t="shared" si="16"/>
        <v>0.5</v>
      </c>
      <c r="AX28" s="18" t="str">
        <f t="shared" si="17"/>
        <v>GE1DGE1D水42501</v>
      </c>
      <c r="AY28" s="18">
        <f t="shared" si="18"/>
        <v>12</v>
      </c>
      <c r="AZ28"/>
    </row>
    <row r="29" spans="1:52" x14ac:dyDescent="0.15">
      <c r="A29" s="1">
        <f t="shared" si="0"/>
        <v>1</v>
      </c>
      <c r="B29" s="1" t="str">
        <f t="shared" si="1"/>
        <v>HR</v>
      </c>
      <c r="C29" t="s">
        <v>79</v>
      </c>
      <c r="D29" s="1" t="str">
        <f>VLOOKUP($C29,クラス一覧!$A:$J,10,FALSE)</f>
        <v>ゲーム</v>
      </c>
      <c r="E29" s="1">
        <f>VLOOKUP($C29,クラス一覧!$A:$J,8,FALSE)</f>
        <v>24</v>
      </c>
      <c r="F29" s="1" t="str">
        <f>VLOOKUP($C29,クラス一覧!$A:$J,9,FALSE)</f>
        <v>角森</v>
      </c>
      <c r="G29" s="1" t="str">
        <f>VLOOKUP($H29,科目一覧!$A:$G,3,FALSE)</f>
        <v>ゲームCG（3DCG）</v>
      </c>
      <c r="H29" t="s">
        <v>3042</v>
      </c>
      <c r="I29" s="1" t="str">
        <f>VLOOKUP($H29,科目一覧!$A:$G,7,FALSE)</f>
        <v>福島</v>
      </c>
      <c r="J29" s="1" t="str">
        <f>VLOOKUP($I29,教員一覧!$A:$D,2,FALSE)</f>
        <v>CG</v>
      </c>
      <c r="K29" s="1" t="str">
        <f>VLOOKUP($I29,教員一覧!$A:$D,3,FALSE)</f>
        <v>　</v>
      </c>
      <c r="L29" s="1" t="str">
        <f>VLOOKUP($I29,教員一覧!$A:$D,4,FALSE)</f>
        <v>専任</v>
      </c>
      <c r="M29" t="s">
        <v>79</v>
      </c>
      <c r="N29" t="s">
        <v>3014</v>
      </c>
      <c r="O29" t="s">
        <v>69</v>
      </c>
      <c r="P29" t="s">
        <v>15</v>
      </c>
      <c r="Q29">
        <v>3</v>
      </c>
      <c r="R29">
        <v>2202</v>
      </c>
      <c r="S29" s="1" t="str">
        <f>VLOOKUP($R29,教室一覧!$A:$B,2,FALSE)</f>
        <v>実習室</v>
      </c>
      <c r="T29" s="1">
        <f>VLOOKUP($R29,教室一覧!$A:$C,3,FALSE)</f>
        <v>40</v>
      </c>
      <c r="U29" s="1" t="str">
        <f>VLOOKUP($R29,教室一覧!$A:$D,4,FALSE)</f>
        <v>2号館</v>
      </c>
      <c r="V29" s="1" t="str">
        <f>VLOOKUP($R29,教室一覧!$A:$E,5,FALSE)</f>
        <v>2F</v>
      </c>
      <c r="W29"/>
      <c r="X29"/>
      <c r="Y29" s="1" t="str">
        <f>VLOOKUP($O29,教員一覧!$A:$D,2,FALSE)</f>
        <v>CG</v>
      </c>
      <c r="Z29" s="1" t="str">
        <f>VLOOKUP($O29,教員一覧!$A:$D,3,FALSE)</f>
        <v>　</v>
      </c>
      <c r="AA29" s="1" t="str">
        <f>VLOOKUP($O29,教員一覧!$A:$D,4,FALSE)</f>
        <v>非常勤</v>
      </c>
      <c r="AB29" s="1" t="str">
        <f t="shared" si="2"/>
        <v/>
      </c>
      <c r="AC29" s="14" t="s">
        <v>79</v>
      </c>
      <c r="AD29" s="14" t="s">
        <v>164</v>
      </c>
      <c r="AE29" s="14" t="s">
        <v>69</v>
      </c>
      <c r="AF29" s="14" t="s">
        <v>15</v>
      </c>
      <c r="AG29" s="14">
        <v>3</v>
      </c>
      <c r="AH29" s="14">
        <v>2202</v>
      </c>
      <c r="AI29" s="15" t="str">
        <f t="shared" si="3"/>
        <v/>
      </c>
      <c r="AJ29" s="15" t="str">
        <f t="shared" si="4"/>
        <v/>
      </c>
      <c r="AK29" s="15" t="str">
        <f t="shared" si="5"/>
        <v/>
      </c>
      <c r="AL29" s="15" t="str">
        <f t="shared" si="6"/>
        <v/>
      </c>
      <c r="AM29" s="15" t="str">
        <f t="shared" si="7"/>
        <v/>
      </c>
      <c r="AN29" s="15" t="str">
        <f t="shared" si="8"/>
        <v/>
      </c>
      <c r="AO29" s="15" t="str">
        <f t="shared" si="9"/>
        <v/>
      </c>
      <c r="AP29" s="9" t="str">
        <f t="shared" si="10"/>
        <v>GE1D木3</v>
      </c>
      <c r="AQ29" s="9">
        <f t="shared" si="11"/>
        <v>0.5</v>
      </c>
      <c r="AR29" s="11" t="str">
        <f t="shared" si="12"/>
        <v>片岡木3</v>
      </c>
      <c r="AS29" s="11">
        <f t="shared" si="13"/>
        <v>1</v>
      </c>
      <c r="AT29">
        <v>1</v>
      </c>
      <c r="AU29" s="12">
        <f t="shared" si="14"/>
        <v>24</v>
      </c>
      <c r="AV29" s="13" t="str">
        <f t="shared" si="15"/>
        <v>2202木3</v>
      </c>
      <c r="AW29" s="13">
        <f t="shared" si="16"/>
        <v>0.5</v>
      </c>
      <c r="AX29" s="18" t="str">
        <f t="shared" si="17"/>
        <v>GE1DGE1D木32202</v>
      </c>
      <c r="AY29" s="18">
        <f t="shared" si="18"/>
        <v>12</v>
      </c>
      <c r="AZ29"/>
    </row>
    <row r="30" spans="1:52" x14ac:dyDescent="0.15">
      <c r="A30" s="1">
        <f t="shared" si="0"/>
        <v>1</v>
      </c>
      <c r="B30" s="1" t="str">
        <f t="shared" si="1"/>
        <v>HR</v>
      </c>
      <c r="C30" t="s">
        <v>79</v>
      </c>
      <c r="D30" s="1" t="str">
        <f>VLOOKUP($C30,クラス一覧!$A:$J,10,FALSE)</f>
        <v>ゲーム</v>
      </c>
      <c r="E30" s="1">
        <f>VLOOKUP($C30,クラス一覧!$A:$J,8,FALSE)</f>
        <v>24</v>
      </c>
      <c r="F30" s="1" t="str">
        <f>VLOOKUP($C30,クラス一覧!$A:$J,9,FALSE)</f>
        <v>角森</v>
      </c>
      <c r="G30" s="1" t="str">
        <f>VLOOKUP($H30,科目一覧!$A:$G,3,FALSE)</f>
        <v>ゲームCG（3DCG）</v>
      </c>
      <c r="H30" t="s">
        <v>3042</v>
      </c>
      <c r="I30" s="1" t="str">
        <f>VLOOKUP($H30,科目一覧!$A:$G,7,FALSE)</f>
        <v>福島</v>
      </c>
      <c r="J30" s="1" t="str">
        <f>VLOOKUP($I30,教員一覧!$A:$D,2,FALSE)</f>
        <v>CG</v>
      </c>
      <c r="K30" s="1" t="str">
        <f>VLOOKUP($I30,教員一覧!$A:$D,3,FALSE)</f>
        <v>　</v>
      </c>
      <c r="L30" s="1" t="str">
        <f>VLOOKUP($I30,教員一覧!$A:$D,4,FALSE)</f>
        <v>専任</v>
      </c>
      <c r="M30" t="s">
        <v>79</v>
      </c>
      <c r="N30" t="s">
        <v>3014</v>
      </c>
      <c r="O30" t="s">
        <v>69</v>
      </c>
      <c r="P30" t="s">
        <v>15</v>
      </c>
      <c r="Q30">
        <v>4</v>
      </c>
      <c r="R30">
        <v>2202</v>
      </c>
      <c r="S30" s="1" t="str">
        <f>VLOOKUP($R30,教室一覧!$A:$B,2,FALSE)</f>
        <v>実習室</v>
      </c>
      <c r="T30" s="1">
        <f>VLOOKUP($R30,教室一覧!$A:$C,3,FALSE)</f>
        <v>40</v>
      </c>
      <c r="U30" s="1" t="str">
        <f>VLOOKUP($R30,教室一覧!$A:$D,4,FALSE)</f>
        <v>2号館</v>
      </c>
      <c r="V30" s="1" t="str">
        <f>VLOOKUP($R30,教室一覧!$A:$E,5,FALSE)</f>
        <v>2F</v>
      </c>
      <c r="W30"/>
      <c r="X30"/>
      <c r="Y30" s="1" t="str">
        <f>VLOOKUP($O30,教員一覧!$A:$D,2,FALSE)</f>
        <v>CG</v>
      </c>
      <c r="Z30" s="1" t="str">
        <f>VLOOKUP($O30,教員一覧!$A:$D,3,FALSE)</f>
        <v>　</v>
      </c>
      <c r="AA30" s="1" t="str">
        <f>VLOOKUP($O30,教員一覧!$A:$D,4,FALSE)</f>
        <v>非常勤</v>
      </c>
      <c r="AB30" s="1" t="str">
        <f t="shared" si="2"/>
        <v/>
      </c>
      <c r="AC30" s="14" t="s">
        <v>79</v>
      </c>
      <c r="AD30" s="14" t="s">
        <v>164</v>
      </c>
      <c r="AE30" s="14" t="s">
        <v>69</v>
      </c>
      <c r="AF30" s="14" t="s">
        <v>15</v>
      </c>
      <c r="AG30" s="14">
        <v>4</v>
      </c>
      <c r="AH30" s="14">
        <v>2202</v>
      </c>
      <c r="AI30" s="15" t="str">
        <f t="shared" si="3"/>
        <v/>
      </c>
      <c r="AJ30" s="15" t="str">
        <f t="shared" si="4"/>
        <v/>
      </c>
      <c r="AK30" s="15" t="str">
        <f t="shared" si="5"/>
        <v/>
      </c>
      <c r="AL30" s="15" t="str">
        <f t="shared" si="6"/>
        <v/>
      </c>
      <c r="AM30" s="15" t="str">
        <f t="shared" si="7"/>
        <v/>
      </c>
      <c r="AN30" s="15" t="str">
        <f t="shared" si="8"/>
        <v/>
      </c>
      <c r="AO30" s="15" t="str">
        <f t="shared" si="9"/>
        <v/>
      </c>
      <c r="AP30" s="9" t="str">
        <f t="shared" si="10"/>
        <v>GE1D木4</v>
      </c>
      <c r="AQ30" s="9">
        <f t="shared" si="11"/>
        <v>0.5</v>
      </c>
      <c r="AR30" s="11" t="str">
        <f t="shared" si="12"/>
        <v>片岡木4</v>
      </c>
      <c r="AS30" s="11">
        <f t="shared" si="13"/>
        <v>1</v>
      </c>
      <c r="AT30">
        <v>1</v>
      </c>
      <c r="AU30" s="12">
        <f t="shared" si="14"/>
        <v>24</v>
      </c>
      <c r="AV30" s="13" t="str">
        <f t="shared" si="15"/>
        <v>2202木4</v>
      </c>
      <c r="AW30" s="13">
        <f t="shared" si="16"/>
        <v>0.5</v>
      </c>
      <c r="AX30" s="18" t="str">
        <f t="shared" si="17"/>
        <v>GE1DGE1D木42202</v>
      </c>
      <c r="AY30" s="18">
        <f t="shared" si="18"/>
        <v>12</v>
      </c>
      <c r="AZ30"/>
    </row>
    <row r="31" spans="1:52" x14ac:dyDescent="0.15">
      <c r="A31" s="1">
        <f t="shared" si="0"/>
        <v>1</v>
      </c>
      <c r="B31" s="1" t="str">
        <f t="shared" si="1"/>
        <v>HR</v>
      </c>
      <c r="C31" t="s">
        <v>79</v>
      </c>
      <c r="D31" s="1" t="str">
        <f>VLOOKUP($C31,クラス一覧!$A:$J,10,FALSE)</f>
        <v>ゲーム</v>
      </c>
      <c r="E31" s="1">
        <f>VLOOKUP($C31,クラス一覧!$A:$J,8,FALSE)</f>
        <v>24</v>
      </c>
      <c r="F31" s="1" t="str">
        <f>VLOOKUP($C31,クラス一覧!$A:$J,9,FALSE)</f>
        <v>角森</v>
      </c>
      <c r="G31" s="1" t="str">
        <f>VLOOKUP($H31,科目一覧!$A:$G,3,FALSE)</f>
        <v>ゲームプロ（実践）</v>
      </c>
      <c r="H31" t="s">
        <v>3044</v>
      </c>
      <c r="I31" s="1" t="str">
        <f>VLOOKUP($H31,科目一覧!$A:$G,7,FALSE)</f>
        <v>奥元</v>
      </c>
      <c r="J31" s="1" t="str">
        <f>VLOOKUP($I31,教員一覧!$A:$D,2,FALSE)</f>
        <v>ゲーム</v>
      </c>
      <c r="K31" s="1" t="str">
        <f>VLOOKUP($I31,教員一覧!$A:$D,3,FALSE)</f>
        <v>プログラム</v>
      </c>
      <c r="L31" s="1" t="str">
        <f>VLOOKUP($I31,教員一覧!$A:$D,4,FALSE)</f>
        <v>専任</v>
      </c>
      <c r="M31" t="s">
        <v>79</v>
      </c>
      <c r="N31" t="s">
        <v>3014</v>
      </c>
      <c r="O31" t="s">
        <v>3013</v>
      </c>
      <c r="P31" t="s">
        <v>17</v>
      </c>
      <c r="Q31">
        <v>1</v>
      </c>
      <c r="R31">
        <v>2501</v>
      </c>
      <c r="S31" s="1" t="str">
        <f>VLOOKUP($R31,教室一覧!$A:$B,2,FALSE)</f>
        <v>ノート36</v>
      </c>
      <c r="T31" s="1">
        <f>VLOOKUP($R31,教室一覧!$A:$C,3,FALSE)</f>
        <v>36</v>
      </c>
      <c r="U31" s="1" t="str">
        <f>VLOOKUP($R31,教室一覧!$A:$D,4,FALSE)</f>
        <v>2号館</v>
      </c>
      <c r="V31" s="1" t="str">
        <f>VLOOKUP($R31,教室一覧!$A:$E,5,FALSE)</f>
        <v>5F</v>
      </c>
      <c r="W31"/>
      <c r="X31"/>
      <c r="Y31" s="1" t="str">
        <f>VLOOKUP($O31,教員一覧!$A:$D,2,FALSE)</f>
        <v>ゲーム</v>
      </c>
      <c r="Z31" s="1" t="str">
        <f>VLOOKUP($O31,教員一覧!$A:$D,3,FALSE)</f>
        <v>プログラム</v>
      </c>
      <c r="AA31" s="1" t="str">
        <f>VLOOKUP($O31,教員一覧!$A:$D,4,FALSE)</f>
        <v>非常勤</v>
      </c>
      <c r="AB31" s="1" t="str">
        <f t="shared" si="2"/>
        <v/>
      </c>
      <c r="AC31" s="14" t="s">
        <v>79</v>
      </c>
      <c r="AD31" s="14" t="s">
        <v>164</v>
      </c>
      <c r="AE31" s="14" t="s">
        <v>3013</v>
      </c>
      <c r="AF31" s="14" t="s">
        <v>17</v>
      </c>
      <c r="AG31" s="14">
        <v>1</v>
      </c>
      <c r="AH31" s="14">
        <v>2501</v>
      </c>
      <c r="AI31" s="15" t="str">
        <f t="shared" si="3"/>
        <v/>
      </c>
      <c r="AJ31" s="15" t="str">
        <f t="shared" si="4"/>
        <v/>
      </c>
      <c r="AK31" s="15" t="str">
        <f t="shared" si="5"/>
        <v/>
      </c>
      <c r="AL31" s="15" t="str">
        <f t="shared" si="6"/>
        <v/>
      </c>
      <c r="AM31" s="15" t="str">
        <f t="shared" si="7"/>
        <v/>
      </c>
      <c r="AN31" s="15" t="str">
        <f t="shared" si="8"/>
        <v/>
      </c>
      <c r="AO31" s="15" t="str">
        <f t="shared" si="9"/>
        <v/>
      </c>
      <c r="AP31" s="9" t="str">
        <f t="shared" si="10"/>
        <v>GE1D金1</v>
      </c>
      <c r="AQ31" s="9">
        <f t="shared" si="11"/>
        <v>0.5</v>
      </c>
      <c r="AR31" s="11" t="str">
        <f t="shared" si="12"/>
        <v>上坂金1</v>
      </c>
      <c r="AS31" s="11">
        <f t="shared" si="13"/>
        <v>1</v>
      </c>
      <c r="AT31">
        <v>1</v>
      </c>
      <c r="AU31" s="12">
        <f t="shared" si="14"/>
        <v>24</v>
      </c>
      <c r="AV31" s="13" t="str">
        <f t="shared" si="15"/>
        <v>2501金1</v>
      </c>
      <c r="AW31" s="13">
        <f t="shared" si="16"/>
        <v>0.5</v>
      </c>
      <c r="AX31" s="18" t="str">
        <f t="shared" si="17"/>
        <v>GE1DGE1D金12501</v>
      </c>
      <c r="AY31" s="18">
        <f t="shared" si="18"/>
        <v>12</v>
      </c>
      <c r="AZ31"/>
    </row>
    <row r="32" spans="1:52" x14ac:dyDescent="0.15">
      <c r="A32" s="1">
        <f t="shared" si="0"/>
        <v>1</v>
      </c>
      <c r="B32" s="1" t="str">
        <f t="shared" si="1"/>
        <v>HR</v>
      </c>
      <c r="C32" t="s">
        <v>79</v>
      </c>
      <c r="D32" s="1" t="str">
        <f>VLOOKUP($C32,クラス一覧!$A:$J,10,FALSE)</f>
        <v>ゲーム</v>
      </c>
      <c r="E32" s="1">
        <f>VLOOKUP($C32,クラス一覧!$A:$J,8,FALSE)</f>
        <v>24</v>
      </c>
      <c r="F32" s="1" t="str">
        <f>VLOOKUP($C32,クラス一覧!$A:$J,9,FALSE)</f>
        <v>角森</v>
      </c>
      <c r="G32" s="1" t="str">
        <f>VLOOKUP($H32,科目一覧!$A:$G,3,FALSE)</f>
        <v>ゲームCG（2DCG）</v>
      </c>
      <c r="H32" t="s">
        <v>3043</v>
      </c>
      <c r="I32" s="1" t="str">
        <f>VLOOKUP($H32,科目一覧!$A:$G,7,FALSE)</f>
        <v>竹内一</v>
      </c>
      <c r="J32" s="1" t="str">
        <f>VLOOKUP($I32,教員一覧!$A:$D,2,FALSE)</f>
        <v>CG</v>
      </c>
      <c r="K32" s="1" t="str">
        <f>VLOOKUP($I32,教員一覧!$A:$D,3,FALSE)</f>
        <v>　</v>
      </c>
      <c r="L32" s="1" t="str">
        <f>VLOOKUP($I32,教員一覧!$A:$D,4,FALSE)</f>
        <v>専任</v>
      </c>
      <c r="M32" t="s">
        <v>79</v>
      </c>
      <c r="N32" t="s">
        <v>3014</v>
      </c>
      <c r="O32" t="s">
        <v>57</v>
      </c>
      <c r="P32" t="s">
        <v>17</v>
      </c>
      <c r="Q32">
        <v>2</v>
      </c>
      <c r="R32">
        <v>2505</v>
      </c>
      <c r="S32" s="1" t="str">
        <f>VLOOKUP($R32,教室一覧!$A:$B,2,FALSE)</f>
        <v>ノート対応</v>
      </c>
      <c r="T32" s="1">
        <f>VLOOKUP($R32,教室一覧!$A:$C,3,FALSE)</f>
        <v>36</v>
      </c>
      <c r="U32" s="1" t="str">
        <f>VLOOKUP($R32,教室一覧!$A:$D,4,FALSE)</f>
        <v>2号館</v>
      </c>
      <c r="V32" s="1" t="str">
        <f>VLOOKUP($R32,教室一覧!$A:$E,5,FALSE)</f>
        <v>5F</v>
      </c>
      <c r="W32"/>
      <c r="X32"/>
      <c r="Y32" s="1" t="str">
        <f>VLOOKUP($O32,教員一覧!$A:$D,2,FALSE)</f>
        <v>ゲーム</v>
      </c>
      <c r="Z32" s="1" t="str">
        <f>VLOOKUP($O32,教員一覧!$A:$D,3,FALSE)</f>
        <v>企画</v>
      </c>
      <c r="AA32" s="1" t="str">
        <f>VLOOKUP($O32,教員一覧!$A:$D,4,FALSE)</f>
        <v>非常勤</v>
      </c>
      <c r="AB32" s="1" t="str">
        <f t="shared" si="2"/>
        <v/>
      </c>
      <c r="AC32" s="14" t="s">
        <v>79</v>
      </c>
      <c r="AD32" s="14" t="s">
        <v>164</v>
      </c>
      <c r="AE32" s="14" t="s">
        <v>57</v>
      </c>
      <c r="AF32" s="14" t="s">
        <v>17</v>
      </c>
      <c r="AG32" s="14">
        <v>2</v>
      </c>
      <c r="AH32" s="14">
        <v>2505</v>
      </c>
      <c r="AI32" s="15" t="str">
        <f t="shared" si="3"/>
        <v/>
      </c>
      <c r="AJ32" s="15" t="str">
        <f t="shared" si="4"/>
        <v/>
      </c>
      <c r="AK32" s="15" t="str">
        <f t="shared" si="5"/>
        <v/>
      </c>
      <c r="AL32" s="15" t="str">
        <f t="shared" si="6"/>
        <v/>
      </c>
      <c r="AM32" s="15" t="str">
        <f t="shared" si="7"/>
        <v/>
      </c>
      <c r="AN32" s="15" t="str">
        <f t="shared" si="8"/>
        <v/>
      </c>
      <c r="AO32" s="15" t="str">
        <f t="shared" si="9"/>
        <v/>
      </c>
      <c r="AP32" s="9" t="str">
        <f t="shared" si="10"/>
        <v>GE1D金2</v>
      </c>
      <c r="AQ32" s="9">
        <f t="shared" si="11"/>
        <v>0.5</v>
      </c>
      <c r="AR32" s="11" t="str">
        <f t="shared" si="12"/>
        <v>岡本武金2</v>
      </c>
      <c r="AS32" s="11">
        <f t="shared" si="13"/>
        <v>1</v>
      </c>
      <c r="AT32">
        <v>1</v>
      </c>
      <c r="AU32" s="12">
        <f t="shared" si="14"/>
        <v>24</v>
      </c>
      <c r="AV32" s="13" t="str">
        <f t="shared" si="15"/>
        <v>2505金2</v>
      </c>
      <c r="AW32" s="13">
        <f t="shared" si="16"/>
        <v>0.5</v>
      </c>
      <c r="AX32" s="18" t="str">
        <f t="shared" si="17"/>
        <v>GE1DGE1D金22505</v>
      </c>
      <c r="AY32" s="18">
        <f t="shared" si="18"/>
        <v>12</v>
      </c>
      <c r="AZ32"/>
    </row>
    <row r="33" spans="1:52" x14ac:dyDescent="0.15">
      <c r="A33" s="1">
        <f t="shared" si="0"/>
        <v>1</v>
      </c>
      <c r="B33" s="1" t="str">
        <f t="shared" si="1"/>
        <v>HR</v>
      </c>
      <c r="C33" t="s">
        <v>79</v>
      </c>
      <c r="D33" s="1" t="str">
        <f>VLOOKUP($C33,クラス一覧!$A:$J,10,FALSE)</f>
        <v>ゲーム</v>
      </c>
      <c r="E33" s="1">
        <f>VLOOKUP($C33,クラス一覧!$A:$J,8,FALSE)</f>
        <v>24</v>
      </c>
      <c r="F33" s="1" t="str">
        <f>VLOOKUP($C33,クラス一覧!$A:$J,9,FALSE)</f>
        <v>角森</v>
      </c>
      <c r="G33" s="1" t="str">
        <f>VLOOKUP($H33,科目一覧!$A:$G,3,FALSE)</f>
        <v>ゲームCG（3DCG）</v>
      </c>
      <c r="H33" t="s">
        <v>1646</v>
      </c>
      <c r="I33" s="1" t="str">
        <f>VLOOKUP($H33,科目一覧!$A:$G,7,FALSE)</f>
        <v>福島</v>
      </c>
      <c r="J33" s="1" t="str">
        <f>VLOOKUP($I33,教員一覧!$A:$D,2,FALSE)</f>
        <v>CG</v>
      </c>
      <c r="K33" s="1" t="str">
        <f>VLOOKUP($I33,教員一覧!$A:$D,3,FALSE)</f>
        <v>　</v>
      </c>
      <c r="L33" s="1" t="str">
        <f>VLOOKUP($I33,教員一覧!$A:$D,4,FALSE)</f>
        <v>専任</v>
      </c>
      <c r="M33" t="s">
        <v>79</v>
      </c>
      <c r="N33" t="s">
        <v>3014</v>
      </c>
      <c r="O33" t="s">
        <v>71</v>
      </c>
      <c r="P33" t="s">
        <v>17</v>
      </c>
      <c r="Q33">
        <v>3</v>
      </c>
      <c r="R33">
        <v>1402</v>
      </c>
      <c r="S33" s="1" t="str">
        <f>VLOOKUP($R33,教室一覧!$A:$B,2,FALSE)</f>
        <v>実習室</v>
      </c>
      <c r="T33" s="1">
        <f>VLOOKUP($R33,教室一覧!$A:$C,3,FALSE)</f>
        <v>33</v>
      </c>
      <c r="U33" s="1" t="str">
        <f>VLOOKUP($R33,教室一覧!$A:$D,4,FALSE)</f>
        <v>1号館</v>
      </c>
      <c r="V33" s="1" t="str">
        <f>VLOOKUP($R33,教室一覧!$A:$E,5,FALSE)</f>
        <v>4F</v>
      </c>
      <c r="W33"/>
      <c r="X33"/>
      <c r="Y33" s="1" t="str">
        <f>VLOOKUP($O33,教員一覧!$A:$D,2,FALSE)</f>
        <v>CG</v>
      </c>
      <c r="Z33" s="1" t="str">
        <f>VLOOKUP($O33,教員一覧!$A:$D,3,FALSE)</f>
        <v>　</v>
      </c>
      <c r="AA33" s="1" t="str">
        <f>VLOOKUP($O33,教員一覧!$A:$D,4,FALSE)</f>
        <v>専任</v>
      </c>
      <c r="AB33" s="1" t="str">
        <f t="shared" si="2"/>
        <v/>
      </c>
      <c r="AC33" s="14" t="s">
        <v>79</v>
      </c>
      <c r="AD33" s="14" t="s">
        <v>164</v>
      </c>
      <c r="AE33" s="14" t="s">
        <v>71</v>
      </c>
      <c r="AF33" s="14" t="s">
        <v>17</v>
      </c>
      <c r="AG33" s="14">
        <v>3</v>
      </c>
      <c r="AH33" s="14">
        <v>1402</v>
      </c>
      <c r="AI33" s="15" t="str">
        <f t="shared" si="3"/>
        <v/>
      </c>
      <c r="AJ33" s="15" t="str">
        <f t="shared" si="4"/>
        <v/>
      </c>
      <c r="AK33" s="15" t="str">
        <f t="shared" si="5"/>
        <v/>
      </c>
      <c r="AL33" s="15" t="str">
        <f t="shared" si="6"/>
        <v/>
      </c>
      <c r="AM33" s="15" t="str">
        <f t="shared" si="7"/>
        <v/>
      </c>
      <c r="AN33" s="15" t="str">
        <f t="shared" si="8"/>
        <v/>
      </c>
      <c r="AO33" s="15" t="str">
        <f t="shared" si="9"/>
        <v/>
      </c>
      <c r="AP33" s="9" t="str">
        <f t="shared" si="10"/>
        <v>GE1D金3</v>
      </c>
      <c r="AQ33" s="9">
        <f t="shared" si="11"/>
        <v>0.5</v>
      </c>
      <c r="AR33" s="11" t="str">
        <f t="shared" si="12"/>
        <v>竹内一金3</v>
      </c>
      <c r="AS33" s="11">
        <f t="shared" si="13"/>
        <v>1</v>
      </c>
      <c r="AT33">
        <v>1</v>
      </c>
      <c r="AU33" s="12">
        <f t="shared" si="14"/>
        <v>24</v>
      </c>
      <c r="AV33" s="13" t="str">
        <f t="shared" si="15"/>
        <v>1402金3</v>
      </c>
      <c r="AW33" s="13">
        <f t="shared" si="16"/>
        <v>0.5</v>
      </c>
      <c r="AX33" s="18" t="str">
        <f t="shared" si="17"/>
        <v>GE1DGE1D金31402</v>
      </c>
      <c r="AY33" s="18">
        <f t="shared" si="18"/>
        <v>12</v>
      </c>
      <c r="AZ33"/>
    </row>
    <row r="34" spans="1:52" x14ac:dyDescent="0.15">
      <c r="A34" s="1">
        <f t="shared" si="0"/>
        <v>1</v>
      </c>
      <c r="B34" s="1" t="str">
        <f t="shared" si="1"/>
        <v>HR</v>
      </c>
      <c r="C34" t="s">
        <v>1651</v>
      </c>
      <c r="D34" s="1" t="str">
        <f>VLOOKUP($C34,クラス一覧!$A:$J,10,FALSE)</f>
        <v>ゲーム</v>
      </c>
      <c r="E34" s="1">
        <f>VLOOKUP($C34,クラス一覧!$A:$J,8,FALSE)</f>
        <v>22</v>
      </c>
      <c r="F34" s="1" t="str">
        <f>VLOOKUP($C34,クラス一覧!$A:$J,9,FALSE)</f>
        <v>高祖</v>
      </c>
      <c r="G34" s="1" t="str">
        <f>VLOOKUP($H34,科目一覧!$A:$G,3,FALSE)</f>
        <v>ゲームCG（3DCG）</v>
      </c>
      <c r="H34" t="s">
        <v>1646</v>
      </c>
      <c r="I34" s="1" t="str">
        <f>VLOOKUP($H34,科目一覧!$A:$G,7,FALSE)</f>
        <v>福島</v>
      </c>
      <c r="J34" s="1" t="str">
        <f>VLOOKUP($I34,教員一覧!$A:$D,2,FALSE)</f>
        <v>CG</v>
      </c>
      <c r="K34" s="1" t="str">
        <f>VLOOKUP($I34,教員一覧!$A:$D,3,FALSE)</f>
        <v>　</v>
      </c>
      <c r="L34" s="1" t="str">
        <f>VLOOKUP($I34,教員一覧!$A:$D,4,FALSE)</f>
        <v>専任</v>
      </c>
      <c r="M34" t="s">
        <v>1651</v>
      </c>
      <c r="N34" t="s">
        <v>3014</v>
      </c>
      <c r="O34" t="s">
        <v>59</v>
      </c>
      <c r="P34" t="s">
        <v>9</v>
      </c>
      <c r="Q34">
        <v>1</v>
      </c>
      <c r="R34">
        <v>1401</v>
      </c>
      <c r="S34" s="1" t="str">
        <f>VLOOKUP($R34,教室一覧!$A:$B,2,FALSE)</f>
        <v>実習室</v>
      </c>
      <c r="T34" s="1">
        <f>VLOOKUP($R34,教室一覧!$A:$C,3,FALSE)</f>
        <v>32</v>
      </c>
      <c r="U34" s="1" t="str">
        <f>VLOOKUP($R34,教室一覧!$A:$D,4,FALSE)</f>
        <v>1号館</v>
      </c>
      <c r="V34" s="1" t="str">
        <f>VLOOKUP($R34,教室一覧!$A:$E,5,FALSE)</f>
        <v>4F</v>
      </c>
      <c r="W34"/>
      <c r="X34"/>
      <c r="Y34" s="1" t="str">
        <f>VLOOKUP($O34,教員一覧!$A:$D,2,FALSE)</f>
        <v>CG</v>
      </c>
      <c r="Z34" s="1" t="str">
        <f>VLOOKUP($O34,教員一覧!$A:$D,3,FALSE)</f>
        <v>　</v>
      </c>
      <c r="AA34" s="1" t="str">
        <f>VLOOKUP($O34,教員一覧!$A:$D,4,FALSE)</f>
        <v>専任</v>
      </c>
      <c r="AB34" s="1" t="str">
        <f t="shared" si="2"/>
        <v/>
      </c>
      <c r="AC34" s="14" t="s">
        <v>1651</v>
      </c>
      <c r="AD34" s="14" t="s">
        <v>164</v>
      </c>
      <c r="AE34" s="14" t="s">
        <v>59</v>
      </c>
      <c r="AF34" s="14" t="s">
        <v>9</v>
      </c>
      <c r="AG34" s="14">
        <v>1</v>
      </c>
      <c r="AH34" s="14">
        <v>1401</v>
      </c>
      <c r="AI34" s="15" t="str">
        <f t="shared" si="3"/>
        <v/>
      </c>
      <c r="AJ34" s="15" t="str">
        <f t="shared" si="4"/>
        <v/>
      </c>
      <c r="AK34" s="15" t="str">
        <f t="shared" si="5"/>
        <v/>
      </c>
      <c r="AL34" s="15" t="str">
        <f t="shared" si="6"/>
        <v/>
      </c>
      <c r="AM34" s="15" t="str">
        <f t="shared" si="7"/>
        <v/>
      </c>
      <c r="AN34" s="15" t="str">
        <f t="shared" si="8"/>
        <v/>
      </c>
      <c r="AO34" s="15" t="str">
        <f t="shared" si="9"/>
        <v/>
      </c>
      <c r="AP34" s="9" t="str">
        <f t="shared" si="10"/>
        <v>GE1E月1</v>
      </c>
      <c r="AQ34" s="9">
        <f t="shared" si="11"/>
        <v>0.5</v>
      </c>
      <c r="AR34" s="11" t="str">
        <f t="shared" si="12"/>
        <v>西尾月1</v>
      </c>
      <c r="AS34" s="11">
        <f t="shared" si="13"/>
        <v>1</v>
      </c>
      <c r="AT34">
        <v>1</v>
      </c>
      <c r="AU34" s="12">
        <f t="shared" si="14"/>
        <v>22</v>
      </c>
      <c r="AV34" s="13" t="str">
        <f t="shared" si="15"/>
        <v>1401月1</v>
      </c>
      <c r="AW34" s="13">
        <f t="shared" si="16"/>
        <v>0.5</v>
      </c>
      <c r="AX34" s="18" t="str">
        <f t="shared" si="17"/>
        <v>GE1EGE1E月11401</v>
      </c>
      <c r="AY34" s="18">
        <f t="shared" si="18"/>
        <v>11</v>
      </c>
      <c r="AZ34"/>
    </row>
    <row r="35" spans="1:52" x14ac:dyDescent="0.15">
      <c r="A35" s="1">
        <f t="shared" si="0"/>
        <v>1</v>
      </c>
      <c r="B35" s="1" t="str">
        <f t="shared" si="1"/>
        <v>HR</v>
      </c>
      <c r="C35" t="s">
        <v>1651</v>
      </c>
      <c r="D35" s="1" t="str">
        <f>VLOOKUP($C35,クラス一覧!$A:$J,10,FALSE)</f>
        <v>ゲーム</v>
      </c>
      <c r="E35" s="1">
        <f>VLOOKUP($C35,クラス一覧!$A:$J,8,FALSE)</f>
        <v>22</v>
      </c>
      <c r="F35" s="1" t="str">
        <f>VLOOKUP($C35,クラス一覧!$A:$J,9,FALSE)</f>
        <v>高祖</v>
      </c>
      <c r="G35" s="1" t="str">
        <f>VLOOKUP($H35,科目一覧!$A:$G,3,FALSE)</f>
        <v>ゲームCG（2DCG）</v>
      </c>
      <c r="H35" t="s">
        <v>3043</v>
      </c>
      <c r="I35" s="1" t="str">
        <f>VLOOKUP($H35,科目一覧!$A:$G,7,FALSE)</f>
        <v>竹内一</v>
      </c>
      <c r="J35" s="1" t="str">
        <f>VLOOKUP($I35,教員一覧!$A:$D,2,FALSE)</f>
        <v>CG</v>
      </c>
      <c r="K35" s="1" t="str">
        <f>VLOOKUP($I35,教員一覧!$A:$D,3,FALSE)</f>
        <v>　</v>
      </c>
      <c r="L35" s="1" t="str">
        <f>VLOOKUP($I35,教員一覧!$A:$D,4,FALSE)</f>
        <v>専任</v>
      </c>
      <c r="M35" t="s">
        <v>1651</v>
      </c>
      <c r="N35" t="s">
        <v>3014</v>
      </c>
      <c r="O35" t="s">
        <v>57</v>
      </c>
      <c r="P35" t="s">
        <v>9</v>
      </c>
      <c r="Q35">
        <v>2</v>
      </c>
      <c r="R35">
        <v>3403</v>
      </c>
      <c r="S35" s="1" t="str">
        <f>VLOOKUP($R35,教室一覧!$A:$B,2,FALSE)</f>
        <v>ノート対応</v>
      </c>
      <c r="T35" s="1">
        <f>VLOOKUP($R35,教室一覧!$A:$C,3,FALSE)</f>
        <v>36</v>
      </c>
      <c r="U35" s="1" t="str">
        <f>VLOOKUP($R35,教室一覧!$A:$D,4,FALSE)</f>
        <v>3号館</v>
      </c>
      <c r="V35" s="1" t="str">
        <f>VLOOKUP($R35,教室一覧!$A:$E,5,FALSE)</f>
        <v>4F</v>
      </c>
      <c r="W35"/>
      <c r="X35"/>
      <c r="Y35" s="1" t="str">
        <f>VLOOKUP($O35,教員一覧!$A:$D,2,FALSE)</f>
        <v>ゲーム</v>
      </c>
      <c r="Z35" s="1" t="str">
        <f>VLOOKUP($O35,教員一覧!$A:$D,3,FALSE)</f>
        <v>企画</v>
      </c>
      <c r="AA35" s="1" t="str">
        <f>VLOOKUP($O35,教員一覧!$A:$D,4,FALSE)</f>
        <v>非常勤</v>
      </c>
      <c r="AB35" s="1" t="str">
        <f t="shared" si="2"/>
        <v/>
      </c>
      <c r="AC35" s="14" t="s">
        <v>1651</v>
      </c>
      <c r="AD35" s="14" t="s">
        <v>164</v>
      </c>
      <c r="AE35" s="14" t="s">
        <v>57</v>
      </c>
      <c r="AF35" s="14" t="s">
        <v>9</v>
      </c>
      <c r="AG35" s="14">
        <v>2</v>
      </c>
      <c r="AH35" s="14">
        <v>3403</v>
      </c>
      <c r="AI35" s="15" t="str">
        <f t="shared" si="3"/>
        <v/>
      </c>
      <c r="AJ35" s="15" t="str">
        <f t="shared" si="4"/>
        <v/>
      </c>
      <c r="AK35" s="15" t="str">
        <f t="shared" si="5"/>
        <v/>
      </c>
      <c r="AL35" s="15" t="str">
        <f t="shared" si="6"/>
        <v/>
      </c>
      <c r="AM35" s="15" t="str">
        <f t="shared" si="7"/>
        <v/>
      </c>
      <c r="AN35" s="15" t="str">
        <f t="shared" si="8"/>
        <v/>
      </c>
      <c r="AO35" s="15" t="str">
        <f t="shared" si="9"/>
        <v/>
      </c>
      <c r="AP35" s="9" t="str">
        <f t="shared" si="10"/>
        <v>GE1E月2</v>
      </c>
      <c r="AQ35" s="9">
        <f t="shared" si="11"/>
        <v>0.5</v>
      </c>
      <c r="AR35" s="11" t="str">
        <f t="shared" si="12"/>
        <v>岡本武月2</v>
      </c>
      <c r="AS35" s="11">
        <f t="shared" si="13"/>
        <v>0.5</v>
      </c>
      <c r="AT35">
        <v>1</v>
      </c>
      <c r="AU35" s="12">
        <f t="shared" si="14"/>
        <v>22</v>
      </c>
      <c r="AV35" s="13" t="str">
        <f t="shared" si="15"/>
        <v>3403月2</v>
      </c>
      <c r="AW35" s="13">
        <f t="shared" si="16"/>
        <v>0.25</v>
      </c>
      <c r="AX35" s="18" t="str">
        <f t="shared" si="17"/>
        <v>GE1EGE1E月23403</v>
      </c>
      <c r="AY35" s="18">
        <f t="shared" si="18"/>
        <v>11</v>
      </c>
      <c r="AZ35"/>
    </row>
    <row r="36" spans="1:52" x14ac:dyDescent="0.15">
      <c r="A36" s="1">
        <f t="shared" si="0"/>
        <v>1</v>
      </c>
      <c r="B36" s="1" t="str">
        <f t="shared" si="1"/>
        <v>HR</v>
      </c>
      <c r="C36" t="s">
        <v>1651</v>
      </c>
      <c r="D36" s="1" t="str">
        <f>VLOOKUP($C36,クラス一覧!$A:$J,10,FALSE)</f>
        <v>ゲーム</v>
      </c>
      <c r="E36" s="1">
        <f>VLOOKUP($C36,クラス一覧!$A:$J,8,FALSE)</f>
        <v>22</v>
      </c>
      <c r="F36" s="1" t="str">
        <f>VLOOKUP($C36,クラス一覧!$A:$J,9,FALSE)</f>
        <v>高祖</v>
      </c>
      <c r="G36" s="1" t="str">
        <f>VLOOKUP($H36,科目一覧!$A:$G,3,FALSE)</f>
        <v>ゲームプロ（実践）</v>
      </c>
      <c r="H36" t="s">
        <v>3044</v>
      </c>
      <c r="I36" s="1" t="str">
        <f>VLOOKUP($H36,科目一覧!$A:$G,7,FALSE)</f>
        <v>奥元</v>
      </c>
      <c r="J36" s="1" t="str">
        <f>VLOOKUP($I36,教員一覧!$A:$D,2,FALSE)</f>
        <v>ゲーム</v>
      </c>
      <c r="K36" s="1" t="str">
        <f>VLOOKUP($I36,教員一覧!$A:$D,3,FALSE)</f>
        <v>プログラム</v>
      </c>
      <c r="L36" s="1" t="str">
        <f>VLOOKUP($I36,教員一覧!$A:$D,4,FALSE)</f>
        <v>専任</v>
      </c>
      <c r="M36" t="s">
        <v>1651</v>
      </c>
      <c r="N36" t="s">
        <v>3014</v>
      </c>
      <c r="O36" t="s">
        <v>88</v>
      </c>
      <c r="P36" t="s">
        <v>9</v>
      </c>
      <c r="Q36">
        <v>3</v>
      </c>
      <c r="R36">
        <v>3403</v>
      </c>
      <c r="S36" s="1" t="str">
        <f>VLOOKUP($R36,教室一覧!$A:$B,2,FALSE)</f>
        <v>ノート対応</v>
      </c>
      <c r="T36" s="1">
        <f>VLOOKUP($R36,教室一覧!$A:$C,3,FALSE)</f>
        <v>36</v>
      </c>
      <c r="U36" s="1" t="str">
        <f>VLOOKUP($R36,教室一覧!$A:$D,4,FALSE)</f>
        <v>3号館</v>
      </c>
      <c r="V36" s="1" t="str">
        <f>VLOOKUP($R36,教室一覧!$A:$E,5,FALSE)</f>
        <v>4F</v>
      </c>
      <c r="W36"/>
      <c r="X36"/>
      <c r="Y36" s="1" t="str">
        <f>VLOOKUP($O36,教員一覧!$A:$D,2,FALSE)</f>
        <v>ゲーム</v>
      </c>
      <c r="Z36" s="1" t="str">
        <f>VLOOKUP($O36,教員一覧!$A:$D,3,FALSE)</f>
        <v>プログラム</v>
      </c>
      <c r="AA36" s="1" t="str">
        <f>VLOOKUP($O36,教員一覧!$A:$D,4,FALSE)</f>
        <v>専任</v>
      </c>
      <c r="AB36" s="1" t="str">
        <f t="shared" si="2"/>
        <v/>
      </c>
      <c r="AC36" s="14" t="s">
        <v>1651</v>
      </c>
      <c r="AD36" s="14" t="s">
        <v>164</v>
      </c>
      <c r="AE36" s="14" t="s">
        <v>88</v>
      </c>
      <c r="AF36" s="14" t="s">
        <v>9</v>
      </c>
      <c r="AG36" s="14">
        <v>3</v>
      </c>
      <c r="AH36" s="14">
        <v>3403</v>
      </c>
      <c r="AI36" s="15" t="str">
        <f t="shared" si="3"/>
        <v/>
      </c>
      <c r="AJ36" s="15" t="str">
        <f t="shared" si="4"/>
        <v/>
      </c>
      <c r="AK36" s="15" t="str">
        <f t="shared" si="5"/>
        <v/>
      </c>
      <c r="AL36" s="15" t="str">
        <f t="shared" si="6"/>
        <v/>
      </c>
      <c r="AM36" s="15" t="str">
        <f t="shared" si="7"/>
        <v/>
      </c>
      <c r="AN36" s="15" t="str">
        <f t="shared" si="8"/>
        <v/>
      </c>
      <c r="AO36" s="15" t="str">
        <f t="shared" si="9"/>
        <v/>
      </c>
      <c r="AP36" s="9" t="str">
        <f t="shared" si="10"/>
        <v>GE1E月3</v>
      </c>
      <c r="AQ36" s="9">
        <f t="shared" si="11"/>
        <v>0.5</v>
      </c>
      <c r="AR36" s="11" t="str">
        <f t="shared" si="12"/>
        <v>徳田月3</v>
      </c>
      <c r="AS36" s="11">
        <f t="shared" si="13"/>
        <v>1</v>
      </c>
      <c r="AT36">
        <v>1</v>
      </c>
      <c r="AU36" s="12">
        <f t="shared" si="14"/>
        <v>22</v>
      </c>
      <c r="AV36" s="13" t="str">
        <f t="shared" si="15"/>
        <v>3403月3</v>
      </c>
      <c r="AW36" s="13">
        <f t="shared" si="16"/>
        <v>0.5</v>
      </c>
      <c r="AX36" s="18" t="str">
        <f t="shared" si="17"/>
        <v>GE1EGE1E月33403</v>
      </c>
      <c r="AY36" s="18">
        <f t="shared" si="18"/>
        <v>11</v>
      </c>
      <c r="AZ36"/>
    </row>
    <row r="37" spans="1:52" x14ac:dyDescent="0.15">
      <c r="A37" s="1">
        <f t="shared" si="0"/>
        <v>1</v>
      </c>
      <c r="B37" s="1" t="str">
        <f t="shared" si="1"/>
        <v>HR</v>
      </c>
      <c r="C37" t="s">
        <v>1651</v>
      </c>
      <c r="D37" s="1" t="str">
        <f>VLOOKUP($C37,クラス一覧!$A:$J,10,FALSE)</f>
        <v>ゲーム</v>
      </c>
      <c r="E37" s="1">
        <f>VLOOKUP($C37,クラス一覧!$A:$J,8,FALSE)</f>
        <v>22</v>
      </c>
      <c r="F37" s="1" t="str">
        <f>VLOOKUP($C37,クラス一覧!$A:$J,9,FALSE)</f>
        <v>高祖</v>
      </c>
      <c r="G37" s="1" t="str">
        <f>VLOOKUP($H37,科目一覧!$A:$G,3,FALSE)</f>
        <v>ゲームCG（3DCG）</v>
      </c>
      <c r="H37" t="s">
        <v>1645</v>
      </c>
      <c r="I37" s="1" t="str">
        <f>VLOOKUP($H37,科目一覧!$A:$G,7,FALSE)</f>
        <v>庄司</v>
      </c>
      <c r="J37" s="1" t="str">
        <f>VLOOKUP($I37,教員一覧!$A:$D,2,FALSE)</f>
        <v>CG</v>
      </c>
      <c r="K37" s="1" t="str">
        <f>VLOOKUP($I37,教員一覧!$A:$D,3,FALSE)</f>
        <v>　</v>
      </c>
      <c r="L37" s="1" t="str">
        <f>VLOOKUP($I37,教員一覧!$A:$D,4,FALSE)</f>
        <v>専任</v>
      </c>
      <c r="M37" t="s">
        <v>1651</v>
      </c>
      <c r="N37" t="s">
        <v>3014</v>
      </c>
      <c r="O37" t="s">
        <v>69</v>
      </c>
      <c r="P37" t="s">
        <v>13</v>
      </c>
      <c r="Q37">
        <v>2</v>
      </c>
      <c r="R37">
        <v>2401</v>
      </c>
      <c r="S37" s="1" t="str">
        <f>VLOOKUP($R37,教室一覧!$A:$B,2,FALSE)</f>
        <v>実習室</v>
      </c>
      <c r="T37" s="1">
        <f>VLOOKUP($R37,教室一覧!$A:$C,3,FALSE)</f>
        <v>36</v>
      </c>
      <c r="U37" s="1" t="str">
        <f>VLOOKUP($R37,教室一覧!$A:$D,4,FALSE)</f>
        <v>2号館</v>
      </c>
      <c r="V37" s="1" t="str">
        <f>VLOOKUP($R37,教室一覧!$A:$E,5,FALSE)</f>
        <v>4F</v>
      </c>
      <c r="W37"/>
      <c r="X37"/>
      <c r="Y37" s="1" t="str">
        <f>VLOOKUP($O37,教員一覧!$A:$D,2,FALSE)</f>
        <v>CG</v>
      </c>
      <c r="Z37" s="1" t="str">
        <f>VLOOKUP($O37,教員一覧!$A:$D,3,FALSE)</f>
        <v>　</v>
      </c>
      <c r="AA37" s="1" t="str">
        <f>VLOOKUP($O37,教員一覧!$A:$D,4,FALSE)</f>
        <v>非常勤</v>
      </c>
      <c r="AB37" s="1" t="str">
        <f t="shared" si="2"/>
        <v/>
      </c>
      <c r="AC37" s="14" t="s">
        <v>1651</v>
      </c>
      <c r="AD37" s="14" t="s">
        <v>164</v>
      </c>
      <c r="AE37" s="14" t="s">
        <v>69</v>
      </c>
      <c r="AF37" s="14" t="s">
        <v>13</v>
      </c>
      <c r="AG37" s="14">
        <v>2</v>
      </c>
      <c r="AH37" s="14">
        <v>2401</v>
      </c>
      <c r="AI37" s="15" t="str">
        <f t="shared" si="3"/>
        <v/>
      </c>
      <c r="AJ37" s="15" t="str">
        <f t="shared" si="4"/>
        <v/>
      </c>
      <c r="AK37" s="15" t="str">
        <f t="shared" si="5"/>
        <v/>
      </c>
      <c r="AL37" s="15" t="str">
        <f t="shared" si="6"/>
        <v/>
      </c>
      <c r="AM37" s="15" t="str">
        <f t="shared" si="7"/>
        <v/>
      </c>
      <c r="AN37" s="15" t="str">
        <f t="shared" si="8"/>
        <v/>
      </c>
      <c r="AO37" s="15" t="str">
        <f t="shared" si="9"/>
        <v/>
      </c>
      <c r="AP37" s="9" t="str">
        <f t="shared" si="10"/>
        <v>GE1E水2</v>
      </c>
      <c r="AQ37" s="9">
        <f t="shared" si="11"/>
        <v>0.5</v>
      </c>
      <c r="AR37" s="11" t="str">
        <f t="shared" si="12"/>
        <v>片岡水2</v>
      </c>
      <c r="AS37" s="11">
        <f t="shared" si="13"/>
        <v>1</v>
      </c>
      <c r="AT37">
        <v>1</v>
      </c>
      <c r="AU37" s="12">
        <f t="shared" si="14"/>
        <v>22</v>
      </c>
      <c r="AV37" s="13" t="str">
        <f t="shared" si="15"/>
        <v>2401水2</v>
      </c>
      <c r="AW37" s="13">
        <f t="shared" si="16"/>
        <v>0.5</v>
      </c>
      <c r="AX37" s="18" t="str">
        <f t="shared" si="17"/>
        <v>GE1EGE1E水22401</v>
      </c>
      <c r="AY37" s="18">
        <f t="shared" si="18"/>
        <v>11</v>
      </c>
      <c r="AZ37"/>
    </row>
    <row r="38" spans="1:52" x14ac:dyDescent="0.15">
      <c r="A38" s="1">
        <f t="shared" si="0"/>
        <v>1</v>
      </c>
      <c r="B38" s="1" t="str">
        <f t="shared" si="1"/>
        <v>HR</v>
      </c>
      <c r="C38" t="s">
        <v>1651</v>
      </c>
      <c r="D38" s="1" t="str">
        <f>VLOOKUP($C38,クラス一覧!$A:$J,10,FALSE)</f>
        <v>ゲーム</v>
      </c>
      <c r="E38" s="1">
        <f>VLOOKUP($C38,クラス一覧!$A:$J,8,FALSE)</f>
        <v>22</v>
      </c>
      <c r="F38" s="1" t="str">
        <f>VLOOKUP($C38,クラス一覧!$A:$J,9,FALSE)</f>
        <v>高祖</v>
      </c>
      <c r="G38" s="1" t="str">
        <f>VLOOKUP($H38,科目一覧!$A:$G,3,FALSE)</f>
        <v>ゲームCG（2DCG）</v>
      </c>
      <c r="H38" t="s">
        <v>3043</v>
      </c>
      <c r="I38" s="1" t="str">
        <f>VLOOKUP($H38,科目一覧!$A:$G,7,FALSE)</f>
        <v>竹内一</v>
      </c>
      <c r="J38" s="1" t="str">
        <f>VLOOKUP($I38,教員一覧!$A:$D,2,FALSE)</f>
        <v>CG</v>
      </c>
      <c r="K38" s="1" t="str">
        <f>VLOOKUP($I38,教員一覧!$A:$D,3,FALSE)</f>
        <v>　</v>
      </c>
      <c r="L38" s="1" t="str">
        <f>VLOOKUP($I38,教員一覧!$A:$D,4,FALSE)</f>
        <v>専任</v>
      </c>
      <c r="M38" t="s">
        <v>1651</v>
      </c>
      <c r="N38" t="s">
        <v>3014</v>
      </c>
      <c r="O38" t="s">
        <v>57</v>
      </c>
      <c r="P38" t="s">
        <v>15</v>
      </c>
      <c r="Q38">
        <v>3</v>
      </c>
      <c r="R38">
        <v>3302</v>
      </c>
      <c r="S38" s="1" t="str">
        <f>VLOOKUP($R38,教室一覧!$A:$B,2,FALSE)</f>
        <v>ノート対応</v>
      </c>
      <c r="T38" s="1">
        <f>VLOOKUP($R38,教室一覧!$A:$C,3,FALSE)</f>
        <v>36</v>
      </c>
      <c r="U38" s="1" t="str">
        <f>VLOOKUP($R38,教室一覧!$A:$D,4,FALSE)</f>
        <v>3号館</v>
      </c>
      <c r="V38" s="1" t="str">
        <f>VLOOKUP($R38,教室一覧!$A:$E,5,FALSE)</f>
        <v>3F</v>
      </c>
      <c r="W38"/>
      <c r="X38"/>
      <c r="Y38" s="1" t="str">
        <f>VLOOKUP($O38,教員一覧!$A:$D,2,FALSE)</f>
        <v>ゲーム</v>
      </c>
      <c r="Z38" s="1" t="str">
        <f>VLOOKUP($O38,教員一覧!$A:$D,3,FALSE)</f>
        <v>企画</v>
      </c>
      <c r="AA38" s="1" t="str">
        <f>VLOOKUP($O38,教員一覧!$A:$D,4,FALSE)</f>
        <v>非常勤</v>
      </c>
      <c r="AB38" s="1" t="str">
        <f t="shared" si="2"/>
        <v/>
      </c>
      <c r="AC38" s="14" t="s">
        <v>1651</v>
      </c>
      <c r="AD38" s="14" t="s">
        <v>164</v>
      </c>
      <c r="AE38" s="14" t="s">
        <v>57</v>
      </c>
      <c r="AF38" s="14" t="s">
        <v>15</v>
      </c>
      <c r="AG38" s="14">
        <v>3</v>
      </c>
      <c r="AH38" s="14">
        <v>3302</v>
      </c>
      <c r="AI38" s="15" t="str">
        <f t="shared" si="3"/>
        <v/>
      </c>
      <c r="AJ38" s="15" t="str">
        <f t="shared" si="4"/>
        <v/>
      </c>
      <c r="AK38" s="15" t="str">
        <f t="shared" si="5"/>
        <v/>
      </c>
      <c r="AL38" s="15" t="str">
        <f t="shared" si="6"/>
        <v/>
      </c>
      <c r="AM38" s="15" t="str">
        <f t="shared" si="7"/>
        <v/>
      </c>
      <c r="AN38" s="15" t="str">
        <f t="shared" si="8"/>
        <v/>
      </c>
      <c r="AO38" s="15" t="str">
        <f t="shared" si="9"/>
        <v/>
      </c>
      <c r="AP38" s="9" t="str">
        <f t="shared" si="10"/>
        <v>GE1E木3</v>
      </c>
      <c r="AQ38" s="9">
        <f t="shared" si="11"/>
        <v>0.5</v>
      </c>
      <c r="AR38" s="11" t="str">
        <f t="shared" si="12"/>
        <v>岡本武木3</v>
      </c>
      <c r="AS38" s="11">
        <f t="shared" si="13"/>
        <v>0.5</v>
      </c>
      <c r="AT38">
        <v>1</v>
      </c>
      <c r="AU38" s="12">
        <f t="shared" si="14"/>
        <v>22</v>
      </c>
      <c r="AV38" s="13" t="str">
        <f t="shared" si="15"/>
        <v>3302木3</v>
      </c>
      <c r="AW38" s="13">
        <f t="shared" si="16"/>
        <v>0.25</v>
      </c>
      <c r="AX38" s="18" t="str">
        <f t="shared" si="17"/>
        <v>GE1EGE1E木33302</v>
      </c>
      <c r="AY38" s="18">
        <f t="shared" si="18"/>
        <v>11</v>
      </c>
      <c r="AZ38"/>
    </row>
    <row r="39" spans="1:52" x14ac:dyDescent="0.15">
      <c r="A39" s="1">
        <f t="shared" si="0"/>
        <v>1</v>
      </c>
      <c r="B39" s="1" t="str">
        <f t="shared" si="1"/>
        <v>HR</v>
      </c>
      <c r="C39" t="s">
        <v>1651</v>
      </c>
      <c r="D39" s="1" t="str">
        <f>VLOOKUP($C39,クラス一覧!$A:$J,10,FALSE)</f>
        <v>ゲーム</v>
      </c>
      <c r="E39" s="1">
        <f>VLOOKUP($C39,クラス一覧!$A:$J,8,FALSE)</f>
        <v>22</v>
      </c>
      <c r="F39" s="1" t="str">
        <f>VLOOKUP($C39,クラス一覧!$A:$J,9,FALSE)</f>
        <v>高祖</v>
      </c>
      <c r="G39" s="1" t="str">
        <f>VLOOKUP($H39,科目一覧!$A:$G,3,FALSE)</f>
        <v>ゲームプロ（実践）</v>
      </c>
      <c r="H39" t="s">
        <v>3044</v>
      </c>
      <c r="I39" s="1" t="str">
        <f>VLOOKUP($H39,科目一覧!$A:$G,7,FALSE)</f>
        <v>奥元</v>
      </c>
      <c r="J39" s="1" t="str">
        <f>VLOOKUP($I39,教員一覧!$A:$D,2,FALSE)</f>
        <v>ゲーム</v>
      </c>
      <c r="K39" s="1" t="str">
        <f>VLOOKUP($I39,教員一覧!$A:$D,3,FALSE)</f>
        <v>プログラム</v>
      </c>
      <c r="L39" s="1" t="str">
        <f>VLOOKUP($I39,教員一覧!$A:$D,4,FALSE)</f>
        <v>専任</v>
      </c>
      <c r="M39" t="s">
        <v>1651</v>
      </c>
      <c r="N39" t="s">
        <v>3014</v>
      </c>
      <c r="O39" t="s">
        <v>88</v>
      </c>
      <c r="P39" t="s">
        <v>15</v>
      </c>
      <c r="Q39">
        <v>4</v>
      </c>
      <c r="R39">
        <v>3302</v>
      </c>
      <c r="S39" s="1" t="str">
        <f>VLOOKUP($R39,教室一覧!$A:$B,2,FALSE)</f>
        <v>ノート対応</v>
      </c>
      <c r="T39" s="1">
        <f>VLOOKUP($R39,教室一覧!$A:$C,3,FALSE)</f>
        <v>36</v>
      </c>
      <c r="U39" s="1" t="str">
        <f>VLOOKUP($R39,教室一覧!$A:$D,4,FALSE)</f>
        <v>3号館</v>
      </c>
      <c r="V39" s="1" t="str">
        <f>VLOOKUP($R39,教室一覧!$A:$E,5,FALSE)</f>
        <v>3F</v>
      </c>
      <c r="W39"/>
      <c r="X39"/>
      <c r="Y39" s="1" t="str">
        <f>VLOOKUP($O39,教員一覧!$A:$D,2,FALSE)</f>
        <v>ゲーム</v>
      </c>
      <c r="Z39" s="1" t="str">
        <f>VLOOKUP($O39,教員一覧!$A:$D,3,FALSE)</f>
        <v>プログラム</v>
      </c>
      <c r="AA39" s="1" t="str">
        <f>VLOOKUP($O39,教員一覧!$A:$D,4,FALSE)</f>
        <v>専任</v>
      </c>
      <c r="AB39" s="1" t="str">
        <f t="shared" si="2"/>
        <v/>
      </c>
      <c r="AC39" s="14" t="s">
        <v>1651</v>
      </c>
      <c r="AD39" s="14" t="s">
        <v>164</v>
      </c>
      <c r="AE39" s="14" t="s">
        <v>88</v>
      </c>
      <c r="AF39" s="14" t="s">
        <v>15</v>
      </c>
      <c r="AG39" s="14">
        <v>4</v>
      </c>
      <c r="AH39" s="14">
        <v>3302</v>
      </c>
      <c r="AI39" s="15" t="str">
        <f t="shared" si="3"/>
        <v/>
      </c>
      <c r="AJ39" s="15" t="str">
        <f t="shared" si="4"/>
        <v/>
      </c>
      <c r="AK39" s="15" t="str">
        <f t="shared" si="5"/>
        <v/>
      </c>
      <c r="AL39" s="15" t="str">
        <f t="shared" si="6"/>
        <v/>
      </c>
      <c r="AM39" s="15" t="str">
        <f t="shared" si="7"/>
        <v/>
      </c>
      <c r="AN39" s="15" t="str">
        <f t="shared" si="8"/>
        <v/>
      </c>
      <c r="AO39" s="15" t="str">
        <f t="shared" si="9"/>
        <v/>
      </c>
      <c r="AP39" s="9" t="str">
        <f t="shared" si="10"/>
        <v>GE1E木4</v>
      </c>
      <c r="AQ39" s="9">
        <f t="shared" si="11"/>
        <v>0.5</v>
      </c>
      <c r="AR39" s="11" t="str">
        <f t="shared" si="12"/>
        <v>徳田木4</v>
      </c>
      <c r="AS39" s="11">
        <f t="shared" si="13"/>
        <v>1</v>
      </c>
      <c r="AT39">
        <v>1</v>
      </c>
      <c r="AU39" s="12">
        <f t="shared" si="14"/>
        <v>22</v>
      </c>
      <c r="AV39" s="13" t="str">
        <f t="shared" si="15"/>
        <v>3302木4</v>
      </c>
      <c r="AW39" s="13">
        <f t="shared" si="16"/>
        <v>0.5</v>
      </c>
      <c r="AX39" s="18" t="str">
        <f t="shared" si="17"/>
        <v>GE1EGE1E木43302</v>
      </c>
      <c r="AY39" s="18">
        <f t="shared" si="18"/>
        <v>11</v>
      </c>
      <c r="AZ39"/>
    </row>
    <row r="40" spans="1:52" x14ac:dyDescent="0.15">
      <c r="A40" s="1">
        <f t="shared" si="0"/>
        <v>1</v>
      </c>
      <c r="B40" s="1" t="str">
        <f t="shared" si="1"/>
        <v>HR</v>
      </c>
      <c r="C40" t="s">
        <v>1651</v>
      </c>
      <c r="D40" s="1" t="str">
        <f>VLOOKUP($C40,クラス一覧!$A:$J,10,FALSE)</f>
        <v>ゲーム</v>
      </c>
      <c r="E40" s="1">
        <f>VLOOKUP($C40,クラス一覧!$A:$J,8,FALSE)</f>
        <v>22</v>
      </c>
      <c r="F40" s="1" t="str">
        <f>VLOOKUP($C40,クラス一覧!$A:$J,9,FALSE)</f>
        <v>高祖</v>
      </c>
      <c r="G40" s="1" t="str">
        <f>VLOOKUP($H40,科目一覧!$A:$G,3,FALSE)</f>
        <v>ゲームCG（3DCG）</v>
      </c>
      <c r="H40" t="s">
        <v>3042</v>
      </c>
      <c r="I40" s="1" t="str">
        <f>VLOOKUP($H40,科目一覧!$A:$G,7,FALSE)</f>
        <v>福島</v>
      </c>
      <c r="J40" s="1" t="str">
        <f>VLOOKUP($I40,教員一覧!$A:$D,2,FALSE)</f>
        <v>CG</v>
      </c>
      <c r="K40" s="1" t="str">
        <f>VLOOKUP($I40,教員一覧!$A:$D,3,FALSE)</f>
        <v>　</v>
      </c>
      <c r="L40" s="1" t="str">
        <f>VLOOKUP($I40,教員一覧!$A:$D,4,FALSE)</f>
        <v>専任</v>
      </c>
      <c r="M40" t="s">
        <v>1651</v>
      </c>
      <c r="N40" t="s">
        <v>3014</v>
      </c>
      <c r="O40" t="s">
        <v>69</v>
      </c>
      <c r="P40" t="s">
        <v>17</v>
      </c>
      <c r="Q40">
        <v>1</v>
      </c>
      <c r="R40">
        <v>2401</v>
      </c>
      <c r="S40" s="1" t="str">
        <f>VLOOKUP($R40,教室一覧!$A:$B,2,FALSE)</f>
        <v>実習室</v>
      </c>
      <c r="T40" s="1">
        <f>VLOOKUP($R40,教室一覧!$A:$C,3,FALSE)</f>
        <v>36</v>
      </c>
      <c r="U40" s="1" t="str">
        <f>VLOOKUP($R40,教室一覧!$A:$D,4,FALSE)</f>
        <v>2号館</v>
      </c>
      <c r="V40" s="1" t="str">
        <f>VLOOKUP($R40,教室一覧!$A:$E,5,FALSE)</f>
        <v>4F</v>
      </c>
      <c r="W40"/>
      <c r="X40"/>
      <c r="Y40" s="1" t="str">
        <f>VLOOKUP($O40,教員一覧!$A:$D,2,FALSE)</f>
        <v>CG</v>
      </c>
      <c r="Z40" s="1" t="str">
        <f>VLOOKUP($O40,教員一覧!$A:$D,3,FALSE)</f>
        <v>　</v>
      </c>
      <c r="AA40" s="1" t="str">
        <f>VLOOKUP($O40,教員一覧!$A:$D,4,FALSE)</f>
        <v>非常勤</v>
      </c>
      <c r="AB40" s="1" t="str">
        <f t="shared" si="2"/>
        <v/>
      </c>
      <c r="AC40" s="14" t="s">
        <v>1651</v>
      </c>
      <c r="AD40" s="14" t="s">
        <v>164</v>
      </c>
      <c r="AE40" s="14" t="s">
        <v>69</v>
      </c>
      <c r="AF40" s="14" t="s">
        <v>17</v>
      </c>
      <c r="AG40" s="14">
        <v>1</v>
      </c>
      <c r="AH40" s="14">
        <v>2401</v>
      </c>
      <c r="AI40" s="15" t="str">
        <f t="shared" si="3"/>
        <v/>
      </c>
      <c r="AJ40" s="15" t="str">
        <f t="shared" si="4"/>
        <v/>
      </c>
      <c r="AK40" s="15" t="str">
        <f t="shared" si="5"/>
        <v/>
      </c>
      <c r="AL40" s="15" t="str">
        <f t="shared" si="6"/>
        <v/>
      </c>
      <c r="AM40" s="15" t="str">
        <f t="shared" si="7"/>
        <v/>
      </c>
      <c r="AN40" s="15" t="str">
        <f t="shared" si="8"/>
        <v/>
      </c>
      <c r="AO40" s="15" t="str">
        <f t="shared" si="9"/>
        <v/>
      </c>
      <c r="AP40" s="9" t="str">
        <f t="shared" si="10"/>
        <v>GE1E金1</v>
      </c>
      <c r="AQ40" s="9">
        <f t="shared" si="11"/>
        <v>0.5</v>
      </c>
      <c r="AR40" s="11" t="str">
        <f t="shared" si="12"/>
        <v>片岡金1</v>
      </c>
      <c r="AS40" s="11">
        <f t="shared" si="13"/>
        <v>1</v>
      </c>
      <c r="AT40">
        <v>1</v>
      </c>
      <c r="AU40" s="12">
        <f t="shared" si="14"/>
        <v>22</v>
      </c>
      <c r="AV40" s="13" t="str">
        <f t="shared" si="15"/>
        <v>2401金1</v>
      </c>
      <c r="AW40" s="13">
        <f t="shared" si="16"/>
        <v>0.5</v>
      </c>
      <c r="AX40" s="18" t="str">
        <f t="shared" si="17"/>
        <v>GE1EGE1E金12401</v>
      </c>
      <c r="AY40" s="18">
        <f t="shared" si="18"/>
        <v>11</v>
      </c>
      <c r="AZ40"/>
    </row>
    <row r="41" spans="1:52" x14ac:dyDescent="0.15">
      <c r="A41" s="1">
        <f t="shared" si="0"/>
        <v>1</v>
      </c>
      <c r="B41" s="1" t="str">
        <f t="shared" si="1"/>
        <v>HR</v>
      </c>
      <c r="C41" t="s">
        <v>1651</v>
      </c>
      <c r="D41" s="1" t="str">
        <f>VLOOKUP($C41,クラス一覧!$A:$J,10,FALSE)</f>
        <v>ゲーム</v>
      </c>
      <c r="E41" s="1">
        <f>VLOOKUP($C41,クラス一覧!$A:$J,8,FALSE)</f>
        <v>22</v>
      </c>
      <c r="F41" s="1" t="str">
        <f>VLOOKUP($C41,クラス一覧!$A:$J,9,FALSE)</f>
        <v>高祖</v>
      </c>
      <c r="G41" s="1" t="str">
        <f>VLOOKUP($H41,科目一覧!$A:$G,3,FALSE)</f>
        <v>ゲームCG（3DCG）</v>
      </c>
      <c r="H41" t="s">
        <v>3042</v>
      </c>
      <c r="I41" s="1" t="str">
        <f>VLOOKUP($H41,科目一覧!$A:$G,7,FALSE)</f>
        <v>福島</v>
      </c>
      <c r="J41" s="1" t="str">
        <f>VLOOKUP($I41,教員一覧!$A:$D,2,FALSE)</f>
        <v>CG</v>
      </c>
      <c r="K41" s="1" t="str">
        <f>VLOOKUP($I41,教員一覧!$A:$D,3,FALSE)</f>
        <v>　</v>
      </c>
      <c r="L41" s="1" t="str">
        <f>VLOOKUP($I41,教員一覧!$A:$D,4,FALSE)</f>
        <v>専任</v>
      </c>
      <c r="M41" t="s">
        <v>1651</v>
      </c>
      <c r="N41" t="s">
        <v>3014</v>
      </c>
      <c r="O41" t="s">
        <v>69</v>
      </c>
      <c r="P41" t="s">
        <v>17</v>
      </c>
      <c r="Q41">
        <v>2</v>
      </c>
      <c r="R41">
        <v>2401</v>
      </c>
      <c r="S41" s="1" t="str">
        <f>VLOOKUP($R41,教室一覧!$A:$B,2,FALSE)</f>
        <v>実習室</v>
      </c>
      <c r="T41" s="1">
        <f>VLOOKUP($R41,教室一覧!$A:$C,3,FALSE)</f>
        <v>36</v>
      </c>
      <c r="U41" s="1" t="str">
        <f>VLOOKUP($R41,教室一覧!$A:$D,4,FALSE)</f>
        <v>2号館</v>
      </c>
      <c r="V41" s="1" t="str">
        <f>VLOOKUP($R41,教室一覧!$A:$E,5,FALSE)</f>
        <v>4F</v>
      </c>
      <c r="W41"/>
      <c r="X41"/>
      <c r="Y41" s="1" t="str">
        <f>VLOOKUP($O41,教員一覧!$A:$D,2,FALSE)</f>
        <v>CG</v>
      </c>
      <c r="Z41" s="1" t="str">
        <f>VLOOKUP($O41,教員一覧!$A:$D,3,FALSE)</f>
        <v>　</v>
      </c>
      <c r="AA41" s="1" t="str">
        <f>VLOOKUP($O41,教員一覧!$A:$D,4,FALSE)</f>
        <v>非常勤</v>
      </c>
      <c r="AB41" s="1" t="str">
        <f t="shared" si="2"/>
        <v/>
      </c>
      <c r="AC41" s="14" t="s">
        <v>1651</v>
      </c>
      <c r="AD41" s="14" t="s">
        <v>164</v>
      </c>
      <c r="AE41" s="14" t="s">
        <v>69</v>
      </c>
      <c r="AF41" s="14" t="s">
        <v>17</v>
      </c>
      <c r="AG41" s="14">
        <v>2</v>
      </c>
      <c r="AH41" s="14">
        <v>2401</v>
      </c>
      <c r="AI41" s="15" t="str">
        <f t="shared" si="3"/>
        <v/>
      </c>
      <c r="AJ41" s="15" t="str">
        <f t="shared" si="4"/>
        <v/>
      </c>
      <c r="AK41" s="15" t="str">
        <f t="shared" si="5"/>
        <v/>
      </c>
      <c r="AL41" s="15" t="str">
        <f t="shared" si="6"/>
        <v/>
      </c>
      <c r="AM41" s="15" t="str">
        <f t="shared" si="7"/>
        <v/>
      </c>
      <c r="AN41" s="15" t="str">
        <f t="shared" si="8"/>
        <v/>
      </c>
      <c r="AO41" s="15" t="str">
        <f t="shared" si="9"/>
        <v/>
      </c>
      <c r="AP41" s="9" t="str">
        <f t="shared" si="10"/>
        <v>GE1E金2</v>
      </c>
      <c r="AQ41" s="9">
        <f t="shared" si="11"/>
        <v>0.5</v>
      </c>
      <c r="AR41" s="11" t="str">
        <f t="shared" si="12"/>
        <v>片岡金2</v>
      </c>
      <c r="AS41" s="11">
        <f t="shared" si="13"/>
        <v>1</v>
      </c>
      <c r="AT41">
        <v>1</v>
      </c>
      <c r="AU41" s="12">
        <f t="shared" si="14"/>
        <v>22</v>
      </c>
      <c r="AV41" s="13" t="str">
        <f t="shared" si="15"/>
        <v>2401金2</v>
      </c>
      <c r="AW41" s="13">
        <f t="shared" si="16"/>
        <v>0.5</v>
      </c>
      <c r="AX41" s="18" t="str">
        <f t="shared" si="17"/>
        <v>GE1EGE1E金22401</v>
      </c>
      <c r="AY41" s="18">
        <f t="shared" si="18"/>
        <v>11</v>
      </c>
      <c r="AZ41"/>
    </row>
    <row r="42" spans="1:52" x14ac:dyDescent="0.15">
      <c r="A42" s="1">
        <f t="shared" si="0"/>
        <v>1</v>
      </c>
      <c r="B42" s="1" t="str">
        <f t="shared" si="1"/>
        <v>HR</v>
      </c>
      <c r="C42" t="s">
        <v>3596</v>
      </c>
      <c r="D42" s="1" t="str">
        <f>VLOOKUP($C42,クラス一覧!$A:$J,10,FALSE)</f>
        <v>CG</v>
      </c>
      <c r="E42" s="1">
        <f>VLOOKUP($C42,クラス一覧!$A:$J,8,FALSE)</f>
        <v>26</v>
      </c>
      <c r="F42" s="1" t="str">
        <f>VLOOKUP($C42,クラス一覧!$A:$J,9,FALSE)</f>
        <v>山本昇</v>
      </c>
      <c r="G42" s="1" t="str">
        <f>VLOOKUP($H42,科目一覧!$A:$G,3,FALSE)</f>
        <v>ゲームCG（2DCG）</v>
      </c>
      <c r="H42" t="s">
        <v>1638</v>
      </c>
      <c r="I42" s="1" t="str">
        <f>VLOOKUP($H42,科目一覧!$A:$G,7,FALSE)</f>
        <v>山本昇</v>
      </c>
      <c r="J42" s="1" t="str">
        <f>VLOOKUP($I42,教員一覧!$A:$D,2,FALSE)</f>
        <v>CG</v>
      </c>
      <c r="K42" s="1" t="str">
        <f>VLOOKUP($I42,教員一覧!$A:$D,3,FALSE)</f>
        <v>　</v>
      </c>
      <c r="L42" s="1" t="str">
        <f>VLOOKUP($I42,教員一覧!$A:$D,4,FALSE)</f>
        <v>専任</v>
      </c>
      <c r="M42" t="s">
        <v>3596</v>
      </c>
      <c r="N42" t="s">
        <v>3014</v>
      </c>
      <c r="O42" t="s">
        <v>64</v>
      </c>
      <c r="P42" t="s">
        <v>9</v>
      </c>
      <c r="Q42">
        <v>1</v>
      </c>
      <c r="R42">
        <v>2502</v>
      </c>
      <c r="S42" s="1" t="str">
        <f>VLOOKUP($R42,教室一覧!$A:$B,2,FALSE)</f>
        <v>実習室</v>
      </c>
      <c r="T42" s="1">
        <f>VLOOKUP($R42,教室一覧!$A:$C,3,FALSE)</f>
        <v>36</v>
      </c>
      <c r="U42" s="1" t="str">
        <f>VLOOKUP($R42,教室一覧!$A:$D,4,FALSE)</f>
        <v>2号館</v>
      </c>
      <c r="V42" s="1" t="str">
        <f>VLOOKUP($R42,教室一覧!$A:$E,5,FALSE)</f>
        <v>5F</v>
      </c>
      <c r="W42"/>
      <c r="X42"/>
      <c r="Y42" s="1" t="str">
        <f>VLOOKUP($O42,教員一覧!$A:$D,2,FALSE)</f>
        <v>CG</v>
      </c>
      <c r="Z42" s="1" t="str">
        <f>VLOOKUP($O42,教員一覧!$A:$D,3,FALSE)</f>
        <v>　</v>
      </c>
      <c r="AA42" s="1" t="str">
        <f>VLOOKUP($O42,教員一覧!$A:$D,4,FALSE)</f>
        <v>非常勤</v>
      </c>
      <c r="AB42" s="1" t="str">
        <f t="shared" si="2"/>
        <v/>
      </c>
      <c r="AC42" s="14" t="s">
        <v>3596</v>
      </c>
      <c r="AD42" s="14" t="s">
        <v>164</v>
      </c>
      <c r="AE42" s="14" t="s">
        <v>64</v>
      </c>
      <c r="AF42" s="14" t="s">
        <v>9</v>
      </c>
      <c r="AG42" s="14">
        <v>1</v>
      </c>
      <c r="AH42" s="14">
        <v>2502</v>
      </c>
      <c r="AI42" s="15" t="str">
        <f t="shared" si="3"/>
        <v/>
      </c>
      <c r="AJ42" s="15" t="str">
        <f t="shared" si="4"/>
        <v/>
      </c>
      <c r="AK42" s="15" t="str">
        <f t="shared" si="5"/>
        <v/>
      </c>
      <c r="AL42" s="15" t="str">
        <f t="shared" si="6"/>
        <v/>
      </c>
      <c r="AM42" s="15" t="str">
        <f t="shared" si="7"/>
        <v/>
      </c>
      <c r="AN42" s="15" t="str">
        <f t="shared" si="8"/>
        <v/>
      </c>
      <c r="AO42" s="15" t="str">
        <f t="shared" si="9"/>
        <v/>
      </c>
      <c r="AP42" s="9" t="str">
        <f t="shared" si="10"/>
        <v>CG1A月1</v>
      </c>
      <c r="AQ42" s="9">
        <f t="shared" si="11"/>
        <v>0.5</v>
      </c>
      <c r="AR42" s="11" t="str">
        <f t="shared" si="12"/>
        <v>西岡月1</v>
      </c>
      <c r="AS42" s="11">
        <f t="shared" si="13"/>
        <v>1</v>
      </c>
      <c r="AT42">
        <v>1</v>
      </c>
      <c r="AU42" s="12">
        <f t="shared" si="14"/>
        <v>26</v>
      </c>
      <c r="AV42" s="13" t="str">
        <f t="shared" si="15"/>
        <v>2502月1</v>
      </c>
      <c r="AW42" s="13">
        <f t="shared" si="16"/>
        <v>0.5</v>
      </c>
      <c r="AX42" s="18" t="str">
        <f t="shared" si="17"/>
        <v>CG1ACG1A月12502</v>
      </c>
      <c r="AY42" s="18">
        <f t="shared" si="18"/>
        <v>13</v>
      </c>
      <c r="AZ42"/>
    </row>
    <row r="43" spans="1:52" x14ac:dyDescent="0.15">
      <c r="A43" s="1">
        <f t="shared" si="0"/>
        <v>1</v>
      </c>
      <c r="B43" s="1" t="str">
        <f t="shared" si="1"/>
        <v>HR</v>
      </c>
      <c r="C43" t="s">
        <v>3596</v>
      </c>
      <c r="D43" s="1" t="str">
        <f>VLOOKUP($C43,クラス一覧!$A:$J,10,FALSE)</f>
        <v>CG</v>
      </c>
      <c r="E43" s="1">
        <f>VLOOKUP($C43,クラス一覧!$A:$J,8,FALSE)</f>
        <v>26</v>
      </c>
      <c r="F43" s="1" t="str">
        <f>VLOOKUP($C43,クラス一覧!$A:$J,9,FALSE)</f>
        <v>山本昇</v>
      </c>
      <c r="G43" s="1" t="str">
        <f>VLOOKUP($H43,科目一覧!$A:$G,3,FALSE)</f>
        <v>ゲームCG（アートワーク）</v>
      </c>
      <c r="H43" t="s">
        <v>1639</v>
      </c>
      <c r="I43" s="1" t="str">
        <f>VLOOKUP($H43,科目一覧!$A:$G,7,FALSE)</f>
        <v>徳山</v>
      </c>
      <c r="J43" s="1" t="str">
        <f>VLOOKUP($I43,教員一覧!$A:$D,2,FALSE)</f>
        <v>CG</v>
      </c>
      <c r="K43" s="1" t="str">
        <f>VLOOKUP($I43,教員一覧!$A:$D,3,FALSE)</f>
        <v>　</v>
      </c>
      <c r="L43" s="1" t="str">
        <f>VLOOKUP($I43,教員一覧!$A:$D,4,FALSE)</f>
        <v>専任</v>
      </c>
      <c r="M43" t="s">
        <v>3596</v>
      </c>
      <c r="N43" t="s">
        <v>3014</v>
      </c>
      <c r="O43" t="s">
        <v>64</v>
      </c>
      <c r="P43" t="s">
        <v>9</v>
      </c>
      <c r="Q43">
        <v>2</v>
      </c>
      <c r="R43">
        <v>2502</v>
      </c>
      <c r="S43" s="1" t="str">
        <f>VLOOKUP($R43,教室一覧!$A:$B,2,FALSE)</f>
        <v>実習室</v>
      </c>
      <c r="T43" s="1">
        <f>VLOOKUP($R43,教室一覧!$A:$C,3,FALSE)</f>
        <v>36</v>
      </c>
      <c r="U43" s="1" t="str">
        <f>VLOOKUP($R43,教室一覧!$A:$D,4,FALSE)</f>
        <v>2号館</v>
      </c>
      <c r="V43" s="1" t="str">
        <f>VLOOKUP($R43,教室一覧!$A:$E,5,FALSE)</f>
        <v>5F</v>
      </c>
      <c r="W43"/>
      <c r="X43"/>
      <c r="Y43" s="1" t="str">
        <f>VLOOKUP($O43,教員一覧!$A:$D,2,FALSE)</f>
        <v>CG</v>
      </c>
      <c r="Z43" s="1" t="str">
        <f>VLOOKUP($O43,教員一覧!$A:$D,3,FALSE)</f>
        <v>　</v>
      </c>
      <c r="AA43" s="1" t="str">
        <f>VLOOKUP($O43,教員一覧!$A:$D,4,FALSE)</f>
        <v>非常勤</v>
      </c>
      <c r="AB43" s="1" t="str">
        <f t="shared" si="2"/>
        <v/>
      </c>
      <c r="AC43" s="14" t="s">
        <v>3596</v>
      </c>
      <c r="AD43" s="14" t="s">
        <v>164</v>
      </c>
      <c r="AE43" s="14" t="s">
        <v>64</v>
      </c>
      <c r="AF43" s="14" t="s">
        <v>9</v>
      </c>
      <c r="AG43" s="14">
        <v>2</v>
      </c>
      <c r="AH43" s="14">
        <v>2502</v>
      </c>
      <c r="AI43" s="15" t="str">
        <f t="shared" si="3"/>
        <v/>
      </c>
      <c r="AJ43" s="15" t="str">
        <f t="shared" si="4"/>
        <v/>
      </c>
      <c r="AK43" s="15" t="str">
        <f t="shared" si="5"/>
        <v/>
      </c>
      <c r="AL43" s="15" t="str">
        <f t="shared" si="6"/>
        <v/>
      </c>
      <c r="AM43" s="15" t="str">
        <f t="shared" si="7"/>
        <v/>
      </c>
      <c r="AN43" s="15" t="str">
        <f t="shared" si="8"/>
        <v/>
      </c>
      <c r="AO43" s="15" t="str">
        <f t="shared" si="9"/>
        <v/>
      </c>
      <c r="AP43" s="9" t="str">
        <f t="shared" si="10"/>
        <v>CG1A月2</v>
      </c>
      <c r="AQ43" s="9">
        <f t="shared" si="11"/>
        <v>0.5</v>
      </c>
      <c r="AR43" s="11" t="str">
        <f t="shared" si="12"/>
        <v>西岡月2</v>
      </c>
      <c r="AS43" s="11">
        <f t="shared" si="13"/>
        <v>1</v>
      </c>
      <c r="AT43">
        <v>1</v>
      </c>
      <c r="AU43" s="12">
        <f t="shared" si="14"/>
        <v>26</v>
      </c>
      <c r="AV43" s="13" t="str">
        <f t="shared" si="15"/>
        <v>2502月2</v>
      </c>
      <c r="AW43" s="13">
        <f t="shared" si="16"/>
        <v>0.5</v>
      </c>
      <c r="AX43" s="18" t="str">
        <f t="shared" si="17"/>
        <v>CG1ACG1A月22502</v>
      </c>
      <c r="AY43" s="18">
        <f t="shared" si="18"/>
        <v>13</v>
      </c>
      <c r="AZ43"/>
    </row>
    <row r="44" spans="1:52" x14ac:dyDescent="0.15">
      <c r="A44" s="1">
        <f t="shared" si="0"/>
        <v>1</v>
      </c>
      <c r="B44" s="1" t="str">
        <f t="shared" si="1"/>
        <v>HR</v>
      </c>
      <c r="C44" t="s">
        <v>3596</v>
      </c>
      <c r="D44" s="1" t="str">
        <f>VLOOKUP($C44,クラス一覧!$A:$J,10,FALSE)</f>
        <v>CG</v>
      </c>
      <c r="E44" s="1">
        <f>VLOOKUP($C44,クラス一覧!$A:$J,8,FALSE)</f>
        <v>26</v>
      </c>
      <c r="F44" s="1" t="str">
        <f>VLOOKUP($C44,クラス一覧!$A:$J,9,FALSE)</f>
        <v>山本昇</v>
      </c>
      <c r="G44" s="1" t="str">
        <f>VLOOKUP($H44,科目一覧!$A:$G,3,FALSE)</f>
        <v>CG</v>
      </c>
      <c r="H44" t="s">
        <v>3041</v>
      </c>
      <c r="I44" s="1" t="str">
        <f>VLOOKUP($H44,科目一覧!$A:$G,7,FALSE)</f>
        <v>西谷</v>
      </c>
      <c r="J44" s="1" t="str">
        <f>VLOOKUP($I44,教員一覧!$A:$D,2,FALSE)</f>
        <v>CG</v>
      </c>
      <c r="K44" s="1" t="str">
        <f>VLOOKUP($I44,教員一覧!$A:$D,3,FALSE)</f>
        <v>　</v>
      </c>
      <c r="L44" s="1" t="str">
        <f>VLOOKUP($I44,教員一覧!$A:$D,4,FALSE)</f>
        <v>専任</v>
      </c>
      <c r="M44" t="s">
        <v>3596</v>
      </c>
      <c r="N44" t="s">
        <v>3014</v>
      </c>
      <c r="O44" t="s">
        <v>91</v>
      </c>
      <c r="P44" t="s">
        <v>12</v>
      </c>
      <c r="Q44">
        <v>1</v>
      </c>
      <c r="R44">
        <v>2503</v>
      </c>
      <c r="S44" s="1" t="str">
        <f>VLOOKUP($R44,教室一覧!$A:$B,2,FALSE)</f>
        <v>普通教室</v>
      </c>
      <c r="T44" s="1">
        <f>VLOOKUP($R44,教室一覧!$A:$C,3,FALSE)</f>
        <v>36</v>
      </c>
      <c r="U44" s="1" t="str">
        <f>VLOOKUP($R44,教室一覧!$A:$D,4,FALSE)</f>
        <v>2号館</v>
      </c>
      <c r="V44" s="1" t="str">
        <f>VLOOKUP($R44,教室一覧!$A:$E,5,FALSE)</f>
        <v>5F</v>
      </c>
      <c r="W44"/>
      <c r="X44"/>
      <c r="Y44" s="1" t="str">
        <f>VLOOKUP($O44,教員一覧!$A:$D,2,FALSE)</f>
        <v>CG</v>
      </c>
      <c r="Z44" s="1" t="str">
        <f>VLOOKUP($O44,教員一覧!$A:$D,3,FALSE)</f>
        <v>　</v>
      </c>
      <c r="AA44" s="1" t="str">
        <f>VLOOKUP($O44,教員一覧!$A:$D,4,FALSE)</f>
        <v>非常勤</v>
      </c>
      <c r="AB44" s="1" t="str">
        <f t="shared" si="2"/>
        <v/>
      </c>
      <c r="AC44" s="14" t="s">
        <v>3596</v>
      </c>
      <c r="AD44" s="14" t="s">
        <v>164</v>
      </c>
      <c r="AE44" s="14" t="s">
        <v>91</v>
      </c>
      <c r="AF44" s="14" t="s">
        <v>12</v>
      </c>
      <c r="AG44" s="14">
        <v>1</v>
      </c>
      <c r="AH44" s="14">
        <v>2503</v>
      </c>
      <c r="AI44" s="15" t="str">
        <f t="shared" si="3"/>
        <v/>
      </c>
      <c r="AJ44" s="15" t="str">
        <f t="shared" si="4"/>
        <v/>
      </c>
      <c r="AK44" s="15" t="str">
        <f t="shared" si="5"/>
        <v/>
      </c>
      <c r="AL44" s="15" t="str">
        <f t="shared" si="6"/>
        <v/>
      </c>
      <c r="AM44" s="15" t="str">
        <f t="shared" si="7"/>
        <v/>
      </c>
      <c r="AN44" s="15" t="str">
        <f t="shared" si="8"/>
        <v/>
      </c>
      <c r="AO44" s="15" t="str">
        <f t="shared" si="9"/>
        <v/>
      </c>
      <c r="AP44" s="9" t="str">
        <f t="shared" si="10"/>
        <v>CG1A火1</v>
      </c>
      <c r="AQ44" s="9">
        <f t="shared" si="11"/>
        <v>0.5</v>
      </c>
      <c r="AR44" s="11" t="str">
        <f t="shared" si="12"/>
        <v>義村火1</v>
      </c>
      <c r="AS44" s="11">
        <f t="shared" si="13"/>
        <v>0.33333333333333331</v>
      </c>
      <c r="AT44">
        <v>1</v>
      </c>
      <c r="AU44" s="12">
        <f t="shared" si="14"/>
        <v>26</v>
      </c>
      <c r="AV44" s="13" t="str">
        <f t="shared" si="15"/>
        <v>2503火1</v>
      </c>
      <c r="AW44" s="13">
        <f t="shared" si="16"/>
        <v>0.5</v>
      </c>
      <c r="AX44" s="18" t="str">
        <f t="shared" si="17"/>
        <v>CG1ACG1A火12503</v>
      </c>
      <c r="AY44" s="18">
        <f t="shared" si="18"/>
        <v>13</v>
      </c>
      <c r="AZ44"/>
    </row>
    <row r="45" spans="1:52" x14ac:dyDescent="0.15">
      <c r="A45" s="1">
        <f t="shared" si="0"/>
        <v>1</v>
      </c>
      <c r="B45" s="1" t="str">
        <f t="shared" si="1"/>
        <v>HR</v>
      </c>
      <c r="C45" t="s">
        <v>3596</v>
      </c>
      <c r="D45" s="1" t="str">
        <f>VLOOKUP($C45,クラス一覧!$A:$J,10,FALSE)</f>
        <v>CG</v>
      </c>
      <c r="E45" s="1">
        <f>VLOOKUP($C45,クラス一覧!$A:$J,8,FALSE)</f>
        <v>26</v>
      </c>
      <c r="F45" s="1" t="str">
        <f>VLOOKUP($C45,クラス一覧!$A:$J,9,FALSE)</f>
        <v>山本昇</v>
      </c>
      <c r="G45" s="1" t="str">
        <f>VLOOKUP($H45,科目一覧!$A:$G,3,FALSE)</f>
        <v>CG</v>
      </c>
      <c r="H45" t="s">
        <v>3041</v>
      </c>
      <c r="I45" s="1" t="str">
        <f>VLOOKUP($H45,科目一覧!$A:$G,7,FALSE)</f>
        <v>西谷</v>
      </c>
      <c r="J45" s="1" t="str">
        <f>VLOOKUP($I45,教員一覧!$A:$D,2,FALSE)</f>
        <v>CG</v>
      </c>
      <c r="K45" s="1" t="str">
        <f>VLOOKUP($I45,教員一覧!$A:$D,3,FALSE)</f>
        <v>　</v>
      </c>
      <c r="L45" s="1" t="str">
        <f>VLOOKUP($I45,教員一覧!$A:$D,4,FALSE)</f>
        <v>専任</v>
      </c>
      <c r="M45" t="s">
        <v>3596</v>
      </c>
      <c r="N45" t="s">
        <v>3014</v>
      </c>
      <c r="O45" t="s">
        <v>91</v>
      </c>
      <c r="P45" t="s">
        <v>12</v>
      </c>
      <c r="Q45">
        <v>2</v>
      </c>
      <c r="R45">
        <v>2503</v>
      </c>
      <c r="S45" s="1" t="str">
        <f>VLOOKUP($R45,教室一覧!$A:$B,2,FALSE)</f>
        <v>普通教室</v>
      </c>
      <c r="T45" s="1">
        <f>VLOOKUP($R45,教室一覧!$A:$C,3,FALSE)</f>
        <v>36</v>
      </c>
      <c r="U45" s="1" t="str">
        <f>VLOOKUP($R45,教室一覧!$A:$D,4,FALSE)</f>
        <v>2号館</v>
      </c>
      <c r="V45" s="1" t="str">
        <f>VLOOKUP($R45,教室一覧!$A:$E,5,FALSE)</f>
        <v>5F</v>
      </c>
      <c r="W45"/>
      <c r="X45"/>
      <c r="Y45" s="1" t="str">
        <f>VLOOKUP($O45,教員一覧!$A:$D,2,FALSE)</f>
        <v>CG</v>
      </c>
      <c r="Z45" s="1" t="str">
        <f>VLOOKUP($O45,教員一覧!$A:$D,3,FALSE)</f>
        <v>　</v>
      </c>
      <c r="AA45" s="1" t="str">
        <f>VLOOKUP($O45,教員一覧!$A:$D,4,FALSE)</f>
        <v>非常勤</v>
      </c>
      <c r="AB45" s="1" t="str">
        <f t="shared" si="2"/>
        <v/>
      </c>
      <c r="AC45" s="14" t="s">
        <v>3596</v>
      </c>
      <c r="AD45" s="14" t="s">
        <v>164</v>
      </c>
      <c r="AE45" s="14" t="s">
        <v>91</v>
      </c>
      <c r="AF45" s="14" t="s">
        <v>12</v>
      </c>
      <c r="AG45" s="14">
        <v>2</v>
      </c>
      <c r="AH45" s="14">
        <v>2503</v>
      </c>
      <c r="AI45" s="15" t="str">
        <f t="shared" si="3"/>
        <v/>
      </c>
      <c r="AJ45" s="15" t="str">
        <f t="shared" si="4"/>
        <v/>
      </c>
      <c r="AK45" s="15" t="str">
        <f t="shared" si="5"/>
        <v/>
      </c>
      <c r="AL45" s="15" t="str">
        <f t="shared" si="6"/>
        <v/>
      </c>
      <c r="AM45" s="15" t="str">
        <f t="shared" si="7"/>
        <v/>
      </c>
      <c r="AN45" s="15" t="str">
        <f t="shared" si="8"/>
        <v/>
      </c>
      <c r="AO45" s="15" t="str">
        <f t="shared" si="9"/>
        <v/>
      </c>
      <c r="AP45" s="9" t="str">
        <f t="shared" si="10"/>
        <v>CG1A火2</v>
      </c>
      <c r="AQ45" s="9">
        <f t="shared" si="11"/>
        <v>0.5</v>
      </c>
      <c r="AR45" s="11" t="str">
        <f t="shared" si="12"/>
        <v>義村火2</v>
      </c>
      <c r="AS45" s="11">
        <f t="shared" si="13"/>
        <v>0.33333333333333331</v>
      </c>
      <c r="AT45">
        <v>1</v>
      </c>
      <c r="AU45" s="12">
        <f t="shared" si="14"/>
        <v>26</v>
      </c>
      <c r="AV45" s="13" t="str">
        <f t="shared" si="15"/>
        <v>2503火2</v>
      </c>
      <c r="AW45" s="13">
        <f t="shared" si="16"/>
        <v>0.5</v>
      </c>
      <c r="AX45" s="18" t="str">
        <f t="shared" si="17"/>
        <v>CG1ACG1A火22503</v>
      </c>
      <c r="AY45" s="18">
        <f t="shared" si="18"/>
        <v>13</v>
      </c>
      <c r="AZ45"/>
    </row>
    <row r="46" spans="1:52" x14ac:dyDescent="0.15">
      <c r="A46" s="1">
        <f t="shared" si="0"/>
        <v>1</v>
      </c>
      <c r="B46" s="1" t="str">
        <f t="shared" si="1"/>
        <v>HR</v>
      </c>
      <c r="C46" t="s">
        <v>3596</v>
      </c>
      <c r="D46" s="1" t="str">
        <f>VLOOKUP($C46,クラス一覧!$A:$J,10,FALSE)</f>
        <v>CG</v>
      </c>
      <c r="E46" s="1">
        <f>VLOOKUP($C46,クラス一覧!$A:$J,8,FALSE)</f>
        <v>26</v>
      </c>
      <c r="F46" s="1" t="str">
        <f>VLOOKUP($C46,クラス一覧!$A:$J,9,FALSE)</f>
        <v>山本昇</v>
      </c>
      <c r="G46" s="1" t="str">
        <f>VLOOKUP($H46,科目一覧!$A:$G,3,FALSE)</f>
        <v>CG</v>
      </c>
      <c r="H46" t="s">
        <v>3041</v>
      </c>
      <c r="I46" s="1" t="str">
        <f>VLOOKUP($H46,科目一覧!$A:$G,7,FALSE)</f>
        <v>西谷</v>
      </c>
      <c r="J46" s="1" t="str">
        <f>VLOOKUP($I46,教員一覧!$A:$D,2,FALSE)</f>
        <v>CG</v>
      </c>
      <c r="K46" s="1" t="str">
        <f>VLOOKUP($I46,教員一覧!$A:$D,3,FALSE)</f>
        <v>　</v>
      </c>
      <c r="L46" s="1" t="str">
        <f>VLOOKUP($I46,教員一覧!$A:$D,4,FALSE)</f>
        <v>専任</v>
      </c>
      <c r="M46" t="s">
        <v>3596</v>
      </c>
      <c r="N46" t="s">
        <v>3014</v>
      </c>
      <c r="O46" t="s">
        <v>91</v>
      </c>
      <c r="P46" t="s">
        <v>12</v>
      </c>
      <c r="Q46">
        <v>3</v>
      </c>
      <c r="R46">
        <v>2503</v>
      </c>
      <c r="S46" s="1" t="str">
        <f>VLOOKUP($R46,教室一覧!$A:$B,2,FALSE)</f>
        <v>普通教室</v>
      </c>
      <c r="T46" s="1">
        <f>VLOOKUP($R46,教室一覧!$A:$C,3,FALSE)</f>
        <v>36</v>
      </c>
      <c r="U46" s="1" t="str">
        <f>VLOOKUP($R46,教室一覧!$A:$D,4,FALSE)</f>
        <v>2号館</v>
      </c>
      <c r="V46" s="1" t="str">
        <f>VLOOKUP($R46,教室一覧!$A:$E,5,FALSE)</f>
        <v>5F</v>
      </c>
      <c r="W46"/>
      <c r="X46"/>
      <c r="Y46" s="1" t="str">
        <f>VLOOKUP($O46,教員一覧!$A:$D,2,FALSE)</f>
        <v>CG</v>
      </c>
      <c r="Z46" s="1" t="str">
        <f>VLOOKUP($O46,教員一覧!$A:$D,3,FALSE)</f>
        <v>　</v>
      </c>
      <c r="AA46" s="1" t="str">
        <f>VLOOKUP($O46,教員一覧!$A:$D,4,FALSE)</f>
        <v>非常勤</v>
      </c>
      <c r="AB46" s="1" t="str">
        <f t="shared" si="2"/>
        <v/>
      </c>
      <c r="AC46" s="14" t="s">
        <v>3596</v>
      </c>
      <c r="AD46" s="14" t="s">
        <v>164</v>
      </c>
      <c r="AE46" s="14" t="s">
        <v>91</v>
      </c>
      <c r="AF46" s="14" t="s">
        <v>12</v>
      </c>
      <c r="AG46" s="14">
        <v>3</v>
      </c>
      <c r="AH46" s="14">
        <v>2503</v>
      </c>
      <c r="AI46" s="15" t="str">
        <f t="shared" si="3"/>
        <v/>
      </c>
      <c r="AJ46" s="15" t="str">
        <f t="shared" si="4"/>
        <v/>
      </c>
      <c r="AK46" s="15" t="str">
        <f t="shared" si="5"/>
        <v/>
      </c>
      <c r="AL46" s="15" t="str">
        <f t="shared" si="6"/>
        <v/>
      </c>
      <c r="AM46" s="15" t="str">
        <f t="shared" si="7"/>
        <v/>
      </c>
      <c r="AN46" s="15" t="str">
        <f t="shared" si="8"/>
        <v/>
      </c>
      <c r="AO46" s="15" t="str">
        <f t="shared" si="9"/>
        <v/>
      </c>
      <c r="AP46" s="9" t="str">
        <f t="shared" si="10"/>
        <v>CG1A火3</v>
      </c>
      <c r="AQ46" s="9">
        <f t="shared" si="11"/>
        <v>0.5</v>
      </c>
      <c r="AR46" s="11" t="str">
        <f t="shared" si="12"/>
        <v>義村火3</v>
      </c>
      <c r="AS46" s="11">
        <f t="shared" si="13"/>
        <v>0.33333333333333331</v>
      </c>
      <c r="AT46">
        <v>1</v>
      </c>
      <c r="AU46" s="12">
        <f t="shared" si="14"/>
        <v>26</v>
      </c>
      <c r="AV46" s="13" t="str">
        <f t="shared" si="15"/>
        <v>2503火3</v>
      </c>
      <c r="AW46" s="13">
        <f t="shared" si="16"/>
        <v>0.5</v>
      </c>
      <c r="AX46" s="18" t="str">
        <f t="shared" si="17"/>
        <v>CG1ACG1A火32503</v>
      </c>
      <c r="AY46" s="18">
        <f t="shared" si="18"/>
        <v>13</v>
      </c>
      <c r="AZ46"/>
    </row>
    <row r="47" spans="1:52" x14ac:dyDescent="0.15">
      <c r="A47" s="1">
        <f t="shared" si="0"/>
        <v>1</v>
      </c>
      <c r="B47" s="1" t="str">
        <f t="shared" si="1"/>
        <v>HR</v>
      </c>
      <c r="C47" t="s">
        <v>3596</v>
      </c>
      <c r="D47" s="1" t="str">
        <f>VLOOKUP($C47,クラス一覧!$A:$J,10,FALSE)</f>
        <v>CG</v>
      </c>
      <c r="E47" s="1">
        <f>VLOOKUP($C47,クラス一覧!$A:$J,8,FALSE)</f>
        <v>26</v>
      </c>
      <c r="F47" s="1" t="str">
        <f>VLOOKUP($C47,クラス一覧!$A:$J,9,FALSE)</f>
        <v>山本昇</v>
      </c>
      <c r="G47" s="1" t="str">
        <f>VLOOKUP($H47,科目一覧!$A:$G,3,FALSE)</f>
        <v>CG</v>
      </c>
      <c r="H47" t="s">
        <v>3041</v>
      </c>
      <c r="I47" s="1" t="str">
        <f>VLOOKUP($H47,科目一覧!$A:$G,7,FALSE)</f>
        <v>西谷</v>
      </c>
      <c r="J47" s="1" t="str">
        <f>VLOOKUP($I47,教員一覧!$A:$D,2,FALSE)</f>
        <v>CG</v>
      </c>
      <c r="K47" s="1" t="str">
        <f>VLOOKUP($I47,教員一覧!$A:$D,3,FALSE)</f>
        <v>　</v>
      </c>
      <c r="L47" s="1" t="str">
        <f>VLOOKUP($I47,教員一覧!$A:$D,4,FALSE)</f>
        <v>専任</v>
      </c>
      <c r="M47" t="s">
        <v>3596</v>
      </c>
      <c r="N47" t="s">
        <v>3014</v>
      </c>
      <c r="O47" t="s">
        <v>91</v>
      </c>
      <c r="P47" t="s">
        <v>12</v>
      </c>
      <c r="Q47">
        <v>4</v>
      </c>
      <c r="R47">
        <v>2503</v>
      </c>
      <c r="S47" s="1" t="str">
        <f>VLOOKUP($R47,教室一覧!$A:$B,2,FALSE)</f>
        <v>普通教室</v>
      </c>
      <c r="T47" s="1">
        <f>VLOOKUP($R47,教室一覧!$A:$C,3,FALSE)</f>
        <v>36</v>
      </c>
      <c r="U47" s="1" t="str">
        <f>VLOOKUP($R47,教室一覧!$A:$D,4,FALSE)</f>
        <v>2号館</v>
      </c>
      <c r="V47" s="1" t="str">
        <f>VLOOKUP($R47,教室一覧!$A:$E,5,FALSE)</f>
        <v>5F</v>
      </c>
      <c r="W47"/>
      <c r="X47"/>
      <c r="Y47" s="1" t="str">
        <f>VLOOKUP($O47,教員一覧!$A:$D,2,FALSE)</f>
        <v>CG</v>
      </c>
      <c r="Z47" s="1" t="str">
        <f>VLOOKUP($O47,教員一覧!$A:$D,3,FALSE)</f>
        <v>　</v>
      </c>
      <c r="AA47" s="1" t="str">
        <f>VLOOKUP($O47,教員一覧!$A:$D,4,FALSE)</f>
        <v>非常勤</v>
      </c>
      <c r="AB47" s="1" t="str">
        <f t="shared" si="2"/>
        <v/>
      </c>
      <c r="AC47" s="14" t="s">
        <v>3596</v>
      </c>
      <c r="AD47" s="14" t="s">
        <v>164</v>
      </c>
      <c r="AE47" s="14" t="s">
        <v>91</v>
      </c>
      <c r="AF47" s="14" t="s">
        <v>12</v>
      </c>
      <c r="AG47" s="14">
        <v>4</v>
      </c>
      <c r="AH47" s="14">
        <v>2503</v>
      </c>
      <c r="AI47" s="15" t="str">
        <f t="shared" si="3"/>
        <v/>
      </c>
      <c r="AJ47" s="15" t="str">
        <f t="shared" si="4"/>
        <v/>
      </c>
      <c r="AK47" s="15" t="str">
        <f t="shared" si="5"/>
        <v/>
      </c>
      <c r="AL47" s="15" t="str">
        <f t="shared" si="6"/>
        <v/>
      </c>
      <c r="AM47" s="15" t="str">
        <f t="shared" si="7"/>
        <v/>
      </c>
      <c r="AN47" s="15" t="str">
        <f t="shared" si="8"/>
        <v/>
      </c>
      <c r="AO47" s="15" t="str">
        <f t="shared" si="9"/>
        <v/>
      </c>
      <c r="AP47" s="9" t="str">
        <f t="shared" si="10"/>
        <v>CG1A火4</v>
      </c>
      <c r="AQ47" s="9">
        <f t="shared" si="11"/>
        <v>0.5</v>
      </c>
      <c r="AR47" s="11" t="str">
        <f t="shared" si="12"/>
        <v>義村火4</v>
      </c>
      <c r="AS47" s="11">
        <f t="shared" si="13"/>
        <v>0.33333333333333331</v>
      </c>
      <c r="AT47">
        <v>1</v>
      </c>
      <c r="AU47" s="12">
        <f t="shared" si="14"/>
        <v>26</v>
      </c>
      <c r="AV47" s="13" t="str">
        <f t="shared" si="15"/>
        <v>2503火4</v>
      </c>
      <c r="AW47" s="13">
        <f t="shared" si="16"/>
        <v>0.5</v>
      </c>
      <c r="AX47" s="18" t="str">
        <f t="shared" si="17"/>
        <v>CG1ACG1A火42503</v>
      </c>
      <c r="AY47" s="18">
        <f t="shared" si="18"/>
        <v>13</v>
      </c>
      <c r="AZ47"/>
    </row>
    <row r="48" spans="1:52" x14ac:dyDescent="0.15">
      <c r="A48" s="1">
        <f t="shared" si="0"/>
        <v>1</v>
      </c>
      <c r="B48" s="1" t="str">
        <f t="shared" si="1"/>
        <v>HR</v>
      </c>
      <c r="C48" t="s">
        <v>3596</v>
      </c>
      <c r="D48" s="1" t="str">
        <f>VLOOKUP($C48,クラス一覧!$A:$J,10,FALSE)</f>
        <v>CG</v>
      </c>
      <c r="E48" s="1">
        <f>VLOOKUP($C48,クラス一覧!$A:$J,8,FALSE)</f>
        <v>26</v>
      </c>
      <c r="F48" s="1" t="str">
        <f>VLOOKUP($C48,クラス一覧!$A:$J,9,FALSE)</f>
        <v>山本昇</v>
      </c>
      <c r="G48" s="1" t="str">
        <f>VLOOKUP($H48,科目一覧!$A:$G,3,FALSE)</f>
        <v>CG</v>
      </c>
      <c r="H48" t="s">
        <v>3041</v>
      </c>
      <c r="I48" s="1" t="str">
        <f>VLOOKUP($H48,科目一覧!$A:$G,7,FALSE)</f>
        <v>西谷</v>
      </c>
      <c r="J48" s="1" t="str">
        <f>VLOOKUP($I48,教員一覧!$A:$D,2,FALSE)</f>
        <v>CG</v>
      </c>
      <c r="K48" s="1" t="str">
        <f>VLOOKUP($I48,教員一覧!$A:$D,3,FALSE)</f>
        <v>　</v>
      </c>
      <c r="L48" s="1" t="str">
        <f>VLOOKUP($I48,教員一覧!$A:$D,4,FALSE)</f>
        <v>専任</v>
      </c>
      <c r="M48" t="s">
        <v>3596</v>
      </c>
      <c r="N48" t="s">
        <v>3014</v>
      </c>
      <c r="O48" t="s">
        <v>64</v>
      </c>
      <c r="P48" t="s">
        <v>13</v>
      </c>
      <c r="Q48">
        <v>1</v>
      </c>
      <c r="R48">
        <v>2503</v>
      </c>
      <c r="S48" s="1" t="str">
        <f>VLOOKUP($R48,教室一覧!$A:$B,2,FALSE)</f>
        <v>普通教室</v>
      </c>
      <c r="T48" s="1">
        <f>VLOOKUP($R48,教室一覧!$A:$C,3,FALSE)</f>
        <v>36</v>
      </c>
      <c r="U48" s="1" t="str">
        <f>VLOOKUP($R48,教室一覧!$A:$D,4,FALSE)</f>
        <v>2号館</v>
      </c>
      <c r="V48" s="1" t="str">
        <f>VLOOKUP($R48,教室一覧!$A:$E,5,FALSE)</f>
        <v>5F</v>
      </c>
      <c r="W48"/>
      <c r="X48"/>
      <c r="Y48" s="1" t="str">
        <f>VLOOKUP($O48,教員一覧!$A:$D,2,FALSE)</f>
        <v>CG</v>
      </c>
      <c r="Z48" s="1" t="str">
        <f>VLOOKUP($O48,教員一覧!$A:$D,3,FALSE)</f>
        <v>　</v>
      </c>
      <c r="AA48" s="1" t="str">
        <f>VLOOKUP($O48,教員一覧!$A:$D,4,FALSE)</f>
        <v>非常勤</v>
      </c>
      <c r="AB48" s="1" t="str">
        <f t="shared" si="2"/>
        <v/>
      </c>
      <c r="AC48" s="14" t="s">
        <v>3596</v>
      </c>
      <c r="AD48" s="14" t="s">
        <v>164</v>
      </c>
      <c r="AE48" s="14" t="s">
        <v>64</v>
      </c>
      <c r="AF48" s="14" t="s">
        <v>13</v>
      </c>
      <c r="AG48" s="14">
        <v>1</v>
      </c>
      <c r="AH48" s="14">
        <v>2503</v>
      </c>
      <c r="AI48" s="15" t="str">
        <f t="shared" si="3"/>
        <v/>
      </c>
      <c r="AJ48" s="15" t="str">
        <f t="shared" si="4"/>
        <v/>
      </c>
      <c r="AK48" s="15" t="str">
        <f t="shared" si="5"/>
        <v/>
      </c>
      <c r="AL48" s="15" t="str">
        <f t="shared" si="6"/>
        <v/>
      </c>
      <c r="AM48" s="15" t="str">
        <f t="shared" si="7"/>
        <v/>
      </c>
      <c r="AN48" s="15" t="str">
        <f t="shared" si="8"/>
        <v/>
      </c>
      <c r="AO48" s="15" t="str">
        <f t="shared" si="9"/>
        <v/>
      </c>
      <c r="AP48" s="9" t="str">
        <f t="shared" si="10"/>
        <v>CG1A水1</v>
      </c>
      <c r="AQ48" s="9">
        <f t="shared" si="11"/>
        <v>0.5</v>
      </c>
      <c r="AR48" s="11" t="str">
        <f t="shared" si="12"/>
        <v>西岡水1</v>
      </c>
      <c r="AS48" s="11">
        <f t="shared" si="13"/>
        <v>0.33333333333333331</v>
      </c>
      <c r="AT48">
        <v>1</v>
      </c>
      <c r="AU48" s="12">
        <f t="shared" si="14"/>
        <v>26</v>
      </c>
      <c r="AV48" s="13" t="str">
        <f t="shared" si="15"/>
        <v>2503水1</v>
      </c>
      <c r="AW48" s="13">
        <f t="shared" si="16"/>
        <v>0.5</v>
      </c>
      <c r="AX48" s="18" t="str">
        <f t="shared" si="17"/>
        <v>CG1ACG1A水12503</v>
      </c>
      <c r="AY48" s="18">
        <f t="shared" si="18"/>
        <v>13</v>
      </c>
      <c r="AZ48"/>
    </row>
    <row r="49" spans="1:52" x14ac:dyDescent="0.15">
      <c r="A49" s="1">
        <f t="shared" si="0"/>
        <v>1</v>
      </c>
      <c r="B49" s="1" t="str">
        <f t="shared" si="1"/>
        <v>HR</v>
      </c>
      <c r="C49" t="s">
        <v>3596</v>
      </c>
      <c r="D49" s="1" t="str">
        <f>VLOOKUP($C49,クラス一覧!$A:$J,10,FALSE)</f>
        <v>CG</v>
      </c>
      <c r="E49" s="1">
        <f>VLOOKUP($C49,クラス一覧!$A:$J,8,FALSE)</f>
        <v>26</v>
      </c>
      <c r="F49" s="1" t="str">
        <f>VLOOKUP($C49,クラス一覧!$A:$J,9,FALSE)</f>
        <v>山本昇</v>
      </c>
      <c r="G49" s="1" t="str">
        <f>VLOOKUP($H49,科目一覧!$A:$G,3,FALSE)</f>
        <v>CG</v>
      </c>
      <c r="H49" t="s">
        <v>3041</v>
      </c>
      <c r="I49" s="1" t="str">
        <f>VLOOKUP($H49,科目一覧!$A:$G,7,FALSE)</f>
        <v>西谷</v>
      </c>
      <c r="J49" s="1" t="str">
        <f>VLOOKUP($I49,教員一覧!$A:$D,2,FALSE)</f>
        <v>CG</v>
      </c>
      <c r="K49" s="1" t="str">
        <f>VLOOKUP($I49,教員一覧!$A:$D,3,FALSE)</f>
        <v>　</v>
      </c>
      <c r="L49" s="1" t="str">
        <f>VLOOKUP($I49,教員一覧!$A:$D,4,FALSE)</f>
        <v>専任</v>
      </c>
      <c r="M49" t="s">
        <v>3596</v>
      </c>
      <c r="N49" t="s">
        <v>3014</v>
      </c>
      <c r="O49" t="s">
        <v>64</v>
      </c>
      <c r="P49" t="s">
        <v>13</v>
      </c>
      <c r="Q49">
        <v>2</v>
      </c>
      <c r="R49">
        <v>2503</v>
      </c>
      <c r="S49" s="1" t="str">
        <f>VLOOKUP($R49,教室一覧!$A:$B,2,FALSE)</f>
        <v>普通教室</v>
      </c>
      <c r="T49" s="1">
        <f>VLOOKUP($R49,教室一覧!$A:$C,3,FALSE)</f>
        <v>36</v>
      </c>
      <c r="U49" s="1" t="str">
        <f>VLOOKUP($R49,教室一覧!$A:$D,4,FALSE)</f>
        <v>2号館</v>
      </c>
      <c r="V49" s="1" t="str">
        <f>VLOOKUP($R49,教室一覧!$A:$E,5,FALSE)</f>
        <v>5F</v>
      </c>
      <c r="W49"/>
      <c r="X49"/>
      <c r="Y49" s="1" t="str">
        <f>VLOOKUP($O49,教員一覧!$A:$D,2,FALSE)</f>
        <v>CG</v>
      </c>
      <c r="Z49" s="1" t="str">
        <f>VLOOKUP($O49,教員一覧!$A:$D,3,FALSE)</f>
        <v>　</v>
      </c>
      <c r="AA49" s="1" t="str">
        <f>VLOOKUP($O49,教員一覧!$A:$D,4,FALSE)</f>
        <v>非常勤</v>
      </c>
      <c r="AB49" s="1" t="str">
        <f t="shared" si="2"/>
        <v/>
      </c>
      <c r="AC49" s="14" t="s">
        <v>3596</v>
      </c>
      <c r="AD49" s="14" t="s">
        <v>164</v>
      </c>
      <c r="AE49" s="14" t="s">
        <v>64</v>
      </c>
      <c r="AF49" s="14" t="s">
        <v>13</v>
      </c>
      <c r="AG49" s="14">
        <v>2</v>
      </c>
      <c r="AH49" s="14">
        <v>2503</v>
      </c>
      <c r="AI49" s="15" t="str">
        <f t="shared" si="3"/>
        <v/>
      </c>
      <c r="AJ49" s="15" t="str">
        <f t="shared" si="4"/>
        <v/>
      </c>
      <c r="AK49" s="15" t="str">
        <f t="shared" si="5"/>
        <v/>
      </c>
      <c r="AL49" s="15" t="str">
        <f t="shared" si="6"/>
        <v/>
      </c>
      <c r="AM49" s="15" t="str">
        <f t="shared" si="7"/>
        <v/>
      </c>
      <c r="AN49" s="15" t="str">
        <f t="shared" si="8"/>
        <v/>
      </c>
      <c r="AO49" s="15" t="str">
        <f t="shared" si="9"/>
        <v/>
      </c>
      <c r="AP49" s="9" t="str">
        <f t="shared" si="10"/>
        <v>CG1A水2</v>
      </c>
      <c r="AQ49" s="9">
        <f t="shared" si="11"/>
        <v>0.5</v>
      </c>
      <c r="AR49" s="11" t="str">
        <f t="shared" si="12"/>
        <v>西岡水2</v>
      </c>
      <c r="AS49" s="11">
        <f t="shared" si="13"/>
        <v>0.33333333333333331</v>
      </c>
      <c r="AT49">
        <v>1</v>
      </c>
      <c r="AU49" s="12">
        <f t="shared" si="14"/>
        <v>26</v>
      </c>
      <c r="AV49" s="13" t="str">
        <f t="shared" si="15"/>
        <v>2503水2</v>
      </c>
      <c r="AW49" s="13">
        <f t="shared" si="16"/>
        <v>0.5</v>
      </c>
      <c r="AX49" s="18" t="str">
        <f t="shared" si="17"/>
        <v>CG1ACG1A水22503</v>
      </c>
      <c r="AY49" s="18">
        <f t="shared" si="18"/>
        <v>13</v>
      </c>
      <c r="AZ49"/>
    </row>
    <row r="50" spans="1:52" x14ac:dyDescent="0.15">
      <c r="A50" s="1">
        <f t="shared" si="0"/>
        <v>1</v>
      </c>
      <c r="B50" s="1" t="str">
        <f t="shared" si="1"/>
        <v>HR</v>
      </c>
      <c r="C50" t="s">
        <v>3596</v>
      </c>
      <c r="D50" s="1" t="str">
        <f>VLOOKUP($C50,クラス一覧!$A:$J,10,FALSE)</f>
        <v>CG</v>
      </c>
      <c r="E50" s="1">
        <f>VLOOKUP($C50,クラス一覧!$A:$J,8,FALSE)</f>
        <v>26</v>
      </c>
      <c r="F50" s="1" t="str">
        <f>VLOOKUP($C50,クラス一覧!$A:$J,9,FALSE)</f>
        <v>山本昇</v>
      </c>
      <c r="G50" s="1" t="str">
        <f>VLOOKUP($H50,科目一覧!$A:$G,3,FALSE)</f>
        <v>CG</v>
      </c>
      <c r="H50" t="s">
        <v>3041</v>
      </c>
      <c r="I50" s="1" t="str">
        <f>VLOOKUP($H50,科目一覧!$A:$G,7,FALSE)</f>
        <v>西谷</v>
      </c>
      <c r="J50" s="1" t="str">
        <f>VLOOKUP($I50,教員一覧!$A:$D,2,FALSE)</f>
        <v>CG</v>
      </c>
      <c r="K50" s="1" t="str">
        <f>VLOOKUP($I50,教員一覧!$A:$D,3,FALSE)</f>
        <v>　</v>
      </c>
      <c r="L50" s="1" t="str">
        <f>VLOOKUP($I50,教員一覧!$A:$D,4,FALSE)</f>
        <v>専任</v>
      </c>
      <c r="M50" t="s">
        <v>3596</v>
      </c>
      <c r="N50" t="s">
        <v>3014</v>
      </c>
      <c r="O50" t="s">
        <v>64</v>
      </c>
      <c r="P50" t="s">
        <v>13</v>
      </c>
      <c r="Q50">
        <v>3</v>
      </c>
      <c r="R50">
        <v>2503</v>
      </c>
      <c r="S50" s="1" t="str">
        <f>VLOOKUP($R50,教室一覧!$A:$B,2,FALSE)</f>
        <v>普通教室</v>
      </c>
      <c r="T50" s="1">
        <f>VLOOKUP($R50,教室一覧!$A:$C,3,FALSE)</f>
        <v>36</v>
      </c>
      <c r="U50" s="1" t="str">
        <f>VLOOKUP($R50,教室一覧!$A:$D,4,FALSE)</f>
        <v>2号館</v>
      </c>
      <c r="V50" s="1" t="str">
        <f>VLOOKUP($R50,教室一覧!$A:$E,5,FALSE)</f>
        <v>5F</v>
      </c>
      <c r="W50"/>
      <c r="X50"/>
      <c r="Y50" s="1" t="str">
        <f>VLOOKUP($O50,教員一覧!$A:$D,2,FALSE)</f>
        <v>CG</v>
      </c>
      <c r="Z50" s="1" t="str">
        <f>VLOOKUP($O50,教員一覧!$A:$D,3,FALSE)</f>
        <v>　</v>
      </c>
      <c r="AA50" s="1" t="str">
        <f>VLOOKUP($O50,教員一覧!$A:$D,4,FALSE)</f>
        <v>非常勤</v>
      </c>
      <c r="AB50" s="1" t="str">
        <f t="shared" si="2"/>
        <v/>
      </c>
      <c r="AC50" s="14" t="s">
        <v>3596</v>
      </c>
      <c r="AD50" s="14" t="s">
        <v>164</v>
      </c>
      <c r="AE50" s="14" t="s">
        <v>64</v>
      </c>
      <c r="AF50" s="14" t="s">
        <v>13</v>
      </c>
      <c r="AG50" s="14">
        <v>3</v>
      </c>
      <c r="AH50" s="14">
        <v>2503</v>
      </c>
      <c r="AI50" s="15" t="str">
        <f t="shared" si="3"/>
        <v/>
      </c>
      <c r="AJ50" s="15" t="str">
        <f t="shared" si="4"/>
        <v/>
      </c>
      <c r="AK50" s="15" t="str">
        <f t="shared" si="5"/>
        <v/>
      </c>
      <c r="AL50" s="15" t="str">
        <f t="shared" si="6"/>
        <v/>
      </c>
      <c r="AM50" s="15" t="str">
        <f t="shared" si="7"/>
        <v/>
      </c>
      <c r="AN50" s="15" t="str">
        <f t="shared" si="8"/>
        <v/>
      </c>
      <c r="AO50" s="15" t="str">
        <f t="shared" si="9"/>
        <v/>
      </c>
      <c r="AP50" s="9" t="str">
        <f t="shared" si="10"/>
        <v>CG1A水3</v>
      </c>
      <c r="AQ50" s="9">
        <f t="shared" si="11"/>
        <v>0.5</v>
      </c>
      <c r="AR50" s="11" t="str">
        <f t="shared" si="12"/>
        <v>西岡水3</v>
      </c>
      <c r="AS50" s="11">
        <f t="shared" si="13"/>
        <v>0.33333333333333331</v>
      </c>
      <c r="AT50">
        <v>1</v>
      </c>
      <c r="AU50" s="12">
        <f t="shared" si="14"/>
        <v>26</v>
      </c>
      <c r="AV50" s="13" t="str">
        <f t="shared" si="15"/>
        <v>2503水3</v>
      </c>
      <c r="AW50" s="13">
        <f t="shared" si="16"/>
        <v>0.5</v>
      </c>
      <c r="AX50" s="18" t="str">
        <f t="shared" si="17"/>
        <v>CG1ACG1A水32503</v>
      </c>
      <c r="AY50" s="18">
        <f t="shared" si="18"/>
        <v>13</v>
      </c>
      <c r="AZ50"/>
    </row>
    <row r="51" spans="1:52" x14ac:dyDescent="0.15">
      <c r="A51" s="1">
        <f t="shared" si="0"/>
        <v>1</v>
      </c>
      <c r="B51" s="1" t="str">
        <f t="shared" si="1"/>
        <v>HR</v>
      </c>
      <c r="C51" t="s">
        <v>3596</v>
      </c>
      <c r="D51" s="1" t="str">
        <f>VLOOKUP($C51,クラス一覧!$A:$J,10,FALSE)</f>
        <v>CG</v>
      </c>
      <c r="E51" s="1">
        <f>VLOOKUP($C51,クラス一覧!$A:$J,8,FALSE)</f>
        <v>26</v>
      </c>
      <c r="F51" s="1" t="str">
        <f>VLOOKUP($C51,クラス一覧!$A:$J,9,FALSE)</f>
        <v>山本昇</v>
      </c>
      <c r="G51" s="1" t="str">
        <f>VLOOKUP($H51,科目一覧!$A:$G,3,FALSE)</f>
        <v>CG</v>
      </c>
      <c r="H51" t="s">
        <v>3041</v>
      </c>
      <c r="I51" s="1" t="str">
        <f>VLOOKUP($H51,科目一覧!$A:$G,7,FALSE)</f>
        <v>西谷</v>
      </c>
      <c r="J51" s="1" t="str">
        <f>VLOOKUP($I51,教員一覧!$A:$D,2,FALSE)</f>
        <v>CG</v>
      </c>
      <c r="K51" s="1" t="str">
        <f>VLOOKUP($I51,教員一覧!$A:$D,3,FALSE)</f>
        <v>　</v>
      </c>
      <c r="L51" s="1" t="str">
        <f>VLOOKUP($I51,教員一覧!$A:$D,4,FALSE)</f>
        <v>専任</v>
      </c>
      <c r="M51" t="s">
        <v>3596</v>
      </c>
      <c r="N51" t="s">
        <v>3014</v>
      </c>
      <c r="O51" t="s">
        <v>64</v>
      </c>
      <c r="P51" t="s">
        <v>13</v>
      </c>
      <c r="Q51">
        <v>4</v>
      </c>
      <c r="R51">
        <v>2503</v>
      </c>
      <c r="S51" s="1" t="str">
        <f>VLOOKUP($R51,教室一覧!$A:$B,2,FALSE)</f>
        <v>普通教室</v>
      </c>
      <c r="T51" s="1">
        <f>VLOOKUP($R51,教室一覧!$A:$C,3,FALSE)</f>
        <v>36</v>
      </c>
      <c r="U51" s="1" t="str">
        <f>VLOOKUP($R51,教室一覧!$A:$D,4,FALSE)</f>
        <v>2号館</v>
      </c>
      <c r="V51" s="1" t="str">
        <f>VLOOKUP($R51,教室一覧!$A:$E,5,FALSE)</f>
        <v>5F</v>
      </c>
      <c r="W51"/>
      <c r="X51"/>
      <c r="Y51" s="1" t="str">
        <f>VLOOKUP($O51,教員一覧!$A:$D,2,FALSE)</f>
        <v>CG</v>
      </c>
      <c r="Z51" s="1" t="str">
        <f>VLOOKUP($O51,教員一覧!$A:$D,3,FALSE)</f>
        <v>　</v>
      </c>
      <c r="AA51" s="1" t="str">
        <f>VLOOKUP($O51,教員一覧!$A:$D,4,FALSE)</f>
        <v>非常勤</v>
      </c>
      <c r="AB51" s="1" t="str">
        <f t="shared" si="2"/>
        <v/>
      </c>
      <c r="AC51" s="14" t="s">
        <v>3596</v>
      </c>
      <c r="AD51" s="14" t="s">
        <v>164</v>
      </c>
      <c r="AE51" s="14" t="s">
        <v>64</v>
      </c>
      <c r="AF51" s="14" t="s">
        <v>13</v>
      </c>
      <c r="AG51" s="14">
        <v>4</v>
      </c>
      <c r="AH51" s="14">
        <v>2503</v>
      </c>
      <c r="AI51" s="15" t="str">
        <f t="shared" si="3"/>
        <v/>
      </c>
      <c r="AJ51" s="15" t="str">
        <f t="shared" si="4"/>
        <v/>
      </c>
      <c r="AK51" s="15" t="str">
        <f t="shared" si="5"/>
        <v/>
      </c>
      <c r="AL51" s="15" t="str">
        <f t="shared" si="6"/>
        <v/>
      </c>
      <c r="AM51" s="15" t="str">
        <f t="shared" si="7"/>
        <v/>
      </c>
      <c r="AN51" s="15" t="str">
        <f t="shared" si="8"/>
        <v/>
      </c>
      <c r="AO51" s="15" t="str">
        <f t="shared" si="9"/>
        <v/>
      </c>
      <c r="AP51" s="9" t="str">
        <f t="shared" si="10"/>
        <v>CG1A水4</v>
      </c>
      <c r="AQ51" s="9">
        <f t="shared" si="11"/>
        <v>0.5</v>
      </c>
      <c r="AR51" s="11" t="str">
        <f t="shared" si="12"/>
        <v>西岡水4</v>
      </c>
      <c r="AS51" s="11">
        <f t="shared" si="13"/>
        <v>0.33333333333333331</v>
      </c>
      <c r="AT51">
        <v>1</v>
      </c>
      <c r="AU51" s="12">
        <f t="shared" si="14"/>
        <v>26</v>
      </c>
      <c r="AV51" s="13" t="str">
        <f t="shared" si="15"/>
        <v>2503水4</v>
      </c>
      <c r="AW51" s="13">
        <f t="shared" si="16"/>
        <v>0.5</v>
      </c>
      <c r="AX51" s="18" t="str">
        <f t="shared" si="17"/>
        <v>CG1ACG1A水42503</v>
      </c>
      <c r="AY51" s="18">
        <f t="shared" si="18"/>
        <v>13</v>
      </c>
      <c r="AZ51"/>
    </row>
    <row r="52" spans="1:52" x14ac:dyDescent="0.15">
      <c r="A52" s="1">
        <f t="shared" si="0"/>
        <v>1</v>
      </c>
      <c r="B52" s="1" t="str">
        <f t="shared" si="1"/>
        <v>HR</v>
      </c>
      <c r="C52" t="s">
        <v>56</v>
      </c>
      <c r="D52" s="1" t="str">
        <f>VLOOKUP($C52,クラス一覧!$A:$J,10,FALSE)</f>
        <v>ゲーム</v>
      </c>
      <c r="E52" s="1">
        <f>VLOOKUP($C52,クラス一覧!$A:$J,8,FALSE)</f>
        <v>8</v>
      </c>
      <c r="F52" s="1" t="str">
        <f>VLOOKUP($C52,クラス一覧!$A:$J,9,FALSE)</f>
        <v>高祖</v>
      </c>
      <c r="G52" s="1" t="str">
        <f>VLOOKUP($H52,科目一覧!$A:$G,3,FALSE)</f>
        <v>ゲームCG（2DCG）</v>
      </c>
      <c r="H52" t="s">
        <v>3043</v>
      </c>
      <c r="I52" s="1" t="str">
        <f>VLOOKUP($H52,科目一覧!$A:$G,7,FALSE)</f>
        <v>竹内一</v>
      </c>
      <c r="J52" s="1" t="str">
        <f>VLOOKUP($I52,教員一覧!$A:$D,2,FALSE)</f>
        <v>CG</v>
      </c>
      <c r="K52" s="1" t="str">
        <f>VLOOKUP($I52,教員一覧!$A:$D,3,FALSE)</f>
        <v>　</v>
      </c>
      <c r="L52" s="1" t="str">
        <f>VLOOKUP($I52,教員一覧!$A:$D,4,FALSE)</f>
        <v>専任</v>
      </c>
      <c r="M52" t="s">
        <v>56</v>
      </c>
      <c r="N52" t="s">
        <v>3014</v>
      </c>
      <c r="O52" t="s">
        <v>57</v>
      </c>
      <c r="P52" t="s">
        <v>9</v>
      </c>
      <c r="Q52">
        <v>2</v>
      </c>
      <c r="R52">
        <v>3403</v>
      </c>
      <c r="S52" s="1" t="str">
        <f>VLOOKUP($R52,教室一覧!$A:$B,2,FALSE)</f>
        <v>ノート対応</v>
      </c>
      <c r="T52" s="1">
        <f>VLOOKUP($R52,教室一覧!$A:$C,3,FALSE)</f>
        <v>36</v>
      </c>
      <c r="U52" s="1" t="str">
        <f>VLOOKUP($R52,教室一覧!$A:$D,4,FALSE)</f>
        <v>3号館</v>
      </c>
      <c r="V52" s="1" t="str">
        <f>VLOOKUP($R52,教室一覧!$A:$E,5,FALSE)</f>
        <v>4F</v>
      </c>
      <c r="W52"/>
      <c r="X52"/>
      <c r="Y52" s="1" t="str">
        <f>VLOOKUP($O52,教員一覧!$A:$D,2,FALSE)</f>
        <v>ゲーム</v>
      </c>
      <c r="Z52" s="1" t="str">
        <f>VLOOKUP($O52,教員一覧!$A:$D,3,FALSE)</f>
        <v>企画</v>
      </c>
      <c r="AA52" s="1" t="str">
        <f>VLOOKUP($O52,教員一覧!$A:$D,4,FALSE)</f>
        <v>非常勤</v>
      </c>
      <c r="AB52" s="1" t="str">
        <f t="shared" si="2"/>
        <v/>
      </c>
      <c r="AC52" s="14" t="s">
        <v>56</v>
      </c>
      <c r="AD52" s="14" t="s">
        <v>164</v>
      </c>
      <c r="AE52" s="14" t="s">
        <v>57</v>
      </c>
      <c r="AF52" s="14" t="s">
        <v>9</v>
      </c>
      <c r="AG52" s="14">
        <v>2</v>
      </c>
      <c r="AH52" s="14">
        <v>3403</v>
      </c>
      <c r="AI52" s="15" t="str">
        <f t="shared" si="3"/>
        <v/>
      </c>
      <c r="AJ52" s="15" t="str">
        <f t="shared" si="4"/>
        <v/>
      </c>
      <c r="AK52" s="15" t="str">
        <f t="shared" si="5"/>
        <v/>
      </c>
      <c r="AL52" s="15" t="str">
        <f t="shared" si="6"/>
        <v/>
      </c>
      <c r="AM52" s="15" t="str">
        <f t="shared" si="7"/>
        <v/>
      </c>
      <c r="AN52" s="15" t="str">
        <f t="shared" si="8"/>
        <v/>
      </c>
      <c r="AO52" s="15" t="str">
        <f t="shared" si="9"/>
        <v/>
      </c>
      <c r="AP52" s="9" t="str">
        <f t="shared" si="10"/>
        <v>GK1A月2</v>
      </c>
      <c r="AQ52" s="9">
        <f t="shared" si="11"/>
        <v>0.5</v>
      </c>
      <c r="AR52" s="11" t="str">
        <f t="shared" si="12"/>
        <v>岡本武月2</v>
      </c>
      <c r="AS52" s="11">
        <f t="shared" si="13"/>
        <v>0.5</v>
      </c>
      <c r="AT52">
        <v>1</v>
      </c>
      <c r="AU52" s="12">
        <f t="shared" si="14"/>
        <v>8</v>
      </c>
      <c r="AV52" s="13" t="str">
        <f t="shared" si="15"/>
        <v>3403月2</v>
      </c>
      <c r="AW52" s="13">
        <f t="shared" si="16"/>
        <v>0.25</v>
      </c>
      <c r="AX52" s="18" t="str">
        <f t="shared" si="17"/>
        <v>GK1AGK1A月23403</v>
      </c>
      <c r="AY52" s="18">
        <f t="shared" si="18"/>
        <v>4</v>
      </c>
      <c r="AZ52"/>
    </row>
    <row r="53" spans="1:52" x14ac:dyDescent="0.15">
      <c r="A53" s="1">
        <f t="shared" si="0"/>
        <v>1</v>
      </c>
      <c r="B53" s="1" t="str">
        <f t="shared" si="1"/>
        <v>HR</v>
      </c>
      <c r="C53" t="s">
        <v>56</v>
      </c>
      <c r="D53" s="1" t="str">
        <f>VLOOKUP($C53,クラス一覧!$A:$J,10,FALSE)</f>
        <v>ゲーム</v>
      </c>
      <c r="E53" s="1">
        <f>VLOOKUP($C53,クラス一覧!$A:$J,8,FALSE)</f>
        <v>8</v>
      </c>
      <c r="F53" s="1" t="str">
        <f>VLOOKUP($C53,クラス一覧!$A:$J,9,FALSE)</f>
        <v>高祖</v>
      </c>
      <c r="G53" s="1" t="str">
        <f>VLOOKUP($H53,科目一覧!$A:$G,3,FALSE)</f>
        <v>ゲームCG（2DCG）</v>
      </c>
      <c r="H53" t="s">
        <v>3043</v>
      </c>
      <c r="I53" s="1" t="str">
        <f>VLOOKUP($H53,科目一覧!$A:$G,7,FALSE)</f>
        <v>竹内一</v>
      </c>
      <c r="J53" s="1" t="str">
        <f>VLOOKUP($I53,教員一覧!$A:$D,2,FALSE)</f>
        <v>CG</v>
      </c>
      <c r="K53" s="1" t="str">
        <f>VLOOKUP($I53,教員一覧!$A:$D,3,FALSE)</f>
        <v>　</v>
      </c>
      <c r="L53" s="1" t="str">
        <f>VLOOKUP($I53,教員一覧!$A:$D,4,FALSE)</f>
        <v>専任</v>
      </c>
      <c r="M53" t="s">
        <v>56</v>
      </c>
      <c r="N53" t="s">
        <v>3014</v>
      </c>
      <c r="O53" t="s">
        <v>57</v>
      </c>
      <c r="P53" t="s">
        <v>15</v>
      </c>
      <c r="Q53">
        <v>3</v>
      </c>
      <c r="R53">
        <v>3302</v>
      </c>
      <c r="S53" s="1" t="str">
        <f>VLOOKUP($R53,教室一覧!$A:$B,2,FALSE)</f>
        <v>ノート対応</v>
      </c>
      <c r="T53" s="1">
        <f>VLOOKUP($R53,教室一覧!$A:$C,3,FALSE)</f>
        <v>36</v>
      </c>
      <c r="U53" s="1" t="str">
        <f>VLOOKUP($R53,教室一覧!$A:$D,4,FALSE)</f>
        <v>3号館</v>
      </c>
      <c r="V53" s="1" t="str">
        <f>VLOOKUP($R53,教室一覧!$A:$E,5,FALSE)</f>
        <v>3F</v>
      </c>
      <c r="W53"/>
      <c r="X53"/>
      <c r="Y53" s="1" t="str">
        <f>VLOOKUP($O53,教員一覧!$A:$D,2,FALSE)</f>
        <v>ゲーム</v>
      </c>
      <c r="Z53" s="1" t="str">
        <f>VLOOKUP($O53,教員一覧!$A:$D,3,FALSE)</f>
        <v>企画</v>
      </c>
      <c r="AA53" s="1" t="str">
        <f>VLOOKUP($O53,教員一覧!$A:$D,4,FALSE)</f>
        <v>非常勤</v>
      </c>
      <c r="AB53" s="1" t="str">
        <f t="shared" si="2"/>
        <v/>
      </c>
      <c r="AC53" s="14" t="s">
        <v>56</v>
      </c>
      <c r="AD53" s="14" t="s">
        <v>164</v>
      </c>
      <c r="AE53" s="14" t="s">
        <v>57</v>
      </c>
      <c r="AF53" s="14" t="s">
        <v>15</v>
      </c>
      <c r="AG53" s="14">
        <v>3</v>
      </c>
      <c r="AH53" s="14">
        <v>3302</v>
      </c>
      <c r="AI53" s="15" t="str">
        <f t="shared" si="3"/>
        <v/>
      </c>
      <c r="AJ53" s="15" t="str">
        <f t="shared" si="4"/>
        <v/>
      </c>
      <c r="AK53" s="15" t="str">
        <f t="shared" si="5"/>
        <v/>
      </c>
      <c r="AL53" s="15" t="str">
        <f t="shared" si="6"/>
        <v/>
      </c>
      <c r="AM53" s="15" t="str">
        <f t="shared" si="7"/>
        <v/>
      </c>
      <c r="AN53" s="15" t="str">
        <f t="shared" si="8"/>
        <v/>
      </c>
      <c r="AO53" s="15" t="str">
        <f t="shared" si="9"/>
        <v/>
      </c>
      <c r="AP53" s="9" t="str">
        <f t="shared" si="10"/>
        <v>GK1A木3</v>
      </c>
      <c r="AQ53" s="9">
        <f t="shared" si="11"/>
        <v>0.5</v>
      </c>
      <c r="AR53" s="11" t="str">
        <f t="shared" si="12"/>
        <v>岡本武木3</v>
      </c>
      <c r="AS53" s="11">
        <f t="shared" si="13"/>
        <v>0.5</v>
      </c>
      <c r="AT53">
        <v>1</v>
      </c>
      <c r="AU53" s="12">
        <f t="shared" si="14"/>
        <v>8</v>
      </c>
      <c r="AV53" s="13" t="str">
        <f t="shared" si="15"/>
        <v>3302木3</v>
      </c>
      <c r="AW53" s="13">
        <f t="shared" si="16"/>
        <v>0.25</v>
      </c>
      <c r="AX53" s="18" t="str">
        <f t="shared" si="17"/>
        <v>GK1AGK1A木33302</v>
      </c>
      <c r="AY53" s="18">
        <f t="shared" si="18"/>
        <v>4</v>
      </c>
      <c r="AZ53"/>
    </row>
    <row r="54" spans="1:52" x14ac:dyDescent="0.15">
      <c r="A54" s="1">
        <f t="shared" si="0"/>
        <v>2</v>
      </c>
      <c r="B54" s="1" t="str">
        <f t="shared" si="1"/>
        <v>HR</v>
      </c>
      <c r="C54" t="s">
        <v>93</v>
      </c>
      <c r="D54" s="1" t="str">
        <f>VLOOKUP($C54,クラス一覧!$A:$J,10,FALSE)</f>
        <v>ゲーム</v>
      </c>
      <c r="E54" s="1">
        <f>VLOOKUP($C54,クラス一覧!$A:$J,8,FALSE)</f>
        <v>34</v>
      </c>
      <c r="F54" s="1" t="str">
        <f>VLOOKUP($C54,クラス一覧!$A:$J,9,FALSE)</f>
        <v>奥元</v>
      </c>
      <c r="G54" s="1" t="str">
        <f>VLOOKUP($H54,科目一覧!$A:$G,3,FALSE)</f>
        <v>ゲームプロ（発展）</v>
      </c>
      <c r="H54" t="s">
        <v>3065</v>
      </c>
      <c r="I54" s="1" t="str">
        <f>VLOOKUP($H54,科目一覧!$A:$G,7,FALSE)</f>
        <v>福井</v>
      </c>
      <c r="J54" s="1" t="str">
        <f>VLOOKUP($I54,教員一覧!$A:$D,2,FALSE)</f>
        <v>ゲーム</v>
      </c>
      <c r="K54" s="1" t="str">
        <f>VLOOKUP($I54,教員一覧!$A:$D,3,FALSE)</f>
        <v>プログラム</v>
      </c>
      <c r="L54" s="1" t="str">
        <f>VLOOKUP($I54,教員一覧!$A:$D,4,FALSE)</f>
        <v>専任</v>
      </c>
      <c r="M54" t="s">
        <v>93</v>
      </c>
      <c r="N54" t="s">
        <v>3014</v>
      </c>
      <c r="O54" t="s">
        <v>3012</v>
      </c>
      <c r="P54" t="s">
        <v>9</v>
      </c>
      <c r="Q54">
        <v>2</v>
      </c>
      <c r="R54">
        <v>2501</v>
      </c>
      <c r="S54" s="1" t="str">
        <f>VLOOKUP($R54,教室一覧!$A:$B,2,FALSE)</f>
        <v>ノート36</v>
      </c>
      <c r="T54" s="1">
        <f>VLOOKUP($R54,教室一覧!$A:$C,3,FALSE)</f>
        <v>36</v>
      </c>
      <c r="U54" s="1" t="str">
        <f>VLOOKUP($R54,教室一覧!$A:$D,4,FALSE)</f>
        <v>2号館</v>
      </c>
      <c r="V54" s="1" t="str">
        <f>VLOOKUP($R54,教室一覧!$A:$E,5,FALSE)</f>
        <v>5F</v>
      </c>
      <c r="W54"/>
      <c r="X54"/>
      <c r="Y54" s="1" t="str">
        <f>VLOOKUP($O54,教員一覧!$A:$D,2,FALSE)</f>
        <v>ゲーム</v>
      </c>
      <c r="Z54" s="1" t="str">
        <f>VLOOKUP($O54,教員一覧!$A:$D,3,FALSE)</f>
        <v>プログラム</v>
      </c>
      <c r="AA54" s="1" t="str">
        <f>VLOOKUP($O54,教員一覧!$A:$D,4,FALSE)</f>
        <v>専任</v>
      </c>
      <c r="AB54" s="1" t="str">
        <f t="shared" si="2"/>
        <v/>
      </c>
      <c r="AC54" s="14" t="s">
        <v>93</v>
      </c>
      <c r="AD54" s="14" t="s">
        <v>164</v>
      </c>
      <c r="AE54" s="14" t="s">
        <v>3012</v>
      </c>
      <c r="AF54" s="14" t="s">
        <v>9</v>
      </c>
      <c r="AG54" s="14">
        <v>2</v>
      </c>
      <c r="AH54" s="14">
        <v>2501</v>
      </c>
      <c r="AI54" s="15" t="str">
        <f t="shared" si="3"/>
        <v/>
      </c>
      <c r="AJ54" s="15" t="str">
        <f t="shared" si="4"/>
        <v/>
      </c>
      <c r="AK54" s="15" t="str">
        <f t="shared" si="5"/>
        <v/>
      </c>
      <c r="AL54" s="15" t="str">
        <f t="shared" si="6"/>
        <v/>
      </c>
      <c r="AM54" s="15" t="str">
        <f t="shared" si="7"/>
        <v/>
      </c>
      <c r="AN54" s="15" t="str">
        <f t="shared" si="8"/>
        <v/>
      </c>
      <c r="AO54" s="15" t="str">
        <f t="shared" si="9"/>
        <v/>
      </c>
      <c r="AP54" s="9" t="str">
        <f t="shared" si="10"/>
        <v>GR2A月2</v>
      </c>
      <c r="AQ54" s="9">
        <f t="shared" si="11"/>
        <v>0.5</v>
      </c>
      <c r="AR54" s="11" t="str">
        <f t="shared" si="12"/>
        <v>幸田月2</v>
      </c>
      <c r="AS54" s="11">
        <f t="shared" si="13"/>
        <v>1</v>
      </c>
      <c r="AT54">
        <v>1</v>
      </c>
      <c r="AU54" s="12">
        <f t="shared" si="14"/>
        <v>34</v>
      </c>
      <c r="AV54" s="13" t="str">
        <f t="shared" si="15"/>
        <v>2501月2</v>
      </c>
      <c r="AW54" s="13">
        <f t="shared" si="16"/>
        <v>0.5</v>
      </c>
      <c r="AX54" s="18" t="str">
        <f t="shared" si="17"/>
        <v>GR2AGR2A月22501</v>
      </c>
      <c r="AY54" s="18">
        <f t="shared" si="18"/>
        <v>17</v>
      </c>
      <c r="AZ54"/>
    </row>
    <row r="55" spans="1:52" x14ac:dyDescent="0.15">
      <c r="A55" s="1">
        <f t="shared" si="0"/>
        <v>2</v>
      </c>
      <c r="B55" s="1" t="str">
        <f t="shared" si="1"/>
        <v>HR</v>
      </c>
      <c r="C55" t="s">
        <v>93</v>
      </c>
      <c r="D55" s="1" t="str">
        <f>VLOOKUP($C55,クラス一覧!$A:$J,10,FALSE)</f>
        <v>ゲーム</v>
      </c>
      <c r="E55" s="1">
        <f>VLOOKUP($C55,クラス一覧!$A:$J,8,FALSE)</f>
        <v>34</v>
      </c>
      <c r="F55" s="1" t="str">
        <f>VLOOKUP($C55,クラス一覧!$A:$J,9,FALSE)</f>
        <v>奥元</v>
      </c>
      <c r="G55" s="1" t="str">
        <f>VLOOKUP($H55,科目一覧!$A:$G,3,FALSE)</f>
        <v>ゲームプロ（基礎）</v>
      </c>
      <c r="H55" t="s">
        <v>3175</v>
      </c>
      <c r="I55" s="1" t="str">
        <f>VLOOKUP($H55,科目一覧!$A:$G,7,FALSE)</f>
        <v>小川</v>
      </c>
      <c r="J55" s="1" t="str">
        <f>VLOOKUP($I55,教員一覧!$A:$D,2,FALSE)</f>
        <v>ゲーム</v>
      </c>
      <c r="K55" s="1" t="str">
        <f>VLOOKUP($I55,教員一覧!$A:$D,3,FALSE)</f>
        <v>プログラム</v>
      </c>
      <c r="L55" s="1" t="str">
        <f>VLOOKUP($I55,教員一覧!$A:$D,4,FALSE)</f>
        <v>専任</v>
      </c>
      <c r="M55" t="s">
        <v>93</v>
      </c>
      <c r="N55" t="s">
        <v>3014</v>
      </c>
      <c r="O55" t="s">
        <v>97</v>
      </c>
      <c r="P55" t="s">
        <v>12</v>
      </c>
      <c r="Q55">
        <v>3</v>
      </c>
      <c r="R55">
        <v>2501</v>
      </c>
      <c r="S55" s="1" t="str">
        <f>VLOOKUP($R55,教室一覧!$A:$B,2,FALSE)</f>
        <v>ノート36</v>
      </c>
      <c r="T55" s="1">
        <f>VLOOKUP($R55,教室一覧!$A:$C,3,FALSE)</f>
        <v>36</v>
      </c>
      <c r="U55" s="1" t="str">
        <f>VLOOKUP($R55,教室一覧!$A:$D,4,FALSE)</f>
        <v>2号館</v>
      </c>
      <c r="V55" s="1" t="str">
        <f>VLOOKUP($R55,教室一覧!$A:$E,5,FALSE)</f>
        <v>5F</v>
      </c>
      <c r="W55"/>
      <c r="X55"/>
      <c r="Y55" s="1" t="str">
        <f>VLOOKUP($O55,教員一覧!$A:$D,2,FALSE)</f>
        <v>ゲーム</v>
      </c>
      <c r="Z55" s="1" t="str">
        <f>VLOOKUP($O55,教員一覧!$A:$D,3,FALSE)</f>
        <v>プログラム</v>
      </c>
      <c r="AA55" s="1" t="str">
        <f>VLOOKUP($O55,教員一覧!$A:$D,4,FALSE)</f>
        <v>非常勤</v>
      </c>
      <c r="AB55" s="1" t="str">
        <f t="shared" si="2"/>
        <v/>
      </c>
      <c r="AC55" s="14" t="s">
        <v>93</v>
      </c>
      <c r="AD55" s="14" t="s">
        <v>164</v>
      </c>
      <c r="AE55" s="14" t="s">
        <v>97</v>
      </c>
      <c r="AF55" s="14" t="s">
        <v>12</v>
      </c>
      <c r="AG55" s="14">
        <v>3</v>
      </c>
      <c r="AH55" s="14">
        <v>2501</v>
      </c>
      <c r="AI55" s="15" t="str">
        <f t="shared" si="3"/>
        <v/>
      </c>
      <c r="AJ55" s="15" t="str">
        <f t="shared" si="4"/>
        <v/>
      </c>
      <c r="AK55" s="15" t="str">
        <f t="shared" si="5"/>
        <v/>
      </c>
      <c r="AL55" s="15" t="str">
        <f t="shared" si="6"/>
        <v/>
      </c>
      <c r="AM55" s="15" t="str">
        <f t="shared" si="7"/>
        <v/>
      </c>
      <c r="AN55" s="15" t="str">
        <f t="shared" si="8"/>
        <v/>
      </c>
      <c r="AO55" s="15" t="str">
        <f t="shared" si="9"/>
        <v/>
      </c>
      <c r="AP55" s="9" t="str">
        <f t="shared" si="10"/>
        <v>GR2A火3</v>
      </c>
      <c r="AQ55" s="9">
        <f t="shared" si="11"/>
        <v>0.5</v>
      </c>
      <c r="AR55" s="11" t="str">
        <f t="shared" si="12"/>
        <v>青木火3</v>
      </c>
      <c r="AS55" s="11">
        <f t="shared" si="13"/>
        <v>1</v>
      </c>
      <c r="AT55">
        <v>1</v>
      </c>
      <c r="AU55" s="12">
        <f t="shared" si="14"/>
        <v>34</v>
      </c>
      <c r="AV55" s="13" t="str">
        <f t="shared" si="15"/>
        <v>2501火3</v>
      </c>
      <c r="AW55" s="13">
        <f t="shared" si="16"/>
        <v>0.5</v>
      </c>
      <c r="AX55" s="18" t="str">
        <f t="shared" si="17"/>
        <v>GR2AGR2A火32501</v>
      </c>
      <c r="AY55" s="18">
        <f t="shared" si="18"/>
        <v>17</v>
      </c>
      <c r="AZ55"/>
    </row>
    <row r="56" spans="1:52" x14ac:dyDescent="0.15">
      <c r="A56" s="1">
        <f t="shared" si="0"/>
        <v>2</v>
      </c>
      <c r="B56" s="1" t="str">
        <f t="shared" si="1"/>
        <v>HR</v>
      </c>
      <c r="C56" t="s">
        <v>93</v>
      </c>
      <c r="D56" s="1" t="str">
        <f>VLOOKUP($C56,クラス一覧!$A:$J,10,FALSE)</f>
        <v>ゲーム</v>
      </c>
      <c r="E56" s="1">
        <f>VLOOKUP($C56,クラス一覧!$A:$J,8,FALSE)</f>
        <v>34</v>
      </c>
      <c r="F56" s="1" t="str">
        <f>VLOOKUP($C56,クラス一覧!$A:$J,9,FALSE)</f>
        <v>奥元</v>
      </c>
      <c r="G56" s="1" t="str">
        <f>VLOOKUP($H56,科目一覧!$A:$G,3,FALSE)</f>
        <v>ゲームプロ（実践）</v>
      </c>
      <c r="H56" t="s">
        <v>3059</v>
      </c>
      <c r="I56" s="1" t="str">
        <f>VLOOKUP($H56,科目一覧!$A:$G,7,FALSE)</f>
        <v>奥元</v>
      </c>
      <c r="J56" s="1" t="str">
        <f>VLOOKUP($I56,教員一覧!$A:$D,2,FALSE)</f>
        <v>ゲーム</v>
      </c>
      <c r="K56" s="1" t="str">
        <f>VLOOKUP($I56,教員一覧!$A:$D,3,FALSE)</f>
        <v>プログラム</v>
      </c>
      <c r="L56" s="1" t="str">
        <f>VLOOKUP($I56,教員一覧!$A:$D,4,FALSE)</f>
        <v>専任</v>
      </c>
      <c r="M56" t="s">
        <v>93</v>
      </c>
      <c r="N56" t="s">
        <v>3014</v>
      </c>
      <c r="O56" t="s">
        <v>3013</v>
      </c>
      <c r="P56" t="s">
        <v>13</v>
      </c>
      <c r="Q56">
        <v>1</v>
      </c>
      <c r="R56">
        <v>3502</v>
      </c>
      <c r="S56" s="1" t="str">
        <f>VLOOKUP($R56,教室一覧!$A:$B,2,FALSE)</f>
        <v>ノート36</v>
      </c>
      <c r="T56" s="1">
        <f>VLOOKUP($R56,教室一覧!$A:$C,3,FALSE)</f>
        <v>38</v>
      </c>
      <c r="U56" s="1" t="str">
        <f>VLOOKUP($R56,教室一覧!$A:$D,4,FALSE)</f>
        <v>3号館</v>
      </c>
      <c r="V56" s="1" t="str">
        <f>VLOOKUP($R56,教室一覧!$A:$E,5,FALSE)</f>
        <v>5F</v>
      </c>
      <c r="W56"/>
      <c r="X56"/>
      <c r="Y56" s="1" t="str">
        <f>VLOOKUP($O56,教員一覧!$A:$D,2,FALSE)</f>
        <v>ゲーム</v>
      </c>
      <c r="Z56" s="1" t="str">
        <f>VLOOKUP($O56,教員一覧!$A:$D,3,FALSE)</f>
        <v>プログラム</v>
      </c>
      <c r="AA56" s="1" t="str">
        <f>VLOOKUP($O56,教員一覧!$A:$D,4,FALSE)</f>
        <v>非常勤</v>
      </c>
      <c r="AB56" s="1" t="str">
        <f t="shared" si="2"/>
        <v/>
      </c>
      <c r="AC56" s="14" t="s">
        <v>93</v>
      </c>
      <c r="AD56" s="14" t="s">
        <v>164</v>
      </c>
      <c r="AE56" s="14" t="s">
        <v>3013</v>
      </c>
      <c r="AF56" s="14" t="s">
        <v>13</v>
      </c>
      <c r="AG56" s="14">
        <v>1</v>
      </c>
      <c r="AH56" s="14">
        <v>3502</v>
      </c>
      <c r="AI56" s="15" t="str">
        <f t="shared" si="3"/>
        <v/>
      </c>
      <c r="AJ56" s="15" t="str">
        <f t="shared" si="4"/>
        <v/>
      </c>
      <c r="AK56" s="15" t="str">
        <f t="shared" si="5"/>
        <v/>
      </c>
      <c r="AL56" s="15" t="str">
        <f t="shared" si="6"/>
        <v/>
      </c>
      <c r="AM56" s="15" t="str">
        <f t="shared" si="7"/>
        <v/>
      </c>
      <c r="AN56" s="15" t="str">
        <f t="shared" si="8"/>
        <v/>
      </c>
      <c r="AO56" s="15" t="str">
        <f t="shared" si="9"/>
        <v/>
      </c>
      <c r="AP56" s="9" t="str">
        <f t="shared" si="10"/>
        <v>GR2A水1</v>
      </c>
      <c r="AQ56" s="9">
        <f t="shared" si="11"/>
        <v>0.5</v>
      </c>
      <c r="AR56" s="11" t="str">
        <f t="shared" si="12"/>
        <v>上坂水1</v>
      </c>
      <c r="AS56" s="11">
        <f t="shared" si="13"/>
        <v>1</v>
      </c>
      <c r="AT56">
        <v>1</v>
      </c>
      <c r="AU56" s="12">
        <f t="shared" si="14"/>
        <v>34</v>
      </c>
      <c r="AV56" s="13" t="str">
        <f t="shared" si="15"/>
        <v>3502水1</v>
      </c>
      <c r="AW56" s="13">
        <f t="shared" si="16"/>
        <v>0.5</v>
      </c>
      <c r="AX56" s="18" t="str">
        <f t="shared" si="17"/>
        <v>GR2AGR2A水13502</v>
      </c>
      <c r="AY56" s="18">
        <f t="shared" si="18"/>
        <v>17</v>
      </c>
      <c r="AZ56"/>
    </row>
    <row r="57" spans="1:52" x14ac:dyDescent="0.15">
      <c r="A57" s="1">
        <f t="shared" si="0"/>
        <v>2</v>
      </c>
      <c r="B57" s="1" t="str">
        <f t="shared" si="1"/>
        <v>HR</v>
      </c>
      <c r="C57" t="s">
        <v>93</v>
      </c>
      <c r="D57" s="1" t="str">
        <f>VLOOKUP($C57,クラス一覧!$A:$J,10,FALSE)</f>
        <v>ゲーム</v>
      </c>
      <c r="E57" s="1">
        <f>VLOOKUP($C57,クラス一覧!$A:$J,8,FALSE)</f>
        <v>34</v>
      </c>
      <c r="F57" s="1" t="str">
        <f>VLOOKUP($C57,クラス一覧!$A:$J,9,FALSE)</f>
        <v>奥元</v>
      </c>
      <c r="G57" s="1" t="str">
        <f>VLOOKUP($H57,科目一覧!$A:$G,3,FALSE)</f>
        <v>ゲームプロ（発展）</v>
      </c>
      <c r="H57" t="s">
        <v>3065</v>
      </c>
      <c r="I57" s="1" t="str">
        <f>VLOOKUP($H57,科目一覧!$A:$G,7,FALSE)</f>
        <v>福井</v>
      </c>
      <c r="J57" s="1" t="str">
        <f>VLOOKUP($I57,教員一覧!$A:$D,2,FALSE)</f>
        <v>ゲーム</v>
      </c>
      <c r="K57" s="1" t="str">
        <f>VLOOKUP($I57,教員一覧!$A:$D,3,FALSE)</f>
        <v>プログラム</v>
      </c>
      <c r="L57" s="1" t="str">
        <f>VLOOKUP($I57,教員一覧!$A:$D,4,FALSE)</f>
        <v>専任</v>
      </c>
      <c r="M57" t="s">
        <v>93</v>
      </c>
      <c r="N57" t="s">
        <v>3014</v>
      </c>
      <c r="O57" t="s">
        <v>3012</v>
      </c>
      <c r="P57" t="s">
        <v>13</v>
      </c>
      <c r="Q57">
        <v>4</v>
      </c>
      <c r="R57">
        <v>3502</v>
      </c>
      <c r="S57" s="1" t="str">
        <f>VLOOKUP($R57,教室一覧!$A:$B,2,FALSE)</f>
        <v>ノート36</v>
      </c>
      <c r="T57" s="1">
        <f>VLOOKUP($R57,教室一覧!$A:$C,3,FALSE)</f>
        <v>38</v>
      </c>
      <c r="U57" s="1" t="str">
        <f>VLOOKUP($R57,教室一覧!$A:$D,4,FALSE)</f>
        <v>3号館</v>
      </c>
      <c r="V57" s="1" t="str">
        <f>VLOOKUP($R57,教室一覧!$A:$E,5,FALSE)</f>
        <v>5F</v>
      </c>
      <c r="W57"/>
      <c r="X57"/>
      <c r="Y57" s="1" t="str">
        <f>VLOOKUP($O57,教員一覧!$A:$D,2,FALSE)</f>
        <v>ゲーム</v>
      </c>
      <c r="Z57" s="1" t="str">
        <f>VLOOKUP($O57,教員一覧!$A:$D,3,FALSE)</f>
        <v>プログラム</v>
      </c>
      <c r="AA57" s="1" t="str">
        <f>VLOOKUP($O57,教員一覧!$A:$D,4,FALSE)</f>
        <v>専任</v>
      </c>
      <c r="AB57" s="1" t="str">
        <f t="shared" si="2"/>
        <v/>
      </c>
      <c r="AC57" s="14" t="s">
        <v>93</v>
      </c>
      <c r="AD57" s="14" t="s">
        <v>164</v>
      </c>
      <c r="AE57" s="14" t="s">
        <v>3012</v>
      </c>
      <c r="AF57" s="14" t="s">
        <v>13</v>
      </c>
      <c r="AG57" s="14">
        <v>4</v>
      </c>
      <c r="AH57" s="14">
        <v>3502</v>
      </c>
      <c r="AI57" s="15" t="str">
        <f t="shared" si="3"/>
        <v/>
      </c>
      <c r="AJ57" s="15" t="str">
        <f t="shared" si="4"/>
        <v/>
      </c>
      <c r="AK57" s="15" t="str">
        <f t="shared" si="5"/>
        <v/>
      </c>
      <c r="AL57" s="15" t="str">
        <f t="shared" si="6"/>
        <v/>
      </c>
      <c r="AM57" s="15" t="str">
        <f t="shared" si="7"/>
        <v/>
      </c>
      <c r="AN57" s="15" t="str">
        <f t="shared" si="8"/>
        <v/>
      </c>
      <c r="AO57" s="15" t="str">
        <f t="shared" si="9"/>
        <v/>
      </c>
      <c r="AP57" s="9" t="str">
        <f t="shared" si="10"/>
        <v>GR2A水4</v>
      </c>
      <c r="AQ57" s="9">
        <f t="shared" si="11"/>
        <v>0.5</v>
      </c>
      <c r="AR57" s="11" t="str">
        <f t="shared" si="12"/>
        <v>幸田水4</v>
      </c>
      <c r="AS57" s="11">
        <f t="shared" si="13"/>
        <v>1</v>
      </c>
      <c r="AT57">
        <v>1</v>
      </c>
      <c r="AU57" s="12">
        <f t="shared" si="14"/>
        <v>34</v>
      </c>
      <c r="AV57" s="13" t="str">
        <f t="shared" si="15"/>
        <v>3502水4</v>
      </c>
      <c r="AW57" s="13">
        <f t="shared" si="16"/>
        <v>0.5</v>
      </c>
      <c r="AX57" s="18" t="str">
        <f t="shared" si="17"/>
        <v>GR2AGR2A水43502</v>
      </c>
      <c r="AY57" s="18">
        <f t="shared" si="18"/>
        <v>17</v>
      </c>
      <c r="AZ57"/>
    </row>
    <row r="58" spans="1:52" x14ac:dyDescent="0.15">
      <c r="A58" s="1">
        <f t="shared" si="0"/>
        <v>2</v>
      </c>
      <c r="B58" s="1" t="str">
        <f t="shared" si="1"/>
        <v>HR</v>
      </c>
      <c r="C58" t="s">
        <v>93</v>
      </c>
      <c r="D58" s="1" t="str">
        <f>VLOOKUP($C58,クラス一覧!$A:$J,10,FALSE)</f>
        <v>ゲーム</v>
      </c>
      <c r="E58" s="1">
        <f>VLOOKUP($C58,クラス一覧!$A:$J,8,FALSE)</f>
        <v>34</v>
      </c>
      <c r="F58" s="1" t="str">
        <f>VLOOKUP($C58,クラス一覧!$A:$J,9,FALSE)</f>
        <v>奥元</v>
      </c>
      <c r="G58" s="1" t="str">
        <f>VLOOKUP($H58,科目一覧!$A:$G,3,FALSE)</f>
        <v>ゲームプロ（基礎）</v>
      </c>
      <c r="H58" t="s">
        <v>3060</v>
      </c>
      <c r="I58" s="1" t="str">
        <f>VLOOKUP($H58,科目一覧!$A:$G,7,FALSE)</f>
        <v>徳田</v>
      </c>
      <c r="J58" s="1" t="str">
        <f>VLOOKUP($I58,教員一覧!$A:$D,2,FALSE)</f>
        <v>ゲーム</v>
      </c>
      <c r="K58" s="1" t="str">
        <f>VLOOKUP($I58,教員一覧!$A:$D,3,FALSE)</f>
        <v>プログラム</v>
      </c>
      <c r="L58" s="1" t="str">
        <f>VLOOKUP($I58,教員一覧!$A:$D,4,FALSE)</f>
        <v>専任</v>
      </c>
      <c r="M58" t="s">
        <v>93</v>
      </c>
      <c r="N58" t="s">
        <v>3014</v>
      </c>
      <c r="O58" t="s">
        <v>45</v>
      </c>
      <c r="P58" t="s">
        <v>15</v>
      </c>
      <c r="Q58">
        <v>3</v>
      </c>
      <c r="R58">
        <v>3502</v>
      </c>
      <c r="S58" s="1" t="str">
        <f>VLOOKUP($R58,教室一覧!$A:$B,2,FALSE)</f>
        <v>ノート36</v>
      </c>
      <c r="T58" s="1">
        <f>VLOOKUP($R58,教室一覧!$A:$C,3,FALSE)</f>
        <v>38</v>
      </c>
      <c r="U58" s="1" t="str">
        <f>VLOOKUP($R58,教室一覧!$A:$D,4,FALSE)</f>
        <v>3号館</v>
      </c>
      <c r="V58" s="1" t="str">
        <f>VLOOKUP($R58,教室一覧!$A:$E,5,FALSE)</f>
        <v>5F</v>
      </c>
      <c r="W58"/>
      <c r="X58"/>
      <c r="Y58" s="1" t="str">
        <f>VLOOKUP($O58,教員一覧!$A:$D,2,FALSE)</f>
        <v>ゲーム</v>
      </c>
      <c r="Z58" s="1" t="str">
        <f>VLOOKUP($O58,教員一覧!$A:$D,3,FALSE)</f>
        <v>プログラム</v>
      </c>
      <c r="AA58" s="1" t="str">
        <f>VLOOKUP($O58,教員一覧!$A:$D,4,FALSE)</f>
        <v>非常勤</v>
      </c>
      <c r="AB58" s="1" t="str">
        <f t="shared" si="2"/>
        <v/>
      </c>
      <c r="AC58" s="14" t="s">
        <v>93</v>
      </c>
      <c r="AD58" s="14" t="s">
        <v>164</v>
      </c>
      <c r="AE58" s="14" t="s">
        <v>45</v>
      </c>
      <c r="AF58" s="14" t="s">
        <v>15</v>
      </c>
      <c r="AG58" s="14">
        <v>3</v>
      </c>
      <c r="AH58" s="14">
        <v>3502</v>
      </c>
      <c r="AI58" s="15" t="str">
        <f t="shared" si="3"/>
        <v/>
      </c>
      <c r="AJ58" s="15" t="str">
        <f t="shared" si="4"/>
        <v/>
      </c>
      <c r="AK58" s="15" t="str">
        <f t="shared" si="5"/>
        <v/>
      </c>
      <c r="AL58" s="15" t="str">
        <f t="shared" si="6"/>
        <v/>
      </c>
      <c r="AM58" s="15" t="str">
        <f t="shared" si="7"/>
        <v/>
      </c>
      <c r="AN58" s="15" t="str">
        <f t="shared" si="8"/>
        <v/>
      </c>
      <c r="AO58" s="15" t="str">
        <f t="shared" si="9"/>
        <v/>
      </c>
      <c r="AP58" s="9" t="str">
        <f t="shared" si="10"/>
        <v>GR2A木3</v>
      </c>
      <c r="AQ58" s="9">
        <f t="shared" si="11"/>
        <v>0.5</v>
      </c>
      <c r="AR58" s="11" t="str">
        <f t="shared" si="12"/>
        <v>幸山木3</v>
      </c>
      <c r="AS58" s="11">
        <f t="shared" si="13"/>
        <v>1</v>
      </c>
      <c r="AT58">
        <v>1</v>
      </c>
      <c r="AU58" s="12">
        <f t="shared" si="14"/>
        <v>34</v>
      </c>
      <c r="AV58" s="13" t="str">
        <f t="shared" si="15"/>
        <v>3502木3</v>
      </c>
      <c r="AW58" s="13">
        <f t="shared" si="16"/>
        <v>0.5</v>
      </c>
      <c r="AX58" s="18" t="str">
        <f t="shared" si="17"/>
        <v>GR2AGR2A木33502</v>
      </c>
      <c r="AY58" s="18">
        <f t="shared" si="18"/>
        <v>17</v>
      </c>
      <c r="AZ58"/>
    </row>
    <row r="59" spans="1:52" x14ac:dyDescent="0.15">
      <c r="A59" s="1">
        <f t="shared" si="0"/>
        <v>2</v>
      </c>
      <c r="B59" s="1" t="str">
        <f t="shared" si="1"/>
        <v>HR</v>
      </c>
      <c r="C59" t="s">
        <v>93</v>
      </c>
      <c r="D59" s="1" t="str">
        <f>VLOOKUP($C59,クラス一覧!$A:$J,10,FALSE)</f>
        <v>ゲーム</v>
      </c>
      <c r="E59" s="1">
        <f>VLOOKUP($C59,クラス一覧!$A:$J,8,FALSE)</f>
        <v>34</v>
      </c>
      <c r="F59" s="1" t="str">
        <f>VLOOKUP($C59,クラス一覧!$A:$J,9,FALSE)</f>
        <v>奥元</v>
      </c>
      <c r="G59" s="1" t="str">
        <f>VLOOKUP($H59,科目一覧!$A:$G,3,FALSE)</f>
        <v>ゲームプロ（基礎）</v>
      </c>
      <c r="H59" t="s">
        <v>2427</v>
      </c>
      <c r="I59" s="1" t="str">
        <f>VLOOKUP($H59,科目一覧!$A:$G,7,FALSE)</f>
        <v>福井</v>
      </c>
      <c r="J59" s="1" t="str">
        <f>VLOOKUP($I59,教員一覧!$A:$D,2,FALSE)</f>
        <v>ゲーム</v>
      </c>
      <c r="K59" s="1" t="str">
        <f>VLOOKUP($I59,教員一覧!$A:$D,3,FALSE)</f>
        <v>プログラム</v>
      </c>
      <c r="L59" s="1" t="str">
        <f>VLOOKUP($I59,教員一覧!$A:$D,4,FALSE)</f>
        <v>専任</v>
      </c>
      <c r="M59" t="s">
        <v>93</v>
      </c>
      <c r="N59" t="s">
        <v>3014</v>
      </c>
      <c r="O59" t="s">
        <v>3956</v>
      </c>
      <c r="P59" t="s">
        <v>17</v>
      </c>
      <c r="Q59">
        <v>3</v>
      </c>
      <c r="R59">
        <v>3502</v>
      </c>
      <c r="S59" s="1" t="str">
        <f>VLOOKUP($R59,教室一覧!$A:$B,2,FALSE)</f>
        <v>ノート36</v>
      </c>
      <c r="T59" s="1">
        <f>VLOOKUP($R59,教室一覧!$A:$C,3,FALSE)</f>
        <v>38</v>
      </c>
      <c r="U59" s="1" t="str">
        <f>VLOOKUP($R59,教室一覧!$A:$D,4,FALSE)</f>
        <v>3号館</v>
      </c>
      <c r="V59" s="1" t="str">
        <f>VLOOKUP($R59,教室一覧!$A:$E,5,FALSE)</f>
        <v>5F</v>
      </c>
      <c r="W59"/>
      <c r="X59"/>
      <c r="Y59" s="1" t="str">
        <f>VLOOKUP($O59,教員一覧!$A:$D,2,FALSE)</f>
        <v>ゲーム</v>
      </c>
      <c r="Z59" s="1" t="str">
        <f>VLOOKUP($O59,教員一覧!$A:$D,3,FALSE)</f>
        <v>プログラム</v>
      </c>
      <c r="AA59" s="1" t="str">
        <f>VLOOKUP($O59,教員一覧!$A:$D,4,FALSE)</f>
        <v>専任</v>
      </c>
      <c r="AB59" s="1" t="str">
        <f t="shared" si="2"/>
        <v>担任</v>
      </c>
      <c r="AC59" s="14" t="s">
        <v>93</v>
      </c>
      <c r="AD59" s="14" t="s">
        <v>164</v>
      </c>
      <c r="AE59" s="14" t="s">
        <v>211</v>
      </c>
      <c r="AF59" s="14" t="s">
        <v>17</v>
      </c>
      <c r="AG59" s="14">
        <v>3</v>
      </c>
      <c r="AH59" s="14">
        <v>3502</v>
      </c>
      <c r="AI59" s="15" t="str">
        <f t="shared" si="3"/>
        <v/>
      </c>
      <c r="AJ59" s="15" t="str">
        <f t="shared" si="4"/>
        <v/>
      </c>
      <c r="AK59" s="15" t="str">
        <f t="shared" si="5"/>
        <v/>
      </c>
      <c r="AL59" s="15" t="str">
        <f t="shared" si="6"/>
        <v/>
      </c>
      <c r="AM59" s="15" t="str">
        <f t="shared" si="7"/>
        <v/>
      </c>
      <c r="AN59" s="15" t="str">
        <f t="shared" si="8"/>
        <v/>
      </c>
      <c r="AO59" s="15" t="str">
        <f t="shared" si="9"/>
        <v/>
      </c>
      <c r="AP59" s="9" t="str">
        <f t="shared" si="10"/>
        <v>GR2A金3</v>
      </c>
      <c r="AQ59" s="9">
        <f t="shared" si="11"/>
        <v>0.5</v>
      </c>
      <c r="AR59" s="11" t="str">
        <f t="shared" si="12"/>
        <v>奥元金3</v>
      </c>
      <c r="AS59" s="11">
        <f t="shared" si="13"/>
        <v>1</v>
      </c>
      <c r="AT59">
        <v>1</v>
      </c>
      <c r="AU59" s="12">
        <f t="shared" si="14"/>
        <v>34</v>
      </c>
      <c r="AV59" s="13" t="str">
        <f t="shared" si="15"/>
        <v>3502金3</v>
      </c>
      <c r="AW59" s="13">
        <f t="shared" si="16"/>
        <v>0.5</v>
      </c>
      <c r="AX59" s="18" t="str">
        <f t="shared" si="17"/>
        <v>GR2AGR2A金33502</v>
      </c>
      <c r="AY59" s="18">
        <f t="shared" si="18"/>
        <v>17</v>
      </c>
      <c r="AZ59"/>
    </row>
    <row r="60" spans="1:52" x14ac:dyDescent="0.15">
      <c r="A60" s="1">
        <f t="shared" si="0"/>
        <v>2</v>
      </c>
      <c r="B60" s="1" t="str">
        <f t="shared" si="1"/>
        <v>HR</v>
      </c>
      <c r="C60" t="s">
        <v>93</v>
      </c>
      <c r="D60" s="1" t="str">
        <f>VLOOKUP($C60,クラス一覧!$A:$J,10,FALSE)</f>
        <v>ゲーム</v>
      </c>
      <c r="E60" s="1">
        <f>VLOOKUP($C60,クラス一覧!$A:$J,8,FALSE)</f>
        <v>34</v>
      </c>
      <c r="F60" s="1" t="str">
        <f>VLOOKUP($C60,クラス一覧!$A:$J,9,FALSE)</f>
        <v>奥元</v>
      </c>
      <c r="G60" s="1" t="str">
        <f>VLOOKUP($H60,科目一覧!$A:$G,3,FALSE)</f>
        <v>ゲームプロ（実践）</v>
      </c>
      <c r="H60" t="s">
        <v>3059</v>
      </c>
      <c r="I60" s="1" t="str">
        <f>VLOOKUP($H60,科目一覧!$A:$G,7,FALSE)</f>
        <v>奥元</v>
      </c>
      <c r="J60" s="1" t="str">
        <f>VLOOKUP($I60,教員一覧!$A:$D,2,FALSE)</f>
        <v>ゲーム</v>
      </c>
      <c r="K60" s="1" t="str">
        <f>VLOOKUP($I60,教員一覧!$A:$D,3,FALSE)</f>
        <v>プログラム</v>
      </c>
      <c r="L60" s="1" t="str">
        <f>VLOOKUP($I60,教員一覧!$A:$D,4,FALSE)</f>
        <v>専任</v>
      </c>
      <c r="M60" t="s">
        <v>93</v>
      </c>
      <c r="N60" t="s">
        <v>3014</v>
      </c>
      <c r="O60" t="s">
        <v>3013</v>
      </c>
      <c r="P60" t="s">
        <v>17</v>
      </c>
      <c r="Q60">
        <v>4</v>
      </c>
      <c r="R60">
        <v>3502</v>
      </c>
      <c r="S60" s="1" t="str">
        <f>VLOOKUP($R60,教室一覧!$A:$B,2,FALSE)</f>
        <v>ノート36</v>
      </c>
      <c r="T60" s="1">
        <f>VLOOKUP($R60,教室一覧!$A:$C,3,FALSE)</f>
        <v>38</v>
      </c>
      <c r="U60" s="1" t="str">
        <f>VLOOKUP($R60,教室一覧!$A:$D,4,FALSE)</f>
        <v>3号館</v>
      </c>
      <c r="V60" s="1" t="str">
        <f>VLOOKUP($R60,教室一覧!$A:$E,5,FALSE)</f>
        <v>5F</v>
      </c>
      <c r="W60"/>
      <c r="X60"/>
      <c r="Y60" s="1" t="str">
        <f>VLOOKUP($O60,教員一覧!$A:$D,2,FALSE)</f>
        <v>ゲーム</v>
      </c>
      <c r="Z60" s="1" t="str">
        <f>VLOOKUP($O60,教員一覧!$A:$D,3,FALSE)</f>
        <v>プログラム</v>
      </c>
      <c r="AA60" s="1" t="str">
        <f>VLOOKUP($O60,教員一覧!$A:$D,4,FALSE)</f>
        <v>非常勤</v>
      </c>
      <c r="AB60" s="1" t="str">
        <f t="shared" si="2"/>
        <v/>
      </c>
      <c r="AC60" s="14" t="s">
        <v>93</v>
      </c>
      <c r="AD60" s="14" t="s">
        <v>164</v>
      </c>
      <c r="AE60" s="14" t="s">
        <v>3013</v>
      </c>
      <c r="AF60" s="14" t="s">
        <v>17</v>
      </c>
      <c r="AG60" s="14">
        <v>4</v>
      </c>
      <c r="AH60" s="14">
        <v>3502</v>
      </c>
      <c r="AI60" s="15" t="str">
        <f t="shared" si="3"/>
        <v/>
      </c>
      <c r="AJ60" s="15" t="str">
        <f t="shared" si="4"/>
        <v/>
      </c>
      <c r="AK60" s="15" t="str">
        <f t="shared" si="5"/>
        <v/>
      </c>
      <c r="AL60" s="15" t="str">
        <f t="shared" si="6"/>
        <v/>
      </c>
      <c r="AM60" s="15" t="str">
        <f t="shared" si="7"/>
        <v/>
      </c>
      <c r="AN60" s="15" t="str">
        <f t="shared" si="8"/>
        <v/>
      </c>
      <c r="AO60" s="15" t="str">
        <f t="shared" si="9"/>
        <v/>
      </c>
      <c r="AP60" s="9" t="str">
        <f t="shared" si="10"/>
        <v>GR2A金4</v>
      </c>
      <c r="AQ60" s="9">
        <f t="shared" si="11"/>
        <v>0.5</v>
      </c>
      <c r="AR60" s="11" t="str">
        <f t="shared" si="12"/>
        <v>上坂金4</v>
      </c>
      <c r="AS60" s="11">
        <f t="shared" si="13"/>
        <v>1</v>
      </c>
      <c r="AT60">
        <v>1</v>
      </c>
      <c r="AU60" s="12">
        <f t="shared" si="14"/>
        <v>34</v>
      </c>
      <c r="AV60" s="13" t="str">
        <f t="shared" si="15"/>
        <v>3502金4</v>
      </c>
      <c r="AW60" s="13">
        <f t="shared" si="16"/>
        <v>0.5</v>
      </c>
      <c r="AX60" s="18" t="str">
        <f t="shared" si="17"/>
        <v>GR2AGR2A金43502</v>
      </c>
      <c r="AY60" s="18">
        <f t="shared" si="18"/>
        <v>17</v>
      </c>
      <c r="AZ60"/>
    </row>
    <row r="61" spans="1:52" x14ac:dyDescent="0.15">
      <c r="A61" s="1">
        <f t="shared" si="0"/>
        <v>2</v>
      </c>
      <c r="B61" s="1" t="str">
        <f t="shared" si="1"/>
        <v>HR</v>
      </c>
      <c r="C61" t="s">
        <v>99</v>
      </c>
      <c r="D61" s="1" t="str">
        <f>VLOOKUP($C61,クラス一覧!$A:$J,10,FALSE)</f>
        <v>ゲーム</v>
      </c>
      <c r="E61" s="1">
        <f>VLOOKUP($C61,クラス一覧!$A:$J,8,FALSE)</f>
        <v>30</v>
      </c>
      <c r="F61" s="1" t="str">
        <f>VLOOKUP($C61,クラス一覧!$A:$J,9,FALSE)</f>
        <v>山口</v>
      </c>
      <c r="G61" s="1" t="str">
        <f>VLOOKUP($H61,科目一覧!$A:$G,3,FALSE)</f>
        <v>ゲームプロ（基礎）</v>
      </c>
      <c r="H61" t="s">
        <v>2427</v>
      </c>
      <c r="I61" s="1" t="str">
        <f>VLOOKUP($H61,科目一覧!$A:$G,7,FALSE)</f>
        <v>福井</v>
      </c>
      <c r="J61" s="1" t="str">
        <f>VLOOKUP($I61,教員一覧!$A:$D,2,FALSE)</f>
        <v>ゲーム</v>
      </c>
      <c r="K61" s="1" t="str">
        <f>VLOOKUP($I61,教員一覧!$A:$D,3,FALSE)</f>
        <v>プログラム</v>
      </c>
      <c r="L61" s="1" t="str">
        <f>VLOOKUP($I61,教員一覧!$A:$D,4,FALSE)</f>
        <v>専任</v>
      </c>
      <c r="M61" t="s">
        <v>99</v>
      </c>
      <c r="N61" t="s">
        <v>3014</v>
      </c>
      <c r="O61" t="s">
        <v>45</v>
      </c>
      <c r="P61" t="s">
        <v>12</v>
      </c>
      <c r="Q61">
        <v>3</v>
      </c>
      <c r="R61">
        <v>3601</v>
      </c>
      <c r="S61" s="1" t="str">
        <f>VLOOKUP($R61,教室一覧!$A:$B,2,FALSE)</f>
        <v>ノート36</v>
      </c>
      <c r="T61" s="1">
        <f>VLOOKUP($R61,教室一覧!$A:$C,3,FALSE)</f>
        <v>36</v>
      </c>
      <c r="U61" s="1" t="str">
        <f>VLOOKUP($R61,教室一覧!$A:$D,4,FALSE)</f>
        <v>3号館</v>
      </c>
      <c r="V61" s="1" t="str">
        <f>VLOOKUP($R61,教室一覧!$A:$E,5,FALSE)</f>
        <v>6F</v>
      </c>
      <c r="W61"/>
      <c r="X61"/>
      <c r="Y61" s="1" t="str">
        <f>VLOOKUP($O61,教員一覧!$A:$D,2,FALSE)</f>
        <v>ゲーム</v>
      </c>
      <c r="Z61" s="1" t="str">
        <f>VLOOKUP($O61,教員一覧!$A:$D,3,FALSE)</f>
        <v>プログラム</v>
      </c>
      <c r="AA61" s="1" t="str">
        <f>VLOOKUP($O61,教員一覧!$A:$D,4,FALSE)</f>
        <v>非常勤</v>
      </c>
      <c r="AB61" s="1" t="str">
        <f t="shared" si="2"/>
        <v/>
      </c>
      <c r="AC61" s="14" t="s">
        <v>99</v>
      </c>
      <c r="AD61" s="14" t="s">
        <v>164</v>
      </c>
      <c r="AE61" s="14" t="s">
        <v>45</v>
      </c>
      <c r="AF61" s="14" t="s">
        <v>12</v>
      </c>
      <c r="AG61" s="14">
        <v>3</v>
      </c>
      <c r="AH61" s="14">
        <v>3601</v>
      </c>
      <c r="AI61" s="15" t="str">
        <f t="shared" si="3"/>
        <v/>
      </c>
      <c r="AJ61" s="15" t="str">
        <f t="shared" si="4"/>
        <v/>
      </c>
      <c r="AK61" s="15" t="str">
        <f t="shared" si="5"/>
        <v/>
      </c>
      <c r="AL61" s="15" t="str">
        <f t="shared" si="6"/>
        <v/>
      </c>
      <c r="AM61" s="15" t="str">
        <f t="shared" si="7"/>
        <v/>
      </c>
      <c r="AN61" s="15" t="str">
        <f t="shared" si="8"/>
        <v/>
      </c>
      <c r="AO61" s="15" t="str">
        <f t="shared" si="9"/>
        <v/>
      </c>
      <c r="AP61" s="9" t="str">
        <f t="shared" si="10"/>
        <v>GR2B火3</v>
      </c>
      <c r="AQ61" s="9">
        <f t="shared" si="11"/>
        <v>0.5</v>
      </c>
      <c r="AR61" s="11" t="str">
        <f t="shared" si="12"/>
        <v>幸山火3</v>
      </c>
      <c r="AS61" s="11">
        <f t="shared" si="13"/>
        <v>0.5</v>
      </c>
      <c r="AT61">
        <v>1</v>
      </c>
      <c r="AU61" s="12">
        <f t="shared" si="14"/>
        <v>30</v>
      </c>
      <c r="AV61" s="13" t="str">
        <f t="shared" si="15"/>
        <v>3601火3</v>
      </c>
      <c r="AW61" s="13">
        <f t="shared" si="16"/>
        <v>0.25</v>
      </c>
      <c r="AX61" s="18" t="str">
        <f t="shared" si="17"/>
        <v>GR2BGR2B火33601</v>
      </c>
      <c r="AY61" s="18">
        <f t="shared" si="18"/>
        <v>15</v>
      </c>
      <c r="AZ61"/>
    </row>
    <row r="62" spans="1:52" x14ac:dyDescent="0.15">
      <c r="A62" s="1">
        <f t="shared" si="0"/>
        <v>2</v>
      </c>
      <c r="B62" s="1" t="str">
        <f t="shared" si="1"/>
        <v>HR</v>
      </c>
      <c r="C62" t="s">
        <v>99</v>
      </c>
      <c r="D62" s="1" t="str">
        <f>VLOOKUP($C62,クラス一覧!$A:$J,10,FALSE)</f>
        <v>ゲーム</v>
      </c>
      <c r="E62" s="1">
        <f>VLOOKUP($C62,クラス一覧!$A:$J,8,FALSE)</f>
        <v>30</v>
      </c>
      <c r="F62" s="1" t="str">
        <f>VLOOKUP($C62,クラス一覧!$A:$J,9,FALSE)</f>
        <v>山口</v>
      </c>
      <c r="G62" s="1" t="str">
        <f>VLOOKUP($H62,科目一覧!$A:$G,3,FALSE)</f>
        <v>ゲームプロ（実践）</v>
      </c>
      <c r="H62" t="s">
        <v>3059</v>
      </c>
      <c r="I62" s="1" t="str">
        <f>VLOOKUP($H62,科目一覧!$A:$G,7,FALSE)</f>
        <v>奥元</v>
      </c>
      <c r="J62" s="1" t="str">
        <f>VLOOKUP($I62,教員一覧!$A:$D,2,FALSE)</f>
        <v>ゲーム</v>
      </c>
      <c r="K62" s="1" t="str">
        <f>VLOOKUP($I62,教員一覧!$A:$D,3,FALSE)</f>
        <v>プログラム</v>
      </c>
      <c r="L62" s="1" t="str">
        <f>VLOOKUP($I62,教員一覧!$A:$D,4,FALSE)</f>
        <v>専任</v>
      </c>
      <c r="M62" t="s">
        <v>99</v>
      </c>
      <c r="N62" t="s">
        <v>3014</v>
      </c>
      <c r="O62" t="s">
        <v>66</v>
      </c>
      <c r="P62" t="s">
        <v>12</v>
      </c>
      <c r="Q62">
        <v>4</v>
      </c>
      <c r="R62">
        <v>3402</v>
      </c>
      <c r="S62" s="1" t="str">
        <f>VLOOKUP($R62,教室一覧!$A:$B,2,FALSE)</f>
        <v>ノート対応</v>
      </c>
      <c r="T62" s="1">
        <f>VLOOKUP($R62,教室一覧!$A:$C,3,FALSE)</f>
        <v>36</v>
      </c>
      <c r="U62" s="1" t="str">
        <f>VLOOKUP($R62,教室一覧!$A:$D,4,FALSE)</f>
        <v>3号館</v>
      </c>
      <c r="V62" s="1" t="str">
        <f>VLOOKUP($R62,教室一覧!$A:$E,5,FALSE)</f>
        <v>4F</v>
      </c>
      <c r="W62"/>
      <c r="X62"/>
      <c r="Y62" s="1" t="str">
        <f>VLOOKUP($O62,教員一覧!$A:$D,2,FALSE)</f>
        <v>ゲーム</v>
      </c>
      <c r="Z62" s="1" t="str">
        <f>VLOOKUP($O62,教員一覧!$A:$D,3,FALSE)</f>
        <v>プログラム</v>
      </c>
      <c r="AA62" s="1" t="str">
        <f>VLOOKUP($O62,教員一覧!$A:$D,4,FALSE)</f>
        <v>非常勤</v>
      </c>
      <c r="AB62" s="1" t="str">
        <f t="shared" si="2"/>
        <v/>
      </c>
      <c r="AC62" s="14" t="s">
        <v>99</v>
      </c>
      <c r="AD62" s="14" t="s">
        <v>164</v>
      </c>
      <c r="AE62" s="14" t="s">
        <v>66</v>
      </c>
      <c r="AF62" s="14" t="s">
        <v>12</v>
      </c>
      <c r="AG62" s="14">
        <v>4</v>
      </c>
      <c r="AH62" s="14">
        <v>3402</v>
      </c>
      <c r="AI62" s="15" t="str">
        <f t="shared" si="3"/>
        <v/>
      </c>
      <c r="AJ62" s="15" t="str">
        <f t="shared" si="4"/>
        <v/>
      </c>
      <c r="AK62" s="15" t="str">
        <f t="shared" si="5"/>
        <v/>
      </c>
      <c r="AL62" s="15" t="str">
        <f t="shared" si="6"/>
        <v/>
      </c>
      <c r="AM62" s="15" t="str">
        <f t="shared" si="7"/>
        <v/>
      </c>
      <c r="AN62" s="15" t="str">
        <f t="shared" si="8"/>
        <v/>
      </c>
      <c r="AO62" s="15" t="str">
        <f t="shared" si="9"/>
        <v/>
      </c>
      <c r="AP62" s="9" t="str">
        <f t="shared" si="10"/>
        <v>GR2B火4</v>
      </c>
      <c r="AQ62" s="9">
        <f t="shared" si="11"/>
        <v>0.5</v>
      </c>
      <c r="AR62" s="11" t="str">
        <f t="shared" si="12"/>
        <v>飯田火4</v>
      </c>
      <c r="AS62" s="11">
        <f t="shared" si="13"/>
        <v>0.5</v>
      </c>
      <c r="AT62">
        <v>1</v>
      </c>
      <c r="AU62" s="12">
        <f t="shared" si="14"/>
        <v>30</v>
      </c>
      <c r="AV62" s="13" t="str">
        <f t="shared" si="15"/>
        <v>3402火4</v>
      </c>
      <c r="AW62" s="13">
        <f t="shared" si="16"/>
        <v>0.25</v>
      </c>
      <c r="AX62" s="18" t="str">
        <f t="shared" si="17"/>
        <v>GR2BGR2B火43402</v>
      </c>
      <c r="AY62" s="18">
        <f t="shared" si="18"/>
        <v>15</v>
      </c>
      <c r="AZ62"/>
    </row>
    <row r="63" spans="1:52" x14ac:dyDescent="0.15">
      <c r="A63" s="1">
        <f t="shared" si="0"/>
        <v>2</v>
      </c>
      <c r="B63" s="1" t="str">
        <f t="shared" si="1"/>
        <v>HR</v>
      </c>
      <c r="C63" t="s">
        <v>99</v>
      </c>
      <c r="D63" s="1" t="str">
        <f>VLOOKUP($C63,クラス一覧!$A:$J,10,FALSE)</f>
        <v>ゲーム</v>
      </c>
      <c r="E63" s="1">
        <f>VLOOKUP($C63,クラス一覧!$A:$J,8,FALSE)</f>
        <v>30</v>
      </c>
      <c r="F63" s="1" t="str">
        <f>VLOOKUP($C63,クラス一覧!$A:$J,9,FALSE)</f>
        <v>山口</v>
      </c>
      <c r="G63" s="1" t="str">
        <f>VLOOKUP($H63,科目一覧!$A:$G,3,FALSE)</f>
        <v>ゲームプロ（発展）</v>
      </c>
      <c r="H63" t="s">
        <v>3065</v>
      </c>
      <c r="I63" s="1" t="str">
        <f>VLOOKUP($H63,科目一覧!$A:$G,7,FALSE)</f>
        <v>福井</v>
      </c>
      <c r="J63" s="1" t="str">
        <f>VLOOKUP($I63,教員一覧!$A:$D,2,FALSE)</f>
        <v>ゲーム</v>
      </c>
      <c r="K63" s="1" t="str">
        <f>VLOOKUP($I63,教員一覧!$A:$D,3,FALSE)</f>
        <v>プログラム</v>
      </c>
      <c r="L63" s="1" t="str">
        <f>VLOOKUP($I63,教員一覧!$A:$D,4,FALSE)</f>
        <v>専任</v>
      </c>
      <c r="M63" t="s">
        <v>99</v>
      </c>
      <c r="N63" t="s">
        <v>3014</v>
      </c>
      <c r="O63" t="s">
        <v>3013</v>
      </c>
      <c r="P63" t="s">
        <v>13</v>
      </c>
      <c r="Q63">
        <v>3</v>
      </c>
      <c r="R63">
        <v>1403</v>
      </c>
      <c r="S63" s="1" t="str">
        <f>VLOOKUP($R63,教室一覧!$A:$B,2,FALSE)</f>
        <v>ノート32</v>
      </c>
      <c r="T63" s="1">
        <f>VLOOKUP($R63,教室一覧!$A:$C,3,FALSE)</f>
        <v>32</v>
      </c>
      <c r="U63" s="1" t="str">
        <f>VLOOKUP($R63,教室一覧!$A:$D,4,FALSE)</f>
        <v>1号館</v>
      </c>
      <c r="V63" s="1" t="str">
        <f>VLOOKUP($R63,教室一覧!$A:$E,5,FALSE)</f>
        <v>4F</v>
      </c>
      <c r="W63"/>
      <c r="X63"/>
      <c r="Y63" s="1" t="str">
        <f>VLOOKUP($O63,教員一覧!$A:$D,2,FALSE)</f>
        <v>ゲーム</v>
      </c>
      <c r="Z63" s="1" t="str">
        <f>VLOOKUP($O63,教員一覧!$A:$D,3,FALSE)</f>
        <v>プログラム</v>
      </c>
      <c r="AA63" s="1" t="str">
        <f>VLOOKUP($O63,教員一覧!$A:$D,4,FALSE)</f>
        <v>非常勤</v>
      </c>
      <c r="AB63" s="1" t="str">
        <f t="shared" si="2"/>
        <v/>
      </c>
      <c r="AC63" s="14" t="s">
        <v>99</v>
      </c>
      <c r="AD63" s="14" t="s">
        <v>164</v>
      </c>
      <c r="AE63" s="14" t="s">
        <v>3013</v>
      </c>
      <c r="AF63" s="14" t="s">
        <v>13</v>
      </c>
      <c r="AG63" s="14">
        <v>3</v>
      </c>
      <c r="AH63" s="14">
        <v>1403</v>
      </c>
      <c r="AI63" s="15" t="str">
        <f t="shared" si="3"/>
        <v/>
      </c>
      <c r="AJ63" s="15" t="str">
        <f t="shared" si="4"/>
        <v/>
      </c>
      <c r="AK63" s="15" t="str">
        <f t="shared" si="5"/>
        <v/>
      </c>
      <c r="AL63" s="15" t="str">
        <f t="shared" si="6"/>
        <v/>
      </c>
      <c r="AM63" s="15" t="str">
        <f t="shared" si="7"/>
        <v/>
      </c>
      <c r="AN63" s="15" t="str">
        <f t="shared" si="8"/>
        <v/>
      </c>
      <c r="AO63" s="15" t="str">
        <f t="shared" si="9"/>
        <v/>
      </c>
      <c r="AP63" s="9" t="str">
        <f t="shared" si="10"/>
        <v>GR2B水3</v>
      </c>
      <c r="AQ63" s="9">
        <f t="shared" si="11"/>
        <v>0.5</v>
      </c>
      <c r="AR63" s="11" t="str">
        <f t="shared" si="12"/>
        <v>上坂水3</v>
      </c>
      <c r="AS63" s="11">
        <f t="shared" si="13"/>
        <v>0.5</v>
      </c>
      <c r="AT63">
        <v>1</v>
      </c>
      <c r="AU63" s="12">
        <f t="shared" si="14"/>
        <v>30</v>
      </c>
      <c r="AV63" s="13" t="str">
        <f t="shared" si="15"/>
        <v>1403水3</v>
      </c>
      <c r="AW63" s="13">
        <f t="shared" si="16"/>
        <v>0.25</v>
      </c>
      <c r="AX63" s="18" t="str">
        <f t="shared" si="17"/>
        <v>GR2BGR2B水31403</v>
      </c>
      <c r="AY63" s="18">
        <f t="shared" si="18"/>
        <v>15</v>
      </c>
      <c r="AZ63"/>
    </row>
    <row r="64" spans="1:52" x14ac:dyDescent="0.15">
      <c r="A64" s="1">
        <f t="shared" si="0"/>
        <v>2</v>
      </c>
      <c r="B64" s="1" t="str">
        <f t="shared" si="1"/>
        <v>HR</v>
      </c>
      <c r="C64" t="s">
        <v>99</v>
      </c>
      <c r="D64" s="1" t="str">
        <f>VLOOKUP($C64,クラス一覧!$A:$J,10,FALSE)</f>
        <v>ゲーム</v>
      </c>
      <c r="E64" s="1">
        <f>VLOOKUP($C64,クラス一覧!$A:$J,8,FALSE)</f>
        <v>30</v>
      </c>
      <c r="F64" s="1" t="str">
        <f>VLOOKUP($C64,クラス一覧!$A:$J,9,FALSE)</f>
        <v>山口</v>
      </c>
      <c r="G64" s="1" t="str">
        <f>VLOOKUP($H64,科目一覧!$A:$G,3,FALSE)</f>
        <v>ゲームプロ（実践）</v>
      </c>
      <c r="H64" t="s">
        <v>3059</v>
      </c>
      <c r="I64" s="1" t="str">
        <f>VLOOKUP($H64,科目一覧!$A:$G,7,FALSE)</f>
        <v>奥元</v>
      </c>
      <c r="J64" s="1" t="str">
        <f>VLOOKUP($I64,教員一覧!$A:$D,2,FALSE)</f>
        <v>ゲーム</v>
      </c>
      <c r="K64" s="1" t="str">
        <f>VLOOKUP($I64,教員一覧!$A:$D,3,FALSE)</f>
        <v>プログラム</v>
      </c>
      <c r="L64" s="1" t="str">
        <f>VLOOKUP($I64,教員一覧!$A:$D,4,FALSE)</f>
        <v>専任</v>
      </c>
      <c r="M64" t="s">
        <v>99</v>
      </c>
      <c r="N64" t="s">
        <v>3014</v>
      </c>
      <c r="O64" t="s">
        <v>66</v>
      </c>
      <c r="P64" t="s">
        <v>15</v>
      </c>
      <c r="Q64">
        <v>1</v>
      </c>
      <c r="R64">
        <v>1405</v>
      </c>
      <c r="S64" s="1" t="str">
        <f>VLOOKUP($R64,教室一覧!$A:$B,2,FALSE)</f>
        <v>ノート32</v>
      </c>
      <c r="T64" s="1">
        <f>VLOOKUP($R64,教室一覧!$A:$C,3,FALSE)</f>
        <v>32</v>
      </c>
      <c r="U64" s="1" t="str">
        <f>VLOOKUP($R64,教室一覧!$A:$D,4,FALSE)</f>
        <v>1号館</v>
      </c>
      <c r="V64" s="1" t="str">
        <f>VLOOKUP($R64,教室一覧!$A:$E,5,FALSE)</f>
        <v>4F</v>
      </c>
      <c r="W64"/>
      <c r="X64"/>
      <c r="Y64" s="1" t="str">
        <f>VLOOKUP($O64,教員一覧!$A:$D,2,FALSE)</f>
        <v>ゲーム</v>
      </c>
      <c r="Z64" s="1" t="str">
        <f>VLOOKUP($O64,教員一覧!$A:$D,3,FALSE)</f>
        <v>プログラム</v>
      </c>
      <c r="AA64" s="1" t="str">
        <f>VLOOKUP($O64,教員一覧!$A:$D,4,FALSE)</f>
        <v>非常勤</v>
      </c>
      <c r="AB64" s="1" t="str">
        <f t="shared" si="2"/>
        <v/>
      </c>
      <c r="AC64" s="14" t="s">
        <v>99</v>
      </c>
      <c r="AD64" s="14" t="s">
        <v>164</v>
      </c>
      <c r="AE64" s="14" t="s">
        <v>66</v>
      </c>
      <c r="AF64" s="14" t="s">
        <v>15</v>
      </c>
      <c r="AG64" s="14">
        <v>1</v>
      </c>
      <c r="AH64" s="14">
        <v>1405</v>
      </c>
      <c r="AI64" s="15" t="str">
        <f t="shared" si="3"/>
        <v/>
      </c>
      <c r="AJ64" s="15" t="str">
        <f t="shared" si="4"/>
        <v/>
      </c>
      <c r="AK64" s="15" t="str">
        <f t="shared" si="5"/>
        <v/>
      </c>
      <c r="AL64" s="15" t="str">
        <f t="shared" si="6"/>
        <v/>
      </c>
      <c r="AM64" s="15" t="str">
        <f t="shared" si="7"/>
        <v/>
      </c>
      <c r="AN64" s="15" t="str">
        <f t="shared" si="8"/>
        <v/>
      </c>
      <c r="AO64" s="15" t="str">
        <f t="shared" si="9"/>
        <v/>
      </c>
      <c r="AP64" s="9" t="str">
        <f t="shared" si="10"/>
        <v>GR2B木1</v>
      </c>
      <c r="AQ64" s="9">
        <f t="shared" si="11"/>
        <v>0.5</v>
      </c>
      <c r="AR64" s="11" t="str">
        <f t="shared" si="12"/>
        <v>飯田木1</v>
      </c>
      <c r="AS64" s="11">
        <f t="shared" si="13"/>
        <v>0.5</v>
      </c>
      <c r="AT64">
        <v>1</v>
      </c>
      <c r="AU64" s="12">
        <f t="shared" si="14"/>
        <v>30</v>
      </c>
      <c r="AV64" s="13" t="str">
        <f t="shared" si="15"/>
        <v>1405木1</v>
      </c>
      <c r="AW64" s="13">
        <f t="shared" si="16"/>
        <v>0.25</v>
      </c>
      <c r="AX64" s="18" t="str">
        <f t="shared" si="17"/>
        <v>GR2BGR2B木11405</v>
      </c>
      <c r="AY64" s="18">
        <f t="shared" si="18"/>
        <v>15</v>
      </c>
      <c r="AZ64"/>
    </row>
    <row r="65" spans="1:52" x14ac:dyDescent="0.15">
      <c r="A65" s="1">
        <f t="shared" si="0"/>
        <v>2</v>
      </c>
      <c r="B65" s="1" t="str">
        <f t="shared" si="1"/>
        <v>HR</v>
      </c>
      <c r="C65" t="s">
        <v>99</v>
      </c>
      <c r="D65" s="1" t="str">
        <f>VLOOKUP($C65,クラス一覧!$A:$J,10,FALSE)</f>
        <v>ゲーム</v>
      </c>
      <c r="E65" s="1">
        <f>VLOOKUP($C65,クラス一覧!$A:$J,8,FALSE)</f>
        <v>30</v>
      </c>
      <c r="F65" s="1" t="str">
        <f>VLOOKUP($C65,クラス一覧!$A:$J,9,FALSE)</f>
        <v>山口</v>
      </c>
      <c r="G65" s="1" t="str">
        <f>VLOOKUP($H65,科目一覧!$A:$G,3,FALSE)</f>
        <v>ゲームプロ（基礎）</v>
      </c>
      <c r="H65" t="s">
        <v>3175</v>
      </c>
      <c r="I65" s="1" t="str">
        <f>VLOOKUP($H65,科目一覧!$A:$G,7,FALSE)</f>
        <v>小川</v>
      </c>
      <c r="J65" s="1" t="str">
        <f>VLOOKUP($I65,教員一覧!$A:$D,2,FALSE)</f>
        <v>ゲーム</v>
      </c>
      <c r="K65" s="1" t="str">
        <f>VLOOKUP($I65,教員一覧!$A:$D,3,FALSE)</f>
        <v>プログラム</v>
      </c>
      <c r="L65" s="1" t="str">
        <f>VLOOKUP($I65,教員一覧!$A:$D,4,FALSE)</f>
        <v>専任</v>
      </c>
      <c r="M65" t="s">
        <v>99</v>
      </c>
      <c r="N65" t="s">
        <v>3014</v>
      </c>
      <c r="O65" t="s">
        <v>97</v>
      </c>
      <c r="P65" t="s">
        <v>15</v>
      </c>
      <c r="Q65">
        <v>3</v>
      </c>
      <c r="R65">
        <v>1403</v>
      </c>
      <c r="S65" s="1" t="str">
        <f>VLOOKUP($R65,教室一覧!$A:$B,2,FALSE)</f>
        <v>ノート32</v>
      </c>
      <c r="T65" s="1">
        <f>VLOOKUP($R65,教室一覧!$A:$C,3,FALSE)</f>
        <v>32</v>
      </c>
      <c r="U65" s="1" t="str">
        <f>VLOOKUP($R65,教室一覧!$A:$D,4,FALSE)</f>
        <v>1号館</v>
      </c>
      <c r="V65" s="1" t="str">
        <f>VLOOKUP($R65,教室一覧!$A:$E,5,FALSE)</f>
        <v>4F</v>
      </c>
      <c r="W65"/>
      <c r="X65"/>
      <c r="Y65" s="1" t="str">
        <f>VLOOKUP($O65,教員一覧!$A:$D,2,FALSE)</f>
        <v>ゲーム</v>
      </c>
      <c r="Z65" s="1" t="str">
        <f>VLOOKUP($O65,教員一覧!$A:$D,3,FALSE)</f>
        <v>プログラム</v>
      </c>
      <c r="AA65" s="1" t="str">
        <f>VLOOKUP($O65,教員一覧!$A:$D,4,FALSE)</f>
        <v>非常勤</v>
      </c>
      <c r="AB65" s="1" t="str">
        <f t="shared" si="2"/>
        <v/>
      </c>
      <c r="AC65" s="14" t="s">
        <v>99</v>
      </c>
      <c r="AD65" s="14" t="s">
        <v>164</v>
      </c>
      <c r="AE65" s="14" t="s">
        <v>97</v>
      </c>
      <c r="AF65" s="14" t="s">
        <v>15</v>
      </c>
      <c r="AG65" s="14">
        <v>3</v>
      </c>
      <c r="AH65" s="14">
        <v>1403</v>
      </c>
      <c r="AI65" s="15" t="str">
        <f t="shared" si="3"/>
        <v/>
      </c>
      <c r="AJ65" s="15" t="str">
        <f t="shared" si="4"/>
        <v/>
      </c>
      <c r="AK65" s="15" t="str">
        <f t="shared" si="5"/>
        <v/>
      </c>
      <c r="AL65" s="15" t="str">
        <f t="shared" si="6"/>
        <v/>
      </c>
      <c r="AM65" s="15" t="str">
        <f t="shared" si="7"/>
        <v/>
      </c>
      <c r="AN65" s="15" t="str">
        <f t="shared" si="8"/>
        <v/>
      </c>
      <c r="AO65" s="15" t="str">
        <f t="shared" si="9"/>
        <v/>
      </c>
      <c r="AP65" s="9" t="str">
        <f t="shared" si="10"/>
        <v>GR2B木3</v>
      </c>
      <c r="AQ65" s="9">
        <f t="shared" si="11"/>
        <v>0.5</v>
      </c>
      <c r="AR65" s="11" t="str">
        <f t="shared" si="12"/>
        <v>青木木3</v>
      </c>
      <c r="AS65" s="11">
        <f t="shared" si="13"/>
        <v>0.5</v>
      </c>
      <c r="AT65">
        <v>1</v>
      </c>
      <c r="AU65" s="12">
        <f t="shared" si="14"/>
        <v>30</v>
      </c>
      <c r="AV65" s="13" t="str">
        <f t="shared" si="15"/>
        <v>1403木3</v>
      </c>
      <c r="AW65" s="13">
        <f t="shared" si="16"/>
        <v>0.25</v>
      </c>
      <c r="AX65" s="18" t="str">
        <f t="shared" si="17"/>
        <v>GR2BGR2B木31403</v>
      </c>
      <c r="AY65" s="18">
        <f t="shared" si="18"/>
        <v>15</v>
      </c>
      <c r="AZ65"/>
    </row>
    <row r="66" spans="1:52" x14ac:dyDescent="0.15">
      <c r="A66" s="1">
        <f t="shared" ref="A66:A129" si="19">VALUE(LEFT(RIGHT(C66,2),1))</f>
        <v>2</v>
      </c>
      <c r="B66" s="1" t="str">
        <f t="shared" ref="B66:B129" si="20">IF(C66=M66,"HR","編成")</f>
        <v>HR</v>
      </c>
      <c r="C66" t="s">
        <v>99</v>
      </c>
      <c r="D66" s="1" t="str">
        <f>VLOOKUP($C66,クラス一覧!$A:$J,10,FALSE)</f>
        <v>ゲーム</v>
      </c>
      <c r="E66" s="1">
        <f>VLOOKUP($C66,クラス一覧!$A:$J,8,FALSE)</f>
        <v>30</v>
      </c>
      <c r="F66" s="1" t="str">
        <f>VLOOKUP($C66,クラス一覧!$A:$J,9,FALSE)</f>
        <v>山口</v>
      </c>
      <c r="G66" s="1" t="str">
        <f>VLOOKUP($H66,科目一覧!$A:$G,3,FALSE)</f>
        <v>ゲームプロ（基礎）</v>
      </c>
      <c r="H66" t="s">
        <v>3060</v>
      </c>
      <c r="I66" s="1" t="str">
        <f>VLOOKUP($H66,科目一覧!$A:$G,7,FALSE)</f>
        <v>徳田</v>
      </c>
      <c r="J66" s="1" t="str">
        <f>VLOOKUP($I66,教員一覧!$A:$D,2,FALSE)</f>
        <v>ゲーム</v>
      </c>
      <c r="K66" s="1" t="str">
        <f>VLOOKUP($I66,教員一覧!$A:$D,3,FALSE)</f>
        <v>プログラム</v>
      </c>
      <c r="L66" s="1" t="str">
        <f>VLOOKUP($I66,教員一覧!$A:$D,4,FALSE)</f>
        <v>専任</v>
      </c>
      <c r="M66" t="s">
        <v>99</v>
      </c>
      <c r="N66" t="s">
        <v>3014</v>
      </c>
      <c r="O66" t="s">
        <v>73</v>
      </c>
      <c r="P66" t="s">
        <v>17</v>
      </c>
      <c r="Q66">
        <v>1</v>
      </c>
      <c r="R66">
        <v>3502</v>
      </c>
      <c r="S66" s="1" t="str">
        <f>VLOOKUP($R66,教室一覧!$A:$B,2,FALSE)</f>
        <v>ノート36</v>
      </c>
      <c r="T66" s="1">
        <f>VLOOKUP($R66,教室一覧!$A:$C,3,FALSE)</f>
        <v>38</v>
      </c>
      <c r="U66" s="1" t="str">
        <f>VLOOKUP($R66,教室一覧!$A:$D,4,FALSE)</f>
        <v>3号館</v>
      </c>
      <c r="V66" s="1" t="str">
        <f>VLOOKUP($R66,教室一覧!$A:$E,5,FALSE)</f>
        <v>5F</v>
      </c>
      <c r="W66"/>
      <c r="X66"/>
      <c r="Y66" s="1" t="str">
        <f>VLOOKUP($O66,教員一覧!$A:$D,2,FALSE)</f>
        <v>ゲーム</v>
      </c>
      <c r="Z66" s="1" t="str">
        <f>VLOOKUP($O66,教員一覧!$A:$D,3,FALSE)</f>
        <v>プログラム</v>
      </c>
      <c r="AA66" s="1" t="str">
        <f>VLOOKUP($O66,教員一覧!$A:$D,4,FALSE)</f>
        <v>非常勤</v>
      </c>
      <c r="AB66" s="1" t="str">
        <f t="shared" ref="AB66:AB129" si="21">IF(O66=F66,"担任","")</f>
        <v/>
      </c>
      <c r="AC66" s="14" t="s">
        <v>99</v>
      </c>
      <c r="AD66" s="14" t="s">
        <v>164</v>
      </c>
      <c r="AE66" s="14" t="s">
        <v>73</v>
      </c>
      <c r="AF66" s="14" t="s">
        <v>17</v>
      </c>
      <c r="AG66" s="14">
        <v>1</v>
      </c>
      <c r="AH66" s="14">
        <v>3502</v>
      </c>
      <c r="AI66" s="15" t="str">
        <f t="shared" ref="AI66:AI129" si="22">IF(AC66=M66,"",M66&amp;" ")</f>
        <v/>
      </c>
      <c r="AJ66" s="15" t="str">
        <f t="shared" ref="AJ66:AJ129" si="23">IF(AD66=N66,"",N66&amp;" ")</f>
        <v/>
      </c>
      <c r="AK66" s="15" t="str">
        <f t="shared" ref="AK66:AK129" si="24">IF(AE66=O66,"",O66&amp;" ")</f>
        <v/>
      </c>
      <c r="AL66" s="15" t="str">
        <f t="shared" ref="AL66:AL129" si="25">IF(AF66=P66,"",P66&amp;" ")</f>
        <v/>
      </c>
      <c r="AM66" s="15" t="str">
        <f t="shared" ref="AM66:AM129" si="26">IF(AG66=Q66,"",Q66&amp;" ")</f>
        <v/>
      </c>
      <c r="AN66" s="15" t="str">
        <f t="shared" ref="AN66:AN129" si="27">IF(AH66=R66,"",R66&amp;" ")</f>
        <v/>
      </c>
      <c r="AO66" s="15" t="str">
        <f t="shared" ref="AO66:AO129" si="28">AI66&amp;AJ66&amp;AK66&amp;AL66&amp;AM66&amp;AN66</f>
        <v/>
      </c>
      <c r="AP66" s="9" t="str">
        <f t="shared" ref="AP66:AP129" si="29">$C66&amp;$P66&amp;$Q66</f>
        <v>GR2B金1</v>
      </c>
      <c r="AQ66" s="9">
        <f t="shared" ref="AQ66:AQ129" si="30">1/COUNTIF($AP:$AP,$AP66)</f>
        <v>0.5</v>
      </c>
      <c r="AR66" s="11" t="str">
        <f t="shared" ref="AR66:AR129" si="31">$O66&amp;$P66&amp;$Q66</f>
        <v>水田金1</v>
      </c>
      <c r="AS66" s="11">
        <f t="shared" ref="AS66:AS129" si="32">1/COUNTIF($AR:$AR,$AR66)</f>
        <v>0.5</v>
      </c>
      <c r="AT66">
        <v>1</v>
      </c>
      <c r="AU66" s="12">
        <f t="shared" ref="AU66:AU129" si="33">$E66/$AT66</f>
        <v>30</v>
      </c>
      <c r="AV66" s="13" t="str">
        <f t="shared" ref="AV66:AV129" si="34">$R66&amp;$P66&amp;$Q66</f>
        <v>3502金1</v>
      </c>
      <c r="AW66" s="13">
        <f t="shared" ref="AW66:AW129" si="35">1/COUNTIF($AV:$AV,$AV66)</f>
        <v>0.25</v>
      </c>
      <c r="AX66" s="18" t="str">
        <f t="shared" ref="AX66:AX129" si="36">$C66&amp;$M66&amp;$P66&amp;$Q66&amp;$R66</f>
        <v>GR2BGR2B金13502</v>
      </c>
      <c r="AY66" s="18">
        <f t="shared" ref="AY66:AY129" si="37">$AU66/COUNTIF($AX:$AX,$AX66)</f>
        <v>15</v>
      </c>
      <c r="AZ66"/>
    </row>
    <row r="67" spans="1:52" x14ac:dyDescent="0.15">
      <c r="A67" s="1">
        <f t="shared" si="19"/>
        <v>2</v>
      </c>
      <c r="B67" s="1" t="str">
        <f t="shared" si="20"/>
        <v>HR</v>
      </c>
      <c r="C67" t="s">
        <v>99</v>
      </c>
      <c r="D67" s="1" t="str">
        <f>VLOOKUP($C67,クラス一覧!$A:$J,10,FALSE)</f>
        <v>ゲーム</v>
      </c>
      <c r="E67" s="1">
        <f>VLOOKUP($C67,クラス一覧!$A:$J,8,FALSE)</f>
        <v>30</v>
      </c>
      <c r="F67" s="1" t="str">
        <f>VLOOKUP($C67,クラス一覧!$A:$J,9,FALSE)</f>
        <v>山口</v>
      </c>
      <c r="G67" s="1" t="str">
        <f>VLOOKUP($H67,科目一覧!$A:$G,3,FALSE)</f>
        <v>ゲームプロ（発展）</v>
      </c>
      <c r="H67" t="s">
        <v>3065</v>
      </c>
      <c r="I67" s="1" t="str">
        <f>VLOOKUP($H67,科目一覧!$A:$G,7,FALSE)</f>
        <v>福井</v>
      </c>
      <c r="J67" s="1" t="str">
        <f>VLOOKUP($I67,教員一覧!$A:$D,2,FALSE)</f>
        <v>ゲーム</v>
      </c>
      <c r="K67" s="1" t="str">
        <f>VLOOKUP($I67,教員一覧!$A:$D,3,FALSE)</f>
        <v>プログラム</v>
      </c>
      <c r="L67" s="1" t="str">
        <f>VLOOKUP($I67,教員一覧!$A:$D,4,FALSE)</f>
        <v>専任</v>
      </c>
      <c r="M67" t="s">
        <v>99</v>
      </c>
      <c r="N67" t="s">
        <v>3014</v>
      </c>
      <c r="O67" t="s">
        <v>3013</v>
      </c>
      <c r="P67" t="s">
        <v>17</v>
      </c>
      <c r="Q67">
        <v>3</v>
      </c>
      <c r="R67">
        <v>1403</v>
      </c>
      <c r="S67" s="1" t="str">
        <f>VLOOKUP($R67,教室一覧!$A:$B,2,FALSE)</f>
        <v>ノート32</v>
      </c>
      <c r="T67" s="1">
        <f>VLOOKUP($R67,教室一覧!$A:$C,3,FALSE)</f>
        <v>32</v>
      </c>
      <c r="U67" s="1" t="str">
        <f>VLOOKUP($R67,教室一覧!$A:$D,4,FALSE)</f>
        <v>1号館</v>
      </c>
      <c r="V67" s="1" t="str">
        <f>VLOOKUP($R67,教室一覧!$A:$E,5,FALSE)</f>
        <v>4F</v>
      </c>
      <c r="W67"/>
      <c r="X67"/>
      <c r="Y67" s="1" t="str">
        <f>VLOOKUP($O67,教員一覧!$A:$D,2,FALSE)</f>
        <v>ゲーム</v>
      </c>
      <c r="Z67" s="1" t="str">
        <f>VLOOKUP($O67,教員一覧!$A:$D,3,FALSE)</f>
        <v>プログラム</v>
      </c>
      <c r="AA67" s="1" t="str">
        <f>VLOOKUP($O67,教員一覧!$A:$D,4,FALSE)</f>
        <v>非常勤</v>
      </c>
      <c r="AB67" s="1" t="str">
        <f t="shared" si="21"/>
        <v/>
      </c>
      <c r="AC67" s="14" t="s">
        <v>99</v>
      </c>
      <c r="AD67" s="14" t="s">
        <v>164</v>
      </c>
      <c r="AE67" s="14" t="s">
        <v>3013</v>
      </c>
      <c r="AF67" s="14" t="s">
        <v>17</v>
      </c>
      <c r="AG67" s="14">
        <v>3</v>
      </c>
      <c r="AH67" s="14">
        <v>1403</v>
      </c>
      <c r="AI67" s="15" t="str">
        <f t="shared" si="22"/>
        <v/>
      </c>
      <c r="AJ67" s="15" t="str">
        <f t="shared" si="23"/>
        <v/>
      </c>
      <c r="AK67" s="15" t="str">
        <f t="shared" si="24"/>
        <v/>
      </c>
      <c r="AL67" s="15" t="str">
        <f t="shared" si="25"/>
        <v/>
      </c>
      <c r="AM67" s="15" t="str">
        <f t="shared" si="26"/>
        <v/>
      </c>
      <c r="AN67" s="15" t="str">
        <f t="shared" si="27"/>
        <v/>
      </c>
      <c r="AO67" s="15" t="str">
        <f t="shared" si="28"/>
        <v/>
      </c>
      <c r="AP67" s="9" t="str">
        <f t="shared" si="29"/>
        <v>GR2B金3</v>
      </c>
      <c r="AQ67" s="9">
        <f t="shared" si="30"/>
        <v>0.5</v>
      </c>
      <c r="AR67" s="11" t="str">
        <f t="shared" si="31"/>
        <v>上坂金3</v>
      </c>
      <c r="AS67" s="11">
        <f t="shared" si="32"/>
        <v>0.5</v>
      </c>
      <c r="AT67">
        <v>1</v>
      </c>
      <c r="AU67" s="12">
        <f t="shared" si="33"/>
        <v>30</v>
      </c>
      <c r="AV67" s="13" t="str">
        <f t="shared" si="34"/>
        <v>1403金3</v>
      </c>
      <c r="AW67" s="13">
        <f t="shared" si="35"/>
        <v>0.25</v>
      </c>
      <c r="AX67" s="18" t="str">
        <f t="shared" si="36"/>
        <v>GR2BGR2B金31403</v>
      </c>
      <c r="AY67" s="18">
        <f t="shared" si="37"/>
        <v>15</v>
      </c>
      <c r="AZ67"/>
    </row>
    <row r="68" spans="1:52" x14ac:dyDescent="0.15">
      <c r="A68" s="1">
        <f t="shared" si="19"/>
        <v>2</v>
      </c>
      <c r="B68" s="1" t="str">
        <f t="shared" si="20"/>
        <v>HR</v>
      </c>
      <c r="C68" t="s">
        <v>1659</v>
      </c>
      <c r="D68" s="1" t="str">
        <f>VLOOKUP($C68,クラス一覧!$A:$J,10,FALSE)</f>
        <v>ゲーム</v>
      </c>
      <c r="E68" s="1">
        <f>VLOOKUP($C68,クラス一覧!$A:$J,8,FALSE)</f>
        <v>0</v>
      </c>
      <c r="F68" s="1" t="str">
        <f>VLOOKUP($C68,クラス一覧!$A:$J,9,FALSE)</f>
        <v>山口</v>
      </c>
      <c r="G68" s="1" t="str">
        <f>VLOOKUP($H68,科目一覧!$A:$G,3,FALSE)</f>
        <v>ゲームプロ（基礎）</v>
      </c>
      <c r="H68" t="s">
        <v>2427</v>
      </c>
      <c r="I68" s="1" t="str">
        <f>VLOOKUP($H68,科目一覧!$A:$G,7,FALSE)</f>
        <v>福井</v>
      </c>
      <c r="J68" s="1" t="str">
        <f>VLOOKUP($I68,教員一覧!$A:$D,2,FALSE)</f>
        <v>ゲーム</v>
      </c>
      <c r="K68" s="1" t="str">
        <f>VLOOKUP($I68,教員一覧!$A:$D,3,FALSE)</f>
        <v>プログラム</v>
      </c>
      <c r="L68" s="1" t="str">
        <f>VLOOKUP($I68,教員一覧!$A:$D,4,FALSE)</f>
        <v>専任</v>
      </c>
      <c r="M68" t="s">
        <v>1659</v>
      </c>
      <c r="N68" t="s">
        <v>3014</v>
      </c>
      <c r="O68" t="s">
        <v>45</v>
      </c>
      <c r="P68" t="s">
        <v>12</v>
      </c>
      <c r="Q68">
        <v>3</v>
      </c>
      <c r="R68">
        <v>3601</v>
      </c>
      <c r="S68" s="1" t="str">
        <f>VLOOKUP($R68,教室一覧!$A:$B,2,FALSE)</f>
        <v>ノート36</v>
      </c>
      <c r="T68" s="1">
        <f>VLOOKUP($R68,教室一覧!$A:$C,3,FALSE)</f>
        <v>36</v>
      </c>
      <c r="U68" s="1" t="str">
        <f>VLOOKUP($R68,教室一覧!$A:$D,4,FALSE)</f>
        <v>3号館</v>
      </c>
      <c r="V68" s="1" t="str">
        <f>VLOOKUP($R68,教室一覧!$A:$E,5,FALSE)</f>
        <v>6F</v>
      </c>
      <c r="W68"/>
      <c r="X68"/>
      <c r="Y68" s="1" t="str">
        <f>VLOOKUP($O68,教員一覧!$A:$D,2,FALSE)</f>
        <v>ゲーム</v>
      </c>
      <c r="Z68" s="1" t="str">
        <f>VLOOKUP($O68,教員一覧!$A:$D,3,FALSE)</f>
        <v>プログラム</v>
      </c>
      <c r="AA68" s="1" t="str">
        <f>VLOOKUP($O68,教員一覧!$A:$D,4,FALSE)</f>
        <v>非常勤</v>
      </c>
      <c r="AB68" s="1" t="str">
        <f t="shared" si="21"/>
        <v/>
      </c>
      <c r="AC68" s="14" t="s">
        <v>1659</v>
      </c>
      <c r="AD68" s="14" t="s">
        <v>164</v>
      </c>
      <c r="AE68" s="14" t="s">
        <v>45</v>
      </c>
      <c r="AF68" s="14" t="s">
        <v>12</v>
      </c>
      <c r="AG68" s="14">
        <v>3</v>
      </c>
      <c r="AH68" s="14">
        <v>3601</v>
      </c>
      <c r="AI68" s="15" t="str">
        <f t="shared" si="22"/>
        <v/>
      </c>
      <c r="AJ68" s="15" t="str">
        <f t="shared" si="23"/>
        <v/>
      </c>
      <c r="AK68" s="15" t="str">
        <f t="shared" si="24"/>
        <v/>
      </c>
      <c r="AL68" s="15" t="str">
        <f t="shared" si="25"/>
        <v/>
      </c>
      <c r="AM68" s="15" t="str">
        <f t="shared" si="26"/>
        <v/>
      </c>
      <c r="AN68" s="15" t="str">
        <f t="shared" si="27"/>
        <v/>
      </c>
      <c r="AO68" s="15" t="str">
        <f t="shared" si="28"/>
        <v/>
      </c>
      <c r="AP68" s="9" t="str">
        <f t="shared" si="29"/>
        <v>GR2C火3</v>
      </c>
      <c r="AQ68" s="9">
        <f t="shared" si="30"/>
        <v>0.5</v>
      </c>
      <c r="AR68" s="11" t="str">
        <f t="shared" si="31"/>
        <v>幸山火3</v>
      </c>
      <c r="AS68" s="11">
        <f t="shared" si="32"/>
        <v>0.5</v>
      </c>
      <c r="AT68">
        <v>1</v>
      </c>
      <c r="AU68" s="12">
        <f t="shared" si="33"/>
        <v>0</v>
      </c>
      <c r="AV68" s="13" t="str">
        <f t="shared" si="34"/>
        <v>3601火3</v>
      </c>
      <c r="AW68" s="13">
        <f t="shared" si="35"/>
        <v>0.25</v>
      </c>
      <c r="AX68" s="18" t="str">
        <f t="shared" si="36"/>
        <v>GR2CGR2C火33601</v>
      </c>
      <c r="AY68" s="18">
        <f t="shared" si="37"/>
        <v>0</v>
      </c>
      <c r="AZ68"/>
    </row>
    <row r="69" spans="1:52" x14ac:dyDescent="0.15">
      <c r="A69" s="1">
        <f t="shared" si="19"/>
        <v>2</v>
      </c>
      <c r="B69" s="1" t="str">
        <f t="shared" si="20"/>
        <v>HR</v>
      </c>
      <c r="C69" t="s">
        <v>1659</v>
      </c>
      <c r="D69" s="1" t="str">
        <f>VLOOKUP($C69,クラス一覧!$A:$J,10,FALSE)</f>
        <v>ゲーム</v>
      </c>
      <c r="E69" s="1">
        <f>VLOOKUP($C69,クラス一覧!$A:$J,8,FALSE)</f>
        <v>0</v>
      </c>
      <c r="F69" s="1" t="str">
        <f>VLOOKUP($C69,クラス一覧!$A:$J,9,FALSE)</f>
        <v>山口</v>
      </c>
      <c r="G69" s="1" t="str">
        <f>VLOOKUP($H69,科目一覧!$A:$G,3,FALSE)</f>
        <v>ゲームプロ（実践）</v>
      </c>
      <c r="H69" t="s">
        <v>3059</v>
      </c>
      <c r="I69" s="1" t="str">
        <f>VLOOKUP($H69,科目一覧!$A:$G,7,FALSE)</f>
        <v>奥元</v>
      </c>
      <c r="J69" s="1" t="str">
        <f>VLOOKUP($I69,教員一覧!$A:$D,2,FALSE)</f>
        <v>ゲーム</v>
      </c>
      <c r="K69" s="1" t="str">
        <f>VLOOKUP($I69,教員一覧!$A:$D,3,FALSE)</f>
        <v>プログラム</v>
      </c>
      <c r="L69" s="1" t="str">
        <f>VLOOKUP($I69,教員一覧!$A:$D,4,FALSE)</f>
        <v>専任</v>
      </c>
      <c r="M69" t="s">
        <v>1659</v>
      </c>
      <c r="N69" t="s">
        <v>3014</v>
      </c>
      <c r="O69" t="s">
        <v>66</v>
      </c>
      <c r="P69" t="s">
        <v>12</v>
      </c>
      <c r="Q69">
        <v>4</v>
      </c>
      <c r="R69">
        <v>3402</v>
      </c>
      <c r="S69" s="1" t="str">
        <f>VLOOKUP($R69,教室一覧!$A:$B,2,FALSE)</f>
        <v>ノート対応</v>
      </c>
      <c r="T69" s="1">
        <f>VLOOKUP($R69,教室一覧!$A:$C,3,FALSE)</f>
        <v>36</v>
      </c>
      <c r="U69" s="1" t="str">
        <f>VLOOKUP($R69,教室一覧!$A:$D,4,FALSE)</f>
        <v>3号館</v>
      </c>
      <c r="V69" s="1" t="str">
        <f>VLOOKUP($R69,教室一覧!$A:$E,5,FALSE)</f>
        <v>4F</v>
      </c>
      <c r="W69"/>
      <c r="X69"/>
      <c r="Y69" s="1" t="str">
        <f>VLOOKUP($O69,教員一覧!$A:$D,2,FALSE)</f>
        <v>ゲーム</v>
      </c>
      <c r="Z69" s="1" t="str">
        <f>VLOOKUP($O69,教員一覧!$A:$D,3,FALSE)</f>
        <v>プログラム</v>
      </c>
      <c r="AA69" s="1" t="str">
        <f>VLOOKUP($O69,教員一覧!$A:$D,4,FALSE)</f>
        <v>非常勤</v>
      </c>
      <c r="AB69" s="1" t="str">
        <f t="shared" si="21"/>
        <v/>
      </c>
      <c r="AC69" s="14" t="s">
        <v>1659</v>
      </c>
      <c r="AD69" s="14" t="s">
        <v>164</v>
      </c>
      <c r="AE69" s="14" t="s">
        <v>66</v>
      </c>
      <c r="AF69" s="14" t="s">
        <v>12</v>
      </c>
      <c r="AG69" s="14">
        <v>4</v>
      </c>
      <c r="AH69" s="14">
        <v>3402</v>
      </c>
      <c r="AI69" s="15" t="str">
        <f t="shared" si="22"/>
        <v/>
      </c>
      <c r="AJ69" s="15" t="str">
        <f t="shared" si="23"/>
        <v/>
      </c>
      <c r="AK69" s="15" t="str">
        <f t="shared" si="24"/>
        <v/>
      </c>
      <c r="AL69" s="15" t="str">
        <f t="shared" si="25"/>
        <v/>
      </c>
      <c r="AM69" s="15" t="str">
        <f t="shared" si="26"/>
        <v/>
      </c>
      <c r="AN69" s="15" t="str">
        <f t="shared" si="27"/>
        <v/>
      </c>
      <c r="AO69" s="15" t="str">
        <f t="shared" si="28"/>
        <v/>
      </c>
      <c r="AP69" s="9" t="str">
        <f t="shared" si="29"/>
        <v>GR2C火4</v>
      </c>
      <c r="AQ69" s="9">
        <f t="shared" si="30"/>
        <v>0.5</v>
      </c>
      <c r="AR69" s="11" t="str">
        <f t="shared" si="31"/>
        <v>飯田火4</v>
      </c>
      <c r="AS69" s="11">
        <f t="shared" si="32"/>
        <v>0.5</v>
      </c>
      <c r="AT69">
        <v>1</v>
      </c>
      <c r="AU69" s="12">
        <f t="shared" si="33"/>
        <v>0</v>
      </c>
      <c r="AV69" s="13" t="str">
        <f t="shared" si="34"/>
        <v>3402火4</v>
      </c>
      <c r="AW69" s="13">
        <f t="shared" si="35"/>
        <v>0.25</v>
      </c>
      <c r="AX69" s="18" t="str">
        <f t="shared" si="36"/>
        <v>GR2CGR2C火43402</v>
      </c>
      <c r="AY69" s="18">
        <f t="shared" si="37"/>
        <v>0</v>
      </c>
      <c r="AZ69"/>
    </row>
    <row r="70" spans="1:52" x14ac:dyDescent="0.15">
      <c r="A70" s="1">
        <f t="shared" si="19"/>
        <v>2</v>
      </c>
      <c r="B70" s="1" t="str">
        <f t="shared" si="20"/>
        <v>HR</v>
      </c>
      <c r="C70" t="s">
        <v>1659</v>
      </c>
      <c r="D70" s="1" t="str">
        <f>VLOOKUP($C70,クラス一覧!$A:$J,10,FALSE)</f>
        <v>ゲーム</v>
      </c>
      <c r="E70" s="1">
        <f>VLOOKUP($C70,クラス一覧!$A:$J,8,FALSE)</f>
        <v>0</v>
      </c>
      <c r="F70" s="1" t="str">
        <f>VLOOKUP($C70,クラス一覧!$A:$J,9,FALSE)</f>
        <v>山口</v>
      </c>
      <c r="G70" s="1" t="str">
        <f>VLOOKUP($H70,科目一覧!$A:$G,3,FALSE)</f>
        <v>ゲームプロ（発展）</v>
      </c>
      <c r="H70" t="s">
        <v>3065</v>
      </c>
      <c r="I70" s="1" t="str">
        <f>VLOOKUP($H70,科目一覧!$A:$G,7,FALSE)</f>
        <v>福井</v>
      </c>
      <c r="J70" s="1" t="str">
        <f>VLOOKUP($I70,教員一覧!$A:$D,2,FALSE)</f>
        <v>ゲーム</v>
      </c>
      <c r="K70" s="1" t="str">
        <f>VLOOKUP($I70,教員一覧!$A:$D,3,FALSE)</f>
        <v>プログラム</v>
      </c>
      <c r="L70" s="1" t="str">
        <f>VLOOKUP($I70,教員一覧!$A:$D,4,FALSE)</f>
        <v>専任</v>
      </c>
      <c r="M70" t="s">
        <v>1659</v>
      </c>
      <c r="N70" t="s">
        <v>3014</v>
      </c>
      <c r="O70" t="s">
        <v>3013</v>
      </c>
      <c r="P70" t="s">
        <v>13</v>
      </c>
      <c r="Q70">
        <v>3</v>
      </c>
      <c r="R70">
        <v>1403</v>
      </c>
      <c r="S70" s="1" t="str">
        <f>VLOOKUP($R70,教室一覧!$A:$B,2,FALSE)</f>
        <v>ノート32</v>
      </c>
      <c r="T70" s="1">
        <f>VLOOKUP($R70,教室一覧!$A:$C,3,FALSE)</f>
        <v>32</v>
      </c>
      <c r="U70" s="1" t="str">
        <f>VLOOKUP($R70,教室一覧!$A:$D,4,FALSE)</f>
        <v>1号館</v>
      </c>
      <c r="V70" s="1" t="str">
        <f>VLOOKUP($R70,教室一覧!$A:$E,5,FALSE)</f>
        <v>4F</v>
      </c>
      <c r="W70"/>
      <c r="X70"/>
      <c r="Y70" s="1" t="str">
        <f>VLOOKUP($O70,教員一覧!$A:$D,2,FALSE)</f>
        <v>ゲーム</v>
      </c>
      <c r="Z70" s="1" t="str">
        <f>VLOOKUP($O70,教員一覧!$A:$D,3,FALSE)</f>
        <v>プログラム</v>
      </c>
      <c r="AA70" s="1" t="str">
        <f>VLOOKUP($O70,教員一覧!$A:$D,4,FALSE)</f>
        <v>非常勤</v>
      </c>
      <c r="AB70" s="1" t="str">
        <f t="shared" si="21"/>
        <v/>
      </c>
      <c r="AC70" s="14" t="s">
        <v>1659</v>
      </c>
      <c r="AD70" s="14" t="s">
        <v>164</v>
      </c>
      <c r="AE70" s="14" t="s">
        <v>3013</v>
      </c>
      <c r="AF70" s="14" t="s">
        <v>13</v>
      </c>
      <c r="AG70" s="14">
        <v>3</v>
      </c>
      <c r="AH70" s="14">
        <v>1403</v>
      </c>
      <c r="AI70" s="15" t="str">
        <f t="shared" si="22"/>
        <v/>
      </c>
      <c r="AJ70" s="15" t="str">
        <f t="shared" si="23"/>
        <v/>
      </c>
      <c r="AK70" s="15" t="str">
        <f t="shared" si="24"/>
        <v/>
      </c>
      <c r="AL70" s="15" t="str">
        <f t="shared" si="25"/>
        <v/>
      </c>
      <c r="AM70" s="15" t="str">
        <f t="shared" si="26"/>
        <v/>
      </c>
      <c r="AN70" s="15" t="str">
        <f t="shared" si="27"/>
        <v/>
      </c>
      <c r="AO70" s="15" t="str">
        <f t="shared" si="28"/>
        <v/>
      </c>
      <c r="AP70" s="9" t="str">
        <f t="shared" si="29"/>
        <v>GR2C水3</v>
      </c>
      <c r="AQ70" s="9">
        <f t="shared" si="30"/>
        <v>0.5</v>
      </c>
      <c r="AR70" s="11" t="str">
        <f t="shared" si="31"/>
        <v>上坂水3</v>
      </c>
      <c r="AS70" s="11">
        <f t="shared" si="32"/>
        <v>0.5</v>
      </c>
      <c r="AT70">
        <v>1</v>
      </c>
      <c r="AU70" s="12">
        <f t="shared" si="33"/>
        <v>0</v>
      </c>
      <c r="AV70" s="13" t="str">
        <f t="shared" si="34"/>
        <v>1403水3</v>
      </c>
      <c r="AW70" s="13">
        <f t="shared" si="35"/>
        <v>0.25</v>
      </c>
      <c r="AX70" s="18" t="str">
        <f t="shared" si="36"/>
        <v>GR2CGR2C水31403</v>
      </c>
      <c r="AY70" s="18">
        <f t="shared" si="37"/>
        <v>0</v>
      </c>
      <c r="AZ70"/>
    </row>
    <row r="71" spans="1:52" x14ac:dyDescent="0.15">
      <c r="A71" s="1">
        <f t="shared" si="19"/>
        <v>2</v>
      </c>
      <c r="B71" s="1" t="str">
        <f t="shared" si="20"/>
        <v>HR</v>
      </c>
      <c r="C71" t="s">
        <v>1659</v>
      </c>
      <c r="D71" s="1" t="str">
        <f>VLOOKUP($C71,クラス一覧!$A:$J,10,FALSE)</f>
        <v>ゲーム</v>
      </c>
      <c r="E71" s="1">
        <f>VLOOKUP($C71,クラス一覧!$A:$J,8,FALSE)</f>
        <v>0</v>
      </c>
      <c r="F71" s="1" t="str">
        <f>VLOOKUP($C71,クラス一覧!$A:$J,9,FALSE)</f>
        <v>山口</v>
      </c>
      <c r="G71" s="1" t="str">
        <f>VLOOKUP($H71,科目一覧!$A:$G,3,FALSE)</f>
        <v>ゲームプロ（実践）</v>
      </c>
      <c r="H71" t="s">
        <v>3059</v>
      </c>
      <c r="I71" s="1" t="str">
        <f>VLOOKUP($H71,科目一覧!$A:$G,7,FALSE)</f>
        <v>奥元</v>
      </c>
      <c r="J71" s="1" t="str">
        <f>VLOOKUP($I71,教員一覧!$A:$D,2,FALSE)</f>
        <v>ゲーム</v>
      </c>
      <c r="K71" s="1" t="str">
        <f>VLOOKUP($I71,教員一覧!$A:$D,3,FALSE)</f>
        <v>プログラム</v>
      </c>
      <c r="L71" s="1" t="str">
        <f>VLOOKUP($I71,教員一覧!$A:$D,4,FALSE)</f>
        <v>専任</v>
      </c>
      <c r="M71" t="s">
        <v>1659</v>
      </c>
      <c r="N71" t="s">
        <v>3014</v>
      </c>
      <c r="O71" t="s">
        <v>66</v>
      </c>
      <c r="P71" t="s">
        <v>15</v>
      </c>
      <c r="Q71">
        <v>1</v>
      </c>
      <c r="R71">
        <v>1405</v>
      </c>
      <c r="S71" s="1" t="str">
        <f>VLOOKUP($R71,教室一覧!$A:$B,2,FALSE)</f>
        <v>ノート32</v>
      </c>
      <c r="T71" s="1">
        <f>VLOOKUP($R71,教室一覧!$A:$C,3,FALSE)</f>
        <v>32</v>
      </c>
      <c r="U71" s="1" t="str">
        <f>VLOOKUP($R71,教室一覧!$A:$D,4,FALSE)</f>
        <v>1号館</v>
      </c>
      <c r="V71" s="1" t="str">
        <f>VLOOKUP($R71,教室一覧!$A:$E,5,FALSE)</f>
        <v>4F</v>
      </c>
      <c r="W71"/>
      <c r="X71"/>
      <c r="Y71" s="1" t="str">
        <f>VLOOKUP($O71,教員一覧!$A:$D,2,FALSE)</f>
        <v>ゲーム</v>
      </c>
      <c r="Z71" s="1" t="str">
        <f>VLOOKUP($O71,教員一覧!$A:$D,3,FALSE)</f>
        <v>プログラム</v>
      </c>
      <c r="AA71" s="1" t="str">
        <f>VLOOKUP($O71,教員一覧!$A:$D,4,FALSE)</f>
        <v>非常勤</v>
      </c>
      <c r="AB71" s="1" t="str">
        <f t="shared" si="21"/>
        <v/>
      </c>
      <c r="AC71" s="14" t="s">
        <v>1659</v>
      </c>
      <c r="AD71" s="14" t="s">
        <v>164</v>
      </c>
      <c r="AE71" s="14" t="s">
        <v>66</v>
      </c>
      <c r="AF71" s="14" t="s">
        <v>15</v>
      </c>
      <c r="AG71" s="14">
        <v>1</v>
      </c>
      <c r="AH71" s="14">
        <v>1405</v>
      </c>
      <c r="AI71" s="15" t="str">
        <f t="shared" si="22"/>
        <v/>
      </c>
      <c r="AJ71" s="15" t="str">
        <f t="shared" si="23"/>
        <v/>
      </c>
      <c r="AK71" s="15" t="str">
        <f t="shared" si="24"/>
        <v/>
      </c>
      <c r="AL71" s="15" t="str">
        <f t="shared" si="25"/>
        <v/>
      </c>
      <c r="AM71" s="15" t="str">
        <f t="shared" si="26"/>
        <v/>
      </c>
      <c r="AN71" s="15" t="str">
        <f t="shared" si="27"/>
        <v/>
      </c>
      <c r="AO71" s="15" t="str">
        <f t="shared" si="28"/>
        <v/>
      </c>
      <c r="AP71" s="9" t="str">
        <f t="shared" si="29"/>
        <v>GR2C木1</v>
      </c>
      <c r="AQ71" s="9">
        <f t="shared" si="30"/>
        <v>0.5</v>
      </c>
      <c r="AR71" s="11" t="str">
        <f t="shared" si="31"/>
        <v>飯田木1</v>
      </c>
      <c r="AS71" s="11">
        <f t="shared" si="32"/>
        <v>0.5</v>
      </c>
      <c r="AT71">
        <v>1</v>
      </c>
      <c r="AU71" s="12">
        <f t="shared" si="33"/>
        <v>0</v>
      </c>
      <c r="AV71" s="13" t="str">
        <f t="shared" si="34"/>
        <v>1405木1</v>
      </c>
      <c r="AW71" s="13">
        <f t="shared" si="35"/>
        <v>0.25</v>
      </c>
      <c r="AX71" s="18" t="str">
        <f t="shared" si="36"/>
        <v>GR2CGR2C木11405</v>
      </c>
      <c r="AY71" s="18">
        <f t="shared" si="37"/>
        <v>0</v>
      </c>
      <c r="AZ71"/>
    </row>
    <row r="72" spans="1:52" x14ac:dyDescent="0.15">
      <c r="A72" s="1">
        <f t="shared" si="19"/>
        <v>2</v>
      </c>
      <c r="B72" s="1" t="str">
        <f t="shared" si="20"/>
        <v>HR</v>
      </c>
      <c r="C72" t="s">
        <v>1659</v>
      </c>
      <c r="D72" s="1" t="str">
        <f>VLOOKUP($C72,クラス一覧!$A:$J,10,FALSE)</f>
        <v>ゲーム</v>
      </c>
      <c r="E72" s="1">
        <f>VLOOKUP($C72,クラス一覧!$A:$J,8,FALSE)</f>
        <v>0</v>
      </c>
      <c r="F72" s="1" t="str">
        <f>VLOOKUP($C72,クラス一覧!$A:$J,9,FALSE)</f>
        <v>山口</v>
      </c>
      <c r="G72" s="1" t="str">
        <f>VLOOKUP($H72,科目一覧!$A:$G,3,FALSE)</f>
        <v>ゲームプロ（基礎）</v>
      </c>
      <c r="H72" t="s">
        <v>3175</v>
      </c>
      <c r="I72" s="1" t="str">
        <f>VLOOKUP($H72,科目一覧!$A:$G,7,FALSE)</f>
        <v>小川</v>
      </c>
      <c r="J72" s="1" t="str">
        <f>VLOOKUP($I72,教員一覧!$A:$D,2,FALSE)</f>
        <v>ゲーム</v>
      </c>
      <c r="K72" s="1" t="str">
        <f>VLOOKUP($I72,教員一覧!$A:$D,3,FALSE)</f>
        <v>プログラム</v>
      </c>
      <c r="L72" s="1" t="str">
        <f>VLOOKUP($I72,教員一覧!$A:$D,4,FALSE)</f>
        <v>専任</v>
      </c>
      <c r="M72" t="s">
        <v>1659</v>
      </c>
      <c r="N72" t="s">
        <v>3014</v>
      </c>
      <c r="O72" t="s">
        <v>97</v>
      </c>
      <c r="P72" t="s">
        <v>15</v>
      </c>
      <c r="Q72">
        <v>3</v>
      </c>
      <c r="R72">
        <v>1403</v>
      </c>
      <c r="S72" s="1" t="str">
        <f>VLOOKUP($R72,教室一覧!$A:$B,2,FALSE)</f>
        <v>ノート32</v>
      </c>
      <c r="T72" s="1">
        <f>VLOOKUP($R72,教室一覧!$A:$C,3,FALSE)</f>
        <v>32</v>
      </c>
      <c r="U72" s="1" t="str">
        <f>VLOOKUP($R72,教室一覧!$A:$D,4,FALSE)</f>
        <v>1号館</v>
      </c>
      <c r="V72" s="1" t="str">
        <f>VLOOKUP($R72,教室一覧!$A:$E,5,FALSE)</f>
        <v>4F</v>
      </c>
      <c r="W72"/>
      <c r="X72"/>
      <c r="Y72" s="1" t="str">
        <f>VLOOKUP($O72,教員一覧!$A:$D,2,FALSE)</f>
        <v>ゲーム</v>
      </c>
      <c r="Z72" s="1" t="str">
        <f>VLOOKUP($O72,教員一覧!$A:$D,3,FALSE)</f>
        <v>プログラム</v>
      </c>
      <c r="AA72" s="1" t="str">
        <f>VLOOKUP($O72,教員一覧!$A:$D,4,FALSE)</f>
        <v>非常勤</v>
      </c>
      <c r="AB72" s="1" t="str">
        <f t="shared" si="21"/>
        <v/>
      </c>
      <c r="AC72" s="14" t="s">
        <v>1659</v>
      </c>
      <c r="AD72" s="14" t="s">
        <v>164</v>
      </c>
      <c r="AE72" s="14" t="s">
        <v>97</v>
      </c>
      <c r="AF72" s="14" t="s">
        <v>15</v>
      </c>
      <c r="AG72" s="14">
        <v>3</v>
      </c>
      <c r="AH72" s="14">
        <v>1403</v>
      </c>
      <c r="AI72" s="15" t="str">
        <f t="shared" si="22"/>
        <v/>
      </c>
      <c r="AJ72" s="15" t="str">
        <f t="shared" si="23"/>
        <v/>
      </c>
      <c r="AK72" s="15" t="str">
        <f t="shared" si="24"/>
        <v/>
      </c>
      <c r="AL72" s="15" t="str">
        <f t="shared" si="25"/>
        <v/>
      </c>
      <c r="AM72" s="15" t="str">
        <f t="shared" si="26"/>
        <v/>
      </c>
      <c r="AN72" s="15" t="str">
        <f t="shared" si="27"/>
        <v/>
      </c>
      <c r="AO72" s="15" t="str">
        <f t="shared" si="28"/>
        <v/>
      </c>
      <c r="AP72" s="9" t="str">
        <f t="shared" si="29"/>
        <v>GR2C木3</v>
      </c>
      <c r="AQ72" s="9">
        <f t="shared" si="30"/>
        <v>0.5</v>
      </c>
      <c r="AR72" s="11" t="str">
        <f t="shared" si="31"/>
        <v>青木木3</v>
      </c>
      <c r="AS72" s="11">
        <f t="shared" si="32"/>
        <v>0.5</v>
      </c>
      <c r="AT72">
        <v>1</v>
      </c>
      <c r="AU72" s="12">
        <f t="shared" si="33"/>
        <v>0</v>
      </c>
      <c r="AV72" s="13" t="str">
        <f t="shared" si="34"/>
        <v>1403木3</v>
      </c>
      <c r="AW72" s="13">
        <f t="shared" si="35"/>
        <v>0.25</v>
      </c>
      <c r="AX72" s="18" t="str">
        <f t="shared" si="36"/>
        <v>GR2CGR2C木31403</v>
      </c>
      <c r="AY72" s="18">
        <f t="shared" si="37"/>
        <v>0</v>
      </c>
      <c r="AZ72"/>
    </row>
    <row r="73" spans="1:52" x14ac:dyDescent="0.15">
      <c r="A73" s="1">
        <f t="shared" si="19"/>
        <v>2</v>
      </c>
      <c r="B73" s="1" t="str">
        <f t="shared" si="20"/>
        <v>HR</v>
      </c>
      <c r="C73" t="s">
        <v>1659</v>
      </c>
      <c r="D73" s="1" t="str">
        <f>VLOOKUP($C73,クラス一覧!$A:$J,10,FALSE)</f>
        <v>ゲーム</v>
      </c>
      <c r="E73" s="1">
        <f>VLOOKUP($C73,クラス一覧!$A:$J,8,FALSE)</f>
        <v>0</v>
      </c>
      <c r="F73" s="1" t="str">
        <f>VLOOKUP($C73,クラス一覧!$A:$J,9,FALSE)</f>
        <v>山口</v>
      </c>
      <c r="G73" s="1" t="str">
        <f>VLOOKUP($H73,科目一覧!$A:$G,3,FALSE)</f>
        <v>ゲームプロ（基礎）</v>
      </c>
      <c r="H73" t="s">
        <v>3060</v>
      </c>
      <c r="I73" s="1" t="str">
        <f>VLOOKUP($H73,科目一覧!$A:$G,7,FALSE)</f>
        <v>徳田</v>
      </c>
      <c r="J73" s="1" t="str">
        <f>VLOOKUP($I73,教員一覧!$A:$D,2,FALSE)</f>
        <v>ゲーム</v>
      </c>
      <c r="K73" s="1" t="str">
        <f>VLOOKUP($I73,教員一覧!$A:$D,3,FALSE)</f>
        <v>プログラム</v>
      </c>
      <c r="L73" s="1" t="str">
        <f>VLOOKUP($I73,教員一覧!$A:$D,4,FALSE)</f>
        <v>専任</v>
      </c>
      <c r="M73" t="s">
        <v>1659</v>
      </c>
      <c r="N73" t="s">
        <v>3014</v>
      </c>
      <c r="O73" t="s">
        <v>73</v>
      </c>
      <c r="P73" t="s">
        <v>17</v>
      </c>
      <c r="Q73">
        <v>1</v>
      </c>
      <c r="R73">
        <v>3502</v>
      </c>
      <c r="S73" s="1" t="str">
        <f>VLOOKUP($R73,教室一覧!$A:$B,2,FALSE)</f>
        <v>ノート36</v>
      </c>
      <c r="T73" s="1">
        <f>VLOOKUP($R73,教室一覧!$A:$C,3,FALSE)</f>
        <v>38</v>
      </c>
      <c r="U73" s="1" t="str">
        <f>VLOOKUP($R73,教室一覧!$A:$D,4,FALSE)</f>
        <v>3号館</v>
      </c>
      <c r="V73" s="1" t="str">
        <f>VLOOKUP($R73,教室一覧!$A:$E,5,FALSE)</f>
        <v>5F</v>
      </c>
      <c r="W73"/>
      <c r="X73"/>
      <c r="Y73" s="1" t="str">
        <f>VLOOKUP($O73,教員一覧!$A:$D,2,FALSE)</f>
        <v>ゲーム</v>
      </c>
      <c r="Z73" s="1" t="str">
        <f>VLOOKUP($O73,教員一覧!$A:$D,3,FALSE)</f>
        <v>プログラム</v>
      </c>
      <c r="AA73" s="1" t="str">
        <f>VLOOKUP($O73,教員一覧!$A:$D,4,FALSE)</f>
        <v>非常勤</v>
      </c>
      <c r="AB73" s="1" t="str">
        <f t="shared" si="21"/>
        <v/>
      </c>
      <c r="AC73" s="14" t="s">
        <v>1659</v>
      </c>
      <c r="AD73" s="14" t="s">
        <v>164</v>
      </c>
      <c r="AE73" s="14" t="s">
        <v>73</v>
      </c>
      <c r="AF73" s="14" t="s">
        <v>17</v>
      </c>
      <c r="AG73" s="14">
        <v>1</v>
      </c>
      <c r="AH73" s="14">
        <v>3502</v>
      </c>
      <c r="AI73" s="15" t="str">
        <f t="shared" si="22"/>
        <v/>
      </c>
      <c r="AJ73" s="15" t="str">
        <f t="shared" si="23"/>
        <v/>
      </c>
      <c r="AK73" s="15" t="str">
        <f t="shared" si="24"/>
        <v/>
      </c>
      <c r="AL73" s="15" t="str">
        <f t="shared" si="25"/>
        <v/>
      </c>
      <c r="AM73" s="15" t="str">
        <f t="shared" si="26"/>
        <v/>
      </c>
      <c r="AN73" s="15" t="str">
        <f t="shared" si="27"/>
        <v/>
      </c>
      <c r="AO73" s="15" t="str">
        <f t="shared" si="28"/>
        <v/>
      </c>
      <c r="AP73" s="9" t="str">
        <f t="shared" si="29"/>
        <v>GR2C金1</v>
      </c>
      <c r="AQ73" s="9">
        <f t="shared" si="30"/>
        <v>0.5</v>
      </c>
      <c r="AR73" s="11" t="str">
        <f t="shared" si="31"/>
        <v>水田金1</v>
      </c>
      <c r="AS73" s="11">
        <f t="shared" si="32"/>
        <v>0.5</v>
      </c>
      <c r="AT73">
        <v>1</v>
      </c>
      <c r="AU73" s="12">
        <f t="shared" si="33"/>
        <v>0</v>
      </c>
      <c r="AV73" s="13" t="str">
        <f t="shared" si="34"/>
        <v>3502金1</v>
      </c>
      <c r="AW73" s="13">
        <f t="shared" si="35"/>
        <v>0.25</v>
      </c>
      <c r="AX73" s="18" t="str">
        <f t="shared" si="36"/>
        <v>GR2CGR2C金13502</v>
      </c>
      <c r="AY73" s="18">
        <f t="shared" si="37"/>
        <v>0</v>
      </c>
      <c r="AZ73"/>
    </row>
    <row r="74" spans="1:52" x14ac:dyDescent="0.15">
      <c r="A74" s="1">
        <f t="shared" si="19"/>
        <v>2</v>
      </c>
      <c r="B74" s="1" t="str">
        <f t="shared" si="20"/>
        <v>HR</v>
      </c>
      <c r="C74" t="s">
        <v>1659</v>
      </c>
      <c r="D74" s="1" t="str">
        <f>VLOOKUP($C74,クラス一覧!$A:$J,10,FALSE)</f>
        <v>ゲーム</v>
      </c>
      <c r="E74" s="1">
        <f>VLOOKUP($C74,クラス一覧!$A:$J,8,FALSE)</f>
        <v>0</v>
      </c>
      <c r="F74" s="1" t="str">
        <f>VLOOKUP($C74,クラス一覧!$A:$J,9,FALSE)</f>
        <v>山口</v>
      </c>
      <c r="G74" s="1" t="str">
        <f>VLOOKUP($H74,科目一覧!$A:$G,3,FALSE)</f>
        <v>ゲームプロ（発展）</v>
      </c>
      <c r="H74" t="s">
        <v>3065</v>
      </c>
      <c r="I74" s="1" t="str">
        <f>VLOOKUP($H74,科目一覧!$A:$G,7,FALSE)</f>
        <v>福井</v>
      </c>
      <c r="J74" s="1" t="str">
        <f>VLOOKUP($I74,教員一覧!$A:$D,2,FALSE)</f>
        <v>ゲーム</v>
      </c>
      <c r="K74" s="1" t="str">
        <f>VLOOKUP($I74,教員一覧!$A:$D,3,FALSE)</f>
        <v>プログラム</v>
      </c>
      <c r="L74" s="1" t="str">
        <f>VLOOKUP($I74,教員一覧!$A:$D,4,FALSE)</f>
        <v>専任</v>
      </c>
      <c r="M74" t="s">
        <v>1659</v>
      </c>
      <c r="N74" t="s">
        <v>3014</v>
      </c>
      <c r="O74" t="s">
        <v>3013</v>
      </c>
      <c r="P74" t="s">
        <v>17</v>
      </c>
      <c r="Q74">
        <v>3</v>
      </c>
      <c r="R74">
        <v>1403</v>
      </c>
      <c r="S74" s="1" t="str">
        <f>VLOOKUP($R74,教室一覧!$A:$B,2,FALSE)</f>
        <v>ノート32</v>
      </c>
      <c r="T74" s="1">
        <f>VLOOKUP($R74,教室一覧!$A:$C,3,FALSE)</f>
        <v>32</v>
      </c>
      <c r="U74" s="1" t="str">
        <f>VLOOKUP($R74,教室一覧!$A:$D,4,FALSE)</f>
        <v>1号館</v>
      </c>
      <c r="V74" s="1" t="str">
        <f>VLOOKUP($R74,教室一覧!$A:$E,5,FALSE)</f>
        <v>4F</v>
      </c>
      <c r="W74"/>
      <c r="X74"/>
      <c r="Y74" s="1" t="str">
        <f>VLOOKUP($O74,教員一覧!$A:$D,2,FALSE)</f>
        <v>ゲーム</v>
      </c>
      <c r="Z74" s="1" t="str">
        <f>VLOOKUP($O74,教員一覧!$A:$D,3,FALSE)</f>
        <v>プログラム</v>
      </c>
      <c r="AA74" s="1" t="str">
        <f>VLOOKUP($O74,教員一覧!$A:$D,4,FALSE)</f>
        <v>非常勤</v>
      </c>
      <c r="AB74" s="1" t="str">
        <f t="shared" si="21"/>
        <v/>
      </c>
      <c r="AC74" s="14" t="s">
        <v>1659</v>
      </c>
      <c r="AD74" s="14" t="s">
        <v>164</v>
      </c>
      <c r="AE74" s="14" t="s">
        <v>3013</v>
      </c>
      <c r="AF74" s="14" t="s">
        <v>17</v>
      </c>
      <c r="AG74" s="14">
        <v>3</v>
      </c>
      <c r="AH74" s="14">
        <v>1403</v>
      </c>
      <c r="AI74" s="15" t="str">
        <f t="shared" si="22"/>
        <v/>
      </c>
      <c r="AJ74" s="15" t="str">
        <f t="shared" si="23"/>
        <v/>
      </c>
      <c r="AK74" s="15" t="str">
        <f t="shared" si="24"/>
        <v/>
      </c>
      <c r="AL74" s="15" t="str">
        <f t="shared" si="25"/>
        <v/>
      </c>
      <c r="AM74" s="15" t="str">
        <f t="shared" si="26"/>
        <v/>
      </c>
      <c r="AN74" s="15" t="str">
        <f t="shared" si="27"/>
        <v/>
      </c>
      <c r="AO74" s="15" t="str">
        <f t="shared" si="28"/>
        <v/>
      </c>
      <c r="AP74" s="9" t="str">
        <f t="shared" si="29"/>
        <v>GR2C金3</v>
      </c>
      <c r="AQ74" s="9">
        <f t="shared" si="30"/>
        <v>0.5</v>
      </c>
      <c r="AR74" s="11" t="str">
        <f t="shared" si="31"/>
        <v>上坂金3</v>
      </c>
      <c r="AS74" s="11">
        <f t="shared" si="32"/>
        <v>0.5</v>
      </c>
      <c r="AT74">
        <v>1</v>
      </c>
      <c r="AU74" s="12">
        <f t="shared" si="33"/>
        <v>0</v>
      </c>
      <c r="AV74" s="13" t="str">
        <f t="shared" si="34"/>
        <v>1403金3</v>
      </c>
      <c r="AW74" s="13">
        <f t="shared" si="35"/>
        <v>0.25</v>
      </c>
      <c r="AX74" s="18" t="str">
        <f t="shared" si="36"/>
        <v>GR2CGR2C金31403</v>
      </c>
      <c r="AY74" s="18">
        <f t="shared" si="37"/>
        <v>0</v>
      </c>
      <c r="AZ74"/>
    </row>
    <row r="75" spans="1:52" x14ac:dyDescent="0.15">
      <c r="A75" s="1">
        <f t="shared" si="19"/>
        <v>2</v>
      </c>
      <c r="B75" s="1" t="str">
        <f t="shared" si="20"/>
        <v>HR</v>
      </c>
      <c r="C75" t="s">
        <v>90</v>
      </c>
      <c r="D75" s="1" t="str">
        <f>VLOOKUP($C75,クラス一覧!$A:$J,10,FALSE)</f>
        <v>ゲーム</v>
      </c>
      <c r="E75" s="1">
        <f>VLOOKUP($C75,クラス一覧!$A:$J,8,FALSE)</f>
        <v>23</v>
      </c>
      <c r="F75" s="1" t="str">
        <f>VLOOKUP($C75,クラス一覧!$A:$J,9,FALSE)</f>
        <v>福島</v>
      </c>
      <c r="G75" s="1" t="str">
        <f>VLOOKUP($H75,科目一覧!$A:$G,3,FALSE)</f>
        <v>ゲームCG（デザイン基礎）</v>
      </c>
      <c r="H75" t="s">
        <v>2056</v>
      </c>
      <c r="I75" s="1" t="str">
        <f>VLOOKUP($H75,科目一覧!$A:$G,7,FALSE)</f>
        <v>野田</v>
      </c>
      <c r="J75" s="1" t="str">
        <f>VLOOKUP($I75,教員一覧!$A:$D,2,FALSE)</f>
        <v>CG</v>
      </c>
      <c r="K75" s="1" t="str">
        <f>VLOOKUP($I75,教員一覧!$A:$D,3,FALSE)</f>
        <v>　</v>
      </c>
      <c r="L75" s="1" t="str">
        <f>VLOOKUP($I75,教員一覧!$A:$D,4,FALSE)</f>
        <v>非常勤</v>
      </c>
      <c r="M75" t="s">
        <v>90</v>
      </c>
      <c r="N75" t="s">
        <v>3014</v>
      </c>
      <c r="O75" t="s">
        <v>64</v>
      </c>
      <c r="P75" t="s">
        <v>12</v>
      </c>
      <c r="Q75">
        <v>1</v>
      </c>
      <c r="R75">
        <v>3201</v>
      </c>
      <c r="S75" s="1" t="str">
        <f>VLOOKUP($R75,教室一覧!$A:$B,2,FALSE)</f>
        <v>普通教室</v>
      </c>
      <c r="T75" s="1">
        <f>VLOOKUP($R75,教室一覧!$A:$C,3,FALSE)</f>
        <v>36</v>
      </c>
      <c r="U75" s="1" t="str">
        <f>VLOOKUP($R75,教室一覧!$A:$D,4,FALSE)</f>
        <v>3号館</v>
      </c>
      <c r="V75" s="1" t="str">
        <f>VLOOKUP($R75,教室一覧!$A:$E,5,FALSE)</f>
        <v>2F</v>
      </c>
      <c r="W75"/>
      <c r="X75"/>
      <c r="Y75" s="1" t="str">
        <f>VLOOKUP($O75,教員一覧!$A:$D,2,FALSE)</f>
        <v>CG</v>
      </c>
      <c r="Z75" s="1" t="str">
        <f>VLOOKUP($O75,教員一覧!$A:$D,3,FALSE)</f>
        <v>　</v>
      </c>
      <c r="AA75" s="1" t="str">
        <f>VLOOKUP($O75,教員一覧!$A:$D,4,FALSE)</f>
        <v>非常勤</v>
      </c>
      <c r="AB75" s="1" t="str">
        <f t="shared" si="21"/>
        <v/>
      </c>
      <c r="AC75" s="14" t="s">
        <v>90</v>
      </c>
      <c r="AD75" s="14" t="s">
        <v>164</v>
      </c>
      <c r="AE75" s="14" t="s">
        <v>64</v>
      </c>
      <c r="AF75" s="14" t="s">
        <v>12</v>
      </c>
      <c r="AG75" s="14">
        <v>1</v>
      </c>
      <c r="AH75" s="14">
        <v>3201</v>
      </c>
      <c r="AI75" s="15" t="str">
        <f t="shared" si="22"/>
        <v/>
      </c>
      <c r="AJ75" s="15" t="str">
        <f t="shared" si="23"/>
        <v/>
      </c>
      <c r="AK75" s="15" t="str">
        <f t="shared" si="24"/>
        <v/>
      </c>
      <c r="AL75" s="15" t="str">
        <f t="shared" si="25"/>
        <v/>
      </c>
      <c r="AM75" s="15" t="str">
        <f t="shared" si="26"/>
        <v/>
      </c>
      <c r="AN75" s="15" t="str">
        <f t="shared" si="27"/>
        <v/>
      </c>
      <c r="AO75" s="15" t="str">
        <f t="shared" si="28"/>
        <v/>
      </c>
      <c r="AP75" s="9" t="str">
        <f t="shared" si="29"/>
        <v>GI2A火1</v>
      </c>
      <c r="AQ75" s="9">
        <f t="shared" si="30"/>
        <v>0.5</v>
      </c>
      <c r="AR75" s="11" t="str">
        <f t="shared" si="31"/>
        <v>西岡火1</v>
      </c>
      <c r="AS75" s="11">
        <f t="shared" si="32"/>
        <v>0.5</v>
      </c>
      <c r="AT75">
        <v>1</v>
      </c>
      <c r="AU75" s="12">
        <f t="shared" si="33"/>
        <v>23</v>
      </c>
      <c r="AV75" s="13" t="str">
        <f t="shared" si="34"/>
        <v>3201火1</v>
      </c>
      <c r="AW75" s="13">
        <f t="shared" si="35"/>
        <v>0.5</v>
      </c>
      <c r="AX75" s="18" t="str">
        <f t="shared" si="36"/>
        <v>GI2AGI2A火13201</v>
      </c>
      <c r="AY75" s="18">
        <f t="shared" si="37"/>
        <v>11.5</v>
      </c>
      <c r="AZ75"/>
    </row>
    <row r="76" spans="1:52" x14ac:dyDescent="0.15">
      <c r="A76" s="1">
        <f t="shared" si="19"/>
        <v>2</v>
      </c>
      <c r="B76" s="1" t="str">
        <f t="shared" si="20"/>
        <v>HR</v>
      </c>
      <c r="C76" t="s">
        <v>90</v>
      </c>
      <c r="D76" s="1" t="str">
        <f>VLOOKUP($C76,クラス一覧!$A:$J,10,FALSE)</f>
        <v>ゲーム</v>
      </c>
      <c r="E76" s="1">
        <f>VLOOKUP($C76,クラス一覧!$A:$J,8,FALSE)</f>
        <v>23</v>
      </c>
      <c r="F76" s="1" t="str">
        <f>VLOOKUP($C76,クラス一覧!$A:$J,9,FALSE)</f>
        <v>福島</v>
      </c>
      <c r="G76" s="1" t="str">
        <f>VLOOKUP($H76,科目一覧!$A:$G,3,FALSE)</f>
        <v>ゲームCG（デザイン基礎）</v>
      </c>
      <c r="H76" t="s">
        <v>2056</v>
      </c>
      <c r="I76" s="1" t="str">
        <f>VLOOKUP($H76,科目一覧!$A:$G,7,FALSE)</f>
        <v>野田</v>
      </c>
      <c r="J76" s="1" t="str">
        <f>VLOOKUP($I76,教員一覧!$A:$D,2,FALSE)</f>
        <v>CG</v>
      </c>
      <c r="K76" s="1" t="str">
        <f>VLOOKUP($I76,教員一覧!$A:$D,3,FALSE)</f>
        <v>　</v>
      </c>
      <c r="L76" s="1" t="str">
        <f>VLOOKUP($I76,教員一覧!$A:$D,4,FALSE)</f>
        <v>非常勤</v>
      </c>
      <c r="M76" t="s">
        <v>90</v>
      </c>
      <c r="N76" t="s">
        <v>3014</v>
      </c>
      <c r="O76" t="s">
        <v>64</v>
      </c>
      <c r="P76" t="s">
        <v>12</v>
      </c>
      <c r="Q76">
        <v>2</v>
      </c>
      <c r="R76">
        <v>3201</v>
      </c>
      <c r="S76" s="1" t="str">
        <f>VLOOKUP($R76,教室一覧!$A:$B,2,FALSE)</f>
        <v>普通教室</v>
      </c>
      <c r="T76" s="1">
        <f>VLOOKUP($R76,教室一覧!$A:$C,3,FALSE)</f>
        <v>36</v>
      </c>
      <c r="U76" s="1" t="str">
        <f>VLOOKUP($R76,教室一覧!$A:$D,4,FALSE)</f>
        <v>3号館</v>
      </c>
      <c r="V76" s="1" t="str">
        <f>VLOOKUP($R76,教室一覧!$A:$E,5,FALSE)</f>
        <v>2F</v>
      </c>
      <c r="W76"/>
      <c r="X76"/>
      <c r="Y76" s="1" t="str">
        <f>VLOOKUP($O76,教員一覧!$A:$D,2,FALSE)</f>
        <v>CG</v>
      </c>
      <c r="Z76" s="1" t="str">
        <f>VLOOKUP($O76,教員一覧!$A:$D,3,FALSE)</f>
        <v>　</v>
      </c>
      <c r="AA76" s="1" t="str">
        <f>VLOOKUP($O76,教員一覧!$A:$D,4,FALSE)</f>
        <v>非常勤</v>
      </c>
      <c r="AB76" s="1" t="str">
        <f t="shared" si="21"/>
        <v/>
      </c>
      <c r="AC76" s="14" t="s">
        <v>90</v>
      </c>
      <c r="AD76" s="14" t="s">
        <v>164</v>
      </c>
      <c r="AE76" s="14" t="s">
        <v>64</v>
      </c>
      <c r="AF76" s="14" t="s">
        <v>12</v>
      </c>
      <c r="AG76" s="14">
        <v>2</v>
      </c>
      <c r="AH76" s="14">
        <v>3201</v>
      </c>
      <c r="AI76" s="15" t="str">
        <f t="shared" si="22"/>
        <v/>
      </c>
      <c r="AJ76" s="15" t="str">
        <f t="shared" si="23"/>
        <v/>
      </c>
      <c r="AK76" s="15" t="str">
        <f t="shared" si="24"/>
        <v/>
      </c>
      <c r="AL76" s="15" t="str">
        <f t="shared" si="25"/>
        <v/>
      </c>
      <c r="AM76" s="15" t="str">
        <f t="shared" si="26"/>
        <v/>
      </c>
      <c r="AN76" s="15" t="str">
        <f t="shared" si="27"/>
        <v/>
      </c>
      <c r="AO76" s="15" t="str">
        <f t="shared" si="28"/>
        <v/>
      </c>
      <c r="AP76" s="9" t="str">
        <f t="shared" si="29"/>
        <v>GI2A火2</v>
      </c>
      <c r="AQ76" s="9">
        <f t="shared" si="30"/>
        <v>0.5</v>
      </c>
      <c r="AR76" s="11" t="str">
        <f t="shared" si="31"/>
        <v>西岡火2</v>
      </c>
      <c r="AS76" s="11">
        <f t="shared" si="32"/>
        <v>0.5</v>
      </c>
      <c r="AT76">
        <v>1</v>
      </c>
      <c r="AU76" s="12">
        <f t="shared" si="33"/>
        <v>23</v>
      </c>
      <c r="AV76" s="13" t="str">
        <f t="shared" si="34"/>
        <v>3201火2</v>
      </c>
      <c r="AW76" s="13">
        <f t="shared" si="35"/>
        <v>0.5</v>
      </c>
      <c r="AX76" s="18" t="str">
        <f t="shared" si="36"/>
        <v>GI2AGI2A火23201</v>
      </c>
      <c r="AY76" s="18">
        <f t="shared" si="37"/>
        <v>11.5</v>
      </c>
      <c r="AZ76"/>
    </row>
    <row r="77" spans="1:52" x14ac:dyDescent="0.15">
      <c r="A77" s="1">
        <f t="shared" si="19"/>
        <v>2</v>
      </c>
      <c r="B77" s="1" t="str">
        <f t="shared" si="20"/>
        <v>HR</v>
      </c>
      <c r="C77" t="s">
        <v>90</v>
      </c>
      <c r="D77" s="1" t="str">
        <f>VLOOKUP($C77,クラス一覧!$A:$J,10,FALSE)</f>
        <v>ゲーム</v>
      </c>
      <c r="E77" s="1">
        <f>VLOOKUP($C77,クラス一覧!$A:$J,8,FALSE)</f>
        <v>23</v>
      </c>
      <c r="F77" s="1" t="str">
        <f>VLOOKUP($C77,クラス一覧!$A:$J,9,FALSE)</f>
        <v>福島</v>
      </c>
      <c r="G77" s="1" t="str">
        <f>VLOOKUP($H77,科目一覧!$A:$G,3,FALSE)</f>
        <v>ゲームCG（デザイン基礎）</v>
      </c>
      <c r="H77" t="s">
        <v>2056</v>
      </c>
      <c r="I77" s="1" t="str">
        <f>VLOOKUP($H77,科目一覧!$A:$G,7,FALSE)</f>
        <v>野田</v>
      </c>
      <c r="J77" s="1" t="str">
        <f>VLOOKUP($I77,教員一覧!$A:$D,2,FALSE)</f>
        <v>CG</v>
      </c>
      <c r="K77" s="1" t="str">
        <f>VLOOKUP($I77,教員一覧!$A:$D,3,FALSE)</f>
        <v>　</v>
      </c>
      <c r="L77" s="1" t="str">
        <f>VLOOKUP($I77,教員一覧!$A:$D,4,FALSE)</f>
        <v>非常勤</v>
      </c>
      <c r="M77" t="s">
        <v>90</v>
      </c>
      <c r="N77" t="s">
        <v>3014</v>
      </c>
      <c r="O77" t="s">
        <v>64</v>
      </c>
      <c r="P77" t="s">
        <v>12</v>
      </c>
      <c r="Q77">
        <v>3</v>
      </c>
      <c r="R77">
        <v>3201</v>
      </c>
      <c r="S77" s="1" t="str">
        <f>VLOOKUP($R77,教室一覧!$A:$B,2,FALSE)</f>
        <v>普通教室</v>
      </c>
      <c r="T77" s="1">
        <f>VLOOKUP($R77,教室一覧!$A:$C,3,FALSE)</f>
        <v>36</v>
      </c>
      <c r="U77" s="1" t="str">
        <f>VLOOKUP($R77,教室一覧!$A:$D,4,FALSE)</f>
        <v>3号館</v>
      </c>
      <c r="V77" s="1" t="str">
        <f>VLOOKUP($R77,教室一覧!$A:$E,5,FALSE)</f>
        <v>2F</v>
      </c>
      <c r="W77"/>
      <c r="X77"/>
      <c r="Y77" s="1" t="str">
        <f>VLOOKUP($O77,教員一覧!$A:$D,2,FALSE)</f>
        <v>CG</v>
      </c>
      <c r="Z77" s="1" t="str">
        <f>VLOOKUP($O77,教員一覧!$A:$D,3,FALSE)</f>
        <v>　</v>
      </c>
      <c r="AA77" s="1" t="str">
        <f>VLOOKUP($O77,教員一覧!$A:$D,4,FALSE)</f>
        <v>非常勤</v>
      </c>
      <c r="AB77" s="1" t="str">
        <f t="shared" si="21"/>
        <v/>
      </c>
      <c r="AC77" s="14" t="s">
        <v>90</v>
      </c>
      <c r="AD77" s="14" t="s">
        <v>164</v>
      </c>
      <c r="AE77" s="14" t="s">
        <v>64</v>
      </c>
      <c r="AF77" s="14" t="s">
        <v>12</v>
      </c>
      <c r="AG77" s="14">
        <v>3</v>
      </c>
      <c r="AH77" s="14">
        <v>3201</v>
      </c>
      <c r="AI77" s="15" t="str">
        <f t="shared" si="22"/>
        <v/>
      </c>
      <c r="AJ77" s="15" t="str">
        <f t="shared" si="23"/>
        <v/>
      </c>
      <c r="AK77" s="15" t="str">
        <f t="shared" si="24"/>
        <v/>
      </c>
      <c r="AL77" s="15" t="str">
        <f t="shared" si="25"/>
        <v/>
      </c>
      <c r="AM77" s="15" t="str">
        <f t="shared" si="26"/>
        <v/>
      </c>
      <c r="AN77" s="15" t="str">
        <f t="shared" si="27"/>
        <v/>
      </c>
      <c r="AO77" s="15" t="str">
        <f t="shared" si="28"/>
        <v/>
      </c>
      <c r="AP77" s="9" t="str">
        <f t="shared" si="29"/>
        <v>GI2A火3</v>
      </c>
      <c r="AQ77" s="9">
        <f t="shared" si="30"/>
        <v>0.5</v>
      </c>
      <c r="AR77" s="11" t="str">
        <f t="shared" si="31"/>
        <v>西岡火3</v>
      </c>
      <c r="AS77" s="11">
        <f t="shared" si="32"/>
        <v>0.5</v>
      </c>
      <c r="AT77">
        <v>1</v>
      </c>
      <c r="AU77" s="12">
        <f t="shared" si="33"/>
        <v>23</v>
      </c>
      <c r="AV77" s="13" t="str">
        <f t="shared" si="34"/>
        <v>3201火3</v>
      </c>
      <c r="AW77" s="13">
        <f t="shared" si="35"/>
        <v>0.5</v>
      </c>
      <c r="AX77" s="18" t="str">
        <f t="shared" si="36"/>
        <v>GI2AGI2A火33201</v>
      </c>
      <c r="AY77" s="18">
        <f t="shared" si="37"/>
        <v>11.5</v>
      </c>
      <c r="AZ77"/>
    </row>
    <row r="78" spans="1:52" x14ac:dyDescent="0.15">
      <c r="A78" s="1">
        <f t="shared" si="19"/>
        <v>2</v>
      </c>
      <c r="B78" s="1" t="str">
        <f t="shared" si="20"/>
        <v>HR</v>
      </c>
      <c r="C78" t="s">
        <v>90</v>
      </c>
      <c r="D78" s="1" t="str">
        <f>VLOOKUP($C78,クラス一覧!$A:$J,10,FALSE)</f>
        <v>ゲーム</v>
      </c>
      <c r="E78" s="1">
        <f>VLOOKUP($C78,クラス一覧!$A:$J,8,FALSE)</f>
        <v>23</v>
      </c>
      <c r="F78" s="1" t="str">
        <f>VLOOKUP($C78,クラス一覧!$A:$J,9,FALSE)</f>
        <v>福島</v>
      </c>
      <c r="G78" s="1" t="str">
        <f>VLOOKUP($H78,科目一覧!$A:$G,3,FALSE)</f>
        <v>ゲームCG（デザイン基礎）</v>
      </c>
      <c r="H78" t="s">
        <v>2056</v>
      </c>
      <c r="I78" s="1" t="str">
        <f>VLOOKUP($H78,科目一覧!$A:$G,7,FALSE)</f>
        <v>野田</v>
      </c>
      <c r="J78" s="1" t="str">
        <f>VLOOKUP($I78,教員一覧!$A:$D,2,FALSE)</f>
        <v>CG</v>
      </c>
      <c r="K78" s="1" t="str">
        <f>VLOOKUP($I78,教員一覧!$A:$D,3,FALSE)</f>
        <v>　</v>
      </c>
      <c r="L78" s="1" t="str">
        <f>VLOOKUP($I78,教員一覧!$A:$D,4,FALSE)</f>
        <v>非常勤</v>
      </c>
      <c r="M78" t="s">
        <v>90</v>
      </c>
      <c r="N78" t="s">
        <v>3014</v>
      </c>
      <c r="O78" t="s">
        <v>64</v>
      </c>
      <c r="P78" t="s">
        <v>12</v>
      </c>
      <c r="Q78">
        <v>4</v>
      </c>
      <c r="R78">
        <v>3201</v>
      </c>
      <c r="S78" s="1" t="str">
        <f>VLOOKUP($R78,教室一覧!$A:$B,2,FALSE)</f>
        <v>普通教室</v>
      </c>
      <c r="T78" s="1">
        <f>VLOOKUP($R78,教室一覧!$A:$C,3,FALSE)</f>
        <v>36</v>
      </c>
      <c r="U78" s="1" t="str">
        <f>VLOOKUP($R78,教室一覧!$A:$D,4,FALSE)</f>
        <v>3号館</v>
      </c>
      <c r="V78" s="1" t="str">
        <f>VLOOKUP($R78,教室一覧!$A:$E,5,FALSE)</f>
        <v>2F</v>
      </c>
      <c r="W78"/>
      <c r="X78"/>
      <c r="Y78" s="1" t="str">
        <f>VLOOKUP($O78,教員一覧!$A:$D,2,FALSE)</f>
        <v>CG</v>
      </c>
      <c r="Z78" s="1" t="str">
        <f>VLOOKUP($O78,教員一覧!$A:$D,3,FALSE)</f>
        <v>　</v>
      </c>
      <c r="AA78" s="1" t="str">
        <f>VLOOKUP($O78,教員一覧!$A:$D,4,FALSE)</f>
        <v>非常勤</v>
      </c>
      <c r="AB78" s="1" t="str">
        <f t="shared" si="21"/>
        <v/>
      </c>
      <c r="AC78" s="14" t="s">
        <v>90</v>
      </c>
      <c r="AD78" s="14" t="s">
        <v>164</v>
      </c>
      <c r="AE78" s="14" t="s">
        <v>64</v>
      </c>
      <c r="AF78" s="14" t="s">
        <v>12</v>
      </c>
      <c r="AG78" s="14">
        <v>4</v>
      </c>
      <c r="AH78" s="14">
        <v>3201</v>
      </c>
      <c r="AI78" s="15" t="str">
        <f t="shared" si="22"/>
        <v/>
      </c>
      <c r="AJ78" s="15" t="str">
        <f t="shared" si="23"/>
        <v/>
      </c>
      <c r="AK78" s="15" t="str">
        <f t="shared" si="24"/>
        <v/>
      </c>
      <c r="AL78" s="15" t="str">
        <f t="shared" si="25"/>
        <v/>
      </c>
      <c r="AM78" s="15" t="str">
        <f t="shared" si="26"/>
        <v/>
      </c>
      <c r="AN78" s="15" t="str">
        <f t="shared" si="27"/>
        <v/>
      </c>
      <c r="AO78" s="15" t="str">
        <f t="shared" si="28"/>
        <v/>
      </c>
      <c r="AP78" s="9" t="str">
        <f t="shared" si="29"/>
        <v>GI2A火4</v>
      </c>
      <c r="AQ78" s="9">
        <f t="shared" si="30"/>
        <v>0.5</v>
      </c>
      <c r="AR78" s="11" t="str">
        <f t="shared" si="31"/>
        <v>西岡火4</v>
      </c>
      <c r="AS78" s="11">
        <f t="shared" si="32"/>
        <v>0.5</v>
      </c>
      <c r="AT78">
        <v>1</v>
      </c>
      <c r="AU78" s="12">
        <f t="shared" si="33"/>
        <v>23</v>
      </c>
      <c r="AV78" s="13" t="str">
        <f t="shared" si="34"/>
        <v>3201火4</v>
      </c>
      <c r="AW78" s="13">
        <f t="shared" si="35"/>
        <v>0.5</v>
      </c>
      <c r="AX78" s="18" t="str">
        <f t="shared" si="36"/>
        <v>GI2AGI2A火43201</v>
      </c>
      <c r="AY78" s="18">
        <f t="shared" si="37"/>
        <v>11.5</v>
      </c>
      <c r="AZ78"/>
    </row>
    <row r="79" spans="1:52" x14ac:dyDescent="0.15">
      <c r="A79" s="1">
        <f t="shared" si="19"/>
        <v>2</v>
      </c>
      <c r="B79" s="1" t="str">
        <f t="shared" si="20"/>
        <v>HR</v>
      </c>
      <c r="C79" t="s">
        <v>90</v>
      </c>
      <c r="D79" s="1" t="str">
        <f>VLOOKUP($C79,クラス一覧!$A:$J,10,FALSE)</f>
        <v>ゲーム</v>
      </c>
      <c r="E79" s="1">
        <f>VLOOKUP($C79,クラス一覧!$A:$J,8,FALSE)</f>
        <v>23</v>
      </c>
      <c r="F79" s="1" t="str">
        <f>VLOOKUP($C79,クラス一覧!$A:$J,9,FALSE)</f>
        <v>福島</v>
      </c>
      <c r="G79" s="1" t="str">
        <f>VLOOKUP($H79,科目一覧!$A:$G,3,FALSE)</f>
        <v>ゲームCG（3DCG）</v>
      </c>
      <c r="H79" t="s">
        <v>3048</v>
      </c>
      <c r="I79" s="1" t="str">
        <f>VLOOKUP($H79,科目一覧!$A:$G,7,FALSE)</f>
        <v>庄司</v>
      </c>
      <c r="J79" s="1" t="str">
        <f>VLOOKUP($I79,教員一覧!$A:$D,2,FALSE)</f>
        <v>CG</v>
      </c>
      <c r="K79" s="1" t="str">
        <f>VLOOKUP($I79,教員一覧!$A:$D,3,FALSE)</f>
        <v>　</v>
      </c>
      <c r="L79" s="1" t="str">
        <f>VLOOKUP($I79,教員一覧!$A:$D,4,FALSE)</f>
        <v>専任</v>
      </c>
      <c r="M79" t="s">
        <v>90</v>
      </c>
      <c r="N79" t="s">
        <v>3014</v>
      </c>
      <c r="O79" t="s">
        <v>69</v>
      </c>
      <c r="P79" t="s">
        <v>15</v>
      </c>
      <c r="Q79">
        <v>1</v>
      </c>
      <c r="R79">
        <v>2202</v>
      </c>
      <c r="S79" s="1" t="str">
        <f>VLOOKUP($R79,教室一覧!$A:$B,2,FALSE)</f>
        <v>実習室</v>
      </c>
      <c r="T79" s="1">
        <f>VLOOKUP($R79,教室一覧!$A:$C,3,FALSE)</f>
        <v>40</v>
      </c>
      <c r="U79" s="1" t="str">
        <f>VLOOKUP($R79,教室一覧!$A:$D,4,FALSE)</f>
        <v>2号館</v>
      </c>
      <c r="V79" s="1" t="str">
        <f>VLOOKUP($R79,教室一覧!$A:$E,5,FALSE)</f>
        <v>2F</v>
      </c>
      <c r="W79"/>
      <c r="X79"/>
      <c r="Y79" s="1" t="str">
        <f>VLOOKUP($O79,教員一覧!$A:$D,2,FALSE)</f>
        <v>CG</v>
      </c>
      <c r="Z79" s="1" t="str">
        <f>VLOOKUP($O79,教員一覧!$A:$D,3,FALSE)</f>
        <v>　</v>
      </c>
      <c r="AA79" s="1" t="str">
        <f>VLOOKUP($O79,教員一覧!$A:$D,4,FALSE)</f>
        <v>非常勤</v>
      </c>
      <c r="AB79" s="1" t="str">
        <f t="shared" si="21"/>
        <v/>
      </c>
      <c r="AC79" s="14" t="s">
        <v>90</v>
      </c>
      <c r="AD79" s="14" t="s">
        <v>164</v>
      </c>
      <c r="AE79" s="14" t="s">
        <v>69</v>
      </c>
      <c r="AF79" s="14" t="s">
        <v>15</v>
      </c>
      <c r="AG79" s="14">
        <v>1</v>
      </c>
      <c r="AH79" s="14">
        <v>2202</v>
      </c>
      <c r="AI79" s="15" t="str">
        <f t="shared" si="22"/>
        <v/>
      </c>
      <c r="AJ79" s="15" t="str">
        <f t="shared" si="23"/>
        <v/>
      </c>
      <c r="AK79" s="15" t="str">
        <f t="shared" si="24"/>
        <v/>
      </c>
      <c r="AL79" s="15" t="str">
        <f t="shared" si="25"/>
        <v/>
      </c>
      <c r="AM79" s="15" t="str">
        <f t="shared" si="26"/>
        <v/>
      </c>
      <c r="AN79" s="15" t="str">
        <f t="shared" si="27"/>
        <v/>
      </c>
      <c r="AO79" s="15" t="str">
        <f t="shared" si="28"/>
        <v/>
      </c>
      <c r="AP79" s="9" t="str">
        <f t="shared" si="29"/>
        <v>GI2A木1</v>
      </c>
      <c r="AQ79" s="9">
        <f t="shared" si="30"/>
        <v>0.5</v>
      </c>
      <c r="AR79" s="11" t="str">
        <f t="shared" si="31"/>
        <v>片岡木1</v>
      </c>
      <c r="AS79" s="11">
        <f t="shared" si="32"/>
        <v>0.5</v>
      </c>
      <c r="AT79">
        <v>1</v>
      </c>
      <c r="AU79" s="12">
        <f t="shared" si="33"/>
        <v>23</v>
      </c>
      <c r="AV79" s="13" t="str">
        <f t="shared" si="34"/>
        <v>2202木1</v>
      </c>
      <c r="AW79" s="13">
        <f t="shared" si="35"/>
        <v>0.25</v>
      </c>
      <c r="AX79" s="18" t="str">
        <f t="shared" si="36"/>
        <v>GI2AGI2A木12202</v>
      </c>
      <c r="AY79" s="18">
        <f t="shared" si="37"/>
        <v>11.5</v>
      </c>
      <c r="AZ79"/>
    </row>
    <row r="80" spans="1:52" x14ac:dyDescent="0.15">
      <c r="A80" s="1">
        <f t="shared" si="19"/>
        <v>2</v>
      </c>
      <c r="B80" s="1" t="str">
        <f t="shared" si="20"/>
        <v>HR</v>
      </c>
      <c r="C80" t="s">
        <v>90</v>
      </c>
      <c r="D80" s="1" t="str">
        <f>VLOOKUP($C80,クラス一覧!$A:$J,10,FALSE)</f>
        <v>ゲーム</v>
      </c>
      <c r="E80" s="1">
        <f>VLOOKUP($C80,クラス一覧!$A:$J,8,FALSE)</f>
        <v>23</v>
      </c>
      <c r="F80" s="1" t="str">
        <f>VLOOKUP($C80,クラス一覧!$A:$J,9,FALSE)</f>
        <v>福島</v>
      </c>
      <c r="G80" s="1" t="str">
        <f>VLOOKUP($H80,科目一覧!$A:$G,3,FALSE)</f>
        <v>ゲームCG（3DCG）</v>
      </c>
      <c r="H80" t="s">
        <v>3048</v>
      </c>
      <c r="I80" s="1" t="str">
        <f>VLOOKUP($H80,科目一覧!$A:$G,7,FALSE)</f>
        <v>庄司</v>
      </c>
      <c r="J80" s="1" t="str">
        <f>VLOOKUP($I80,教員一覧!$A:$D,2,FALSE)</f>
        <v>CG</v>
      </c>
      <c r="K80" s="1" t="str">
        <f>VLOOKUP($I80,教員一覧!$A:$D,3,FALSE)</f>
        <v>　</v>
      </c>
      <c r="L80" s="1" t="str">
        <f>VLOOKUP($I80,教員一覧!$A:$D,4,FALSE)</f>
        <v>専任</v>
      </c>
      <c r="M80" t="s">
        <v>90</v>
      </c>
      <c r="N80" t="s">
        <v>3014</v>
      </c>
      <c r="O80" t="s">
        <v>69</v>
      </c>
      <c r="P80" t="s">
        <v>15</v>
      </c>
      <c r="Q80">
        <v>2</v>
      </c>
      <c r="R80">
        <v>2202</v>
      </c>
      <c r="S80" s="1" t="str">
        <f>VLOOKUP($R80,教室一覧!$A:$B,2,FALSE)</f>
        <v>実習室</v>
      </c>
      <c r="T80" s="1">
        <f>VLOOKUP($R80,教室一覧!$A:$C,3,FALSE)</f>
        <v>40</v>
      </c>
      <c r="U80" s="1" t="str">
        <f>VLOOKUP($R80,教室一覧!$A:$D,4,FALSE)</f>
        <v>2号館</v>
      </c>
      <c r="V80" s="1" t="str">
        <f>VLOOKUP($R80,教室一覧!$A:$E,5,FALSE)</f>
        <v>2F</v>
      </c>
      <c r="W80"/>
      <c r="X80"/>
      <c r="Y80" s="1" t="str">
        <f>VLOOKUP($O80,教員一覧!$A:$D,2,FALSE)</f>
        <v>CG</v>
      </c>
      <c r="Z80" s="1" t="str">
        <f>VLOOKUP($O80,教員一覧!$A:$D,3,FALSE)</f>
        <v>　</v>
      </c>
      <c r="AA80" s="1" t="str">
        <f>VLOOKUP($O80,教員一覧!$A:$D,4,FALSE)</f>
        <v>非常勤</v>
      </c>
      <c r="AB80" s="1" t="str">
        <f t="shared" si="21"/>
        <v/>
      </c>
      <c r="AC80" s="14" t="s">
        <v>90</v>
      </c>
      <c r="AD80" s="14" t="s">
        <v>164</v>
      </c>
      <c r="AE80" s="14" t="s">
        <v>69</v>
      </c>
      <c r="AF80" s="14" t="s">
        <v>15</v>
      </c>
      <c r="AG80" s="14">
        <v>2</v>
      </c>
      <c r="AH80" s="14">
        <v>2202</v>
      </c>
      <c r="AI80" s="15" t="str">
        <f t="shared" si="22"/>
        <v/>
      </c>
      <c r="AJ80" s="15" t="str">
        <f t="shared" si="23"/>
        <v/>
      </c>
      <c r="AK80" s="15" t="str">
        <f t="shared" si="24"/>
        <v/>
      </c>
      <c r="AL80" s="15" t="str">
        <f t="shared" si="25"/>
        <v/>
      </c>
      <c r="AM80" s="15" t="str">
        <f t="shared" si="26"/>
        <v/>
      </c>
      <c r="AN80" s="15" t="str">
        <f t="shared" si="27"/>
        <v/>
      </c>
      <c r="AO80" s="15" t="str">
        <f t="shared" si="28"/>
        <v/>
      </c>
      <c r="AP80" s="9" t="str">
        <f t="shared" si="29"/>
        <v>GI2A木2</v>
      </c>
      <c r="AQ80" s="9">
        <f t="shared" si="30"/>
        <v>0.5</v>
      </c>
      <c r="AR80" s="11" t="str">
        <f t="shared" si="31"/>
        <v>片岡木2</v>
      </c>
      <c r="AS80" s="11">
        <f t="shared" si="32"/>
        <v>0.5</v>
      </c>
      <c r="AT80">
        <v>1</v>
      </c>
      <c r="AU80" s="12">
        <f t="shared" si="33"/>
        <v>23</v>
      </c>
      <c r="AV80" s="13" t="str">
        <f t="shared" si="34"/>
        <v>2202木2</v>
      </c>
      <c r="AW80" s="13">
        <f t="shared" si="35"/>
        <v>0.25</v>
      </c>
      <c r="AX80" s="18" t="str">
        <f t="shared" si="36"/>
        <v>GI2AGI2A木22202</v>
      </c>
      <c r="AY80" s="18">
        <f t="shared" si="37"/>
        <v>11.5</v>
      </c>
      <c r="AZ80"/>
    </row>
    <row r="81" spans="1:52" x14ac:dyDescent="0.15">
      <c r="A81" s="1">
        <f t="shared" si="19"/>
        <v>2</v>
      </c>
      <c r="B81" s="1" t="str">
        <f t="shared" si="20"/>
        <v>HR</v>
      </c>
      <c r="C81" t="s">
        <v>90</v>
      </c>
      <c r="D81" s="1" t="str">
        <f>VLOOKUP($C81,クラス一覧!$A:$J,10,FALSE)</f>
        <v>ゲーム</v>
      </c>
      <c r="E81" s="1">
        <f>VLOOKUP($C81,クラス一覧!$A:$J,8,FALSE)</f>
        <v>23</v>
      </c>
      <c r="F81" s="1" t="str">
        <f>VLOOKUP($C81,クラス一覧!$A:$J,9,FALSE)</f>
        <v>福島</v>
      </c>
      <c r="G81" s="1" t="str">
        <f>VLOOKUP($H81,科目一覧!$A:$G,3,FALSE)</f>
        <v>ゲームCG（3DCG）</v>
      </c>
      <c r="H81" t="s">
        <v>3047</v>
      </c>
      <c r="I81" s="1" t="str">
        <f>VLOOKUP($H81,科目一覧!$A:$G,7,FALSE)</f>
        <v>福島</v>
      </c>
      <c r="J81" s="1" t="str">
        <f>VLOOKUP($I81,教員一覧!$A:$D,2,FALSE)</f>
        <v>CG</v>
      </c>
      <c r="K81" s="1" t="str">
        <f>VLOOKUP($I81,教員一覧!$A:$D,3,FALSE)</f>
        <v>　</v>
      </c>
      <c r="L81" s="1" t="str">
        <f>VLOOKUP($I81,教員一覧!$A:$D,4,FALSE)</f>
        <v>専任</v>
      </c>
      <c r="M81" t="s">
        <v>90</v>
      </c>
      <c r="N81" t="s">
        <v>3014</v>
      </c>
      <c r="O81" t="s">
        <v>74</v>
      </c>
      <c r="P81" t="s">
        <v>17</v>
      </c>
      <c r="Q81">
        <v>1</v>
      </c>
      <c r="R81">
        <v>2202</v>
      </c>
      <c r="S81" s="1" t="str">
        <f>VLOOKUP($R81,教室一覧!$A:$B,2,FALSE)</f>
        <v>実習室</v>
      </c>
      <c r="T81" s="1">
        <f>VLOOKUP($R81,教室一覧!$A:$C,3,FALSE)</f>
        <v>40</v>
      </c>
      <c r="U81" s="1" t="str">
        <f>VLOOKUP($R81,教室一覧!$A:$D,4,FALSE)</f>
        <v>2号館</v>
      </c>
      <c r="V81" s="1" t="str">
        <f>VLOOKUP($R81,教室一覧!$A:$E,5,FALSE)</f>
        <v>2F</v>
      </c>
      <c r="W81"/>
      <c r="X81"/>
      <c r="Y81" s="1" t="str">
        <f>VLOOKUP($O81,教員一覧!$A:$D,2,FALSE)</f>
        <v>CG</v>
      </c>
      <c r="Z81" s="1" t="str">
        <f>VLOOKUP($O81,教員一覧!$A:$D,3,FALSE)</f>
        <v>　</v>
      </c>
      <c r="AA81" s="1" t="str">
        <f>VLOOKUP($O81,教員一覧!$A:$D,4,FALSE)</f>
        <v>専任</v>
      </c>
      <c r="AB81" s="1" t="str">
        <f t="shared" si="21"/>
        <v/>
      </c>
      <c r="AC81" s="14" t="s">
        <v>90</v>
      </c>
      <c r="AD81" s="14" t="s">
        <v>164</v>
      </c>
      <c r="AE81" s="14" t="s">
        <v>74</v>
      </c>
      <c r="AF81" s="14" t="s">
        <v>17</v>
      </c>
      <c r="AG81" s="14">
        <v>1</v>
      </c>
      <c r="AH81" s="14">
        <v>2202</v>
      </c>
      <c r="AI81" s="15" t="str">
        <f t="shared" si="22"/>
        <v/>
      </c>
      <c r="AJ81" s="15" t="str">
        <f t="shared" si="23"/>
        <v/>
      </c>
      <c r="AK81" s="15" t="str">
        <f t="shared" si="24"/>
        <v/>
      </c>
      <c r="AL81" s="15" t="str">
        <f t="shared" si="25"/>
        <v/>
      </c>
      <c r="AM81" s="15" t="str">
        <f t="shared" si="26"/>
        <v/>
      </c>
      <c r="AN81" s="15" t="str">
        <f t="shared" si="27"/>
        <v/>
      </c>
      <c r="AO81" s="15" t="str">
        <f t="shared" si="28"/>
        <v/>
      </c>
      <c r="AP81" s="9" t="str">
        <f t="shared" si="29"/>
        <v>GI2A金1</v>
      </c>
      <c r="AQ81" s="9">
        <f t="shared" si="30"/>
        <v>0.5</v>
      </c>
      <c r="AR81" s="11" t="str">
        <f t="shared" si="31"/>
        <v>田中康金1</v>
      </c>
      <c r="AS81" s="11">
        <f t="shared" si="32"/>
        <v>0.5</v>
      </c>
      <c r="AT81">
        <v>1</v>
      </c>
      <c r="AU81" s="12">
        <f t="shared" si="33"/>
        <v>23</v>
      </c>
      <c r="AV81" s="13" t="str">
        <f t="shared" si="34"/>
        <v>2202金1</v>
      </c>
      <c r="AW81" s="13">
        <f t="shared" si="35"/>
        <v>0.25</v>
      </c>
      <c r="AX81" s="18" t="str">
        <f t="shared" si="36"/>
        <v>GI2AGI2A金12202</v>
      </c>
      <c r="AY81" s="18">
        <f t="shared" si="37"/>
        <v>11.5</v>
      </c>
      <c r="AZ81"/>
    </row>
    <row r="82" spans="1:52" x14ac:dyDescent="0.15">
      <c r="A82" s="1">
        <f t="shared" si="19"/>
        <v>2</v>
      </c>
      <c r="B82" s="1" t="str">
        <f t="shared" si="20"/>
        <v>HR</v>
      </c>
      <c r="C82" t="s">
        <v>90</v>
      </c>
      <c r="D82" s="1" t="str">
        <f>VLOOKUP($C82,クラス一覧!$A:$J,10,FALSE)</f>
        <v>ゲーム</v>
      </c>
      <c r="E82" s="1">
        <f>VLOOKUP($C82,クラス一覧!$A:$J,8,FALSE)</f>
        <v>23</v>
      </c>
      <c r="F82" s="1" t="str">
        <f>VLOOKUP($C82,クラス一覧!$A:$J,9,FALSE)</f>
        <v>福島</v>
      </c>
      <c r="G82" s="1" t="str">
        <f>VLOOKUP($H82,科目一覧!$A:$G,3,FALSE)</f>
        <v>ゲームCG（3DCG）</v>
      </c>
      <c r="H82" t="s">
        <v>3047</v>
      </c>
      <c r="I82" s="1" t="str">
        <f>VLOOKUP($H82,科目一覧!$A:$G,7,FALSE)</f>
        <v>福島</v>
      </c>
      <c r="J82" s="1" t="str">
        <f>VLOOKUP($I82,教員一覧!$A:$D,2,FALSE)</f>
        <v>CG</v>
      </c>
      <c r="K82" s="1" t="str">
        <f>VLOOKUP($I82,教員一覧!$A:$D,3,FALSE)</f>
        <v>　</v>
      </c>
      <c r="L82" s="1" t="str">
        <f>VLOOKUP($I82,教員一覧!$A:$D,4,FALSE)</f>
        <v>専任</v>
      </c>
      <c r="M82" t="s">
        <v>90</v>
      </c>
      <c r="N82" t="s">
        <v>3014</v>
      </c>
      <c r="O82" t="s">
        <v>74</v>
      </c>
      <c r="P82" t="s">
        <v>17</v>
      </c>
      <c r="Q82">
        <v>2</v>
      </c>
      <c r="R82">
        <v>2202</v>
      </c>
      <c r="S82" s="1" t="str">
        <f>VLOOKUP($R82,教室一覧!$A:$B,2,FALSE)</f>
        <v>実習室</v>
      </c>
      <c r="T82" s="1">
        <f>VLOOKUP($R82,教室一覧!$A:$C,3,FALSE)</f>
        <v>40</v>
      </c>
      <c r="U82" s="1" t="str">
        <f>VLOOKUP($R82,教室一覧!$A:$D,4,FALSE)</f>
        <v>2号館</v>
      </c>
      <c r="V82" s="1" t="str">
        <f>VLOOKUP($R82,教室一覧!$A:$E,5,FALSE)</f>
        <v>2F</v>
      </c>
      <c r="W82"/>
      <c r="X82"/>
      <c r="Y82" s="1" t="str">
        <f>VLOOKUP($O82,教員一覧!$A:$D,2,FALSE)</f>
        <v>CG</v>
      </c>
      <c r="Z82" s="1" t="str">
        <f>VLOOKUP($O82,教員一覧!$A:$D,3,FALSE)</f>
        <v>　</v>
      </c>
      <c r="AA82" s="1" t="str">
        <f>VLOOKUP($O82,教員一覧!$A:$D,4,FALSE)</f>
        <v>専任</v>
      </c>
      <c r="AB82" s="1" t="str">
        <f t="shared" si="21"/>
        <v/>
      </c>
      <c r="AC82" s="14" t="s">
        <v>90</v>
      </c>
      <c r="AD82" s="14" t="s">
        <v>164</v>
      </c>
      <c r="AE82" s="14" t="s">
        <v>74</v>
      </c>
      <c r="AF82" s="14" t="s">
        <v>17</v>
      </c>
      <c r="AG82" s="14">
        <v>2</v>
      </c>
      <c r="AH82" s="14">
        <v>2202</v>
      </c>
      <c r="AI82" s="15" t="str">
        <f t="shared" si="22"/>
        <v/>
      </c>
      <c r="AJ82" s="15" t="str">
        <f t="shared" si="23"/>
        <v/>
      </c>
      <c r="AK82" s="15" t="str">
        <f t="shared" si="24"/>
        <v/>
      </c>
      <c r="AL82" s="15" t="str">
        <f t="shared" si="25"/>
        <v/>
      </c>
      <c r="AM82" s="15" t="str">
        <f t="shared" si="26"/>
        <v/>
      </c>
      <c r="AN82" s="15" t="str">
        <f t="shared" si="27"/>
        <v/>
      </c>
      <c r="AO82" s="15" t="str">
        <f t="shared" si="28"/>
        <v/>
      </c>
      <c r="AP82" s="9" t="str">
        <f t="shared" si="29"/>
        <v>GI2A金2</v>
      </c>
      <c r="AQ82" s="9">
        <f t="shared" si="30"/>
        <v>0.5</v>
      </c>
      <c r="AR82" s="11" t="str">
        <f t="shared" si="31"/>
        <v>田中康金2</v>
      </c>
      <c r="AS82" s="11">
        <f t="shared" si="32"/>
        <v>0.5</v>
      </c>
      <c r="AT82">
        <v>1</v>
      </c>
      <c r="AU82" s="12">
        <f t="shared" si="33"/>
        <v>23</v>
      </c>
      <c r="AV82" s="13" t="str">
        <f t="shared" si="34"/>
        <v>2202金2</v>
      </c>
      <c r="AW82" s="13">
        <f t="shared" si="35"/>
        <v>0.25</v>
      </c>
      <c r="AX82" s="18" t="str">
        <f t="shared" si="36"/>
        <v>GI2AGI2A金22202</v>
      </c>
      <c r="AY82" s="18">
        <f t="shared" si="37"/>
        <v>11.5</v>
      </c>
      <c r="AZ82"/>
    </row>
    <row r="83" spans="1:52" x14ac:dyDescent="0.15">
      <c r="A83" s="1">
        <f t="shared" si="19"/>
        <v>2</v>
      </c>
      <c r="B83" s="1" t="str">
        <f t="shared" si="20"/>
        <v>HR</v>
      </c>
      <c r="C83" t="s">
        <v>90</v>
      </c>
      <c r="D83" s="1" t="str">
        <f>VLOOKUP($C83,クラス一覧!$A:$J,10,FALSE)</f>
        <v>ゲーム</v>
      </c>
      <c r="E83" s="1">
        <f>VLOOKUP($C83,クラス一覧!$A:$J,8,FALSE)</f>
        <v>23</v>
      </c>
      <c r="F83" s="1" t="str">
        <f>VLOOKUP($C83,クラス一覧!$A:$J,9,FALSE)</f>
        <v>福島</v>
      </c>
      <c r="G83" s="1" t="str">
        <f>VLOOKUP($H83,科目一覧!$A:$G,3,FALSE)</f>
        <v>映像制作</v>
      </c>
      <c r="H83" t="s">
        <v>1654</v>
      </c>
      <c r="I83" s="1" t="str">
        <f>VLOOKUP($H83,科目一覧!$A:$G,7,FALSE)</f>
        <v>西尾</v>
      </c>
      <c r="J83" s="1" t="str">
        <f>VLOOKUP($I83,教員一覧!$A:$D,2,FALSE)</f>
        <v>CG</v>
      </c>
      <c r="K83" s="1" t="str">
        <f>VLOOKUP($I83,教員一覧!$A:$D,3,FALSE)</f>
        <v>　</v>
      </c>
      <c r="L83" s="1" t="str">
        <f>VLOOKUP($I83,教員一覧!$A:$D,4,FALSE)</f>
        <v>専任</v>
      </c>
      <c r="M83" t="s">
        <v>90</v>
      </c>
      <c r="N83" t="s">
        <v>3014</v>
      </c>
      <c r="O83" t="s">
        <v>137</v>
      </c>
      <c r="P83" t="s">
        <v>17</v>
      </c>
      <c r="Q83">
        <v>3</v>
      </c>
      <c r="R83">
        <v>2202</v>
      </c>
      <c r="S83" s="1" t="str">
        <f>VLOOKUP($R83,教室一覧!$A:$B,2,FALSE)</f>
        <v>実習室</v>
      </c>
      <c r="T83" s="1">
        <f>VLOOKUP($R83,教室一覧!$A:$C,3,FALSE)</f>
        <v>40</v>
      </c>
      <c r="U83" s="1" t="str">
        <f>VLOOKUP($R83,教室一覧!$A:$D,4,FALSE)</f>
        <v>2号館</v>
      </c>
      <c r="V83" s="1" t="str">
        <f>VLOOKUP($R83,教室一覧!$A:$E,5,FALSE)</f>
        <v>2F</v>
      </c>
      <c r="W83"/>
      <c r="X83"/>
      <c r="Y83" s="1" t="str">
        <f>VLOOKUP($O83,教員一覧!$A:$D,2,FALSE)</f>
        <v>デザイン</v>
      </c>
      <c r="Z83" s="1" t="str">
        <f>VLOOKUP($O83,教員一覧!$A:$D,3,FALSE)</f>
        <v>　</v>
      </c>
      <c r="AA83" s="1" t="str">
        <f>VLOOKUP($O83,教員一覧!$A:$D,4,FALSE)</f>
        <v>専任</v>
      </c>
      <c r="AB83" s="1" t="str">
        <f t="shared" si="21"/>
        <v/>
      </c>
      <c r="AC83" s="14" t="s">
        <v>90</v>
      </c>
      <c r="AD83" s="14" t="s">
        <v>164</v>
      </c>
      <c r="AE83" s="14" t="s">
        <v>137</v>
      </c>
      <c r="AF83" s="14" t="s">
        <v>17</v>
      </c>
      <c r="AG83" s="14">
        <v>3</v>
      </c>
      <c r="AH83" s="14">
        <v>2202</v>
      </c>
      <c r="AI83" s="15" t="str">
        <f t="shared" si="22"/>
        <v/>
      </c>
      <c r="AJ83" s="15" t="str">
        <f t="shared" si="23"/>
        <v/>
      </c>
      <c r="AK83" s="15" t="str">
        <f t="shared" si="24"/>
        <v/>
      </c>
      <c r="AL83" s="15" t="str">
        <f t="shared" si="25"/>
        <v/>
      </c>
      <c r="AM83" s="15" t="str">
        <f t="shared" si="26"/>
        <v/>
      </c>
      <c r="AN83" s="15" t="str">
        <f t="shared" si="27"/>
        <v/>
      </c>
      <c r="AO83" s="15" t="str">
        <f t="shared" si="28"/>
        <v/>
      </c>
      <c r="AP83" s="9" t="str">
        <f t="shared" si="29"/>
        <v>GI2A金3</v>
      </c>
      <c r="AQ83" s="9">
        <f t="shared" si="30"/>
        <v>0.5</v>
      </c>
      <c r="AR83" s="11" t="str">
        <f t="shared" si="31"/>
        <v>辻金3</v>
      </c>
      <c r="AS83" s="11">
        <f t="shared" si="32"/>
        <v>0.5</v>
      </c>
      <c r="AT83">
        <v>1</v>
      </c>
      <c r="AU83" s="12">
        <f t="shared" si="33"/>
        <v>23</v>
      </c>
      <c r="AV83" s="13" t="str">
        <f t="shared" si="34"/>
        <v>2202金3</v>
      </c>
      <c r="AW83" s="13">
        <f t="shared" si="35"/>
        <v>0.25</v>
      </c>
      <c r="AX83" s="18" t="str">
        <f t="shared" si="36"/>
        <v>GI2AGI2A金32202</v>
      </c>
      <c r="AY83" s="18">
        <f t="shared" si="37"/>
        <v>11.5</v>
      </c>
      <c r="AZ83"/>
    </row>
    <row r="84" spans="1:52" x14ac:dyDescent="0.15">
      <c r="A84" s="1">
        <f t="shared" si="19"/>
        <v>2</v>
      </c>
      <c r="B84" s="1" t="str">
        <f t="shared" si="20"/>
        <v>HR</v>
      </c>
      <c r="C84" t="s">
        <v>1652</v>
      </c>
      <c r="D84" s="1" t="str">
        <f>VLOOKUP($C84,クラス一覧!$A:$J,10,FALSE)</f>
        <v>ゲーム</v>
      </c>
      <c r="E84" s="1">
        <f>VLOOKUP($C84,クラス一覧!$A:$J,8,FALSE)</f>
        <v>15</v>
      </c>
      <c r="F84" s="1" t="str">
        <f>VLOOKUP($C84,クラス一覧!$A:$J,9,FALSE)</f>
        <v>竹内一</v>
      </c>
      <c r="G84" s="1" t="str">
        <f>VLOOKUP($H84,科目一覧!$A:$G,3,FALSE)</f>
        <v>ゲームCG（デザイン基礎）</v>
      </c>
      <c r="H84" t="s">
        <v>2056</v>
      </c>
      <c r="I84" s="1" t="str">
        <f>VLOOKUP($H84,科目一覧!$A:$G,7,FALSE)</f>
        <v>野田</v>
      </c>
      <c r="J84" s="1" t="str">
        <f>VLOOKUP($I84,教員一覧!$A:$D,2,FALSE)</f>
        <v>CG</v>
      </c>
      <c r="K84" s="1" t="str">
        <f>VLOOKUP($I84,教員一覧!$A:$D,3,FALSE)</f>
        <v>　</v>
      </c>
      <c r="L84" s="1" t="str">
        <f>VLOOKUP($I84,教員一覧!$A:$D,4,FALSE)</f>
        <v>非常勤</v>
      </c>
      <c r="M84" t="s">
        <v>1652</v>
      </c>
      <c r="N84" t="s">
        <v>3014</v>
      </c>
      <c r="O84" t="s">
        <v>64</v>
      </c>
      <c r="P84" t="s">
        <v>12</v>
      </c>
      <c r="Q84">
        <v>1</v>
      </c>
      <c r="R84">
        <v>3202</v>
      </c>
      <c r="S84" s="1" t="str">
        <f>VLOOKUP($R84,教室一覧!$A:$B,2,FALSE)</f>
        <v>普通教室</v>
      </c>
      <c r="T84" s="1">
        <f>VLOOKUP($R84,教室一覧!$A:$C,3,FALSE)</f>
        <v>36</v>
      </c>
      <c r="U84" s="1" t="str">
        <f>VLOOKUP($R84,教室一覧!$A:$D,4,FALSE)</f>
        <v>3号館</v>
      </c>
      <c r="V84" s="1" t="str">
        <f>VLOOKUP($R84,教室一覧!$A:$E,5,FALSE)</f>
        <v>2F</v>
      </c>
      <c r="W84"/>
      <c r="X84"/>
      <c r="Y84" s="1" t="str">
        <f>VLOOKUP($O84,教員一覧!$A:$D,2,FALSE)</f>
        <v>CG</v>
      </c>
      <c r="Z84" s="1" t="str">
        <f>VLOOKUP($O84,教員一覧!$A:$D,3,FALSE)</f>
        <v>　</v>
      </c>
      <c r="AA84" s="1" t="str">
        <f>VLOOKUP($O84,教員一覧!$A:$D,4,FALSE)</f>
        <v>非常勤</v>
      </c>
      <c r="AB84" s="1" t="str">
        <f t="shared" si="21"/>
        <v/>
      </c>
      <c r="AC84" s="14" t="s">
        <v>1652</v>
      </c>
      <c r="AD84" s="14" t="s">
        <v>164</v>
      </c>
      <c r="AE84" s="14" t="s">
        <v>64</v>
      </c>
      <c r="AF84" s="14" t="s">
        <v>12</v>
      </c>
      <c r="AG84" s="14">
        <v>1</v>
      </c>
      <c r="AH84" s="14">
        <v>3202</v>
      </c>
      <c r="AI84" s="15" t="str">
        <f t="shared" si="22"/>
        <v/>
      </c>
      <c r="AJ84" s="15" t="str">
        <f t="shared" si="23"/>
        <v/>
      </c>
      <c r="AK84" s="15" t="str">
        <f t="shared" si="24"/>
        <v/>
      </c>
      <c r="AL84" s="15" t="str">
        <f t="shared" si="25"/>
        <v/>
      </c>
      <c r="AM84" s="15" t="str">
        <f t="shared" si="26"/>
        <v/>
      </c>
      <c r="AN84" s="15" t="str">
        <f t="shared" si="27"/>
        <v/>
      </c>
      <c r="AO84" s="15" t="str">
        <f t="shared" si="28"/>
        <v/>
      </c>
      <c r="AP84" s="9" t="str">
        <f t="shared" si="29"/>
        <v>GI2B火1</v>
      </c>
      <c r="AQ84" s="9">
        <f t="shared" si="30"/>
        <v>0.5</v>
      </c>
      <c r="AR84" s="11" t="str">
        <f t="shared" si="31"/>
        <v>西岡火1</v>
      </c>
      <c r="AS84" s="11">
        <f t="shared" si="32"/>
        <v>0.5</v>
      </c>
      <c r="AT84">
        <v>1</v>
      </c>
      <c r="AU84" s="12">
        <f t="shared" si="33"/>
        <v>15</v>
      </c>
      <c r="AV84" s="13" t="str">
        <f t="shared" si="34"/>
        <v>3202火1</v>
      </c>
      <c r="AW84" s="13">
        <f t="shared" si="35"/>
        <v>0.5</v>
      </c>
      <c r="AX84" s="18" t="str">
        <f t="shared" si="36"/>
        <v>GI2BGI2B火13202</v>
      </c>
      <c r="AY84" s="18">
        <f t="shared" si="37"/>
        <v>7.5</v>
      </c>
      <c r="AZ84"/>
    </row>
    <row r="85" spans="1:52" x14ac:dyDescent="0.15">
      <c r="A85" s="1">
        <f t="shared" si="19"/>
        <v>2</v>
      </c>
      <c r="B85" s="1" t="str">
        <f t="shared" si="20"/>
        <v>HR</v>
      </c>
      <c r="C85" t="s">
        <v>1652</v>
      </c>
      <c r="D85" s="1" t="str">
        <f>VLOOKUP($C85,クラス一覧!$A:$J,10,FALSE)</f>
        <v>ゲーム</v>
      </c>
      <c r="E85" s="1">
        <f>VLOOKUP($C85,クラス一覧!$A:$J,8,FALSE)</f>
        <v>15</v>
      </c>
      <c r="F85" s="1" t="str">
        <f>VLOOKUP($C85,クラス一覧!$A:$J,9,FALSE)</f>
        <v>竹内一</v>
      </c>
      <c r="G85" s="1" t="str">
        <f>VLOOKUP($H85,科目一覧!$A:$G,3,FALSE)</f>
        <v>ゲームCG（デザイン基礎）</v>
      </c>
      <c r="H85" t="s">
        <v>2056</v>
      </c>
      <c r="I85" s="1" t="str">
        <f>VLOOKUP($H85,科目一覧!$A:$G,7,FALSE)</f>
        <v>野田</v>
      </c>
      <c r="J85" s="1" t="str">
        <f>VLOOKUP($I85,教員一覧!$A:$D,2,FALSE)</f>
        <v>CG</v>
      </c>
      <c r="K85" s="1" t="str">
        <f>VLOOKUP($I85,教員一覧!$A:$D,3,FALSE)</f>
        <v>　</v>
      </c>
      <c r="L85" s="1" t="str">
        <f>VLOOKUP($I85,教員一覧!$A:$D,4,FALSE)</f>
        <v>非常勤</v>
      </c>
      <c r="M85" t="s">
        <v>1652</v>
      </c>
      <c r="N85" t="s">
        <v>3014</v>
      </c>
      <c r="O85" t="s">
        <v>64</v>
      </c>
      <c r="P85" t="s">
        <v>12</v>
      </c>
      <c r="Q85">
        <v>2</v>
      </c>
      <c r="R85">
        <v>3202</v>
      </c>
      <c r="S85" s="1" t="str">
        <f>VLOOKUP($R85,教室一覧!$A:$B,2,FALSE)</f>
        <v>普通教室</v>
      </c>
      <c r="T85" s="1">
        <f>VLOOKUP($R85,教室一覧!$A:$C,3,FALSE)</f>
        <v>36</v>
      </c>
      <c r="U85" s="1" t="str">
        <f>VLOOKUP($R85,教室一覧!$A:$D,4,FALSE)</f>
        <v>3号館</v>
      </c>
      <c r="V85" s="1" t="str">
        <f>VLOOKUP($R85,教室一覧!$A:$E,5,FALSE)</f>
        <v>2F</v>
      </c>
      <c r="W85"/>
      <c r="X85"/>
      <c r="Y85" s="1" t="str">
        <f>VLOOKUP($O85,教員一覧!$A:$D,2,FALSE)</f>
        <v>CG</v>
      </c>
      <c r="Z85" s="1" t="str">
        <f>VLOOKUP($O85,教員一覧!$A:$D,3,FALSE)</f>
        <v>　</v>
      </c>
      <c r="AA85" s="1" t="str">
        <f>VLOOKUP($O85,教員一覧!$A:$D,4,FALSE)</f>
        <v>非常勤</v>
      </c>
      <c r="AB85" s="1" t="str">
        <f t="shared" si="21"/>
        <v/>
      </c>
      <c r="AC85" s="14" t="s">
        <v>1652</v>
      </c>
      <c r="AD85" s="14" t="s">
        <v>164</v>
      </c>
      <c r="AE85" s="14" t="s">
        <v>64</v>
      </c>
      <c r="AF85" s="14" t="s">
        <v>12</v>
      </c>
      <c r="AG85" s="14">
        <v>2</v>
      </c>
      <c r="AH85" s="14">
        <v>3202</v>
      </c>
      <c r="AI85" s="15" t="str">
        <f t="shared" si="22"/>
        <v/>
      </c>
      <c r="AJ85" s="15" t="str">
        <f t="shared" si="23"/>
        <v/>
      </c>
      <c r="AK85" s="15" t="str">
        <f t="shared" si="24"/>
        <v/>
      </c>
      <c r="AL85" s="15" t="str">
        <f t="shared" si="25"/>
        <v/>
      </c>
      <c r="AM85" s="15" t="str">
        <f t="shared" si="26"/>
        <v/>
      </c>
      <c r="AN85" s="15" t="str">
        <f t="shared" si="27"/>
        <v/>
      </c>
      <c r="AO85" s="15" t="str">
        <f t="shared" si="28"/>
        <v/>
      </c>
      <c r="AP85" s="9" t="str">
        <f t="shared" si="29"/>
        <v>GI2B火2</v>
      </c>
      <c r="AQ85" s="9">
        <f t="shared" si="30"/>
        <v>0.5</v>
      </c>
      <c r="AR85" s="11" t="str">
        <f t="shared" si="31"/>
        <v>西岡火2</v>
      </c>
      <c r="AS85" s="11">
        <f t="shared" si="32"/>
        <v>0.5</v>
      </c>
      <c r="AT85">
        <v>1</v>
      </c>
      <c r="AU85" s="12">
        <f t="shared" si="33"/>
        <v>15</v>
      </c>
      <c r="AV85" s="13" t="str">
        <f t="shared" si="34"/>
        <v>3202火2</v>
      </c>
      <c r="AW85" s="13">
        <f t="shared" si="35"/>
        <v>0.5</v>
      </c>
      <c r="AX85" s="18" t="str">
        <f t="shared" si="36"/>
        <v>GI2BGI2B火23202</v>
      </c>
      <c r="AY85" s="18">
        <f t="shared" si="37"/>
        <v>7.5</v>
      </c>
      <c r="AZ85"/>
    </row>
    <row r="86" spans="1:52" x14ac:dyDescent="0.15">
      <c r="A86" s="1">
        <f t="shared" si="19"/>
        <v>2</v>
      </c>
      <c r="B86" s="1" t="str">
        <f t="shared" si="20"/>
        <v>HR</v>
      </c>
      <c r="C86" t="s">
        <v>1652</v>
      </c>
      <c r="D86" s="1" t="str">
        <f>VLOOKUP($C86,クラス一覧!$A:$J,10,FALSE)</f>
        <v>ゲーム</v>
      </c>
      <c r="E86" s="1">
        <f>VLOOKUP($C86,クラス一覧!$A:$J,8,FALSE)</f>
        <v>15</v>
      </c>
      <c r="F86" s="1" t="str">
        <f>VLOOKUP($C86,クラス一覧!$A:$J,9,FALSE)</f>
        <v>竹内一</v>
      </c>
      <c r="G86" s="1" t="str">
        <f>VLOOKUP($H86,科目一覧!$A:$G,3,FALSE)</f>
        <v>ゲームCG（デザイン基礎）</v>
      </c>
      <c r="H86" t="s">
        <v>2056</v>
      </c>
      <c r="I86" s="1" t="str">
        <f>VLOOKUP($H86,科目一覧!$A:$G,7,FALSE)</f>
        <v>野田</v>
      </c>
      <c r="J86" s="1" t="str">
        <f>VLOOKUP($I86,教員一覧!$A:$D,2,FALSE)</f>
        <v>CG</v>
      </c>
      <c r="K86" s="1" t="str">
        <f>VLOOKUP($I86,教員一覧!$A:$D,3,FALSE)</f>
        <v>　</v>
      </c>
      <c r="L86" s="1" t="str">
        <f>VLOOKUP($I86,教員一覧!$A:$D,4,FALSE)</f>
        <v>非常勤</v>
      </c>
      <c r="M86" t="s">
        <v>1652</v>
      </c>
      <c r="N86" t="s">
        <v>3014</v>
      </c>
      <c r="O86" t="s">
        <v>64</v>
      </c>
      <c r="P86" t="s">
        <v>12</v>
      </c>
      <c r="Q86">
        <v>3</v>
      </c>
      <c r="R86">
        <v>3202</v>
      </c>
      <c r="S86" s="1" t="str">
        <f>VLOOKUP($R86,教室一覧!$A:$B,2,FALSE)</f>
        <v>普通教室</v>
      </c>
      <c r="T86" s="1">
        <f>VLOOKUP($R86,教室一覧!$A:$C,3,FALSE)</f>
        <v>36</v>
      </c>
      <c r="U86" s="1" t="str">
        <f>VLOOKUP($R86,教室一覧!$A:$D,4,FALSE)</f>
        <v>3号館</v>
      </c>
      <c r="V86" s="1" t="str">
        <f>VLOOKUP($R86,教室一覧!$A:$E,5,FALSE)</f>
        <v>2F</v>
      </c>
      <c r="W86"/>
      <c r="X86"/>
      <c r="Y86" s="1" t="str">
        <f>VLOOKUP($O86,教員一覧!$A:$D,2,FALSE)</f>
        <v>CG</v>
      </c>
      <c r="Z86" s="1" t="str">
        <f>VLOOKUP($O86,教員一覧!$A:$D,3,FALSE)</f>
        <v>　</v>
      </c>
      <c r="AA86" s="1" t="str">
        <f>VLOOKUP($O86,教員一覧!$A:$D,4,FALSE)</f>
        <v>非常勤</v>
      </c>
      <c r="AB86" s="1" t="str">
        <f t="shared" si="21"/>
        <v/>
      </c>
      <c r="AC86" s="14" t="s">
        <v>1652</v>
      </c>
      <c r="AD86" s="14" t="s">
        <v>164</v>
      </c>
      <c r="AE86" s="14" t="s">
        <v>64</v>
      </c>
      <c r="AF86" s="14" t="s">
        <v>12</v>
      </c>
      <c r="AG86" s="14">
        <v>3</v>
      </c>
      <c r="AH86" s="14">
        <v>3202</v>
      </c>
      <c r="AI86" s="15" t="str">
        <f t="shared" si="22"/>
        <v/>
      </c>
      <c r="AJ86" s="15" t="str">
        <f t="shared" si="23"/>
        <v/>
      </c>
      <c r="AK86" s="15" t="str">
        <f t="shared" si="24"/>
        <v/>
      </c>
      <c r="AL86" s="15" t="str">
        <f t="shared" si="25"/>
        <v/>
      </c>
      <c r="AM86" s="15" t="str">
        <f t="shared" si="26"/>
        <v/>
      </c>
      <c r="AN86" s="15" t="str">
        <f t="shared" si="27"/>
        <v/>
      </c>
      <c r="AO86" s="15" t="str">
        <f t="shared" si="28"/>
        <v/>
      </c>
      <c r="AP86" s="9" t="str">
        <f t="shared" si="29"/>
        <v>GI2B火3</v>
      </c>
      <c r="AQ86" s="9">
        <f t="shared" si="30"/>
        <v>0.5</v>
      </c>
      <c r="AR86" s="11" t="str">
        <f t="shared" si="31"/>
        <v>西岡火3</v>
      </c>
      <c r="AS86" s="11">
        <f t="shared" si="32"/>
        <v>0.5</v>
      </c>
      <c r="AT86">
        <v>1</v>
      </c>
      <c r="AU86" s="12">
        <f t="shared" si="33"/>
        <v>15</v>
      </c>
      <c r="AV86" s="13" t="str">
        <f t="shared" si="34"/>
        <v>3202火3</v>
      </c>
      <c r="AW86" s="13">
        <f t="shared" si="35"/>
        <v>0.5</v>
      </c>
      <c r="AX86" s="18" t="str">
        <f t="shared" si="36"/>
        <v>GI2BGI2B火33202</v>
      </c>
      <c r="AY86" s="18">
        <f t="shared" si="37"/>
        <v>7.5</v>
      </c>
      <c r="AZ86"/>
    </row>
    <row r="87" spans="1:52" x14ac:dyDescent="0.15">
      <c r="A87" s="1">
        <f t="shared" si="19"/>
        <v>2</v>
      </c>
      <c r="B87" s="1" t="str">
        <f t="shared" si="20"/>
        <v>HR</v>
      </c>
      <c r="C87" t="s">
        <v>1652</v>
      </c>
      <c r="D87" s="1" t="str">
        <f>VLOOKUP($C87,クラス一覧!$A:$J,10,FALSE)</f>
        <v>ゲーム</v>
      </c>
      <c r="E87" s="1">
        <f>VLOOKUP($C87,クラス一覧!$A:$J,8,FALSE)</f>
        <v>15</v>
      </c>
      <c r="F87" s="1" t="str">
        <f>VLOOKUP($C87,クラス一覧!$A:$J,9,FALSE)</f>
        <v>竹内一</v>
      </c>
      <c r="G87" s="1" t="str">
        <f>VLOOKUP($H87,科目一覧!$A:$G,3,FALSE)</f>
        <v>ゲームCG（デザイン基礎）</v>
      </c>
      <c r="H87" t="s">
        <v>2056</v>
      </c>
      <c r="I87" s="1" t="str">
        <f>VLOOKUP($H87,科目一覧!$A:$G,7,FALSE)</f>
        <v>野田</v>
      </c>
      <c r="J87" s="1" t="str">
        <f>VLOOKUP($I87,教員一覧!$A:$D,2,FALSE)</f>
        <v>CG</v>
      </c>
      <c r="K87" s="1" t="str">
        <f>VLOOKUP($I87,教員一覧!$A:$D,3,FALSE)</f>
        <v>　</v>
      </c>
      <c r="L87" s="1" t="str">
        <f>VLOOKUP($I87,教員一覧!$A:$D,4,FALSE)</f>
        <v>非常勤</v>
      </c>
      <c r="M87" t="s">
        <v>1652</v>
      </c>
      <c r="N87" t="s">
        <v>3014</v>
      </c>
      <c r="O87" t="s">
        <v>64</v>
      </c>
      <c r="P87" t="s">
        <v>12</v>
      </c>
      <c r="Q87">
        <v>4</v>
      </c>
      <c r="R87">
        <v>3202</v>
      </c>
      <c r="S87" s="1" t="str">
        <f>VLOOKUP($R87,教室一覧!$A:$B,2,FALSE)</f>
        <v>普通教室</v>
      </c>
      <c r="T87" s="1">
        <f>VLOOKUP($R87,教室一覧!$A:$C,3,FALSE)</f>
        <v>36</v>
      </c>
      <c r="U87" s="1" t="str">
        <f>VLOOKUP($R87,教室一覧!$A:$D,4,FALSE)</f>
        <v>3号館</v>
      </c>
      <c r="V87" s="1" t="str">
        <f>VLOOKUP($R87,教室一覧!$A:$E,5,FALSE)</f>
        <v>2F</v>
      </c>
      <c r="W87"/>
      <c r="X87"/>
      <c r="Y87" s="1" t="str">
        <f>VLOOKUP($O87,教員一覧!$A:$D,2,FALSE)</f>
        <v>CG</v>
      </c>
      <c r="Z87" s="1" t="str">
        <f>VLOOKUP($O87,教員一覧!$A:$D,3,FALSE)</f>
        <v>　</v>
      </c>
      <c r="AA87" s="1" t="str">
        <f>VLOOKUP($O87,教員一覧!$A:$D,4,FALSE)</f>
        <v>非常勤</v>
      </c>
      <c r="AB87" s="1" t="str">
        <f t="shared" si="21"/>
        <v/>
      </c>
      <c r="AC87" s="14" t="s">
        <v>1652</v>
      </c>
      <c r="AD87" s="14" t="s">
        <v>164</v>
      </c>
      <c r="AE87" s="14" t="s">
        <v>64</v>
      </c>
      <c r="AF87" s="14" t="s">
        <v>12</v>
      </c>
      <c r="AG87" s="14">
        <v>4</v>
      </c>
      <c r="AH87" s="14">
        <v>3202</v>
      </c>
      <c r="AI87" s="15" t="str">
        <f t="shared" si="22"/>
        <v/>
      </c>
      <c r="AJ87" s="15" t="str">
        <f t="shared" si="23"/>
        <v/>
      </c>
      <c r="AK87" s="15" t="str">
        <f t="shared" si="24"/>
        <v/>
      </c>
      <c r="AL87" s="15" t="str">
        <f t="shared" si="25"/>
        <v/>
      </c>
      <c r="AM87" s="15" t="str">
        <f t="shared" si="26"/>
        <v/>
      </c>
      <c r="AN87" s="15" t="str">
        <f t="shared" si="27"/>
        <v/>
      </c>
      <c r="AO87" s="15" t="str">
        <f t="shared" si="28"/>
        <v/>
      </c>
      <c r="AP87" s="9" t="str">
        <f t="shared" si="29"/>
        <v>GI2B火4</v>
      </c>
      <c r="AQ87" s="9">
        <f t="shared" si="30"/>
        <v>0.5</v>
      </c>
      <c r="AR87" s="11" t="str">
        <f t="shared" si="31"/>
        <v>西岡火4</v>
      </c>
      <c r="AS87" s="11">
        <f t="shared" si="32"/>
        <v>0.5</v>
      </c>
      <c r="AT87">
        <v>1</v>
      </c>
      <c r="AU87" s="12">
        <f t="shared" si="33"/>
        <v>15</v>
      </c>
      <c r="AV87" s="13" t="str">
        <f t="shared" si="34"/>
        <v>3202火4</v>
      </c>
      <c r="AW87" s="13">
        <f t="shared" si="35"/>
        <v>0.5</v>
      </c>
      <c r="AX87" s="18" t="str">
        <f t="shared" si="36"/>
        <v>GI2BGI2B火43202</v>
      </c>
      <c r="AY87" s="18">
        <f t="shared" si="37"/>
        <v>7.5</v>
      </c>
      <c r="AZ87"/>
    </row>
    <row r="88" spans="1:52" x14ac:dyDescent="0.15">
      <c r="A88" s="1">
        <f t="shared" si="19"/>
        <v>2</v>
      </c>
      <c r="B88" s="1" t="str">
        <f t="shared" si="20"/>
        <v>HR</v>
      </c>
      <c r="C88" t="s">
        <v>1652</v>
      </c>
      <c r="D88" s="1" t="str">
        <f>VLOOKUP($C88,クラス一覧!$A:$J,10,FALSE)</f>
        <v>ゲーム</v>
      </c>
      <c r="E88" s="1">
        <f>VLOOKUP($C88,クラス一覧!$A:$J,8,FALSE)</f>
        <v>15</v>
      </c>
      <c r="F88" s="1" t="str">
        <f>VLOOKUP($C88,クラス一覧!$A:$J,9,FALSE)</f>
        <v>竹内一</v>
      </c>
      <c r="G88" s="1" t="str">
        <f>VLOOKUP($H88,科目一覧!$A:$G,3,FALSE)</f>
        <v>ゲームCG（3DCG）</v>
      </c>
      <c r="H88" t="s">
        <v>3048</v>
      </c>
      <c r="I88" s="1" t="str">
        <f>VLOOKUP($H88,科目一覧!$A:$G,7,FALSE)</f>
        <v>庄司</v>
      </c>
      <c r="J88" s="1" t="str">
        <f>VLOOKUP($I88,教員一覧!$A:$D,2,FALSE)</f>
        <v>CG</v>
      </c>
      <c r="K88" s="1" t="str">
        <f>VLOOKUP($I88,教員一覧!$A:$D,3,FALSE)</f>
        <v>　</v>
      </c>
      <c r="L88" s="1" t="str">
        <f>VLOOKUP($I88,教員一覧!$A:$D,4,FALSE)</f>
        <v>専任</v>
      </c>
      <c r="M88" t="s">
        <v>1652</v>
      </c>
      <c r="N88" t="s">
        <v>3014</v>
      </c>
      <c r="O88" t="s">
        <v>69</v>
      </c>
      <c r="P88" t="s">
        <v>15</v>
      </c>
      <c r="Q88">
        <v>1</v>
      </c>
      <c r="R88">
        <v>2202</v>
      </c>
      <c r="S88" s="1" t="str">
        <f>VLOOKUP($R88,教室一覧!$A:$B,2,FALSE)</f>
        <v>実習室</v>
      </c>
      <c r="T88" s="1">
        <f>VLOOKUP($R88,教室一覧!$A:$C,3,FALSE)</f>
        <v>40</v>
      </c>
      <c r="U88" s="1" t="str">
        <f>VLOOKUP($R88,教室一覧!$A:$D,4,FALSE)</f>
        <v>2号館</v>
      </c>
      <c r="V88" s="1" t="str">
        <f>VLOOKUP($R88,教室一覧!$A:$E,5,FALSE)</f>
        <v>2F</v>
      </c>
      <c r="W88"/>
      <c r="X88"/>
      <c r="Y88" s="1" t="str">
        <f>VLOOKUP($O88,教員一覧!$A:$D,2,FALSE)</f>
        <v>CG</v>
      </c>
      <c r="Z88" s="1" t="str">
        <f>VLOOKUP($O88,教員一覧!$A:$D,3,FALSE)</f>
        <v>　</v>
      </c>
      <c r="AA88" s="1" t="str">
        <f>VLOOKUP($O88,教員一覧!$A:$D,4,FALSE)</f>
        <v>非常勤</v>
      </c>
      <c r="AB88" s="1" t="str">
        <f t="shared" si="21"/>
        <v/>
      </c>
      <c r="AC88" s="14" t="s">
        <v>1652</v>
      </c>
      <c r="AD88" s="14" t="s">
        <v>164</v>
      </c>
      <c r="AE88" s="14" t="s">
        <v>69</v>
      </c>
      <c r="AF88" s="14" t="s">
        <v>15</v>
      </c>
      <c r="AG88" s="14">
        <v>1</v>
      </c>
      <c r="AH88" s="14">
        <v>2202</v>
      </c>
      <c r="AI88" s="15" t="str">
        <f t="shared" si="22"/>
        <v/>
      </c>
      <c r="AJ88" s="15" t="str">
        <f t="shared" si="23"/>
        <v/>
      </c>
      <c r="AK88" s="15" t="str">
        <f t="shared" si="24"/>
        <v/>
      </c>
      <c r="AL88" s="15" t="str">
        <f t="shared" si="25"/>
        <v/>
      </c>
      <c r="AM88" s="15" t="str">
        <f t="shared" si="26"/>
        <v/>
      </c>
      <c r="AN88" s="15" t="str">
        <f t="shared" si="27"/>
        <v/>
      </c>
      <c r="AO88" s="15" t="str">
        <f t="shared" si="28"/>
        <v/>
      </c>
      <c r="AP88" s="9" t="str">
        <f t="shared" si="29"/>
        <v>GI2B木1</v>
      </c>
      <c r="AQ88" s="9">
        <f t="shared" si="30"/>
        <v>0.5</v>
      </c>
      <c r="AR88" s="11" t="str">
        <f t="shared" si="31"/>
        <v>片岡木1</v>
      </c>
      <c r="AS88" s="11">
        <f t="shared" si="32"/>
        <v>0.5</v>
      </c>
      <c r="AT88">
        <v>1</v>
      </c>
      <c r="AU88" s="12">
        <f t="shared" si="33"/>
        <v>15</v>
      </c>
      <c r="AV88" s="13" t="str">
        <f t="shared" si="34"/>
        <v>2202木1</v>
      </c>
      <c r="AW88" s="13">
        <f t="shared" si="35"/>
        <v>0.25</v>
      </c>
      <c r="AX88" s="18" t="str">
        <f t="shared" si="36"/>
        <v>GI2BGI2B木12202</v>
      </c>
      <c r="AY88" s="18">
        <f t="shared" si="37"/>
        <v>7.5</v>
      </c>
      <c r="AZ88"/>
    </row>
    <row r="89" spans="1:52" x14ac:dyDescent="0.15">
      <c r="A89" s="1">
        <f t="shared" si="19"/>
        <v>2</v>
      </c>
      <c r="B89" s="1" t="str">
        <f t="shared" si="20"/>
        <v>HR</v>
      </c>
      <c r="C89" t="s">
        <v>1652</v>
      </c>
      <c r="D89" s="1" t="str">
        <f>VLOOKUP($C89,クラス一覧!$A:$J,10,FALSE)</f>
        <v>ゲーム</v>
      </c>
      <c r="E89" s="1">
        <f>VLOOKUP($C89,クラス一覧!$A:$J,8,FALSE)</f>
        <v>15</v>
      </c>
      <c r="F89" s="1" t="str">
        <f>VLOOKUP($C89,クラス一覧!$A:$J,9,FALSE)</f>
        <v>竹内一</v>
      </c>
      <c r="G89" s="1" t="str">
        <f>VLOOKUP($H89,科目一覧!$A:$G,3,FALSE)</f>
        <v>ゲームCG（3DCG）</v>
      </c>
      <c r="H89" t="s">
        <v>3048</v>
      </c>
      <c r="I89" s="1" t="str">
        <f>VLOOKUP($H89,科目一覧!$A:$G,7,FALSE)</f>
        <v>庄司</v>
      </c>
      <c r="J89" s="1" t="str">
        <f>VLOOKUP($I89,教員一覧!$A:$D,2,FALSE)</f>
        <v>CG</v>
      </c>
      <c r="K89" s="1" t="str">
        <f>VLOOKUP($I89,教員一覧!$A:$D,3,FALSE)</f>
        <v>　</v>
      </c>
      <c r="L89" s="1" t="str">
        <f>VLOOKUP($I89,教員一覧!$A:$D,4,FALSE)</f>
        <v>専任</v>
      </c>
      <c r="M89" t="s">
        <v>1652</v>
      </c>
      <c r="N89" t="s">
        <v>3014</v>
      </c>
      <c r="O89" t="s">
        <v>69</v>
      </c>
      <c r="P89" t="s">
        <v>15</v>
      </c>
      <c r="Q89">
        <v>2</v>
      </c>
      <c r="R89">
        <v>2202</v>
      </c>
      <c r="S89" s="1" t="str">
        <f>VLOOKUP($R89,教室一覧!$A:$B,2,FALSE)</f>
        <v>実習室</v>
      </c>
      <c r="T89" s="1">
        <f>VLOOKUP($R89,教室一覧!$A:$C,3,FALSE)</f>
        <v>40</v>
      </c>
      <c r="U89" s="1" t="str">
        <f>VLOOKUP($R89,教室一覧!$A:$D,4,FALSE)</f>
        <v>2号館</v>
      </c>
      <c r="V89" s="1" t="str">
        <f>VLOOKUP($R89,教室一覧!$A:$E,5,FALSE)</f>
        <v>2F</v>
      </c>
      <c r="W89"/>
      <c r="X89"/>
      <c r="Y89" s="1" t="str">
        <f>VLOOKUP($O89,教員一覧!$A:$D,2,FALSE)</f>
        <v>CG</v>
      </c>
      <c r="Z89" s="1" t="str">
        <f>VLOOKUP($O89,教員一覧!$A:$D,3,FALSE)</f>
        <v>　</v>
      </c>
      <c r="AA89" s="1" t="str">
        <f>VLOOKUP($O89,教員一覧!$A:$D,4,FALSE)</f>
        <v>非常勤</v>
      </c>
      <c r="AB89" s="1" t="str">
        <f t="shared" si="21"/>
        <v/>
      </c>
      <c r="AC89" s="14" t="s">
        <v>1652</v>
      </c>
      <c r="AD89" s="14" t="s">
        <v>164</v>
      </c>
      <c r="AE89" s="14" t="s">
        <v>69</v>
      </c>
      <c r="AF89" s="14" t="s">
        <v>15</v>
      </c>
      <c r="AG89" s="14">
        <v>2</v>
      </c>
      <c r="AH89" s="14">
        <v>2202</v>
      </c>
      <c r="AI89" s="15" t="str">
        <f t="shared" si="22"/>
        <v/>
      </c>
      <c r="AJ89" s="15" t="str">
        <f t="shared" si="23"/>
        <v/>
      </c>
      <c r="AK89" s="15" t="str">
        <f t="shared" si="24"/>
        <v/>
      </c>
      <c r="AL89" s="15" t="str">
        <f t="shared" si="25"/>
        <v/>
      </c>
      <c r="AM89" s="15" t="str">
        <f t="shared" si="26"/>
        <v/>
      </c>
      <c r="AN89" s="15" t="str">
        <f t="shared" si="27"/>
        <v/>
      </c>
      <c r="AO89" s="15" t="str">
        <f t="shared" si="28"/>
        <v/>
      </c>
      <c r="AP89" s="9" t="str">
        <f t="shared" si="29"/>
        <v>GI2B木2</v>
      </c>
      <c r="AQ89" s="9">
        <f t="shared" si="30"/>
        <v>0.5</v>
      </c>
      <c r="AR89" s="11" t="str">
        <f t="shared" si="31"/>
        <v>片岡木2</v>
      </c>
      <c r="AS89" s="11">
        <f t="shared" si="32"/>
        <v>0.5</v>
      </c>
      <c r="AT89">
        <v>1</v>
      </c>
      <c r="AU89" s="12">
        <f t="shared" si="33"/>
        <v>15</v>
      </c>
      <c r="AV89" s="13" t="str">
        <f t="shared" si="34"/>
        <v>2202木2</v>
      </c>
      <c r="AW89" s="13">
        <f t="shared" si="35"/>
        <v>0.25</v>
      </c>
      <c r="AX89" s="18" t="str">
        <f t="shared" si="36"/>
        <v>GI2BGI2B木22202</v>
      </c>
      <c r="AY89" s="18">
        <f t="shared" si="37"/>
        <v>7.5</v>
      </c>
      <c r="AZ89"/>
    </row>
    <row r="90" spans="1:52" x14ac:dyDescent="0.15">
      <c r="A90" s="1">
        <f t="shared" si="19"/>
        <v>2</v>
      </c>
      <c r="B90" s="1" t="str">
        <f t="shared" si="20"/>
        <v>HR</v>
      </c>
      <c r="C90" t="s">
        <v>1652</v>
      </c>
      <c r="D90" s="1" t="str">
        <f>VLOOKUP($C90,クラス一覧!$A:$J,10,FALSE)</f>
        <v>ゲーム</v>
      </c>
      <c r="E90" s="1">
        <f>VLOOKUP($C90,クラス一覧!$A:$J,8,FALSE)</f>
        <v>15</v>
      </c>
      <c r="F90" s="1" t="str">
        <f>VLOOKUP($C90,クラス一覧!$A:$J,9,FALSE)</f>
        <v>竹内一</v>
      </c>
      <c r="G90" s="1" t="str">
        <f>VLOOKUP($H90,科目一覧!$A:$G,3,FALSE)</f>
        <v>ゲームCG（3DCG）</v>
      </c>
      <c r="H90" t="s">
        <v>3047</v>
      </c>
      <c r="I90" s="1" t="str">
        <f>VLOOKUP($H90,科目一覧!$A:$G,7,FALSE)</f>
        <v>福島</v>
      </c>
      <c r="J90" s="1" t="str">
        <f>VLOOKUP($I90,教員一覧!$A:$D,2,FALSE)</f>
        <v>CG</v>
      </c>
      <c r="K90" s="1" t="str">
        <f>VLOOKUP($I90,教員一覧!$A:$D,3,FALSE)</f>
        <v>　</v>
      </c>
      <c r="L90" s="1" t="str">
        <f>VLOOKUP($I90,教員一覧!$A:$D,4,FALSE)</f>
        <v>専任</v>
      </c>
      <c r="M90" t="s">
        <v>1652</v>
      </c>
      <c r="N90" t="s">
        <v>3014</v>
      </c>
      <c r="O90" t="s">
        <v>74</v>
      </c>
      <c r="P90" t="s">
        <v>17</v>
      </c>
      <c r="Q90">
        <v>1</v>
      </c>
      <c r="R90">
        <v>2202</v>
      </c>
      <c r="S90" s="1" t="str">
        <f>VLOOKUP($R90,教室一覧!$A:$B,2,FALSE)</f>
        <v>実習室</v>
      </c>
      <c r="T90" s="1">
        <f>VLOOKUP($R90,教室一覧!$A:$C,3,FALSE)</f>
        <v>40</v>
      </c>
      <c r="U90" s="1" t="str">
        <f>VLOOKUP($R90,教室一覧!$A:$D,4,FALSE)</f>
        <v>2号館</v>
      </c>
      <c r="V90" s="1" t="str">
        <f>VLOOKUP($R90,教室一覧!$A:$E,5,FALSE)</f>
        <v>2F</v>
      </c>
      <c r="W90"/>
      <c r="X90"/>
      <c r="Y90" s="1" t="str">
        <f>VLOOKUP($O90,教員一覧!$A:$D,2,FALSE)</f>
        <v>CG</v>
      </c>
      <c r="Z90" s="1" t="str">
        <f>VLOOKUP($O90,教員一覧!$A:$D,3,FALSE)</f>
        <v>　</v>
      </c>
      <c r="AA90" s="1" t="str">
        <f>VLOOKUP($O90,教員一覧!$A:$D,4,FALSE)</f>
        <v>専任</v>
      </c>
      <c r="AB90" s="1" t="str">
        <f t="shared" si="21"/>
        <v/>
      </c>
      <c r="AC90" s="14" t="s">
        <v>1652</v>
      </c>
      <c r="AD90" s="14" t="s">
        <v>164</v>
      </c>
      <c r="AE90" s="14" t="s">
        <v>74</v>
      </c>
      <c r="AF90" s="14" t="s">
        <v>17</v>
      </c>
      <c r="AG90" s="14">
        <v>1</v>
      </c>
      <c r="AH90" s="14">
        <v>2202</v>
      </c>
      <c r="AI90" s="15" t="str">
        <f t="shared" si="22"/>
        <v/>
      </c>
      <c r="AJ90" s="15" t="str">
        <f t="shared" si="23"/>
        <v/>
      </c>
      <c r="AK90" s="15" t="str">
        <f t="shared" si="24"/>
        <v/>
      </c>
      <c r="AL90" s="15" t="str">
        <f t="shared" si="25"/>
        <v/>
      </c>
      <c r="AM90" s="15" t="str">
        <f t="shared" si="26"/>
        <v/>
      </c>
      <c r="AN90" s="15" t="str">
        <f t="shared" si="27"/>
        <v/>
      </c>
      <c r="AO90" s="15" t="str">
        <f t="shared" si="28"/>
        <v/>
      </c>
      <c r="AP90" s="9" t="str">
        <f t="shared" si="29"/>
        <v>GI2B金1</v>
      </c>
      <c r="AQ90" s="9">
        <f t="shared" si="30"/>
        <v>0.5</v>
      </c>
      <c r="AR90" s="11" t="str">
        <f t="shared" si="31"/>
        <v>田中康金1</v>
      </c>
      <c r="AS90" s="11">
        <f t="shared" si="32"/>
        <v>0.5</v>
      </c>
      <c r="AT90">
        <v>1</v>
      </c>
      <c r="AU90" s="12">
        <f t="shared" si="33"/>
        <v>15</v>
      </c>
      <c r="AV90" s="13" t="str">
        <f t="shared" si="34"/>
        <v>2202金1</v>
      </c>
      <c r="AW90" s="13">
        <f t="shared" si="35"/>
        <v>0.25</v>
      </c>
      <c r="AX90" s="18" t="str">
        <f t="shared" si="36"/>
        <v>GI2BGI2B金12202</v>
      </c>
      <c r="AY90" s="18">
        <f t="shared" si="37"/>
        <v>7.5</v>
      </c>
      <c r="AZ90"/>
    </row>
    <row r="91" spans="1:52" x14ac:dyDescent="0.15">
      <c r="A91" s="1">
        <f t="shared" si="19"/>
        <v>2</v>
      </c>
      <c r="B91" s="1" t="str">
        <f t="shared" si="20"/>
        <v>HR</v>
      </c>
      <c r="C91" t="s">
        <v>1652</v>
      </c>
      <c r="D91" s="1" t="str">
        <f>VLOOKUP($C91,クラス一覧!$A:$J,10,FALSE)</f>
        <v>ゲーム</v>
      </c>
      <c r="E91" s="1">
        <f>VLOOKUP($C91,クラス一覧!$A:$J,8,FALSE)</f>
        <v>15</v>
      </c>
      <c r="F91" s="1" t="str">
        <f>VLOOKUP($C91,クラス一覧!$A:$J,9,FALSE)</f>
        <v>竹内一</v>
      </c>
      <c r="G91" s="1" t="str">
        <f>VLOOKUP($H91,科目一覧!$A:$G,3,FALSE)</f>
        <v>ゲームCG（3DCG）</v>
      </c>
      <c r="H91" t="s">
        <v>3047</v>
      </c>
      <c r="I91" s="1" t="str">
        <f>VLOOKUP($H91,科目一覧!$A:$G,7,FALSE)</f>
        <v>福島</v>
      </c>
      <c r="J91" s="1" t="str">
        <f>VLOOKUP($I91,教員一覧!$A:$D,2,FALSE)</f>
        <v>CG</v>
      </c>
      <c r="K91" s="1" t="str">
        <f>VLOOKUP($I91,教員一覧!$A:$D,3,FALSE)</f>
        <v>　</v>
      </c>
      <c r="L91" s="1" t="str">
        <f>VLOOKUP($I91,教員一覧!$A:$D,4,FALSE)</f>
        <v>専任</v>
      </c>
      <c r="M91" t="s">
        <v>1652</v>
      </c>
      <c r="N91" t="s">
        <v>3014</v>
      </c>
      <c r="O91" t="s">
        <v>74</v>
      </c>
      <c r="P91" t="s">
        <v>17</v>
      </c>
      <c r="Q91">
        <v>2</v>
      </c>
      <c r="R91">
        <v>2202</v>
      </c>
      <c r="S91" s="1" t="str">
        <f>VLOOKUP($R91,教室一覧!$A:$B,2,FALSE)</f>
        <v>実習室</v>
      </c>
      <c r="T91" s="1">
        <f>VLOOKUP($R91,教室一覧!$A:$C,3,FALSE)</f>
        <v>40</v>
      </c>
      <c r="U91" s="1" t="str">
        <f>VLOOKUP($R91,教室一覧!$A:$D,4,FALSE)</f>
        <v>2号館</v>
      </c>
      <c r="V91" s="1" t="str">
        <f>VLOOKUP($R91,教室一覧!$A:$E,5,FALSE)</f>
        <v>2F</v>
      </c>
      <c r="W91"/>
      <c r="X91"/>
      <c r="Y91" s="1" t="str">
        <f>VLOOKUP($O91,教員一覧!$A:$D,2,FALSE)</f>
        <v>CG</v>
      </c>
      <c r="Z91" s="1" t="str">
        <f>VLOOKUP($O91,教員一覧!$A:$D,3,FALSE)</f>
        <v>　</v>
      </c>
      <c r="AA91" s="1" t="str">
        <f>VLOOKUP($O91,教員一覧!$A:$D,4,FALSE)</f>
        <v>専任</v>
      </c>
      <c r="AB91" s="1" t="str">
        <f t="shared" si="21"/>
        <v/>
      </c>
      <c r="AC91" s="14" t="s">
        <v>1652</v>
      </c>
      <c r="AD91" s="14" t="s">
        <v>164</v>
      </c>
      <c r="AE91" s="14" t="s">
        <v>74</v>
      </c>
      <c r="AF91" s="14" t="s">
        <v>17</v>
      </c>
      <c r="AG91" s="14">
        <v>2</v>
      </c>
      <c r="AH91" s="14">
        <v>2202</v>
      </c>
      <c r="AI91" s="15" t="str">
        <f t="shared" si="22"/>
        <v/>
      </c>
      <c r="AJ91" s="15" t="str">
        <f t="shared" si="23"/>
        <v/>
      </c>
      <c r="AK91" s="15" t="str">
        <f t="shared" si="24"/>
        <v/>
      </c>
      <c r="AL91" s="15" t="str">
        <f t="shared" si="25"/>
        <v/>
      </c>
      <c r="AM91" s="15" t="str">
        <f t="shared" si="26"/>
        <v/>
      </c>
      <c r="AN91" s="15" t="str">
        <f t="shared" si="27"/>
        <v/>
      </c>
      <c r="AO91" s="15" t="str">
        <f t="shared" si="28"/>
        <v/>
      </c>
      <c r="AP91" s="9" t="str">
        <f t="shared" si="29"/>
        <v>GI2B金2</v>
      </c>
      <c r="AQ91" s="9">
        <f t="shared" si="30"/>
        <v>0.5</v>
      </c>
      <c r="AR91" s="11" t="str">
        <f t="shared" si="31"/>
        <v>田中康金2</v>
      </c>
      <c r="AS91" s="11">
        <f t="shared" si="32"/>
        <v>0.5</v>
      </c>
      <c r="AT91">
        <v>1</v>
      </c>
      <c r="AU91" s="12">
        <f t="shared" si="33"/>
        <v>15</v>
      </c>
      <c r="AV91" s="13" t="str">
        <f t="shared" si="34"/>
        <v>2202金2</v>
      </c>
      <c r="AW91" s="13">
        <f t="shared" si="35"/>
        <v>0.25</v>
      </c>
      <c r="AX91" s="18" t="str">
        <f t="shared" si="36"/>
        <v>GI2BGI2B金22202</v>
      </c>
      <c r="AY91" s="18">
        <f t="shared" si="37"/>
        <v>7.5</v>
      </c>
      <c r="AZ91"/>
    </row>
    <row r="92" spans="1:52" x14ac:dyDescent="0.15">
      <c r="A92" s="1">
        <f t="shared" si="19"/>
        <v>2</v>
      </c>
      <c r="B92" s="1" t="str">
        <f t="shared" si="20"/>
        <v>HR</v>
      </c>
      <c r="C92" t="s">
        <v>1652</v>
      </c>
      <c r="D92" s="1" t="str">
        <f>VLOOKUP($C92,クラス一覧!$A:$J,10,FALSE)</f>
        <v>ゲーム</v>
      </c>
      <c r="E92" s="1">
        <f>VLOOKUP($C92,クラス一覧!$A:$J,8,FALSE)</f>
        <v>15</v>
      </c>
      <c r="F92" s="1" t="str">
        <f>VLOOKUP($C92,クラス一覧!$A:$J,9,FALSE)</f>
        <v>竹内一</v>
      </c>
      <c r="G92" s="1" t="str">
        <f>VLOOKUP($H92,科目一覧!$A:$G,3,FALSE)</f>
        <v>映像制作</v>
      </c>
      <c r="H92" t="s">
        <v>1654</v>
      </c>
      <c r="I92" s="1" t="str">
        <f>VLOOKUP($H92,科目一覧!$A:$G,7,FALSE)</f>
        <v>西尾</v>
      </c>
      <c r="J92" s="1" t="str">
        <f>VLOOKUP($I92,教員一覧!$A:$D,2,FALSE)</f>
        <v>CG</v>
      </c>
      <c r="K92" s="1" t="str">
        <f>VLOOKUP($I92,教員一覧!$A:$D,3,FALSE)</f>
        <v>　</v>
      </c>
      <c r="L92" s="1" t="str">
        <f>VLOOKUP($I92,教員一覧!$A:$D,4,FALSE)</f>
        <v>専任</v>
      </c>
      <c r="M92" t="s">
        <v>1652</v>
      </c>
      <c r="N92" t="s">
        <v>3014</v>
      </c>
      <c r="O92" t="s">
        <v>137</v>
      </c>
      <c r="P92" t="s">
        <v>17</v>
      </c>
      <c r="Q92">
        <v>3</v>
      </c>
      <c r="R92">
        <v>2202</v>
      </c>
      <c r="S92" s="1" t="str">
        <f>VLOOKUP($R92,教室一覧!$A:$B,2,FALSE)</f>
        <v>実習室</v>
      </c>
      <c r="T92" s="1">
        <f>VLOOKUP($R92,教室一覧!$A:$C,3,FALSE)</f>
        <v>40</v>
      </c>
      <c r="U92" s="1" t="str">
        <f>VLOOKUP($R92,教室一覧!$A:$D,4,FALSE)</f>
        <v>2号館</v>
      </c>
      <c r="V92" s="1" t="str">
        <f>VLOOKUP($R92,教室一覧!$A:$E,5,FALSE)</f>
        <v>2F</v>
      </c>
      <c r="W92"/>
      <c r="X92"/>
      <c r="Y92" s="1" t="str">
        <f>VLOOKUP($O92,教員一覧!$A:$D,2,FALSE)</f>
        <v>デザイン</v>
      </c>
      <c r="Z92" s="1" t="str">
        <f>VLOOKUP($O92,教員一覧!$A:$D,3,FALSE)</f>
        <v>　</v>
      </c>
      <c r="AA92" s="1" t="str">
        <f>VLOOKUP($O92,教員一覧!$A:$D,4,FALSE)</f>
        <v>専任</v>
      </c>
      <c r="AB92" s="1" t="str">
        <f t="shared" si="21"/>
        <v/>
      </c>
      <c r="AC92" s="14" t="s">
        <v>1652</v>
      </c>
      <c r="AD92" s="14" t="s">
        <v>164</v>
      </c>
      <c r="AE92" s="14" t="s">
        <v>137</v>
      </c>
      <c r="AF92" s="14" t="s">
        <v>17</v>
      </c>
      <c r="AG92" s="14">
        <v>3</v>
      </c>
      <c r="AH92" s="14">
        <v>2202</v>
      </c>
      <c r="AI92" s="15" t="str">
        <f t="shared" si="22"/>
        <v/>
      </c>
      <c r="AJ92" s="15" t="str">
        <f t="shared" si="23"/>
        <v/>
      </c>
      <c r="AK92" s="15" t="str">
        <f t="shared" si="24"/>
        <v/>
      </c>
      <c r="AL92" s="15" t="str">
        <f t="shared" si="25"/>
        <v/>
      </c>
      <c r="AM92" s="15" t="str">
        <f t="shared" si="26"/>
        <v/>
      </c>
      <c r="AN92" s="15" t="str">
        <f t="shared" si="27"/>
        <v/>
      </c>
      <c r="AO92" s="15" t="str">
        <f t="shared" si="28"/>
        <v/>
      </c>
      <c r="AP92" s="9" t="str">
        <f t="shared" si="29"/>
        <v>GI2B金3</v>
      </c>
      <c r="AQ92" s="9">
        <f t="shared" si="30"/>
        <v>0.5</v>
      </c>
      <c r="AR92" s="11" t="str">
        <f t="shared" si="31"/>
        <v>辻金3</v>
      </c>
      <c r="AS92" s="11">
        <f t="shared" si="32"/>
        <v>0.5</v>
      </c>
      <c r="AT92">
        <v>1</v>
      </c>
      <c r="AU92" s="12">
        <f t="shared" si="33"/>
        <v>15</v>
      </c>
      <c r="AV92" s="13" t="str">
        <f t="shared" si="34"/>
        <v>2202金3</v>
      </c>
      <c r="AW92" s="13">
        <f t="shared" si="35"/>
        <v>0.25</v>
      </c>
      <c r="AX92" s="18" t="str">
        <f t="shared" si="36"/>
        <v>GI2BGI2B金32202</v>
      </c>
      <c r="AY92" s="18">
        <f t="shared" si="37"/>
        <v>7.5</v>
      </c>
      <c r="AZ92"/>
    </row>
    <row r="93" spans="1:52" x14ac:dyDescent="0.15">
      <c r="A93" s="1">
        <f t="shared" si="19"/>
        <v>2</v>
      </c>
      <c r="B93" s="1" t="str">
        <f t="shared" si="20"/>
        <v>HR</v>
      </c>
      <c r="C93" t="s">
        <v>86</v>
      </c>
      <c r="D93" s="1" t="str">
        <f>VLOOKUP($C93,クラス一覧!$A:$J,10,FALSE)</f>
        <v>ゲーム</v>
      </c>
      <c r="E93" s="1">
        <f>VLOOKUP($C93,クラス一覧!$A:$J,8,FALSE)</f>
        <v>20</v>
      </c>
      <c r="F93" s="1" t="str">
        <f>VLOOKUP($C93,クラス一覧!$A:$J,9,FALSE)</f>
        <v>小川</v>
      </c>
      <c r="G93" s="1" t="str">
        <f>VLOOKUP($H93,科目一覧!$A:$G,3,FALSE)</f>
        <v>ゲームプロ（その他）</v>
      </c>
      <c r="H93" t="s">
        <v>3057</v>
      </c>
      <c r="I93" s="1" t="str">
        <f>VLOOKUP($H93,科目一覧!$A:$G,7,FALSE)</f>
        <v>板庇</v>
      </c>
      <c r="J93" s="1" t="str">
        <f>VLOOKUP($I93,教員一覧!$A:$D,2,FALSE)</f>
        <v>ゲーム</v>
      </c>
      <c r="K93" s="1" t="str">
        <f>VLOOKUP($I93,教員一覧!$A:$D,3,FALSE)</f>
        <v>プログラム</v>
      </c>
      <c r="L93" s="1" t="str">
        <f>VLOOKUP($I93,教員一覧!$A:$D,4,FALSE)</f>
        <v>専任</v>
      </c>
      <c r="M93" t="s">
        <v>86</v>
      </c>
      <c r="N93" t="s">
        <v>3014</v>
      </c>
      <c r="O93" t="s">
        <v>87</v>
      </c>
      <c r="P93" t="s">
        <v>12</v>
      </c>
      <c r="Q93">
        <v>3</v>
      </c>
      <c r="R93">
        <v>2402</v>
      </c>
      <c r="S93" s="1" t="str">
        <f>VLOOKUP($R93,教室一覧!$A:$B,2,FALSE)</f>
        <v>実習室</v>
      </c>
      <c r="T93" s="1">
        <f>VLOOKUP($R93,教室一覧!$A:$C,3,FALSE)</f>
        <v>36</v>
      </c>
      <c r="U93" s="1" t="str">
        <f>VLOOKUP($R93,教室一覧!$A:$D,4,FALSE)</f>
        <v>2号館</v>
      </c>
      <c r="V93" s="1" t="str">
        <f>VLOOKUP($R93,教室一覧!$A:$E,5,FALSE)</f>
        <v>4F</v>
      </c>
      <c r="W93"/>
      <c r="X93"/>
      <c r="Y93" s="1" t="str">
        <f>VLOOKUP($O93,教員一覧!$A:$D,2,FALSE)</f>
        <v>ゲーム</v>
      </c>
      <c r="Z93" s="1" t="str">
        <f>VLOOKUP($O93,教員一覧!$A:$D,3,FALSE)</f>
        <v>プログラム</v>
      </c>
      <c r="AA93" s="1" t="str">
        <f>VLOOKUP($O93,教員一覧!$A:$D,4,FALSE)</f>
        <v>非常勤</v>
      </c>
      <c r="AB93" s="1" t="str">
        <f t="shared" si="21"/>
        <v/>
      </c>
      <c r="AC93" s="14" t="s">
        <v>86</v>
      </c>
      <c r="AD93" s="14" t="s">
        <v>164</v>
      </c>
      <c r="AE93" s="14" t="s">
        <v>87</v>
      </c>
      <c r="AF93" s="14" t="s">
        <v>12</v>
      </c>
      <c r="AG93" s="14">
        <v>3</v>
      </c>
      <c r="AH93" s="14">
        <v>2402</v>
      </c>
      <c r="AI93" s="15" t="str">
        <f t="shared" si="22"/>
        <v/>
      </c>
      <c r="AJ93" s="15" t="str">
        <f t="shared" si="23"/>
        <v/>
      </c>
      <c r="AK93" s="15" t="str">
        <f t="shared" si="24"/>
        <v/>
      </c>
      <c r="AL93" s="15" t="str">
        <f t="shared" si="25"/>
        <v/>
      </c>
      <c r="AM93" s="15" t="str">
        <f t="shared" si="26"/>
        <v/>
      </c>
      <c r="AN93" s="15" t="str">
        <f t="shared" si="27"/>
        <v/>
      </c>
      <c r="AO93" s="15" t="str">
        <f t="shared" si="28"/>
        <v/>
      </c>
      <c r="AP93" s="9" t="str">
        <f t="shared" si="29"/>
        <v>GO2A火3</v>
      </c>
      <c r="AQ93" s="9">
        <f t="shared" si="30"/>
        <v>0.5</v>
      </c>
      <c r="AR93" s="11" t="str">
        <f t="shared" si="31"/>
        <v>藤田火3</v>
      </c>
      <c r="AS93" s="11">
        <f t="shared" si="32"/>
        <v>1</v>
      </c>
      <c r="AT93">
        <v>1</v>
      </c>
      <c r="AU93" s="12">
        <f t="shared" si="33"/>
        <v>20</v>
      </c>
      <c r="AV93" s="13" t="str">
        <f t="shared" si="34"/>
        <v>2402火3</v>
      </c>
      <c r="AW93" s="13">
        <f t="shared" si="35"/>
        <v>0.5</v>
      </c>
      <c r="AX93" s="18" t="str">
        <f t="shared" si="36"/>
        <v>GO2AGO2A火32402</v>
      </c>
      <c r="AY93" s="18">
        <f t="shared" si="37"/>
        <v>10</v>
      </c>
      <c r="AZ93"/>
    </row>
    <row r="94" spans="1:52" x14ac:dyDescent="0.15">
      <c r="A94" s="1">
        <f t="shared" si="19"/>
        <v>2</v>
      </c>
      <c r="B94" s="1" t="str">
        <f t="shared" si="20"/>
        <v>HR</v>
      </c>
      <c r="C94" t="s">
        <v>86</v>
      </c>
      <c r="D94" s="1" t="str">
        <f>VLOOKUP($C94,クラス一覧!$A:$J,10,FALSE)</f>
        <v>ゲーム</v>
      </c>
      <c r="E94" s="1">
        <f>VLOOKUP($C94,クラス一覧!$A:$J,8,FALSE)</f>
        <v>20</v>
      </c>
      <c r="F94" s="1" t="str">
        <f>VLOOKUP($C94,クラス一覧!$A:$J,9,FALSE)</f>
        <v>小川</v>
      </c>
      <c r="G94" s="1" t="str">
        <f>VLOOKUP($H94,科目一覧!$A:$G,3,FALSE)</f>
        <v>ゲームプロ（その他）</v>
      </c>
      <c r="H94" t="s">
        <v>3057</v>
      </c>
      <c r="I94" s="1" t="str">
        <f>VLOOKUP($H94,科目一覧!$A:$G,7,FALSE)</f>
        <v>板庇</v>
      </c>
      <c r="J94" s="1" t="str">
        <f>VLOOKUP($I94,教員一覧!$A:$D,2,FALSE)</f>
        <v>ゲーム</v>
      </c>
      <c r="K94" s="1" t="str">
        <f>VLOOKUP($I94,教員一覧!$A:$D,3,FALSE)</f>
        <v>プログラム</v>
      </c>
      <c r="L94" s="1" t="str">
        <f>VLOOKUP($I94,教員一覧!$A:$D,4,FALSE)</f>
        <v>専任</v>
      </c>
      <c r="M94" t="s">
        <v>86</v>
      </c>
      <c r="N94" t="s">
        <v>3014</v>
      </c>
      <c r="O94" t="s">
        <v>87</v>
      </c>
      <c r="P94" t="s">
        <v>12</v>
      </c>
      <c r="Q94">
        <v>4</v>
      </c>
      <c r="R94">
        <v>2402</v>
      </c>
      <c r="S94" s="1" t="str">
        <f>VLOOKUP($R94,教室一覧!$A:$B,2,FALSE)</f>
        <v>実習室</v>
      </c>
      <c r="T94" s="1">
        <f>VLOOKUP($R94,教室一覧!$A:$C,3,FALSE)</f>
        <v>36</v>
      </c>
      <c r="U94" s="1" t="str">
        <f>VLOOKUP($R94,教室一覧!$A:$D,4,FALSE)</f>
        <v>2号館</v>
      </c>
      <c r="V94" s="1" t="str">
        <f>VLOOKUP($R94,教室一覧!$A:$E,5,FALSE)</f>
        <v>4F</v>
      </c>
      <c r="W94"/>
      <c r="X94"/>
      <c r="Y94" s="1" t="str">
        <f>VLOOKUP($O94,教員一覧!$A:$D,2,FALSE)</f>
        <v>ゲーム</v>
      </c>
      <c r="Z94" s="1" t="str">
        <f>VLOOKUP($O94,教員一覧!$A:$D,3,FALSE)</f>
        <v>プログラム</v>
      </c>
      <c r="AA94" s="1" t="str">
        <f>VLOOKUP($O94,教員一覧!$A:$D,4,FALSE)</f>
        <v>非常勤</v>
      </c>
      <c r="AB94" s="1" t="str">
        <f t="shared" si="21"/>
        <v/>
      </c>
      <c r="AC94" s="14" t="s">
        <v>86</v>
      </c>
      <c r="AD94" s="14" t="s">
        <v>164</v>
      </c>
      <c r="AE94" s="14" t="s">
        <v>87</v>
      </c>
      <c r="AF94" s="14" t="s">
        <v>12</v>
      </c>
      <c r="AG94" s="14">
        <v>4</v>
      </c>
      <c r="AH94" s="14">
        <v>2402</v>
      </c>
      <c r="AI94" s="15" t="str">
        <f t="shared" si="22"/>
        <v/>
      </c>
      <c r="AJ94" s="15" t="str">
        <f t="shared" si="23"/>
        <v/>
      </c>
      <c r="AK94" s="15" t="str">
        <f t="shared" si="24"/>
        <v/>
      </c>
      <c r="AL94" s="15" t="str">
        <f t="shared" si="25"/>
        <v/>
      </c>
      <c r="AM94" s="15" t="str">
        <f t="shared" si="26"/>
        <v/>
      </c>
      <c r="AN94" s="15" t="str">
        <f t="shared" si="27"/>
        <v/>
      </c>
      <c r="AO94" s="15" t="str">
        <f t="shared" si="28"/>
        <v/>
      </c>
      <c r="AP94" s="9" t="str">
        <f t="shared" si="29"/>
        <v>GO2A火4</v>
      </c>
      <c r="AQ94" s="9">
        <f t="shared" si="30"/>
        <v>0.5</v>
      </c>
      <c r="AR94" s="11" t="str">
        <f t="shared" si="31"/>
        <v>藤田火4</v>
      </c>
      <c r="AS94" s="11">
        <f t="shared" si="32"/>
        <v>1</v>
      </c>
      <c r="AT94">
        <v>1</v>
      </c>
      <c r="AU94" s="12">
        <f t="shared" si="33"/>
        <v>20</v>
      </c>
      <c r="AV94" s="13" t="str">
        <f t="shared" si="34"/>
        <v>2402火4</v>
      </c>
      <c r="AW94" s="13">
        <f t="shared" si="35"/>
        <v>0.5</v>
      </c>
      <c r="AX94" s="18" t="str">
        <f t="shared" si="36"/>
        <v>GO2AGO2A火42402</v>
      </c>
      <c r="AY94" s="18">
        <f t="shared" si="37"/>
        <v>10</v>
      </c>
      <c r="AZ94"/>
    </row>
    <row r="95" spans="1:52" x14ac:dyDescent="0.15">
      <c r="A95" s="1">
        <f t="shared" si="19"/>
        <v>2</v>
      </c>
      <c r="B95" s="1" t="str">
        <f t="shared" si="20"/>
        <v>HR</v>
      </c>
      <c r="C95" t="s">
        <v>86</v>
      </c>
      <c r="D95" s="1" t="str">
        <f>VLOOKUP($C95,クラス一覧!$A:$J,10,FALSE)</f>
        <v>ゲーム</v>
      </c>
      <c r="E95" s="1">
        <f>VLOOKUP($C95,クラス一覧!$A:$J,8,FALSE)</f>
        <v>20</v>
      </c>
      <c r="F95" s="1" t="str">
        <f>VLOOKUP($C95,クラス一覧!$A:$J,9,FALSE)</f>
        <v>小川</v>
      </c>
      <c r="G95" s="1" t="str">
        <f>VLOOKUP($H95,科目一覧!$A:$G,3,FALSE)</f>
        <v>ゲームプロ（実践）</v>
      </c>
      <c r="H95" t="s">
        <v>3059</v>
      </c>
      <c r="I95" s="1" t="str">
        <f>VLOOKUP($H95,科目一覧!$A:$G,7,FALSE)</f>
        <v>奥元</v>
      </c>
      <c r="J95" s="1" t="str">
        <f>VLOOKUP($I95,教員一覧!$A:$D,2,FALSE)</f>
        <v>ゲーム</v>
      </c>
      <c r="K95" s="1" t="str">
        <f>VLOOKUP($I95,教員一覧!$A:$D,3,FALSE)</f>
        <v>プログラム</v>
      </c>
      <c r="L95" s="1" t="str">
        <f>VLOOKUP($I95,教員一覧!$A:$D,4,FALSE)</f>
        <v>専任</v>
      </c>
      <c r="M95" t="s">
        <v>86</v>
      </c>
      <c r="N95" t="s">
        <v>3014</v>
      </c>
      <c r="O95" t="s">
        <v>3956</v>
      </c>
      <c r="P95" t="s">
        <v>15</v>
      </c>
      <c r="Q95">
        <v>3</v>
      </c>
      <c r="R95">
        <v>1303</v>
      </c>
      <c r="S95" s="1" t="str">
        <f>VLOOKUP($R95,教室一覧!$A:$B,2,FALSE)</f>
        <v>ノート対応</v>
      </c>
      <c r="T95" s="1">
        <f>VLOOKUP($R95,教室一覧!$A:$C,3,FALSE)</f>
        <v>36</v>
      </c>
      <c r="U95" s="1" t="str">
        <f>VLOOKUP($R95,教室一覧!$A:$D,4,FALSE)</f>
        <v>1号館</v>
      </c>
      <c r="V95" s="1" t="str">
        <f>VLOOKUP($R95,教室一覧!$A:$E,5,FALSE)</f>
        <v>3F</v>
      </c>
      <c r="W95"/>
      <c r="X95"/>
      <c r="Y95" s="1" t="str">
        <f>VLOOKUP($O95,教員一覧!$A:$D,2,FALSE)</f>
        <v>ゲーム</v>
      </c>
      <c r="Z95" s="1" t="str">
        <f>VLOOKUP($O95,教員一覧!$A:$D,3,FALSE)</f>
        <v>プログラム</v>
      </c>
      <c r="AA95" s="1" t="str">
        <f>VLOOKUP($O95,教員一覧!$A:$D,4,FALSE)</f>
        <v>専任</v>
      </c>
      <c r="AB95" s="1" t="str">
        <f t="shared" si="21"/>
        <v/>
      </c>
      <c r="AC95" s="14" t="s">
        <v>86</v>
      </c>
      <c r="AD95" s="14" t="s">
        <v>164</v>
      </c>
      <c r="AE95" s="14" t="s">
        <v>211</v>
      </c>
      <c r="AF95" s="14" t="s">
        <v>15</v>
      </c>
      <c r="AG95" s="14">
        <v>3</v>
      </c>
      <c r="AH95" s="14">
        <v>1303</v>
      </c>
      <c r="AI95" s="15" t="str">
        <f t="shared" si="22"/>
        <v/>
      </c>
      <c r="AJ95" s="15" t="str">
        <f t="shared" si="23"/>
        <v/>
      </c>
      <c r="AK95" s="15" t="str">
        <f t="shared" si="24"/>
        <v/>
      </c>
      <c r="AL95" s="15" t="str">
        <f t="shared" si="25"/>
        <v/>
      </c>
      <c r="AM95" s="15" t="str">
        <f t="shared" si="26"/>
        <v/>
      </c>
      <c r="AN95" s="15" t="str">
        <f t="shared" si="27"/>
        <v/>
      </c>
      <c r="AO95" s="15" t="str">
        <f t="shared" si="28"/>
        <v/>
      </c>
      <c r="AP95" s="9" t="str">
        <f t="shared" si="29"/>
        <v>GO2A木3</v>
      </c>
      <c r="AQ95" s="9">
        <f t="shared" si="30"/>
        <v>0.5</v>
      </c>
      <c r="AR95" s="11" t="str">
        <f t="shared" si="31"/>
        <v>奥元木3</v>
      </c>
      <c r="AS95" s="11">
        <f t="shared" si="32"/>
        <v>1</v>
      </c>
      <c r="AT95">
        <v>1</v>
      </c>
      <c r="AU95" s="12">
        <f t="shared" si="33"/>
        <v>20</v>
      </c>
      <c r="AV95" s="13" t="str">
        <f t="shared" si="34"/>
        <v>1303木3</v>
      </c>
      <c r="AW95" s="13">
        <f t="shared" si="35"/>
        <v>0.5</v>
      </c>
      <c r="AX95" s="18" t="str">
        <f t="shared" si="36"/>
        <v>GO2AGO2A木31303</v>
      </c>
      <c r="AY95" s="18">
        <f t="shared" si="37"/>
        <v>10</v>
      </c>
      <c r="AZ95"/>
    </row>
    <row r="96" spans="1:52" x14ac:dyDescent="0.15">
      <c r="A96" s="1">
        <f t="shared" si="19"/>
        <v>2</v>
      </c>
      <c r="B96" s="1" t="str">
        <f t="shared" si="20"/>
        <v>HR</v>
      </c>
      <c r="C96" t="s">
        <v>86</v>
      </c>
      <c r="D96" s="1" t="str">
        <f>VLOOKUP($C96,クラス一覧!$A:$J,10,FALSE)</f>
        <v>ゲーム</v>
      </c>
      <c r="E96" s="1">
        <f>VLOOKUP($C96,クラス一覧!$A:$J,8,FALSE)</f>
        <v>20</v>
      </c>
      <c r="F96" s="1" t="str">
        <f>VLOOKUP($C96,クラス一覧!$A:$J,9,FALSE)</f>
        <v>小川</v>
      </c>
      <c r="G96" s="1" t="str">
        <f>VLOOKUP($H96,科目一覧!$A:$G,3,FALSE)</f>
        <v>ゲームプロ（実践）</v>
      </c>
      <c r="H96" t="s">
        <v>3059</v>
      </c>
      <c r="I96" s="1" t="str">
        <f>VLOOKUP($H96,科目一覧!$A:$G,7,FALSE)</f>
        <v>奥元</v>
      </c>
      <c r="J96" s="1" t="str">
        <f>VLOOKUP($I96,教員一覧!$A:$D,2,FALSE)</f>
        <v>ゲーム</v>
      </c>
      <c r="K96" s="1" t="str">
        <f>VLOOKUP($I96,教員一覧!$A:$D,3,FALSE)</f>
        <v>プログラム</v>
      </c>
      <c r="L96" s="1" t="str">
        <f>VLOOKUP($I96,教員一覧!$A:$D,4,FALSE)</f>
        <v>専任</v>
      </c>
      <c r="M96" t="s">
        <v>86</v>
      </c>
      <c r="N96" t="s">
        <v>3014</v>
      </c>
      <c r="O96" t="s">
        <v>3956</v>
      </c>
      <c r="P96" t="s">
        <v>15</v>
      </c>
      <c r="Q96">
        <v>4</v>
      </c>
      <c r="R96">
        <v>1303</v>
      </c>
      <c r="S96" s="1" t="str">
        <f>VLOOKUP($R96,教室一覧!$A:$B,2,FALSE)</f>
        <v>ノート対応</v>
      </c>
      <c r="T96" s="1">
        <f>VLOOKUP($R96,教室一覧!$A:$C,3,FALSE)</f>
        <v>36</v>
      </c>
      <c r="U96" s="1" t="str">
        <f>VLOOKUP($R96,教室一覧!$A:$D,4,FALSE)</f>
        <v>1号館</v>
      </c>
      <c r="V96" s="1" t="str">
        <f>VLOOKUP($R96,教室一覧!$A:$E,5,FALSE)</f>
        <v>3F</v>
      </c>
      <c r="W96"/>
      <c r="X96"/>
      <c r="Y96" s="1" t="str">
        <f>VLOOKUP($O96,教員一覧!$A:$D,2,FALSE)</f>
        <v>ゲーム</v>
      </c>
      <c r="Z96" s="1" t="str">
        <f>VLOOKUP($O96,教員一覧!$A:$D,3,FALSE)</f>
        <v>プログラム</v>
      </c>
      <c r="AA96" s="1" t="str">
        <f>VLOOKUP($O96,教員一覧!$A:$D,4,FALSE)</f>
        <v>専任</v>
      </c>
      <c r="AB96" s="1" t="str">
        <f t="shared" si="21"/>
        <v/>
      </c>
      <c r="AC96" s="14" t="s">
        <v>86</v>
      </c>
      <c r="AD96" s="14" t="s">
        <v>164</v>
      </c>
      <c r="AE96" s="14" t="s">
        <v>211</v>
      </c>
      <c r="AF96" s="14" t="s">
        <v>15</v>
      </c>
      <c r="AG96" s="14">
        <v>4</v>
      </c>
      <c r="AH96" s="14">
        <v>1303</v>
      </c>
      <c r="AI96" s="15" t="str">
        <f t="shared" si="22"/>
        <v/>
      </c>
      <c r="AJ96" s="15" t="str">
        <f t="shared" si="23"/>
        <v/>
      </c>
      <c r="AK96" s="15" t="str">
        <f t="shared" si="24"/>
        <v/>
      </c>
      <c r="AL96" s="15" t="str">
        <f t="shared" si="25"/>
        <v/>
      </c>
      <c r="AM96" s="15" t="str">
        <f t="shared" si="26"/>
        <v/>
      </c>
      <c r="AN96" s="15" t="str">
        <f t="shared" si="27"/>
        <v/>
      </c>
      <c r="AO96" s="15" t="str">
        <f t="shared" si="28"/>
        <v/>
      </c>
      <c r="AP96" s="9" t="str">
        <f t="shared" si="29"/>
        <v>GO2A木4</v>
      </c>
      <c r="AQ96" s="9">
        <f t="shared" si="30"/>
        <v>0.5</v>
      </c>
      <c r="AR96" s="11" t="str">
        <f t="shared" si="31"/>
        <v>奥元木4</v>
      </c>
      <c r="AS96" s="11">
        <f t="shared" si="32"/>
        <v>1</v>
      </c>
      <c r="AT96">
        <v>1</v>
      </c>
      <c r="AU96" s="12">
        <f t="shared" si="33"/>
        <v>20</v>
      </c>
      <c r="AV96" s="13" t="str">
        <f t="shared" si="34"/>
        <v>1303木4</v>
      </c>
      <c r="AW96" s="13">
        <f t="shared" si="35"/>
        <v>0.5</v>
      </c>
      <c r="AX96" s="18" t="str">
        <f t="shared" si="36"/>
        <v>GO2AGO2A木41303</v>
      </c>
      <c r="AY96" s="18">
        <f t="shared" si="37"/>
        <v>10</v>
      </c>
      <c r="AZ96"/>
    </row>
    <row r="97" spans="1:52" x14ac:dyDescent="0.15">
      <c r="A97" s="1">
        <f t="shared" si="19"/>
        <v>2</v>
      </c>
      <c r="B97" s="1" t="str">
        <f t="shared" si="20"/>
        <v>HR</v>
      </c>
      <c r="C97" t="s">
        <v>86</v>
      </c>
      <c r="D97" s="1" t="str">
        <f>VLOOKUP($C97,クラス一覧!$A:$J,10,FALSE)</f>
        <v>ゲーム</v>
      </c>
      <c r="E97" s="1">
        <f>VLOOKUP($C97,クラス一覧!$A:$J,8,FALSE)</f>
        <v>20</v>
      </c>
      <c r="F97" s="1" t="str">
        <f>VLOOKUP($C97,クラス一覧!$A:$J,9,FALSE)</f>
        <v>小川</v>
      </c>
      <c r="G97" s="1" t="str">
        <f>VLOOKUP($H97,科目一覧!$A:$G,3,FALSE)</f>
        <v>ゲームプロ（基礎）</v>
      </c>
      <c r="H97" t="s">
        <v>3060</v>
      </c>
      <c r="I97" s="1" t="str">
        <f>VLOOKUP($H97,科目一覧!$A:$G,7,FALSE)</f>
        <v>徳田</v>
      </c>
      <c r="J97" s="1" t="str">
        <f>VLOOKUP($I97,教員一覧!$A:$D,2,FALSE)</f>
        <v>ゲーム</v>
      </c>
      <c r="K97" s="1" t="str">
        <f>VLOOKUP($I97,教員一覧!$A:$D,3,FALSE)</f>
        <v>プログラム</v>
      </c>
      <c r="L97" s="1" t="str">
        <f>VLOOKUP($I97,教員一覧!$A:$D,4,FALSE)</f>
        <v>専任</v>
      </c>
      <c r="M97" t="s">
        <v>86</v>
      </c>
      <c r="N97" t="s">
        <v>3014</v>
      </c>
      <c r="O97" t="s">
        <v>126</v>
      </c>
      <c r="P97" t="s">
        <v>17</v>
      </c>
      <c r="Q97">
        <v>2</v>
      </c>
      <c r="R97">
        <v>3303</v>
      </c>
      <c r="S97" s="1" t="str">
        <f>VLOOKUP($R97,教室一覧!$A:$B,2,FALSE)</f>
        <v>ノート対応</v>
      </c>
      <c r="T97" s="1">
        <f>VLOOKUP($R97,教室一覧!$A:$C,3,FALSE)</f>
        <v>36</v>
      </c>
      <c r="U97" s="1" t="str">
        <f>VLOOKUP($R97,教室一覧!$A:$D,4,FALSE)</f>
        <v>3号館</v>
      </c>
      <c r="V97" s="1" t="str">
        <f>VLOOKUP($R97,教室一覧!$A:$E,5,FALSE)</f>
        <v>3F</v>
      </c>
      <c r="W97"/>
      <c r="X97"/>
      <c r="Y97" s="1" t="str">
        <f>VLOOKUP($O97,教員一覧!$A:$D,2,FALSE)</f>
        <v>ゲーム</v>
      </c>
      <c r="Z97" s="1" t="str">
        <f>VLOOKUP($O97,教員一覧!$A:$D,3,FALSE)</f>
        <v>プログラム</v>
      </c>
      <c r="AA97" s="1" t="str">
        <f>VLOOKUP($O97,教員一覧!$A:$D,4,FALSE)</f>
        <v>非常勤</v>
      </c>
      <c r="AB97" s="1" t="str">
        <f t="shared" si="21"/>
        <v/>
      </c>
      <c r="AC97" s="14" t="s">
        <v>86</v>
      </c>
      <c r="AD97" s="14" t="s">
        <v>164</v>
      </c>
      <c r="AE97" s="14" t="s">
        <v>126</v>
      </c>
      <c r="AF97" s="14" t="s">
        <v>17</v>
      </c>
      <c r="AG97" s="14">
        <v>2</v>
      </c>
      <c r="AH97" s="14">
        <v>3303</v>
      </c>
      <c r="AI97" s="15" t="str">
        <f t="shared" si="22"/>
        <v/>
      </c>
      <c r="AJ97" s="15" t="str">
        <f t="shared" si="23"/>
        <v/>
      </c>
      <c r="AK97" s="15" t="str">
        <f t="shared" si="24"/>
        <v/>
      </c>
      <c r="AL97" s="15" t="str">
        <f t="shared" si="25"/>
        <v/>
      </c>
      <c r="AM97" s="15" t="str">
        <f t="shared" si="26"/>
        <v/>
      </c>
      <c r="AN97" s="15" t="str">
        <f t="shared" si="27"/>
        <v/>
      </c>
      <c r="AO97" s="15" t="str">
        <f t="shared" si="28"/>
        <v/>
      </c>
      <c r="AP97" s="9" t="str">
        <f t="shared" si="29"/>
        <v>GO2A金2</v>
      </c>
      <c r="AQ97" s="9">
        <f t="shared" si="30"/>
        <v>0.5</v>
      </c>
      <c r="AR97" s="11" t="str">
        <f t="shared" si="31"/>
        <v>長畑金2</v>
      </c>
      <c r="AS97" s="11">
        <f t="shared" si="32"/>
        <v>1</v>
      </c>
      <c r="AT97">
        <v>1</v>
      </c>
      <c r="AU97" s="12">
        <f t="shared" si="33"/>
        <v>20</v>
      </c>
      <c r="AV97" s="13" t="str">
        <f t="shared" si="34"/>
        <v>3303金2</v>
      </c>
      <c r="AW97" s="13">
        <f t="shared" si="35"/>
        <v>0.5</v>
      </c>
      <c r="AX97" s="18" t="str">
        <f t="shared" si="36"/>
        <v>GO2AGO2A金23303</v>
      </c>
      <c r="AY97" s="18">
        <f t="shared" si="37"/>
        <v>10</v>
      </c>
      <c r="AZ97"/>
    </row>
    <row r="98" spans="1:52" x14ac:dyDescent="0.15">
      <c r="A98" s="1">
        <f t="shared" si="19"/>
        <v>2</v>
      </c>
      <c r="B98" s="1" t="str">
        <f t="shared" si="20"/>
        <v>HR</v>
      </c>
      <c r="C98" t="s">
        <v>86</v>
      </c>
      <c r="D98" s="1" t="str">
        <f>VLOOKUP($C98,クラス一覧!$A:$J,10,FALSE)</f>
        <v>ゲーム</v>
      </c>
      <c r="E98" s="1">
        <f>VLOOKUP($C98,クラス一覧!$A:$J,8,FALSE)</f>
        <v>20</v>
      </c>
      <c r="F98" s="1" t="str">
        <f>VLOOKUP($C98,クラス一覧!$A:$J,9,FALSE)</f>
        <v>小川</v>
      </c>
      <c r="G98" s="1" t="str">
        <f>VLOOKUP($H98,科目一覧!$A:$G,3,FALSE)</f>
        <v>ゲームプロ（基礎）</v>
      </c>
      <c r="H98" t="s">
        <v>2427</v>
      </c>
      <c r="I98" s="1" t="str">
        <f>VLOOKUP($H98,科目一覧!$A:$G,7,FALSE)</f>
        <v>福井</v>
      </c>
      <c r="J98" s="1" t="str">
        <f>VLOOKUP($I98,教員一覧!$A:$D,2,FALSE)</f>
        <v>ゲーム</v>
      </c>
      <c r="K98" s="1" t="str">
        <f>VLOOKUP($I98,教員一覧!$A:$D,3,FALSE)</f>
        <v>プログラム</v>
      </c>
      <c r="L98" s="1" t="str">
        <f>VLOOKUP($I98,教員一覧!$A:$D,4,FALSE)</f>
        <v>専任</v>
      </c>
      <c r="M98" t="s">
        <v>86</v>
      </c>
      <c r="N98" t="s">
        <v>3014</v>
      </c>
      <c r="O98" t="s">
        <v>126</v>
      </c>
      <c r="P98" t="s">
        <v>17</v>
      </c>
      <c r="Q98">
        <v>3</v>
      </c>
      <c r="R98">
        <v>3303</v>
      </c>
      <c r="S98" s="1" t="str">
        <f>VLOOKUP($R98,教室一覧!$A:$B,2,FALSE)</f>
        <v>ノート対応</v>
      </c>
      <c r="T98" s="1">
        <f>VLOOKUP($R98,教室一覧!$A:$C,3,FALSE)</f>
        <v>36</v>
      </c>
      <c r="U98" s="1" t="str">
        <f>VLOOKUP($R98,教室一覧!$A:$D,4,FALSE)</f>
        <v>3号館</v>
      </c>
      <c r="V98" s="1" t="str">
        <f>VLOOKUP($R98,教室一覧!$A:$E,5,FALSE)</f>
        <v>3F</v>
      </c>
      <c r="W98"/>
      <c r="X98"/>
      <c r="Y98" s="1" t="str">
        <f>VLOOKUP($O98,教員一覧!$A:$D,2,FALSE)</f>
        <v>ゲーム</v>
      </c>
      <c r="Z98" s="1" t="str">
        <f>VLOOKUP($O98,教員一覧!$A:$D,3,FALSE)</f>
        <v>プログラム</v>
      </c>
      <c r="AA98" s="1" t="str">
        <f>VLOOKUP($O98,教員一覧!$A:$D,4,FALSE)</f>
        <v>非常勤</v>
      </c>
      <c r="AB98" s="1" t="str">
        <f t="shared" si="21"/>
        <v/>
      </c>
      <c r="AC98" s="14" t="s">
        <v>86</v>
      </c>
      <c r="AD98" s="14" t="s">
        <v>164</v>
      </c>
      <c r="AE98" s="14" t="s">
        <v>126</v>
      </c>
      <c r="AF98" s="14" t="s">
        <v>17</v>
      </c>
      <c r="AG98" s="14">
        <v>3</v>
      </c>
      <c r="AH98" s="14">
        <v>3303</v>
      </c>
      <c r="AI98" s="15" t="str">
        <f t="shared" si="22"/>
        <v/>
      </c>
      <c r="AJ98" s="15" t="str">
        <f t="shared" si="23"/>
        <v/>
      </c>
      <c r="AK98" s="15" t="str">
        <f t="shared" si="24"/>
        <v/>
      </c>
      <c r="AL98" s="15" t="str">
        <f t="shared" si="25"/>
        <v/>
      </c>
      <c r="AM98" s="15" t="str">
        <f t="shared" si="26"/>
        <v/>
      </c>
      <c r="AN98" s="15" t="str">
        <f t="shared" si="27"/>
        <v/>
      </c>
      <c r="AO98" s="15" t="str">
        <f t="shared" si="28"/>
        <v/>
      </c>
      <c r="AP98" s="9" t="str">
        <f t="shared" si="29"/>
        <v>GO2A金3</v>
      </c>
      <c r="AQ98" s="9">
        <f t="shared" si="30"/>
        <v>0.5</v>
      </c>
      <c r="AR98" s="11" t="str">
        <f t="shared" si="31"/>
        <v>長畑金3</v>
      </c>
      <c r="AS98" s="11">
        <f t="shared" si="32"/>
        <v>1</v>
      </c>
      <c r="AT98">
        <v>1</v>
      </c>
      <c r="AU98" s="12">
        <f t="shared" si="33"/>
        <v>20</v>
      </c>
      <c r="AV98" s="13" t="str">
        <f t="shared" si="34"/>
        <v>3303金3</v>
      </c>
      <c r="AW98" s="13">
        <f t="shared" si="35"/>
        <v>0.5</v>
      </c>
      <c r="AX98" s="18" t="str">
        <f t="shared" si="36"/>
        <v>GO2AGO2A金33303</v>
      </c>
      <c r="AY98" s="18">
        <f t="shared" si="37"/>
        <v>10</v>
      </c>
      <c r="AZ98"/>
    </row>
    <row r="99" spans="1:52" x14ac:dyDescent="0.15">
      <c r="A99" s="1">
        <f t="shared" si="19"/>
        <v>2</v>
      </c>
      <c r="B99" s="1" t="str">
        <f t="shared" si="20"/>
        <v>HR</v>
      </c>
      <c r="C99" t="s">
        <v>156</v>
      </c>
      <c r="D99" s="1" t="str">
        <f>VLOOKUP($C99,クラス一覧!$A:$J,10,FALSE)</f>
        <v>ゲーム</v>
      </c>
      <c r="E99" s="1">
        <f>VLOOKUP($C99,クラス一覧!$A:$J,8,FALSE)</f>
        <v>1</v>
      </c>
      <c r="F99" s="1" t="str">
        <f>VLOOKUP($C99,クラス一覧!$A:$J,9,FALSE)</f>
        <v>小川</v>
      </c>
      <c r="G99" s="1" t="str">
        <f>VLOOKUP($H99,科目一覧!$A:$G,3,FALSE)</f>
        <v>ゲームプロ（モバイル）</v>
      </c>
      <c r="H99" t="s">
        <v>3064</v>
      </c>
      <c r="I99" s="1" t="str">
        <f>VLOOKUP($H99,科目一覧!$A:$G,7,FALSE)</f>
        <v>椎原</v>
      </c>
      <c r="J99" s="1" t="str">
        <f>VLOOKUP($I99,教員一覧!$A:$D,2,FALSE)</f>
        <v>ゲーム</v>
      </c>
      <c r="K99" s="1" t="str">
        <f>VLOOKUP($I99,教員一覧!$A:$D,3,FALSE)</f>
        <v>プログラム</v>
      </c>
      <c r="L99" s="1" t="str">
        <f>VLOOKUP($I99,教員一覧!$A:$D,4,FALSE)</f>
        <v>専任</v>
      </c>
      <c r="M99" t="s">
        <v>156</v>
      </c>
      <c r="N99" t="s">
        <v>3014</v>
      </c>
      <c r="O99" t="s">
        <v>87</v>
      </c>
      <c r="P99" t="s">
        <v>9</v>
      </c>
      <c r="Q99">
        <v>2</v>
      </c>
      <c r="R99">
        <v>2505</v>
      </c>
      <c r="S99" s="1" t="str">
        <f>VLOOKUP($R99,教室一覧!$A:$B,2,FALSE)</f>
        <v>ノート対応</v>
      </c>
      <c r="T99" s="1">
        <f>VLOOKUP($R99,教室一覧!$A:$C,3,FALSE)</f>
        <v>36</v>
      </c>
      <c r="U99" s="1" t="str">
        <f>VLOOKUP($R99,教室一覧!$A:$D,4,FALSE)</f>
        <v>2号館</v>
      </c>
      <c r="V99" s="1" t="str">
        <f>VLOOKUP($R99,教室一覧!$A:$E,5,FALSE)</f>
        <v>5F</v>
      </c>
      <c r="W99"/>
      <c r="X99"/>
      <c r="Y99" s="1" t="str">
        <f>VLOOKUP($O99,教員一覧!$A:$D,2,FALSE)</f>
        <v>ゲーム</v>
      </c>
      <c r="Z99" s="1" t="str">
        <f>VLOOKUP($O99,教員一覧!$A:$D,3,FALSE)</f>
        <v>プログラム</v>
      </c>
      <c r="AA99" s="1" t="str">
        <f>VLOOKUP($O99,教員一覧!$A:$D,4,FALSE)</f>
        <v>非常勤</v>
      </c>
      <c r="AB99" s="1" t="str">
        <f t="shared" si="21"/>
        <v/>
      </c>
      <c r="AC99" s="14" t="s">
        <v>156</v>
      </c>
      <c r="AD99" s="14" t="s">
        <v>164</v>
      </c>
      <c r="AE99" s="14" t="s">
        <v>87</v>
      </c>
      <c r="AF99" s="14" t="s">
        <v>9</v>
      </c>
      <c r="AG99" s="14">
        <v>2</v>
      </c>
      <c r="AH99" s="14">
        <v>2505</v>
      </c>
      <c r="AI99" s="15" t="str">
        <f t="shared" si="22"/>
        <v/>
      </c>
      <c r="AJ99" s="15" t="str">
        <f t="shared" si="23"/>
        <v/>
      </c>
      <c r="AK99" s="15" t="str">
        <f t="shared" si="24"/>
        <v/>
      </c>
      <c r="AL99" s="15" t="str">
        <f t="shared" si="25"/>
        <v/>
      </c>
      <c r="AM99" s="15" t="str">
        <f t="shared" si="26"/>
        <v/>
      </c>
      <c r="AN99" s="15" t="str">
        <f t="shared" si="27"/>
        <v/>
      </c>
      <c r="AO99" s="15" t="str">
        <f t="shared" si="28"/>
        <v/>
      </c>
      <c r="AP99" s="9" t="str">
        <f t="shared" si="29"/>
        <v>GP2A月2</v>
      </c>
      <c r="AQ99" s="9">
        <f t="shared" si="30"/>
        <v>0.5</v>
      </c>
      <c r="AR99" s="11" t="str">
        <f t="shared" si="31"/>
        <v>藤田月2</v>
      </c>
      <c r="AS99" s="11">
        <f t="shared" si="32"/>
        <v>0.5</v>
      </c>
      <c r="AT99">
        <v>1</v>
      </c>
      <c r="AU99" s="12">
        <f t="shared" si="33"/>
        <v>1</v>
      </c>
      <c r="AV99" s="13" t="str">
        <f t="shared" si="34"/>
        <v>2505月2</v>
      </c>
      <c r="AW99" s="13">
        <f t="shared" si="35"/>
        <v>0.25</v>
      </c>
      <c r="AX99" s="18" t="str">
        <f t="shared" si="36"/>
        <v>GP2AGP2A月22505</v>
      </c>
      <c r="AY99" s="18">
        <f t="shared" si="37"/>
        <v>0.5</v>
      </c>
      <c r="AZ99"/>
    </row>
    <row r="100" spans="1:52" x14ac:dyDescent="0.15">
      <c r="A100" s="1">
        <f t="shared" si="19"/>
        <v>3</v>
      </c>
      <c r="B100" s="1" t="str">
        <f t="shared" si="20"/>
        <v>HR</v>
      </c>
      <c r="C100" t="s">
        <v>106</v>
      </c>
      <c r="D100" s="1" t="str">
        <f>VLOOKUP($C100,クラス一覧!$A:$J,10,FALSE)</f>
        <v>ゲーム</v>
      </c>
      <c r="E100" s="1">
        <f>VLOOKUP($C100,クラス一覧!$A:$J,8,FALSE)</f>
        <v>32</v>
      </c>
      <c r="F100" s="1" t="str">
        <f>VLOOKUP($C100,クラス一覧!$A:$J,9,FALSE)</f>
        <v>椎原</v>
      </c>
      <c r="G100" s="1" t="str">
        <f>VLOOKUP($H100,科目一覧!$A:$G,3,FALSE)</f>
        <v>ゲームプロ（基礎）</v>
      </c>
      <c r="H100" t="s">
        <v>2429</v>
      </c>
      <c r="I100" s="1" t="str">
        <f>VLOOKUP($H100,科目一覧!$A:$G,7,FALSE)</f>
        <v>福井</v>
      </c>
      <c r="J100" s="1" t="str">
        <f>VLOOKUP($I100,教員一覧!$A:$D,2,FALSE)</f>
        <v>ゲーム</v>
      </c>
      <c r="K100" s="1" t="str">
        <f>VLOOKUP($I100,教員一覧!$A:$D,3,FALSE)</f>
        <v>プログラム</v>
      </c>
      <c r="L100" s="1" t="str">
        <f>VLOOKUP($I100,教員一覧!$A:$D,4,FALSE)</f>
        <v>専任</v>
      </c>
      <c r="M100" t="s">
        <v>106</v>
      </c>
      <c r="N100" t="s">
        <v>3014</v>
      </c>
      <c r="O100" t="s">
        <v>100</v>
      </c>
      <c r="P100" t="s">
        <v>9</v>
      </c>
      <c r="Q100">
        <v>3</v>
      </c>
      <c r="R100">
        <v>3502</v>
      </c>
      <c r="S100" s="1" t="str">
        <f>VLOOKUP($R100,教室一覧!$A:$B,2,FALSE)</f>
        <v>ノート36</v>
      </c>
      <c r="T100" s="1">
        <f>VLOOKUP($R100,教室一覧!$A:$C,3,FALSE)</f>
        <v>38</v>
      </c>
      <c r="U100" s="1" t="str">
        <f>VLOOKUP($R100,教室一覧!$A:$D,4,FALSE)</f>
        <v>3号館</v>
      </c>
      <c r="V100" s="1" t="str">
        <f>VLOOKUP($R100,教室一覧!$A:$E,5,FALSE)</f>
        <v>5F</v>
      </c>
      <c r="W100"/>
      <c r="X100"/>
      <c r="Y100" s="1" t="str">
        <f>VLOOKUP($O100,教員一覧!$A:$D,2,FALSE)</f>
        <v>ゲーム</v>
      </c>
      <c r="Z100" s="1" t="str">
        <f>VLOOKUP($O100,教員一覧!$A:$D,3,FALSE)</f>
        <v>プログラム</v>
      </c>
      <c r="AA100" s="1" t="str">
        <f>VLOOKUP($O100,教員一覧!$A:$D,4,FALSE)</f>
        <v>非常勤</v>
      </c>
      <c r="AB100" s="1" t="str">
        <f t="shared" si="21"/>
        <v/>
      </c>
      <c r="AC100" s="14" t="s">
        <v>106</v>
      </c>
      <c r="AD100" s="14" t="s">
        <v>164</v>
      </c>
      <c r="AE100" s="14" t="s">
        <v>100</v>
      </c>
      <c r="AF100" s="14" t="s">
        <v>9</v>
      </c>
      <c r="AG100" s="14">
        <v>3</v>
      </c>
      <c r="AH100" s="14">
        <v>3502</v>
      </c>
      <c r="AI100" s="15" t="str">
        <f t="shared" si="22"/>
        <v/>
      </c>
      <c r="AJ100" s="15" t="str">
        <f t="shared" si="23"/>
        <v/>
      </c>
      <c r="AK100" s="15" t="str">
        <f t="shared" si="24"/>
        <v/>
      </c>
      <c r="AL100" s="15" t="str">
        <f t="shared" si="25"/>
        <v/>
      </c>
      <c r="AM100" s="15" t="str">
        <f t="shared" si="26"/>
        <v/>
      </c>
      <c r="AN100" s="15" t="str">
        <f t="shared" si="27"/>
        <v/>
      </c>
      <c r="AO100" s="15" t="str">
        <f t="shared" si="28"/>
        <v/>
      </c>
      <c r="AP100" s="9" t="str">
        <f t="shared" si="29"/>
        <v>GR3A月3</v>
      </c>
      <c r="AQ100" s="9">
        <f t="shared" si="30"/>
        <v>0.5</v>
      </c>
      <c r="AR100" s="11" t="str">
        <f t="shared" si="31"/>
        <v>井上月3</v>
      </c>
      <c r="AS100" s="11">
        <f t="shared" si="32"/>
        <v>1</v>
      </c>
      <c r="AT100">
        <v>1</v>
      </c>
      <c r="AU100" s="12">
        <f t="shared" si="33"/>
        <v>32</v>
      </c>
      <c r="AV100" s="13" t="str">
        <f t="shared" si="34"/>
        <v>3502月3</v>
      </c>
      <c r="AW100" s="13">
        <f t="shared" si="35"/>
        <v>0.5</v>
      </c>
      <c r="AX100" s="18" t="str">
        <f t="shared" si="36"/>
        <v>GR3AGR3A月33502</v>
      </c>
      <c r="AY100" s="18">
        <f t="shared" si="37"/>
        <v>16</v>
      </c>
      <c r="AZ100"/>
    </row>
    <row r="101" spans="1:52" x14ac:dyDescent="0.15">
      <c r="A101" s="1">
        <f t="shared" si="19"/>
        <v>3</v>
      </c>
      <c r="B101" s="1" t="str">
        <f t="shared" si="20"/>
        <v>HR</v>
      </c>
      <c r="C101" t="s">
        <v>106</v>
      </c>
      <c r="D101" s="1" t="str">
        <f>VLOOKUP($C101,クラス一覧!$A:$J,10,FALSE)</f>
        <v>ゲーム</v>
      </c>
      <c r="E101" s="1">
        <f>VLOOKUP($C101,クラス一覧!$A:$J,8,FALSE)</f>
        <v>32</v>
      </c>
      <c r="F101" s="1" t="str">
        <f>VLOOKUP($C101,クラス一覧!$A:$J,9,FALSE)</f>
        <v>椎原</v>
      </c>
      <c r="G101" s="1" t="str">
        <f>VLOOKUP($H101,科目一覧!$A:$G,3,FALSE)</f>
        <v>ゲームプロ（モバイル）</v>
      </c>
      <c r="H101" t="s">
        <v>3067</v>
      </c>
      <c r="I101" s="1" t="str">
        <f>VLOOKUP($H101,科目一覧!$A:$G,7,FALSE)</f>
        <v>牧</v>
      </c>
      <c r="J101" s="1" t="str">
        <f>VLOOKUP($I101,教員一覧!$A:$D,2,FALSE)</f>
        <v>ゲーム</v>
      </c>
      <c r="K101" s="1" t="str">
        <f>VLOOKUP($I101,教員一覧!$A:$D,3,FALSE)</f>
        <v>プログラム</v>
      </c>
      <c r="L101" s="1" t="str">
        <f>VLOOKUP($I101,教員一覧!$A:$D,4,FALSE)</f>
        <v>専任</v>
      </c>
      <c r="M101" t="s">
        <v>106</v>
      </c>
      <c r="N101" t="s">
        <v>3014</v>
      </c>
      <c r="O101" t="s">
        <v>45</v>
      </c>
      <c r="P101" t="s">
        <v>13</v>
      </c>
      <c r="Q101">
        <v>3</v>
      </c>
      <c r="R101">
        <v>2501</v>
      </c>
      <c r="S101" s="1" t="str">
        <f>VLOOKUP($R101,教室一覧!$A:$B,2,FALSE)</f>
        <v>ノート36</v>
      </c>
      <c r="T101" s="1">
        <f>VLOOKUP($R101,教室一覧!$A:$C,3,FALSE)</f>
        <v>36</v>
      </c>
      <c r="U101" s="1" t="str">
        <f>VLOOKUP($R101,教室一覧!$A:$D,4,FALSE)</f>
        <v>2号館</v>
      </c>
      <c r="V101" s="1" t="str">
        <f>VLOOKUP($R101,教室一覧!$A:$E,5,FALSE)</f>
        <v>5F</v>
      </c>
      <c r="W101"/>
      <c r="X101" t="s">
        <v>3557</v>
      </c>
      <c r="Y101" s="1" t="str">
        <f>VLOOKUP($O101,教員一覧!$A:$D,2,FALSE)</f>
        <v>ゲーム</v>
      </c>
      <c r="Z101" s="1" t="str">
        <f>VLOOKUP($O101,教員一覧!$A:$D,3,FALSE)</f>
        <v>プログラム</v>
      </c>
      <c r="AA101" s="1" t="str">
        <f>VLOOKUP($O101,教員一覧!$A:$D,4,FALSE)</f>
        <v>非常勤</v>
      </c>
      <c r="AB101" s="1" t="str">
        <f t="shared" si="21"/>
        <v/>
      </c>
      <c r="AC101" s="14" t="s">
        <v>106</v>
      </c>
      <c r="AD101" s="14" t="s">
        <v>164</v>
      </c>
      <c r="AE101" s="14" t="s">
        <v>45</v>
      </c>
      <c r="AF101" s="14" t="s">
        <v>13</v>
      </c>
      <c r="AG101" s="14">
        <v>3</v>
      </c>
      <c r="AH101" s="14">
        <v>2501</v>
      </c>
      <c r="AI101" s="15" t="str">
        <f t="shared" si="22"/>
        <v/>
      </c>
      <c r="AJ101" s="15" t="str">
        <f t="shared" si="23"/>
        <v/>
      </c>
      <c r="AK101" s="15" t="str">
        <f t="shared" si="24"/>
        <v/>
      </c>
      <c r="AL101" s="15" t="str">
        <f t="shared" si="25"/>
        <v/>
      </c>
      <c r="AM101" s="15" t="str">
        <f t="shared" si="26"/>
        <v/>
      </c>
      <c r="AN101" s="15" t="str">
        <f t="shared" si="27"/>
        <v/>
      </c>
      <c r="AO101" s="15" t="str">
        <f t="shared" si="28"/>
        <v/>
      </c>
      <c r="AP101" s="9" t="str">
        <f t="shared" si="29"/>
        <v>GR3A水3</v>
      </c>
      <c r="AQ101" s="9">
        <f t="shared" si="30"/>
        <v>0.5</v>
      </c>
      <c r="AR101" s="11" t="str">
        <f t="shared" si="31"/>
        <v>幸山水3</v>
      </c>
      <c r="AS101" s="11">
        <f t="shared" si="32"/>
        <v>1</v>
      </c>
      <c r="AT101">
        <v>1</v>
      </c>
      <c r="AU101" s="12">
        <f t="shared" si="33"/>
        <v>32</v>
      </c>
      <c r="AV101" s="13" t="str">
        <f t="shared" si="34"/>
        <v>2501水3</v>
      </c>
      <c r="AW101" s="13">
        <f t="shared" si="35"/>
        <v>0.5</v>
      </c>
      <c r="AX101" s="18" t="str">
        <f t="shared" si="36"/>
        <v>GR3AGR3A水32501</v>
      </c>
      <c r="AY101" s="18">
        <f t="shared" si="37"/>
        <v>16</v>
      </c>
      <c r="AZ101"/>
    </row>
    <row r="102" spans="1:52" x14ac:dyDescent="0.15">
      <c r="A102" s="1">
        <f t="shared" si="19"/>
        <v>3</v>
      </c>
      <c r="B102" s="1" t="str">
        <f t="shared" si="20"/>
        <v>HR</v>
      </c>
      <c r="C102" t="s">
        <v>106</v>
      </c>
      <c r="D102" s="1" t="str">
        <f>VLOOKUP($C102,クラス一覧!$A:$J,10,FALSE)</f>
        <v>ゲーム</v>
      </c>
      <c r="E102" s="1">
        <f>VLOOKUP($C102,クラス一覧!$A:$J,8,FALSE)</f>
        <v>32</v>
      </c>
      <c r="F102" s="1" t="str">
        <f>VLOOKUP($C102,クラス一覧!$A:$J,9,FALSE)</f>
        <v>椎原</v>
      </c>
      <c r="G102" s="1" t="str">
        <f>VLOOKUP($H102,科目一覧!$A:$G,3,FALSE)</f>
        <v>ゲームプロ（その他）</v>
      </c>
      <c r="H102" t="s">
        <v>3057</v>
      </c>
      <c r="I102" s="1" t="str">
        <f>VLOOKUP($H102,科目一覧!$A:$G,7,FALSE)</f>
        <v>板庇</v>
      </c>
      <c r="J102" s="1" t="str">
        <f>VLOOKUP($I102,教員一覧!$A:$D,2,FALSE)</f>
        <v>ゲーム</v>
      </c>
      <c r="K102" s="1" t="str">
        <f>VLOOKUP($I102,教員一覧!$A:$D,3,FALSE)</f>
        <v>プログラム</v>
      </c>
      <c r="L102" s="1" t="str">
        <f>VLOOKUP($I102,教員一覧!$A:$D,4,FALSE)</f>
        <v>専任</v>
      </c>
      <c r="M102" t="s">
        <v>106</v>
      </c>
      <c r="N102" t="s">
        <v>3014</v>
      </c>
      <c r="O102" t="s">
        <v>66</v>
      </c>
      <c r="P102" t="s">
        <v>17</v>
      </c>
      <c r="Q102">
        <v>3</v>
      </c>
      <c r="R102">
        <v>2402</v>
      </c>
      <c r="S102" s="1" t="str">
        <f>VLOOKUP($R102,教室一覧!$A:$B,2,FALSE)</f>
        <v>実習室</v>
      </c>
      <c r="T102" s="1">
        <f>VLOOKUP($R102,教室一覧!$A:$C,3,FALSE)</f>
        <v>36</v>
      </c>
      <c r="U102" s="1" t="str">
        <f>VLOOKUP($R102,教室一覧!$A:$D,4,FALSE)</f>
        <v>2号館</v>
      </c>
      <c r="V102" s="1" t="str">
        <f>VLOOKUP($R102,教室一覧!$A:$E,5,FALSE)</f>
        <v>4F</v>
      </c>
      <c r="W102"/>
      <c r="X102"/>
      <c r="Y102" s="1" t="str">
        <f>VLOOKUP($O102,教員一覧!$A:$D,2,FALSE)</f>
        <v>ゲーム</v>
      </c>
      <c r="Z102" s="1" t="str">
        <f>VLOOKUP($O102,教員一覧!$A:$D,3,FALSE)</f>
        <v>プログラム</v>
      </c>
      <c r="AA102" s="1" t="str">
        <f>VLOOKUP($O102,教員一覧!$A:$D,4,FALSE)</f>
        <v>非常勤</v>
      </c>
      <c r="AB102" s="1" t="str">
        <f t="shared" si="21"/>
        <v/>
      </c>
      <c r="AC102" s="14" t="s">
        <v>106</v>
      </c>
      <c r="AD102" s="14" t="s">
        <v>164</v>
      </c>
      <c r="AE102" s="14" t="s">
        <v>66</v>
      </c>
      <c r="AF102" s="14" t="s">
        <v>17</v>
      </c>
      <c r="AG102" s="14">
        <v>3</v>
      </c>
      <c r="AH102" s="14">
        <v>2402</v>
      </c>
      <c r="AI102" s="15" t="str">
        <f t="shared" si="22"/>
        <v/>
      </c>
      <c r="AJ102" s="15" t="str">
        <f t="shared" si="23"/>
        <v/>
      </c>
      <c r="AK102" s="15" t="str">
        <f t="shared" si="24"/>
        <v/>
      </c>
      <c r="AL102" s="15" t="str">
        <f t="shared" si="25"/>
        <v/>
      </c>
      <c r="AM102" s="15" t="str">
        <f t="shared" si="26"/>
        <v/>
      </c>
      <c r="AN102" s="15" t="str">
        <f t="shared" si="27"/>
        <v/>
      </c>
      <c r="AO102" s="15" t="str">
        <f t="shared" si="28"/>
        <v/>
      </c>
      <c r="AP102" s="9" t="str">
        <f t="shared" si="29"/>
        <v>GR3A金3</v>
      </c>
      <c r="AQ102" s="9">
        <f t="shared" si="30"/>
        <v>0.5</v>
      </c>
      <c r="AR102" s="11" t="str">
        <f t="shared" si="31"/>
        <v>飯田金3</v>
      </c>
      <c r="AS102" s="11">
        <f t="shared" si="32"/>
        <v>1</v>
      </c>
      <c r="AT102">
        <v>1</v>
      </c>
      <c r="AU102" s="12">
        <f t="shared" si="33"/>
        <v>32</v>
      </c>
      <c r="AV102" s="13" t="str">
        <f t="shared" si="34"/>
        <v>2402金3</v>
      </c>
      <c r="AW102" s="13">
        <f t="shared" si="35"/>
        <v>0.5</v>
      </c>
      <c r="AX102" s="18" t="str">
        <f t="shared" si="36"/>
        <v>GR3AGR3A金32402</v>
      </c>
      <c r="AY102" s="18">
        <f t="shared" si="37"/>
        <v>16</v>
      </c>
      <c r="AZ102"/>
    </row>
    <row r="103" spans="1:52" x14ac:dyDescent="0.15">
      <c r="A103" s="1">
        <f t="shared" si="19"/>
        <v>3</v>
      </c>
      <c r="B103" s="1" t="str">
        <f t="shared" si="20"/>
        <v>HR</v>
      </c>
      <c r="C103" t="s">
        <v>106</v>
      </c>
      <c r="D103" s="1" t="str">
        <f>VLOOKUP($C103,クラス一覧!$A:$J,10,FALSE)</f>
        <v>ゲーム</v>
      </c>
      <c r="E103" s="1">
        <f>VLOOKUP($C103,クラス一覧!$A:$J,8,FALSE)</f>
        <v>32</v>
      </c>
      <c r="F103" s="1" t="str">
        <f>VLOOKUP($C103,クラス一覧!$A:$J,9,FALSE)</f>
        <v>椎原</v>
      </c>
      <c r="G103" s="1" t="str">
        <f>VLOOKUP($H103,科目一覧!$A:$G,3,FALSE)</f>
        <v>ゲームプロ（その他）</v>
      </c>
      <c r="H103" t="s">
        <v>3057</v>
      </c>
      <c r="I103" s="1" t="str">
        <f>VLOOKUP($H103,科目一覧!$A:$G,7,FALSE)</f>
        <v>板庇</v>
      </c>
      <c r="J103" s="1" t="str">
        <f>VLOOKUP($I103,教員一覧!$A:$D,2,FALSE)</f>
        <v>ゲーム</v>
      </c>
      <c r="K103" s="1" t="str">
        <f>VLOOKUP($I103,教員一覧!$A:$D,3,FALSE)</f>
        <v>プログラム</v>
      </c>
      <c r="L103" s="1" t="str">
        <f>VLOOKUP($I103,教員一覧!$A:$D,4,FALSE)</f>
        <v>専任</v>
      </c>
      <c r="M103" t="s">
        <v>106</v>
      </c>
      <c r="N103" t="s">
        <v>3014</v>
      </c>
      <c r="O103" t="s">
        <v>66</v>
      </c>
      <c r="P103" t="s">
        <v>17</v>
      </c>
      <c r="Q103">
        <v>4</v>
      </c>
      <c r="R103">
        <v>2402</v>
      </c>
      <c r="S103" s="1" t="str">
        <f>VLOOKUP($R103,教室一覧!$A:$B,2,FALSE)</f>
        <v>実習室</v>
      </c>
      <c r="T103" s="1">
        <f>VLOOKUP($R103,教室一覧!$A:$C,3,FALSE)</f>
        <v>36</v>
      </c>
      <c r="U103" s="1" t="str">
        <f>VLOOKUP($R103,教室一覧!$A:$D,4,FALSE)</f>
        <v>2号館</v>
      </c>
      <c r="V103" s="1" t="str">
        <f>VLOOKUP($R103,教室一覧!$A:$E,5,FALSE)</f>
        <v>4F</v>
      </c>
      <c r="W103"/>
      <c r="X103"/>
      <c r="Y103" s="1" t="str">
        <f>VLOOKUP($O103,教員一覧!$A:$D,2,FALSE)</f>
        <v>ゲーム</v>
      </c>
      <c r="Z103" s="1" t="str">
        <f>VLOOKUP($O103,教員一覧!$A:$D,3,FALSE)</f>
        <v>プログラム</v>
      </c>
      <c r="AA103" s="1" t="str">
        <f>VLOOKUP($O103,教員一覧!$A:$D,4,FALSE)</f>
        <v>非常勤</v>
      </c>
      <c r="AB103" s="1" t="str">
        <f t="shared" si="21"/>
        <v/>
      </c>
      <c r="AC103" s="14" t="s">
        <v>106</v>
      </c>
      <c r="AD103" s="14" t="s">
        <v>164</v>
      </c>
      <c r="AE103" s="14" t="s">
        <v>66</v>
      </c>
      <c r="AF103" s="14" t="s">
        <v>17</v>
      </c>
      <c r="AG103" s="14">
        <v>4</v>
      </c>
      <c r="AH103" s="14">
        <v>2402</v>
      </c>
      <c r="AI103" s="15" t="str">
        <f t="shared" si="22"/>
        <v/>
      </c>
      <c r="AJ103" s="15" t="str">
        <f t="shared" si="23"/>
        <v/>
      </c>
      <c r="AK103" s="15" t="str">
        <f t="shared" si="24"/>
        <v/>
      </c>
      <c r="AL103" s="15" t="str">
        <f t="shared" si="25"/>
        <v/>
      </c>
      <c r="AM103" s="15" t="str">
        <f t="shared" si="26"/>
        <v/>
      </c>
      <c r="AN103" s="15" t="str">
        <f t="shared" si="27"/>
        <v/>
      </c>
      <c r="AO103" s="15" t="str">
        <f t="shared" si="28"/>
        <v/>
      </c>
      <c r="AP103" s="9" t="str">
        <f t="shared" si="29"/>
        <v>GR3A金4</v>
      </c>
      <c r="AQ103" s="9">
        <f t="shared" si="30"/>
        <v>0.5</v>
      </c>
      <c r="AR103" s="11" t="str">
        <f t="shared" si="31"/>
        <v>飯田金4</v>
      </c>
      <c r="AS103" s="11">
        <f t="shared" si="32"/>
        <v>1</v>
      </c>
      <c r="AT103">
        <v>1</v>
      </c>
      <c r="AU103" s="12">
        <f t="shared" si="33"/>
        <v>32</v>
      </c>
      <c r="AV103" s="13" t="str">
        <f t="shared" si="34"/>
        <v>2402金4</v>
      </c>
      <c r="AW103" s="13">
        <f t="shared" si="35"/>
        <v>0.5</v>
      </c>
      <c r="AX103" s="18" t="str">
        <f t="shared" si="36"/>
        <v>GR3AGR3A金42402</v>
      </c>
      <c r="AY103" s="18">
        <f t="shared" si="37"/>
        <v>16</v>
      </c>
      <c r="AZ103"/>
    </row>
    <row r="104" spans="1:52" x14ac:dyDescent="0.15">
      <c r="A104" s="1">
        <f t="shared" si="19"/>
        <v>3</v>
      </c>
      <c r="B104" s="1" t="str">
        <f t="shared" si="20"/>
        <v>HR</v>
      </c>
      <c r="C104" t="s">
        <v>109</v>
      </c>
      <c r="D104" s="1" t="str">
        <f>VLOOKUP($C104,クラス一覧!$A:$J,10,FALSE)</f>
        <v>ゲーム</v>
      </c>
      <c r="E104" s="1">
        <f>VLOOKUP($C104,クラス一覧!$A:$J,8,FALSE)</f>
        <v>23</v>
      </c>
      <c r="F104" s="1" t="str">
        <f>VLOOKUP($C104,クラス一覧!$A:$J,9,FALSE)</f>
        <v>幸田</v>
      </c>
      <c r="G104" s="1" t="str">
        <f>VLOOKUP($H104,科目一覧!$A:$G,3,FALSE)</f>
        <v>ゲームプロ（モバイル）</v>
      </c>
      <c r="H104" t="s">
        <v>3064</v>
      </c>
      <c r="I104" s="1" t="str">
        <f>VLOOKUP($H104,科目一覧!$A:$G,7,FALSE)</f>
        <v>椎原</v>
      </c>
      <c r="J104" s="1" t="str">
        <f>VLOOKUP($I104,教員一覧!$A:$D,2,FALSE)</f>
        <v>ゲーム</v>
      </c>
      <c r="K104" s="1" t="str">
        <f>VLOOKUP($I104,教員一覧!$A:$D,3,FALSE)</f>
        <v>プログラム</v>
      </c>
      <c r="L104" s="1" t="str">
        <f>VLOOKUP($I104,教員一覧!$A:$D,4,FALSE)</f>
        <v>専任</v>
      </c>
      <c r="M104" t="s">
        <v>109</v>
      </c>
      <c r="N104" t="s">
        <v>3014</v>
      </c>
      <c r="O104" t="s">
        <v>87</v>
      </c>
      <c r="P104" t="s">
        <v>9</v>
      </c>
      <c r="Q104">
        <v>2</v>
      </c>
      <c r="R104">
        <v>2505</v>
      </c>
      <c r="S104" s="1" t="str">
        <f>VLOOKUP($R104,教室一覧!$A:$B,2,FALSE)</f>
        <v>ノート対応</v>
      </c>
      <c r="T104" s="1">
        <f>VLOOKUP($R104,教室一覧!$A:$C,3,FALSE)</f>
        <v>36</v>
      </c>
      <c r="U104" s="1" t="str">
        <f>VLOOKUP($R104,教室一覧!$A:$D,4,FALSE)</f>
        <v>2号館</v>
      </c>
      <c r="V104" s="1" t="str">
        <f>VLOOKUP($R104,教室一覧!$A:$E,5,FALSE)</f>
        <v>5F</v>
      </c>
      <c r="W104"/>
      <c r="X104"/>
      <c r="Y104" s="1" t="str">
        <f>VLOOKUP($O104,教員一覧!$A:$D,2,FALSE)</f>
        <v>ゲーム</v>
      </c>
      <c r="Z104" s="1" t="str">
        <f>VLOOKUP($O104,教員一覧!$A:$D,3,FALSE)</f>
        <v>プログラム</v>
      </c>
      <c r="AA104" s="1" t="str">
        <f>VLOOKUP($O104,教員一覧!$A:$D,4,FALSE)</f>
        <v>非常勤</v>
      </c>
      <c r="AB104" s="1" t="str">
        <f t="shared" si="21"/>
        <v/>
      </c>
      <c r="AC104" s="14" t="s">
        <v>109</v>
      </c>
      <c r="AD104" s="14" t="s">
        <v>164</v>
      </c>
      <c r="AE104" s="14" t="s">
        <v>87</v>
      </c>
      <c r="AF104" s="14" t="s">
        <v>9</v>
      </c>
      <c r="AG104" s="14">
        <v>2</v>
      </c>
      <c r="AH104" s="14">
        <v>2505</v>
      </c>
      <c r="AI104" s="15" t="str">
        <f t="shared" si="22"/>
        <v/>
      </c>
      <c r="AJ104" s="15" t="str">
        <f t="shared" si="23"/>
        <v/>
      </c>
      <c r="AK104" s="15" t="str">
        <f t="shared" si="24"/>
        <v/>
      </c>
      <c r="AL104" s="15" t="str">
        <f t="shared" si="25"/>
        <v/>
      </c>
      <c r="AM104" s="15" t="str">
        <f t="shared" si="26"/>
        <v/>
      </c>
      <c r="AN104" s="15" t="str">
        <f t="shared" si="27"/>
        <v/>
      </c>
      <c r="AO104" s="15" t="str">
        <f t="shared" si="28"/>
        <v/>
      </c>
      <c r="AP104" s="9" t="str">
        <f t="shared" si="29"/>
        <v>GR3B月2</v>
      </c>
      <c r="AQ104" s="9">
        <f t="shared" si="30"/>
        <v>0.5</v>
      </c>
      <c r="AR104" s="11" t="str">
        <f t="shared" si="31"/>
        <v>藤田月2</v>
      </c>
      <c r="AS104" s="11">
        <f t="shared" si="32"/>
        <v>0.5</v>
      </c>
      <c r="AT104">
        <v>1</v>
      </c>
      <c r="AU104" s="12">
        <f t="shared" si="33"/>
        <v>23</v>
      </c>
      <c r="AV104" s="13" t="str">
        <f t="shared" si="34"/>
        <v>2505月2</v>
      </c>
      <c r="AW104" s="13">
        <f t="shared" si="35"/>
        <v>0.25</v>
      </c>
      <c r="AX104" s="18" t="str">
        <f t="shared" si="36"/>
        <v>GR3BGR3B月22505</v>
      </c>
      <c r="AY104" s="18">
        <f t="shared" si="37"/>
        <v>11.5</v>
      </c>
      <c r="AZ104"/>
    </row>
    <row r="105" spans="1:52" x14ac:dyDescent="0.15">
      <c r="A105" s="1">
        <f t="shared" si="19"/>
        <v>3</v>
      </c>
      <c r="B105" s="1" t="str">
        <f t="shared" si="20"/>
        <v>HR</v>
      </c>
      <c r="C105" t="s">
        <v>109</v>
      </c>
      <c r="D105" s="1" t="str">
        <f>VLOOKUP($C105,クラス一覧!$A:$J,10,FALSE)</f>
        <v>ゲーム</v>
      </c>
      <c r="E105" s="1">
        <f>VLOOKUP($C105,クラス一覧!$A:$J,8,FALSE)</f>
        <v>23</v>
      </c>
      <c r="F105" s="1" t="str">
        <f>VLOOKUP($C105,クラス一覧!$A:$J,9,FALSE)</f>
        <v>幸田</v>
      </c>
      <c r="G105" s="1" t="str">
        <f>VLOOKUP($H105,科目一覧!$A:$G,3,FALSE)</f>
        <v>ゲームプロ（その他）</v>
      </c>
      <c r="H105" t="s">
        <v>3057</v>
      </c>
      <c r="I105" s="1" t="str">
        <f>VLOOKUP($H105,科目一覧!$A:$G,7,FALSE)</f>
        <v>板庇</v>
      </c>
      <c r="J105" s="1" t="str">
        <f>VLOOKUP($I105,教員一覧!$A:$D,2,FALSE)</f>
        <v>ゲーム</v>
      </c>
      <c r="K105" s="1" t="str">
        <f>VLOOKUP($I105,教員一覧!$A:$D,3,FALSE)</f>
        <v>プログラム</v>
      </c>
      <c r="L105" s="1" t="str">
        <f>VLOOKUP($I105,教員一覧!$A:$D,4,FALSE)</f>
        <v>専任</v>
      </c>
      <c r="M105" t="s">
        <v>109</v>
      </c>
      <c r="N105" t="s">
        <v>3014</v>
      </c>
      <c r="O105" t="s">
        <v>87</v>
      </c>
      <c r="P105" t="s">
        <v>13</v>
      </c>
      <c r="Q105">
        <v>3</v>
      </c>
      <c r="R105">
        <v>2402</v>
      </c>
      <c r="S105" s="1" t="str">
        <f>VLOOKUP($R105,教室一覧!$A:$B,2,FALSE)</f>
        <v>実習室</v>
      </c>
      <c r="T105" s="1">
        <f>VLOOKUP($R105,教室一覧!$A:$C,3,FALSE)</f>
        <v>36</v>
      </c>
      <c r="U105" s="1" t="str">
        <f>VLOOKUP($R105,教室一覧!$A:$D,4,FALSE)</f>
        <v>2号館</v>
      </c>
      <c r="V105" s="1" t="str">
        <f>VLOOKUP($R105,教室一覧!$A:$E,5,FALSE)</f>
        <v>4F</v>
      </c>
      <c r="W105"/>
      <c r="X105"/>
      <c r="Y105" s="1" t="str">
        <f>VLOOKUP($O105,教員一覧!$A:$D,2,FALSE)</f>
        <v>ゲーム</v>
      </c>
      <c r="Z105" s="1" t="str">
        <f>VLOOKUP($O105,教員一覧!$A:$D,3,FALSE)</f>
        <v>プログラム</v>
      </c>
      <c r="AA105" s="1" t="str">
        <f>VLOOKUP($O105,教員一覧!$A:$D,4,FALSE)</f>
        <v>非常勤</v>
      </c>
      <c r="AB105" s="1" t="str">
        <f t="shared" si="21"/>
        <v/>
      </c>
      <c r="AC105" s="14" t="s">
        <v>109</v>
      </c>
      <c r="AD105" s="14" t="s">
        <v>164</v>
      </c>
      <c r="AE105" s="14" t="s">
        <v>87</v>
      </c>
      <c r="AF105" s="14" t="s">
        <v>13</v>
      </c>
      <c r="AG105" s="14">
        <v>3</v>
      </c>
      <c r="AH105" s="14">
        <v>2402</v>
      </c>
      <c r="AI105" s="15" t="str">
        <f t="shared" si="22"/>
        <v/>
      </c>
      <c r="AJ105" s="15" t="str">
        <f t="shared" si="23"/>
        <v/>
      </c>
      <c r="AK105" s="15" t="str">
        <f t="shared" si="24"/>
        <v/>
      </c>
      <c r="AL105" s="15" t="str">
        <f t="shared" si="25"/>
        <v/>
      </c>
      <c r="AM105" s="15" t="str">
        <f t="shared" si="26"/>
        <v/>
      </c>
      <c r="AN105" s="15" t="str">
        <f t="shared" si="27"/>
        <v/>
      </c>
      <c r="AO105" s="15" t="str">
        <f t="shared" si="28"/>
        <v/>
      </c>
      <c r="AP105" s="9" t="str">
        <f t="shared" si="29"/>
        <v>GR3B水3</v>
      </c>
      <c r="AQ105" s="9">
        <f t="shared" si="30"/>
        <v>0.5</v>
      </c>
      <c r="AR105" s="11" t="str">
        <f t="shared" si="31"/>
        <v>藤田水3</v>
      </c>
      <c r="AS105" s="11">
        <f t="shared" si="32"/>
        <v>1</v>
      </c>
      <c r="AT105">
        <v>1</v>
      </c>
      <c r="AU105" s="12">
        <f t="shared" si="33"/>
        <v>23</v>
      </c>
      <c r="AV105" s="13" t="str">
        <f t="shared" si="34"/>
        <v>2402水3</v>
      </c>
      <c r="AW105" s="13">
        <f t="shared" si="35"/>
        <v>0.5</v>
      </c>
      <c r="AX105" s="18" t="str">
        <f t="shared" si="36"/>
        <v>GR3BGR3B水32402</v>
      </c>
      <c r="AY105" s="18">
        <f t="shared" si="37"/>
        <v>11.5</v>
      </c>
      <c r="AZ105"/>
    </row>
    <row r="106" spans="1:52" x14ac:dyDescent="0.15">
      <c r="A106" s="1">
        <f t="shared" si="19"/>
        <v>3</v>
      </c>
      <c r="B106" s="1" t="str">
        <f t="shared" si="20"/>
        <v>HR</v>
      </c>
      <c r="C106" t="s">
        <v>109</v>
      </c>
      <c r="D106" s="1" t="str">
        <f>VLOOKUP($C106,クラス一覧!$A:$J,10,FALSE)</f>
        <v>ゲーム</v>
      </c>
      <c r="E106" s="1">
        <f>VLOOKUP($C106,クラス一覧!$A:$J,8,FALSE)</f>
        <v>23</v>
      </c>
      <c r="F106" s="1" t="str">
        <f>VLOOKUP($C106,クラス一覧!$A:$J,9,FALSE)</f>
        <v>幸田</v>
      </c>
      <c r="G106" s="1" t="str">
        <f>VLOOKUP($H106,科目一覧!$A:$G,3,FALSE)</f>
        <v>ゲームプロ（その他）</v>
      </c>
      <c r="H106" t="s">
        <v>3057</v>
      </c>
      <c r="I106" s="1" t="str">
        <f>VLOOKUP($H106,科目一覧!$A:$G,7,FALSE)</f>
        <v>板庇</v>
      </c>
      <c r="J106" s="1" t="str">
        <f>VLOOKUP($I106,教員一覧!$A:$D,2,FALSE)</f>
        <v>ゲーム</v>
      </c>
      <c r="K106" s="1" t="str">
        <f>VLOOKUP($I106,教員一覧!$A:$D,3,FALSE)</f>
        <v>プログラム</v>
      </c>
      <c r="L106" s="1" t="str">
        <f>VLOOKUP($I106,教員一覧!$A:$D,4,FALSE)</f>
        <v>専任</v>
      </c>
      <c r="M106" t="s">
        <v>109</v>
      </c>
      <c r="N106" t="s">
        <v>3014</v>
      </c>
      <c r="O106" t="s">
        <v>87</v>
      </c>
      <c r="P106" t="s">
        <v>13</v>
      </c>
      <c r="Q106">
        <v>4</v>
      </c>
      <c r="R106">
        <v>2402</v>
      </c>
      <c r="S106" s="1" t="str">
        <f>VLOOKUP($R106,教室一覧!$A:$B,2,FALSE)</f>
        <v>実習室</v>
      </c>
      <c r="T106" s="1">
        <f>VLOOKUP($R106,教室一覧!$A:$C,3,FALSE)</f>
        <v>36</v>
      </c>
      <c r="U106" s="1" t="str">
        <f>VLOOKUP($R106,教室一覧!$A:$D,4,FALSE)</f>
        <v>2号館</v>
      </c>
      <c r="V106" s="1" t="str">
        <f>VLOOKUP($R106,教室一覧!$A:$E,5,FALSE)</f>
        <v>4F</v>
      </c>
      <c r="W106"/>
      <c r="X106"/>
      <c r="Y106" s="1" t="str">
        <f>VLOOKUP($O106,教員一覧!$A:$D,2,FALSE)</f>
        <v>ゲーム</v>
      </c>
      <c r="Z106" s="1" t="str">
        <f>VLOOKUP($O106,教員一覧!$A:$D,3,FALSE)</f>
        <v>プログラム</v>
      </c>
      <c r="AA106" s="1" t="str">
        <f>VLOOKUP($O106,教員一覧!$A:$D,4,FALSE)</f>
        <v>非常勤</v>
      </c>
      <c r="AB106" s="1" t="str">
        <f t="shared" si="21"/>
        <v/>
      </c>
      <c r="AC106" s="14" t="s">
        <v>109</v>
      </c>
      <c r="AD106" s="14" t="s">
        <v>164</v>
      </c>
      <c r="AE106" s="14" t="s">
        <v>87</v>
      </c>
      <c r="AF106" s="14" t="s">
        <v>13</v>
      </c>
      <c r="AG106" s="14">
        <v>4</v>
      </c>
      <c r="AH106" s="14">
        <v>2402</v>
      </c>
      <c r="AI106" s="15" t="str">
        <f t="shared" si="22"/>
        <v/>
      </c>
      <c r="AJ106" s="15" t="str">
        <f t="shared" si="23"/>
        <v/>
      </c>
      <c r="AK106" s="15" t="str">
        <f t="shared" si="24"/>
        <v/>
      </c>
      <c r="AL106" s="15" t="str">
        <f t="shared" si="25"/>
        <v/>
      </c>
      <c r="AM106" s="15" t="str">
        <f t="shared" si="26"/>
        <v/>
      </c>
      <c r="AN106" s="15" t="str">
        <f t="shared" si="27"/>
        <v/>
      </c>
      <c r="AO106" s="15" t="str">
        <f t="shared" si="28"/>
        <v/>
      </c>
      <c r="AP106" s="9" t="str">
        <f t="shared" si="29"/>
        <v>GR3B水4</v>
      </c>
      <c r="AQ106" s="9">
        <f t="shared" si="30"/>
        <v>0.5</v>
      </c>
      <c r="AR106" s="11" t="str">
        <f t="shared" si="31"/>
        <v>藤田水4</v>
      </c>
      <c r="AS106" s="11">
        <f t="shared" si="32"/>
        <v>1</v>
      </c>
      <c r="AT106">
        <v>1</v>
      </c>
      <c r="AU106" s="12">
        <f t="shared" si="33"/>
        <v>23</v>
      </c>
      <c r="AV106" s="13" t="str">
        <f t="shared" si="34"/>
        <v>2402水4</v>
      </c>
      <c r="AW106" s="13">
        <f t="shared" si="35"/>
        <v>0.5</v>
      </c>
      <c r="AX106" s="18" t="str">
        <f t="shared" si="36"/>
        <v>GR3BGR3B水42402</v>
      </c>
      <c r="AY106" s="18">
        <f t="shared" si="37"/>
        <v>11.5</v>
      </c>
      <c r="AZ106"/>
    </row>
    <row r="107" spans="1:52" x14ac:dyDescent="0.15">
      <c r="A107" s="1">
        <f t="shared" si="19"/>
        <v>3</v>
      </c>
      <c r="B107" s="1" t="str">
        <f t="shared" si="20"/>
        <v>HR</v>
      </c>
      <c r="C107" t="s">
        <v>109</v>
      </c>
      <c r="D107" s="1" t="str">
        <f>VLOOKUP($C107,クラス一覧!$A:$J,10,FALSE)</f>
        <v>ゲーム</v>
      </c>
      <c r="E107" s="1">
        <f>VLOOKUP($C107,クラス一覧!$A:$J,8,FALSE)</f>
        <v>23</v>
      </c>
      <c r="F107" s="1" t="str">
        <f>VLOOKUP($C107,クラス一覧!$A:$J,9,FALSE)</f>
        <v>幸田</v>
      </c>
      <c r="G107" s="1" t="str">
        <f>VLOOKUP($H107,科目一覧!$A:$G,3,FALSE)</f>
        <v>ゲームプロ（基礎）</v>
      </c>
      <c r="H107" t="s">
        <v>2429</v>
      </c>
      <c r="I107" s="1" t="str">
        <f>VLOOKUP($H107,科目一覧!$A:$G,7,FALSE)</f>
        <v>福井</v>
      </c>
      <c r="J107" s="1" t="str">
        <f>VLOOKUP($I107,教員一覧!$A:$D,2,FALSE)</f>
        <v>ゲーム</v>
      </c>
      <c r="K107" s="1" t="str">
        <f>VLOOKUP($I107,教員一覧!$A:$D,3,FALSE)</f>
        <v>プログラム</v>
      </c>
      <c r="L107" s="1" t="str">
        <f>VLOOKUP($I107,教員一覧!$A:$D,4,FALSE)</f>
        <v>専任</v>
      </c>
      <c r="M107" t="s">
        <v>109</v>
      </c>
      <c r="N107" t="s">
        <v>3014</v>
      </c>
      <c r="O107" t="s">
        <v>100</v>
      </c>
      <c r="P107" t="s">
        <v>15</v>
      </c>
      <c r="Q107">
        <v>4</v>
      </c>
      <c r="R107">
        <v>1304</v>
      </c>
      <c r="S107" s="1" t="str">
        <f>VLOOKUP($R107,教室一覧!$A:$B,2,FALSE)</f>
        <v>ノート対応</v>
      </c>
      <c r="T107" s="1">
        <f>VLOOKUP($R107,教室一覧!$A:$C,3,FALSE)</f>
        <v>36</v>
      </c>
      <c r="U107" s="1" t="str">
        <f>VLOOKUP($R107,教室一覧!$A:$D,4,FALSE)</f>
        <v>1号館</v>
      </c>
      <c r="V107" s="1" t="str">
        <f>VLOOKUP($R107,教室一覧!$A:$E,5,FALSE)</f>
        <v>3F</v>
      </c>
      <c r="W107"/>
      <c r="X107"/>
      <c r="Y107" s="1" t="str">
        <f>VLOOKUP($O107,教員一覧!$A:$D,2,FALSE)</f>
        <v>ゲーム</v>
      </c>
      <c r="Z107" s="1" t="str">
        <f>VLOOKUP($O107,教員一覧!$A:$D,3,FALSE)</f>
        <v>プログラム</v>
      </c>
      <c r="AA107" s="1" t="str">
        <f>VLOOKUP($O107,教員一覧!$A:$D,4,FALSE)</f>
        <v>非常勤</v>
      </c>
      <c r="AB107" s="1" t="str">
        <f t="shared" si="21"/>
        <v/>
      </c>
      <c r="AC107" s="14" t="s">
        <v>109</v>
      </c>
      <c r="AD107" s="14" t="s">
        <v>164</v>
      </c>
      <c r="AE107" s="14" t="s">
        <v>100</v>
      </c>
      <c r="AF107" s="14" t="s">
        <v>15</v>
      </c>
      <c r="AG107" s="14">
        <v>4</v>
      </c>
      <c r="AH107" s="14">
        <v>1304</v>
      </c>
      <c r="AI107" s="15" t="str">
        <f t="shared" si="22"/>
        <v/>
      </c>
      <c r="AJ107" s="15" t="str">
        <f t="shared" si="23"/>
        <v/>
      </c>
      <c r="AK107" s="15" t="str">
        <f t="shared" si="24"/>
        <v/>
      </c>
      <c r="AL107" s="15" t="str">
        <f t="shared" si="25"/>
        <v/>
      </c>
      <c r="AM107" s="15" t="str">
        <f t="shared" si="26"/>
        <v/>
      </c>
      <c r="AN107" s="15" t="str">
        <f t="shared" si="27"/>
        <v/>
      </c>
      <c r="AO107" s="15" t="str">
        <f t="shared" si="28"/>
        <v/>
      </c>
      <c r="AP107" s="9" t="str">
        <f t="shared" si="29"/>
        <v>GR3B木4</v>
      </c>
      <c r="AQ107" s="9">
        <f t="shared" si="30"/>
        <v>0.5</v>
      </c>
      <c r="AR107" s="11" t="str">
        <f t="shared" si="31"/>
        <v>井上木4</v>
      </c>
      <c r="AS107" s="11">
        <f t="shared" si="32"/>
        <v>1</v>
      </c>
      <c r="AT107">
        <v>1</v>
      </c>
      <c r="AU107" s="12">
        <f t="shared" si="33"/>
        <v>23</v>
      </c>
      <c r="AV107" s="13" t="str">
        <f t="shared" si="34"/>
        <v>1304木4</v>
      </c>
      <c r="AW107" s="13">
        <f t="shared" si="35"/>
        <v>0.5</v>
      </c>
      <c r="AX107" s="18" t="str">
        <f t="shared" si="36"/>
        <v>GR3BGR3B木41304</v>
      </c>
      <c r="AY107" s="18">
        <f t="shared" si="37"/>
        <v>11.5</v>
      </c>
      <c r="AZ107"/>
    </row>
    <row r="108" spans="1:52" x14ac:dyDescent="0.15">
      <c r="A108" s="1">
        <f t="shared" si="19"/>
        <v>3</v>
      </c>
      <c r="B108" s="1" t="str">
        <f t="shared" si="20"/>
        <v>HR</v>
      </c>
      <c r="C108" t="s">
        <v>109</v>
      </c>
      <c r="D108" s="1" t="str">
        <f>VLOOKUP($C108,クラス一覧!$A:$J,10,FALSE)</f>
        <v>ゲーム</v>
      </c>
      <c r="E108" s="1">
        <f>VLOOKUP($C108,クラス一覧!$A:$J,8,FALSE)</f>
        <v>23</v>
      </c>
      <c r="F108" s="1" t="str">
        <f>VLOOKUP($C108,クラス一覧!$A:$J,9,FALSE)</f>
        <v>幸田</v>
      </c>
      <c r="G108" s="1" t="str">
        <f>VLOOKUP($H108,科目一覧!$A:$G,3,FALSE)</f>
        <v>ゲームプロ（モバイル）</v>
      </c>
      <c r="H108" t="s">
        <v>3067</v>
      </c>
      <c r="I108" s="1" t="str">
        <f>VLOOKUP($H108,科目一覧!$A:$G,7,FALSE)</f>
        <v>牧</v>
      </c>
      <c r="J108" s="1" t="str">
        <f>VLOOKUP($I108,教員一覧!$A:$D,2,FALSE)</f>
        <v>ゲーム</v>
      </c>
      <c r="K108" s="1" t="str">
        <f>VLOOKUP($I108,教員一覧!$A:$D,3,FALSE)</f>
        <v>プログラム</v>
      </c>
      <c r="L108" s="1" t="str">
        <f>VLOOKUP($I108,教員一覧!$A:$D,4,FALSE)</f>
        <v>専任</v>
      </c>
      <c r="M108" t="s">
        <v>109</v>
      </c>
      <c r="N108" t="s">
        <v>3014</v>
      </c>
      <c r="O108" t="s">
        <v>45</v>
      </c>
      <c r="P108" t="s">
        <v>17</v>
      </c>
      <c r="Q108">
        <v>3</v>
      </c>
      <c r="R108">
        <v>2405</v>
      </c>
      <c r="S108" s="1" t="str">
        <f>VLOOKUP($R108,教室一覧!$A:$B,2,FALSE)</f>
        <v>ノート対応</v>
      </c>
      <c r="T108" s="1">
        <f>VLOOKUP($R108,教室一覧!$A:$C,3,FALSE)</f>
        <v>36</v>
      </c>
      <c r="U108" s="1" t="str">
        <f>VLOOKUP($R108,教室一覧!$A:$D,4,FALSE)</f>
        <v>2号館</v>
      </c>
      <c r="V108" s="1" t="str">
        <f>VLOOKUP($R108,教室一覧!$A:$E,5,FALSE)</f>
        <v>4F</v>
      </c>
      <c r="W108"/>
      <c r="X108" t="s">
        <v>3557</v>
      </c>
      <c r="Y108" s="1" t="str">
        <f>VLOOKUP($O108,教員一覧!$A:$D,2,FALSE)</f>
        <v>ゲーム</v>
      </c>
      <c r="Z108" s="1" t="str">
        <f>VLOOKUP($O108,教員一覧!$A:$D,3,FALSE)</f>
        <v>プログラム</v>
      </c>
      <c r="AA108" s="1" t="str">
        <f>VLOOKUP($O108,教員一覧!$A:$D,4,FALSE)</f>
        <v>非常勤</v>
      </c>
      <c r="AB108" s="1" t="str">
        <f t="shared" si="21"/>
        <v/>
      </c>
      <c r="AC108" s="14" t="s">
        <v>109</v>
      </c>
      <c r="AD108" s="14" t="s">
        <v>164</v>
      </c>
      <c r="AE108" s="14" t="s">
        <v>45</v>
      </c>
      <c r="AF108" s="14" t="s">
        <v>17</v>
      </c>
      <c r="AG108" s="14">
        <v>3</v>
      </c>
      <c r="AH108" s="14">
        <v>2405</v>
      </c>
      <c r="AI108" s="15" t="str">
        <f t="shared" si="22"/>
        <v/>
      </c>
      <c r="AJ108" s="15" t="str">
        <f t="shared" si="23"/>
        <v/>
      </c>
      <c r="AK108" s="15" t="str">
        <f t="shared" si="24"/>
        <v/>
      </c>
      <c r="AL108" s="15" t="str">
        <f t="shared" si="25"/>
        <v/>
      </c>
      <c r="AM108" s="15" t="str">
        <f t="shared" si="26"/>
        <v/>
      </c>
      <c r="AN108" s="15" t="str">
        <f t="shared" si="27"/>
        <v/>
      </c>
      <c r="AO108" s="15" t="str">
        <f t="shared" si="28"/>
        <v/>
      </c>
      <c r="AP108" s="9" t="str">
        <f t="shared" si="29"/>
        <v>GR3B金3</v>
      </c>
      <c r="AQ108" s="9">
        <f t="shared" si="30"/>
        <v>0.5</v>
      </c>
      <c r="AR108" s="11" t="str">
        <f t="shared" si="31"/>
        <v>幸山金3</v>
      </c>
      <c r="AS108" s="11">
        <f t="shared" si="32"/>
        <v>1</v>
      </c>
      <c r="AT108">
        <v>1</v>
      </c>
      <c r="AU108" s="12">
        <f t="shared" si="33"/>
        <v>23</v>
      </c>
      <c r="AV108" s="13" t="str">
        <f t="shared" si="34"/>
        <v>2405金3</v>
      </c>
      <c r="AW108" s="13">
        <f t="shared" si="35"/>
        <v>0.5</v>
      </c>
      <c r="AX108" s="18" t="str">
        <f t="shared" si="36"/>
        <v>GR3BGR3B金32405</v>
      </c>
      <c r="AY108" s="18">
        <f t="shared" si="37"/>
        <v>11.5</v>
      </c>
      <c r="AZ108"/>
    </row>
    <row r="109" spans="1:52" x14ac:dyDescent="0.15">
      <c r="A109" s="1">
        <f t="shared" si="19"/>
        <v>3</v>
      </c>
      <c r="B109" s="1" t="str">
        <f t="shared" si="20"/>
        <v>HR</v>
      </c>
      <c r="C109" t="s">
        <v>104</v>
      </c>
      <c r="D109" s="1" t="str">
        <f>VLOOKUP($C109,クラス一覧!$A:$J,10,FALSE)</f>
        <v>ゲーム</v>
      </c>
      <c r="E109" s="1">
        <f>VLOOKUP($C109,クラス一覧!$A:$J,8,FALSE)</f>
        <v>16</v>
      </c>
      <c r="F109" s="1" t="str">
        <f>VLOOKUP($C109,クラス一覧!$A:$J,9,FALSE)</f>
        <v>田中康</v>
      </c>
      <c r="G109" s="1" t="str">
        <f>VLOOKUP($H109,科目一覧!$A:$G,3,FALSE)</f>
        <v>就職対策</v>
      </c>
      <c r="H109" t="s">
        <v>1630</v>
      </c>
      <c r="I109" s="1" t="str">
        <f>VLOOKUP($H109,科目一覧!$A:$G,7,FALSE)</f>
        <v>黒川</v>
      </c>
      <c r="J109" s="1" t="str">
        <f>VLOOKUP($I109,教員一覧!$A:$D,2,FALSE)</f>
        <v>進路</v>
      </c>
      <c r="K109" s="1" t="str">
        <f>VLOOKUP($I109,教員一覧!$A:$D,3,FALSE)</f>
        <v>　</v>
      </c>
      <c r="L109" s="1" t="str">
        <f>VLOOKUP($I109,教員一覧!$A:$D,4,FALSE)</f>
        <v>専任</v>
      </c>
      <c r="M109" t="s">
        <v>104</v>
      </c>
      <c r="N109" t="s">
        <v>3014</v>
      </c>
      <c r="O109" t="s">
        <v>83</v>
      </c>
      <c r="P109" t="s">
        <v>9</v>
      </c>
      <c r="Q109">
        <v>2</v>
      </c>
      <c r="R109">
        <v>1403</v>
      </c>
      <c r="S109" s="1" t="str">
        <f>VLOOKUP($R109,教室一覧!$A:$B,2,FALSE)</f>
        <v>ノート32</v>
      </c>
      <c r="T109" s="1">
        <f>VLOOKUP($R109,教室一覧!$A:$C,3,FALSE)</f>
        <v>32</v>
      </c>
      <c r="U109" s="1" t="str">
        <f>VLOOKUP($R109,教室一覧!$A:$D,4,FALSE)</f>
        <v>1号館</v>
      </c>
      <c r="V109" s="1" t="str">
        <f>VLOOKUP($R109,教室一覧!$A:$E,5,FALSE)</f>
        <v>4F</v>
      </c>
      <c r="W109"/>
      <c r="X109"/>
      <c r="Y109" s="1" t="str">
        <f>VLOOKUP($O109,教員一覧!$A:$D,2,FALSE)</f>
        <v>CG</v>
      </c>
      <c r="Z109" s="1" t="str">
        <f>VLOOKUP($O109,教員一覧!$A:$D,3,FALSE)</f>
        <v>　</v>
      </c>
      <c r="AA109" s="1" t="str">
        <f>VLOOKUP($O109,教員一覧!$A:$D,4,FALSE)</f>
        <v>専任</v>
      </c>
      <c r="AB109" s="1" t="str">
        <f t="shared" si="21"/>
        <v/>
      </c>
      <c r="AC109" s="14" t="s">
        <v>104</v>
      </c>
      <c r="AD109" s="14" t="s">
        <v>164</v>
      </c>
      <c r="AE109" s="14" t="s">
        <v>83</v>
      </c>
      <c r="AF109" s="14" t="s">
        <v>9</v>
      </c>
      <c r="AG109" s="14">
        <v>2</v>
      </c>
      <c r="AH109" s="14">
        <v>1403</v>
      </c>
      <c r="AI109" s="15" t="str">
        <f t="shared" si="22"/>
        <v/>
      </c>
      <c r="AJ109" s="15" t="str">
        <f t="shared" si="23"/>
        <v/>
      </c>
      <c r="AK109" s="15" t="str">
        <f t="shared" si="24"/>
        <v/>
      </c>
      <c r="AL109" s="15" t="str">
        <f t="shared" si="25"/>
        <v/>
      </c>
      <c r="AM109" s="15" t="str">
        <f t="shared" si="26"/>
        <v/>
      </c>
      <c r="AN109" s="15" t="str">
        <f t="shared" si="27"/>
        <v/>
      </c>
      <c r="AO109" s="15" t="str">
        <f t="shared" si="28"/>
        <v/>
      </c>
      <c r="AP109" s="9" t="str">
        <f t="shared" si="29"/>
        <v>GI3A月2</v>
      </c>
      <c r="AQ109" s="9">
        <f t="shared" si="30"/>
        <v>0.5</v>
      </c>
      <c r="AR109" s="11" t="str">
        <f t="shared" si="31"/>
        <v>仲田月2</v>
      </c>
      <c r="AS109" s="11">
        <f t="shared" si="32"/>
        <v>0.33333333333333331</v>
      </c>
      <c r="AT109">
        <v>1</v>
      </c>
      <c r="AU109" s="12">
        <f t="shared" si="33"/>
        <v>16</v>
      </c>
      <c r="AV109" s="13" t="str">
        <f t="shared" si="34"/>
        <v>1403月2</v>
      </c>
      <c r="AW109" s="13">
        <f t="shared" si="35"/>
        <v>0.5</v>
      </c>
      <c r="AX109" s="18" t="str">
        <f t="shared" si="36"/>
        <v>GI3AGI3A月21403</v>
      </c>
      <c r="AY109" s="18">
        <f t="shared" si="37"/>
        <v>8</v>
      </c>
      <c r="AZ109"/>
    </row>
    <row r="110" spans="1:52" x14ac:dyDescent="0.15">
      <c r="A110" s="1">
        <f t="shared" si="19"/>
        <v>4</v>
      </c>
      <c r="B110" s="1" t="str">
        <f t="shared" si="20"/>
        <v>HR</v>
      </c>
      <c r="C110" t="s">
        <v>112</v>
      </c>
      <c r="D110" s="1" t="str">
        <f>VLOOKUP($C110,クラス一覧!$A:$J,10,FALSE)</f>
        <v>ゲーム</v>
      </c>
      <c r="E110" s="1">
        <f>VLOOKUP($C110,クラス一覧!$A:$J,8,FALSE)</f>
        <v>31</v>
      </c>
      <c r="F110" s="1" t="str">
        <f>VLOOKUP($C110,クラス一覧!$A:$J,9,FALSE)</f>
        <v>板庇</v>
      </c>
      <c r="G110" s="1" t="str">
        <f>VLOOKUP($H110,科目一覧!$A:$G,3,FALSE)</f>
        <v>ゲームプロ（その他）</v>
      </c>
      <c r="H110" t="s">
        <v>3061</v>
      </c>
      <c r="I110" s="1" t="str">
        <f>VLOOKUP($H110,科目一覧!$A:$G,7,FALSE)</f>
        <v>牧</v>
      </c>
      <c r="J110" s="1" t="str">
        <f>VLOOKUP($I110,教員一覧!$A:$D,2,FALSE)</f>
        <v>ゲーム</v>
      </c>
      <c r="K110" s="1" t="str">
        <f>VLOOKUP($I110,教員一覧!$A:$D,3,FALSE)</f>
        <v>プログラム</v>
      </c>
      <c r="L110" s="1" t="str">
        <f>VLOOKUP($I110,教員一覧!$A:$D,4,FALSE)</f>
        <v>専任</v>
      </c>
      <c r="M110" t="s">
        <v>112</v>
      </c>
      <c r="N110" t="s">
        <v>3014</v>
      </c>
      <c r="O110" t="s">
        <v>94</v>
      </c>
      <c r="P110" t="s">
        <v>9</v>
      </c>
      <c r="Q110">
        <v>4</v>
      </c>
      <c r="R110">
        <v>2502</v>
      </c>
      <c r="S110" s="1" t="str">
        <f>VLOOKUP($R110,教室一覧!$A:$B,2,FALSE)</f>
        <v>実習室</v>
      </c>
      <c r="T110" s="1">
        <f>VLOOKUP($R110,教室一覧!$A:$C,3,FALSE)</f>
        <v>36</v>
      </c>
      <c r="U110" s="1" t="str">
        <f>VLOOKUP($R110,教室一覧!$A:$D,4,FALSE)</f>
        <v>2号館</v>
      </c>
      <c r="V110" s="1" t="str">
        <f>VLOOKUP($R110,教室一覧!$A:$E,5,FALSE)</f>
        <v>5F</v>
      </c>
      <c r="W110"/>
      <c r="X110"/>
      <c r="Y110" s="1" t="str">
        <f>VLOOKUP($O110,教員一覧!$A:$D,2,FALSE)</f>
        <v>ゲーム</v>
      </c>
      <c r="Z110" s="1" t="str">
        <f>VLOOKUP($O110,教員一覧!$A:$D,3,FALSE)</f>
        <v>プログラム</v>
      </c>
      <c r="AA110" s="1" t="str">
        <f>VLOOKUP($O110,教員一覧!$A:$D,4,FALSE)</f>
        <v>非常勤</v>
      </c>
      <c r="AB110" s="1" t="str">
        <f t="shared" si="21"/>
        <v/>
      </c>
      <c r="AC110" s="14" t="s">
        <v>112</v>
      </c>
      <c r="AD110" s="14" t="s">
        <v>164</v>
      </c>
      <c r="AE110" s="14" t="s">
        <v>94</v>
      </c>
      <c r="AF110" s="14" t="s">
        <v>9</v>
      </c>
      <c r="AG110" s="14">
        <v>4</v>
      </c>
      <c r="AH110" s="14">
        <v>2502</v>
      </c>
      <c r="AI110" s="15" t="str">
        <f t="shared" si="22"/>
        <v/>
      </c>
      <c r="AJ110" s="15" t="str">
        <f t="shared" si="23"/>
        <v/>
      </c>
      <c r="AK110" s="15" t="str">
        <f t="shared" si="24"/>
        <v/>
      </c>
      <c r="AL110" s="15" t="str">
        <f t="shared" si="25"/>
        <v/>
      </c>
      <c r="AM110" s="15" t="str">
        <f t="shared" si="26"/>
        <v/>
      </c>
      <c r="AN110" s="15" t="str">
        <f t="shared" si="27"/>
        <v/>
      </c>
      <c r="AO110" s="15" t="str">
        <f t="shared" si="28"/>
        <v/>
      </c>
      <c r="AP110" s="9" t="str">
        <f t="shared" si="29"/>
        <v>GR4A月4</v>
      </c>
      <c r="AQ110" s="9">
        <f t="shared" si="30"/>
        <v>0.5</v>
      </c>
      <c r="AR110" s="11" t="str">
        <f t="shared" si="31"/>
        <v>近藤月4</v>
      </c>
      <c r="AS110" s="11">
        <f t="shared" si="32"/>
        <v>1</v>
      </c>
      <c r="AT110">
        <v>1</v>
      </c>
      <c r="AU110" s="12">
        <f t="shared" si="33"/>
        <v>31</v>
      </c>
      <c r="AV110" s="13" t="str">
        <f t="shared" si="34"/>
        <v>2502月4</v>
      </c>
      <c r="AW110" s="13">
        <f t="shared" si="35"/>
        <v>0.5</v>
      </c>
      <c r="AX110" s="18" t="str">
        <f t="shared" si="36"/>
        <v>GR4AGR4A月42502</v>
      </c>
      <c r="AY110" s="18">
        <f t="shared" si="37"/>
        <v>15.5</v>
      </c>
      <c r="AZ110"/>
    </row>
    <row r="111" spans="1:52" x14ac:dyDescent="0.15">
      <c r="A111" s="1">
        <f t="shared" si="19"/>
        <v>4</v>
      </c>
      <c r="B111" s="1" t="str">
        <f t="shared" si="20"/>
        <v>HR</v>
      </c>
      <c r="C111" t="s">
        <v>112</v>
      </c>
      <c r="D111" s="1" t="str">
        <f>VLOOKUP($C111,クラス一覧!$A:$J,10,FALSE)</f>
        <v>ゲーム</v>
      </c>
      <c r="E111" s="1">
        <f>VLOOKUP($C111,クラス一覧!$A:$J,8,FALSE)</f>
        <v>31</v>
      </c>
      <c r="F111" s="1" t="str">
        <f>VLOOKUP($C111,クラス一覧!$A:$J,9,FALSE)</f>
        <v>板庇</v>
      </c>
      <c r="G111" s="1" t="str">
        <f>VLOOKUP($H111,科目一覧!$A:$G,3,FALSE)</f>
        <v>ゲームプロ（その他）</v>
      </c>
      <c r="H111" t="s">
        <v>3061</v>
      </c>
      <c r="I111" s="1" t="str">
        <f>VLOOKUP($H111,科目一覧!$A:$G,7,FALSE)</f>
        <v>牧</v>
      </c>
      <c r="J111" s="1" t="str">
        <f>VLOOKUP($I111,教員一覧!$A:$D,2,FALSE)</f>
        <v>ゲーム</v>
      </c>
      <c r="K111" s="1" t="str">
        <f>VLOOKUP($I111,教員一覧!$A:$D,3,FALSE)</f>
        <v>プログラム</v>
      </c>
      <c r="L111" s="1" t="str">
        <f>VLOOKUP($I111,教員一覧!$A:$D,4,FALSE)</f>
        <v>専任</v>
      </c>
      <c r="M111" t="s">
        <v>112</v>
      </c>
      <c r="N111" t="s">
        <v>3014</v>
      </c>
      <c r="O111" t="s">
        <v>94</v>
      </c>
      <c r="P111" t="s">
        <v>12</v>
      </c>
      <c r="Q111">
        <v>3</v>
      </c>
      <c r="R111">
        <v>2502</v>
      </c>
      <c r="S111" s="1" t="str">
        <f>VLOOKUP($R111,教室一覧!$A:$B,2,FALSE)</f>
        <v>実習室</v>
      </c>
      <c r="T111" s="1">
        <f>VLOOKUP($R111,教室一覧!$A:$C,3,FALSE)</f>
        <v>36</v>
      </c>
      <c r="U111" s="1" t="str">
        <f>VLOOKUP($R111,教室一覧!$A:$D,4,FALSE)</f>
        <v>2号館</v>
      </c>
      <c r="V111" s="1" t="str">
        <f>VLOOKUP($R111,教室一覧!$A:$E,5,FALSE)</f>
        <v>5F</v>
      </c>
      <c r="W111"/>
      <c r="X111"/>
      <c r="Y111" s="1" t="str">
        <f>VLOOKUP($O111,教員一覧!$A:$D,2,FALSE)</f>
        <v>ゲーム</v>
      </c>
      <c r="Z111" s="1" t="str">
        <f>VLOOKUP($O111,教員一覧!$A:$D,3,FALSE)</f>
        <v>プログラム</v>
      </c>
      <c r="AA111" s="1" t="str">
        <f>VLOOKUP($O111,教員一覧!$A:$D,4,FALSE)</f>
        <v>非常勤</v>
      </c>
      <c r="AB111" s="1" t="str">
        <f t="shared" si="21"/>
        <v/>
      </c>
      <c r="AC111" s="14" t="s">
        <v>112</v>
      </c>
      <c r="AD111" s="14" t="s">
        <v>164</v>
      </c>
      <c r="AE111" s="14" t="s">
        <v>94</v>
      </c>
      <c r="AF111" s="14" t="s">
        <v>12</v>
      </c>
      <c r="AG111" s="14">
        <v>3</v>
      </c>
      <c r="AH111" s="14">
        <v>2502</v>
      </c>
      <c r="AI111" s="15" t="str">
        <f t="shared" si="22"/>
        <v/>
      </c>
      <c r="AJ111" s="15" t="str">
        <f t="shared" si="23"/>
        <v/>
      </c>
      <c r="AK111" s="15" t="str">
        <f t="shared" si="24"/>
        <v/>
      </c>
      <c r="AL111" s="15" t="str">
        <f t="shared" si="25"/>
        <v/>
      </c>
      <c r="AM111" s="15" t="str">
        <f t="shared" si="26"/>
        <v/>
      </c>
      <c r="AN111" s="15" t="str">
        <f t="shared" si="27"/>
        <v/>
      </c>
      <c r="AO111" s="15" t="str">
        <f t="shared" si="28"/>
        <v/>
      </c>
      <c r="AP111" s="9" t="str">
        <f t="shared" si="29"/>
        <v>GR4A火3</v>
      </c>
      <c r="AQ111" s="9">
        <f t="shared" si="30"/>
        <v>0.5</v>
      </c>
      <c r="AR111" s="11" t="str">
        <f t="shared" si="31"/>
        <v>近藤火3</v>
      </c>
      <c r="AS111" s="11">
        <f t="shared" si="32"/>
        <v>1</v>
      </c>
      <c r="AT111">
        <v>1</v>
      </c>
      <c r="AU111" s="12">
        <f t="shared" si="33"/>
        <v>31</v>
      </c>
      <c r="AV111" s="13" t="str">
        <f t="shared" si="34"/>
        <v>2502火3</v>
      </c>
      <c r="AW111" s="13">
        <f t="shared" si="35"/>
        <v>0.5</v>
      </c>
      <c r="AX111" s="18" t="str">
        <f t="shared" si="36"/>
        <v>GR4AGR4A火32502</v>
      </c>
      <c r="AY111" s="18">
        <f t="shared" si="37"/>
        <v>15.5</v>
      </c>
      <c r="AZ111"/>
    </row>
    <row r="112" spans="1:52" x14ac:dyDescent="0.15">
      <c r="A112" s="1">
        <f t="shared" si="19"/>
        <v>4</v>
      </c>
      <c r="B112" s="1" t="str">
        <f t="shared" si="20"/>
        <v>HR</v>
      </c>
      <c r="C112" t="s">
        <v>112</v>
      </c>
      <c r="D112" s="1" t="str">
        <f>VLOOKUP($C112,クラス一覧!$A:$J,10,FALSE)</f>
        <v>ゲーム</v>
      </c>
      <c r="E112" s="1">
        <f>VLOOKUP($C112,クラス一覧!$A:$J,8,FALSE)</f>
        <v>31</v>
      </c>
      <c r="F112" s="1" t="str">
        <f>VLOOKUP($C112,クラス一覧!$A:$J,9,FALSE)</f>
        <v>板庇</v>
      </c>
      <c r="G112" s="1" t="str">
        <f>VLOOKUP($H112,科目一覧!$A:$G,3,FALSE)</f>
        <v>ゲームプロ（モバイル）</v>
      </c>
      <c r="H112" t="s">
        <v>3068</v>
      </c>
      <c r="I112" s="1" t="str">
        <f>VLOOKUP($H112,科目一覧!$A:$G,7,FALSE)</f>
        <v>山口</v>
      </c>
      <c r="J112" s="1" t="str">
        <f>VLOOKUP($I112,教員一覧!$A:$D,2,FALSE)</f>
        <v>ゲーム</v>
      </c>
      <c r="K112" s="1" t="str">
        <f>VLOOKUP($I112,教員一覧!$A:$D,3,FALSE)</f>
        <v>プログラム</v>
      </c>
      <c r="L112" s="1" t="str">
        <f>VLOOKUP($I112,教員一覧!$A:$D,4,FALSE)</f>
        <v>専任</v>
      </c>
      <c r="M112" t="s">
        <v>112</v>
      </c>
      <c r="N112" t="s">
        <v>3014</v>
      </c>
      <c r="O112" t="s">
        <v>94</v>
      </c>
      <c r="P112" t="s">
        <v>13</v>
      </c>
      <c r="Q112">
        <v>3</v>
      </c>
      <c r="R112">
        <v>2303</v>
      </c>
      <c r="S112" s="1" t="str">
        <f>VLOOKUP($R112,教室一覧!$A:$B,2,FALSE)</f>
        <v>ノート36</v>
      </c>
      <c r="T112" s="1">
        <f>VLOOKUP($R112,教室一覧!$A:$C,3,FALSE)</f>
        <v>36</v>
      </c>
      <c r="U112" s="1" t="str">
        <f>VLOOKUP($R112,教室一覧!$A:$D,4,FALSE)</f>
        <v>2号館</v>
      </c>
      <c r="V112" s="1" t="str">
        <f>VLOOKUP($R112,教室一覧!$A:$E,5,FALSE)</f>
        <v>3F</v>
      </c>
      <c r="W112"/>
      <c r="X112"/>
      <c r="Y112" s="1" t="str">
        <f>VLOOKUP($O112,教員一覧!$A:$D,2,FALSE)</f>
        <v>ゲーム</v>
      </c>
      <c r="Z112" s="1" t="str">
        <f>VLOOKUP($O112,教員一覧!$A:$D,3,FALSE)</f>
        <v>プログラム</v>
      </c>
      <c r="AA112" s="1" t="str">
        <f>VLOOKUP($O112,教員一覧!$A:$D,4,FALSE)</f>
        <v>非常勤</v>
      </c>
      <c r="AB112" s="1" t="str">
        <f t="shared" si="21"/>
        <v/>
      </c>
      <c r="AC112" s="14" t="s">
        <v>112</v>
      </c>
      <c r="AD112" s="14" t="s">
        <v>164</v>
      </c>
      <c r="AE112" s="14" t="s">
        <v>94</v>
      </c>
      <c r="AF112" s="14" t="s">
        <v>13</v>
      </c>
      <c r="AG112" s="14">
        <v>3</v>
      </c>
      <c r="AH112" s="14">
        <v>2303</v>
      </c>
      <c r="AI112" s="15" t="str">
        <f t="shared" si="22"/>
        <v/>
      </c>
      <c r="AJ112" s="15" t="str">
        <f t="shared" si="23"/>
        <v/>
      </c>
      <c r="AK112" s="15" t="str">
        <f t="shared" si="24"/>
        <v/>
      </c>
      <c r="AL112" s="15" t="str">
        <f t="shared" si="25"/>
        <v/>
      </c>
      <c r="AM112" s="15" t="str">
        <f t="shared" si="26"/>
        <v/>
      </c>
      <c r="AN112" s="15" t="str">
        <f t="shared" si="27"/>
        <v/>
      </c>
      <c r="AO112" s="15" t="str">
        <f t="shared" si="28"/>
        <v/>
      </c>
      <c r="AP112" s="9" t="str">
        <f t="shared" si="29"/>
        <v>GR4A水3</v>
      </c>
      <c r="AQ112" s="9">
        <f t="shared" si="30"/>
        <v>0.5</v>
      </c>
      <c r="AR112" s="11" t="str">
        <f t="shared" si="31"/>
        <v>近藤水3</v>
      </c>
      <c r="AS112" s="11">
        <f t="shared" si="32"/>
        <v>1</v>
      </c>
      <c r="AT112">
        <v>1</v>
      </c>
      <c r="AU112" s="12">
        <f t="shared" si="33"/>
        <v>31</v>
      </c>
      <c r="AV112" s="13" t="str">
        <f t="shared" si="34"/>
        <v>2303水3</v>
      </c>
      <c r="AW112" s="13">
        <f t="shared" si="35"/>
        <v>0.5</v>
      </c>
      <c r="AX112" s="18" t="str">
        <f t="shared" si="36"/>
        <v>GR4AGR4A水32303</v>
      </c>
      <c r="AY112" s="18">
        <f t="shared" si="37"/>
        <v>15.5</v>
      </c>
      <c r="AZ112"/>
    </row>
    <row r="113" spans="1:52" x14ac:dyDescent="0.15">
      <c r="A113" s="1">
        <f t="shared" si="19"/>
        <v>4</v>
      </c>
      <c r="B113" s="1" t="str">
        <f t="shared" si="20"/>
        <v>HR</v>
      </c>
      <c r="C113" t="s">
        <v>113</v>
      </c>
      <c r="D113" s="1" t="str">
        <f>VLOOKUP($C113,クラス一覧!$A:$J,10,FALSE)</f>
        <v>ゲーム</v>
      </c>
      <c r="E113" s="1">
        <f>VLOOKUP($C113,クラス一覧!$A:$J,8,FALSE)</f>
        <v>19</v>
      </c>
      <c r="F113" s="1" t="str">
        <f>VLOOKUP($C113,クラス一覧!$A:$J,9,FALSE)</f>
        <v>曽根</v>
      </c>
      <c r="G113" s="1" t="str">
        <f>VLOOKUP($H113,科目一覧!$A:$G,3,FALSE)</f>
        <v>ゲームプロ（その他）</v>
      </c>
      <c r="H113" t="s">
        <v>3061</v>
      </c>
      <c r="I113" s="1" t="str">
        <f>VLOOKUP($H113,科目一覧!$A:$G,7,FALSE)</f>
        <v>牧</v>
      </c>
      <c r="J113" s="1" t="str">
        <f>VLOOKUP($I113,教員一覧!$A:$D,2,FALSE)</f>
        <v>ゲーム</v>
      </c>
      <c r="K113" s="1" t="str">
        <f>VLOOKUP($I113,教員一覧!$A:$D,3,FALSE)</f>
        <v>プログラム</v>
      </c>
      <c r="L113" s="1" t="str">
        <f>VLOOKUP($I113,教員一覧!$A:$D,4,FALSE)</f>
        <v>専任</v>
      </c>
      <c r="M113" t="s">
        <v>113</v>
      </c>
      <c r="N113" t="s">
        <v>3014</v>
      </c>
      <c r="O113" t="s">
        <v>94</v>
      </c>
      <c r="P113" t="s">
        <v>12</v>
      </c>
      <c r="Q113">
        <v>2</v>
      </c>
      <c r="R113">
        <v>2502</v>
      </c>
      <c r="S113" s="1" t="str">
        <f>VLOOKUP($R113,教室一覧!$A:$B,2,FALSE)</f>
        <v>実習室</v>
      </c>
      <c r="T113" s="1">
        <f>VLOOKUP($R113,教室一覧!$A:$C,3,FALSE)</f>
        <v>36</v>
      </c>
      <c r="U113" s="1" t="str">
        <f>VLOOKUP($R113,教室一覧!$A:$D,4,FALSE)</f>
        <v>2号館</v>
      </c>
      <c r="V113" s="1" t="str">
        <f>VLOOKUP($R113,教室一覧!$A:$E,5,FALSE)</f>
        <v>5F</v>
      </c>
      <c r="W113"/>
      <c r="X113"/>
      <c r="Y113" s="1" t="str">
        <f>VLOOKUP($O113,教員一覧!$A:$D,2,FALSE)</f>
        <v>ゲーム</v>
      </c>
      <c r="Z113" s="1" t="str">
        <f>VLOOKUP($O113,教員一覧!$A:$D,3,FALSE)</f>
        <v>プログラム</v>
      </c>
      <c r="AA113" s="1" t="str">
        <f>VLOOKUP($O113,教員一覧!$A:$D,4,FALSE)</f>
        <v>非常勤</v>
      </c>
      <c r="AB113" s="1" t="str">
        <f t="shared" si="21"/>
        <v/>
      </c>
      <c r="AC113" s="14" t="s">
        <v>113</v>
      </c>
      <c r="AD113" s="14" t="s">
        <v>164</v>
      </c>
      <c r="AE113" s="14" t="s">
        <v>94</v>
      </c>
      <c r="AF113" s="14" t="s">
        <v>12</v>
      </c>
      <c r="AG113" s="14">
        <v>2</v>
      </c>
      <c r="AH113" s="14">
        <v>2502</v>
      </c>
      <c r="AI113" s="15" t="str">
        <f t="shared" si="22"/>
        <v/>
      </c>
      <c r="AJ113" s="15" t="str">
        <f t="shared" si="23"/>
        <v/>
      </c>
      <c r="AK113" s="15" t="str">
        <f t="shared" si="24"/>
        <v/>
      </c>
      <c r="AL113" s="15" t="str">
        <f t="shared" si="25"/>
        <v/>
      </c>
      <c r="AM113" s="15" t="str">
        <f t="shared" si="26"/>
        <v/>
      </c>
      <c r="AN113" s="15" t="str">
        <f t="shared" si="27"/>
        <v/>
      </c>
      <c r="AO113" s="15" t="str">
        <f t="shared" si="28"/>
        <v/>
      </c>
      <c r="AP113" s="9" t="str">
        <f t="shared" si="29"/>
        <v>GR4B火2</v>
      </c>
      <c r="AQ113" s="9">
        <f t="shared" si="30"/>
        <v>0.5</v>
      </c>
      <c r="AR113" s="11" t="str">
        <f t="shared" si="31"/>
        <v>近藤火2</v>
      </c>
      <c r="AS113" s="11">
        <f t="shared" si="32"/>
        <v>1</v>
      </c>
      <c r="AT113">
        <v>1</v>
      </c>
      <c r="AU113" s="12">
        <f t="shared" si="33"/>
        <v>19</v>
      </c>
      <c r="AV113" s="13" t="str">
        <f t="shared" si="34"/>
        <v>2502火2</v>
      </c>
      <c r="AW113" s="13">
        <f t="shared" si="35"/>
        <v>0.5</v>
      </c>
      <c r="AX113" s="18" t="str">
        <f t="shared" si="36"/>
        <v>GR4BGR4B火22502</v>
      </c>
      <c r="AY113" s="18">
        <f t="shared" si="37"/>
        <v>9.5</v>
      </c>
      <c r="AZ113"/>
    </row>
    <row r="114" spans="1:52" x14ac:dyDescent="0.15">
      <c r="A114" s="1">
        <f t="shared" si="19"/>
        <v>4</v>
      </c>
      <c r="B114" s="1" t="str">
        <f t="shared" si="20"/>
        <v>HR</v>
      </c>
      <c r="C114" t="s">
        <v>113</v>
      </c>
      <c r="D114" s="1" t="str">
        <f>VLOOKUP($C114,クラス一覧!$A:$J,10,FALSE)</f>
        <v>ゲーム</v>
      </c>
      <c r="E114" s="1">
        <f>VLOOKUP($C114,クラス一覧!$A:$J,8,FALSE)</f>
        <v>19</v>
      </c>
      <c r="F114" s="1" t="str">
        <f>VLOOKUP($C114,クラス一覧!$A:$J,9,FALSE)</f>
        <v>曽根</v>
      </c>
      <c r="G114" s="1" t="str">
        <f>VLOOKUP($H114,科目一覧!$A:$G,3,FALSE)</f>
        <v>ゲームプロ（発展）</v>
      </c>
      <c r="H114" t="s">
        <v>3070</v>
      </c>
      <c r="I114" s="1" t="str">
        <f>VLOOKUP($H114,科目一覧!$A:$G,7,FALSE)</f>
        <v>小川</v>
      </c>
      <c r="J114" s="1" t="str">
        <f>VLOOKUP($I114,教員一覧!$A:$D,2,FALSE)</f>
        <v>ゲーム</v>
      </c>
      <c r="K114" s="1" t="str">
        <f>VLOOKUP($I114,教員一覧!$A:$D,3,FALSE)</f>
        <v>プログラム</v>
      </c>
      <c r="L114" s="1" t="str">
        <f>VLOOKUP($I114,教員一覧!$A:$D,4,FALSE)</f>
        <v>専任</v>
      </c>
      <c r="M114" t="s">
        <v>113</v>
      </c>
      <c r="N114" t="s">
        <v>3014</v>
      </c>
      <c r="O114" t="s">
        <v>73</v>
      </c>
      <c r="P114" t="s">
        <v>13</v>
      </c>
      <c r="Q114">
        <v>3</v>
      </c>
      <c r="R114">
        <v>2403</v>
      </c>
      <c r="S114" s="1" t="str">
        <f>VLOOKUP($R114,教室一覧!$A:$B,2,FALSE)</f>
        <v>ノート対応</v>
      </c>
      <c r="T114" s="1">
        <f>VLOOKUP($R114,教室一覧!$A:$C,3,FALSE)</f>
        <v>36</v>
      </c>
      <c r="U114" s="1" t="str">
        <f>VLOOKUP($R114,教室一覧!$A:$D,4,FALSE)</f>
        <v>2号館</v>
      </c>
      <c r="V114" s="1" t="str">
        <f>VLOOKUP($R114,教室一覧!$A:$E,5,FALSE)</f>
        <v>4F</v>
      </c>
      <c r="W114"/>
      <c r="X114"/>
      <c r="Y114" s="1" t="str">
        <f>VLOOKUP($O114,教員一覧!$A:$D,2,FALSE)</f>
        <v>ゲーム</v>
      </c>
      <c r="Z114" s="1" t="str">
        <f>VLOOKUP($O114,教員一覧!$A:$D,3,FALSE)</f>
        <v>プログラム</v>
      </c>
      <c r="AA114" s="1" t="str">
        <f>VLOOKUP($O114,教員一覧!$A:$D,4,FALSE)</f>
        <v>非常勤</v>
      </c>
      <c r="AB114" s="1" t="str">
        <f t="shared" si="21"/>
        <v/>
      </c>
      <c r="AC114" s="14" t="s">
        <v>113</v>
      </c>
      <c r="AD114" s="14" t="s">
        <v>164</v>
      </c>
      <c r="AE114" s="14" t="s">
        <v>73</v>
      </c>
      <c r="AF114" s="14" t="s">
        <v>13</v>
      </c>
      <c r="AG114" s="14">
        <v>3</v>
      </c>
      <c r="AH114" s="14">
        <v>2403</v>
      </c>
      <c r="AI114" s="15" t="str">
        <f t="shared" si="22"/>
        <v/>
      </c>
      <c r="AJ114" s="15" t="str">
        <f t="shared" si="23"/>
        <v/>
      </c>
      <c r="AK114" s="15" t="str">
        <f t="shared" si="24"/>
        <v/>
      </c>
      <c r="AL114" s="15" t="str">
        <f t="shared" si="25"/>
        <v/>
      </c>
      <c r="AM114" s="15" t="str">
        <f t="shared" si="26"/>
        <v/>
      </c>
      <c r="AN114" s="15" t="str">
        <f t="shared" si="27"/>
        <v/>
      </c>
      <c r="AO114" s="15" t="str">
        <f t="shared" si="28"/>
        <v/>
      </c>
      <c r="AP114" s="9" t="str">
        <f t="shared" si="29"/>
        <v>GR4B水3</v>
      </c>
      <c r="AQ114" s="9">
        <f t="shared" si="30"/>
        <v>0.5</v>
      </c>
      <c r="AR114" s="11" t="str">
        <f t="shared" si="31"/>
        <v>水田水3</v>
      </c>
      <c r="AS114" s="11">
        <f t="shared" si="32"/>
        <v>1</v>
      </c>
      <c r="AT114">
        <v>1</v>
      </c>
      <c r="AU114" s="12">
        <f t="shared" si="33"/>
        <v>19</v>
      </c>
      <c r="AV114" s="13" t="str">
        <f t="shared" si="34"/>
        <v>2403水3</v>
      </c>
      <c r="AW114" s="13">
        <f t="shared" si="35"/>
        <v>0.5</v>
      </c>
      <c r="AX114" s="18" t="str">
        <f t="shared" si="36"/>
        <v>GR4BGR4B水32403</v>
      </c>
      <c r="AY114" s="18">
        <f t="shared" si="37"/>
        <v>9.5</v>
      </c>
      <c r="AZ114"/>
    </row>
    <row r="115" spans="1:52" x14ac:dyDescent="0.15">
      <c r="A115" s="1">
        <f t="shared" si="19"/>
        <v>4</v>
      </c>
      <c r="B115" s="1" t="str">
        <f t="shared" si="20"/>
        <v>HR</v>
      </c>
      <c r="C115" t="s">
        <v>113</v>
      </c>
      <c r="D115" s="1" t="str">
        <f>VLOOKUP($C115,クラス一覧!$A:$J,10,FALSE)</f>
        <v>ゲーム</v>
      </c>
      <c r="E115" s="1">
        <f>VLOOKUP($C115,クラス一覧!$A:$J,8,FALSE)</f>
        <v>19</v>
      </c>
      <c r="F115" s="1" t="str">
        <f>VLOOKUP($C115,クラス一覧!$A:$J,9,FALSE)</f>
        <v>曽根</v>
      </c>
      <c r="G115" s="1" t="str">
        <f>VLOOKUP($H115,科目一覧!$A:$G,3,FALSE)</f>
        <v>ゲームプロ（モバイル）</v>
      </c>
      <c r="H115" t="s">
        <v>3068</v>
      </c>
      <c r="I115" s="1" t="str">
        <f>VLOOKUP($H115,科目一覧!$A:$G,7,FALSE)</f>
        <v>山口</v>
      </c>
      <c r="J115" s="1" t="str">
        <f>VLOOKUP($I115,教員一覧!$A:$D,2,FALSE)</f>
        <v>ゲーム</v>
      </c>
      <c r="K115" s="1" t="str">
        <f>VLOOKUP($I115,教員一覧!$A:$D,3,FALSE)</f>
        <v>プログラム</v>
      </c>
      <c r="L115" s="1" t="str">
        <f>VLOOKUP($I115,教員一覧!$A:$D,4,FALSE)</f>
        <v>専任</v>
      </c>
      <c r="M115" t="s">
        <v>113</v>
      </c>
      <c r="N115" t="s">
        <v>3014</v>
      </c>
      <c r="O115" t="s">
        <v>94</v>
      </c>
      <c r="P115" t="s">
        <v>13</v>
      </c>
      <c r="Q115">
        <v>4</v>
      </c>
      <c r="R115">
        <v>2303</v>
      </c>
      <c r="S115" s="1" t="str">
        <f>VLOOKUP($R115,教室一覧!$A:$B,2,FALSE)</f>
        <v>ノート36</v>
      </c>
      <c r="T115" s="1">
        <f>VLOOKUP($R115,教室一覧!$A:$C,3,FALSE)</f>
        <v>36</v>
      </c>
      <c r="U115" s="1" t="str">
        <f>VLOOKUP($R115,教室一覧!$A:$D,4,FALSE)</f>
        <v>2号館</v>
      </c>
      <c r="V115" s="1" t="str">
        <f>VLOOKUP($R115,教室一覧!$A:$E,5,FALSE)</f>
        <v>3F</v>
      </c>
      <c r="W115"/>
      <c r="X115"/>
      <c r="Y115" s="1" t="str">
        <f>VLOOKUP($O115,教員一覧!$A:$D,2,FALSE)</f>
        <v>ゲーム</v>
      </c>
      <c r="Z115" s="1" t="str">
        <f>VLOOKUP($O115,教員一覧!$A:$D,3,FALSE)</f>
        <v>プログラム</v>
      </c>
      <c r="AA115" s="1" t="str">
        <f>VLOOKUP($O115,教員一覧!$A:$D,4,FALSE)</f>
        <v>非常勤</v>
      </c>
      <c r="AB115" s="1" t="str">
        <f t="shared" si="21"/>
        <v/>
      </c>
      <c r="AC115" s="14" t="s">
        <v>113</v>
      </c>
      <c r="AD115" s="14" t="s">
        <v>164</v>
      </c>
      <c r="AE115" s="14" t="s">
        <v>94</v>
      </c>
      <c r="AF115" s="14" t="s">
        <v>13</v>
      </c>
      <c r="AG115" s="14">
        <v>4</v>
      </c>
      <c r="AH115" s="14">
        <v>2303</v>
      </c>
      <c r="AI115" s="15" t="str">
        <f t="shared" si="22"/>
        <v/>
      </c>
      <c r="AJ115" s="15" t="str">
        <f t="shared" si="23"/>
        <v/>
      </c>
      <c r="AK115" s="15" t="str">
        <f t="shared" si="24"/>
        <v/>
      </c>
      <c r="AL115" s="15" t="str">
        <f t="shared" si="25"/>
        <v/>
      </c>
      <c r="AM115" s="15" t="str">
        <f t="shared" si="26"/>
        <v/>
      </c>
      <c r="AN115" s="15" t="str">
        <f t="shared" si="27"/>
        <v/>
      </c>
      <c r="AO115" s="15" t="str">
        <f t="shared" si="28"/>
        <v/>
      </c>
      <c r="AP115" s="9" t="str">
        <f t="shared" si="29"/>
        <v>GR4B水4</v>
      </c>
      <c r="AQ115" s="9">
        <f t="shared" si="30"/>
        <v>0.5</v>
      </c>
      <c r="AR115" s="11" t="str">
        <f t="shared" si="31"/>
        <v>近藤水4</v>
      </c>
      <c r="AS115" s="11">
        <f t="shared" si="32"/>
        <v>1</v>
      </c>
      <c r="AT115">
        <v>1</v>
      </c>
      <c r="AU115" s="12">
        <f t="shared" si="33"/>
        <v>19</v>
      </c>
      <c r="AV115" s="13" t="str">
        <f t="shared" si="34"/>
        <v>2303水4</v>
      </c>
      <c r="AW115" s="13">
        <f t="shared" si="35"/>
        <v>0.5</v>
      </c>
      <c r="AX115" s="18" t="str">
        <f t="shared" si="36"/>
        <v>GR4BGR4B水42303</v>
      </c>
      <c r="AY115" s="18">
        <f t="shared" si="37"/>
        <v>9.5</v>
      </c>
      <c r="AZ115"/>
    </row>
    <row r="116" spans="1:52" x14ac:dyDescent="0.15">
      <c r="A116" s="1">
        <f t="shared" si="19"/>
        <v>4</v>
      </c>
      <c r="B116" s="1" t="str">
        <f t="shared" si="20"/>
        <v>HR</v>
      </c>
      <c r="C116" t="s">
        <v>113</v>
      </c>
      <c r="D116" s="1" t="str">
        <f>VLOOKUP($C116,クラス一覧!$A:$J,10,FALSE)</f>
        <v>ゲーム</v>
      </c>
      <c r="E116" s="1">
        <f>VLOOKUP($C116,クラス一覧!$A:$J,8,FALSE)</f>
        <v>19</v>
      </c>
      <c r="F116" s="1" t="str">
        <f>VLOOKUP($C116,クラス一覧!$A:$J,9,FALSE)</f>
        <v>曽根</v>
      </c>
      <c r="G116" s="1" t="str">
        <f>VLOOKUP($H116,科目一覧!$A:$G,3,FALSE)</f>
        <v>ゲームプロ（その他）</v>
      </c>
      <c r="H116" t="s">
        <v>3061</v>
      </c>
      <c r="I116" s="1" t="str">
        <f>VLOOKUP($H116,科目一覧!$A:$G,7,FALSE)</f>
        <v>牧</v>
      </c>
      <c r="J116" s="1" t="str">
        <f>VLOOKUP($I116,教員一覧!$A:$D,2,FALSE)</f>
        <v>ゲーム</v>
      </c>
      <c r="K116" s="1" t="str">
        <f>VLOOKUP($I116,教員一覧!$A:$D,3,FALSE)</f>
        <v>プログラム</v>
      </c>
      <c r="L116" s="1" t="str">
        <f>VLOOKUP($I116,教員一覧!$A:$D,4,FALSE)</f>
        <v>専任</v>
      </c>
      <c r="M116" t="s">
        <v>113</v>
      </c>
      <c r="N116" t="s">
        <v>3014</v>
      </c>
      <c r="O116" t="s">
        <v>94</v>
      </c>
      <c r="P116" t="s">
        <v>15</v>
      </c>
      <c r="Q116">
        <v>2</v>
      </c>
      <c r="R116">
        <v>2502</v>
      </c>
      <c r="S116" s="1" t="str">
        <f>VLOOKUP($R116,教室一覧!$A:$B,2,FALSE)</f>
        <v>実習室</v>
      </c>
      <c r="T116" s="1">
        <f>VLOOKUP($R116,教室一覧!$A:$C,3,FALSE)</f>
        <v>36</v>
      </c>
      <c r="U116" s="1" t="str">
        <f>VLOOKUP($R116,教室一覧!$A:$D,4,FALSE)</f>
        <v>2号館</v>
      </c>
      <c r="V116" s="1" t="str">
        <f>VLOOKUP($R116,教室一覧!$A:$E,5,FALSE)</f>
        <v>5F</v>
      </c>
      <c r="W116"/>
      <c r="X116"/>
      <c r="Y116" s="1" t="str">
        <f>VLOOKUP($O116,教員一覧!$A:$D,2,FALSE)</f>
        <v>ゲーム</v>
      </c>
      <c r="Z116" s="1" t="str">
        <f>VLOOKUP($O116,教員一覧!$A:$D,3,FALSE)</f>
        <v>プログラム</v>
      </c>
      <c r="AA116" s="1" t="str">
        <f>VLOOKUP($O116,教員一覧!$A:$D,4,FALSE)</f>
        <v>非常勤</v>
      </c>
      <c r="AB116" s="1" t="str">
        <f t="shared" si="21"/>
        <v/>
      </c>
      <c r="AC116" s="14" t="s">
        <v>113</v>
      </c>
      <c r="AD116" s="14" t="s">
        <v>164</v>
      </c>
      <c r="AE116" s="14" t="s">
        <v>94</v>
      </c>
      <c r="AF116" s="14" t="s">
        <v>15</v>
      </c>
      <c r="AG116" s="14">
        <v>2</v>
      </c>
      <c r="AH116" s="14">
        <v>2502</v>
      </c>
      <c r="AI116" s="15" t="str">
        <f t="shared" si="22"/>
        <v/>
      </c>
      <c r="AJ116" s="15" t="str">
        <f t="shared" si="23"/>
        <v/>
      </c>
      <c r="AK116" s="15" t="str">
        <f t="shared" si="24"/>
        <v/>
      </c>
      <c r="AL116" s="15" t="str">
        <f t="shared" si="25"/>
        <v/>
      </c>
      <c r="AM116" s="15" t="str">
        <f t="shared" si="26"/>
        <v/>
      </c>
      <c r="AN116" s="15" t="str">
        <f t="shared" si="27"/>
        <v/>
      </c>
      <c r="AO116" s="15" t="str">
        <f t="shared" si="28"/>
        <v/>
      </c>
      <c r="AP116" s="9" t="str">
        <f t="shared" si="29"/>
        <v>GR4B木2</v>
      </c>
      <c r="AQ116" s="9">
        <f t="shared" si="30"/>
        <v>0.5</v>
      </c>
      <c r="AR116" s="11" t="str">
        <f t="shared" si="31"/>
        <v>近藤木2</v>
      </c>
      <c r="AS116" s="11">
        <f t="shared" si="32"/>
        <v>1</v>
      </c>
      <c r="AT116">
        <v>1</v>
      </c>
      <c r="AU116" s="12">
        <f t="shared" si="33"/>
        <v>19</v>
      </c>
      <c r="AV116" s="13" t="str">
        <f t="shared" si="34"/>
        <v>2502木2</v>
      </c>
      <c r="AW116" s="13">
        <f t="shared" si="35"/>
        <v>0.5</v>
      </c>
      <c r="AX116" s="18" t="str">
        <f t="shared" si="36"/>
        <v>GR4BGR4B木22502</v>
      </c>
      <c r="AY116" s="18">
        <f t="shared" si="37"/>
        <v>9.5</v>
      </c>
      <c r="AZ116"/>
    </row>
    <row r="117" spans="1:52" x14ac:dyDescent="0.15">
      <c r="A117" s="1">
        <f t="shared" si="19"/>
        <v>4</v>
      </c>
      <c r="B117" s="1" t="str">
        <f t="shared" si="20"/>
        <v>HR</v>
      </c>
      <c r="C117" t="s">
        <v>113</v>
      </c>
      <c r="D117" s="1" t="str">
        <f>VLOOKUP($C117,クラス一覧!$A:$J,10,FALSE)</f>
        <v>ゲーム</v>
      </c>
      <c r="E117" s="1">
        <f>VLOOKUP($C117,クラス一覧!$A:$J,8,FALSE)</f>
        <v>19</v>
      </c>
      <c r="F117" s="1" t="str">
        <f>VLOOKUP($C117,クラス一覧!$A:$J,9,FALSE)</f>
        <v>曽根</v>
      </c>
      <c r="G117" s="1" t="str">
        <f>VLOOKUP($H117,科目一覧!$A:$G,3,FALSE)</f>
        <v>ゲームプロ（モバイル）</v>
      </c>
      <c r="H117" t="s">
        <v>3069</v>
      </c>
      <c r="I117" s="1" t="str">
        <f>VLOOKUP($H117,科目一覧!$A:$G,7,FALSE)</f>
        <v>椎原</v>
      </c>
      <c r="J117" s="1" t="str">
        <f>VLOOKUP($I117,教員一覧!$A:$D,2,FALSE)</f>
        <v>ゲーム</v>
      </c>
      <c r="K117" s="1" t="str">
        <f>VLOOKUP($I117,教員一覧!$A:$D,3,FALSE)</f>
        <v>プログラム</v>
      </c>
      <c r="L117" s="1" t="str">
        <f>VLOOKUP($I117,教員一覧!$A:$D,4,FALSE)</f>
        <v>専任</v>
      </c>
      <c r="M117" t="s">
        <v>113</v>
      </c>
      <c r="N117" t="s">
        <v>3014</v>
      </c>
      <c r="O117" t="s">
        <v>87</v>
      </c>
      <c r="P117" t="s">
        <v>15</v>
      </c>
      <c r="Q117">
        <v>4</v>
      </c>
      <c r="R117">
        <v>2404</v>
      </c>
      <c r="S117" s="1" t="str">
        <f>VLOOKUP($R117,教室一覧!$A:$B,2,FALSE)</f>
        <v>ノート対応</v>
      </c>
      <c r="T117" s="1">
        <f>VLOOKUP($R117,教室一覧!$A:$C,3,FALSE)</f>
        <v>36</v>
      </c>
      <c r="U117" s="1" t="str">
        <f>VLOOKUP($R117,教室一覧!$A:$D,4,FALSE)</f>
        <v>2号館</v>
      </c>
      <c r="V117" s="1" t="str">
        <f>VLOOKUP($R117,教室一覧!$A:$E,5,FALSE)</f>
        <v>4F</v>
      </c>
      <c r="W117"/>
      <c r="X117"/>
      <c r="Y117" s="1" t="str">
        <f>VLOOKUP($O117,教員一覧!$A:$D,2,FALSE)</f>
        <v>ゲーム</v>
      </c>
      <c r="Z117" s="1" t="str">
        <f>VLOOKUP($O117,教員一覧!$A:$D,3,FALSE)</f>
        <v>プログラム</v>
      </c>
      <c r="AA117" s="1" t="str">
        <f>VLOOKUP($O117,教員一覧!$A:$D,4,FALSE)</f>
        <v>非常勤</v>
      </c>
      <c r="AB117" s="1" t="str">
        <f t="shared" si="21"/>
        <v/>
      </c>
      <c r="AC117" s="14" t="s">
        <v>113</v>
      </c>
      <c r="AD117" s="14" t="s">
        <v>164</v>
      </c>
      <c r="AE117" s="14" t="s">
        <v>87</v>
      </c>
      <c r="AF117" s="14" t="s">
        <v>15</v>
      </c>
      <c r="AG117" s="14">
        <v>4</v>
      </c>
      <c r="AH117" s="14">
        <v>2404</v>
      </c>
      <c r="AI117" s="15" t="str">
        <f t="shared" si="22"/>
        <v/>
      </c>
      <c r="AJ117" s="15" t="str">
        <f t="shared" si="23"/>
        <v/>
      </c>
      <c r="AK117" s="15" t="str">
        <f t="shared" si="24"/>
        <v/>
      </c>
      <c r="AL117" s="15" t="str">
        <f t="shared" si="25"/>
        <v/>
      </c>
      <c r="AM117" s="15" t="str">
        <f t="shared" si="26"/>
        <v/>
      </c>
      <c r="AN117" s="15" t="str">
        <f t="shared" si="27"/>
        <v/>
      </c>
      <c r="AO117" s="15" t="str">
        <f t="shared" si="28"/>
        <v/>
      </c>
      <c r="AP117" s="9" t="str">
        <f t="shared" si="29"/>
        <v>GR4B木4</v>
      </c>
      <c r="AQ117" s="9">
        <f t="shared" si="30"/>
        <v>0.5</v>
      </c>
      <c r="AR117" s="11" t="str">
        <f t="shared" si="31"/>
        <v>藤田木4</v>
      </c>
      <c r="AS117" s="11">
        <f t="shared" si="32"/>
        <v>1</v>
      </c>
      <c r="AT117">
        <v>1</v>
      </c>
      <c r="AU117" s="12">
        <f t="shared" si="33"/>
        <v>19</v>
      </c>
      <c r="AV117" s="13" t="str">
        <f t="shared" si="34"/>
        <v>2404木4</v>
      </c>
      <c r="AW117" s="13">
        <f t="shared" si="35"/>
        <v>0.5</v>
      </c>
      <c r="AX117" s="18" t="str">
        <f t="shared" si="36"/>
        <v>GR4BGR4B木42404</v>
      </c>
      <c r="AY117" s="18">
        <f t="shared" si="37"/>
        <v>9.5</v>
      </c>
      <c r="AZ117"/>
    </row>
    <row r="118" spans="1:52" x14ac:dyDescent="0.15">
      <c r="A118" s="1">
        <f t="shared" si="19"/>
        <v>1</v>
      </c>
      <c r="B118" s="1" t="str">
        <f t="shared" si="20"/>
        <v>HR</v>
      </c>
      <c r="C118" t="s">
        <v>27</v>
      </c>
      <c r="D118" s="1" t="str">
        <f>VLOOKUP($C118,クラス一覧!$A:$J,10,FALSE)</f>
        <v>IT</v>
      </c>
      <c r="E118" s="1">
        <f>VLOOKUP($C118,クラス一覧!$A:$J,8,FALSE)</f>
        <v>35</v>
      </c>
      <c r="F118" s="1" t="str">
        <f>VLOOKUP($C118,クラス一覧!$A:$J,9,FALSE)</f>
        <v>今井</v>
      </c>
      <c r="G118" s="1" t="str">
        <f>VLOOKUP($H118,科目一覧!$A:$G,3,FALSE)</f>
        <v>ネットワーク</v>
      </c>
      <c r="H118" t="s">
        <v>1668</v>
      </c>
      <c r="I118" s="1" t="str">
        <f>VLOOKUP($H118,科目一覧!$A:$G,7,FALSE)</f>
        <v>内山</v>
      </c>
      <c r="J118" s="1" t="str">
        <f>VLOOKUP($I118,教員一覧!$A:$D,2,FALSE)</f>
        <v>IT</v>
      </c>
      <c r="K118" s="1" t="str">
        <f>VLOOKUP($I118,教員一覧!$A:$D,3,FALSE)</f>
        <v>　</v>
      </c>
      <c r="L118" s="1" t="str">
        <f>VLOOKUP($I118,教員一覧!$A:$D,4,FALSE)</f>
        <v>専任</v>
      </c>
      <c r="M118" t="s">
        <v>27</v>
      </c>
      <c r="N118" t="s">
        <v>3014</v>
      </c>
      <c r="O118" t="s">
        <v>29</v>
      </c>
      <c r="P118" t="s">
        <v>12</v>
      </c>
      <c r="Q118">
        <v>4</v>
      </c>
      <c r="R118">
        <v>3601</v>
      </c>
      <c r="S118" s="1" t="str">
        <f>VLOOKUP($R118,教室一覧!$A:$B,2,FALSE)</f>
        <v>ノート36</v>
      </c>
      <c r="T118" s="1">
        <f>VLOOKUP($R118,教室一覧!$A:$C,3,FALSE)</f>
        <v>36</v>
      </c>
      <c r="U118" s="1" t="str">
        <f>VLOOKUP($R118,教室一覧!$A:$D,4,FALSE)</f>
        <v>3号館</v>
      </c>
      <c r="V118" s="1" t="str">
        <f>VLOOKUP($R118,教室一覧!$A:$E,5,FALSE)</f>
        <v>6F</v>
      </c>
      <c r="W118"/>
      <c r="X118"/>
      <c r="Y118" s="1" t="str">
        <f>VLOOKUP($O118,教員一覧!$A:$D,2,FALSE)</f>
        <v>IT</v>
      </c>
      <c r="Z118" s="1" t="str">
        <f>VLOOKUP($O118,教員一覧!$A:$D,3,FALSE)</f>
        <v>　</v>
      </c>
      <c r="AA118" s="1" t="str">
        <f>VLOOKUP($O118,教員一覧!$A:$D,4,FALSE)</f>
        <v>非常勤</v>
      </c>
      <c r="AB118" s="1" t="str">
        <f t="shared" si="21"/>
        <v/>
      </c>
      <c r="AC118" s="14" t="s">
        <v>27</v>
      </c>
      <c r="AD118" s="14" t="s">
        <v>164</v>
      </c>
      <c r="AE118" s="14" t="s">
        <v>29</v>
      </c>
      <c r="AF118" s="14" t="s">
        <v>12</v>
      </c>
      <c r="AG118" s="14">
        <v>4</v>
      </c>
      <c r="AH118" s="14">
        <v>3601</v>
      </c>
      <c r="AI118" s="15" t="str">
        <f t="shared" si="22"/>
        <v/>
      </c>
      <c r="AJ118" s="15" t="str">
        <f t="shared" si="23"/>
        <v/>
      </c>
      <c r="AK118" s="15" t="str">
        <f t="shared" si="24"/>
        <v/>
      </c>
      <c r="AL118" s="15" t="str">
        <f t="shared" si="25"/>
        <v/>
      </c>
      <c r="AM118" s="15" t="str">
        <f t="shared" si="26"/>
        <v/>
      </c>
      <c r="AN118" s="15" t="str">
        <f t="shared" si="27"/>
        <v/>
      </c>
      <c r="AO118" s="15" t="str">
        <f t="shared" si="28"/>
        <v/>
      </c>
      <c r="AP118" s="9" t="str">
        <f t="shared" si="29"/>
        <v>IE1A火4</v>
      </c>
      <c r="AQ118" s="9">
        <f t="shared" si="30"/>
        <v>0.5</v>
      </c>
      <c r="AR118" s="11" t="str">
        <f t="shared" si="31"/>
        <v>滝谷火4</v>
      </c>
      <c r="AS118" s="11">
        <f t="shared" si="32"/>
        <v>1</v>
      </c>
      <c r="AT118">
        <v>1</v>
      </c>
      <c r="AU118" s="12">
        <f t="shared" si="33"/>
        <v>35</v>
      </c>
      <c r="AV118" s="13" t="str">
        <f t="shared" si="34"/>
        <v>3601火4</v>
      </c>
      <c r="AW118" s="13">
        <f t="shared" si="35"/>
        <v>0.5</v>
      </c>
      <c r="AX118" s="18" t="str">
        <f t="shared" si="36"/>
        <v>IE1AIE1A火43601</v>
      </c>
      <c r="AY118" s="18">
        <f t="shared" si="37"/>
        <v>17.5</v>
      </c>
      <c r="AZ118"/>
    </row>
    <row r="119" spans="1:52" x14ac:dyDescent="0.15">
      <c r="A119" s="1">
        <f t="shared" si="19"/>
        <v>1</v>
      </c>
      <c r="B119" s="1" t="str">
        <f t="shared" si="20"/>
        <v>HR</v>
      </c>
      <c r="C119" t="s">
        <v>27</v>
      </c>
      <c r="D119" s="1" t="str">
        <f>VLOOKUP($C119,クラス一覧!$A:$J,10,FALSE)</f>
        <v>IT</v>
      </c>
      <c r="E119" s="1">
        <f>VLOOKUP($C119,クラス一覧!$A:$J,8,FALSE)</f>
        <v>35</v>
      </c>
      <c r="F119" s="1" t="str">
        <f>VLOOKUP($C119,クラス一覧!$A:$J,9,FALSE)</f>
        <v>今井</v>
      </c>
      <c r="G119" s="1" t="str">
        <f>VLOOKUP($H119,科目一覧!$A:$G,3,FALSE)</f>
        <v>データベース</v>
      </c>
      <c r="H119" t="s">
        <v>1671</v>
      </c>
      <c r="I119" s="1" t="str">
        <f>VLOOKUP($H119,科目一覧!$A:$G,7,FALSE)</f>
        <v>土居</v>
      </c>
      <c r="J119" s="1" t="str">
        <f>VLOOKUP($I119,教員一覧!$A:$D,2,FALSE)</f>
        <v>IT</v>
      </c>
      <c r="K119" s="1" t="str">
        <f>VLOOKUP($I119,教員一覧!$A:$D,3,FALSE)</f>
        <v>　</v>
      </c>
      <c r="L119" s="1" t="str">
        <f>VLOOKUP($I119,教員一覧!$A:$D,4,FALSE)</f>
        <v>専任</v>
      </c>
      <c r="M119" t="s">
        <v>27</v>
      </c>
      <c r="N119" t="s">
        <v>3014</v>
      </c>
      <c r="O119" t="s">
        <v>30</v>
      </c>
      <c r="P119" t="s">
        <v>15</v>
      </c>
      <c r="Q119">
        <v>2</v>
      </c>
      <c r="R119">
        <v>2303</v>
      </c>
      <c r="S119" s="1" t="str">
        <f>VLOOKUP($R119,教室一覧!$A:$B,2,FALSE)</f>
        <v>ノート36</v>
      </c>
      <c r="T119" s="1">
        <f>VLOOKUP($R119,教室一覧!$A:$C,3,FALSE)</f>
        <v>36</v>
      </c>
      <c r="U119" s="1" t="str">
        <f>VLOOKUP($R119,教室一覧!$A:$D,4,FALSE)</f>
        <v>2号館</v>
      </c>
      <c r="V119" s="1" t="str">
        <f>VLOOKUP($R119,教室一覧!$A:$E,5,FALSE)</f>
        <v>3F</v>
      </c>
      <c r="W119"/>
      <c r="X119"/>
      <c r="Y119" s="1" t="str">
        <f>VLOOKUP($O119,教員一覧!$A:$D,2,FALSE)</f>
        <v>IT</v>
      </c>
      <c r="Z119" s="1" t="str">
        <f>VLOOKUP($O119,教員一覧!$A:$D,3,FALSE)</f>
        <v>　</v>
      </c>
      <c r="AA119" s="1" t="str">
        <f>VLOOKUP($O119,教員一覧!$A:$D,4,FALSE)</f>
        <v>非常勤</v>
      </c>
      <c r="AB119" s="1" t="str">
        <f t="shared" si="21"/>
        <v/>
      </c>
      <c r="AC119" s="14" t="s">
        <v>27</v>
      </c>
      <c r="AD119" s="14" t="s">
        <v>164</v>
      </c>
      <c r="AE119" s="14" t="s">
        <v>30</v>
      </c>
      <c r="AF119" s="14" t="s">
        <v>15</v>
      </c>
      <c r="AG119" s="14">
        <v>2</v>
      </c>
      <c r="AH119" s="14">
        <v>2303</v>
      </c>
      <c r="AI119" s="15" t="str">
        <f t="shared" si="22"/>
        <v/>
      </c>
      <c r="AJ119" s="15" t="str">
        <f t="shared" si="23"/>
        <v/>
      </c>
      <c r="AK119" s="15" t="str">
        <f t="shared" si="24"/>
        <v/>
      </c>
      <c r="AL119" s="15" t="str">
        <f t="shared" si="25"/>
        <v/>
      </c>
      <c r="AM119" s="15" t="str">
        <f t="shared" si="26"/>
        <v/>
      </c>
      <c r="AN119" s="15" t="str">
        <f t="shared" si="27"/>
        <v/>
      </c>
      <c r="AO119" s="15" t="str">
        <f t="shared" si="28"/>
        <v/>
      </c>
      <c r="AP119" s="9" t="str">
        <f t="shared" si="29"/>
        <v>IE1A木2</v>
      </c>
      <c r="AQ119" s="9">
        <f t="shared" si="30"/>
        <v>0.5</v>
      </c>
      <c r="AR119" s="11" t="str">
        <f t="shared" si="31"/>
        <v>山本ひ木2</v>
      </c>
      <c r="AS119" s="11">
        <f t="shared" si="32"/>
        <v>1</v>
      </c>
      <c r="AT119">
        <v>1</v>
      </c>
      <c r="AU119" s="12">
        <f t="shared" si="33"/>
        <v>35</v>
      </c>
      <c r="AV119" s="13" t="str">
        <f t="shared" si="34"/>
        <v>2303木2</v>
      </c>
      <c r="AW119" s="13">
        <f t="shared" si="35"/>
        <v>0.5</v>
      </c>
      <c r="AX119" s="18" t="str">
        <f t="shared" si="36"/>
        <v>IE1AIE1A木22303</v>
      </c>
      <c r="AY119" s="18">
        <f t="shared" si="37"/>
        <v>17.5</v>
      </c>
      <c r="AZ119"/>
    </row>
    <row r="120" spans="1:52" x14ac:dyDescent="0.15">
      <c r="A120" s="1">
        <f t="shared" si="19"/>
        <v>1</v>
      </c>
      <c r="B120" s="1" t="str">
        <f t="shared" si="20"/>
        <v>HR</v>
      </c>
      <c r="C120" t="s">
        <v>7</v>
      </c>
      <c r="D120" s="1" t="str">
        <f>VLOOKUP($C120,クラス一覧!$A:$J,10,FALSE)</f>
        <v>IT</v>
      </c>
      <c r="E120" s="1">
        <f>VLOOKUP($C120,クラス一覧!$A:$J,8,FALSE)</f>
        <v>26</v>
      </c>
      <c r="F120" s="1" t="str">
        <f>VLOOKUP($C120,クラス一覧!$A:$J,9,FALSE)</f>
        <v>寺澤</v>
      </c>
      <c r="G120" s="1" t="str">
        <f>VLOOKUP($H120,科目一覧!$A:$G,3,FALSE)</f>
        <v>データベース</v>
      </c>
      <c r="H120" t="s">
        <v>1671</v>
      </c>
      <c r="I120" s="1" t="str">
        <f>VLOOKUP($H120,科目一覧!$A:$G,7,FALSE)</f>
        <v>土居</v>
      </c>
      <c r="J120" s="1" t="str">
        <f>VLOOKUP($I120,教員一覧!$A:$D,2,FALSE)</f>
        <v>IT</v>
      </c>
      <c r="K120" s="1" t="str">
        <f>VLOOKUP($I120,教員一覧!$A:$D,3,FALSE)</f>
        <v>　</v>
      </c>
      <c r="L120" s="1" t="str">
        <f>VLOOKUP($I120,教員一覧!$A:$D,4,FALSE)</f>
        <v>専任</v>
      </c>
      <c r="M120" t="s">
        <v>7</v>
      </c>
      <c r="N120" t="s">
        <v>3014</v>
      </c>
      <c r="O120" t="s">
        <v>16</v>
      </c>
      <c r="P120" t="s">
        <v>12</v>
      </c>
      <c r="Q120">
        <v>3</v>
      </c>
      <c r="R120">
        <v>3402</v>
      </c>
      <c r="S120" s="1" t="str">
        <f>VLOOKUP($R120,教室一覧!$A:$B,2,FALSE)</f>
        <v>ノート対応</v>
      </c>
      <c r="T120" s="1">
        <f>VLOOKUP($R120,教室一覧!$A:$C,3,FALSE)</f>
        <v>36</v>
      </c>
      <c r="U120" s="1" t="str">
        <f>VLOOKUP($R120,教室一覧!$A:$D,4,FALSE)</f>
        <v>3号館</v>
      </c>
      <c r="V120" s="1" t="str">
        <f>VLOOKUP($R120,教室一覧!$A:$E,5,FALSE)</f>
        <v>4F</v>
      </c>
      <c r="W120"/>
      <c r="X120"/>
      <c r="Y120" s="1" t="str">
        <f>VLOOKUP($O120,教員一覧!$A:$D,2,FALSE)</f>
        <v>IT</v>
      </c>
      <c r="Z120" s="1" t="str">
        <f>VLOOKUP($O120,教員一覧!$A:$D,3,FALSE)</f>
        <v>　</v>
      </c>
      <c r="AA120" s="1" t="str">
        <f>VLOOKUP($O120,教員一覧!$A:$D,4,FALSE)</f>
        <v>非常勤</v>
      </c>
      <c r="AB120" s="1" t="str">
        <f t="shared" si="21"/>
        <v/>
      </c>
      <c r="AC120" s="14" t="s">
        <v>7</v>
      </c>
      <c r="AD120" s="14" t="s">
        <v>164</v>
      </c>
      <c r="AE120" s="14" t="s">
        <v>16</v>
      </c>
      <c r="AF120" s="14" t="s">
        <v>12</v>
      </c>
      <c r="AG120" s="14">
        <v>3</v>
      </c>
      <c r="AH120" s="14">
        <v>3402</v>
      </c>
      <c r="AI120" s="15" t="str">
        <f t="shared" si="22"/>
        <v/>
      </c>
      <c r="AJ120" s="15" t="str">
        <f t="shared" si="23"/>
        <v/>
      </c>
      <c r="AK120" s="15" t="str">
        <f t="shared" si="24"/>
        <v/>
      </c>
      <c r="AL120" s="15" t="str">
        <f t="shared" si="25"/>
        <v/>
      </c>
      <c r="AM120" s="15" t="str">
        <f t="shared" si="26"/>
        <v/>
      </c>
      <c r="AN120" s="15" t="str">
        <f t="shared" si="27"/>
        <v/>
      </c>
      <c r="AO120" s="15" t="str">
        <f t="shared" si="28"/>
        <v/>
      </c>
      <c r="AP120" s="9" t="str">
        <f t="shared" si="29"/>
        <v>SE1A火3</v>
      </c>
      <c r="AQ120" s="9">
        <f t="shared" si="30"/>
        <v>0.5</v>
      </c>
      <c r="AR120" s="11" t="str">
        <f t="shared" si="31"/>
        <v>梶山火3</v>
      </c>
      <c r="AS120" s="11">
        <f t="shared" si="32"/>
        <v>1</v>
      </c>
      <c r="AT120">
        <v>1</v>
      </c>
      <c r="AU120" s="12">
        <f t="shared" si="33"/>
        <v>26</v>
      </c>
      <c r="AV120" s="13" t="str">
        <f t="shared" si="34"/>
        <v>3402火3</v>
      </c>
      <c r="AW120" s="13">
        <f t="shared" si="35"/>
        <v>0.5</v>
      </c>
      <c r="AX120" s="18" t="str">
        <f t="shared" si="36"/>
        <v>SE1ASE1A火33402</v>
      </c>
      <c r="AY120" s="18">
        <f t="shared" si="37"/>
        <v>13</v>
      </c>
      <c r="AZ120"/>
    </row>
    <row r="121" spans="1:52" x14ac:dyDescent="0.15">
      <c r="A121" s="1">
        <f t="shared" si="19"/>
        <v>1</v>
      </c>
      <c r="B121" s="1" t="str">
        <f t="shared" si="20"/>
        <v>HR</v>
      </c>
      <c r="C121" t="s">
        <v>7</v>
      </c>
      <c r="D121" s="1" t="str">
        <f>VLOOKUP($C121,クラス一覧!$A:$J,10,FALSE)</f>
        <v>IT</v>
      </c>
      <c r="E121" s="1">
        <f>VLOOKUP($C121,クラス一覧!$A:$J,8,FALSE)</f>
        <v>26</v>
      </c>
      <c r="F121" s="1" t="str">
        <f>VLOOKUP($C121,クラス一覧!$A:$J,9,FALSE)</f>
        <v>寺澤</v>
      </c>
      <c r="G121" s="1" t="str">
        <f>VLOOKUP($H121,科目一覧!$A:$G,3,FALSE)</f>
        <v>ネットワーク</v>
      </c>
      <c r="H121" t="s">
        <v>1668</v>
      </c>
      <c r="I121" s="1" t="str">
        <f>VLOOKUP($H121,科目一覧!$A:$G,7,FALSE)</f>
        <v>内山</v>
      </c>
      <c r="J121" s="1" t="str">
        <f>VLOOKUP($I121,教員一覧!$A:$D,2,FALSE)</f>
        <v>IT</v>
      </c>
      <c r="K121" s="1" t="str">
        <f>VLOOKUP($I121,教員一覧!$A:$D,3,FALSE)</f>
        <v>　</v>
      </c>
      <c r="L121" s="1" t="str">
        <f>VLOOKUP($I121,教員一覧!$A:$D,4,FALSE)</f>
        <v>専任</v>
      </c>
      <c r="M121" t="s">
        <v>7</v>
      </c>
      <c r="N121" t="s">
        <v>3014</v>
      </c>
      <c r="O121" t="s">
        <v>41</v>
      </c>
      <c r="P121" t="s">
        <v>15</v>
      </c>
      <c r="Q121">
        <v>2</v>
      </c>
      <c r="R121">
        <v>3601</v>
      </c>
      <c r="S121" s="1" t="str">
        <f>VLOOKUP($R121,教室一覧!$A:$B,2,FALSE)</f>
        <v>ノート36</v>
      </c>
      <c r="T121" s="1">
        <f>VLOOKUP($R121,教室一覧!$A:$C,3,FALSE)</f>
        <v>36</v>
      </c>
      <c r="U121" s="1" t="str">
        <f>VLOOKUP($R121,教室一覧!$A:$D,4,FALSE)</f>
        <v>3号館</v>
      </c>
      <c r="V121" s="1" t="str">
        <f>VLOOKUP($R121,教室一覧!$A:$E,5,FALSE)</f>
        <v>6F</v>
      </c>
      <c r="W121"/>
      <c r="X121"/>
      <c r="Y121" s="1" t="str">
        <f>VLOOKUP($O121,教員一覧!$A:$D,2,FALSE)</f>
        <v>IT</v>
      </c>
      <c r="Z121" s="1" t="str">
        <f>VLOOKUP($O121,教員一覧!$A:$D,3,FALSE)</f>
        <v>　</v>
      </c>
      <c r="AA121" s="1" t="str">
        <f>VLOOKUP($O121,教員一覧!$A:$D,4,FALSE)</f>
        <v>専任</v>
      </c>
      <c r="AB121" s="1" t="str">
        <f t="shared" si="21"/>
        <v/>
      </c>
      <c r="AC121" s="14" t="s">
        <v>7</v>
      </c>
      <c r="AD121" s="14" t="s">
        <v>164</v>
      </c>
      <c r="AE121" s="14" t="s">
        <v>41</v>
      </c>
      <c r="AF121" s="14" t="s">
        <v>15</v>
      </c>
      <c r="AG121" s="14">
        <v>2</v>
      </c>
      <c r="AH121" s="14">
        <v>3601</v>
      </c>
      <c r="AI121" s="15" t="str">
        <f t="shared" si="22"/>
        <v/>
      </c>
      <c r="AJ121" s="15" t="str">
        <f t="shared" si="23"/>
        <v/>
      </c>
      <c r="AK121" s="15" t="str">
        <f t="shared" si="24"/>
        <v/>
      </c>
      <c r="AL121" s="15" t="str">
        <f t="shared" si="25"/>
        <v/>
      </c>
      <c r="AM121" s="15" t="str">
        <f t="shared" si="26"/>
        <v/>
      </c>
      <c r="AN121" s="15" t="str">
        <f t="shared" si="27"/>
        <v/>
      </c>
      <c r="AO121" s="15" t="str">
        <f t="shared" si="28"/>
        <v/>
      </c>
      <c r="AP121" s="9" t="str">
        <f t="shared" si="29"/>
        <v>SE1A木2</v>
      </c>
      <c r="AQ121" s="9">
        <f t="shared" si="30"/>
        <v>0.5</v>
      </c>
      <c r="AR121" s="11" t="str">
        <f t="shared" si="31"/>
        <v>内山木2</v>
      </c>
      <c r="AS121" s="11">
        <f t="shared" si="32"/>
        <v>1</v>
      </c>
      <c r="AT121">
        <v>1</v>
      </c>
      <c r="AU121" s="12">
        <f t="shared" si="33"/>
        <v>26</v>
      </c>
      <c r="AV121" s="13" t="str">
        <f t="shared" si="34"/>
        <v>3601木2</v>
      </c>
      <c r="AW121" s="13">
        <f t="shared" si="35"/>
        <v>0.5</v>
      </c>
      <c r="AX121" s="18" t="str">
        <f t="shared" si="36"/>
        <v>SE1ASE1A木23601</v>
      </c>
      <c r="AY121" s="18">
        <f t="shared" si="37"/>
        <v>13</v>
      </c>
      <c r="AZ121"/>
    </row>
    <row r="122" spans="1:52" x14ac:dyDescent="0.15">
      <c r="A122" s="1">
        <f t="shared" si="19"/>
        <v>2</v>
      </c>
      <c r="B122" s="1" t="str">
        <f t="shared" si="20"/>
        <v>HR</v>
      </c>
      <c r="C122" t="s">
        <v>43</v>
      </c>
      <c r="D122" s="1" t="str">
        <f>VLOOKUP($C122,クラス一覧!$A:$J,10,FALSE)</f>
        <v>IT</v>
      </c>
      <c r="E122" s="1">
        <f>VLOOKUP($C122,クラス一覧!$A:$J,8,FALSE)</f>
        <v>20</v>
      </c>
      <c r="F122" s="1" t="str">
        <f>VLOOKUP($C122,クラス一覧!$A:$J,9,FALSE)</f>
        <v>小出</v>
      </c>
      <c r="G122" s="1" t="str">
        <f>VLOOKUP($H122,科目一覧!$A:$G,3,FALSE)</f>
        <v>データベース</v>
      </c>
      <c r="H122" t="s">
        <v>1682</v>
      </c>
      <c r="I122" s="1" t="str">
        <f>VLOOKUP($H122,科目一覧!$A:$G,7,FALSE)</f>
        <v>岩崎</v>
      </c>
      <c r="J122" s="1" t="str">
        <f>VLOOKUP($I122,教員一覧!$A:$D,2,FALSE)</f>
        <v>IT</v>
      </c>
      <c r="K122" s="1" t="str">
        <f>VLOOKUP($I122,教員一覧!$A:$D,3,FALSE)</f>
        <v>　</v>
      </c>
      <c r="L122" s="1" t="str">
        <f>VLOOKUP($I122,教員一覧!$A:$D,4,FALSE)</f>
        <v>専任</v>
      </c>
      <c r="M122" t="s">
        <v>43</v>
      </c>
      <c r="N122" t="s">
        <v>3014</v>
      </c>
      <c r="O122" t="s">
        <v>16</v>
      </c>
      <c r="P122" t="s">
        <v>9</v>
      </c>
      <c r="Q122">
        <v>2</v>
      </c>
      <c r="R122">
        <v>3401</v>
      </c>
      <c r="S122" s="1" t="str">
        <f>VLOOKUP($R122,教室一覧!$A:$B,2,FALSE)</f>
        <v>ノート対応</v>
      </c>
      <c r="T122" s="1">
        <f>VLOOKUP($R122,教室一覧!$A:$C,3,FALSE)</f>
        <v>36</v>
      </c>
      <c r="U122" s="1" t="str">
        <f>VLOOKUP($R122,教室一覧!$A:$D,4,FALSE)</f>
        <v>3号館</v>
      </c>
      <c r="V122" s="1" t="str">
        <f>VLOOKUP($R122,教室一覧!$A:$E,5,FALSE)</f>
        <v>4F</v>
      </c>
      <c r="W122"/>
      <c r="X122"/>
      <c r="Y122" s="1" t="str">
        <f>VLOOKUP($O122,教員一覧!$A:$D,2,FALSE)</f>
        <v>IT</v>
      </c>
      <c r="Z122" s="1" t="str">
        <f>VLOOKUP($O122,教員一覧!$A:$D,3,FALSE)</f>
        <v>　</v>
      </c>
      <c r="AA122" s="1" t="str">
        <f>VLOOKUP($O122,教員一覧!$A:$D,4,FALSE)</f>
        <v>非常勤</v>
      </c>
      <c r="AB122" s="1" t="str">
        <f t="shared" si="21"/>
        <v/>
      </c>
      <c r="AC122" s="14" t="s">
        <v>43</v>
      </c>
      <c r="AD122" s="14" t="s">
        <v>164</v>
      </c>
      <c r="AE122" s="14" t="s">
        <v>16</v>
      </c>
      <c r="AF122" s="14" t="s">
        <v>9</v>
      </c>
      <c r="AG122" s="14">
        <v>2</v>
      </c>
      <c r="AH122" s="14">
        <v>3401</v>
      </c>
      <c r="AI122" s="15" t="str">
        <f t="shared" si="22"/>
        <v/>
      </c>
      <c r="AJ122" s="15" t="str">
        <f t="shared" si="23"/>
        <v/>
      </c>
      <c r="AK122" s="15" t="str">
        <f t="shared" si="24"/>
        <v/>
      </c>
      <c r="AL122" s="15" t="str">
        <f t="shared" si="25"/>
        <v/>
      </c>
      <c r="AM122" s="15" t="str">
        <f t="shared" si="26"/>
        <v/>
      </c>
      <c r="AN122" s="15" t="str">
        <f t="shared" si="27"/>
        <v/>
      </c>
      <c r="AO122" s="15" t="str">
        <f t="shared" si="28"/>
        <v/>
      </c>
      <c r="AP122" s="9" t="str">
        <f t="shared" si="29"/>
        <v>IE2A月2</v>
      </c>
      <c r="AQ122" s="9">
        <f t="shared" si="30"/>
        <v>0.5</v>
      </c>
      <c r="AR122" s="11" t="str">
        <f t="shared" si="31"/>
        <v>梶山月2</v>
      </c>
      <c r="AS122" s="11">
        <f t="shared" si="32"/>
        <v>1</v>
      </c>
      <c r="AT122">
        <v>1</v>
      </c>
      <c r="AU122" s="12">
        <f t="shared" si="33"/>
        <v>20</v>
      </c>
      <c r="AV122" s="13" t="str">
        <f t="shared" si="34"/>
        <v>3401月2</v>
      </c>
      <c r="AW122" s="13">
        <f t="shared" si="35"/>
        <v>0.5</v>
      </c>
      <c r="AX122" s="18" t="str">
        <f t="shared" si="36"/>
        <v>IE2AIE2A月23401</v>
      </c>
      <c r="AY122" s="18">
        <f t="shared" si="37"/>
        <v>10</v>
      </c>
      <c r="AZ122"/>
    </row>
    <row r="123" spans="1:52" x14ac:dyDescent="0.15">
      <c r="A123" s="1">
        <f t="shared" si="19"/>
        <v>2</v>
      </c>
      <c r="B123" s="1" t="str">
        <f t="shared" si="20"/>
        <v>HR</v>
      </c>
      <c r="C123" t="s">
        <v>43</v>
      </c>
      <c r="D123" s="1" t="str">
        <f>VLOOKUP($C123,クラス一覧!$A:$J,10,FALSE)</f>
        <v>IT</v>
      </c>
      <c r="E123" s="1">
        <f>VLOOKUP($C123,クラス一覧!$A:$J,8,FALSE)</f>
        <v>20</v>
      </c>
      <c r="F123" s="1" t="str">
        <f>VLOOKUP($C123,クラス一覧!$A:$J,9,FALSE)</f>
        <v>小出</v>
      </c>
      <c r="G123" s="1" t="str">
        <f>VLOOKUP($H123,科目一覧!$A:$G,3,FALSE)</f>
        <v>Webプログラミング</v>
      </c>
      <c r="H123" t="s">
        <v>1681</v>
      </c>
      <c r="I123" s="1" t="str">
        <f>VLOOKUP($H123,科目一覧!$A:$G,7,FALSE)</f>
        <v>畠</v>
      </c>
      <c r="J123" s="1" t="str">
        <f>VLOOKUP($I123,教員一覧!$A:$D,2,FALSE)</f>
        <v>IT</v>
      </c>
      <c r="K123" s="1" t="str">
        <f>VLOOKUP($I123,教員一覧!$A:$D,3,FALSE)</f>
        <v>　</v>
      </c>
      <c r="L123" s="1" t="str">
        <f>VLOOKUP($I123,教員一覧!$A:$D,4,FALSE)</f>
        <v>専任</v>
      </c>
      <c r="M123" t="s">
        <v>43</v>
      </c>
      <c r="N123" t="s">
        <v>3014</v>
      </c>
      <c r="O123" t="s">
        <v>30</v>
      </c>
      <c r="P123" t="s">
        <v>12</v>
      </c>
      <c r="Q123">
        <v>1</v>
      </c>
      <c r="R123">
        <v>3401</v>
      </c>
      <c r="S123" s="1" t="str">
        <f>VLOOKUP($R123,教室一覧!$A:$B,2,FALSE)</f>
        <v>ノート対応</v>
      </c>
      <c r="T123" s="1">
        <f>VLOOKUP($R123,教室一覧!$A:$C,3,FALSE)</f>
        <v>36</v>
      </c>
      <c r="U123" s="1" t="str">
        <f>VLOOKUP($R123,教室一覧!$A:$D,4,FALSE)</f>
        <v>3号館</v>
      </c>
      <c r="V123" s="1" t="str">
        <f>VLOOKUP($R123,教室一覧!$A:$E,5,FALSE)</f>
        <v>4F</v>
      </c>
      <c r="W123"/>
      <c r="X123"/>
      <c r="Y123" s="1" t="str">
        <f>VLOOKUP($O123,教員一覧!$A:$D,2,FALSE)</f>
        <v>IT</v>
      </c>
      <c r="Z123" s="1" t="str">
        <f>VLOOKUP($O123,教員一覧!$A:$D,3,FALSE)</f>
        <v>　</v>
      </c>
      <c r="AA123" s="1" t="str">
        <f>VLOOKUP($O123,教員一覧!$A:$D,4,FALSE)</f>
        <v>非常勤</v>
      </c>
      <c r="AB123" s="1" t="str">
        <f t="shared" si="21"/>
        <v/>
      </c>
      <c r="AC123" s="14" t="s">
        <v>43</v>
      </c>
      <c r="AD123" s="14" t="s">
        <v>164</v>
      </c>
      <c r="AE123" s="14" t="s">
        <v>30</v>
      </c>
      <c r="AF123" s="14" t="s">
        <v>12</v>
      </c>
      <c r="AG123" s="14">
        <v>1</v>
      </c>
      <c r="AH123" s="14">
        <v>3401</v>
      </c>
      <c r="AI123" s="15" t="str">
        <f t="shared" si="22"/>
        <v/>
      </c>
      <c r="AJ123" s="15" t="str">
        <f t="shared" si="23"/>
        <v/>
      </c>
      <c r="AK123" s="15" t="str">
        <f t="shared" si="24"/>
        <v/>
      </c>
      <c r="AL123" s="15" t="str">
        <f t="shared" si="25"/>
        <v/>
      </c>
      <c r="AM123" s="15" t="str">
        <f t="shared" si="26"/>
        <v/>
      </c>
      <c r="AN123" s="15" t="str">
        <f t="shared" si="27"/>
        <v/>
      </c>
      <c r="AO123" s="15" t="str">
        <f t="shared" si="28"/>
        <v/>
      </c>
      <c r="AP123" s="9" t="str">
        <f t="shared" si="29"/>
        <v>IE2A火1</v>
      </c>
      <c r="AQ123" s="9">
        <f t="shared" si="30"/>
        <v>0.5</v>
      </c>
      <c r="AR123" s="11" t="str">
        <f t="shared" si="31"/>
        <v>山本ひ火1</v>
      </c>
      <c r="AS123" s="11">
        <f t="shared" si="32"/>
        <v>1</v>
      </c>
      <c r="AT123">
        <v>1</v>
      </c>
      <c r="AU123" s="12">
        <f t="shared" si="33"/>
        <v>20</v>
      </c>
      <c r="AV123" s="13" t="str">
        <f t="shared" si="34"/>
        <v>3401火1</v>
      </c>
      <c r="AW123" s="13">
        <f t="shared" si="35"/>
        <v>0.5</v>
      </c>
      <c r="AX123" s="18" t="str">
        <f t="shared" si="36"/>
        <v>IE2AIE2A火13401</v>
      </c>
      <c r="AY123" s="18">
        <f t="shared" si="37"/>
        <v>10</v>
      </c>
      <c r="AZ123"/>
    </row>
    <row r="124" spans="1:52" x14ac:dyDescent="0.15">
      <c r="A124" s="1">
        <f t="shared" si="19"/>
        <v>2</v>
      </c>
      <c r="B124" s="1" t="str">
        <f t="shared" si="20"/>
        <v>HR</v>
      </c>
      <c r="C124" t="s">
        <v>43</v>
      </c>
      <c r="D124" s="1" t="str">
        <f>VLOOKUP($C124,クラス一覧!$A:$J,10,FALSE)</f>
        <v>IT</v>
      </c>
      <c r="E124" s="1">
        <f>VLOOKUP($C124,クラス一覧!$A:$J,8,FALSE)</f>
        <v>20</v>
      </c>
      <c r="F124" s="1" t="str">
        <f>VLOOKUP($C124,クラス一覧!$A:$J,9,FALSE)</f>
        <v>小出</v>
      </c>
      <c r="G124" s="1" t="str">
        <f>VLOOKUP($H124,科目一覧!$A:$G,3,FALSE)</f>
        <v>ビジネス</v>
      </c>
      <c r="H124" t="s">
        <v>3074</v>
      </c>
      <c r="I124" s="1" t="str">
        <f>VLOOKUP($H124,科目一覧!$A:$G,7,FALSE)</f>
        <v>寺澤</v>
      </c>
      <c r="J124" s="1" t="str">
        <f>VLOOKUP($I124,教員一覧!$A:$D,2,FALSE)</f>
        <v>IT</v>
      </c>
      <c r="K124" s="1" t="str">
        <f>VLOOKUP($I124,教員一覧!$A:$D,3,FALSE)</f>
        <v>　</v>
      </c>
      <c r="L124" s="1" t="str">
        <f>VLOOKUP($I124,教員一覧!$A:$D,4,FALSE)</f>
        <v>専任</v>
      </c>
      <c r="M124" t="s">
        <v>43</v>
      </c>
      <c r="N124" t="s">
        <v>3014</v>
      </c>
      <c r="O124" t="s">
        <v>1604</v>
      </c>
      <c r="P124" t="s">
        <v>12</v>
      </c>
      <c r="Q124">
        <v>2</v>
      </c>
      <c r="R124">
        <v>3401</v>
      </c>
      <c r="S124" s="1" t="str">
        <f>VLOOKUP($R124,教室一覧!$A:$B,2,FALSE)</f>
        <v>ノート対応</v>
      </c>
      <c r="T124" s="1">
        <f>VLOOKUP($R124,教室一覧!$A:$C,3,FALSE)</f>
        <v>36</v>
      </c>
      <c r="U124" s="1" t="str">
        <f>VLOOKUP($R124,教室一覧!$A:$D,4,FALSE)</f>
        <v>3号館</v>
      </c>
      <c r="V124" s="1" t="str">
        <f>VLOOKUP($R124,教室一覧!$A:$E,5,FALSE)</f>
        <v>4F</v>
      </c>
      <c r="W124"/>
      <c r="X124"/>
      <c r="Y124" s="1" t="str">
        <f>VLOOKUP($O124,教員一覧!$A:$D,2,FALSE)</f>
        <v>IT</v>
      </c>
      <c r="Z124" s="1" t="str">
        <f>VLOOKUP($O124,教員一覧!$A:$D,3,FALSE)</f>
        <v>　</v>
      </c>
      <c r="AA124" s="1" t="str">
        <f>VLOOKUP($O124,教員一覧!$A:$D,4,FALSE)</f>
        <v>専任</v>
      </c>
      <c r="AB124" s="1" t="str">
        <f t="shared" si="21"/>
        <v/>
      </c>
      <c r="AC124" s="14" t="s">
        <v>43</v>
      </c>
      <c r="AD124" s="14" t="s">
        <v>164</v>
      </c>
      <c r="AE124" s="14" t="s">
        <v>1604</v>
      </c>
      <c r="AF124" s="14" t="s">
        <v>12</v>
      </c>
      <c r="AG124" s="14">
        <v>2</v>
      </c>
      <c r="AH124" s="14">
        <v>3401</v>
      </c>
      <c r="AI124" s="15" t="str">
        <f t="shared" si="22"/>
        <v/>
      </c>
      <c r="AJ124" s="15" t="str">
        <f t="shared" si="23"/>
        <v/>
      </c>
      <c r="AK124" s="15" t="str">
        <f t="shared" si="24"/>
        <v/>
      </c>
      <c r="AL124" s="15" t="str">
        <f t="shared" si="25"/>
        <v/>
      </c>
      <c r="AM124" s="15" t="str">
        <f t="shared" si="26"/>
        <v/>
      </c>
      <c r="AN124" s="15" t="str">
        <f t="shared" si="27"/>
        <v/>
      </c>
      <c r="AO124" s="15" t="str">
        <f t="shared" si="28"/>
        <v/>
      </c>
      <c r="AP124" s="9" t="str">
        <f t="shared" si="29"/>
        <v>IE2A火2</v>
      </c>
      <c r="AQ124" s="9">
        <f t="shared" si="30"/>
        <v>0.5</v>
      </c>
      <c r="AR124" s="11" t="str">
        <f t="shared" si="31"/>
        <v>角野火2</v>
      </c>
      <c r="AS124" s="11">
        <f t="shared" si="32"/>
        <v>1</v>
      </c>
      <c r="AT124">
        <v>1</v>
      </c>
      <c r="AU124" s="12">
        <f t="shared" si="33"/>
        <v>20</v>
      </c>
      <c r="AV124" s="13" t="str">
        <f t="shared" si="34"/>
        <v>3401火2</v>
      </c>
      <c r="AW124" s="13">
        <f t="shared" si="35"/>
        <v>0.5</v>
      </c>
      <c r="AX124" s="18" t="str">
        <f t="shared" si="36"/>
        <v>IE2AIE2A火23401</v>
      </c>
      <c r="AY124" s="18">
        <f t="shared" si="37"/>
        <v>10</v>
      </c>
      <c r="AZ124"/>
    </row>
    <row r="125" spans="1:52" x14ac:dyDescent="0.15">
      <c r="A125" s="1">
        <f t="shared" si="19"/>
        <v>2</v>
      </c>
      <c r="B125" s="1" t="str">
        <f t="shared" si="20"/>
        <v>HR</v>
      </c>
      <c r="C125" t="s">
        <v>43</v>
      </c>
      <c r="D125" s="1" t="str">
        <f>VLOOKUP($C125,クラス一覧!$A:$J,10,FALSE)</f>
        <v>IT</v>
      </c>
      <c r="E125" s="1">
        <f>VLOOKUP($C125,クラス一覧!$A:$J,8,FALSE)</f>
        <v>20</v>
      </c>
      <c r="F125" s="1" t="str">
        <f>VLOOKUP($C125,クラス一覧!$A:$J,9,FALSE)</f>
        <v>小出</v>
      </c>
      <c r="G125" s="1" t="str">
        <f>VLOOKUP($H125,科目一覧!$A:$G,3,FALSE)</f>
        <v>プログラミング</v>
      </c>
      <c r="H125" t="s">
        <v>1678</v>
      </c>
      <c r="I125" s="1" t="str">
        <f>VLOOKUP($H125,科目一覧!$A:$G,7,FALSE)</f>
        <v>朱</v>
      </c>
      <c r="J125" s="1" t="str">
        <f>VLOOKUP($I125,教員一覧!$A:$D,2,FALSE)</f>
        <v>IT</v>
      </c>
      <c r="K125" s="1" t="str">
        <f>VLOOKUP($I125,教員一覧!$A:$D,3,FALSE)</f>
        <v>　</v>
      </c>
      <c r="L125" s="1" t="str">
        <f>VLOOKUP($I125,教員一覧!$A:$D,4,FALSE)</f>
        <v>専任</v>
      </c>
      <c r="M125" t="s">
        <v>43</v>
      </c>
      <c r="N125" t="s">
        <v>3014</v>
      </c>
      <c r="O125" t="s">
        <v>1617</v>
      </c>
      <c r="P125" t="s">
        <v>12</v>
      </c>
      <c r="Q125">
        <v>4</v>
      </c>
      <c r="R125">
        <v>3401</v>
      </c>
      <c r="S125" s="1" t="str">
        <f>VLOOKUP($R125,教室一覧!$A:$B,2,FALSE)</f>
        <v>ノート対応</v>
      </c>
      <c r="T125" s="1">
        <f>VLOOKUP($R125,教室一覧!$A:$C,3,FALSE)</f>
        <v>36</v>
      </c>
      <c r="U125" s="1" t="str">
        <f>VLOOKUP($R125,教室一覧!$A:$D,4,FALSE)</f>
        <v>3号館</v>
      </c>
      <c r="V125" s="1" t="str">
        <f>VLOOKUP($R125,教室一覧!$A:$E,5,FALSE)</f>
        <v>4F</v>
      </c>
      <c r="W125"/>
      <c r="X125"/>
      <c r="Y125" s="1" t="str">
        <f>VLOOKUP($O125,教員一覧!$A:$D,2,FALSE)</f>
        <v>IT</v>
      </c>
      <c r="Z125" s="1" t="str">
        <f>VLOOKUP($O125,教員一覧!$A:$D,3,FALSE)</f>
        <v>　</v>
      </c>
      <c r="AA125" s="1" t="str">
        <f>VLOOKUP($O125,教員一覧!$A:$D,4,FALSE)</f>
        <v>専任</v>
      </c>
      <c r="AB125" s="1" t="str">
        <f t="shared" si="21"/>
        <v/>
      </c>
      <c r="AC125" s="14" t="s">
        <v>43</v>
      </c>
      <c r="AD125" s="14" t="s">
        <v>164</v>
      </c>
      <c r="AE125" s="14" t="s">
        <v>1617</v>
      </c>
      <c r="AF125" s="14" t="s">
        <v>12</v>
      </c>
      <c r="AG125" s="14">
        <v>4</v>
      </c>
      <c r="AH125" s="14">
        <v>3401</v>
      </c>
      <c r="AI125" s="15" t="str">
        <f t="shared" si="22"/>
        <v/>
      </c>
      <c r="AJ125" s="15" t="str">
        <f t="shared" si="23"/>
        <v/>
      </c>
      <c r="AK125" s="15" t="str">
        <f t="shared" si="24"/>
        <v/>
      </c>
      <c r="AL125" s="15" t="str">
        <f t="shared" si="25"/>
        <v/>
      </c>
      <c r="AM125" s="15" t="str">
        <f t="shared" si="26"/>
        <v/>
      </c>
      <c r="AN125" s="15" t="str">
        <f t="shared" si="27"/>
        <v/>
      </c>
      <c r="AO125" s="15" t="str">
        <f t="shared" si="28"/>
        <v/>
      </c>
      <c r="AP125" s="9" t="str">
        <f t="shared" si="29"/>
        <v>IE2A火4</v>
      </c>
      <c r="AQ125" s="9">
        <f t="shared" si="30"/>
        <v>0.5</v>
      </c>
      <c r="AR125" s="11" t="str">
        <f t="shared" si="31"/>
        <v>良原火4</v>
      </c>
      <c r="AS125" s="11">
        <f t="shared" si="32"/>
        <v>1</v>
      </c>
      <c r="AT125">
        <v>1</v>
      </c>
      <c r="AU125" s="12">
        <f t="shared" si="33"/>
        <v>20</v>
      </c>
      <c r="AV125" s="13" t="str">
        <f t="shared" si="34"/>
        <v>3401火4</v>
      </c>
      <c r="AW125" s="13">
        <f t="shared" si="35"/>
        <v>0.5</v>
      </c>
      <c r="AX125" s="18" t="str">
        <f t="shared" si="36"/>
        <v>IE2AIE2A火43401</v>
      </c>
      <c r="AY125" s="18">
        <f t="shared" si="37"/>
        <v>10</v>
      </c>
      <c r="AZ125"/>
    </row>
    <row r="126" spans="1:52" x14ac:dyDescent="0.15">
      <c r="A126" s="1">
        <f t="shared" si="19"/>
        <v>2</v>
      </c>
      <c r="B126" s="1" t="str">
        <f t="shared" si="20"/>
        <v>HR</v>
      </c>
      <c r="C126" t="s">
        <v>43</v>
      </c>
      <c r="D126" s="1" t="str">
        <f>VLOOKUP($C126,クラス一覧!$A:$J,10,FALSE)</f>
        <v>IT</v>
      </c>
      <c r="E126" s="1">
        <f>VLOOKUP($C126,クラス一覧!$A:$J,8,FALSE)</f>
        <v>20</v>
      </c>
      <c r="F126" s="1" t="str">
        <f>VLOOKUP($C126,クラス一覧!$A:$J,9,FALSE)</f>
        <v>小出</v>
      </c>
      <c r="G126" s="1" t="str">
        <f>VLOOKUP($H126,科目一覧!$A:$G,3,FALSE)</f>
        <v>Webプログラミング</v>
      </c>
      <c r="H126" t="s">
        <v>1679</v>
      </c>
      <c r="I126" s="1" t="str">
        <f>VLOOKUP($H126,科目一覧!$A:$G,7,FALSE)</f>
        <v>内山</v>
      </c>
      <c r="J126" s="1" t="str">
        <f>VLOOKUP($I126,教員一覧!$A:$D,2,FALSE)</f>
        <v>IT</v>
      </c>
      <c r="K126" s="1" t="str">
        <f>VLOOKUP($I126,教員一覧!$A:$D,3,FALSE)</f>
        <v>　</v>
      </c>
      <c r="L126" s="1" t="str">
        <f>VLOOKUP($I126,教員一覧!$A:$D,4,FALSE)</f>
        <v>専任</v>
      </c>
      <c r="M126" t="s">
        <v>43</v>
      </c>
      <c r="N126" t="s">
        <v>3014</v>
      </c>
      <c r="O126" t="s">
        <v>29</v>
      </c>
      <c r="P126" t="s">
        <v>13</v>
      </c>
      <c r="Q126">
        <v>1</v>
      </c>
      <c r="R126">
        <v>3403</v>
      </c>
      <c r="S126" s="1" t="str">
        <f>VLOOKUP($R126,教室一覧!$A:$B,2,FALSE)</f>
        <v>ノート対応</v>
      </c>
      <c r="T126" s="1">
        <f>VLOOKUP($R126,教室一覧!$A:$C,3,FALSE)</f>
        <v>36</v>
      </c>
      <c r="U126" s="1" t="str">
        <f>VLOOKUP($R126,教室一覧!$A:$D,4,FALSE)</f>
        <v>3号館</v>
      </c>
      <c r="V126" s="1" t="str">
        <f>VLOOKUP($R126,教室一覧!$A:$E,5,FALSE)</f>
        <v>4F</v>
      </c>
      <c r="W126"/>
      <c r="X126"/>
      <c r="Y126" s="1" t="str">
        <f>VLOOKUP($O126,教員一覧!$A:$D,2,FALSE)</f>
        <v>IT</v>
      </c>
      <c r="Z126" s="1" t="str">
        <f>VLOOKUP($O126,教員一覧!$A:$D,3,FALSE)</f>
        <v>　</v>
      </c>
      <c r="AA126" s="1" t="str">
        <f>VLOOKUP($O126,教員一覧!$A:$D,4,FALSE)</f>
        <v>非常勤</v>
      </c>
      <c r="AB126" s="1" t="str">
        <f t="shared" si="21"/>
        <v/>
      </c>
      <c r="AC126" s="14" t="s">
        <v>43</v>
      </c>
      <c r="AD126" s="14" t="s">
        <v>164</v>
      </c>
      <c r="AE126" s="14" t="s">
        <v>29</v>
      </c>
      <c r="AF126" s="14" t="s">
        <v>13</v>
      </c>
      <c r="AG126" s="14">
        <v>1</v>
      </c>
      <c r="AH126" s="14">
        <v>3403</v>
      </c>
      <c r="AI126" s="15" t="str">
        <f t="shared" si="22"/>
        <v/>
      </c>
      <c r="AJ126" s="15" t="str">
        <f t="shared" si="23"/>
        <v/>
      </c>
      <c r="AK126" s="15" t="str">
        <f t="shared" si="24"/>
        <v/>
      </c>
      <c r="AL126" s="15" t="str">
        <f t="shared" si="25"/>
        <v/>
      </c>
      <c r="AM126" s="15" t="str">
        <f t="shared" si="26"/>
        <v/>
      </c>
      <c r="AN126" s="15" t="str">
        <f t="shared" si="27"/>
        <v/>
      </c>
      <c r="AO126" s="15" t="str">
        <f t="shared" si="28"/>
        <v/>
      </c>
      <c r="AP126" s="9" t="str">
        <f t="shared" si="29"/>
        <v>IE2A水1</v>
      </c>
      <c r="AQ126" s="9">
        <f t="shared" si="30"/>
        <v>0.5</v>
      </c>
      <c r="AR126" s="11" t="str">
        <f t="shared" si="31"/>
        <v>滝谷水1</v>
      </c>
      <c r="AS126" s="11">
        <f t="shared" si="32"/>
        <v>1</v>
      </c>
      <c r="AT126">
        <v>1</v>
      </c>
      <c r="AU126" s="12">
        <f t="shared" si="33"/>
        <v>20</v>
      </c>
      <c r="AV126" s="13" t="str">
        <f t="shared" si="34"/>
        <v>3403水1</v>
      </c>
      <c r="AW126" s="13">
        <f t="shared" si="35"/>
        <v>0.5</v>
      </c>
      <c r="AX126" s="18" t="str">
        <f t="shared" si="36"/>
        <v>IE2AIE2A水13403</v>
      </c>
      <c r="AY126" s="18">
        <f t="shared" si="37"/>
        <v>10</v>
      </c>
      <c r="AZ126"/>
    </row>
    <row r="127" spans="1:52" x14ac:dyDescent="0.15">
      <c r="A127" s="1">
        <f t="shared" si="19"/>
        <v>2</v>
      </c>
      <c r="B127" s="1" t="str">
        <f t="shared" si="20"/>
        <v>HR</v>
      </c>
      <c r="C127" t="s">
        <v>43</v>
      </c>
      <c r="D127" s="1" t="str">
        <f>VLOOKUP($C127,クラス一覧!$A:$J,10,FALSE)</f>
        <v>IT</v>
      </c>
      <c r="E127" s="1">
        <f>VLOOKUP($C127,クラス一覧!$A:$J,8,FALSE)</f>
        <v>20</v>
      </c>
      <c r="F127" s="1" t="str">
        <f>VLOOKUP($C127,クラス一覧!$A:$J,9,FALSE)</f>
        <v>小出</v>
      </c>
      <c r="G127" s="1" t="str">
        <f>VLOOKUP($H127,科目一覧!$A:$G,3,FALSE)</f>
        <v>データベース</v>
      </c>
      <c r="H127" t="s">
        <v>3073</v>
      </c>
      <c r="I127" s="1" t="str">
        <f>VLOOKUP($H127,科目一覧!$A:$G,7,FALSE)</f>
        <v>土居</v>
      </c>
      <c r="J127" s="1" t="str">
        <f>VLOOKUP($I127,教員一覧!$A:$D,2,FALSE)</f>
        <v>IT</v>
      </c>
      <c r="K127" s="1" t="str">
        <f>VLOOKUP($I127,教員一覧!$A:$D,3,FALSE)</f>
        <v>　</v>
      </c>
      <c r="L127" s="1" t="str">
        <f>VLOOKUP($I127,教員一覧!$A:$D,4,FALSE)</f>
        <v>専任</v>
      </c>
      <c r="M127" t="s">
        <v>43</v>
      </c>
      <c r="N127" t="s">
        <v>3014</v>
      </c>
      <c r="O127" t="s">
        <v>1617</v>
      </c>
      <c r="P127" t="s">
        <v>13</v>
      </c>
      <c r="Q127">
        <v>2</v>
      </c>
      <c r="R127">
        <v>3602</v>
      </c>
      <c r="S127" s="1" t="str">
        <f>VLOOKUP($R127,教室一覧!$A:$B,2,FALSE)</f>
        <v>実習室</v>
      </c>
      <c r="T127" s="1">
        <f>VLOOKUP($R127,教室一覧!$A:$C,3,FALSE)</f>
        <v>36</v>
      </c>
      <c r="U127" s="1" t="str">
        <f>VLOOKUP($R127,教室一覧!$A:$D,4,FALSE)</f>
        <v>3号館</v>
      </c>
      <c r="V127" s="1" t="str">
        <f>VLOOKUP($R127,教室一覧!$A:$E,5,FALSE)</f>
        <v>6F</v>
      </c>
      <c r="W127"/>
      <c r="X127"/>
      <c r="Y127" s="1" t="str">
        <f>VLOOKUP($O127,教員一覧!$A:$D,2,FALSE)</f>
        <v>IT</v>
      </c>
      <c r="Z127" s="1" t="str">
        <f>VLOOKUP($O127,教員一覧!$A:$D,3,FALSE)</f>
        <v>　</v>
      </c>
      <c r="AA127" s="1" t="str">
        <f>VLOOKUP($O127,教員一覧!$A:$D,4,FALSE)</f>
        <v>専任</v>
      </c>
      <c r="AB127" s="1" t="str">
        <f t="shared" si="21"/>
        <v/>
      </c>
      <c r="AC127" s="14" t="s">
        <v>43</v>
      </c>
      <c r="AD127" s="14" t="s">
        <v>164</v>
      </c>
      <c r="AE127" s="14" t="s">
        <v>1617</v>
      </c>
      <c r="AF127" s="14" t="s">
        <v>13</v>
      </c>
      <c r="AG127" s="14">
        <v>2</v>
      </c>
      <c r="AH127" s="14">
        <v>3602</v>
      </c>
      <c r="AI127" s="15" t="str">
        <f t="shared" si="22"/>
        <v/>
      </c>
      <c r="AJ127" s="15" t="str">
        <f t="shared" si="23"/>
        <v/>
      </c>
      <c r="AK127" s="15" t="str">
        <f t="shared" si="24"/>
        <v/>
      </c>
      <c r="AL127" s="15" t="str">
        <f t="shared" si="25"/>
        <v/>
      </c>
      <c r="AM127" s="15" t="str">
        <f t="shared" si="26"/>
        <v/>
      </c>
      <c r="AN127" s="15" t="str">
        <f t="shared" si="27"/>
        <v/>
      </c>
      <c r="AO127" s="15" t="str">
        <f t="shared" si="28"/>
        <v/>
      </c>
      <c r="AP127" s="9" t="str">
        <f t="shared" si="29"/>
        <v>IE2A水2</v>
      </c>
      <c r="AQ127" s="9">
        <f t="shared" si="30"/>
        <v>0.5</v>
      </c>
      <c r="AR127" s="11" t="str">
        <f t="shared" si="31"/>
        <v>良原水2</v>
      </c>
      <c r="AS127" s="11">
        <f t="shared" si="32"/>
        <v>1</v>
      </c>
      <c r="AT127">
        <v>1</v>
      </c>
      <c r="AU127" s="12">
        <f t="shared" si="33"/>
        <v>20</v>
      </c>
      <c r="AV127" s="13" t="str">
        <f t="shared" si="34"/>
        <v>3602水2</v>
      </c>
      <c r="AW127" s="13">
        <f t="shared" si="35"/>
        <v>0.5</v>
      </c>
      <c r="AX127" s="18" t="str">
        <f t="shared" si="36"/>
        <v>IE2AIE2A水23602</v>
      </c>
      <c r="AY127" s="18">
        <f t="shared" si="37"/>
        <v>10</v>
      </c>
      <c r="AZ127"/>
    </row>
    <row r="128" spans="1:52" x14ac:dyDescent="0.15">
      <c r="A128" s="1">
        <f t="shared" si="19"/>
        <v>2</v>
      </c>
      <c r="B128" s="1" t="str">
        <f t="shared" si="20"/>
        <v>HR</v>
      </c>
      <c r="C128" t="s">
        <v>43</v>
      </c>
      <c r="D128" s="1" t="str">
        <f>VLOOKUP($C128,クラス一覧!$A:$J,10,FALSE)</f>
        <v>IT</v>
      </c>
      <c r="E128" s="1">
        <f>VLOOKUP($C128,クラス一覧!$A:$J,8,FALSE)</f>
        <v>20</v>
      </c>
      <c r="F128" s="1" t="str">
        <f>VLOOKUP($C128,クラス一覧!$A:$J,9,FALSE)</f>
        <v>小出</v>
      </c>
      <c r="G128" s="1" t="str">
        <f>VLOOKUP($H128,科目一覧!$A:$G,3,FALSE)</f>
        <v>データベース</v>
      </c>
      <c r="H128" t="s">
        <v>3073</v>
      </c>
      <c r="I128" s="1" t="str">
        <f>VLOOKUP($H128,科目一覧!$A:$G,7,FALSE)</f>
        <v>土居</v>
      </c>
      <c r="J128" s="1" t="str">
        <f>VLOOKUP($I128,教員一覧!$A:$D,2,FALSE)</f>
        <v>IT</v>
      </c>
      <c r="K128" s="1" t="str">
        <f>VLOOKUP($I128,教員一覧!$A:$D,3,FALSE)</f>
        <v>　</v>
      </c>
      <c r="L128" s="1" t="str">
        <f>VLOOKUP($I128,教員一覧!$A:$D,4,FALSE)</f>
        <v>専任</v>
      </c>
      <c r="M128" t="s">
        <v>43</v>
      </c>
      <c r="N128" t="s">
        <v>3014</v>
      </c>
      <c r="O128" t="s">
        <v>1617</v>
      </c>
      <c r="P128" t="s">
        <v>13</v>
      </c>
      <c r="Q128">
        <v>3</v>
      </c>
      <c r="R128">
        <v>3602</v>
      </c>
      <c r="S128" s="1" t="str">
        <f>VLOOKUP($R128,教室一覧!$A:$B,2,FALSE)</f>
        <v>実習室</v>
      </c>
      <c r="T128" s="1">
        <f>VLOOKUP($R128,教室一覧!$A:$C,3,FALSE)</f>
        <v>36</v>
      </c>
      <c r="U128" s="1" t="str">
        <f>VLOOKUP($R128,教室一覧!$A:$D,4,FALSE)</f>
        <v>3号館</v>
      </c>
      <c r="V128" s="1" t="str">
        <f>VLOOKUP($R128,教室一覧!$A:$E,5,FALSE)</f>
        <v>6F</v>
      </c>
      <c r="W128"/>
      <c r="X128"/>
      <c r="Y128" s="1" t="str">
        <f>VLOOKUP($O128,教員一覧!$A:$D,2,FALSE)</f>
        <v>IT</v>
      </c>
      <c r="Z128" s="1" t="str">
        <f>VLOOKUP($O128,教員一覧!$A:$D,3,FALSE)</f>
        <v>　</v>
      </c>
      <c r="AA128" s="1" t="str">
        <f>VLOOKUP($O128,教員一覧!$A:$D,4,FALSE)</f>
        <v>専任</v>
      </c>
      <c r="AB128" s="1" t="str">
        <f t="shared" si="21"/>
        <v/>
      </c>
      <c r="AC128" s="14" t="s">
        <v>43</v>
      </c>
      <c r="AD128" s="14" t="s">
        <v>164</v>
      </c>
      <c r="AE128" s="14" t="s">
        <v>1617</v>
      </c>
      <c r="AF128" s="14" t="s">
        <v>13</v>
      </c>
      <c r="AG128" s="14">
        <v>3</v>
      </c>
      <c r="AH128" s="14">
        <v>3602</v>
      </c>
      <c r="AI128" s="15" t="str">
        <f t="shared" si="22"/>
        <v/>
      </c>
      <c r="AJ128" s="15" t="str">
        <f t="shared" si="23"/>
        <v/>
      </c>
      <c r="AK128" s="15" t="str">
        <f t="shared" si="24"/>
        <v/>
      </c>
      <c r="AL128" s="15" t="str">
        <f t="shared" si="25"/>
        <v/>
      </c>
      <c r="AM128" s="15" t="str">
        <f t="shared" si="26"/>
        <v/>
      </c>
      <c r="AN128" s="15" t="str">
        <f t="shared" si="27"/>
        <v/>
      </c>
      <c r="AO128" s="15" t="str">
        <f t="shared" si="28"/>
        <v/>
      </c>
      <c r="AP128" s="9" t="str">
        <f t="shared" si="29"/>
        <v>IE2A水3</v>
      </c>
      <c r="AQ128" s="9">
        <f t="shared" si="30"/>
        <v>0.5</v>
      </c>
      <c r="AR128" s="11" t="str">
        <f t="shared" si="31"/>
        <v>良原水3</v>
      </c>
      <c r="AS128" s="11">
        <f t="shared" si="32"/>
        <v>1</v>
      </c>
      <c r="AT128">
        <v>1</v>
      </c>
      <c r="AU128" s="12">
        <f t="shared" si="33"/>
        <v>20</v>
      </c>
      <c r="AV128" s="13" t="str">
        <f t="shared" si="34"/>
        <v>3602水3</v>
      </c>
      <c r="AW128" s="13">
        <f t="shared" si="35"/>
        <v>0.5</v>
      </c>
      <c r="AX128" s="18" t="str">
        <f t="shared" si="36"/>
        <v>IE2AIE2A水33602</v>
      </c>
      <c r="AY128" s="18">
        <f t="shared" si="37"/>
        <v>10</v>
      </c>
      <c r="AZ128"/>
    </row>
    <row r="129" spans="1:52" x14ac:dyDescent="0.15">
      <c r="A129" s="1">
        <f t="shared" si="19"/>
        <v>2</v>
      </c>
      <c r="B129" s="1" t="str">
        <f t="shared" si="20"/>
        <v>HR</v>
      </c>
      <c r="C129" t="s">
        <v>43</v>
      </c>
      <c r="D129" s="1" t="str">
        <f>VLOOKUP($C129,クラス一覧!$A:$J,10,FALSE)</f>
        <v>IT</v>
      </c>
      <c r="E129" s="1">
        <f>VLOOKUP($C129,クラス一覧!$A:$J,8,FALSE)</f>
        <v>20</v>
      </c>
      <c r="F129" s="1" t="str">
        <f>VLOOKUP($C129,クラス一覧!$A:$J,9,FALSE)</f>
        <v>小出</v>
      </c>
      <c r="G129" s="1" t="str">
        <f>VLOOKUP($H129,科目一覧!$A:$G,3,FALSE)</f>
        <v>ビジネス</v>
      </c>
      <c r="H129" t="s">
        <v>3074</v>
      </c>
      <c r="I129" s="1" t="str">
        <f>VLOOKUP($H129,科目一覧!$A:$G,7,FALSE)</f>
        <v>寺澤</v>
      </c>
      <c r="J129" s="1" t="str">
        <f>VLOOKUP($I129,教員一覧!$A:$D,2,FALSE)</f>
        <v>IT</v>
      </c>
      <c r="K129" s="1" t="str">
        <f>VLOOKUP($I129,教員一覧!$A:$D,3,FALSE)</f>
        <v>　</v>
      </c>
      <c r="L129" s="1" t="str">
        <f>VLOOKUP($I129,教員一覧!$A:$D,4,FALSE)</f>
        <v>専任</v>
      </c>
      <c r="M129" t="s">
        <v>43</v>
      </c>
      <c r="N129" t="s">
        <v>3014</v>
      </c>
      <c r="O129" t="s">
        <v>1604</v>
      </c>
      <c r="P129" t="s">
        <v>13</v>
      </c>
      <c r="Q129">
        <v>4</v>
      </c>
      <c r="R129">
        <v>3601</v>
      </c>
      <c r="S129" s="1" t="str">
        <f>VLOOKUP($R129,教室一覧!$A:$B,2,FALSE)</f>
        <v>ノート36</v>
      </c>
      <c r="T129" s="1">
        <f>VLOOKUP($R129,教室一覧!$A:$C,3,FALSE)</f>
        <v>36</v>
      </c>
      <c r="U129" s="1" t="str">
        <f>VLOOKUP($R129,教室一覧!$A:$D,4,FALSE)</f>
        <v>3号館</v>
      </c>
      <c r="V129" s="1" t="str">
        <f>VLOOKUP($R129,教室一覧!$A:$E,5,FALSE)</f>
        <v>6F</v>
      </c>
      <c r="W129"/>
      <c r="X129"/>
      <c r="Y129" s="1" t="str">
        <f>VLOOKUP($O129,教員一覧!$A:$D,2,FALSE)</f>
        <v>IT</v>
      </c>
      <c r="Z129" s="1" t="str">
        <f>VLOOKUP($O129,教員一覧!$A:$D,3,FALSE)</f>
        <v>　</v>
      </c>
      <c r="AA129" s="1" t="str">
        <f>VLOOKUP($O129,教員一覧!$A:$D,4,FALSE)</f>
        <v>専任</v>
      </c>
      <c r="AB129" s="1" t="str">
        <f t="shared" si="21"/>
        <v/>
      </c>
      <c r="AC129" s="14" t="s">
        <v>43</v>
      </c>
      <c r="AD129" s="14" t="s">
        <v>164</v>
      </c>
      <c r="AE129" s="14" t="s">
        <v>1604</v>
      </c>
      <c r="AF129" s="14" t="s">
        <v>13</v>
      </c>
      <c r="AG129" s="14">
        <v>4</v>
      </c>
      <c r="AH129" s="14">
        <v>3601</v>
      </c>
      <c r="AI129" s="15" t="str">
        <f t="shared" si="22"/>
        <v/>
      </c>
      <c r="AJ129" s="15" t="str">
        <f t="shared" si="23"/>
        <v/>
      </c>
      <c r="AK129" s="15" t="str">
        <f t="shared" si="24"/>
        <v/>
      </c>
      <c r="AL129" s="15" t="str">
        <f t="shared" si="25"/>
        <v/>
      </c>
      <c r="AM129" s="15" t="str">
        <f t="shared" si="26"/>
        <v/>
      </c>
      <c r="AN129" s="15" t="str">
        <f t="shared" si="27"/>
        <v/>
      </c>
      <c r="AO129" s="15" t="str">
        <f t="shared" si="28"/>
        <v/>
      </c>
      <c r="AP129" s="9" t="str">
        <f t="shared" si="29"/>
        <v>IE2A水4</v>
      </c>
      <c r="AQ129" s="9">
        <f t="shared" si="30"/>
        <v>0.5</v>
      </c>
      <c r="AR129" s="11" t="str">
        <f t="shared" si="31"/>
        <v>角野水4</v>
      </c>
      <c r="AS129" s="11">
        <f t="shared" si="32"/>
        <v>1</v>
      </c>
      <c r="AT129">
        <v>1</v>
      </c>
      <c r="AU129" s="12">
        <f t="shared" si="33"/>
        <v>20</v>
      </c>
      <c r="AV129" s="13" t="str">
        <f t="shared" si="34"/>
        <v>3601水4</v>
      </c>
      <c r="AW129" s="13">
        <f t="shared" si="35"/>
        <v>0.5</v>
      </c>
      <c r="AX129" s="18" t="str">
        <f t="shared" si="36"/>
        <v>IE2AIE2A水43601</v>
      </c>
      <c r="AY129" s="18">
        <f t="shared" si="37"/>
        <v>10</v>
      </c>
      <c r="AZ129"/>
    </row>
    <row r="130" spans="1:52" x14ac:dyDescent="0.15">
      <c r="A130" s="1">
        <f t="shared" ref="A130:A193" si="38">VALUE(LEFT(RIGHT(C130,2),1))</f>
        <v>2</v>
      </c>
      <c r="B130" s="1" t="str">
        <f t="shared" ref="B130:B193" si="39">IF(C130=M130,"HR","編成")</f>
        <v>HR</v>
      </c>
      <c r="C130" t="s">
        <v>43</v>
      </c>
      <c r="D130" s="1" t="str">
        <f>VLOOKUP($C130,クラス一覧!$A:$J,10,FALSE)</f>
        <v>IT</v>
      </c>
      <c r="E130" s="1">
        <f>VLOOKUP($C130,クラス一覧!$A:$J,8,FALSE)</f>
        <v>20</v>
      </c>
      <c r="F130" s="1" t="str">
        <f>VLOOKUP($C130,クラス一覧!$A:$J,9,FALSE)</f>
        <v>小出</v>
      </c>
      <c r="G130" s="1" t="str">
        <f>VLOOKUP($H130,科目一覧!$A:$G,3,FALSE)</f>
        <v>プログラミング</v>
      </c>
      <c r="H130" t="s">
        <v>1676</v>
      </c>
      <c r="I130" s="1" t="str">
        <f>VLOOKUP($H130,科目一覧!$A:$G,7,FALSE)</f>
        <v>藤原</v>
      </c>
      <c r="J130" s="1" t="str">
        <f>VLOOKUP($I130,教員一覧!$A:$D,2,FALSE)</f>
        <v>IT</v>
      </c>
      <c r="K130" s="1" t="str">
        <f>VLOOKUP($I130,教員一覧!$A:$D,3,FALSE)</f>
        <v>　</v>
      </c>
      <c r="L130" s="1" t="str">
        <f>VLOOKUP($I130,教員一覧!$A:$D,4,FALSE)</f>
        <v>専任</v>
      </c>
      <c r="M130" t="s">
        <v>43</v>
      </c>
      <c r="N130" t="s">
        <v>3014</v>
      </c>
      <c r="O130" t="s">
        <v>1617</v>
      </c>
      <c r="P130" t="s">
        <v>15</v>
      </c>
      <c r="Q130">
        <v>3</v>
      </c>
      <c r="R130">
        <v>3401</v>
      </c>
      <c r="S130" s="1" t="str">
        <f>VLOOKUP($R130,教室一覧!$A:$B,2,FALSE)</f>
        <v>ノート対応</v>
      </c>
      <c r="T130" s="1">
        <f>VLOOKUP($R130,教室一覧!$A:$C,3,FALSE)</f>
        <v>36</v>
      </c>
      <c r="U130" s="1" t="str">
        <f>VLOOKUP($R130,教室一覧!$A:$D,4,FALSE)</f>
        <v>3号館</v>
      </c>
      <c r="V130" s="1" t="str">
        <f>VLOOKUP($R130,教室一覧!$A:$E,5,FALSE)</f>
        <v>4F</v>
      </c>
      <c r="W130"/>
      <c r="X130"/>
      <c r="Y130" s="1" t="str">
        <f>VLOOKUP($O130,教員一覧!$A:$D,2,FALSE)</f>
        <v>IT</v>
      </c>
      <c r="Z130" s="1" t="str">
        <f>VLOOKUP($O130,教員一覧!$A:$D,3,FALSE)</f>
        <v>　</v>
      </c>
      <c r="AA130" s="1" t="str">
        <f>VLOOKUP($O130,教員一覧!$A:$D,4,FALSE)</f>
        <v>専任</v>
      </c>
      <c r="AB130" s="1" t="str">
        <f t="shared" ref="AB130:AB193" si="40">IF(O130=F130,"担任","")</f>
        <v/>
      </c>
      <c r="AC130" s="14" t="s">
        <v>43</v>
      </c>
      <c r="AD130" s="14" t="s">
        <v>164</v>
      </c>
      <c r="AE130" s="14" t="s">
        <v>1617</v>
      </c>
      <c r="AF130" s="14" t="s">
        <v>15</v>
      </c>
      <c r="AG130" s="14">
        <v>3</v>
      </c>
      <c r="AH130" s="14">
        <v>3401</v>
      </c>
      <c r="AI130" s="15" t="str">
        <f t="shared" ref="AI130:AI193" si="41">IF(AC130=M130,"",M130&amp;" ")</f>
        <v/>
      </c>
      <c r="AJ130" s="15" t="str">
        <f t="shared" ref="AJ130:AJ193" si="42">IF(AD130=N130,"",N130&amp;" ")</f>
        <v/>
      </c>
      <c r="AK130" s="15" t="str">
        <f t="shared" ref="AK130:AK193" si="43">IF(AE130=O130,"",O130&amp;" ")</f>
        <v/>
      </c>
      <c r="AL130" s="15" t="str">
        <f t="shared" ref="AL130:AL193" si="44">IF(AF130=P130,"",P130&amp;" ")</f>
        <v/>
      </c>
      <c r="AM130" s="15" t="str">
        <f t="shared" ref="AM130:AM193" si="45">IF(AG130=Q130,"",Q130&amp;" ")</f>
        <v/>
      </c>
      <c r="AN130" s="15" t="str">
        <f t="shared" ref="AN130:AN193" si="46">IF(AH130=R130,"",R130&amp;" ")</f>
        <v/>
      </c>
      <c r="AO130" s="15" t="str">
        <f t="shared" ref="AO130:AO193" si="47">AI130&amp;AJ130&amp;AK130&amp;AL130&amp;AM130&amp;AN130</f>
        <v/>
      </c>
      <c r="AP130" s="9" t="str">
        <f t="shared" ref="AP130:AP193" si="48">$C130&amp;$P130&amp;$Q130</f>
        <v>IE2A木3</v>
      </c>
      <c r="AQ130" s="9">
        <f t="shared" ref="AQ130:AQ193" si="49">1/COUNTIF($AP:$AP,$AP130)</f>
        <v>0.5</v>
      </c>
      <c r="AR130" s="11" t="str">
        <f t="shared" ref="AR130:AR193" si="50">$O130&amp;$P130&amp;$Q130</f>
        <v>良原木3</v>
      </c>
      <c r="AS130" s="11">
        <f t="shared" ref="AS130:AS193" si="51">1/COUNTIF($AR:$AR,$AR130)</f>
        <v>1</v>
      </c>
      <c r="AT130">
        <v>1</v>
      </c>
      <c r="AU130" s="12">
        <f t="shared" ref="AU130:AU193" si="52">$E130/$AT130</f>
        <v>20</v>
      </c>
      <c r="AV130" s="13" t="str">
        <f t="shared" ref="AV130:AV193" si="53">$R130&amp;$P130&amp;$Q130</f>
        <v>3401木3</v>
      </c>
      <c r="AW130" s="13">
        <f t="shared" ref="AW130:AW193" si="54">1/COUNTIF($AV:$AV,$AV130)</f>
        <v>0.5</v>
      </c>
      <c r="AX130" s="18" t="str">
        <f t="shared" ref="AX130:AX193" si="55">$C130&amp;$M130&amp;$P130&amp;$Q130&amp;$R130</f>
        <v>IE2AIE2A木33401</v>
      </c>
      <c r="AY130" s="18">
        <f t="shared" ref="AY130:AY193" si="56">$AU130/COUNTIF($AX:$AX,$AX130)</f>
        <v>10</v>
      </c>
      <c r="AZ130"/>
    </row>
    <row r="131" spans="1:52" x14ac:dyDescent="0.15">
      <c r="A131" s="1">
        <f t="shared" si="38"/>
        <v>2</v>
      </c>
      <c r="B131" s="1" t="str">
        <f t="shared" si="39"/>
        <v>HR</v>
      </c>
      <c r="C131" t="s">
        <v>43</v>
      </c>
      <c r="D131" s="1" t="str">
        <f>VLOOKUP($C131,クラス一覧!$A:$J,10,FALSE)</f>
        <v>IT</v>
      </c>
      <c r="E131" s="1">
        <f>VLOOKUP($C131,クラス一覧!$A:$J,8,FALSE)</f>
        <v>20</v>
      </c>
      <c r="F131" s="1" t="str">
        <f>VLOOKUP($C131,クラス一覧!$A:$J,9,FALSE)</f>
        <v>小出</v>
      </c>
      <c r="G131" s="1" t="str">
        <f>VLOOKUP($H131,科目一覧!$A:$G,3,FALSE)</f>
        <v>プログラミング</v>
      </c>
      <c r="H131" t="s">
        <v>1674</v>
      </c>
      <c r="I131" s="1" t="str">
        <f>VLOOKUP($H131,科目一覧!$A:$G,7,FALSE)</f>
        <v>朱</v>
      </c>
      <c r="J131" s="1" t="str">
        <f>VLOOKUP($I131,教員一覧!$A:$D,2,FALSE)</f>
        <v>IT</v>
      </c>
      <c r="K131" s="1" t="str">
        <f>VLOOKUP($I131,教員一覧!$A:$D,3,FALSE)</f>
        <v>　</v>
      </c>
      <c r="L131" s="1" t="str">
        <f>VLOOKUP($I131,教員一覧!$A:$D,4,FALSE)</f>
        <v>専任</v>
      </c>
      <c r="M131" t="s">
        <v>43</v>
      </c>
      <c r="N131" t="s">
        <v>3014</v>
      </c>
      <c r="O131" t="s">
        <v>37</v>
      </c>
      <c r="P131" t="s">
        <v>17</v>
      </c>
      <c r="Q131">
        <v>3</v>
      </c>
      <c r="R131">
        <v>3401</v>
      </c>
      <c r="S131" s="1" t="str">
        <f>VLOOKUP($R131,教室一覧!$A:$B,2,FALSE)</f>
        <v>ノート対応</v>
      </c>
      <c r="T131" s="1">
        <f>VLOOKUP($R131,教室一覧!$A:$C,3,FALSE)</f>
        <v>36</v>
      </c>
      <c r="U131" s="1" t="str">
        <f>VLOOKUP($R131,教室一覧!$A:$D,4,FALSE)</f>
        <v>3号館</v>
      </c>
      <c r="V131" s="1" t="str">
        <f>VLOOKUP($R131,教室一覧!$A:$E,5,FALSE)</f>
        <v>4F</v>
      </c>
      <c r="W131"/>
      <c r="X131"/>
      <c r="Y131" s="1" t="str">
        <f>VLOOKUP($O131,教員一覧!$A:$D,2,FALSE)</f>
        <v>IT</v>
      </c>
      <c r="Z131" s="1" t="str">
        <f>VLOOKUP($O131,教員一覧!$A:$D,3,FALSE)</f>
        <v>　</v>
      </c>
      <c r="AA131" s="1" t="str">
        <f>VLOOKUP($O131,教員一覧!$A:$D,4,FALSE)</f>
        <v>専任</v>
      </c>
      <c r="AB131" s="1" t="str">
        <f t="shared" si="40"/>
        <v>担任</v>
      </c>
      <c r="AC131" s="14" t="s">
        <v>43</v>
      </c>
      <c r="AD131" s="14" t="s">
        <v>164</v>
      </c>
      <c r="AE131" s="14" t="s">
        <v>37</v>
      </c>
      <c r="AF131" s="14" t="s">
        <v>17</v>
      </c>
      <c r="AG131" s="14">
        <v>3</v>
      </c>
      <c r="AH131" s="14">
        <v>3401</v>
      </c>
      <c r="AI131" s="15" t="str">
        <f t="shared" si="41"/>
        <v/>
      </c>
      <c r="AJ131" s="15" t="str">
        <f t="shared" si="42"/>
        <v/>
      </c>
      <c r="AK131" s="15" t="str">
        <f t="shared" si="43"/>
        <v/>
      </c>
      <c r="AL131" s="15" t="str">
        <f t="shared" si="44"/>
        <v/>
      </c>
      <c r="AM131" s="15" t="str">
        <f t="shared" si="45"/>
        <v/>
      </c>
      <c r="AN131" s="15" t="str">
        <f t="shared" si="46"/>
        <v/>
      </c>
      <c r="AO131" s="15" t="str">
        <f t="shared" si="47"/>
        <v/>
      </c>
      <c r="AP131" s="9" t="str">
        <f t="shared" si="48"/>
        <v>IE2A金3</v>
      </c>
      <c r="AQ131" s="9">
        <f t="shared" si="49"/>
        <v>0.5</v>
      </c>
      <c r="AR131" s="11" t="str">
        <f t="shared" si="50"/>
        <v>小出金3</v>
      </c>
      <c r="AS131" s="11">
        <f t="shared" si="51"/>
        <v>1</v>
      </c>
      <c r="AT131">
        <v>1</v>
      </c>
      <c r="AU131" s="12">
        <f t="shared" si="52"/>
        <v>20</v>
      </c>
      <c r="AV131" s="13" t="str">
        <f t="shared" si="53"/>
        <v>3401金3</v>
      </c>
      <c r="AW131" s="13">
        <f t="shared" si="54"/>
        <v>0.5</v>
      </c>
      <c r="AX131" s="18" t="str">
        <f t="shared" si="55"/>
        <v>IE2AIE2A金33401</v>
      </c>
      <c r="AY131" s="18">
        <f t="shared" si="56"/>
        <v>10</v>
      </c>
      <c r="AZ131"/>
    </row>
    <row r="132" spans="1:52" x14ac:dyDescent="0.15">
      <c r="A132" s="1">
        <f t="shared" si="38"/>
        <v>3</v>
      </c>
      <c r="B132" s="1" t="str">
        <f t="shared" si="39"/>
        <v>HR</v>
      </c>
      <c r="C132" t="s">
        <v>51</v>
      </c>
      <c r="D132" s="1" t="str">
        <f>VLOOKUP($C132,クラス一覧!$A:$J,10,FALSE)</f>
        <v>IT</v>
      </c>
      <c r="E132" s="1">
        <f>VLOOKUP($C132,クラス一覧!$A:$J,8,FALSE)</f>
        <v>22</v>
      </c>
      <c r="F132" s="1" t="str">
        <f>VLOOKUP($C132,クラス一覧!$A:$J,9,FALSE)</f>
        <v>良原</v>
      </c>
      <c r="G132" s="1" t="str">
        <f>VLOOKUP($H132,科目一覧!$A:$G,3,FALSE)</f>
        <v>作品制作</v>
      </c>
      <c r="H132" t="s">
        <v>3075</v>
      </c>
      <c r="I132" s="1" t="str">
        <f>VLOOKUP($H132,科目一覧!$A:$G,7,FALSE)</f>
        <v>畠</v>
      </c>
      <c r="J132" s="1" t="str">
        <f>VLOOKUP($I132,教員一覧!$A:$D,2,FALSE)</f>
        <v>IT</v>
      </c>
      <c r="K132" s="1" t="str">
        <f>VLOOKUP($I132,教員一覧!$A:$D,3,FALSE)</f>
        <v>　</v>
      </c>
      <c r="L132" s="1" t="str">
        <f>VLOOKUP($I132,教員一覧!$A:$D,4,FALSE)</f>
        <v>専任</v>
      </c>
      <c r="M132" t="s">
        <v>51</v>
      </c>
      <c r="N132" t="s">
        <v>3014</v>
      </c>
      <c r="O132" t="s">
        <v>1617</v>
      </c>
      <c r="P132" t="s">
        <v>9</v>
      </c>
      <c r="Q132">
        <v>2</v>
      </c>
      <c r="R132">
        <v>3501</v>
      </c>
      <c r="S132" s="1" t="str">
        <f>VLOOKUP($R132,教室一覧!$A:$B,2,FALSE)</f>
        <v>実習室</v>
      </c>
      <c r="T132" s="1">
        <f>VLOOKUP($R132,教室一覧!$A:$C,3,FALSE)</f>
        <v>36</v>
      </c>
      <c r="U132" s="1" t="str">
        <f>VLOOKUP($R132,教室一覧!$A:$D,4,FALSE)</f>
        <v>3号館</v>
      </c>
      <c r="V132" s="1" t="str">
        <f>VLOOKUP($R132,教室一覧!$A:$E,5,FALSE)</f>
        <v>5F</v>
      </c>
      <c r="W132"/>
      <c r="X132" t="s">
        <v>3557</v>
      </c>
      <c r="Y132" s="1" t="str">
        <f>VLOOKUP($O132,教員一覧!$A:$D,2,FALSE)</f>
        <v>IT</v>
      </c>
      <c r="Z132" s="1" t="str">
        <f>VLOOKUP($O132,教員一覧!$A:$D,3,FALSE)</f>
        <v>　</v>
      </c>
      <c r="AA132" s="1" t="str">
        <f>VLOOKUP($O132,教員一覧!$A:$D,4,FALSE)</f>
        <v>専任</v>
      </c>
      <c r="AB132" s="1" t="str">
        <f t="shared" si="40"/>
        <v>担任</v>
      </c>
      <c r="AC132" s="14" t="s">
        <v>51</v>
      </c>
      <c r="AD132" s="14" t="s">
        <v>164</v>
      </c>
      <c r="AE132" s="14" t="s">
        <v>1617</v>
      </c>
      <c r="AF132" s="14" t="s">
        <v>9</v>
      </c>
      <c r="AG132" s="14">
        <v>2</v>
      </c>
      <c r="AH132" s="14">
        <v>3501</v>
      </c>
      <c r="AI132" s="15" t="str">
        <f t="shared" si="41"/>
        <v/>
      </c>
      <c r="AJ132" s="15" t="str">
        <f t="shared" si="42"/>
        <v/>
      </c>
      <c r="AK132" s="15" t="str">
        <f t="shared" si="43"/>
        <v/>
      </c>
      <c r="AL132" s="15" t="str">
        <f t="shared" si="44"/>
        <v/>
      </c>
      <c r="AM132" s="15" t="str">
        <f t="shared" si="45"/>
        <v/>
      </c>
      <c r="AN132" s="15" t="str">
        <f t="shared" si="46"/>
        <v/>
      </c>
      <c r="AO132" s="15" t="str">
        <f t="shared" si="47"/>
        <v/>
      </c>
      <c r="AP132" s="9" t="str">
        <f t="shared" si="48"/>
        <v>IE3A月2</v>
      </c>
      <c r="AQ132" s="9">
        <f t="shared" si="49"/>
        <v>0.5</v>
      </c>
      <c r="AR132" s="11" t="str">
        <f t="shared" si="50"/>
        <v>良原月2</v>
      </c>
      <c r="AS132" s="11">
        <f t="shared" si="51"/>
        <v>1</v>
      </c>
      <c r="AT132">
        <v>1</v>
      </c>
      <c r="AU132" s="12">
        <f t="shared" si="52"/>
        <v>22</v>
      </c>
      <c r="AV132" s="13" t="str">
        <f t="shared" si="53"/>
        <v>3501月2</v>
      </c>
      <c r="AW132" s="13">
        <f t="shared" si="54"/>
        <v>0.5</v>
      </c>
      <c r="AX132" s="18" t="str">
        <f t="shared" si="55"/>
        <v>IE3AIE3A月23501</v>
      </c>
      <c r="AY132" s="18">
        <f t="shared" si="56"/>
        <v>11</v>
      </c>
      <c r="AZ132"/>
    </row>
    <row r="133" spans="1:52" x14ac:dyDescent="0.15">
      <c r="A133" s="1">
        <f t="shared" si="38"/>
        <v>3</v>
      </c>
      <c r="B133" s="1" t="str">
        <f t="shared" si="39"/>
        <v>HR</v>
      </c>
      <c r="C133" t="s">
        <v>51</v>
      </c>
      <c r="D133" s="1" t="str">
        <f>VLOOKUP($C133,クラス一覧!$A:$J,10,FALSE)</f>
        <v>IT</v>
      </c>
      <c r="E133" s="1">
        <f>VLOOKUP($C133,クラス一覧!$A:$J,8,FALSE)</f>
        <v>22</v>
      </c>
      <c r="F133" s="1" t="str">
        <f>VLOOKUP($C133,クラス一覧!$A:$J,9,FALSE)</f>
        <v>良原</v>
      </c>
      <c r="G133" s="1" t="str">
        <f>VLOOKUP($H133,科目一覧!$A:$G,3,FALSE)</f>
        <v>作品制作</v>
      </c>
      <c r="H133" t="s">
        <v>3075</v>
      </c>
      <c r="I133" s="1" t="str">
        <f>VLOOKUP($H133,科目一覧!$A:$G,7,FALSE)</f>
        <v>畠</v>
      </c>
      <c r="J133" s="1" t="str">
        <f>VLOOKUP($I133,教員一覧!$A:$D,2,FALSE)</f>
        <v>IT</v>
      </c>
      <c r="K133" s="1" t="str">
        <f>VLOOKUP($I133,教員一覧!$A:$D,3,FALSE)</f>
        <v>　</v>
      </c>
      <c r="L133" s="1" t="str">
        <f>VLOOKUP($I133,教員一覧!$A:$D,4,FALSE)</f>
        <v>専任</v>
      </c>
      <c r="M133" t="s">
        <v>51</v>
      </c>
      <c r="N133" t="s">
        <v>3014</v>
      </c>
      <c r="O133" t="s">
        <v>1617</v>
      </c>
      <c r="P133" t="s">
        <v>9</v>
      </c>
      <c r="Q133">
        <v>3</v>
      </c>
      <c r="R133">
        <v>3501</v>
      </c>
      <c r="S133" s="1" t="str">
        <f>VLOOKUP($R133,教室一覧!$A:$B,2,FALSE)</f>
        <v>実習室</v>
      </c>
      <c r="T133" s="1">
        <f>VLOOKUP($R133,教室一覧!$A:$C,3,FALSE)</f>
        <v>36</v>
      </c>
      <c r="U133" s="1" t="str">
        <f>VLOOKUP($R133,教室一覧!$A:$D,4,FALSE)</f>
        <v>3号館</v>
      </c>
      <c r="V133" s="1" t="str">
        <f>VLOOKUP($R133,教室一覧!$A:$E,5,FALSE)</f>
        <v>5F</v>
      </c>
      <c r="W133"/>
      <c r="X133" t="s">
        <v>3557</v>
      </c>
      <c r="Y133" s="1" t="str">
        <f>VLOOKUP($O133,教員一覧!$A:$D,2,FALSE)</f>
        <v>IT</v>
      </c>
      <c r="Z133" s="1" t="str">
        <f>VLOOKUP($O133,教員一覧!$A:$D,3,FALSE)</f>
        <v>　</v>
      </c>
      <c r="AA133" s="1" t="str">
        <f>VLOOKUP($O133,教員一覧!$A:$D,4,FALSE)</f>
        <v>専任</v>
      </c>
      <c r="AB133" s="1" t="str">
        <f t="shared" si="40"/>
        <v>担任</v>
      </c>
      <c r="AC133" s="14" t="s">
        <v>51</v>
      </c>
      <c r="AD133" s="14" t="s">
        <v>164</v>
      </c>
      <c r="AE133" s="14" t="s">
        <v>1617</v>
      </c>
      <c r="AF133" s="14" t="s">
        <v>9</v>
      </c>
      <c r="AG133" s="14">
        <v>3</v>
      </c>
      <c r="AH133" s="14">
        <v>3501</v>
      </c>
      <c r="AI133" s="15" t="str">
        <f t="shared" si="41"/>
        <v/>
      </c>
      <c r="AJ133" s="15" t="str">
        <f t="shared" si="42"/>
        <v/>
      </c>
      <c r="AK133" s="15" t="str">
        <f t="shared" si="43"/>
        <v/>
      </c>
      <c r="AL133" s="15" t="str">
        <f t="shared" si="44"/>
        <v/>
      </c>
      <c r="AM133" s="15" t="str">
        <f t="shared" si="45"/>
        <v/>
      </c>
      <c r="AN133" s="15" t="str">
        <f t="shared" si="46"/>
        <v/>
      </c>
      <c r="AO133" s="15" t="str">
        <f t="shared" si="47"/>
        <v/>
      </c>
      <c r="AP133" s="9" t="str">
        <f t="shared" si="48"/>
        <v>IE3A月3</v>
      </c>
      <c r="AQ133" s="9">
        <f t="shared" si="49"/>
        <v>0.5</v>
      </c>
      <c r="AR133" s="11" t="str">
        <f t="shared" si="50"/>
        <v>良原月3</v>
      </c>
      <c r="AS133" s="11">
        <f t="shared" si="51"/>
        <v>1</v>
      </c>
      <c r="AT133">
        <v>1</v>
      </c>
      <c r="AU133" s="12">
        <f t="shared" si="52"/>
        <v>22</v>
      </c>
      <c r="AV133" s="13" t="str">
        <f t="shared" si="53"/>
        <v>3501月3</v>
      </c>
      <c r="AW133" s="13">
        <f t="shared" si="54"/>
        <v>0.5</v>
      </c>
      <c r="AX133" s="18" t="str">
        <f t="shared" si="55"/>
        <v>IE3AIE3A月33501</v>
      </c>
      <c r="AY133" s="18">
        <f t="shared" si="56"/>
        <v>11</v>
      </c>
      <c r="AZ133"/>
    </row>
    <row r="134" spans="1:52" x14ac:dyDescent="0.15">
      <c r="A134" s="1">
        <f t="shared" si="38"/>
        <v>3</v>
      </c>
      <c r="B134" s="1" t="str">
        <f t="shared" si="39"/>
        <v>HR</v>
      </c>
      <c r="C134" t="s">
        <v>51</v>
      </c>
      <c r="D134" s="1" t="str">
        <f>VLOOKUP($C134,クラス一覧!$A:$J,10,FALSE)</f>
        <v>IT</v>
      </c>
      <c r="E134" s="1">
        <f>VLOOKUP($C134,クラス一覧!$A:$J,8,FALSE)</f>
        <v>22</v>
      </c>
      <c r="F134" s="1" t="str">
        <f>VLOOKUP($C134,クラス一覧!$A:$J,9,FALSE)</f>
        <v>良原</v>
      </c>
      <c r="G134" s="1" t="str">
        <f>VLOOKUP($H134,科目一覧!$A:$G,3,FALSE)</f>
        <v>作品制作</v>
      </c>
      <c r="H134" t="s">
        <v>3075</v>
      </c>
      <c r="I134" s="1" t="str">
        <f>VLOOKUP($H134,科目一覧!$A:$G,7,FALSE)</f>
        <v>畠</v>
      </c>
      <c r="J134" s="1" t="str">
        <f>VLOOKUP($I134,教員一覧!$A:$D,2,FALSE)</f>
        <v>IT</v>
      </c>
      <c r="K134" s="1" t="str">
        <f>VLOOKUP($I134,教員一覧!$A:$D,3,FALSE)</f>
        <v>　</v>
      </c>
      <c r="L134" s="1" t="str">
        <f>VLOOKUP($I134,教員一覧!$A:$D,4,FALSE)</f>
        <v>専任</v>
      </c>
      <c r="M134" t="s">
        <v>51</v>
      </c>
      <c r="N134" t="s">
        <v>3014</v>
      </c>
      <c r="O134" t="s">
        <v>1617</v>
      </c>
      <c r="P134" t="s">
        <v>12</v>
      </c>
      <c r="Q134">
        <v>3</v>
      </c>
      <c r="R134">
        <v>3501</v>
      </c>
      <c r="S134" s="1" t="str">
        <f>VLOOKUP($R134,教室一覧!$A:$B,2,FALSE)</f>
        <v>実習室</v>
      </c>
      <c r="T134" s="1">
        <f>VLOOKUP($R134,教室一覧!$A:$C,3,FALSE)</f>
        <v>36</v>
      </c>
      <c r="U134" s="1" t="str">
        <f>VLOOKUP($R134,教室一覧!$A:$D,4,FALSE)</f>
        <v>3号館</v>
      </c>
      <c r="V134" s="1" t="str">
        <f>VLOOKUP($R134,教室一覧!$A:$E,5,FALSE)</f>
        <v>5F</v>
      </c>
      <c r="W134"/>
      <c r="X134" t="s">
        <v>3557</v>
      </c>
      <c r="Y134" s="1" t="str">
        <f>VLOOKUP($O134,教員一覧!$A:$D,2,FALSE)</f>
        <v>IT</v>
      </c>
      <c r="Z134" s="1" t="str">
        <f>VLOOKUP($O134,教員一覧!$A:$D,3,FALSE)</f>
        <v>　</v>
      </c>
      <c r="AA134" s="1" t="str">
        <f>VLOOKUP($O134,教員一覧!$A:$D,4,FALSE)</f>
        <v>専任</v>
      </c>
      <c r="AB134" s="1" t="str">
        <f t="shared" si="40"/>
        <v>担任</v>
      </c>
      <c r="AC134" s="14" t="s">
        <v>51</v>
      </c>
      <c r="AD134" s="14" t="s">
        <v>164</v>
      </c>
      <c r="AE134" s="14" t="s">
        <v>1617</v>
      </c>
      <c r="AF134" s="14" t="s">
        <v>12</v>
      </c>
      <c r="AG134" s="14">
        <v>3</v>
      </c>
      <c r="AH134" s="14">
        <v>3501</v>
      </c>
      <c r="AI134" s="15" t="str">
        <f t="shared" si="41"/>
        <v/>
      </c>
      <c r="AJ134" s="15" t="str">
        <f t="shared" si="42"/>
        <v/>
      </c>
      <c r="AK134" s="15" t="str">
        <f t="shared" si="43"/>
        <v/>
      </c>
      <c r="AL134" s="15" t="str">
        <f t="shared" si="44"/>
        <v/>
      </c>
      <c r="AM134" s="15" t="str">
        <f t="shared" si="45"/>
        <v/>
      </c>
      <c r="AN134" s="15" t="str">
        <f t="shared" si="46"/>
        <v/>
      </c>
      <c r="AO134" s="15" t="str">
        <f t="shared" si="47"/>
        <v/>
      </c>
      <c r="AP134" s="9" t="str">
        <f t="shared" si="48"/>
        <v>IE3A火3</v>
      </c>
      <c r="AQ134" s="9">
        <f t="shared" si="49"/>
        <v>0.5</v>
      </c>
      <c r="AR134" s="11" t="str">
        <f t="shared" si="50"/>
        <v>良原火3</v>
      </c>
      <c r="AS134" s="11">
        <f t="shared" si="51"/>
        <v>1</v>
      </c>
      <c r="AT134">
        <v>1</v>
      </c>
      <c r="AU134" s="12">
        <f t="shared" si="52"/>
        <v>22</v>
      </c>
      <c r="AV134" s="13" t="str">
        <f t="shared" si="53"/>
        <v>3501火3</v>
      </c>
      <c r="AW134" s="13">
        <f t="shared" si="54"/>
        <v>0.5</v>
      </c>
      <c r="AX134" s="18" t="str">
        <f t="shared" si="55"/>
        <v>IE3AIE3A火33501</v>
      </c>
      <c r="AY134" s="18">
        <f t="shared" si="56"/>
        <v>11</v>
      </c>
      <c r="AZ134"/>
    </row>
    <row r="135" spans="1:52" x14ac:dyDescent="0.15">
      <c r="A135" s="1">
        <f t="shared" si="38"/>
        <v>3</v>
      </c>
      <c r="B135" s="1" t="str">
        <f t="shared" si="39"/>
        <v>HR</v>
      </c>
      <c r="C135" t="s">
        <v>51</v>
      </c>
      <c r="D135" s="1" t="str">
        <f>VLOOKUP($C135,クラス一覧!$A:$J,10,FALSE)</f>
        <v>IT</v>
      </c>
      <c r="E135" s="1">
        <f>VLOOKUP($C135,クラス一覧!$A:$J,8,FALSE)</f>
        <v>22</v>
      </c>
      <c r="F135" s="1" t="str">
        <f>VLOOKUP($C135,クラス一覧!$A:$J,9,FALSE)</f>
        <v>良原</v>
      </c>
      <c r="G135" s="1" t="str">
        <f>VLOOKUP($H135,科目一覧!$A:$G,3,FALSE)</f>
        <v>プログラミング</v>
      </c>
      <c r="H135" t="s">
        <v>1688</v>
      </c>
      <c r="I135" s="1" t="str">
        <f>VLOOKUP($H135,科目一覧!$A:$G,7,FALSE)</f>
        <v>朱</v>
      </c>
      <c r="J135" s="1" t="str">
        <f>VLOOKUP($I135,教員一覧!$A:$D,2,FALSE)</f>
        <v>IT</v>
      </c>
      <c r="K135" s="1" t="str">
        <f>VLOOKUP($I135,教員一覧!$A:$D,3,FALSE)</f>
        <v>　</v>
      </c>
      <c r="L135" s="1" t="str">
        <f>VLOOKUP($I135,教員一覧!$A:$D,4,FALSE)</f>
        <v>専任</v>
      </c>
      <c r="M135" t="s">
        <v>51</v>
      </c>
      <c r="N135" t="s">
        <v>3014</v>
      </c>
      <c r="O135" t="s">
        <v>30</v>
      </c>
      <c r="P135" t="s">
        <v>12</v>
      </c>
      <c r="Q135">
        <v>4</v>
      </c>
      <c r="R135">
        <v>3403</v>
      </c>
      <c r="S135" s="1" t="str">
        <f>VLOOKUP($R135,教室一覧!$A:$B,2,FALSE)</f>
        <v>ノート対応</v>
      </c>
      <c r="T135" s="1">
        <f>VLOOKUP($R135,教室一覧!$A:$C,3,FALSE)</f>
        <v>36</v>
      </c>
      <c r="U135" s="1" t="str">
        <f>VLOOKUP($R135,教室一覧!$A:$D,4,FALSE)</f>
        <v>3号館</v>
      </c>
      <c r="V135" s="1" t="str">
        <f>VLOOKUP($R135,教室一覧!$A:$E,5,FALSE)</f>
        <v>4F</v>
      </c>
      <c r="W135"/>
      <c r="X135"/>
      <c r="Y135" s="1" t="str">
        <f>VLOOKUP($O135,教員一覧!$A:$D,2,FALSE)</f>
        <v>IT</v>
      </c>
      <c r="Z135" s="1" t="str">
        <f>VLOOKUP($O135,教員一覧!$A:$D,3,FALSE)</f>
        <v>　</v>
      </c>
      <c r="AA135" s="1" t="str">
        <f>VLOOKUP($O135,教員一覧!$A:$D,4,FALSE)</f>
        <v>非常勤</v>
      </c>
      <c r="AB135" s="1" t="str">
        <f t="shared" si="40"/>
        <v/>
      </c>
      <c r="AC135" s="14" t="s">
        <v>51</v>
      </c>
      <c r="AD135" s="14" t="s">
        <v>164</v>
      </c>
      <c r="AE135" s="14" t="s">
        <v>30</v>
      </c>
      <c r="AF135" s="14" t="s">
        <v>12</v>
      </c>
      <c r="AG135" s="14">
        <v>4</v>
      </c>
      <c r="AH135" s="14">
        <v>3403</v>
      </c>
      <c r="AI135" s="15" t="str">
        <f t="shared" si="41"/>
        <v/>
      </c>
      <c r="AJ135" s="15" t="str">
        <f t="shared" si="42"/>
        <v/>
      </c>
      <c r="AK135" s="15" t="str">
        <f t="shared" si="43"/>
        <v/>
      </c>
      <c r="AL135" s="15" t="str">
        <f t="shared" si="44"/>
        <v/>
      </c>
      <c r="AM135" s="15" t="str">
        <f t="shared" si="45"/>
        <v/>
      </c>
      <c r="AN135" s="15" t="str">
        <f t="shared" si="46"/>
        <v/>
      </c>
      <c r="AO135" s="15" t="str">
        <f t="shared" si="47"/>
        <v/>
      </c>
      <c r="AP135" s="9" t="str">
        <f t="shared" si="48"/>
        <v>IE3A火4</v>
      </c>
      <c r="AQ135" s="9">
        <f t="shared" si="49"/>
        <v>0.5</v>
      </c>
      <c r="AR135" s="11" t="str">
        <f t="shared" si="50"/>
        <v>山本ひ火4</v>
      </c>
      <c r="AS135" s="11">
        <f t="shared" si="51"/>
        <v>1</v>
      </c>
      <c r="AT135">
        <v>1</v>
      </c>
      <c r="AU135" s="12">
        <f t="shared" si="52"/>
        <v>22</v>
      </c>
      <c r="AV135" s="13" t="str">
        <f t="shared" si="53"/>
        <v>3403火4</v>
      </c>
      <c r="AW135" s="13">
        <f t="shared" si="54"/>
        <v>0.5</v>
      </c>
      <c r="AX135" s="18" t="str">
        <f t="shared" si="55"/>
        <v>IE3AIE3A火43403</v>
      </c>
      <c r="AY135" s="18">
        <f t="shared" si="56"/>
        <v>11</v>
      </c>
      <c r="AZ135"/>
    </row>
    <row r="136" spans="1:52" x14ac:dyDescent="0.15">
      <c r="A136" s="1">
        <f t="shared" si="38"/>
        <v>3</v>
      </c>
      <c r="B136" s="1" t="str">
        <f t="shared" si="39"/>
        <v>HR</v>
      </c>
      <c r="C136" t="s">
        <v>51</v>
      </c>
      <c r="D136" s="1" t="str">
        <f>VLOOKUP($C136,クラス一覧!$A:$J,10,FALSE)</f>
        <v>IT</v>
      </c>
      <c r="E136" s="1">
        <f>VLOOKUP($C136,クラス一覧!$A:$J,8,FALSE)</f>
        <v>22</v>
      </c>
      <c r="F136" s="1" t="str">
        <f>VLOOKUP($C136,クラス一覧!$A:$J,9,FALSE)</f>
        <v>良原</v>
      </c>
      <c r="G136" s="1" t="str">
        <f>VLOOKUP($H136,科目一覧!$A:$G,3,FALSE)</f>
        <v>Webプログラミング</v>
      </c>
      <c r="H136" t="s">
        <v>1684</v>
      </c>
      <c r="I136" s="1" t="str">
        <f>VLOOKUP($H136,科目一覧!$A:$G,7,FALSE)</f>
        <v>内山</v>
      </c>
      <c r="J136" s="1" t="str">
        <f>VLOOKUP($I136,教員一覧!$A:$D,2,FALSE)</f>
        <v>IT</v>
      </c>
      <c r="K136" s="1" t="str">
        <f>VLOOKUP($I136,教員一覧!$A:$D,3,FALSE)</f>
        <v>　</v>
      </c>
      <c r="L136" s="1" t="str">
        <f>VLOOKUP($I136,教員一覧!$A:$D,4,FALSE)</f>
        <v>専任</v>
      </c>
      <c r="M136" t="s">
        <v>51</v>
      </c>
      <c r="N136" t="s">
        <v>3014</v>
      </c>
      <c r="O136" t="s">
        <v>14</v>
      </c>
      <c r="P136" t="s">
        <v>15</v>
      </c>
      <c r="Q136">
        <v>2</v>
      </c>
      <c r="R136">
        <v>1403</v>
      </c>
      <c r="S136" s="1" t="str">
        <f>VLOOKUP($R136,教室一覧!$A:$B,2,FALSE)</f>
        <v>ノート32</v>
      </c>
      <c r="T136" s="1">
        <f>VLOOKUP($R136,教室一覧!$A:$C,3,FALSE)</f>
        <v>32</v>
      </c>
      <c r="U136" s="1" t="str">
        <f>VLOOKUP($R136,教室一覧!$A:$D,4,FALSE)</f>
        <v>1号館</v>
      </c>
      <c r="V136" s="1" t="str">
        <f>VLOOKUP($R136,教室一覧!$A:$E,5,FALSE)</f>
        <v>4F</v>
      </c>
      <c r="W136"/>
      <c r="X136"/>
      <c r="Y136" s="1" t="str">
        <f>VLOOKUP($O136,教員一覧!$A:$D,2,FALSE)</f>
        <v>IT</v>
      </c>
      <c r="Z136" s="1" t="str">
        <f>VLOOKUP($O136,教員一覧!$A:$D,3,FALSE)</f>
        <v>　</v>
      </c>
      <c r="AA136" s="1" t="str">
        <f>VLOOKUP($O136,教員一覧!$A:$D,4,FALSE)</f>
        <v>非常勤</v>
      </c>
      <c r="AB136" s="1" t="str">
        <f t="shared" si="40"/>
        <v/>
      </c>
      <c r="AC136" s="14" t="s">
        <v>51</v>
      </c>
      <c r="AD136" s="14" t="s">
        <v>164</v>
      </c>
      <c r="AE136" s="14" t="s">
        <v>14</v>
      </c>
      <c r="AF136" s="14" t="s">
        <v>15</v>
      </c>
      <c r="AG136" s="14">
        <v>2</v>
      </c>
      <c r="AH136" s="14">
        <v>1403</v>
      </c>
      <c r="AI136" s="15" t="str">
        <f t="shared" si="41"/>
        <v/>
      </c>
      <c r="AJ136" s="15" t="str">
        <f t="shared" si="42"/>
        <v/>
      </c>
      <c r="AK136" s="15" t="str">
        <f t="shared" si="43"/>
        <v/>
      </c>
      <c r="AL136" s="15" t="str">
        <f t="shared" si="44"/>
        <v/>
      </c>
      <c r="AM136" s="15" t="str">
        <f t="shared" si="45"/>
        <v/>
      </c>
      <c r="AN136" s="15" t="str">
        <f t="shared" si="46"/>
        <v/>
      </c>
      <c r="AO136" s="15" t="str">
        <f t="shared" si="47"/>
        <v/>
      </c>
      <c r="AP136" s="9" t="str">
        <f t="shared" si="48"/>
        <v>IE3A木2</v>
      </c>
      <c r="AQ136" s="9">
        <f t="shared" si="49"/>
        <v>0.5</v>
      </c>
      <c r="AR136" s="11" t="str">
        <f t="shared" si="50"/>
        <v>森木2</v>
      </c>
      <c r="AS136" s="11">
        <f t="shared" si="51"/>
        <v>1</v>
      </c>
      <c r="AT136">
        <v>1</v>
      </c>
      <c r="AU136" s="12">
        <f t="shared" si="52"/>
        <v>22</v>
      </c>
      <c r="AV136" s="13" t="str">
        <f t="shared" si="53"/>
        <v>1403木2</v>
      </c>
      <c r="AW136" s="13">
        <f t="shared" si="54"/>
        <v>0.5</v>
      </c>
      <c r="AX136" s="18" t="str">
        <f t="shared" si="55"/>
        <v>IE3AIE3A木21403</v>
      </c>
      <c r="AY136" s="18">
        <f t="shared" si="56"/>
        <v>11</v>
      </c>
      <c r="AZ136"/>
    </row>
    <row r="137" spans="1:52" x14ac:dyDescent="0.15">
      <c r="A137" s="1">
        <f t="shared" si="38"/>
        <v>3</v>
      </c>
      <c r="B137" s="1" t="str">
        <f t="shared" si="39"/>
        <v>HR</v>
      </c>
      <c r="C137" t="s">
        <v>51</v>
      </c>
      <c r="D137" s="1" t="str">
        <f>VLOOKUP($C137,クラス一覧!$A:$J,10,FALSE)</f>
        <v>IT</v>
      </c>
      <c r="E137" s="1">
        <f>VLOOKUP($C137,クラス一覧!$A:$J,8,FALSE)</f>
        <v>22</v>
      </c>
      <c r="F137" s="1" t="str">
        <f>VLOOKUP($C137,クラス一覧!$A:$J,9,FALSE)</f>
        <v>良原</v>
      </c>
      <c r="G137" s="1" t="str">
        <f>VLOOKUP($H137,科目一覧!$A:$G,3,FALSE)</f>
        <v>ネットワーク</v>
      </c>
      <c r="H137" t="s">
        <v>1686</v>
      </c>
      <c r="I137" s="1" t="str">
        <f>VLOOKUP($H137,科目一覧!$A:$G,7,FALSE)</f>
        <v>小出</v>
      </c>
      <c r="J137" s="1" t="str">
        <f>VLOOKUP($I137,教員一覧!$A:$D,2,FALSE)</f>
        <v>IT</v>
      </c>
      <c r="K137" s="1" t="str">
        <f>VLOOKUP($I137,教員一覧!$A:$D,3,FALSE)</f>
        <v>　</v>
      </c>
      <c r="L137" s="1" t="str">
        <f>VLOOKUP($I137,教員一覧!$A:$D,4,FALSE)</f>
        <v>専任</v>
      </c>
      <c r="M137" t="s">
        <v>51</v>
      </c>
      <c r="N137" t="s">
        <v>3014</v>
      </c>
      <c r="O137" t="s">
        <v>1604</v>
      </c>
      <c r="P137" t="s">
        <v>15</v>
      </c>
      <c r="Q137">
        <v>3</v>
      </c>
      <c r="R137">
        <v>3602</v>
      </c>
      <c r="S137" s="1" t="str">
        <f>VLOOKUP($R137,教室一覧!$A:$B,2,FALSE)</f>
        <v>実習室</v>
      </c>
      <c r="T137" s="1">
        <f>VLOOKUP($R137,教室一覧!$A:$C,3,FALSE)</f>
        <v>36</v>
      </c>
      <c r="U137" s="1" t="str">
        <f>VLOOKUP($R137,教室一覧!$A:$D,4,FALSE)</f>
        <v>3号館</v>
      </c>
      <c r="V137" s="1" t="str">
        <f>VLOOKUP($R137,教室一覧!$A:$E,5,FALSE)</f>
        <v>6F</v>
      </c>
      <c r="W137"/>
      <c r="X137"/>
      <c r="Y137" s="1" t="str">
        <f>VLOOKUP($O137,教員一覧!$A:$D,2,FALSE)</f>
        <v>IT</v>
      </c>
      <c r="Z137" s="1" t="str">
        <f>VLOOKUP($O137,教員一覧!$A:$D,3,FALSE)</f>
        <v>　</v>
      </c>
      <c r="AA137" s="1" t="str">
        <f>VLOOKUP($O137,教員一覧!$A:$D,4,FALSE)</f>
        <v>専任</v>
      </c>
      <c r="AB137" s="1" t="str">
        <f t="shared" si="40"/>
        <v/>
      </c>
      <c r="AC137" s="14" t="s">
        <v>51</v>
      </c>
      <c r="AD137" s="14" t="s">
        <v>164</v>
      </c>
      <c r="AE137" s="14" t="s">
        <v>1604</v>
      </c>
      <c r="AF137" s="14" t="s">
        <v>15</v>
      </c>
      <c r="AG137" s="14">
        <v>3</v>
      </c>
      <c r="AH137" s="14">
        <v>3602</v>
      </c>
      <c r="AI137" s="15" t="str">
        <f t="shared" si="41"/>
        <v/>
      </c>
      <c r="AJ137" s="15" t="str">
        <f t="shared" si="42"/>
        <v/>
      </c>
      <c r="AK137" s="15" t="str">
        <f t="shared" si="43"/>
        <v/>
      </c>
      <c r="AL137" s="15" t="str">
        <f t="shared" si="44"/>
        <v/>
      </c>
      <c r="AM137" s="15" t="str">
        <f t="shared" si="45"/>
        <v/>
      </c>
      <c r="AN137" s="15" t="str">
        <f t="shared" si="46"/>
        <v/>
      </c>
      <c r="AO137" s="15" t="str">
        <f t="shared" si="47"/>
        <v/>
      </c>
      <c r="AP137" s="9" t="str">
        <f t="shared" si="48"/>
        <v>IE3A木3</v>
      </c>
      <c r="AQ137" s="9">
        <f t="shared" si="49"/>
        <v>0.5</v>
      </c>
      <c r="AR137" s="11" t="str">
        <f t="shared" si="50"/>
        <v>角野木3</v>
      </c>
      <c r="AS137" s="11">
        <f t="shared" si="51"/>
        <v>1</v>
      </c>
      <c r="AT137">
        <v>1</v>
      </c>
      <c r="AU137" s="12">
        <f t="shared" si="52"/>
        <v>22</v>
      </c>
      <c r="AV137" s="13" t="str">
        <f t="shared" si="53"/>
        <v>3602木3</v>
      </c>
      <c r="AW137" s="13">
        <f t="shared" si="54"/>
        <v>0.5</v>
      </c>
      <c r="AX137" s="18" t="str">
        <f t="shared" si="55"/>
        <v>IE3AIE3A木33602</v>
      </c>
      <c r="AY137" s="18">
        <f t="shared" si="56"/>
        <v>11</v>
      </c>
      <c r="AZ137"/>
    </row>
    <row r="138" spans="1:52" x14ac:dyDescent="0.15">
      <c r="A138" s="1">
        <f t="shared" si="38"/>
        <v>3</v>
      </c>
      <c r="B138" s="1" t="str">
        <f t="shared" si="39"/>
        <v>HR</v>
      </c>
      <c r="C138" t="s">
        <v>51</v>
      </c>
      <c r="D138" s="1" t="str">
        <f>VLOOKUP($C138,クラス一覧!$A:$J,10,FALSE)</f>
        <v>IT</v>
      </c>
      <c r="E138" s="1">
        <f>VLOOKUP($C138,クラス一覧!$A:$J,8,FALSE)</f>
        <v>22</v>
      </c>
      <c r="F138" s="1" t="str">
        <f>VLOOKUP($C138,クラス一覧!$A:$J,9,FALSE)</f>
        <v>良原</v>
      </c>
      <c r="G138" s="1" t="str">
        <f>VLOOKUP($H138,科目一覧!$A:$G,3,FALSE)</f>
        <v>プログラミング</v>
      </c>
      <c r="H138" t="s">
        <v>3076</v>
      </c>
      <c r="I138" s="1" t="str">
        <f>VLOOKUP($H138,科目一覧!$A:$G,7,FALSE)</f>
        <v>畠</v>
      </c>
      <c r="J138" s="1" t="str">
        <f>VLOOKUP($I138,教員一覧!$A:$D,2,FALSE)</f>
        <v>IT</v>
      </c>
      <c r="K138" s="1" t="str">
        <f>VLOOKUP($I138,教員一覧!$A:$D,3,FALSE)</f>
        <v>　</v>
      </c>
      <c r="L138" s="1" t="str">
        <f>VLOOKUP($I138,教員一覧!$A:$D,4,FALSE)</f>
        <v>専任</v>
      </c>
      <c r="M138" t="s">
        <v>51</v>
      </c>
      <c r="N138" t="s">
        <v>3014</v>
      </c>
      <c r="O138" t="s">
        <v>1617</v>
      </c>
      <c r="P138" t="s">
        <v>17</v>
      </c>
      <c r="Q138">
        <v>2</v>
      </c>
      <c r="R138">
        <v>2303</v>
      </c>
      <c r="S138" s="1" t="str">
        <f>VLOOKUP($R138,教室一覧!$A:$B,2,FALSE)</f>
        <v>ノート36</v>
      </c>
      <c r="T138" s="1">
        <f>VLOOKUP($R138,教室一覧!$A:$C,3,FALSE)</f>
        <v>36</v>
      </c>
      <c r="U138" s="1" t="str">
        <f>VLOOKUP($R138,教室一覧!$A:$D,4,FALSE)</f>
        <v>2号館</v>
      </c>
      <c r="V138" s="1" t="str">
        <f>VLOOKUP($R138,教室一覧!$A:$E,5,FALSE)</f>
        <v>3F</v>
      </c>
      <c r="W138"/>
      <c r="X138" t="s">
        <v>3557</v>
      </c>
      <c r="Y138" s="1" t="str">
        <f>VLOOKUP($O138,教員一覧!$A:$D,2,FALSE)</f>
        <v>IT</v>
      </c>
      <c r="Z138" s="1" t="str">
        <f>VLOOKUP($O138,教員一覧!$A:$D,3,FALSE)</f>
        <v>　</v>
      </c>
      <c r="AA138" s="1" t="str">
        <f>VLOOKUP($O138,教員一覧!$A:$D,4,FALSE)</f>
        <v>専任</v>
      </c>
      <c r="AB138" s="1" t="str">
        <f t="shared" si="40"/>
        <v>担任</v>
      </c>
      <c r="AC138" s="14" t="s">
        <v>51</v>
      </c>
      <c r="AD138" s="14" t="s">
        <v>164</v>
      </c>
      <c r="AE138" s="14" t="s">
        <v>1617</v>
      </c>
      <c r="AF138" s="14" t="s">
        <v>17</v>
      </c>
      <c r="AG138" s="14">
        <v>2</v>
      </c>
      <c r="AH138" s="14">
        <v>2303</v>
      </c>
      <c r="AI138" s="15" t="str">
        <f t="shared" si="41"/>
        <v/>
      </c>
      <c r="AJ138" s="15" t="str">
        <f t="shared" si="42"/>
        <v/>
      </c>
      <c r="AK138" s="15" t="str">
        <f t="shared" si="43"/>
        <v/>
      </c>
      <c r="AL138" s="15" t="str">
        <f t="shared" si="44"/>
        <v/>
      </c>
      <c r="AM138" s="15" t="str">
        <f t="shared" si="45"/>
        <v/>
      </c>
      <c r="AN138" s="15" t="str">
        <f t="shared" si="46"/>
        <v/>
      </c>
      <c r="AO138" s="15" t="str">
        <f t="shared" si="47"/>
        <v/>
      </c>
      <c r="AP138" s="9" t="str">
        <f t="shared" si="48"/>
        <v>IE3A金2</v>
      </c>
      <c r="AQ138" s="9">
        <f t="shared" si="49"/>
        <v>0.5</v>
      </c>
      <c r="AR138" s="11" t="str">
        <f t="shared" si="50"/>
        <v>良原金2</v>
      </c>
      <c r="AS138" s="11">
        <f t="shared" si="51"/>
        <v>1</v>
      </c>
      <c r="AT138">
        <v>1</v>
      </c>
      <c r="AU138" s="12">
        <f t="shared" si="52"/>
        <v>22</v>
      </c>
      <c r="AV138" s="13" t="str">
        <f t="shared" si="53"/>
        <v>2303金2</v>
      </c>
      <c r="AW138" s="13">
        <f t="shared" si="54"/>
        <v>0.5</v>
      </c>
      <c r="AX138" s="18" t="str">
        <f t="shared" si="55"/>
        <v>IE3AIE3A金22303</v>
      </c>
      <c r="AY138" s="18">
        <f t="shared" si="56"/>
        <v>11</v>
      </c>
      <c r="AZ138"/>
    </row>
    <row r="139" spans="1:52" x14ac:dyDescent="0.15">
      <c r="A139" s="1">
        <f t="shared" si="38"/>
        <v>3</v>
      </c>
      <c r="B139" s="1" t="str">
        <f t="shared" si="39"/>
        <v>HR</v>
      </c>
      <c r="C139" t="s">
        <v>51</v>
      </c>
      <c r="D139" s="1" t="str">
        <f>VLOOKUP($C139,クラス一覧!$A:$J,10,FALSE)</f>
        <v>IT</v>
      </c>
      <c r="E139" s="1">
        <f>VLOOKUP($C139,クラス一覧!$A:$J,8,FALSE)</f>
        <v>22</v>
      </c>
      <c r="F139" s="1" t="str">
        <f>VLOOKUP($C139,クラス一覧!$A:$J,9,FALSE)</f>
        <v>良原</v>
      </c>
      <c r="G139" s="1" t="str">
        <f>VLOOKUP($H139,科目一覧!$A:$G,3,FALSE)</f>
        <v>プログラミング</v>
      </c>
      <c r="H139" t="s">
        <v>3076</v>
      </c>
      <c r="I139" s="1" t="str">
        <f>VLOOKUP($H139,科目一覧!$A:$G,7,FALSE)</f>
        <v>畠</v>
      </c>
      <c r="J139" s="1" t="str">
        <f>VLOOKUP($I139,教員一覧!$A:$D,2,FALSE)</f>
        <v>IT</v>
      </c>
      <c r="K139" s="1" t="str">
        <f>VLOOKUP($I139,教員一覧!$A:$D,3,FALSE)</f>
        <v>　</v>
      </c>
      <c r="L139" s="1" t="str">
        <f>VLOOKUP($I139,教員一覧!$A:$D,4,FALSE)</f>
        <v>専任</v>
      </c>
      <c r="M139" t="s">
        <v>51</v>
      </c>
      <c r="N139" t="s">
        <v>3014</v>
      </c>
      <c r="O139" t="s">
        <v>1617</v>
      </c>
      <c r="P139" t="s">
        <v>17</v>
      </c>
      <c r="Q139">
        <v>3</v>
      </c>
      <c r="R139">
        <v>2303</v>
      </c>
      <c r="S139" s="1" t="str">
        <f>VLOOKUP($R139,教室一覧!$A:$B,2,FALSE)</f>
        <v>ノート36</v>
      </c>
      <c r="T139" s="1">
        <f>VLOOKUP($R139,教室一覧!$A:$C,3,FALSE)</f>
        <v>36</v>
      </c>
      <c r="U139" s="1" t="str">
        <f>VLOOKUP($R139,教室一覧!$A:$D,4,FALSE)</f>
        <v>2号館</v>
      </c>
      <c r="V139" s="1" t="str">
        <f>VLOOKUP($R139,教室一覧!$A:$E,5,FALSE)</f>
        <v>3F</v>
      </c>
      <c r="W139"/>
      <c r="X139" t="s">
        <v>3557</v>
      </c>
      <c r="Y139" s="1" t="str">
        <f>VLOOKUP($O139,教員一覧!$A:$D,2,FALSE)</f>
        <v>IT</v>
      </c>
      <c r="Z139" s="1" t="str">
        <f>VLOOKUP($O139,教員一覧!$A:$D,3,FALSE)</f>
        <v>　</v>
      </c>
      <c r="AA139" s="1" t="str">
        <f>VLOOKUP($O139,教員一覧!$A:$D,4,FALSE)</f>
        <v>専任</v>
      </c>
      <c r="AB139" s="1" t="str">
        <f t="shared" si="40"/>
        <v>担任</v>
      </c>
      <c r="AC139" s="14" t="s">
        <v>51</v>
      </c>
      <c r="AD139" s="14" t="s">
        <v>164</v>
      </c>
      <c r="AE139" s="14" t="s">
        <v>1617</v>
      </c>
      <c r="AF139" s="14" t="s">
        <v>17</v>
      </c>
      <c r="AG139" s="14">
        <v>3</v>
      </c>
      <c r="AH139" s="14">
        <v>2303</v>
      </c>
      <c r="AI139" s="15" t="str">
        <f t="shared" si="41"/>
        <v/>
      </c>
      <c r="AJ139" s="15" t="str">
        <f t="shared" si="42"/>
        <v/>
      </c>
      <c r="AK139" s="15" t="str">
        <f t="shared" si="43"/>
        <v/>
      </c>
      <c r="AL139" s="15" t="str">
        <f t="shared" si="44"/>
        <v/>
      </c>
      <c r="AM139" s="15" t="str">
        <f t="shared" si="45"/>
        <v/>
      </c>
      <c r="AN139" s="15" t="str">
        <f t="shared" si="46"/>
        <v/>
      </c>
      <c r="AO139" s="15" t="str">
        <f t="shared" si="47"/>
        <v/>
      </c>
      <c r="AP139" s="9" t="str">
        <f t="shared" si="48"/>
        <v>IE3A金3</v>
      </c>
      <c r="AQ139" s="9">
        <f t="shared" si="49"/>
        <v>0.5</v>
      </c>
      <c r="AR139" s="11" t="str">
        <f t="shared" si="50"/>
        <v>良原金3</v>
      </c>
      <c r="AS139" s="11">
        <f t="shared" si="51"/>
        <v>1</v>
      </c>
      <c r="AT139">
        <v>1</v>
      </c>
      <c r="AU139" s="12">
        <f t="shared" si="52"/>
        <v>22</v>
      </c>
      <c r="AV139" s="13" t="str">
        <f t="shared" si="53"/>
        <v>2303金3</v>
      </c>
      <c r="AW139" s="13">
        <f t="shared" si="54"/>
        <v>0.5</v>
      </c>
      <c r="AX139" s="18" t="str">
        <f t="shared" si="55"/>
        <v>IE3AIE3A金32303</v>
      </c>
      <c r="AY139" s="18">
        <f t="shared" si="56"/>
        <v>11</v>
      </c>
      <c r="AZ139"/>
    </row>
    <row r="140" spans="1:52" x14ac:dyDescent="0.15">
      <c r="A140" s="1">
        <f t="shared" si="38"/>
        <v>4</v>
      </c>
      <c r="B140" s="1" t="str">
        <f t="shared" si="39"/>
        <v>HR</v>
      </c>
      <c r="C140" t="s">
        <v>53</v>
      </c>
      <c r="D140" s="1" t="str">
        <f>VLOOKUP($C140,クラス一覧!$A:$J,10,FALSE)</f>
        <v>IT</v>
      </c>
      <c r="E140" s="1">
        <f>VLOOKUP($C140,クラス一覧!$A:$J,8,FALSE)</f>
        <v>27</v>
      </c>
      <c r="F140" s="1" t="str">
        <f>VLOOKUP($C140,クラス一覧!$A:$J,9,FALSE)</f>
        <v>畠</v>
      </c>
      <c r="G140" s="1" t="str">
        <f>VLOOKUP($H140,科目一覧!$A:$G,3,FALSE)</f>
        <v>プログラミング</v>
      </c>
      <c r="H140" t="s">
        <v>3077</v>
      </c>
      <c r="I140" s="1" t="str">
        <f>VLOOKUP($H140,科目一覧!$A:$G,7,FALSE)</f>
        <v>吉田研</v>
      </c>
      <c r="J140" s="1" t="str">
        <f>VLOOKUP($I140,教員一覧!$A:$D,2,FALSE)</f>
        <v>IT</v>
      </c>
      <c r="K140" s="1" t="str">
        <f>VLOOKUP($I140,教員一覧!$A:$D,3,FALSE)</f>
        <v>　</v>
      </c>
      <c r="L140" s="1" t="str">
        <f>VLOOKUP($I140,教員一覧!$A:$D,4,FALSE)</f>
        <v>非常勤</v>
      </c>
      <c r="M140" t="s">
        <v>53</v>
      </c>
      <c r="N140" t="s">
        <v>3014</v>
      </c>
      <c r="O140" t="s">
        <v>35</v>
      </c>
      <c r="P140" t="s">
        <v>13</v>
      </c>
      <c r="Q140">
        <v>1</v>
      </c>
      <c r="R140">
        <v>2303</v>
      </c>
      <c r="S140" s="1" t="str">
        <f>VLOOKUP($R140,教室一覧!$A:$B,2,FALSE)</f>
        <v>ノート36</v>
      </c>
      <c r="T140" s="1">
        <f>VLOOKUP($R140,教室一覧!$A:$C,3,FALSE)</f>
        <v>36</v>
      </c>
      <c r="U140" s="1" t="str">
        <f>VLOOKUP($R140,教室一覧!$A:$D,4,FALSE)</f>
        <v>2号館</v>
      </c>
      <c r="V140" s="1" t="str">
        <f>VLOOKUP($R140,教室一覧!$A:$E,5,FALSE)</f>
        <v>3F</v>
      </c>
      <c r="W140"/>
      <c r="X140"/>
      <c r="Y140" s="1" t="str">
        <f>VLOOKUP($O140,教員一覧!$A:$D,2,FALSE)</f>
        <v>IT</v>
      </c>
      <c r="Z140" s="1" t="str">
        <f>VLOOKUP($O140,教員一覧!$A:$D,3,FALSE)</f>
        <v>　</v>
      </c>
      <c r="AA140" s="1" t="str">
        <f>VLOOKUP($O140,教員一覧!$A:$D,4,FALSE)</f>
        <v>専任</v>
      </c>
      <c r="AB140" s="1" t="str">
        <f t="shared" si="40"/>
        <v>担任</v>
      </c>
      <c r="AC140" s="14" t="s">
        <v>53</v>
      </c>
      <c r="AD140" s="14" t="s">
        <v>164</v>
      </c>
      <c r="AE140" s="14" t="s">
        <v>35</v>
      </c>
      <c r="AF140" s="14" t="s">
        <v>13</v>
      </c>
      <c r="AG140" s="14">
        <v>1</v>
      </c>
      <c r="AH140" s="14">
        <v>2303</v>
      </c>
      <c r="AI140" s="15" t="str">
        <f t="shared" si="41"/>
        <v/>
      </c>
      <c r="AJ140" s="15" t="str">
        <f t="shared" si="42"/>
        <v/>
      </c>
      <c r="AK140" s="15" t="str">
        <f t="shared" si="43"/>
        <v/>
      </c>
      <c r="AL140" s="15" t="str">
        <f t="shared" si="44"/>
        <v/>
      </c>
      <c r="AM140" s="15" t="str">
        <f t="shared" si="45"/>
        <v/>
      </c>
      <c r="AN140" s="15" t="str">
        <f t="shared" si="46"/>
        <v/>
      </c>
      <c r="AO140" s="15" t="str">
        <f t="shared" si="47"/>
        <v/>
      </c>
      <c r="AP140" s="9" t="str">
        <f t="shared" si="48"/>
        <v>IE4A水1</v>
      </c>
      <c r="AQ140" s="9">
        <f t="shared" si="49"/>
        <v>0.5</v>
      </c>
      <c r="AR140" s="11" t="str">
        <f t="shared" si="50"/>
        <v>畠水1</v>
      </c>
      <c r="AS140" s="11">
        <f t="shared" si="51"/>
        <v>1</v>
      </c>
      <c r="AT140">
        <v>1</v>
      </c>
      <c r="AU140" s="12">
        <f t="shared" si="52"/>
        <v>27</v>
      </c>
      <c r="AV140" s="13" t="str">
        <f t="shared" si="53"/>
        <v>2303水1</v>
      </c>
      <c r="AW140" s="13">
        <f t="shared" si="54"/>
        <v>0.5</v>
      </c>
      <c r="AX140" s="18" t="str">
        <f t="shared" si="55"/>
        <v>IE4AIE4A水12303</v>
      </c>
      <c r="AY140" s="18">
        <f t="shared" si="56"/>
        <v>13.5</v>
      </c>
      <c r="AZ140"/>
    </row>
    <row r="141" spans="1:52" x14ac:dyDescent="0.15">
      <c r="A141" s="1">
        <f t="shared" si="38"/>
        <v>4</v>
      </c>
      <c r="B141" s="1" t="str">
        <f t="shared" si="39"/>
        <v>HR</v>
      </c>
      <c r="C141" t="s">
        <v>53</v>
      </c>
      <c r="D141" s="1" t="str">
        <f>VLOOKUP($C141,クラス一覧!$A:$J,10,FALSE)</f>
        <v>IT</v>
      </c>
      <c r="E141" s="1">
        <f>VLOOKUP($C141,クラス一覧!$A:$J,8,FALSE)</f>
        <v>27</v>
      </c>
      <c r="F141" s="1" t="str">
        <f>VLOOKUP($C141,クラス一覧!$A:$J,9,FALSE)</f>
        <v>畠</v>
      </c>
      <c r="G141" s="1" t="str">
        <f>VLOOKUP($H141,科目一覧!$A:$G,3,FALSE)</f>
        <v>プログラミング</v>
      </c>
      <c r="H141" t="s">
        <v>3077</v>
      </c>
      <c r="I141" s="1" t="str">
        <f>VLOOKUP($H141,科目一覧!$A:$G,7,FALSE)</f>
        <v>吉田研</v>
      </c>
      <c r="J141" s="1" t="str">
        <f>VLOOKUP($I141,教員一覧!$A:$D,2,FALSE)</f>
        <v>IT</v>
      </c>
      <c r="K141" s="1" t="str">
        <f>VLOOKUP($I141,教員一覧!$A:$D,3,FALSE)</f>
        <v>　</v>
      </c>
      <c r="L141" s="1" t="str">
        <f>VLOOKUP($I141,教員一覧!$A:$D,4,FALSE)</f>
        <v>非常勤</v>
      </c>
      <c r="M141" t="s">
        <v>53</v>
      </c>
      <c r="N141" t="s">
        <v>3014</v>
      </c>
      <c r="O141" t="s">
        <v>35</v>
      </c>
      <c r="P141" t="s">
        <v>13</v>
      </c>
      <c r="Q141">
        <v>2</v>
      </c>
      <c r="R141">
        <v>2303</v>
      </c>
      <c r="S141" s="1" t="str">
        <f>VLOOKUP($R141,教室一覧!$A:$B,2,FALSE)</f>
        <v>ノート36</v>
      </c>
      <c r="T141" s="1">
        <f>VLOOKUP($R141,教室一覧!$A:$C,3,FALSE)</f>
        <v>36</v>
      </c>
      <c r="U141" s="1" t="str">
        <f>VLOOKUP($R141,教室一覧!$A:$D,4,FALSE)</f>
        <v>2号館</v>
      </c>
      <c r="V141" s="1" t="str">
        <f>VLOOKUP($R141,教室一覧!$A:$E,5,FALSE)</f>
        <v>3F</v>
      </c>
      <c r="W141"/>
      <c r="X141"/>
      <c r="Y141" s="1" t="str">
        <f>VLOOKUP($O141,教員一覧!$A:$D,2,FALSE)</f>
        <v>IT</v>
      </c>
      <c r="Z141" s="1" t="str">
        <f>VLOOKUP($O141,教員一覧!$A:$D,3,FALSE)</f>
        <v>　</v>
      </c>
      <c r="AA141" s="1" t="str">
        <f>VLOOKUP($O141,教員一覧!$A:$D,4,FALSE)</f>
        <v>専任</v>
      </c>
      <c r="AB141" s="1" t="str">
        <f t="shared" si="40"/>
        <v>担任</v>
      </c>
      <c r="AC141" s="14" t="s">
        <v>53</v>
      </c>
      <c r="AD141" s="14" t="s">
        <v>164</v>
      </c>
      <c r="AE141" s="14" t="s">
        <v>35</v>
      </c>
      <c r="AF141" s="14" t="s">
        <v>13</v>
      </c>
      <c r="AG141" s="14">
        <v>2</v>
      </c>
      <c r="AH141" s="14">
        <v>2303</v>
      </c>
      <c r="AI141" s="15" t="str">
        <f t="shared" si="41"/>
        <v/>
      </c>
      <c r="AJ141" s="15" t="str">
        <f t="shared" si="42"/>
        <v/>
      </c>
      <c r="AK141" s="15" t="str">
        <f t="shared" si="43"/>
        <v/>
      </c>
      <c r="AL141" s="15" t="str">
        <f t="shared" si="44"/>
        <v/>
      </c>
      <c r="AM141" s="15" t="str">
        <f t="shared" si="45"/>
        <v/>
      </c>
      <c r="AN141" s="15" t="str">
        <f t="shared" si="46"/>
        <v/>
      </c>
      <c r="AO141" s="15" t="str">
        <f t="shared" si="47"/>
        <v/>
      </c>
      <c r="AP141" s="9" t="str">
        <f t="shared" si="48"/>
        <v>IE4A水2</v>
      </c>
      <c r="AQ141" s="9">
        <f t="shared" si="49"/>
        <v>0.5</v>
      </c>
      <c r="AR141" s="11" t="str">
        <f t="shared" si="50"/>
        <v>畠水2</v>
      </c>
      <c r="AS141" s="11">
        <f t="shared" si="51"/>
        <v>1</v>
      </c>
      <c r="AT141">
        <v>1</v>
      </c>
      <c r="AU141" s="12">
        <f t="shared" si="52"/>
        <v>27</v>
      </c>
      <c r="AV141" s="13" t="str">
        <f t="shared" si="53"/>
        <v>2303水2</v>
      </c>
      <c r="AW141" s="13">
        <f t="shared" si="54"/>
        <v>0.5</v>
      </c>
      <c r="AX141" s="18" t="str">
        <f t="shared" si="55"/>
        <v>IE4AIE4A水22303</v>
      </c>
      <c r="AY141" s="18">
        <f t="shared" si="56"/>
        <v>13.5</v>
      </c>
      <c r="AZ141"/>
    </row>
    <row r="142" spans="1:52" x14ac:dyDescent="0.15">
      <c r="A142" s="1">
        <f t="shared" si="38"/>
        <v>4</v>
      </c>
      <c r="B142" s="1" t="str">
        <f t="shared" si="39"/>
        <v>HR</v>
      </c>
      <c r="C142" t="s">
        <v>53</v>
      </c>
      <c r="D142" s="1" t="str">
        <f>VLOOKUP($C142,クラス一覧!$A:$J,10,FALSE)</f>
        <v>IT</v>
      </c>
      <c r="E142" s="1">
        <f>VLOOKUP($C142,クラス一覧!$A:$J,8,FALSE)</f>
        <v>27</v>
      </c>
      <c r="F142" s="1" t="str">
        <f>VLOOKUP($C142,クラス一覧!$A:$J,9,FALSE)</f>
        <v>畠</v>
      </c>
      <c r="G142" s="1" t="str">
        <f>VLOOKUP($H142,科目一覧!$A:$G,3,FALSE)</f>
        <v>組込み制御</v>
      </c>
      <c r="H142" t="s">
        <v>1690</v>
      </c>
      <c r="I142" s="1" t="str">
        <f>VLOOKUP($H142,科目一覧!$A:$G,7,FALSE)</f>
        <v>吉田研</v>
      </c>
      <c r="J142" s="1" t="str">
        <f>VLOOKUP($I142,教員一覧!$A:$D,2,FALSE)</f>
        <v>IT</v>
      </c>
      <c r="K142" s="1" t="str">
        <f>VLOOKUP($I142,教員一覧!$A:$D,3,FALSE)</f>
        <v>　</v>
      </c>
      <c r="L142" s="1" t="str">
        <f>VLOOKUP($I142,教員一覧!$A:$D,4,FALSE)</f>
        <v>非常勤</v>
      </c>
      <c r="M142" t="s">
        <v>53</v>
      </c>
      <c r="N142" t="s">
        <v>3014</v>
      </c>
      <c r="O142" t="s">
        <v>10</v>
      </c>
      <c r="P142" t="s">
        <v>15</v>
      </c>
      <c r="Q142">
        <v>2</v>
      </c>
      <c r="R142">
        <v>3501</v>
      </c>
      <c r="S142" s="1" t="str">
        <f>VLOOKUP($R142,教室一覧!$A:$B,2,FALSE)</f>
        <v>実習室</v>
      </c>
      <c r="T142" s="1">
        <f>VLOOKUP($R142,教室一覧!$A:$C,3,FALSE)</f>
        <v>36</v>
      </c>
      <c r="U142" s="1" t="str">
        <f>VLOOKUP($R142,教室一覧!$A:$D,4,FALSE)</f>
        <v>3号館</v>
      </c>
      <c r="V142" s="1" t="str">
        <f>VLOOKUP($R142,教室一覧!$A:$E,5,FALSE)</f>
        <v>5F</v>
      </c>
      <c r="W142"/>
      <c r="X142"/>
      <c r="Y142" s="1" t="str">
        <f>VLOOKUP($O142,教員一覧!$A:$D,2,FALSE)</f>
        <v>IT</v>
      </c>
      <c r="Z142" s="1" t="str">
        <f>VLOOKUP($O142,教員一覧!$A:$D,3,FALSE)</f>
        <v>　</v>
      </c>
      <c r="AA142" s="1" t="str">
        <f>VLOOKUP($O142,教員一覧!$A:$D,4,FALSE)</f>
        <v>専任</v>
      </c>
      <c r="AB142" s="1" t="str">
        <f t="shared" si="40"/>
        <v/>
      </c>
      <c r="AC142" s="14" t="s">
        <v>53</v>
      </c>
      <c r="AD142" s="14" t="s">
        <v>164</v>
      </c>
      <c r="AE142" s="14" t="s">
        <v>10</v>
      </c>
      <c r="AF142" s="14" t="s">
        <v>15</v>
      </c>
      <c r="AG142" s="14">
        <v>2</v>
      </c>
      <c r="AH142" s="14">
        <v>3501</v>
      </c>
      <c r="AI142" s="15" t="str">
        <f t="shared" si="41"/>
        <v/>
      </c>
      <c r="AJ142" s="15" t="str">
        <f t="shared" si="42"/>
        <v/>
      </c>
      <c r="AK142" s="15" t="str">
        <f t="shared" si="43"/>
        <v/>
      </c>
      <c r="AL142" s="15" t="str">
        <f t="shared" si="44"/>
        <v/>
      </c>
      <c r="AM142" s="15" t="str">
        <f t="shared" si="45"/>
        <v/>
      </c>
      <c r="AN142" s="15" t="str">
        <f t="shared" si="46"/>
        <v/>
      </c>
      <c r="AO142" s="15" t="str">
        <f t="shared" si="47"/>
        <v/>
      </c>
      <c r="AP142" s="9" t="str">
        <f t="shared" si="48"/>
        <v>IE4A木2</v>
      </c>
      <c r="AQ142" s="9">
        <f t="shared" si="49"/>
        <v>0.5</v>
      </c>
      <c r="AR142" s="11" t="str">
        <f t="shared" si="50"/>
        <v>藤原木2</v>
      </c>
      <c r="AS142" s="11">
        <f t="shared" si="51"/>
        <v>1</v>
      </c>
      <c r="AT142">
        <v>1</v>
      </c>
      <c r="AU142" s="12">
        <f t="shared" si="52"/>
        <v>27</v>
      </c>
      <c r="AV142" s="13" t="str">
        <f t="shared" si="53"/>
        <v>3501木2</v>
      </c>
      <c r="AW142" s="13">
        <f t="shared" si="54"/>
        <v>0.5</v>
      </c>
      <c r="AX142" s="18" t="str">
        <f t="shared" si="55"/>
        <v>IE4AIE4A木23501</v>
      </c>
      <c r="AY142" s="18">
        <f t="shared" si="56"/>
        <v>13.5</v>
      </c>
      <c r="AZ142"/>
    </row>
    <row r="143" spans="1:52" x14ac:dyDescent="0.15">
      <c r="A143" s="1">
        <f t="shared" si="38"/>
        <v>4</v>
      </c>
      <c r="B143" s="1" t="str">
        <f t="shared" si="39"/>
        <v>HR</v>
      </c>
      <c r="C143" t="s">
        <v>53</v>
      </c>
      <c r="D143" s="1" t="str">
        <f>VLOOKUP($C143,クラス一覧!$A:$J,10,FALSE)</f>
        <v>IT</v>
      </c>
      <c r="E143" s="1">
        <f>VLOOKUP($C143,クラス一覧!$A:$J,8,FALSE)</f>
        <v>27</v>
      </c>
      <c r="F143" s="1" t="str">
        <f>VLOOKUP($C143,クラス一覧!$A:$J,9,FALSE)</f>
        <v>畠</v>
      </c>
      <c r="G143" s="1" t="str">
        <f>VLOOKUP($H143,科目一覧!$A:$G,3,FALSE)</f>
        <v>プログラミング</v>
      </c>
      <c r="H143" t="s">
        <v>1692</v>
      </c>
      <c r="I143" s="1" t="str">
        <f>VLOOKUP($H143,科目一覧!$A:$G,7,FALSE)</f>
        <v>小出</v>
      </c>
      <c r="J143" s="1" t="str">
        <f>VLOOKUP($I143,教員一覧!$A:$D,2,FALSE)</f>
        <v>IT</v>
      </c>
      <c r="K143" s="1" t="str">
        <f>VLOOKUP($I143,教員一覧!$A:$D,3,FALSE)</f>
        <v>　</v>
      </c>
      <c r="L143" s="1" t="str">
        <f>VLOOKUP($I143,教員一覧!$A:$D,4,FALSE)</f>
        <v>専任</v>
      </c>
      <c r="M143" t="s">
        <v>53</v>
      </c>
      <c r="N143" t="s">
        <v>3014</v>
      </c>
      <c r="O143" t="s">
        <v>35</v>
      </c>
      <c r="P143" t="s">
        <v>15</v>
      </c>
      <c r="Q143">
        <v>4</v>
      </c>
      <c r="R143">
        <v>3501</v>
      </c>
      <c r="S143" s="1" t="str">
        <f>VLOOKUP($R143,教室一覧!$A:$B,2,FALSE)</f>
        <v>実習室</v>
      </c>
      <c r="T143" s="1">
        <f>VLOOKUP($R143,教室一覧!$A:$C,3,FALSE)</f>
        <v>36</v>
      </c>
      <c r="U143" s="1" t="str">
        <f>VLOOKUP($R143,教室一覧!$A:$D,4,FALSE)</f>
        <v>3号館</v>
      </c>
      <c r="V143" s="1" t="str">
        <f>VLOOKUP($R143,教室一覧!$A:$E,5,FALSE)</f>
        <v>5F</v>
      </c>
      <c r="W143"/>
      <c r="X143"/>
      <c r="Y143" s="1" t="str">
        <f>VLOOKUP($O143,教員一覧!$A:$D,2,FALSE)</f>
        <v>IT</v>
      </c>
      <c r="Z143" s="1" t="str">
        <f>VLOOKUP($O143,教員一覧!$A:$D,3,FALSE)</f>
        <v>　</v>
      </c>
      <c r="AA143" s="1" t="str">
        <f>VLOOKUP($O143,教員一覧!$A:$D,4,FALSE)</f>
        <v>専任</v>
      </c>
      <c r="AB143" s="1" t="str">
        <f t="shared" si="40"/>
        <v>担任</v>
      </c>
      <c r="AC143" s="14" t="s">
        <v>53</v>
      </c>
      <c r="AD143" s="14" t="s">
        <v>164</v>
      </c>
      <c r="AE143" s="14" t="s">
        <v>35</v>
      </c>
      <c r="AF143" s="14" t="s">
        <v>15</v>
      </c>
      <c r="AG143" s="14">
        <v>4</v>
      </c>
      <c r="AH143" s="14">
        <v>3501</v>
      </c>
      <c r="AI143" s="15" t="str">
        <f t="shared" si="41"/>
        <v/>
      </c>
      <c r="AJ143" s="15" t="str">
        <f t="shared" si="42"/>
        <v/>
      </c>
      <c r="AK143" s="15" t="str">
        <f t="shared" si="43"/>
        <v/>
      </c>
      <c r="AL143" s="15" t="str">
        <f t="shared" si="44"/>
        <v/>
      </c>
      <c r="AM143" s="15" t="str">
        <f t="shared" si="45"/>
        <v/>
      </c>
      <c r="AN143" s="15" t="str">
        <f t="shared" si="46"/>
        <v/>
      </c>
      <c r="AO143" s="15" t="str">
        <f t="shared" si="47"/>
        <v/>
      </c>
      <c r="AP143" s="9" t="str">
        <f t="shared" si="48"/>
        <v>IE4A木4</v>
      </c>
      <c r="AQ143" s="9">
        <f t="shared" si="49"/>
        <v>0.5</v>
      </c>
      <c r="AR143" s="11" t="str">
        <f t="shared" si="50"/>
        <v>畠木4</v>
      </c>
      <c r="AS143" s="11">
        <f t="shared" si="51"/>
        <v>1</v>
      </c>
      <c r="AT143">
        <v>1</v>
      </c>
      <c r="AU143" s="12">
        <f t="shared" si="52"/>
        <v>27</v>
      </c>
      <c r="AV143" s="13" t="str">
        <f t="shared" si="53"/>
        <v>3501木4</v>
      </c>
      <c r="AW143" s="13">
        <f t="shared" si="54"/>
        <v>0.5</v>
      </c>
      <c r="AX143" s="18" t="str">
        <f t="shared" si="55"/>
        <v>IE4AIE4A木43501</v>
      </c>
      <c r="AY143" s="18">
        <f t="shared" si="56"/>
        <v>13.5</v>
      </c>
      <c r="AZ143"/>
    </row>
    <row r="144" spans="1:52" x14ac:dyDescent="0.15">
      <c r="A144" s="1">
        <f t="shared" si="38"/>
        <v>4</v>
      </c>
      <c r="B144" s="1" t="str">
        <f t="shared" si="39"/>
        <v>HR</v>
      </c>
      <c r="C144" t="s">
        <v>53</v>
      </c>
      <c r="D144" s="1" t="str">
        <f>VLOOKUP($C144,クラス一覧!$A:$J,10,FALSE)</f>
        <v>IT</v>
      </c>
      <c r="E144" s="1">
        <f>VLOOKUP($C144,クラス一覧!$A:$J,8,FALSE)</f>
        <v>27</v>
      </c>
      <c r="F144" s="1" t="str">
        <f>VLOOKUP($C144,クラス一覧!$A:$J,9,FALSE)</f>
        <v>畠</v>
      </c>
      <c r="G144" s="1" t="str">
        <f>VLOOKUP($H144,科目一覧!$A:$G,3,FALSE)</f>
        <v>プログラミング</v>
      </c>
      <c r="H144" t="s">
        <v>1693</v>
      </c>
      <c r="I144" s="1" t="str">
        <f>VLOOKUP($H144,科目一覧!$A:$G,7,FALSE)</f>
        <v>吉田研</v>
      </c>
      <c r="J144" s="1" t="str">
        <f>VLOOKUP($I144,教員一覧!$A:$D,2,FALSE)</f>
        <v>IT</v>
      </c>
      <c r="K144" s="1" t="str">
        <f>VLOOKUP($I144,教員一覧!$A:$D,3,FALSE)</f>
        <v>　</v>
      </c>
      <c r="L144" s="1" t="str">
        <f>VLOOKUP($I144,教員一覧!$A:$D,4,FALSE)</f>
        <v>非常勤</v>
      </c>
      <c r="M144" t="s">
        <v>53</v>
      </c>
      <c r="N144" t="s">
        <v>3014</v>
      </c>
      <c r="O144" t="s">
        <v>11</v>
      </c>
      <c r="P144" t="s">
        <v>17</v>
      </c>
      <c r="Q144">
        <v>2</v>
      </c>
      <c r="R144">
        <v>3301</v>
      </c>
      <c r="S144" s="1" t="str">
        <f>VLOOKUP($R144,教室一覧!$A:$B,2,FALSE)</f>
        <v>ノート対応</v>
      </c>
      <c r="T144" s="1">
        <f>VLOOKUP($R144,教室一覧!$A:$C,3,FALSE)</f>
        <v>36</v>
      </c>
      <c r="U144" s="1" t="str">
        <f>VLOOKUP($R144,教室一覧!$A:$D,4,FALSE)</f>
        <v>3号館</v>
      </c>
      <c r="V144" s="1" t="str">
        <f>VLOOKUP($R144,教室一覧!$A:$E,5,FALSE)</f>
        <v>3F</v>
      </c>
      <c r="W144"/>
      <c r="X144"/>
      <c r="Y144" s="1" t="str">
        <f>VLOOKUP($O144,教員一覧!$A:$D,2,FALSE)</f>
        <v>IT</v>
      </c>
      <c r="Z144" s="1" t="str">
        <f>VLOOKUP($O144,教員一覧!$A:$D,3,FALSE)</f>
        <v>　</v>
      </c>
      <c r="AA144" s="1" t="str">
        <f>VLOOKUP($O144,教員一覧!$A:$D,4,FALSE)</f>
        <v>専任</v>
      </c>
      <c r="AB144" s="1" t="str">
        <f t="shared" si="40"/>
        <v/>
      </c>
      <c r="AC144" s="14" t="s">
        <v>53</v>
      </c>
      <c r="AD144" s="14" t="s">
        <v>164</v>
      </c>
      <c r="AE144" s="14" t="s">
        <v>11</v>
      </c>
      <c r="AF144" s="14" t="s">
        <v>17</v>
      </c>
      <c r="AG144" s="14">
        <v>2</v>
      </c>
      <c r="AH144" s="14">
        <v>3301</v>
      </c>
      <c r="AI144" s="15" t="str">
        <f t="shared" si="41"/>
        <v/>
      </c>
      <c r="AJ144" s="15" t="str">
        <f t="shared" si="42"/>
        <v/>
      </c>
      <c r="AK144" s="15" t="str">
        <f t="shared" si="43"/>
        <v/>
      </c>
      <c r="AL144" s="15" t="str">
        <f t="shared" si="44"/>
        <v/>
      </c>
      <c r="AM144" s="15" t="str">
        <f t="shared" si="45"/>
        <v/>
      </c>
      <c r="AN144" s="15" t="str">
        <f t="shared" si="46"/>
        <v/>
      </c>
      <c r="AO144" s="15" t="str">
        <f t="shared" si="47"/>
        <v/>
      </c>
      <c r="AP144" s="9" t="str">
        <f t="shared" si="48"/>
        <v>IE4A金2</v>
      </c>
      <c r="AQ144" s="9">
        <f t="shared" si="49"/>
        <v>0.5</v>
      </c>
      <c r="AR144" s="11" t="str">
        <f t="shared" si="50"/>
        <v>加藤金2</v>
      </c>
      <c r="AS144" s="11">
        <f t="shared" si="51"/>
        <v>1</v>
      </c>
      <c r="AT144">
        <v>1</v>
      </c>
      <c r="AU144" s="12">
        <f t="shared" si="52"/>
        <v>27</v>
      </c>
      <c r="AV144" s="13" t="str">
        <f t="shared" si="53"/>
        <v>3301金2</v>
      </c>
      <c r="AW144" s="13">
        <f t="shared" si="54"/>
        <v>0.5</v>
      </c>
      <c r="AX144" s="18" t="str">
        <f t="shared" si="55"/>
        <v>IE4AIE4A金23301</v>
      </c>
      <c r="AY144" s="18">
        <f t="shared" si="56"/>
        <v>13.5</v>
      </c>
      <c r="AZ144"/>
    </row>
    <row r="145" spans="1:52" x14ac:dyDescent="0.15">
      <c r="A145" s="1">
        <f t="shared" si="38"/>
        <v>1</v>
      </c>
      <c r="B145" s="1" t="str">
        <f t="shared" si="39"/>
        <v>編成</v>
      </c>
      <c r="C145" t="s">
        <v>3666</v>
      </c>
      <c r="D145" s="1" t="str">
        <f>VLOOKUP($C145,クラス一覧!$A:$J,10,FALSE)</f>
        <v>CG</v>
      </c>
      <c r="E145" s="1">
        <f>VLOOKUP($C145,クラス一覧!$A:$J,8,FALSE)</f>
        <v>9</v>
      </c>
      <c r="F145" s="1" t="str">
        <f>VLOOKUP($C145,クラス一覧!$A:$J,9,FALSE)</f>
        <v>山本昇</v>
      </c>
      <c r="G145" s="1" t="str">
        <f>VLOOKUP($H145,科目一覧!$A:$G,3,FALSE)</f>
        <v>CG</v>
      </c>
      <c r="H145" t="s">
        <v>3041</v>
      </c>
      <c r="I145" s="1" t="str">
        <f>VLOOKUP($H145,科目一覧!$A:$G,7,FALSE)</f>
        <v>西谷</v>
      </c>
      <c r="J145" s="1" t="str">
        <f>VLOOKUP($I145,教員一覧!$A:$D,2,FALSE)</f>
        <v>CG</v>
      </c>
      <c r="K145" s="1" t="str">
        <f>VLOOKUP($I145,教員一覧!$A:$D,3,FALSE)</f>
        <v>　</v>
      </c>
      <c r="L145" s="1" t="str">
        <f>VLOOKUP($I145,教員一覧!$A:$D,4,FALSE)</f>
        <v>専任</v>
      </c>
      <c r="M145" t="s">
        <v>3603</v>
      </c>
      <c r="N145" t="s">
        <v>3014</v>
      </c>
      <c r="O145" t="s">
        <v>91</v>
      </c>
      <c r="P145" t="s">
        <v>12</v>
      </c>
      <c r="Q145">
        <v>1</v>
      </c>
      <c r="R145">
        <v>2504</v>
      </c>
      <c r="S145" s="1" t="str">
        <f>VLOOKUP($R145,教室一覧!$A:$B,2,FALSE)</f>
        <v>普通教室</v>
      </c>
      <c r="T145" s="1">
        <f>VLOOKUP($R145,教室一覧!$A:$C,3,FALSE)</f>
        <v>36</v>
      </c>
      <c r="U145" s="1" t="str">
        <f>VLOOKUP($R145,教室一覧!$A:$D,4,FALSE)</f>
        <v>2号館</v>
      </c>
      <c r="V145" s="1" t="str">
        <f>VLOOKUP($R145,教室一覧!$A:$E,5,FALSE)</f>
        <v>5F</v>
      </c>
      <c r="W145"/>
      <c r="X145"/>
      <c r="Y145" s="1" t="str">
        <f>VLOOKUP($O145,教員一覧!$A:$D,2,FALSE)</f>
        <v>CG</v>
      </c>
      <c r="Z145" s="1" t="str">
        <f>VLOOKUP($O145,教員一覧!$A:$D,3,FALSE)</f>
        <v>　</v>
      </c>
      <c r="AA145" s="1" t="str">
        <f>VLOOKUP($O145,教員一覧!$A:$D,4,FALSE)</f>
        <v>非常勤</v>
      </c>
      <c r="AB145" s="1" t="str">
        <f t="shared" si="40"/>
        <v/>
      </c>
      <c r="AC145" s="14" t="s">
        <v>3603</v>
      </c>
      <c r="AD145" s="14" t="s">
        <v>164</v>
      </c>
      <c r="AE145" s="14" t="s">
        <v>91</v>
      </c>
      <c r="AF145" s="14" t="s">
        <v>12</v>
      </c>
      <c r="AG145" s="14">
        <v>1</v>
      </c>
      <c r="AH145" s="14">
        <v>2504</v>
      </c>
      <c r="AI145" s="15" t="str">
        <f t="shared" si="41"/>
        <v/>
      </c>
      <c r="AJ145" s="15" t="str">
        <f t="shared" si="42"/>
        <v/>
      </c>
      <c r="AK145" s="15" t="str">
        <f t="shared" si="43"/>
        <v/>
      </c>
      <c r="AL145" s="15" t="str">
        <f t="shared" si="44"/>
        <v/>
      </c>
      <c r="AM145" s="15" t="str">
        <f t="shared" si="45"/>
        <v/>
      </c>
      <c r="AN145" s="15" t="str">
        <f t="shared" si="46"/>
        <v/>
      </c>
      <c r="AO145" s="15" t="str">
        <f t="shared" si="47"/>
        <v/>
      </c>
      <c r="AP145" s="9" t="str">
        <f t="shared" si="48"/>
        <v>AI1A火1</v>
      </c>
      <c r="AQ145" s="9">
        <f t="shared" si="49"/>
        <v>0.5</v>
      </c>
      <c r="AR145" s="11" t="str">
        <f t="shared" si="50"/>
        <v>義村火1</v>
      </c>
      <c r="AS145" s="11">
        <f t="shared" si="51"/>
        <v>0.33333333333333331</v>
      </c>
      <c r="AT145">
        <v>1</v>
      </c>
      <c r="AU145" s="12">
        <f t="shared" si="52"/>
        <v>9</v>
      </c>
      <c r="AV145" s="13" t="str">
        <f t="shared" si="53"/>
        <v>2504火1</v>
      </c>
      <c r="AW145" s="13">
        <f t="shared" si="54"/>
        <v>0.25</v>
      </c>
      <c r="AX145" s="18" t="str">
        <f t="shared" si="55"/>
        <v>AI1AUAIGC1A火12504</v>
      </c>
      <c r="AY145" s="18">
        <f t="shared" si="56"/>
        <v>4.5</v>
      </c>
      <c r="AZ145"/>
    </row>
    <row r="146" spans="1:52" x14ac:dyDescent="0.15">
      <c r="A146" s="1">
        <f t="shared" si="38"/>
        <v>1</v>
      </c>
      <c r="B146" s="1" t="str">
        <f t="shared" si="39"/>
        <v>編成</v>
      </c>
      <c r="C146" t="s">
        <v>3666</v>
      </c>
      <c r="D146" s="1" t="str">
        <f>VLOOKUP($C146,クラス一覧!$A:$J,10,FALSE)</f>
        <v>CG</v>
      </c>
      <c r="E146" s="1">
        <f>VLOOKUP($C146,クラス一覧!$A:$J,8,FALSE)</f>
        <v>9</v>
      </c>
      <c r="F146" s="1" t="str">
        <f>VLOOKUP($C146,クラス一覧!$A:$J,9,FALSE)</f>
        <v>山本昇</v>
      </c>
      <c r="G146" s="1" t="str">
        <f>VLOOKUP($H146,科目一覧!$A:$G,3,FALSE)</f>
        <v>CG</v>
      </c>
      <c r="H146" t="s">
        <v>3041</v>
      </c>
      <c r="I146" s="1" t="str">
        <f>VLOOKUP($H146,科目一覧!$A:$G,7,FALSE)</f>
        <v>西谷</v>
      </c>
      <c r="J146" s="1" t="str">
        <f>VLOOKUP($I146,教員一覧!$A:$D,2,FALSE)</f>
        <v>CG</v>
      </c>
      <c r="K146" s="1" t="str">
        <f>VLOOKUP($I146,教員一覧!$A:$D,3,FALSE)</f>
        <v>　</v>
      </c>
      <c r="L146" s="1" t="str">
        <f>VLOOKUP($I146,教員一覧!$A:$D,4,FALSE)</f>
        <v>専任</v>
      </c>
      <c r="M146" t="s">
        <v>3603</v>
      </c>
      <c r="N146" t="s">
        <v>3014</v>
      </c>
      <c r="O146" t="s">
        <v>91</v>
      </c>
      <c r="P146" t="s">
        <v>12</v>
      </c>
      <c r="Q146">
        <v>2</v>
      </c>
      <c r="R146">
        <v>2504</v>
      </c>
      <c r="S146" s="1" t="str">
        <f>VLOOKUP($R146,教室一覧!$A:$B,2,FALSE)</f>
        <v>普通教室</v>
      </c>
      <c r="T146" s="1">
        <f>VLOOKUP($R146,教室一覧!$A:$C,3,FALSE)</f>
        <v>36</v>
      </c>
      <c r="U146" s="1" t="str">
        <f>VLOOKUP($R146,教室一覧!$A:$D,4,FALSE)</f>
        <v>2号館</v>
      </c>
      <c r="V146" s="1" t="str">
        <f>VLOOKUP($R146,教室一覧!$A:$E,5,FALSE)</f>
        <v>5F</v>
      </c>
      <c r="W146"/>
      <c r="X146"/>
      <c r="Y146" s="1" t="str">
        <f>VLOOKUP($O146,教員一覧!$A:$D,2,FALSE)</f>
        <v>CG</v>
      </c>
      <c r="Z146" s="1" t="str">
        <f>VLOOKUP($O146,教員一覧!$A:$D,3,FALSE)</f>
        <v>　</v>
      </c>
      <c r="AA146" s="1" t="str">
        <f>VLOOKUP($O146,教員一覧!$A:$D,4,FALSE)</f>
        <v>非常勤</v>
      </c>
      <c r="AB146" s="1" t="str">
        <f t="shared" si="40"/>
        <v/>
      </c>
      <c r="AC146" s="14" t="s">
        <v>3603</v>
      </c>
      <c r="AD146" s="14" t="s">
        <v>164</v>
      </c>
      <c r="AE146" s="14" t="s">
        <v>91</v>
      </c>
      <c r="AF146" s="14" t="s">
        <v>12</v>
      </c>
      <c r="AG146" s="14">
        <v>2</v>
      </c>
      <c r="AH146" s="14">
        <v>2504</v>
      </c>
      <c r="AI146" s="15" t="str">
        <f t="shared" si="41"/>
        <v/>
      </c>
      <c r="AJ146" s="15" t="str">
        <f t="shared" si="42"/>
        <v/>
      </c>
      <c r="AK146" s="15" t="str">
        <f t="shared" si="43"/>
        <v/>
      </c>
      <c r="AL146" s="15" t="str">
        <f t="shared" si="44"/>
        <v/>
      </c>
      <c r="AM146" s="15" t="str">
        <f t="shared" si="45"/>
        <v/>
      </c>
      <c r="AN146" s="15" t="str">
        <f t="shared" si="46"/>
        <v/>
      </c>
      <c r="AO146" s="15" t="str">
        <f t="shared" si="47"/>
        <v/>
      </c>
      <c r="AP146" s="9" t="str">
        <f t="shared" si="48"/>
        <v>AI1A火2</v>
      </c>
      <c r="AQ146" s="9">
        <f t="shared" si="49"/>
        <v>0.5</v>
      </c>
      <c r="AR146" s="11" t="str">
        <f t="shared" si="50"/>
        <v>義村火2</v>
      </c>
      <c r="AS146" s="11">
        <f t="shared" si="51"/>
        <v>0.33333333333333331</v>
      </c>
      <c r="AT146">
        <v>1</v>
      </c>
      <c r="AU146" s="12">
        <f t="shared" si="52"/>
        <v>9</v>
      </c>
      <c r="AV146" s="13" t="str">
        <f t="shared" si="53"/>
        <v>2504火2</v>
      </c>
      <c r="AW146" s="13">
        <f t="shared" si="54"/>
        <v>0.25</v>
      </c>
      <c r="AX146" s="18" t="str">
        <f t="shared" si="55"/>
        <v>AI1AUAIGC1A火22504</v>
      </c>
      <c r="AY146" s="18">
        <f t="shared" si="56"/>
        <v>4.5</v>
      </c>
      <c r="AZ146"/>
    </row>
    <row r="147" spans="1:52" x14ac:dyDescent="0.15">
      <c r="A147" s="1">
        <f t="shared" si="38"/>
        <v>1</v>
      </c>
      <c r="B147" s="1" t="str">
        <f t="shared" si="39"/>
        <v>編成</v>
      </c>
      <c r="C147" t="s">
        <v>3666</v>
      </c>
      <c r="D147" s="1" t="str">
        <f>VLOOKUP($C147,クラス一覧!$A:$J,10,FALSE)</f>
        <v>CG</v>
      </c>
      <c r="E147" s="1">
        <f>VLOOKUP($C147,クラス一覧!$A:$J,8,FALSE)</f>
        <v>9</v>
      </c>
      <c r="F147" s="1" t="str">
        <f>VLOOKUP($C147,クラス一覧!$A:$J,9,FALSE)</f>
        <v>山本昇</v>
      </c>
      <c r="G147" s="1" t="str">
        <f>VLOOKUP($H147,科目一覧!$A:$G,3,FALSE)</f>
        <v>CG</v>
      </c>
      <c r="H147" t="s">
        <v>3041</v>
      </c>
      <c r="I147" s="1" t="str">
        <f>VLOOKUP($H147,科目一覧!$A:$G,7,FALSE)</f>
        <v>西谷</v>
      </c>
      <c r="J147" s="1" t="str">
        <f>VLOOKUP($I147,教員一覧!$A:$D,2,FALSE)</f>
        <v>CG</v>
      </c>
      <c r="K147" s="1" t="str">
        <f>VLOOKUP($I147,教員一覧!$A:$D,3,FALSE)</f>
        <v>　</v>
      </c>
      <c r="L147" s="1" t="str">
        <f>VLOOKUP($I147,教員一覧!$A:$D,4,FALSE)</f>
        <v>専任</v>
      </c>
      <c r="M147" t="s">
        <v>3603</v>
      </c>
      <c r="N147" t="s">
        <v>3014</v>
      </c>
      <c r="O147" t="s">
        <v>91</v>
      </c>
      <c r="P147" t="s">
        <v>12</v>
      </c>
      <c r="Q147">
        <v>3</v>
      </c>
      <c r="R147">
        <v>2504</v>
      </c>
      <c r="S147" s="1" t="str">
        <f>VLOOKUP($R147,教室一覧!$A:$B,2,FALSE)</f>
        <v>普通教室</v>
      </c>
      <c r="T147" s="1">
        <f>VLOOKUP($R147,教室一覧!$A:$C,3,FALSE)</f>
        <v>36</v>
      </c>
      <c r="U147" s="1" t="str">
        <f>VLOOKUP($R147,教室一覧!$A:$D,4,FALSE)</f>
        <v>2号館</v>
      </c>
      <c r="V147" s="1" t="str">
        <f>VLOOKUP($R147,教室一覧!$A:$E,5,FALSE)</f>
        <v>5F</v>
      </c>
      <c r="W147"/>
      <c r="X147"/>
      <c r="Y147" s="1" t="str">
        <f>VLOOKUP($O147,教員一覧!$A:$D,2,FALSE)</f>
        <v>CG</v>
      </c>
      <c r="Z147" s="1" t="str">
        <f>VLOOKUP($O147,教員一覧!$A:$D,3,FALSE)</f>
        <v>　</v>
      </c>
      <c r="AA147" s="1" t="str">
        <f>VLOOKUP($O147,教員一覧!$A:$D,4,FALSE)</f>
        <v>非常勤</v>
      </c>
      <c r="AB147" s="1" t="str">
        <f t="shared" si="40"/>
        <v/>
      </c>
      <c r="AC147" s="14" t="s">
        <v>3603</v>
      </c>
      <c r="AD147" s="14" t="s">
        <v>164</v>
      </c>
      <c r="AE147" s="14" t="s">
        <v>91</v>
      </c>
      <c r="AF147" s="14" t="s">
        <v>12</v>
      </c>
      <c r="AG147" s="14">
        <v>3</v>
      </c>
      <c r="AH147" s="14">
        <v>2504</v>
      </c>
      <c r="AI147" s="15" t="str">
        <f t="shared" si="41"/>
        <v/>
      </c>
      <c r="AJ147" s="15" t="str">
        <f t="shared" si="42"/>
        <v/>
      </c>
      <c r="AK147" s="15" t="str">
        <f t="shared" si="43"/>
        <v/>
      </c>
      <c r="AL147" s="15" t="str">
        <f t="shared" si="44"/>
        <v/>
      </c>
      <c r="AM147" s="15" t="str">
        <f t="shared" si="45"/>
        <v/>
      </c>
      <c r="AN147" s="15" t="str">
        <f t="shared" si="46"/>
        <v/>
      </c>
      <c r="AO147" s="15" t="str">
        <f t="shared" si="47"/>
        <v/>
      </c>
      <c r="AP147" s="9" t="str">
        <f t="shared" si="48"/>
        <v>AI1A火3</v>
      </c>
      <c r="AQ147" s="9">
        <f t="shared" si="49"/>
        <v>0.5</v>
      </c>
      <c r="AR147" s="11" t="str">
        <f t="shared" si="50"/>
        <v>義村火3</v>
      </c>
      <c r="AS147" s="11">
        <f t="shared" si="51"/>
        <v>0.33333333333333331</v>
      </c>
      <c r="AT147">
        <v>1</v>
      </c>
      <c r="AU147" s="12">
        <f t="shared" si="52"/>
        <v>9</v>
      </c>
      <c r="AV147" s="13" t="str">
        <f t="shared" si="53"/>
        <v>2504火3</v>
      </c>
      <c r="AW147" s="13">
        <f t="shared" si="54"/>
        <v>0.25</v>
      </c>
      <c r="AX147" s="18" t="str">
        <f t="shared" si="55"/>
        <v>AI1AUAIGC1A火32504</v>
      </c>
      <c r="AY147" s="18">
        <f t="shared" si="56"/>
        <v>4.5</v>
      </c>
      <c r="AZ147"/>
    </row>
    <row r="148" spans="1:52" x14ac:dyDescent="0.15">
      <c r="A148" s="1">
        <f t="shared" si="38"/>
        <v>1</v>
      </c>
      <c r="B148" s="1" t="str">
        <f t="shared" si="39"/>
        <v>編成</v>
      </c>
      <c r="C148" t="s">
        <v>3666</v>
      </c>
      <c r="D148" s="1" t="str">
        <f>VLOOKUP($C148,クラス一覧!$A:$J,10,FALSE)</f>
        <v>CG</v>
      </c>
      <c r="E148" s="1">
        <f>VLOOKUP($C148,クラス一覧!$A:$J,8,FALSE)</f>
        <v>9</v>
      </c>
      <c r="F148" s="1" t="str">
        <f>VLOOKUP($C148,クラス一覧!$A:$J,9,FALSE)</f>
        <v>山本昇</v>
      </c>
      <c r="G148" s="1" t="str">
        <f>VLOOKUP($H148,科目一覧!$A:$G,3,FALSE)</f>
        <v>CG</v>
      </c>
      <c r="H148" t="s">
        <v>3041</v>
      </c>
      <c r="I148" s="1" t="str">
        <f>VLOOKUP($H148,科目一覧!$A:$G,7,FALSE)</f>
        <v>西谷</v>
      </c>
      <c r="J148" s="1" t="str">
        <f>VLOOKUP($I148,教員一覧!$A:$D,2,FALSE)</f>
        <v>CG</v>
      </c>
      <c r="K148" s="1" t="str">
        <f>VLOOKUP($I148,教員一覧!$A:$D,3,FALSE)</f>
        <v>　</v>
      </c>
      <c r="L148" s="1" t="str">
        <f>VLOOKUP($I148,教員一覧!$A:$D,4,FALSE)</f>
        <v>専任</v>
      </c>
      <c r="M148" t="s">
        <v>3603</v>
      </c>
      <c r="N148" t="s">
        <v>3014</v>
      </c>
      <c r="O148" t="s">
        <v>91</v>
      </c>
      <c r="P148" t="s">
        <v>12</v>
      </c>
      <c r="Q148">
        <v>4</v>
      </c>
      <c r="R148">
        <v>2504</v>
      </c>
      <c r="S148" s="1" t="str">
        <f>VLOOKUP($R148,教室一覧!$A:$B,2,FALSE)</f>
        <v>普通教室</v>
      </c>
      <c r="T148" s="1">
        <f>VLOOKUP($R148,教室一覧!$A:$C,3,FALSE)</f>
        <v>36</v>
      </c>
      <c r="U148" s="1" t="str">
        <f>VLOOKUP($R148,教室一覧!$A:$D,4,FALSE)</f>
        <v>2号館</v>
      </c>
      <c r="V148" s="1" t="str">
        <f>VLOOKUP($R148,教室一覧!$A:$E,5,FALSE)</f>
        <v>5F</v>
      </c>
      <c r="W148"/>
      <c r="X148"/>
      <c r="Y148" s="1" t="str">
        <f>VLOOKUP($O148,教員一覧!$A:$D,2,FALSE)</f>
        <v>CG</v>
      </c>
      <c r="Z148" s="1" t="str">
        <f>VLOOKUP($O148,教員一覧!$A:$D,3,FALSE)</f>
        <v>　</v>
      </c>
      <c r="AA148" s="1" t="str">
        <f>VLOOKUP($O148,教員一覧!$A:$D,4,FALSE)</f>
        <v>非常勤</v>
      </c>
      <c r="AB148" s="1" t="str">
        <f t="shared" si="40"/>
        <v/>
      </c>
      <c r="AC148" s="14" t="s">
        <v>3603</v>
      </c>
      <c r="AD148" s="14" t="s">
        <v>164</v>
      </c>
      <c r="AE148" s="14" t="s">
        <v>91</v>
      </c>
      <c r="AF148" s="14" t="s">
        <v>12</v>
      </c>
      <c r="AG148" s="14">
        <v>4</v>
      </c>
      <c r="AH148" s="14">
        <v>2504</v>
      </c>
      <c r="AI148" s="15" t="str">
        <f t="shared" si="41"/>
        <v/>
      </c>
      <c r="AJ148" s="15" t="str">
        <f t="shared" si="42"/>
        <v/>
      </c>
      <c r="AK148" s="15" t="str">
        <f t="shared" si="43"/>
        <v/>
      </c>
      <c r="AL148" s="15" t="str">
        <f t="shared" si="44"/>
        <v/>
      </c>
      <c r="AM148" s="15" t="str">
        <f t="shared" si="45"/>
        <v/>
      </c>
      <c r="AN148" s="15" t="str">
        <f t="shared" si="46"/>
        <v/>
      </c>
      <c r="AO148" s="15" t="str">
        <f t="shared" si="47"/>
        <v/>
      </c>
      <c r="AP148" s="9" t="str">
        <f t="shared" si="48"/>
        <v>AI1A火4</v>
      </c>
      <c r="AQ148" s="9">
        <f t="shared" si="49"/>
        <v>0.5</v>
      </c>
      <c r="AR148" s="11" t="str">
        <f t="shared" si="50"/>
        <v>義村火4</v>
      </c>
      <c r="AS148" s="11">
        <f t="shared" si="51"/>
        <v>0.33333333333333331</v>
      </c>
      <c r="AT148">
        <v>1</v>
      </c>
      <c r="AU148" s="12">
        <f t="shared" si="52"/>
        <v>9</v>
      </c>
      <c r="AV148" s="13" t="str">
        <f t="shared" si="53"/>
        <v>2504火4</v>
      </c>
      <c r="AW148" s="13">
        <f t="shared" si="54"/>
        <v>0.25</v>
      </c>
      <c r="AX148" s="18" t="str">
        <f t="shared" si="55"/>
        <v>AI1AUAIGC1A火42504</v>
      </c>
      <c r="AY148" s="18">
        <f t="shared" si="56"/>
        <v>4.5</v>
      </c>
      <c r="AZ148"/>
    </row>
    <row r="149" spans="1:52" x14ac:dyDescent="0.15">
      <c r="A149" s="1">
        <f t="shared" si="38"/>
        <v>1</v>
      </c>
      <c r="B149" s="1" t="str">
        <f t="shared" si="39"/>
        <v>編成</v>
      </c>
      <c r="C149" t="s">
        <v>3666</v>
      </c>
      <c r="D149" s="1" t="str">
        <f>VLOOKUP($C149,クラス一覧!$A:$J,10,FALSE)</f>
        <v>CG</v>
      </c>
      <c r="E149" s="1">
        <f>VLOOKUP($C149,クラス一覧!$A:$J,8,FALSE)</f>
        <v>9</v>
      </c>
      <c r="F149" s="1" t="str">
        <f>VLOOKUP($C149,クラス一覧!$A:$J,9,FALSE)</f>
        <v>山本昇</v>
      </c>
      <c r="G149" s="1" t="str">
        <f>VLOOKUP($H149,科目一覧!$A:$G,3,FALSE)</f>
        <v>CG</v>
      </c>
      <c r="H149" t="s">
        <v>3041</v>
      </c>
      <c r="I149" s="1" t="str">
        <f>VLOOKUP($H149,科目一覧!$A:$G,7,FALSE)</f>
        <v>西谷</v>
      </c>
      <c r="J149" s="1" t="str">
        <f>VLOOKUP($I149,教員一覧!$A:$D,2,FALSE)</f>
        <v>CG</v>
      </c>
      <c r="K149" s="1" t="str">
        <f>VLOOKUP($I149,教員一覧!$A:$D,3,FALSE)</f>
        <v>　</v>
      </c>
      <c r="L149" s="1" t="str">
        <f>VLOOKUP($I149,教員一覧!$A:$D,4,FALSE)</f>
        <v>専任</v>
      </c>
      <c r="M149" t="s">
        <v>3603</v>
      </c>
      <c r="N149" t="s">
        <v>3014</v>
      </c>
      <c r="O149" t="s">
        <v>64</v>
      </c>
      <c r="P149" t="s">
        <v>13</v>
      </c>
      <c r="Q149">
        <v>1</v>
      </c>
      <c r="R149">
        <v>2504</v>
      </c>
      <c r="S149" s="1" t="str">
        <f>VLOOKUP($R149,教室一覧!$A:$B,2,FALSE)</f>
        <v>普通教室</v>
      </c>
      <c r="T149" s="1">
        <f>VLOOKUP($R149,教室一覧!$A:$C,3,FALSE)</f>
        <v>36</v>
      </c>
      <c r="U149" s="1" t="str">
        <f>VLOOKUP($R149,教室一覧!$A:$D,4,FALSE)</f>
        <v>2号館</v>
      </c>
      <c r="V149" s="1" t="str">
        <f>VLOOKUP($R149,教室一覧!$A:$E,5,FALSE)</f>
        <v>5F</v>
      </c>
      <c r="W149"/>
      <c r="X149"/>
      <c r="Y149" s="1" t="str">
        <f>VLOOKUP($O149,教員一覧!$A:$D,2,FALSE)</f>
        <v>CG</v>
      </c>
      <c r="Z149" s="1" t="str">
        <f>VLOOKUP($O149,教員一覧!$A:$D,3,FALSE)</f>
        <v>　</v>
      </c>
      <c r="AA149" s="1" t="str">
        <f>VLOOKUP($O149,教員一覧!$A:$D,4,FALSE)</f>
        <v>非常勤</v>
      </c>
      <c r="AB149" s="1" t="str">
        <f t="shared" si="40"/>
        <v/>
      </c>
      <c r="AC149" s="14" t="s">
        <v>3603</v>
      </c>
      <c r="AD149" s="14" t="s">
        <v>164</v>
      </c>
      <c r="AE149" s="14" t="s">
        <v>64</v>
      </c>
      <c r="AF149" s="14" t="s">
        <v>13</v>
      </c>
      <c r="AG149" s="14">
        <v>1</v>
      </c>
      <c r="AH149" s="14">
        <v>2504</v>
      </c>
      <c r="AI149" s="15" t="str">
        <f t="shared" si="41"/>
        <v/>
      </c>
      <c r="AJ149" s="15" t="str">
        <f t="shared" si="42"/>
        <v/>
      </c>
      <c r="AK149" s="15" t="str">
        <f t="shared" si="43"/>
        <v/>
      </c>
      <c r="AL149" s="15" t="str">
        <f t="shared" si="44"/>
        <v/>
      </c>
      <c r="AM149" s="15" t="str">
        <f t="shared" si="45"/>
        <v/>
      </c>
      <c r="AN149" s="15" t="str">
        <f t="shared" si="46"/>
        <v/>
      </c>
      <c r="AO149" s="15" t="str">
        <f t="shared" si="47"/>
        <v/>
      </c>
      <c r="AP149" s="9" t="str">
        <f t="shared" si="48"/>
        <v>AI1A水1</v>
      </c>
      <c r="AQ149" s="9">
        <f t="shared" si="49"/>
        <v>0.5</v>
      </c>
      <c r="AR149" s="11" t="str">
        <f t="shared" si="50"/>
        <v>西岡水1</v>
      </c>
      <c r="AS149" s="11">
        <f t="shared" si="51"/>
        <v>0.33333333333333331</v>
      </c>
      <c r="AT149">
        <v>1</v>
      </c>
      <c r="AU149" s="12">
        <f t="shared" si="52"/>
        <v>9</v>
      </c>
      <c r="AV149" s="13" t="str">
        <f t="shared" si="53"/>
        <v>2504水1</v>
      </c>
      <c r="AW149" s="13">
        <f t="shared" si="54"/>
        <v>0.25</v>
      </c>
      <c r="AX149" s="18" t="str">
        <f t="shared" si="55"/>
        <v>AI1AUAIGC1A水12504</v>
      </c>
      <c r="AY149" s="18">
        <f t="shared" si="56"/>
        <v>4.5</v>
      </c>
      <c r="AZ149"/>
    </row>
    <row r="150" spans="1:52" x14ac:dyDescent="0.15">
      <c r="A150" s="1">
        <f t="shared" si="38"/>
        <v>1</v>
      </c>
      <c r="B150" s="1" t="str">
        <f t="shared" si="39"/>
        <v>編成</v>
      </c>
      <c r="C150" t="s">
        <v>3666</v>
      </c>
      <c r="D150" s="1" t="str">
        <f>VLOOKUP($C150,クラス一覧!$A:$J,10,FALSE)</f>
        <v>CG</v>
      </c>
      <c r="E150" s="1">
        <f>VLOOKUP($C150,クラス一覧!$A:$J,8,FALSE)</f>
        <v>9</v>
      </c>
      <c r="F150" s="1" t="str">
        <f>VLOOKUP($C150,クラス一覧!$A:$J,9,FALSE)</f>
        <v>山本昇</v>
      </c>
      <c r="G150" s="1" t="str">
        <f>VLOOKUP($H150,科目一覧!$A:$G,3,FALSE)</f>
        <v>CG</v>
      </c>
      <c r="H150" t="s">
        <v>3041</v>
      </c>
      <c r="I150" s="1" t="str">
        <f>VLOOKUP($H150,科目一覧!$A:$G,7,FALSE)</f>
        <v>西谷</v>
      </c>
      <c r="J150" s="1" t="str">
        <f>VLOOKUP($I150,教員一覧!$A:$D,2,FALSE)</f>
        <v>CG</v>
      </c>
      <c r="K150" s="1" t="str">
        <f>VLOOKUP($I150,教員一覧!$A:$D,3,FALSE)</f>
        <v>　</v>
      </c>
      <c r="L150" s="1" t="str">
        <f>VLOOKUP($I150,教員一覧!$A:$D,4,FALSE)</f>
        <v>専任</v>
      </c>
      <c r="M150" t="s">
        <v>3603</v>
      </c>
      <c r="N150" t="s">
        <v>3014</v>
      </c>
      <c r="O150" t="s">
        <v>64</v>
      </c>
      <c r="P150" t="s">
        <v>13</v>
      </c>
      <c r="Q150">
        <v>2</v>
      </c>
      <c r="R150">
        <v>2504</v>
      </c>
      <c r="S150" s="1" t="str">
        <f>VLOOKUP($R150,教室一覧!$A:$B,2,FALSE)</f>
        <v>普通教室</v>
      </c>
      <c r="T150" s="1">
        <f>VLOOKUP($R150,教室一覧!$A:$C,3,FALSE)</f>
        <v>36</v>
      </c>
      <c r="U150" s="1" t="str">
        <f>VLOOKUP($R150,教室一覧!$A:$D,4,FALSE)</f>
        <v>2号館</v>
      </c>
      <c r="V150" s="1" t="str">
        <f>VLOOKUP($R150,教室一覧!$A:$E,5,FALSE)</f>
        <v>5F</v>
      </c>
      <c r="W150"/>
      <c r="X150"/>
      <c r="Y150" s="1" t="str">
        <f>VLOOKUP($O150,教員一覧!$A:$D,2,FALSE)</f>
        <v>CG</v>
      </c>
      <c r="Z150" s="1" t="str">
        <f>VLOOKUP($O150,教員一覧!$A:$D,3,FALSE)</f>
        <v>　</v>
      </c>
      <c r="AA150" s="1" t="str">
        <f>VLOOKUP($O150,教員一覧!$A:$D,4,FALSE)</f>
        <v>非常勤</v>
      </c>
      <c r="AB150" s="1" t="str">
        <f t="shared" si="40"/>
        <v/>
      </c>
      <c r="AC150" s="14" t="s">
        <v>3603</v>
      </c>
      <c r="AD150" s="14" t="s">
        <v>164</v>
      </c>
      <c r="AE150" s="14" t="s">
        <v>64</v>
      </c>
      <c r="AF150" s="14" t="s">
        <v>13</v>
      </c>
      <c r="AG150" s="14">
        <v>2</v>
      </c>
      <c r="AH150" s="14">
        <v>2504</v>
      </c>
      <c r="AI150" s="15" t="str">
        <f t="shared" si="41"/>
        <v/>
      </c>
      <c r="AJ150" s="15" t="str">
        <f t="shared" si="42"/>
        <v/>
      </c>
      <c r="AK150" s="15" t="str">
        <f t="shared" si="43"/>
        <v/>
      </c>
      <c r="AL150" s="15" t="str">
        <f t="shared" si="44"/>
        <v/>
      </c>
      <c r="AM150" s="15" t="str">
        <f t="shared" si="45"/>
        <v/>
      </c>
      <c r="AN150" s="15" t="str">
        <f t="shared" si="46"/>
        <v/>
      </c>
      <c r="AO150" s="15" t="str">
        <f t="shared" si="47"/>
        <v/>
      </c>
      <c r="AP150" s="9" t="str">
        <f t="shared" si="48"/>
        <v>AI1A水2</v>
      </c>
      <c r="AQ150" s="9">
        <f t="shared" si="49"/>
        <v>0.5</v>
      </c>
      <c r="AR150" s="11" t="str">
        <f t="shared" si="50"/>
        <v>西岡水2</v>
      </c>
      <c r="AS150" s="11">
        <f t="shared" si="51"/>
        <v>0.33333333333333331</v>
      </c>
      <c r="AT150">
        <v>1</v>
      </c>
      <c r="AU150" s="12">
        <f t="shared" si="52"/>
        <v>9</v>
      </c>
      <c r="AV150" s="13" t="str">
        <f t="shared" si="53"/>
        <v>2504水2</v>
      </c>
      <c r="AW150" s="13">
        <f t="shared" si="54"/>
        <v>0.25</v>
      </c>
      <c r="AX150" s="18" t="str">
        <f t="shared" si="55"/>
        <v>AI1AUAIGC1A水22504</v>
      </c>
      <c r="AY150" s="18">
        <f t="shared" si="56"/>
        <v>4.5</v>
      </c>
      <c r="AZ150"/>
    </row>
    <row r="151" spans="1:52" x14ac:dyDescent="0.15">
      <c r="A151" s="1">
        <f t="shared" si="38"/>
        <v>1</v>
      </c>
      <c r="B151" s="1" t="str">
        <f t="shared" si="39"/>
        <v>編成</v>
      </c>
      <c r="C151" t="s">
        <v>3666</v>
      </c>
      <c r="D151" s="1" t="str">
        <f>VLOOKUP($C151,クラス一覧!$A:$J,10,FALSE)</f>
        <v>CG</v>
      </c>
      <c r="E151" s="1">
        <f>VLOOKUP($C151,クラス一覧!$A:$J,8,FALSE)</f>
        <v>9</v>
      </c>
      <c r="F151" s="1" t="str">
        <f>VLOOKUP($C151,クラス一覧!$A:$J,9,FALSE)</f>
        <v>山本昇</v>
      </c>
      <c r="G151" s="1" t="str">
        <f>VLOOKUP($H151,科目一覧!$A:$G,3,FALSE)</f>
        <v>CG</v>
      </c>
      <c r="H151" t="s">
        <v>3041</v>
      </c>
      <c r="I151" s="1" t="str">
        <f>VLOOKUP($H151,科目一覧!$A:$G,7,FALSE)</f>
        <v>西谷</v>
      </c>
      <c r="J151" s="1" t="str">
        <f>VLOOKUP($I151,教員一覧!$A:$D,2,FALSE)</f>
        <v>CG</v>
      </c>
      <c r="K151" s="1" t="str">
        <f>VLOOKUP($I151,教員一覧!$A:$D,3,FALSE)</f>
        <v>　</v>
      </c>
      <c r="L151" s="1" t="str">
        <f>VLOOKUP($I151,教員一覧!$A:$D,4,FALSE)</f>
        <v>専任</v>
      </c>
      <c r="M151" t="s">
        <v>3603</v>
      </c>
      <c r="N151" t="s">
        <v>3014</v>
      </c>
      <c r="O151" t="s">
        <v>64</v>
      </c>
      <c r="P151" t="s">
        <v>13</v>
      </c>
      <c r="Q151">
        <v>3</v>
      </c>
      <c r="R151">
        <v>2504</v>
      </c>
      <c r="S151" s="1" t="str">
        <f>VLOOKUP($R151,教室一覧!$A:$B,2,FALSE)</f>
        <v>普通教室</v>
      </c>
      <c r="T151" s="1">
        <f>VLOOKUP($R151,教室一覧!$A:$C,3,FALSE)</f>
        <v>36</v>
      </c>
      <c r="U151" s="1" t="str">
        <f>VLOOKUP($R151,教室一覧!$A:$D,4,FALSE)</f>
        <v>2号館</v>
      </c>
      <c r="V151" s="1" t="str">
        <f>VLOOKUP($R151,教室一覧!$A:$E,5,FALSE)</f>
        <v>5F</v>
      </c>
      <c r="W151"/>
      <c r="X151"/>
      <c r="Y151" s="1" t="str">
        <f>VLOOKUP($O151,教員一覧!$A:$D,2,FALSE)</f>
        <v>CG</v>
      </c>
      <c r="Z151" s="1" t="str">
        <f>VLOOKUP($O151,教員一覧!$A:$D,3,FALSE)</f>
        <v>　</v>
      </c>
      <c r="AA151" s="1" t="str">
        <f>VLOOKUP($O151,教員一覧!$A:$D,4,FALSE)</f>
        <v>非常勤</v>
      </c>
      <c r="AB151" s="1" t="str">
        <f t="shared" si="40"/>
        <v/>
      </c>
      <c r="AC151" s="14" t="s">
        <v>3603</v>
      </c>
      <c r="AD151" s="14" t="s">
        <v>164</v>
      </c>
      <c r="AE151" s="14" t="s">
        <v>64</v>
      </c>
      <c r="AF151" s="14" t="s">
        <v>13</v>
      </c>
      <c r="AG151" s="14">
        <v>3</v>
      </c>
      <c r="AH151" s="14">
        <v>2504</v>
      </c>
      <c r="AI151" s="15" t="str">
        <f t="shared" si="41"/>
        <v/>
      </c>
      <c r="AJ151" s="15" t="str">
        <f t="shared" si="42"/>
        <v/>
      </c>
      <c r="AK151" s="15" t="str">
        <f t="shared" si="43"/>
        <v/>
      </c>
      <c r="AL151" s="15" t="str">
        <f t="shared" si="44"/>
        <v/>
      </c>
      <c r="AM151" s="15" t="str">
        <f t="shared" si="45"/>
        <v/>
      </c>
      <c r="AN151" s="15" t="str">
        <f t="shared" si="46"/>
        <v/>
      </c>
      <c r="AO151" s="15" t="str">
        <f t="shared" si="47"/>
        <v/>
      </c>
      <c r="AP151" s="9" t="str">
        <f t="shared" si="48"/>
        <v>AI1A水3</v>
      </c>
      <c r="AQ151" s="9">
        <f t="shared" si="49"/>
        <v>0.5</v>
      </c>
      <c r="AR151" s="11" t="str">
        <f t="shared" si="50"/>
        <v>西岡水3</v>
      </c>
      <c r="AS151" s="11">
        <f t="shared" si="51"/>
        <v>0.33333333333333331</v>
      </c>
      <c r="AT151">
        <v>1</v>
      </c>
      <c r="AU151" s="12">
        <f t="shared" si="52"/>
        <v>9</v>
      </c>
      <c r="AV151" s="13" t="str">
        <f t="shared" si="53"/>
        <v>2504水3</v>
      </c>
      <c r="AW151" s="13">
        <f t="shared" si="54"/>
        <v>0.25</v>
      </c>
      <c r="AX151" s="18" t="str">
        <f t="shared" si="55"/>
        <v>AI1AUAIGC1A水32504</v>
      </c>
      <c r="AY151" s="18">
        <f t="shared" si="56"/>
        <v>4.5</v>
      </c>
      <c r="AZ151"/>
    </row>
    <row r="152" spans="1:52" x14ac:dyDescent="0.15">
      <c r="A152" s="1">
        <f t="shared" si="38"/>
        <v>1</v>
      </c>
      <c r="B152" s="1" t="str">
        <f t="shared" si="39"/>
        <v>編成</v>
      </c>
      <c r="C152" t="s">
        <v>3666</v>
      </c>
      <c r="D152" s="1" t="str">
        <f>VLOOKUP($C152,クラス一覧!$A:$J,10,FALSE)</f>
        <v>CG</v>
      </c>
      <c r="E152" s="1">
        <f>VLOOKUP($C152,クラス一覧!$A:$J,8,FALSE)</f>
        <v>9</v>
      </c>
      <c r="F152" s="1" t="str">
        <f>VLOOKUP($C152,クラス一覧!$A:$J,9,FALSE)</f>
        <v>山本昇</v>
      </c>
      <c r="G152" s="1" t="str">
        <f>VLOOKUP($H152,科目一覧!$A:$G,3,FALSE)</f>
        <v>CG</v>
      </c>
      <c r="H152" t="s">
        <v>3041</v>
      </c>
      <c r="I152" s="1" t="str">
        <f>VLOOKUP($H152,科目一覧!$A:$G,7,FALSE)</f>
        <v>西谷</v>
      </c>
      <c r="J152" s="1" t="str">
        <f>VLOOKUP($I152,教員一覧!$A:$D,2,FALSE)</f>
        <v>CG</v>
      </c>
      <c r="K152" s="1" t="str">
        <f>VLOOKUP($I152,教員一覧!$A:$D,3,FALSE)</f>
        <v>　</v>
      </c>
      <c r="L152" s="1" t="str">
        <f>VLOOKUP($I152,教員一覧!$A:$D,4,FALSE)</f>
        <v>専任</v>
      </c>
      <c r="M152" t="s">
        <v>3603</v>
      </c>
      <c r="N152" t="s">
        <v>3014</v>
      </c>
      <c r="O152" t="s">
        <v>64</v>
      </c>
      <c r="P152" t="s">
        <v>13</v>
      </c>
      <c r="Q152">
        <v>4</v>
      </c>
      <c r="R152">
        <v>2504</v>
      </c>
      <c r="S152" s="1" t="str">
        <f>VLOOKUP($R152,教室一覧!$A:$B,2,FALSE)</f>
        <v>普通教室</v>
      </c>
      <c r="T152" s="1">
        <f>VLOOKUP($R152,教室一覧!$A:$C,3,FALSE)</f>
        <v>36</v>
      </c>
      <c r="U152" s="1" t="str">
        <f>VLOOKUP($R152,教室一覧!$A:$D,4,FALSE)</f>
        <v>2号館</v>
      </c>
      <c r="V152" s="1" t="str">
        <f>VLOOKUP($R152,教室一覧!$A:$E,5,FALSE)</f>
        <v>5F</v>
      </c>
      <c r="W152"/>
      <c r="X152"/>
      <c r="Y152" s="1" t="str">
        <f>VLOOKUP($O152,教員一覧!$A:$D,2,FALSE)</f>
        <v>CG</v>
      </c>
      <c r="Z152" s="1" t="str">
        <f>VLOOKUP($O152,教員一覧!$A:$D,3,FALSE)</f>
        <v>　</v>
      </c>
      <c r="AA152" s="1" t="str">
        <f>VLOOKUP($O152,教員一覧!$A:$D,4,FALSE)</f>
        <v>非常勤</v>
      </c>
      <c r="AB152" s="1" t="str">
        <f t="shared" si="40"/>
        <v/>
      </c>
      <c r="AC152" s="14" t="s">
        <v>3603</v>
      </c>
      <c r="AD152" s="14" t="s">
        <v>164</v>
      </c>
      <c r="AE152" s="14" t="s">
        <v>64</v>
      </c>
      <c r="AF152" s="14" t="s">
        <v>13</v>
      </c>
      <c r="AG152" s="14">
        <v>4</v>
      </c>
      <c r="AH152" s="14">
        <v>2504</v>
      </c>
      <c r="AI152" s="15" t="str">
        <f t="shared" si="41"/>
        <v/>
      </c>
      <c r="AJ152" s="15" t="str">
        <f t="shared" si="42"/>
        <v/>
      </c>
      <c r="AK152" s="15" t="str">
        <f t="shared" si="43"/>
        <v/>
      </c>
      <c r="AL152" s="15" t="str">
        <f t="shared" si="44"/>
        <v/>
      </c>
      <c r="AM152" s="15" t="str">
        <f t="shared" si="45"/>
        <v/>
      </c>
      <c r="AN152" s="15" t="str">
        <f t="shared" si="46"/>
        <v/>
      </c>
      <c r="AO152" s="15" t="str">
        <f t="shared" si="47"/>
        <v/>
      </c>
      <c r="AP152" s="9" t="str">
        <f t="shared" si="48"/>
        <v>AI1A水4</v>
      </c>
      <c r="AQ152" s="9">
        <f t="shared" si="49"/>
        <v>0.5</v>
      </c>
      <c r="AR152" s="11" t="str">
        <f t="shared" si="50"/>
        <v>西岡水4</v>
      </c>
      <c r="AS152" s="11">
        <f t="shared" si="51"/>
        <v>0.33333333333333331</v>
      </c>
      <c r="AT152">
        <v>1</v>
      </c>
      <c r="AU152" s="12">
        <f t="shared" si="52"/>
        <v>9</v>
      </c>
      <c r="AV152" s="13" t="str">
        <f t="shared" si="53"/>
        <v>2504水4</v>
      </c>
      <c r="AW152" s="13">
        <f t="shared" si="54"/>
        <v>0.25</v>
      </c>
      <c r="AX152" s="18" t="str">
        <f t="shared" si="55"/>
        <v>AI1AUAIGC1A水42504</v>
      </c>
      <c r="AY152" s="18">
        <f t="shared" si="56"/>
        <v>4.5</v>
      </c>
      <c r="AZ152"/>
    </row>
    <row r="153" spans="1:52" x14ac:dyDescent="0.15">
      <c r="A153" s="1">
        <f t="shared" si="38"/>
        <v>1</v>
      </c>
      <c r="B153" s="1" t="str">
        <f t="shared" si="39"/>
        <v>編成</v>
      </c>
      <c r="C153" t="s">
        <v>3672</v>
      </c>
      <c r="D153" s="1" t="str">
        <f>VLOOKUP($C153,クラス一覧!$A:$J,10,FALSE)</f>
        <v>デザイン</v>
      </c>
      <c r="E153" s="1">
        <f>VLOOKUP($C153,クラス一覧!$A:$J,8,FALSE)</f>
        <v>6</v>
      </c>
      <c r="F153" s="1" t="str">
        <f>VLOOKUP($C153,クラス一覧!$A:$J,9,FALSE)</f>
        <v>宮﨑</v>
      </c>
      <c r="G153" s="1" t="str">
        <f>VLOOKUP($H153,科目一覧!$A:$G,3,FALSE)</f>
        <v>グラフィックデザイン</v>
      </c>
      <c r="H153" t="s">
        <v>1745</v>
      </c>
      <c r="I153" s="1" t="str">
        <f>VLOOKUP($H153,科目一覧!$A:$G,7,FALSE)</f>
        <v>武田</v>
      </c>
      <c r="J153" s="1" t="str">
        <f>VLOOKUP($I153,教員一覧!$A:$D,2,FALSE)</f>
        <v>デザイン</v>
      </c>
      <c r="K153" s="1" t="str">
        <f>VLOOKUP($I153,教員一覧!$A:$D,3,FALSE)</f>
        <v>　</v>
      </c>
      <c r="L153" s="1" t="str">
        <f>VLOOKUP($I153,教員一覧!$A:$D,4,FALSE)</f>
        <v>非常勤</v>
      </c>
      <c r="M153" t="s">
        <v>3617</v>
      </c>
      <c r="N153" t="s">
        <v>3014</v>
      </c>
      <c r="O153" t="s">
        <v>118</v>
      </c>
      <c r="P153" t="s">
        <v>12</v>
      </c>
      <c r="Q153">
        <v>3</v>
      </c>
      <c r="R153">
        <v>2301</v>
      </c>
      <c r="S153" s="1" t="str">
        <f>VLOOKUP($R153,教室一覧!$A:$B,2,FALSE)</f>
        <v>実習室</v>
      </c>
      <c r="T153" s="1">
        <f>VLOOKUP($R153,教室一覧!$A:$C,3,FALSE)</f>
        <v>25</v>
      </c>
      <c r="U153" s="1" t="str">
        <f>VLOOKUP($R153,教室一覧!$A:$D,4,FALSE)</f>
        <v>2号館</v>
      </c>
      <c r="V153" s="1" t="str">
        <f>VLOOKUP($R153,教室一覧!$A:$E,5,FALSE)</f>
        <v>3F</v>
      </c>
      <c r="W153"/>
      <c r="X153"/>
      <c r="Y153" s="1" t="str">
        <f>VLOOKUP($O153,教員一覧!$A:$D,2,FALSE)</f>
        <v>デザイン</v>
      </c>
      <c r="Z153" s="1" t="str">
        <f>VLOOKUP($O153,教員一覧!$A:$D,3,FALSE)</f>
        <v>　</v>
      </c>
      <c r="AA153" s="1" t="str">
        <f>VLOOKUP($O153,教員一覧!$A:$D,4,FALSE)</f>
        <v>非常勤</v>
      </c>
      <c r="AB153" s="1" t="str">
        <f t="shared" si="40"/>
        <v/>
      </c>
      <c r="AC153" s="14" t="s">
        <v>3617</v>
      </c>
      <c r="AD153" s="14" t="s">
        <v>164</v>
      </c>
      <c r="AE153" s="14" t="s">
        <v>118</v>
      </c>
      <c r="AF153" s="14" t="s">
        <v>12</v>
      </c>
      <c r="AG153" s="14">
        <v>3</v>
      </c>
      <c r="AH153" s="14">
        <v>2301</v>
      </c>
      <c r="AI153" s="15" t="str">
        <f t="shared" si="41"/>
        <v/>
      </c>
      <c r="AJ153" s="15" t="str">
        <f t="shared" si="42"/>
        <v/>
      </c>
      <c r="AK153" s="15" t="str">
        <f t="shared" si="43"/>
        <v/>
      </c>
      <c r="AL153" s="15" t="str">
        <f t="shared" si="44"/>
        <v/>
      </c>
      <c r="AM153" s="15" t="str">
        <f t="shared" si="45"/>
        <v/>
      </c>
      <c r="AN153" s="15" t="str">
        <f t="shared" si="46"/>
        <v/>
      </c>
      <c r="AO153" s="15" t="str">
        <f t="shared" si="47"/>
        <v/>
      </c>
      <c r="AP153" s="9" t="str">
        <f t="shared" si="48"/>
        <v>CD1A火3</v>
      </c>
      <c r="AQ153" s="9">
        <f t="shared" si="49"/>
        <v>0.5</v>
      </c>
      <c r="AR153" s="11" t="str">
        <f t="shared" si="50"/>
        <v>田中明火3</v>
      </c>
      <c r="AS153" s="11">
        <f t="shared" si="51"/>
        <v>0.33333333333333331</v>
      </c>
      <c r="AT153">
        <v>1</v>
      </c>
      <c r="AU153" s="12">
        <f t="shared" si="52"/>
        <v>6</v>
      </c>
      <c r="AV153" s="13" t="str">
        <f t="shared" si="53"/>
        <v>2301火3</v>
      </c>
      <c r="AW153" s="13">
        <f t="shared" si="54"/>
        <v>0.16666666666666666</v>
      </c>
      <c r="AX153" s="18" t="str">
        <f t="shared" si="55"/>
        <v>CD1AUCDWEWD1A火32301</v>
      </c>
      <c r="AY153" s="18">
        <f t="shared" si="56"/>
        <v>3</v>
      </c>
      <c r="AZ153"/>
    </row>
    <row r="154" spans="1:52" x14ac:dyDescent="0.15">
      <c r="A154" s="1">
        <f t="shared" si="38"/>
        <v>1</v>
      </c>
      <c r="B154" s="1" t="str">
        <f t="shared" si="39"/>
        <v>編成</v>
      </c>
      <c r="C154" t="s">
        <v>3672</v>
      </c>
      <c r="D154" s="1" t="str">
        <f>VLOOKUP($C154,クラス一覧!$A:$J,10,FALSE)</f>
        <v>デザイン</v>
      </c>
      <c r="E154" s="1">
        <f>VLOOKUP($C154,クラス一覧!$A:$J,8,FALSE)</f>
        <v>6</v>
      </c>
      <c r="F154" s="1" t="str">
        <f>VLOOKUP($C154,クラス一覧!$A:$J,9,FALSE)</f>
        <v>宮﨑</v>
      </c>
      <c r="G154" s="1" t="str">
        <f>VLOOKUP($H154,科目一覧!$A:$G,3,FALSE)</f>
        <v>グラフィックデザイン</v>
      </c>
      <c r="H154" t="s">
        <v>1743</v>
      </c>
      <c r="I154" s="1" t="str">
        <f>VLOOKUP($H154,科目一覧!$A:$G,7,FALSE)</f>
        <v>宮﨑</v>
      </c>
      <c r="J154" s="1" t="str">
        <f>VLOOKUP($I154,教員一覧!$A:$D,2,FALSE)</f>
        <v>デザイン</v>
      </c>
      <c r="K154" s="1" t="str">
        <f>VLOOKUP($I154,教員一覧!$A:$D,3,FALSE)</f>
        <v>　</v>
      </c>
      <c r="L154" s="1" t="str">
        <f>VLOOKUP($I154,教員一覧!$A:$D,4,FALSE)</f>
        <v>専任</v>
      </c>
      <c r="M154" t="s">
        <v>3617</v>
      </c>
      <c r="N154" t="s">
        <v>3014</v>
      </c>
      <c r="O154" t="s">
        <v>63</v>
      </c>
      <c r="P154" t="s">
        <v>12</v>
      </c>
      <c r="Q154">
        <v>4</v>
      </c>
      <c r="R154">
        <v>2301</v>
      </c>
      <c r="S154" s="1" t="str">
        <f>VLOOKUP($R154,教室一覧!$A:$B,2,FALSE)</f>
        <v>実習室</v>
      </c>
      <c r="T154" s="1">
        <f>VLOOKUP($R154,教室一覧!$A:$C,3,FALSE)</f>
        <v>25</v>
      </c>
      <c r="U154" s="1" t="str">
        <f>VLOOKUP($R154,教室一覧!$A:$D,4,FALSE)</f>
        <v>2号館</v>
      </c>
      <c r="V154" s="1" t="str">
        <f>VLOOKUP($R154,教室一覧!$A:$E,5,FALSE)</f>
        <v>3F</v>
      </c>
      <c r="W154"/>
      <c r="X154"/>
      <c r="Y154" s="1" t="str">
        <f>VLOOKUP($O154,教員一覧!$A:$D,2,FALSE)</f>
        <v>デザイン</v>
      </c>
      <c r="Z154" s="1" t="str">
        <f>VLOOKUP($O154,教員一覧!$A:$D,3,FALSE)</f>
        <v>　</v>
      </c>
      <c r="AA154" s="1" t="str">
        <f>VLOOKUP($O154,教員一覧!$A:$D,4,FALSE)</f>
        <v>非常勤</v>
      </c>
      <c r="AB154" s="1" t="str">
        <f t="shared" si="40"/>
        <v/>
      </c>
      <c r="AC154" s="14" t="s">
        <v>3617</v>
      </c>
      <c r="AD154" s="14" t="s">
        <v>164</v>
      </c>
      <c r="AE154" s="14" t="s">
        <v>63</v>
      </c>
      <c r="AF154" s="14" t="s">
        <v>12</v>
      </c>
      <c r="AG154" s="14">
        <v>4</v>
      </c>
      <c r="AH154" s="14">
        <v>2301</v>
      </c>
      <c r="AI154" s="15" t="str">
        <f t="shared" si="41"/>
        <v/>
      </c>
      <c r="AJ154" s="15" t="str">
        <f t="shared" si="42"/>
        <v/>
      </c>
      <c r="AK154" s="15" t="str">
        <f t="shared" si="43"/>
        <v/>
      </c>
      <c r="AL154" s="15" t="str">
        <f t="shared" si="44"/>
        <v/>
      </c>
      <c r="AM154" s="15" t="str">
        <f t="shared" si="45"/>
        <v/>
      </c>
      <c r="AN154" s="15" t="str">
        <f t="shared" si="46"/>
        <v/>
      </c>
      <c r="AO154" s="15" t="str">
        <f t="shared" si="47"/>
        <v/>
      </c>
      <c r="AP154" s="9" t="str">
        <f t="shared" si="48"/>
        <v>CD1A火4</v>
      </c>
      <c r="AQ154" s="9">
        <f t="shared" si="49"/>
        <v>0.5</v>
      </c>
      <c r="AR154" s="11" t="str">
        <f t="shared" si="50"/>
        <v>武田火4</v>
      </c>
      <c r="AS154" s="11">
        <f t="shared" si="51"/>
        <v>0.33333333333333331</v>
      </c>
      <c r="AT154">
        <v>1</v>
      </c>
      <c r="AU154" s="12">
        <f t="shared" si="52"/>
        <v>6</v>
      </c>
      <c r="AV154" s="13" t="str">
        <f t="shared" si="53"/>
        <v>2301火4</v>
      </c>
      <c r="AW154" s="13">
        <f t="shared" si="54"/>
        <v>0.16666666666666666</v>
      </c>
      <c r="AX154" s="18" t="str">
        <f t="shared" si="55"/>
        <v>CD1AUCDWEWD1A火42301</v>
      </c>
      <c r="AY154" s="18">
        <f t="shared" si="56"/>
        <v>3</v>
      </c>
      <c r="AZ154"/>
    </row>
    <row r="155" spans="1:52" x14ac:dyDescent="0.15">
      <c r="A155" s="1">
        <f t="shared" si="38"/>
        <v>1</v>
      </c>
      <c r="B155" s="1" t="str">
        <f t="shared" si="39"/>
        <v>編成</v>
      </c>
      <c r="C155" t="s">
        <v>3672</v>
      </c>
      <c r="D155" s="1" t="str">
        <f>VLOOKUP($C155,クラス一覧!$A:$J,10,FALSE)</f>
        <v>デザイン</v>
      </c>
      <c r="E155" s="1">
        <f>VLOOKUP($C155,クラス一覧!$A:$J,8,FALSE)</f>
        <v>6</v>
      </c>
      <c r="F155" s="1" t="str">
        <f>VLOOKUP($C155,クラス一覧!$A:$J,9,FALSE)</f>
        <v>宮﨑</v>
      </c>
      <c r="G155" s="1" t="str">
        <f>VLOOKUP($H155,科目一覧!$A:$G,3,FALSE)</f>
        <v>グラフィックデザイン</v>
      </c>
      <c r="H155" t="s">
        <v>3089</v>
      </c>
      <c r="I155" s="1" t="str">
        <f>VLOOKUP($H155,科目一覧!$A:$G,7,FALSE)</f>
        <v>田中明</v>
      </c>
      <c r="J155" s="1" t="str">
        <f>VLOOKUP($I155,教員一覧!$A:$D,2,FALSE)</f>
        <v>デザイン</v>
      </c>
      <c r="K155" s="1" t="str">
        <f>VLOOKUP($I155,教員一覧!$A:$D,3,FALSE)</f>
        <v>　</v>
      </c>
      <c r="L155" s="1" t="str">
        <f>VLOOKUP($I155,教員一覧!$A:$D,4,FALSE)</f>
        <v>非常勤</v>
      </c>
      <c r="M155" t="s">
        <v>3617</v>
      </c>
      <c r="N155" t="s">
        <v>3014</v>
      </c>
      <c r="O155" t="s">
        <v>117</v>
      </c>
      <c r="P155" t="s">
        <v>17</v>
      </c>
      <c r="Q155">
        <v>1</v>
      </c>
      <c r="R155">
        <v>2301</v>
      </c>
      <c r="S155" s="1" t="str">
        <f>VLOOKUP($R155,教室一覧!$A:$B,2,FALSE)</f>
        <v>実習室</v>
      </c>
      <c r="T155" s="1">
        <f>VLOOKUP($R155,教室一覧!$A:$C,3,FALSE)</f>
        <v>25</v>
      </c>
      <c r="U155" s="1" t="str">
        <f>VLOOKUP($R155,教室一覧!$A:$D,4,FALSE)</f>
        <v>2号館</v>
      </c>
      <c r="V155" s="1" t="str">
        <f>VLOOKUP($R155,教室一覧!$A:$E,5,FALSE)</f>
        <v>3F</v>
      </c>
      <c r="W155"/>
      <c r="X155"/>
      <c r="Y155" s="1" t="str">
        <f>VLOOKUP($O155,教員一覧!$A:$D,2,FALSE)</f>
        <v>デザイン</v>
      </c>
      <c r="Z155" s="1" t="str">
        <f>VLOOKUP($O155,教員一覧!$A:$D,3,FALSE)</f>
        <v>　</v>
      </c>
      <c r="AA155" s="1" t="str">
        <f>VLOOKUP($O155,教員一覧!$A:$D,4,FALSE)</f>
        <v>非常勤</v>
      </c>
      <c r="AB155" s="1" t="str">
        <f t="shared" si="40"/>
        <v/>
      </c>
      <c r="AC155" s="14" t="s">
        <v>3617</v>
      </c>
      <c r="AD155" s="14" t="s">
        <v>164</v>
      </c>
      <c r="AE155" s="14" t="s">
        <v>117</v>
      </c>
      <c r="AF155" s="14" t="s">
        <v>17</v>
      </c>
      <c r="AG155" s="14">
        <v>1</v>
      </c>
      <c r="AH155" s="14">
        <v>2301</v>
      </c>
      <c r="AI155" s="15" t="str">
        <f t="shared" si="41"/>
        <v/>
      </c>
      <c r="AJ155" s="15" t="str">
        <f t="shared" si="42"/>
        <v/>
      </c>
      <c r="AK155" s="15" t="str">
        <f t="shared" si="43"/>
        <v/>
      </c>
      <c r="AL155" s="15" t="str">
        <f t="shared" si="44"/>
        <v/>
      </c>
      <c r="AM155" s="15" t="str">
        <f t="shared" si="45"/>
        <v/>
      </c>
      <c r="AN155" s="15" t="str">
        <f t="shared" si="46"/>
        <v/>
      </c>
      <c r="AO155" s="15" t="str">
        <f t="shared" si="47"/>
        <v/>
      </c>
      <c r="AP155" s="9" t="str">
        <f t="shared" si="48"/>
        <v>CD1A金1</v>
      </c>
      <c r="AQ155" s="9">
        <f t="shared" si="49"/>
        <v>0.5</v>
      </c>
      <c r="AR155" s="11" t="str">
        <f t="shared" si="50"/>
        <v>桃井金1</v>
      </c>
      <c r="AS155" s="11">
        <f t="shared" si="51"/>
        <v>0.33333333333333331</v>
      </c>
      <c r="AT155">
        <v>1</v>
      </c>
      <c r="AU155" s="12">
        <f t="shared" si="52"/>
        <v>6</v>
      </c>
      <c r="AV155" s="13" t="str">
        <f t="shared" si="53"/>
        <v>2301金1</v>
      </c>
      <c r="AW155" s="13">
        <f t="shared" si="54"/>
        <v>0.16666666666666666</v>
      </c>
      <c r="AX155" s="18" t="str">
        <f t="shared" si="55"/>
        <v>CD1AUCDWEWD1A金12301</v>
      </c>
      <c r="AY155" s="18">
        <f t="shared" si="56"/>
        <v>3</v>
      </c>
      <c r="AZ155"/>
    </row>
    <row r="156" spans="1:52" x14ac:dyDescent="0.15">
      <c r="A156" s="1">
        <f t="shared" si="38"/>
        <v>1</v>
      </c>
      <c r="B156" s="1" t="str">
        <f t="shared" si="39"/>
        <v>編成</v>
      </c>
      <c r="C156" t="s">
        <v>3672</v>
      </c>
      <c r="D156" s="1" t="str">
        <f>VLOOKUP($C156,クラス一覧!$A:$J,10,FALSE)</f>
        <v>デザイン</v>
      </c>
      <c r="E156" s="1">
        <f>VLOOKUP($C156,クラス一覧!$A:$J,8,FALSE)</f>
        <v>6</v>
      </c>
      <c r="F156" s="1" t="str">
        <f>VLOOKUP($C156,クラス一覧!$A:$J,9,FALSE)</f>
        <v>宮﨑</v>
      </c>
      <c r="G156" s="1" t="str">
        <f>VLOOKUP($H156,科目一覧!$A:$G,3,FALSE)</f>
        <v>グラフィックデザイン</v>
      </c>
      <c r="H156" t="s">
        <v>3089</v>
      </c>
      <c r="I156" s="1" t="str">
        <f>VLOOKUP($H156,科目一覧!$A:$G,7,FALSE)</f>
        <v>田中明</v>
      </c>
      <c r="J156" s="1" t="str">
        <f>VLOOKUP($I156,教員一覧!$A:$D,2,FALSE)</f>
        <v>デザイン</v>
      </c>
      <c r="K156" s="1" t="str">
        <f>VLOOKUP($I156,教員一覧!$A:$D,3,FALSE)</f>
        <v>　</v>
      </c>
      <c r="L156" s="1" t="str">
        <f>VLOOKUP($I156,教員一覧!$A:$D,4,FALSE)</f>
        <v>非常勤</v>
      </c>
      <c r="M156" t="s">
        <v>3617</v>
      </c>
      <c r="N156" t="s">
        <v>3014</v>
      </c>
      <c r="O156" t="s">
        <v>117</v>
      </c>
      <c r="P156" t="s">
        <v>17</v>
      </c>
      <c r="Q156">
        <v>2</v>
      </c>
      <c r="R156">
        <v>2301</v>
      </c>
      <c r="S156" s="1" t="str">
        <f>VLOOKUP($R156,教室一覧!$A:$B,2,FALSE)</f>
        <v>実習室</v>
      </c>
      <c r="T156" s="1">
        <f>VLOOKUP($R156,教室一覧!$A:$C,3,FALSE)</f>
        <v>25</v>
      </c>
      <c r="U156" s="1" t="str">
        <f>VLOOKUP($R156,教室一覧!$A:$D,4,FALSE)</f>
        <v>2号館</v>
      </c>
      <c r="V156" s="1" t="str">
        <f>VLOOKUP($R156,教室一覧!$A:$E,5,FALSE)</f>
        <v>3F</v>
      </c>
      <c r="W156"/>
      <c r="X156"/>
      <c r="Y156" s="1" t="str">
        <f>VLOOKUP($O156,教員一覧!$A:$D,2,FALSE)</f>
        <v>デザイン</v>
      </c>
      <c r="Z156" s="1" t="str">
        <f>VLOOKUP($O156,教員一覧!$A:$D,3,FALSE)</f>
        <v>　</v>
      </c>
      <c r="AA156" s="1" t="str">
        <f>VLOOKUP($O156,教員一覧!$A:$D,4,FALSE)</f>
        <v>非常勤</v>
      </c>
      <c r="AB156" s="1" t="str">
        <f t="shared" si="40"/>
        <v/>
      </c>
      <c r="AC156" s="14" t="s">
        <v>3617</v>
      </c>
      <c r="AD156" s="14" t="s">
        <v>164</v>
      </c>
      <c r="AE156" s="14" t="s">
        <v>117</v>
      </c>
      <c r="AF156" s="14" t="s">
        <v>17</v>
      </c>
      <c r="AG156" s="14">
        <v>2</v>
      </c>
      <c r="AH156" s="14">
        <v>2301</v>
      </c>
      <c r="AI156" s="15" t="str">
        <f t="shared" si="41"/>
        <v/>
      </c>
      <c r="AJ156" s="15" t="str">
        <f t="shared" si="42"/>
        <v/>
      </c>
      <c r="AK156" s="15" t="str">
        <f t="shared" si="43"/>
        <v/>
      </c>
      <c r="AL156" s="15" t="str">
        <f t="shared" si="44"/>
        <v/>
      </c>
      <c r="AM156" s="15" t="str">
        <f t="shared" si="45"/>
        <v/>
      </c>
      <c r="AN156" s="15" t="str">
        <f t="shared" si="46"/>
        <v/>
      </c>
      <c r="AO156" s="15" t="str">
        <f t="shared" si="47"/>
        <v/>
      </c>
      <c r="AP156" s="9" t="str">
        <f t="shared" si="48"/>
        <v>CD1A金2</v>
      </c>
      <c r="AQ156" s="9">
        <f t="shared" si="49"/>
        <v>0.5</v>
      </c>
      <c r="AR156" s="11" t="str">
        <f t="shared" si="50"/>
        <v>桃井金2</v>
      </c>
      <c r="AS156" s="11">
        <f t="shared" si="51"/>
        <v>0.33333333333333331</v>
      </c>
      <c r="AT156">
        <v>1</v>
      </c>
      <c r="AU156" s="12">
        <f t="shared" si="52"/>
        <v>6</v>
      </c>
      <c r="AV156" s="13" t="str">
        <f t="shared" si="53"/>
        <v>2301金2</v>
      </c>
      <c r="AW156" s="13">
        <f t="shared" si="54"/>
        <v>0.16666666666666666</v>
      </c>
      <c r="AX156" s="18" t="str">
        <f t="shared" si="55"/>
        <v>CD1AUCDWEWD1A金22301</v>
      </c>
      <c r="AY156" s="18">
        <f t="shared" si="56"/>
        <v>3</v>
      </c>
      <c r="AZ156"/>
    </row>
    <row r="157" spans="1:52" x14ac:dyDescent="0.15">
      <c r="A157" s="1">
        <f t="shared" si="38"/>
        <v>1</v>
      </c>
      <c r="B157" s="1" t="str">
        <f t="shared" si="39"/>
        <v>編成</v>
      </c>
      <c r="C157" t="s">
        <v>3672</v>
      </c>
      <c r="D157" s="1" t="str">
        <f>VLOOKUP($C157,クラス一覧!$A:$J,10,FALSE)</f>
        <v>デザイン</v>
      </c>
      <c r="E157" s="1">
        <f>VLOOKUP($C157,クラス一覧!$A:$J,8,FALSE)</f>
        <v>6</v>
      </c>
      <c r="F157" s="1" t="str">
        <f>VLOOKUP($C157,クラス一覧!$A:$J,9,FALSE)</f>
        <v>宮﨑</v>
      </c>
      <c r="G157" s="1" t="str">
        <f>VLOOKUP($H157,科目一覧!$A:$G,3,FALSE)</f>
        <v>Webデザイン</v>
      </c>
      <c r="H157" t="s">
        <v>1742</v>
      </c>
      <c r="I157" s="1" t="str">
        <f>VLOOKUP($H157,科目一覧!$A:$G,7,FALSE)</f>
        <v>瀧本</v>
      </c>
      <c r="J157" s="1" t="str">
        <f>VLOOKUP($I157,教員一覧!$A:$D,2,FALSE)</f>
        <v>デザイン</v>
      </c>
      <c r="K157" s="1" t="str">
        <f>VLOOKUP($I157,教員一覧!$A:$D,3,FALSE)</f>
        <v>　</v>
      </c>
      <c r="L157" s="1" t="str">
        <f>VLOOKUP($I157,教員一覧!$A:$D,4,FALSE)</f>
        <v>専任</v>
      </c>
      <c r="M157" t="s">
        <v>3617</v>
      </c>
      <c r="N157" t="s">
        <v>3014</v>
      </c>
      <c r="O157" t="s">
        <v>117</v>
      </c>
      <c r="P157" t="s">
        <v>9</v>
      </c>
      <c r="Q157">
        <v>3</v>
      </c>
      <c r="R157">
        <v>2302</v>
      </c>
      <c r="S157" s="1" t="str">
        <f>VLOOKUP($R157,教室一覧!$A:$B,2,FALSE)</f>
        <v>実習室</v>
      </c>
      <c r="T157" s="1">
        <f>VLOOKUP($R157,教室一覧!$A:$C,3,FALSE)</f>
        <v>33</v>
      </c>
      <c r="U157" s="1" t="str">
        <f>VLOOKUP($R157,教室一覧!$A:$D,4,FALSE)</f>
        <v>2号館</v>
      </c>
      <c r="V157" s="1" t="str">
        <f>VLOOKUP($R157,教室一覧!$A:$E,5,FALSE)</f>
        <v>3F</v>
      </c>
      <c r="W157"/>
      <c r="X157"/>
      <c r="Y157" s="1" t="str">
        <f>VLOOKUP($O157,教員一覧!$A:$D,2,FALSE)</f>
        <v>デザイン</v>
      </c>
      <c r="Z157" s="1" t="str">
        <f>VLOOKUP($O157,教員一覧!$A:$D,3,FALSE)</f>
        <v>　</v>
      </c>
      <c r="AA157" s="1" t="str">
        <f>VLOOKUP($O157,教員一覧!$A:$D,4,FALSE)</f>
        <v>非常勤</v>
      </c>
      <c r="AB157" s="1" t="str">
        <f t="shared" si="40"/>
        <v/>
      </c>
      <c r="AC157" s="14" t="s">
        <v>3617</v>
      </c>
      <c r="AD157" s="14" t="s">
        <v>164</v>
      </c>
      <c r="AE157" s="14" t="s">
        <v>117</v>
      </c>
      <c r="AF157" s="14" t="s">
        <v>9</v>
      </c>
      <c r="AG157" s="14">
        <v>3</v>
      </c>
      <c r="AH157" s="14">
        <v>2302</v>
      </c>
      <c r="AI157" s="15" t="str">
        <f t="shared" si="41"/>
        <v/>
      </c>
      <c r="AJ157" s="15" t="str">
        <f t="shared" si="42"/>
        <v/>
      </c>
      <c r="AK157" s="15" t="str">
        <f t="shared" si="43"/>
        <v/>
      </c>
      <c r="AL157" s="15" t="str">
        <f t="shared" si="44"/>
        <v/>
      </c>
      <c r="AM157" s="15" t="str">
        <f t="shared" si="45"/>
        <v/>
      </c>
      <c r="AN157" s="15" t="str">
        <f t="shared" si="46"/>
        <v/>
      </c>
      <c r="AO157" s="15" t="str">
        <f t="shared" si="47"/>
        <v/>
      </c>
      <c r="AP157" s="9" t="str">
        <f t="shared" si="48"/>
        <v>CD1A月3</v>
      </c>
      <c r="AQ157" s="9">
        <f t="shared" si="49"/>
        <v>0.5</v>
      </c>
      <c r="AR157" s="11" t="str">
        <f t="shared" si="50"/>
        <v>桃井月3</v>
      </c>
      <c r="AS157" s="11">
        <f t="shared" si="51"/>
        <v>0.33333333333333331</v>
      </c>
      <c r="AT157">
        <v>1</v>
      </c>
      <c r="AU157" s="12">
        <f t="shared" si="52"/>
        <v>6</v>
      </c>
      <c r="AV157" s="13" t="str">
        <f t="shared" si="53"/>
        <v>2302月3</v>
      </c>
      <c r="AW157" s="13">
        <f t="shared" si="54"/>
        <v>0.16666666666666666</v>
      </c>
      <c r="AX157" s="18" t="str">
        <f t="shared" si="55"/>
        <v>CD1AUCDWEWD1A月32302</v>
      </c>
      <c r="AY157" s="18">
        <f t="shared" si="56"/>
        <v>3</v>
      </c>
      <c r="AZ157"/>
    </row>
    <row r="158" spans="1:52" x14ac:dyDescent="0.15">
      <c r="A158" s="1">
        <f t="shared" si="38"/>
        <v>1</v>
      </c>
      <c r="B158" s="1" t="str">
        <f t="shared" si="39"/>
        <v>編成</v>
      </c>
      <c r="C158" t="s">
        <v>3672</v>
      </c>
      <c r="D158" s="1" t="str">
        <f>VLOOKUP($C158,クラス一覧!$A:$J,10,FALSE)</f>
        <v>デザイン</v>
      </c>
      <c r="E158" s="1">
        <f>VLOOKUP($C158,クラス一覧!$A:$J,8,FALSE)</f>
        <v>6</v>
      </c>
      <c r="F158" s="1" t="str">
        <f>VLOOKUP($C158,クラス一覧!$A:$J,9,FALSE)</f>
        <v>宮﨑</v>
      </c>
      <c r="G158" s="1" t="str">
        <f>VLOOKUP($H158,科目一覧!$A:$G,3,FALSE)</f>
        <v>ビジネスアプリ</v>
      </c>
      <c r="H158" t="s">
        <v>1744</v>
      </c>
      <c r="I158" s="1" t="str">
        <f>VLOOKUP($H158,科目一覧!$A:$G,7,FALSE)</f>
        <v>寺澤</v>
      </c>
      <c r="J158" s="1" t="str">
        <f>VLOOKUP($I158,教員一覧!$A:$D,2,FALSE)</f>
        <v>IT</v>
      </c>
      <c r="K158" s="1" t="str">
        <f>VLOOKUP($I158,教員一覧!$A:$D,3,FALSE)</f>
        <v>　</v>
      </c>
      <c r="L158" s="1" t="str">
        <f>VLOOKUP($I158,教員一覧!$A:$D,4,FALSE)</f>
        <v>専任</v>
      </c>
      <c r="M158" t="s">
        <v>3617</v>
      </c>
      <c r="N158" t="s">
        <v>3014</v>
      </c>
      <c r="O158" t="s">
        <v>117</v>
      </c>
      <c r="P158" t="s">
        <v>9</v>
      </c>
      <c r="Q158">
        <v>4</v>
      </c>
      <c r="R158">
        <v>2302</v>
      </c>
      <c r="S158" s="1" t="str">
        <f>VLOOKUP($R158,教室一覧!$A:$B,2,FALSE)</f>
        <v>実習室</v>
      </c>
      <c r="T158" s="1">
        <f>VLOOKUP($R158,教室一覧!$A:$C,3,FALSE)</f>
        <v>33</v>
      </c>
      <c r="U158" s="1" t="str">
        <f>VLOOKUP($R158,教室一覧!$A:$D,4,FALSE)</f>
        <v>2号館</v>
      </c>
      <c r="V158" s="1" t="str">
        <f>VLOOKUP($R158,教室一覧!$A:$E,5,FALSE)</f>
        <v>3F</v>
      </c>
      <c r="W158"/>
      <c r="X158"/>
      <c r="Y158" s="1" t="str">
        <f>VLOOKUP($O158,教員一覧!$A:$D,2,FALSE)</f>
        <v>デザイン</v>
      </c>
      <c r="Z158" s="1" t="str">
        <f>VLOOKUP($O158,教員一覧!$A:$D,3,FALSE)</f>
        <v>　</v>
      </c>
      <c r="AA158" s="1" t="str">
        <f>VLOOKUP($O158,教員一覧!$A:$D,4,FALSE)</f>
        <v>非常勤</v>
      </c>
      <c r="AB158" s="1" t="str">
        <f t="shared" si="40"/>
        <v/>
      </c>
      <c r="AC158" s="14" t="s">
        <v>3617</v>
      </c>
      <c r="AD158" s="14" t="s">
        <v>164</v>
      </c>
      <c r="AE158" s="14" t="s">
        <v>117</v>
      </c>
      <c r="AF158" s="14" t="s">
        <v>9</v>
      </c>
      <c r="AG158" s="14">
        <v>4</v>
      </c>
      <c r="AH158" s="14">
        <v>2302</v>
      </c>
      <c r="AI158" s="15" t="str">
        <f t="shared" si="41"/>
        <v/>
      </c>
      <c r="AJ158" s="15" t="str">
        <f t="shared" si="42"/>
        <v/>
      </c>
      <c r="AK158" s="15" t="str">
        <f t="shared" si="43"/>
        <v/>
      </c>
      <c r="AL158" s="15" t="str">
        <f t="shared" si="44"/>
        <v/>
      </c>
      <c r="AM158" s="15" t="str">
        <f t="shared" si="45"/>
        <v/>
      </c>
      <c r="AN158" s="15" t="str">
        <f t="shared" si="46"/>
        <v/>
      </c>
      <c r="AO158" s="15" t="str">
        <f t="shared" si="47"/>
        <v/>
      </c>
      <c r="AP158" s="9" t="str">
        <f t="shared" si="48"/>
        <v>CD1A月4</v>
      </c>
      <c r="AQ158" s="9">
        <f t="shared" si="49"/>
        <v>0.5</v>
      </c>
      <c r="AR158" s="11" t="str">
        <f t="shared" si="50"/>
        <v>桃井月4</v>
      </c>
      <c r="AS158" s="11">
        <f t="shared" si="51"/>
        <v>0.33333333333333331</v>
      </c>
      <c r="AT158">
        <v>1</v>
      </c>
      <c r="AU158" s="12">
        <f t="shared" si="52"/>
        <v>6</v>
      </c>
      <c r="AV158" s="13" t="str">
        <f t="shared" si="53"/>
        <v>2302月4</v>
      </c>
      <c r="AW158" s="13">
        <f t="shared" si="54"/>
        <v>0.16666666666666666</v>
      </c>
      <c r="AX158" s="18" t="str">
        <f t="shared" si="55"/>
        <v>CD1AUCDWEWD1A月42302</v>
      </c>
      <c r="AY158" s="18">
        <f t="shared" si="56"/>
        <v>3</v>
      </c>
      <c r="AZ158"/>
    </row>
    <row r="159" spans="1:52" x14ac:dyDescent="0.15">
      <c r="A159" s="1">
        <f t="shared" si="38"/>
        <v>1</v>
      </c>
      <c r="B159" s="1" t="str">
        <f t="shared" si="39"/>
        <v>編成</v>
      </c>
      <c r="C159" t="s">
        <v>3672</v>
      </c>
      <c r="D159" s="1" t="str">
        <f>VLOOKUP($C159,クラス一覧!$A:$J,10,FALSE)</f>
        <v>デザイン</v>
      </c>
      <c r="E159" s="1">
        <f>VLOOKUP($C159,クラス一覧!$A:$J,8,FALSE)</f>
        <v>6</v>
      </c>
      <c r="F159" s="1" t="str">
        <f>VLOOKUP($C159,クラス一覧!$A:$J,9,FALSE)</f>
        <v>宮﨑</v>
      </c>
      <c r="G159" s="1" t="str">
        <f>VLOOKUP($H159,科目一覧!$A:$G,3,FALSE)</f>
        <v>Webプログラミング</v>
      </c>
      <c r="H159" t="s">
        <v>3090</v>
      </c>
      <c r="I159" s="1" t="str">
        <f>VLOOKUP($H159,科目一覧!$A:$G,7,FALSE)</f>
        <v>瀧本</v>
      </c>
      <c r="J159" s="1" t="str">
        <f>VLOOKUP($I159,教員一覧!$A:$D,2,FALSE)</f>
        <v>デザイン</v>
      </c>
      <c r="K159" s="1" t="str">
        <f>VLOOKUP($I159,教員一覧!$A:$D,3,FALSE)</f>
        <v>　</v>
      </c>
      <c r="L159" s="1" t="str">
        <f>VLOOKUP($I159,教員一覧!$A:$D,4,FALSE)</f>
        <v>専任</v>
      </c>
      <c r="M159" t="s">
        <v>3617</v>
      </c>
      <c r="N159" t="s">
        <v>3014</v>
      </c>
      <c r="O159" t="s">
        <v>80</v>
      </c>
      <c r="P159" t="s">
        <v>13</v>
      </c>
      <c r="Q159">
        <v>3</v>
      </c>
      <c r="R159">
        <v>2302</v>
      </c>
      <c r="S159" s="1" t="str">
        <f>VLOOKUP($R159,教室一覧!$A:$B,2,FALSE)</f>
        <v>実習室</v>
      </c>
      <c r="T159" s="1">
        <f>VLOOKUP($R159,教室一覧!$A:$C,3,FALSE)</f>
        <v>33</v>
      </c>
      <c r="U159" s="1" t="str">
        <f>VLOOKUP($R159,教室一覧!$A:$D,4,FALSE)</f>
        <v>2号館</v>
      </c>
      <c r="V159" s="1" t="str">
        <f>VLOOKUP($R159,教室一覧!$A:$E,5,FALSE)</f>
        <v>3F</v>
      </c>
      <c r="W159"/>
      <c r="X159"/>
      <c r="Y159" s="1" t="str">
        <f>VLOOKUP($O159,教員一覧!$A:$D,2,FALSE)</f>
        <v>デザイン</v>
      </c>
      <c r="Z159" s="1" t="str">
        <f>VLOOKUP($O159,教員一覧!$A:$D,3,FALSE)</f>
        <v>　</v>
      </c>
      <c r="AA159" s="1" t="str">
        <f>VLOOKUP($O159,教員一覧!$A:$D,4,FALSE)</f>
        <v>専任</v>
      </c>
      <c r="AB159" s="1" t="str">
        <f t="shared" si="40"/>
        <v/>
      </c>
      <c r="AC159" s="14" t="s">
        <v>3617</v>
      </c>
      <c r="AD159" s="14" t="s">
        <v>164</v>
      </c>
      <c r="AE159" s="14" t="s">
        <v>80</v>
      </c>
      <c r="AF159" s="14" t="s">
        <v>13</v>
      </c>
      <c r="AG159" s="14">
        <v>3</v>
      </c>
      <c r="AH159" s="14">
        <v>2302</v>
      </c>
      <c r="AI159" s="15" t="str">
        <f t="shared" si="41"/>
        <v/>
      </c>
      <c r="AJ159" s="15" t="str">
        <f t="shared" si="42"/>
        <v/>
      </c>
      <c r="AK159" s="15" t="str">
        <f t="shared" si="43"/>
        <v/>
      </c>
      <c r="AL159" s="15" t="str">
        <f t="shared" si="44"/>
        <v/>
      </c>
      <c r="AM159" s="15" t="str">
        <f t="shared" si="45"/>
        <v/>
      </c>
      <c r="AN159" s="15" t="str">
        <f t="shared" si="46"/>
        <v/>
      </c>
      <c r="AO159" s="15" t="str">
        <f t="shared" si="47"/>
        <v/>
      </c>
      <c r="AP159" s="9" t="str">
        <f t="shared" si="48"/>
        <v>CD1A水3</v>
      </c>
      <c r="AQ159" s="9">
        <f t="shared" si="49"/>
        <v>0.5</v>
      </c>
      <c r="AR159" s="11" t="str">
        <f t="shared" si="50"/>
        <v>坂倉水3</v>
      </c>
      <c r="AS159" s="11">
        <f t="shared" si="51"/>
        <v>0.33333333333333331</v>
      </c>
      <c r="AT159">
        <v>1</v>
      </c>
      <c r="AU159" s="12">
        <f t="shared" si="52"/>
        <v>6</v>
      </c>
      <c r="AV159" s="13" t="str">
        <f t="shared" si="53"/>
        <v>2302水3</v>
      </c>
      <c r="AW159" s="13">
        <f t="shared" si="54"/>
        <v>0.16666666666666666</v>
      </c>
      <c r="AX159" s="18" t="str">
        <f t="shared" si="55"/>
        <v>CD1AUCDWEWD1A水32302</v>
      </c>
      <c r="AY159" s="18">
        <f t="shared" si="56"/>
        <v>3</v>
      </c>
      <c r="AZ159"/>
    </row>
    <row r="160" spans="1:52" x14ac:dyDescent="0.15">
      <c r="A160" s="1">
        <f t="shared" si="38"/>
        <v>1</v>
      </c>
      <c r="B160" s="1" t="str">
        <f t="shared" si="39"/>
        <v>編成</v>
      </c>
      <c r="C160" t="s">
        <v>3672</v>
      </c>
      <c r="D160" s="1" t="str">
        <f>VLOOKUP($C160,クラス一覧!$A:$J,10,FALSE)</f>
        <v>デザイン</v>
      </c>
      <c r="E160" s="1">
        <f>VLOOKUP($C160,クラス一覧!$A:$J,8,FALSE)</f>
        <v>6</v>
      </c>
      <c r="F160" s="1" t="str">
        <f>VLOOKUP($C160,クラス一覧!$A:$J,9,FALSE)</f>
        <v>宮﨑</v>
      </c>
      <c r="G160" s="1" t="str">
        <f>VLOOKUP($H160,科目一覧!$A:$G,3,FALSE)</f>
        <v>Webプログラミング</v>
      </c>
      <c r="H160" t="s">
        <v>3090</v>
      </c>
      <c r="I160" s="1" t="str">
        <f>VLOOKUP($H160,科目一覧!$A:$G,7,FALSE)</f>
        <v>瀧本</v>
      </c>
      <c r="J160" s="1" t="str">
        <f>VLOOKUP($I160,教員一覧!$A:$D,2,FALSE)</f>
        <v>デザイン</v>
      </c>
      <c r="K160" s="1" t="str">
        <f>VLOOKUP($I160,教員一覧!$A:$D,3,FALSE)</f>
        <v>　</v>
      </c>
      <c r="L160" s="1" t="str">
        <f>VLOOKUP($I160,教員一覧!$A:$D,4,FALSE)</f>
        <v>専任</v>
      </c>
      <c r="M160" t="s">
        <v>3617</v>
      </c>
      <c r="N160" t="s">
        <v>3014</v>
      </c>
      <c r="O160" t="s">
        <v>80</v>
      </c>
      <c r="P160" t="s">
        <v>13</v>
      </c>
      <c r="Q160">
        <v>4</v>
      </c>
      <c r="R160">
        <v>2302</v>
      </c>
      <c r="S160" s="1" t="str">
        <f>VLOOKUP($R160,教室一覧!$A:$B,2,FALSE)</f>
        <v>実習室</v>
      </c>
      <c r="T160" s="1">
        <f>VLOOKUP($R160,教室一覧!$A:$C,3,FALSE)</f>
        <v>33</v>
      </c>
      <c r="U160" s="1" t="str">
        <f>VLOOKUP($R160,教室一覧!$A:$D,4,FALSE)</f>
        <v>2号館</v>
      </c>
      <c r="V160" s="1" t="str">
        <f>VLOOKUP($R160,教室一覧!$A:$E,5,FALSE)</f>
        <v>3F</v>
      </c>
      <c r="W160"/>
      <c r="X160"/>
      <c r="Y160" s="1" t="str">
        <f>VLOOKUP($O160,教員一覧!$A:$D,2,FALSE)</f>
        <v>デザイン</v>
      </c>
      <c r="Z160" s="1" t="str">
        <f>VLOOKUP($O160,教員一覧!$A:$D,3,FALSE)</f>
        <v>　</v>
      </c>
      <c r="AA160" s="1" t="str">
        <f>VLOOKUP($O160,教員一覧!$A:$D,4,FALSE)</f>
        <v>専任</v>
      </c>
      <c r="AB160" s="1" t="str">
        <f t="shared" si="40"/>
        <v/>
      </c>
      <c r="AC160" s="14" t="s">
        <v>3617</v>
      </c>
      <c r="AD160" s="14" t="s">
        <v>164</v>
      </c>
      <c r="AE160" s="14" t="s">
        <v>80</v>
      </c>
      <c r="AF160" s="14" t="s">
        <v>13</v>
      </c>
      <c r="AG160" s="14">
        <v>4</v>
      </c>
      <c r="AH160" s="14">
        <v>2302</v>
      </c>
      <c r="AI160" s="15" t="str">
        <f t="shared" si="41"/>
        <v/>
      </c>
      <c r="AJ160" s="15" t="str">
        <f t="shared" si="42"/>
        <v/>
      </c>
      <c r="AK160" s="15" t="str">
        <f t="shared" si="43"/>
        <v/>
      </c>
      <c r="AL160" s="15" t="str">
        <f t="shared" si="44"/>
        <v/>
      </c>
      <c r="AM160" s="15" t="str">
        <f t="shared" si="45"/>
        <v/>
      </c>
      <c r="AN160" s="15" t="str">
        <f t="shared" si="46"/>
        <v/>
      </c>
      <c r="AO160" s="15" t="str">
        <f t="shared" si="47"/>
        <v/>
      </c>
      <c r="AP160" s="9" t="str">
        <f t="shared" si="48"/>
        <v>CD1A水4</v>
      </c>
      <c r="AQ160" s="9">
        <f t="shared" si="49"/>
        <v>0.5</v>
      </c>
      <c r="AR160" s="11" t="str">
        <f t="shared" si="50"/>
        <v>坂倉水4</v>
      </c>
      <c r="AS160" s="11">
        <f t="shared" si="51"/>
        <v>0.33333333333333331</v>
      </c>
      <c r="AT160">
        <v>1</v>
      </c>
      <c r="AU160" s="12">
        <f t="shared" si="52"/>
        <v>6</v>
      </c>
      <c r="AV160" s="13" t="str">
        <f t="shared" si="53"/>
        <v>2302水4</v>
      </c>
      <c r="AW160" s="13">
        <f t="shared" si="54"/>
        <v>0.16666666666666666</v>
      </c>
      <c r="AX160" s="18" t="str">
        <f t="shared" si="55"/>
        <v>CD1AUCDWEWD1A水42302</v>
      </c>
      <c r="AY160" s="18">
        <f t="shared" si="56"/>
        <v>3</v>
      </c>
      <c r="AZ160"/>
    </row>
    <row r="161" spans="1:52" x14ac:dyDescent="0.15">
      <c r="A161" s="1">
        <f t="shared" si="38"/>
        <v>1</v>
      </c>
      <c r="B161" s="1" t="str">
        <f t="shared" si="39"/>
        <v>編成</v>
      </c>
      <c r="C161" t="s">
        <v>3672</v>
      </c>
      <c r="D161" s="1" t="str">
        <f>VLOOKUP($C161,クラス一覧!$A:$J,10,FALSE)</f>
        <v>デザイン</v>
      </c>
      <c r="E161" s="1">
        <f>VLOOKUP($C161,クラス一覧!$A:$J,8,FALSE)</f>
        <v>6</v>
      </c>
      <c r="F161" s="1" t="str">
        <f>VLOOKUP($C161,クラス一覧!$A:$J,9,FALSE)</f>
        <v>宮﨑</v>
      </c>
      <c r="G161" s="1" t="str">
        <f>VLOOKUP($H161,科目一覧!$A:$G,3,FALSE)</f>
        <v>Webデザイン</v>
      </c>
      <c r="H161" t="s">
        <v>1741</v>
      </c>
      <c r="I161" s="1" t="str">
        <f>VLOOKUP($H161,科目一覧!$A:$G,7,FALSE)</f>
        <v>坂倉</v>
      </c>
      <c r="J161" s="1" t="str">
        <f>VLOOKUP($I161,教員一覧!$A:$D,2,FALSE)</f>
        <v>デザイン</v>
      </c>
      <c r="K161" s="1" t="str">
        <f>VLOOKUP($I161,教員一覧!$A:$D,3,FALSE)</f>
        <v>　</v>
      </c>
      <c r="L161" s="1" t="str">
        <f>VLOOKUP($I161,教員一覧!$A:$D,4,FALSE)</f>
        <v>専任</v>
      </c>
      <c r="M161" t="s">
        <v>3617</v>
      </c>
      <c r="N161" t="s">
        <v>3014</v>
      </c>
      <c r="O161" t="s">
        <v>63</v>
      </c>
      <c r="P161" t="s">
        <v>15</v>
      </c>
      <c r="Q161">
        <v>4</v>
      </c>
      <c r="R161">
        <v>2505</v>
      </c>
      <c r="S161" s="1" t="str">
        <f>VLOOKUP($R161,教室一覧!$A:$B,2,FALSE)</f>
        <v>ノート対応</v>
      </c>
      <c r="T161" s="1">
        <f>VLOOKUP($R161,教室一覧!$A:$C,3,FALSE)</f>
        <v>36</v>
      </c>
      <c r="U161" s="1" t="str">
        <f>VLOOKUP($R161,教室一覧!$A:$D,4,FALSE)</f>
        <v>2号館</v>
      </c>
      <c r="V161" s="1" t="str">
        <f>VLOOKUP($R161,教室一覧!$A:$E,5,FALSE)</f>
        <v>5F</v>
      </c>
      <c r="W161"/>
      <c r="X161"/>
      <c r="Y161" s="1" t="str">
        <f>VLOOKUP($O161,教員一覧!$A:$D,2,FALSE)</f>
        <v>デザイン</v>
      </c>
      <c r="Z161" s="1" t="str">
        <f>VLOOKUP($O161,教員一覧!$A:$D,3,FALSE)</f>
        <v>　</v>
      </c>
      <c r="AA161" s="1" t="str">
        <f>VLOOKUP($O161,教員一覧!$A:$D,4,FALSE)</f>
        <v>非常勤</v>
      </c>
      <c r="AB161" s="1" t="str">
        <f t="shared" si="40"/>
        <v/>
      </c>
      <c r="AC161" s="14" t="s">
        <v>3617</v>
      </c>
      <c r="AD161" s="14" t="s">
        <v>164</v>
      </c>
      <c r="AE161" s="14" t="s">
        <v>63</v>
      </c>
      <c r="AF161" s="14" t="s">
        <v>15</v>
      </c>
      <c r="AG161" s="14">
        <v>4</v>
      </c>
      <c r="AH161" s="14">
        <v>2505</v>
      </c>
      <c r="AI161" s="15" t="str">
        <f t="shared" si="41"/>
        <v/>
      </c>
      <c r="AJ161" s="15" t="str">
        <f t="shared" si="42"/>
        <v/>
      </c>
      <c r="AK161" s="15" t="str">
        <f t="shared" si="43"/>
        <v/>
      </c>
      <c r="AL161" s="15" t="str">
        <f t="shared" si="44"/>
        <v/>
      </c>
      <c r="AM161" s="15" t="str">
        <f t="shared" si="45"/>
        <v/>
      </c>
      <c r="AN161" s="15" t="str">
        <f t="shared" si="46"/>
        <v/>
      </c>
      <c r="AO161" s="15" t="str">
        <f t="shared" si="47"/>
        <v/>
      </c>
      <c r="AP161" s="9" t="str">
        <f t="shared" si="48"/>
        <v>CD1A木4</v>
      </c>
      <c r="AQ161" s="9">
        <f t="shared" si="49"/>
        <v>0.5</v>
      </c>
      <c r="AR161" s="11" t="str">
        <f t="shared" si="50"/>
        <v>武田木4</v>
      </c>
      <c r="AS161" s="11">
        <f t="shared" si="51"/>
        <v>0.33333333333333331</v>
      </c>
      <c r="AT161">
        <v>1</v>
      </c>
      <c r="AU161" s="12">
        <f t="shared" si="52"/>
        <v>6</v>
      </c>
      <c r="AV161" s="13" t="str">
        <f t="shared" si="53"/>
        <v>2505木4</v>
      </c>
      <c r="AW161" s="13">
        <f t="shared" si="54"/>
        <v>0.16666666666666666</v>
      </c>
      <c r="AX161" s="18" t="str">
        <f t="shared" si="55"/>
        <v>CD1AUCDWEWD1A木42505</v>
      </c>
      <c r="AY161" s="18">
        <f t="shared" si="56"/>
        <v>3</v>
      </c>
      <c r="AZ161"/>
    </row>
    <row r="162" spans="1:52" x14ac:dyDescent="0.15">
      <c r="A162" s="1">
        <f t="shared" si="38"/>
        <v>2</v>
      </c>
      <c r="B162" s="1" t="str">
        <f t="shared" si="39"/>
        <v>編成</v>
      </c>
      <c r="C162" t="s">
        <v>3677</v>
      </c>
      <c r="D162" s="1" t="str">
        <f>VLOOKUP($C162,クラス一覧!$A:$J,10,FALSE)</f>
        <v>CG</v>
      </c>
      <c r="E162" s="1">
        <f>VLOOKUP($C162,クラス一覧!$A:$J,8,FALSE)</f>
        <v>12</v>
      </c>
      <c r="F162" s="1" t="str">
        <f>VLOOKUP($C162,クラス一覧!$A:$J,9,FALSE)</f>
        <v>田中康</v>
      </c>
      <c r="G162" s="1" t="str">
        <f>VLOOKUP($H162,科目一覧!$A:$G,3,FALSE)</f>
        <v>就職対策</v>
      </c>
      <c r="H162" t="s">
        <v>1630</v>
      </c>
      <c r="I162" s="1" t="str">
        <f>VLOOKUP($H162,科目一覧!$A:$G,7,FALSE)</f>
        <v>黒川</v>
      </c>
      <c r="J162" s="1" t="str">
        <f>VLOOKUP($I162,教員一覧!$A:$D,2,FALSE)</f>
        <v>進路</v>
      </c>
      <c r="K162" s="1" t="str">
        <f>VLOOKUP($I162,教員一覧!$A:$D,3,FALSE)</f>
        <v>　</v>
      </c>
      <c r="L162" s="1" t="str">
        <f>VLOOKUP($I162,教員一覧!$A:$D,4,FALSE)</f>
        <v>専任</v>
      </c>
      <c r="M162" t="s">
        <v>138</v>
      </c>
      <c r="N162" t="s">
        <v>3014</v>
      </c>
      <c r="O162" t="s">
        <v>83</v>
      </c>
      <c r="P162" t="s">
        <v>9</v>
      </c>
      <c r="Q162">
        <v>2</v>
      </c>
      <c r="R162">
        <v>1404</v>
      </c>
      <c r="S162" s="1" t="str">
        <f>VLOOKUP($R162,教室一覧!$A:$B,2,FALSE)</f>
        <v>ノート32</v>
      </c>
      <c r="T162" s="1">
        <f>VLOOKUP($R162,教室一覧!$A:$C,3,FALSE)</f>
        <v>32</v>
      </c>
      <c r="U162" s="1" t="str">
        <f>VLOOKUP($R162,教室一覧!$A:$D,4,FALSE)</f>
        <v>1号館</v>
      </c>
      <c r="V162" s="1" t="str">
        <f>VLOOKUP($R162,教室一覧!$A:$E,5,FALSE)</f>
        <v>4F</v>
      </c>
      <c r="W162"/>
      <c r="X162"/>
      <c r="Y162" s="1" t="str">
        <f>VLOOKUP($O162,教員一覧!$A:$D,2,FALSE)</f>
        <v>CG</v>
      </c>
      <c r="Z162" s="1" t="str">
        <f>VLOOKUP($O162,教員一覧!$A:$D,3,FALSE)</f>
        <v>　</v>
      </c>
      <c r="AA162" s="1" t="str">
        <f>VLOOKUP($O162,教員一覧!$A:$D,4,FALSE)</f>
        <v>専任</v>
      </c>
      <c r="AB162" s="1" t="str">
        <f t="shared" si="40"/>
        <v/>
      </c>
      <c r="AC162" s="14" t="s">
        <v>138</v>
      </c>
      <c r="AD162" s="14" t="s">
        <v>164</v>
      </c>
      <c r="AE162" s="14" t="s">
        <v>83</v>
      </c>
      <c r="AF162" s="14" t="s">
        <v>9</v>
      </c>
      <c r="AG162" s="14">
        <v>2</v>
      </c>
      <c r="AH162" s="14">
        <v>1404</v>
      </c>
      <c r="AI162" s="15" t="str">
        <f t="shared" si="41"/>
        <v/>
      </c>
      <c r="AJ162" s="15" t="str">
        <f t="shared" si="42"/>
        <v/>
      </c>
      <c r="AK162" s="15" t="str">
        <f t="shared" si="43"/>
        <v/>
      </c>
      <c r="AL162" s="15" t="str">
        <f t="shared" si="44"/>
        <v/>
      </c>
      <c r="AM162" s="15" t="str">
        <f t="shared" si="45"/>
        <v/>
      </c>
      <c r="AN162" s="15" t="str">
        <f t="shared" si="46"/>
        <v/>
      </c>
      <c r="AO162" s="15" t="str">
        <f t="shared" si="47"/>
        <v/>
      </c>
      <c r="AP162" s="9" t="str">
        <f t="shared" si="48"/>
        <v>DG2A月2</v>
      </c>
      <c r="AQ162" s="9">
        <f t="shared" si="49"/>
        <v>0.5</v>
      </c>
      <c r="AR162" s="11" t="str">
        <f t="shared" si="50"/>
        <v>仲田月2</v>
      </c>
      <c r="AS162" s="11">
        <f t="shared" si="51"/>
        <v>0.33333333333333331</v>
      </c>
      <c r="AT162">
        <v>1</v>
      </c>
      <c r="AU162" s="12">
        <f t="shared" si="52"/>
        <v>12</v>
      </c>
      <c r="AV162" s="13" t="str">
        <f t="shared" si="53"/>
        <v>1404月2</v>
      </c>
      <c r="AW162" s="13">
        <f t="shared" si="54"/>
        <v>0.25</v>
      </c>
      <c r="AX162" s="18" t="str">
        <f t="shared" si="55"/>
        <v>DG2AUDGGC2A月21404</v>
      </c>
      <c r="AY162" s="18">
        <f t="shared" si="56"/>
        <v>6</v>
      </c>
      <c r="AZ162"/>
    </row>
    <row r="163" spans="1:52" x14ac:dyDescent="0.15">
      <c r="A163" s="1">
        <f t="shared" si="38"/>
        <v>2</v>
      </c>
      <c r="B163" s="1" t="str">
        <f t="shared" si="39"/>
        <v>編成</v>
      </c>
      <c r="C163" t="s">
        <v>3677</v>
      </c>
      <c r="D163" s="1" t="str">
        <f>VLOOKUP($C163,クラス一覧!$A:$J,10,FALSE)</f>
        <v>CG</v>
      </c>
      <c r="E163" s="1">
        <f>VLOOKUP($C163,クラス一覧!$A:$J,8,FALSE)</f>
        <v>12</v>
      </c>
      <c r="F163" s="1" t="str">
        <f>VLOOKUP($C163,クラス一覧!$A:$J,9,FALSE)</f>
        <v>田中康</v>
      </c>
      <c r="G163" s="1" t="str">
        <f>VLOOKUP($H163,科目一覧!$A:$G,3,FALSE)</f>
        <v>ゲームCG（作品制作）</v>
      </c>
      <c r="H163" t="s">
        <v>3052</v>
      </c>
      <c r="I163" s="1" t="str">
        <f>VLOOKUP($H163,科目一覧!$A:$G,7,FALSE)</f>
        <v>田中康</v>
      </c>
      <c r="J163" s="1" t="str">
        <f>VLOOKUP($I163,教員一覧!$A:$D,2,FALSE)</f>
        <v>CG</v>
      </c>
      <c r="K163" s="1" t="str">
        <f>VLOOKUP($I163,教員一覧!$A:$D,3,FALSE)</f>
        <v>　</v>
      </c>
      <c r="L163" s="1" t="str">
        <f>VLOOKUP($I163,教員一覧!$A:$D,4,FALSE)</f>
        <v>専任</v>
      </c>
      <c r="M163" t="s">
        <v>3651</v>
      </c>
      <c r="N163" t="s">
        <v>3014</v>
      </c>
      <c r="O163" t="s">
        <v>124</v>
      </c>
      <c r="P163" t="s">
        <v>13</v>
      </c>
      <c r="Q163">
        <v>3</v>
      </c>
      <c r="R163">
        <v>2202</v>
      </c>
      <c r="S163" s="1" t="str">
        <f>VLOOKUP($R163,教室一覧!$A:$B,2,FALSE)</f>
        <v>実習室</v>
      </c>
      <c r="T163" s="1">
        <f>VLOOKUP($R163,教室一覧!$A:$C,3,FALSE)</f>
        <v>40</v>
      </c>
      <c r="U163" s="1" t="str">
        <f>VLOOKUP($R163,教室一覧!$A:$D,4,FALSE)</f>
        <v>2号館</v>
      </c>
      <c r="V163" s="1" t="str">
        <f>VLOOKUP($R163,教室一覧!$A:$E,5,FALSE)</f>
        <v>2F</v>
      </c>
      <c r="W163"/>
      <c r="X163"/>
      <c r="Y163" s="1" t="str">
        <f>VLOOKUP($O163,教員一覧!$A:$D,2,FALSE)</f>
        <v>CG</v>
      </c>
      <c r="Z163" s="1" t="str">
        <f>VLOOKUP($O163,教員一覧!$A:$D,3,FALSE)</f>
        <v>　</v>
      </c>
      <c r="AA163" s="1" t="str">
        <f>VLOOKUP($O163,教員一覧!$A:$D,4,FALSE)</f>
        <v>専任</v>
      </c>
      <c r="AB163" s="1" t="str">
        <f t="shared" si="40"/>
        <v/>
      </c>
      <c r="AC163" s="14" t="s">
        <v>3651</v>
      </c>
      <c r="AD163" s="14" t="s">
        <v>164</v>
      </c>
      <c r="AE163" s="14" t="s">
        <v>124</v>
      </c>
      <c r="AF163" s="14" t="s">
        <v>13</v>
      </c>
      <c r="AG163" s="14">
        <v>3</v>
      </c>
      <c r="AH163" s="14">
        <v>2202</v>
      </c>
      <c r="AI163" s="15" t="str">
        <f t="shared" si="41"/>
        <v/>
      </c>
      <c r="AJ163" s="15" t="str">
        <f t="shared" si="42"/>
        <v/>
      </c>
      <c r="AK163" s="15" t="str">
        <f t="shared" si="43"/>
        <v/>
      </c>
      <c r="AL163" s="15" t="str">
        <f t="shared" si="44"/>
        <v/>
      </c>
      <c r="AM163" s="15" t="str">
        <f t="shared" si="45"/>
        <v/>
      </c>
      <c r="AN163" s="15" t="str">
        <f t="shared" si="46"/>
        <v/>
      </c>
      <c r="AO163" s="15" t="str">
        <f t="shared" si="47"/>
        <v/>
      </c>
      <c r="AP163" s="9" t="str">
        <f t="shared" si="48"/>
        <v>DG2A水3</v>
      </c>
      <c r="AQ163" s="9">
        <f t="shared" si="49"/>
        <v>0.5</v>
      </c>
      <c r="AR163" s="11" t="str">
        <f t="shared" si="50"/>
        <v>西谷水3</v>
      </c>
      <c r="AS163" s="11">
        <f t="shared" si="51"/>
        <v>0.33333333333333331</v>
      </c>
      <c r="AT163">
        <v>1</v>
      </c>
      <c r="AU163" s="12">
        <f t="shared" si="52"/>
        <v>12</v>
      </c>
      <c r="AV163" s="13" t="str">
        <f t="shared" si="53"/>
        <v>2202水3</v>
      </c>
      <c r="AW163" s="13">
        <f t="shared" si="54"/>
        <v>0.16666666666666666</v>
      </c>
      <c r="AX163" s="18" t="str">
        <f t="shared" si="55"/>
        <v>DG2AUDGGC2GI3A水32202</v>
      </c>
      <c r="AY163" s="18">
        <f t="shared" si="56"/>
        <v>6</v>
      </c>
      <c r="AZ163"/>
    </row>
    <row r="164" spans="1:52" x14ac:dyDescent="0.15">
      <c r="A164" s="1">
        <f t="shared" si="38"/>
        <v>2</v>
      </c>
      <c r="B164" s="1" t="str">
        <f t="shared" si="39"/>
        <v>編成</v>
      </c>
      <c r="C164" t="s">
        <v>3677</v>
      </c>
      <c r="D164" s="1" t="str">
        <f>VLOOKUP($C164,クラス一覧!$A:$J,10,FALSE)</f>
        <v>CG</v>
      </c>
      <c r="E164" s="1">
        <f>VLOOKUP($C164,クラス一覧!$A:$J,8,FALSE)</f>
        <v>12</v>
      </c>
      <c r="F164" s="1" t="str">
        <f>VLOOKUP($C164,クラス一覧!$A:$J,9,FALSE)</f>
        <v>田中康</v>
      </c>
      <c r="G164" s="1" t="str">
        <f>VLOOKUP($H164,科目一覧!$A:$G,3,FALSE)</f>
        <v>ゲームCG（作品制作）</v>
      </c>
      <c r="H164" t="s">
        <v>3052</v>
      </c>
      <c r="I164" s="1" t="str">
        <f>VLOOKUP($H164,科目一覧!$A:$G,7,FALSE)</f>
        <v>田中康</v>
      </c>
      <c r="J164" s="1" t="str">
        <f>VLOOKUP($I164,教員一覧!$A:$D,2,FALSE)</f>
        <v>CG</v>
      </c>
      <c r="K164" s="1" t="str">
        <f>VLOOKUP($I164,教員一覧!$A:$D,3,FALSE)</f>
        <v>　</v>
      </c>
      <c r="L164" s="1" t="str">
        <f>VLOOKUP($I164,教員一覧!$A:$D,4,FALSE)</f>
        <v>専任</v>
      </c>
      <c r="M164" t="s">
        <v>3651</v>
      </c>
      <c r="N164" t="s">
        <v>3014</v>
      </c>
      <c r="O164" t="s">
        <v>124</v>
      </c>
      <c r="P164" t="s">
        <v>13</v>
      </c>
      <c r="Q164">
        <v>4</v>
      </c>
      <c r="R164">
        <v>2202</v>
      </c>
      <c r="S164" s="1" t="str">
        <f>VLOOKUP($R164,教室一覧!$A:$B,2,FALSE)</f>
        <v>実習室</v>
      </c>
      <c r="T164" s="1">
        <f>VLOOKUP($R164,教室一覧!$A:$C,3,FALSE)</f>
        <v>40</v>
      </c>
      <c r="U164" s="1" t="str">
        <f>VLOOKUP($R164,教室一覧!$A:$D,4,FALSE)</f>
        <v>2号館</v>
      </c>
      <c r="V164" s="1" t="str">
        <f>VLOOKUP($R164,教室一覧!$A:$E,5,FALSE)</f>
        <v>2F</v>
      </c>
      <c r="W164"/>
      <c r="X164"/>
      <c r="Y164" s="1" t="str">
        <f>VLOOKUP($O164,教員一覧!$A:$D,2,FALSE)</f>
        <v>CG</v>
      </c>
      <c r="Z164" s="1" t="str">
        <f>VLOOKUP($O164,教員一覧!$A:$D,3,FALSE)</f>
        <v>　</v>
      </c>
      <c r="AA164" s="1" t="str">
        <f>VLOOKUP($O164,教員一覧!$A:$D,4,FALSE)</f>
        <v>専任</v>
      </c>
      <c r="AB164" s="1" t="str">
        <f t="shared" si="40"/>
        <v/>
      </c>
      <c r="AC164" s="14" t="s">
        <v>3651</v>
      </c>
      <c r="AD164" s="14" t="s">
        <v>164</v>
      </c>
      <c r="AE164" s="14" t="s">
        <v>124</v>
      </c>
      <c r="AF164" s="14" t="s">
        <v>13</v>
      </c>
      <c r="AG164" s="14">
        <v>4</v>
      </c>
      <c r="AH164" s="14">
        <v>2202</v>
      </c>
      <c r="AI164" s="15" t="str">
        <f t="shared" si="41"/>
        <v/>
      </c>
      <c r="AJ164" s="15" t="str">
        <f t="shared" si="42"/>
        <v/>
      </c>
      <c r="AK164" s="15" t="str">
        <f t="shared" si="43"/>
        <v/>
      </c>
      <c r="AL164" s="15" t="str">
        <f t="shared" si="44"/>
        <v/>
      </c>
      <c r="AM164" s="15" t="str">
        <f t="shared" si="45"/>
        <v/>
      </c>
      <c r="AN164" s="15" t="str">
        <f t="shared" si="46"/>
        <v/>
      </c>
      <c r="AO164" s="15" t="str">
        <f t="shared" si="47"/>
        <v/>
      </c>
      <c r="AP164" s="9" t="str">
        <f t="shared" si="48"/>
        <v>DG2A水4</v>
      </c>
      <c r="AQ164" s="9">
        <f t="shared" si="49"/>
        <v>0.5</v>
      </c>
      <c r="AR164" s="11" t="str">
        <f t="shared" si="50"/>
        <v>西谷水4</v>
      </c>
      <c r="AS164" s="11">
        <f t="shared" si="51"/>
        <v>0.33333333333333331</v>
      </c>
      <c r="AT164">
        <v>1</v>
      </c>
      <c r="AU164" s="12">
        <f t="shared" si="52"/>
        <v>12</v>
      </c>
      <c r="AV164" s="13" t="str">
        <f t="shared" si="53"/>
        <v>2202水4</v>
      </c>
      <c r="AW164" s="13">
        <f t="shared" si="54"/>
        <v>0.16666666666666666</v>
      </c>
      <c r="AX164" s="18" t="str">
        <f t="shared" si="55"/>
        <v>DG2AUDGGC2GI3A水42202</v>
      </c>
      <c r="AY164" s="18">
        <f t="shared" si="56"/>
        <v>6</v>
      </c>
      <c r="AZ164"/>
    </row>
    <row r="165" spans="1:52" x14ac:dyDescent="0.15">
      <c r="A165" s="1">
        <f t="shared" si="38"/>
        <v>2</v>
      </c>
      <c r="B165" s="1" t="str">
        <f t="shared" si="39"/>
        <v>編成</v>
      </c>
      <c r="C165" t="s">
        <v>3670</v>
      </c>
      <c r="D165" s="1" t="str">
        <f>VLOOKUP($C165,クラス一覧!$A:$J,10,FALSE)</f>
        <v>デザイン</v>
      </c>
      <c r="E165" s="1">
        <f>VLOOKUP($C165,クラス一覧!$A:$J,8,FALSE)</f>
        <v>7</v>
      </c>
      <c r="F165" s="1" t="str">
        <f>VLOOKUP($C165,クラス一覧!$A:$J,9,FALSE)</f>
        <v>坂倉</v>
      </c>
      <c r="G165" s="1" t="str">
        <f>VLOOKUP($H165,科目一覧!$A:$G,3,FALSE)</f>
        <v>Webデザイン</v>
      </c>
      <c r="H165" t="s">
        <v>1752</v>
      </c>
      <c r="I165" s="1" t="str">
        <f>VLOOKUP($H165,科目一覧!$A:$G,7,FALSE)</f>
        <v>瀧本</v>
      </c>
      <c r="J165" s="1" t="str">
        <f>VLOOKUP($I165,教員一覧!$A:$D,2,FALSE)</f>
        <v>デザイン</v>
      </c>
      <c r="K165" s="1" t="str">
        <f>VLOOKUP($I165,教員一覧!$A:$D,3,FALSE)</f>
        <v>　</v>
      </c>
      <c r="L165" s="1" t="str">
        <f>VLOOKUP($I165,教員一覧!$A:$D,4,FALSE)</f>
        <v>専任</v>
      </c>
      <c r="M165" t="s">
        <v>1751</v>
      </c>
      <c r="N165" t="s">
        <v>3014</v>
      </c>
      <c r="O165" t="s">
        <v>80</v>
      </c>
      <c r="P165" t="s">
        <v>13</v>
      </c>
      <c r="Q165">
        <v>1</v>
      </c>
      <c r="R165">
        <v>2302</v>
      </c>
      <c r="S165" s="1" t="str">
        <f>VLOOKUP($R165,教室一覧!$A:$B,2,FALSE)</f>
        <v>実習室</v>
      </c>
      <c r="T165" s="1">
        <f>VLOOKUP($R165,教室一覧!$A:$C,3,FALSE)</f>
        <v>33</v>
      </c>
      <c r="U165" s="1" t="str">
        <f>VLOOKUP($R165,教室一覧!$A:$D,4,FALSE)</f>
        <v>2号館</v>
      </c>
      <c r="V165" s="1" t="str">
        <f>VLOOKUP($R165,教室一覧!$A:$E,5,FALSE)</f>
        <v>3F</v>
      </c>
      <c r="W165"/>
      <c r="X165"/>
      <c r="Y165" s="1" t="str">
        <f>VLOOKUP($O165,教員一覧!$A:$D,2,FALSE)</f>
        <v>デザイン</v>
      </c>
      <c r="Z165" s="1" t="str">
        <f>VLOOKUP($O165,教員一覧!$A:$D,3,FALSE)</f>
        <v>　</v>
      </c>
      <c r="AA165" s="1" t="str">
        <f>VLOOKUP($O165,教員一覧!$A:$D,4,FALSE)</f>
        <v>専任</v>
      </c>
      <c r="AB165" s="1" t="str">
        <f t="shared" si="40"/>
        <v>担任</v>
      </c>
      <c r="AC165" s="14" t="s">
        <v>1751</v>
      </c>
      <c r="AD165" s="14" t="s">
        <v>164</v>
      </c>
      <c r="AE165" s="14" t="s">
        <v>80</v>
      </c>
      <c r="AF165" s="14" t="s">
        <v>13</v>
      </c>
      <c r="AG165" s="14">
        <v>1</v>
      </c>
      <c r="AH165" s="14">
        <v>2302</v>
      </c>
      <c r="AI165" s="15" t="str">
        <f t="shared" si="41"/>
        <v/>
      </c>
      <c r="AJ165" s="15" t="str">
        <f t="shared" si="42"/>
        <v/>
      </c>
      <c r="AK165" s="15" t="str">
        <f t="shared" si="43"/>
        <v/>
      </c>
      <c r="AL165" s="15" t="str">
        <f t="shared" si="44"/>
        <v/>
      </c>
      <c r="AM165" s="15" t="str">
        <f t="shared" si="45"/>
        <v/>
      </c>
      <c r="AN165" s="15" t="str">
        <f t="shared" si="46"/>
        <v/>
      </c>
      <c r="AO165" s="15" t="str">
        <f t="shared" si="47"/>
        <v/>
      </c>
      <c r="AP165" s="9" t="str">
        <f t="shared" si="48"/>
        <v>DW2A水1</v>
      </c>
      <c r="AQ165" s="9">
        <f t="shared" si="49"/>
        <v>0.5</v>
      </c>
      <c r="AR165" s="11" t="str">
        <f t="shared" si="50"/>
        <v>坂倉水1</v>
      </c>
      <c r="AS165" s="11">
        <f t="shared" si="51"/>
        <v>0.5</v>
      </c>
      <c r="AT165">
        <v>1</v>
      </c>
      <c r="AU165" s="12">
        <f t="shared" si="52"/>
        <v>7</v>
      </c>
      <c r="AV165" s="13" t="str">
        <f t="shared" si="53"/>
        <v>2302水1</v>
      </c>
      <c r="AW165" s="13">
        <f t="shared" si="54"/>
        <v>0.25</v>
      </c>
      <c r="AX165" s="18" t="str">
        <f t="shared" si="55"/>
        <v>DW2AUDWWD2A水12302</v>
      </c>
      <c r="AY165" s="18">
        <f t="shared" si="56"/>
        <v>3.5</v>
      </c>
      <c r="AZ165"/>
    </row>
    <row r="166" spans="1:52" x14ac:dyDescent="0.15">
      <c r="A166" s="1">
        <f t="shared" si="38"/>
        <v>2</v>
      </c>
      <c r="B166" s="1" t="str">
        <f t="shared" si="39"/>
        <v>編成</v>
      </c>
      <c r="C166" t="s">
        <v>3670</v>
      </c>
      <c r="D166" s="1" t="str">
        <f>VLOOKUP($C166,クラス一覧!$A:$J,10,FALSE)</f>
        <v>デザイン</v>
      </c>
      <c r="E166" s="1">
        <f>VLOOKUP($C166,クラス一覧!$A:$J,8,FALSE)</f>
        <v>7</v>
      </c>
      <c r="F166" s="1" t="str">
        <f>VLOOKUP($C166,クラス一覧!$A:$J,9,FALSE)</f>
        <v>坂倉</v>
      </c>
      <c r="G166" s="1" t="str">
        <f>VLOOKUP($H166,科目一覧!$A:$G,3,FALSE)</f>
        <v>Webデザイン</v>
      </c>
      <c r="H166" t="s">
        <v>1753</v>
      </c>
      <c r="I166" s="1" t="str">
        <f>VLOOKUP($H166,科目一覧!$A:$G,7,FALSE)</f>
        <v>瀧本</v>
      </c>
      <c r="J166" s="1" t="str">
        <f>VLOOKUP($I166,教員一覧!$A:$D,2,FALSE)</f>
        <v>デザイン</v>
      </c>
      <c r="K166" s="1" t="str">
        <f>VLOOKUP($I166,教員一覧!$A:$D,3,FALSE)</f>
        <v>　</v>
      </c>
      <c r="L166" s="1" t="str">
        <f>VLOOKUP($I166,教員一覧!$A:$D,4,FALSE)</f>
        <v>専任</v>
      </c>
      <c r="M166" t="s">
        <v>1754</v>
      </c>
      <c r="N166" t="s">
        <v>3014</v>
      </c>
      <c r="O166" t="s">
        <v>80</v>
      </c>
      <c r="P166" t="s">
        <v>13</v>
      </c>
      <c r="Q166">
        <v>2</v>
      </c>
      <c r="R166">
        <v>2302</v>
      </c>
      <c r="S166" s="1" t="str">
        <f>VLOOKUP($R166,教室一覧!$A:$B,2,FALSE)</f>
        <v>実習室</v>
      </c>
      <c r="T166" s="1">
        <f>VLOOKUP($R166,教室一覧!$A:$C,3,FALSE)</f>
        <v>33</v>
      </c>
      <c r="U166" s="1" t="str">
        <f>VLOOKUP($R166,教室一覧!$A:$D,4,FALSE)</f>
        <v>2号館</v>
      </c>
      <c r="V166" s="1" t="str">
        <f>VLOOKUP($R166,教室一覧!$A:$E,5,FALSE)</f>
        <v>3F</v>
      </c>
      <c r="W166"/>
      <c r="X166"/>
      <c r="Y166" s="1" t="str">
        <f>VLOOKUP($O166,教員一覧!$A:$D,2,FALSE)</f>
        <v>デザイン</v>
      </c>
      <c r="Z166" s="1" t="str">
        <f>VLOOKUP($O166,教員一覧!$A:$D,3,FALSE)</f>
        <v>　</v>
      </c>
      <c r="AA166" s="1" t="str">
        <f>VLOOKUP($O166,教員一覧!$A:$D,4,FALSE)</f>
        <v>専任</v>
      </c>
      <c r="AB166" s="1" t="str">
        <f t="shared" si="40"/>
        <v>担任</v>
      </c>
      <c r="AC166" s="14" t="s">
        <v>1754</v>
      </c>
      <c r="AD166" s="14" t="s">
        <v>164</v>
      </c>
      <c r="AE166" s="14" t="s">
        <v>80</v>
      </c>
      <c r="AF166" s="14" t="s">
        <v>13</v>
      </c>
      <c r="AG166" s="14">
        <v>2</v>
      </c>
      <c r="AH166" s="14">
        <v>2302</v>
      </c>
      <c r="AI166" s="15" t="str">
        <f t="shared" si="41"/>
        <v/>
      </c>
      <c r="AJ166" s="15" t="str">
        <f t="shared" si="42"/>
        <v/>
      </c>
      <c r="AK166" s="15" t="str">
        <f t="shared" si="43"/>
        <v/>
      </c>
      <c r="AL166" s="15" t="str">
        <f t="shared" si="44"/>
        <v/>
      </c>
      <c r="AM166" s="15" t="str">
        <f t="shared" si="45"/>
        <v/>
      </c>
      <c r="AN166" s="15" t="str">
        <f t="shared" si="46"/>
        <v/>
      </c>
      <c r="AO166" s="15" t="str">
        <f t="shared" si="47"/>
        <v/>
      </c>
      <c r="AP166" s="9" t="str">
        <f t="shared" si="48"/>
        <v>DW2A水2</v>
      </c>
      <c r="AQ166" s="9">
        <f t="shared" si="49"/>
        <v>0.5</v>
      </c>
      <c r="AR166" s="11" t="str">
        <f t="shared" si="50"/>
        <v>坂倉水2</v>
      </c>
      <c r="AS166" s="11">
        <f t="shared" si="51"/>
        <v>0.33333333333333331</v>
      </c>
      <c r="AT166">
        <v>1</v>
      </c>
      <c r="AU166" s="12">
        <f t="shared" si="52"/>
        <v>7</v>
      </c>
      <c r="AV166" s="13" t="str">
        <f t="shared" si="53"/>
        <v>2302水2</v>
      </c>
      <c r="AW166" s="13">
        <f t="shared" si="54"/>
        <v>0.16666666666666666</v>
      </c>
      <c r="AX166" s="18" t="str">
        <f t="shared" si="55"/>
        <v>DW2AUDWWD2DW3A水22302</v>
      </c>
      <c r="AY166" s="18">
        <f t="shared" si="56"/>
        <v>3.5</v>
      </c>
      <c r="AZ166"/>
    </row>
    <row r="167" spans="1:52" x14ac:dyDescent="0.15">
      <c r="A167" s="1">
        <f t="shared" si="38"/>
        <v>3</v>
      </c>
      <c r="B167" s="1" t="str">
        <f t="shared" si="39"/>
        <v>編成</v>
      </c>
      <c r="C167" t="s">
        <v>3669</v>
      </c>
      <c r="D167" s="1" t="str">
        <f>VLOOKUP($C167,クラス一覧!$A:$J,10,FALSE)</f>
        <v>デザイン</v>
      </c>
      <c r="E167" s="1">
        <f>VLOOKUP($C167,クラス一覧!$A:$J,8,FALSE)</f>
        <v>11</v>
      </c>
      <c r="F167" s="1" t="str">
        <f>VLOOKUP($C167,クラス一覧!$A:$J,9,FALSE)</f>
        <v>坂倉</v>
      </c>
      <c r="G167" s="1" t="str">
        <f>VLOOKUP($H167,科目一覧!$A:$G,3,FALSE)</f>
        <v>Webプログラミング</v>
      </c>
      <c r="H167" t="s">
        <v>3108</v>
      </c>
      <c r="I167" s="1" t="str">
        <f>VLOOKUP($H167,科目一覧!$A:$G,7,FALSE)</f>
        <v>坂倉</v>
      </c>
      <c r="J167" s="1" t="str">
        <f>VLOOKUP($I167,教員一覧!$A:$D,2,FALSE)</f>
        <v>デザイン</v>
      </c>
      <c r="K167" s="1" t="str">
        <f>VLOOKUP($I167,教員一覧!$A:$D,3,FALSE)</f>
        <v>　</v>
      </c>
      <c r="L167" s="1" t="str">
        <f>VLOOKUP($I167,教員一覧!$A:$D,4,FALSE)</f>
        <v>専任</v>
      </c>
      <c r="M167" t="s">
        <v>146</v>
      </c>
      <c r="N167" t="s">
        <v>3014</v>
      </c>
      <c r="O167" t="s">
        <v>122</v>
      </c>
      <c r="P167" t="s">
        <v>17</v>
      </c>
      <c r="Q167">
        <v>1</v>
      </c>
      <c r="R167">
        <v>2403</v>
      </c>
      <c r="S167" s="1" t="str">
        <f>VLOOKUP($R167,教室一覧!$A:$B,2,FALSE)</f>
        <v>ノート対応</v>
      </c>
      <c r="T167" s="1">
        <f>VLOOKUP($R167,教室一覧!$A:$C,3,FALSE)</f>
        <v>36</v>
      </c>
      <c r="U167" s="1" t="str">
        <f>VLOOKUP($R167,教室一覧!$A:$D,4,FALSE)</f>
        <v>2号館</v>
      </c>
      <c r="V167" s="1" t="str">
        <f>VLOOKUP($R167,教室一覧!$A:$E,5,FALSE)</f>
        <v>4F</v>
      </c>
      <c r="W167"/>
      <c r="X167"/>
      <c r="Y167" s="1" t="str">
        <f>VLOOKUP($O167,教員一覧!$A:$D,2,FALSE)</f>
        <v>デザイン</v>
      </c>
      <c r="Z167" s="1" t="str">
        <f>VLOOKUP($O167,教員一覧!$A:$D,3,FALSE)</f>
        <v>　</v>
      </c>
      <c r="AA167" s="1" t="str">
        <f>VLOOKUP($O167,教員一覧!$A:$D,4,FALSE)</f>
        <v>専任</v>
      </c>
      <c r="AB167" s="1" t="str">
        <f t="shared" si="40"/>
        <v/>
      </c>
      <c r="AC167" s="14" t="s">
        <v>146</v>
      </c>
      <c r="AD167" s="14" t="s">
        <v>164</v>
      </c>
      <c r="AE167" s="14" t="s">
        <v>122</v>
      </c>
      <c r="AF167" s="14" t="s">
        <v>17</v>
      </c>
      <c r="AG167" s="14">
        <v>1</v>
      </c>
      <c r="AH167" s="14">
        <v>2403</v>
      </c>
      <c r="AI167" s="15" t="str">
        <f t="shared" si="41"/>
        <v/>
      </c>
      <c r="AJ167" s="15" t="str">
        <f t="shared" si="42"/>
        <v/>
      </c>
      <c r="AK167" s="15" t="str">
        <f t="shared" si="43"/>
        <v/>
      </c>
      <c r="AL167" s="15" t="str">
        <f t="shared" si="44"/>
        <v/>
      </c>
      <c r="AM167" s="15" t="str">
        <f t="shared" si="45"/>
        <v/>
      </c>
      <c r="AN167" s="15" t="str">
        <f t="shared" si="46"/>
        <v/>
      </c>
      <c r="AO167" s="15" t="str">
        <f t="shared" si="47"/>
        <v/>
      </c>
      <c r="AP167" s="9" t="str">
        <f t="shared" si="48"/>
        <v>DW3A金1</v>
      </c>
      <c r="AQ167" s="9">
        <f t="shared" si="49"/>
        <v>0.5</v>
      </c>
      <c r="AR167" s="11" t="str">
        <f t="shared" si="50"/>
        <v>瀧本金1</v>
      </c>
      <c r="AS167" s="11">
        <f t="shared" si="51"/>
        <v>0.5</v>
      </c>
      <c r="AT167">
        <v>1</v>
      </c>
      <c r="AU167" s="12">
        <f t="shared" si="52"/>
        <v>11</v>
      </c>
      <c r="AV167" s="13" t="str">
        <f t="shared" si="53"/>
        <v>2403金1</v>
      </c>
      <c r="AW167" s="13">
        <f t="shared" si="54"/>
        <v>0.25</v>
      </c>
      <c r="AX167" s="18" t="str">
        <f t="shared" si="55"/>
        <v>DW3AUWD2DW3A金12403</v>
      </c>
      <c r="AY167" s="18">
        <f t="shared" si="56"/>
        <v>5.5</v>
      </c>
      <c r="AZ167"/>
    </row>
    <row r="168" spans="1:52" x14ac:dyDescent="0.15">
      <c r="A168" s="1">
        <f t="shared" si="38"/>
        <v>3</v>
      </c>
      <c r="B168" s="1" t="str">
        <f t="shared" si="39"/>
        <v>編成</v>
      </c>
      <c r="C168" t="s">
        <v>3669</v>
      </c>
      <c r="D168" s="1" t="str">
        <f>VLOOKUP($C168,クラス一覧!$A:$J,10,FALSE)</f>
        <v>デザイン</v>
      </c>
      <c r="E168" s="1">
        <f>VLOOKUP($C168,クラス一覧!$A:$J,8,FALSE)</f>
        <v>11</v>
      </c>
      <c r="F168" s="1" t="str">
        <f>VLOOKUP($C168,クラス一覧!$A:$J,9,FALSE)</f>
        <v>坂倉</v>
      </c>
      <c r="G168" s="1" t="str">
        <f>VLOOKUP($H168,科目一覧!$A:$G,3,FALSE)</f>
        <v>Webプログラミング</v>
      </c>
      <c r="H168" t="s">
        <v>3108</v>
      </c>
      <c r="I168" s="1" t="str">
        <f>VLOOKUP($H168,科目一覧!$A:$G,7,FALSE)</f>
        <v>坂倉</v>
      </c>
      <c r="J168" s="1" t="str">
        <f>VLOOKUP($I168,教員一覧!$A:$D,2,FALSE)</f>
        <v>デザイン</v>
      </c>
      <c r="K168" s="1" t="str">
        <f>VLOOKUP($I168,教員一覧!$A:$D,3,FALSE)</f>
        <v>　</v>
      </c>
      <c r="L168" s="1" t="str">
        <f>VLOOKUP($I168,教員一覧!$A:$D,4,FALSE)</f>
        <v>専任</v>
      </c>
      <c r="M168" t="s">
        <v>146</v>
      </c>
      <c r="N168" t="s">
        <v>3014</v>
      </c>
      <c r="O168" t="s">
        <v>122</v>
      </c>
      <c r="P168" t="s">
        <v>17</v>
      </c>
      <c r="Q168">
        <v>2</v>
      </c>
      <c r="R168">
        <v>2403</v>
      </c>
      <c r="S168" s="1" t="str">
        <f>VLOOKUP($R168,教室一覧!$A:$B,2,FALSE)</f>
        <v>ノート対応</v>
      </c>
      <c r="T168" s="1">
        <f>VLOOKUP($R168,教室一覧!$A:$C,3,FALSE)</f>
        <v>36</v>
      </c>
      <c r="U168" s="1" t="str">
        <f>VLOOKUP($R168,教室一覧!$A:$D,4,FALSE)</f>
        <v>2号館</v>
      </c>
      <c r="V168" s="1" t="str">
        <f>VLOOKUP($R168,教室一覧!$A:$E,5,FALSE)</f>
        <v>4F</v>
      </c>
      <c r="W168"/>
      <c r="X168"/>
      <c r="Y168" s="1" t="str">
        <f>VLOOKUP($O168,教員一覧!$A:$D,2,FALSE)</f>
        <v>デザイン</v>
      </c>
      <c r="Z168" s="1" t="str">
        <f>VLOOKUP($O168,教員一覧!$A:$D,3,FALSE)</f>
        <v>　</v>
      </c>
      <c r="AA168" s="1" t="str">
        <f>VLOOKUP($O168,教員一覧!$A:$D,4,FALSE)</f>
        <v>専任</v>
      </c>
      <c r="AB168" s="1" t="str">
        <f t="shared" si="40"/>
        <v/>
      </c>
      <c r="AC168" s="14" t="s">
        <v>146</v>
      </c>
      <c r="AD168" s="14" t="s">
        <v>164</v>
      </c>
      <c r="AE168" s="14" t="s">
        <v>122</v>
      </c>
      <c r="AF168" s="14" t="s">
        <v>17</v>
      </c>
      <c r="AG168" s="14">
        <v>2</v>
      </c>
      <c r="AH168" s="14">
        <v>2403</v>
      </c>
      <c r="AI168" s="15" t="str">
        <f t="shared" si="41"/>
        <v/>
      </c>
      <c r="AJ168" s="15" t="str">
        <f t="shared" si="42"/>
        <v/>
      </c>
      <c r="AK168" s="15" t="str">
        <f t="shared" si="43"/>
        <v/>
      </c>
      <c r="AL168" s="15" t="str">
        <f t="shared" si="44"/>
        <v/>
      </c>
      <c r="AM168" s="15" t="str">
        <f t="shared" si="45"/>
        <v/>
      </c>
      <c r="AN168" s="15" t="str">
        <f t="shared" si="46"/>
        <v/>
      </c>
      <c r="AO168" s="15" t="str">
        <f t="shared" si="47"/>
        <v/>
      </c>
      <c r="AP168" s="9" t="str">
        <f t="shared" si="48"/>
        <v>DW3A金2</v>
      </c>
      <c r="AQ168" s="9">
        <f t="shared" si="49"/>
        <v>0.5</v>
      </c>
      <c r="AR168" s="11" t="str">
        <f t="shared" si="50"/>
        <v>瀧本金2</v>
      </c>
      <c r="AS168" s="11">
        <f t="shared" si="51"/>
        <v>0.5</v>
      </c>
      <c r="AT168">
        <v>1</v>
      </c>
      <c r="AU168" s="12">
        <f t="shared" si="52"/>
        <v>11</v>
      </c>
      <c r="AV168" s="13" t="str">
        <f t="shared" si="53"/>
        <v>2403金2</v>
      </c>
      <c r="AW168" s="13">
        <f t="shared" si="54"/>
        <v>0.25</v>
      </c>
      <c r="AX168" s="18" t="str">
        <f t="shared" si="55"/>
        <v>DW3AUWD2DW3A金22403</v>
      </c>
      <c r="AY168" s="18">
        <f t="shared" si="56"/>
        <v>5.5</v>
      </c>
      <c r="AZ168"/>
    </row>
    <row r="169" spans="1:52" x14ac:dyDescent="0.15">
      <c r="A169" s="1">
        <f t="shared" si="38"/>
        <v>3</v>
      </c>
      <c r="B169" s="1" t="str">
        <f t="shared" si="39"/>
        <v>編成</v>
      </c>
      <c r="C169" t="s">
        <v>3669</v>
      </c>
      <c r="D169" s="1" t="str">
        <f>VLOOKUP($C169,クラス一覧!$A:$J,10,FALSE)</f>
        <v>デザイン</v>
      </c>
      <c r="E169" s="1">
        <f>VLOOKUP($C169,クラス一覧!$A:$J,8,FALSE)</f>
        <v>11</v>
      </c>
      <c r="F169" s="1" t="str">
        <f>VLOOKUP($C169,クラス一覧!$A:$J,9,FALSE)</f>
        <v>坂倉</v>
      </c>
      <c r="G169" s="1" t="str">
        <f>VLOOKUP($H169,科目一覧!$A:$G,3,FALSE)</f>
        <v>Webデザイン</v>
      </c>
      <c r="H169" t="s">
        <v>1753</v>
      </c>
      <c r="I169" s="1" t="str">
        <f>VLOOKUP($H169,科目一覧!$A:$G,7,FALSE)</f>
        <v>瀧本</v>
      </c>
      <c r="J169" s="1" t="str">
        <f>VLOOKUP($I169,教員一覧!$A:$D,2,FALSE)</f>
        <v>デザイン</v>
      </c>
      <c r="K169" s="1" t="str">
        <f>VLOOKUP($I169,教員一覧!$A:$D,3,FALSE)</f>
        <v>　</v>
      </c>
      <c r="L169" s="1" t="str">
        <f>VLOOKUP($I169,教員一覧!$A:$D,4,FALSE)</f>
        <v>専任</v>
      </c>
      <c r="M169" t="s">
        <v>1754</v>
      </c>
      <c r="N169" t="s">
        <v>3014</v>
      </c>
      <c r="O169" t="s">
        <v>80</v>
      </c>
      <c r="P169" t="s">
        <v>13</v>
      </c>
      <c r="Q169">
        <v>2</v>
      </c>
      <c r="R169">
        <v>2302</v>
      </c>
      <c r="S169" s="1" t="str">
        <f>VLOOKUP($R169,教室一覧!$A:$B,2,FALSE)</f>
        <v>実習室</v>
      </c>
      <c r="T169" s="1">
        <f>VLOOKUP($R169,教室一覧!$A:$C,3,FALSE)</f>
        <v>33</v>
      </c>
      <c r="U169" s="1" t="str">
        <f>VLOOKUP($R169,教室一覧!$A:$D,4,FALSE)</f>
        <v>2号館</v>
      </c>
      <c r="V169" s="1" t="str">
        <f>VLOOKUP($R169,教室一覧!$A:$E,5,FALSE)</f>
        <v>3F</v>
      </c>
      <c r="W169"/>
      <c r="X169"/>
      <c r="Y169" s="1" t="str">
        <f>VLOOKUP($O169,教員一覧!$A:$D,2,FALSE)</f>
        <v>デザイン</v>
      </c>
      <c r="Z169" s="1" t="str">
        <f>VLOOKUP($O169,教員一覧!$A:$D,3,FALSE)</f>
        <v>　</v>
      </c>
      <c r="AA169" s="1" t="str">
        <f>VLOOKUP($O169,教員一覧!$A:$D,4,FALSE)</f>
        <v>専任</v>
      </c>
      <c r="AB169" s="1" t="str">
        <f t="shared" si="40"/>
        <v>担任</v>
      </c>
      <c r="AC169" s="14" t="s">
        <v>1754</v>
      </c>
      <c r="AD169" s="14" t="s">
        <v>164</v>
      </c>
      <c r="AE169" s="14" t="s">
        <v>80</v>
      </c>
      <c r="AF169" s="14" t="s">
        <v>13</v>
      </c>
      <c r="AG169" s="14">
        <v>2</v>
      </c>
      <c r="AH169" s="14">
        <v>2302</v>
      </c>
      <c r="AI169" s="15" t="str">
        <f t="shared" si="41"/>
        <v/>
      </c>
      <c r="AJ169" s="15" t="str">
        <f t="shared" si="42"/>
        <v/>
      </c>
      <c r="AK169" s="15" t="str">
        <f t="shared" si="43"/>
        <v/>
      </c>
      <c r="AL169" s="15" t="str">
        <f t="shared" si="44"/>
        <v/>
      </c>
      <c r="AM169" s="15" t="str">
        <f t="shared" si="45"/>
        <v/>
      </c>
      <c r="AN169" s="15" t="str">
        <f t="shared" si="46"/>
        <v/>
      </c>
      <c r="AO169" s="15" t="str">
        <f t="shared" si="47"/>
        <v/>
      </c>
      <c r="AP169" s="9" t="str">
        <f t="shared" si="48"/>
        <v>DW3A水2</v>
      </c>
      <c r="AQ169" s="9">
        <f t="shared" si="49"/>
        <v>0.5</v>
      </c>
      <c r="AR169" s="11" t="str">
        <f t="shared" si="50"/>
        <v>坂倉水2</v>
      </c>
      <c r="AS169" s="11">
        <f t="shared" si="51"/>
        <v>0.33333333333333331</v>
      </c>
      <c r="AT169">
        <v>1</v>
      </c>
      <c r="AU169" s="12">
        <f t="shared" si="52"/>
        <v>11</v>
      </c>
      <c r="AV169" s="13" t="str">
        <f t="shared" si="53"/>
        <v>2302水2</v>
      </c>
      <c r="AW169" s="13">
        <f t="shared" si="54"/>
        <v>0.16666666666666666</v>
      </c>
      <c r="AX169" s="18" t="str">
        <f t="shared" si="55"/>
        <v>DW3AUDWWD2DW3A水22302</v>
      </c>
      <c r="AY169" s="18">
        <f t="shared" si="56"/>
        <v>5.5</v>
      </c>
      <c r="AZ169"/>
    </row>
    <row r="170" spans="1:52" x14ac:dyDescent="0.15">
      <c r="A170" s="1">
        <f t="shared" si="38"/>
        <v>1</v>
      </c>
      <c r="B170" s="1" t="str">
        <f t="shared" si="39"/>
        <v>編成</v>
      </c>
      <c r="C170" t="s">
        <v>3667</v>
      </c>
      <c r="D170" s="1" t="str">
        <f>VLOOKUP($C170,クラス一覧!$A:$J,10,FALSE)</f>
        <v>CG</v>
      </c>
      <c r="E170" s="1">
        <f>VLOOKUP($C170,クラス一覧!$A:$J,8,FALSE)</f>
        <v>14</v>
      </c>
      <c r="F170" s="1" t="str">
        <f>VLOOKUP($C170,クラス一覧!$A:$J,9,FALSE)</f>
        <v>西谷</v>
      </c>
      <c r="G170" s="1" t="str">
        <f>VLOOKUP($H170,科目一覧!$A:$G,3,FALSE)</f>
        <v>CG</v>
      </c>
      <c r="H170" t="s">
        <v>3041</v>
      </c>
      <c r="I170" s="1" t="str">
        <f>VLOOKUP($H170,科目一覧!$A:$G,7,FALSE)</f>
        <v>西谷</v>
      </c>
      <c r="J170" s="1" t="str">
        <f>VLOOKUP($I170,教員一覧!$A:$D,2,FALSE)</f>
        <v>CG</v>
      </c>
      <c r="K170" s="1" t="str">
        <f>VLOOKUP($I170,教員一覧!$A:$D,3,FALSE)</f>
        <v>　</v>
      </c>
      <c r="L170" s="1" t="str">
        <f>VLOOKUP($I170,教員一覧!$A:$D,4,FALSE)</f>
        <v>専任</v>
      </c>
      <c r="M170" t="s">
        <v>3603</v>
      </c>
      <c r="N170" t="s">
        <v>3014</v>
      </c>
      <c r="O170" t="s">
        <v>91</v>
      </c>
      <c r="P170" t="s">
        <v>12</v>
      </c>
      <c r="Q170">
        <v>1</v>
      </c>
      <c r="R170">
        <v>2504</v>
      </c>
      <c r="S170" s="1" t="str">
        <f>VLOOKUP($R170,教室一覧!$A:$B,2,FALSE)</f>
        <v>普通教室</v>
      </c>
      <c r="T170" s="1">
        <f>VLOOKUP($R170,教室一覧!$A:$C,3,FALSE)</f>
        <v>36</v>
      </c>
      <c r="U170" s="1" t="str">
        <f>VLOOKUP($R170,教室一覧!$A:$D,4,FALSE)</f>
        <v>2号館</v>
      </c>
      <c r="V170" s="1" t="str">
        <f>VLOOKUP($R170,教室一覧!$A:$E,5,FALSE)</f>
        <v>5F</v>
      </c>
      <c r="W170"/>
      <c r="X170"/>
      <c r="Y170" s="1" t="str">
        <f>VLOOKUP($O170,教員一覧!$A:$D,2,FALSE)</f>
        <v>CG</v>
      </c>
      <c r="Z170" s="1" t="str">
        <f>VLOOKUP($O170,教員一覧!$A:$D,3,FALSE)</f>
        <v>　</v>
      </c>
      <c r="AA170" s="1" t="str">
        <f>VLOOKUP($O170,教員一覧!$A:$D,4,FALSE)</f>
        <v>非常勤</v>
      </c>
      <c r="AB170" s="1" t="str">
        <f t="shared" si="40"/>
        <v/>
      </c>
      <c r="AC170" s="14" t="s">
        <v>3603</v>
      </c>
      <c r="AD170" s="14" t="s">
        <v>164</v>
      </c>
      <c r="AE170" s="14" t="s">
        <v>91</v>
      </c>
      <c r="AF170" s="14" t="s">
        <v>12</v>
      </c>
      <c r="AG170" s="14">
        <v>1</v>
      </c>
      <c r="AH170" s="14">
        <v>2504</v>
      </c>
      <c r="AI170" s="15" t="str">
        <f t="shared" si="41"/>
        <v/>
      </c>
      <c r="AJ170" s="15" t="str">
        <f t="shared" si="42"/>
        <v/>
      </c>
      <c r="AK170" s="15" t="str">
        <f t="shared" si="43"/>
        <v/>
      </c>
      <c r="AL170" s="15" t="str">
        <f t="shared" si="44"/>
        <v/>
      </c>
      <c r="AM170" s="15" t="str">
        <f t="shared" si="45"/>
        <v/>
      </c>
      <c r="AN170" s="15" t="str">
        <f t="shared" si="46"/>
        <v/>
      </c>
      <c r="AO170" s="15" t="str">
        <f t="shared" si="47"/>
        <v/>
      </c>
      <c r="AP170" s="9" t="str">
        <f t="shared" si="48"/>
        <v>GC1A火1</v>
      </c>
      <c r="AQ170" s="9">
        <f t="shared" si="49"/>
        <v>0.5</v>
      </c>
      <c r="AR170" s="11" t="str">
        <f t="shared" si="50"/>
        <v>義村火1</v>
      </c>
      <c r="AS170" s="11">
        <f t="shared" si="51"/>
        <v>0.33333333333333331</v>
      </c>
      <c r="AT170">
        <v>1</v>
      </c>
      <c r="AU170" s="12">
        <f t="shared" si="52"/>
        <v>14</v>
      </c>
      <c r="AV170" s="13" t="str">
        <f t="shared" si="53"/>
        <v>2504火1</v>
      </c>
      <c r="AW170" s="13">
        <f t="shared" si="54"/>
        <v>0.25</v>
      </c>
      <c r="AX170" s="18" t="str">
        <f t="shared" si="55"/>
        <v>GC1AUAIGC1A火12504</v>
      </c>
      <c r="AY170" s="18">
        <f t="shared" si="56"/>
        <v>7</v>
      </c>
      <c r="AZ170"/>
    </row>
    <row r="171" spans="1:52" x14ac:dyDescent="0.15">
      <c r="A171" s="1">
        <f t="shared" si="38"/>
        <v>1</v>
      </c>
      <c r="B171" s="1" t="str">
        <f t="shared" si="39"/>
        <v>編成</v>
      </c>
      <c r="C171" t="s">
        <v>3667</v>
      </c>
      <c r="D171" s="1" t="str">
        <f>VLOOKUP($C171,クラス一覧!$A:$J,10,FALSE)</f>
        <v>CG</v>
      </c>
      <c r="E171" s="1">
        <f>VLOOKUP($C171,クラス一覧!$A:$J,8,FALSE)</f>
        <v>14</v>
      </c>
      <c r="F171" s="1" t="str">
        <f>VLOOKUP($C171,クラス一覧!$A:$J,9,FALSE)</f>
        <v>西谷</v>
      </c>
      <c r="G171" s="1" t="str">
        <f>VLOOKUP($H171,科目一覧!$A:$G,3,FALSE)</f>
        <v>CG</v>
      </c>
      <c r="H171" t="s">
        <v>3041</v>
      </c>
      <c r="I171" s="1" t="str">
        <f>VLOOKUP($H171,科目一覧!$A:$G,7,FALSE)</f>
        <v>西谷</v>
      </c>
      <c r="J171" s="1" t="str">
        <f>VLOOKUP($I171,教員一覧!$A:$D,2,FALSE)</f>
        <v>CG</v>
      </c>
      <c r="K171" s="1" t="str">
        <f>VLOOKUP($I171,教員一覧!$A:$D,3,FALSE)</f>
        <v>　</v>
      </c>
      <c r="L171" s="1" t="str">
        <f>VLOOKUP($I171,教員一覧!$A:$D,4,FALSE)</f>
        <v>専任</v>
      </c>
      <c r="M171" t="s">
        <v>3603</v>
      </c>
      <c r="N171" t="s">
        <v>3014</v>
      </c>
      <c r="O171" t="s">
        <v>91</v>
      </c>
      <c r="P171" t="s">
        <v>12</v>
      </c>
      <c r="Q171">
        <v>2</v>
      </c>
      <c r="R171">
        <v>2504</v>
      </c>
      <c r="S171" s="1" t="str">
        <f>VLOOKUP($R171,教室一覧!$A:$B,2,FALSE)</f>
        <v>普通教室</v>
      </c>
      <c r="T171" s="1">
        <f>VLOOKUP($R171,教室一覧!$A:$C,3,FALSE)</f>
        <v>36</v>
      </c>
      <c r="U171" s="1" t="str">
        <f>VLOOKUP($R171,教室一覧!$A:$D,4,FALSE)</f>
        <v>2号館</v>
      </c>
      <c r="V171" s="1" t="str">
        <f>VLOOKUP($R171,教室一覧!$A:$E,5,FALSE)</f>
        <v>5F</v>
      </c>
      <c r="W171"/>
      <c r="X171"/>
      <c r="Y171" s="1" t="str">
        <f>VLOOKUP($O171,教員一覧!$A:$D,2,FALSE)</f>
        <v>CG</v>
      </c>
      <c r="Z171" s="1" t="str">
        <f>VLOOKUP($O171,教員一覧!$A:$D,3,FALSE)</f>
        <v>　</v>
      </c>
      <c r="AA171" s="1" t="str">
        <f>VLOOKUP($O171,教員一覧!$A:$D,4,FALSE)</f>
        <v>非常勤</v>
      </c>
      <c r="AB171" s="1" t="str">
        <f t="shared" si="40"/>
        <v/>
      </c>
      <c r="AC171" s="14" t="s">
        <v>3603</v>
      </c>
      <c r="AD171" s="14" t="s">
        <v>164</v>
      </c>
      <c r="AE171" s="14" t="s">
        <v>91</v>
      </c>
      <c r="AF171" s="14" t="s">
        <v>12</v>
      </c>
      <c r="AG171" s="14">
        <v>2</v>
      </c>
      <c r="AH171" s="14">
        <v>2504</v>
      </c>
      <c r="AI171" s="15" t="str">
        <f t="shared" si="41"/>
        <v/>
      </c>
      <c r="AJ171" s="15" t="str">
        <f t="shared" si="42"/>
        <v/>
      </c>
      <c r="AK171" s="15" t="str">
        <f t="shared" si="43"/>
        <v/>
      </c>
      <c r="AL171" s="15" t="str">
        <f t="shared" si="44"/>
        <v/>
      </c>
      <c r="AM171" s="15" t="str">
        <f t="shared" si="45"/>
        <v/>
      </c>
      <c r="AN171" s="15" t="str">
        <f t="shared" si="46"/>
        <v/>
      </c>
      <c r="AO171" s="15" t="str">
        <f t="shared" si="47"/>
        <v/>
      </c>
      <c r="AP171" s="9" t="str">
        <f t="shared" si="48"/>
        <v>GC1A火2</v>
      </c>
      <c r="AQ171" s="9">
        <f t="shared" si="49"/>
        <v>0.5</v>
      </c>
      <c r="AR171" s="11" t="str">
        <f t="shared" si="50"/>
        <v>義村火2</v>
      </c>
      <c r="AS171" s="11">
        <f t="shared" si="51"/>
        <v>0.33333333333333331</v>
      </c>
      <c r="AT171">
        <v>1</v>
      </c>
      <c r="AU171" s="12">
        <f t="shared" si="52"/>
        <v>14</v>
      </c>
      <c r="AV171" s="13" t="str">
        <f t="shared" si="53"/>
        <v>2504火2</v>
      </c>
      <c r="AW171" s="13">
        <f t="shared" si="54"/>
        <v>0.25</v>
      </c>
      <c r="AX171" s="18" t="str">
        <f t="shared" si="55"/>
        <v>GC1AUAIGC1A火22504</v>
      </c>
      <c r="AY171" s="18">
        <f t="shared" si="56"/>
        <v>7</v>
      </c>
      <c r="AZ171"/>
    </row>
    <row r="172" spans="1:52" x14ac:dyDescent="0.15">
      <c r="A172" s="1">
        <f t="shared" si="38"/>
        <v>1</v>
      </c>
      <c r="B172" s="1" t="str">
        <f t="shared" si="39"/>
        <v>編成</v>
      </c>
      <c r="C172" t="s">
        <v>3667</v>
      </c>
      <c r="D172" s="1" t="str">
        <f>VLOOKUP($C172,クラス一覧!$A:$J,10,FALSE)</f>
        <v>CG</v>
      </c>
      <c r="E172" s="1">
        <f>VLOOKUP($C172,クラス一覧!$A:$J,8,FALSE)</f>
        <v>14</v>
      </c>
      <c r="F172" s="1" t="str">
        <f>VLOOKUP($C172,クラス一覧!$A:$J,9,FALSE)</f>
        <v>西谷</v>
      </c>
      <c r="G172" s="1" t="str">
        <f>VLOOKUP($H172,科目一覧!$A:$G,3,FALSE)</f>
        <v>CG</v>
      </c>
      <c r="H172" t="s">
        <v>3041</v>
      </c>
      <c r="I172" s="1" t="str">
        <f>VLOOKUP($H172,科目一覧!$A:$G,7,FALSE)</f>
        <v>西谷</v>
      </c>
      <c r="J172" s="1" t="str">
        <f>VLOOKUP($I172,教員一覧!$A:$D,2,FALSE)</f>
        <v>CG</v>
      </c>
      <c r="K172" s="1" t="str">
        <f>VLOOKUP($I172,教員一覧!$A:$D,3,FALSE)</f>
        <v>　</v>
      </c>
      <c r="L172" s="1" t="str">
        <f>VLOOKUP($I172,教員一覧!$A:$D,4,FALSE)</f>
        <v>専任</v>
      </c>
      <c r="M172" t="s">
        <v>3603</v>
      </c>
      <c r="N172" t="s">
        <v>3014</v>
      </c>
      <c r="O172" t="s">
        <v>91</v>
      </c>
      <c r="P172" t="s">
        <v>12</v>
      </c>
      <c r="Q172">
        <v>3</v>
      </c>
      <c r="R172">
        <v>2504</v>
      </c>
      <c r="S172" s="1" t="str">
        <f>VLOOKUP($R172,教室一覧!$A:$B,2,FALSE)</f>
        <v>普通教室</v>
      </c>
      <c r="T172" s="1">
        <f>VLOOKUP($R172,教室一覧!$A:$C,3,FALSE)</f>
        <v>36</v>
      </c>
      <c r="U172" s="1" t="str">
        <f>VLOOKUP($R172,教室一覧!$A:$D,4,FALSE)</f>
        <v>2号館</v>
      </c>
      <c r="V172" s="1" t="str">
        <f>VLOOKUP($R172,教室一覧!$A:$E,5,FALSE)</f>
        <v>5F</v>
      </c>
      <c r="W172"/>
      <c r="X172"/>
      <c r="Y172" s="1" t="str">
        <f>VLOOKUP($O172,教員一覧!$A:$D,2,FALSE)</f>
        <v>CG</v>
      </c>
      <c r="Z172" s="1" t="str">
        <f>VLOOKUP($O172,教員一覧!$A:$D,3,FALSE)</f>
        <v>　</v>
      </c>
      <c r="AA172" s="1" t="str">
        <f>VLOOKUP($O172,教員一覧!$A:$D,4,FALSE)</f>
        <v>非常勤</v>
      </c>
      <c r="AB172" s="1" t="str">
        <f t="shared" si="40"/>
        <v/>
      </c>
      <c r="AC172" s="14" t="s">
        <v>3603</v>
      </c>
      <c r="AD172" s="14" t="s">
        <v>164</v>
      </c>
      <c r="AE172" s="14" t="s">
        <v>91</v>
      </c>
      <c r="AF172" s="14" t="s">
        <v>12</v>
      </c>
      <c r="AG172" s="14">
        <v>3</v>
      </c>
      <c r="AH172" s="14">
        <v>2504</v>
      </c>
      <c r="AI172" s="15" t="str">
        <f t="shared" si="41"/>
        <v/>
      </c>
      <c r="AJ172" s="15" t="str">
        <f t="shared" si="42"/>
        <v/>
      </c>
      <c r="AK172" s="15" t="str">
        <f t="shared" si="43"/>
        <v/>
      </c>
      <c r="AL172" s="15" t="str">
        <f t="shared" si="44"/>
        <v/>
      </c>
      <c r="AM172" s="15" t="str">
        <f t="shared" si="45"/>
        <v/>
      </c>
      <c r="AN172" s="15" t="str">
        <f t="shared" si="46"/>
        <v/>
      </c>
      <c r="AO172" s="15" t="str">
        <f t="shared" si="47"/>
        <v/>
      </c>
      <c r="AP172" s="9" t="str">
        <f t="shared" si="48"/>
        <v>GC1A火3</v>
      </c>
      <c r="AQ172" s="9">
        <f t="shared" si="49"/>
        <v>0.5</v>
      </c>
      <c r="AR172" s="11" t="str">
        <f t="shared" si="50"/>
        <v>義村火3</v>
      </c>
      <c r="AS172" s="11">
        <f t="shared" si="51"/>
        <v>0.33333333333333331</v>
      </c>
      <c r="AT172">
        <v>1</v>
      </c>
      <c r="AU172" s="12">
        <f t="shared" si="52"/>
        <v>14</v>
      </c>
      <c r="AV172" s="13" t="str">
        <f t="shared" si="53"/>
        <v>2504火3</v>
      </c>
      <c r="AW172" s="13">
        <f t="shared" si="54"/>
        <v>0.25</v>
      </c>
      <c r="AX172" s="18" t="str">
        <f t="shared" si="55"/>
        <v>GC1AUAIGC1A火32504</v>
      </c>
      <c r="AY172" s="18">
        <f t="shared" si="56"/>
        <v>7</v>
      </c>
      <c r="AZ172"/>
    </row>
    <row r="173" spans="1:52" x14ac:dyDescent="0.15">
      <c r="A173" s="1">
        <f t="shared" si="38"/>
        <v>1</v>
      </c>
      <c r="B173" s="1" t="str">
        <f t="shared" si="39"/>
        <v>編成</v>
      </c>
      <c r="C173" t="s">
        <v>3667</v>
      </c>
      <c r="D173" s="1" t="str">
        <f>VLOOKUP($C173,クラス一覧!$A:$J,10,FALSE)</f>
        <v>CG</v>
      </c>
      <c r="E173" s="1">
        <f>VLOOKUP($C173,クラス一覧!$A:$J,8,FALSE)</f>
        <v>14</v>
      </c>
      <c r="F173" s="1" t="str">
        <f>VLOOKUP($C173,クラス一覧!$A:$J,9,FALSE)</f>
        <v>西谷</v>
      </c>
      <c r="G173" s="1" t="str">
        <f>VLOOKUP($H173,科目一覧!$A:$G,3,FALSE)</f>
        <v>CG</v>
      </c>
      <c r="H173" t="s">
        <v>3041</v>
      </c>
      <c r="I173" s="1" t="str">
        <f>VLOOKUP($H173,科目一覧!$A:$G,7,FALSE)</f>
        <v>西谷</v>
      </c>
      <c r="J173" s="1" t="str">
        <f>VLOOKUP($I173,教員一覧!$A:$D,2,FALSE)</f>
        <v>CG</v>
      </c>
      <c r="K173" s="1" t="str">
        <f>VLOOKUP($I173,教員一覧!$A:$D,3,FALSE)</f>
        <v>　</v>
      </c>
      <c r="L173" s="1" t="str">
        <f>VLOOKUP($I173,教員一覧!$A:$D,4,FALSE)</f>
        <v>専任</v>
      </c>
      <c r="M173" t="s">
        <v>3603</v>
      </c>
      <c r="N173" t="s">
        <v>3014</v>
      </c>
      <c r="O173" t="s">
        <v>91</v>
      </c>
      <c r="P173" t="s">
        <v>12</v>
      </c>
      <c r="Q173">
        <v>4</v>
      </c>
      <c r="R173">
        <v>2504</v>
      </c>
      <c r="S173" s="1" t="str">
        <f>VLOOKUP($R173,教室一覧!$A:$B,2,FALSE)</f>
        <v>普通教室</v>
      </c>
      <c r="T173" s="1">
        <f>VLOOKUP($R173,教室一覧!$A:$C,3,FALSE)</f>
        <v>36</v>
      </c>
      <c r="U173" s="1" t="str">
        <f>VLOOKUP($R173,教室一覧!$A:$D,4,FALSE)</f>
        <v>2号館</v>
      </c>
      <c r="V173" s="1" t="str">
        <f>VLOOKUP($R173,教室一覧!$A:$E,5,FALSE)</f>
        <v>5F</v>
      </c>
      <c r="W173"/>
      <c r="X173"/>
      <c r="Y173" s="1" t="str">
        <f>VLOOKUP($O173,教員一覧!$A:$D,2,FALSE)</f>
        <v>CG</v>
      </c>
      <c r="Z173" s="1" t="str">
        <f>VLOOKUP($O173,教員一覧!$A:$D,3,FALSE)</f>
        <v>　</v>
      </c>
      <c r="AA173" s="1" t="str">
        <f>VLOOKUP($O173,教員一覧!$A:$D,4,FALSE)</f>
        <v>非常勤</v>
      </c>
      <c r="AB173" s="1" t="str">
        <f t="shared" si="40"/>
        <v/>
      </c>
      <c r="AC173" s="14" t="s">
        <v>3603</v>
      </c>
      <c r="AD173" s="14" t="s">
        <v>164</v>
      </c>
      <c r="AE173" s="14" t="s">
        <v>91</v>
      </c>
      <c r="AF173" s="14" t="s">
        <v>12</v>
      </c>
      <c r="AG173" s="14">
        <v>4</v>
      </c>
      <c r="AH173" s="14">
        <v>2504</v>
      </c>
      <c r="AI173" s="15" t="str">
        <f t="shared" si="41"/>
        <v/>
      </c>
      <c r="AJ173" s="15" t="str">
        <f t="shared" si="42"/>
        <v/>
      </c>
      <c r="AK173" s="15" t="str">
        <f t="shared" si="43"/>
        <v/>
      </c>
      <c r="AL173" s="15" t="str">
        <f t="shared" si="44"/>
        <v/>
      </c>
      <c r="AM173" s="15" t="str">
        <f t="shared" si="45"/>
        <v/>
      </c>
      <c r="AN173" s="15" t="str">
        <f t="shared" si="46"/>
        <v/>
      </c>
      <c r="AO173" s="15" t="str">
        <f t="shared" si="47"/>
        <v/>
      </c>
      <c r="AP173" s="9" t="str">
        <f t="shared" si="48"/>
        <v>GC1A火4</v>
      </c>
      <c r="AQ173" s="9">
        <f t="shared" si="49"/>
        <v>0.5</v>
      </c>
      <c r="AR173" s="11" t="str">
        <f t="shared" si="50"/>
        <v>義村火4</v>
      </c>
      <c r="AS173" s="11">
        <f t="shared" si="51"/>
        <v>0.33333333333333331</v>
      </c>
      <c r="AT173">
        <v>1</v>
      </c>
      <c r="AU173" s="12">
        <f t="shared" si="52"/>
        <v>14</v>
      </c>
      <c r="AV173" s="13" t="str">
        <f t="shared" si="53"/>
        <v>2504火4</v>
      </c>
      <c r="AW173" s="13">
        <f t="shared" si="54"/>
        <v>0.25</v>
      </c>
      <c r="AX173" s="18" t="str">
        <f t="shared" si="55"/>
        <v>GC1AUAIGC1A火42504</v>
      </c>
      <c r="AY173" s="18">
        <f t="shared" si="56"/>
        <v>7</v>
      </c>
      <c r="AZ173"/>
    </row>
    <row r="174" spans="1:52" x14ac:dyDescent="0.15">
      <c r="A174" s="1">
        <f t="shared" si="38"/>
        <v>1</v>
      </c>
      <c r="B174" s="1" t="str">
        <f t="shared" si="39"/>
        <v>編成</v>
      </c>
      <c r="C174" t="s">
        <v>3667</v>
      </c>
      <c r="D174" s="1" t="str">
        <f>VLOOKUP($C174,クラス一覧!$A:$J,10,FALSE)</f>
        <v>CG</v>
      </c>
      <c r="E174" s="1">
        <f>VLOOKUP($C174,クラス一覧!$A:$J,8,FALSE)</f>
        <v>14</v>
      </c>
      <c r="F174" s="1" t="str">
        <f>VLOOKUP($C174,クラス一覧!$A:$J,9,FALSE)</f>
        <v>西谷</v>
      </c>
      <c r="G174" s="1" t="str">
        <f>VLOOKUP($H174,科目一覧!$A:$G,3,FALSE)</f>
        <v>CG</v>
      </c>
      <c r="H174" t="s">
        <v>3041</v>
      </c>
      <c r="I174" s="1" t="str">
        <f>VLOOKUP($H174,科目一覧!$A:$G,7,FALSE)</f>
        <v>西谷</v>
      </c>
      <c r="J174" s="1" t="str">
        <f>VLOOKUP($I174,教員一覧!$A:$D,2,FALSE)</f>
        <v>CG</v>
      </c>
      <c r="K174" s="1" t="str">
        <f>VLOOKUP($I174,教員一覧!$A:$D,3,FALSE)</f>
        <v>　</v>
      </c>
      <c r="L174" s="1" t="str">
        <f>VLOOKUP($I174,教員一覧!$A:$D,4,FALSE)</f>
        <v>専任</v>
      </c>
      <c r="M174" t="s">
        <v>3603</v>
      </c>
      <c r="N174" t="s">
        <v>3014</v>
      </c>
      <c r="O174" t="s">
        <v>64</v>
      </c>
      <c r="P174" t="s">
        <v>13</v>
      </c>
      <c r="Q174">
        <v>1</v>
      </c>
      <c r="R174">
        <v>2504</v>
      </c>
      <c r="S174" s="1" t="str">
        <f>VLOOKUP($R174,教室一覧!$A:$B,2,FALSE)</f>
        <v>普通教室</v>
      </c>
      <c r="T174" s="1">
        <f>VLOOKUP($R174,教室一覧!$A:$C,3,FALSE)</f>
        <v>36</v>
      </c>
      <c r="U174" s="1" t="str">
        <f>VLOOKUP($R174,教室一覧!$A:$D,4,FALSE)</f>
        <v>2号館</v>
      </c>
      <c r="V174" s="1" t="str">
        <f>VLOOKUP($R174,教室一覧!$A:$E,5,FALSE)</f>
        <v>5F</v>
      </c>
      <c r="W174"/>
      <c r="X174"/>
      <c r="Y174" s="1" t="str">
        <f>VLOOKUP($O174,教員一覧!$A:$D,2,FALSE)</f>
        <v>CG</v>
      </c>
      <c r="Z174" s="1" t="str">
        <f>VLOOKUP($O174,教員一覧!$A:$D,3,FALSE)</f>
        <v>　</v>
      </c>
      <c r="AA174" s="1" t="str">
        <f>VLOOKUP($O174,教員一覧!$A:$D,4,FALSE)</f>
        <v>非常勤</v>
      </c>
      <c r="AB174" s="1" t="str">
        <f t="shared" si="40"/>
        <v/>
      </c>
      <c r="AC174" s="14" t="s">
        <v>3603</v>
      </c>
      <c r="AD174" s="14" t="s">
        <v>164</v>
      </c>
      <c r="AE174" s="14" t="s">
        <v>64</v>
      </c>
      <c r="AF174" s="14" t="s">
        <v>13</v>
      </c>
      <c r="AG174" s="14">
        <v>1</v>
      </c>
      <c r="AH174" s="14">
        <v>2504</v>
      </c>
      <c r="AI174" s="15" t="str">
        <f t="shared" si="41"/>
        <v/>
      </c>
      <c r="AJ174" s="15" t="str">
        <f t="shared" si="42"/>
        <v/>
      </c>
      <c r="AK174" s="15" t="str">
        <f t="shared" si="43"/>
        <v/>
      </c>
      <c r="AL174" s="15" t="str">
        <f t="shared" si="44"/>
        <v/>
      </c>
      <c r="AM174" s="15" t="str">
        <f t="shared" si="45"/>
        <v/>
      </c>
      <c r="AN174" s="15" t="str">
        <f t="shared" si="46"/>
        <v/>
      </c>
      <c r="AO174" s="15" t="str">
        <f t="shared" si="47"/>
        <v/>
      </c>
      <c r="AP174" s="9" t="str">
        <f t="shared" si="48"/>
        <v>GC1A水1</v>
      </c>
      <c r="AQ174" s="9">
        <f t="shared" si="49"/>
        <v>0.5</v>
      </c>
      <c r="AR174" s="11" t="str">
        <f t="shared" si="50"/>
        <v>西岡水1</v>
      </c>
      <c r="AS174" s="11">
        <f t="shared" si="51"/>
        <v>0.33333333333333331</v>
      </c>
      <c r="AT174">
        <v>1</v>
      </c>
      <c r="AU174" s="12">
        <f t="shared" si="52"/>
        <v>14</v>
      </c>
      <c r="AV174" s="13" t="str">
        <f t="shared" si="53"/>
        <v>2504水1</v>
      </c>
      <c r="AW174" s="13">
        <f t="shared" si="54"/>
        <v>0.25</v>
      </c>
      <c r="AX174" s="18" t="str">
        <f t="shared" si="55"/>
        <v>GC1AUAIGC1A水12504</v>
      </c>
      <c r="AY174" s="18">
        <f t="shared" si="56"/>
        <v>7</v>
      </c>
      <c r="AZ174"/>
    </row>
    <row r="175" spans="1:52" x14ac:dyDescent="0.15">
      <c r="A175" s="1">
        <f t="shared" si="38"/>
        <v>1</v>
      </c>
      <c r="B175" s="1" t="str">
        <f t="shared" si="39"/>
        <v>編成</v>
      </c>
      <c r="C175" t="s">
        <v>3667</v>
      </c>
      <c r="D175" s="1" t="str">
        <f>VLOOKUP($C175,クラス一覧!$A:$J,10,FALSE)</f>
        <v>CG</v>
      </c>
      <c r="E175" s="1">
        <f>VLOOKUP($C175,クラス一覧!$A:$J,8,FALSE)</f>
        <v>14</v>
      </c>
      <c r="F175" s="1" t="str">
        <f>VLOOKUP($C175,クラス一覧!$A:$J,9,FALSE)</f>
        <v>西谷</v>
      </c>
      <c r="G175" s="1" t="str">
        <f>VLOOKUP($H175,科目一覧!$A:$G,3,FALSE)</f>
        <v>CG</v>
      </c>
      <c r="H175" t="s">
        <v>3041</v>
      </c>
      <c r="I175" s="1" t="str">
        <f>VLOOKUP($H175,科目一覧!$A:$G,7,FALSE)</f>
        <v>西谷</v>
      </c>
      <c r="J175" s="1" t="str">
        <f>VLOOKUP($I175,教員一覧!$A:$D,2,FALSE)</f>
        <v>CG</v>
      </c>
      <c r="K175" s="1" t="str">
        <f>VLOOKUP($I175,教員一覧!$A:$D,3,FALSE)</f>
        <v>　</v>
      </c>
      <c r="L175" s="1" t="str">
        <f>VLOOKUP($I175,教員一覧!$A:$D,4,FALSE)</f>
        <v>専任</v>
      </c>
      <c r="M175" t="s">
        <v>3603</v>
      </c>
      <c r="N175" t="s">
        <v>3014</v>
      </c>
      <c r="O175" t="s">
        <v>64</v>
      </c>
      <c r="P175" t="s">
        <v>13</v>
      </c>
      <c r="Q175">
        <v>2</v>
      </c>
      <c r="R175">
        <v>2504</v>
      </c>
      <c r="S175" s="1" t="str">
        <f>VLOOKUP($R175,教室一覧!$A:$B,2,FALSE)</f>
        <v>普通教室</v>
      </c>
      <c r="T175" s="1">
        <f>VLOOKUP($R175,教室一覧!$A:$C,3,FALSE)</f>
        <v>36</v>
      </c>
      <c r="U175" s="1" t="str">
        <f>VLOOKUP($R175,教室一覧!$A:$D,4,FALSE)</f>
        <v>2号館</v>
      </c>
      <c r="V175" s="1" t="str">
        <f>VLOOKUP($R175,教室一覧!$A:$E,5,FALSE)</f>
        <v>5F</v>
      </c>
      <c r="W175"/>
      <c r="X175"/>
      <c r="Y175" s="1" t="str">
        <f>VLOOKUP($O175,教員一覧!$A:$D,2,FALSE)</f>
        <v>CG</v>
      </c>
      <c r="Z175" s="1" t="str">
        <f>VLOOKUP($O175,教員一覧!$A:$D,3,FALSE)</f>
        <v>　</v>
      </c>
      <c r="AA175" s="1" t="str">
        <f>VLOOKUP($O175,教員一覧!$A:$D,4,FALSE)</f>
        <v>非常勤</v>
      </c>
      <c r="AB175" s="1" t="str">
        <f t="shared" si="40"/>
        <v/>
      </c>
      <c r="AC175" s="14" t="s">
        <v>3603</v>
      </c>
      <c r="AD175" s="14" t="s">
        <v>164</v>
      </c>
      <c r="AE175" s="14" t="s">
        <v>64</v>
      </c>
      <c r="AF175" s="14" t="s">
        <v>13</v>
      </c>
      <c r="AG175" s="14">
        <v>2</v>
      </c>
      <c r="AH175" s="14">
        <v>2504</v>
      </c>
      <c r="AI175" s="15" t="str">
        <f t="shared" si="41"/>
        <v/>
      </c>
      <c r="AJ175" s="15" t="str">
        <f t="shared" si="42"/>
        <v/>
      </c>
      <c r="AK175" s="15" t="str">
        <f t="shared" si="43"/>
        <v/>
      </c>
      <c r="AL175" s="15" t="str">
        <f t="shared" si="44"/>
        <v/>
      </c>
      <c r="AM175" s="15" t="str">
        <f t="shared" si="45"/>
        <v/>
      </c>
      <c r="AN175" s="15" t="str">
        <f t="shared" si="46"/>
        <v/>
      </c>
      <c r="AO175" s="15" t="str">
        <f t="shared" si="47"/>
        <v/>
      </c>
      <c r="AP175" s="9" t="str">
        <f t="shared" si="48"/>
        <v>GC1A水2</v>
      </c>
      <c r="AQ175" s="9">
        <f t="shared" si="49"/>
        <v>0.5</v>
      </c>
      <c r="AR175" s="11" t="str">
        <f t="shared" si="50"/>
        <v>西岡水2</v>
      </c>
      <c r="AS175" s="11">
        <f t="shared" si="51"/>
        <v>0.33333333333333331</v>
      </c>
      <c r="AT175">
        <v>1</v>
      </c>
      <c r="AU175" s="12">
        <f t="shared" si="52"/>
        <v>14</v>
      </c>
      <c r="AV175" s="13" t="str">
        <f t="shared" si="53"/>
        <v>2504水2</v>
      </c>
      <c r="AW175" s="13">
        <f t="shared" si="54"/>
        <v>0.25</v>
      </c>
      <c r="AX175" s="18" t="str">
        <f t="shared" si="55"/>
        <v>GC1AUAIGC1A水22504</v>
      </c>
      <c r="AY175" s="18">
        <f t="shared" si="56"/>
        <v>7</v>
      </c>
      <c r="AZ175"/>
    </row>
    <row r="176" spans="1:52" x14ac:dyDescent="0.15">
      <c r="A176" s="1">
        <f t="shared" si="38"/>
        <v>1</v>
      </c>
      <c r="B176" s="1" t="str">
        <f t="shared" si="39"/>
        <v>編成</v>
      </c>
      <c r="C176" t="s">
        <v>3667</v>
      </c>
      <c r="D176" s="1" t="str">
        <f>VLOOKUP($C176,クラス一覧!$A:$J,10,FALSE)</f>
        <v>CG</v>
      </c>
      <c r="E176" s="1">
        <f>VLOOKUP($C176,クラス一覧!$A:$J,8,FALSE)</f>
        <v>14</v>
      </c>
      <c r="F176" s="1" t="str">
        <f>VLOOKUP($C176,クラス一覧!$A:$J,9,FALSE)</f>
        <v>西谷</v>
      </c>
      <c r="G176" s="1" t="str">
        <f>VLOOKUP($H176,科目一覧!$A:$G,3,FALSE)</f>
        <v>CG</v>
      </c>
      <c r="H176" t="s">
        <v>3041</v>
      </c>
      <c r="I176" s="1" t="str">
        <f>VLOOKUP($H176,科目一覧!$A:$G,7,FALSE)</f>
        <v>西谷</v>
      </c>
      <c r="J176" s="1" t="str">
        <f>VLOOKUP($I176,教員一覧!$A:$D,2,FALSE)</f>
        <v>CG</v>
      </c>
      <c r="K176" s="1" t="str">
        <f>VLOOKUP($I176,教員一覧!$A:$D,3,FALSE)</f>
        <v>　</v>
      </c>
      <c r="L176" s="1" t="str">
        <f>VLOOKUP($I176,教員一覧!$A:$D,4,FALSE)</f>
        <v>専任</v>
      </c>
      <c r="M176" t="s">
        <v>3603</v>
      </c>
      <c r="N176" t="s">
        <v>3014</v>
      </c>
      <c r="O176" t="s">
        <v>64</v>
      </c>
      <c r="P176" t="s">
        <v>13</v>
      </c>
      <c r="Q176">
        <v>3</v>
      </c>
      <c r="R176">
        <v>2504</v>
      </c>
      <c r="S176" s="1" t="str">
        <f>VLOOKUP($R176,教室一覧!$A:$B,2,FALSE)</f>
        <v>普通教室</v>
      </c>
      <c r="T176" s="1">
        <f>VLOOKUP($R176,教室一覧!$A:$C,3,FALSE)</f>
        <v>36</v>
      </c>
      <c r="U176" s="1" t="str">
        <f>VLOOKUP($R176,教室一覧!$A:$D,4,FALSE)</f>
        <v>2号館</v>
      </c>
      <c r="V176" s="1" t="str">
        <f>VLOOKUP($R176,教室一覧!$A:$E,5,FALSE)</f>
        <v>5F</v>
      </c>
      <c r="W176"/>
      <c r="X176"/>
      <c r="Y176" s="1" t="str">
        <f>VLOOKUP($O176,教員一覧!$A:$D,2,FALSE)</f>
        <v>CG</v>
      </c>
      <c r="Z176" s="1" t="str">
        <f>VLOOKUP($O176,教員一覧!$A:$D,3,FALSE)</f>
        <v>　</v>
      </c>
      <c r="AA176" s="1" t="str">
        <f>VLOOKUP($O176,教員一覧!$A:$D,4,FALSE)</f>
        <v>非常勤</v>
      </c>
      <c r="AB176" s="1" t="str">
        <f t="shared" si="40"/>
        <v/>
      </c>
      <c r="AC176" s="14" t="s">
        <v>3603</v>
      </c>
      <c r="AD176" s="14" t="s">
        <v>164</v>
      </c>
      <c r="AE176" s="14" t="s">
        <v>64</v>
      </c>
      <c r="AF176" s="14" t="s">
        <v>13</v>
      </c>
      <c r="AG176" s="14">
        <v>3</v>
      </c>
      <c r="AH176" s="14">
        <v>2504</v>
      </c>
      <c r="AI176" s="15" t="str">
        <f t="shared" si="41"/>
        <v/>
      </c>
      <c r="AJ176" s="15" t="str">
        <f t="shared" si="42"/>
        <v/>
      </c>
      <c r="AK176" s="15" t="str">
        <f t="shared" si="43"/>
        <v/>
      </c>
      <c r="AL176" s="15" t="str">
        <f t="shared" si="44"/>
        <v/>
      </c>
      <c r="AM176" s="15" t="str">
        <f t="shared" si="45"/>
        <v/>
      </c>
      <c r="AN176" s="15" t="str">
        <f t="shared" si="46"/>
        <v/>
      </c>
      <c r="AO176" s="15" t="str">
        <f t="shared" si="47"/>
        <v/>
      </c>
      <c r="AP176" s="9" t="str">
        <f t="shared" si="48"/>
        <v>GC1A水3</v>
      </c>
      <c r="AQ176" s="9">
        <f t="shared" si="49"/>
        <v>0.5</v>
      </c>
      <c r="AR176" s="11" t="str">
        <f t="shared" si="50"/>
        <v>西岡水3</v>
      </c>
      <c r="AS176" s="11">
        <f t="shared" si="51"/>
        <v>0.33333333333333331</v>
      </c>
      <c r="AT176">
        <v>1</v>
      </c>
      <c r="AU176" s="12">
        <f t="shared" si="52"/>
        <v>14</v>
      </c>
      <c r="AV176" s="13" t="str">
        <f t="shared" si="53"/>
        <v>2504水3</v>
      </c>
      <c r="AW176" s="13">
        <f t="shared" si="54"/>
        <v>0.25</v>
      </c>
      <c r="AX176" s="18" t="str">
        <f t="shared" si="55"/>
        <v>GC1AUAIGC1A水32504</v>
      </c>
      <c r="AY176" s="18">
        <f t="shared" si="56"/>
        <v>7</v>
      </c>
      <c r="AZ176"/>
    </row>
    <row r="177" spans="1:52" x14ac:dyDescent="0.15">
      <c r="A177" s="1">
        <f t="shared" si="38"/>
        <v>1</v>
      </c>
      <c r="B177" s="1" t="str">
        <f t="shared" si="39"/>
        <v>編成</v>
      </c>
      <c r="C177" t="s">
        <v>3667</v>
      </c>
      <c r="D177" s="1" t="str">
        <f>VLOOKUP($C177,クラス一覧!$A:$J,10,FALSE)</f>
        <v>CG</v>
      </c>
      <c r="E177" s="1">
        <f>VLOOKUP($C177,クラス一覧!$A:$J,8,FALSE)</f>
        <v>14</v>
      </c>
      <c r="F177" s="1" t="str">
        <f>VLOOKUP($C177,クラス一覧!$A:$J,9,FALSE)</f>
        <v>西谷</v>
      </c>
      <c r="G177" s="1" t="str">
        <f>VLOOKUP($H177,科目一覧!$A:$G,3,FALSE)</f>
        <v>CG</v>
      </c>
      <c r="H177" t="s">
        <v>3041</v>
      </c>
      <c r="I177" s="1" t="str">
        <f>VLOOKUP($H177,科目一覧!$A:$G,7,FALSE)</f>
        <v>西谷</v>
      </c>
      <c r="J177" s="1" t="str">
        <f>VLOOKUP($I177,教員一覧!$A:$D,2,FALSE)</f>
        <v>CG</v>
      </c>
      <c r="K177" s="1" t="str">
        <f>VLOOKUP($I177,教員一覧!$A:$D,3,FALSE)</f>
        <v>　</v>
      </c>
      <c r="L177" s="1" t="str">
        <f>VLOOKUP($I177,教員一覧!$A:$D,4,FALSE)</f>
        <v>専任</v>
      </c>
      <c r="M177" t="s">
        <v>3603</v>
      </c>
      <c r="N177" t="s">
        <v>3014</v>
      </c>
      <c r="O177" t="s">
        <v>64</v>
      </c>
      <c r="P177" t="s">
        <v>13</v>
      </c>
      <c r="Q177">
        <v>4</v>
      </c>
      <c r="R177">
        <v>2504</v>
      </c>
      <c r="S177" s="1" t="str">
        <f>VLOOKUP($R177,教室一覧!$A:$B,2,FALSE)</f>
        <v>普通教室</v>
      </c>
      <c r="T177" s="1">
        <f>VLOOKUP($R177,教室一覧!$A:$C,3,FALSE)</f>
        <v>36</v>
      </c>
      <c r="U177" s="1" t="str">
        <f>VLOOKUP($R177,教室一覧!$A:$D,4,FALSE)</f>
        <v>2号館</v>
      </c>
      <c r="V177" s="1" t="str">
        <f>VLOOKUP($R177,教室一覧!$A:$E,5,FALSE)</f>
        <v>5F</v>
      </c>
      <c r="W177"/>
      <c r="X177"/>
      <c r="Y177" s="1" t="str">
        <f>VLOOKUP($O177,教員一覧!$A:$D,2,FALSE)</f>
        <v>CG</v>
      </c>
      <c r="Z177" s="1" t="str">
        <f>VLOOKUP($O177,教員一覧!$A:$D,3,FALSE)</f>
        <v>　</v>
      </c>
      <c r="AA177" s="1" t="str">
        <f>VLOOKUP($O177,教員一覧!$A:$D,4,FALSE)</f>
        <v>非常勤</v>
      </c>
      <c r="AB177" s="1" t="str">
        <f t="shared" si="40"/>
        <v/>
      </c>
      <c r="AC177" s="14" t="s">
        <v>3603</v>
      </c>
      <c r="AD177" s="14" t="s">
        <v>164</v>
      </c>
      <c r="AE177" s="14" t="s">
        <v>64</v>
      </c>
      <c r="AF177" s="14" t="s">
        <v>13</v>
      </c>
      <c r="AG177" s="14">
        <v>4</v>
      </c>
      <c r="AH177" s="14">
        <v>2504</v>
      </c>
      <c r="AI177" s="15" t="str">
        <f t="shared" si="41"/>
        <v/>
      </c>
      <c r="AJ177" s="15" t="str">
        <f t="shared" si="42"/>
        <v/>
      </c>
      <c r="AK177" s="15" t="str">
        <f t="shared" si="43"/>
        <v/>
      </c>
      <c r="AL177" s="15" t="str">
        <f t="shared" si="44"/>
        <v/>
      </c>
      <c r="AM177" s="15" t="str">
        <f t="shared" si="45"/>
        <v/>
      </c>
      <c r="AN177" s="15" t="str">
        <f t="shared" si="46"/>
        <v/>
      </c>
      <c r="AO177" s="15" t="str">
        <f t="shared" si="47"/>
        <v/>
      </c>
      <c r="AP177" s="9" t="str">
        <f t="shared" si="48"/>
        <v>GC1A水4</v>
      </c>
      <c r="AQ177" s="9">
        <f t="shared" si="49"/>
        <v>0.5</v>
      </c>
      <c r="AR177" s="11" t="str">
        <f t="shared" si="50"/>
        <v>西岡水4</v>
      </c>
      <c r="AS177" s="11">
        <f t="shared" si="51"/>
        <v>0.33333333333333331</v>
      </c>
      <c r="AT177">
        <v>1</v>
      </c>
      <c r="AU177" s="12">
        <f t="shared" si="52"/>
        <v>14</v>
      </c>
      <c r="AV177" s="13" t="str">
        <f t="shared" si="53"/>
        <v>2504水4</v>
      </c>
      <c r="AW177" s="13">
        <f t="shared" si="54"/>
        <v>0.25</v>
      </c>
      <c r="AX177" s="18" t="str">
        <f t="shared" si="55"/>
        <v>GC1AUAIGC1A水42504</v>
      </c>
      <c r="AY177" s="18">
        <f t="shared" si="56"/>
        <v>7</v>
      </c>
      <c r="AZ177"/>
    </row>
    <row r="178" spans="1:52" x14ac:dyDescent="0.15">
      <c r="A178" s="1">
        <f t="shared" si="38"/>
        <v>2</v>
      </c>
      <c r="B178" s="1" t="str">
        <f t="shared" si="39"/>
        <v>編成</v>
      </c>
      <c r="C178" t="s">
        <v>3678</v>
      </c>
      <c r="D178" s="1" t="str">
        <f>VLOOKUP($C178,クラス一覧!$A:$J,10,FALSE)</f>
        <v>CG</v>
      </c>
      <c r="E178" s="1">
        <f>VLOOKUP($C178,クラス一覧!$A:$J,8,FALSE)</f>
        <v>12</v>
      </c>
      <c r="F178" s="1" t="str">
        <f>VLOOKUP($C178,クラス一覧!$A:$J,9,FALSE)</f>
        <v>田中康</v>
      </c>
      <c r="G178" s="1" t="str">
        <f>VLOOKUP($H178,科目一覧!$A:$G,3,FALSE)</f>
        <v>就職対策</v>
      </c>
      <c r="H178" t="s">
        <v>1630</v>
      </c>
      <c r="I178" s="1" t="str">
        <f>VLOOKUP($H178,科目一覧!$A:$G,7,FALSE)</f>
        <v>黒川</v>
      </c>
      <c r="J178" s="1" t="str">
        <f>VLOOKUP($I178,教員一覧!$A:$D,2,FALSE)</f>
        <v>進路</v>
      </c>
      <c r="K178" s="1" t="str">
        <f>VLOOKUP($I178,教員一覧!$A:$D,3,FALSE)</f>
        <v>　</v>
      </c>
      <c r="L178" s="1" t="str">
        <f>VLOOKUP($I178,教員一覧!$A:$D,4,FALSE)</f>
        <v>専任</v>
      </c>
      <c r="M178" t="s">
        <v>138</v>
      </c>
      <c r="N178" t="s">
        <v>3014</v>
      </c>
      <c r="O178" t="s">
        <v>83</v>
      </c>
      <c r="P178" t="s">
        <v>9</v>
      </c>
      <c r="Q178">
        <v>2</v>
      </c>
      <c r="R178">
        <v>1404</v>
      </c>
      <c r="S178" s="1" t="str">
        <f>VLOOKUP($R178,教室一覧!$A:$B,2,FALSE)</f>
        <v>ノート32</v>
      </c>
      <c r="T178" s="1">
        <f>VLOOKUP($R178,教室一覧!$A:$C,3,FALSE)</f>
        <v>32</v>
      </c>
      <c r="U178" s="1" t="str">
        <f>VLOOKUP($R178,教室一覧!$A:$D,4,FALSE)</f>
        <v>1号館</v>
      </c>
      <c r="V178" s="1" t="str">
        <f>VLOOKUP($R178,教室一覧!$A:$E,5,FALSE)</f>
        <v>4F</v>
      </c>
      <c r="W178"/>
      <c r="X178"/>
      <c r="Y178" s="1" t="str">
        <f>VLOOKUP($O178,教員一覧!$A:$D,2,FALSE)</f>
        <v>CG</v>
      </c>
      <c r="Z178" s="1" t="str">
        <f>VLOOKUP($O178,教員一覧!$A:$D,3,FALSE)</f>
        <v>　</v>
      </c>
      <c r="AA178" s="1" t="str">
        <f>VLOOKUP($O178,教員一覧!$A:$D,4,FALSE)</f>
        <v>専任</v>
      </c>
      <c r="AB178" s="1" t="str">
        <f t="shared" si="40"/>
        <v/>
      </c>
      <c r="AC178" s="14" t="s">
        <v>138</v>
      </c>
      <c r="AD178" s="14" t="s">
        <v>164</v>
      </c>
      <c r="AE178" s="14" t="s">
        <v>83</v>
      </c>
      <c r="AF178" s="14" t="s">
        <v>9</v>
      </c>
      <c r="AG178" s="14">
        <v>2</v>
      </c>
      <c r="AH178" s="14">
        <v>1404</v>
      </c>
      <c r="AI178" s="15" t="str">
        <f t="shared" si="41"/>
        <v/>
      </c>
      <c r="AJ178" s="15" t="str">
        <f t="shared" si="42"/>
        <v/>
      </c>
      <c r="AK178" s="15" t="str">
        <f t="shared" si="43"/>
        <v/>
      </c>
      <c r="AL178" s="15" t="str">
        <f t="shared" si="44"/>
        <v/>
      </c>
      <c r="AM178" s="15" t="str">
        <f t="shared" si="45"/>
        <v/>
      </c>
      <c r="AN178" s="15" t="str">
        <f t="shared" si="46"/>
        <v/>
      </c>
      <c r="AO178" s="15" t="str">
        <f t="shared" si="47"/>
        <v/>
      </c>
      <c r="AP178" s="9" t="str">
        <f t="shared" si="48"/>
        <v>GC2A月2</v>
      </c>
      <c r="AQ178" s="9">
        <f t="shared" si="49"/>
        <v>0.5</v>
      </c>
      <c r="AR178" s="11" t="str">
        <f t="shared" si="50"/>
        <v>仲田月2</v>
      </c>
      <c r="AS178" s="11">
        <f t="shared" si="51"/>
        <v>0.33333333333333331</v>
      </c>
      <c r="AT178">
        <v>1</v>
      </c>
      <c r="AU178" s="12">
        <f t="shared" si="52"/>
        <v>12</v>
      </c>
      <c r="AV178" s="13" t="str">
        <f t="shared" si="53"/>
        <v>1404月2</v>
      </c>
      <c r="AW178" s="13">
        <f t="shared" si="54"/>
        <v>0.25</v>
      </c>
      <c r="AX178" s="18" t="str">
        <f t="shared" si="55"/>
        <v>GC2AUDGGC2A月21404</v>
      </c>
      <c r="AY178" s="18">
        <f t="shared" si="56"/>
        <v>6</v>
      </c>
      <c r="AZ178"/>
    </row>
    <row r="179" spans="1:52" x14ac:dyDescent="0.15">
      <c r="A179" s="1">
        <f t="shared" si="38"/>
        <v>2</v>
      </c>
      <c r="B179" s="1" t="str">
        <f t="shared" si="39"/>
        <v>編成</v>
      </c>
      <c r="C179" t="s">
        <v>3678</v>
      </c>
      <c r="D179" s="1" t="str">
        <f>VLOOKUP($C179,クラス一覧!$A:$J,10,FALSE)</f>
        <v>CG</v>
      </c>
      <c r="E179" s="1">
        <f>VLOOKUP($C179,クラス一覧!$A:$J,8,FALSE)</f>
        <v>12</v>
      </c>
      <c r="F179" s="1" t="str">
        <f>VLOOKUP($C179,クラス一覧!$A:$J,9,FALSE)</f>
        <v>田中康</v>
      </c>
      <c r="G179" s="1" t="str">
        <f>VLOOKUP($H179,科目一覧!$A:$G,3,FALSE)</f>
        <v>ゲームCG（作品制作）</v>
      </c>
      <c r="H179" t="s">
        <v>3052</v>
      </c>
      <c r="I179" s="1" t="str">
        <f>VLOOKUP($H179,科目一覧!$A:$G,7,FALSE)</f>
        <v>田中康</v>
      </c>
      <c r="J179" s="1" t="str">
        <f>VLOOKUP($I179,教員一覧!$A:$D,2,FALSE)</f>
        <v>CG</v>
      </c>
      <c r="K179" s="1" t="str">
        <f>VLOOKUP($I179,教員一覧!$A:$D,3,FALSE)</f>
        <v>　</v>
      </c>
      <c r="L179" s="1" t="str">
        <f>VLOOKUP($I179,教員一覧!$A:$D,4,FALSE)</f>
        <v>専任</v>
      </c>
      <c r="M179" t="s">
        <v>3651</v>
      </c>
      <c r="N179" t="s">
        <v>3014</v>
      </c>
      <c r="O179" t="s">
        <v>124</v>
      </c>
      <c r="P179" t="s">
        <v>13</v>
      </c>
      <c r="Q179">
        <v>3</v>
      </c>
      <c r="R179">
        <v>2202</v>
      </c>
      <c r="S179" s="1" t="str">
        <f>VLOOKUP($R179,教室一覧!$A:$B,2,FALSE)</f>
        <v>実習室</v>
      </c>
      <c r="T179" s="1">
        <f>VLOOKUP($R179,教室一覧!$A:$C,3,FALSE)</f>
        <v>40</v>
      </c>
      <c r="U179" s="1" t="str">
        <f>VLOOKUP($R179,教室一覧!$A:$D,4,FALSE)</f>
        <v>2号館</v>
      </c>
      <c r="V179" s="1" t="str">
        <f>VLOOKUP($R179,教室一覧!$A:$E,5,FALSE)</f>
        <v>2F</v>
      </c>
      <c r="W179"/>
      <c r="X179"/>
      <c r="Y179" s="1" t="str">
        <f>VLOOKUP($O179,教員一覧!$A:$D,2,FALSE)</f>
        <v>CG</v>
      </c>
      <c r="Z179" s="1" t="str">
        <f>VLOOKUP($O179,教員一覧!$A:$D,3,FALSE)</f>
        <v>　</v>
      </c>
      <c r="AA179" s="1" t="str">
        <f>VLOOKUP($O179,教員一覧!$A:$D,4,FALSE)</f>
        <v>専任</v>
      </c>
      <c r="AB179" s="1" t="str">
        <f t="shared" si="40"/>
        <v/>
      </c>
      <c r="AC179" s="14" t="s">
        <v>3651</v>
      </c>
      <c r="AD179" s="14" t="s">
        <v>164</v>
      </c>
      <c r="AE179" s="14" t="s">
        <v>124</v>
      </c>
      <c r="AF179" s="14" t="s">
        <v>13</v>
      </c>
      <c r="AG179" s="14">
        <v>3</v>
      </c>
      <c r="AH179" s="14">
        <v>2202</v>
      </c>
      <c r="AI179" s="15" t="str">
        <f t="shared" si="41"/>
        <v/>
      </c>
      <c r="AJ179" s="15" t="str">
        <f t="shared" si="42"/>
        <v/>
      </c>
      <c r="AK179" s="15" t="str">
        <f t="shared" si="43"/>
        <v/>
      </c>
      <c r="AL179" s="15" t="str">
        <f t="shared" si="44"/>
        <v/>
      </c>
      <c r="AM179" s="15" t="str">
        <f t="shared" si="45"/>
        <v/>
      </c>
      <c r="AN179" s="15" t="str">
        <f t="shared" si="46"/>
        <v/>
      </c>
      <c r="AO179" s="15" t="str">
        <f t="shared" si="47"/>
        <v/>
      </c>
      <c r="AP179" s="9" t="str">
        <f t="shared" si="48"/>
        <v>GC2A水3</v>
      </c>
      <c r="AQ179" s="9">
        <f t="shared" si="49"/>
        <v>0.5</v>
      </c>
      <c r="AR179" s="11" t="str">
        <f t="shared" si="50"/>
        <v>西谷水3</v>
      </c>
      <c r="AS179" s="11">
        <f t="shared" si="51"/>
        <v>0.33333333333333331</v>
      </c>
      <c r="AT179">
        <v>1</v>
      </c>
      <c r="AU179" s="12">
        <f t="shared" si="52"/>
        <v>12</v>
      </c>
      <c r="AV179" s="13" t="str">
        <f t="shared" si="53"/>
        <v>2202水3</v>
      </c>
      <c r="AW179" s="13">
        <f t="shared" si="54"/>
        <v>0.16666666666666666</v>
      </c>
      <c r="AX179" s="18" t="str">
        <f t="shared" si="55"/>
        <v>GC2AUDGGC2GI3A水32202</v>
      </c>
      <c r="AY179" s="18">
        <f t="shared" si="56"/>
        <v>6</v>
      </c>
      <c r="AZ179"/>
    </row>
    <row r="180" spans="1:52" x14ac:dyDescent="0.15">
      <c r="A180" s="1">
        <f t="shared" si="38"/>
        <v>2</v>
      </c>
      <c r="B180" s="1" t="str">
        <f t="shared" si="39"/>
        <v>編成</v>
      </c>
      <c r="C180" t="s">
        <v>3678</v>
      </c>
      <c r="D180" s="1" t="str">
        <f>VLOOKUP($C180,クラス一覧!$A:$J,10,FALSE)</f>
        <v>CG</v>
      </c>
      <c r="E180" s="1">
        <f>VLOOKUP($C180,クラス一覧!$A:$J,8,FALSE)</f>
        <v>12</v>
      </c>
      <c r="F180" s="1" t="str">
        <f>VLOOKUP($C180,クラス一覧!$A:$J,9,FALSE)</f>
        <v>田中康</v>
      </c>
      <c r="G180" s="1" t="str">
        <f>VLOOKUP($H180,科目一覧!$A:$G,3,FALSE)</f>
        <v>ゲームCG（作品制作）</v>
      </c>
      <c r="H180" t="s">
        <v>3052</v>
      </c>
      <c r="I180" s="1" t="str">
        <f>VLOOKUP($H180,科目一覧!$A:$G,7,FALSE)</f>
        <v>田中康</v>
      </c>
      <c r="J180" s="1" t="str">
        <f>VLOOKUP($I180,教員一覧!$A:$D,2,FALSE)</f>
        <v>CG</v>
      </c>
      <c r="K180" s="1" t="str">
        <f>VLOOKUP($I180,教員一覧!$A:$D,3,FALSE)</f>
        <v>　</v>
      </c>
      <c r="L180" s="1" t="str">
        <f>VLOOKUP($I180,教員一覧!$A:$D,4,FALSE)</f>
        <v>専任</v>
      </c>
      <c r="M180" t="s">
        <v>3651</v>
      </c>
      <c r="N180" t="s">
        <v>3014</v>
      </c>
      <c r="O180" t="s">
        <v>124</v>
      </c>
      <c r="P180" t="s">
        <v>13</v>
      </c>
      <c r="Q180">
        <v>4</v>
      </c>
      <c r="R180">
        <v>2202</v>
      </c>
      <c r="S180" s="1" t="str">
        <f>VLOOKUP($R180,教室一覧!$A:$B,2,FALSE)</f>
        <v>実習室</v>
      </c>
      <c r="T180" s="1">
        <f>VLOOKUP($R180,教室一覧!$A:$C,3,FALSE)</f>
        <v>40</v>
      </c>
      <c r="U180" s="1" t="str">
        <f>VLOOKUP($R180,教室一覧!$A:$D,4,FALSE)</f>
        <v>2号館</v>
      </c>
      <c r="V180" s="1" t="str">
        <f>VLOOKUP($R180,教室一覧!$A:$E,5,FALSE)</f>
        <v>2F</v>
      </c>
      <c r="W180"/>
      <c r="X180"/>
      <c r="Y180" s="1" t="str">
        <f>VLOOKUP($O180,教員一覧!$A:$D,2,FALSE)</f>
        <v>CG</v>
      </c>
      <c r="Z180" s="1" t="str">
        <f>VLOOKUP($O180,教員一覧!$A:$D,3,FALSE)</f>
        <v>　</v>
      </c>
      <c r="AA180" s="1" t="str">
        <f>VLOOKUP($O180,教員一覧!$A:$D,4,FALSE)</f>
        <v>専任</v>
      </c>
      <c r="AB180" s="1" t="str">
        <f t="shared" si="40"/>
        <v/>
      </c>
      <c r="AC180" s="14" t="s">
        <v>3651</v>
      </c>
      <c r="AD180" s="14" t="s">
        <v>164</v>
      </c>
      <c r="AE180" s="14" t="s">
        <v>124</v>
      </c>
      <c r="AF180" s="14" t="s">
        <v>13</v>
      </c>
      <c r="AG180" s="14">
        <v>4</v>
      </c>
      <c r="AH180" s="14">
        <v>2202</v>
      </c>
      <c r="AI180" s="15" t="str">
        <f t="shared" si="41"/>
        <v/>
      </c>
      <c r="AJ180" s="15" t="str">
        <f t="shared" si="42"/>
        <v/>
      </c>
      <c r="AK180" s="15" t="str">
        <f t="shared" si="43"/>
        <v/>
      </c>
      <c r="AL180" s="15" t="str">
        <f t="shared" si="44"/>
        <v/>
      </c>
      <c r="AM180" s="15" t="str">
        <f t="shared" si="45"/>
        <v/>
      </c>
      <c r="AN180" s="15" t="str">
        <f t="shared" si="46"/>
        <v/>
      </c>
      <c r="AO180" s="15" t="str">
        <f t="shared" si="47"/>
        <v/>
      </c>
      <c r="AP180" s="9" t="str">
        <f t="shared" si="48"/>
        <v>GC2A水4</v>
      </c>
      <c r="AQ180" s="9">
        <f t="shared" si="49"/>
        <v>0.5</v>
      </c>
      <c r="AR180" s="11" t="str">
        <f t="shared" si="50"/>
        <v>西谷水4</v>
      </c>
      <c r="AS180" s="11">
        <f t="shared" si="51"/>
        <v>0.33333333333333331</v>
      </c>
      <c r="AT180">
        <v>1</v>
      </c>
      <c r="AU180" s="12">
        <f t="shared" si="52"/>
        <v>12</v>
      </c>
      <c r="AV180" s="13" t="str">
        <f t="shared" si="53"/>
        <v>2202水4</v>
      </c>
      <c r="AW180" s="13">
        <f t="shared" si="54"/>
        <v>0.16666666666666666</v>
      </c>
      <c r="AX180" s="18" t="str">
        <f t="shared" si="55"/>
        <v>GC2AUDGGC2GI3A水42202</v>
      </c>
      <c r="AY180" s="18">
        <f t="shared" si="56"/>
        <v>6</v>
      </c>
      <c r="AZ180"/>
    </row>
    <row r="181" spans="1:52" x14ac:dyDescent="0.15">
      <c r="A181" s="1">
        <f t="shared" si="38"/>
        <v>1</v>
      </c>
      <c r="B181" s="1" t="str">
        <f t="shared" si="39"/>
        <v>編成</v>
      </c>
      <c r="C181" t="s">
        <v>3729</v>
      </c>
      <c r="D181" s="1" t="str">
        <f>VLOOKUP($C181,クラス一覧!$A:$J,10,FALSE)</f>
        <v>ゲーム</v>
      </c>
      <c r="E181" s="1">
        <f>VLOOKUP($C181,クラス一覧!$A:$J,8,FALSE)</f>
        <v>33</v>
      </c>
      <c r="F181" s="1" t="str">
        <f>VLOOKUP($C181,クラス一覧!$A:$J,9,FALSE)</f>
        <v>福井</v>
      </c>
      <c r="G181" s="1" t="str">
        <f>VLOOKUP($H181,科目一覧!$A:$G,3,FALSE)</f>
        <v>ゲームプロ（基礎）</v>
      </c>
      <c r="H181" t="s">
        <v>2423</v>
      </c>
      <c r="I181" s="1" t="str">
        <f>VLOOKUP($H181,科目一覧!$A:$G,7,FALSE)</f>
        <v>山口</v>
      </c>
      <c r="J181" s="1" t="str">
        <f>VLOOKUP($I181,教員一覧!$A:$D,2,FALSE)</f>
        <v>ゲーム</v>
      </c>
      <c r="K181" s="1" t="str">
        <f>VLOOKUP($I181,教員一覧!$A:$D,3,FALSE)</f>
        <v>プログラム</v>
      </c>
      <c r="L181" s="1" t="str">
        <f>VLOOKUP($I181,教員一覧!$A:$D,4,FALSE)</f>
        <v>専任</v>
      </c>
      <c r="M181" t="s">
        <v>1717</v>
      </c>
      <c r="N181" t="s">
        <v>3014</v>
      </c>
      <c r="O181" t="s">
        <v>88</v>
      </c>
      <c r="P181" t="s">
        <v>12</v>
      </c>
      <c r="Q181">
        <v>2</v>
      </c>
      <c r="R181">
        <v>1302</v>
      </c>
      <c r="S181" s="1" t="str">
        <f>VLOOKUP($R181,教室一覧!$A:$B,2,FALSE)</f>
        <v>ノート対応</v>
      </c>
      <c r="T181" s="1">
        <f>VLOOKUP($R181,教室一覧!$A:$C,3,FALSE)</f>
        <v>36</v>
      </c>
      <c r="U181" s="1" t="str">
        <f>VLOOKUP($R181,教室一覧!$A:$D,4,FALSE)</f>
        <v>1号館</v>
      </c>
      <c r="V181" s="1" t="str">
        <f>VLOOKUP($R181,教室一覧!$A:$E,5,FALSE)</f>
        <v>3F</v>
      </c>
      <c r="W181"/>
      <c r="X181"/>
      <c r="Y181" s="1" t="str">
        <f>VLOOKUP($O181,教員一覧!$A:$D,2,FALSE)</f>
        <v>ゲーム</v>
      </c>
      <c r="Z181" s="1" t="str">
        <f>VLOOKUP($O181,教員一覧!$A:$D,3,FALSE)</f>
        <v>プログラム</v>
      </c>
      <c r="AA181" s="1" t="str">
        <f>VLOOKUP($O181,教員一覧!$A:$D,4,FALSE)</f>
        <v>専任</v>
      </c>
      <c r="AB181" s="1" t="str">
        <f t="shared" si="40"/>
        <v/>
      </c>
      <c r="AC181" s="14" t="s">
        <v>1717</v>
      </c>
      <c r="AD181" s="14" t="s">
        <v>164</v>
      </c>
      <c r="AE181" s="14" t="s">
        <v>88</v>
      </c>
      <c r="AF181" s="14" t="s">
        <v>12</v>
      </c>
      <c r="AG181" s="14">
        <v>2</v>
      </c>
      <c r="AH181" s="14">
        <v>1302</v>
      </c>
      <c r="AI181" s="15" t="str">
        <f t="shared" si="41"/>
        <v/>
      </c>
      <c r="AJ181" s="15" t="str">
        <f t="shared" si="42"/>
        <v/>
      </c>
      <c r="AK181" s="15" t="str">
        <f t="shared" si="43"/>
        <v/>
      </c>
      <c r="AL181" s="15" t="str">
        <f t="shared" si="44"/>
        <v/>
      </c>
      <c r="AM181" s="15" t="str">
        <f t="shared" si="45"/>
        <v/>
      </c>
      <c r="AN181" s="15" t="str">
        <f t="shared" si="46"/>
        <v/>
      </c>
      <c r="AO181" s="15" t="str">
        <f t="shared" si="47"/>
        <v/>
      </c>
      <c r="AP181" s="9" t="str">
        <f t="shared" si="48"/>
        <v>GE1A火2</v>
      </c>
      <c r="AQ181" s="9">
        <f t="shared" si="49"/>
        <v>9.0909090909090912E-2</v>
      </c>
      <c r="AR181" s="11" t="str">
        <f t="shared" si="50"/>
        <v>徳田火2</v>
      </c>
      <c r="AS181" s="11">
        <f t="shared" si="51"/>
        <v>0.2</v>
      </c>
      <c r="AT181">
        <v>9</v>
      </c>
      <c r="AU181" s="12">
        <f t="shared" si="52"/>
        <v>3.6666666666666665</v>
      </c>
      <c r="AV181" s="13" t="str">
        <f t="shared" si="53"/>
        <v>1302火2</v>
      </c>
      <c r="AW181" s="13">
        <f t="shared" si="54"/>
        <v>0.1</v>
      </c>
      <c r="AX181" s="18" t="str">
        <f t="shared" si="55"/>
        <v>GE1ALCGE1H火21302</v>
      </c>
      <c r="AY181" s="18">
        <f t="shared" si="56"/>
        <v>1.8333333333333333</v>
      </c>
      <c r="AZ181"/>
    </row>
    <row r="182" spans="1:52" x14ac:dyDescent="0.15">
      <c r="A182" s="1">
        <f t="shared" si="38"/>
        <v>1</v>
      </c>
      <c r="B182" s="1" t="str">
        <f t="shared" si="39"/>
        <v>編成</v>
      </c>
      <c r="C182" t="s">
        <v>3729</v>
      </c>
      <c r="D182" s="1" t="str">
        <f>VLOOKUP($C182,クラス一覧!$A:$J,10,FALSE)</f>
        <v>ゲーム</v>
      </c>
      <c r="E182" s="1">
        <f>VLOOKUP($C182,クラス一覧!$A:$J,8,FALSE)</f>
        <v>33</v>
      </c>
      <c r="F182" s="1" t="str">
        <f>VLOOKUP($C182,クラス一覧!$A:$J,9,FALSE)</f>
        <v>福井</v>
      </c>
      <c r="G182" s="1" t="str">
        <f>VLOOKUP($H182,科目一覧!$A:$G,3,FALSE)</f>
        <v>ゲームプロ（基礎）</v>
      </c>
      <c r="H182" t="s">
        <v>2423</v>
      </c>
      <c r="I182" s="1" t="str">
        <f>VLOOKUP($H182,科目一覧!$A:$G,7,FALSE)</f>
        <v>山口</v>
      </c>
      <c r="J182" s="1" t="str">
        <f>VLOOKUP($I182,教員一覧!$A:$D,2,FALSE)</f>
        <v>ゲーム</v>
      </c>
      <c r="K182" s="1" t="str">
        <f>VLOOKUP($I182,教員一覧!$A:$D,3,FALSE)</f>
        <v>プログラム</v>
      </c>
      <c r="L182" s="1" t="str">
        <f>VLOOKUP($I182,教員一覧!$A:$D,4,FALSE)</f>
        <v>専任</v>
      </c>
      <c r="M182" t="s">
        <v>1718</v>
      </c>
      <c r="N182" t="s">
        <v>3014</v>
      </c>
      <c r="O182" t="s">
        <v>97</v>
      </c>
      <c r="P182" t="s">
        <v>12</v>
      </c>
      <c r="Q182">
        <v>2</v>
      </c>
      <c r="R182">
        <v>1303</v>
      </c>
      <c r="S182" s="1" t="str">
        <f>VLOOKUP($R182,教室一覧!$A:$B,2,FALSE)</f>
        <v>ノート対応</v>
      </c>
      <c r="T182" s="1">
        <f>VLOOKUP($R182,教室一覧!$A:$C,3,FALSE)</f>
        <v>36</v>
      </c>
      <c r="U182" s="1" t="str">
        <f>VLOOKUP($R182,教室一覧!$A:$D,4,FALSE)</f>
        <v>1号館</v>
      </c>
      <c r="V182" s="1" t="str">
        <f>VLOOKUP($R182,教室一覧!$A:$E,5,FALSE)</f>
        <v>3F</v>
      </c>
      <c r="W182"/>
      <c r="X182"/>
      <c r="Y182" s="1" t="str">
        <f>VLOOKUP($O182,教員一覧!$A:$D,2,FALSE)</f>
        <v>ゲーム</v>
      </c>
      <c r="Z182" s="1" t="str">
        <f>VLOOKUP($O182,教員一覧!$A:$D,3,FALSE)</f>
        <v>プログラム</v>
      </c>
      <c r="AA182" s="1" t="str">
        <f>VLOOKUP($O182,教員一覧!$A:$D,4,FALSE)</f>
        <v>非常勤</v>
      </c>
      <c r="AB182" s="1" t="str">
        <f t="shared" si="40"/>
        <v/>
      </c>
      <c r="AC182" s="14" t="s">
        <v>1718</v>
      </c>
      <c r="AD182" s="14" t="s">
        <v>164</v>
      </c>
      <c r="AE182" s="14" t="s">
        <v>97</v>
      </c>
      <c r="AF182" s="14" t="s">
        <v>12</v>
      </c>
      <c r="AG182" s="14">
        <v>2</v>
      </c>
      <c r="AH182" s="14">
        <v>1303</v>
      </c>
      <c r="AI182" s="15" t="str">
        <f t="shared" si="41"/>
        <v/>
      </c>
      <c r="AJ182" s="15" t="str">
        <f t="shared" si="42"/>
        <v/>
      </c>
      <c r="AK182" s="15" t="str">
        <f t="shared" si="43"/>
        <v/>
      </c>
      <c r="AL182" s="15" t="str">
        <f t="shared" si="44"/>
        <v/>
      </c>
      <c r="AM182" s="15" t="str">
        <f t="shared" si="45"/>
        <v/>
      </c>
      <c r="AN182" s="15" t="str">
        <f t="shared" si="46"/>
        <v/>
      </c>
      <c r="AO182" s="15" t="str">
        <f t="shared" si="47"/>
        <v/>
      </c>
      <c r="AP182" s="9" t="str">
        <f t="shared" si="48"/>
        <v>GE1A火2</v>
      </c>
      <c r="AQ182" s="9">
        <f t="shared" si="49"/>
        <v>9.0909090909090912E-2</v>
      </c>
      <c r="AR182" s="11" t="str">
        <f t="shared" si="50"/>
        <v>青木火2</v>
      </c>
      <c r="AS182" s="11">
        <f t="shared" si="51"/>
        <v>0.2</v>
      </c>
      <c r="AT182">
        <v>9</v>
      </c>
      <c r="AU182" s="12">
        <f t="shared" si="52"/>
        <v>3.6666666666666665</v>
      </c>
      <c r="AV182" s="13" t="str">
        <f t="shared" si="53"/>
        <v>1303火2</v>
      </c>
      <c r="AW182" s="13">
        <f t="shared" si="54"/>
        <v>0.1</v>
      </c>
      <c r="AX182" s="18" t="str">
        <f t="shared" si="55"/>
        <v>GE1ALCGE1I火21303</v>
      </c>
      <c r="AY182" s="18">
        <f t="shared" si="56"/>
        <v>1.8333333333333333</v>
      </c>
      <c r="AZ182"/>
    </row>
    <row r="183" spans="1:52" x14ac:dyDescent="0.15">
      <c r="A183" s="1">
        <f t="shared" si="38"/>
        <v>1</v>
      </c>
      <c r="B183" s="1" t="str">
        <f t="shared" si="39"/>
        <v>編成</v>
      </c>
      <c r="C183" t="s">
        <v>3729</v>
      </c>
      <c r="D183" s="1" t="str">
        <f>VLOOKUP($C183,クラス一覧!$A:$J,10,FALSE)</f>
        <v>ゲーム</v>
      </c>
      <c r="E183" s="1">
        <f>VLOOKUP($C183,クラス一覧!$A:$J,8,FALSE)</f>
        <v>33</v>
      </c>
      <c r="F183" s="1" t="str">
        <f>VLOOKUP($C183,クラス一覧!$A:$J,9,FALSE)</f>
        <v>福井</v>
      </c>
      <c r="G183" s="1" t="str">
        <f>VLOOKUP($H183,科目一覧!$A:$G,3,FALSE)</f>
        <v>ゲームプロ（基礎）</v>
      </c>
      <c r="H183" t="s">
        <v>2423</v>
      </c>
      <c r="I183" s="1" t="str">
        <f>VLOOKUP($H183,科目一覧!$A:$G,7,FALSE)</f>
        <v>山口</v>
      </c>
      <c r="J183" s="1" t="str">
        <f>VLOOKUP($I183,教員一覧!$A:$D,2,FALSE)</f>
        <v>ゲーム</v>
      </c>
      <c r="K183" s="1" t="str">
        <f>VLOOKUP($I183,教員一覧!$A:$D,3,FALSE)</f>
        <v>プログラム</v>
      </c>
      <c r="L183" s="1" t="str">
        <f>VLOOKUP($I183,教員一覧!$A:$D,4,FALSE)</f>
        <v>専任</v>
      </c>
      <c r="M183" t="s">
        <v>1717</v>
      </c>
      <c r="N183" t="s">
        <v>3014</v>
      </c>
      <c r="O183" t="s">
        <v>88</v>
      </c>
      <c r="P183" t="s">
        <v>15</v>
      </c>
      <c r="Q183">
        <v>2</v>
      </c>
      <c r="R183">
        <v>1302</v>
      </c>
      <c r="S183" s="1" t="str">
        <f>VLOOKUP($R183,教室一覧!$A:$B,2,FALSE)</f>
        <v>ノート対応</v>
      </c>
      <c r="T183" s="1">
        <f>VLOOKUP($R183,教室一覧!$A:$C,3,FALSE)</f>
        <v>36</v>
      </c>
      <c r="U183" s="1" t="str">
        <f>VLOOKUP($R183,教室一覧!$A:$D,4,FALSE)</f>
        <v>1号館</v>
      </c>
      <c r="V183" s="1" t="str">
        <f>VLOOKUP($R183,教室一覧!$A:$E,5,FALSE)</f>
        <v>3F</v>
      </c>
      <c r="W183"/>
      <c r="X183"/>
      <c r="Y183" s="1" t="str">
        <f>VLOOKUP($O183,教員一覧!$A:$D,2,FALSE)</f>
        <v>ゲーム</v>
      </c>
      <c r="Z183" s="1" t="str">
        <f>VLOOKUP($O183,教員一覧!$A:$D,3,FALSE)</f>
        <v>プログラム</v>
      </c>
      <c r="AA183" s="1" t="str">
        <f>VLOOKUP($O183,教員一覧!$A:$D,4,FALSE)</f>
        <v>専任</v>
      </c>
      <c r="AB183" s="1" t="str">
        <f t="shared" si="40"/>
        <v/>
      </c>
      <c r="AC183" s="14" t="s">
        <v>1717</v>
      </c>
      <c r="AD183" s="14" t="s">
        <v>164</v>
      </c>
      <c r="AE183" s="14" t="s">
        <v>88</v>
      </c>
      <c r="AF183" s="14" t="s">
        <v>15</v>
      </c>
      <c r="AG183" s="14">
        <v>2</v>
      </c>
      <c r="AH183" s="14">
        <v>1302</v>
      </c>
      <c r="AI183" s="15" t="str">
        <f t="shared" si="41"/>
        <v/>
      </c>
      <c r="AJ183" s="15" t="str">
        <f t="shared" si="42"/>
        <v/>
      </c>
      <c r="AK183" s="15" t="str">
        <f t="shared" si="43"/>
        <v/>
      </c>
      <c r="AL183" s="15" t="str">
        <f t="shared" si="44"/>
        <v/>
      </c>
      <c r="AM183" s="15" t="str">
        <f t="shared" si="45"/>
        <v/>
      </c>
      <c r="AN183" s="15" t="str">
        <f t="shared" si="46"/>
        <v/>
      </c>
      <c r="AO183" s="15" t="str">
        <f t="shared" si="47"/>
        <v/>
      </c>
      <c r="AP183" s="9" t="str">
        <f t="shared" si="48"/>
        <v>GE1A木2</v>
      </c>
      <c r="AQ183" s="9">
        <f t="shared" si="49"/>
        <v>9.0909090909090912E-2</v>
      </c>
      <c r="AR183" s="11" t="str">
        <f t="shared" si="50"/>
        <v>徳田木2</v>
      </c>
      <c r="AS183" s="11">
        <f t="shared" si="51"/>
        <v>0.2</v>
      </c>
      <c r="AT183">
        <v>9</v>
      </c>
      <c r="AU183" s="12">
        <f t="shared" si="52"/>
        <v>3.6666666666666665</v>
      </c>
      <c r="AV183" s="13" t="str">
        <f t="shared" si="53"/>
        <v>1302木2</v>
      </c>
      <c r="AW183" s="13">
        <f t="shared" si="54"/>
        <v>0.1</v>
      </c>
      <c r="AX183" s="18" t="str">
        <f t="shared" si="55"/>
        <v>GE1ALCGE1H木21302</v>
      </c>
      <c r="AY183" s="18">
        <f t="shared" si="56"/>
        <v>1.8333333333333333</v>
      </c>
      <c r="AZ183"/>
    </row>
    <row r="184" spans="1:52" x14ac:dyDescent="0.15">
      <c r="A184" s="1">
        <f t="shared" si="38"/>
        <v>1</v>
      </c>
      <c r="B184" s="1" t="str">
        <f t="shared" si="39"/>
        <v>編成</v>
      </c>
      <c r="C184" t="s">
        <v>3729</v>
      </c>
      <c r="D184" s="1" t="str">
        <f>VLOOKUP($C184,クラス一覧!$A:$J,10,FALSE)</f>
        <v>ゲーム</v>
      </c>
      <c r="E184" s="1">
        <f>VLOOKUP($C184,クラス一覧!$A:$J,8,FALSE)</f>
        <v>33</v>
      </c>
      <c r="F184" s="1" t="str">
        <f>VLOOKUP($C184,クラス一覧!$A:$J,9,FALSE)</f>
        <v>福井</v>
      </c>
      <c r="G184" s="1" t="str">
        <f>VLOOKUP($H184,科目一覧!$A:$G,3,FALSE)</f>
        <v>ゲームプロ（基礎）</v>
      </c>
      <c r="H184" t="s">
        <v>2423</v>
      </c>
      <c r="I184" s="1" t="str">
        <f>VLOOKUP($H184,科目一覧!$A:$G,7,FALSE)</f>
        <v>山口</v>
      </c>
      <c r="J184" s="1" t="str">
        <f>VLOOKUP($I184,教員一覧!$A:$D,2,FALSE)</f>
        <v>ゲーム</v>
      </c>
      <c r="K184" s="1" t="str">
        <f>VLOOKUP($I184,教員一覧!$A:$D,3,FALSE)</f>
        <v>プログラム</v>
      </c>
      <c r="L184" s="1" t="str">
        <f>VLOOKUP($I184,教員一覧!$A:$D,4,FALSE)</f>
        <v>専任</v>
      </c>
      <c r="M184" t="s">
        <v>1718</v>
      </c>
      <c r="N184" t="s">
        <v>3014</v>
      </c>
      <c r="O184" t="s">
        <v>97</v>
      </c>
      <c r="P184" t="s">
        <v>15</v>
      </c>
      <c r="Q184">
        <v>2</v>
      </c>
      <c r="R184">
        <v>1303</v>
      </c>
      <c r="S184" s="1" t="str">
        <f>VLOOKUP($R184,教室一覧!$A:$B,2,FALSE)</f>
        <v>ノート対応</v>
      </c>
      <c r="T184" s="1">
        <f>VLOOKUP($R184,教室一覧!$A:$C,3,FALSE)</f>
        <v>36</v>
      </c>
      <c r="U184" s="1" t="str">
        <f>VLOOKUP($R184,教室一覧!$A:$D,4,FALSE)</f>
        <v>1号館</v>
      </c>
      <c r="V184" s="1" t="str">
        <f>VLOOKUP($R184,教室一覧!$A:$E,5,FALSE)</f>
        <v>3F</v>
      </c>
      <c r="W184"/>
      <c r="X184"/>
      <c r="Y184" s="1" t="str">
        <f>VLOOKUP($O184,教員一覧!$A:$D,2,FALSE)</f>
        <v>ゲーム</v>
      </c>
      <c r="Z184" s="1" t="str">
        <f>VLOOKUP($O184,教員一覧!$A:$D,3,FALSE)</f>
        <v>プログラム</v>
      </c>
      <c r="AA184" s="1" t="str">
        <f>VLOOKUP($O184,教員一覧!$A:$D,4,FALSE)</f>
        <v>非常勤</v>
      </c>
      <c r="AB184" s="1" t="str">
        <f t="shared" si="40"/>
        <v/>
      </c>
      <c r="AC184" s="14" t="s">
        <v>1718</v>
      </c>
      <c r="AD184" s="14" t="s">
        <v>164</v>
      </c>
      <c r="AE184" s="14" t="s">
        <v>97</v>
      </c>
      <c r="AF184" s="14" t="s">
        <v>15</v>
      </c>
      <c r="AG184" s="14">
        <v>2</v>
      </c>
      <c r="AH184" s="14">
        <v>1303</v>
      </c>
      <c r="AI184" s="15" t="str">
        <f t="shared" si="41"/>
        <v/>
      </c>
      <c r="AJ184" s="15" t="str">
        <f t="shared" si="42"/>
        <v/>
      </c>
      <c r="AK184" s="15" t="str">
        <f t="shared" si="43"/>
        <v/>
      </c>
      <c r="AL184" s="15" t="str">
        <f t="shared" si="44"/>
        <v/>
      </c>
      <c r="AM184" s="15" t="str">
        <f t="shared" si="45"/>
        <v/>
      </c>
      <c r="AN184" s="15" t="str">
        <f t="shared" si="46"/>
        <v/>
      </c>
      <c r="AO184" s="15" t="str">
        <f t="shared" si="47"/>
        <v/>
      </c>
      <c r="AP184" s="9" t="str">
        <f t="shared" si="48"/>
        <v>GE1A木2</v>
      </c>
      <c r="AQ184" s="9">
        <f t="shared" si="49"/>
        <v>9.0909090909090912E-2</v>
      </c>
      <c r="AR184" s="11" t="str">
        <f t="shared" si="50"/>
        <v>青木木2</v>
      </c>
      <c r="AS184" s="11">
        <f t="shared" si="51"/>
        <v>0.2</v>
      </c>
      <c r="AT184">
        <v>9</v>
      </c>
      <c r="AU184" s="12">
        <f t="shared" si="52"/>
        <v>3.6666666666666665</v>
      </c>
      <c r="AV184" s="13" t="str">
        <f t="shared" si="53"/>
        <v>1303木2</v>
      </c>
      <c r="AW184" s="13">
        <f t="shared" si="54"/>
        <v>0.1</v>
      </c>
      <c r="AX184" s="18" t="str">
        <f t="shared" si="55"/>
        <v>GE1ALCGE1I木21303</v>
      </c>
      <c r="AY184" s="18">
        <f t="shared" si="56"/>
        <v>1.8333333333333333</v>
      </c>
      <c r="AZ184"/>
    </row>
    <row r="185" spans="1:52" x14ac:dyDescent="0.15">
      <c r="A185" s="1">
        <f t="shared" si="38"/>
        <v>1</v>
      </c>
      <c r="B185" s="1" t="str">
        <f t="shared" si="39"/>
        <v>編成</v>
      </c>
      <c r="C185" t="s">
        <v>3730</v>
      </c>
      <c r="D185" s="1" t="str">
        <f>VLOOKUP($C185,クラス一覧!$A:$J,10,FALSE)</f>
        <v>ゲーム</v>
      </c>
      <c r="E185" s="1">
        <f>VLOOKUP($C185,クラス一覧!$A:$J,8,FALSE)</f>
        <v>29</v>
      </c>
      <c r="F185" s="1" t="str">
        <f>VLOOKUP($C185,クラス一覧!$A:$J,9,FALSE)</f>
        <v>庄司</v>
      </c>
      <c r="G185" s="1" t="str">
        <f>VLOOKUP($H185,科目一覧!$A:$G,3,FALSE)</f>
        <v>ゲームプロ（基礎）</v>
      </c>
      <c r="H185" t="s">
        <v>2423</v>
      </c>
      <c r="I185" s="1" t="str">
        <f>VLOOKUP($H185,科目一覧!$A:$G,7,FALSE)</f>
        <v>山口</v>
      </c>
      <c r="J185" s="1" t="str">
        <f>VLOOKUP($I185,教員一覧!$A:$D,2,FALSE)</f>
        <v>ゲーム</v>
      </c>
      <c r="K185" s="1" t="str">
        <f>VLOOKUP($I185,教員一覧!$A:$D,3,FALSE)</f>
        <v>プログラム</v>
      </c>
      <c r="L185" s="1" t="str">
        <f>VLOOKUP($I185,教員一覧!$A:$D,4,FALSE)</f>
        <v>専任</v>
      </c>
      <c r="M185" t="s">
        <v>1717</v>
      </c>
      <c r="N185" t="s">
        <v>3014</v>
      </c>
      <c r="O185" t="s">
        <v>88</v>
      </c>
      <c r="P185" t="s">
        <v>12</v>
      </c>
      <c r="Q185">
        <v>2</v>
      </c>
      <c r="R185">
        <v>1302</v>
      </c>
      <c r="S185" s="1" t="str">
        <f>VLOOKUP($R185,教室一覧!$A:$B,2,FALSE)</f>
        <v>ノート対応</v>
      </c>
      <c r="T185" s="1">
        <f>VLOOKUP($R185,教室一覧!$A:$C,3,FALSE)</f>
        <v>36</v>
      </c>
      <c r="U185" s="1" t="str">
        <f>VLOOKUP($R185,教室一覧!$A:$D,4,FALSE)</f>
        <v>1号館</v>
      </c>
      <c r="V185" s="1" t="str">
        <f>VLOOKUP($R185,教室一覧!$A:$E,5,FALSE)</f>
        <v>3F</v>
      </c>
      <c r="W185"/>
      <c r="X185"/>
      <c r="Y185" s="1" t="str">
        <f>VLOOKUP($O185,教員一覧!$A:$D,2,FALSE)</f>
        <v>ゲーム</v>
      </c>
      <c r="Z185" s="1" t="str">
        <f>VLOOKUP($O185,教員一覧!$A:$D,3,FALSE)</f>
        <v>プログラム</v>
      </c>
      <c r="AA185" s="1" t="str">
        <f>VLOOKUP($O185,教員一覧!$A:$D,4,FALSE)</f>
        <v>専任</v>
      </c>
      <c r="AB185" s="1" t="str">
        <f t="shared" si="40"/>
        <v/>
      </c>
      <c r="AC185" s="14" t="s">
        <v>1717</v>
      </c>
      <c r="AD185" s="14" t="s">
        <v>164</v>
      </c>
      <c r="AE185" s="14" t="s">
        <v>88</v>
      </c>
      <c r="AF185" s="14" t="s">
        <v>12</v>
      </c>
      <c r="AG185" s="14">
        <v>2</v>
      </c>
      <c r="AH185" s="14">
        <v>1302</v>
      </c>
      <c r="AI185" s="15" t="str">
        <f t="shared" si="41"/>
        <v/>
      </c>
      <c r="AJ185" s="15" t="str">
        <f t="shared" si="42"/>
        <v/>
      </c>
      <c r="AK185" s="15" t="str">
        <f t="shared" si="43"/>
        <v/>
      </c>
      <c r="AL185" s="15" t="str">
        <f t="shared" si="44"/>
        <v/>
      </c>
      <c r="AM185" s="15" t="str">
        <f t="shared" si="45"/>
        <v/>
      </c>
      <c r="AN185" s="15" t="str">
        <f t="shared" si="46"/>
        <v/>
      </c>
      <c r="AO185" s="15" t="str">
        <f t="shared" si="47"/>
        <v/>
      </c>
      <c r="AP185" s="9" t="str">
        <f t="shared" si="48"/>
        <v>GE1B火2</v>
      </c>
      <c r="AQ185" s="9">
        <f t="shared" si="49"/>
        <v>9.0909090909090912E-2</v>
      </c>
      <c r="AR185" s="11" t="str">
        <f t="shared" si="50"/>
        <v>徳田火2</v>
      </c>
      <c r="AS185" s="11">
        <f t="shared" si="51"/>
        <v>0.2</v>
      </c>
      <c r="AT185">
        <v>9</v>
      </c>
      <c r="AU185" s="12">
        <f t="shared" si="52"/>
        <v>3.2222222222222223</v>
      </c>
      <c r="AV185" s="13" t="str">
        <f t="shared" si="53"/>
        <v>1302火2</v>
      </c>
      <c r="AW185" s="13">
        <f t="shared" si="54"/>
        <v>0.1</v>
      </c>
      <c r="AX185" s="18" t="str">
        <f t="shared" si="55"/>
        <v>GE1BLCGE1H火21302</v>
      </c>
      <c r="AY185" s="18">
        <f t="shared" si="56"/>
        <v>1.6111111111111112</v>
      </c>
      <c r="AZ185"/>
    </row>
    <row r="186" spans="1:52" x14ac:dyDescent="0.15">
      <c r="A186" s="1">
        <f t="shared" si="38"/>
        <v>1</v>
      </c>
      <c r="B186" s="1" t="str">
        <f t="shared" si="39"/>
        <v>編成</v>
      </c>
      <c r="C186" t="s">
        <v>3730</v>
      </c>
      <c r="D186" s="1" t="str">
        <f>VLOOKUP($C186,クラス一覧!$A:$J,10,FALSE)</f>
        <v>ゲーム</v>
      </c>
      <c r="E186" s="1">
        <f>VLOOKUP($C186,クラス一覧!$A:$J,8,FALSE)</f>
        <v>29</v>
      </c>
      <c r="F186" s="1" t="str">
        <f>VLOOKUP($C186,クラス一覧!$A:$J,9,FALSE)</f>
        <v>庄司</v>
      </c>
      <c r="G186" s="1" t="str">
        <f>VLOOKUP($H186,科目一覧!$A:$G,3,FALSE)</f>
        <v>ゲームプロ（基礎）</v>
      </c>
      <c r="H186" t="s">
        <v>2423</v>
      </c>
      <c r="I186" s="1" t="str">
        <f>VLOOKUP($H186,科目一覧!$A:$G,7,FALSE)</f>
        <v>山口</v>
      </c>
      <c r="J186" s="1" t="str">
        <f>VLOOKUP($I186,教員一覧!$A:$D,2,FALSE)</f>
        <v>ゲーム</v>
      </c>
      <c r="K186" s="1" t="str">
        <f>VLOOKUP($I186,教員一覧!$A:$D,3,FALSE)</f>
        <v>プログラム</v>
      </c>
      <c r="L186" s="1" t="str">
        <f>VLOOKUP($I186,教員一覧!$A:$D,4,FALSE)</f>
        <v>専任</v>
      </c>
      <c r="M186" t="s">
        <v>1718</v>
      </c>
      <c r="N186" t="s">
        <v>3014</v>
      </c>
      <c r="O186" t="s">
        <v>97</v>
      </c>
      <c r="P186" t="s">
        <v>12</v>
      </c>
      <c r="Q186">
        <v>2</v>
      </c>
      <c r="R186">
        <v>1303</v>
      </c>
      <c r="S186" s="1" t="str">
        <f>VLOOKUP($R186,教室一覧!$A:$B,2,FALSE)</f>
        <v>ノート対応</v>
      </c>
      <c r="T186" s="1">
        <f>VLOOKUP($R186,教室一覧!$A:$C,3,FALSE)</f>
        <v>36</v>
      </c>
      <c r="U186" s="1" t="str">
        <f>VLOOKUP($R186,教室一覧!$A:$D,4,FALSE)</f>
        <v>1号館</v>
      </c>
      <c r="V186" s="1" t="str">
        <f>VLOOKUP($R186,教室一覧!$A:$E,5,FALSE)</f>
        <v>3F</v>
      </c>
      <c r="W186"/>
      <c r="X186"/>
      <c r="Y186" s="1" t="str">
        <f>VLOOKUP($O186,教員一覧!$A:$D,2,FALSE)</f>
        <v>ゲーム</v>
      </c>
      <c r="Z186" s="1" t="str">
        <f>VLOOKUP($O186,教員一覧!$A:$D,3,FALSE)</f>
        <v>プログラム</v>
      </c>
      <c r="AA186" s="1" t="str">
        <f>VLOOKUP($O186,教員一覧!$A:$D,4,FALSE)</f>
        <v>非常勤</v>
      </c>
      <c r="AB186" s="1" t="str">
        <f t="shared" si="40"/>
        <v/>
      </c>
      <c r="AC186" s="14" t="s">
        <v>1718</v>
      </c>
      <c r="AD186" s="14" t="s">
        <v>164</v>
      </c>
      <c r="AE186" s="14" t="s">
        <v>97</v>
      </c>
      <c r="AF186" s="14" t="s">
        <v>12</v>
      </c>
      <c r="AG186" s="14">
        <v>2</v>
      </c>
      <c r="AH186" s="14">
        <v>1303</v>
      </c>
      <c r="AI186" s="15" t="str">
        <f t="shared" si="41"/>
        <v/>
      </c>
      <c r="AJ186" s="15" t="str">
        <f t="shared" si="42"/>
        <v/>
      </c>
      <c r="AK186" s="15" t="str">
        <f t="shared" si="43"/>
        <v/>
      </c>
      <c r="AL186" s="15" t="str">
        <f t="shared" si="44"/>
        <v/>
      </c>
      <c r="AM186" s="15" t="str">
        <f t="shared" si="45"/>
        <v/>
      </c>
      <c r="AN186" s="15" t="str">
        <f t="shared" si="46"/>
        <v/>
      </c>
      <c r="AO186" s="15" t="str">
        <f t="shared" si="47"/>
        <v/>
      </c>
      <c r="AP186" s="9" t="str">
        <f t="shared" si="48"/>
        <v>GE1B火2</v>
      </c>
      <c r="AQ186" s="9">
        <f t="shared" si="49"/>
        <v>9.0909090909090912E-2</v>
      </c>
      <c r="AR186" s="11" t="str">
        <f t="shared" si="50"/>
        <v>青木火2</v>
      </c>
      <c r="AS186" s="11">
        <f t="shared" si="51"/>
        <v>0.2</v>
      </c>
      <c r="AT186">
        <v>9</v>
      </c>
      <c r="AU186" s="12">
        <f t="shared" si="52"/>
        <v>3.2222222222222223</v>
      </c>
      <c r="AV186" s="13" t="str">
        <f t="shared" si="53"/>
        <v>1303火2</v>
      </c>
      <c r="AW186" s="13">
        <f t="shared" si="54"/>
        <v>0.1</v>
      </c>
      <c r="AX186" s="18" t="str">
        <f t="shared" si="55"/>
        <v>GE1BLCGE1I火21303</v>
      </c>
      <c r="AY186" s="18">
        <f t="shared" si="56"/>
        <v>1.6111111111111112</v>
      </c>
      <c r="AZ186"/>
    </row>
    <row r="187" spans="1:52" x14ac:dyDescent="0.15">
      <c r="A187" s="1">
        <f t="shared" si="38"/>
        <v>1</v>
      </c>
      <c r="B187" s="1" t="str">
        <f t="shared" si="39"/>
        <v>編成</v>
      </c>
      <c r="C187" t="s">
        <v>3730</v>
      </c>
      <c r="D187" s="1" t="str">
        <f>VLOOKUP($C187,クラス一覧!$A:$J,10,FALSE)</f>
        <v>ゲーム</v>
      </c>
      <c r="E187" s="1">
        <f>VLOOKUP($C187,クラス一覧!$A:$J,8,FALSE)</f>
        <v>29</v>
      </c>
      <c r="F187" s="1" t="str">
        <f>VLOOKUP($C187,クラス一覧!$A:$J,9,FALSE)</f>
        <v>庄司</v>
      </c>
      <c r="G187" s="1" t="str">
        <f>VLOOKUP($H187,科目一覧!$A:$G,3,FALSE)</f>
        <v>ゲームプロ（基礎）</v>
      </c>
      <c r="H187" t="s">
        <v>2423</v>
      </c>
      <c r="I187" s="1" t="str">
        <f>VLOOKUP($H187,科目一覧!$A:$G,7,FALSE)</f>
        <v>山口</v>
      </c>
      <c r="J187" s="1" t="str">
        <f>VLOOKUP($I187,教員一覧!$A:$D,2,FALSE)</f>
        <v>ゲーム</v>
      </c>
      <c r="K187" s="1" t="str">
        <f>VLOOKUP($I187,教員一覧!$A:$D,3,FALSE)</f>
        <v>プログラム</v>
      </c>
      <c r="L187" s="1" t="str">
        <f>VLOOKUP($I187,教員一覧!$A:$D,4,FALSE)</f>
        <v>専任</v>
      </c>
      <c r="M187" t="s">
        <v>1717</v>
      </c>
      <c r="N187" t="s">
        <v>3014</v>
      </c>
      <c r="O187" t="s">
        <v>88</v>
      </c>
      <c r="P187" t="s">
        <v>15</v>
      </c>
      <c r="Q187">
        <v>2</v>
      </c>
      <c r="R187">
        <v>1302</v>
      </c>
      <c r="S187" s="1" t="str">
        <f>VLOOKUP($R187,教室一覧!$A:$B,2,FALSE)</f>
        <v>ノート対応</v>
      </c>
      <c r="T187" s="1">
        <f>VLOOKUP($R187,教室一覧!$A:$C,3,FALSE)</f>
        <v>36</v>
      </c>
      <c r="U187" s="1" t="str">
        <f>VLOOKUP($R187,教室一覧!$A:$D,4,FALSE)</f>
        <v>1号館</v>
      </c>
      <c r="V187" s="1" t="str">
        <f>VLOOKUP($R187,教室一覧!$A:$E,5,FALSE)</f>
        <v>3F</v>
      </c>
      <c r="W187"/>
      <c r="X187"/>
      <c r="Y187" s="1" t="str">
        <f>VLOOKUP($O187,教員一覧!$A:$D,2,FALSE)</f>
        <v>ゲーム</v>
      </c>
      <c r="Z187" s="1" t="str">
        <f>VLOOKUP($O187,教員一覧!$A:$D,3,FALSE)</f>
        <v>プログラム</v>
      </c>
      <c r="AA187" s="1" t="str">
        <f>VLOOKUP($O187,教員一覧!$A:$D,4,FALSE)</f>
        <v>専任</v>
      </c>
      <c r="AB187" s="1" t="str">
        <f t="shared" si="40"/>
        <v/>
      </c>
      <c r="AC187" s="14" t="s">
        <v>1717</v>
      </c>
      <c r="AD187" s="14" t="s">
        <v>164</v>
      </c>
      <c r="AE187" s="14" t="s">
        <v>88</v>
      </c>
      <c r="AF187" s="14" t="s">
        <v>15</v>
      </c>
      <c r="AG187" s="14">
        <v>2</v>
      </c>
      <c r="AH187" s="14">
        <v>1302</v>
      </c>
      <c r="AI187" s="15" t="str">
        <f t="shared" si="41"/>
        <v/>
      </c>
      <c r="AJ187" s="15" t="str">
        <f t="shared" si="42"/>
        <v/>
      </c>
      <c r="AK187" s="15" t="str">
        <f t="shared" si="43"/>
        <v/>
      </c>
      <c r="AL187" s="15" t="str">
        <f t="shared" si="44"/>
        <v/>
      </c>
      <c r="AM187" s="15" t="str">
        <f t="shared" si="45"/>
        <v/>
      </c>
      <c r="AN187" s="15" t="str">
        <f t="shared" si="46"/>
        <v/>
      </c>
      <c r="AO187" s="15" t="str">
        <f t="shared" si="47"/>
        <v/>
      </c>
      <c r="AP187" s="9" t="str">
        <f t="shared" si="48"/>
        <v>GE1B木2</v>
      </c>
      <c r="AQ187" s="9">
        <f t="shared" si="49"/>
        <v>9.0909090909090912E-2</v>
      </c>
      <c r="AR187" s="11" t="str">
        <f t="shared" si="50"/>
        <v>徳田木2</v>
      </c>
      <c r="AS187" s="11">
        <f t="shared" si="51"/>
        <v>0.2</v>
      </c>
      <c r="AT187">
        <v>9</v>
      </c>
      <c r="AU187" s="12">
        <f t="shared" si="52"/>
        <v>3.2222222222222223</v>
      </c>
      <c r="AV187" s="13" t="str">
        <f t="shared" si="53"/>
        <v>1302木2</v>
      </c>
      <c r="AW187" s="13">
        <f t="shared" si="54"/>
        <v>0.1</v>
      </c>
      <c r="AX187" s="18" t="str">
        <f t="shared" si="55"/>
        <v>GE1BLCGE1H木21302</v>
      </c>
      <c r="AY187" s="18">
        <f t="shared" si="56"/>
        <v>1.6111111111111112</v>
      </c>
      <c r="AZ187"/>
    </row>
    <row r="188" spans="1:52" x14ac:dyDescent="0.15">
      <c r="A188" s="1">
        <f t="shared" si="38"/>
        <v>1</v>
      </c>
      <c r="B188" s="1" t="str">
        <f t="shared" si="39"/>
        <v>編成</v>
      </c>
      <c r="C188" t="s">
        <v>3730</v>
      </c>
      <c r="D188" s="1" t="str">
        <f>VLOOKUP($C188,クラス一覧!$A:$J,10,FALSE)</f>
        <v>ゲーム</v>
      </c>
      <c r="E188" s="1">
        <f>VLOOKUP($C188,クラス一覧!$A:$J,8,FALSE)</f>
        <v>29</v>
      </c>
      <c r="F188" s="1" t="str">
        <f>VLOOKUP($C188,クラス一覧!$A:$J,9,FALSE)</f>
        <v>庄司</v>
      </c>
      <c r="G188" s="1" t="str">
        <f>VLOOKUP($H188,科目一覧!$A:$G,3,FALSE)</f>
        <v>ゲームプロ（基礎）</v>
      </c>
      <c r="H188" t="s">
        <v>2423</v>
      </c>
      <c r="I188" s="1" t="str">
        <f>VLOOKUP($H188,科目一覧!$A:$G,7,FALSE)</f>
        <v>山口</v>
      </c>
      <c r="J188" s="1" t="str">
        <f>VLOOKUP($I188,教員一覧!$A:$D,2,FALSE)</f>
        <v>ゲーム</v>
      </c>
      <c r="K188" s="1" t="str">
        <f>VLOOKUP($I188,教員一覧!$A:$D,3,FALSE)</f>
        <v>プログラム</v>
      </c>
      <c r="L188" s="1" t="str">
        <f>VLOOKUP($I188,教員一覧!$A:$D,4,FALSE)</f>
        <v>専任</v>
      </c>
      <c r="M188" t="s">
        <v>1718</v>
      </c>
      <c r="N188" t="s">
        <v>3014</v>
      </c>
      <c r="O188" t="s">
        <v>97</v>
      </c>
      <c r="P188" t="s">
        <v>15</v>
      </c>
      <c r="Q188">
        <v>2</v>
      </c>
      <c r="R188">
        <v>1303</v>
      </c>
      <c r="S188" s="1" t="str">
        <f>VLOOKUP($R188,教室一覧!$A:$B,2,FALSE)</f>
        <v>ノート対応</v>
      </c>
      <c r="T188" s="1">
        <f>VLOOKUP($R188,教室一覧!$A:$C,3,FALSE)</f>
        <v>36</v>
      </c>
      <c r="U188" s="1" t="str">
        <f>VLOOKUP($R188,教室一覧!$A:$D,4,FALSE)</f>
        <v>1号館</v>
      </c>
      <c r="V188" s="1" t="str">
        <f>VLOOKUP($R188,教室一覧!$A:$E,5,FALSE)</f>
        <v>3F</v>
      </c>
      <c r="W188"/>
      <c r="X188"/>
      <c r="Y188" s="1" t="str">
        <f>VLOOKUP($O188,教員一覧!$A:$D,2,FALSE)</f>
        <v>ゲーム</v>
      </c>
      <c r="Z188" s="1" t="str">
        <f>VLOOKUP($O188,教員一覧!$A:$D,3,FALSE)</f>
        <v>プログラム</v>
      </c>
      <c r="AA188" s="1" t="str">
        <f>VLOOKUP($O188,教員一覧!$A:$D,4,FALSE)</f>
        <v>非常勤</v>
      </c>
      <c r="AB188" s="1" t="str">
        <f t="shared" si="40"/>
        <v/>
      </c>
      <c r="AC188" s="14" t="s">
        <v>1718</v>
      </c>
      <c r="AD188" s="14" t="s">
        <v>164</v>
      </c>
      <c r="AE188" s="14" t="s">
        <v>97</v>
      </c>
      <c r="AF188" s="14" t="s">
        <v>15</v>
      </c>
      <c r="AG188" s="14">
        <v>2</v>
      </c>
      <c r="AH188" s="14">
        <v>1303</v>
      </c>
      <c r="AI188" s="15" t="str">
        <f t="shared" si="41"/>
        <v/>
      </c>
      <c r="AJ188" s="15" t="str">
        <f t="shared" si="42"/>
        <v/>
      </c>
      <c r="AK188" s="15" t="str">
        <f t="shared" si="43"/>
        <v/>
      </c>
      <c r="AL188" s="15" t="str">
        <f t="shared" si="44"/>
        <v/>
      </c>
      <c r="AM188" s="15" t="str">
        <f t="shared" si="45"/>
        <v/>
      </c>
      <c r="AN188" s="15" t="str">
        <f t="shared" si="46"/>
        <v/>
      </c>
      <c r="AO188" s="15" t="str">
        <f t="shared" si="47"/>
        <v/>
      </c>
      <c r="AP188" s="9" t="str">
        <f t="shared" si="48"/>
        <v>GE1B木2</v>
      </c>
      <c r="AQ188" s="9">
        <f t="shared" si="49"/>
        <v>9.0909090909090912E-2</v>
      </c>
      <c r="AR188" s="11" t="str">
        <f t="shared" si="50"/>
        <v>青木木2</v>
      </c>
      <c r="AS188" s="11">
        <f t="shared" si="51"/>
        <v>0.2</v>
      </c>
      <c r="AT188">
        <v>9</v>
      </c>
      <c r="AU188" s="12">
        <f t="shared" si="52"/>
        <v>3.2222222222222223</v>
      </c>
      <c r="AV188" s="13" t="str">
        <f t="shared" si="53"/>
        <v>1303木2</v>
      </c>
      <c r="AW188" s="13">
        <f t="shared" si="54"/>
        <v>0.1</v>
      </c>
      <c r="AX188" s="18" t="str">
        <f t="shared" si="55"/>
        <v>GE1BLCGE1I木21303</v>
      </c>
      <c r="AY188" s="18">
        <f t="shared" si="56"/>
        <v>1.6111111111111112</v>
      </c>
      <c r="AZ188"/>
    </row>
    <row r="189" spans="1:52" x14ac:dyDescent="0.15">
      <c r="A189" s="1">
        <f t="shared" si="38"/>
        <v>1</v>
      </c>
      <c r="B189" s="1" t="str">
        <f t="shared" si="39"/>
        <v>編成</v>
      </c>
      <c r="C189" t="s">
        <v>3731</v>
      </c>
      <c r="D189" s="1" t="str">
        <f>VLOOKUP($C189,クラス一覧!$A:$J,10,FALSE)</f>
        <v>ゲーム</v>
      </c>
      <c r="E189" s="1">
        <f>VLOOKUP($C189,クラス一覧!$A:$J,8,FALSE)</f>
        <v>29</v>
      </c>
      <c r="F189" s="1" t="str">
        <f>VLOOKUP($C189,クラス一覧!$A:$J,9,FALSE)</f>
        <v>牧</v>
      </c>
      <c r="G189" s="1" t="str">
        <f>VLOOKUP($H189,科目一覧!$A:$G,3,FALSE)</f>
        <v>ゲームプロ（基礎）</v>
      </c>
      <c r="H189" t="s">
        <v>2423</v>
      </c>
      <c r="I189" s="1" t="str">
        <f>VLOOKUP($H189,科目一覧!$A:$G,7,FALSE)</f>
        <v>山口</v>
      </c>
      <c r="J189" s="1" t="str">
        <f>VLOOKUP($I189,教員一覧!$A:$D,2,FALSE)</f>
        <v>ゲーム</v>
      </c>
      <c r="K189" s="1" t="str">
        <f>VLOOKUP($I189,教員一覧!$A:$D,3,FALSE)</f>
        <v>プログラム</v>
      </c>
      <c r="L189" s="1" t="str">
        <f>VLOOKUP($I189,教員一覧!$A:$D,4,FALSE)</f>
        <v>専任</v>
      </c>
      <c r="M189" t="s">
        <v>1717</v>
      </c>
      <c r="N189" t="s">
        <v>3014</v>
      </c>
      <c r="O189" t="s">
        <v>88</v>
      </c>
      <c r="P189" t="s">
        <v>12</v>
      </c>
      <c r="Q189">
        <v>2</v>
      </c>
      <c r="R189">
        <v>1302</v>
      </c>
      <c r="S189" s="1" t="str">
        <f>VLOOKUP($R189,教室一覧!$A:$B,2,FALSE)</f>
        <v>ノート対応</v>
      </c>
      <c r="T189" s="1">
        <f>VLOOKUP($R189,教室一覧!$A:$C,3,FALSE)</f>
        <v>36</v>
      </c>
      <c r="U189" s="1" t="str">
        <f>VLOOKUP($R189,教室一覧!$A:$D,4,FALSE)</f>
        <v>1号館</v>
      </c>
      <c r="V189" s="1" t="str">
        <f>VLOOKUP($R189,教室一覧!$A:$E,5,FALSE)</f>
        <v>3F</v>
      </c>
      <c r="W189"/>
      <c r="X189"/>
      <c r="Y189" s="1" t="str">
        <f>VLOOKUP($O189,教員一覧!$A:$D,2,FALSE)</f>
        <v>ゲーム</v>
      </c>
      <c r="Z189" s="1" t="str">
        <f>VLOOKUP($O189,教員一覧!$A:$D,3,FALSE)</f>
        <v>プログラム</v>
      </c>
      <c r="AA189" s="1" t="str">
        <f>VLOOKUP($O189,教員一覧!$A:$D,4,FALSE)</f>
        <v>専任</v>
      </c>
      <c r="AB189" s="1" t="str">
        <f t="shared" si="40"/>
        <v/>
      </c>
      <c r="AC189" s="14" t="s">
        <v>1717</v>
      </c>
      <c r="AD189" s="14" t="s">
        <v>164</v>
      </c>
      <c r="AE189" s="14" t="s">
        <v>88</v>
      </c>
      <c r="AF189" s="14" t="s">
        <v>12</v>
      </c>
      <c r="AG189" s="14">
        <v>2</v>
      </c>
      <c r="AH189" s="14">
        <v>1302</v>
      </c>
      <c r="AI189" s="15" t="str">
        <f t="shared" si="41"/>
        <v/>
      </c>
      <c r="AJ189" s="15" t="str">
        <f t="shared" si="42"/>
        <v/>
      </c>
      <c r="AK189" s="15" t="str">
        <f t="shared" si="43"/>
        <v/>
      </c>
      <c r="AL189" s="15" t="str">
        <f t="shared" si="44"/>
        <v/>
      </c>
      <c r="AM189" s="15" t="str">
        <f t="shared" si="45"/>
        <v/>
      </c>
      <c r="AN189" s="15" t="str">
        <f t="shared" si="46"/>
        <v/>
      </c>
      <c r="AO189" s="15" t="str">
        <f t="shared" si="47"/>
        <v/>
      </c>
      <c r="AP189" s="9" t="str">
        <f t="shared" si="48"/>
        <v>GE1C火2</v>
      </c>
      <c r="AQ189" s="9">
        <f t="shared" si="49"/>
        <v>9.0909090909090912E-2</v>
      </c>
      <c r="AR189" s="11" t="str">
        <f t="shared" si="50"/>
        <v>徳田火2</v>
      </c>
      <c r="AS189" s="11">
        <f t="shared" si="51"/>
        <v>0.2</v>
      </c>
      <c r="AT189">
        <v>9</v>
      </c>
      <c r="AU189" s="12">
        <f t="shared" si="52"/>
        <v>3.2222222222222223</v>
      </c>
      <c r="AV189" s="13" t="str">
        <f t="shared" si="53"/>
        <v>1302火2</v>
      </c>
      <c r="AW189" s="13">
        <f t="shared" si="54"/>
        <v>0.1</v>
      </c>
      <c r="AX189" s="18" t="str">
        <f t="shared" si="55"/>
        <v>GE1CLCGE1H火21302</v>
      </c>
      <c r="AY189" s="18">
        <f t="shared" si="56"/>
        <v>1.6111111111111112</v>
      </c>
      <c r="AZ189"/>
    </row>
    <row r="190" spans="1:52" x14ac:dyDescent="0.15">
      <c r="A190" s="1">
        <f t="shared" si="38"/>
        <v>1</v>
      </c>
      <c r="B190" s="1" t="str">
        <f t="shared" si="39"/>
        <v>編成</v>
      </c>
      <c r="C190" t="s">
        <v>3731</v>
      </c>
      <c r="D190" s="1" t="str">
        <f>VLOOKUP($C190,クラス一覧!$A:$J,10,FALSE)</f>
        <v>ゲーム</v>
      </c>
      <c r="E190" s="1">
        <f>VLOOKUP($C190,クラス一覧!$A:$J,8,FALSE)</f>
        <v>29</v>
      </c>
      <c r="F190" s="1" t="str">
        <f>VLOOKUP($C190,クラス一覧!$A:$J,9,FALSE)</f>
        <v>牧</v>
      </c>
      <c r="G190" s="1" t="str">
        <f>VLOOKUP($H190,科目一覧!$A:$G,3,FALSE)</f>
        <v>ゲームプロ（基礎）</v>
      </c>
      <c r="H190" t="s">
        <v>2423</v>
      </c>
      <c r="I190" s="1" t="str">
        <f>VLOOKUP($H190,科目一覧!$A:$G,7,FALSE)</f>
        <v>山口</v>
      </c>
      <c r="J190" s="1" t="str">
        <f>VLOOKUP($I190,教員一覧!$A:$D,2,FALSE)</f>
        <v>ゲーム</v>
      </c>
      <c r="K190" s="1" t="str">
        <f>VLOOKUP($I190,教員一覧!$A:$D,3,FALSE)</f>
        <v>プログラム</v>
      </c>
      <c r="L190" s="1" t="str">
        <f>VLOOKUP($I190,教員一覧!$A:$D,4,FALSE)</f>
        <v>専任</v>
      </c>
      <c r="M190" t="s">
        <v>1718</v>
      </c>
      <c r="N190" t="s">
        <v>3014</v>
      </c>
      <c r="O190" t="s">
        <v>97</v>
      </c>
      <c r="P190" t="s">
        <v>12</v>
      </c>
      <c r="Q190">
        <v>2</v>
      </c>
      <c r="R190">
        <v>1303</v>
      </c>
      <c r="S190" s="1" t="str">
        <f>VLOOKUP($R190,教室一覧!$A:$B,2,FALSE)</f>
        <v>ノート対応</v>
      </c>
      <c r="T190" s="1">
        <f>VLOOKUP($R190,教室一覧!$A:$C,3,FALSE)</f>
        <v>36</v>
      </c>
      <c r="U190" s="1" t="str">
        <f>VLOOKUP($R190,教室一覧!$A:$D,4,FALSE)</f>
        <v>1号館</v>
      </c>
      <c r="V190" s="1" t="str">
        <f>VLOOKUP($R190,教室一覧!$A:$E,5,FALSE)</f>
        <v>3F</v>
      </c>
      <c r="W190"/>
      <c r="X190"/>
      <c r="Y190" s="1" t="str">
        <f>VLOOKUP($O190,教員一覧!$A:$D,2,FALSE)</f>
        <v>ゲーム</v>
      </c>
      <c r="Z190" s="1" t="str">
        <f>VLOOKUP($O190,教員一覧!$A:$D,3,FALSE)</f>
        <v>プログラム</v>
      </c>
      <c r="AA190" s="1" t="str">
        <f>VLOOKUP($O190,教員一覧!$A:$D,4,FALSE)</f>
        <v>非常勤</v>
      </c>
      <c r="AB190" s="1" t="str">
        <f t="shared" si="40"/>
        <v/>
      </c>
      <c r="AC190" s="14" t="s">
        <v>1718</v>
      </c>
      <c r="AD190" s="14" t="s">
        <v>164</v>
      </c>
      <c r="AE190" s="14" t="s">
        <v>97</v>
      </c>
      <c r="AF190" s="14" t="s">
        <v>12</v>
      </c>
      <c r="AG190" s="14">
        <v>2</v>
      </c>
      <c r="AH190" s="14">
        <v>1303</v>
      </c>
      <c r="AI190" s="15" t="str">
        <f t="shared" si="41"/>
        <v/>
      </c>
      <c r="AJ190" s="15" t="str">
        <f t="shared" si="42"/>
        <v/>
      </c>
      <c r="AK190" s="15" t="str">
        <f t="shared" si="43"/>
        <v/>
      </c>
      <c r="AL190" s="15" t="str">
        <f t="shared" si="44"/>
        <v/>
      </c>
      <c r="AM190" s="15" t="str">
        <f t="shared" si="45"/>
        <v/>
      </c>
      <c r="AN190" s="15" t="str">
        <f t="shared" si="46"/>
        <v/>
      </c>
      <c r="AO190" s="15" t="str">
        <f t="shared" si="47"/>
        <v/>
      </c>
      <c r="AP190" s="9" t="str">
        <f t="shared" si="48"/>
        <v>GE1C火2</v>
      </c>
      <c r="AQ190" s="9">
        <f t="shared" si="49"/>
        <v>9.0909090909090912E-2</v>
      </c>
      <c r="AR190" s="11" t="str">
        <f t="shared" si="50"/>
        <v>青木火2</v>
      </c>
      <c r="AS190" s="11">
        <f t="shared" si="51"/>
        <v>0.2</v>
      </c>
      <c r="AT190">
        <v>9</v>
      </c>
      <c r="AU190" s="12">
        <f t="shared" si="52"/>
        <v>3.2222222222222223</v>
      </c>
      <c r="AV190" s="13" t="str">
        <f t="shared" si="53"/>
        <v>1303火2</v>
      </c>
      <c r="AW190" s="13">
        <f t="shared" si="54"/>
        <v>0.1</v>
      </c>
      <c r="AX190" s="18" t="str">
        <f t="shared" si="55"/>
        <v>GE1CLCGE1I火21303</v>
      </c>
      <c r="AY190" s="18">
        <f t="shared" si="56"/>
        <v>1.6111111111111112</v>
      </c>
      <c r="AZ190"/>
    </row>
    <row r="191" spans="1:52" x14ac:dyDescent="0.15">
      <c r="A191" s="1">
        <f t="shared" si="38"/>
        <v>1</v>
      </c>
      <c r="B191" s="1" t="str">
        <f t="shared" si="39"/>
        <v>編成</v>
      </c>
      <c r="C191" t="s">
        <v>3731</v>
      </c>
      <c r="D191" s="1" t="str">
        <f>VLOOKUP($C191,クラス一覧!$A:$J,10,FALSE)</f>
        <v>ゲーム</v>
      </c>
      <c r="E191" s="1">
        <f>VLOOKUP($C191,クラス一覧!$A:$J,8,FALSE)</f>
        <v>29</v>
      </c>
      <c r="F191" s="1" t="str">
        <f>VLOOKUP($C191,クラス一覧!$A:$J,9,FALSE)</f>
        <v>牧</v>
      </c>
      <c r="G191" s="1" t="str">
        <f>VLOOKUP($H191,科目一覧!$A:$G,3,FALSE)</f>
        <v>ゲームプロ（基礎）</v>
      </c>
      <c r="H191" t="s">
        <v>2423</v>
      </c>
      <c r="I191" s="1" t="str">
        <f>VLOOKUP($H191,科目一覧!$A:$G,7,FALSE)</f>
        <v>山口</v>
      </c>
      <c r="J191" s="1" t="str">
        <f>VLOOKUP($I191,教員一覧!$A:$D,2,FALSE)</f>
        <v>ゲーム</v>
      </c>
      <c r="K191" s="1" t="str">
        <f>VLOOKUP($I191,教員一覧!$A:$D,3,FALSE)</f>
        <v>プログラム</v>
      </c>
      <c r="L191" s="1" t="str">
        <f>VLOOKUP($I191,教員一覧!$A:$D,4,FALSE)</f>
        <v>専任</v>
      </c>
      <c r="M191" t="s">
        <v>1717</v>
      </c>
      <c r="N191" t="s">
        <v>3014</v>
      </c>
      <c r="O191" t="s">
        <v>88</v>
      </c>
      <c r="P191" t="s">
        <v>15</v>
      </c>
      <c r="Q191">
        <v>2</v>
      </c>
      <c r="R191">
        <v>1302</v>
      </c>
      <c r="S191" s="1" t="str">
        <f>VLOOKUP($R191,教室一覧!$A:$B,2,FALSE)</f>
        <v>ノート対応</v>
      </c>
      <c r="T191" s="1">
        <f>VLOOKUP($R191,教室一覧!$A:$C,3,FALSE)</f>
        <v>36</v>
      </c>
      <c r="U191" s="1" t="str">
        <f>VLOOKUP($R191,教室一覧!$A:$D,4,FALSE)</f>
        <v>1号館</v>
      </c>
      <c r="V191" s="1" t="str">
        <f>VLOOKUP($R191,教室一覧!$A:$E,5,FALSE)</f>
        <v>3F</v>
      </c>
      <c r="W191"/>
      <c r="X191"/>
      <c r="Y191" s="1" t="str">
        <f>VLOOKUP($O191,教員一覧!$A:$D,2,FALSE)</f>
        <v>ゲーム</v>
      </c>
      <c r="Z191" s="1" t="str">
        <f>VLOOKUP($O191,教員一覧!$A:$D,3,FALSE)</f>
        <v>プログラム</v>
      </c>
      <c r="AA191" s="1" t="str">
        <f>VLOOKUP($O191,教員一覧!$A:$D,4,FALSE)</f>
        <v>専任</v>
      </c>
      <c r="AB191" s="1" t="str">
        <f t="shared" si="40"/>
        <v/>
      </c>
      <c r="AC191" s="14" t="s">
        <v>1717</v>
      </c>
      <c r="AD191" s="14" t="s">
        <v>164</v>
      </c>
      <c r="AE191" s="14" t="s">
        <v>88</v>
      </c>
      <c r="AF191" s="14" t="s">
        <v>15</v>
      </c>
      <c r="AG191" s="14">
        <v>2</v>
      </c>
      <c r="AH191" s="14">
        <v>1302</v>
      </c>
      <c r="AI191" s="15" t="str">
        <f t="shared" si="41"/>
        <v/>
      </c>
      <c r="AJ191" s="15" t="str">
        <f t="shared" si="42"/>
        <v/>
      </c>
      <c r="AK191" s="15" t="str">
        <f t="shared" si="43"/>
        <v/>
      </c>
      <c r="AL191" s="15" t="str">
        <f t="shared" si="44"/>
        <v/>
      </c>
      <c r="AM191" s="15" t="str">
        <f t="shared" si="45"/>
        <v/>
      </c>
      <c r="AN191" s="15" t="str">
        <f t="shared" si="46"/>
        <v/>
      </c>
      <c r="AO191" s="15" t="str">
        <f t="shared" si="47"/>
        <v/>
      </c>
      <c r="AP191" s="9" t="str">
        <f t="shared" si="48"/>
        <v>GE1C木2</v>
      </c>
      <c r="AQ191" s="9">
        <f t="shared" si="49"/>
        <v>9.0909090909090912E-2</v>
      </c>
      <c r="AR191" s="11" t="str">
        <f t="shared" si="50"/>
        <v>徳田木2</v>
      </c>
      <c r="AS191" s="11">
        <f t="shared" si="51"/>
        <v>0.2</v>
      </c>
      <c r="AT191">
        <v>9</v>
      </c>
      <c r="AU191" s="12">
        <f t="shared" si="52"/>
        <v>3.2222222222222223</v>
      </c>
      <c r="AV191" s="13" t="str">
        <f t="shared" si="53"/>
        <v>1302木2</v>
      </c>
      <c r="AW191" s="13">
        <f t="shared" si="54"/>
        <v>0.1</v>
      </c>
      <c r="AX191" s="18" t="str">
        <f t="shared" si="55"/>
        <v>GE1CLCGE1H木21302</v>
      </c>
      <c r="AY191" s="18">
        <f t="shared" si="56"/>
        <v>1.6111111111111112</v>
      </c>
      <c r="AZ191"/>
    </row>
    <row r="192" spans="1:52" x14ac:dyDescent="0.15">
      <c r="A192" s="1">
        <f t="shared" si="38"/>
        <v>1</v>
      </c>
      <c r="B192" s="1" t="str">
        <f t="shared" si="39"/>
        <v>編成</v>
      </c>
      <c r="C192" t="s">
        <v>3731</v>
      </c>
      <c r="D192" s="1" t="str">
        <f>VLOOKUP($C192,クラス一覧!$A:$J,10,FALSE)</f>
        <v>ゲーム</v>
      </c>
      <c r="E192" s="1">
        <f>VLOOKUP($C192,クラス一覧!$A:$J,8,FALSE)</f>
        <v>29</v>
      </c>
      <c r="F192" s="1" t="str">
        <f>VLOOKUP($C192,クラス一覧!$A:$J,9,FALSE)</f>
        <v>牧</v>
      </c>
      <c r="G192" s="1" t="str">
        <f>VLOOKUP($H192,科目一覧!$A:$G,3,FALSE)</f>
        <v>ゲームプロ（基礎）</v>
      </c>
      <c r="H192" t="s">
        <v>2423</v>
      </c>
      <c r="I192" s="1" t="str">
        <f>VLOOKUP($H192,科目一覧!$A:$G,7,FALSE)</f>
        <v>山口</v>
      </c>
      <c r="J192" s="1" t="str">
        <f>VLOOKUP($I192,教員一覧!$A:$D,2,FALSE)</f>
        <v>ゲーム</v>
      </c>
      <c r="K192" s="1" t="str">
        <f>VLOOKUP($I192,教員一覧!$A:$D,3,FALSE)</f>
        <v>プログラム</v>
      </c>
      <c r="L192" s="1" t="str">
        <f>VLOOKUP($I192,教員一覧!$A:$D,4,FALSE)</f>
        <v>専任</v>
      </c>
      <c r="M192" t="s">
        <v>1718</v>
      </c>
      <c r="N192" t="s">
        <v>3014</v>
      </c>
      <c r="O192" t="s">
        <v>97</v>
      </c>
      <c r="P192" t="s">
        <v>15</v>
      </c>
      <c r="Q192">
        <v>2</v>
      </c>
      <c r="R192">
        <v>1303</v>
      </c>
      <c r="S192" s="1" t="str">
        <f>VLOOKUP($R192,教室一覧!$A:$B,2,FALSE)</f>
        <v>ノート対応</v>
      </c>
      <c r="T192" s="1">
        <f>VLOOKUP($R192,教室一覧!$A:$C,3,FALSE)</f>
        <v>36</v>
      </c>
      <c r="U192" s="1" t="str">
        <f>VLOOKUP($R192,教室一覧!$A:$D,4,FALSE)</f>
        <v>1号館</v>
      </c>
      <c r="V192" s="1" t="str">
        <f>VLOOKUP($R192,教室一覧!$A:$E,5,FALSE)</f>
        <v>3F</v>
      </c>
      <c r="W192"/>
      <c r="X192"/>
      <c r="Y192" s="1" t="str">
        <f>VLOOKUP($O192,教員一覧!$A:$D,2,FALSE)</f>
        <v>ゲーム</v>
      </c>
      <c r="Z192" s="1" t="str">
        <f>VLOOKUP($O192,教員一覧!$A:$D,3,FALSE)</f>
        <v>プログラム</v>
      </c>
      <c r="AA192" s="1" t="str">
        <f>VLOOKUP($O192,教員一覧!$A:$D,4,FALSE)</f>
        <v>非常勤</v>
      </c>
      <c r="AB192" s="1" t="str">
        <f t="shared" si="40"/>
        <v/>
      </c>
      <c r="AC192" s="14" t="s">
        <v>1718</v>
      </c>
      <c r="AD192" s="14" t="s">
        <v>164</v>
      </c>
      <c r="AE192" s="14" t="s">
        <v>97</v>
      </c>
      <c r="AF192" s="14" t="s">
        <v>15</v>
      </c>
      <c r="AG192" s="14">
        <v>2</v>
      </c>
      <c r="AH192" s="14">
        <v>1303</v>
      </c>
      <c r="AI192" s="15" t="str">
        <f t="shared" si="41"/>
        <v/>
      </c>
      <c r="AJ192" s="15" t="str">
        <f t="shared" si="42"/>
        <v/>
      </c>
      <c r="AK192" s="15" t="str">
        <f t="shared" si="43"/>
        <v/>
      </c>
      <c r="AL192" s="15" t="str">
        <f t="shared" si="44"/>
        <v/>
      </c>
      <c r="AM192" s="15" t="str">
        <f t="shared" si="45"/>
        <v/>
      </c>
      <c r="AN192" s="15" t="str">
        <f t="shared" si="46"/>
        <v/>
      </c>
      <c r="AO192" s="15" t="str">
        <f t="shared" si="47"/>
        <v/>
      </c>
      <c r="AP192" s="9" t="str">
        <f t="shared" si="48"/>
        <v>GE1C木2</v>
      </c>
      <c r="AQ192" s="9">
        <f t="shared" si="49"/>
        <v>9.0909090909090912E-2</v>
      </c>
      <c r="AR192" s="11" t="str">
        <f t="shared" si="50"/>
        <v>青木木2</v>
      </c>
      <c r="AS192" s="11">
        <f t="shared" si="51"/>
        <v>0.2</v>
      </c>
      <c r="AT192">
        <v>9</v>
      </c>
      <c r="AU192" s="12">
        <f t="shared" si="52"/>
        <v>3.2222222222222223</v>
      </c>
      <c r="AV192" s="13" t="str">
        <f t="shared" si="53"/>
        <v>1303木2</v>
      </c>
      <c r="AW192" s="13">
        <f t="shared" si="54"/>
        <v>0.1</v>
      </c>
      <c r="AX192" s="18" t="str">
        <f t="shared" si="55"/>
        <v>GE1CLCGE1I木21303</v>
      </c>
      <c r="AY192" s="18">
        <f t="shared" si="56"/>
        <v>1.6111111111111112</v>
      </c>
      <c r="AZ192"/>
    </row>
    <row r="193" spans="1:52" x14ac:dyDescent="0.15">
      <c r="A193" s="1">
        <f t="shared" si="38"/>
        <v>1</v>
      </c>
      <c r="B193" s="1" t="str">
        <f t="shared" si="39"/>
        <v>編成</v>
      </c>
      <c r="C193" t="s">
        <v>3732</v>
      </c>
      <c r="D193" s="1" t="str">
        <f>VLOOKUP($C193,クラス一覧!$A:$J,10,FALSE)</f>
        <v>ゲーム</v>
      </c>
      <c r="E193" s="1">
        <f>VLOOKUP($C193,クラス一覧!$A:$J,8,FALSE)</f>
        <v>24</v>
      </c>
      <c r="F193" s="1" t="str">
        <f>VLOOKUP($C193,クラス一覧!$A:$J,9,FALSE)</f>
        <v>角森</v>
      </c>
      <c r="G193" s="1" t="str">
        <f>VLOOKUP($H193,科目一覧!$A:$G,3,FALSE)</f>
        <v>ゲームプロ（基礎）</v>
      </c>
      <c r="H193" t="s">
        <v>2423</v>
      </c>
      <c r="I193" s="1" t="str">
        <f>VLOOKUP($H193,科目一覧!$A:$G,7,FALSE)</f>
        <v>山口</v>
      </c>
      <c r="J193" s="1" t="str">
        <f>VLOOKUP($I193,教員一覧!$A:$D,2,FALSE)</f>
        <v>ゲーム</v>
      </c>
      <c r="K193" s="1" t="str">
        <f>VLOOKUP($I193,教員一覧!$A:$D,3,FALSE)</f>
        <v>プログラム</v>
      </c>
      <c r="L193" s="1" t="str">
        <f>VLOOKUP($I193,教員一覧!$A:$D,4,FALSE)</f>
        <v>専任</v>
      </c>
      <c r="M193" t="s">
        <v>1717</v>
      </c>
      <c r="N193" t="s">
        <v>3014</v>
      </c>
      <c r="O193" t="s">
        <v>88</v>
      </c>
      <c r="P193" t="s">
        <v>12</v>
      </c>
      <c r="Q193">
        <v>2</v>
      </c>
      <c r="R193">
        <v>1302</v>
      </c>
      <c r="S193" s="1" t="str">
        <f>VLOOKUP($R193,教室一覧!$A:$B,2,FALSE)</f>
        <v>ノート対応</v>
      </c>
      <c r="T193" s="1">
        <f>VLOOKUP($R193,教室一覧!$A:$C,3,FALSE)</f>
        <v>36</v>
      </c>
      <c r="U193" s="1" t="str">
        <f>VLOOKUP($R193,教室一覧!$A:$D,4,FALSE)</f>
        <v>1号館</v>
      </c>
      <c r="V193" s="1" t="str">
        <f>VLOOKUP($R193,教室一覧!$A:$E,5,FALSE)</f>
        <v>3F</v>
      </c>
      <c r="W193"/>
      <c r="X193"/>
      <c r="Y193" s="1" t="str">
        <f>VLOOKUP($O193,教員一覧!$A:$D,2,FALSE)</f>
        <v>ゲーム</v>
      </c>
      <c r="Z193" s="1" t="str">
        <f>VLOOKUP($O193,教員一覧!$A:$D,3,FALSE)</f>
        <v>プログラム</v>
      </c>
      <c r="AA193" s="1" t="str">
        <f>VLOOKUP($O193,教員一覧!$A:$D,4,FALSE)</f>
        <v>専任</v>
      </c>
      <c r="AB193" s="1" t="str">
        <f t="shared" si="40"/>
        <v/>
      </c>
      <c r="AC193" s="14" t="s">
        <v>1717</v>
      </c>
      <c r="AD193" s="14" t="s">
        <v>164</v>
      </c>
      <c r="AE193" s="14" t="s">
        <v>88</v>
      </c>
      <c r="AF193" s="14" t="s">
        <v>12</v>
      </c>
      <c r="AG193" s="14">
        <v>2</v>
      </c>
      <c r="AH193" s="14">
        <v>1302</v>
      </c>
      <c r="AI193" s="15" t="str">
        <f t="shared" si="41"/>
        <v/>
      </c>
      <c r="AJ193" s="15" t="str">
        <f t="shared" si="42"/>
        <v/>
      </c>
      <c r="AK193" s="15" t="str">
        <f t="shared" si="43"/>
        <v/>
      </c>
      <c r="AL193" s="15" t="str">
        <f t="shared" si="44"/>
        <v/>
      </c>
      <c r="AM193" s="15" t="str">
        <f t="shared" si="45"/>
        <v/>
      </c>
      <c r="AN193" s="15" t="str">
        <f t="shared" si="46"/>
        <v/>
      </c>
      <c r="AO193" s="15" t="str">
        <f t="shared" si="47"/>
        <v/>
      </c>
      <c r="AP193" s="9" t="str">
        <f t="shared" si="48"/>
        <v>GE1D火2</v>
      </c>
      <c r="AQ193" s="9">
        <f t="shared" si="49"/>
        <v>9.0909090909090912E-2</v>
      </c>
      <c r="AR193" s="11" t="str">
        <f t="shared" si="50"/>
        <v>徳田火2</v>
      </c>
      <c r="AS193" s="11">
        <f t="shared" si="51"/>
        <v>0.2</v>
      </c>
      <c r="AT193">
        <v>9</v>
      </c>
      <c r="AU193" s="12">
        <f t="shared" si="52"/>
        <v>2.6666666666666665</v>
      </c>
      <c r="AV193" s="13" t="str">
        <f t="shared" si="53"/>
        <v>1302火2</v>
      </c>
      <c r="AW193" s="13">
        <f t="shared" si="54"/>
        <v>0.1</v>
      </c>
      <c r="AX193" s="18" t="str">
        <f t="shared" si="55"/>
        <v>GE1DLCGE1H火21302</v>
      </c>
      <c r="AY193" s="18">
        <f t="shared" si="56"/>
        <v>1.3333333333333333</v>
      </c>
      <c r="AZ193"/>
    </row>
    <row r="194" spans="1:52" x14ac:dyDescent="0.15">
      <c r="A194" s="1">
        <f t="shared" ref="A194:A257" si="57">VALUE(LEFT(RIGHT(C194,2),1))</f>
        <v>1</v>
      </c>
      <c r="B194" s="1" t="str">
        <f t="shared" ref="B194:B257" si="58">IF(C194=M194,"HR","編成")</f>
        <v>編成</v>
      </c>
      <c r="C194" t="s">
        <v>3732</v>
      </c>
      <c r="D194" s="1" t="str">
        <f>VLOOKUP($C194,クラス一覧!$A:$J,10,FALSE)</f>
        <v>ゲーム</v>
      </c>
      <c r="E194" s="1">
        <f>VLOOKUP($C194,クラス一覧!$A:$J,8,FALSE)</f>
        <v>24</v>
      </c>
      <c r="F194" s="1" t="str">
        <f>VLOOKUP($C194,クラス一覧!$A:$J,9,FALSE)</f>
        <v>角森</v>
      </c>
      <c r="G194" s="1" t="str">
        <f>VLOOKUP($H194,科目一覧!$A:$G,3,FALSE)</f>
        <v>ゲームプロ（基礎）</v>
      </c>
      <c r="H194" t="s">
        <v>2423</v>
      </c>
      <c r="I194" s="1" t="str">
        <f>VLOOKUP($H194,科目一覧!$A:$G,7,FALSE)</f>
        <v>山口</v>
      </c>
      <c r="J194" s="1" t="str">
        <f>VLOOKUP($I194,教員一覧!$A:$D,2,FALSE)</f>
        <v>ゲーム</v>
      </c>
      <c r="K194" s="1" t="str">
        <f>VLOOKUP($I194,教員一覧!$A:$D,3,FALSE)</f>
        <v>プログラム</v>
      </c>
      <c r="L194" s="1" t="str">
        <f>VLOOKUP($I194,教員一覧!$A:$D,4,FALSE)</f>
        <v>専任</v>
      </c>
      <c r="M194" t="s">
        <v>1718</v>
      </c>
      <c r="N194" t="s">
        <v>3014</v>
      </c>
      <c r="O194" t="s">
        <v>97</v>
      </c>
      <c r="P194" t="s">
        <v>12</v>
      </c>
      <c r="Q194">
        <v>2</v>
      </c>
      <c r="R194">
        <v>1303</v>
      </c>
      <c r="S194" s="1" t="str">
        <f>VLOOKUP($R194,教室一覧!$A:$B,2,FALSE)</f>
        <v>ノート対応</v>
      </c>
      <c r="T194" s="1">
        <f>VLOOKUP($R194,教室一覧!$A:$C,3,FALSE)</f>
        <v>36</v>
      </c>
      <c r="U194" s="1" t="str">
        <f>VLOOKUP($R194,教室一覧!$A:$D,4,FALSE)</f>
        <v>1号館</v>
      </c>
      <c r="V194" s="1" t="str">
        <f>VLOOKUP($R194,教室一覧!$A:$E,5,FALSE)</f>
        <v>3F</v>
      </c>
      <c r="W194"/>
      <c r="X194"/>
      <c r="Y194" s="1" t="str">
        <f>VLOOKUP($O194,教員一覧!$A:$D,2,FALSE)</f>
        <v>ゲーム</v>
      </c>
      <c r="Z194" s="1" t="str">
        <f>VLOOKUP($O194,教員一覧!$A:$D,3,FALSE)</f>
        <v>プログラム</v>
      </c>
      <c r="AA194" s="1" t="str">
        <f>VLOOKUP($O194,教員一覧!$A:$D,4,FALSE)</f>
        <v>非常勤</v>
      </c>
      <c r="AB194" s="1" t="str">
        <f t="shared" ref="AB194:AB257" si="59">IF(O194=F194,"担任","")</f>
        <v/>
      </c>
      <c r="AC194" s="14" t="s">
        <v>1718</v>
      </c>
      <c r="AD194" s="14" t="s">
        <v>164</v>
      </c>
      <c r="AE194" s="14" t="s">
        <v>97</v>
      </c>
      <c r="AF194" s="14" t="s">
        <v>12</v>
      </c>
      <c r="AG194" s="14">
        <v>2</v>
      </c>
      <c r="AH194" s="14">
        <v>1303</v>
      </c>
      <c r="AI194" s="15" t="str">
        <f t="shared" ref="AI194:AI257" si="60">IF(AC194=M194,"",M194&amp;" ")</f>
        <v/>
      </c>
      <c r="AJ194" s="15" t="str">
        <f t="shared" ref="AJ194:AJ257" si="61">IF(AD194=N194,"",N194&amp;" ")</f>
        <v/>
      </c>
      <c r="AK194" s="15" t="str">
        <f t="shared" ref="AK194:AK257" si="62">IF(AE194=O194,"",O194&amp;" ")</f>
        <v/>
      </c>
      <c r="AL194" s="15" t="str">
        <f t="shared" ref="AL194:AL257" si="63">IF(AF194=P194,"",P194&amp;" ")</f>
        <v/>
      </c>
      <c r="AM194" s="15" t="str">
        <f t="shared" ref="AM194:AM257" si="64">IF(AG194=Q194,"",Q194&amp;" ")</f>
        <v/>
      </c>
      <c r="AN194" s="15" t="str">
        <f t="shared" ref="AN194:AN257" si="65">IF(AH194=R194,"",R194&amp;" ")</f>
        <v/>
      </c>
      <c r="AO194" s="15" t="str">
        <f t="shared" ref="AO194:AO257" si="66">AI194&amp;AJ194&amp;AK194&amp;AL194&amp;AM194&amp;AN194</f>
        <v/>
      </c>
      <c r="AP194" s="9" t="str">
        <f t="shared" ref="AP194:AP257" si="67">$C194&amp;$P194&amp;$Q194</f>
        <v>GE1D火2</v>
      </c>
      <c r="AQ194" s="9">
        <f t="shared" ref="AQ194:AQ257" si="68">1/COUNTIF($AP:$AP,$AP194)</f>
        <v>9.0909090909090912E-2</v>
      </c>
      <c r="AR194" s="11" t="str">
        <f t="shared" ref="AR194:AR257" si="69">$O194&amp;$P194&amp;$Q194</f>
        <v>青木火2</v>
      </c>
      <c r="AS194" s="11">
        <f t="shared" ref="AS194:AS248" si="70">1/COUNTIF($AR:$AR,$AR194)</f>
        <v>0.2</v>
      </c>
      <c r="AT194">
        <v>9</v>
      </c>
      <c r="AU194" s="12">
        <f t="shared" ref="AU194:AU257" si="71">$E194/$AT194</f>
        <v>2.6666666666666665</v>
      </c>
      <c r="AV194" s="13" t="str">
        <f t="shared" ref="AV194:AV257" si="72">$R194&amp;$P194&amp;$Q194</f>
        <v>1303火2</v>
      </c>
      <c r="AW194" s="13">
        <f t="shared" ref="AW194:AW257" si="73">1/COUNTIF($AV:$AV,$AV194)</f>
        <v>0.1</v>
      </c>
      <c r="AX194" s="18" t="str">
        <f t="shared" ref="AX194:AX257" si="74">$C194&amp;$M194&amp;$P194&amp;$Q194&amp;$R194</f>
        <v>GE1DLCGE1I火21303</v>
      </c>
      <c r="AY194" s="18">
        <f t="shared" ref="AY194:AY257" si="75">$AU194/COUNTIF($AX:$AX,$AX194)</f>
        <v>1.3333333333333333</v>
      </c>
      <c r="AZ194"/>
    </row>
    <row r="195" spans="1:52" x14ac:dyDescent="0.15">
      <c r="A195" s="1">
        <f t="shared" si="57"/>
        <v>1</v>
      </c>
      <c r="B195" s="1" t="str">
        <f t="shared" si="58"/>
        <v>編成</v>
      </c>
      <c r="C195" t="s">
        <v>3732</v>
      </c>
      <c r="D195" s="1" t="str">
        <f>VLOOKUP($C195,クラス一覧!$A:$J,10,FALSE)</f>
        <v>ゲーム</v>
      </c>
      <c r="E195" s="1">
        <f>VLOOKUP($C195,クラス一覧!$A:$J,8,FALSE)</f>
        <v>24</v>
      </c>
      <c r="F195" s="1" t="str">
        <f>VLOOKUP($C195,クラス一覧!$A:$J,9,FALSE)</f>
        <v>角森</v>
      </c>
      <c r="G195" s="1" t="str">
        <f>VLOOKUP($H195,科目一覧!$A:$G,3,FALSE)</f>
        <v>ゲームプロ（基礎）</v>
      </c>
      <c r="H195" t="s">
        <v>2423</v>
      </c>
      <c r="I195" s="1" t="str">
        <f>VLOOKUP($H195,科目一覧!$A:$G,7,FALSE)</f>
        <v>山口</v>
      </c>
      <c r="J195" s="1" t="str">
        <f>VLOOKUP($I195,教員一覧!$A:$D,2,FALSE)</f>
        <v>ゲーム</v>
      </c>
      <c r="K195" s="1" t="str">
        <f>VLOOKUP($I195,教員一覧!$A:$D,3,FALSE)</f>
        <v>プログラム</v>
      </c>
      <c r="L195" s="1" t="str">
        <f>VLOOKUP($I195,教員一覧!$A:$D,4,FALSE)</f>
        <v>専任</v>
      </c>
      <c r="M195" t="s">
        <v>1717</v>
      </c>
      <c r="N195" t="s">
        <v>3014</v>
      </c>
      <c r="O195" t="s">
        <v>88</v>
      </c>
      <c r="P195" t="s">
        <v>15</v>
      </c>
      <c r="Q195">
        <v>2</v>
      </c>
      <c r="R195">
        <v>1302</v>
      </c>
      <c r="S195" s="1" t="str">
        <f>VLOOKUP($R195,教室一覧!$A:$B,2,FALSE)</f>
        <v>ノート対応</v>
      </c>
      <c r="T195" s="1">
        <f>VLOOKUP($R195,教室一覧!$A:$C,3,FALSE)</f>
        <v>36</v>
      </c>
      <c r="U195" s="1" t="str">
        <f>VLOOKUP($R195,教室一覧!$A:$D,4,FALSE)</f>
        <v>1号館</v>
      </c>
      <c r="V195" s="1" t="str">
        <f>VLOOKUP($R195,教室一覧!$A:$E,5,FALSE)</f>
        <v>3F</v>
      </c>
      <c r="W195"/>
      <c r="X195"/>
      <c r="Y195" s="1" t="str">
        <f>VLOOKUP($O195,教員一覧!$A:$D,2,FALSE)</f>
        <v>ゲーム</v>
      </c>
      <c r="Z195" s="1" t="str">
        <f>VLOOKUP($O195,教員一覧!$A:$D,3,FALSE)</f>
        <v>プログラム</v>
      </c>
      <c r="AA195" s="1" t="str">
        <f>VLOOKUP($O195,教員一覧!$A:$D,4,FALSE)</f>
        <v>専任</v>
      </c>
      <c r="AB195" s="1" t="str">
        <f t="shared" si="59"/>
        <v/>
      </c>
      <c r="AC195" s="14" t="s">
        <v>1717</v>
      </c>
      <c r="AD195" s="14" t="s">
        <v>164</v>
      </c>
      <c r="AE195" s="14" t="s">
        <v>88</v>
      </c>
      <c r="AF195" s="14" t="s">
        <v>15</v>
      </c>
      <c r="AG195" s="14">
        <v>2</v>
      </c>
      <c r="AH195" s="14">
        <v>1302</v>
      </c>
      <c r="AI195" s="15" t="str">
        <f t="shared" si="60"/>
        <v/>
      </c>
      <c r="AJ195" s="15" t="str">
        <f t="shared" si="61"/>
        <v/>
      </c>
      <c r="AK195" s="15" t="str">
        <f t="shared" si="62"/>
        <v/>
      </c>
      <c r="AL195" s="15" t="str">
        <f t="shared" si="63"/>
        <v/>
      </c>
      <c r="AM195" s="15" t="str">
        <f t="shared" si="64"/>
        <v/>
      </c>
      <c r="AN195" s="15" t="str">
        <f t="shared" si="65"/>
        <v/>
      </c>
      <c r="AO195" s="15" t="str">
        <f t="shared" si="66"/>
        <v/>
      </c>
      <c r="AP195" s="9" t="str">
        <f t="shared" si="67"/>
        <v>GE1D木2</v>
      </c>
      <c r="AQ195" s="9">
        <f t="shared" si="68"/>
        <v>9.0909090909090912E-2</v>
      </c>
      <c r="AR195" s="11" t="str">
        <f t="shared" si="69"/>
        <v>徳田木2</v>
      </c>
      <c r="AS195" s="11">
        <f t="shared" si="70"/>
        <v>0.2</v>
      </c>
      <c r="AT195">
        <v>9</v>
      </c>
      <c r="AU195" s="12">
        <f t="shared" si="71"/>
        <v>2.6666666666666665</v>
      </c>
      <c r="AV195" s="13" t="str">
        <f t="shared" si="72"/>
        <v>1302木2</v>
      </c>
      <c r="AW195" s="13">
        <f t="shared" si="73"/>
        <v>0.1</v>
      </c>
      <c r="AX195" s="18" t="str">
        <f t="shared" si="74"/>
        <v>GE1DLCGE1H木21302</v>
      </c>
      <c r="AY195" s="18">
        <f t="shared" si="75"/>
        <v>1.3333333333333333</v>
      </c>
      <c r="AZ195"/>
    </row>
    <row r="196" spans="1:52" x14ac:dyDescent="0.15">
      <c r="A196" s="1">
        <f t="shared" si="57"/>
        <v>1</v>
      </c>
      <c r="B196" s="1" t="str">
        <f t="shared" si="58"/>
        <v>編成</v>
      </c>
      <c r="C196" t="s">
        <v>3732</v>
      </c>
      <c r="D196" s="1" t="str">
        <f>VLOOKUP($C196,クラス一覧!$A:$J,10,FALSE)</f>
        <v>ゲーム</v>
      </c>
      <c r="E196" s="1">
        <f>VLOOKUP($C196,クラス一覧!$A:$J,8,FALSE)</f>
        <v>24</v>
      </c>
      <c r="F196" s="1" t="str">
        <f>VLOOKUP($C196,クラス一覧!$A:$J,9,FALSE)</f>
        <v>角森</v>
      </c>
      <c r="G196" s="1" t="str">
        <f>VLOOKUP($H196,科目一覧!$A:$G,3,FALSE)</f>
        <v>ゲームプロ（基礎）</v>
      </c>
      <c r="H196" t="s">
        <v>2423</v>
      </c>
      <c r="I196" s="1" t="str">
        <f>VLOOKUP($H196,科目一覧!$A:$G,7,FALSE)</f>
        <v>山口</v>
      </c>
      <c r="J196" s="1" t="str">
        <f>VLOOKUP($I196,教員一覧!$A:$D,2,FALSE)</f>
        <v>ゲーム</v>
      </c>
      <c r="K196" s="1" t="str">
        <f>VLOOKUP($I196,教員一覧!$A:$D,3,FALSE)</f>
        <v>プログラム</v>
      </c>
      <c r="L196" s="1" t="str">
        <f>VLOOKUP($I196,教員一覧!$A:$D,4,FALSE)</f>
        <v>専任</v>
      </c>
      <c r="M196" t="s">
        <v>1718</v>
      </c>
      <c r="N196" t="s">
        <v>3014</v>
      </c>
      <c r="O196" t="s">
        <v>97</v>
      </c>
      <c r="P196" t="s">
        <v>15</v>
      </c>
      <c r="Q196">
        <v>2</v>
      </c>
      <c r="R196">
        <v>1303</v>
      </c>
      <c r="S196" s="1" t="str">
        <f>VLOOKUP($R196,教室一覧!$A:$B,2,FALSE)</f>
        <v>ノート対応</v>
      </c>
      <c r="T196" s="1">
        <f>VLOOKUP($R196,教室一覧!$A:$C,3,FALSE)</f>
        <v>36</v>
      </c>
      <c r="U196" s="1" t="str">
        <f>VLOOKUP($R196,教室一覧!$A:$D,4,FALSE)</f>
        <v>1号館</v>
      </c>
      <c r="V196" s="1" t="str">
        <f>VLOOKUP($R196,教室一覧!$A:$E,5,FALSE)</f>
        <v>3F</v>
      </c>
      <c r="W196"/>
      <c r="X196"/>
      <c r="Y196" s="1" t="str">
        <f>VLOOKUP($O196,教員一覧!$A:$D,2,FALSE)</f>
        <v>ゲーム</v>
      </c>
      <c r="Z196" s="1" t="str">
        <f>VLOOKUP($O196,教員一覧!$A:$D,3,FALSE)</f>
        <v>プログラム</v>
      </c>
      <c r="AA196" s="1" t="str">
        <f>VLOOKUP($O196,教員一覧!$A:$D,4,FALSE)</f>
        <v>非常勤</v>
      </c>
      <c r="AB196" s="1" t="str">
        <f t="shared" si="59"/>
        <v/>
      </c>
      <c r="AC196" s="14" t="s">
        <v>1718</v>
      </c>
      <c r="AD196" s="14" t="s">
        <v>164</v>
      </c>
      <c r="AE196" s="14" t="s">
        <v>97</v>
      </c>
      <c r="AF196" s="14" t="s">
        <v>15</v>
      </c>
      <c r="AG196" s="14">
        <v>2</v>
      </c>
      <c r="AH196" s="14">
        <v>1303</v>
      </c>
      <c r="AI196" s="15" t="str">
        <f t="shared" si="60"/>
        <v/>
      </c>
      <c r="AJ196" s="15" t="str">
        <f t="shared" si="61"/>
        <v/>
      </c>
      <c r="AK196" s="15" t="str">
        <f t="shared" si="62"/>
        <v/>
      </c>
      <c r="AL196" s="15" t="str">
        <f t="shared" si="63"/>
        <v/>
      </c>
      <c r="AM196" s="15" t="str">
        <f t="shared" si="64"/>
        <v/>
      </c>
      <c r="AN196" s="15" t="str">
        <f t="shared" si="65"/>
        <v/>
      </c>
      <c r="AO196" s="15" t="str">
        <f t="shared" si="66"/>
        <v/>
      </c>
      <c r="AP196" s="9" t="str">
        <f t="shared" si="67"/>
        <v>GE1D木2</v>
      </c>
      <c r="AQ196" s="9">
        <f t="shared" si="68"/>
        <v>9.0909090909090912E-2</v>
      </c>
      <c r="AR196" s="11" t="str">
        <f t="shared" si="69"/>
        <v>青木木2</v>
      </c>
      <c r="AS196" s="11">
        <f t="shared" si="70"/>
        <v>0.2</v>
      </c>
      <c r="AT196">
        <v>9</v>
      </c>
      <c r="AU196" s="12">
        <f t="shared" si="71"/>
        <v>2.6666666666666665</v>
      </c>
      <c r="AV196" s="13" t="str">
        <f t="shared" si="72"/>
        <v>1303木2</v>
      </c>
      <c r="AW196" s="13">
        <f t="shared" si="73"/>
        <v>0.1</v>
      </c>
      <c r="AX196" s="18" t="str">
        <f t="shared" si="74"/>
        <v>GE1DLCGE1I木21303</v>
      </c>
      <c r="AY196" s="18">
        <f t="shared" si="75"/>
        <v>1.3333333333333333</v>
      </c>
      <c r="AZ196"/>
    </row>
    <row r="197" spans="1:52" x14ac:dyDescent="0.15">
      <c r="A197" s="1">
        <f t="shared" si="57"/>
        <v>1</v>
      </c>
      <c r="B197" s="1" t="str">
        <f t="shared" si="58"/>
        <v>編成</v>
      </c>
      <c r="C197" t="s">
        <v>3733</v>
      </c>
      <c r="D197" s="1" t="str">
        <f>VLOOKUP($C197,クラス一覧!$A:$J,10,FALSE)</f>
        <v>ゲーム</v>
      </c>
      <c r="E197" s="1">
        <f>VLOOKUP($C197,クラス一覧!$A:$J,8,FALSE)</f>
        <v>22</v>
      </c>
      <c r="F197" s="1" t="str">
        <f>VLOOKUP($C197,クラス一覧!$A:$J,9,FALSE)</f>
        <v>高祖</v>
      </c>
      <c r="G197" s="1" t="str">
        <f>VLOOKUP($H197,科目一覧!$A:$G,3,FALSE)</f>
        <v>ゲームプロ（基礎）</v>
      </c>
      <c r="H197" t="s">
        <v>2423</v>
      </c>
      <c r="I197" s="1" t="str">
        <f>VLOOKUP($H197,科目一覧!$A:$G,7,FALSE)</f>
        <v>山口</v>
      </c>
      <c r="J197" s="1" t="str">
        <f>VLOOKUP($I197,教員一覧!$A:$D,2,FALSE)</f>
        <v>ゲーム</v>
      </c>
      <c r="K197" s="1" t="str">
        <f>VLOOKUP($I197,教員一覧!$A:$D,3,FALSE)</f>
        <v>プログラム</v>
      </c>
      <c r="L197" s="1" t="str">
        <f>VLOOKUP($I197,教員一覧!$A:$D,4,FALSE)</f>
        <v>専任</v>
      </c>
      <c r="M197" t="s">
        <v>1717</v>
      </c>
      <c r="N197" t="s">
        <v>3014</v>
      </c>
      <c r="O197" t="s">
        <v>88</v>
      </c>
      <c r="P197" t="s">
        <v>12</v>
      </c>
      <c r="Q197">
        <v>2</v>
      </c>
      <c r="R197">
        <v>1302</v>
      </c>
      <c r="S197" s="1" t="str">
        <f>VLOOKUP($R197,教室一覧!$A:$B,2,FALSE)</f>
        <v>ノート対応</v>
      </c>
      <c r="T197" s="1">
        <f>VLOOKUP($R197,教室一覧!$A:$C,3,FALSE)</f>
        <v>36</v>
      </c>
      <c r="U197" s="1" t="str">
        <f>VLOOKUP($R197,教室一覧!$A:$D,4,FALSE)</f>
        <v>1号館</v>
      </c>
      <c r="V197" s="1" t="str">
        <f>VLOOKUP($R197,教室一覧!$A:$E,5,FALSE)</f>
        <v>3F</v>
      </c>
      <c r="W197"/>
      <c r="X197"/>
      <c r="Y197" s="1" t="str">
        <f>VLOOKUP($O197,教員一覧!$A:$D,2,FALSE)</f>
        <v>ゲーム</v>
      </c>
      <c r="Z197" s="1" t="str">
        <f>VLOOKUP($O197,教員一覧!$A:$D,3,FALSE)</f>
        <v>プログラム</v>
      </c>
      <c r="AA197" s="1" t="str">
        <f>VLOOKUP($O197,教員一覧!$A:$D,4,FALSE)</f>
        <v>専任</v>
      </c>
      <c r="AB197" s="1" t="str">
        <f t="shared" si="59"/>
        <v/>
      </c>
      <c r="AC197" s="14" t="s">
        <v>1717</v>
      </c>
      <c r="AD197" s="14" t="s">
        <v>164</v>
      </c>
      <c r="AE197" s="14" t="s">
        <v>88</v>
      </c>
      <c r="AF197" s="14" t="s">
        <v>12</v>
      </c>
      <c r="AG197" s="14">
        <v>2</v>
      </c>
      <c r="AH197" s="14">
        <v>1302</v>
      </c>
      <c r="AI197" s="15" t="str">
        <f t="shared" si="60"/>
        <v/>
      </c>
      <c r="AJ197" s="15" t="str">
        <f t="shared" si="61"/>
        <v/>
      </c>
      <c r="AK197" s="15" t="str">
        <f t="shared" si="62"/>
        <v/>
      </c>
      <c r="AL197" s="15" t="str">
        <f t="shared" si="63"/>
        <v/>
      </c>
      <c r="AM197" s="15" t="str">
        <f t="shared" si="64"/>
        <v/>
      </c>
      <c r="AN197" s="15" t="str">
        <f t="shared" si="65"/>
        <v/>
      </c>
      <c r="AO197" s="15" t="str">
        <f t="shared" si="66"/>
        <v/>
      </c>
      <c r="AP197" s="9" t="str">
        <f t="shared" si="67"/>
        <v>GE1E火2</v>
      </c>
      <c r="AQ197" s="9">
        <f t="shared" si="68"/>
        <v>9.0909090909090912E-2</v>
      </c>
      <c r="AR197" s="11" t="str">
        <f t="shared" si="69"/>
        <v>徳田火2</v>
      </c>
      <c r="AS197" s="11">
        <f t="shared" si="70"/>
        <v>0.2</v>
      </c>
      <c r="AT197">
        <v>9</v>
      </c>
      <c r="AU197" s="12">
        <f t="shared" si="71"/>
        <v>2.4444444444444446</v>
      </c>
      <c r="AV197" s="13" t="str">
        <f t="shared" si="72"/>
        <v>1302火2</v>
      </c>
      <c r="AW197" s="13">
        <f t="shared" si="73"/>
        <v>0.1</v>
      </c>
      <c r="AX197" s="18" t="str">
        <f t="shared" si="74"/>
        <v>GE1ELCGE1H火21302</v>
      </c>
      <c r="AY197" s="18">
        <f t="shared" si="75"/>
        <v>1.2222222222222223</v>
      </c>
      <c r="AZ197"/>
    </row>
    <row r="198" spans="1:52" x14ac:dyDescent="0.15">
      <c r="A198" s="1">
        <f t="shared" si="57"/>
        <v>1</v>
      </c>
      <c r="B198" s="1" t="str">
        <f t="shared" si="58"/>
        <v>編成</v>
      </c>
      <c r="C198" t="s">
        <v>3733</v>
      </c>
      <c r="D198" s="1" t="str">
        <f>VLOOKUP($C198,クラス一覧!$A:$J,10,FALSE)</f>
        <v>ゲーム</v>
      </c>
      <c r="E198" s="1">
        <f>VLOOKUP($C198,クラス一覧!$A:$J,8,FALSE)</f>
        <v>22</v>
      </c>
      <c r="F198" s="1" t="str">
        <f>VLOOKUP($C198,クラス一覧!$A:$J,9,FALSE)</f>
        <v>高祖</v>
      </c>
      <c r="G198" s="1" t="str">
        <f>VLOOKUP($H198,科目一覧!$A:$G,3,FALSE)</f>
        <v>ゲームプロ（基礎）</v>
      </c>
      <c r="H198" t="s">
        <v>2423</v>
      </c>
      <c r="I198" s="1" t="str">
        <f>VLOOKUP($H198,科目一覧!$A:$G,7,FALSE)</f>
        <v>山口</v>
      </c>
      <c r="J198" s="1" t="str">
        <f>VLOOKUP($I198,教員一覧!$A:$D,2,FALSE)</f>
        <v>ゲーム</v>
      </c>
      <c r="K198" s="1" t="str">
        <f>VLOOKUP($I198,教員一覧!$A:$D,3,FALSE)</f>
        <v>プログラム</v>
      </c>
      <c r="L198" s="1" t="str">
        <f>VLOOKUP($I198,教員一覧!$A:$D,4,FALSE)</f>
        <v>専任</v>
      </c>
      <c r="M198" t="s">
        <v>1718</v>
      </c>
      <c r="N198" t="s">
        <v>3014</v>
      </c>
      <c r="O198" t="s">
        <v>97</v>
      </c>
      <c r="P198" t="s">
        <v>12</v>
      </c>
      <c r="Q198">
        <v>2</v>
      </c>
      <c r="R198">
        <v>1303</v>
      </c>
      <c r="S198" s="1" t="str">
        <f>VLOOKUP($R198,教室一覧!$A:$B,2,FALSE)</f>
        <v>ノート対応</v>
      </c>
      <c r="T198" s="1">
        <f>VLOOKUP($R198,教室一覧!$A:$C,3,FALSE)</f>
        <v>36</v>
      </c>
      <c r="U198" s="1" t="str">
        <f>VLOOKUP($R198,教室一覧!$A:$D,4,FALSE)</f>
        <v>1号館</v>
      </c>
      <c r="V198" s="1" t="str">
        <f>VLOOKUP($R198,教室一覧!$A:$E,5,FALSE)</f>
        <v>3F</v>
      </c>
      <c r="W198"/>
      <c r="X198"/>
      <c r="Y198" s="1" t="str">
        <f>VLOOKUP($O198,教員一覧!$A:$D,2,FALSE)</f>
        <v>ゲーム</v>
      </c>
      <c r="Z198" s="1" t="str">
        <f>VLOOKUP($O198,教員一覧!$A:$D,3,FALSE)</f>
        <v>プログラム</v>
      </c>
      <c r="AA198" s="1" t="str">
        <f>VLOOKUP($O198,教員一覧!$A:$D,4,FALSE)</f>
        <v>非常勤</v>
      </c>
      <c r="AB198" s="1" t="str">
        <f t="shared" si="59"/>
        <v/>
      </c>
      <c r="AC198" s="14" t="s">
        <v>1718</v>
      </c>
      <c r="AD198" s="14" t="s">
        <v>164</v>
      </c>
      <c r="AE198" s="14" t="s">
        <v>97</v>
      </c>
      <c r="AF198" s="14" t="s">
        <v>12</v>
      </c>
      <c r="AG198" s="14">
        <v>2</v>
      </c>
      <c r="AH198" s="14">
        <v>1303</v>
      </c>
      <c r="AI198" s="15" t="str">
        <f t="shared" si="60"/>
        <v/>
      </c>
      <c r="AJ198" s="15" t="str">
        <f t="shared" si="61"/>
        <v/>
      </c>
      <c r="AK198" s="15" t="str">
        <f t="shared" si="62"/>
        <v/>
      </c>
      <c r="AL198" s="15" t="str">
        <f t="shared" si="63"/>
        <v/>
      </c>
      <c r="AM198" s="15" t="str">
        <f t="shared" si="64"/>
        <v/>
      </c>
      <c r="AN198" s="15" t="str">
        <f t="shared" si="65"/>
        <v/>
      </c>
      <c r="AO198" s="15" t="str">
        <f t="shared" si="66"/>
        <v/>
      </c>
      <c r="AP198" s="9" t="str">
        <f t="shared" si="67"/>
        <v>GE1E火2</v>
      </c>
      <c r="AQ198" s="9">
        <f t="shared" si="68"/>
        <v>9.0909090909090912E-2</v>
      </c>
      <c r="AR198" s="11" t="str">
        <f t="shared" si="69"/>
        <v>青木火2</v>
      </c>
      <c r="AS198" s="11">
        <f t="shared" si="70"/>
        <v>0.2</v>
      </c>
      <c r="AT198">
        <v>9</v>
      </c>
      <c r="AU198" s="12">
        <f t="shared" si="71"/>
        <v>2.4444444444444446</v>
      </c>
      <c r="AV198" s="13" t="str">
        <f t="shared" si="72"/>
        <v>1303火2</v>
      </c>
      <c r="AW198" s="13">
        <f t="shared" si="73"/>
        <v>0.1</v>
      </c>
      <c r="AX198" s="18" t="str">
        <f t="shared" si="74"/>
        <v>GE1ELCGE1I火21303</v>
      </c>
      <c r="AY198" s="18">
        <f t="shared" si="75"/>
        <v>1.2222222222222223</v>
      </c>
      <c r="AZ198"/>
    </row>
    <row r="199" spans="1:52" x14ac:dyDescent="0.15">
      <c r="A199" s="1">
        <f t="shared" si="57"/>
        <v>1</v>
      </c>
      <c r="B199" s="1" t="str">
        <f t="shared" si="58"/>
        <v>編成</v>
      </c>
      <c r="C199" t="s">
        <v>3733</v>
      </c>
      <c r="D199" s="1" t="str">
        <f>VLOOKUP($C199,クラス一覧!$A:$J,10,FALSE)</f>
        <v>ゲーム</v>
      </c>
      <c r="E199" s="1">
        <f>VLOOKUP($C199,クラス一覧!$A:$J,8,FALSE)</f>
        <v>22</v>
      </c>
      <c r="F199" s="1" t="str">
        <f>VLOOKUP($C199,クラス一覧!$A:$J,9,FALSE)</f>
        <v>高祖</v>
      </c>
      <c r="G199" s="1" t="str">
        <f>VLOOKUP($H199,科目一覧!$A:$G,3,FALSE)</f>
        <v>ゲームプロ（基礎）</v>
      </c>
      <c r="H199" t="s">
        <v>2423</v>
      </c>
      <c r="I199" s="1" t="str">
        <f>VLOOKUP($H199,科目一覧!$A:$G,7,FALSE)</f>
        <v>山口</v>
      </c>
      <c r="J199" s="1" t="str">
        <f>VLOOKUP($I199,教員一覧!$A:$D,2,FALSE)</f>
        <v>ゲーム</v>
      </c>
      <c r="K199" s="1" t="str">
        <f>VLOOKUP($I199,教員一覧!$A:$D,3,FALSE)</f>
        <v>プログラム</v>
      </c>
      <c r="L199" s="1" t="str">
        <f>VLOOKUP($I199,教員一覧!$A:$D,4,FALSE)</f>
        <v>専任</v>
      </c>
      <c r="M199" t="s">
        <v>1717</v>
      </c>
      <c r="N199" t="s">
        <v>3014</v>
      </c>
      <c r="O199" t="s">
        <v>88</v>
      </c>
      <c r="P199" t="s">
        <v>15</v>
      </c>
      <c r="Q199">
        <v>2</v>
      </c>
      <c r="R199">
        <v>1302</v>
      </c>
      <c r="S199" s="1" t="str">
        <f>VLOOKUP($R199,教室一覧!$A:$B,2,FALSE)</f>
        <v>ノート対応</v>
      </c>
      <c r="T199" s="1">
        <f>VLOOKUP($R199,教室一覧!$A:$C,3,FALSE)</f>
        <v>36</v>
      </c>
      <c r="U199" s="1" t="str">
        <f>VLOOKUP($R199,教室一覧!$A:$D,4,FALSE)</f>
        <v>1号館</v>
      </c>
      <c r="V199" s="1" t="str">
        <f>VLOOKUP($R199,教室一覧!$A:$E,5,FALSE)</f>
        <v>3F</v>
      </c>
      <c r="W199"/>
      <c r="X199"/>
      <c r="Y199" s="1" t="str">
        <f>VLOOKUP($O199,教員一覧!$A:$D,2,FALSE)</f>
        <v>ゲーム</v>
      </c>
      <c r="Z199" s="1" t="str">
        <f>VLOOKUP($O199,教員一覧!$A:$D,3,FALSE)</f>
        <v>プログラム</v>
      </c>
      <c r="AA199" s="1" t="str">
        <f>VLOOKUP($O199,教員一覧!$A:$D,4,FALSE)</f>
        <v>専任</v>
      </c>
      <c r="AB199" s="1" t="str">
        <f t="shared" si="59"/>
        <v/>
      </c>
      <c r="AC199" s="14" t="s">
        <v>1717</v>
      </c>
      <c r="AD199" s="14" t="s">
        <v>164</v>
      </c>
      <c r="AE199" s="14" t="s">
        <v>88</v>
      </c>
      <c r="AF199" s="14" t="s">
        <v>15</v>
      </c>
      <c r="AG199" s="14">
        <v>2</v>
      </c>
      <c r="AH199" s="14">
        <v>1302</v>
      </c>
      <c r="AI199" s="15" t="str">
        <f t="shared" si="60"/>
        <v/>
      </c>
      <c r="AJ199" s="15" t="str">
        <f t="shared" si="61"/>
        <v/>
      </c>
      <c r="AK199" s="15" t="str">
        <f t="shared" si="62"/>
        <v/>
      </c>
      <c r="AL199" s="15" t="str">
        <f t="shared" si="63"/>
        <v/>
      </c>
      <c r="AM199" s="15" t="str">
        <f t="shared" si="64"/>
        <v/>
      </c>
      <c r="AN199" s="15" t="str">
        <f t="shared" si="65"/>
        <v/>
      </c>
      <c r="AO199" s="15" t="str">
        <f t="shared" si="66"/>
        <v/>
      </c>
      <c r="AP199" s="9" t="str">
        <f t="shared" si="67"/>
        <v>GE1E木2</v>
      </c>
      <c r="AQ199" s="9">
        <f t="shared" si="68"/>
        <v>9.0909090909090912E-2</v>
      </c>
      <c r="AR199" s="11" t="str">
        <f t="shared" si="69"/>
        <v>徳田木2</v>
      </c>
      <c r="AS199" s="11">
        <f t="shared" si="70"/>
        <v>0.2</v>
      </c>
      <c r="AT199">
        <v>9</v>
      </c>
      <c r="AU199" s="12">
        <f t="shared" si="71"/>
        <v>2.4444444444444446</v>
      </c>
      <c r="AV199" s="13" t="str">
        <f t="shared" si="72"/>
        <v>1302木2</v>
      </c>
      <c r="AW199" s="13">
        <f t="shared" si="73"/>
        <v>0.1</v>
      </c>
      <c r="AX199" s="18" t="str">
        <f t="shared" si="74"/>
        <v>GE1ELCGE1H木21302</v>
      </c>
      <c r="AY199" s="18">
        <f t="shared" si="75"/>
        <v>1.2222222222222223</v>
      </c>
      <c r="AZ199"/>
    </row>
    <row r="200" spans="1:52" x14ac:dyDescent="0.15">
      <c r="A200" s="1">
        <f t="shared" si="57"/>
        <v>1</v>
      </c>
      <c r="B200" s="1" t="str">
        <f t="shared" si="58"/>
        <v>編成</v>
      </c>
      <c r="C200" t="s">
        <v>3733</v>
      </c>
      <c r="D200" s="1" t="str">
        <f>VLOOKUP($C200,クラス一覧!$A:$J,10,FALSE)</f>
        <v>ゲーム</v>
      </c>
      <c r="E200" s="1">
        <f>VLOOKUP($C200,クラス一覧!$A:$J,8,FALSE)</f>
        <v>22</v>
      </c>
      <c r="F200" s="1" t="str">
        <f>VLOOKUP($C200,クラス一覧!$A:$J,9,FALSE)</f>
        <v>高祖</v>
      </c>
      <c r="G200" s="1" t="str">
        <f>VLOOKUP($H200,科目一覧!$A:$G,3,FALSE)</f>
        <v>ゲームプロ（基礎）</v>
      </c>
      <c r="H200" t="s">
        <v>2423</v>
      </c>
      <c r="I200" s="1" t="str">
        <f>VLOOKUP($H200,科目一覧!$A:$G,7,FALSE)</f>
        <v>山口</v>
      </c>
      <c r="J200" s="1" t="str">
        <f>VLOOKUP($I200,教員一覧!$A:$D,2,FALSE)</f>
        <v>ゲーム</v>
      </c>
      <c r="K200" s="1" t="str">
        <f>VLOOKUP($I200,教員一覧!$A:$D,3,FALSE)</f>
        <v>プログラム</v>
      </c>
      <c r="L200" s="1" t="str">
        <f>VLOOKUP($I200,教員一覧!$A:$D,4,FALSE)</f>
        <v>専任</v>
      </c>
      <c r="M200" t="s">
        <v>1718</v>
      </c>
      <c r="N200" t="s">
        <v>3014</v>
      </c>
      <c r="O200" t="s">
        <v>97</v>
      </c>
      <c r="P200" t="s">
        <v>15</v>
      </c>
      <c r="Q200">
        <v>2</v>
      </c>
      <c r="R200">
        <v>1303</v>
      </c>
      <c r="S200" s="1" t="str">
        <f>VLOOKUP($R200,教室一覧!$A:$B,2,FALSE)</f>
        <v>ノート対応</v>
      </c>
      <c r="T200" s="1">
        <f>VLOOKUP($R200,教室一覧!$A:$C,3,FALSE)</f>
        <v>36</v>
      </c>
      <c r="U200" s="1" t="str">
        <f>VLOOKUP($R200,教室一覧!$A:$D,4,FALSE)</f>
        <v>1号館</v>
      </c>
      <c r="V200" s="1" t="str">
        <f>VLOOKUP($R200,教室一覧!$A:$E,5,FALSE)</f>
        <v>3F</v>
      </c>
      <c r="W200"/>
      <c r="X200"/>
      <c r="Y200" s="1" t="str">
        <f>VLOOKUP($O200,教員一覧!$A:$D,2,FALSE)</f>
        <v>ゲーム</v>
      </c>
      <c r="Z200" s="1" t="str">
        <f>VLOOKUP($O200,教員一覧!$A:$D,3,FALSE)</f>
        <v>プログラム</v>
      </c>
      <c r="AA200" s="1" t="str">
        <f>VLOOKUP($O200,教員一覧!$A:$D,4,FALSE)</f>
        <v>非常勤</v>
      </c>
      <c r="AB200" s="1" t="str">
        <f t="shared" si="59"/>
        <v/>
      </c>
      <c r="AC200" s="14" t="s">
        <v>1718</v>
      </c>
      <c r="AD200" s="14" t="s">
        <v>164</v>
      </c>
      <c r="AE200" s="14" t="s">
        <v>97</v>
      </c>
      <c r="AF200" s="14" t="s">
        <v>15</v>
      </c>
      <c r="AG200" s="14">
        <v>2</v>
      </c>
      <c r="AH200" s="14">
        <v>1303</v>
      </c>
      <c r="AI200" s="15" t="str">
        <f t="shared" si="60"/>
        <v/>
      </c>
      <c r="AJ200" s="15" t="str">
        <f t="shared" si="61"/>
        <v/>
      </c>
      <c r="AK200" s="15" t="str">
        <f t="shared" si="62"/>
        <v/>
      </c>
      <c r="AL200" s="15" t="str">
        <f t="shared" si="63"/>
        <v/>
      </c>
      <c r="AM200" s="15" t="str">
        <f t="shared" si="64"/>
        <v/>
      </c>
      <c r="AN200" s="15" t="str">
        <f t="shared" si="65"/>
        <v/>
      </c>
      <c r="AO200" s="15" t="str">
        <f t="shared" si="66"/>
        <v/>
      </c>
      <c r="AP200" s="9" t="str">
        <f t="shared" si="67"/>
        <v>GE1E木2</v>
      </c>
      <c r="AQ200" s="9">
        <f t="shared" si="68"/>
        <v>9.0909090909090912E-2</v>
      </c>
      <c r="AR200" s="11" t="str">
        <f t="shared" si="69"/>
        <v>青木木2</v>
      </c>
      <c r="AS200" s="11">
        <f t="shared" si="70"/>
        <v>0.2</v>
      </c>
      <c r="AT200">
        <v>9</v>
      </c>
      <c r="AU200" s="12">
        <f t="shared" si="71"/>
        <v>2.4444444444444446</v>
      </c>
      <c r="AV200" s="13" t="str">
        <f t="shared" si="72"/>
        <v>1303木2</v>
      </c>
      <c r="AW200" s="13">
        <f t="shared" si="73"/>
        <v>0.1</v>
      </c>
      <c r="AX200" s="18" t="str">
        <f t="shared" si="74"/>
        <v>GE1ELCGE1I木21303</v>
      </c>
      <c r="AY200" s="18">
        <f t="shared" si="75"/>
        <v>1.2222222222222223</v>
      </c>
      <c r="AZ200"/>
    </row>
    <row r="201" spans="1:52" x14ac:dyDescent="0.15">
      <c r="A201" s="1">
        <f t="shared" si="57"/>
        <v>3</v>
      </c>
      <c r="B201" s="1" t="str">
        <f t="shared" si="58"/>
        <v>編成</v>
      </c>
      <c r="C201" t="s">
        <v>3679</v>
      </c>
      <c r="D201" s="1" t="str">
        <f>VLOOKUP($C201,クラス一覧!$A:$J,10,FALSE)</f>
        <v>ゲーム</v>
      </c>
      <c r="E201" s="1">
        <f>VLOOKUP($C201,クラス一覧!$A:$J,8,FALSE)</f>
        <v>16</v>
      </c>
      <c r="F201" s="1" t="str">
        <f>VLOOKUP($C201,クラス一覧!$A:$J,9,FALSE)</f>
        <v>田中康</v>
      </c>
      <c r="G201" s="1" t="str">
        <f>VLOOKUP($H201,科目一覧!$A:$G,3,FALSE)</f>
        <v>ゲームCG（3DCG）</v>
      </c>
      <c r="H201" t="s">
        <v>3047</v>
      </c>
      <c r="I201" s="1" t="str">
        <f>VLOOKUP($H201,科目一覧!$A:$G,7,FALSE)</f>
        <v>福島</v>
      </c>
      <c r="J201" s="1" t="str">
        <f>VLOOKUP($I201,教員一覧!$A:$D,2,FALSE)</f>
        <v>CG</v>
      </c>
      <c r="K201" s="1" t="str">
        <f>VLOOKUP($I201,教員一覧!$A:$D,3,FALSE)</f>
        <v>　</v>
      </c>
      <c r="L201" s="1" t="str">
        <f>VLOOKUP($I201,教員一覧!$A:$D,4,FALSE)</f>
        <v>専任</v>
      </c>
      <c r="M201" t="s">
        <v>3661</v>
      </c>
      <c r="N201" t="s">
        <v>3014</v>
      </c>
      <c r="O201" t="s">
        <v>3960</v>
      </c>
      <c r="P201" t="s">
        <v>9</v>
      </c>
      <c r="Q201">
        <v>3</v>
      </c>
      <c r="R201">
        <v>1402</v>
      </c>
      <c r="S201" s="1" t="str">
        <f>VLOOKUP($R201,教室一覧!$A:$B,2,FALSE)</f>
        <v>実習室</v>
      </c>
      <c r="T201" s="1">
        <f>VLOOKUP($R201,教室一覧!$A:$C,3,FALSE)</f>
        <v>33</v>
      </c>
      <c r="U201" s="1" t="str">
        <f>VLOOKUP($R201,教室一覧!$A:$D,4,FALSE)</f>
        <v>1号館</v>
      </c>
      <c r="V201" s="1" t="str">
        <f>VLOOKUP($R201,教室一覧!$A:$E,5,FALSE)</f>
        <v>4F</v>
      </c>
      <c r="W201"/>
      <c r="X201"/>
      <c r="Y201" s="1" t="str">
        <f>VLOOKUP($O201,教員一覧!$A:$D,2,FALSE)</f>
        <v>CG</v>
      </c>
      <c r="Z201" s="1" t="str">
        <f>VLOOKUP($O201,教員一覧!$A:$D,3,FALSE)</f>
        <v>　</v>
      </c>
      <c r="AA201" s="1" t="str">
        <f>VLOOKUP($O201,教員一覧!$A:$D,4,FALSE)</f>
        <v>専任</v>
      </c>
      <c r="AB201" s="1" t="str">
        <f t="shared" si="59"/>
        <v/>
      </c>
      <c r="AC201" s="14" t="s">
        <v>3661</v>
      </c>
      <c r="AD201" s="14" t="s">
        <v>164</v>
      </c>
      <c r="AE201" s="14" t="s">
        <v>1486</v>
      </c>
      <c r="AF201" s="14" t="s">
        <v>9</v>
      </c>
      <c r="AG201" s="14">
        <v>3</v>
      </c>
      <c r="AH201" s="14">
        <v>1402</v>
      </c>
      <c r="AI201" s="15" t="str">
        <f t="shared" si="60"/>
        <v/>
      </c>
      <c r="AJ201" s="15" t="str">
        <f t="shared" si="61"/>
        <v/>
      </c>
      <c r="AK201" s="15" t="str">
        <f t="shared" si="62"/>
        <v/>
      </c>
      <c r="AL201" s="15" t="str">
        <f t="shared" si="63"/>
        <v/>
      </c>
      <c r="AM201" s="15" t="str">
        <f t="shared" si="64"/>
        <v/>
      </c>
      <c r="AN201" s="15" t="str">
        <f t="shared" si="65"/>
        <v/>
      </c>
      <c r="AO201" s="15" t="str">
        <f t="shared" si="66"/>
        <v/>
      </c>
      <c r="AP201" s="9" t="str">
        <f t="shared" si="67"/>
        <v>GI3A月3</v>
      </c>
      <c r="AQ201" s="9">
        <f t="shared" si="68"/>
        <v>0.5</v>
      </c>
      <c r="AR201" s="11" t="str">
        <f t="shared" si="69"/>
        <v>徳山月3</v>
      </c>
      <c r="AS201" s="11">
        <f t="shared" si="70"/>
        <v>0.5</v>
      </c>
      <c r="AT201">
        <v>1</v>
      </c>
      <c r="AU201" s="12">
        <f t="shared" si="71"/>
        <v>16</v>
      </c>
      <c r="AV201" s="13" t="str">
        <f t="shared" si="72"/>
        <v>1402月3</v>
      </c>
      <c r="AW201" s="13">
        <f t="shared" si="73"/>
        <v>0.25</v>
      </c>
      <c r="AX201" s="18" t="str">
        <f t="shared" si="74"/>
        <v>GI3AUGI3GI4A月31402</v>
      </c>
      <c r="AY201" s="18">
        <f t="shared" si="75"/>
        <v>8</v>
      </c>
      <c r="AZ201"/>
    </row>
    <row r="202" spans="1:52" x14ac:dyDescent="0.15">
      <c r="A202" s="1">
        <f t="shared" si="57"/>
        <v>3</v>
      </c>
      <c r="B202" s="1" t="str">
        <f t="shared" si="58"/>
        <v>編成</v>
      </c>
      <c r="C202" t="s">
        <v>3679</v>
      </c>
      <c r="D202" s="1" t="str">
        <f>VLOOKUP($C202,クラス一覧!$A:$J,10,FALSE)</f>
        <v>ゲーム</v>
      </c>
      <c r="E202" s="1">
        <f>VLOOKUP($C202,クラス一覧!$A:$J,8,FALSE)</f>
        <v>16</v>
      </c>
      <c r="F202" s="1" t="str">
        <f>VLOOKUP($C202,クラス一覧!$A:$J,9,FALSE)</f>
        <v>田中康</v>
      </c>
      <c r="G202" s="1" t="str">
        <f>VLOOKUP($H202,科目一覧!$A:$G,3,FALSE)</f>
        <v>ゲームCG（3DCG）</v>
      </c>
      <c r="H202" t="s">
        <v>3047</v>
      </c>
      <c r="I202" s="1" t="str">
        <f>VLOOKUP($H202,科目一覧!$A:$G,7,FALSE)</f>
        <v>福島</v>
      </c>
      <c r="J202" s="1" t="str">
        <f>VLOOKUP($I202,教員一覧!$A:$D,2,FALSE)</f>
        <v>CG</v>
      </c>
      <c r="K202" s="1" t="str">
        <f>VLOOKUP($I202,教員一覧!$A:$D,3,FALSE)</f>
        <v>　</v>
      </c>
      <c r="L202" s="1" t="str">
        <f>VLOOKUP($I202,教員一覧!$A:$D,4,FALSE)</f>
        <v>専任</v>
      </c>
      <c r="M202" t="s">
        <v>3661</v>
      </c>
      <c r="N202" t="s">
        <v>3014</v>
      </c>
      <c r="O202" t="s">
        <v>3960</v>
      </c>
      <c r="P202" t="s">
        <v>9</v>
      </c>
      <c r="Q202">
        <v>4</v>
      </c>
      <c r="R202">
        <v>1402</v>
      </c>
      <c r="S202" s="1" t="str">
        <f>VLOOKUP($R202,教室一覧!$A:$B,2,FALSE)</f>
        <v>実習室</v>
      </c>
      <c r="T202" s="1">
        <f>VLOOKUP($R202,教室一覧!$A:$C,3,FALSE)</f>
        <v>33</v>
      </c>
      <c r="U202" s="1" t="str">
        <f>VLOOKUP($R202,教室一覧!$A:$D,4,FALSE)</f>
        <v>1号館</v>
      </c>
      <c r="V202" s="1" t="str">
        <f>VLOOKUP($R202,教室一覧!$A:$E,5,FALSE)</f>
        <v>4F</v>
      </c>
      <c r="W202"/>
      <c r="X202"/>
      <c r="Y202" s="1" t="str">
        <f>VLOOKUP($O202,教員一覧!$A:$D,2,FALSE)</f>
        <v>CG</v>
      </c>
      <c r="Z202" s="1" t="str">
        <f>VLOOKUP($O202,教員一覧!$A:$D,3,FALSE)</f>
        <v>　</v>
      </c>
      <c r="AA202" s="1" t="str">
        <f>VLOOKUP($O202,教員一覧!$A:$D,4,FALSE)</f>
        <v>専任</v>
      </c>
      <c r="AB202" s="1" t="str">
        <f t="shared" si="59"/>
        <v/>
      </c>
      <c r="AC202" s="14" t="s">
        <v>3661</v>
      </c>
      <c r="AD202" s="14" t="s">
        <v>164</v>
      </c>
      <c r="AE202" s="14" t="s">
        <v>1486</v>
      </c>
      <c r="AF202" s="14" t="s">
        <v>9</v>
      </c>
      <c r="AG202" s="14">
        <v>4</v>
      </c>
      <c r="AH202" s="14">
        <v>1402</v>
      </c>
      <c r="AI202" s="15" t="str">
        <f t="shared" si="60"/>
        <v/>
      </c>
      <c r="AJ202" s="15" t="str">
        <f t="shared" si="61"/>
        <v/>
      </c>
      <c r="AK202" s="15" t="str">
        <f t="shared" si="62"/>
        <v/>
      </c>
      <c r="AL202" s="15" t="str">
        <f t="shared" si="63"/>
        <v/>
      </c>
      <c r="AM202" s="15" t="str">
        <f t="shared" si="64"/>
        <v/>
      </c>
      <c r="AN202" s="15" t="str">
        <f t="shared" si="65"/>
        <v/>
      </c>
      <c r="AO202" s="15" t="str">
        <f t="shared" si="66"/>
        <v/>
      </c>
      <c r="AP202" s="9" t="str">
        <f t="shared" si="67"/>
        <v>GI3A月4</v>
      </c>
      <c r="AQ202" s="9">
        <f t="shared" si="68"/>
        <v>0.5</v>
      </c>
      <c r="AR202" s="11" t="str">
        <f t="shared" si="69"/>
        <v>徳山月4</v>
      </c>
      <c r="AS202" s="11">
        <f t="shared" si="70"/>
        <v>0.5</v>
      </c>
      <c r="AT202">
        <v>1</v>
      </c>
      <c r="AU202" s="12">
        <f t="shared" si="71"/>
        <v>16</v>
      </c>
      <c r="AV202" s="13" t="str">
        <f t="shared" si="72"/>
        <v>1402月4</v>
      </c>
      <c r="AW202" s="13">
        <f t="shared" si="73"/>
        <v>0.25</v>
      </c>
      <c r="AX202" s="18" t="str">
        <f t="shared" si="74"/>
        <v>GI3AUGI3GI4A月41402</v>
      </c>
      <c r="AY202" s="18">
        <f t="shared" si="75"/>
        <v>8</v>
      </c>
      <c r="AZ202"/>
    </row>
    <row r="203" spans="1:52" x14ac:dyDescent="0.15">
      <c r="A203" s="1">
        <f t="shared" si="57"/>
        <v>3</v>
      </c>
      <c r="B203" s="1" t="str">
        <f t="shared" si="58"/>
        <v>編成</v>
      </c>
      <c r="C203" t="s">
        <v>3679</v>
      </c>
      <c r="D203" s="1" t="str">
        <f>VLOOKUP($C203,クラス一覧!$A:$J,10,FALSE)</f>
        <v>ゲーム</v>
      </c>
      <c r="E203" s="1">
        <f>VLOOKUP($C203,クラス一覧!$A:$J,8,FALSE)</f>
        <v>16</v>
      </c>
      <c r="F203" s="1" t="str">
        <f>VLOOKUP($C203,クラス一覧!$A:$J,9,FALSE)</f>
        <v>田中康</v>
      </c>
      <c r="G203" s="1" t="str">
        <f>VLOOKUP($H203,科目一覧!$A:$G,3,FALSE)</f>
        <v>ゲームCG（作品制作）</v>
      </c>
      <c r="H203" t="s">
        <v>3052</v>
      </c>
      <c r="I203" s="1" t="str">
        <f>VLOOKUP($H203,科目一覧!$A:$G,7,FALSE)</f>
        <v>田中康</v>
      </c>
      <c r="J203" s="1" t="str">
        <f>VLOOKUP($I203,教員一覧!$A:$D,2,FALSE)</f>
        <v>CG</v>
      </c>
      <c r="K203" s="1" t="str">
        <f>VLOOKUP($I203,教員一覧!$A:$D,3,FALSE)</f>
        <v>　</v>
      </c>
      <c r="L203" s="1" t="str">
        <f>VLOOKUP($I203,教員一覧!$A:$D,4,FALSE)</f>
        <v>専任</v>
      </c>
      <c r="M203" t="s">
        <v>3651</v>
      </c>
      <c r="N203" t="s">
        <v>3014</v>
      </c>
      <c r="O203" t="s">
        <v>124</v>
      </c>
      <c r="P203" t="s">
        <v>13</v>
      </c>
      <c r="Q203">
        <v>3</v>
      </c>
      <c r="R203">
        <v>2202</v>
      </c>
      <c r="S203" s="1" t="str">
        <f>VLOOKUP($R203,教室一覧!$A:$B,2,FALSE)</f>
        <v>実習室</v>
      </c>
      <c r="T203" s="1">
        <f>VLOOKUP($R203,教室一覧!$A:$C,3,FALSE)</f>
        <v>40</v>
      </c>
      <c r="U203" s="1" t="str">
        <f>VLOOKUP($R203,教室一覧!$A:$D,4,FALSE)</f>
        <v>2号館</v>
      </c>
      <c r="V203" s="1" t="str">
        <f>VLOOKUP($R203,教室一覧!$A:$E,5,FALSE)</f>
        <v>2F</v>
      </c>
      <c r="W203"/>
      <c r="X203"/>
      <c r="Y203" s="1" t="str">
        <f>VLOOKUP($O203,教員一覧!$A:$D,2,FALSE)</f>
        <v>CG</v>
      </c>
      <c r="Z203" s="1" t="str">
        <f>VLOOKUP($O203,教員一覧!$A:$D,3,FALSE)</f>
        <v>　</v>
      </c>
      <c r="AA203" s="1" t="str">
        <f>VLOOKUP($O203,教員一覧!$A:$D,4,FALSE)</f>
        <v>専任</v>
      </c>
      <c r="AB203" s="1" t="str">
        <f t="shared" si="59"/>
        <v/>
      </c>
      <c r="AC203" s="14" t="s">
        <v>3651</v>
      </c>
      <c r="AD203" s="14" t="s">
        <v>164</v>
      </c>
      <c r="AE203" s="14" t="s">
        <v>124</v>
      </c>
      <c r="AF203" s="14" t="s">
        <v>13</v>
      </c>
      <c r="AG203" s="14">
        <v>3</v>
      </c>
      <c r="AH203" s="14">
        <v>2202</v>
      </c>
      <c r="AI203" s="15" t="str">
        <f t="shared" si="60"/>
        <v/>
      </c>
      <c r="AJ203" s="15" t="str">
        <f t="shared" si="61"/>
        <v/>
      </c>
      <c r="AK203" s="15" t="str">
        <f t="shared" si="62"/>
        <v/>
      </c>
      <c r="AL203" s="15" t="str">
        <f t="shared" si="63"/>
        <v/>
      </c>
      <c r="AM203" s="15" t="str">
        <f t="shared" si="64"/>
        <v/>
      </c>
      <c r="AN203" s="15" t="str">
        <f t="shared" si="65"/>
        <v/>
      </c>
      <c r="AO203" s="15" t="str">
        <f t="shared" si="66"/>
        <v/>
      </c>
      <c r="AP203" s="9" t="str">
        <f t="shared" si="67"/>
        <v>GI3A水3</v>
      </c>
      <c r="AQ203" s="9">
        <f t="shared" si="68"/>
        <v>0.5</v>
      </c>
      <c r="AR203" s="11" t="str">
        <f t="shared" si="69"/>
        <v>西谷水3</v>
      </c>
      <c r="AS203" s="11">
        <f t="shared" si="70"/>
        <v>0.33333333333333331</v>
      </c>
      <c r="AT203">
        <v>1</v>
      </c>
      <c r="AU203" s="12">
        <f t="shared" si="71"/>
        <v>16</v>
      </c>
      <c r="AV203" s="13" t="str">
        <f t="shared" si="72"/>
        <v>2202水3</v>
      </c>
      <c r="AW203" s="13">
        <f t="shared" si="73"/>
        <v>0.16666666666666666</v>
      </c>
      <c r="AX203" s="18" t="str">
        <f t="shared" si="74"/>
        <v>GI3AUDGGC2GI3A水32202</v>
      </c>
      <c r="AY203" s="18">
        <f t="shared" si="75"/>
        <v>8</v>
      </c>
      <c r="AZ203"/>
    </row>
    <row r="204" spans="1:52" x14ac:dyDescent="0.15">
      <c r="A204" s="1">
        <f t="shared" si="57"/>
        <v>3</v>
      </c>
      <c r="B204" s="1" t="str">
        <f t="shared" si="58"/>
        <v>編成</v>
      </c>
      <c r="C204" t="s">
        <v>3679</v>
      </c>
      <c r="D204" s="1" t="str">
        <f>VLOOKUP($C204,クラス一覧!$A:$J,10,FALSE)</f>
        <v>ゲーム</v>
      </c>
      <c r="E204" s="1">
        <f>VLOOKUP($C204,クラス一覧!$A:$J,8,FALSE)</f>
        <v>16</v>
      </c>
      <c r="F204" s="1" t="str">
        <f>VLOOKUP($C204,クラス一覧!$A:$J,9,FALSE)</f>
        <v>田中康</v>
      </c>
      <c r="G204" s="1" t="str">
        <f>VLOOKUP($H204,科目一覧!$A:$G,3,FALSE)</f>
        <v>ゲームCG（作品制作）</v>
      </c>
      <c r="H204" t="s">
        <v>3052</v>
      </c>
      <c r="I204" s="1" t="str">
        <f>VLOOKUP($H204,科目一覧!$A:$G,7,FALSE)</f>
        <v>田中康</v>
      </c>
      <c r="J204" s="1" t="str">
        <f>VLOOKUP($I204,教員一覧!$A:$D,2,FALSE)</f>
        <v>CG</v>
      </c>
      <c r="K204" s="1" t="str">
        <f>VLOOKUP($I204,教員一覧!$A:$D,3,FALSE)</f>
        <v>　</v>
      </c>
      <c r="L204" s="1" t="str">
        <f>VLOOKUP($I204,教員一覧!$A:$D,4,FALSE)</f>
        <v>専任</v>
      </c>
      <c r="M204" t="s">
        <v>3651</v>
      </c>
      <c r="N204" t="s">
        <v>3014</v>
      </c>
      <c r="O204" t="s">
        <v>124</v>
      </c>
      <c r="P204" t="s">
        <v>13</v>
      </c>
      <c r="Q204">
        <v>4</v>
      </c>
      <c r="R204">
        <v>2202</v>
      </c>
      <c r="S204" s="1" t="str">
        <f>VLOOKUP($R204,教室一覧!$A:$B,2,FALSE)</f>
        <v>実習室</v>
      </c>
      <c r="T204" s="1">
        <f>VLOOKUP($R204,教室一覧!$A:$C,3,FALSE)</f>
        <v>40</v>
      </c>
      <c r="U204" s="1" t="str">
        <f>VLOOKUP($R204,教室一覧!$A:$D,4,FALSE)</f>
        <v>2号館</v>
      </c>
      <c r="V204" s="1" t="str">
        <f>VLOOKUP($R204,教室一覧!$A:$E,5,FALSE)</f>
        <v>2F</v>
      </c>
      <c r="W204"/>
      <c r="X204"/>
      <c r="Y204" s="1" t="str">
        <f>VLOOKUP($O204,教員一覧!$A:$D,2,FALSE)</f>
        <v>CG</v>
      </c>
      <c r="Z204" s="1" t="str">
        <f>VLOOKUP($O204,教員一覧!$A:$D,3,FALSE)</f>
        <v>　</v>
      </c>
      <c r="AA204" s="1" t="str">
        <f>VLOOKUP($O204,教員一覧!$A:$D,4,FALSE)</f>
        <v>専任</v>
      </c>
      <c r="AB204" s="1" t="str">
        <f t="shared" si="59"/>
        <v/>
      </c>
      <c r="AC204" s="14" t="s">
        <v>3651</v>
      </c>
      <c r="AD204" s="14" t="s">
        <v>164</v>
      </c>
      <c r="AE204" s="14" t="s">
        <v>124</v>
      </c>
      <c r="AF204" s="14" t="s">
        <v>13</v>
      </c>
      <c r="AG204" s="14">
        <v>4</v>
      </c>
      <c r="AH204" s="14">
        <v>2202</v>
      </c>
      <c r="AI204" s="15" t="str">
        <f t="shared" si="60"/>
        <v/>
      </c>
      <c r="AJ204" s="15" t="str">
        <f t="shared" si="61"/>
        <v/>
      </c>
      <c r="AK204" s="15" t="str">
        <f t="shared" si="62"/>
        <v/>
      </c>
      <c r="AL204" s="15" t="str">
        <f t="shared" si="63"/>
        <v/>
      </c>
      <c r="AM204" s="15" t="str">
        <f t="shared" si="64"/>
        <v/>
      </c>
      <c r="AN204" s="15" t="str">
        <f t="shared" si="65"/>
        <v/>
      </c>
      <c r="AO204" s="15" t="str">
        <f t="shared" si="66"/>
        <v/>
      </c>
      <c r="AP204" s="9" t="str">
        <f t="shared" si="67"/>
        <v>GI3A水4</v>
      </c>
      <c r="AQ204" s="9">
        <f t="shared" si="68"/>
        <v>0.5</v>
      </c>
      <c r="AR204" s="11" t="str">
        <f t="shared" si="69"/>
        <v>西谷水4</v>
      </c>
      <c r="AS204" s="11">
        <f t="shared" si="70"/>
        <v>0.33333333333333331</v>
      </c>
      <c r="AT204">
        <v>1</v>
      </c>
      <c r="AU204" s="12">
        <f t="shared" si="71"/>
        <v>16</v>
      </c>
      <c r="AV204" s="13" t="str">
        <f t="shared" si="72"/>
        <v>2202水4</v>
      </c>
      <c r="AW204" s="13">
        <f t="shared" si="73"/>
        <v>0.16666666666666666</v>
      </c>
      <c r="AX204" s="18" t="str">
        <f t="shared" si="74"/>
        <v>GI3AUDGGC2GI3A水42202</v>
      </c>
      <c r="AY204" s="18">
        <f t="shared" si="75"/>
        <v>8</v>
      </c>
      <c r="AZ204"/>
    </row>
    <row r="205" spans="1:52" x14ac:dyDescent="0.15">
      <c r="A205" s="1">
        <f t="shared" si="57"/>
        <v>4</v>
      </c>
      <c r="B205" s="1" t="str">
        <f t="shared" si="58"/>
        <v>編成</v>
      </c>
      <c r="C205" t="s">
        <v>3683</v>
      </c>
      <c r="D205" s="1" t="str">
        <f>VLOOKUP($C205,クラス一覧!$A:$J,10,FALSE)</f>
        <v>ゲーム</v>
      </c>
      <c r="E205" s="1">
        <f>VLOOKUP($C205,クラス一覧!$A:$J,8,FALSE)</f>
        <v>15</v>
      </c>
      <c r="F205" s="1" t="str">
        <f>VLOOKUP($C205,クラス一覧!$A:$J,9,FALSE)</f>
        <v>西尾</v>
      </c>
      <c r="G205" s="1" t="str">
        <f>VLOOKUP($H205,科目一覧!$A:$G,3,FALSE)</f>
        <v>ゲームCG（3DCG）</v>
      </c>
      <c r="H205" t="s">
        <v>3047</v>
      </c>
      <c r="I205" s="1" t="str">
        <f>VLOOKUP($H205,科目一覧!$A:$G,7,FALSE)</f>
        <v>福島</v>
      </c>
      <c r="J205" s="1" t="str">
        <f>VLOOKUP($I205,教員一覧!$A:$D,2,FALSE)</f>
        <v>CG</v>
      </c>
      <c r="K205" s="1" t="str">
        <f>VLOOKUP($I205,教員一覧!$A:$D,3,FALSE)</f>
        <v>　</v>
      </c>
      <c r="L205" s="1" t="str">
        <f>VLOOKUP($I205,教員一覧!$A:$D,4,FALSE)</f>
        <v>専任</v>
      </c>
      <c r="M205" t="s">
        <v>3661</v>
      </c>
      <c r="N205" t="s">
        <v>3014</v>
      </c>
      <c r="O205" t="s">
        <v>3960</v>
      </c>
      <c r="P205" t="s">
        <v>9</v>
      </c>
      <c r="Q205">
        <v>3</v>
      </c>
      <c r="R205">
        <v>1402</v>
      </c>
      <c r="S205" s="1" t="str">
        <f>VLOOKUP($R205,教室一覧!$A:$B,2,FALSE)</f>
        <v>実習室</v>
      </c>
      <c r="T205" s="1">
        <f>VLOOKUP($R205,教室一覧!$A:$C,3,FALSE)</f>
        <v>33</v>
      </c>
      <c r="U205" s="1" t="str">
        <f>VLOOKUP($R205,教室一覧!$A:$D,4,FALSE)</f>
        <v>1号館</v>
      </c>
      <c r="V205" s="1" t="str">
        <f>VLOOKUP($R205,教室一覧!$A:$E,5,FALSE)</f>
        <v>4F</v>
      </c>
      <c r="W205"/>
      <c r="X205"/>
      <c r="Y205" s="1" t="str">
        <f>VLOOKUP($O205,教員一覧!$A:$D,2,FALSE)</f>
        <v>CG</v>
      </c>
      <c r="Z205" s="1" t="str">
        <f>VLOOKUP($O205,教員一覧!$A:$D,3,FALSE)</f>
        <v>　</v>
      </c>
      <c r="AA205" s="1" t="str">
        <f>VLOOKUP($O205,教員一覧!$A:$D,4,FALSE)</f>
        <v>専任</v>
      </c>
      <c r="AB205" s="1" t="str">
        <f t="shared" si="59"/>
        <v/>
      </c>
      <c r="AC205" s="14" t="s">
        <v>3661</v>
      </c>
      <c r="AD205" s="14" t="s">
        <v>164</v>
      </c>
      <c r="AE205" s="14" t="s">
        <v>1486</v>
      </c>
      <c r="AF205" s="14" t="s">
        <v>9</v>
      </c>
      <c r="AG205" s="14">
        <v>3</v>
      </c>
      <c r="AH205" s="14">
        <v>1402</v>
      </c>
      <c r="AI205" s="15" t="str">
        <f t="shared" si="60"/>
        <v/>
      </c>
      <c r="AJ205" s="15" t="str">
        <f t="shared" si="61"/>
        <v/>
      </c>
      <c r="AK205" s="15" t="str">
        <f t="shared" si="62"/>
        <v/>
      </c>
      <c r="AL205" s="15" t="str">
        <f t="shared" si="63"/>
        <v/>
      </c>
      <c r="AM205" s="15" t="str">
        <f t="shared" si="64"/>
        <v/>
      </c>
      <c r="AN205" s="15" t="str">
        <f t="shared" si="65"/>
        <v/>
      </c>
      <c r="AO205" s="15" t="str">
        <f t="shared" si="66"/>
        <v/>
      </c>
      <c r="AP205" s="9" t="str">
        <f t="shared" si="67"/>
        <v>GI4A月3</v>
      </c>
      <c r="AQ205" s="9">
        <f t="shared" si="68"/>
        <v>0.5</v>
      </c>
      <c r="AR205" s="11" t="str">
        <f t="shared" si="69"/>
        <v>徳山月3</v>
      </c>
      <c r="AS205" s="11">
        <f t="shared" si="70"/>
        <v>0.5</v>
      </c>
      <c r="AT205">
        <v>1</v>
      </c>
      <c r="AU205" s="12">
        <f t="shared" si="71"/>
        <v>15</v>
      </c>
      <c r="AV205" s="13" t="str">
        <f t="shared" si="72"/>
        <v>1402月3</v>
      </c>
      <c r="AW205" s="13">
        <f t="shared" si="73"/>
        <v>0.25</v>
      </c>
      <c r="AX205" s="18" t="str">
        <f t="shared" si="74"/>
        <v>GI4AUGI3GI4A月31402</v>
      </c>
      <c r="AY205" s="18">
        <f t="shared" si="75"/>
        <v>7.5</v>
      </c>
      <c r="AZ205"/>
    </row>
    <row r="206" spans="1:52" x14ac:dyDescent="0.15">
      <c r="A206" s="1">
        <f t="shared" si="57"/>
        <v>4</v>
      </c>
      <c r="B206" s="1" t="str">
        <f t="shared" si="58"/>
        <v>編成</v>
      </c>
      <c r="C206" t="s">
        <v>3683</v>
      </c>
      <c r="D206" s="1" t="str">
        <f>VLOOKUP($C206,クラス一覧!$A:$J,10,FALSE)</f>
        <v>ゲーム</v>
      </c>
      <c r="E206" s="1">
        <f>VLOOKUP($C206,クラス一覧!$A:$J,8,FALSE)</f>
        <v>15</v>
      </c>
      <c r="F206" s="1" t="str">
        <f>VLOOKUP($C206,クラス一覧!$A:$J,9,FALSE)</f>
        <v>西尾</v>
      </c>
      <c r="G206" s="1" t="str">
        <f>VLOOKUP($H206,科目一覧!$A:$G,3,FALSE)</f>
        <v>ゲームCG（3DCG）</v>
      </c>
      <c r="H206" t="s">
        <v>3047</v>
      </c>
      <c r="I206" s="1" t="str">
        <f>VLOOKUP($H206,科目一覧!$A:$G,7,FALSE)</f>
        <v>福島</v>
      </c>
      <c r="J206" s="1" t="str">
        <f>VLOOKUP($I206,教員一覧!$A:$D,2,FALSE)</f>
        <v>CG</v>
      </c>
      <c r="K206" s="1" t="str">
        <f>VLOOKUP($I206,教員一覧!$A:$D,3,FALSE)</f>
        <v>　</v>
      </c>
      <c r="L206" s="1" t="str">
        <f>VLOOKUP($I206,教員一覧!$A:$D,4,FALSE)</f>
        <v>専任</v>
      </c>
      <c r="M206" t="s">
        <v>3661</v>
      </c>
      <c r="N206" t="s">
        <v>3014</v>
      </c>
      <c r="O206" t="s">
        <v>3960</v>
      </c>
      <c r="P206" t="s">
        <v>9</v>
      </c>
      <c r="Q206">
        <v>4</v>
      </c>
      <c r="R206">
        <v>1402</v>
      </c>
      <c r="S206" s="1" t="str">
        <f>VLOOKUP($R206,教室一覧!$A:$B,2,FALSE)</f>
        <v>実習室</v>
      </c>
      <c r="T206" s="1">
        <f>VLOOKUP($R206,教室一覧!$A:$C,3,FALSE)</f>
        <v>33</v>
      </c>
      <c r="U206" s="1" t="str">
        <f>VLOOKUP($R206,教室一覧!$A:$D,4,FALSE)</f>
        <v>1号館</v>
      </c>
      <c r="V206" s="1" t="str">
        <f>VLOOKUP($R206,教室一覧!$A:$E,5,FALSE)</f>
        <v>4F</v>
      </c>
      <c r="W206"/>
      <c r="X206"/>
      <c r="Y206" s="1" t="str">
        <f>VLOOKUP($O206,教員一覧!$A:$D,2,FALSE)</f>
        <v>CG</v>
      </c>
      <c r="Z206" s="1" t="str">
        <f>VLOOKUP($O206,教員一覧!$A:$D,3,FALSE)</f>
        <v>　</v>
      </c>
      <c r="AA206" s="1" t="str">
        <f>VLOOKUP($O206,教員一覧!$A:$D,4,FALSE)</f>
        <v>専任</v>
      </c>
      <c r="AB206" s="1" t="str">
        <f t="shared" si="59"/>
        <v/>
      </c>
      <c r="AC206" s="14" t="s">
        <v>3661</v>
      </c>
      <c r="AD206" s="14" t="s">
        <v>164</v>
      </c>
      <c r="AE206" s="14" t="s">
        <v>1486</v>
      </c>
      <c r="AF206" s="14" t="s">
        <v>9</v>
      </c>
      <c r="AG206" s="14">
        <v>4</v>
      </c>
      <c r="AH206" s="14">
        <v>1402</v>
      </c>
      <c r="AI206" s="15" t="str">
        <f t="shared" si="60"/>
        <v/>
      </c>
      <c r="AJ206" s="15" t="str">
        <f t="shared" si="61"/>
        <v/>
      </c>
      <c r="AK206" s="15" t="str">
        <f t="shared" si="62"/>
        <v/>
      </c>
      <c r="AL206" s="15" t="str">
        <f t="shared" si="63"/>
        <v/>
      </c>
      <c r="AM206" s="15" t="str">
        <f t="shared" si="64"/>
        <v/>
      </c>
      <c r="AN206" s="15" t="str">
        <f t="shared" si="65"/>
        <v/>
      </c>
      <c r="AO206" s="15" t="str">
        <f t="shared" si="66"/>
        <v/>
      </c>
      <c r="AP206" s="9" t="str">
        <f t="shared" si="67"/>
        <v>GI4A月4</v>
      </c>
      <c r="AQ206" s="9">
        <f t="shared" si="68"/>
        <v>0.5</v>
      </c>
      <c r="AR206" s="11" t="str">
        <f t="shared" si="69"/>
        <v>徳山月4</v>
      </c>
      <c r="AS206" s="11">
        <f t="shared" si="70"/>
        <v>0.5</v>
      </c>
      <c r="AT206">
        <v>1</v>
      </c>
      <c r="AU206" s="12">
        <f t="shared" si="71"/>
        <v>15</v>
      </c>
      <c r="AV206" s="13" t="str">
        <f t="shared" si="72"/>
        <v>1402月4</v>
      </c>
      <c r="AW206" s="13">
        <f t="shared" si="73"/>
        <v>0.25</v>
      </c>
      <c r="AX206" s="18" t="str">
        <f t="shared" si="74"/>
        <v>GI4AUGI3GI4A月41402</v>
      </c>
      <c r="AY206" s="18">
        <f t="shared" si="75"/>
        <v>7.5</v>
      </c>
      <c r="AZ206"/>
    </row>
    <row r="207" spans="1:52" x14ac:dyDescent="0.15">
      <c r="A207" s="1">
        <f t="shared" si="57"/>
        <v>1</v>
      </c>
      <c r="B207" s="1" t="str">
        <f t="shared" si="58"/>
        <v>編成</v>
      </c>
      <c r="C207" t="s">
        <v>3689</v>
      </c>
      <c r="D207" s="1" t="str">
        <f>VLOOKUP($C207,クラス一覧!$A:$J,10,FALSE)</f>
        <v>ゲーム</v>
      </c>
      <c r="E207" s="1">
        <f>VLOOKUP($C207,クラス一覧!$A:$J,8,FALSE)</f>
        <v>8</v>
      </c>
      <c r="F207" s="1" t="str">
        <f>VLOOKUP($C207,クラス一覧!$A:$J,9,FALSE)</f>
        <v>高祖</v>
      </c>
      <c r="G207" s="1" t="str">
        <f>VLOOKUP($H207,科目一覧!$A:$G,3,FALSE)</f>
        <v>ゲームCG（3DCG）</v>
      </c>
      <c r="H207" t="s">
        <v>3042</v>
      </c>
      <c r="I207" s="1" t="str">
        <f>VLOOKUP($H207,科目一覧!$A:$G,7,FALSE)</f>
        <v>福島</v>
      </c>
      <c r="J207" s="1" t="str">
        <f>VLOOKUP($I207,教員一覧!$A:$D,2,FALSE)</f>
        <v>CG</v>
      </c>
      <c r="K207" s="1" t="str">
        <f>VLOOKUP($I207,教員一覧!$A:$D,3,FALSE)</f>
        <v>　</v>
      </c>
      <c r="L207" s="1" t="str">
        <f>VLOOKUP($I207,教員一覧!$A:$D,4,FALSE)</f>
        <v>専任</v>
      </c>
      <c r="M207" t="s">
        <v>1607</v>
      </c>
      <c r="N207" t="s">
        <v>3014</v>
      </c>
      <c r="O207" t="s">
        <v>69</v>
      </c>
      <c r="P207" t="s">
        <v>12</v>
      </c>
      <c r="Q207">
        <v>1</v>
      </c>
      <c r="R207">
        <v>2401</v>
      </c>
      <c r="S207" s="1" t="str">
        <f>VLOOKUP($R207,教室一覧!$A:$B,2,FALSE)</f>
        <v>実習室</v>
      </c>
      <c r="T207" s="1">
        <f>VLOOKUP($R207,教室一覧!$A:$C,3,FALSE)</f>
        <v>36</v>
      </c>
      <c r="U207" s="1" t="str">
        <f>VLOOKUP($R207,教室一覧!$A:$D,4,FALSE)</f>
        <v>2号館</v>
      </c>
      <c r="V207" s="1" t="str">
        <f>VLOOKUP($R207,教室一覧!$A:$E,5,FALSE)</f>
        <v>4F</v>
      </c>
      <c r="W207"/>
      <c r="X207"/>
      <c r="Y207" s="1" t="str">
        <f>VLOOKUP($O207,教員一覧!$A:$D,2,FALSE)</f>
        <v>CG</v>
      </c>
      <c r="Z207" s="1" t="str">
        <f>VLOOKUP($O207,教員一覧!$A:$D,3,FALSE)</f>
        <v>　</v>
      </c>
      <c r="AA207" s="1" t="str">
        <f>VLOOKUP($O207,教員一覧!$A:$D,4,FALSE)</f>
        <v>非常勤</v>
      </c>
      <c r="AB207" s="1" t="str">
        <f t="shared" si="59"/>
        <v/>
      </c>
      <c r="AC207" s="14" t="s">
        <v>1607</v>
      </c>
      <c r="AD207" s="14" t="s">
        <v>164</v>
      </c>
      <c r="AE207" s="14" t="s">
        <v>69</v>
      </c>
      <c r="AF207" s="14" t="s">
        <v>12</v>
      </c>
      <c r="AG207" s="14">
        <v>1</v>
      </c>
      <c r="AH207" s="14">
        <v>2401</v>
      </c>
      <c r="AI207" s="15" t="str">
        <f t="shared" si="60"/>
        <v/>
      </c>
      <c r="AJ207" s="15" t="str">
        <f t="shared" si="61"/>
        <v/>
      </c>
      <c r="AK207" s="15" t="str">
        <f t="shared" si="62"/>
        <v/>
      </c>
      <c r="AL207" s="15" t="str">
        <f t="shared" si="63"/>
        <v/>
      </c>
      <c r="AM207" s="15" t="str">
        <f t="shared" si="64"/>
        <v/>
      </c>
      <c r="AN207" s="15" t="str">
        <f t="shared" si="65"/>
        <v/>
      </c>
      <c r="AO207" s="15" t="str">
        <f t="shared" si="66"/>
        <v/>
      </c>
      <c r="AP207" s="9" t="str">
        <f t="shared" si="67"/>
        <v>GK1A火1</v>
      </c>
      <c r="AQ207" s="9">
        <f t="shared" si="68"/>
        <v>0.5</v>
      </c>
      <c r="AR207" s="11" t="str">
        <f t="shared" si="69"/>
        <v>片岡火1</v>
      </c>
      <c r="AS207" s="11">
        <f t="shared" si="70"/>
        <v>0.5</v>
      </c>
      <c r="AT207">
        <v>1</v>
      </c>
      <c r="AU207" s="12">
        <f t="shared" si="71"/>
        <v>8</v>
      </c>
      <c r="AV207" s="13" t="str">
        <f t="shared" si="72"/>
        <v>2401火1</v>
      </c>
      <c r="AW207" s="13">
        <f t="shared" si="73"/>
        <v>0.25</v>
      </c>
      <c r="AX207" s="18" t="str">
        <f t="shared" si="74"/>
        <v>GK1AUGKGO1A火12401</v>
      </c>
      <c r="AY207" s="18">
        <f t="shared" si="75"/>
        <v>4</v>
      </c>
      <c r="AZ207"/>
    </row>
    <row r="208" spans="1:52" x14ac:dyDescent="0.15">
      <c r="A208" s="1">
        <f t="shared" si="57"/>
        <v>1</v>
      </c>
      <c r="B208" s="1" t="str">
        <f t="shared" si="58"/>
        <v>編成</v>
      </c>
      <c r="C208" t="s">
        <v>3689</v>
      </c>
      <c r="D208" s="1" t="str">
        <f>VLOOKUP($C208,クラス一覧!$A:$J,10,FALSE)</f>
        <v>ゲーム</v>
      </c>
      <c r="E208" s="1">
        <f>VLOOKUP($C208,クラス一覧!$A:$J,8,FALSE)</f>
        <v>8</v>
      </c>
      <c r="F208" s="1" t="str">
        <f>VLOOKUP($C208,クラス一覧!$A:$J,9,FALSE)</f>
        <v>高祖</v>
      </c>
      <c r="G208" s="1" t="str">
        <f>VLOOKUP($H208,科目一覧!$A:$G,3,FALSE)</f>
        <v>ゲームCG（3DCG）</v>
      </c>
      <c r="H208" t="s">
        <v>3042</v>
      </c>
      <c r="I208" s="1" t="str">
        <f>VLOOKUP($H208,科目一覧!$A:$G,7,FALSE)</f>
        <v>福島</v>
      </c>
      <c r="J208" s="1" t="str">
        <f>VLOOKUP($I208,教員一覧!$A:$D,2,FALSE)</f>
        <v>CG</v>
      </c>
      <c r="K208" s="1" t="str">
        <f>VLOOKUP($I208,教員一覧!$A:$D,3,FALSE)</f>
        <v>　</v>
      </c>
      <c r="L208" s="1" t="str">
        <f>VLOOKUP($I208,教員一覧!$A:$D,4,FALSE)</f>
        <v>専任</v>
      </c>
      <c r="M208" t="s">
        <v>1607</v>
      </c>
      <c r="N208" t="s">
        <v>3014</v>
      </c>
      <c r="O208" t="s">
        <v>69</v>
      </c>
      <c r="P208" t="s">
        <v>12</v>
      </c>
      <c r="Q208">
        <v>2</v>
      </c>
      <c r="R208">
        <v>2401</v>
      </c>
      <c r="S208" s="1" t="str">
        <f>VLOOKUP($R208,教室一覧!$A:$B,2,FALSE)</f>
        <v>実習室</v>
      </c>
      <c r="T208" s="1">
        <f>VLOOKUP($R208,教室一覧!$A:$C,3,FALSE)</f>
        <v>36</v>
      </c>
      <c r="U208" s="1" t="str">
        <f>VLOOKUP($R208,教室一覧!$A:$D,4,FALSE)</f>
        <v>2号館</v>
      </c>
      <c r="V208" s="1" t="str">
        <f>VLOOKUP($R208,教室一覧!$A:$E,5,FALSE)</f>
        <v>4F</v>
      </c>
      <c r="W208"/>
      <c r="X208"/>
      <c r="Y208" s="1" t="str">
        <f>VLOOKUP($O208,教員一覧!$A:$D,2,FALSE)</f>
        <v>CG</v>
      </c>
      <c r="Z208" s="1" t="str">
        <f>VLOOKUP($O208,教員一覧!$A:$D,3,FALSE)</f>
        <v>　</v>
      </c>
      <c r="AA208" s="1" t="str">
        <f>VLOOKUP($O208,教員一覧!$A:$D,4,FALSE)</f>
        <v>非常勤</v>
      </c>
      <c r="AB208" s="1" t="str">
        <f t="shared" si="59"/>
        <v/>
      </c>
      <c r="AC208" s="14" t="s">
        <v>1607</v>
      </c>
      <c r="AD208" s="14" t="s">
        <v>164</v>
      </c>
      <c r="AE208" s="14" t="s">
        <v>69</v>
      </c>
      <c r="AF208" s="14" t="s">
        <v>12</v>
      </c>
      <c r="AG208" s="14">
        <v>2</v>
      </c>
      <c r="AH208" s="14">
        <v>2401</v>
      </c>
      <c r="AI208" s="15" t="str">
        <f t="shared" si="60"/>
        <v/>
      </c>
      <c r="AJ208" s="15" t="str">
        <f t="shared" si="61"/>
        <v/>
      </c>
      <c r="AK208" s="15" t="str">
        <f t="shared" si="62"/>
        <v/>
      </c>
      <c r="AL208" s="15" t="str">
        <f t="shared" si="63"/>
        <v/>
      </c>
      <c r="AM208" s="15" t="str">
        <f t="shared" si="64"/>
        <v/>
      </c>
      <c r="AN208" s="15" t="str">
        <f t="shared" si="65"/>
        <v/>
      </c>
      <c r="AO208" s="15" t="str">
        <f t="shared" si="66"/>
        <v/>
      </c>
      <c r="AP208" s="9" t="str">
        <f t="shared" si="67"/>
        <v>GK1A火2</v>
      </c>
      <c r="AQ208" s="9">
        <f t="shared" si="68"/>
        <v>0.5</v>
      </c>
      <c r="AR208" s="11" t="str">
        <f t="shared" si="69"/>
        <v>片岡火2</v>
      </c>
      <c r="AS208" s="11">
        <f t="shared" si="70"/>
        <v>0.5</v>
      </c>
      <c r="AT208">
        <v>1</v>
      </c>
      <c r="AU208" s="12">
        <f t="shared" si="71"/>
        <v>8</v>
      </c>
      <c r="AV208" s="13" t="str">
        <f t="shared" si="72"/>
        <v>2401火2</v>
      </c>
      <c r="AW208" s="13">
        <f t="shared" si="73"/>
        <v>0.25</v>
      </c>
      <c r="AX208" s="18" t="str">
        <f t="shared" si="74"/>
        <v>GK1AUGKGO1A火22401</v>
      </c>
      <c r="AY208" s="18">
        <f t="shared" si="75"/>
        <v>4</v>
      </c>
      <c r="AZ208"/>
    </row>
    <row r="209" spans="1:52" x14ac:dyDescent="0.15">
      <c r="A209" s="1">
        <f t="shared" si="57"/>
        <v>1</v>
      </c>
      <c r="B209" s="1" t="str">
        <f t="shared" si="58"/>
        <v>編成</v>
      </c>
      <c r="C209" t="s">
        <v>3689</v>
      </c>
      <c r="D209" s="1" t="str">
        <f>VLOOKUP($C209,クラス一覧!$A:$J,10,FALSE)</f>
        <v>ゲーム</v>
      </c>
      <c r="E209" s="1">
        <f>VLOOKUP($C209,クラス一覧!$A:$J,8,FALSE)</f>
        <v>8</v>
      </c>
      <c r="F209" s="1" t="str">
        <f>VLOOKUP($C209,クラス一覧!$A:$J,9,FALSE)</f>
        <v>高祖</v>
      </c>
      <c r="G209" s="1" t="str">
        <f>VLOOKUP($H209,科目一覧!$A:$G,3,FALSE)</f>
        <v>ゲームプロ（実践）</v>
      </c>
      <c r="H209" t="s">
        <v>3044</v>
      </c>
      <c r="I209" s="1" t="str">
        <f>VLOOKUP($H209,科目一覧!$A:$G,7,FALSE)</f>
        <v>奥元</v>
      </c>
      <c r="J209" s="1" t="str">
        <f>VLOOKUP($I209,教員一覧!$A:$D,2,FALSE)</f>
        <v>ゲーム</v>
      </c>
      <c r="K209" s="1" t="str">
        <f>VLOOKUP($I209,教員一覧!$A:$D,3,FALSE)</f>
        <v>プログラム</v>
      </c>
      <c r="L209" s="1" t="str">
        <f>VLOOKUP($I209,教員一覧!$A:$D,4,FALSE)</f>
        <v>専任</v>
      </c>
      <c r="M209" t="s">
        <v>1607</v>
      </c>
      <c r="N209" t="s">
        <v>3014</v>
      </c>
      <c r="O209" t="s">
        <v>88</v>
      </c>
      <c r="P209" t="s">
        <v>12</v>
      </c>
      <c r="Q209">
        <v>3</v>
      </c>
      <c r="R209">
        <v>2405</v>
      </c>
      <c r="S209" s="1" t="str">
        <f>VLOOKUP($R209,教室一覧!$A:$B,2,FALSE)</f>
        <v>ノート対応</v>
      </c>
      <c r="T209" s="1">
        <f>VLOOKUP($R209,教室一覧!$A:$C,3,FALSE)</f>
        <v>36</v>
      </c>
      <c r="U209" s="1" t="str">
        <f>VLOOKUP($R209,教室一覧!$A:$D,4,FALSE)</f>
        <v>2号館</v>
      </c>
      <c r="V209" s="1" t="str">
        <f>VLOOKUP($R209,教室一覧!$A:$E,5,FALSE)</f>
        <v>4F</v>
      </c>
      <c r="W209"/>
      <c r="X209"/>
      <c r="Y209" s="1" t="str">
        <f>VLOOKUP($O209,教員一覧!$A:$D,2,FALSE)</f>
        <v>ゲーム</v>
      </c>
      <c r="Z209" s="1" t="str">
        <f>VLOOKUP($O209,教員一覧!$A:$D,3,FALSE)</f>
        <v>プログラム</v>
      </c>
      <c r="AA209" s="1" t="str">
        <f>VLOOKUP($O209,教員一覧!$A:$D,4,FALSE)</f>
        <v>専任</v>
      </c>
      <c r="AB209" s="1" t="str">
        <f t="shared" si="59"/>
        <v/>
      </c>
      <c r="AC209" s="14" t="s">
        <v>1607</v>
      </c>
      <c r="AD209" s="14" t="s">
        <v>164</v>
      </c>
      <c r="AE209" s="14" t="s">
        <v>88</v>
      </c>
      <c r="AF209" s="14" t="s">
        <v>12</v>
      </c>
      <c r="AG209" s="14">
        <v>3</v>
      </c>
      <c r="AH209" s="14">
        <v>2405</v>
      </c>
      <c r="AI209" s="15" t="str">
        <f t="shared" si="60"/>
        <v/>
      </c>
      <c r="AJ209" s="15" t="str">
        <f t="shared" si="61"/>
        <v/>
      </c>
      <c r="AK209" s="15" t="str">
        <f t="shared" si="62"/>
        <v/>
      </c>
      <c r="AL209" s="15" t="str">
        <f t="shared" si="63"/>
        <v/>
      </c>
      <c r="AM209" s="15" t="str">
        <f t="shared" si="64"/>
        <v/>
      </c>
      <c r="AN209" s="15" t="str">
        <f t="shared" si="65"/>
        <v/>
      </c>
      <c r="AO209" s="15" t="str">
        <f t="shared" si="66"/>
        <v/>
      </c>
      <c r="AP209" s="9" t="str">
        <f t="shared" si="67"/>
        <v>GK1A火3</v>
      </c>
      <c r="AQ209" s="9">
        <f t="shared" si="68"/>
        <v>0.5</v>
      </c>
      <c r="AR209" s="11" t="str">
        <f t="shared" si="69"/>
        <v>徳田火3</v>
      </c>
      <c r="AS209" s="11">
        <f t="shared" si="70"/>
        <v>0.5</v>
      </c>
      <c r="AT209">
        <v>1</v>
      </c>
      <c r="AU209" s="12">
        <f t="shared" si="71"/>
        <v>8</v>
      </c>
      <c r="AV209" s="13" t="str">
        <f t="shared" si="72"/>
        <v>2405火3</v>
      </c>
      <c r="AW209" s="13">
        <f t="shared" si="73"/>
        <v>0.25</v>
      </c>
      <c r="AX209" s="18" t="str">
        <f t="shared" si="74"/>
        <v>GK1AUGKGO1A火32405</v>
      </c>
      <c r="AY209" s="18">
        <f t="shared" si="75"/>
        <v>4</v>
      </c>
      <c r="AZ209"/>
    </row>
    <row r="210" spans="1:52" x14ac:dyDescent="0.15">
      <c r="A210" s="1">
        <f t="shared" si="57"/>
        <v>1</v>
      </c>
      <c r="B210" s="1" t="str">
        <f t="shared" si="58"/>
        <v>編成</v>
      </c>
      <c r="C210" t="s">
        <v>3689</v>
      </c>
      <c r="D210" s="1" t="str">
        <f>VLOOKUP($C210,クラス一覧!$A:$J,10,FALSE)</f>
        <v>ゲーム</v>
      </c>
      <c r="E210" s="1">
        <f>VLOOKUP($C210,クラス一覧!$A:$J,8,FALSE)</f>
        <v>8</v>
      </c>
      <c r="F210" s="1" t="str">
        <f>VLOOKUP($C210,クラス一覧!$A:$J,9,FALSE)</f>
        <v>高祖</v>
      </c>
      <c r="G210" s="1" t="str">
        <f>VLOOKUP($H210,科目一覧!$A:$G,3,FALSE)</f>
        <v>ゲームプロ（基礎）</v>
      </c>
      <c r="H210" t="s">
        <v>2423</v>
      </c>
      <c r="I210" s="1" t="str">
        <f>VLOOKUP($H210,科目一覧!$A:$G,7,FALSE)</f>
        <v>山口</v>
      </c>
      <c r="J210" s="1" t="str">
        <f>VLOOKUP($I210,教員一覧!$A:$D,2,FALSE)</f>
        <v>ゲーム</v>
      </c>
      <c r="K210" s="1" t="str">
        <f>VLOOKUP($I210,教員一覧!$A:$D,3,FALSE)</f>
        <v>プログラム</v>
      </c>
      <c r="L210" s="1" t="str">
        <f>VLOOKUP($I210,教員一覧!$A:$D,4,FALSE)</f>
        <v>専任</v>
      </c>
      <c r="M210" t="s">
        <v>3607</v>
      </c>
      <c r="N210" t="s">
        <v>3014</v>
      </c>
      <c r="O210" t="s">
        <v>73</v>
      </c>
      <c r="P210" t="s">
        <v>17</v>
      </c>
      <c r="Q210">
        <v>2</v>
      </c>
      <c r="R210">
        <v>3703</v>
      </c>
      <c r="S210" s="1" t="str">
        <f>VLOOKUP($R210,教室一覧!$A:$B,2,FALSE)</f>
        <v>ノート15</v>
      </c>
      <c r="T210" s="1">
        <f>VLOOKUP($R210,教室一覧!$A:$C,3,FALSE)</f>
        <v>15</v>
      </c>
      <c r="U210" s="1" t="str">
        <f>VLOOKUP($R210,教室一覧!$A:$D,4,FALSE)</f>
        <v>3号館</v>
      </c>
      <c r="V210" s="1" t="str">
        <f>VLOOKUP($R210,教室一覧!$A:$E,5,FALSE)</f>
        <v>7F</v>
      </c>
      <c r="W210"/>
      <c r="X210"/>
      <c r="Y210" s="1" t="str">
        <f>VLOOKUP($O210,教員一覧!$A:$D,2,FALSE)</f>
        <v>ゲーム</v>
      </c>
      <c r="Z210" s="1" t="str">
        <f>VLOOKUP($O210,教員一覧!$A:$D,3,FALSE)</f>
        <v>プログラム</v>
      </c>
      <c r="AA210" s="1" t="str">
        <f>VLOOKUP($O210,教員一覧!$A:$D,4,FALSE)</f>
        <v>非常勤</v>
      </c>
      <c r="AB210" s="1" t="str">
        <f t="shared" si="59"/>
        <v/>
      </c>
      <c r="AC210" s="14" t="s">
        <v>3607</v>
      </c>
      <c r="AD210" s="14" t="s">
        <v>164</v>
      </c>
      <c r="AE210" s="14" t="s">
        <v>73</v>
      </c>
      <c r="AF210" s="14" t="s">
        <v>17</v>
      </c>
      <c r="AG210" s="14">
        <v>2</v>
      </c>
      <c r="AH210" s="14">
        <v>3703</v>
      </c>
      <c r="AI210" s="15" t="str">
        <f t="shared" si="60"/>
        <v/>
      </c>
      <c r="AJ210" s="15" t="str">
        <f t="shared" si="61"/>
        <v/>
      </c>
      <c r="AK210" s="15" t="str">
        <f t="shared" si="62"/>
        <v/>
      </c>
      <c r="AL210" s="15" t="str">
        <f t="shared" si="63"/>
        <v/>
      </c>
      <c r="AM210" s="15" t="str">
        <f t="shared" si="64"/>
        <v/>
      </c>
      <c r="AN210" s="15" t="str">
        <f t="shared" si="65"/>
        <v/>
      </c>
      <c r="AO210" s="15" t="str">
        <f t="shared" si="66"/>
        <v/>
      </c>
      <c r="AP210" s="9" t="str">
        <f t="shared" si="67"/>
        <v>GK1A金2</v>
      </c>
      <c r="AQ210" s="9">
        <f t="shared" si="68"/>
        <v>0.25</v>
      </c>
      <c r="AR210" s="11" t="str">
        <f t="shared" si="69"/>
        <v>水田金2</v>
      </c>
      <c r="AS210" s="11">
        <f t="shared" si="70"/>
        <v>0.5</v>
      </c>
      <c r="AT210">
        <v>3</v>
      </c>
      <c r="AU210" s="12">
        <f t="shared" si="71"/>
        <v>2.6666666666666665</v>
      </c>
      <c r="AV210" s="13" t="str">
        <f t="shared" si="72"/>
        <v>3703金2</v>
      </c>
      <c r="AW210" s="13">
        <f t="shared" si="73"/>
        <v>0.25</v>
      </c>
      <c r="AX210" s="18" t="str">
        <f t="shared" si="74"/>
        <v>GK1ALCGO1C金23703</v>
      </c>
      <c r="AY210" s="18">
        <f t="shared" si="75"/>
        <v>1.3333333333333333</v>
      </c>
      <c r="AZ210"/>
    </row>
    <row r="211" spans="1:52" x14ac:dyDescent="0.15">
      <c r="A211" s="1">
        <f t="shared" si="57"/>
        <v>1</v>
      </c>
      <c r="B211" s="1" t="str">
        <f t="shared" si="58"/>
        <v>編成</v>
      </c>
      <c r="C211" t="s">
        <v>3689</v>
      </c>
      <c r="D211" s="1" t="str">
        <f>VLOOKUP($C211,クラス一覧!$A:$J,10,FALSE)</f>
        <v>ゲーム</v>
      </c>
      <c r="E211" s="1">
        <f>VLOOKUP($C211,クラス一覧!$A:$J,8,FALSE)</f>
        <v>8</v>
      </c>
      <c r="F211" s="1" t="str">
        <f>VLOOKUP($C211,クラス一覧!$A:$J,9,FALSE)</f>
        <v>高祖</v>
      </c>
      <c r="G211" s="1" t="str">
        <f>VLOOKUP($H211,科目一覧!$A:$G,3,FALSE)</f>
        <v>ゲームプロ（実践）</v>
      </c>
      <c r="H211" t="s">
        <v>3044</v>
      </c>
      <c r="I211" s="1" t="str">
        <f>VLOOKUP($H211,科目一覧!$A:$G,7,FALSE)</f>
        <v>奥元</v>
      </c>
      <c r="J211" s="1" t="str">
        <f>VLOOKUP($I211,教員一覧!$A:$D,2,FALSE)</f>
        <v>ゲーム</v>
      </c>
      <c r="K211" s="1" t="str">
        <f>VLOOKUP($I211,教員一覧!$A:$D,3,FALSE)</f>
        <v>プログラム</v>
      </c>
      <c r="L211" s="1" t="str">
        <f>VLOOKUP($I211,教員一覧!$A:$D,4,FALSE)</f>
        <v>専任</v>
      </c>
      <c r="M211" t="s">
        <v>1607</v>
      </c>
      <c r="N211" t="s">
        <v>3014</v>
      </c>
      <c r="O211" t="s">
        <v>88</v>
      </c>
      <c r="P211" t="s">
        <v>9</v>
      </c>
      <c r="Q211">
        <v>1</v>
      </c>
      <c r="R211">
        <v>1404</v>
      </c>
      <c r="S211" s="1" t="str">
        <f>VLOOKUP($R211,教室一覧!$A:$B,2,FALSE)</f>
        <v>ノート32</v>
      </c>
      <c r="T211" s="1">
        <f>VLOOKUP($R211,教室一覧!$A:$C,3,FALSE)</f>
        <v>32</v>
      </c>
      <c r="U211" s="1" t="str">
        <f>VLOOKUP($R211,教室一覧!$A:$D,4,FALSE)</f>
        <v>1号館</v>
      </c>
      <c r="V211" s="1" t="str">
        <f>VLOOKUP($R211,教室一覧!$A:$E,5,FALSE)</f>
        <v>4F</v>
      </c>
      <c r="W211"/>
      <c r="X211"/>
      <c r="Y211" s="1" t="str">
        <f>VLOOKUP($O211,教員一覧!$A:$D,2,FALSE)</f>
        <v>ゲーム</v>
      </c>
      <c r="Z211" s="1" t="str">
        <f>VLOOKUP($O211,教員一覧!$A:$D,3,FALSE)</f>
        <v>プログラム</v>
      </c>
      <c r="AA211" s="1" t="str">
        <f>VLOOKUP($O211,教員一覧!$A:$D,4,FALSE)</f>
        <v>専任</v>
      </c>
      <c r="AB211" s="1" t="str">
        <f t="shared" si="59"/>
        <v/>
      </c>
      <c r="AC211" s="14" t="s">
        <v>1607</v>
      </c>
      <c r="AD211" s="14" t="s">
        <v>164</v>
      </c>
      <c r="AE211" s="14" t="s">
        <v>88</v>
      </c>
      <c r="AF211" s="14" t="s">
        <v>9</v>
      </c>
      <c r="AG211" s="14">
        <v>1</v>
      </c>
      <c r="AH211" s="14">
        <v>1404</v>
      </c>
      <c r="AI211" s="15" t="str">
        <f t="shared" si="60"/>
        <v/>
      </c>
      <c r="AJ211" s="15" t="str">
        <f t="shared" si="61"/>
        <v/>
      </c>
      <c r="AK211" s="15" t="str">
        <f t="shared" si="62"/>
        <v/>
      </c>
      <c r="AL211" s="15" t="str">
        <f t="shared" si="63"/>
        <v/>
      </c>
      <c r="AM211" s="15" t="str">
        <f t="shared" si="64"/>
        <v/>
      </c>
      <c r="AN211" s="15" t="str">
        <f t="shared" si="65"/>
        <v/>
      </c>
      <c r="AO211" s="15" t="str">
        <f t="shared" si="66"/>
        <v/>
      </c>
      <c r="AP211" s="9" t="str">
        <f t="shared" si="67"/>
        <v>GK1A月1</v>
      </c>
      <c r="AQ211" s="9">
        <f t="shared" si="68"/>
        <v>0.5</v>
      </c>
      <c r="AR211" s="11" t="str">
        <f t="shared" si="69"/>
        <v>徳田月1</v>
      </c>
      <c r="AS211" s="11">
        <f t="shared" si="70"/>
        <v>0.5</v>
      </c>
      <c r="AT211">
        <v>1</v>
      </c>
      <c r="AU211" s="12">
        <f t="shared" si="71"/>
        <v>8</v>
      </c>
      <c r="AV211" s="13" t="str">
        <f t="shared" si="72"/>
        <v>1404月1</v>
      </c>
      <c r="AW211" s="13">
        <f t="shared" si="73"/>
        <v>0.25</v>
      </c>
      <c r="AX211" s="18" t="str">
        <f t="shared" si="74"/>
        <v>GK1AUGKGO1A月11404</v>
      </c>
      <c r="AY211" s="18">
        <f t="shared" si="75"/>
        <v>4</v>
      </c>
      <c r="AZ211"/>
    </row>
    <row r="212" spans="1:52" x14ac:dyDescent="0.15">
      <c r="A212" s="1">
        <f t="shared" si="57"/>
        <v>1</v>
      </c>
      <c r="B212" s="1" t="str">
        <f t="shared" si="58"/>
        <v>編成</v>
      </c>
      <c r="C212" t="s">
        <v>3689</v>
      </c>
      <c r="D212" s="1" t="str">
        <f>VLOOKUP($C212,クラス一覧!$A:$J,10,FALSE)</f>
        <v>ゲーム</v>
      </c>
      <c r="E212" s="1">
        <f>VLOOKUP($C212,クラス一覧!$A:$J,8,FALSE)</f>
        <v>8</v>
      </c>
      <c r="F212" s="1" t="str">
        <f>VLOOKUP($C212,クラス一覧!$A:$J,9,FALSE)</f>
        <v>高祖</v>
      </c>
      <c r="G212" s="1" t="str">
        <f>VLOOKUP($H212,科目一覧!$A:$G,3,FALSE)</f>
        <v>ゲームプロ（基礎）</v>
      </c>
      <c r="H212" t="s">
        <v>2423</v>
      </c>
      <c r="I212" s="1" t="str">
        <f>VLOOKUP($H212,科目一覧!$A:$G,7,FALSE)</f>
        <v>山口</v>
      </c>
      <c r="J212" s="1" t="str">
        <f>VLOOKUP($I212,教員一覧!$A:$D,2,FALSE)</f>
        <v>ゲーム</v>
      </c>
      <c r="K212" s="1" t="str">
        <f>VLOOKUP($I212,教員一覧!$A:$D,3,FALSE)</f>
        <v>プログラム</v>
      </c>
      <c r="L212" s="1" t="str">
        <f>VLOOKUP($I212,教員一覧!$A:$D,4,FALSE)</f>
        <v>専任</v>
      </c>
      <c r="M212" t="s">
        <v>3607</v>
      </c>
      <c r="N212" t="s">
        <v>3014</v>
      </c>
      <c r="O212" t="s">
        <v>73</v>
      </c>
      <c r="P212" t="s">
        <v>13</v>
      </c>
      <c r="Q212">
        <v>2</v>
      </c>
      <c r="R212">
        <v>3703</v>
      </c>
      <c r="S212" s="1" t="str">
        <f>VLOOKUP($R212,教室一覧!$A:$B,2,FALSE)</f>
        <v>ノート15</v>
      </c>
      <c r="T212" s="1">
        <f>VLOOKUP($R212,教室一覧!$A:$C,3,FALSE)</f>
        <v>15</v>
      </c>
      <c r="U212" s="1" t="str">
        <f>VLOOKUP($R212,教室一覧!$A:$D,4,FALSE)</f>
        <v>3号館</v>
      </c>
      <c r="V212" s="1" t="str">
        <f>VLOOKUP($R212,教室一覧!$A:$E,5,FALSE)</f>
        <v>7F</v>
      </c>
      <c r="W212"/>
      <c r="X212"/>
      <c r="Y212" s="1" t="str">
        <f>VLOOKUP($O212,教員一覧!$A:$D,2,FALSE)</f>
        <v>ゲーム</v>
      </c>
      <c r="Z212" s="1" t="str">
        <f>VLOOKUP($O212,教員一覧!$A:$D,3,FALSE)</f>
        <v>プログラム</v>
      </c>
      <c r="AA212" s="1" t="str">
        <f>VLOOKUP($O212,教員一覧!$A:$D,4,FALSE)</f>
        <v>非常勤</v>
      </c>
      <c r="AB212" s="1" t="str">
        <f t="shared" si="59"/>
        <v/>
      </c>
      <c r="AC212" s="14" t="s">
        <v>3607</v>
      </c>
      <c r="AD212" s="14" t="s">
        <v>164</v>
      </c>
      <c r="AE212" s="14" t="s">
        <v>73</v>
      </c>
      <c r="AF212" s="14" t="s">
        <v>13</v>
      </c>
      <c r="AG212" s="14">
        <v>2</v>
      </c>
      <c r="AH212" s="14">
        <v>3703</v>
      </c>
      <c r="AI212" s="15" t="str">
        <f t="shared" si="60"/>
        <v/>
      </c>
      <c r="AJ212" s="15" t="str">
        <f t="shared" si="61"/>
        <v/>
      </c>
      <c r="AK212" s="15" t="str">
        <f t="shared" si="62"/>
        <v/>
      </c>
      <c r="AL212" s="15" t="str">
        <f t="shared" si="63"/>
        <v/>
      </c>
      <c r="AM212" s="15" t="str">
        <f t="shared" si="64"/>
        <v/>
      </c>
      <c r="AN212" s="15" t="str">
        <f t="shared" si="65"/>
        <v/>
      </c>
      <c r="AO212" s="15" t="str">
        <f t="shared" si="66"/>
        <v/>
      </c>
      <c r="AP212" s="9" t="str">
        <f t="shared" si="67"/>
        <v>GK1A水2</v>
      </c>
      <c r="AQ212" s="9">
        <f t="shared" si="68"/>
        <v>0.25</v>
      </c>
      <c r="AR212" s="11" t="str">
        <f t="shared" si="69"/>
        <v>水田水2</v>
      </c>
      <c r="AS212" s="11">
        <f t="shared" si="70"/>
        <v>0.5</v>
      </c>
      <c r="AT212">
        <v>3</v>
      </c>
      <c r="AU212" s="12">
        <f t="shared" si="71"/>
        <v>2.6666666666666665</v>
      </c>
      <c r="AV212" s="13" t="str">
        <f t="shared" si="72"/>
        <v>3703水2</v>
      </c>
      <c r="AW212" s="13">
        <f t="shared" si="73"/>
        <v>0.25</v>
      </c>
      <c r="AX212" s="18" t="str">
        <f t="shared" si="74"/>
        <v>GK1ALCGO1C水23703</v>
      </c>
      <c r="AY212" s="18">
        <f t="shared" si="75"/>
        <v>1.3333333333333333</v>
      </c>
      <c r="AZ212"/>
    </row>
    <row r="213" spans="1:52" x14ac:dyDescent="0.15">
      <c r="A213" s="1">
        <f t="shared" si="57"/>
        <v>1</v>
      </c>
      <c r="B213" s="1" t="str">
        <f t="shared" si="58"/>
        <v>編成</v>
      </c>
      <c r="C213" t="s">
        <v>3689</v>
      </c>
      <c r="D213" s="1" t="str">
        <f>VLOOKUP($C213,クラス一覧!$A:$J,10,FALSE)</f>
        <v>ゲーム</v>
      </c>
      <c r="E213" s="1">
        <f>VLOOKUP($C213,クラス一覧!$A:$J,8,FALSE)</f>
        <v>8</v>
      </c>
      <c r="F213" s="1" t="str">
        <f>VLOOKUP($C213,クラス一覧!$A:$J,9,FALSE)</f>
        <v>高祖</v>
      </c>
      <c r="G213" s="1" t="str">
        <f>VLOOKUP($H213,科目一覧!$A:$G,3,FALSE)</f>
        <v>ゲームCG（3DCG）</v>
      </c>
      <c r="H213" t="s">
        <v>1645</v>
      </c>
      <c r="I213" s="1" t="str">
        <f>VLOOKUP($H213,科目一覧!$A:$G,7,FALSE)</f>
        <v>庄司</v>
      </c>
      <c r="J213" s="1" t="str">
        <f>VLOOKUP($I213,教員一覧!$A:$D,2,FALSE)</f>
        <v>CG</v>
      </c>
      <c r="K213" s="1" t="str">
        <f>VLOOKUP($I213,教員一覧!$A:$D,3,FALSE)</f>
        <v>　</v>
      </c>
      <c r="L213" s="1" t="str">
        <f>VLOOKUP($I213,教員一覧!$A:$D,4,FALSE)</f>
        <v>専任</v>
      </c>
      <c r="M213" t="s">
        <v>1607</v>
      </c>
      <c r="N213" t="s">
        <v>3014</v>
      </c>
      <c r="O213" t="s">
        <v>69</v>
      </c>
      <c r="P213" t="s">
        <v>13</v>
      </c>
      <c r="Q213">
        <v>4</v>
      </c>
      <c r="R213">
        <v>2401</v>
      </c>
      <c r="S213" s="1" t="str">
        <f>VLOOKUP($R213,教室一覧!$A:$B,2,FALSE)</f>
        <v>実習室</v>
      </c>
      <c r="T213" s="1">
        <f>VLOOKUP($R213,教室一覧!$A:$C,3,FALSE)</f>
        <v>36</v>
      </c>
      <c r="U213" s="1" t="str">
        <f>VLOOKUP($R213,教室一覧!$A:$D,4,FALSE)</f>
        <v>2号館</v>
      </c>
      <c r="V213" s="1" t="str">
        <f>VLOOKUP($R213,教室一覧!$A:$E,5,FALSE)</f>
        <v>4F</v>
      </c>
      <c r="W213"/>
      <c r="X213"/>
      <c r="Y213" s="1" t="str">
        <f>VLOOKUP($O213,教員一覧!$A:$D,2,FALSE)</f>
        <v>CG</v>
      </c>
      <c r="Z213" s="1" t="str">
        <f>VLOOKUP($O213,教員一覧!$A:$D,3,FALSE)</f>
        <v>　</v>
      </c>
      <c r="AA213" s="1" t="str">
        <f>VLOOKUP($O213,教員一覧!$A:$D,4,FALSE)</f>
        <v>非常勤</v>
      </c>
      <c r="AB213" s="1" t="str">
        <f t="shared" si="59"/>
        <v/>
      </c>
      <c r="AC213" s="14" t="s">
        <v>1607</v>
      </c>
      <c r="AD213" s="14" t="s">
        <v>164</v>
      </c>
      <c r="AE213" s="14" t="s">
        <v>69</v>
      </c>
      <c r="AF213" s="14" t="s">
        <v>13</v>
      </c>
      <c r="AG213" s="14">
        <v>4</v>
      </c>
      <c r="AH213" s="14">
        <v>2401</v>
      </c>
      <c r="AI213" s="15" t="str">
        <f t="shared" si="60"/>
        <v/>
      </c>
      <c r="AJ213" s="15" t="str">
        <f t="shared" si="61"/>
        <v/>
      </c>
      <c r="AK213" s="15" t="str">
        <f t="shared" si="62"/>
        <v/>
      </c>
      <c r="AL213" s="15" t="str">
        <f t="shared" si="63"/>
        <v/>
      </c>
      <c r="AM213" s="15" t="str">
        <f t="shared" si="64"/>
        <v/>
      </c>
      <c r="AN213" s="15" t="str">
        <f t="shared" si="65"/>
        <v/>
      </c>
      <c r="AO213" s="15" t="str">
        <f t="shared" si="66"/>
        <v/>
      </c>
      <c r="AP213" s="9" t="str">
        <f t="shared" si="67"/>
        <v>GK1A水4</v>
      </c>
      <c r="AQ213" s="9">
        <f t="shared" si="68"/>
        <v>0.5</v>
      </c>
      <c r="AR213" s="11" t="str">
        <f t="shared" si="69"/>
        <v>片岡水4</v>
      </c>
      <c r="AS213" s="11">
        <f t="shared" si="70"/>
        <v>0.5</v>
      </c>
      <c r="AT213">
        <v>1</v>
      </c>
      <c r="AU213" s="12">
        <f t="shared" si="71"/>
        <v>8</v>
      </c>
      <c r="AV213" s="13" t="str">
        <f t="shared" si="72"/>
        <v>2401水4</v>
      </c>
      <c r="AW213" s="13">
        <f t="shared" si="73"/>
        <v>0.25</v>
      </c>
      <c r="AX213" s="18" t="str">
        <f t="shared" si="74"/>
        <v>GK1AUGKGO1A水42401</v>
      </c>
      <c r="AY213" s="18">
        <f t="shared" si="75"/>
        <v>4</v>
      </c>
      <c r="AZ213"/>
    </row>
    <row r="214" spans="1:52" x14ac:dyDescent="0.15">
      <c r="A214" s="1">
        <f t="shared" si="57"/>
        <v>1</v>
      </c>
      <c r="B214" s="1" t="str">
        <f t="shared" si="58"/>
        <v>編成</v>
      </c>
      <c r="C214" t="s">
        <v>3689</v>
      </c>
      <c r="D214" s="1" t="str">
        <f>VLOOKUP($C214,クラス一覧!$A:$J,10,FALSE)</f>
        <v>ゲーム</v>
      </c>
      <c r="E214" s="1">
        <f>VLOOKUP($C214,クラス一覧!$A:$J,8,FALSE)</f>
        <v>8</v>
      </c>
      <c r="F214" s="1" t="str">
        <f>VLOOKUP($C214,クラス一覧!$A:$J,9,FALSE)</f>
        <v>高祖</v>
      </c>
      <c r="G214" s="1" t="str">
        <f>VLOOKUP($H214,科目一覧!$A:$G,3,FALSE)</f>
        <v>ゲームCG（3DCG）</v>
      </c>
      <c r="H214" t="s">
        <v>1646</v>
      </c>
      <c r="I214" s="1" t="str">
        <f>VLOOKUP($H214,科目一覧!$A:$G,7,FALSE)</f>
        <v>福島</v>
      </c>
      <c r="J214" s="1" t="str">
        <f>VLOOKUP($I214,教員一覧!$A:$D,2,FALSE)</f>
        <v>CG</v>
      </c>
      <c r="K214" s="1" t="str">
        <f>VLOOKUP($I214,教員一覧!$A:$D,3,FALSE)</f>
        <v>　</v>
      </c>
      <c r="L214" s="1" t="str">
        <f>VLOOKUP($I214,教員一覧!$A:$D,4,FALSE)</f>
        <v>専任</v>
      </c>
      <c r="M214" t="s">
        <v>1607</v>
      </c>
      <c r="N214" t="s">
        <v>3014</v>
      </c>
      <c r="O214" t="s">
        <v>71</v>
      </c>
      <c r="P214" t="s">
        <v>15</v>
      </c>
      <c r="Q214">
        <v>2</v>
      </c>
      <c r="R214">
        <v>2401</v>
      </c>
      <c r="S214" s="1" t="str">
        <f>VLOOKUP($R214,教室一覧!$A:$B,2,FALSE)</f>
        <v>実習室</v>
      </c>
      <c r="T214" s="1">
        <f>VLOOKUP($R214,教室一覧!$A:$C,3,FALSE)</f>
        <v>36</v>
      </c>
      <c r="U214" s="1" t="str">
        <f>VLOOKUP($R214,教室一覧!$A:$D,4,FALSE)</f>
        <v>2号館</v>
      </c>
      <c r="V214" s="1" t="str">
        <f>VLOOKUP($R214,教室一覧!$A:$E,5,FALSE)</f>
        <v>4F</v>
      </c>
      <c r="W214"/>
      <c r="X214"/>
      <c r="Y214" s="1" t="str">
        <f>VLOOKUP($O214,教員一覧!$A:$D,2,FALSE)</f>
        <v>CG</v>
      </c>
      <c r="Z214" s="1" t="str">
        <f>VLOOKUP($O214,教員一覧!$A:$D,3,FALSE)</f>
        <v>　</v>
      </c>
      <c r="AA214" s="1" t="str">
        <f>VLOOKUP($O214,教員一覧!$A:$D,4,FALSE)</f>
        <v>専任</v>
      </c>
      <c r="AB214" s="1" t="str">
        <f t="shared" si="59"/>
        <v/>
      </c>
      <c r="AC214" s="14" t="s">
        <v>1607</v>
      </c>
      <c r="AD214" s="14" t="s">
        <v>164</v>
      </c>
      <c r="AE214" s="14" t="s">
        <v>71</v>
      </c>
      <c r="AF214" s="14" t="s">
        <v>15</v>
      </c>
      <c r="AG214" s="14">
        <v>2</v>
      </c>
      <c r="AH214" s="14">
        <v>2401</v>
      </c>
      <c r="AI214" s="15" t="str">
        <f t="shared" si="60"/>
        <v/>
      </c>
      <c r="AJ214" s="15" t="str">
        <f t="shared" si="61"/>
        <v/>
      </c>
      <c r="AK214" s="15" t="str">
        <f t="shared" si="62"/>
        <v/>
      </c>
      <c r="AL214" s="15" t="str">
        <f t="shared" si="63"/>
        <v/>
      </c>
      <c r="AM214" s="15" t="str">
        <f t="shared" si="64"/>
        <v/>
      </c>
      <c r="AN214" s="15" t="str">
        <f t="shared" si="65"/>
        <v/>
      </c>
      <c r="AO214" s="15" t="str">
        <f t="shared" si="66"/>
        <v/>
      </c>
      <c r="AP214" s="9" t="str">
        <f t="shared" si="67"/>
        <v>GK1A木2</v>
      </c>
      <c r="AQ214" s="9">
        <f t="shared" si="68"/>
        <v>0.5</v>
      </c>
      <c r="AR214" s="11" t="str">
        <f t="shared" si="69"/>
        <v>竹内一木2</v>
      </c>
      <c r="AS214" s="11">
        <f t="shared" si="70"/>
        <v>0.5</v>
      </c>
      <c r="AT214">
        <v>1</v>
      </c>
      <c r="AU214" s="12">
        <f t="shared" si="71"/>
        <v>8</v>
      </c>
      <c r="AV214" s="13" t="str">
        <f t="shared" si="72"/>
        <v>2401木2</v>
      </c>
      <c r="AW214" s="13">
        <f t="shared" si="73"/>
        <v>0.25</v>
      </c>
      <c r="AX214" s="18" t="str">
        <f t="shared" si="74"/>
        <v>GK1AUGKGO1A木22401</v>
      </c>
      <c r="AY214" s="18">
        <f t="shared" si="75"/>
        <v>4</v>
      </c>
      <c r="AZ214"/>
    </row>
    <row r="215" spans="1:52" x14ac:dyDescent="0.15">
      <c r="A215" s="1">
        <f t="shared" si="57"/>
        <v>2</v>
      </c>
      <c r="B215" s="1" t="str">
        <f t="shared" si="58"/>
        <v>編成</v>
      </c>
      <c r="C215" t="s">
        <v>3684</v>
      </c>
      <c r="D215" s="1" t="str">
        <f>VLOOKUP($C215,クラス一覧!$A:$J,10,FALSE)</f>
        <v>ゲーム</v>
      </c>
      <c r="E215" s="1">
        <f>VLOOKUP($C215,クラス一覧!$A:$J,8,FALSE)</f>
        <v>1</v>
      </c>
      <c r="F215" s="1" t="str">
        <f>VLOOKUP($C215,クラス一覧!$A:$J,9,FALSE)</f>
        <v>大野</v>
      </c>
      <c r="G215" s="1" t="str">
        <f>VLOOKUP($H215,科目一覧!$A:$G,3,FALSE)</f>
        <v>ゲーム企画（PG技術）</v>
      </c>
      <c r="H215" t="s">
        <v>3102</v>
      </c>
      <c r="I215" s="1" t="str">
        <f>VLOOKUP($H215,科目一覧!$A:$G,7,FALSE)</f>
        <v>板庇</v>
      </c>
      <c r="J215" s="1" t="str">
        <f>VLOOKUP($I215,教員一覧!$A:$D,2,FALSE)</f>
        <v>ゲーム</v>
      </c>
      <c r="K215" s="1" t="str">
        <f>VLOOKUP($I215,教員一覧!$A:$D,3,FALSE)</f>
        <v>プログラム</v>
      </c>
      <c r="L215" s="1" t="str">
        <f>VLOOKUP($I215,教員一覧!$A:$D,4,FALSE)</f>
        <v>専任</v>
      </c>
      <c r="M215" t="s">
        <v>139</v>
      </c>
      <c r="N215" t="s">
        <v>3014</v>
      </c>
      <c r="O215" t="s">
        <v>87</v>
      </c>
      <c r="P215" t="s">
        <v>12</v>
      </c>
      <c r="Q215">
        <v>1</v>
      </c>
      <c r="R215">
        <v>2402</v>
      </c>
      <c r="S215" s="1" t="str">
        <f>VLOOKUP($R215,教室一覧!$A:$B,2,FALSE)</f>
        <v>実習室</v>
      </c>
      <c r="T215" s="1">
        <f>VLOOKUP($R215,教室一覧!$A:$C,3,FALSE)</f>
        <v>36</v>
      </c>
      <c r="U215" s="1" t="str">
        <f>VLOOKUP($R215,教室一覧!$A:$D,4,FALSE)</f>
        <v>2号館</v>
      </c>
      <c r="V215" s="1" t="str">
        <f>VLOOKUP($R215,教室一覧!$A:$E,5,FALSE)</f>
        <v>4F</v>
      </c>
      <c r="W215"/>
      <c r="X215"/>
      <c r="Y215" s="1" t="str">
        <f>VLOOKUP($O215,教員一覧!$A:$D,2,FALSE)</f>
        <v>ゲーム</v>
      </c>
      <c r="Z215" s="1" t="str">
        <f>VLOOKUP($O215,教員一覧!$A:$D,3,FALSE)</f>
        <v>プログラム</v>
      </c>
      <c r="AA215" s="1" t="str">
        <f>VLOOKUP($O215,教員一覧!$A:$D,4,FALSE)</f>
        <v>非常勤</v>
      </c>
      <c r="AB215" s="1" t="str">
        <f t="shared" si="59"/>
        <v/>
      </c>
      <c r="AC215" s="14" t="s">
        <v>139</v>
      </c>
      <c r="AD215" s="14" t="s">
        <v>164</v>
      </c>
      <c r="AE215" s="14" t="s">
        <v>87</v>
      </c>
      <c r="AF215" s="14" t="s">
        <v>12</v>
      </c>
      <c r="AG215" s="14">
        <v>1</v>
      </c>
      <c r="AH215" s="14">
        <v>2402</v>
      </c>
      <c r="AI215" s="15" t="str">
        <f t="shared" si="60"/>
        <v/>
      </c>
      <c r="AJ215" s="15" t="str">
        <f t="shared" si="61"/>
        <v/>
      </c>
      <c r="AK215" s="15" t="str">
        <f t="shared" si="62"/>
        <v/>
      </c>
      <c r="AL215" s="15" t="str">
        <f t="shared" si="63"/>
        <v/>
      </c>
      <c r="AM215" s="15" t="str">
        <f t="shared" si="64"/>
        <v/>
      </c>
      <c r="AN215" s="15" t="str">
        <f t="shared" si="65"/>
        <v/>
      </c>
      <c r="AO215" s="15" t="str">
        <f t="shared" si="66"/>
        <v/>
      </c>
      <c r="AP215" s="9" t="str">
        <f t="shared" si="67"/>
        <v>GK2A火1</v>
      </c>
      <c r="AQ215" s="9">
        <f t="shared" si="68"/>
        <v>0.5</v>
      </c>
      <c r="AR215" s="11" t="str">
        <f t="shared" si="69"/>
        <v>藤田火1</v>
      </c>
      <c r="AS215" s="11">
        <f t="shared" si="70"/>
        <v>0.5</v>
      </c>
      <c r="AT215">
        <v>1</v>
      </c>
      <c r="AU215" s="12">
        <f t="shared" si="71"/>
        <v>1</v>
      </c>
      <c r="AV215" s="13" t="str">
        <f t="shared" si="72"/>
        <v>2402火1</v>
      </c>
      <c r="AW215" s="13">
        <f t="shared" si="73"/>
        <v>0.25</v>
      </c>
      <c r="AX215" s="18" t="str">
        <f t="shared" si="74"/>
        <v>GK2AUGKGN2A火12402</v>
      </c>
      <c r="AY215" s="18">
        <f t="shared" si="75"/>
        <v>0.5</v>
      </c>
      <c r="AZ215"/>
    </row>
    <row r="216" spans="1:52" x14ac:dyDescent="0.15">
      <c r="A216" s="1">
        <f t="shared" si="57"/>
        <v>2</v>
      </c>
      <c r="B216" s="1" t="str">
        <f t="shared" si="58"/>
        <v>編成</v>
      </c>
      <c r="C216" t="s">
        <v>3684</v>
      </c>
      <c r="D216" s="1" t="str">
        <f>VLOOKUP($C216,クラス一覧!$A:$J,10,FALSE)</f>
        <v>ゲーム</v>
      </c>
      <c r="E216" s="1">
        <f>VLOOKUP($C216,クラス一覧!$A:$J,8,FALSE)</f>
        <v>1</v>
      </c>
      <c r="F216" s="1" t="str">
        <f>VLOOKUP($C216,クラス一覧!$A:$J,9,FALSE)</f>
        <v>大野</v>
      </c>
      <c r="G216" s="1" t="str">
        <f>VLOOKUP($H216,科目一覧!$A:$G,3,FALSE)</f>
        <v>ゲーム企画（制作進行）</v>
      </c>
      <c r="H216" t="s">
        <v>3103</v>
      </c>
      <c r="I216" s="1" t="str">
        <f>VLOOKUP($H216,科目一覧!$A:$G,7,FALSE)</f>
        <v>大野</v>
      </c>
      <c r="J216" s="1" t="str">
        <f>VLOOKUP($I216,教員一覧!$A:$D,2,FALSE)</f>
        <v>ゲーム</v>
      </c>
      <c r="K216" s="1" t="str">
        <f>VLOOKUP($I216,教員一覧!$A:$D,3,FALSE)</f>
        <v>企画</v>
      </c>
      <c r="L216" s="1" t="str">
        <f>VLOOKUP($I216,教員一覧!$A:$D,4,FALSE)</f>
        <v>専任</v>
      </c>
      <c r="M216" t="s">
        <v>139</v>
      </c>
      <c r="N216" t="s">
        <v>3014</v>
      </c>
      <c r="O216" t="s">
        <v>57</v>
      </c>
      <c r="P216" t="s">
        <v>12</v>
      </c>
      <c r="Q216">
        <v>3</v>
      </c>
      <c r="R216">
        <v>3303</v>
      </c>
      <c r="S216" s="1" t="str">
        <f>VLOOKUP($R216,教室一覧!$A:$B,2,FALSE)</f>
        <v>ノート対応</v>
      </c>
      <c r="T216" s="1">
        <f>VLOOKUP($R216,教室一覧!$A:$C,3,FALSE)</f>
        <v>36</v>
      </c>
      <c r="U216" s="1" t="str">
        <f>VLOOKUP($R216,教室一覧!$A:$D,4,FALSE)</f>
        <v>3号館</v>
      </c>
      <c r="V216" s="1" t="str">
        <f>VLOOKUP($R216,教室一覧!$A:$E,5,FALSE)</f>
        <v>3F</v>
      </c>
      <c r="W216"/>
      <c r="X216"/>
      <c r="Y216" s="1" t="str">
        <f>VLOOKUP($O216,教員一覧!$A:$D,2,FALSE)</f>
        <v>ゲーム</v>
      </c>
      <c r="Z216" s="1" t="str">
        <f>VLOOKUP($O216,教員一覧!$A:$D,3,FALSE)</f>
        <v>企画</v>
      </c>
      <c r="AA216" s="1" t="str">
        <f>VLOOKUP($O216,教員一覧!$A:$D,4,FALSE)</f>
        <v>非常勤</v>
      </c>
      <c r="AB216" s="1" t="str">
        <f t="shared" si="59"/>
        <v/>
      </c>
      <c r="AC216" s="14" t="s">
        <v>139</v>
      </c>
      <c r="AD216" s="14" t="s">
        <v>164</v>
      </c>
      <c r="AE216" s="14" t="s">
        <v>57</v>
      </c>
      <c r="AF216" s="14" t="s">
        <v>12</v>
      </c>
      <c r="AG216" s="14">
        <v>3</v>
      </c>
      <c r="AH216" s="14">
        <v>3303</v>
      </c>
      <c r="AI216" s="15" t="str">
        <f t="shared" si="60"/>
        <v/>
      </c>
      <c r="AJ216" s="15" t="str">
        <f t="shared" si="61"/>
        <v/>
      </c>
      <c r="AK216" s="15" t="str">
        <f t="shared" si="62"/>
        <v/>
      </c>
      <c r="AL216" s="15" t="str">
        <f t="shared" si="63"/>
        <v/>
      </c>
      <c r="AM216" s="15" t="str">
        <f t="shared" si="64"/>
        <v/>
      </c>
      <c r="AN216" s="15" t="str">
        <f t="shared" si="65"/>
        <v/>
      </c>
      <c r="AO216" s="15" t="str">
        <f t="shared" si="66"/>
        <v/>
      </c>
      <c r="AP216" s="9" t="str">
        <f t="shared" si="67"/>
        <v>GK2A火3</v>
      </c>
      <c r="AQ216" s="9">
        <f t="shared" si="68"/>
        <v>0.5</v>
      </c>
      <c r="AR216" s="11" t="str">
        <f t="shared" si="69"/>
        <v>岡本武火3</v>
      </c>
      <c r="AS216" s="11">
        <f t="shared" si="70"/>
        <v>0.5</v>
      </c>
      <c r="AT216">
        <v>1</v>
      </c>
      <c r="AU216" s="12">
        <f t="shared" si="71"/>
        <v>1</v>
      </c>
      <c r="AV216" s="13" t="str">
        <f t="shared" si="72"/>
        <v>3303火3</v>
      </c>
      <c r="AW216" s="13">
        <f t="shared" si="73"/>
        <v>0.25</v>
      </c>
      <c r="AX216" s="18" t="str">
        <f t="shared" si="74"/>
        <v>GK2AUGKGN2A火33303</v>
      </c>
      <c r="AY216" s="18">
        <f t="shared" si="75"/>
        <v>0.5</v>
      </c>
      <c r="AZ216"/>
    </row>
    <row r="217" spans="1:52" x14ac:dyDescent="0.15">
      <c r="A217" s="1">
        <f t="shared" si="57"/>
        <v>2</v>
      </c>
      <c r="B217" s="1" t="str">
        <f t="shared" si="58"/>
        <v>編成</v>
      </c>
      <c r="C217" t="s">
        <v>3684</v>
      </c>
      <c r="D217" s="1" t="str">
        <f>VLOOKUP($C217,クラス一覧!$A:$J,10,FALSE)</f>
        <v>ゲーム</v>
      </c>
      <c r="E217" s="1">
        <f>VLOOKUP($C217,クラス一覧!$A:$J,8,FALSE)</f>
        <v>1</v>
      </c>
      <c r="F217" s="1" t="str">
        <f>VLOOKUP($C217,クラス一覧!$A:$J,9,FALSE)</f>
        <v>大野</v>
      </c>
      <c r="G217" s="1" t="str">
        <f>VLOOKUP($H217,科目一覧!$A:$G,3,FALSE)</f>
        <v>ゲーム企画（制作進行）</v>
      </c>
      <c r="H217" t="s">
        <v>3103</v>
      </c>
      <c r="I217" s="1" t="str">
        <f>VLOOKUP($H217,科目一覧!$A:$G,7,FALSE)</f>
        <v>大野</v>
      </c>
      <c r="J217" s="1" t="str">
        <f>VLOOKUP($I217,教員一覧!$A:$D,2,FALSE)</f>
        <v>ゲーム</v>
      </c>
      <c r="K217" s="1" t="str">
        <f>VLOOKUP($I217,教員一覧!$A:$D,3,FALSE)</f>
        <v>企画</v>
      </c>
      <c r="L217" s="1" t="str">
        <f>VLOOKUP($I217,教員一覧!$A:$D,4,FALSE)</f>
        <v>専任</v>
      </c>
      <c r="M217" t="s">
        <v>139</v>
      </c>
      <c r="N217" t="s">
        <v>3014</v>
      </c>
      <c r="O217" t="s">
        <v>57</v>
      </c>
      <c r="P217" t="s">
        <v>12</v>
      </c>
      <c r="Q217">
        <v>4</v>
      </c>
      <c r="R217">
        <v>3303</v>
      </c>
      <c r="S217" s="1" t="str">
        <f>VLOOKUP($R217,教室一覧!$A:$B,2,FALSE)</f>
        <v>ノート対応</v>
      </c>
      <c r="T217" s="1">
        <f>VLOOKUP($R217,教室一覧!$A:$C,3,FALSE)</f>
        <v>36</v>
      </c>
      <c r="U217" s="1" t="str">
        <f>VLOOKUP($R217,教室一覧!$A:$D,4,FALSE)</f>
        <v>3号館</v>
      </c>
      <c r="V217" s="1" t="str">
        <f>VLOOKUP($R217,教室一覧!$A:$E,5,FALSE)</f>
        <v>3F</v>
      </c>
      <c r="W217"/>
      <c r="X217"/>
      <c r="Y217" s="1" t="str">
        <f>VLOOKUP($O217,教員一覧!$A:$D,2,FALSE)</f>
        <v>ゲーム</v>
      </c>
      <c r="Z217" s="1" t="str">
        <f>VLOOKUP($O217,教員一覧!$A:$D,3,FALSE)</f>
        <v>企画</v>
      </c>
      <c r="AA217" s="1" t="str">
        <f>VLOOKUP($O217,教員一覧!$A:$D,4,FALSE)</f>
        <v>非常勤</v>
      </c>
      <c r="AB217" s="1" t="str">
        <f t="shared" si="59"/>
        <v/>
      </c>
      <c r="AC217" s="14" t="s">
        <v>139</v>
      </c>
      <c r="AD217" s="14" t="s">
        <v>164</v>
      </c>
      <c r="AE217" s="14" t="s">
        <v>57</v>
      </c>
      <c r="AF217" s="14" t="s">
        <v>12</v>
      </c>
      <c r="AG217" s="14">
        <v>4</v>
      </c>
      <c r="AH217" s="14">
        <v>3303</v>
      </c>
      <c r="AI217" s="15" t="str">
        <f t="shared" si="60"/>
        <v/>
      </c>
      <c r="AJ217" s="15" t="str">
        <f t="shared" si="61"/>
        <v/>
      </c>
      <c r="AK217" s="15" t="str">
        <f t="shared" si="62"/>
        <v/>
      </c>
      <c r="AL217" s="15" t="str">
        <f t="shared" si="63"/>
        <v/>
      </c>
      <c r="AM217" s="15" t="str">
        <f t="shared" si="64"/>
        <v/>
      </c>
      <c r="AN217" s="15" t="str">
        <f t="shared" si="65"/>
        <v/>
      </c>
      <c r="AO217" s="15" t="str">
        <f t="shared" si="66"/>
        <v/>
      </c>
      <c r="AP217" s="9" t="str">
        <f t="shared" si="67"/>
        <v>GK2A火4</v>
      </c>
      <c r="AQ217" s="9">
        <f t="shared" si="68"/>
        <v>0.5</v>
      </c>
      <c r="AR217" s="11" t="str">
        <f t="shared" si="69"/>
        <v>岡本武火4</v>
      </c>
      <c r="AS217" s="11">
        <f t="shared" si="70"/>
        <v>0.5</v>
      </c>
      <c r="AT217">
        <v>1</v>
      </c>
      <c r="AU217" s="12">
        <f t="shared" si="71"/>
        <v>1</v>
      </c>
      <c r="AV217" s="13" t="str">
        <f t="shared" si="72"/>
        <v>3303火4</v>
      </c>
      <c r="AW217" s="13">
        <f t="shared" si="73"/>
        <v>0.25</v>
      </c>
      <c r="AX217" s="18" t="str">
        <f t="shared" si="74"/>
        <v>GK2AUGKGN2A火43303</v>
      </c>
      <c r="AY217" s="18">
        <f t="shared" si="75"/>
        <v>0.5</v>
      </c>
      <c r="AZ217"/>
    </row>
    <row r="218" spans="1:52" x14ac:dyDescent="0.15">
      <c r="A218" s="1">
        <f t="shared" si="57"/>
        <v>2</v>
      </c>
      <c r="B218" s="1" t="str">
        <f t="shared" si="58"/>
        <v>編成</v>
      </c>
      <c r="C218" t="s">
        <v>3684</v>
      </c>
      <c r="D218" s="1" t="str">
        <f>VLOOKUP($C218,クラス一覧!$A:$J,10,FALSE)</f>
        <v>ゲーム</v>
      </c>
      <c r="E218" s="1">
        <f>VLOOKUP($C218,クラス一覧!$A:$J,8,FALSE)</f>
        <v>1</v>
      </c>
      <c r="F218" s="1" t="str">
        <f>VLOOKUP($C218,クラス一覧!$A:$J,9,FALSE)</f>
        <v>大野</v>
      </c>
      <c r="G218" s="1" t="str">
        <f>VLOOKUP($H218,科目一覧!$A:$G,3,FALSE)</f>
        <v>ゲーム企画（CG技術）</v>
      </c>
      <c r="H218" t="s">
        <v>1756</v>
      </c>
      <c r="I218" s="1" t="str">
        <f>VLOOKUP($H218,科目一覧!$A:$G,7,FALSE)</f>
        <v>西尾</v>
      </c>
      <c r="J218" s="1" t="str">
        <f>VLOOKUP($I218,教員一覧!$A:$D,2,FALSE)</f>
        <v>CG</v>
      </c>
      <c r="K218" s="1" t="str">
        <f>VLOOKUP($I218,教員一覧!$A:$D,3,FALSE)</f>
        <v>　</v>
      </c>
      <c r="L218" s="1" t="str">
        <f>VLOOKUP($I218,教員一覧!$A:$D,4,FALSE)</f>
        <v>専任</v>
      </c>
      <c r="M218" t="s">
        <v>139</v>
      </c>
      <c r="N218" t="s">
        <v>3014</v>
      </c>
      <c r="O218" t="s">
        <v>57</v>
      </c>
      <c r="P218" t="s">
        <v>17</v>
      </c>
      <c r="Q218">
        <v>1</v>
      </c>
      <c r="R218">
        <v>2201</v>
      </c>
      <c r="S218" s="1" t="str">
        <f>VLOOKUP($R218,教室一覧!$A:$B,2,FALSE)</f>
        <v>実習室</v>
      </c>
      <c r="T218" s="1">
        <f>VLOOKUP($R218,教室一覧!$A:$C,3,FALSE)</f>
        <v>36</v>
      </c>
      <c r="U218" s="1" t="str">
        <f>VLOOKUP($R218,教室一覧!$A:$D,4,FALSE)</f>
        <v>2号館</v>
      </c>
      <c r="V218" s="1" t="str">
        <f>VLOOKUP($R218,教室一覧!$A:$E,5,FALSE)</f>
        <v>2F</v>
      </c>
      <c r="W218"/>
      <c r="X218"/>
      <c r="Y218" s="1" t="str">
        <f>VLOOKUP($O218,教員一覧!$A:$D,2,FALSE)</f>
        <v>ゲーム</v>
      </c>
      <c r="Z218" s="1" t="str">
        <f>VLOOKUP($O218,教員一覧!$A:$D,3,FALSE)</f>
        <v>企画</v>
      </c>
      <c r="AA218" s="1" t="str">
        <f>VLOOKUP($O218,教員一覧!$A:$D,4,FALSE)</f>
        <v>非常勤</v>
      </c>
      <c r="AB218" s="1" t="str">
        <f t="shared" si="59"/>
        <v/>
      </c>
      <c r="AC218" s="14" t="s">
        <v>139</v>
      </c>
      <c r="AD218" s="14" t="s">
        <v>164</v>
      </c>
      <c r="AE218" s="14" t="s">
        <v>57</v>
      </c>
      <c r="AF218" s="14" t="s">
        <v>17</v>
      </c>
      <c r="AG218" s="14">
        <v>1</v>
      </c>
      <c r="AH218" s="14">
        <v>2201</v>
      </c>
      <c r="AI218" s="15" t="str">
        <f t="shared" si="60"/>
        <v/>
      </c>
      <c r="AJ218" s="15" t="str">
        <f t="shared" si="61"/>
        <v/>
      </c>
      <c r="AK218" s="15" t="str">
        <f t="shared" si="62"/>
        <v/>
      </c>
      <c r="AL218" s="15" t="str">
        <f t="shared" si="63"/>
        <v/>
      </c>
      <c r="AM218" s="15" t="str">
        <f t="shared" si="64"/>
        <v/>
      </c>
      <c r="AN218" s="15" t="str">
        <f t="shared" si="65"/>
        <v/>
      </c>
      <c r="AO218" s="15" t="str">
        <f t="shared" si="66"/>
        <v/>
      </c>
      <c r="AP218" s="9" t="str">
        <f t="shared" si="67"/>
        <v>GK2A金1</v>
      </c>
      <c r="AQ218" s="9">
        <f t="shared" si="68"/>
        <v>0.5</v>
      </c>
      <c r="AR218" s="11" t="str">
        <f t="shared" si="69"/>
        <v>岡本武金1</v>
      </c>
      <c r="AS218" s="11">
        <f t="shared" si="70"/>
        <v>0.5</v>
      </c>
      <c r="AT218">
        <v>1</v>
      </c>
      <c r="AU218" s="12">
        <f t="shared" si="71"/>
        <v>1</v>
      </c>
      <c r="AV218" s="13" t="str">
        <f t="shared" si="72"/>
        <v>2201金1</v>
      </c>
      <c r="AW218" s="13">
        <f t="shared" si="73"/>
        <v>0.25</v>
      </c>
      <c r="AX218" s="18" t="str">
        <f t="shared" si="74"/>
        <v>GK2AUGKGN2A金12201</v>
      </c>
      <c r="AY218" s="18">
        <f t="shared" si="75"/>
        <v>0.5</v>
      </c>
      <c r="AZ218"/>
    </row>
    <row r="219" spans="1:52" x14ac:dyDescent="0.15">
      <c r="A219" s="1">
        <f t="shared" si="57"/>
        <v>2</v>
      </c>
      <c r="B219" s="1" t="str">
        <f t="shared" si="58"/>
        <v>編成</v>
      </c>
      <c r="C219" t="s">
        <v>3684</v>
      </c>
      <c r="D219" s="1" t="str">
        <f>VLOOKUP($C219,クラス一覧!$A:$J,10,FALSE)</f>
        <v>ゲーム</v>
      </c>
      <c r="E219" s="1">
        <f>VLOOKUP($C219,クラス一覧!$A:$J,8,FALSE)</f>
        <v>1</v>
      </c>
      <c r="F219" s="1" t="str">
        <f>VLOOKUP($C219,クラス一覧!$A:$J,9,FALSE)</f>
        <v>大野</v>
      </c>
      <c r="G219" s="1" t="str">
        <f>VLOOKUP($H219,科目一覧!$A:$G,3,FALSE)</f>
        <v>ゲーム企画（PG技術）</v>
      </c>
      <c r="H219" t="s">
        <v>3101</v>
      </c>
      <c r="I219" s="1" t="str">
        <f>VLOOKUP($H219,科目一覧!$A:$G,7,FALSE)</f>
        <v>小川</v>
      </c>
      <c r="J219" s="1" t="str">
        <f>VLOOKUP($I219,教員一覧!$A:$D,2,FALSE)</f>
        <v>ゲーム</v>
      </c>
      <c r="K219" s="1" t="str">
        <f>VLOOKUP($I219,教員一覧!$A:$D,3,FALSE)</f>
        <v>プログラム</v>
      </c>
      <c r="L219" s="1" t="str">
        <f>VLOOKUP($I219,教員一覧!$A:$D,4,FALSE)</f>
        <v>専任</v>
      </c>
      <c r="M219" t="s">
        <v>139</v>
      </c>
      <c r="N219" t="s">
        <v>3014</v>
      </c>
      <c r="O219" t="s">
        <v>45</v>
      </c>
      <c r="P219" t="s">
        <v>17</v>
      </c>
      <c r="Q219">
        <v>2</v>
      </c>
      <c r="R219">
        <v>2404</v>
      </c>
      <c r="S219" s="1" t="str">
        <f>VLOOKUP($R219,教室一覧!$A:$B,2,FALSE)</f>
        <v>ノート対応</v>
      </c>
      <c r="T219" s="1">
        <f>VLOOKUP($R219,教室一覧!$A:$C,3,FALSE)</f>
        <v>36</v>
      </c>
      <c r="U219" s="1" t="str">
        <f>VLOOKUP($R219,教室一覧!$A:$D,4,FALSE)</f>
        <v>2号館</v>
      </c>
      <c r="V219" s="1" t="str">
        <f>VLOOKUP($R219,教室一覧!$A:$E,5,FALSE)</f>
        <v>4F</v>
      </c>
      <c r="W219"/>
      <c r="X219"/>
      <c r="Y219" s="1" t="str">
        <f>VLOOKUP($O219,教員一覧!$A:$D,2,FALSE)</f>
        <v>ゲーム</v>
      </c>
      <c r="Z219" s="1" t="str">
        <f>VLOOKUP($O219,教員一覧!$A:$D,3,FALSE)</f>
        <v>プログラム</v>
      </c>
      <c r="AA219" s="1" t="str">
        <f>VLOOKUP($O219,教員一覧!$A:$D,4,FALSE)</f>
        <v>非常勤</v>
      </c>
      <c r="AB219" s="1" t="str">
        <f t="shared" si="59"/>
        <v/>
      </c>
      <c r="AC219" s="14" t="s">
        <v>139</v>
      </c>
      <c r="AD219" s="14" t="s">
        <v>164</v>
      </c>
      <c r="AE219" s="14" t="s">
        <v>45</v>
      </c>
      <c r="AF219" s="14" t="s">
        <v>17</v>
      </c>
      <c r="AG219" s="14">
        <v>2</v>
      </c>
      <c r="AH219" s="14">
        <v>2404</v>
      </c>
      <c r="AI219" s="15" t="str">
        <f t="shared" si="60"/>
        <v/>
      </c>
      <c r="AJ219" s="15" t="str">
        <f t="shared" si="61"/>
        <v/>
      </c>
      <c r="AK219" s="15" t="str">
        <f t="shared" si="62"/>
        <v/>
      </c>
      <c r="AL219" s="15" t="str">
        <f t="shared" si="63"/>
        <v/>
      </c>
      <c r="AM219" s="15" t="str">
        <f t="shared" si="64"/>
        <v/>
      </c>
      <c r="AN219" s="15" t="str">
        <f t="shared" si="65"/>
        <v/>
      </c>
      <c r="AO219" s="15" t="str">
        <f t="shared" si="66"/>
        <v/>
      </c>
      <c r="AP219" s="9" t="str">
        <f t="shared" si="67"/>
        <v>GK2A金2</v>
      </c>
      <c r="AQ219" s="9">
        <f t="shared" si="68"/>
        <v>0.5</v>
      </c>
      <c r="AR219" s="11" t="str">
        <f t="shared" si="69"/>
        <v>幸山金2</v>
      </c>
      <c r="AS219" s="11">
        <f t="shared" si="70"/>
        <v>0.5</v>
      </c>
      <c r="AT219">
        <v>1</v>
      </c>
      <c r="AU219" s="12">
        <f t="shared" si="71"/>
        <v>1</v>
      </c>
      <c r="AV219" s="13" t="str">
        <f t="shared" si="72"/>
        <v>2404金2</v>
      </c>
      <c r="AW219" s="13">
        <f t="shared" si="73"/>
        <v>0.25</v>
      </c>
      <c r="AX219" s="18" t="str">
        <f t="shared" si="74"/>
        <v>GK2AUGKGN2A金22404</v>
      </c>
      <c r="AY219" s="18">
        <f t="shared" si="75"/>
        <v>0.5</v>
      </c>
      <c r="AZ219"/>
    </row>
    <row r="220" spans="1:52" x14ac:dyDescent="0.15">
      <c r="A220" s="1">
        <f t="shared" si="57"/>
        <v>2</v>
      </c>
      <c r="B220" s="1" t="str">
        <f t="shared" si="58"/>
        <v>編成</v>
      </c>
      <c r="C220" t="s">
        <v>3684</v>
      </c>
      <c r="D220" s="1" t="str">
        <f>VLOOKUP($C220,クラス一覧!$A:$J,10,FALSE)</f>
        <v>ゲーム</v>
      </c>
      <c r="E220" s="1">
        <f>VLOOKUP($C220,クラス一覧!$A:$J,8,FALSE)</f>
        <v>1</v>
      </c>
      <c r="F220" s="1" t="str">
        <f>VLOOKUP($C220,クラス一覧!$A:$J,9,FALSE)</f>
        <v>大野</v>
      </c>
      <c r="G220" s="1" t="str">
        <f>VLOOKUP($H220,科目一覧!$A:$G,3,FALSE)</f>
        <v>ゲーム企画（PG技術）</v>
      </c>
      <c r="H220" t="s">
        <v>3101</v>
      </c>
      <c r="I220" s="1" t="str">
        <f>VLOOKUP($H220,科目一覧!$A:$G,7,FALSE)</f>
        <v>小川</v>
      </c>
      <c r="J220" s="1" t="str">
        <f>VLOOKUP($I220,教員一覧!$A:$D,2,FALSE)</f>
        <v>ゲーム</v>
      </c>
      <c r="K220" s="1" t="str">
        <f>VLOOKUP($I220,教員一覧!$A:$D,3,FALSE)</f>
        <v>プログラム</v>
      </c>
      <c r="L220" s="1" t="str">
        <f>VLOOKUP($I220,教員一覧!$A:$D,4,FALSE)</f>
        <v>専任</v>
      </c>
      <c r="M220" t="s">
        <v>139</v>
      </c>
      <c r="N220" t="s">
        <v>3014</v>
      </c>
      <c r="O220" t="s">
        <v>45</v>
      </c>
      <c r="P220" t="s">
        <v>13</v>
      </c>
      <c r="Q220">
        <v>2</v>
      </c>
      <c r="R220">
        <v>2404</v>
      </c>
      <c r="S220" s="1" t="str">
        <f>VLOOKUP($R220,教室一覧!$A:$B,2,FALSE)</f>
        <v>ノート対応</v>
      </c>
      <c r="T220" s="1">
        <f>VLOOKUP($R220,教室一覧!$A:$C,3,FALSE)</f>
        <v>36</v>
      </c>
      <c r="U220" s="1" t="str">
        <f>VLOOKUP($R220,教室一覧!$A:$D,4,FALSE)</f>
        <v>2号館</v>
      </c>
      <c r="V220" s="1" t="str">
        <f>VLOOKUP($R220,教室一覧!$A:$E,5,FALSE)</f>
        <v>4F</v>
      </c>
      <c r="W220"/>
      <c r="X220"/>
      <c r="Y220" s="1" t="str">
        <f>VLOOKUP($O220,教員一覧!$A:$D,2,FALSE)</f>
        <v>ゲーム</v>
      </c>
      <c r="Z220" s="1" t="str">
        <f>VLOOKUP($O220,教員一覧!$A:$D,3,FALSE)</f>
        <v>プログラム</v>
      </c>
      <c r="AA220" s="1" t="str">
        <f>VLOOKUP($O220,教員一覧!$A:$D,4,FALSE)</f>
        <v>非常勤</v>
      </c>
      <c r="AB220" s="1" t="str">
        <f t="shared" si="59"/>
        <v/>
      </c>
      <c r="AC220" s="14" t="s">
        <v>139</v>
      </c>
      <c r="AD220" s="14" t="s">
        <v>164</v>
      </c>
      <c r="AE220" s="14" t="s">
        <v>45</v>
      </c>
      <c r="AF220" s="14" t="s">
        <v>13</v>
      </c>
      <c r="AG220" s="14">
        <v>2</v>
      </c>
      <c r="AH220" s="14">
        <v>2404</v>
      </c>
      <c r="AI220" s="15" t="str">
        <f t="shared" si="60"/>
        <v/>
      </c>
      <c r="AJ220" s="15" t="str">
        <f t="shared" si="61"/>
        <v/>
      </c>
      <c r="AK220" s="15" t="str">
        <f t="shared" si="62"/>
        <v/>
      </c>
      <c r="AL220" s="15" t="str">
        <f t="shared" si="63"/>
        <v/>
      </c>
      <c r="AM220" s="15" t="str">
        <f t="shared" si="64"/>
        <v/>
      </c>
      <c r="AN220" s="15" t="str">
        <f t="shared" si="65"/>
        <v/>
      </c>
      <c r="AO220" s="15" t="str">
        <f t="shared" si="66"/>
        <v/>
      </c>
      <c r="AP220" s="9" t="str">
        <f t="shared" si="67"/>
        <v>GK2A水2</v>
      </c>
      <c r="AQ220" s="9">
        <f t="shared" si="68"/>
        <v>0.5</v>
      </c>
      <c r="AR220" s="11" t="str">
        <f t="shared" si="69"/>
        <v>幸山水2</v>
      </c>
      <c r="AS220" s="11">
        <f t="shared" si="70"/>
        <v>0.5</v>
      </c>
      <c r="AT220">
        <v>1</v>
      </c>
      <c r="AU220" s="12">
        <f t="shared" si="71"/>
        <v>1</v>
      </c>
      <c r="AV220" s="13" t="str">
        <f t="shared" si="72"/>
        <v>2404水2</v>
      </c>
      <c r="AW220" s="13">
        <f t="shared" si="73"/>
        <v>0.25</v>
      </c>
      <c r="AX220" s="18" t="str">
        <f t="shared" si="74"/>
        <v>GK2AUGKGN2A水22404</v>
      </c>
      <c r="AY220" s="18">
        <f t="shared" si="75"/>
        <v>0.5</v>
      </c>
      <c r="AZ220"/>
    </row>
    <row r="221" spans="1:52" x14ac:dyDescent="0.15">
      <c r="A221" s="1">
        <f t="shared" si="57"/>
        <v>2</v>
      </c>
      <c r="B221" s="1" t="str">
        <f t="shared" si="58"/>
        <v>編成</v>
      </c>
      <c r="C221" t="s">
        <v>3684</v>
      </c>
      <c r="D221" s="1" t="str">
        <f>VLOOKUP($C221,クラス一覧!$A:$J,10,FALSE)</f>
        <v>ゲーム</v>
      </c>
      <c r="E221" s="1">
        <f>VLOOKUP($C221,クラス一覧!$A:$J,8,FALSE)</f>
        <v>1</v>
      </c>
      <c r="F221" s="1" t="str">
        <f>VLOOKUP($C221,クラス一覧!$A:$J,9,FALSE)</f>
        <v>大野</v>
      </c>
      <c r="G221" s="1" t="str">
        <f>VLOOKUP($H221,科目一覧!$A:$G,3,FALSE)</f>
        <v>ゲーム企画（PG技術）</v>
      </c>
      <c r="H221" t="s">
        <v>3102</v>
      </c>
      <c r="I221" s="1" t="str">
        <f>VLOOKUP($H221,科目一覧!$A:$G,7,FALSE)</f>
        <v>板庇</v>
      </c>
      <c r="J221" s="1" t="str">
        <f>VLOOKUP($I221,教員一覧!$A:$D,2,FALSE)</f>
        <v>ゲーム</v>
      </c>
      <c r="K221" s="1" t="str">
        <f>VLOOKUP($I221,教員一覧!$A:$D,3,FALSE)</f>
        <v>プログラム</v>
      </c>
      <c r="L221" s="1" t="str">
        <f>VLOOKUP($I221,教員一覧!$A:$D,4,FALSE)</f>
        <v>専任</v>
      </c>
      <c r="M221" t="s">
        <v>139</v>
      </c>
      <c r="N221" t="s">
        <v>3014</v>
      </c>
      <c r="O221" t="s">
        <v>87</v>
      </c>
      <c r="P221" t="s">
        <v>15</v>
      </c>
      <c r="Q221">
        <v>1</v>
      </c>
      <c r="R221">
        <v>2402</v>
      </c>
      <c r="S221" s="1" t="str">
        <f>VLOOKUP($R221,教室一覧!$A:$B,2,FALSE)</f>
        <v>実習室</v>
      </c>
      <c r="T221" s="1">
        <f>VLOOKUP($R221,教室一覧!$A:$C,3,FALSE)</f>
        <v>36</v>
      </c>
      <c r="U221" s="1" t="str">
        <f>VLOOKUP($R221,教室一覧!$A:$D,4,FALSE)</f>
        <v>2号館</v>
      </c>
      <c r="V221" s="1" t="str">
        <f>VLOOKUP($R221,教室一覧!$A:$E,5,FALSE)</f>
        <v>4F</v>
      </c>
      <c r="W221"/>
      <c r="X221"/>
      <c r="Y221" s="1" t="str">
        <f>VLOOKUP($O221,教員一覧!$A:$D,2,FALSE)</f>
        <v>ゲーム</v>
      </c>
      <c r="Z221" s="1" t="str">
        <f>VLOOKUP($O221,教員一覧!$A:$D,3,FALSE)</f>
        <v>プログラム</v>
      </c>
      <c r="AA221" s="1" t="str">
        <f>VLOOKUP($O221,教員一覧!$A:$D,4,FALSE)</f>
        <v>非常勤</v>
      </c>
      <c r="AB221" s="1" t="str">
        <f t="shared" si="59"/>
        <v/>
      </c>
      <c r="AC221" s="14" t="s">
        <v>139</v>
      </c>
      <c r="AD221" s="14" t="s">
        <v>164</v>
      </c>
      <c r="AE221" s="14" t="s">
        <v>87</v>
      </c>
      <c r="AF221" s="14" t="s">
        <v>15</v>
      </c>
      <c r="AG221" s="14">
        <v>1</v>
      </c>
      <c r="AH221" s="14">
        <v>2402</v>
      </c>
      <c r="AI221" s="15" t="str">
        <f t="shared" si="60"/>
        <v/>
      </c>
      <c r="AJ221" s="15" t="str">
        <f t="shared" si="61"/>
        <v/>
      </c>
      <c r="AK221" s="15" t="str">
        <f t="shared" si="62"/>
        <v/>
      </c>
      <c r="AL221" s="15" t="str">
        <f t="shared" si="63"/>
        <v/>
      </c>
      <c r="AM221" s="15" t="str">
        <f t="shared" si="64"/>
        <v/>
      </c>
      <c r="AN221" s="15" t="str">
        <f t="shared" si="65"/>
        <v/>
      </c>
      <c r="AO221" s="15" t="str">
        <f t="shared" si="66"/>
        <v/>
      </c>
      <c r="AP221" s="9" t="str">
        <f t="shared" si="67"/>
        <v>GK2A木1</v>
      </c>
      <c r="AQ221" s="9">
        <f t="shared" si="68"/>
        <v>0.5</v>
      </c>
      <c r="AR221" s="11" t="str">
        <f t="shared" si="69"/>
        <v>藤田木1</v>
      </c>
      <c r="AS221" s="11">
        <f t="shared" si="70"/>
        <v>0.5</v>
      </c>
      <c r="AT221">
        <v>1</v>
      </c>
      <c r="AU221" s="12">
        <f t="shared" si="71"/>
        <v>1</v>
      </c>
      <c r="AV221" s="13" t="str">
        <f t="shared" si="72"/>
        <v>2402木1</v>
      </c>
      <c r="AW221" s="13">
        <f t="shared" si="73"/>
        <v>0.25</v>
      </c>
      <c r="AX221" s="18" t="str">
        <f t="shared" si="74"/>
        <v>GK2AUGKGN2A木12402</v>
      </c>
      <c r="AY221" s="18">
        <f t="shared" si="75"/>
        <v>0.5</v>
      </c>
      <c r="AZ221"/>
    </row>
    <row r="222" spans="1:52" x14ac:dyDescent="0.15">
      <c r="A222" s="1">
        <f t="shared" si="57"/>
        <v>3</v>
      </c>
      <c r="B222" s="1" t="str">
        <f t="shared" si="58"/>
        <v>編成</v>
      </c>
      <c r="C222" t="s">
        <v>3686</v>
      </c>
      <c r="D222" s="1" t="str">
        <f>VLOOKUP($C222,クラス一覧!$A:$J,10,FALSE)</f>
        <v>ゲーム</v>
      </c>
      <c r="E222" s="1">
        <f>VLOOKUP($C222,クラス一覧!$A:$J,8,FALSE)</f>
        <v>7</v>
      </c>
      <c r="F222" s="1" t="str">
        <f>VLOOKUP($C222,クラス一覧!$A:$J,9,FALSE)</f>
        <v>岩橋</v>
      </c>
      <c r="G222" s="1" t="str">
        <f>VLOOKUP($H222,科目一覧!$A:$G,3,FALSE)</f>
        <v>ゲーム企画（制作進行）</v>
      </c>
      <c r="H222" t="s">
        <v>3104</v>
      </c>
      <c r="I222" s="1" t="str">
        <f>VLOOKUP($H222,科目一覧!$A:$G,7,FALSE)</f>
        <v>大野</v>
      </c>
      <c r="J222" s="1" t="str">
        <f>VLOOKUP($I222,教員一覧!$A:$D,2,FALSE)</f>
        <v>ゲーム</v>
      </c>
      <c r="K222" s="1" t="str">
        <f>VLOOKUP($I222,教員一覧!$A:$D,3,FALSE)</f>
        <v>企画</v>
      </c>
      <c r="L222" s="1" t="str">
        <f>VLOOKUP($I222,教員一覧!$A:$D,4,FALSE)</f>
        <v>専任</v>
      </c>
      <c r="M222" t="s">
        <v>142</v>
      </c>
      <c r="N222" t="s">
        <v>3014</v>
      </c>
      <c r="O222" t="s">
        <v>57</v>
      </c>
      <c r="P222" t="s">
        <v>9</v>
      </c>
      <c r="Q222">
        <v>1</v>
      </c>
      <c r="R222">
        <v>1301</v>
      </c>
      <c r="S222" s="1" t="str">
        <f>VLOOKUP($R222,教室一覧!$A:$B,2,FALSE)</f>
        <v>ノート対応</v>
      </c>
      <c r="T222" s="1">
        <f>VLOOKUP($R222,教室一覧!$A:$C,3,FALSE)</f>
        <v>36</v>
      </c>
      <c r="U222" s="1" t="str">
        <f>VLOOKUP($R222,教室一覧!$A:$D,4,FALSE)</f>
        <v>1号館</v>
      </c>
      <c r="V222" s="1" t="str">
        <f>VLOOKUP($R222,教室一覧!$A:$E,5,FALSE)</f>
        <v>3F</v>
      </c>
      <c r="W222"/>
      <c r="X222"/>
      <c r="Y222" s="1" t="str">
        <f>VLOOKUP($O222,教員一覧!$A:$D,2,FALSE)</f>
        <v>ゲーム</v>
      </c>
      <c r="Z222" s="1" t="str">
        <f>VLOOKUP($O222,教員一覧!$A:$D,3,FALSE)</f>
        <v>企画</v>
      </c>
      <c r="AA222" s="1" t="str">
        <f>VLOOKUP($O222,教員一覧!$A:$D,4,FALSE)</f>
        <v>非常勤</v>
      </c>
      <c r="AB222" s="1" t="str">
        <f t="shared" si="59"/>
        <v/>
      </c>
      <c r="AC222" s="14" t="s">
        <v>142</v>
      </c>
      <c r="AD222" s="14" t="s">
        <v>164</v>
      </c>
      <c r="AE222" s="14" t="s">
        <v>57</v>
      </c>
      <c r="AF222" s="14" t="s">
        <v>9</v>
      </c>
      <c r="AG222" s="14">
        <v>1</v>
      </c>
      <c r="AH222" s="14">
        <v>1301</v>
      </c>
      <c r="AI222" s="15" t="str">
        <f t="shared" si="60"/>
        <v/>
      </c>
      <c r="AJ222" s="15" t="str">
        <f t="shared" si="61"/>
        <v/>
      </c>
      <c r="AK222" s="15" t="str">
        <f t="shared" si="62"/>
        <v/>
      </c>
      <c r="AL222" s="15" t="str">
        <f t="shared" si="63"/>
        <v/>
      </c>
      <c r="AM222" s="15" t="str">
        <f t="shared" si="64"/>
        <v/>
      </c>
      <c r="AN222" s="15" t="str">
        <f t="shared" si="65"/>
        <v/>
      </c>
      <c r="AO222" s="15" t="str">
        <f t="shared" si="66"/>
        <v/>
      </c>
      <c r="AP222" s="9" t="str">
        <f t="shared" si="67"/>
        <v>GK3A月1</v>
      </c>
      <c r="AQ222" s="9">
        <f t="shared" si="68"/>
        <v>0.5</v>
      </c>
      <c r="AR222" s="11" t="str">
        <f t="shared" si="69"/>
        <v>岡本武月1</v>
      </c>
      <c r="AS222" s="11">
        <f t="shared" si="70"/>
        <v>0.5</v>
      </c>
      <c r="AT222">
        <v>1</v>
      </c>
      <c r="AU222" s="12">
        <f t="shared" si="71"/>
        <v>7</v>
      </c>
      <c r="AV222" s="13" t="str">
        <f t="shared" si="72"/>
        <v>1301月1</v>
      </c>
      <c r="AW222" s="13">
        <f t="shared" si="73"/>
        <v>0.25</v>
      </c>
      <c r="AX222" s="18" t="str">
        <f t="shared" si="74"/>
        <v>GK3AUGKGN3A月11301</v>
      </c>
      <c r="AY222" s="18">
        <f t="shared" si="75"/>
        <v>3.5</v>
      </c>
      <c r="AZ222"/>
    </row>
    <row r="223" spans="1:52" x14ac:dyDescent="0.15">
      <c r="A223" s="1">
        <f t="shared" si="57"/>
        <v>3</v>
      </c>
      <c r="B223" s="1" t="str">
        <f t="shared" si="58"/>
        <v>編成</v>
      </c>
      <c r="C223" t="s">
        <v>3686</v>
      </c>
      <c r="D223" s="1" t="str">
        <f>VLOOKUP($C223,クラス一覧!$A:$J,10,FALSE)</f>
        <v>ゲーム</v>
      </c>
      <c r="E223" s="1">
        <f>VLOOKUP($C223,クラス一覧!$A:$J,8,FALSE)</f>
        <v>7</v>
      </c>
      <c r="F223" s="1" t="str">
        <f>VLOOKUP($C223,クラス一覧!$A:$J,9,FALSE)</f>
        <v>岩橋</v>
      </c>
      <c r="G223" s="1" t="str">
        <f>VLOOKUP($H223,科目一覧!$A:$G,3,FALSE)</f>
        <v>ゲーム企画（CG技術）</v>
      </c>
      <c r="H223" t="s">
        <v>1756</v>
      </c>
      <c r="I223" s="1" t="str">
        <f>VLOOKUP($H223,科目一覧!$A:$G,7,FALSE)</f>
        <v>西尾</v>
      </c>
      <c r="J223" s="1" t="str">
        <f>VLOOKUP($I223,教員一覧!$A:$D,2,FALSE)</f>
        <v>CG</v>
      </c>
      <c r="K223" s="1" t="str">
        <f>VLOOKUP($I223,教員一覧!$A:$D,3,FALSE)</f>
        <v>　</v>
      </c>
      <c r="L223" s="1" t="str">
        <f>VLOOKUP($I223,教員一覧!$A:$D,4,FALSE)</f>
        <v>専任</v>
      </c>
      <c r="M223" t="s">
        <v>142</v>
      </c>
      <c r="N223" t="s">
        <v>3014</v>
      </c>
      <c r="O223" t="s">
        <v>57</v>
      </c>
      <c r="P223" t="s">
        <v>15</v>
      </c>
      <c r="Q223">
        <v>1</v>
      </c>
      <c r="R223">
        <v>2401</v>
      </c>
      <c r="S223" s="1" t="str">
        <f>VLOOKUP($R223,教室一覧!$A:$B,2,FALSE)</f>
        <v>実習室</v>
      </c>
      <c r="T223" s="1">
        <f>VLOOKUP($R223,教室一覧!$A:$C,3,FALSE)</f>
        <v>36</v>
      </c>
      <c r="U223" s="1" t="str">
        <f>VLOOKUP($R223,教室一覧!$A:$D,4,FALSE)</f>
        <v>2号館</v>
      </c>
      <c r="V223" s="1" t="str">
        <f>VLOOKUP($R223,教室一覧!$A:$E,5,FALSE)</f>
        <v>4F</v>
      </c>
      <c r="W223"/>
      <c r="X223"/>
      <c r="Y223" s="1" t="str">
        <f>VLOOKUP($O223,教員一覧!$A:$D,2,FALSE)</f>
        <v>ゲーム</v>
      </c>
      <c r="Z223" s="1" t="str">
        <f>VLOOKUP($O223,教員一覧!$A:$D,3,FALSE)</f>
        <v>企画</v>
      </c>
      <c r="AA223" s="1" t="str">
        <f>VLOOKUP($O223,教員一覧!$A:$D,4,FALSE)</f>
        <v>非常勤</v>
      </c>
      <c r="AB223" s="1" t="str">
        <f t="shared" si="59"/>
        <v/>
      </c>
      <c r="AC223" s="14" t="s">
        <v>142</v>
      </c>
      <c r="AD223" s="14" t="s">
        <v>164</v>
      </c>
      <c r="AE223" s="14" t="s">
        <v>57</v>
      </c>
      <c r="AF223" s="14" t="s">
        <v>15</v>
      </c>
      <c r="AG223" s="14">
        <v>1</v>
      </c>
      <c r="AH223" s="14">
        <v>2401</v>
      </c>
      <c r="AI223" s="15" t="str">
        <f t="shared" si="60"/>
        <v/>
      </c>
      <c r="AJ223" s="15" t="str">
        <f t="shared" si="61"/>
        <v/>
      </c>
      <c r="AK223" s="15" t="str">
        <f t="shared" si="62"/>
        <v/>
      </c>
      <c r="AL223" s="15" t="str">
        <f t="shared" si="63"/>
        <v/>
      </c>
      <c r="AM223" s="15" t="str">
        <f t="shared" si="64"/>
        <v/>
      </c>
      <c r="AN223" s="15" t="str">
        <f t="shared" si="65"/>
        <v/>
      </c>
      <c r="AO223" s="15" t="str">
        <f t="shared" si="66"/>
        <v/>
      </c>
      <c r="AP223" s="9" t="str">
        <f t="shared" si="67"/>
        <v>GK3A木1</v>
      </c>
      <c r="AQ223" s="9">
        <f t="shared" si="68"/>
        <v>0.5</v>
      </c>
      <c r="AR223" s="11" t="str">
        <f t="shared" si="69"/>
        <v>岡本武木1</v>
      </c>
      <c r="AS223" s="11">
        <f t="shared" si="70"/>
        <v>0.5</v>
      </c>
      <c r="AT223">
        <v>1</v>
      </c>
      <c r="AU223" s="12">
        <f t="shared" si="71"/>
        <v>7</v>
      </c>
      <c r="AV223" s="13" t="str">
        <f t="shared" si="72"/>
        <v>2401木1</v>
      </c>
      <c r="AW223" s="13">
        <f t="shared" si="73"/>
        <v>0.25</v>
      </c>
      <c r="AX223" s="18" t="str">
        <f t="shared" si="74"/>
        <v>GK3AUGKGN3A木12401</v>
      </c>
      <c r="AY223" s="18">
        <f t="shared" si="75"/>
        <v>3.5</v>
      </c>
      <c r="AZ223"/>
    </row>
    <row r="224" spans="1:52" x14ac:dyDescent="0.15">
      <c r="A224" s="1">
        <f t="shared" si="57"/>
        <v>3</v>
      </c>
      <c r="B224" s="1" t="str">
        <f t="shared" si="58"/>
        <v>編成</v>
      </c>
      <c r="C224" t="s">
        <v>3686</v>
      </c>
      <c r="D224" s="1" t="str">
        <f>VLOOKUP($C224,クラス一覧!$A:$J,10,FALSE)</f>
        <v>ゲーム</v>
      </c>
      <c r="E224" s="1">
        <f>VLOOKUP($C224,クラス一覧!$A:$J,8,FALSE)</f>
        <v>7</v>
      </c>
      <c r="F224" s="1" t="str">
        <f>VLOOKUP($C224,クラス一覧!$A:$J,9,FALSE)</f>
        <v>岩橋</v>
      </c>
      <c r="G224" s="1" t="str">
        <f>VLOOKUP($H224,科目一覧!$A:$G,3,FALSE)</f>
        <v>ゲーム企画（制作進行）</v>
      </c>
      <c r="H224" t="s">
        <v>3104</v>
      </c>
      <c r="I224" s="1" t="str">
        <f>VLOOKUP($H224,科目一覧!$A:$G,7,FALSE)</f>
        <v>大野</v>
      </c>
      <c r="J224" s="1" t="str">
        <f>VLOOKUP($I224,教員一覧!$A:$D,2,FALSE)</f>
        <v>ゲーム</v>
      </c>
      <c r="K224" s="1" t="str">
        <f>VLOOKUP($I224,教員一覧!$A:$D,3,FALSE)</f>
        <v>企画</v>
      </c>
      <c r="L224" s="1" t="str">
        <f>VLOOKUP($I224,教員一覧!$A:$D,4,FALSE)</f>
        <v>専任</v>
      </c>
      <c r="M224" t="s">
        <v>142</v>
      </c>
      <c r="N224" t="s">
        <v>3014</v>
      </c>
      <c r="O224" t="s">
        <v>57</v>
      </c>
      <c r="P224" t="s">
        <v>15</v>
      </c>
      <c r="Q224">
        <v>2</v>
      </c>
      <c r="R224">
        <v>2404</v>
      </c>
      <c r="S224" s="1" t="str">
        <f>VLOOKUP($R224,教室一覧!$A:$B,2,FALSE)</f>
        <v>ノート対応</v>
      </c>
      <c r="T224" s="1">
        <f>VLOOKUP($R224,教室一覧!$A:$C,3,FALSE)</f>
        <v>36</v>
      </c>
      <c r="U224" s="1" t="str">
        <f>VLOOKUP($R224,教室一覧!$A:$D,4,FALSE)</f>
        <v>2号館</v>
      </c>
      <c r="V224" s="1" t="str">
        <f>VLOOKUP($R224,教室一覧!$A:$E,5,FALSE)</f>
        <v>4F</v>
      </c>
      <c r="W224"/>
      <c r="X224"/>
      <c r="Y224" s="1" t="str">
        <f>VLOOKUP($O224,教員一覧!$A:$D,2,FALSE)</f>
        <v>ゲーム</v>
      </c>
      <c r="Z224" s="1" t="str">
        <f>VLOOKUP($O224,教員一覧!$A:$D,3,FALSE)</f>
        <v>企画</v>
      </c>
      <c r="AA224" s="1" t="str">
        <f>VLOOKUP($O224,教員一覧!$A:$D,4,FALSE)</f>
        <v>非常勤</v>
      </c>
      <c r="AB224" s="1" t="str">
        <f t="shared" si="59"/>
        <v/>
      </c>
      <c r="AC224" s="14" t="s">
        <v>142</v>
      </c>
      <c r="AD224" s="14" t="s">
        <v>164</v>
      </c>
      <c r="AE224" s="14" t="s">
        <v>57</v>
      </c>
      <c r="AF224" s="14" t="s">
        <v>15</v>
      </c>
      <c r="AG224" s="14">
        <v>2</v>
      </c>
      <c r="AH224" s="14">
        <v>2404</v>
      </c>
      <c r="AI224" s="15" t="str">
        <f t="shared" si="60"/>
        <v/>
      </c>
      <c r="AJ224" s="15" t="str">
        <f t="shared" si="61"/>
        <v/>
      </c>
      <c r="AK224" s="15" t="str">
        <f t="shared" si="62"/>
        <v/>
      </c>
      <c r="AL224" s="15" t="str">
        <f t="shared" si="63"/>
        <v/>
      </c>
      <c r="AM224" s="15" t="str">
        <f t="shared" si="64"/>
        <v/>
      </c>
      <c r="AN224" s="15" t="str">
        <f t="shared" si="65"/>
        <v/>
      </c>
      <c r="AO224" s="15" t="str">
        <f t="shared" si="66"/>
        <v/>
      </c>
      <c r="AP224" s="9" t="str">
        <f t="shared" si="67"/>
        <v>GK3A木2</v>
      </c>
      <c r="AQ224" s="9">
        <f t="shared" si="68"/>
        <v>0.5</v>
      </c>
      <c r="AR224" s="11" t="str">
        <f t="shared" si="69"/>
        <v>岡本武木2</v>
      </c>
      <c r="AS224" s="11">
        <f t="shared" si="70"/>
        <v>0.5</v>
      </c>
      <c r="AT224">
        <v>1</v>
      </c>
      <c r="AU224" s="12">
        <f t="shared" si="71"/>
        <v>7</v>
      </c>
      <c r="AV224" s="13" t="str">
        <f t="shared" si="72"/>
        <v>2404木2</v>
      </c>
      <c r="AW224" s="13">
        <f t="shared" si="73"/>
        <v>0.25</v>
      </c>
      <c r="AX224" s="18" t="str">
        <f t="shared" si="74"/>
        <v>GK3AUGKGN3A木22404</v>
      </c>
      <c r="AY224" s="18">
        <f t="shared" si="75"/>
        <v>3.5</v>
      </c>
      <c r="AZ224"/>
    </row>
    <row r="225" spans="1:52" x14ac:dyDescent="0.15">
      <c r="A225" s="1">
        <f t="shared" si="57"/>
        <v>2</v>
      </c>
      <c r="B225" s="1" t="str">
        <f t="shared" si="58"/>
        <v>編成</v>
      </c>
      <c r="C225" t="s">
        <v>3688</v>
      </c>
      <c r="D225" s="1" t="str">
        <f>VLOOKUP($C225,クラス一覧!$A:$J,10,FALSE)</f>
        <v>ゲーム</v>
      </c>
      <c r="E225" s="1">
        <f>VLOOKUP($C225,クラス一覧!$A:$J,8,FALSE)</f>
        <v>17</v>
      </c>
      <c r="F225" s="1" t="str">
        <f>VLOOKUP($C225,クラス一覧!$A:$J,9,FALSE)</f>
        <v>岩橋</v>
      </c>
      <c r="G225" s="1" t="str">
        <f>VLOOKUP($H225,科目一覧!$A:$G,3,FALSE)</f>
        <v>ゲーム企画（PG技術）</v>
      </c>
      <c r="H225" t="s">
        <v>3102</v>
      </c>
      <c r="I225" s="1" t="str">
        <f>VLOOKUP($H225,科目一覧!$A:$G,7,FALSE)</f>
        <v>板庇</v>
      </c>
      <c r="J225" s="1" t="str">
        <f>VLOOKUP($I225,教員一覧!$A:$D,2,FALSE)</f>
        <v>ゲーム</v>
      </c>
      <c r="K225" s="1" t="str">
        <f>VLOOKUP($I225,教員一覧!$A:$D,3,FALSE)</f>
        <v>プログラム</v>
      </c>
      <c r="L225" s="1" t="str">
        <f>VLOOKUP($I225,教員一覧!$A:$D,4,FALSE)</f>
        <v>専任</v>
      </c>
      <c r="M225" t="s">
        <v>139</v>
      </c>
      <c r="N225" t="s">
        <v>3014</v>
      </c>
      <c r="O225" t="s">
        <v>87</v>
      </c>
      <c r="P225" t="s">
        <v>12</v>
      </c>
      <c r="Q225">
        <v>1</v>
      </c>
      <c r="R225">
        <v>2402</v>
      </c>
      <c r="S225" s="1" t="str">
        <f>VLOOKUP($R225,教室一覧!$A:$B,2,FALSE)</f>
        <v>実習室</v>
      </c>
      <c r="T225" s="1">
        <f>VLOOKUP($R225,教室一覧!$A:$C,3,FALSE)</f>
        <v>36</v>
      </c>
      <c r="U225" s="1" t="str">
        <f>VLOOKUP($R225,教室一覧!$A:$D,4,FALSE)</f>
        <v>2号館</v>
      </c>
      <c r="V225" s="1" t="str">
        <f>VLOOKUP($R225,教室一覧!$A:$E,5,FALSE)</f>
        <v>4F</v>
      </c>
      <c r="W225"/>
      <c r="X225"/>
      <c r="Y225" s="1" t="str">
        <f>VLOOKUP($O225,教員一覧!$A:$D,2,FALSE)</f>
        <v>ゲーム</v>
      </c>
      <c r="Z225" s="1" t="str">
        <f>VLOOKUP($O225,教員一覧!$A:$D,3,FALSE)</f>
        <v>プログラム</v>
      </c>
      <c r="AA225" s="1" t="str">
        <f>VLOOKUP($O225,教員一覧!$A:$D,4,FALSE)</f>
        <v>非常勤</v>
      </c>
      <c r="AB225" s="1" t="str">
        <f t="shared" si="59"/>
        <v/>
      </c>
      <c r="AC225" s="14" t="s">
        <v>139</v>
      </c>
      <c r="AD225" s="14" t="s">
        <v>164</v>
      </c>
      <c r="AE225" s="14" t="s">
        <v>87</v>
      </c>
      <c r="AF225" s="14" t="s">
        <v>12</v>
      </c>
      <c r="AG225" s="14">
        <v>1</v>
      </c>
      <c r="AH225" s="14">
        <v>2402</v>
      </c>
      <c r="AI225" s="15" t="str">
        <f t="shared" si="60"/>
        <v/>
      </c>
      <c r="AJ225" s="15" t="str">
        <f t="shared" si="61"/>
        <v/>
      </c>
      <c r="AK225" s="15" t="str">
        <f t="shared" si="62"/>
        <v/>
      </c>
      <c r="AL225" s="15" t="str">
        <f t="shared" si="63"/>
        <v/>
      </c>
      <c r="AM225" s="15" t="str">
        <f t="shared" si="64"/>
        <v/>
      </c>
      <c r="AN225" s="15" t="str">
        <f t="shared" si="65"/>
        <v/>
      </c>
      <c r="AO225" s="15" t="str">
        <f t="shared" si="66"/>
        <v/>
      </c>
      <c r="AP225" s="9" t="str">
        <f t="shared" si="67"/>
        <v>GN2A火1</v>
      </c>
      <c r="AQ225" s="9">
        <f t="shared" si="68"/>
        <v>0.5</v>
      </c>
      <c r="AR225" s="11" t="str">
        <f t="shared" si="69"/>
        <v>藤田火1</v>
      </c>
      <c r="AS225" s="11">
        <f t="shared" si="70"/>
        <v>0.5</v>
      </c>
      <c r="AT225">
        <v>1</v>
      </c>
      <c r="AU225" s="12">
        <f t="shared" si="71"/>
        <v>17</v>
      </c>
      <c r="AV225" s="13" t="str">
        <f t="shared" si="72"/>
        <v>2402火1</v>
      </c>
      <c r="AW225" s="13">
        <f t="shared" si="73"/>
        <v>0.25</v>
      </c>
      <c r="AX225" s="18" t="str">
        <f t="shared" si="74"/>
        <v>GN2AUGKGN2A火12402</v>
      </c>
      <c r="AY225" s="18">
        <f t="shared" si="75"/>
        <v>8.5</v>
      </c>
      <c r="AZ225"/>
    </row>
    <row r="226" spans="1:52" x14ac:dyDescent="0.15">
      <c r="A226" s="1">
        <f t="shared" si="57"/>
        <v>2</v>
      </c>
      <c r="B226" s="1" t="str">
        <f t="shared" si="58"/>
        <v>編成</v>
      </c>
      <c r="C226" t="s">
        <v>3688</v>
      </c>
      <c r="D226" s="1" t="str">
        <f>VLOOKUP($C226,クラス一覧!$A:$J,10,FALSE)</f>
        <v>ゲーム</v>
      </c>
      <c r="E226" s="1">
        <f>VLOOKUP($C226,クラス一覧!$A:$J,8,FALSE)</f>
        <v>17</v>
      </c>
      <c r="F226" s="1" t="str">
        <f>VLOOKUP($C226,クラス一覧!$A:$J,9,FALSE)</f>
        <v>岩橋</v>
      </c>
      <c r="G226" s="1" t="str">
        <f>VLOOKUP($H226,科目一覧!$A:$G,3,FALSE)</f>
        <v>ゲーム企画（制作進行）</v>
      </c>
      <c r="H226" t="s">
        <v>3103</v>
      </c>
      <c r="I226" s="1" t="str">
        <f>VLOOKUP($H226,科目一覧!$A:$G,7,FALSE)</f>
        <v>大野</v>
      </c>
      <c r="J226" s="1" t="str">
        <f>VLOOKUP($I226,教員一覧!$A:$D,2,FALSE)</f>
        <v>ゲーム</v>
      </c>
      <c r="K226" s="1" t="str">
        <f>VLOOKUP($I226,教員一覧!$A:$D,3,FALSE)</f>
        <v>企画</v>
      </c>
      <c r="L226" s="1" t="str">
        <f>VLOOKUP($I226,教員一覧!$A:$D,4,FALSE)</f>
        <v>専任</v>
      </c>
      <c r="M226" t="s">
        <v>139</v>
      </c>
      <c r="N226" t="s">
        <v>3014</v>
      </c>
      <c r="O226" t="s">
        <v>57</v>
      </c>
      <c r="P226" t="s">
        <v>12</v>
      </c>
      <c r="Q226">
        <v>3</v>
      </c>
      <c r="R226">
        <v>3303</v>
      </c>
      <c r="S226" s="1" t="str">
        <f>VLOOKUP($R226,教室一覧!$A:$B,2,FALSE)</f>
        <v>ノート対応</v>
      </c>
      <c r="T226" s="1">
        <f>VLOOKUP($R226,教室一覧!$A:$C,3,FALSE)</f>
        <v>36</v>
      </c>
      <c r="U226" s="1" t="str">
        <f>VLOOKUP($R226,教室一覧!$A:$D,4,FALSE)</f>
        <v>3号館</v>
      </c>
      <c r="V226" s="1" t="str">
        <f>VLOOKUP($R226,教室一覧!$A:$E,5,FALSE)</f>
        <v>3F</v>
      </c>
      <c r="W226"/>
      <c r="X226"/>
      <c r="Y226" s="1" t="str">
        <f>VLOOKUP($O226,教員一覧!$A:$D,2,FALSE)</f>
        <v>ゲーム</v>
      </c>
      <c r="Z226" s="1" t="str">
        <f>VLOOKUP($O226,教員一覧!$A:$D,3,FALSE)</f>
        <v>企画</v>
      </c>
      <c r="AA226" s="1" t="str">
        <f>VLOOKUP($O226,教員一覧!$A:$D,4,FALSE)</f>
        <v>非常勤</v>
      </c>
      <c r="AB226" s="1" t="str">
        <f t="shared" si="59"/>
        <v/>
      </c>
      <c r="AC226" s="14" t="s">
        <v>139</v>
      </c>
      <c r="AD226" s="14" t="s">
        <v>164</v>
      </c>
      <c r="AE226" s="14" t="s">
        <v>57</v>
      </c>
      <c r="AF226" s="14" t="s">
        <v>12</v>
      </c>
      <c r="AG226" s="14">
        <v>3</v>
      </c>
      <c r="AH226" s="14">
        <v>3303</v>
      </c>
      <c r="AI226" s="15" t="str">
        <f t="shared" si="60"/>
        <v/>
      </c>
      <c r="AJ226" s="15" t="str">
        <f t="shared" si="61"/>
        <v/>
      </c>
      <c r="AK226" s="15" t="str">
        <f t="shared" si="62"/>
        <v/>
      </c>
      <c r="AL226" s="15" t="str">
        <f t="shared" si="63"/>
        <v/>
      </c>
      <c r="AM226" s="15" t="str">
        <f t="shared" si="64"/>
        <v/>
      </c>
      <c r="AN226" s="15" t="str">
        <f t="shared" si="65"/>
        <v/>
      </c>
      <c r="AO226" s="15" t="str">
        <f t="shared" si="66"/>
        <v/>
      </c>
      <c r="AP226" s="9" t="str">
        <f t="shared" si="67"/>
        <v>GN2A火3</v>
      </c>
      <c r="AQ226" s="9">
        <f t="shared" si="68"/>
        <v>0.5</v>
      </c>
      <c r="AR226" s="11" t="str">
        <f t="shared" si="69"/>
        <v>岡本武火3</v>
      </c>
      <c r="AS226" s="11">
        <f t="shared" si="70"/>
        <v>0.5</v>
      </c>
      <c r="AT226">
        <v>1</v>
      </c>
      <c r="AU226" s="12">
        <f t="shared" si="71"/>
        <v>17</v>
      </c>
      <c r="AV226" s="13" t="str">
        <f t="shared" si="72"/>
        <v>3303火3</v>
      </c>
      <c r="AW226" s="13">
        <f t="shared" si="73"/>
        <v>0.25</v>
      </c>
      <c r="AX226" s="18" t="str">
        <f t="shared" si="74"/>
        <v>GN2AUGKGN2A火33303</v>
      </c>
      <c r="AY226" s="18">
        <f t="shared" si="75"/>
        <v>8.5</v>
      </c>
      <c r="AZ226"/>
    </row>
    <row r="227" spans="1:52" x14ac:dyDescent="0.15">
      <c r="A227" s="1">
        <f t="shared" si="57"/>
        <v>2</v>
      </c>
      <c r="B227" s="1" t="str">
        <f t="shared" si="58"/>
        <v>編成</v>
      </c>
      <c r="C227" t="s">
        <v>3688</v>
      </c>
      <c r="D227" s="1" t="str">
        <f>VLOOKUP($C227,クラス一覧!$A:$J,10,FALSE)</f>
        <v>ゲーム</v>
      </c>
      <c r="E227" s="1">
        <f>VLOOKUP($C227,クラス一覧!$A:$J,8,FALSE)</f>
        <v>17</v>
      </c>
      <c r="F227" s="1" t="str">
        <f>VLOOKUP($C227,クラス一覧!$A:$J,9,FALSE)</f>
        <v>岩橋</v>
      </c>
      <c r="G227" s="1" t="str">
        <f>VLOOKUP($H227,科目一覧!$A:$G,3,FALSE)</f>
        <v>ゲーム企画（制作進行）</v>
      </c>
      <c r="H227" t="s">
        <v>3103</v>
      </c>
      <c r="I227" s="1" t="str">
        <f>VLOOKUP($H227,科目一覧!$A:$G,7,FALSE)</f>
        <v>大野</v>
      </c>
      <c r="J227" s="1" t="str">
        <f>VLOOKUP($I227,教員一覧!$A:$D,2,FALSE)</f>
        <v>ゲーム</v>
      </c>
      <c r="K227" s="1" t="str">
        <f>VLOOKUP($I227,教員一覧!$A:$D,3,FALSE)</f>
        <v>企画</v>
      </c>
      <c r="L227" s="1" t="str">
        <f>VLOOKUP($I227,教員一覧!$A:$D,4,FALSE)</f>
        <v>専任</v>
      </c>
      <c r="M227" t="s">
        <v>139</v>
      </c>
      <c r="N227" t="s">
        <v>3014</v>
      </c>
      <c r="O227" t="s">
        <v>57</v>
      </c>
      <c r="P227" t="s">
        <v>12</v>
      </c>
      <c r="Q227">
        <v>4</v>
      </c>
      <c r="R227">
        <v>3303</v>
      </c>
      <c r="S227" s="1" t="str">
        <f>VLOOKUP($R227,教室一覧!$A:$B,2,FALSE)</f>
        <v>ノート対応</v>
      </c>
      <c r="T227" s="1">
        <f>VLOOKUP($R227,教室一覧!$A:$C,3,FALSE)</f>
        <v>36</v>
      </c>
      <c r="U227" s="1" t="str">
        <f>VLOOKUP($R227,教室一覧!$A:$D,4,FALSE)</f>
        <v>3号館</v>
      </c>
      <c r="V227" s="1" t="str">
        <f>VLOOKUP($R227,教室一覧!$A:$E,5,FALSE)</f>
        <v>3F</v>
      </c>
      <c r="W227"/>
      <c r="X227"/>
      <c r="Y227" s="1" t="str">
        <f>VLOOKUP($O227,教員一覧!$A:$D,2,FALSE)</f>
        <v>ゲーム</v>
      </c>
      <c r="Z227" s="1" t="str">
        <f>VLOOKUP($O227,教員一覧!$A:$D,3,FALSE)</f>
        <v>企画</v>
      </c>
      <c r="AA227" s="1" t="str">
        <f>VLOOKUP($O227,教員一覧!$A:$D,4,FALSE)</f>
        <v>非常勤</v>
      </c>
      <c r="AB227" s="1" t="str">
        <f t="shared" si="59"/>
        <v/>
      </c>
      <c r="AC227" s="14" t="s">
        <v>139</v>
      </c>
      <c r="AD227" s="14" t="s">
        <v>164</v>
      </c>
      <c r="AE227" s="14" t="s">
        <v>57</v>
      </c>
      <c r="AF227" s="14" t="s">
        <v>12</v>
      </c>
      <c r="AG227" s="14">
        <v>4</v>
      </c>
      <c r="AH227" s="14">
        <v>3303</v>
      </c>
      <c r="AI227" s="15" t="str">
        <f t="shared" si="60"/>
        <v/>
      </c>
      <c r="AJ227" s="15" t="str">
        <f t="shared" si="61"/>
        <v/>
      </c>
      <c r="AK227" s="15" t="str">
        <f t="shared" si="62"/>
        <v/>
      </c>
      <c r="AL227" s="15" t="str">
        <f t="shared" si="63"/>
        <v/>
      </c>
      <c r="AM227" s="15" t="str">
        <f t="shared" si="64"/>
        <v/>
      </c>
      <c r="AN227" s="15" t="str">
        <f t="shared" si="65"/>
        <v/>
      </c>
      <c r="AO227" s="15" t="str">
        <f t="shared" si="66"/>
        <v/>
      </c>
      <c r="AP227" s="9" t="str">
        <f t="shared" si="67"/>
        <v>GN2A火4</v>
      </c>
      <c r="AQ227" s="9">
        <f t="shared" si="68"/>
        <v>0.5</v>
      </c>
      <c r="AR227" s="11" t="str">
        <f t="shared" si="69"/>
        <v>岡本武火4</v>
      </c>
      <c r="AS227" s="11">
        <f t="shared" si="70"/>
        <v>0.5</v>
      </c>
      <c r="AT227">
        <v>1</v>
      </c>
      <c r="AU227" s="12">
        <f t="shared" si="71"/>
        <v>17</v>
      </c>
      <c r="AV227" s="13" t="str">
        <f t="shared" si="72"/>
        <v>3303火4</v>
      </c>
      <c r="AW227" s="13">
        <f t="shared" si="73"/>
        <v>0.25</v>
      </c>
      <c r="AX227" s="18" t="str">
        <f t="shared" si="74"/>
        <v>GN2AUGKGN2A火43303</v>
      </c>
      <c r="AY227" s="18">
        <f t="shared" si="75"/>
        <v>8.5</v>
      </c>
      <c r="AZ227"/>
    </row>
    <row r="228" spans="1:52" x14ac:dyDescent="0.15">
      <c r="A228" s="1">
        <f t="shared" si="57"/>
        <v>2</v>
      </c>
      <c r="B228" s="1" t="str">
        <f t="shared" si="58"/>
        <v>編成</v>
      </c>
      <c r="C228" t="s">
        <v>3688</v>
      </c>
      <c r="D228" s="1" t="str">
        <f>VLOOKUP($C228,クラス一覧!$A:$J,10,FALSE)</f>
        <v>ゲーム</v>
      </c>
      <c r="E228" s="1">
        <f>VLOOKUP($C228,クラス一覧!$A:$J,8,FALSE)</f>
        <v>17</v>
      </c>
      <c r="F228" s="1" t="str">
        <f>VLOOKUP($C228,クラス一覧!$A:$J,9,FALSE)</f>
        <v>岩橋</v>
      </c>
      <c r="G228" s="1" t="str">
        <f>VLOOKUP($H228,科目一覧!$A:$G,3,FALSE)</f>
        <v>ゲーム企画（CG技術）</v>
      </c>
      <c r="H228" t="s">
        <v>1756</v>
      </c>
      <c r="I228" s="1" t="str">
        <f>VLOOKUP($H228,科目一覧!$A:$G,7,FALSE)</f>
        <v>西尾</v>
      </c>
      <c r="J228" s="1" t="str">
        <f>VLOOKUP($I228,教員一覧!$A:$D,2,FALSE)</f>
        <v>CG</v>
      </c>
      <c r="K228" s="1" t="str">
        <f>VLOOKUP($I228,教員一覧!$A:$D,3,FALSE)</f>
        <v>　</v>
      </c>
      <c r="L228" s="1" t="str">
        <f>VLOOKUP($I228,教員一覧!$A:$D,4,FALSE)</f>
        <v>専任</v>
      </c>
      <c r="M228" t="s">
        <v>139</v>
      </c>
      <c r="N228" t="s">
        <v>3014</v>
      </c>
      <c r="O228" t="s">
        <v>57</v>
      </c>
      <c r="P228" t="s">
        <v>17</v>
      </c>
      <c r="Q228">
        <v>1</v>
      </c>
      <c r="R228">
        <v>2201</v>
      </c>
      <c r="S228" s="1" t="str">
        <f>VLOOKUP($R228,教室一覧!$A:$B,2,FALSE)</f>
        <v>実習室</v>
      </c>
      <c r="T228" s="1">
        <f>VLOOKUP($R228,教室一覧!$A:$C,3,FALSE)</f>
        <v>36</v>
      </c>
      <c r="U228" s="1" t="str">
        <f>VLOOKUP($R228,教室一覧!$A:$D,4,FALSE)</f>
        <v>2号館</v>
      </c>
      <c r="V228" s="1" t="str">
        <f>VLOOKUP($R228,教室一覧!$A:$E,5,FALSE)</f>
        <v>2F</v>
      </c>
      <c r="W228"/>
      <c r="X228"/>
      <c r="Y228" s="1" t="str">
        <f>VLOOKUP($O228,教員一覧!$A:$D,2,FALSE)</f>
        <v>ゲーム</v>
      </c>
      <c r="Z228" s="1" t="str">
        <f>VLOOKUP($O228,教員一覧!$A:$D,3,FALSE)</f>
        <v>企画</v>
      </c>
      <c r="AA228" s="1" t="str">
        <f>VLOOKUP($O228,教員一覧!$A:$D,4,FALSE)</f>
        <v>非常勤</v>
      </c>
      <c r="AB228" s="1" t="str">
        <f t="shared" si="59"/>
        <v/>
      </c>
      <c r="AC228" s="14" t="s">
        <v>139</v>
      </c>
      <c r="AD228" s="14" t="s">
        <v>164</v>
      </c>
      <c r="AE228" s="14" t="s">
        <v>57</v>
      </c>
      <c r="AF228" s="14" t="s">
        <v>17</v>
      </c>
      <c r="AG228" s="14">
        <v>1</v>
      </c>
      <c r="AH228" s="14">
        <v>2201</v>
      </c>
      <c r="AI228" s="15" t="str">
        <f t="shared" si="60"/>
        <v/>
      </c>
      <c r="AJ228" s="15" t="str">
        <f t="shared" si="61"/>
        <v/>
      </c>
      <c r="AK228" s="15" t="str">
        <f t="shared" si="62"/>
        <v/>
      </c>
      <c r="AL228" s="15" t="str">
        <f t="shared" si="63"/>
        <v/>
      </c>
      <c r="AM228" s="15" t="str">
        <f t="shared" si="64"/>
        <v/>
      </c>
      <c r="AN228" s="15" t="str">
        <f t="shared" si="65"/>
        <v/>
      </c>
      <c r="AO228" s="15" t="str">
        <f t="shared" si="66"/>
        <v/>
      </c>
      <c r="AP228" s="9" t="str">
        <f t="shared" si="67"/>
        <v>GN2A金1</v>
      </c>
      <c r="AQ228" s="9">
        <f t="shared" si="68"/>
        <v>0.5</v>
      </c>
      <c r="AR228" s="11" t="str">
        <f t="shared" si="69"/>
        <v>岡本武金1</v>
      </c>
      <c r="AS228" s="11">
        <f t="shared" si="70"/>
        <v>0.5</v>
      </c>
      <c r="AT228">
        <v>1</v>
      </c>
      <c r="AU228" s="12">
        <f t="shared" si="71"/>
        <v>17</v>
      </c>
      <c r="AV228" s="13" t="str">
        <f t="shared" si="72"/>
        <v>2201金1</v>
      </c>
      <c r="AW228" s="13">
        <f t="shared" si="73"/>
        <v>0.25</v>
      </c>
      <c r="AX228" s="18" t="str">
        <f t="shared" si="74"/>
        <v>GN2AUGKGN2A金12201</v>
      </c>
      <c r="AY228" s="18">
        <f t="shared" si="75"/>
        <v>8.5</v>
      </c>
      <c r="AZ228"/>
    </row>
    <row r="229" spans="1:52" x14ac:dyDescent="0.15">
      <c r="A229" s="1">
        <f t="shared" si="57"/>
        <v>2</v>
      </c>
      <c r="B229" s="1" t="str">
        <f t="shared" si="58"/>
        <v>編成</v>
      </c>
      <c r="C229" t="s">
        <v>3688</v>
      </c>
      <c r="D229" s="1" t="str">
        <f>VLOOKUP($C229,クラス一覧!$A:$J,10,FALSE)</f>
        <v>ゲーム</v>
      </c>
      <c r="E229" s="1">
        <f>VLOOKUP($C229,クラス一覧!$A:$J,8,FALSE)</f>
        <v>17</v>
      </c>
      <c r="F229" s="1" t="str">
        <f>VLOOKUP($C229,クラス一覧!$A:$J,9,FALSE)</f>
        <v>岩橋</v>
      </c>
      <c r="G229" s="1" t="str">
        <f>VLOOKUP($H229,科目一覧!$A:$G,3,FALSE)</f>
        <v>ゲーム企画（PG技術）</v>
      </c>
      <c r="H229" t="s">
        <v>3101</v>
      </c>
      <c r="I229" s="1" t="str">
        <f>VLOOKUP($H229,科目一覧!$A:$G,7,FALSE)</f>
        <v>小川</v>
      </c>
      <c r="J229" s="1" t="str">
        <f>VLOOKUP($I229,教員一覧!$A:$D,2,FALSE)</f>
        <v>ゲーム</v>
      </c>
      <c r="K229" s="1" t="str">
        <f>VLOOKUP($I229,教員一覧!$A:$D,3,FALSE)</f>
        <v>プログラム</v>
      </c>
      <c r="L229" s="1" t="str">
        <f>VLOOKUP($I229,教員一覧!$A:$D,4,FALSE)</f>
        <v>専任</v>
      </c>
      <c r="M229" t="s">
        <v>139</v>
      </c>
      <c r="N229" t="s">
        <v>3014</v>
      </c>
      <c r="O229" t="s">
        <v>45</v>
      </c>
      <c r="P229" t="s">
        <v>17</v>
      </c>
      <c r="Q229">
        <v>2</v>
      </c>
      <c r="R229">
        <v>2404</v>
      </c>
      <c r="S229" s="1" t="str">
        <f>VLOOKUP($R229,教室一覧!$A:$B,2,FALSE)</f>
        <v>ノート対応</v>
      </c>
      <c r="T229" s="1">
        <f>VLOOKUP($R229,教室一覧!$A:$C,3,FALSE)</f>
        <v>36</v>
      </c>
      <c r="U229" s="1" t="str">
        <f>VLOOKUP($R229,教室一覧!$A:$D,4,FALSE)</f>
        <v>2号館</v>
      </c>
      <c r="V229" s="1" t="str">
        <f>VLOOKUP($R229,教室一覧!$A:$E,5,FALSE)</f>
        <v>4F</v>
      </c>
      <c r="W229"/>
      <c r="X229"/>
      <c r="Y229" s="1" t="str">
        <f>VLOOKUP($O229,教員一覧!$A:$D,2,FALSE)</f>
        <v>ゲーム</v>
      </c>
      <c r="Z229" s="1" t="str">
        <f>VLOOKUP($O229,教員一覧!$A:$D,3,FALSE)</f>
        <v>プログラム</v>
      </c>
      <c r="AA229" s="1" t="str">
        <f>VLOOKUP($O229,教員一覧!$A:$D,4,FALSE)</f>
        <v>非常勤</v>
      </c>
      <c r="AB229" s="1" t="str">
        <f t="shared" si="59"/>
        <v/>
      </c>
      <c r="AC229" s="14" t="s">
        <v>139</v>
      </c>
      <c r="AD229" s="14" t="s">
        <v>164</v>
      </c>
      <c r="AE229" s="14" t="s">
        <v>45</v>
      </c>
      <c r="AF229" s="14" t="s">
        <v>17</v>
      </c>
      <c r="AG229" s="14">
        <v>2</v>
      </c>
      <c r="AH229" s="14">
        <v>2404</v>
      </c>
      <c r="AI229" s="15" t="str">
        <f t="shared" si="60"/>
        <v/>
      </c>
      <c r="AJ229" s="15" t="str">
        <f t="shared" si="61"/>
        <v/>
      </c>
      <c r="AK229" s="15" t="str">
        <f t="shared" si="62"/>
        <v/>
      </c>
      <c r="AL229" s="15" t="str">
        <f t="shared" si="63"/>
        <v/>
      </c>
      <c r="AM229" s="15" t="str">
        <f t="shared" si="64"/>
        <v/>
      </c>
      <c r="AN229" s="15" t="str">
        <f t="shared" si="65"/>
        <v/>
      </c>
      <c r="AO229" s="15" t="str">
        <f t="shared" si="66"/>
        <v/>
      </c>
      <c r="AP229" s="9" t="str">
        <f t="shared" si="67"/>
        <v>GN2A金2</v>
      </c>
      <c r="AQ229" s="9">
        <f t="shared" si="68"/>
        <v>0.5</v>
      </c>
      <c r="AR229" s="11" t="str">
        <f t="shared" si="69"/>
        <v>幸山金2</v>
      </c>
      <c r="AS229" s="11">
        <f t="shared" si="70"/>
        <v>0.5</v>
      </c>
      <c r="AT229">
        <v>1</v>
      </c>
      <c r="AU229" s="12">
        <f t="shared" si="71"/>
        <v>17</v>
      </c>
      <c r="AV229" s="13" t="str">
        <f t="shared" si="72"/>
        <v>2404金2</v>
      </c>
      <c r="AW229" s="13">
        <f t="shared" si="73"/>
        <v>0.25</v>
      </c>
      <c r="AX229" s="18" t="str">
        <f t="shared" si="74"/>
        <v>GN2AUGKGN2A金22404</v>
      </c>
      <c r="AY229" s="18">
        <f t="shared" si="75"/>
        <v>8.5</v>
      </c>
      <c r="AZ229"/>
    </row>
    <row r="230" spans="1:52" x14ac:dyDescent="0.15">
      <c r="A230" s="1">
        <f t="shared" si="57"/>
        <v>2</v>
      </c>
      <c r="B230" s="1" t="str">
        <f t="shared" si="58"/>
        <v>編成</v>
      </c>
      <c r="C230" t="s">
        <v>3688</v>
      </c>
      <c r="D230" s="1" t="str">
        <f>VLOOKUP($C230,クラス一覧!$A:$J,10,FALSE)</f>
        <v>ゲーム</v>
      </c>
      <c r="E230" s="1">
        <f>VLOOKUP($C230,クラス一覧!$A:$J,8,FALSE)</f>
        <v>17</v>
      </c>
      <c r="F230" s="1" t="str">
        <f>VLOOKUP($C230,クラス一覧!$A:$J,9,FALSE)</f>
        <v>岩橋</v>
      </c>
      <c r="G230" s="1" t="str">
        <f>VLOOKUP($H230,科目一覧!$A:$G,3,FALSE)</f>
        <v>ゲーム企画（PG技術）</v>
      </c>
      <c r="H230" t="s">
        <v>3101</v>
      </c>
      <c r="I230" s="1" t="str">
        <f>VLOOKUP($H230,科目一覧!$A:$G,7,FALSE)</f>
        <v>小川</v>
      </c>
      <c r="J230" s="1" t="str">
        <f>VLOOKUP($I230,教員一覧!$A:$D,2,FALSE)</f>
        <v>ゲーム</v>
      </c>
      <c r="K230" s="1" t="str">
        <f>VLOOKUP($I230,教員一覧!$A:$D,3,FALSE)</f>
        <v>プログラム</v>
      </c>
      <c r="L230" s="1" t="str">
        <f>VLOOKUP($I230,教員一覧!$A:$D,4,FALSE)</f>
        <v>専任</v>
      </c>
      <c r="M230" t="s">
        <v>139</v>
      </c>
      <c r="N230" t="s">
        <v>3014</v>
      </c>
      <c r="O230" t="s">
        <v>45</v>
      </c>
      <c r="P230" t="s">
        <v>13</v>
      </c>
      <c r="Q230">
        <v>2</v>
      </c>
      <c r="R230">
        <v>2404</v>
      </c>
      <c r="S230" s="1" t="str">
        <f>VLOOKUP($R230,教室一覧!$A:$B,2,FALSE)</f>
        <v>ノート対応</v>
      </c>
      <c r="T230" s="1">
        <f>VLOOKUP($R230,教室一覧!$A:$C,3,FALSE)</f>
        <v>36</v>
      </c>
      <c r="U230" s="1" t="str">
        <f>VLOOKUP($R230,教室一覧!$A:$D,4,FALSE)</f>
        <v>2号館</v>
      </c>
      <c r="V230" s="1" t="str">
        <f>VLOOKUP($R230,教室一覧!$A:$E,5,FALSE)</f>
        <v>4F</v>
      </c>
      <c r="W230"/>
      <c r="X230"/>
      <c r="Y230" s="1" t="str">
        <f>VLOOKUP($O230,教員一覧!$A:$D,2,FALSE)</f>
        <v>ゲーム</v>
      </c>
      <c r="Z230" s="1" t="str">
        <f>VLOOKUP($O230,教員一覧!$A:$D,3,FALSE)</f>
        <v>プログラム</v>
      </c>
      <c r="AA230" s="1" t="str">
        <f>VLOOKUP($O230,教員一覧!$A:$D,4,FALSE)</f>
        <v>非常勤</v>
      </c>
      <c r="AB230" s="1" t="str">
        <f t="shared" si="59"/>
        <v/>
      </c>
      <c r="AC230" s="14" t="s">
        <v>139</v>
      </c>
      <c r="AD230" s="14" t="s">
        <v>164</v>
      </c>
      <c r="AE230" s="14" t="s">
        <v>45</v>
      </c>
      <c r="AF230" s="14" t="s">
        <v>13</v>
      </c>
      <c r="AG230" s="14">
        <v>2</v>
      </c>
      <c r="AH230" s="14">
        <v>2404</v>
      </c>
      <c r="AI230" s="15" t="str">
        <f t="shared" si="60"/>
        <v/>
      </c>
      <c r="AJ230" s="15" t="str">
        <f t="shared" si="61"/>
        <v/>
      </c>
      <c r="AK230" s="15" t="str">
        <f t="shared" si="62"/>
        <v/>
      </c>
      <c r="AL230" s="15" t="str">
        <f t="shared" si="63"/>
        <v/>
      </c>
      <c r="AM230" s="15" t="str">
        <f t="shared" si="64"/>
        <v/>
      </c>
      <c r="AN230" s="15" t="str">
        <f t="shared" si="65"/>
        <v/>
      </c>
      <c r="AO230" s="15" t="str">
        <f t="shared" si="66"/>
        <v/>
      </c>
      <c r="AP230" s="9" t="str">
        <f t="shared" si="67"/>
        <v>GN2A水2</v>
      </c>
      <c r="AQ230" s="9">
        <f t="shared" si="68"/>
        <v>0.5</v>
      </c>
      <c r="AR230" s="11" t="str">
        <f t="shared" si="69"/>
        <v>幸山水2</v>
      </c>
      <c r="AS230" s="11">
        <f t="shared" si="70"/>
        <v>0.5</v>
      </c>
      <c r="AT230">
        <v>1</v>
      </c>
      <c r="AU230" s="12">
        <f t="shared" si="71"/>
        <v>17</v>
      </c>
      <c r="AV230" s="13" t="str">
        <f t="shared" si="72"/>
        <v>2404水2</v>
      </c>
      <c r="AW230" s="13">
        <f t="shared" si="73"/>
        <v>0.25</v>
      </c>
      <c r="AX230" s="18" t="str">
        <f t="shared" si="74"/>
        <v>GN2AUGKGN2A水22404</v>
      </c>
      <c r="AY230" s="18">
        <f t="shared" si="75"/>
        <v>8.5</v>
      </c>
      <c r="AZ230"/>
    </row>
    <row r="231" spans="1:52" x14ac:dyDescent="0.15">
      <c r="A231" s="1">
        <f t="shared" si="57"/>
        <v>2</v>
      </c>
      <c r="B231" s="1" t="str">
        <f t="shared" si="58"/>
        <v>編成</v>
      </c>
      <c r="C231" t="s">
        <v>3688</v>
      </c>
      <c r="D231" s="1" t="str">
        <f>VLOOKUP($C231,クラス一覧!$A:$J,10,FALSE)</f>
        <v>ゲーム</v>
      </c>
      <c r="E231" s="1">
        <f>VLOOKUP($C231,クラス一覧!$A:$J,8,FALSE)</f>
        <v>17</v>
      </c>
      <c r="F231" s="1" t="str">
        <f>VLOOKUP($C231,クラス一覧!$A:$J,9,FALSE)</f>
        <v>岩橋</v>
      </c>
      <c r="G231" s="1" t="str">
        <f>VLOOKUP($H231,科目一覧!$A:$G,3,FALSE)</f>
        <v>ゲーム企画（PG技術）</v>
      </c>
      <c r="H231" t="s">
        <v>3102</v>
      </c>
      <c r="I231" s="1" t="str">
        <f>VLOOKUP($H231,科目一覧!$A:$G,7,FALSE)</f>
        <v>板庇</v>
      </c>
      <c r="J231" s="1" t="str">
        <f>VLOOKUP($I231,教員一覧!$A:$D,2,FALSE)</f>
        <v>ゲーム</v>
      </c>
      <c r="K231" s="1" t="str">
        <f>VLOOKUP($I231,教員一覧!$A:$D,3,FALSE)</f>
        <v>プログラム</v>
      </c>
      <c r="L231" s="1" t="str">
        <f>VLOOKUP($I231,教員一覧!$A:$D,4,FALSE)</f>
        <v>専任</v>
      </c>
      <c r="M231" t="s">
        <v>139</v>
      </c>
      <c r="N231" t="s">
        <v>3014</v>
      </c>
      <c r="O231" t="s">
        <v>87</v>
      </c>
      <c r="P231" t="s">
        <v>15</v>
      </c>
      <c r="Q231">
        <v>1</v>
      </c>
      <c r="R231">
        <v>2402</v>
      </c>
      <c r="S231" s="1" t="str">
        <f>VLOOKUP($R231,教室一覧!$A:$B,2,FALSE)</f>
        <v>実習室</v>
      </c>
      <c r="T231" s="1">
        <f>VLOOKUP($R231,教室一覧!$A:$C,3,FALSE)</f>
        <v>36</v>
      </c>
      <c r="U231" s="1" t="str">
        <f>VLOOKUP($R231,教室一覧!$A:$D,4,FALSE)</f>
        <v>2号館</v>
      </c>
      <c r="V231" s="1" t="str">
        <f>VLOOKUP($R231,教室一覧!$A:$E,5,FALSE)</f>
        <v>4F</v>
      </c>
      <c r="W231"/>
      <c r="X231"/>
      <c r="Y231" s="1" t="str">
        <f>VLOOKUP($O231,教員一覧!$A:$D,2,FALSE)</f>
        <v>ゲーム</v>
      </c>
      <c r="Z231" s="1" t="str">
        <f>VLOOKUP($O231,教員一覧!$A:$D,3,FALSE)</f>
        <v>プログラム</v>
      </c>
      <c r="AA231" s="1" t="str">
        <f>VLOOKUP($O231,教員一覧!$A:$D,4,FALSE)</f>
        <v>非常勤</v>
      </c>
      <c r="AB231" s="1" t="str">
        <f t="shared" si="59"/>
        <v/>
      </c>
      <c r="AC231" s="14" t="s">
        <v>139</v>
      </c>
      <c r="AD231" s="14" t="s">
        <v>164</v>
      </c>
      <c r="AE231" s="14" t="s">
        <v>87</v>
      </c>
      <c r="AF231" s="14" t="s">
        <v>15</v>
      </c>
      <c r="AG231" s="14">
        <v>1</v>
      </c>
      <c r="AH231" s="14">
        <v>2402</v>
      </c>
      <c r="AI231" s="15" t="str">
        <f t="shared" si="60"/>
        <v/>
      </c>
      <c r="AJ231" s="15" t="str">
        <f t="shared" si="61"/>
        <v/>
      </c>
      <c r="AK231" s="15" t="str">
        <f t="shared" si="62"/>
        <v/>
      </c>
      <c r="AL231" s="15" t="str">
        <f t="shared" si="63"/>
        <v/>
      </c>
      <c r="AM231" s="15" t="str">
        <f t="shared" si="64"/>
        <v/>
      </c>
      <c r="AN231" s="15" t="str">
        <f t="shared" si="65"/>
        <v/>
      </c>
      <c r="AO231" s="15" t="str">
        <f t="shared" si="66"/>
        <v/>
      </c>
      <c r="AP231" s="9" t="str">
        <f t="shared" si="67"/>
        <v>GN2A木1</v>
      </c>
      <c r="AQ231" s="9">
        <f t="shared" si="68"/>
        <v>0.5</v>
      </c>
      <c r="AR231" s="11" t="str">
        <f t="shared" si="69"/>
        <v>藤田木1</v>
      </c>
      <c r="AS231" s="11">
        <f t="shared" si="70"/>
        <v>0.5</v>
      </c>
      <c r="AT231">
        <v>1</v>
      </c>
      <c r="AU231" s="12">
        <f t="shared" si="71"/>
        <v>17</v>
      </c>
      <c r="AV231" s="13" t="str">
        <f t="shared" si="72"/>
        <v>2402木1</v>
      </c>
      <c r="AW231" s="13">
        <f t="shared" si="73"/>
        <v>0.25</v>
      </c>
      <c r="AX231" s="18" t="str">
        <f t="shared" si="74"/>
        <v>GN2AUGKGN2A木12402</v>
      </c>
      <c r="AY231" s="18">
        <f t="shared" si="75"/>
        <v>8.5</v>
      </c>
      <c r="AZ231"/>
    </row>
    <row r="232" spans="1:52" x14ac:dyDescent="0.15">
      <c r="A232" s="1">
        <f t="shared" si="57"/>
        <v>3</v>
      </c>
      <c r="B232" s="1" t="str">
        <f t="shared" si="58"/>
        <v>編成</v>
      </c>
      <c r="C232" t="s">
        <v>3685</v>
      </c>
      <c r="D232" s="1" t="str">
        <f>VLOOKUP($C232,クラス一覧!$A:$J,10,FALSE)</f>
        <v>ゲーム</v>
      </c>
      <c r="E232" s="1">
        <f>VLOOKUP($C232,クラス一覧!$A:$J,8,FALSE)</f>
        <v>21</v>
      </c>
      <c r="F232" s="1" t="str">
        <f>VLOOKUP($C232,クラス一覧!$A:$J,9,FALSE)</f>
        <v>大野</v>
      </c>
      <c r="G232" s="1" t="str">
        <f>VLOOKUP($H232,科目一覧!$A:$G,3,FALSE)</f>
        <v>ゲーム企画（制作進行）</v>
      </c>
      <c r="H232" t="s">
        <v>3104</v>
      </c>
      <c r="I232" s="1" t="str">
        <f>VLOOKUP($H232,科目一覧!$A:$G,7,FALSE)</f>
        <v>大野</v>
      </c>
      <c r="J232" s="1" t="str">
        <f>VLOOKUP($I232,教員一覧!$A:$D,2,FALSE)</f>
        <v>ゲーム</v>
      </c>
      <c r="K232" s="1" t="str">
        <f>VLOOKUP($I232,教員一覧!$A:$D,3,FALSE)</f>
        <v>企画</v>
      </c>
      <c r="L232" s="1" t="str">
        <f>VLOOKUP($I232,教員一覧!$A:$D,4,FALSE)</f>
        <v>専任</v>
      </c>
      <c r="M232" t="s">
        <v>142</v>
      </c>
      <c r="N232" t="s">
        <v>3014</v>
      </c>
      <c r="O232" t="s">
        <v>57</v>
      </c>
      <c r="P232" t="s">
        <v>9</v>
      </c>
      <c r="Q232">
        <v>1</v>
      </c>
      <c r="R232">
        <v>1301</v>
      </c>
      <c r="S232" s="1" t="str">
        <f>VLOOKUP($R232,教室一覧!$A:$B,2,FALSE)</f>
        <v>ノート対応</v>
      </c>
      <c r="T232" s="1">
        <f>VLOOKUP($R232,教室一覧!$A:$C,3,FALSE)</f>
        <v>36</v>
      </c>
      <c r="U232" s="1" t="str">
        <f>VLOOKUP($R232,教室一覧!$A:$D,4,FALSE)</f>
        <v>1号館</v>
      </c>
      <c r="V232" s="1" t="str">
        <f>VLOOKUP($R232,教室一覧!$A:$E,5,FALSE)</f>
        <v>3F</v>
      </c>
      <c r="W232"/>
      <c r="X232"/>
      <c r="Y232" s="1" t="str">
        <f>VLOOKUP($O232,教員一覧!$A:$D,2,FALSE)</f>
        <v>ゲーム</v>
      </c>
      <c r="Z232" s="1" t="str">
        <f>VLOOKUP($O232,教員一覧!$A:$D,3,FALSE)</f>
        <v>企画</v>
      </c>
      <c r="AA232" s="1" t="str">
        <f>VLOOKUP($O232,教員一覧!$A:$D,4,FALSE)</f>
        <v>非常勤</v>
      </c>
      <c r="AB232" s="1" t="str">
        <f t="shared" si="59"/>
        <v/>
      </c>
      <c r="AC232" s="14" t="s">
        <v>142</v>
      </c>
      <c r="AD232" s="14" t="s">
        <v>164</v>
      </c>
      <c r="AE232" s="14" t="s">
        <v>57</v>
      </c>
      <c r="AF232" s="14" t="s">
        <v>9</v>
      </c>
      <c r="AG232" s="14">
        <v>1</v>
      </c>
      <c r="AH232" s="14">
        <v>1301</v>
      </c>
      <c r="AI232" s="15" t="str">
        <f t="shared" si="60"/>
        <v/>
      </c>
      <c r="AJ232" s="15" t="str">
        <f t="shared" si="61"/>
        <v/>
      </c>
      <c r="AK232" s="15" t="str">
        <f t="shared" si="62"/>
        <v/>
      </c>
      <c r="AL232" s="15" t="str">
        <f t="shared" si="63"/>
        <v/>
      </c>
      <c r="AM232" s="15" t="str">
        <f t="shared" si="64"/>
        <v/>
      </c>
      <c r="AN232" s="15" t="str">
        <f t="shared" si="65"/>
        <v/>
      </c>
      <c r="AO232" s="15" t="str">
        <f t="shared" si="66"/>
        <v/>
      </c>
      <c r="AP232" s="9" t="str">
        <f t="shared" si="67"/>
        <v>GN3A月1</v>
      </c>
      <c r="AQ232" s="9">
        <f t="shared" si="68"/>
        <v>0.5</v>
      </c>
      <c r="AR232" s="11" t="str">
        <f t="shared" si="69"/>
        <v>岡本武月1</v>
      </c>
      <c r="AS232" s="11">
        <f t="shared" si="70"/>
        <v>0.5</v>
      </c>
      <c r="AT232">
        <v>1</v>
      </c>
      <c r="AU232" s="12">
        <f t="shared" si="71"/>
        <v>21</v>
      </c>
      <c r="AV232" s="13" t="str">
        <f t="shared" si="72"/>
        <v>1301月1</v>
      </c>
      <c r="AW232" s="13">
        <f t="shared" si="73"/>
        <v>0.25</v>
      </c>
      <c r="AX232" s="18" t="str">
        <f t="shared" si="74"/>
        <v>GN3AUGKGN3A月11301</v>
      </c>
      <c r="AY232" s="18">
        <f t="shared" si="75"/>
        <v>10.5</v>
      </c>
      <c r="AZ232"/>
    </row>
    <row r="233" spans="1:52" x14ac:dyDescent="0.15">
      <c r="A233" s="1">
        <f t="shared" si="57"/>
        <v>3</v>
      </c>
      <c r="B233" s="1" t="str">
        <f t="shared" si="58"/>
        <v>編成</v>
      </c>
      <c r="C233" t="s">
        <v>3685</v>
      </c>
      <c r="D233" s="1" t="str">
        <f>VLOOKUP($C233,クラス一覧!$A:$J,10,FALSE)</f>
        <v>ゲーム</v>
      </c>
      <c r="E233" s="1">
        <f>VLOOKUP($C233,クラス一覧!$A:$J,8,FALSE)</f>
        <v>21</v>
      </c>
      <c r="F233" s="1" t="str">
        <f>VLOOKUP($C233,クラス一覧!$A:$J,9,FALSE)</f>
        <v>大野</v>
      </c>
      <c r="G233" s="1" t="str">
        <f>VLOOKUP($H233,科目一覧!$A:$G,3,FALSE)</f>
        <v>ゲーム企画（CG技術）</v>
      </c>
      <c r="H233" t="s">
        <v>1756</v>
      </c>
      <c r="I233" s="1" t="str">
        <f>VLOOKUP($H233,科目一覧!$A:$G,7,FALSE)</f>
        <v>西尾</v>
      </c>
      <c r="J233" s="1" t="str">
        <f>VLOOKUP($I233,教員一覧!$A:$D,2,FALSE)</f>
        <v>CG</v>
      </c>
      <c r="K233" s="1" t="str">
        <f>VLOOKUP($I233,教員一覧!$A:$D,3,FALSE)</f>
        <v>　</v>
      </c>
      <c r="L233" s="1" t="str">
        <f>VLOOKUP($I233,教員一覧!$A:$D,4,FALSE)</f>
        <v>専任</v>
      </c>
      <c r="M233" t="s">
        <v>142</v>
      </c>
      <c r="N233" t="s">
        <v>3014</v>
      </c>
      <c r="O233" t="s">
        <v>57</v>
      </c>
      <c r="P233" t="s">
        <v>15</v>
      </c>
      <c r="Q233">
        <v>1</v>
      </c>
      <c r="R233">
        <v>2401</v>
      </c>
      <c r="S233" s="1" t="str">
        <f>VLOOKUP($R233,教室一覧!$A:$B,2,FALSE)</f>
        <v>実習室</v>
      </c>
      <c r="T233" s="1">
        <f>VLOOKUP($R233,教室一覧!$A:$C,3,FALSE)</f>
        <v>36</v>
      </c>
      <c r="U233" s="1" t="str">
        <f>VLOOKUP($R233,教室一覧!$A:$D,4,FALSE)</f>
        <v>2号館</v>
      </c>
      <c r="V233" s="1" t="str">
        <f>VLOOKUP($R233,教室一覧!$A:$E,5,FALSE)</f>
        <v>4F</v>
      </c>
      <c r="W233"/>
      <c r="X233"/>
      <c r="Y233" s="1" t="str">
        <f>VLOOKUP($O233,教員一覧!$A:$D,2,FALSE)</f>
        <v>ゲーム</v>
      </c>
      <c r="Z233" s="1" t="str">
        <f>VLOOKUP($O233,教員一覧!$A:$D,3,FALSE)</f>
        <v>企画</v>
      </c>
      <c r="AA233" s="1" t="str">
        <f>VLOOKUP($O233,教員一覧!$A:$D,4,FALSE)</f>
        <v>非常勤</v>
      </c>
      <c r="AB233" s="1" t="str">
        <f t="shared" si="59"/>
        <v/>
      </c>
      <c r="AC233" s="14" t="s">
        <v>142</v>
      </c>
      <c r="AD233" s="14" t="s">
        <v>164</v>
      </c>
      <c r="AE233" s="14" t="s">
        <v>57</v>
      </c>
      <c r="AF233" s="14" t="s">
        <v>15</v>
      </c>
      <c r="AG233" s="14">
        <v>1</v>
      </c>
      <c r="AH233" s="14">
        <v>2401</v>
      </c>
      <c r="AI233" s="15" t="str">
        <f t="shared" si="60"/>
        <v/>
      </c>
      <c r="AJ233" s="15" t="str">
        <f t="shared" si="61"/>
        <v/>
      </c>
      <c r="AK233" s="15" t="str">
        <f t="shared" si="62"/>
        <v/>
      </c>
      <c r="AL233" s="15" t="str">
        <f t="shared" si="63"/>
        <v/>
      </c>
      <c r="AM233" s="15" t="str">
        <f t="shared" si="64"/>
        <v/>
      </c>
      <c r="AN233" s="15" t="str">
        <f t="shared" si="65"/>
        <v/>
      </c>
      <c r="AO233" s="15" t="str">
        <f t="shared" si="66"/>
        <v/>
      </c>
      <c r="AP233" s="9" t="str">
        <f t="shared" si="67"/>
        <v>GN3A木1</v>
      </c>
      <c r="AQ233" s="9">
        <f t="shared" si="68"/>
        <v>0.5</v>
      </c>
      <c r="AR233" s="11" t="str">
        <f t="shared" si="69"/>
        <v>岡本武木1</v>
      </c>
      <c r="AS233" s="11">
        <f t="shared" si="70"/>
        <v>0.5</v>
      </c>
      <c r="AT233">
        <v>1</v>
      </c>
      <c r="AU233" s="12">
        <f t="shared" si="71"/>
        <v>21</v>
      </c>
      <c r="AV233" s="13" t="str">
        <f t="shared" si="72"/>
        <v>2401木1</v>
      </c>
      <c r="AW233" s="13">
        <f t="shared" si="73"/>
        <v>0.25</v>
      </c>
      <c r="AX233" s="18" t="str">
        <f t="shared" si="74"/>
        <v>GN3AUGKGN3A木12401</v>
      </c>
      <c r="AY233" s="18">
        <f t="shared" si="75"/>
        <v>10.5</v>
      </c>
      <c r="AZ233"/>
    </row>
    <row r="234" spans="1:52" x14ac:dyDescent="0.15">
      <c r="A234" s="1">
        <f t="shared" si="57"/>
        <v>3</v>
      </c>
      <c r="B234" s="1" t="str">
        <f t="shared" si="58"/>
        <v>編成</v>
      </c>
      <c r="C234" t="s">
        <v>3685</v>
      </c>
      <c r="D234" s="1" t="str">
        <f>VLOOKUP($C234,クラス一覧!$A:$J,10,FALSE)</f>
        <v>ゲーム</v>
      </c>
      <c r="E234" s="1">
        <f>VLOOKUP($C234,クラス一覧!$A:$J,8,FALSE)</f>
        <v>21</v>
      </c>
      <c r="F234" s="1" t="str">
        <f>VLOOKUP($C234,クラス一覧!$A:$J,9,FALSE)</f>
        <v>大野</v>
      </c>
      <c r="G234" s="1" t="str">
        <f>VLOOKUP($H234,科目一覧!$A:$G,3,FALSE)</f>
        <v>ゲーム企画（制作進行）</v>
      </c>
      <c r="H234" t="s">
        <v>3104</v>
      </c>
      <c r="I234" s="1" t="str">
        <f>VLOOKUP($H234,科目一覧!$A:$G,7,FALSE)</f>
        <v>大野</v>
      </c>
      <c r="J234" s="1" t="str">
        <f>VLOOKUP($I234,教員一覧!$A:$D,2,FALSE)</f>
        <v>ゲーム</v>
      </c>
      <c r="K234" s="1" t="str">
        <f>VLOOKUP($I234,教員一覧!$A:$D,3,FALSE)</f>
        <v>企画</v>
      </c>
      <c r="L234" s="1" t="str">
        <f>VLOOKUP($I234,教員一覧!$A:$D,4,FALSE)</f>
        <v>専任</v>
      </c>
      <c r="M234" t="s">
        <v>142</v>
      </c>
      <c r="N234" t="s">
        <v>3014</v>
      </c>
      <c r="O234" t="s">
        <v>57</v>
      </c>
      <c r="P234" t="s">
        <v>15</v>
      </c>
      <c r="Q234">
        <v>2</v>
      </c>
      <c r="R234">
        <v>2404</v>
      </c>
      <c r="S234" s="1" t="str">
        <f>VLOOKUP($R234,教室一覧!$A:$B,2,FALSE)</f>
        <v>ノート対応</v>
      </c>
      <c r="T234" s="1">
        <f>VLOOKUP($R234,教室一覧!$A:$C,3,FALSE)</f>
        <v>36</v>
      </c>
      <c r="U234" s="1" t="str">
        <f>VLOOKUP($R234,教室一覧!$A:$D,4,FALSE)</f>
        <v>2号館</v>
      </c>
      <c r="V234" s="1" t="str">
        <f>VLOOKUP($R234,教室一覧!$A:$E,5,FALSE)</f>
        <v>4F</v>
      </c>
      <c r="W234"/>
      <c r="X234"/>
      <c r="Y234" s="1" t="str">
        <f>VLOOKUP($O234,教員一覧!$A:$D,2,FALSE)</f>
        <v>ゲーム</v>
      </c>
      <c r="Z234" s="1" t="str">
        <f>VLOOKUP($O234,教員一覧!$A:$D,3,FALSE)</f>
        <v>企画</v>
      </c>
      <c r="AA234" s="1" t="str">
        <f>VLOOKUP($O234,教員一覧!$A:$D,4,FALSE)</f>
        <v>非常勤</v>
      </c>
      <c r="AB234" s="1" t="str">
        <f t="shared" si="59"/>
        <v/>
      </c>
      <c r="AC234" s="14" t="s">
        <v>142</v>
      </c>
      <c r="AD234" s="14" t="s">
        <v>164</v>
      </c>
      <c r="AE234" s="14" t="s">
        <v>57</v>
      </c>
      <c r="AF234" s="14" t="s">
        <v>15</v>
      </c>
      <c r="AG234" s="14">
        <v>2</v>
      </c>
      <c r="AH234" s="14">
        <v>2404</v>
      </c>
      <c r="AI234" s="15" t="str">
        <f t="shared" si="60"/>
        <v/>
      </c>
      <c r="AJ234" s="15" t="str">
        <f t="shared" si="61"/>
        <v/>
      </c>
      <c r="AK234" s="15" t="str">
        <f t="shared" si="62"/>
        <v/>
      </c>
      <c r="AL234" s="15" t="str">
        <f t="shared" si="63"/>
        <v/>
      </c>
      <c r="AM234" s="15" t="str">
        <f t="shared" si="64"/>
        <v/>
      </c>
      <c r="AN234" s="15" t="str">
        <f t="shared" si="65"/>
        <v/>
      </c>
      <c r="AO234" s="15" t="str">
        <f t="shared" si="66"/>
        <v/>
      </c>
      <c r="AP234" s="9" t="str">
        <f t="shared" si="67"/>
        <v>GN3A木2</v>
      </c>
      <c r="AQ234" s="9">
        <f t="shared" si="68"/>
        <v>0.5</v>
      </c>
      <c r="AR234" s="11" t="str">
        <f t="shared" si="69"/>
        <v>岡本武木2</v>
      </c>
      <c r="AS234" s="11">
        <f t="shared" si="70"/>
        <v>0.5</v>
      </c>
      <c r="AT234">
        <v>1</v>
      </c>
      <c r="AU234" s="12">
        <f t="shared" si="71"/>
        <v>21</v>
      </c>
      <c r="AV234" s="13" t="str">
        <f t="shared" si="72"/>
        <v>2404木2</v>
      </c>
      <c r="AW234" s="13">
        <f t="shared" si="73"/>
        <v>0.25</v>
      </c>
      <c r="AX234" s="18" t="str">
        <f t="shared" si="74"/>
        <v>GN3AUGKGN3A木22404</v>
      </c>
      <c r="AY234" s="18">
        <f t="shared" si="75"/>
        <v>10.5</v>
      </c>
      <c r="AZ234"/>
    </row>
    <row r="235" spans="1:52" x14ac:dyDescent="0.15">
      <c r="A235" s="1">
        <f t="shared" si="57"/>
        <v>1</v>
      </c>
      <c r="B235" s="1" t="str">
        <f t="shared" si="58"/>
        <v>編成</v>
      </c>
      <c r="C235" t="s">
        <v>3690</v>
      </c>
      <c r="D235" s="1" t="str">
        <f>VLOOKUP($C235,クラス一覧!$A:$J,10,FALSE)</f>
        <v>ゲーム</v>
      </c>
      <c r="E235" s="1">
        <f>VLOOKUP($C235,クラス一覧!$A:$J,8,FALSE)</f>
        <v>21</v>
      </c>
      <c r="F235" s="1" t="str">
        <f>VLOOKUP($C235,クラス一覧!$A:$J,9,FALSE)</f>
        <v>奥田</v>
      </c>
      <c r="G235" s="1" t="str">
        <f>VLOOKUP($H235,科目一覧!$A:$G,3,FALSE)</f>
        <v>ゲームCG（3DCG）</v>
      </c>
      <c r="H235" t="s">
        <v>3042</v>
      </c>
      <c r="I235" s="1" t="str">
        <f>VLOOKUP($H235,科目一覧!$A:$G,7,FALSE)</f>
        <v>福島</v>
      </c>
      <c r="J235" s="1" t="str">
        <f>VLOOKUP($I235,教員一覧!$A:$D,2,FALSE)</f>
        <v>CG</v>
      </c>
      <c r="K235" s="1" t="str">
        <f>VLOOKUP($I235,教員一覧!$A:$D,3,FALSE)</f>
        <v>　</v>
      </c>
      <c r="L235" s="1" t="str">
        <f>VLOOKUP($I235,教員一覧!$A:$D,4,FALSE)</f>
        <v>専任</v>
      </c>
      <c r="M235" t="s">
        <v>1607</v>
      </c>
      <c r="N235" t="s">
        <v>3014</v>
      </c>
      <c r="O235" t="s">
        <v>69</v>
      </c>
      <c r="P235" t="s">
        <v>12</v>
      </c>
      <c r="Q235">
        <v>1</v>
      </c>
      <c r="R235">
        <v>2401</v>
      </c>
      <c r="S235" s="1" t="str">
        <f>VLOOKUP($R235,教室一覧!$A:$B,2,FALSE)</f>
        <v>実習室</v>
      </c>
      <c r="T235" s="1">
        <f>VLOOKUP($R235,教室一覧!$A:$C,3,FALSE)</f>
        <v>36</v>
      </c>
      <c r="U235" s="1" t="str">
        <f>VLOOKUP($R235,教室一覧!$A:$D,4,FALSE)</f>
        <v>2号館</v>
      </c>
      <c r="V235" s="1" t="str">
        <f>VLOOKUP($R235,教室一覧!$A:$E,5,FALSE)</f>
        <v>4F</v>
      </c>
      <c r="W235"/>
      <c r="X235"/>
      <c r="Y235" s="1" t="str">
        <f>VLOOKUP($O235,教員一覧!$A:$D,2,FALSE)</f>
        <v>CG</v>
      </c>
      <c r="Z235" s="1" t="str">
        <f>VLOOKUP($O235,教員一覧!$A:$D,3,FALSE)</f>
        <v>　</v>
      </c>
      <c r="AA235" s="1" t="str">
        <f>VLOOKUP($O235,教員一覧!$A:$D,4,FALSE)</f>
        <v>非常勤</v>
      </c>
      <c r="AB235" s="1" t="str">
        <f t="shared" si="59"/>
        <v/>
      </c>
      <c r="AC235" s="14" t="s">
        <v>1607</v>
      </c>
      <c r="AD235" s="14" t="s">
        <v>164</v>
      </c>
      <c r="AE235" s="14" t="s">
        <v>69</v>
      </c>
      <c r="AF235" s="14" t="s">
        <v>12</v>
      </c>
      <c r="AG235" s="14">
        <v>1</v>
      </c>
      <c r="AH235" s="14">
        <v>2401</v>
      </c>
      <c r="AI235" s="15" t="str">
        <f t="shared" si="60"/>
        <v/>
      </c>
      <c r="AJ235" s="15" t="str">
        <f t="shared" si="61"/>
        <v/>
      </c>
      <c r="AK235" s="15" t="str">
        <f t="shared" si="62"/>
        <v/>
      </c>
      <c r="AL235" s="15" t="str">
        <f t="shared" si="63"/>
        <v/>
      </c>
      <c r="AM235" s="15" t="str">
        <f t="shared" si="64"/>
        <v/>
      </c>
      <c r="AN235" s="15" t="str">
        <f t="shared" si="65"/>
        <v/>
      </c>
      <c r="AO235" s="15" t="str">
        <f t="shared" si="66"/>
        <v/>
      </c>
      <c r="AP235" s="9" t="str">
        <f t="shared" si="67"/>
        <v>GO1A火1</v>
      </c>
      <c r="AQ235" s="9">
        <f t="shared" si="68"/>
        <v>0.5</v>
      </c>
      <c r="AR235" s="11" t="str">
        <f t="shared" si="69"/>
        <v>片岡火1</v>
      </c>
      <c r="AS235" s="11">
        <f t="shared" si="70"/>
        <v>0.5</v>
      </c>
      <c r="AT235">
        <v>1</v>
      </c>
      <c r="AU235" s="12">
        <f t="shared" si="71"/>
        <v>21</v>
      </c>
      <c r="AV235" s="13" t="str">
        <f t="shared" si="72"/>
        <v>2401火1</v>
      </c>
      <c r="AW235" s="13">
        <f t="shared" si="73"/>
        <v>0.25</v>
      </c>
      <c r="AX235" s="18" t="str">
        <f t="shared" si="74"/>
        <v>GO1AUGKGO1A火12401</v>
      </c>
      <c r="AY235" s="18">
        <f t="shared" si="75"/>
        <v>10.5</v>
      </c>
      <c r="AZ235"/>
    </row>
    <row r="236" spans="1:52" x14ac:dyDescent="0.15">
      <c r="A236" s="1">
        <f t="shared" si="57"/>
        <v>1</v>
      </c>
      <c r="B236" s="1" t="str">
        <f t="shared" si="58"/>
        <v>編成</v>
      </c>
      <c r="C236" t="s">
        <v>3690</v>
      </c>
      <c r="D236" s="1" t="str">
        <f>VLOOKUP($C236,クラス一覧!$A:$J,10,FALSE)</f>
        <v>ゲーム</v>
      </c>
      <c r="E236" s="1">
        <f>VLOOKUP($C236,クラス一覧!$A:$J,8,FALSE)</f>
        <v>21</v>
      </c>
      <c r="F236" s="1" t="str">
        <f>VLOOKUP($C236,クラス一覧!$A:$J,9,FALSE)</f>
        <v>奥田</v>
      </c>
      <c r="G236" s="1" t="str">
        <f>VLOOKUP($H236,科目一覧!$A:$G,3,FALSE)</f>
        <v>ゲームCG（3DCG）</v>
      </c>
      <c r="H236" t="s">
        <v>3042</v>
      </c>
      <c r="I236" s="1" t="str">
        <f>VLOOKUP($H236,科目一覧!$A:$G,7,FALSE)</f>
        <v>福島</v>
      </c>
      <c r="J236" s="1" t="str">
        <f>VLOOKUP($I236,教員一覧!$A:$D,2,FALSE)</f>
        <v>CG</v>
      </c>
      <c r="K236" s="1" t="str">
        <f>VLOOKUP($I236,教員一覧!$A:$D,3,FALSE)</f>
        <v>　</v>
      </c>
      <c r="L236" s="1" t="str">
        <f>VLOOKUP($I236,教員一覧!$A:$D,4,FALSE)</f>
        <v>専任</v>
      </c>
      <c r="M236" t="s">
        <v>1607</v>
      </c>
      <c r="N236" t="s">
        <v>3014</v>
      </c>
      <c r="O236" t="s">
        <v>69</v>
      </c>
      <c r="P236" t="s">
        <v>12</v>
      </c>
      <c r="Q236">
        <v>2</v>
      </c>
      <c r="R236">
        <v>2401</v>
      </c>
      <c r="S236" s="1" t="str">
        <f>VLOOKUP($R236,教室一覧!$A:$B,2,FALSE)</f>
        <v>実習室</v>
      </c>
      <c r="T236" s="1">
        <f>VLOOKUP($R236,教室一覧!$A:$C,3,FALSE)</f>
        <v>36</v>
      </c>
      <c r="U236" s="1" t="str">
        <f>VLOOKUP($R236,教室一覧!$A:$D,4,FALSE)</f>
        <v>2号館</v>
      </c>
      <c r="V236" s="1" t="str">
        <f>VLOOKUP($R236,教室一覧!$A:$E,5,FALSE)</f>
        <v>4F</v>
      </c>
      <c r="W236"/>
      <c r="X236"/>
      <c r="Y236" s="1" t="str">
        <f>VLOOKUP($O236,教員一覧!$A:$D,2,FALSE)</f>
        <v>CG</v>
      </c>
      <c r="Z236" s="1" t="str">
        <f>VLOOKUP($O236,教員一覧!$A:$D,3,FALSE)</f>
        <v>　</v>
      </c>
      <c r="AA236" s="1" t="str">
        <f>VLOOKUP($O236,教員一覧!$A:$D,4,FALSE)</f>
        <v>非常勤</v>
      </c>
      <c r="AB236" s="1" t="str">
        <f t="shared" si="59"/>
        <v/>
      </c>
      <c r="AC236" s="14" t="s">
        <v>1607</v>
      </c>
      <c r="AD236" s="14" t="s">
        <v>164</v>
      </c>
      <c r="AE236" s="14" t="s">
        <v>69</v>
      </c>
      <c r="AF236" s="14" t="s">
        <v>12</v>
      </c>
      <c r="AG236" s="14">
        <v>2</v>
      </c>
      <c r="AH236" s="14">
        <v>2401</v>
      </c>
      <c r="AI236" s="15" t="str">
        <f t="shared" si="60"/>
        <v/>
      </c>
      <c r="AJ236" s="15" t="str">
        <f t="shared" si="61"/>
        <v/>
      </c>
      <c r="AK236" s="15" t="str">
        <f t="shared" si="62"/>
        <v/>
      </c>
      <c r="AL236" s="15" t="str">
        <f t="shared" si="63"/>
        <v/>
      </c>
      <c r="AM236" s="15" t="str">
        <f t="shared" si="64"/>
        <v/>
      </c>
      <c r="AN236" s="15" t="str">
        <f t="shared" si="65"/>
        <v/>
      </c>
      <c r="AO236" s="15" t="str">
        <f t="shared" si="66"/>
        <v/>
      </c>
      <c r="AP236" s="9" t="str">
        <f t="shared" si="67"/>
        <v>GO1A火2</v>
      </c>
      <c r="AQ236" s="9">
        <f t="shared" si="68"/>
        <v>0.5</v>
      </c>
      <c r="AR236" s="11" t="str">
        <f t="shared" si="69"/>
        <v>片岡火2</v>
      </c>
      <c r="AS236" s="11">
        <f t="shared" si="70"/>
        <v>0.5</v>
      </c>
      <c r="AT236">
        <v>1</v>
      </c>
      <c r="AU236" s="12">
        <f t="shared" si="71"/>
        <v>21</v>
      </c>
      <c r="AV236" s="13" t="str">
        <f t="shared" si="72"/>
        <v>2401火2</v>
      </c>
      <c r="AW236" s="13">
        <f t="shared" si="73"/>
        <v>0.25</v>
      </c>
      <c r="AX236" s="18" t="str">
        <f t="shared" si="74"/>
        <v>GO1AUGKGO1A火22401</v>
      </c>
      <c r="AY236" s="18">
        <f t="shared" si="75"/>
        <v>10.5</v>
      </c>
      <c r="AZ236"/>
    </row>
    <row r="237" spans="1:52" x14ac:dyDescent="0.15">
      <c r="A237" s="1">
        <f t="shared" si="57"/>
        <v>1</v>
      </c>
      <c r="B237" s="1" t="str">
        <f t="shared" si="58"/>
        <v>編成</v>
      </c>
      <c r="C237" t="s">
        <v>3690</v>
      </c>
      <c r="D237" s="1" t="str">
        <f>VLOOKUP($C237,クラス一覧!$A:$J,10,FALSE)</f>
        <v>ゲーム</v>
      </c>
      <c r="E237" s="1">
        <f>VLOOKUP($C237,クラス一覧!$A:$J,8,FALSE)</f>
        <v>21</v>
      </c>
      <c r="F237" s="1" t="str">
        <f>VLOOKUP($C237,クラス一覧!$A:$J,9,FALSE)</f>
        <v>奥田</v>
      </c>
      <c r="G237" s="1" t="str">
        <f>VLOOKUP($H237,科目一覧!$A:$G,3,FALSE)</f>
        <v>ゲームプロ（実践）</v>
      </c>
      <c r="H237" t="s">
        <v>3044</v>
      </c>
      <c r="I237" s="1" t="str">
        <f>VLOOKUP($H237,科目一覧!$A:$G,7,FALSE)</f>
        <v>奥元</v>
      </c>
      <c r="J237" s="1" t="str">
        <f>VLOOKUP($I237,教員一覧!$A:$D,2,FALSE)</f>
        <v>ゲーム</v>
      </c>
      <c r="K237" s="1" t="str">
        <f>VLOOKUP($I237,教員一覧!$A:$D,3,FALSE)</f>
        <v>プログラム</v>
      </c>
      <c r="L237" s="1" t="str">
        <f>VLOOKUP($I237,教員一覧!$A:$D,4,FALSE)</f>
        <v>専任</v>
      </c>
      <c r="M237" t="s">
        <v>1607</v>
      </c>
      <c r="N237" t="s">
        <v>3014</v>
      </c>
      <c r="O237" t="s">
        <v>88</v>
      </c>
      <c r="P237" t="s">
        <v>12</v>
      </c>
      <c r="Q237">
        <v>3</v>
      </c>
      <c r="R237">
        <v>2405</v>
      </c>
      <c r="S237" s="1" t="str">
        <f>VLOOKUP($R237,教室一覧!$A:$B,2,FALSE)</f>
        <v>ノート対応</v>
      </c>
      <c r="T237" s="1">
        <f>VLOOKUP($R237,教室一覧!$A:$C,3,FALSE)</f>
        <v>36</v>
      </c>
      <c r="U237" s="1" t="str">
        <f>VLOOKUP($R237,教室一覧!$A:$D,4,FALSE)</f>
        <v>2号館</v>
      </c>
      <c r="V237" s="1" t="str">
        <f>VLOOKUP($R237,教室一覧!$A:$E,5,FALSE)</f>
        <v>4F</v>
      </c>
      <c r="W237"/>
      <c r="X237"/>
      <c r="Y237" s="1" t="str">
        <f>VLOOKUP($O237,教員一覧!$A:$D,2,FALSE)</f>
        <v>ゲーム</v>
      </c>
      <c r="Z237" s="1" t="str">
        <f>VLOOKUP($O237,教員一覧!$A:$D,3,FALSE)</f>
        <v>プログラム</v>
      </c>
      <c r="AA237" s="1" t="str">
        <f>VLOOKUP($O237,教員一覧!$A:$D,4,FALSE)</f>
        <v>専任</v>
      </c>
      <c r="AB237" s="1" t="str">
        <f t="shared" si="59"/>
        <v/>
      </c>
      <c r="AC237" s="14" t="s">
        <v>1607</v>
      </c>
      <c r="AD237" s="14" t="s">
        <v>164</v>
      </c>
      <c r="AE237" s="14" t="s">
        <v>88</v>
      </c>
      <c r="AF237" s="14" t="s">
        <v>12</v>
      </c>
      <c r="AG237" s="14">
        <v>3</v>
      </c>
      <c r="AH237" s="14">
        <v>2405</v>
      </c>
      <c r="AI237" s="15" t="str">
        <f t="shared" si="60"/>
        <v/>
      </c>
      <c r="AJ237" s="15" t="str">
        <f t="shared" si="61"/>
        <v/>
      </c>
      <c r="AK237" s="15" t="str">
        <f t="shared" si="62"/>
        <v/>
      </c>
      <c r="AL237" s="15" t="str">
        <f t="shared" si="63"/>
        <v/>
      </c>
      <c r="AM237" s="15" t="str">
        <f t="shared" si="64"/>
        <v/>
      </c>
      <c r="AN237" s="15" t="str">
        <f t="shared" si="65"/>
        <v/>
      </c>
      <c r="AO237" s="15" t="str">
        <f t="shared" si="66"/>
        <v/>
      </c>
      <c r="AP237" s="9" t="str">
        <f t="shared" si="67"/>
        <v>GO1A火3</v>
      </c>
      <c r="AQ237" s="9">
        <f t="shared" si="68"/>
        <v>0.5</v>
      </c>
      <c r="AR237" s="11" t="str">
        <f t="shared" si="69"/>
        <v>徳田火3</v>
      </c>
      <c r="AS237" s="11">
        <f t="shared" si="70"/>
        <v>0.5</v>
      </c>
      <c r="AT237">
        <v>1</v>
      </c>
      <c r="AU237" s="12">
        <f t="shared" si="71"/>
        <v>21</v>
      </c>
      <c r="AV237" s="13" t="str">
        <f t="shared" si="72"/>
        <v>2405火3</v>
      </c>
      <c r="AW237" s="13">
        <f t="shared" si="73"/>
        <v>0.25</v>
      </c>
      <c r="AX237" s="18" t="str">
        <f t="shared" si="74"/>
        <v>GO1AUGKGO1A火32405</v>
      </c>
      <c r="AY237" s="18">
        <f t="shared" si="75"/>
        <v>10.5</v>
      </c>
      <c r="AZ237"/>
    </row>
    <row r="238" spans="1:52" x14ac:dyDescent="0.15">
      <c r="A238" s="1">
        <f t="shared" si="57"/>
        <v>1</v>
      </c>
      <c r="B238" s="1" t="str">
        <f t="shared" si="58"/>
        <v>編成</v>
      </c>
      <c r="C238" t="s">
        <v>3690</v>
      </c>
      <c r="D238" s="1" t="str">
        <f>VLOOKUP($C238,クラス一覧!$A:$J,10,FALSE)</f>
        <v>ゲーム</v>
      </c>
      <c r="E238" s="1">
        <f>VLOOKUP($C238,クラス一覧!$A:$J,8,FALSE)</f>
        <v>21</v>
      </c>
      <c r="F238" s="1" t="str">
        <f>VLOOKUP($C238,クラス一覧!$A:$J,9,FALSE)</f>
        <v>奥田</v>
      </c>
      <c r="G238" s="1" t="str">
        <f>VLOOKUP($H238,科目一覧!$A:$G,3,FALSE)</f>
        <v>ゲームプロ（基礎）</v>
      </c>
      <c r="H238" t="s">
        <v>2423</v>
      </c>
      <c r="I238" s="1" t="str">
        <f>VLOOKUP($H238,科目一覧!$A:$G,7,FALSE)</f>
        <v>山口</v>
      </c>
      <c r="J238" s="1" t="str">
        <f>VLOOKUP($I238,教員一覧!$A:$D,2,FALSE)</f>
        <v>ゲーム</v>
      </c>
      <c r="K238" s="1" t="str">
        <f>VLOOKUP($I238,教員一覧!$A:$D,3,FALSE)</f>
        <v>プログラム</v>
      </c>
      <c r="L238" s="1" t="str">
        <f>VLOOKUP($I238,教員一覧!$A:$D,4,FALSE)</f>
        <v>専任</v>
      </c>
      <c r="M238" t="s">
        <v>3607</v>
      </c>
      <c r="N238" t="s">
        <v>3014</v>
      </c>
      <c r="O238" t="s">
        <v>73</v>
      </c>
      <c r="P238" t="s">
        <v>17</v>
      </c>
      <c r="Q238">
        <v>2</v>
      </c>
      <c r="R238">
        <v>3703</v>
      </c>
      <c r="S238" s="1" t="str">
        <f>VLOOKUP($R238,教室一覧!$A:$B,2,FALSE)</f>
        <v>ノート15</v>
      </c>
      <c r="T238" s="1">
        <f>VLOOKUP($R238,教室一覧!$A:$C,3,FALSE)</f>
        <v>15</v>
      </c>
      <c r="U238" s="1" t="str">
        <f>VLOOKUP($R238,教室一覧!$A:$D,4,FALSE)</f>
        <v>3号館</v>
      </c>
      <c r="V238" s="1" t="str">
        <f>VLOOKUP($R238,教室一覧!$A:$E,5,FALSE)</f>
        <v>7F</v>
      </c>
      <c r="W238"/>
      <c r="X238"/>
      <c r="Y238" s="1" t="str">
        <f>VLOOKUP($O238,教員一覧!$A:$D,2,FALSE)</f>
        <v>ゲーム</v>
      </c>
      <c r="Z238" s="1" t="str">
        <f>VLOOKUP($O238,教員一覧!$A:$D,3,FALSE)</f>
        <v>プログラム</v>
      </c>
      <c r="AA238" s="1" t="str">
        <f>VLOOKUP($O238,教員一覧!$A:$D,4,FALSE)</f>
        <v>非常勤</v>
      </c>
      <c r="AB238" s="1" t="str">
        <f t="shared" si="59"/>
        <v/>
      </c>
      <c r="AC238" s="14" t="s">
        <v>3607</v>
      </c>
      <c r="AD238" s="14" t="s">
        <v>164</v>
      </c>
      <c r="AE238" s="14" t="s">
        <v>73</v>
      </c>
      <c r="AF238" s="14" t="s">
        <v>17</v>
      </c>
      <c r="AG238" s="14">
        <v>2</v>
      </c>
      <c r="AH238" s="14">
        <v>3703</v>
      </c>
      <c r="AI238" s="15" t="str">
        <f t="shared" si="60"/>
        <v/>
      </c>
      <c r="AJ238" s="15" t="str">
        <f t="shared" si="61"/>
        <v/>
      </c>
      <c r="AK238" s="15" t="str">
        <f t="shared" si="62"/>
        <v/>
      </c>
      <c r="AL238" s="15" t="str">
        <f t="shared" si="63"/>
        <v/>
      </c>
      <c r="AM238" s="15" t="str">
        <f t="shared" si="64"/>
        <v/>
      </c>
      <c r="AN238" s="15" t="str">
        <f t="shared" si="65"/>
        <v/>
      </c>
      <c r="AO238" s="15" t="str">
        <f t="shared" si="66"/>
        <v/>
      </c>
      <c r="AP238" s="9" t="str">
        <f t="shared" si="67"/>
        <v>GO1A金2</v>
      </c>
      <c r="AQ238" s="9">
        <f t="shared" si="68"/>
        <v>0.25</v>
      </c>
      <c r="AR238" s="11" t="str">
        <f t="shared" si="69"/>
        <v>水田金2</v>
      </c>
      <c r="AS238" s="11">
        <f t="shared" si="70"/>
        <v>0.5</v>
      </c>
      <c r="AT238">
        <v>3</v>
      </c>
      <c r="AU238" s="12">
        <f t="shared" si="71"/>
        <v>7</v>
      </c>
      <c r="AV238" s="13" t="str">
        <f t="shared" si="72"/>
        <v>3703金2</v>
      </c>
      <c r="AW238" s="13">
        <f t="shared" si="73"/>
        <v>0.25</v>
      </c>
      <c r="AX238" s="18" t="str">
        <f t="shared" si="74"/>
        <v>GO1ALCGO1C金23703</v>
      </c>
      <c r="AY238" s="18">
        <f t="shared" si="75"/>
        <v>3.5</v>
      </c>
      <c r="AZ238"/>
    </row>
    <row r="239" spans="1:52" x14ac:dyDescent="0.15">
      <c r="A239" s="1">
        <f t="shared" si="57"/>
        <v>1</v>
      </c>
      <c r="B239" s="1" t="str">
        <f t="shared" si="58"/>
        <v>編成</v>
      </c>
      <c r="C239" t="s">
        <v>3690</v>
      </c>
      <c r="D239" s="1" t="str">
        <f>VLOOKUP($C239,クラス一覧!$A:$J,10,FALSE)</f>
        <v>ゲーム</v>
      </c>
      <c r="E239" s="1">
        <f>VLOOKUP($C239,クラス一覧!$A:$J,8,FALSE)</f>
        <v>21</v>
      </c>
      <c r="F239" s="1" t="str">
        <f>VLOOKUP($C239,クラス一覧!$A:$J,9,FALSE)</f>
        <v>奥田</v>
      </c>
      <c r="G239" s="1" t="str">
        <f>VLOOKUP($H239,科目一覧!$A:$G,3,FALSE)</f>
        <v>ゲームプロ（実践）</v>
      </c>
      <c r="H239" t="s">
        <v>3044</v>
      </c>
      <c r="I239" s="1" t="str">
        <f>VLOOKUP($H239,科目一覧!$A:$G,7,FALSE)</f>
        <v>奥元</v>
      </c>
      <c r="J239" s="1" t="str">
        <f>VLOOKUP($I239,教員一覧!$A:$D,2,FALSE)</f>
        <v>ゲーム</v>
      </c>
      <c r="K239" s="1" t="str">
        <f>VLOOKUP($I239,教員一覧!$A:$D,3,FALSE)</f>
        <v>プログラム</v>
      </c>
      <c r="L239" s="1" t="str">
        <f>VLOOKUP($I239,教員一覧!$A:$D,4,FALSE)</f>
        <v>専任</v>
      </c>
      <c r="M239" t="s">
        <v>1607</v>
      </c>
      <c r="N239" t="s">
        <v>3014</v>
      </c>
      <c r="O239" t="s">
        <v>88</v>
      </c>
      <c r="P239" t="s">
        <v>9</v>
      </c>
      <c r="Q239">
        <v>1</v>
      </c>
      <c r="R239">
        <v>1404</v>
      </c>
      <c r="S239" s="1" t="str">
        <f>VLOOKUP($R239,教室一覧!$A:$B,2,FALSE)</f>
        <v>ノート32</v>
      </c>
      <c r="T239" s="1">
        <f>VLOOKUP($R239,教室一覧!$A:$C,3,FALSE)</f>
        <v>32</v>
      </c>
      <c r="U239" s="1" t="str">
        <f>VLOOKUP($R239,教室一覧!$A:$D,4,FALSE)</f>
        <v>1号館</v>
      </c>
      <c r="V239" s="1" t="str">
        <f>VLOOKUP($R239,教室一覧!$A:$E,5,FALSE)</f>
        <v>4F</v>
      </c>
      <c r="W239"/>
      <c r="X239"/>
      <c r="Y239" s="1" t="str">
        <f>VLOOKUP($O239,教員一覧!$A:$D,2,FALSE)</f>
        <v>ゲーム</v>
      </c>
      <c r="Z239" s="1" t="str">
        <f>VLOOKUP($O239,教員一覧!$A:$D,3,FALSE)</f>
        <v>プログラム</v>
      </c>
      <c r="AA239" s="1" t="str">
        <f>VLOOKUP($O239,教員一覧!$A:$D,4,FALSE)</f>
        <v>専任</v>
      </c>
      <c r="AB239" s="1" t="str">
        <f t="shared" si="59"/>
        <v/>
      </c>
      <c r="AC239" s="14" t="s">
        <v>1607</v>
      </c>
      <c r="AD239" s="14" t="s">
        <v>164</v>
      </c>
      <c r="AE239" s="14" t="s">
        <v>88</v>
      </c>
      <c r="AF239" s="14" t="s">
        <v>9</v>
      </c>
      <c r="AG239" s="14">
        <v>1</v>
      </c>
      <c r="AH239" s="14">
        <v>1404</v>
      </c>
      <c r="AI239" s="15" t="str">
        <f t="shared" si="60"/>
        <v/>
      </c>
      <c r="AJ239" s="15" t="str">
        <f t="shared" si="61"/>
        <v/>
      </c>
      <c r="AK239" s="15" t="str">
        <f t="shared" si="62"/>
        <v/>
      </c>
      <c r="AL239" s="15" t="str">
        <f t="shared" si="63"/>
        <v/>
      </c>
      <c r="AM239" s="15" t="str">
        <f t="shared" si="64"/>
        <v/>
      </c>
      <c r="AN239" s="15" t="str">
        <f t="shared" si="65"/>
        <v/>
      </c>
      <c r="AO239" s="15" t="str">
        <f t="shared" si="66"/>
        <v/>
      </c>
      <c r="AP239" s="9" t="str">
        <f t="shared" si="67"/>
        <v>GO1A月1</v>
      </c>
      <c r="AQ239" s="9">
        <f t="shared" si="68"/>
        <v>0.5</v>
      </c>
      <c r="AR239" s="11" t="str">
        <f t="shared" si="69"/>
        <v>徳田月1</v>
      </c>
      <c r="AS239" s="11">
        <f t="shared" si="70"/>
        <v>0.5</v>
      </c>
      <c r="AT239">
        <v>1</v>
      </c>
      <c r="AU239" s="12">
        <f t="shared" si="71"/>
        <v>21</v>
      </c>
      <c r="AV239" s="13" t="str">
        <f t="shared" si="72"/>
        <v>1404月1</v>
      </c>
      <c r="AW239" s="13">
        <f t="shared" si="73"/>
        <v>0.25</v>
      </c>
      <c r="AX239" s="18" t="str">
        <f t="shared" si="74"/>
        <v>GO1AUGKGO1A月11404</v>
      </c>
      <c r="AY239" s="18">
        <f t="shared" si="75"/>
        <v>10.5</v>
      </c>
      <c r="AZ239"/>
    </row>
    <row r="240" spans="1:52" x14ac:dyDescent="0.15">
      <c r="A240" s="1">
        <f t="shared" si="57"/>
        <v>1</v>
      </c>
      <c r="B240" s="1" t="str">
        <f t="shared" si="58"/>
        <v>編成</v>
      </c>
      <c r="C240" t="s">
        <v>3690</v>
      </c>
      <c r="D240" s="1" t="str">
        <f>VLOOKUP($C240,クラス一覧!$A:$J,10,FALSE)</f>
        <v>ゲーム</v>
      </c>
      <c r="E240" s="1">
        <f>VLOOKUP($C240,クラス一覧!$A:$J,8,FALSE)</f>
        <v>21</v>
      </c>
      <c r="F240" s="1" t="str">
        <f>VLOOKUP($C240,クラス一覧!$A:$J,9,FALSE)</f>
        <v>奥田</v>
      </c>
      <c r="G240" s="1" t="str">
        <f>VLOOKUP($H240,科目一覧!$A:$G,3,FALSE)</f>
        <v>ゲームプロ（基礎）</v>
      </c>
      <c r="H240" t="s">
        <v>2423</v>
      </c>
      <c r="I240" s="1" t="str">
        <f>VLOOKUP($H240,科目一覧!$A:$G,7,FALSE)</f>
        <v>山口</v>
      </c>
      <c r="J240" s="1" t="str">
        <f>VLOOKUP($I240,教員一覧!$A:$D,2,FALSE)</f>
        <v>ゲーム</v>
      </c>
      <c r="K240" s="1" t="str">
        <f>VLOOKUP($I240,教員一覧!$A:$D,3,FALSE)</f>
        <v>プログラム</v>
      </c>
      <c r="L240" s="1" t="str">
        <f>VLOOKUP($I240,教員一覧!$A:$D,4,FALSE)</f>
        <v>専任</v>
      </c>
      <c r="M240" t="s">
        <v>3607</v>
      </c>
      <c r="N240" t="s">
        <v>3014</v>
      </c>
      <c r="O240" t="s">
        <v>73</v>
      </c>
      <c r="P240" t="s">
        <v>13</v>
      </c>
      <c r="Q240">
        <v>2</v>
      </c>
      <c r="R240">
        <v>3703</v>
      </c>
      <c r="S240" s="1" t="str">
        <f>VLOOKUP($R240,教室一覧!$A:$B,2,FALSE)</f>
        <v>ノート15</v>
      </c>
      <c r="T240" s="1">
        <f>VLOOKUP($R240,教室一覧!$A:$C,3,FALSE)</f>
        <v>15</v>
      </c>
      <c r="U240" s="1" t="str">
        <f>VLOOKUP($R240,教室一覧!$A:$D,4,FALSE)</f>
        <v>3号館</v>
      </c>
      <c r="V240" s="1" t="str">
        <f>VLOOKUP($R240,教室一覧!$A:$E,5,FALSE)</f>
        <v>7F</v>
      </c>
      <c r="W240"/>
      <c r="X240"/>
      <c r="Y240" s="1" t="str">
        <f>VLOOKUP($O240,教員一覧!$A:$D,2,FALSE)</f>
        <v>ゲーム</v>
      </c>
      <c r="Z240" s="1" t="str">
        <f>VLOOKUP($O240,教員一覧!$A:$D,3,FALSE)</f>
        <v>プログラム</v>
      </c>
      <c r="AA240" s="1" t="str">
        <f>VLOOKUP($O240,教員一覧!$A:$D,4,FALSE)</f>
        <v>非常勤</v>
      </c>
      <c r="AB240" s="1" t="str">
        <f t="shared" si="59"/>
        <v/>
      </c>
      <c r="AC240" s="14" t="s">
        <v>3607</v>
      </c>
      <c r="AD240" s="14" t="s">
        <v>164</v>
      </c>
      <c r="AE240" s="14" t="s">
        <v>73</v>
      </c>
      <c r="AF240" s="14" t="s">
        <v>13</v>
      </c>
      <c r="AG240" s="14">
        <v>2</v>
      </c>
      <c r="AH240" s="14">
        <v>3703</v>
      </c>
      <c r="AI240" s="15" t="str">
        <f t="shared" si="60"/>
        <v/>
      </c>
      <c r="AJ240" s="15" t="str">
        <f t="shared" si="61"/>
        <v/>
      </c>
      <c r="AK240" s="15" t="str">
        <f t="shared" si="62"/>
        <v/>
      </c>
      <c r="AL240" s="15" t="str">
        <f t="shared" si="63"/>
        <v/>
      </c>
      <c r="AM240" s="15" t="str">
        <f t="shared" si="64"/>
        <v/>
      </c>
      <c r="AN240" s="15" t="str">
        <f t="shared" si="65"/>
        <v/>
      </c>
      <c r="AO240" s="15" t="str">
        <f t="shared" si="66"/>
        <v/>
      </c>
      <c r="AP240" s="9" t="str">
        <f t="shared" si="67"/>
        <v>GO1A水2</v>
      </c>
      <c r="AQ240" s="9">
        <f t="shared" si="68"/>
        <v>0.25</v>
      </c>
      <c r="AR240" s="11" t="str">
        <f t="shared" si="69"/>
        <v>水田水2</v>
      </c>
      <c r="AS240" s="11">
        <f t="shared" si="70"/>
        <v>0.5</v>
      </c>
      <c r="AT240">
        <v>3</v>
      </c>
      <c r="AU240" s="12">
        <f t="shared" si="71"/>
        <v>7</v>
      </c>
      <c r="AV240" s="13" t="str">
        <f t="shared" si="72"/>
        <v>3703水2</v>
      </c>
      <c r="AW240" s="13">
        <f t="shared" si="73"/>
        <v>0.25</v>
      </c>
      <c r="AX240" s="18" t="str">
        <f t="shared" si="74"/>
        <v>GO1ALCGO1C水23703</v>
      </c>
      <c r="AY240" s="18">
        <f t="shared" si="75"/>
        <v>3.5</v>
      </c>
      <c r="AZ240"/>
    </row>
    <row r="241" spans="1:52" x14ac:dyDescent="0.15">
      <c r="A241" s="1">
        <f t="shared" si="57"/>
        <v>1</v>
      </c>
      <c r="B241" s="1" t="str">
        <f t="shared" si="58"/>
        <v>編成</v>
      </c>
      <c r="C241" t="s">
        <v>3690</v>
      </c>
      <c r="D241" s="1" t="str">
        <f>VLOOKUP($C241,クラス一覧!$A:$J,10,FALSE)</f>
        <v>ゲーム</v>
      </c>
      <c r="E241" s="1">
        <f>VLOOKUP($C241,クラス一覧!$A:$J,8,FALSE)</f>
        <v>21</v>
      </c>
      <c r="F241" s="1" t="str">
        <f>VLOOKUP($C241,クラス一覧!$A:$J,9,FALSE)</f>
        <v>奥田</v>
      </c>
      <c r="G241" s="1" t="str">
        <f>VLOOKUP($H241,科目一覧!$A:$G,3,FALSE)</f>
        <v>ゲームCG（3DCG）</v>
      </c>
      <c r="H241" t="s">
        <v>1645</v>
      </c>
      <c r="I241" s="1" t="str">
        <f>VLOOKUP($H241,科目一覧!$A:$G,7,FALSE)</f>
        <v>庄司</v>
      </c>
      <c r="J241" s="1" t="str">
        <f>VLOOKUP($I241,教員一覧!$A:$D,2,FALSE)</f>
        <v>CG</v>
      </c>
      <c r="K241" s="1" t="str">
        <f>VLOOKUP($I241,教員一覧!$A:$D,3,FALSE)</f>
        <v>　</v>
      </c>
      <c r="L241" s="1" t="str">
        <f>VLOOKUP($I241,教員一覧!$A:$D,4,FALSE)</f>
        <v>専任</v>
      </c>
      <c r="M241" t="s">
        <v>1607</v>
      </c>
      <c r="N241" t="s">
        <v>3014</v>
      </c>
      <c r="O241" t="s">
        <v>69</v>
      </c>
      <c r="P241" t="s">
        <v>13</v>
      </c>
      <c r="Q241">
        <v>4</v>
      </c>
      <c r="R241">
        <v>2401</v>
      </c>
      <c r="S241" s="1" t="str">
        <f>VLOOKUP($R241,教室一覧!$A:$B,2,FALSE)</f>
        <v>実習室</v>
      </c>
      <c r="T241" s="1">
        <f>VLOOKUP($R241,教室一覧!$A:$C,3,FALSE)</f>
        <v>36</v>
      </c>
      <c r="U241" s="1" t="str">
        <f>VLOOKUP($R241,教室一覧!$A:$D,4,FALSE)</f>
        <v>2号館</v>
      </c>
      <c r="V241" s="1" t="str">
        <f>VLOOKUP($R241,教室一覧!$A:$E,5,FALSE)</f>
        <v>4F</v>
      </c>
      <c r="W241"/>
      <c r="X241"/>
      <c r="Y241" s="1" t="str">
        <f>VLOOKUP($O241,教員一覧!$A:$D,2,FALSE)</f>
        <v>CG</v>
      </c>
      <c r="Z241" s="1" t="str">
        <f>VLOOKUP($O241,教員一覧!$A:$D,3,FALSE)</f>
        <v>　</v>
      </c>
      <c r="AA241" s="1" t="str">
        <f>VLOOKUP($O241,教員一覧!$A:$D,4,FALSE)</f>
        <v>非常勤</v>
      </c>
      <c r="AB241" s="1" t="str">
        <f t="shared" si="59"/>
        <v/>
      </c>
      <c r="AC241" s="14" t="s">
        <v>1607</v>
      </c>
      <c r="AD241" s="14" t="s">
        <v>164</v>
      </c>
      <c r="AE241" s="14" t="s">
        <v>69</v>
      </c>
      <c r="AF241" s="14" t="s">
        <v>13</v>
      </c>
      <c r="AG241" s="14">
        <v>4</v>
      </c>
      <c r="AH241" s="14">
        <v>2401</v>
      </c>
      <c r="AI241" s="15" t="str">
        <f t="shared" si="60"/>
        <v/>
      </c>
      <c r="AJ241" s="15" t="str">
        <f t="shared" si="61"/>
        <v/>
      </c>
      <c r="AK241" s="15" t="str">
        <f t="shared" si="62"/>
        <v/>
      </c>
      <c r="AL241" s="15" t="str">
        <f t="shared" si="63"/>
        <v/>
      </c>
      <c r="AM241" s="15" t="str">
        <f t="shared" si="64"/>
        <v/>
      </c>
      <c r="AN241" s="15" t="str">
        <f t="shared" si="65"/>
        <v/>
      </c>
      <c r="AO241" s="15" t="str">
        <f t="shared" si="66"/>
        <v/>
      </c>
      <c r="AP241" s="9" t="str">
        <f t="shared" si="67"/>
        <v>GO1A水4</v>
      </c>
      <c r="AQ241" s="9">
        <f t="shared" si="68"/>
        <v>0.5</v>
      </c>
      <c r="AR241" s="11" t="str">
        <f t="shared" si="69"/>
        <v>片岡水4</v>
      </c>
      <c r="AS241" s="11">
        <f t="shared" si="70"/>
        <v>0.5</v>
      </c>
      <c r="AT241">
        <v>1</v>
      </c>
      <c r="AU241" s="12">
        <f t="shared" si="71"/>
        <v>21</v>
      </c>
      <c r="AV241" s="13" t="str">
        <f t="shared" si="72"/>
        <v>2401水4</v>
      </c>
      <c r="AW241" s="13">
        <f t="shared" si="73"/>
        <v>0.25</v>
      </c>
      <c r="AX241" s="18" t="str">
        <f t="shared" si="74"/>
        <v>GO1AUGKGO1A水42401</v>
      </c>
      <c r="AY241" s="18">
        <f t="shared" si="75"/>
        <v>10.5</v>
      </c>
      <c r="AZ241"/>
    </row>
    <row r="242" spans="1:52" x14ac:dyDescent="0.15">
      <c r="A242" s="1">
        <f t="shared" si="57"/>
        <v>1</v>
      </c>
      <c r="B242" s="1" t="str">
        <f t="shared" si="58"/>
        <v>編成</v>
      </c>
      <c r="C242" t="s">
        <v>3690</v>
      </c>
      <c r="D242" s="1" t="str">
        <f>VLOOKUP($C242,クラス一覧!$A:$J,10,FALSE)</f>
        <v>ゲーム</v>
      </c>
      <c r="E242" s="1">
        <f>VLOOKUP($C242,クラス一覧!$A:$J,8,FALSE)</f>
        <v>21</v>
      </c>
      <c r="F242" s="1" t="str">
        <f>VLOOKUP($C242,クラス一覧!$A:$J,9,FALSE)</f>
        <v>奥田</v>
      </c>
      <c r="G242" s="1" t="str">
        <f>VLOOKUP($H242,科目一覧!$A:$G,3,FALSE)</f>
        <v>ゲームCG（3DCG）</v>
      </c>
      <c r="H242" t="s">
        <v>1646</v>
      </c>
      <c r="I242" s="1" t="str">
        <f>VLOOKUP($H242,科目一覧!$A:$G,7,FALSE)</f>
        <v>福島</v>
      </c>
      <c r="J242" s="1" t="str">
        <f>VLOOKUP($I242,教員一覧!$A:$D,2,FALSE)</f>
        <v>CG</v>
      </c>
      <c r="K242" s="1" t="str">
        <f>VLOOKUP($I242,教員一覧!$A:$D,3,FALSE)</f>
        <v>　</v>
      </c>
      <c r="L242" s="1" t="str">
        <f>VLOOKUP($I242,教員一覧!$A:$D,4,FALSE)</f>
        <v>専任</v>
      </c>
      <c r="M242" t="s">
        <v>1607</v>
      </c>
      <c r="N242" t="s">
        <v>3014</v>
      </c>
      <c r="O242" t="s">
        <v>71</v>
      </c>
      <c r="P242" t="s">
        <v>15</v>
      </c>
      <c r="Q242">
        <v>2</v>
      </c>
      <c r="R242">
        <v>2401</v>
      </c>
      <c r="S242" s="1" t="str">
        <f>VLOOKUP($R242,教室一覧!$A:$B,2,FALSE)</f>
        <v>実習室</v>
      </c>
      <c r="T242" s="1">
        <f>VLOOKUP($R242,教室一覧!$A:$C,3,FALSE)</f>
        <v>36</v>
      </c>
      <c r="U242" s="1" t="str">
        <f>VLOOKUP($R242,教室一覧!$A:$D,4,FALSE)</f>
        <v>2号館</v>
      </c>
      <c r="V242" s="1" t="str">
        <f>VLOOKUP($R242,教室一覧!$A:$E,5,FALSE)</f>
        <v>4F</v>
      </c>
      <c r="W242"/>
      <c r="X242"/>
      <c r="Y242" s="1" t="str">
        <f>VLOOKUP($O242,教員一覧!$A:$D,2,FALSE)</f>
        <v>CG</v>
      </c>
      <c r="Z242" s="1" t="str">
        <f>VLOOKUP($O242,教員一覧!$A:$D,3,FALSE)</f>
        <v>　</v>
      </c>
      <c r="AA242" s="1" t="str">
        <f>VLOOKUP($O242,教員一覧!$A:$D,4,FALSE)</f>
        <v>専任</v>
      </c>
      <c r="AB242" s="1" t="str">
        <f t="shared" si="59"/>
        <v/>
      </c>
      <c r="AC242" s="14" t="s">
        <v>1607</v>
      </c>
      <c r="AD242" s="14" t="s">
        <v>164</v>
      </c>
      <c r="AE242" s="14" t="s">
        <v>71</v>
      </c>
      <c r="AF242" s="14" t="s">
        <v>15</v>
      </c>
      <c r="AG242" s="14">
        <v>2</v>
      </c>
      <c r="AH242" s="14">
        <v>2401</v>
      </c>
      <c r="AI242" s="15" t="str">
        <f t="shared" si="60"/>
        <v/>
      </c>
      <c r="AJ242" s="15" t="str">
        <f t="shared" si="61"/>
        <v/>
      </c>
      <c r="AK242" s="15" t="str">
        <f t="shared" si="62"/>
        <v/>
      </c>
      <c r="AL242" s="15" t="str">
        <f t="shared" si="63"/>
        <v/>
      </c>
      <c r="AM242" s="15" t="str">
        <f t="shared" si="64"/>
        <v/>
      </c>
      <c r="AN242" s="15" t="str">
        <f t="shared" si="65"/>
        <v/>
      </c>
      <c r="AO242" s="15" t="str">
        <f t="shared" si="66"/>
        <v/>
      </c>
      <c r="AP242" s="9" t="str">
        <f t="shared" si="67"/>
        <v>GO1A木2</v>
      </c>
      <c r="AQ242" s="9">
        <f t="shared" si="68"/>
        <v>0.5</v>
      </c>
      <c r="AR242" s="11" t="str">
        <f t="shared" si="69"/>
        <v>竹内一木2</v>
      </c>
      <c r="AS242" s="11">
        <f t="shared" si="70"/>
        <v>0.5</v>
      </c>
      <c r="AT242">
        <v>1</v>
      </c>
      <c r="AU242" s="12">
        <f t="shared" si="71"/>
        <v>21</v>
      </c>
      <c r="AV242" s="13" t="str">
        <f t="shared" si="72"/>
        <v>2401木2</v>
      </c>
      <c r="AW242" s="13">
        <f t="shared" si="73"/>
        <v>0.25</v>
      </c>
      <c r="AX242" s="18" t="str">
        <f t="shared" si="74"/>
        <v>GO1AUGKGO1A木22401</v>
      </c>
      <c r="AY242" s="18">
        <f t="shared" si="75"/>
        <v>10.5</v>
      </c>
      <c r="AZ242"/>
    </row>
    <row r="243" spans="1:52" x14ac:dyDescent="0.15">
      <c r="A243" s="1">
        <f t="shared" si="57"/>
        <v>2</v>
      </c>
      <c r="B243" s="1" t="str">
        <f t="shared" si="58"/>
        <v>編成</v>
      </c>
      <c r="C243" t="s">
        <v>3691</v>
      </c>
      <c r="D243" s="1" t="str">
        <f>VLOOKUP($C243,クラス一覧!$A:$J,10,FALSE)</f>
        <v>ゲーム</v>
      </c>
      <c r="E243" s="1">
        <f>VLOOKUP($C243,クラス一覧!$A:$J,8,FALSE)</f>
        <v>20</v>
      </c>
      <c r="F243" s="1" t="str">
        <f>VLOOKUP($C243,クラス一覧!$A:$J,9,FALSE)</f>
        <v>小川</v>
      </c>
      <c r="G243" s="1" t="str">
        <f>VLOOKUP($H243,科目一覧!$A:$G,3,FALSE)</f>
        <v>ゲームプロ（発展）</v>
      </c>
      <c r="H243" t="s">
        <v>3105</v>
      </c>
      <c r="I243" s="1" t="str">
        <f>VLOOKUP($H243,科目一覧!$A:$G,7,FALSE)</f>
        <v>福井</v>
      </c>
      <c r="J243" s="1" t="str">
        <f>VLOOKUP($I243,教員一覧!$A:$D,2,FALSE)</f>
        <v>ゲーム</v>
      </c>
      <c r="K243" s="1" t="str">
        <f>VLOOKUP($I243,教員一覧!$A:$D,3,FALSE)</f>
        <v>プログラム</v>
      </c>
      <c r="L243" s="1" t="str">
        <f>VLOOKUP($I243,教員一覧!$A:$D,4,FALSE)</f>
        <v>専任</v>
      </c>
      <c r="M243" t="s">
        <v>3638</v>
      </c>
      <c r="N243" t="s">
        <v>3014</v>
      </c>
      <c r="O243" t="s">
        <v>66</v>
      </c>
      <c r="P243" t="s">
        <v>15</v>
      </c>
      <c r="Q243">
        <v>2</v>
      </c>
      <c r="R243">
        <v>1404</v>
      </c>
      <c r="S243" s="1" t="str">
        <f>VLOOKUP($R243,教室一覧!$A:$B,2,FALSE)</f>
        <v>ノート32</v>
      </c>
      <c r="T243" s="1">
        <f>VLOOKUP($R243,教室一覧!$A:$C,3,FALSE)</f>
        <v>32</v>
      </c>
      <c r="U243" s="1" t="str">
        <f>VLOOKUP($R243,教室一覧!$A:$D,4,FALSE)</f>
        <v>1号館</v>
      </c>
      <c r="V243" s="1" t="str">
        <f>VLOOKUP($R243,教室一覧!$A:$E,5,FALSE)</f>
        <v>4F</v>
      </c>
      <c r="W243"/>
      <c r="X243"/>
      <c r="Y243" s="1" t="str">
        <f>VLOOKUP($O243,教員一覧!$A:$D,2,FALSE)</f>
        <v>ゲーム</v>
      </c>
      <c r="Z243" s="1" t="str">
        <f>VLOOKUP($O243,教員一覧!$A:$D,3,FALSE)</f>
        <v>プログラム</v>
      </c>
      <c r="AA243" s="1" t="str">
        <f>VLOOKUP($O243,教員一覧!$A:$D,4,FALSE)</f>
        <v>非常勤</v>
      </c>
      <c r="AB243" s="1" t="str">
        <f t="shared" si="59"/>
        <v/>
      </c>
      <c r="AC243" s="14" t="s">
        <v>3638</v>
      </c>
      <c r="AD243" s="14" t="s">
        <v>164</v>
      </c>
      <c r="AE243" s="14" t="s">
        <v>66</v>
      </c>
      <c r="AF243" s="14" t="s">
        <v>15</v>
      </c>
      <c r="AG243" s="14">
        <v>2</v>
      </c>
      <c r="AH243" s="14">
        <v>1404</v>
      </c>
      <c r="AI243" s="15" t="str">
        <f t="shared" si="60"/>
        <v/>
      </c>
      <c r="AJ243" s="15" t="str">
        <f t="shared" si="61"/>
        <v/>
      </c>
      <c r="AK243" s="15" t="str">
        <f t="shared" si="62"/>
        <v/>
      </c>
      <c r="AL243" s="15" t="str">
        <f t="shared" si="63"/>
        <v/>
      </c>
      <c r="AM243" s="15" t="str">
        <f t="shared" si="64"/>
        <v/>
      </c>
      <c r="AN243" s="15" t="str">
        <f t="shared" si="65"/>
        <v/>
      </c>
      <c r="AO243" s="15" t="str">
        <f t="shared" si="66"/>
        <v/>
      </c>
      <c r="AP243" s="9" t="str">
        <f t="shared" si="67"/>
        <v>GO2A木2</v>
      </c>
      <c r="AQ243" s="9">
        <f t="shared" si="68"/>
        <v>0.5</v>
      </c>
      <c r="AR243" s="11" t="str">
        <f t="shared" si="69"/>
        <v>飯田木2</v>
      </c>
      <c r="AS243" s="11">
        <f t="shared" si="70"/>
        <v>0.5</v>
      </c>
      <c r="AT243">
        <v>1</v>
      </c>
      <c r="AU243" s="12">
        <f t="shared" si="71"/>
        <v>20</v>
      </c>
      <c r="AV243" s="13" t="str">
        <f t="shared" si="72"/>
        <v>1404木2</v>
      </c>
      <c r="AW243" s="13">
        <f t="shared" si="73"/>
        <v>0.25</v>
      </c>
      <c r="AX243" s="18" t="str">
        <f t="shared" si="74"/>
        <v>GO2AUGOGP2A木21404</v>
      </c>
      <c r="AY243" s="18">
        <f t="shared" si="75"/>
        <v>10</v>
      </c>
      <c r="AZ243"/>
    </row>
    <row r="244" spans="1:52" x14ac:dyDescent="0.15">
      <c r="A244" s="1">
        <f t="shared" si="57"/>
        <v>2</v>
      </c>
      <c r="B244" s="1" t="str">
        <f t="shared" si="58"/>
        <v>編成</v>
      </c>
      <c r="C244" t="s">
        <v>3692</v>
      </c>
      <c r="D244" s="1" t="str">
        <f>VLOOKUP($C244,クラス一覧!$A:$J,10,FALSE)</f>
        <v>ゲーム</v>
      </c>
      <c r="E244" s="1">
        <f>VLOOKUP($C244,クラス一覧!$A:$J,8,FALSE)</f>
        <v>1</v>
      </c>
      <c r="F244" s="1" t="str">
        <f>VLOOKUP($C244,クラス一覧!$A:$J,9,FALSE)</f>
        <v>小川</v>
      </c>
      <c r="G244" s="1" t="str">
        <f>VLOOKUP($H244,科目一覧!$A:$G,3,FALSE)</f>
        <v>ゲームプロ（発展）</v>
      </c>
      <c r="H244" t="s">
        <v>3105</v>
      </c>
      <c r="I244" s="1" t="str">
        <f>VLOOKUP($H244,科目一覧!$A:$G,7,FALSE)</f>
        <v>福井</v>
      </c>
      <c r="J244" s="1" t="str">
        <f>VLOOKUP($I244,教員一覧!$A:$D,2,FALSE)</f>
        <v>ゲーム</v>
      </c>
      <c r="K244" s="1" t="str">
        <f>VLOOKUP($I244,教員一覧!$A:$D,3,FALSE)</f>
        <v>プログラム</v>
      </c>
      <c r="L244" s="1" t="str">
        <f>VLOOKUP($I244,教員一覧!$A:$D,4,FALSE)</f>
        <v>専任</v>
      </c>
      <c r="M244" t="s">
        <v>3638</v>
      </c>
      <c r="N244" t="s">
        <v>3014</v>
      </c>
      <c r="O244" t="s">
        <v>66</v>
      </c>
      <c r="P244" t="s">
        <v>15</v>
      </c>
      <c r="Q244">
        <v>2</v>
      </c>
      <c r="R244">
        <v>1404</v>
      </c>
      <c r="S244" s="1" t="str">
        <f>VLOOKUP($R244,教室一覧!$A:$B,2,FALSE)</f>
        <v>ノート32</v>
      </c>
      <c r="T244" s="1">
        <f>VLOOKUP($R244,教室一覧!$A:$C,3,FALSE)</f>
        <v>32</v>
      </c>
      <c r="U244" s="1" t="str">
        <f>VLOOKUP($R244,教室一覧!$A:$D,4,FALSE)</f>
        <v>1号館</v>
      </c>
      <c r="V244" s="1" t="str">
        <f>VLOOKUP($R244,教室一覧!$A:$E,5,FALSE)</f>
        <v>4F</v>
      </c>
      <c r="W244"/>
      <c r="X244"/>
      <c r="Y244" s="1" t="str">
        <f>VLOOKUP($O244,教員一覧!$A:$D,2,FALSE)</f>
        <v>ゲーム</v>
      </c>
      <c r="Z244" s="1" t="str">
        <f>VLOOKUP($O244,教員一覧!$A:$D,3,FALSE)</f>
        <v>プログラム</v>
      </c>
      <c r="AA244" s="1" t="str">
        <f>VLOOKUP($O244,教員一覧!$A:$D,4,FALSE)</f>
        <v>非常勤</v>
      </c>
      <c r="AB244" s="1" t="str">
        <f t="shared" si="59"/>
        <v/>
      </c>
      <c r="AC244" s="14" t="s">
        <v>3638</v>
      </c>
      <c r="AD244" s="14" t="s">
        <v>164</v>
      </c>
      <c r="AE244" s="14" t="s">
        <v>66</v>
      </c>
      <c r="AF244" s="14" t="s">
        <v>15</v>
      </c>
      <c r="AG244" s="14">
        <v>2</v>
      </c>
      <c r="AH244" s="14">
        <v>1404</v>
      </c>
      <c r="AI244" s="15" t="str">
        <f t="shared" si="60"/>
        <v/>
      </c>
      <c r="AJ244" s="15" t="str">
        <f t="shared" si="61"/>
        <v/>
      </c>
      <c r="AK244" s="15" t="str">
        <f t="shared" si="62"/>
        <v/>
      </c>
      <c r="AL244" s="15" t="str">
        <f t="shared" si="63"/>
        <v/>
      </c>
      <c r="AM244" s="15" t="str">
        <f t="shared" si="64"/>
        <v/>
      </c>
      <c r="AN244" s="15" t="str">
        <f t="shared" si="65"/>
        <v/>
      </c>
      <c r="AO244" s="15" t="str">
        <f t="shared" si="66"/>
        <v/>
      </c>
      <c r="AP244" s="9" t="str">
        <f t="shared" si="67"/>
        <v>GP2A木2</v>
      </c>
      <c r="AQ244" s="9">
        <f t="shared" si="68"/>
        <v>0.5</v>
      </c>
      <c r="AR244" s="11" t="str">
        <f t="shared" si="69"/>
        <v>飯田木2</v>
      </c>
      <c r="AS244" s="11">
        <f t="shared" si="70"/>
        <v>0.5</v>
      </c>
      <c r="AT244">
        <v>1</v>
      </c>
      <c r="AU244" s="12">
        <f t="shared" si="71"/>
        <v>1</v>
      </c>
      <c r="AV244" s="13" t="str">
        <f t="shared" si="72"/>
        <v>1404木2</v>
      </c>
      <c r="AW244" s="13">
        <f t="shared" si="73"/>
        <v>0.25</v>
      </c>
      <c r="AX244" s="18" t="str">
        <f t="shared" si="74"/>
        <v>GP2AUGOGP2A木21404</v>
      </c>
      <c r="AY244" s="18">
        <f t="shared" si="75"/>
        <v>0.5</v>
      </c>
      <c r="AZ244"/>
    </row>
    <row r="245" spans="1:52" x14ac:dyDescent="0.15">
      <c r="A245" s="1">
        <f t="shared" si="57"/>
        <v>1</v>
      </c>
      <c r="B245" s="1" t="str">
        <f t="shared" si="58"/>
        <v>編成</v>
      </c>
      <c r="C245" t="s">
        <v>3744</v>
      </c>
      <c r="D245" s="1" t="str">
        <f>VLOOKUP($C245,クラス一覧!$A:$J,10,FALSE)</f>
        <v>IT</v>
      </c>
      <c r="E245" s="1">
        <f>VLOOKUP($C245,クラス一覧!$A:$J,8,FALSE)</f>
        <v>35</v>
      </c>
      <c r="F245" s="1" t="str">
        <f>VLOOKUP($C245,クラス一覧!$A:$J,9,FALSE)</f>
        <v>今井</v>
      </c>
      <c r="G245" s="1" t="str">
        <f>VLOOKUP($H245,科目一覧!$A:$G,3,FALSE)</f>
        <v>プログラミング</v>
      </c>
      <c r="H245" t="s">
        <v>127</v>
      </c>
      <c r="I245" s="1" t="str">
        <f>VLOOKUP($H245,科目一覧!$A:$G,7,FALSE)</f>
        <v>藤原</v>
      </c>
      <c r="J245" s="1" t="str">
        <f>VLOOKUP($I245,教員一覧!$A:$D,2,FALSE)</f>
        <v>IT</v>
      </c>
      <c r="K245" s="1" t="str">
        <f>VLOOKUP($I245,教員一覧!$A:$D,3,FALSE)</f>
        <v>　</v>
      </c>
      <c r="L245" s="1" t="str">
        <f>VLOOKUP($I245,教員一覧!$A:$D,4,FALSE)</f>
        <v>専任</v>
      </c>
      <c r="M245" t="s">
        <v>1726</v>
      </c>
      <c r="N245" t="s">
        <v>3014</v>
      </c>
      <c r="O245" t="s">
        <v>36</v>
      </c>
      <c r="P245" t="s">
        <v>9</v>
      </c>
      <c r="Q245">
        <v>3</v>
      </c>
      <c r="R245">
        <v>3302</v>
      </c>
      <c r="S245" s="1" t="str">
        <f>VLOOKUP($R245,教室一覧!$A:$B,2,FALSE)</f>
        <v>ノート対応</v>
      </c>
      <c r="T245" s="1">
        <f>VLOOKUP($R245,教室一覧!$A:$C,3,FALSE)</f>
        <v>36</v>
      </c>
      <c r="U245" s="1" t="str">
        <f>VLOOKUP($R245,教室一覧!$A:$D,4,FALSE)</f>
        <v>3号館</v>
      </c>
      <c r="V245" s="1" t="str">
        <f>VLOOKUP($R245,教室一覧!$A:$E,5,FALSE)</f>
        <v>3F</v>
      </c>
      <c r="W245"/>
      <c r="X245"/>
      <c r="Y245" s="1" t="str">
        <f>VLOOKUP($O245,教員一覧!$A:$D,2,FALSE)</f>
        <v>IT</v>
      </c>
      <c r="Z245" s="1" t="str">
        <f>VLOOKUP($O245,教員一覧!$A:$D,3,FALSE)</f>
        <v>　</v>
      </c>
      <c r="AA245" s="1" t="str">
        <f>VLOOKUP($O245,教員一覧!$A:$D,4,FALSE)</f>
        <v>非常勤</v>
      </c>
      <c r="AB245" s="1" t="str">
        <f t="shared" si="59"/>
        <v/>
      </c>
      <c r="AC245" s="14" t="s">
        <v>1726</v>
      </c>
      <c r="AD245" s="14" t="s">
        <v>164</v>
      </c>
      <c r="AE245" s="14" t="s">
        <v>36</v>
      </c>
      <c r="AF245" s="14" t="s">
        <v>9</v>
      </c>
      <c r="AG245" s="14">
        <v>3</v>
      </c>
      <c r="AH245" s="14">
        <v>3302</v>
      </c>
      <c r="AI245" s="15" t="str">
        <f t="shared" si="60"/>
        <v/>
      </c>
      <c r="AJ245" s="15" t="str">
        <f t="shared" si="61"/>
        <v/>
      </c>
      <c r="AK245" s="15" t="str">
        <f t="shared" si="62"/>
        <v/>
      </c>
      <c r="AL245" s="15" t="str">
        <f t="shared" si="63"/>
        <v/>
      </c>
      <c r="AM245" s="15" t="str">
        <f t="shared" si="64"/>
        <v/>
      </c>
      <c r="AN245" s="15" t="str">
        <f t="shared" si="65"/>
        <v/>
      </c>
      <c r="AO245" s="15" t="str">
        <f t="shared" si="66"/>
        <v/>
      </c>
      <c r="AP245" s="9" t="str">
        <f t="shared" si="67"/>
        <v>IE1A月3</v>
      </c>
      <c r="AQ245" s="9">
        <f t="shared" si="68"/>
        <v>0.125</v>
      </c>
      <c r="AR245" s="11" t="str">
        <f t="shared" si="69"/>
        <v>辻本月3</v>
      </c>
      <c r="AS245" s="11">
        <f t="shared" si="70"/>
        <v>0.16666666666666666</v>
      </c>
      <c r="AT245">
        <v>6</v>
      </c>
      <c r="AU245" s="12">
        <f t="shared" si="71"/>
        <v>5.833333333333333</v>
      </c>
      <c r="AV245" s="13" t="str">
        <f t="shared" si="72"/>
        <v>3302月3</v>
      </c>
      <c r="AW245" s="13">
        <f t="shared" si="73"/>
        <v>8.3333333333333329E-2</v>
      </c>
      <c r="AX245" s="18" t="str">
        <f t="shared" si="74"/>
        <v>IE1ALCIT1E月33302</v>
      </c>
      <c r="AY245" s="18">
        <f t="shared" si="75"/>
        <v>2.9166666666666665</v>
      </c>
      <c r="AZ245"/>
    </row>
    <row r="246" spans="1:52" x14ac:dyDescent="0.15">
      <c r="A246" s="1">
        <f t="shared" si="57"/>
        <v>1</v>
      </c>
      <c r="B246" s="1" t="str">
        <f t="shared" si="58"/>
        <v>編成</v>
      </c>
      <c r="C246" t="s">
        <v>3744</v>
      </c>
      <c r="D246" s="1" t="str">
        <f>VLOOKUP($C246,クラス一覧!$A:$J,10,FALSE)</f>
        <v>IT</v>
      </c>
      <c r="E246" s="1">
        <f>VLOOKUP($C246,クラス一覧!$A:$J,8,FALSE)</f>
        <v>35</v>
      </c>
      <c r="F246" s="1" t="str">
        <f>VLOOKUP($C246,クラス一覧!$A:$J,9,FALSE)</f>
        <v>今井</v>
      </c>
      <c r="G246" s="1" t="str">
        <f>VLOOKUP($H246,科目一覧!$A:$G,3,FALSE)</f>
        <v>プログラミング</v>
      </c>
      <c r="H246" t="s">
        <v>127</v>
      </c>
      <c r="I246" s="1" t="str">
        <f>VLOOKUP($H246,科目一覧!$A:$G,7,FALSE)</f>
        <v>藤原</v>
      </c>
      <c r="J246" s="1" t="str">
        <f>VLOOKUP($I246,教員一覧!$A:$D,2,FALSE)</f>
        <v>IT</v>
      </c>
      <c r="K246" s="1" t="str">
        <f>VLOOKUP($I246,教員一覧!$A:$D,3,FALSE)</f>
        <v>　</v>
      </c>
      <c r="L246" s="1" t="str">
        <f>VLOOKUP($I246,教員一覧!$A:$D,4,FALSE)</f>
        <v>専任</v>
      </c>
      <c r="M246" t="s">
        <v>1727</v>
      </c>
      <c r="N246" t="s">
        <v>3014</v>
      </c>
      <c r="O246" t="s">
        <v>20</v>
      </c>
      <c r="P246" t="s">
        <v>9</v>
      </c>
      <c r="Q246">
        <v>3</v>
      </c>
      <c r="R246">
        <v>3303</v>
      </c>
      <c r="S246" s="1" t="str">
        <f>VLOOKUP($R246,教室一覧!$A:$B,2,FALSE)</f>
        <v>ノート対応</v>
      </c>
      <c r="T246" s="1">
        <f>VLOOKUP($R246,教室一覧!$A:$C,3,FALSE)</f>
        <v>36</v>
      </c>
      <c r="U246" s="1" t="str">
        <f>VLOOKUP($R246,教室一覧!$A:$D,4,FALSE)</f>
        <v>3号館</v>
      </c>
      <c r="V246" s="1" t="str">
        <f>VLOOKUP($R246,教室一覧!$A:$E,5,FALSE)</f>
        <v>3F</v>
      </c>
      <c r="W246"/>
      <c r="X246"/>
      <c r="Y246" s="1" t="str">
        <f>VLOOKUP($O246,教員一覧!$A:$D,2,FALSE)</f>
        <v>IT</v>
      </c>
      <c r="Z246" s="1" t="str">
        <f>VLOOKUP($O246,教員一覧!$A:$D,3,FALSE)</f>
        <v>　</v>
      </c>
      <c r="AA246" s="1" t="str">
        <f>VLOOKUP($O246,教員一覧!$A:$D,4,FALSE)</f>
        <v>専任</v>
      </c>
      <c r="AB246" s="1" t="str">
        <f t="shared" si="59"/>
        <v/>
      </c>
      <c r="AC246" s="14" t="s">
        <v>1727</v>
      </c>
      <c r="AD246" s="14" t="s">
        <v>164</v>
      </c>
      <c r="AE246" s="14" t="s">
        <v>20</v>
      </c>
      <c r="AF246" s="14" t="s">
        <v>9</v>
      </c>
      <c r="AG246" s="14">
        <v>3</v>
      </c>
      <c r="AH246" s="14">
        <v>3303</v>
      </c>
      <c r="AI246" s="15" t="str">
        <f t="shared" si="60"/>
        <v/>
      </c>
      <c r="AJ246" s="15" t="str">
        <f t="shared" si="61"/>
        <v/>
      </c>
      <c r="AK246" s="15" t="str">
        <f t="shared" si="62"/>
        <v/>
      </c>
      <c r="AL246" s="15" t="str">
        <f t="shared" si="63"/>
        <v/>
      </c>
      <c r="AM246" s="15" t="str">
        <f t="shared" si="64"/>
        <v/>
      </c>
      <c r="AN246" s="15" t="str">
        <f t="shared" si="65"/>
        <v/>
      </c>
      <c r="AO246" s="15" t="str">
        <f t="shared" si="66"/>
        <v/>
      </c>
      <c r="AP246" s="9" t="str">
        <f t="shared" si="67"/>
        <v>IE1A月3</v>
      </c>
      <c r="AQ246" s="9">
        <f t="shared" si="68"/>
        <v>0.125</v>
      </c>
      <c r="AR246" s="11" t="str">
        <f t="shared" si="69"/>
        <v>岩崎月3</v>
      </c>
      <c r="AS246" s="11">
        <f t="shared" si="70"/>
        <v>0.16666666666666666</v>
      </c>
      <c r="AT246">
        <v>6</v>
      </c>
      <c r="AU246" s="12">
        <f t="shared" si="71"/>
        <v>5.833333333333333</v>
      </c>
      <c r="AV246" s="13" t="str">
        <f t="shared" si="72"/>
        <v>3303月3</v>
      </c>
      <c r="AW246" s="13">
        <f t="shared" si="73"/>
        <v>8.3333333333333329E-2</v>
      </c>
      <c r="AX246" s="18" t="str">
        <f t="shared" si="74"/>
        <v>IE1ALCIT1F月33303</v>
      </c>
      <c r="AY246" s="18">
        <f t="shared" si="75"/>
        <v>2.9166666666666665</v>
      </c>
      <c r="AZ246"/>
    </row>
    <row r="247" spans="1:52" x14ac:dyDescent="0.15">
      <c r="A247" s="1">
        <f t="shared" si="57"/>
        <v>1</v>
      </c>
      <c r="B247" s="1" t="str">
        <f t="shared" si="58"/>
        <v>編成</v>
      </c>
      <c r="C247" t="s">
        <v>3744</v>
      </c>
      <c r="D247" s="1" t="str">
        <f>VLOOKUP($C247,クラス一覧!$A:$J,10,FALSE)</f>
        <v>IT</v>
      </c>
      <c r="E247" s="1">
        <f>VLOOKUP($C247,クラス一覧!$A:$J,8,FALSE)</f>
        <v>35</v>
      </c>
      <c r="F247" s="1" t="str">
        <f>VLOOKUP($C247,クラス一覧!$A:$J,9,FALSE)</f>
        <v>今井</v>
      </c>
      <c r="G247" s="1" t="str">
        <f>VLOOKUP($H247,科目一覧!$A:$G,3,FALSE)</f>
        <v>プログラミング</v>
      </c>
      <c r="H247" t="s">
        <v>127</v>
      </c>
      <c r="I247" s="1" t="str">
        <f>VLOOKUP($H247,科目一覧!$A:$G,7,FALSE)</f>
        <v>藤原</v>
      </c>
      <c r="J247" s="1" t="str">
        <f>VLOOKUP($I247,教員一覧!$A:$D,2,FALSE)</f>
        <v>IT</v>
      </c>
      <c r="K247" s="1" t="str">
        <f>VLOOKUP($I247,教員一覧!$A:$D,3,FALSE)</f>
        <v>　</v>
      </c>
      <c r="L247" s="1" t="str">
        <f>VLOOKUP($I247,教員一覧!$A:$D,4,FALSE)</f>
        <v>専任</v>
      </c>
      <c r="M247" t="s">
        <v>1726</v>
      </c>
      <c r="N247" t="s">
        <v>3014</v>
      </c>
      <c r="O247" t="s">
        <v>36</v>
      </c>
      <c r="P247" t="s">
        <v>13</v>
      </c>
      <c r="Q247">
        <v>3</v>
      </c>
      <c r="R247">
        <v>3302</v>
      </c>
      <c r="S247" s="1" t="str">
        <f>VLOOKUP($R247,教室一覧!$A:$B,2,FALSE)</f>
        <v>ノート対応</v>
      </c>
      <c r="T247" s="1">
        <f>VLOOKUP($R247,教室一覧!$A:$C,3,FALSE)</f>
        <v>36</v>
      </c>
      <c r="U247" s="1" t="str">
        <f>VLOOKUP($R247,教室一覧!$A:$D,4,FALSE)</f>
        <v>3号館</v>
      </c>
      <c r="V247" s="1" t="str">
        <f>VLOOKUP($R247,教室一覧!$A:$E,5,FALSE)</f>
        <v>3F</v>
      </c>
      <c r="W247"/>
      <c r="X247"/>
      <c r="Y247" s="1" t="str">
        <f>VLOOKUP($O247,教員一覧!$A:$D,2,FALSE)</f>
        <v>IT</v>
      </c>
      <c r="Z247" s="1" t="str">
        <f>VLOOKUP($O247,教員一覧!$A:$D,3,FALSE)</f>
        <v>　</v>
      </c>
      <c r="AA247" s="1" t="str">
        <f>VLOOKUP($O247,教員一覧!$A:$D,4,FALSE)</f>
        <v>非常勤</v>
      </c>
      <c r="AB247" s="1" t="str">
        <f t="shared" si="59"/>
        <v/>
      </c>
      <c r="AC247" s="14" t="s">
        <v>1726</v>
      </c>
      <c r="AD247" s="14" t="s">
        <v>164</v>
      </c>
      <c r="AE247" s="14" t="s">
        <v>36</v>
      </c>
      <c r="AF247" s="14" t="s">
        <v>13</v>
      </c>
      <c r="AG247" s="14">
        <v>3</v>
      </c>
      <c r="AH247" s="14">
        <v>3302</v>
      </c>
      <c r="AI247" s="15" t="str">
        <f t="shared" si="60"/>
        <v/>
      </c>
      <c r="AJ247" s="15" t="str">
        <f t="shared" si="61"/>
        <v/>
      </c>
      <c r="AK247" s="15" t="str">
        <f t="shared" si="62"/>
        <v/>
      </c>
      <c r="AL247" s="15" t="str">
        <f t="shared" si="63"/>
        <v/>
      </c>
      <c r="AM247" s="15" t="str">
        <f t="shared" si="64"/>
        <v/>
      </c>
      <c r="AN247" s="15" t="str">
        <f t="shared" si="65"/>
        <v/>
      </c>
      <c r="AO247" s="15" t="str">
        <f t="shared" si="66"/>
        <v/>
      </c>
      <c r="AP247" s="9" t="str">
        <f t="shared" si="67"/>
        <v>IE1A水3</v>
      </c>
      <c r="AQ247" s="9">
        <f t="shared" si="68"/>
        <v>0.125</v>
      </c>
      <c r="AR247" s="11" t="str">
        <f t="shared" si="69"/>
        <v>辻本水3</v>
      </c>
      <c r="AS247" s="11">
        <f t="shared" si="70"/>
        <v>0.16666666666666666</v>
      </c>
      <c r="AT247">
        <v>6</v>
      </c>
      <c r="AU247" s="12">
        <f t="shared" si="71"/>
        <v>5.833333333333333</v>
      </c>
      <c r="AV247" s="13" t="str">
        <f t="shared" si="72"/>
        <v>3302水3</v>
      </c>
      <c r="AW247" s="13">
        <f t="shared" si="73"/>
        <v>8.3333333333333329E-2</v>
      </c>
      <c r="AX247" s="18" t="str">
        <f t="shared" si="74"/>
        <v>IE1ALCIT1E水33302</v>
      </c>
      <c r="AY247" s="18">
        <f t="shared" si="75"/>
        <v>2.9166666666666665</v>
      </c>
      <c r="AZ247"/>
    </row>
    <row r="248" spans="1:52" x14ac:dyDescent="0.15">
      <c r="A248" s="1">
        <f t="shared" si="57"/>
        <v>1</v>
      </c>
      <c r="B248" s="1" t="str">
        <f t="shared" si="58"/>
        <v>編成</v>
      </c>
      <c r="C248" t="s">
        <v>3744</v>
      </c>
      <c r="D248" s="1" t="str">
        <f>VLOOKUP($C248,クラス一覧!$A:$J,10,FALSE)</f>
        <v>IT</v>
      </c>
      <c r="E248" s="1">
        <f>VLOOKUP($C248,クラス一覧!$A:$J,8,FALSE)</f>
        <v>35</v>
      </c>
      <c r="F248" s="1" t="str">
        <f>VLOOKUP($C248,クラス一覧!$A:$J,9,FALSE)</f>
        <v>今井</v>
      </c>
      <c r="G248" s="1" t="str">
        <f>VLOOKUP($H248,科目一覧!$A:$G,3,FALSE)</f>
        <v>プログラミング</v>
      </c>
      <c r="H248" t="s">
        <v>127</v>
      </c>
      <c r="I248" s="1" t="str">
        <f>VLOOKUP($H248,科目一覧!$A:$G,7,FALSE)</f>
        <v>藤原</v>
      </c>
      <c r="J248" s="1" t="str">
        <f>VLOOKUP($I248,教員一覧!$A:$D,2,FALSE)</f>
        <v>IT</v>
      </c>
      <c r="K248" s="1" t="str">
        <f>VLOOKUP($I248,教員一覧!$A:$D,3,FALSE)</f>
        <v>　</v>
      </c>
      <c r="L248" s="1" t="str">
        <f>VLOOKUP($I248,教員一覧!$A:$D,4,FALSE)</f>
        <v>専任</v>
      </c>
      <c r="M248" t="s">
        <v>1727</v>
      </c>
      <c r="N248" t="s">
        <v>3014</v>
      </c>
      <c r="O248" t="s">
        <v>20</v>
      </c>
      <c r="P248" t="s">
        <v>13</v>
      </c>
      <c r="Q248">
        <v>3</v>
      </c>
      <c r="R248">
        <v>3303</v>
      </c>
      <c r="S248" s="1" t="str">
        <f>VLOOKUP($R248,教室一覧!$A:$B,2,FALSE)</f>
        <v>ノート対応</v>
      </c>
      <c r="T248" s="1">
        <f>VLOOKUP($R248,教室一覧!$A:$C,3,FALSE)</f>
        <v>36</v>
      </c>
      <c r="U248" s="1" t="str">
        <f>VLOOKUP($R248,教室一覧!$A:$D,4,FALSE)</f>
        <v>3号館</v>
      </c>
      <c r="V248" s="1" t="str">
        <f>VLOOKUP($R248,教室一覧!$A:$E,5,FALSE)</f>
        <v>3F</v>
      </c>
      <c r="W248"/>
      <c r="X248"/>
      <c r="Y248" s="1" t="str">
        <f>VLOOKUP($O248,教員一覧!$A:$D,2,FALSE)</f>
        <v>IT</v>
      </c>
      <c r="Z248" s="1" t="str">
        <f>VLOOKUP($O248,教員一覧!$A:$D,3,FALSE)</f>
        <v>　</v>
      </c>
      <c r="AA248" s="1" t="str">
        <f>VLOOKUP($O248,教員一覧!$A:$D,4,FALSE)</f>
        <v>専任</v>
      </c>
      <c r="AB248" s="1" t="str">
        <f t="shared" si="59"/>
        <v/>
      </c>
      <c r="AC248" s="14" t="s">
        <v>1727</v>
      </c>
      <c r="AD248" s="14" t="s">
        <v>164</v>
      </c>
      <c r="AE248" s="14" t="s">
        <v>20</v>
      </c>
      <c r="AF248" s="14" t="s">
        <v>13</v>
      </c>
      <c r="AG248" s="14">
        <v>3</v>
      </c>
      <c r="AH248" s="14">
        <v>3303</v>
      </c>
      <c r="AI248" s="15" t="str">
        <f t="shared" si="60"/>
        <v/>
      </c>
      <c r="AJ248" s="15" t="str">
        <f t="shared" si="61"/>
        <v/>
      </c>
      <c r="AK248" s="15" t="str">
        <f t="shared" si="62"/>
        <v/>
      </c>
      <c r="AL248" s="15" t="str">
        <f t="shared" si="63"/>
        <v/>
      </c>
      <c r="AM248" s="15" t="str">
        <f t="shared" si="64"/>
        <v/>
      </c>
      <c r="AN248" s="15" t="str">
        <f t="shared" si="65"/>
        <v/>
      </c>
      <c r="AO248" s="15" t="str">
        <f t="shared" si="66"/>
        <v/>
      </c>
      <c r="AP248" s="9" t="str">
        <f t="shared" si="67"/>
        <v>IE1A水3</v>
      </c>
      <c r="AQ248" s="9">
        <f t="shared" si="68"/>
        <v>0.125</v>
      </c>
      <c r="AR248" s="11" t="str">
        <f t="shared" si="69"/>
        <v>岩崎水3</v>
      </c>
      <c r="AS248" s="11">
        <f t="shared" si="70"/>
        <v>0.16666666666666666</v>
      </c>
      <c r="AT248">
        <v>6</v>
      </c>
      <c r="AU248" s="12">
        <f t="shared" si="71"/>
        <v>5.833333333333333</v>
      </c>
      <c r="AV248" s="13" t="str">
        <f t="shared" si="72"/>
        <v>3303水3</v>
      </c>
      <c r="AW248" s="13">
        <f t="shared" si="73"/>
        <v>8.3333333333333329E-2</v>
      </c>
      <c r="AX248" s="18" t="str">
        <f t="shared" si="74"/>
        <v>IE1ALCIT1F水33303</v>
      </c>
      <c r="AY248" s="18">
        <f t="shared" si="75"/>
        <v>2.9166666666666665</v>
      </c>
      <c r="AZ248"/>
    </row>
    <row r="249" spans="1:52" x14ac:dyDescent="0.15">
      <c r="A249" s="1">
        <f t="shared" si="57"/>
        <v>3</v>
      </c>
      <c r="B249" s="1" t="str">
        <f t="shared" si="58"/>
        <v>HR</v>
      </c>
      <c r="C249" t="s">
        <v>3747</v>
      </c>
      <c r="D249" s="1" t="str">
        <f>VLOOKUP($C249,クラス一覧!$A:$J,10,FALSE)</f>
        <v>IT</v>
      </c>
      <c r="E249" s="1">
        <f>VLOOKUP($C249,クラス一覧!$A:$J,8,FALSE)</f>
        <v>22</v>
      </c>
      <c r="F249" s="1" t="str">
        <f>VLOOKUP($C249,クラス一覧!$A:$J,9,FALSE)</f>
        <v>良原</v>
      </c>
      <c r="G249" s="1" t="str">
        <f>VLOOKUP($H249,科目一覧!$A:$G,3,FALSE)</f>
        <v>SHR</v>
      </c>
      <c r="H249" t="s">
        <v>3720</v>
      </c>
      <c r="I249" s="1">
        <f>VLOOKUP($H249,科目一覧!$A:$G,7,FALSE)</f>
        <v>0</v>
      </c>
      <c r="J249" s="1" t="e">
        <f>VLOOKUP($I249,教員一覧!$A:$D,2,FALSE)</f>
        <v>#N/A</v>
      </c>
      <c r="K249" s="1" t="e">
        <f>VLOOKUP($I249,教員一覧!$A:$D,3,FALSE)</f>
        <v>#N/A</v>
      </c>
      <c r="L249" s="1" t="e">
        <f>VLOOKUP($I249,教員一覧!$A:$D,4,FALSE)</f>
        <v>#N/A</v>
      </c>
      <c r="M249" t="s">
        <v>3747</v>
      </c>
      <c r="N249" t="s">
        <v>3014</v>
      </c>
      <c r="O249" t="s">
        <v>35</v>
      </c>
      <c r="P249" t="s">
        <v>9</v>
      </c>
      <c r="Q249">
        <v>5</v>
      </c>
      <c r="R249">
        <v>3403</v>
      </c>
      <c r="S249" s="1" t="str">
        <f>VLOOKUP($R249,教室一覧!$A:$B,2,FALSE)</f>
        <v>ノート対応</v>
      </c>
      <c r="T249" s="1">
        <f>VLOOKUP($R249,教室一覧!$A:$C,3,FALSE)</f>
        <v>36</v>
      </c>
      <c r="U249" s="1" t="str">
        <f>VLOOKUP($R249,教室一覧!$A:$D,4,FALSE)</f>
        <v>3号館</v>
      </c>
      <c r="V249" s="1" t="str">
        <f>VLOOKUP($R249,教室一覧!$A:$E,5,FALSE)</f>
        <v>4F</v>
      </c>
      <c r="W249"/>
      <c r="X249"/>
      <c r="Y249" s="1" t="str">
        <f>VLOOKUP($O249,教員一覧!$A:$D,2,FALSE)</f>
        <v>IT</v>
      </c>
      <c r="Z249" s="1" t="str">
        <f>VLOOKUP($O249,教員一覧!$A:$D,3,FALSE)</f>
        <v>　</v>
      </c>
      <c r="AA249" s="1" t="str">
        <f>VLOOKUP($O249,教員一覧!$A:$D,4,FALSE)</f>
        <v>専任</v>
      </c>
      <c r="AB249" s="1" t="str">
        <f t="shared" si="59"/>
        <v/>
      </c>
      <c r="AC249" s="14" t="s">
        <v>51</v>
      </c>
      <c r="AD249" s="14" t="s">
        <v>164</v>
      </c>
      <c r="AE249" s="14" t="s">
        <v>35</v>
      </c>
      <c r="AF249" s="14" t="s">
        <v>9</v>
      </c>
      <c r="AG249" s="14">
        <v>5</v>
      </c>
      <c r="AH249" s="14">
        <v>3403</v>
      </c>
      <c r="AI249" s="15" t="str">
        <f t="shared" si="60"/>
        <v/>
      </c>
      <c r="AJ249" s="15" t="str">
        <f t="shared" si="61"/>
        <v/>
      </c>
      <c r="AK249" s="15" t="str">
        <f t="shared" si="62"/>
        <v/>
      </c>
      <c r="AL249" s="15" t="str">
        <f t="shared" si="63"/>
        <v/>
      </c>
      <c r="AM249" s="15" t="str">
        <f t="shared" si="64"/>
        <v/>
      </c>
      <c r="AN249" s="15" t="str">
        <f t="shared" si="65"/>
        <v/>
      </c>
      <c r="AO249" s="15" t="str">
        <f t="shared" si="66"/>
        <v/>
      </c>
      <c r="AP249" s="9" t="str">
        <f t="shared" si="67"/>
        <v>IE3A月5</v>
      </c>
      <c r="AQ249" s="9">
        <f t="shared" si="68"/>
        <v>0.5</v>
      </c>
      <c r="AR249" s="11" t="str">
        <f t="shared" si="69"/>
        <v>畠月5</v>
      </c>
      <c r="AS249" s="11">
        <v>0</v>
      </c>
      <c r="AT249">
        <v>1</v>
      </c>
      <c r="AU249" s="12">
        <f t="shared" si="71"/>
        <v>22</v>
      </c>
      <c r="AV249" s="13" t="str">
        <f t="shared" si="72"/>
        <v>3403月5</v>
      </c>
      <c r="AW249" s="13">
        <f t="shared" si="73"/>
        <v>0.5</v>
      </c>
      <c r="AX249" s="18" t="str">
        <f t="shared" si="74"/>
        <v>IE3AIE3A月53403</v>
      </c>
      <c r="AY249" s="18">
        <f t="shared" si="75"/>
        <v>11</v>
      </c>
      <c r="AZ249"/>
    </row>
    <row r="250" spans="1:52" x14ac:dyDescent="0.15">
      <c r="A250" s="1">
        <f t="shared" si="57"/>
        <v>1</v>
      </c>
      <c r="B250" s="1" t="str">
        <f t="shared" si="58"/>
        <v>編成</v>
      </c>
      <c r="C250" t="s">
        <v>3694</v>
      </c>
      <c r="D250" s="1" t="str">
        <f>VLOOKUP($C250,クラス一覧!$A:$J,10,FALSE)</f>
        <v>IT</v>
      </c>
      <c r="E250" s="1">
        <f>VLOOKUP($C250,クラス一覧!$A:$J,8,FALSE)</f>
        <v>7</v>
      </c>
      <c r="F250" s="1" t="str">
        <f>VLOOKUP($C250,クラス一覧!$A:$J,9,FALSE)</f>
        <v>加藤</v>
      </c>
      <c r="G250" s="1" t="str">
        <f>VLOOKUP($H250,科目一覧!$A:$G,3,FALSE)</f>
        <v>データベース</v>
      </c>
      <c r="H250" t="s">
        <v>1671</v>
      </c>
      <c r="I250" s="1" t="str">
        <f>VLOOKUP($H250,科目一覧!$A:$G,7,FALSE)</f>
        <v>土居</v>
      </c>
      <c r="J250" s="1" t="str">
        <f>VLOOKUP($I250,教員一覧!$A:$D,2,FALSE)</f>
        <v>IT</v>
      </c>
      <c r="K250" s="1" t="str">
        <f>VLOOKUP($I250,教員一覧!$A:$D,3,FALSE)</f>
        <v>　</v>
      </c>
      <c r="L250" s="1" t="str">
        <f>VLOOKUP($I250,教員一覧!$A:$D,4,FALSE)</f>
        <v>専任</v>
      </c>
      <c r="M250" t="s">
        <v>1757</v>
      </c>
      <c r="N250" t="s">
        <v>3014</v>
      </c>
      <c r="O250" t="s">
        <v>11</v>
      </c>
      <c r="P250" t="s">
        <v>12</v>
      </c>
      <c r="Q250">
        <v>2</v>
      </c>
      <c r="R250">
        <v>3502</v>
      </c>
      <c r="S250" s="1" t="str">
        <f>VLOOKUP($R250,教室一覧!$A:$B,2,FALSE)</f>
        <v>ノート36</v>
      </c>
      <c r="T250" s="1">
        <f>VLOOKUP($R250,教室一覧!$A:$C,3,FALSE)</f>
        <v>38</v>
      </c>
      <c r="U250" s="1" t="str">
        <f>VLOOKUP($R250,教室一覧!$A:$D,4,FALSE)</f>
        <v>3号館</v>
      </c>
      <c r="V250" s="1" t="str">
        <f>VLOOKUP($R250,教室一覧!$A:$E,5,FALSE)</f>
        <v>5F</v>
      </c>
      <c r="W250"/>
      <c r="X250"/>
      <c r="Y250" s="1" t="str">
        <f>VLOOKUP($O250,教員一覧!$A:$D,2,FALSE)</f>
        <v>IT</v>
      </c>
      <c r="Z250" s="1" t="str">
        <f>VLOOKUP($O250,教員一覧!$A:$D,3,FALSE)</f>
        <v>　</v>
      </c>
      <c r="AA250" s="1" t="str">
        <f>VLOOKUP($O250,教員一覧!$A:$D,4,FALSE)</f>
        <v>専任</v>
      </c>
      <c r="AB250" s="1" t="str">
        <f t="shared" si="59"/>
        <v>担任</v>
      </c>
      <c r="AC250" s="14" t="s">
        <v>1757</v>
      </c>
      <c r="AD250" s="14" t="s">
        <v>164</v>
      </c>
      <c r="AE250" s="14" t="s">
        <v>11</v>
      </c>
      <c r="AF250" s="14" t="s">
        <v>12</v>
      </c>
      <c r="AG250" s="14">
        <v>2</v>
      </c>
      <c r="AH250" s="14">
        <v>3502</v>
      </c>
      <c r="AI250" s="15" t="str">
        <f t="shared" si="60"/>
        <v/>
      </c>
      <c r="AJ250" s="15" t="str">
        <f t="shared" si="61"/>
        <v/>
      </c>
      <c r="AK250" s="15" t="str">
        <f t="shared" si="62"/>
        <v/>
      </c>
      <c r="AL250" s="15" t="str">
        <f t="shared" si="63"/>
        <v/>
      </c>
      <c r="AM250" s="15" t="str">
        <f t="shared" si="64"/>
        <v/>
      </c>
      <c r="AN250" s="15" t="str">
        <f t="shared" si="65"/>
        <v/>
      </c>
      <c r="AO250" s="15" t="str">
        <f t="shared" si="66"/>
        <v/>
      </c>
      <c r="AP250" s="9" t="str">
        <f t="shared" si="67"/>
        <v>IN1A火2</v>
      </c>
      <c r="AQ250" s="9">
        <f t="shared" si="68"/>
        <v>0.5</v>
      </c>
      <c r="AR250" s="11" t="str">
        <f t="shared" si="69"/>
        <v>加藤火2</v>
      </c>
      <c r="AS250" s="11">
        <f>1/COUNTIF($AR:$AR,$AR250)</f>
        <v>0.25</v>
      </c>
      <c r="AT250">
        <v>1</v>
      </c>
      <c r="AU250" s="12">
        <f t="shared" si="71"/>
        <v>7</v>
      </c>
      <c r="AV250" s="13" t="str">
        <f t="shared" si="72"/>
        <v>3502火2</v>
      </c>
      <c r="AW250" s="13">
        <f t="shared" si="73"/>
        <v>0.125</v>
      </c>
      <c r="AX250" s="18" t="str">
        <f t="shared" si="74"/>
        <v>IN1AUINKESKNK1A火23502</v>
      </c>
      <c r="AY250" s="18">
        <f t="shared" si="75"/>
        <v>3.5</v>
      </c>
      <c r="AZ250"/>
    </row>
    <row r="251" spans="1:52" x14ac:dyDescent="0.15">
      <c r="A251" s="1">
        <f t="shared" si="57"/>
        <v>1</v>
      </c>
      <c r="B251" s="1" t="str">
        <f t="shared" si="58"/>
        <v>編成</v>
      </c>
      <c r="C251" t="s">
        <v>3694</v>
      </c>
      <c r="D251" s="1" t="str">
        <f>VLOOKUP($C251,クラス一覧!$A:$J,10,FALSE)</f>
        <v>IT</v>
      </c>
      <c r="E251" s="1">
        <f>VLOOKUP($C251,クラス一覧!$A:$J,8,FALSE)</f>
        <v>7</v>
      </c>
      <c r="F251" s="1" t="str">
        <f>VLOOKUP($C251,クラス一覧!$A:$J,9,FALSE)</f>
        <v>加藤</v>
      </c>
      <c r="G251" s="1" t="str">
        <f>VLOOKUP($H251,科目一覧!$A:$G,3,FALSE)</f>
        <v>プログラミング</v>
      </c>
      <c r="H251" t="s">
        <v>127</v>
      </c>
      <c r="I251" s="1" t="str">
        <f>VLOOKUP($H251,科目一覧!$A:$G,7,FALSE)</f>
        <v>藤原</v>
      </c>
      <c r="J251" s="1" t="str">
        <f>VLOOKUP($I251,教員一覧!$A:$D,2,FALSE)</f>
        <v>IT</v>
      </c>
      <c r="K251" s="1" t="str">
        <f>VLOOKUP($I251,教員一覧!$A:$D,3,FALSE)</f>
        <v>　</v>
      </c>
      <c r="L251" s="1" t="str">
        <f>VLOOKUP($I251,教員一覧!$A:$D,4,FALSE)</f>
        <v>専任</v>
      </c>
      <c r="M251" t="s">
        <v>1726</v>
      </c>
      <c r="N251" t="s">
        <v>3014</v>
      </c>
      <c r="O251" t="s">
        <v>36</v>
      </c>
      <c r="P251" t="s">
        <v>9</v>
      </c>
      <c r="Q251">
        <v>3</v>
      </c>
      <c r="R251">
        <v>3302</v>
      </c>
      <c r="S251" s="1" t="str">
        <f>VLOOKUP($R251,教室一覧!$A:$B,2,FALSE)</f>
        <v>ノート対応</v>
      </c>
      <c r="T251" s="1">
        <f>VLOOKUP($R251,教室一覧!$A:$C,3,FALSE)</f>
        <v>36</v>
      </c>
      <c r="U251" s="1" t="str">
        <f>VLOOKUP($R251,教室一覧!$A:$D,4,FALSE)</f>
        <v>3号館</v>
      </c>
      <c r="V251" s="1" t="str">
        <f>VLOOKUP($R251,教室一覧!$A:$E,5,FALSE)</f>
        <v>3F</v>
      </c>
      <c r="W251"/>
      <c r="X251"/>
      <c r="Y251" s="1" t="str">
        <f>VLOOKUP($O251,教員一覧!$A:$D,2,FALSE)</f>
        <v>IT</v>
      </c>
      <c r="Z251" s="1" t="str">
        <f>VLOOKUP($O251,教員一覧!$A:$D,3,FALSE)</f>
        <v>　</v>
      </c>
      <c r="AA251" s="1" t="str">
        <f>VLOOKUP($O251,教員一覧!$A:$D,4,FALSE)</f>
        <v>非常勤</v>
      </c>
      <c r="AB251" s="1" t="str">
        <f t="shared" si="59"/>
        <v/>
      </c>
      <c r="AC251" s="14" t="s">
        <v>1726</v>
      </c>
      <c r="AD251" s="14" t="s">
        <v>164</v>
      </c>
      <c r="AE251" s="14" t="s">
        <v>36</v>
      </c>
      <c r="AF251" s="14" t="s">
        <v>9</v>
      </c>
      <c r="AG251" s="14">
        <v>3</v>
      </c>
      <c r="AH251" s="14">
        <v>3302</v>
      </c>
      <c r="AI251" s="15" t="str">
        <f t="shared" si="60"/>
        <v/>
      </c>
      <c r="AJ251" s="15" t="str">
        <f t="shared" si="61"/>
        <v/>
      </c>
      <c r="AK251" s="15" t="str">
        <f t="shared" si="62"/>
        <v/>
      </c>
      <c r="AL251" s="15" t="str">
        <f t="shared" si="63"/>
        <v/>
      </c>
      <c r="AM251" s="15" t="str">
        <f t="shared" si="64"/>
        <v/>
      </c>
      <c r="AN251" s="15" t="str">
        <f t="shared" si="65"/>
        <v/>
      </c>
      <c r="AO251" s="15" t="str">
        <f t="shared" si="66"/>
        <v/>
      </c>
      <c r="AP251" s="9" t="str">
        <f t="shared" si="67"/>
        <v>IN1A月3</v>
      </c>
      <c r="AQ251" s="9">
        <f t="shared" si="68"/>
        <v>0.125</v>
      </c>
      <c r="AR251" s="11" t="str">
        <f t="shared" si="69"/>
        <v>辻本月3</v>
      </c>
      <c r="AS251" s="11">
        <f>1/COUNTIF($AR:$AR,$AR251)</f>
        <v>0.16666666666666666</v>
      </c>
      <c r="AT251">
        <v>6</v>
      </c>
      <c r="AU251" s="12">
        <f t="shared" si="71"/>
        <v>1.1666666666666667</v>
      </c>
      <c r="AV251" s="13" t="str">
        <f t="shared" si="72"/>
        <v>3302月3</v>
      </c>
      <c r="AW251" s="13">
        <f t="shared" si="73"/>
        <v>8.3333333333333329E-2</v>
      </c>
      <c r="AX251" s="18" t="str">
        <f t="shared" si="74"/>
        <v>IN1ALCIT1E月33302</v>
      </c>
      <c r="AY251" s="18">
        <f t="shared" si="75"/>
        <v>0.58333333333333337</v>
      </c>
      <c r="AZ251"/>
    </row>
    <row r="252" spans="1:52" x14ac:dyDescent="0.15">
      <c r="A252" s="1">
        <f t="shared" si="57"/>
        <v>1</v>
      </c>
      <c r="B252" s="1" t="str">
        <f t="shared" si="58"/>
        <v>編成</v>
      </c>
      <c r="C252" t="s">
        <v>3694</v>
      </c>
      <c r="D252" s="1" t="str">
        <f>VLOOKUP($C252,クラス一覧!$A:$J,10,FALSE)</f>
        <v>IT</v>
      </c>
      <c r="E252" s="1">
        <f>VLOOKUP($C252,クラス一覧!$A:$J,8,FALSE)</f>
        <v>7</v>
      </c>
      <c r="F252" s="1" t="str">
        <f>VLOOKUP($C252,クラス一覧!$A:$J,9,FALSE)</f>
        <v>加藤</v>
      </c>
      <c r="G252" s="1" t="str">
        <f>VLOOKUP($H252,科目一覧!$A:$G,3,FALSE)</f>
        <v>プログラミング</v>
      </c>
      <c r="H252" t="s">
        <v>127</v>
      </c>
      <c r="I252" s="1" t="str">
        <f>VLOOKUP($H252,科目一覧!$A:$G,7,FALSE)</f>
        <v>藤原</v>
      </c>
      <c r="J252" s="1" t="str">
        <f>VLOOKUP($I252,教員一覧!$A:$D,2,FALSE)</f>
        <v>IT</v>
      </c>
      <c r="K252" s="1" t="str">
        <f>VLOOKUP($I252,教員一覧!$A:$D,3,FALSE)</f>
        <v>　</v>
      </c>
      <c r="L252" s="1" t="str">
        <f>VLOOKUP($I252,教員一覧!$A:$D,4,FALSE)</f>
        <v>専任</v>
      </c>
      <c r="M252" t="s">
        <v>1727</v>
      </c>
      <c r="N252" t="s">
        <v>3014</v>
      </c>
      <c r="O252" t="s">
        <v>20</v>
      </c>
      <c r="P252" t="s">
        <v>9</v>
      </c>
      <c r="Q252">
        <v>3</v>
      </c>
      <c r="R252">
        <v>3303</v>
      </c>
      <c r="S252" s="1" t="str">
        <f>VLOOKUP($R252,教室一覧!$A:$B,2,FALSE)</f>
        <v>ノート対応</v>
      </c>
      <c r="T252" s="1">
        <f>VLOOKUP($R252,教室一覧!$A:$C,3,FALSE)</f>
        <v>36</v>
      </c>
      <c r="U252" s="1" t="str">
        <f>VLOOKUP($R252,教室一覧!$A:$D,4,FALSE)</f>
        <v>3号館</v>
      </c>
      <c r="V252" s="1" t="str">
        <f>VLOOKUP($R252,教室一覧!$A:$E,5,FALSE)</f>
        <v>3F</v>
      </c>
      <c r="W252"/>
      <c r="X252"/>
      <c r="Y252" s="1" t="str">
        <f>VLOOKUP($O252,教員一覧!$A:$D,2,FALSE)</f>
        <v>IT</v>
      </c>
      <c r="Z252" s="1" t="str">
        <f>VLOOKUP($O252,教員一覧!$A:$D,3,FALSE)</f>
        <v>　</v>
      </c>
      <c r="AA252" s="1" t="str">
        <f>VLOOKUP($O252,教員一覧!$A:$D,4,FALSE)</f>
        <v>専任</v>
      </c>
      <c r="AB252" s="1" t="str">
        <f t="shared" si="59"/>
        <v/>
      </c>
      <c r="AC252" s="14" t="s">
        <v>1727</v>
      </c>
      <c r="AD252" s="14" t="s">
        <v>164</v>
      </c>
      <c r="AE252" s="14" t="s">
        <v>20</v>
      </c>
      <c r="AF252" s="14" t="s">
        <v>9</v>
      </c>
      <c r="AG252" s="14">
        <v>3</v>
      </c>
      <c r="AH252" s="14">
        <v>3303</v>
      </c>
      <c r="AI252" s="15" t="str">
        <f t="shared" si="60"/>
        <v/>
      </c>
      <c r="AJ252" s="15" t="str">
        <f t="shared" si="61"/>
        <v/>
      </c>
      <c r="AK252" s="15" t="str">
        <f t="shared" si="62"/>
        <v/>
      </c>
      <c r="AL252" s="15" t="str">
        <f t="shared" si="63"/>
        <v/>
      </c>
      <c r="AM252" s="15" t="str">
        <f t="shared" si="64"/>
        <v/>
      </c>
      <c r="AN252" s="15" t="str">
        <f t="shared" si="65"/>
        <v/>
      </c>
      <c r="AO252" s="15" t="str">
        <f t="shared" si="66"/>
        <v/>
      </c>
      <c r="AP252" s="9" t="str">
        <f t="shared" si="67"/>
        <v>IN1A月3</v>
      </c>
      <c r="AQ252" s="9">
        <f t="shared" si="68"/>
        <v>0.125</v>
      </c>
      <c r="AR252" s="11" t="str">
        <f t="shared" si="69"/>
        <v>岩崎月3</v>
      </c>
      <c r="AS252" s="11">
        <f>1/COUNTIF($AR:$AR,$AR252)</f>
        <v>0.16666666666666666</v>
      </c>
      <c r="AT252">
        <v>6</v>
      </c>
      <c r="AU252" s="12">
        <f t="shared" si="71"/>
        <v>1.1666666666666667</v>
      </c>
      <c r="AV252" s="13" t="str">
        <f t="shared" si="72"/>
        <v>3303月3</v>
      </c>
      <c r="AW252" s="13">
        <f t="shared" si="73"/>
        <v>8.3333333333333329E-2</v>
      </c>
      <c r="AX252" s="18" t="str">
        <f t="shared" si="74"/>
        <v>IN1ALCIT1F月33303</v>
      </c>
      <c r="AY252" s="18">
        <f t="shared" si="75"/>
        <v>0.58333333333333337</v>
      </c>
      <c r="AZ252"/>
    </row>
    <row r="253" spans="1:52" x14ac:dyDescent="0.15">
      <c r="A253" s="1">
        <f t="shared" si="57"/>
        <v>1</v>
      </c>
      <c r="B253" s="1" t="str">
        <f t="shared" si="58"/>
        <v>編成</v>
      </c>
      <c r="C253" t="s">
        <v>3694</v>
      </c>
      <c r="D253" s="1" t="str">
        <f>VLOOKUP($C253,クラス一覧!$A:$J,10,FALSE)</f>
        <v>IT</v>
      </c>
      <c r="E253" s="1">
        <f>VLOOKUP($C253,クラス一覧!$A:$J,8,FALSE)</f>
        <v>7</v>
      </c>
      <c r="F253" s="1" t="str">
        <f>VLOOKUP($C253,クラス一覧!$A:$J,9,FALSE)</f>
        <v>加藤</v>
      </c>
      <c r="G253" s="1" t="str">
        <f>VLOOKUP($H253,科目一覧!$A:$G,3,FALSE)</f>
        <v>SHR</v>
      </c>
      <c r="H253" t="s">
        <v>3720</v>
      </c>
      <c r="I253" s="1">
        <f>VLOOKUP($H253,科目一覧!$A:$G,7,FALSE)</f>
        <v>0</v>
      </c>
      <c r="J253" s="1" t="e">
        <f>VLOOKUP($I253,教員一覧!$A:$D,2,FALSE)</f>
        <v>#N/A</v>
      </c>
      <c r="K253" s="1" t="e">
        <f>VLOOKUP($I253,教員一覧!$A:$D,3,FALSE)</f>
        <v>#N/A</v>
      </c>
      <c r="L253" s="1" t="e">
        <f>VLOOKUP($I253,教員一覧!$A:$D,4,FALSE)</f>
        <v>#N/A</v>
      </c>
      <c r="M253" t="s">
        <v>3751</v>
      </c>
      <c r="N253" t="s">
        <v>3014</v>
      </c>
      <c r="O253" t="s">
        <v>18</v>
      </c>
      <c r="P253" t="s">
        <v>9</v>
      </c>
      <c r="Q253">
        <v>5</v>
      </c>
      <c r="R253">
        <v>3201</v>
      </c>
      <c r="S253" s="1" t="str">
        <f>VLOOKUP($R253,教室一覧!$A:$B,2,FALSE)</f>
        <v>普通教室</v>
      </c>
      <c r="T253" s="1">
        <f>VLOOKUP($R253,教室一覧!$A:$C,3,FALSE)</f>
        <v>36</v>
      </c>
      <c r="U253" s="1" t="str">
        <f>VLOOKUP($R253,教室一覧!$A:$D,4,FALSE)</f>
        <v>3号館</v>
      </c>
      <c r="V253" s="1" t="str">
        <f>VLOOKUP($R253,教室一覧!$A:$E,5,FALSE)</f>
        <v>2F</v>
      </c>
      <c r="W253"/>
      <c r="X253"/>
      <c r="Y253" s="1" t="str">
        <f>VLOOKUP($O253,教員一覧!$A:$D,2,FALSE)</f>
        <v>IT</v>
      </c>
      <c r="Z253" s="1" t="str">
        <f>VLOOKUP($O253,教員一覧!$A:$D,3,FALSE)</f>
        <v>　</v>
      </c>
      <c r="AA253" s="1" t="str">
        <f>VLOOKUP($O253,教員一覧!$A:$D,4,FALSE)</f>
        <v>専任</v>
      </c>
      <c r="AB253" s="1" t="str">
        <f t="shared" si="59"/>
        <v/>
      </c>
      <c r="AC253" s="14" t="s">
        <v>1757</v>
      </c>
      <c r="AD253" s="14" t="s">
        <v>164</v>
      </c>
      <c r="AE253" s="14" t="s">
        <v>18</v>
      </c>
      <c r="AF253" s="14" t="s">
        <v>9</v>
      </c>
      <c r="AG253" s="14">
        <v>5</v>
      </c>
      <c r="AH253" s="14">
        <v>3201</v>
      </c>
      <c r="AI253" s="15" t="str">
        <f t="shared" si="60"/>
        <v/>
      </c>
      <c r="AJ253" s="15" t="str">
        <f t="shared" si="61"/>
        <v/>
      </c>
      <c r="AK253" s="15" t="str">
        <f t="shared" si="62"/>
        <v/>
      </c>
      <c r="AL253" s="15" t="str">
        <f t="shared" si="63"/>
        <v/>
      </c>
      <c r="AM253" s="15" t="str">
        <f t="shared" si="64"/>
        <v/>
      </c>
      <c r="AN253" s="15" t="str">
        <f t="shared" si="65"/>
        <v/>
      </c>
      <c r="AO253" s="15" t="str">
        <f t="shared" si="66"/>
        <v/>
      </c>
      <c r="AP253" s="9" t="str">
        <f t="shared" si="67"/>
        <v>IN1A月5</v>
      </c>
      <c r="AQ253" s="9">
        <f t="shared" si="68"/>
        <v>0.5</v>
      </c>
      <c r="AR253" s="11" t="str">
        <f t="shared" si="69"/>
        <v>土居月5</v>
      </c>
      <c r="AS253" s="11">
        <v>0</v>
      </c>
      <c r="AT253">
        <v>1</v>
      </c>
      <c r="AU253" s="12">
        <f t="shared" si="71"/>
        <v>7</v>
      </c>
      <c r="AV253" s="13" t="str">
        <f t="shared" si="72"/>
        <v>3201月5</v>
      </c>
      <c r="AW253" s="13">
        <f t="shared" si="73"/>
        <v>0.125</v>
      </c>
      <c r="AX253" s="18" t="str">
        <f t="shared" si="74"/>
        <v>IN1AUINKESKNK1A月53201</v>
      </c>
      <c r="AY253" s="18">
        <f t="shared" si="75"/>
        <v>3.5</v>
      </c>
      <c r="AZ253"/>
    </row>
    <row r="254" spans="1:52" x14ac:dyDescent="0.15">
      <c r="A254" s="1">
        <f t="shared" si="57"/>
        <v>1</v>
      </c>
      <c r="B254" s="1" t="str">
        <f t="shared" si="58"/>
        <v>編成</v>
      </c>
      <c r="C254" t="s">
        <v>3694</v>
      </c>
      <c r="D254" s="1" t="str">
        <f>VLOOKUP($C254,クラス一覧!$A:$J,10,FALSE)</f>
        <v>IT</v>
      </c>
      <c r="E254" s="1">
        <f>VLOOKUP($C254,クラス一覧!$A:$J,8,FALSE)</f>
        <v>7</v>
      </c>
      <c r="F254" s="1" t="str">
        <f>VLOOKUP($C254,クラス一覧!$A:$J,9,FALSE)</f>
        <v>加藤</v>
      </c>
      <c r="G254" s="1" t="str">
        <f>VLOOKUP($H254,科目一覧!$A:$G,3,FALSE)</f>
        <v>プログラミング</v>
      </c>
      <c r="H254" t="s">
        <v>127</v>
      </c>
      <c r="I254" s="1" t="str">
        <f>VLOOKUP($H254,科目一覧!$A:$G,7,FALSE)</f>
        <v>藤原</v>
      </c>
      <c r="J254" s="1" t="str">
        <f>VLOOKUP($I254,教員一覧!$A:$D,2,FALSE)</f>
        <v>IT</v>
      </c>
      <c r="K254" s="1" t="str">
        <f>VLOOKUP($I254,教員一覧!$A:$D,3,FALSE)</f>
        <v>　</v>
      </c>
      <c r="L254" s="1" t="str">
        <f>VLOOKUP($I254,教員一覧!$A:$D,4,FALSE)</f>
        <v>専任</v>
      </c>
      <c r="M254" t="s">
        <v>1726</v>
      </c>
      <c r="N254" t="s">
        <v>3014</v>
      </c>
      <c r="O254" t="s">
        <v>36</v>
      </c>
      <c r="P254" t="s">
        <v>13</v>
      </c>
      <c r="Q254">
        <v>3</v>
      </c>
      <c r="R254">
        <v>3302</v>
      </c>
      <c r="S254" s="1" t="str">
        <f>VLOOKUP($R254,教室一覧!$A:$B,2,FALSE)</f>
        <v>ノート対応</v>
      </c>
      <c r="T254" s="1">
        <f>VLOOKUP($R254,教室一覧!$A:$C,3,FALSE)</f>
        <v>36</v>
      </c>
      <c r="U254" s="1" t="str">
        <f>VLOOKUP($R254,教室一覧!$A:$D,4,FALSE)</f>
        <v>3号館</v>
      </c>
      <c r="V254" s="1" t="str">
        <f>VLOOKUP($R254,教室一覧!$A:$E,5,FALSE)</f>
        <v>3F</v>
      </c>
      <c r="W254"/>
      <c r="X254"/>
      <c r="Y254" s="1" t="str">
        <f>VLOOKUP($O254,教員一覧!$A:$D,2,FALSE)</f>
        <v>IT</v>
      </c>
      <c r="Z254" s="1" t="str">
        <f>VLOOKUP($O254,教員一覧!$A:$D,3,FALSE)</f>
        <v>　</v>
      </c>
      <c r="AA254" s="1" t="str">
        <f>VLOOKUP($O254,教員一覧!$A:$D,4,FALSE)</f>
        <v>非常勤</v>
      </c>
      <c r="AB254" s="1" t="str">
        <f t="shared" si="59"/>
        <v/>
      </c>
      <c r="AC254" s="14" t="s">
        <v>1726</v>
      </c>
      <c r="AD254" s="14" t="s">
        <v>164</v>
      </c>
      <c r="AE254" s="14" t="s">
        <v>36</v>
      </c>
      <c r="AF254" s="14" t="s">
        <v>13</v>
      </c>
      <c r="AG254" s="14">
        <v>3</v>
      </c>
      <c r="AH254" s="14">
        <v>3302</v>
      </c>
      <c r="AI254" s="15" t="str">
        <f t="shared" si="60"/>
        <v/>
      </c>
      <c r="AJ254" s="15" t="str">
        <f t="shared" si="61"/>
        <v/>
      </c>
      <c r="AK254" s="15" t="str">
        <f t="shared" si="62"/>
        <v/>
      </c>
      <c r="AL254" s="15" t="str">
        <f t="shared" si="63"/>
        <v/>
      </c>
      <c r="AM254" s="15" t="str">
        <f t="shared" si="64"/>
        <v/>
      </c>
      <c r="AN254" s="15" t="str">
        <f t="shared" si="65"/>
        <v/>
      </c>
      <c r="AO254" s="15" t="str">
        <f t="shared" si="66"/>
        <v/>
      </c>
      <c r="AP254" s="9" t="str">
        <f t="shared" si="67"/>
        <v>IN1A水3</v>
      </c>
      <c r="AQ254" s="9">
        <f t="shared" si="68"/>
        <v>0.125</v>
      </c>
      <c r="AR254" s="11" t="str">
        <f t="shared" si="69"/>
        <v>辻本水3</v>
      </c>
      <c r="AS254" s="11">
        <f t="shared" ref="AS254:AS259" si="76">1/COUNTIF($AR:$AR,$AR254)</f>
        <v>0.16666666666666666</v>
      </c>
      <c r="AT254">
        <v>6</v>
      </c>
      <c r="AU254" s="12">
        <f t="shared" si="71"/>
        <v>1.1666666666666667</v>
      </c>
      <c r="AV254" s="13" t="str">
        <f t="shared" si="72"/>
        <v>3302水3</v>
      </c>
      <c r="AW254" s="13">
        <f t="shared" si="73"/>
        <v>8.3333333333333329E-2</v>
      </c>
      <c r="AX254" s="18" t="str">
        <f t="shared" si="74"/>
        <v>IN1ALCIT1E水33302</v>
      </c>
      <c r="AY254" s="18">
        <f t="shared" si="75"/>
        <v>0.58333333333333337</v>
      </c>
      <c r="AZ254"/>
    </row>
    <row r="255" spans="1:52" x14ac:dyDescent="0.15">
      <c r="A255" s="1">
        <f t="shared" si="57"/>
        <v>1</v>
      </c>
      <c r="B255" s="1" t="str">
        <f t="shared" si="58"/>
        <v>編成</v>
      </c>
      <c r="C255" t="s">
        <v>3694</v>
      </c>
      <c r="D255" s="1" t="str">
        <f>VLOOKUP($C255,クラス一覧!$A:$J,10,FALSE)</f>
        <v>IT</v>
      </c>
      <c r="E255" s="1">
        <f>VLOOKUP($C255,クラス一覧!$A:$J,8,FALSE)</f>
        <v>7</v>
      </c>
      <c r="F255" s="1" t="str">
        <f>VLOOKUP($C255,クラス一覧!$A:$J,9,FALSE)</f>
        <v>加藤</v>
      </c>
      <c r="G255" s="1" t="str">
        <f>VLOOKUP($H255,科目一覧!$A:$G,3,FALSE)</f>
        <v>プログラミング</v>
      </c>
      <c r="H255" t="s">
        <v>127</v>
      </c>
      <c r="I255" s="1" t="str">
        <f>VLOOKUP($H255,科目一覧!$A:$G,7,FALSE)</f>
        <v>藤原</v>
      </c>
      <c r="J255" s="1" t="str">
        <f>VLOOKUP($I255,教員一覧!$A:$D,2,FALSE)</f>
        <v>IT</v>
      </c>
      <c r="K255" s="1" t="str">
        <f>VLOOKUP($I255,教員一覧!$A:$D,3,FALSE)</f>
        <v>　</v>
      </c>
      <c r="L255" s="1" t="str">
        <f>VLOOKUP($I255,教員一覧!$A:$D,4,FALSE)</f>
        <v>専任</v>
      </c>
      <c r="M255" t="s">
        <v>1727</v>
      </c>
      <c r="N255" t="s">
        <v>3014</v>
      </c>
      <c r="O255" t="s">
        <v>20</v>
      </c>
      <c r="P255" t="s">
        <v>13</v>
      </c>
      <c r="Q255">
        <v>3</v>
      </c>
      <c r="R255">
        <v>3303</v>
      </c>
      <c r="S255" s="1" t="str">
        <f>VLOOKUP($R255,教室一覧!$A:$B,2,FALSE)</f>
        <v>ノート対応</v>
      </c>
      <c r="T255" s="1">
        <f>VLOOKUP($R255,教室一覧!$A:$C,3,FALSE)</f>
        <v>36</v>
      </c>
      <c r="U255" s="1" t="str">
        <f>VLOOKUP($R255,教室一覧!$A:$D,4,FALSE)</f>
        <v>3号館</v>
      </c>
      <c r="V255" s="1" t="str">
        <f>VLOOKUP($R255,教室一覧!$A:$E,5,FALSE)</f>
        <v>3F</v>
      </c>
      <c r="W255"/>
      <c r="X255"/>
      <c r="Y255" s="1" t="str">
        <f>VLOOKUP($O255,教員一覧!$A:$D,2,FALSE)</f>
        <v>IT</v>
      </c>
      <c r="Z255" s="1" t="str">
        <f>VLOOKUP($O255,教員一覧!$A:$D,3,FALSE)</f>
        <v>　</v>
      </c>
      <c r="AA255" s="1" t="str">
        <f>VLOOKUP($O255,教員一覧!$A:$D,4,FALSE)</f>
        <v>専任</v>
      </c>
      <c r="AB255" s="1" t="str">
        <f t="shared" si="59"/>
        <v/>
      </c>
      <c r="AC255" s="14" t="s">
        <v>1727</v>
      </c>
      <c r="AD255" s="14" t="s">
        <v>164</v>
      </c>
      <c r="AE255" s="14" t="s">
        <v>20</v>
      </c>
      <c r="AF255" s="14" t="s">
        <v>13</v>
      </c>
      <c r="AG255" s="14">
        <v>3</v>
      </c>
      <c r="AH255" s="14">
        <v>3303</v>
      </c>
      <c r="AI255" s="15" t="str">
        <f t="shared" si="60"/>
        <v/>
      </c>
      <c r="AJ255" s="15" t="str">
        <f t="shared" si="61"/>
        <v/>
      </c>
      <c r="AK255" s="15" t="str">
        <f t="shared" si="62"/>
        <v/>
      </c>
      <c r="AL255" s="15" t="str">
        <f t="shared" si="63"/>
        <v/>
      </c>
      <c r="AM255" s="15" t="str">
        <f t="shared" si="64"/>
        <v/>
      </c>
      <c r="AN255" s="15" t="str">
        <f t="shared" si="65"/>
        <v/>
      </c>
      <c r="AO255" s="15" t="str">
        <f t="shared" si="66"/>
        <v/>
      </c>
      <c r="AP255" s="9" t="str">
        <f t="shared" si="67"/>
        <v>IN1A水3</v>
      </c>
      <c r="AQ255" s="9">
        <f t="shared" si="68"/>
        <v>0.125</v>
      </c>
      <c r="AR255" s="11" t="str">
        <f t="shared" si="69"/>
        <v>岩崎水3</v>
      </c>
      <c r="AS255" s="11">
        <f t="shared" si="76"/>
        <v>0.16666666666666666</v>
      </c>
      <c r="AT255">
        <v>6</v>
      </c>
      <c r="AU255" s="12">
        <f t="shared" si="71"/>
        <v>1.1666666666666667</v>
      </c>
      <c r="AV255" s="13" t="str">
        <f t="shared" si="72"/>
        <v>3303水3</v>
      </c>
      <c r="AW255" s="13">
        <f t="shared" si="73"/>
        <v>8.3333333333333329E-2</v>
      </c>
      <c r="AX255" s="18" t="str">
        <f t="shared" si="74"/>
        <v>IN1ALCIT1F水33303</v>
      </c>
      <c r="AY255" s="18">
        <f t="shared" si="75"/>
        <v>0.58333333333333337</v>
      </c>
      <c r="AZ255"/>
    </row>
    <row r="256" spans="1:52" x14ac:dyDescent="0.15">
      <c r="A256" s="1">
        <f t="shared" si="57"/>
        <v>1</v>
      </c>
      <c r="B256" s="1" t="str">
        <f t="shared" si="58"/>
        <v>編成</v>
      </c>
      <c r="C256" t="s">
        <v>3694</v>
      </c>
      <c r="D256" s="1" t="str">
        <f>VLOOKUP($C256,クラス一覧!$A:$J,10,FALSE)</f>
        <v>IT</v>
      </c>
      <c r="E256" s="1">
        <f>VLOOKUP($C256,クラス一覧!$A:$J,8,FALSE)</f>
        <v>7</v>
      </c>
      <c r="F256" s="1" t="str">
        <f>VLOOKUP($C256,クラス一覧!$A:$J,9,FALSE)</f>
        <v>加藤</v>
      </c>
      <c r="G256" s="1" t="str">
        <f>VLOOKUP($H256,科目一覧!$A:$G,3,FALSE)</f>
        <v>ネットワーク</v>
      </c>
      <c r="H256" t="s">
        <v>1668</v>
      </c>
      <c r="I256" s="1" t="str">
        <f>VLOOKUP($H256,科目一覧!$A:$G,7,FALSE)</f>
        <v>内山</v>
      </c>
      <c r="J256" s="1" t="str">
        <f>VLOOKUP($I256,教員一覧!$A:$D,2,FALSE)</f>
        <v>IT</v>
      </c>
      <c r="K256" s="1" t="str">
        <f>VLOOKUP($I256,教員一覧!$A:$D,3,FALSE)</f>
        <v>　</v>
      </c>
      <c r="L256" s="1" t="str">
        <f>VLOOKUP($I256,教員一覧!$A:$D,4,FALSE)</f>
        <v>専任</v>
      </c>
      <c r="M256" t="s">
        <v>1757</v>
      </c>
      <c r="N256" t="s">
        <v>3014</v>
      </c>
      <c r="O256" t="s">
        <v>18</v>
      </c>
      <c r="P256" t="s">
        <v>15</v>
      </c>
      <c r="Q256">
        <v>3</v>
      </c>
      <c r="R256">
        <v>3601</v>
      </c>
      <c r="S256" s="1" t="str">
        <f>VLOOKUP($R256,教室一覧!$A:$B,2,FALSE)</f>
        <v>ノート36</v>
      </c>
      <c r="T256" s="1">
        <f>VLOOKUP($R256,教室一覧!$A:$C,3,FALSE)</f>
        <v>36</v>
      </c>
      <c r="U256" s="1" t="str">
        <f>VLOOKUP($R256,教室一覧!$A:$D,4,FALSE)</f>
        <v>3号館</v>
      </c>
      <c r="V256" s="1" t="str">
        <f>VLOOKUP($R256,教室一覧!$A:$E,5,FALSE)</f>
        <v>6F</v>
      </c>
      <c r="W256"/>
      <c r="X256"/>
      <c r="Y256" s="1" t="str">
        <f>VLOOKUP($O256,教員一覧!$A:$D,2,FALSE)</f>
        <v>IT</v>
      </c>
      <c r="Z256" s="1" t="str">
        <f>VLOOKUP($O256,教員一覧!$A:$D,3,FALSE)</f>
        <v>　</v>
      </c>
      <c r="AA256" s="1" t="str">
        <f>VLOOKUP($O256,教員一覧!$A:$D,4,FALSE)</f>
        <v>専任</v>
      </c>
      <c r="AB256" s="1" t="str">
        <f t="shared" si="59"/>
        <v/>
      </c>
      <c r="AC256" s="14" t="s">
        <v>1757</v>
      </c>
      <c r="AD256" s="14" t="s">
        <v>164</v>
      </c>
      <c r="AE256" s="14" t="s">
        <v>18</v>
      </c>
      <c r="AF256" s="14" t="s">
        <v>15</v>
      </c>
      <c r="AG256" s="14">
        <v>3</v>
      </c>
      <c r="AH256" s="14">
        <v>3601</v>
      </c>
      <c r="AI256" s="15" t="str">
        <f t="shared" si="60"/>
        <v/>
      </c>
      <c r="AJ256" s="15" t="str">
        <f t="shared" si="61"/>
        <v/>
      </c>
      <c r="AK256" s="15" t="str">
        <f t="shared" si="62"/>
        <v/>
      </c>
      <c r="AL256" s="15" t="str">
        <f t="shared" si="63"/>
        <v/>
      </c>
      <c r="AM256" s="15" t="str">
        <f t="shared" si="64"/>
        <v/>
      </c>
      <c r="AN256" s="15" t="str">
        <f t="shared" si="65"/>
        <v/>
      </c>
      <c r="AO256" s="15" t="str">
        <f t="shared" si="66"/>
        <v/>
      </c>
      <c r="AP256" s="9" t="str">
        <f t="shared" si="67"/>
        <v>IN1A木3</v>
      </c>
      <c r="AQ256" s="9">
        <f t="shared" si="68"/>
        <v>0.5</v>
      </c>
      <c r="AR256" s="11" t="str">
        <f t="shared" si="69"/>
        <v>土居木3</v>
      </c>
      <c r="AS256" s="11">
        <f t="shared" si="76"/>
        <v>0.25</v>
      </c>
      <c r="AT256">
        <v>1</v>
      </c>
      <c r="AU256" s="12">
        <f t="shared" si="71"/>
        <v>7</v>
      </c>
      <c r="AV256" s="13" t="str">
        <f t="shared" si="72"/>
        <v>3601木3</v>
      </c>
      <c r="AW256" s="13">
        <f t="shared" si="73"/>
        <v>0.125</v>
      </c>
      <c r="AX256" s="18" t="str">
        <f t="shared" si="74"/>
        <v>IN1AUINKESKNK1A木33601</v>
      </c>
      <c r="AY256" s="18">
        <f t="shared" si="75"/>
        <v>3.5</v>
      </c>
      <c r="AZ256"/>
    </row>
    <row r="257" spans="1:52" x14ac:dyDescent="0.15">
      <c r="A257" s="1">
        <f t="shared" si="57"/>
        <v>1</v>
      </c>
      <c r="B257" s="1" t="str">
        <f t="shared" si="58"/>
        <v>編成</v>
      </c>
      <c r="C257" t="s">
        <v>3695</v>
      </c>
      <c r="D257" s="1" t="str">
        <f>VLOOKUP($C257,クラス一覧!$A:$J,10,FALSE)</f>
        <v>IT</v>
      </c>
      <c r="E257" s="1">
        <f>VLOOKUP($C257,クラス一覧!$A:$J,8,FALSE)</f>
        <v>1</v>
      </c>
      <c r="F257" s="1" t="str">
        <f>VLOOKUP($C257,クラス一覧!$A:$J,9,FALSE)</f>
        <v>加藤</v>
      </c>
      <c r="G257" s="1" t="str">
        <f>VLOOKUP($H257,科目一覧!$A:$G,3,FALSE)</f>
        <v>データベース</v>
      </c>
      <c r="H257" t="s">
        <v>1671</v>
      </c>
      <c r="I257" s="1" t="str">
        <f>VLOOKUP($H257,科目一覧!$A:$G,7,FALSE)</f>
        <v>土居</v>
      </c>
      <c r="J257" s="1" t="str">
        <f>VLOOKUP($I257,教員一覧!$A:$D,2,FALSE)</f>
        <v>IT</v>
      </c>
      <c r="K257" s="1" t="str">
        <f>VLOOKUP($I257,教員一覧!$A:$D,3,FALSE)</f>
        <v>　</v>
      </c>
      <c r="L257" s="1" t="str">
        <f>VLOOKUP($I257,教員一覧!$A:$D,4,FALSE)</f>
        <v>専任</v>
      </c>
      <c r="M257" t="s">
        <v>1757</v>
      </c>
      <c r="N257" t="s">
        <v>3014</v>
      </c>
      <c r="O257" t="s">
        <v>11</v>
      </c>
      <c r="P257" t="s">
        <v>12</v>
      </c>
      <c r="Q257">
        <v>2</v>
      </c>
      <c r="R257">
        <v>3502</v>
      </c>
      <c r="S257" s="1" t="str">
        <f>VLOOKUP($R257,教室一覧!$A:$B,2,FALSE)</f>
        <v>ノート36</v>
      </c>
      <c r="T257" s="1">
        <f>VLOOKUP($R257,教室一覧!$A:$C,3,FALSE)</f>
        <v>38</v>
      </c>
      <c r="U257" s="1" t="str">
        <f>VLOOKUP($R257,教室一覧!$A:$D,4,FALSE)</f>
        <v>3号館</v>
      </c>
      <c r="V257" s="1" t="str">
        <f>VLOOKUP($R257,教室一覧!$A:$E,5,FALSE)</f>
        <v>5F</v>
      </c>
      <c r="W257"/>
      <c r="X257"/>
      <c r="Y257" s="1" t="str">
        <f>VLOOKUP($O257,教員一覧!$A:$D,2,FALSE)</f>
        <v>IT</v>
      </c>
      <c r="Z257" s="1" t="str">
        <f>VLOOKUP($O257,教員一覧!$A:$D,3,FALSE)</f>
        <v>　</v>
      </c>
      <c r="AA257" s="1" t="str">
        <f>VLOOKUP($O257,教員一覧!$A:$D,4,FALSE)</f>
        <v>専任</v>
      </c>
      <c r="AB257" s="1" t="str">
        <f t="shared" si="59"/>
        <v>担任</v>
      </c>
      <c r="AC257" s="14" t="s">
        <v>1757</v>
      </c>
      <c r="AD257" s="14" t="s">
        <v>164</v>
      </c>
      <c r="AE257" s="14" t="s">
        <v>11</v>
      </c>
      <c r="AF257" s="14" t="s">
        <v>12</v>
      </c>
      <c r="AG257" s="14">
        <v>2</v>
      </c>
      <c r="AH257" s="14">
        <v>3502</v>
      </c>
      <c r="AI257" s="15" t="str">
        <f t="shared" si="60"/>
        <v/>
      </c>
      <c r="AJ257" s="15" t="str">
        <f t="shared" si="61"/>
        <v/>
      </c>
      <c r="AK257" s="15" t="str">
        <f t="shared" si="62"/>
        <v/>
      </c>
      <c r="AL257" s="15" t="str">
        <f t="shared" si="63"/>
        <v/>
      </c>
      <c r="AM257" s="15" t="str">
        <f t="shared" si="64"/>
        <v/>
      </c>
      <c r="AN257" s="15" t="str">
        <f t="shared" si="65"/>
        <v/>
      </c>
      <c r="AO257" s="15" t="str">
        <f t="shared" si="66"/>
        <v/>
      </c>
      <c r="AP257" s="9" t="str">
        <f t="shared" si="67"/>
        <v>KE1A火2</v>
      </c>
      <c r="AQ257" s="9">
        <f t="shared" si="68"/>
        <v>0.5</v>
      </c>
      <c r="AR257" s="11" t="str">
        <f t="shared" si="69"/>
        <v>加藤火2</v>
      </c>
      <c r="AS257" s="11">
        <f t="shared" si="76"/>
        <v>0.25</v>
      </c>
      <c r="AT257">
        <v>1</v>
      </c>
      <c r="AU257" s="12">
        <f t="shared" si="71"/>
        <v>1</v>
      </c>
      <c r="AV257" s="13" t="str">
        <f t="shared" si="72"/>
        <v>3502火2</v>
      </c>
      <c r="AW257" s="13">
        <f t="shared" si="73"/>
        <v>0.125</v>
      </c>
      <c r="AX257" s="18" t="str">
        <f t="shared" si="74"/>
        <v>KE1AUINKESKNK1A火23502</v>
      </c>
      <c r="AY257" s="18">
        <f t="shared" si="75"/>
        <v>0.5</v>
      </c>
      <c r="AZ257"/>
    </row>
    <row r="258" spans="1:52" x14ac:dyDescent="0.15">
      <c r="A258" s="1">
        <f t="shared" ref="A258:A321" si="77">VALUE(LEFT(RIGHT(C258,2),1))</f>
        <v>1</v>
      </c>
      <c r="B258" s="1" t="str">
        <f t="shared" ref="B258:B321" si="78">IF(C258=M258,"HR","編成")</f>
        <v>編成</v>
      </c>
      <c r="C258" t="s">
        <v>3695</v>
      </c>
      <c r="D258" s="1" t="str">
        <f>VLOOKUP($C258,クラス一覧!$A:$J,10,FALSE)</f>
        <v>IT</v>
      </c>
      <c r="E258" s="1">
        <f>VLOOKUP($C258,クラス一覧!$A:$J,8,FALSE)</f>
        <v>1</v>
      </c>
      <c r="F258" s="1" t="str">
        <f>VLOOKUP($C258,クラス一覧!$A:$J,9,FALSE)</f>
        <v>加藤</v>
      </c>
      <c r="G258" s="1" t="str">
        <f>VLOOKUP($H258,科目一覧!$A:$G,3,FALSE)</f>
        <v>プログラミング</v>
      </c>
      <c r="H258" t="s">
        <v>127</v>
      </c>
      <c r="I258" s="1" t="str">
        <f>VLOOKUP($H258,科目一覧!$A:$G,7,FALSE)</f>
        <v>藤原</v>
      </c>
      <c r="J258" s="1" t="str">
        <f>VLOOKUP($I258,教員一覧!$A:$D,2,FALSE)</f>
        <v>IT</v>
      </c>
      <c r="K258" s="1" t="str">
        <f>VLOOKUP($I258,教員一覧!$A:$D,3,FALSE)</f>
        <v>　</v>
      </c>
      <c r="L258" s="1" t="str">
        <f>VLOOKUP($I258,教員一覧!$A:$D,4,FALSE)</f>
        <v>専任</v>
      </c>
      <c r="M258" t="s">
        <v>1726</v>
      </c>
      <c r="N258" t="s">
        <v>3014</v>
      </c>
      <c r="O258" t="s">
        <v>36</v>
      </c>
      <c r="P258" t="s">
        <v>9</v>
      </c>
      <c r="Q258">
        <v>3</v>
      </c>
      <c r="R258">
        <v>3302</v>
      </c>
      <c r="S258" s="1" t="str">
        <f>VLOOKUP($R258,教室一覧!$A:$B,2,FALSE)</f>
        <v>ノート対応</v>
      </c>
      <c r="T258" s="1">
        <f>VLOOKUP($R258,教室一覧!$A:$C,3,FALSE)</f>
        <v>36</v>
      </c>
      <c r="U258" s="1" t="str">
        <f>VLOOKUP($R258,教室一覧!$A:$D,4,FALSE)</f>
        <v>3号館</v>
      </c>
      <c r="V258" s="1" t="str">
        <f>VLOOKUP($R258,教室一覧!$A:$E,5,FALSE)</f>
        <v>3F</v>
      </c>
      <c r="W258"/>
      <c r="X258"/>
      <c r="Y258" s="1" t="str">
        <f>VLOOKUP($O258,教員一覧!$A:$D,2,FALSE)</f>
        <v>IT</v>
      </c>
      <c r="Z258" s="1" t="str">
        <f>VLOOKUP($O258,教員一覧!$A:$D,3,FALSE)</f>
        <v>　</v>
      </c>
      <c r="AA258" s="1" t="str">
        <f>VLOOKUP($O258,教員一覧!$A:$D,4,FALSE)</f>
        <v>非常勤</v>
      </c>
      <c r="AB258" s="1" t="str">
        <f t="shared" ref="AB258:AB321" si="79">IF(O258=F258,"担任","")</f>
        <v/>
      </c>
      <c r="AC258" s="14" t="s">
        <v>1726</v>
      </c>
      <c r="AD258" s="14" t="s">
        <v>164</v>
      </c>
      <c r="AE258" s="14" t="s">
        <v>36</v>
      </c>
      <c r="AF258" s="14" t="s">
        <v>9</v>
      </c>
      <c r="AG258" s="14">
        <v>3</v>
      </c>
      <c r="AH258" s="14">
        <v>3302</v>
      </c>
      <c r="AI258" s="15" t="str">
        <f t="shared" ref="AI258:AI321" si="80">IF(AC258=M258,"",M258&amp;" ")</f>
        <v/>
      </c>
      <c r="AJ258" s="15" t="str">
        <f t="shared" ref="AJ258:AJ321" si="81">IF(AD258=N258,"",N258&amp;" ")</f>
        <v/>
      </c>
      <c r="AK258" s="15" t="str">
        <f t="shared" ref="AK258:AK321" si="82">IF(AE258=O258,"",O258&amp;" ")</f>
        <v/>
      </c>
      <c r="AL258" s="15" t="str">
        <f t="shared" ref="AL258:AL321" si="83">IF(AF258=P258,"",P258&amp;" ")</f>
        <v/>
      </c>
      <c r="AM258" s="15" t="str">
        <f t="shared" ref="AM258:AM321" si="84">IF(AG258=Q258,"",Q258&amp;" ")</f>
        <v/>
      </c>
      <c r="AN258" s="15" t="str">
        <f t="shared" ref="AN258:AN321" si="85">IF(AH258=R258,"",R258&amp;" ")</f>
        <v/>
      </c>
      <c r="AO258" s="15" t="str">
        <f t="shared" ref="AO258:AO321" si="86">AI258&amp;AJ258&amp;AK258&amp;AL258&amp;AM258&amp;AN258</f>
        <v/>
      </c>
      <c r="AP258" s="9" t="str">
        <f t="shared" ref="AP258:AP321" si="87">$C258&amp;$P258&amp;$Q258</f>
        <v>KE1A月3</v>
      </c>
      <c r="AQ258" s="9">
        <f t="shared" ref="AQ258:AQ321" si="88">1/COUNTIF($AP:$AP,$AP258)</f>
        <v>0.125</v>
      </c>
      <c r="AR258" s="11" t="str">
        <f t="shared" ref="AR258:AR321" si="89">$O258&amp;$P258&amp;$Q258</f>
        <v>辻本月3</v>
      </c>
      <c r="AS258" s="11">
        <f t="shared" si="76"/>
        <v>0.16666666666666666</v>
      </c>
      <c r="AT258">
        <v>6</v>
      </c>
      <c r="AU258" s="12">
        <f t="shared" ref="AU258:AU321" si="90">$E258/$AT258</f>
        <v>0.16666666666666666</v>
      </c>
      <c r="AV258" s="13" t="str">
        <f t="shared" ref="AV258:AV321" si="91">$R258&amp;$P258&amp;$Q258</f>
        <v>3302月3</v>
      </c>
      <c r="AW258" s="13">
        <f t="shared" ref="AW258:AW321" si="92">1/COUNTIF($AV:$AV,$AV258)</f>
        <v>8.3333333333333329E-2</v>
      </c>
      <c r="AX258" s="18" t="str">
        <f t="shared" ref="AX258:AX321" si="93">$C258&amp;$M258&amp;$P258&amp;$Q258&amp;$R258</f>
        <v>KE1ALCIT1E月33302</v>
      </c>
      <c r="AY258" s="18">
        <f t="shared" ref="AY258:AY321" si="94">$AU258/COUNTIF($AX:$AX,$AX258)</f>
        <v>8.3333333333333329E-2</v>
      </c>
      <c r="AZ258"/>
    </row>
    <row r="259" spans="1:52" x14ac:dyDescent="0.15">
      <c r="A259" s="1">
        <f t="shared" si="77"/>
        <v>1</v>
      </c>
      <c r="B259" s="1" t="str">
        <f t="shared" si="78"/>
        <v>編成</v>
      </c>
      <c r="C259" t="s">
        <v>3695</v>
      </c>
      <c r="D259" s="1" t="str">
        <f>VLOOKUP($C259,クラス一覧!$A:$J,10,FALSE)</f>
        <v>IT</v>
      </c>
      <c r="E259" s="1">
        <f>VLOOKUP($C259,クラス一覧!$A:$J,8,FALSE)</f>
        <v>1</v>
      </c>
      <c r="F259" s="1" t="str">
        <f>VLOOKUP($C259,クラス一覧!$A:$J,9,FALSE)</f>
        <v>加藤</v>
      </c>
      <c r="G259" s="1" t="str">
        <f>VLOOKUP($H259,科目一覧!$A:$G,3,FALSE)</f>
        <v>プログラミング</v>
      </c>
      <c r="H259" t="s">
        <v>127</v>
      </c>
      <c r="I259" s="1" t="str">
        <f>VLOOKUP($H259,科目一覧!$A:$G,7,FALSE)</f>
        <v>藤原</v>
      </c>
      <c r="J259" s="1" t="str">
        <f>VLOOKUP($I259,教員一覧!$A:$D,2,FALSE)</f>
        <v>IT</v>
      </c>
      <c r="K259" s="1" t="str">
        <f>VLOOKUP($I259,教員一覧!$A:$D,3,FALSE)</f>
        <v>　</v>
      </c>
      <c r="L259" s="1" t="str">
        <f>VLOOKUP($I259,教員一覧!$A:$D,4,FALSE)</f>
        <v>専任</v>
      </c>
      <c r="M259" t="s">
        <v>1727</v>
      </c>
      <c r="N259" t="s">
        <v>3014</v>
      </c>
      <c r="O259" t="s">
        <v>20</v>
      </c>
      <c r="P259" t="s">
        <v>9</v>
      </c>
      <c r="Q259">
        <v>3</v>
      </c>
      <c r="R259">
        <v>3303</v>
      </c>
      <c r="S259" s="1" t="str">
        <f>VLOOKUP($R259,教室一覧!$A:$B,2,FALSE)</f>
        <v>ノート対応</v>
      </c>
      <c r="T259" s="1">
        <f>VLOOKUP($R259,教室一覧!$A:$C,3,FALSE)</f>
        <v>36</v>
      </c>
      <c r="U259" s="1" t="str">
        <f>VLOOKUP($R259,教室一覧!$A:$D,4,FALSE)</f>
        <v>3号館</v>
      </c>
      <c r="V259" s="1" t="str">
        <f>VLOOKUP($R259,教室一覧!$A:$E,5,FALSE)</f>
        <v>3F</v>
      </c>
      <c r="W259"/>
      <c r="X259"/>
      <c r="Y259" s="1" t="str">
        <f>VLOOKUP($O259,教員一覧!$A:$D,2,FALSE)</f>
        <v>IT</v>
      </c>
      <c r="Z259" s="1" t="str">
        <f>VLOOKUP($O259,教員一覧!$A:$D,3,FALSE)</f>
        <v>　</v>
      </c>
      <c r="AA259" s="1" t="str">
        <f>VLOOKUP($O259,教員一覧!$A:$D,4,FALSE)</f>
        <v>専任</v>
      </c>
      <c r="AB259" s="1" t="str">
        <f t="shared" si="79"/>
        <v/>
      </c>
      <c r="AC259" s="14" t="s">
        <v>1727</v>
      </c>
      <c r="AD259" s="14" t="s">
        <v>164</v>
      </c>
      <c r="AE259" s="14" t="s">
        <v>20</v>
      </c>
      <c r="AF259" s="14" t="s">
        <v>9</v>
      </c>
      <c r="AG259" s="14">
        <v>3</v>
      </c>
      <c r="AH259" s="14">
        <v>3303</v>
      </c>
      <c r="AI259" s="15" t="str">
        <f t="shared" si="80"/>
        <v/>
      </c>
      <c r="AJ259" s="15" t="str">
        <f t="shared" si="81"/>
        <v/>
      </c>
      <c r="AK259" s="15" t="str">
        <f t="shared" si="82"/>
        <v/>
      </c>
      <c r="AL259" s="15" t="str">
        <f t="shared" si="83"/>
        <v/>
      </c>
      <c r="AM259" s="15" t="str">
        <f t="shared" si="84"/>
        <v/>
      </c>
      <c r="AN259" s="15" t="str">
        <f t="shared" si="85"/>
        <v/>
      </c>
      <c r="AO259" s="15" t="str">
        <f t="shared" si="86"/>
        <v/>
      </c>
      <c r="AP259" s="9" t="str">
        <f t="shared" si="87"/>
        <v>KE1A月3</v>
      </c>
      <c r="AQ259" s="9">
        <f t="shared" si="88"/>
        <v>0.125</v>
      </c>
      <c r="AR259" s="11" t="str">
        <f t="shared" si="89"/>
        <v>岩崎月3</v>
      </c>
      <c r="AS259" s="11">
        <f t="shared" si="76"/>
        <v>0.16666666666666666</v>
      </c>
      <c r="AT259">
        <v>6</v>
      </c>
      <c r="AU259" s="12">
        <f t="shared" si="90"/>
        <v>0.16666666666666666</v>
      </c>
      <c r="AV259" s="13" t="str">
        <f t="shared" si="91"/>
        <v>3303月3</v>
      </c>
      <c r="AW259" s="13">
        <f t="shared" si="92"/>
        <v>8.3333333333333329E-2</v>
      </c>
      <c r="AX259" s="18" t="str">
        <f t="shared" si="93"/>
        <v>KE1ALCIT1F月33303</v>
      </c>
      <c r="AY259" s="18">
        <f t="shared" si="94"/>
        <v>8.3333333333333329E-2</v>
      </c>
      <c r="AZ259"/>
    </row>
    <row r="260" spans="1:52" x14ac:dyDescent="0.15">
      <c r="A260" s="1">
        <f t="shared" si="77"/>
        <v>1</v>
      </c>
      <c r="B260" s="1" t="str">
        <f t="shared" si="78"/>
        <v>編成</v>
      </c>
      <c r="C260" t="s">
        <v>3695</v>
      </c>
      <c r="D260" s="1" t="str">
        <f>VLOOKUP($C260,クラス一覧!$A:$J,10,FALSE)</f>
        <v>IT</v>
      </c>
      <c r="E260" s="1">
        <f>VLOOKUP($C260,クラス一覧!$A:$J,8,FALSE)</f>
        <v>1</v>
      </c>
      <c r="F260" s="1" t="str">
        <f>VLOOKUP($C260,クラス一覧!$A:$J,9,FALSE)</f>
        <v>加藤</v>
      </c>
      <c r="G260" s="1" t="str">
        <f>VLOOKUP($H260,科目一覧!$A:$G,3,FALSE)</f>
        <v>SHR</v>
      </c>
      <c r="H260" t="s">
        <v>3720</v>
      </c>
      <c r="I260" s="1">
        <f>VLOOKUP($H260,科目一覧!$A:$G,7,FALSE)</f>
        <v>0</v>
      </c>
      <c r="J260" s="1" t="e">
        <f>VLOOKUP($I260,教員一覧!$A:$D,2,FALSE)</f>
        <v>#N/A</v>
      </c>
      <c r="K260" s="1" t="e">
        <f>VLOOKUP($I260,教員一覧!$A:$D,3,FALSE)</f>
        <v>#N/A</v>
      </c>
      <c r="L260" s="1" t="e">
        <f>VLOOKUP($I260,教員一覧!$A:$D,4,FALSE)</f>
        <v>#N/A</v>
      </c>
      <c r="M260" t="s">
        <v>3751</v>
      </c>
      <c r="N260" t="s">
        <v>3014</v>
      </c>
      <c r="O260" t="s">
        <v>18</v>
      </c>
      <c r="P260" t="s">
        <v>9</v>
      </c>
      <c r="Q260">
        <v>5</v>
      </c>
      <c r="R260">
        <v>3201</v>
      </c>
      <c r="S260" s="1" t="str">
        <f>VLOOKUP($R260,教室一覧!$A:$B,2,FALSE)</f>
        <v>普通教室</v>
      </c>
      <c r="T260" s="1">
        <f>VLOOKUP($R260,教室一覧!$A:$C,3,FALSE)</f>
        <v>36</v>
      </c>
      <c r="U260" s="1" t="str">
        <f>VLOOKUP($R260,教室一覧!$A:$D,4,FALSE)</f>
        <v>3号館</v>
      </c>
      <c r="V260" s="1" t="str">
        <f>VLOOKUP($R260,教室一覧!$A:$E,5,FALSE)</f>
        <v>2F</v>
      </c>
      <c r="W260"/>
      <c r="X260"/>
      <c r="Y260" s="1" t="str">
        <f>VLOOKUP($O260,教員一覧!$A:$D,2,FALSE)</f>
        <v>IT</v>
      </c>
      <c r="Z260" s="1" t="str">
        <f>VLOOKUP($O260,教員一覧!$A:$D,3,FALSE)</f>
        <v>　</v>
      </c>
      <c r="AA260" s="1" t="str">
        <f>VLOOKUP($O260,教員一覧!$A:$D,4,FALSE)</f>
        <v>専任</v>
      </c>
      <c r="AB260" s="1" t="str">
        <f t="shared" si="79"/>
        <v/>
      </c>
      <c r="AC260" s="14" t="s">
        <v>1757</v>
      </c>
      <c r="AD260" s="14" t="s">
        <v>164</v>
      </c>
      <c r="AE260" s="14" t="s">
        <v>18</v>
      </c>
      <c r="AF260" s="14" t="s">
        <v>9</v>
      </c>
      <c r="AG260" s="14">
        <v>5</v>
      </c>
      <c r="AH260" s="14">
        <v>3201</v>
      </c>
      <c r="AI260" s="15" t="str">
        <f t="shared" si="80"/>
        <v/>
      </c>
      <c r="AJ260" s="15" t="str">
        <f t="shared" si="81"/>
        <v/>
      </c>
      <c r="AK260" s="15" t="str">
        <f t="shared" si="82"/>
        <v/>
      </c>
      <c r="AL260" s="15" t="str">
        <f t="shared" si="83"/>
        <v/>
      </c>
      <c r="AM260" s="15" t="str">
        <f t="shared" si="84"/>
        <v/>
      </c>
      <c r="AN260" s="15" t="str">
        <f t="shared" si="85"/>
        <v/>
      </c>
      <c r="AO260" s="15" t="str">
        <f t="shared" si="86"/>
        <v/>
      </c>
      <c r="AP260" s="9" t="str">
        <f t="shared" si="87"/>
        <v>KE1A月5</v>
      </c>
      <c r="AQ260" s="9">
        <f t="shared" si="88"/>
        <v>0.5</v>
      </c>
      <c r="AR260" s="11" t="str">
        <f t="shared" si="89"/>
        <v>土居月5</v>
      </c>
      <c r="AS260" s="11">
        <v>0</v>
      </c>
      <c r="AT260">
        <v>1</v>
      </c>
      <c r="AU260" s="12">
        <f t="shared" si="90"/>
        <v>1</v>
      </c>
      <c r="AV260" s="13" t="str">
        <f t="shared" si="91"/>
        <v>3201月5</v>
      </c>
      <c r="AW260" s="13">
        <f t="shared" si="92"/>
        <v>0.125</v>
      </c>
      <c r="AX260" s="18" t="str">
        <f t="shared" si="93"/>
        <v>KE1AUINKESKNK1A月53201</v>
      </c>
      <c r="AY260" s="18">
        <f t="shared" si="94"/>
        <v>0.5</v>
      </c>
      <c r="AZ260"/>
    </row>
    <row r="261" spans="1:52" x14ac:dyDescent="0.15">
      <c r="A261" s="1">
        <f t="shared" si="77"/>
        <v>1</v>
      </c>
      <c r="B261" s="1" t="str">
        <f t="shared" si="78"/>
        <v>編成</v>
      </c>
      <c r="C261" t="s">
        <v>3695</v>
      </c>
      <c r="D261" s="1" t="str">
        <f>VLOOKUP($C261,クラス一覧!$A:$J,10,FALSE)</f>
        <v>IT</v>
      </c>
      <c r="E261" s="1">
        <f>VLOOKUP($C261,クラス一覧!$A:$J,8,FALSE)</f>
        <v>1</v>
      </c>
      <c r="F261" s="1" t="str">
        <f>VLOOKUP($C261,クラス一覧!$A:$J,9,FALSE)</f>
        <v>加藤</v>
      </c>
      <c r="G261" s="1" t="str">
        <f>VLOOKUP($H261,科目一覧!$A:$G,3,FALSE)</f>
        <v>プログラミング</v>
      </c>
      <c r="H261" t="s">
        <v>127</v>
      </c>
      <c r="I261" s="1" t="str">
        <f>VLOOKUP($H261,科目一覧!$A:$G,7,FALSE)</f>
        <v>藤原</v>
      </c>
      <c r="J261" s="1" t="str">
        <f>VLOOKUP($I261,教員一覧!$A:$D,2,FALSE)</f>
        <v>IT</v>
      </c>
      <c r="K261" s="1" t="str">
        <f>VLOOKUP($I261,教員一覧!$A:$D,3,FALSE)</f>
        <v>　</v>
      </c>
      <c r="L261" s="1" t="str">
        <f>VLOOKUP($I261,教員一覧!$A:$D,4,FALSE)</f>
        <v>専任</v>
      </c>
      <c r="M261" t="s">
        <v>1726</v>
      </c>
      <c r="N261" t="s">
        <v>3014</v>
      </c>
      <c r="O261" t="s">
        <v>36</v>
      </c>
      <c r="P261" t="s">
        <v>13</v>
      </c>
      <c r="Q261">
        <v>3</v>
      </c>
      <c r="R261">
        <v>3302</v>
      </c>
      <c r="S261" s="1" t="str">
        <f>VLOOKUP($R261,教室一覧!$A:$B,2,FALSE)</f>
        <v>ノート対応</v>
      </c>
      <c r="T261" s="1">
        <f>VLOOKUP($R261,教室一覧!$A:$C,3,FALSE)</f>
        <v>36</v>
      </c>
      <c r="U261" s="1" t="str">
        <f>VLOOKUP($R261,教室一覧!$A:$D,4,FALSE)</f>
        <v>3号館</v>
      </c>
      <c r="V261" s="1" t="str">
        <f>VLOOKUP($R261,教室一覧!$A:$E,5,FALSE)</f>
        <v>3F</v>
      </c>
      <c r="W261"/>
      <c r="X261"/>
      <c r="Y261" s="1" t="str">
        <f>VLOOKUP($O261,教員一覧!$A:$D,2,FALSE)</f>
        <v>IT</v>
      </c>
      <c r="Z261" s="1" t="str">
        <f>VLOOKUP($O261,教員一覧!$A:$D,3,FALSE)</f>
        <v>　</v>
      </c>
      <c r="AA261" s="1" t="str">
        <f>VLOOKUP($O261,教員一覧!$A:$D,4,FALSE)</f>
        <v>非常勤</v>
      </c>
      <c r="AB261" s="1" t="str">
        <f t="shared" si="79"/>
        <v/>
      </c>
      <c r="AC261" s="14" t="s">
        <v>1726</v>
      </c>
      <c r="AD261" s="14" t="s">
        <v>164</v>
      </c>
      <c r="AE261" s="14" t="s">
        <v>36</v>
      </c>
      <c r="AF261" s="14" t="s">
        <v>13</v>
      </c>
      <c r="AG261" s="14">
        <v>3</v>
      </c>
      <c r="AH261" s="14">
        <v>3302</v>
      </c>
      <c r="AI261" s="15" t="str">
        <f t="shared" si="80"/>
        <v/>
      </c>
      <c r="AJ261" s="15" t="str">
        <f t="shared" si="81"/>
        <v/>
      </c>
      <c r="AK261" s="15" t="str">
        <f t="shared" si="82"/>
        <v/>
      </c>
      <c r="AL261" s="15" t="str">
        <f t="shared" si="83"/>
        <v/>
      </c>
      <c r="AM261" s="15" t="str">
        <f t="shared" si="84"/>
        <v/>
      </c>
      <c r="AN261" s="15" t="str">
        <f t="shared" si="85"/>
        <v/>
      </c>
      <c r="AO261" s="15" t="str">
        <f t="shared" si="86"/>
        <v/>
      </c>
      <c r="AP261" s="9" t="str">
        <f t="shared" si="87"/>
        <v>KE1A水3</v>
      </c>
      <c r="AQ261" s="9">
        <f t="shared" si="88"/>
        <v>0.125</v>
      </c>
      <c r="AR261" s="11" t="str">
        <f t="shared" si="89"/>
        <v>辻本水3</v>
      </c>
      <c r="AS261" s="11">
        <f t="shared" ref="AS261:AS274" si="95">1/COUNTIF($AR:$AR,$AR261)</f>
        <v>0.16666666666666666</v>
      </c>
      <c r="AT261">
        <v>6</v>
      </c>
      <c r="AU261" s="12">
        <f t="shared" si="90"/>
        <v>0.16666666666666666</v>
      </c>
      <c r="AV261" s="13" t="str">
        <f t="shared" si="91"/>
        <v>3302水3</v>
      </c>
      <c r="AW261" s="13">
        <f t="shared" si="92"/>
        <v>8.3333333333333329E-2</v>
      </c>
      <c r="AX261" s="18" t="str">
        <f t="shared" si="93"/>
        <v>KE1ALCIT1E水33302</v>
      </c>
      <c r="AY261" s="18">
        <f t="shared" si="94"/>
        <v>8.3333333333333329E-2</v>
      </c>
      <c r="AZ261"/>
    </row>
    <row r="262" spans="1:52" x14ac:dyDescent="0.15">
      <c r="A262" s="1">
        <f t="shared" si="77"/>
        <v>1</v>
      </c>
      <c r="B262" s="1" t="str">
        <f t="shared" si="78"/>
        <v>編成</v>
      </c>
      <c r="C262" t="s">
        <v>3695</v>
      </c>
      <c r="D262" s="1" t="str">
        <f>VLOOKUP($C262,クラス一覧!$A:$J,10,FALSE)</f>
        <v>IT</v>
      </c>
      <c r="E262" s="1">
        <f>VLOOKUP($C262,クラス一覧!$A:$J,8,FALSE)</f>
        <v>1</v>
      </c>
      <c r="F262" s="1" t="str">
        <f>VLOOKUP($C262,クラス一覧!$A:$J,9,FALSE)</f>
        <v>加藤</v>
      </c>
      <c r="G262" s="1" t="str">
        <f>VLOOKUP($H262,科目一覧!$A:$G,3,FALSE)</f>
        <v>プログラミング</v>
      </c>
      <c r="H262" t="s">
        <v>127</v>
      </c>
      <c r="I262" s="1" t="str">
        <f>VLOOKUP($H262,科目一覧!$A:$G,7,FALSE)</f>
        <v>藤原</v>
      </c>
      <c r="J262" s="1" t="str">
        <f>VLOOKUP($I262,教員一覧!$A:$D,2,FALSE)</f>
        <v>IT</v>
      </c>
      <c r="K262" s="1" t="str">
        <f>VLOOKUP($I262,教員一覧!$A:$D,3,FALSE)</f>
        <v>　</v>
      </c>
      <c r="L262" s="1" t="str">
        <f>VLOOKUP($I262,教員一覧!$A:$D,4,FALSE)</f>
        <v>専任</v>
      </c>
      <c r="M262" t="s">
        <v>1727</v>
      </c>
      <c r="N262" t="s">
        <v>3014</v>
      </c>
      <c r="O262" t="s">
        <v>20</v>
      </c>
      <c r="P262" t="s">
        <v>13</v>
      </c>
      <c r="Q262">
        <v>3</v>
      </c>
      <c r="R262">
        <v>3303</v>
      </c>
      <c r="S262" s="1" t="str">
        <f>VLOOKUP($R262,教室一覧!$A:$B,2,FALSE)</f>
        <v>ノート対応</v>
      </c>
      <c r="T262" s="1">
        <f>VLOOKUP($R262,教室一覧!$A:$C,3,FALSE)</f>
        <v>36</v>
      </c>
      <c r="U262" s="1" t="str">
        <f>VLOOKUP($R262,教室一覧!$A:$D,4,FALSE)</f>
        <v>3号館</v>
      </c>
      <c r="V262" s="1" t="str">
        <f>VLOOKUP($R262,教室一覧!$A:$E,5,FALSE)</f>
        <v>3F</v>
      </c>
      <c r="W262"/>
      <c r="X262"/>
      <c r="Y262" s="1" t="str">
        <f>VLOOKUP($O262,教員一覧!$A:$D,2,FALSE)</f>
        <v>IT</v>
      </c>
      <c r="Z262" s="1" t="str">
        <f>VLOOKUP($O262,教員一覧!$A:$D,3,FALSE)</f>
        <v>　</v>
      </c>
      <c r="AA262" s="1" t="str">
        <f>VLOOKUP($O262,教員一覧!$A:$D,4,FALSE)</f>
        <v>専任</v>
      </c>
      <c r="AB262" s="1" t="str">
        <f t="shared" si="79"/>
        <v/>
      </c>
      <c r="AC262" s="14" t="s">
        <v>1727</v>
      </c>
      <c r="AD262" s="14" t="s">
        <v>164</v>
      </c>
      <c r="AE262" s="14" t="s">
        <v>20</v>
      </c>
      <c r="AF262" s="14" t="s">
        <v>13</v>
      </c>
      <c r="AG262" s="14">
        <v>3</v>
      </c>
      <c r="AH262" s="14">
        <v>3303</v>
      </c>
      <c r="AI262" s="15" t="str">
        <f t="shared" si="80"/>
        <v/>
      </c>
      <c r="AJ262" s="15" t="str">
        <f t="shared" si="81"/>
        <v/>
      </c>
      <c r="AK262" s="15" t="str">
        <f t="shared" si="82"/>
        <v/>
      </c>
      <c r="AL262" s="15" t="str">
        <f t="shared" si="83"/>
        <v/>
      </c>
      <c r="AM262" s="15" t="str">
        <f t="shared" si="84"/>
        <v/>
      </c>
      <c r="AN262" s="15" t="str">
        <f t="shared" si="85"/>
        <v/>
      </c>
      <c r="AO262" s="15" t="str">
        <f t="shared" si="86"/>
        <v/>
      </c>
      <c r="AP262" s="9" t="str">
        <f t="shared" si="87"/>
        <v>KE1A水3</v>
      </c>
      <c r="AQ262" s="9">
        <f t="shared" si="88"/>
        <v>0.125</v>
      </c>
      <c r="AR262" s="11" t="str">
        <f t="shared" si="89"/>
        <v>岩崎水3</v>
      </c>
      <c r="AS262" s="11">
        <f t="shared" si="95"/>
        <v>0.16666666666666666</v>
      </c>
      <c r="AT262">
        <v>6</v>
      </c>
      <c r="AU262" s="12">
        <f t="shared" si="90"/>
        <v>0.16666666666666666</v>
      </c>
      <c r="AV262" s="13" t="str">
        <f t="shared" si="91"/>
        <v>3303水3</v>
      </c>
      <c r="AW262" s="13">
        <f t="shared" si="92"/>
        <v>8.3333333333333329E-2</v>
      </c>
      <c r="AX262" s="18" t="str">
        <f t="shared" si="93"/>
        <v>KE1ALCIT1F水33303</v>
      </c>
      <c r="AY262" s="18">
        <f t="shared" si="94"/>
        <v>8.3333333333333329E-2</v>
      </c>
      <c r="AZ262"/>
    </row>
    <row r="263" spans="1:52" x14ac:dyDescent="0.15">
      <c r="A263" s="1">
        <f t="shared" si="77"/>
        <v>1</v>
      </c>
      <c r="B263" s="1" t="str">
        <f t="shared" si="78"/>
        <v>編成</v>
      </c>
      <c r="C263" t="s">
        <v>3695</v>
      </c>
      <c r="D263" s="1" t="str">
        <f>VLOOKUP($C263,クラス一覧!$A:$J,10,FALSE)</f>
        <v>IT</v>
      </c>
      <c r="E263" s="1">
        <f>VLOOKUP($C263,クラス一覧!$A:$J,8,FALSE)</f>
        <v>1</v>
      </c>
      <c r="F263" s="1" t="str">
        <f>VLOOKUP($C263,クラス一覧!$A:$J,9,FALSE)</f>
        <v>加藤</v>
      </c>
      <c r="G263" s="1" t="str">
        <f>VLOOKUP($H263,科目一覧!$A:$G,3,FALSE)</f>
        <v>ネットワーク</v>
      </c>
      <c r="H263" t="s">
        <v>1668</v>
      </c>
      <c r="I263" s="1" t="str">
        <f>VLOOKUP($H263,科目一覧!$A:$G,7,FALSE)</f>
        <v>内山</v>
      </c>
      <c r="J263" s="1" t="str">
        <f>VLOOKUP($I263,教員一覧!$A:$D,2,FALSE)</f>
        <v>IT</v>
      </c>
      <c r="K263" s="1" t="str">
        <f>VLOOKUP($I263,教員一覧!$A:$D,3,FALSE)</f>
        <v>　</v>
      </c>
      <c r="L263" s="1" t="str">
        <f>VLOOKUP($I263,教員一覧!$A:$D,4,FALSE)</f>
        <v>専任</v>
      </c>
      <c r="M263" t="s">
        <v>1757</v>
      </c>
      <c r="N263" t="s">
        <v>3014</v>
      </c>
      <c r="O263" t="s">
        <v>18</v>
      </c>
      <c r="P263" t="s">
        <v>15</v>
      </c>
      <c r="Q263">
        <v>3</v>
      </c>
      <c r="R263">
        <v>3601</v>
      </c>
      <c r="S263" s="1" t="str">
        <f>VLOOKUP($R263,教室一覧!$A:$B,2,FALSE)</f>
        <v>ノート36</v>
      </c>
      <c r="T263" s="1">
        <f>VLOOKUP($R263,教室一覧!$A:$C,3,FALSE)</f>
        <v>36</v>
      </c>
      <c r="U263" s="1" t="str">
        <f>VLOOKUP($R263,教室一覧!$A:$D,4,FALSE)</f>
        <v>3号館</v>
      </c>
      <c r="V263" s="1" t="str">
        <f>VLOOKUP($R263,教室一覧!$A:$E,5,FALSE)</f>
        <v>6F</v>
      </c>
      <c r="W263"/>
      <c r="X263"/>
      <c r="Y263" s="1" t="str">
        <f>VLOOKUP($O263,教員一覧!$A:$D,2,FALSE)</f>
        <v>IT</v>
      </c>
      <c r="Z263" s="1" t="str">
        <f>VLOOKUP($O263,教員一覧!$A:$D,3,FALSE)</f>
        <v>　</v>
      </c>
      <c r="AA263" s="1" t="str">
        <f>VLOOKUP($O263,教員一覧!$A:$D,4,FALSE)</f>
        <v>専任</v>
      </c>
      <c r="AB263" s="1" t="str">
        <f t="shared" si="79"/>
        <v/>
      </c>
      <c r="AC263" s="14" t="s">
        <v>1757</v>
      </c>
      <c r="AD263" s="14" t="s">
        <v>164</v>
      </c>
      <c r="AE263" s="14" t="s">
        <v>18</v>
      </c>
      <c r="AF263" s="14" t="s">
        <v>15</v>
      </c>
      <c r="AG263" s="14">
        <v>3</v>
      </c>
      <c r="AH263" s="14">
        <v>3601</v>
      </c>
      <c r="AI263" s="15" t="str">
        <f t="shared" si="80"/>
        <v/>
      </c>
      <c r="AJ263" s="15" t="str">
        <f t="shared" si="81"/>
        <v/>
      </c>
      <c r="AK263" s="15" t="str">
        <f t="shared" si="82"/>
        <v/>
      </c>
      <c r="AL263" s="15" t="str">
        <f t="shared" si="83"/>
        <v/>
      </c>
      <c r="AM263" s="15" t="str">
        <f t="shared" si="84"/>
        <v/>
      </c>
      <c r="AN263" s="15" t="str">
        <f t="shared" si="85"/>
        <v/>
      </c>
      <c r="AO263" s="15" t="str">
        <f t="shared" si="86"/>
        <v/>
      </c>
      <c r="AP263" s="9" t="str">
        <f t="shared" si="87"/>
        <v>KE1A木3</v>
      </c>
      <c r="AQ263" s="9">
        <f t="shared" si="88"/>
        <v>0.5</v>
      </c>
      <c r="AR263" s="11" t="str">
        <f t="shared" si="89"/>
        <v>土居木3</v>
      </c>
      <c r="AS263" s="11">
        <f t="shared" si="95"/>
        <v>0.25</v>
      </c>
      <c r="AT263">
        <v>1</v>
      </c>
      <c r="AU263" s="12">
        <f t="shared" si="90"/>
        <v>1</v>
      </c>
      <c r="AV263" s="13" t="str">
        <f t="shared" si="91"/>
        <v>3601木3</v>
      </c>
      <c r="AW263" s="13">
        <f t="shared" si="92"/>
        <v>0.125</v>
      </c>
      <c r="AX263" s="18" t="str">
        <f t="shared" si="93"/>
        <v>KE1AUINKESKNK1A木33601</v>
      </c>
      <c r="AY263" s="18">
        <f t="shared" si="94"/>
        <v>0.5</v>
      </c>
      <c r="AZ263"/>
    </row>
    <row r="264" spans="1:52" x14ac:dyDescent="0.15">
      <c r="A264" s="1">
        <f t="shared" si="77"/>
        <v>3</v>
      </c>
      <c r="B264" s="1" t="str">
        <f t="shared" si="78"/>
        <v>編成</v>
      </c>
      <c r="C264" t="s">
        <v>3706</v>
      </c>
      <c r="D264" s="1" t="str">
        <f>VLOOKUP($C264,クラス一覧!$A:$J,10,FALSE)</f>
        <v>IT</v>
      </c>
      <c r="E264" s="1">
        <f>VLOOKUP($C264,クラス一覧!$A:$J,8,FALSE)</f>
        <v>7</v>
      </c>
      <c r="F264" s="1" t="str">
        <f>VLOOKUP($C264,クラス一覧!$A:$J,9,FALSE)</f>
        <v>朱</v>
      </c>
      <c r="G264" s="1" t="str">
        <f>VLOOKUP($H264,科目一覧!$A:$G,3,FALSE)</f>
        <v>プログラミング</v>
      </c>
      <c r="H264" t="s">
        <v>1674</v>
      </c>
      <c r="I264" s="1" t="str">
        <f>VLOOKUP($H264,科目一覧!$A:$G,7,FALSE)</f>
        <v>朱</v>
      </c>
      <c r="J264" s="1" t="str">
        <f>VLOOKUP($I264,教員一覧!$A:$D,2,FALSE)</f>
        <v>IT</v>
      </c>
      <c r="K264" s="1" t="str">
        <f>VLOOKUP($I264,教員一覧!$A:$D,3,FALSE)</f>
        <v>　</v>
      </c>
      <c r="L264" s="1" t="str">
        <f>VLOOKUP($I264,教員一覧!$A:$D,4,FALSE)</f>
        <v>専任</v>
      </c>
      <c r="M264" t="s">
        <v>145</v>
      </c>
      <c r="N264" t="s">
        <v>3014</v>
      </c>
      <c r="O264" t="s">
        <v>29</v>
      </c>
      <c r="P264" t="s">
        <v>12</v>
      </c>
      <c r="Q264">
        <v>2</v>
      </c>
      <c r="R264">
        <v>1403</v>
      </c>
      <c r="S264" s="1" t="str">
        <f>VLOOKUP($R264,教室一覧!$A:$B,2,FALSE)</f>
        <v>ノート32</v>
      </c>
      <c r="T264" s="1">
        <f>VLOOKUP($R264,教室一覧!$A:$C,3,FALSE)</f>
        <v>32</v>
      </c>
      <c r="U264" s="1" t="str">
        <f>VLOOKUP($R264,教室一覧!$A:$D,4,FALSE)</f>
        <v>1号館</v>
      </c>
      <c r="V264" s="1" t="str">
        <f>VLOOKUP($R264,教室一覧!$A:$E,5,FALSE)</f>
        <v>4F</v>
      </c>
      <c r="W264"/>
      <c r="X264"/>
      <c r="Y264" s="1" t="str">
        <f>VLOOKUP($O264,教員一覧!$A:$D,2,FALSE)</f>
        <v>IT</v>
      </c>
      <c r="Z264" s="1" t="str">
        <f>VLOOKUP($O264,教員一覧!$A:$D,3,FALSE)</f>
        <v>　</v>
      </c>
      <c r="AA264" s="1" t="str">
        <f>VLOOKUP($O264,教員一覧!$A:$D,4,FALSE)</f>
        <v>非常勤</v>
      </c>
      <c r="AB264" s="1" t="str">
        <f t="shared" si="79"/>
        <v/>
      </c>
      <c r="AC264" s="14" t="s">
        <v>145</v>
      </c>
      <c r="AD264" s="14" t="s">
        <v>164</v>
      </c>
      <c r="AE264" s="14" t="s">
        <v>29</v>
      </c>
      <c r="AF264" s="14" t="s">
        <v>12</v>
      </c>
      <c r="AG264" s="14">
        <v>2</v>
      </c>
      <c r="AH264" s="14">
        <v>1403</v>
      </c>
      <c r="AI264" s="15" t="str">
        <f t="shared" si="80"/>
        <v/>
      </c>
      <c r="AJ264" s="15" t="str">
        <f t="shared" si="81"/>
        <v/>
      </c>
      <c r="AK264" s="15" t="str">
        <f t="shared" si="82"/>
        <v/>
      </c>
      <c r="AL264" s="15" t="str">
        <f t="shared" si="83"/>
        <v/>
      </c>
      <c r="AM264" s="15" t="str">
        <f t="shared" si="84"/>
        <v/>
      </c>
      <c r="AN264" s="15" t="str">
        <f t="shared" si="85"/>
        <v/>
      </c>
      <c r="AO264" s="15" t="str">
        <f t="shared" si="86"/>
        <v/>
      </c>
      <c r="AP264" s="9" t="str">
        <f t="shared" si="87"/>
        <v>KE3A火2</v>
      </c>
      <c r="AQ264" s="9">
        <f t="shared" si="88"/>
        <v>0.5</v>
      </c>
      <c r="AR264" s="11" t="str">
        <f t="shared" si="89"/>
        <v>滝谷火2</v>
      </c>
      <c r="AS264" s="11">
        <f t="shared" si="95"/>
        <v>0.33333333333333331</v>
      </c>
      <c r="AT264">
        <v>1</v>
      </c>
      <c r="AU264" s="12">
        <f t="shared" si="90"/>
        <v>7</v>
      </c>
      <c r="AV264" s="13" t="str">
        <f t="shared" si="91"/>
        <v>1403火2</v>
      </c>
      <c r="AW264" s="13">
        <f t="shared" si="92"/>
        <v>0.16666666666666666</v>
      </c>
      <c r="AX264" s="18" t="str">
        <f t="shared" si="93"/>
        <v>KE3AUSKWK2KE3A火21403</v>
      </c>
      <c r="AY264" s="18">
        <f t="shared" si="94"/>
        <v>3.5</v>
      </c>
      <c r="AZ264"/>
    </row>
    <row r="265" spans="1:52" x14ac:dyDescent="0.15">
      <c r="A265" s="1">
        <f t="shared" si="77"/>
        <v>3</v>
      </c>
      <c r="B265" s="1" t="str">
        <f t="shared" si="78"/>
        <v>編成</v>
      </c>
      <c r="C265" t="s">
        <v>3706</v>
      </c>
      <c r="D265" s="1" t="str">
        <f>VLOOKUP($C265,クラス一覧!$A:$J,10,FALSE)</f>
        <v>IT</v>
      </c>
      <c r="E265" s="1">
        <f>VLOOKUP($C265,クラス一覧!$A:$J,8,FALSE)</f>
        <v>7</v>
      </c>
      <c r="F265" s="1" t="str">
        <f>VLOOKUP($C265,クラス一覧!$A:$J,9,FALSE)</f>
        <v>朱</v>
      </c>
      <c r="G265" s="1" t="str">
        <f>VLOOKUP($H265,科目一覧!$A:$G,3,FALSE)</f>
        <v>ビジネス</v>
      </c>
      <c r="H265" t="s">
        <v>3074</v>
      </c>
      <c r="I265" s="1" t="str">
        <f>VLOOKUP($H265,科目一覧!$A:$G,7,FALSE)</f>
        <v>寺澤</v>
      </c>
      <c r="J265" s="1" t="str">
        <f>VLOOKUP($I265,教員一覧!$A:$D,2,FALSE)</f>
        <v>IT</v>
      </c>
      <c r="K265" s="1" t="str">
        <f>VLOOKUP($I265,教員一覧!$A:$D,3,FALSE)</f>
        <v>　</v>
      </c>
      <c r="L265" s="1" t="str">
        <f>VLOOKUP($I265,教員一覧!$A:$D,4,FALSE)</f>
        <v>専任</v>
      </c>
      <c r="M265" t="s">
        <v>144</v>
      </c>
      <c r="N265" t="s">
        <v>3014</v>
      </c>
      <c r="O265" t="s">
        <v>36</v>
      </c>
      <c r="P265" t="s">
        <v>12</v>
      </c>
      <c r="Q265">
        <v>3</v>
      </c>
      <c r="R265">
        <v>1403</v>
      </c>
      <c r="S265" s="1" t="str">
        <f>VLOOKUP($R265,教室一覧!$A:$B,2,FALSE)</f>
        <v>ノート32</v>
      </c>
      <c r="T265" s="1">
        <f>VLOOKUP($R265,教室一覧!$A:$C,3,FALSE)</f>
        <v>32</v>
      </c>
      <c r="U265" s="1" t="str">
        <f>VLOOKUP($R265,教室一覧!$A:$D,4,FALSE)</f>
        <v>1号館</v>
      </c>
      <c r="V265" s="1" t="str">
        <f>VLOOKUP($R265,教室一覧!$A:$E,5,FALSE)</f>
        <v>4F</v>
      </c>
      <c r="W265"/>
      <c r="X265"/>
      <c r="Y265" s="1" t="str">
        <f>VLOOKUP($O265,教員一覧!$A:$D,2,FALSE)</f>
        <v>IT</v>
      </c>
      <c r="Z265" s="1" t="str">
        <f>VLOOKUP($O265,教員一覧!$A:$D,3,FALSE)</f>
        <v>　</v>
      </c>
      <c r="AA265" s="1" t="str">
        <f>VLOOKUP($O265,教員一覧!$A:$D,4,FALSE)</f>
        <v>非常勤</v>
      </c>
      <c r="AB265" s="1" t="str">
        <f t="shared" si="79"/>
        <v/>
      </c>
      <c r="AC265" s="14" t="s">
        <v>144</v>
      </c>
      <c r="AD265" s="14" t="s">
        <v>164</v>
      </c>
      <c r="AE265" s="14" t="s">
        <v>36</v>
      </c>
      <c r="AF265" s="14" t="s">
        <v>12</v>
      </c>
      <c r="AG265" s="14">
        <v>3</v>
      </c>
      <c r="AH265" s="14">
        <v>1403</v>
      </c>
      <c r="AI265" s="15" t="str">
        <f t="shared" si="80"/>
        <v/>
      </c>
      <c r="AJ265" s="15" t="str">
        <f t="shared" si="81"/>
        <v/>
      </c>
      <c r="AK265" s="15" t="str">
        <f t="shared" si="82"/>
        <v/>
      </c>
      <c r="AL265" s="15" t="str">
        <f t="shared" si="83"/>
        <v/>
      </c>
      <c r="AM265" s="15" t="str">
        <f t="shared" si="84"/>
        <v/>
      </c>
      <c r="AN265" s="15" t="str">
        <f t="shared" si="85"/>
        <v/>
      </c>
      <c r="AO265" s="15" t="str">
        <f t="shared" si="86"/>
        <v/>
      </c>
      <c r="AP265" s="9" t="str">
        <f t="shared" si="87"/>
        <v>KE3A火3</v>
      </c>
      <c r="AQ265" s="9">
        <f t="shared" si="88"/>
        <v>0.5</v>
      </c>
      <c r="AR265" s="11" t="str">
        <f t="shared" si="89"/>
        <v>辻本火3</v>
      </c>
      <c r="AS265" s="11">
        <f t="shared" si="95"/>
        <v>0.25</v>
      </c>
      <c r="AT265">
        <v>1</v>
      </c>
      <c r="AU265" s="12">
        <f t="shared" si="90"/>
        <v>7</v>
      </c>
      <c r="AV265" s="13" t="str">
        <f t="shared" si="91"/>
        <v>1403火3</v>
      </c>
      <c r="AW265" s="13">
        <f t="shared" si="92"/>
        <v>0.25</v>
      </c>
      <c r="AX265" s="18" t="str">
        <f t="shared" si="93"/>
        <v>KE3AUSK2KE3A火31403</v>
      </c>
      <c r="AY265" s="18">
        <f t="shared" si="94"/>
        <v>3.5</v>
      </c>
      <c r="AZ265"/>
    </row>
    <row r="266" spans="1:52" x14ac:dyDescent="0.15">
      <c r="A266" s="1">
        <f t="shared" si="77"/>
        <v>3</v>
      </c>
      <c r="B266" s="1" t="str">
        <f t="shared" si="78"/>
        <v>編成</v>
      </c>
      <c r="C266" t="s">
        <v>3706</v>
      </c>
      <c r="D266" s="1" t="str">
        <f>VLOOKUP($C266,クラス一覧!$A:$J,10,FALSE)</f>
        <v>IT</v>
      </c>
      <c r="E266" s="1">
        <f>VLOOKUP($C266,クラス一覧!$A:$J,8,FALSE)</f>
        <v>7</v>
      </c>
      <c r="F266" s="1" t="str">
        <f>VLOOKUP($C266,クラス一覧!$A:$J,9,FALSE)</f>
        <v>朱</v>
      </c>
      <c r="G266" s="1" t="str">
        <f>VLOOKUP($H266,科目一覧!$A:$G,3,FALSE)</f>
        <v>ビジネス</v>
      </c>
      <c r="H266" t="s">
        <v>3074</v>
      </c>
      <c r="I266" s="1" t="str">
        <f>VLOOKUP($H266,科目一覧!$A:$G,7,FALSE)</f>
        <v>寺澤</v>
      </c>
      <c r="J266" s="1" t="str">
        <f>VLOOKUP($I266,教員一覧!$A:$D,2,FALSE)</f>
        <v>IT</v>
      </c>
      <c r="K266" s="1" t="str">
        <f>VLOOKUP($I266,教員一覧!$A:$D,3,FALSE)</f>
        <v>　</v>
      </c>
      <c r="L266" s="1" t="str">
        <f>VLOOKUP($I266,教員一覧!$A:$D,4,FALSE)</f>
        <v>専任</v>
      </c>
      <c r="M266" t="s">
        <v>144</v>
      </c>
      <c r="N266" t="s">
        <v>3014</v>
      </c>
      <c r="O266" t="s">
        <v>36</v>
      </c>
      <c r="P266" t="s">
        <v>12</v>
      </c>
      <c r="Q266">
        <v>4</v>
      </c>
      <c r="R266">
        <v>1403</v>
      </c>
      <c r="S266" s="1" t="str">
        <f>VLOOKUP($R266,教室一覧!$A:$B,2,FALSE)</f>
        <v>ノート32</v>
      </c>
      <c r="T266" s="1">
        <f>VLOOKUP($R266,教室一覧!$A:$C,3,FALSE)</f>
        <v>32</v>
      </c>
      <c r="U266" s="1" t="str">
        <f>VLOOKUP($R266,教室一覧!$A:$D,4,FALSE)</f>
        <v>1号館</v>
      </c>
      <c r="V266" s="1" t="str">
        <f>VLOOKUP($R266,教室一覧!$A:$E,5,FALSE)</f>
        <v>4F</v>
      </c>
      <c r="W266"/>
      <c r="X266"/>
      <c r="Y266" s="1" t="str">
        <f>VLOOKUP($O266,教員一覧!$A:$D,2,FALSE)</f>
        <v>IT</v>
      </c>
      <c r="Z266" s="1" t="str">
        <f>VLOOKUP($O266,教員一覧!$A:$D,3,FALSE)</f>
        <v>　</v>
      </c>
      <c r="AA266" s="1" t="str">
        <f>VLOOKUP($O266,教員一覧!$A:$D,4,FALSE)</f>
        <v>非常勤</v>
      </c>
      <c r="AB266" s="1" t="str">
        <f t="shared" si="79"/>
        <v/>
      </c>
      <c r="AC266" s="14" t="s">
        <v>144</v>
      </c>
      <c r="AD266" s="14" t="s">
        <v>164</v>
      </c>
      <c r="AE266" s="14" t="s">
        <v>36</v>
      </c>
      <c r="AF266" s="14" t="s">
        <v>12</v>
      </c>
      <c r="AG266" s="14">
        <v>4</v>
      </c>
      <c r="AH266" s="14">
        <v>1403</v>
      </c>
      <c r="AI266" s="15" t="str">
        <f t="shared" si="80"/>
        <v/>
      </c>
      <c r="AJ266" s="15" t="str">
        <f t="shared" si="81"/>
        <v/>
      </c>
      <c r="AK266" s="15" t="str">
        <f t="shared" si="82"/>
        <v/>
      </c>
      <c r="AL266" s="15" t="str">
        <f t="shared" si="83"/>
        <v/>
      </c>
      <c r="AM266" s="15" t="str">
        <f t="shared" si="84"/>
        <v/>
      </c>
      <c r="AN266" s="15" t="str">
        <f t="shared" si="85"/>
        <v/>
      </c>
      <c r="AO266" s="15" t="str">
        <f t="shared" si="86"/>
        <v/>
      </c>
      <c r="AP266" s="9" t="str">
        <f t="shared" si="87"/>
        <v>KE3A火4</v>
      </c>
      <c r="AQ266" s="9">
        <f t="shared" si="88"/>
        <v>0.5</v>
      </c>
      <c r="AR266" s="11" t="str">
        <f t="shared" si="89"/>
        <v>辻本火4</v>
      </c>
      <c r="AS266" s="11">
        <f t="shared" si="95"/>
        <v>0.25</v>
      </c>
      <c r="AT266">
        <v>1</v>
      </c>
      <c r="AU266" s="12">
        <f t="shared" si="90"/>
        <v>7</v>
      </c>
      <c r="AV266" s="13" t="str">
        <f t="shared" si="91"/>
        <v>1403火4</v>
      </c>
      <c r="AW266" s="13">
        <f t="shared" si="92"/>
        <v>0.25</v>
      </c>
      <c r="AX266" s="18" t="str">
        <f t="shared" si="93"/>
        <v>KE3AUSK2KE3A火41403</v>
      </c>
      <c r="AY266" s="18">
        <f t="shared" si="94"/>
        <v>3.5</v>
      </c>
      <c r="AZ266"/>
    </row>
    <row r="267" spans="1:52" x14ac:dyDescent="0.15">
      <c r="A267" s="1">
        <f t="shared" si="77"/>
        <v>3</v>
      </c>
      <c r="B267" s="1" t="str">
        <f t="shared" si="78"/>
        <v>編成</v>
      </c>
      <c r="C267" t="s">
        <v>3706</v>
      </c>
      <c r="D267" s="1" t="str">
        <f>VLOOKUP($C267,クラス一覧!$A:$J,10,FALSE)</f>
        <v>IT</v>
      </c>
      <c r="E267" s="1">
        <f>VLOOKUP($C267,クラス一覧!$A:$J,8,FALSE)</f>
        <v>7</v>
      </c>
      <c r="F267" s="1" t="str">
        <f>VLOOKUP($C267,クラス一覧!$A:$J,9,FALSE)</f>
        <v>朱</v>
      </c>
      <c r="G267" s="1" t="str">
        <f>VLOOKUP($H267,科目一覧!$A:$G,3,FALSE)</f>
        <v>データベース</v>
      </c>
      <c r="H267" t="s">
        <v>3073</v>
      </c>
      <c r="I267" s="1" t="str">
        <f>VLOOKUP($H267,科目一覧!$A:$G,7,FALSE)</f>
        <v>土居</v>
      </c>
      <c r="J267" s="1" t="str">
        <f>VLOOKUP($I267,教員一覧!$A:$D,2,FALSE)</f>
        <v>IT</v>
      </c>
      <c r="K267" s="1" t="str">
        <f>VLOOKUP($I267,教員一覧!$A:$D,3,FALSE)</f>
        <v>　</v>
      </c>
      <c r="L267" s="1" t="str">
        <f>VLOOKUP($I267,教員一覧!$A:$D,4,FALSE)</f>
        <v>専任</v>
      </c>
      <c r="M267" t="s">
        <v>145</v>
      </c>
      <c r="N267" t="s">
        <v>3014</v>
      </c>
      <c r="O267" t="s">
        <v>30</v>
      </c>
      <c r="P267" t="s">
        <v>17</v>
      </c>
      <c r="Q267">
        <v>2</v>
      </c>
      <c r="R267">
        <v>3602</v>
      </c>
      <c r="S267" s="1" t="str">
        <f>VLOOKUP($R267,教室一覧!$A:$B,2,FALSE)</f>
        <v>実習室</v>
      </c>
      <c r="T267" s="1">
        <f>VLOOKUP($R267,教室一覧!$A:$C,3,FALSE)</f>
        <v>36</v>
      </c>
      <c r="U267" s="1" t="str">
        <f>VLOOKUP($R267,教室一覧!$A:$D,4,FALSE)</f>
        <v>3号館</v>
      </c>
      <c r="V267" s="1" t="str">
        <f>VLOOKUP($R267,教室一覧!$A:$E,5,FALSE)</f>
        <v>6F</v>
      </c>
      <c r="W267"/>
      <c r="X267"/>
      <c r="Y267" s="1" t="str">
        <f>VLOOKUP($O267,教員一覧!$A:$D,2,FALSE)</f>
        <v>IT</v>
      </c>
      <c r="Z267" s="1" t="str">
        <f>VLOOKUP($O267,教員一覧!$A:$D,3,FALSE)</f>
        <v>　</v>
      </c>
      <c r="AA267" s="1" t="str">
        <f>VLOOKUP($O267,教員一覧!$A:$D,4,FALSE)</f>
        <v>非常勤</v>
      </c>
      <c r="AB267" s="1" t="str">
        <f t="shared" si="79"/>
        <v/>
      </c>
      <c r="AC267" s="14" t="s">
        <v>145</v>
      </c>
      <c r="AD267" s="14" t="s">
        <v>164</v>
      </c>
      <c r="AE267" s="14" t="s">
        <v>30</v>
      </c>
      <c r="AF267" s="14" t="s">
        <v>17</v>
      </c>
      <c r="AG267" s="14">
        <v>2</v>
      </c>
      <c r="AH267" s="14">
        <v>3602</v>
      </c>
      <c r="AI267" s="15" t="str">
        <f t="shared" si="80"/>
        <v/>
      </c>
      <c r="AJ267" s="15" t="str">
        <f t="shared" si="81"/>
        <v/>
      </c>
      <c r="AK267" s="15" t="str">
        <f t="shared" si="82"/>
        <v/>
      </c>
      <c r="AL267" s="15" t="str">
        <f t="shared" si="83"/>
        <v/>
      </c>
      <c r="AM267" s="15" t="str">
        <f t="shared" si="84"/>
        <v/>
      </c>
      <c r="AN267" s="15" t="str">
        <f t="shared" si="85"/>
        <v/>
      </c>
      <c r="AO267" s="15" t="str">
        <f t="shared" si="86"/>
        <v/>
      </c>
      <c r="AP267" s="9" t="str">
        <f t="shared" si="87"/>
        <v>KE3A金2</v>
      </c>
      <c r="AQ267" s="9">
        <f t="shared" si="88"/>
        <v>0.5</v>
      </c>
      <c r="AR267" s="11" t="str">
        <f t="shared" si="89"/>
        <v>山本ひ金2</v>
      </c>
      <c r="AS267" s="11">
        <f t="shared" si="95"/>
        <v>0.33333333333333331</v>
      </c>
      <c r="AT267">
        <v>1</v>
      </c>
      <c r="AU267" s="12">
        <f t="shared" si="90"/>
        <v>7</v>
      </c>
      <c r="AV267" s="13" t="str">
        <f t="shared" si="91"/>
        <v>3602金2</v>
      </c>
      <c r="AW267" s="13">
        <f t="shared" si="92"/>
        <v>0.16666666666666666</v>
      </c>
      <c r="AX267" s="18" t="str">
        <f t="shared" si="93"/>
        <v>KE3AUSKWK2KE3A金23602</v>
      </c>
      <c r="AY267" s="18">
        <f t="shared" si="94"/>
        <v>3.5</v>
      </c>
      <c r="AZ267"/>
    </row>
    <row r="268" spans="1:52" x14ac:dyDescent="0.15">
      <c r="A268" s="1">
        <f t="shared" si="77"/>
        <v>3</v>
      </c>
      <c r="B268" s="1" t="str">
        <f t="shared" si="78"/>
        <v>編成</v>
      </c>
      <c r="C268" t="s">
        <v>3706</v>
      </c>
      <c r="D268" s="1" t="str">
        <f>VLOOKUP($C268,クラス一覧!$A:$J,10,FALSE)</f>
        <v>IT</v>
      </c>
      <c r="E268" s="1">
        <f>VLOOKUP($C268,クラス一覧!$A:$J,8,FALSE)</f>
        <v>7</v>
      </c>
      <c r="F268" s="1" t="str">
        <f>VLOOKUP($C268,クラス一覧!$A:$J,9,FALSE)</f>
        <v>朱</v>
      </c>
      <c r="G268" s="1" t="str">
        <f>VLOOKUP($H268,科目一覧!$A:$G,3,FALSE)</f>
        <v>データベース</v>
      </c>
      <c r="H268" t="s">
        <v>3073</v>
      </c>
      <c r="I268" s="1" t="str">
        <f>VLOOKUP($H268,科目一覧!$A:$G,7,FALSE)</f>
        <v>土居</v>
      </c>
      <c r="J268" s="1" t="str">
        <f>VLOOKUP($I268,教員一覧!$A:$D,2,FALSE)</f>
        <v>IT</v>
      </c>
      <c r="K268" s="1" t="str">
        <f>VLOOKUP($I268,教員一覧!$A:$D,3,FALSE)</f>
        <v>　</v>
      </c>
      <c r="L268" s="1" t="str">
        <f>VLOOKUP($I268,教員一覧!$A:$D,4,FALSE)</f>
        <v>専任</v>
      </c>
      <c r="M268" t="s">
        <v>145</v>
      </c>
      <c r="N268" t="s">
        <v>3014</v>
      </c>
      <c r="O268" t="s">
        <v>30</v>
      </c>
      <c r="P268" t="s">
        <v>17</v>
      </c>
      <c r="Q268">
        <v>3</v>
      </c>
      <c r="R268">
        <v>3602</v>
      </c>
      <c r="S268" s="1" t="str">
        <f>VLOOKUP($R268,教室一覧!$A:$B,2,FALSE)</f>
        <v>実習室</v>
      </c>
      <c r="T268" s="1">
        <f>VLOOKUP($R268,教室一覧!$A:$C,3,FALSE)</f>
        <v>36</v>
      </c>
      <c r="U268" s="1" t="str">
        <f>VLOOKUP($R268,教室一覧!$A:$D,4,FALSE)</f>
        <v>3号館</v>
      </c>
      <c r="V268" s="1" t="str">
        <f>VLOOKUP($R268,教室一覧!$A:$E,5,FALSE)</f>
        <v>6F</v>
      </c>
      <c r="W268"/>
      <c r="X268"/>
      <c r="Y268" s="1" t="str">
        <f>VLOOKUP($O268,教員一覧!$A:$D,2,FALSE)</f>
        <v>IT</v>
      </c>
      <c r="Z268" s="1" t="str">
        <f>VLOOKUP($O268,教員一覧!$A:$D,3,FALSE)</f>
        <v>　</v>
      </c>
      <c r="AA268" s="1" t="str">
        <f>VLOOKUP($O268,教員一覧!$A:$D,4,FALSE)</f>
        <v>非常勤</v>
      </c>
      <c r="AB268" s="1" t="str">
        <f t="shared" si="79"/>
        <v/>
      </c>
      <c r="AC268" s="14" t="s">
        <v>145</v>
      </c>
      <c r="AD268" s="14" t="s">
        <v>164</v>
      </c>
      <c r="AE268" s="14" t="s">
        <v>30</v>
      </c>
      <c r="AF268" s="14" t="s">
        <v>17</v>
      </c>
      <c r="AG268" s="14">
        <v>3</v>
      </c>
      <c r="AH268" s="14">
        <v>3602</v>
      </c>
      <c r="AI268" s="15" t="str">
        <f t="shared" si="80"/>
        <v/>
      </c>
      <c r="AJ268" s="15" t="str">
        <f t="shared" si="81"/>
        <v/>
      </c>
      <c r="AK268" s="15" t="str">
        <f t="shared" si="82"/>
        <v/>
      </c>
      <c r="AL268" s="15" t="str">
        <f t="shared" si="83"/>
        <v/>
      </c>
      <c r="AM268" s="15" t="str">
        <f t="shared" si="84"/>
        <v/>
      </c>
      <c r="AN268" s="15" t="str">
        <f t="shared" si="85"/>
        <v/>
      </c>
      <c r="AO268" s="15" t="str">
        <f t="shared" si="86"/>
        <v/>
      </c>
      <c r="AP268" s="9" t="str">
        <f t="shared" si="87"/>
        <v>KE3A金3</v>
      </c>
      <c r="AQ268" s="9">
        <f t="shared" si="88"/>
        <v>0.5</v>
      </c>
      <c r="AR268" s="11" t="str">
        <f t="shared" si="89"/>
        <v>山本ひ金3</v>
      </c>
      <c r="AS268" s="11">
        <f t="shared" si="95"/>
        <v>0.33333333333333331</v>
      </c>
      <c r="AT268">
        <v>1</v>
      </c>
      <c r="AU268" s="12">
        <f t="shared" si="90"/>
        <v>7</v>
      </c>
      <c r="AV268" s="13" t="str">
        <f t="shared" si="91"/>
        <v>3602金3</v>
      </c>
      <c r="AW268" s="13">
        <f t="shared" si="92"/>
        <v>0.16666666666666666</v>
      </c>
      <c r="AX268" s="18" t="str">
        <f t="shared" si="93"/>
        <v>KE3AUSKWK2KE3A金33602</v>
      </c>
      <c r="AY268" s="18">
        <f t="shared" si="94"/>
        <v>3.5</v>
      </c>
      <c r="AZ268"/>
    </row>
    <row r="269" spans="1:52" x14ac:dyDescent="0.15">
      <c r="A269" s="1">
        <f t="shared" si="77"/>
        <v>3</v>
      </c>
      <c r="B269" s="1" t="str">
        <f t="shared" si="78"/>
        <v>編成</v>
      </c>
      <c r="C269" t="s">
        <v>3706</v>
      </c>
      <c r="D269" s="1" t="str">
        <f>VLOOKUP($C269,クラス一覧!$A:$J,10,FALSE)</f>
        <v>IT</v>
      </c>
      <c r="E269" s="1">
        <f>VLOOKUP($C269,クラス一覧!$A:$J,8,FALSE)</f>
        <v>7</v>
      </c>
      <c r="F269" s="1" t="str">
        <f>VLOOKUP($C269,クラス一覧!$A:$J,9,FALSE)</f>
        <v>朱</v>
      </c>
      <c r="G269" s="1" t="str">
        <f>VLOOKUP($H269,科目一覧!$A:$G,3,FALSE)</f>
        <v>プログラミング</v>
      </c>
      <c r="H269" t="s">
        <v>1676</v>
      </c>
      <c r="I269" s="1" t="str">
        <f>VLOOKUP($H269,科目一覧!$A:$G,7,FALSE)</f>
        <v>藤原</v>
      </c>
      <c r="J269" s="1" t="str">
        <f>VLOOKUP($I269,教員一覧!$A:$D,2,FALSE)</f>
        <v>IT</v>
      </c>
      <c r="K269" s="1" t="str">
        <f>VLOOKUP($I269,教員一覧!$A:$D,3,FALSE)</f>
        <v>　</v>
      </c>
      <c r="L269" s="1" t="str">
        <f>VLOOKUP($I269,教員一覧!$A:$D,4,FALSE)</f>
        <v>専任</v>
      </c>
      <c r="M269" t="s">
        <v>145</v>
      </c>
      <c r="N269" t="s">
        <v>3014</v>
      </c>
      <c r="O269" t="s">
        <v>16</v>
      </c>
      <c r="P269" t="s">
        <v>13</v>
      </c>
      <c r="Q269">
        <v>2</v>
      </c>
      <c r="R269">
        <v>3401</v>
      </c>
      <c r="S269" s="1" t="str">
        <f>VLOOKUP($R269,教室一覧!$A:$B,2,FALSE)</f>
        <v>ノート対応</v>
      </c>
      <c r="T269" s="1">
        <f>VLOOKUP($R269,教室一覧!$A:$C,3,FALSE)</f>
        <v>36</v>
      </c>
      <c r="U269" s="1" t="str">
        <f>VLOOKUP($R269,教室一覧!$A:$D,4,FALSE)</f>
        <v>3号館</v>
      </c>
      <c r="V269" s="1" t="str">
        <f>VLOOKUP($R269,教室一覧!$A:$E,5,FALSE)</f>
        <v>4F</v>
      </c>
      <c r="W269"/>
      <c r="X269"/>
      <c r="Y269" s="1" t="str">
        <f>VLOOKUP($O269,教員一覧!$A:$D,2,FALSE)</f>
        <v>IT</v>
      </c>
      <c r="Z269" s="1" t="str">
        <f>VLOOKUP($O269,教員一覧!$A:$D,3,FALSE)</f>
        <v>　</v>
      </c>
      <c r="AA269" s="1" t="str">
        <f>VLOOKUP($O269,教員一覧!$A:$D,4,FALSE)</f>
        <v>非常勤</v>
      </c>
      <c r="AB269" s="1" t="str">
        <f t="shared" si="79"/>
        <v/>
      </c>
      <c r="AC269" s="14" t="s">
        <v>145</v>
      </c>
      <c r="AD269" s="14" t="s">
        <v>164</v>
      </c>
      <c r="AE269" s="14" t="s">
        <v>16</v>
      </c>
      <c r="AF269" s="14" t="s">
        <v>13</v>
      </c>
      <c r="AG269" s="14">
        <v>2</v>
      </c>
      <c r="AH269" s="14">
        <v>3401</v>
      </c>
      <c r="AI269" s="15" t="str">
        <f t="shared" si="80"/>
        <v/>
      </c>
      <c r="AJ269" s="15" t="str">
        <f t="shared" si="81"/>
        <v/>
      </c>
      <c r="AK269" s="15" t="str">
        <f t="shared" si="82"/>
        <v/>
      </c>
      <c r="AL269" s="15" t="str">
        <f t="shared" si="83"/>
        <v/>
      </c>
      <c r="AM269" s="15" t="str">
        <f t="shared" si="84"/>
        <v/>
      </c>
      <c r="AN269" s="15" t="str">
        <f t="shared" si="85"/>
        <v/>
      </c>
      <c r="AO269" s="15" t="str">
        <f t="shared" si="86"/>
        <v/>
      </c>
      <c r="AP269" s="9" t="str">
        <f t="shared" si="87"/>
        <v>KE3A水2</v>
      </c>
      <c r="AQ269" s="9">
        <f t="shared" si="88"/>
        <v>0.5</v>
      </c>
      <c r="AR269" s="11" t="str">
        <f t="shared" si="89"/>
        <v>梶山水2</v>
      </c>
      <c r="AS269" s="11">
        <f t="shared" si="95"/>
        <v>0.33333333333333331</v>
      </c>
      <c r="AT269">
        <v>1</v>
      </c>
      <c r="AU269" s="12">
        <f t="shared" si="90"/>
        <v>7</v>
      </c>
      <c r="AV269" s="13" t="str">
        <f t="shared" si="91"/>
        <v>3401水2</v>
      </c>
      <c r="AW269" s="13">
        <f t="shared" si="92"/>
        <v>0.16666666666666666</v>
      </c>
      <c r="AX269" s="18" t="str">
        <f t="shared" si="93"/>
        <v>KE3AUSKWK2KE3A水23401</v>
      </c>
      <c r="AY269" s="18">
        <f t="shared" si="94"/>
        <v>3.5</v>
      </c>
      <c r="AZ269"/>
    </row>
    <row r="270" spans="1:52" x14ac:dyDescent="0.15">
      <c r="A270" s="1">
        <f t="shared" si="77"/>
        <v>3</v>
      </c>
      <c r="B270" s="1" t="str">
        <f t="shared" si="78"/>
        <v>編成</v>
      </c>
      <c r="C270" t="s">
        <v>3706</v>
      </c>
      <c r="D270" s="1" t="str">
        <f>VLOOKUP($C270,クラス一覧!$A:$J,10,FALSE)</f>
        <v>IT</v>
      </c>
      <c r="E270" s="1">
        <f>VLOOKUP($C270,クラス一覧!$A:$J,8,FALSE)</f>
        <v>7</v>
      </c>
      <c r="F270" s="1" t="str">
        <f>VLOOKUP($C270,クラス一覧!$A:$J,9,FALSE)</f>
        <v>朱</v>
      </c>
      <c r="G270" s="1" t="str">
        <f>VLOOKUP($H270,科目一覧!$A:$G,3,FALSE)</f>
        <v>プログラミング</v>
      </c>
      <c r="H270" t="s">
        <v>1678</v>
      </c>
      <c r="I270" s="1" t="str">
        <f>VLOOKUP($H270,科目一覧!$A:$G,7,FALSE)</f>
        <v>朱</v>
      </c>
      <c r="J270" s="1" t="str">
        <f>VLOOKUP($I270,教員一覧!$A:$D,2,FALSE)</f>
        <v>IT</v>
      </c>
      <c r="K270" s="1" t="str">
        <f>VLOOKUP($I270,教員一覧!$A:$D,3,FALSE)</f>
        <v>　</v>
      </c>
      <c r="L270" s="1" t="str">
        <f>VLOOKUP($I270,教員一覧!$A:$D,4,FALSE)</f>
        <v>専任</v>
      </c>
      <c r="M270" t="s">
        <v>144</v>
      </c>
      <c r="N270" t="s">
        <v>3014</v>
      </c>
      <c r="O270" t="s">
        <v>30</v>
      </c>
      <c r="P270" t="s">
        <v>15</v>
      </c>
      <c r="Q270">
        <v>3</v>
      </c>
      <c r="R270">
        <v>3402</v>
      </c>
      <c r="S270" s="1" t="str">
        <f>VLOOKUP($R270,教室一覧!$A:$B,2,FALSE)</f>
        <v>ノート対応</v>
      </c>
      <c r="T270" s="1">
        <f>VLOOKUP($R270,教室一覧!$A:$C,3,FALSE)</f>
        <v>36</v>
      </c>
      <c r="U270" s="1" t="str">
        <f>VLOOKUP($R270,教室一覧!$A:$D,4,FALSE)</f>
        <v>3号館</v>
      </c>
      <c r="V270" s="1" t="str">
        <f>VLOOKUP($R270,教室一覧!$A:$E,5,FALSE)</f>
        <v>4F</v>
      </c>
      <c r="W270"/>
      <c r="X270"/>
      <c r="Y270" s="1" t="str">
        <f>VLOOKUP($O270,教員一覧!$A:$D,2,FALSE)</f>
        <v>IT</v>
      </c>
      <c r="Z270" s="1" t="str">
        <f>VLOOKUP($O270,教員一覧!$A:$D,3,FALSE)</f>
        <v>　</v>
      </c>
      <c r="AA270" s="1" t="str">
        <f>VLOOKUP($O270,教員一覧!$A:$D,4,FALSE)</f>
        <v>非常勤</v>
      </c>
      <c r="AB270" s="1" t="str">
        <f t="shared" si="79"/>
        <v/>
      </c>
      <c r="AC270" s="14" t="s">
        <v>144</v>
      </c>
      <c r="AD270" s="14" t="s">
        <v>164</v>
      </c>
      <c r="AE270" s="14" t="s">
        <v>30</v>
      </c>
      <c r="AF270" s="14" t="s">
        <v>15</v>
      </c>
      <c r="AG270" s="14">
        <v>3</v>
      </c>
      <c r="AH270" s="14">
        <v>3402</v>
      </c>
      <c r="AI270" s="15" t="str">
        <f t="shared" si="80"/>
        <v/>
      </c>
      <c r="AJ270" s="15" t="str">
        <f t="shared" si="81"/>
        <v/>
      </c>
      <c r="AK270" s="15" t="str">
        <f t="shared" si="82"/>
        <v/>
      </c>
      <c r="AL270" s="15" t="str">
        <f t="shared" si="83"/>
        <v/>
      </c>
      <c r="AM270" s="15" t="str">
        <f t="shared" si="84"/>
        <v/>
      </c>
      <c r="AN270" s="15" t="str">
        <f t="shared" si="85"/>
        <v/>
      </c>
      <c r="AO270" s="15" t="str">
        <f t="shared" si="86"/>
        <v/>
      </c>
      <c r="AP270" s="9" t="str">
        <f t="shared" si="87"/>
        <v>KE3A木3</v>
      </c>
      <c r="AQ270" s="9">
        <f t="shared" si="88"/>
        <v>0.5</v>
      </c>
      <c r="AR270" s="11" t="str">
        <f t="shared" si="89"/>
        <v>山本ひ木3</v>
      </c>
      <c r="AS270" s="11">
        <f t="shared" si="95"/>
        <v>0.5</v>
      </c>
      <c r="AT270">
        <v>1</v>
      </c>
      <c r="AU270" s="12">
        <f t="shared" si="90"/>
        <v>7</v>
      </c>
      <c r="AV270" s="13" t="str">
        <f t="shared" si="91"/>
        <v>3402木3</v>
      </c>
      <c r="AW270" s="13">
        <f t="shared" si="92"/>
        <v>0.25</v>
      </c>
      <c r="AX270" s="18" t="str">
        <f t="shared" si="93"/>
        <v>KE3AUSK2KE3A木33402</v>
      </c>
      <c r="AY270" s="18">
        <f t="shared" si="94"/>
        <v>3.5</v>
      </c>
      <c r="AZ270"/>
    </row>
    <row r="271" spans="1:52" x14ac:dyDescent="0.15">
      <c r="A271" s="1">
        <f t="shared" si="77"/>
        <v>4</v>
      </c>
      <c r="B271" s="1" t="str">
        <f t="shared" si="78"/>
        <v>編成</v>
      </c>
      <c r="C271" t="s">
        <v>3703</v>
      </c>
      <c r="D271" s="1" t="str">
        <f>VLOOKUP($C271,クラス一覧!$A:$J,10,FALSE)</f>
        <v>IT</v>
      </c>
      <c r="E271" s="1">
        <f>VLOOKUP($C271,クラス一覧!$A:$J,8,FALSE)</f>
        <v>1</v>
      </c>
      <c r="F271" s="1" t="str">
        <f>VLOOKUP($C271,クラス一覧!$A:$J,9,FALSE)</f>
        <v>藤原</v>
      </c>
      <c r="G271" s="1" t="str">
        <f>VLOOKUP($H271,科目一覧!$A:$G,3,FALSE)</f>
        <v>Webプログラミング</v>
      </c>
      <c r="H271" t="s">
        <v>1684</v>
      </c>
      <c r="I271" s="1" t="str">
        <f>VLOOKUP($H271,科目一覧!$A:$G,7,FALSE)</f>
        <v>内山</v>
      </c>
      <c r="J271" s="1" t="str">
        <f>VLOOKUP($I271,教員一覧!$A:$D,2,FALSE)</f>
        <v>IT</v>
      </c>
      <c r="K271" s="1" t="str">
        <f>VLOOKUP($I271,教員一覧!$A:$D,3,FALSE)</f>
        <v>　</v>
      </c>
      <c r="L271" s="1" t="str">
        <f>VLOOKUP($I271,教員一覧!$A:$D,4,FALSE)</f>
        <v>専任</v>
      </c>
      <c r="M271" t="s">
        <v>1775</v>
      </c>
      <c r="N271" t="s">
        <v>3014</v>
      </c>
      <c r="O271" t="s">
        <v>14</v>
      </c>
      <c r="P271" t="s">
        <v>9</v>
      </c>
      <c r="Q271">
        <v>2</v>
      </c>
      <c r="R271">
        <v>1304</v>
      </c>
      <c r="S271" s="1" t="str">
        <f>VLOOKUP($R271,教室一覧!$A:$B,2,FALSE)</f>
        <v>ノート対応</v>
      </c>
      <c r="T271" s="1">
        <f>VLOOKUP($R271,教室一覧!$A:$C,3,FALSE)</f>
        <v>36</v>
      </c>
      <c r="U271" s="1" t="str">
        <f>VLOOKUP($R271,教室一覧!$A:$D,4,FALSE)</f>
        <v>1号館</v>
      </c>
      <c r="V271" s="1" t="str">
        <f>VLOOKUP($R271,教室一覧!$A:$E,5,FALSE)</f>
        <v>3F</v>
      </c>
      <c r="W271"/>
      <c r="X271"/>
      <c r="Y271" s="1" t="str">
        <f>VLOOKUP($O271,教員一覧!$A:$D,2,FALSE)</f>
        <v>IT</v>
      </c>
      <c r="Z271" s="1" t="str">
        <f>VLOOKUP($O271,教員一覧!$A:$D,3,FALSE)</f>
        <v>　</v>
      </c>
      <c r="AA271" s="1" t="str">
        <f>VLOOKUP($O271,教員一覧!$A:$D,4,FALSE)</f>
        <v>非常勤</v>
      </c>
      <c r="AB271" s="1" t="str">
        <f t="shared" si="79"/>
        <v/>
      </c>
      <c r="AC271" s="14" t="s">
        <v>1775</v>
      </c>
      <c r="AD271" s="14" t="s">
        <v>164</v>
      </c>
      <c r="AE271" s="14" t="s">
        <v>14</v>
      </c>
      <c r="AF271" s="14" t="s">
        <v>9</v>
      </c>
      <c r="AG271" s="14">
        <v>2</v>
      </c>
      <c r="AH271" s="14">
        <v>1304</v>
      </c>
      <c r="AI271" s="15" t="str">
        <f t="shared" si="80"/>
        <v/>
      </c>
      <c r="AJ271" s="15" t="str">
        <f t="shared" si="81"/>
        <v/>
      </c>
      <c r="AK271" s="15" t="str">
        <f t="shared" si="82"/>
        <v/>
      </c>
      <c r="AL271" s="15" t="str">
        <f t="shared" si="83"/>
        <v/>
      </c>
      <c r="AM271" s="15" t="str">
        <f t="shared" si="84"/>
        <v/>
      </c>
      <c r="AN271" s="15" t="str">
        <f t="shared" si="85"/>
        <v/>
      </c>
      <c r="AO271" s="15" t="str">
        <f t="shared" si="86"/>
        <v/>
      </c>
      <c r="AP271" s="9" t="str">
        <f t="shared" si="87"/>
        <v>KE4A月2</v>
      </c>
      <c r="AQ271" s="9">
        <f t="shared" si="88"/>
        <v>0.5</v>
      </c>
      <c r="AR271" s="11" t="str">
        <f t="shared" si="89"/>
        <v>森月2</v>
      </c>
      <c r="AS271" s="11">
        <f t="shared" si="95"/>
        <v>0.33333333333333331</v>
      </c>
      <c r="AT271">
        <v>1</v>
      </c>
      <c r="AU271" s="12">
        <f t="shared" si="90"/>
        <v>1</v>
      </c>
      <c r="AV271" s="13" t="str">
        <f t="shared" si="91"/>
        <v>1304月2</v>
      </c>
      <c r="AW271" s="13">
        <f t="shared" si="92"/>
        <v>0.16666666666666666</v>
      </c>
      <c r="AX271" s="18" t="str">
        <f t="shared" si="93"/>
        <v>KE4AUSKNK3KE4A月21304</v>
      </c>
      <c r="AY271" s="18">
        <f t="shared" si="94"/>
        <v>0.5</v>
      </c>
      <c r="AZ271"/>
    </row>
    <row r="272" spans="1:52" x14ac:dyDescent="0.15">
      <c r="A272" s="1">
        <f t="shared" si="77"/>
        <v>1</v>
      </c>
      <c r="B272" s="1" t="str">
        <f t="shared" si="78"/>
        <v>編成</v>
      </c>
      <c r="C272" t="s">
        <v>3697</v>
      </c>
      <c r="D272" s="1" t="str">
        <f>VLOOKUP($C272,クラス一覧!$A:$J,10,FALSE)</f>
        <v>IT</v>
      </c>
      <c r="E272" s="1">
        <f>VLOOKUP($C272,クラス一覧!$A:$J,8,FALSE)</f>
        <v>8</v>
      </c>
      <c r="F272" s="1" t="str">
        <f>VLOOKUP($C272,クラス一覧!$A:$J,9,FALSE)</f>
        <v>加藤</v>
      </c>
      <c r="G272" s="1" t="str">
        <f>VLOOKUP($H272,科目一覧!$A:$G,3,FALSE)</f>
        <v>データベース</v>
      </c>
      <c r="H272" t="s">
        <v>1671</v>
      </c>
      <c r="I272" s="1" t="str">
        <f>VLOOKUP($H272,科目一覧!$A:$G,7,FALSE)</f>
        <v>土居</v>
      </c>
      <c r="J272" s="1" t="str">
        <f>VLOOKUP($I272,教員一覧!$A:$D,2,FALSE)</f>
        <v>IT</v>
      </c>
      <c r="K272" s="1" t="str">
        <f>VLOOKUP($I272,教員一覧!$A:$D,3,FALSE)</f>
        <v>　</v>
      </c>
      <c r="L272" s="1" t="str">
        <f>VLOOKUP($I272,教員一覧!$A:$D,4,FALSE)</f>
        <v>専任</v>
      </c>
      <c r="M272" t="s">
        <v>1757</v>
      </c>
      <c r="N272" t="s">
        <v>3014</v>
      </c>
      <c r="O272" t="s">
        <v>11</v>
      </c>
      <c r="P272" t="s">
        <v>12</v>
      </c>
      <c r="Q272">
        <v>2</v>
      </c>
      <c r="R272">
        <v>3502</v>
      </c>
      <c r="S272" s="1" t="str">
        <f>VLOOKUP($R272,教室一覧!$A:$B,2,FALSE)</f>
        <v>ノート36</v>
      </c>
      <c r="T272" s="1">
        <f>VLOOKUP($R272,教室一覧!$A:$C,3,FALSE)</f>
        <v>38</v>
      </c>
      <c r="U272" s="1" t="str">
        <f>VLOOKUP($R272,教室一覧!$A:$D,4,FALSE)</f>
        <v>3号館</v>
      </c>
      <c r="V272" s="1" t="str">
        <f>VLOOKUP($R272,教室一覧!$A:$E,5,FALSE)</f>
        <v>5F</v>
      </c>
      <c r="W272"/>
      <c r="X272"/>
      <c r="Y272" s="1" t="str">
        <f>VLOOKUP($O272,教員一覧!$A:$D,2,FALSE)</f>
        <v>IT</v>
      </c>
      <c r="Z272" s="1" t="str">
        <f>VLOOKUP($O272,教員一覧!$A:$D,3,FALSE)</f>
        <v>　</v>
      </c>
      <c r="AA272" s="1" t="str">
        <f>VLOOKUP($O272,教員一覧!$A:$D,4,FALSE)</f>
        <v>専任</v>
      </c>
      <c r="AB272" s="1" t="str">
        <f t="shared" si="79"/>
        <v>担任</v>
      </c>
      <c r="AC272" s="14" t="s">
        <v>1757</v>
      </c>
      <c r="AD272" s="14" t="s">
        <v>164</v>
      </c>
      <c r="AE272" s="14" t="s">
        <v>11</v>
      </c>
      <c r="AF272" s="14" t="s">
        <v>12</v>
      </c>
      <c r="AG272" s="14">
        <v>2</v>
      </c>
      <c r="AH272" s="14">
        <v>3502</v>
      </c>
      <c r="AI272" s="15" t="str">
        <f t="shared" si="80"/>
        <v/>
      </c>
      <c r="AJ272" s="15" t="str">
        <f t="shared" si="81"/>
        <v/>
      </c>
      <c r="AK272" s="15" t="str">
        <f t="shared" si="82"/>
        <v/>
      </c>
      <c r="AL272" s="15" t="str">
        <f t="shared" si="83"/>
        <v/>
      </c>
      <c r="AM272" s="15" t="str">
        <f t="shared" si="84"/>
        <v/>
      </c>
      <c r="AN272" s="15" t="str">
        <f t="shared" si="85"/>
        <v/>
      </c>
      <c r="AO272" s="15" t="str">
        <f t="shared" si="86"/>
        <v/>
      </c>
      <c r="AP272" s="9" t="str">
        <f t="shared" si="87"/>
        <v>NK1A火2</v>
      </c>
      <c r="AQ272" s="9">
        <f t="shared" si="88"/>
        <v>0.5</v>
      </c>
      <c r="AR272" s="11" t="str">
        <f t="shared" si="89"/>
        <v>加藤火2</v>
      </c>
      <c r="AS272" s="11">
        <f t="shared" si="95"/>
        <v>0.25</v>
      </c>
      <c r="AT272">
        <v>1</v>
      </c>
      <c r="AU272" s="12">
        <f t="shared" si="90"/>
        <v>8</v>
      </c>
      <c r="AV272" s="13" t="str">
        <f t="shared" si="91"/>
        <v>3502火2</v>
      </c>
      <c r="AW272" s="13">
        <f t="shared" si="92"/>
        <v>0.125</v>
      </c>
      <c r="AX272" s="18" t="str">
        <f t="shared" si="93"/>
        <v>NK1AUINKESKNK1A火23502</v>
      </c>
      <c r="AY272" s="18">
        <f t="shared" si="94"/>
        <v>4</v>
      </c>
      <c r="AZ272"/>
    </row>
    <row r="273" spans="1:52" x14ac:dyDescent="0.15">
      <c r="A273" s="1">
        <f t="shared" si="77"/>
        <v>1</v>
      </c>
      <c r="B273" s="1" t="str">
        <f t="shared" si="78"/>
        <v>編成</v>
      </c>
      <c r="C273" t="s">
        <v>3697</v>
      </c>
      <c r="D273" s="1" t="str">
        <f>VLOOKUP($C273,クラス一覧!$A:$J,10,FALSE)</f>
        <v>IT</v>
      </c>
      <c r="E273" s="1">
        <f>VLOOKUP($C273,クラス一覧!$A:$J,8,FALSE)</f>
        <v>8</v>
      </c>
      <c r="F273" s="1" t="str">
        <f>VLOOKUP($C273,クラス一覧!$A:$J,9,FALSE)</f>
        <v>加藤</v>
      </c>
      <c r="G273" s="1" t="str">
        <f>VLOOKUP($H273,科目一覧!$A:$G,3,FALSE)</f>
        <v>プログラミング</v>
      </c>
      <c r="H273" t="s">
        <v>127</v>
      </c>
      <c r="I273" s="1" t="str">
        <f>VLOOKUP($H273,科目一覧!$A:$G,7,FALSE)</f>
        <v>藤原</v>
      </c>
      <c r="J273" s="1" t="str">
        <f>VLOOKUP($I273,教員一覧!$A:$D,2,FALSE)</f>
        <v>IT</v>
      </c>
      <c r="K273" s="1" t="str">
        <f>VLOOKUP($I273,教員一覧!$A:$D,3,FALSE)</f>
        <v>　</v>
      </c>
      <c r="L273" s="1" t="str">
        <f>VLOOKUP($I273,教員一覧!$A:$D,4,FALSE)</f>
        <v>専任</v>
      </c>
      <c r="M273" t="s">
        <v>1726</v>
      </c>
      <c r="N273" t="s">
        <v>3014</v>
      </c>
      <c r="O273" t="s">
        <v>36</v>
      </c>
      <c r="P273" t="s">
        <v>9</v>
      </c>
      <c r="Q273">
        <v>3</v>
      </c>
      <c r="R273">
        <v>3302</v>
      </c>
      <c r="S273" s="1" t="str">
        <f>VLOOKUP($R273,教室一覧!$A:$B,2,FALSE)</f>
        <v>ノート対応</v>
      </c>
      <c r="T273" s="1">
        <f>VLOOKUP($R273,教室一覧!$A:$C,3,FALSE)</f>
        <v>36</v>
      </c>
      <c r="U273" s="1" t="str">
        <f>VLOOKUP($R273,教室一覧!$A:$D,4,FALSE)</f>
        <v>3号館</v>
      </c>
      <c r="V273" s="1" t="str">
        <f>VLOOKUP($R273,教室一覧!$A:$E,5,FALSE)</f>
        <v>3F</v>
      </c>
      <c r="W273"/>
      <c r="X273"/>
      <c r="Y273" s="1" t="str">
        <f>VLOOKUP($O273,教員一覧!$A:$D,2,FALSE)</f>
        <v>IT</v>
      </c>
      <c r="Z273" s="1" t="str">
        <f>VLOOKUP($O273,教員一覧!$A:$D,3,FALSE)</f>
        <v>　</v>
      </c>
      <c r="AA273" s="1" t="str">
        <f>VLOOKUP($O273,教員一覧!$A:$D,4,FALSE)</f>
        <v>非常勤</v>
      </c>
      <c r="AB273" s="1" t="str">
        <f t="shared" si="79"/>
        <v/>
      </c>
      <c r="AC273" s="14" t="s">
        <v>1726</v>
      </c>
      <c r="AD273" s="14" t="s">
        <v>164</v>
      </c>
      <c r="AE273" s="14" t="s">
        <v>36</v>
      </c>
      <c r="AF273" s="14" t="s">
        <v>9</v>
      </c>
      <c r="AG273" s="14">
        <v>3</v>
      </c>
      <c r="AH273" s="14">
        <v>3302</v>
      </c>
      <c r="AI273" s="15" t="str">
        <f t="shared" si="80"/>
        <v/>
      </c>
      <c r="AJ273" s="15" t="str">
        <f t="shared" si="81"/>
        <v/>
      </c>
      <c r="AK273" s="15" t="str">
        <f t="shared" si="82"/>
        <v/>
      </c>
      <c r="AL273" s="15" t="str">
        <f t="shared" si="83"/>
        <v/>
      </c>
      <c r="AM273" s="15" t="str">
        <f t="shared" si="84"/>
        <v/>
      </c>
      <c r="AN273" s="15" t="str">
        <f t="shared" si="85"/>
        <v/>
      </c>
      <c r="AO273" s="15" t="str">
        <f t="shared" si="86"/>
        <v/>
      </c>
      <c r="AP273" s="9" t="str">
        <f t="shared" si="87"/>
        <v>NK1A月3</v>
      </c>
      <c r="AQ273" s="9">
        <f t="shared" si="88"/>
        <v>0.125</v>
      </c>
      <c r="AR273" s="11" t="str">
        <f t="shared" si="89"/>
        <v>辻本月3</v>
      </c>
      <c r="AS273" s="11">
        <f t="shared" si="95"/>
        <v>0.16666666666666666</v>
      </c>
      <c r="AT273">
        <v>6</v>
      </c>
      <c r="AU273" s="12">
        <f t="shared" si="90"/>
        <v>1.3333333333333333</v>
      </c>
      <c r="AV273" s="13" t="str">
        <f t="shared" si="91"/>
        <v>3302月3</v>
      </c>
      <c r="AW273" s="13">
        <f t="shared" si="92"/>
        <v>8.3333333333333329E-2</v>
      </c>
      <c r="AX273" s="18" t="str">
        <f t="shared" si="93"/>
        <v>NK1ALCIT1E月33302</v>
      </c>
      <c r="AY273" s="18">
        <f t="shared" si="94"/>
        <v>0.66666666666666663</v>
      </c>
      <c r="AZ273"/>
    </row>
    <row r="274" spans="1:52" x14ac:dyDescent="0.15">
      <c r="A274" s="1">
        <f t="shared" si="77"/>
        <v>1</v>
      </c>
      <c r="B274" s="1" t="str">
        <f t="shared" si="78"/>
        <v>編成</v>
      </c>
      <c r="C274" t="s">
        <v>3697</v>
      </c>
      <c r="D274" s="1" t="str">
        <f>VLOOKUP($C274,クラス一覧!$A:$J,10,FALSE)</f>
        <v>IT</v>
      </c>
      <c r="E274" s="1">
        <f>VLOOKUP($C274,クラス一覧!$A:$J,8,FALSE)</f>
        <v>8</v>
      </c>
      <c r="F274" s="1" t="str">
        <f>VLOOKUP($C274,クラス一覧!$A:$J,9,FALSE)</f>
        <v>加藤</v>
      </c>
      <c r="G274" s="1" t="str">
        <f>VLOOKUP($H274,科目一覧!$A:$G,3,FALSE)</f>
        <v>プログラミング</v>
      </c>
      <c r="H274" t="s">
        <v>127</v>
      </c>
      <c r="I274" s="1" t="str">
        <f>VLOOKUP($H274,科目一覧!$A:$G,7,FALSE)</f>
        <v>藤原</v>
      </c>
      <c r="J274" s="1" t="str">
        <f>VLOOKUP($I274,教員一覧!$A:$D,2,FALSE)</f>
        <v>IT</v>
      </c>
      <c r="K274" s="1" t="str">
        <f>VLOOKUP($I274,教員一覧!$A:$D,3,FALSE)</f>
        <v>　</v>
      </c>
      <c r="L274" s="1" t="str">
        <f>VLOOKUP($I274,教員一覧!$A:$D,4,FALSE)</f>
        <v>専任</v>
      </c>
      <c r="M274" t="s">
        <v>1727</v>
      </c>
      <c r="N274" t="s">
        <v>3014</v>
      </c>
      <c r="O274" t="s">
        <v>20</v>
      </c>
      <c r="P274" t="s">
        <v>9</v>
      </c>
      <c r="Q274">
        <v>3</v>
      </c>
      <c r="R274">
        <v>3303</v>
      </c>
      <c r="S274" s="1" t="str">
        <f>VLOOKUP($R274,教室一覧!$A:$B,2,FALSE)</f>
        <v>ノート対応</v>
      </c>
      <c r="T274" s="1">
        <f>VLOOKUP($R274,教室一覧!$A:$C,3,FALSE)</f>
        <v>36</v>
      </c>
      <c r="U274" s="1" t="str">
        <f>VLOOKUP($R274,教室一覧!$A:$D,4,FALSE)</f>
        <v>3号館</v>
      </c>
      <c r="V274" s="1" t="str">
        <f>VLOOKUP($R274,教室一覧!$A:$E,5,FALSE)</f>
        <v>3F</v>
      </c>
      <c r="W274"/>
      <c r="X274"/>
      <c r="Y274" s="1" t="str">
        <f>VLOOKUP($O274,教員一覧!$A:$D,2,FALSE)</f>
        <v>IT</v>
      </c>
      <c r="Z274" s="1" t="str">
        <f>VLOOKUP($O274,教員一覧!$A:$D,3,FALSE)</f>
        <v>　</v>
      </c>
      <c r="AA274" s="1" t="str">
        <f>VLOOKUP($O274,教員一覧!$A:$D,4,FALSE)</f>
        <v>専任</v>
      </c>
      <c r="AB274" s="1" t="str">
        <f t="shared" si="79"/>
        <v/>
      </c>
      <c r="AC274" s="14" t="s">
        <v>1727</v>
      </c>
      <c r="AD274" s="14" t="s">
        <v>164</v>
      </c>
      <c r="AE274" s="14" t="s">
        <v>20</v>
      </c>
      <c r="AF274" s="14" t="s">
        <v>9</v>
      </c>
      <c r="AG274" s="14">
        <v>3</v>
      </c>
      <c r="AH274" s="14">
        <v>3303</v>
      </c>
      <c r="AI274" s="15" t="str">
        <f t="shared" si="80"/>
        <v/>
      </c>
      <c r="AJ274" s="15" t="str">
        <f t="shared" si="81"/>
        <v/>
      </c>
      <c r="AK274" s="15" t="str">
        <f t="shared" si="82"/>
        <v/>
      </c>
      <c r="AL274" s="15" t="str">
        <f t="shared" si="83"/>
        <v/>
      </c>
      <c r="AM274" s="15" t="str">
        <f t="shared" si="84"/>
        <v/>
      </c>
      <c r="AN274" s="15" t="str">
        <f t="shared" si="85"/>
        <v/>
      </c>
      <c r="AO274" s="15" t="str">
        <f t="shared" si="86"/>
        <v/>
      </c>
      <c r="AP274" s="9" t="str">
        <f t="shared" si="87"/>
        <v>NK1A月3</v>
      </c>
      <c r="AQ274" s="9">
        <f t="shared" si="88"/>
        <v>0.125</v>
      </c>
      <c r="AR274" s="11" t="str">
        <f t="shared" si="89"/>
        <v>岩崎月3</v>
      </c>
      <c r="AS274" s="11">
        <f t="shared" si="95"/>
        <v>0.16666666666666666</v>
      </c>
      <c r="AT274">
        <v>6</v>
      </c>
      <c r="AU274" s="12">
        <f t="shared" si="90"/>
        <v>1.3333333333333333</v>
      </c>
      <c r="AV274" s="13" t="str">
        <f t="shared" si="91"/>
        <v>3303月3</v>
      </c>
      <c r="AW274" s="13">
        <f t="shared" si="92"/>
        <v>8.3333333333333329E-2</v>
      </c>
      <c r="AX274" s="18" t="str">
        <f t="shared" si="93"/>
        <v>NK1ALCIT1F月33303</v>
      </c>
      <c r="AY274" s="18">
        <f t="shared" si="94"/>
        <v>0.66666666666666663</v>
      </c>
      <c r="AZ274"/>
    </row>
    <row r="275" spans="1:52" x14ac:dyDescent="0.15">
      <c r="A275" s="1">
        <f t="shared" si="77"/>
        <v>1</v>
      </c>
      <c r="B275" s="1" t="str">
        <f t="shared" si="78"/>
        <v>編成</v>
      </c>
      <c r="C275" t="s">
        <v>3697</v>
      </c>
      <c r="D275" s="1" t="str">
        <f>VLOOKUP($C275,クラス一覧!$A:$J,10,FALSE)</f>
        <v>IT</v>
      </c>
      <c r="E275" s="1">
        <f>VLOOKUP($C275,クラス一覧!$A:$J,8,FALSE)</f>
        <v>8</v>
      </c>
      <c r="F275" s="1" t="str">
        <f>VLOOKUP($C275,クラス一覧!$A:$J,9,FALSE)</f>
        <v>加藤</v>
      </c>
      <c r="G275" s="1" t="str">
        <f>VLOOKUP($H275,科目一覧!$A:$G,3,FALSE)</f>
        <v>SHR</v>
      </c>
      <c r="H275" t="s">
        <v>3720</v>
      </c>
      <c r="I275" s="1">
        <f>VLOOKUP($H275,科目一覧!$A:$G,7,FALSE)</f>
        <v>0</v>
      </c>
      <c r="J275" s="1" t="e">
        <f>VLOOKUP($I275,教員一覧!$A:$D,2,FALSE)</f>
        <v>#N/A</v>
      </c>
      <c r="K275" s="1" t="e">
        <f>VLOOKUP($I275,教員一覧!$A:$D,3,FALSE)</f>
        <v>#N/A</v>
      </c>
      <c r="L275" s="1" t="e">
        <f>VLOOKUP($I275,教員一覧!$A:$D,4,FALSE)</f>
        <v>#N/A</v>
      </c>
      <c r="M275" t="s">
        <v>3751</v>
      </c>
      <c r="N275" t="s">
        <v>3014</v>
      </c>
      <c r="O275" t="s">
        <v>18</v>
      </c>
      <c r="P275" t="s">
        <v>9</v>
      </c>
      <c r="Q275">
        <v>5</v>
      </c>
      <c r="R275">
        <v>3201</v>
      </c>
      <c r="S275" s="1" t="str">
        <f>VLOOKUP($R275,教室一覧!$A:$B,2,FALSE)</f>
        <v>普通教室</v>
      </c>
      <c r="T275" s="1">
        <f>VLOOKUP($R275,教室一覧!$A:$C,3,FALSE)</f>
        <v>36</v>
      </c>
      <c r="U275" s="1" t="str">
        <f>VLOOKUP($R275,教室一覧!$A:$D,4,FALSE)</f>
        <v>3号館</v>
      </c>
      <c r="V275" s="1" t="str">
        <f>VLOOKUP($R275,教室一覧!$A:$E,5,FALSE)</f>
        <v>2F</v>
      </c>
      <c r="W275"/>
      <c r="X275"/>
      <c r="Y275" s="1" t="str">
        <f>VLOOKUP($O275,教員一覧!$A:$D,2,FALSE)</f>
        <v>IT</v>
      </c>
      <c r="Z275" s="1" t="str">
        <f>VLOOKUP($O275,教員一覧!$A:$D,3,FALSE)</f>
        <v>　</v>
      </c>
      <c r="AA275" s="1" t="str">
        <f>VLOOKUP($O275,教員一覧!$A:$D,4,FALSE)</f>
        <v>専任</v>
      </c>
      <c r="AB275" s="1" t="str">
        <f t="shared" si="79"/>
        <v/>
      </c>
      <c r="AC275" s="14" t="s">
        <v>1757</v>
      </c>
      <c r="AD275" s="14" t="s">
        <v>164</v>
      </c>
      <c r="AE275" s="14" t="s">
        <v>18</v>
      </c>
      <c r="AF275" s="14" t="s">
        <v>9</v>
      </c>
      <c r="AG275" s="14">
        <v>5</v>
      </c>
      <c r="AH275" s="14">
        <v>3201</v>
      </c>
      <c r="AI275" s="15" t="str">
        <f t="shared" si="80"/>
        <v/>
      </c>
      <c r="AJ275" s="15" t="str">
        <f t="shared" si="81"/>
        <v/>
      </c>
      <c r="AK275" s="15" t="str">
        <f t="shared" si="82"/>
        <v/>
      </c>
      <c r="AL275" s="15" t="str">
        <f t="shared" si="83"/>
        <v/>
      </c>
      <c r="AM275" s="15" t="str">
        <f t="shared" si="84"/>
        <v/>
      </c>
      <c r="AN275" s="15" t="str">
        <f t="shared" si="85"/>
        <v/>
      </c>
      <c r="AO275" s="15" t="str">
        <f t="shared" si="86"/>
        <v/>
      </c>
      <c r="AP275" s="9" t="str">
        <f t="shared" si="87"/>
        <v>NK1A月5</v>
      </c>
      <c r="AQ275" s="9">
        <f t="shared" si="88"/>
        <v>0.5</v>
      </c>
      <c r="AR275" s="11" t="str">
        <f t="shared" si="89"/>
        <v>土居月5</v>
      </c>
      <c r="AS275" s="11">
        <v>0</v>
      </c>
      <c r="AT275">
        <v>1</v>
      </c>
      <c r="AU275" s="12">
        <f t="shared" si="90"/>
        <v>8</v>
      </c>
      <c r="AV275" s="13" t="str">
        <f t="shared" si="91"/>
        <v>3201月5</v>
      </c>
      <c r="AW275" s="13">
        <f t="shared" si="92"/>
        <v>0.125</v>
      </c>
      <c r="AX275" s="18" t="str">
        <f t="shared" si="93"/>
        <v>NK1AUINKESKNK1A月53201</v>
      </c>
      <c r="AY275" s="18">
        <f t="shared" si="94"/>
        <v>4</v>
      </c>
      <c r="AZ275"/>
    </row>
    <row r="276" spans="1:52" x14ac:dyDescent="0.15">
      <c r="A276" s="1">
        <f t="shared" si="77"/>
        <v>1</v>
      </c>
      <c r="B276" s="1" t="str">
        <f t="shared" si="78"/>
        <v>編成</v>
      </c>
      <c r="C276" t="s">
        <v>3697</v>
      </c>
      <c r="D276" s="1" t="str">
        <f>VLOOKUP($C276,クラス一覧!$A:$J,10,FALSE)</f>
        <v>IT</v>
      </c>
      <c r="E276" s="1">
        <f>VLOOKUP($C276,クラス一覧!$A:$J,8,FALSE)</f>
        <v>8</v>
      </c>
      <c r="F276" s="1" t="str">
        <f>VLOOKUP($C276,クラス一覧!$A:$J,9,FALSE)</f>
        <v>加藤</v>
      </c>
      <c r="G276" s="1" t="str">
        <f>VLOOKUP($H276,科目一覧!$A:$G,3,FALSE)</f>
        <v>プログラミング</v>
      </c>
      <c r="H276" t="s">
        <v>127</v>
      </c>
      <c r="I276" s="1" t="str">
        <f>VLOOKUP($H276,科目一覧!$A:$G,7,FALSE)</f>
        <v>藤原</v>
      </c>
      <c r="J276" s="1" t="str">
        <f>VLOOKUP($I276,教員一覧!$A:$D,2,FALSE)</f>
        <v>IT</v>
      </c>
      <c r="K276" s="1" t="str">
        <f>VLOOKUP($I276,教員一覧!$A:$D,3,FALSE)</f>
        <v>　</v>
      </c>
      <c r="L276" s="1" t="str">
        <f>VLOOKUP($I276,教員一覧!$A:$D,4,FALSE)</f>
        <v>専任</v>
      </c>
      <c r="M276" t="s">
        <v>1726</v>
      </c>
      <c r="N276" t="s">
        <v>3014</v>
      </c>
      <c r="O276" t="s">
        <v>36</v>
      </c>
      <c r="P276" t="s">
        <v>13</v>
      </c>
      <c r="Q276">
        <v>3</v>
      </c>
      <c r="R276">
        <v>3302</v>
      </c>
      <c r="S276" s="1" t="str">
        <f>VLOOKUP($R276,教室一覧!$A:$B,2,FALSE)</f>
        <v>ノート対応</v>
      </c>
      <c r="T276" s="1">
        <f>VLOOKUP($R276,教室一覧!$A:$C,3,FALSE)</f>
        <v>36</v>
      </c>
      <c r="U276" s="1" t="str">
        <f>VLOOKUP($R276,教室一覧!$A:$D,4,FALSE)</f>
        <v>3号館</v>
      </c>
      <c r="V276" s="1" t="str">
        <f>VLOOKUP($R276,教室一覧!$A:$E,5,FALSE)</f>
        <v>3F</v>
      </c>
      <c r="W276"/>
      <c r="X276"/>
      <c r="Y276" s="1" t="str">
        <f>VLOOKUP($O276,教員一覧!$A:$D,2,FALSE)</f>
        <v>IT</v>
      </c>
      <c r="Z276" s="1" t="str">
        <f>VLOOKUP($O276,教員一覧!$A:$D,3,FALSE)</f>
        <v>　</v>
      </c>
      <c r="AA276" s="1" t="str">
        <f>VLOOKUP($O276,教員一覧!$A:$D,4,FALSE)</f>
        <v>非常勤</v>
      </c>
      <c r="AB276" s="1" t="str">
        <f t="shared" si="79"/>
        <v/>
      </c>
      <c r="AC276" s="14" t="s">
        <v>1726</v>
      </c>
      <c r="AD276" s="14" t="s">
        <v>164</v>
      </c>
      <c r="AE276" s="14" t="s">
        <v>36</v>
      </c>
      <c r="AF276" s="14" t="s">
        <v>13</v>
      </c>
      <c r="AG276" s="14">
        <v>3</v>
      </c>
      <c r="AH276" s="14">
        <v>3302</v>
      </c>
      <c r="AI276" s="15" t="str">
        <f t="shared" si="80"/>
        <v/>
      </c>
      <c r="AJ276" s="15" t="str">
        <f t="shared" si="81"/>
        <v/>
      </c>
      <c r="AK276" s="15" t="str">
        <f t="shared" si="82"/>
        <v/>
      </c>
      <c r="AL276" s="15" t="str">
        <f t="shared" si="83"/>
        <v/>
      </c>
      <c r="AM276" s="15" t="str">
        <f t="shared" si="84"/>
        <v/>
      </c>
      <c r="AN276" s="15" t="str">
        <f t="shared" si="85"/>
        <v/>
      </c>
      <c r="AO276" s="15" t="str">
        <f t="shared" si="86"/>
        <v/>
      </c>
      <c r="AP276" s="9" t="str">
        <f t="shared" si="87"/>
        <v>NK1A水3</v>
      </c>
      <c r="AQ276" s="9">
        <f t="shared" si="88"/>
        <v>0.125</v>
      </c>
      <c r="AR276" s="11" t="str">
        <f t="shared" si="89"/>
        <v>辻本水3</v>
      </c>
      <c r="AS276" s="11">
        <f t="shared" ref="AS276:AS294" si="96">1/COUNTIF($AR:$AR,$AR276)</f>
        <v>0.16666666666666666</v>
      </c>
      <c r="AT276">
        <v>6</v>
      </c>
      <c r="AU276" s="12">
        <f t="shared" si="90"/>
        <v>1.3333333333333333</v>
      </c>
      <c r="AV276" s="13" t="str">
        <f t="shared" si="91"/>
        <v>3302水3</v>
      </c>
      <c r="AW276" s="13">
        <f t="shared" si="92"/>
        <v>8.3333333333333329E-2</v>
      </c>
      <c r="AX276" s="18" t="str">
        <f t="shared" si="93"/>
        <v>NK1ALCIT1E水33302</v>
      </c>
      <c r="AY276" s="18">
        <f t="shared" si="94"/>
        <v>0.66666666666666663</v>
      </c>
      <c r="AZ276"/>
    </row>
    <row r="277" spans="1:52" x14ac:dyDescent="0.15">
      <c r="A277" s="1">
        <f t="shared" si="77"/>
        <v>1</v>
      </c>
      <c r="B277" s="1" t="str">
        <f t="shared" si="78"/>
        <v>編成</v>
      </c>
      <c r="C277" t="s">
        <v>3697</v>
      </c>
      <c r="D277" s="1" t="str">
        <f>VLOOKUP($C277,クラス一覧!$A:$J,10,FALSE)</f>
        <v>IT</v>
      </c>
      <c r="E277" s="1">
        <f>VLOOKUP($C277,クラス一覧!$A:$J,8,FALSE)</f>
        <v>8</v>
      </c>
      <c r="F277" s="1" t="str">
        <f>VLOOKUP($C277,クラス一覧!$A:$J,9,FALSE)</f>
        <v>加藤</v>
      </c>
      <c r="G277" s="1" t="str">
        <f>VLOOKUP($H277,科目一覧!$A:$G,3,FALSE)</f>
        <v>プログラミング</v>
      </c>
      <c r="H277" t="s">
        <v>127</v>
      </c>
      <c r="I277" s="1" t="str">
        <f>VLOOKUP($H277,科目一覧!$A:$G,7,FALSE)</f>
        <v>藤原</v>
      </c>
      <c r="J277" s="1" t="str">
        <f>VLOOKUP($I277,教員一覧!$A:$D,2,FALSE)</f>
        <v>IT</v>
      </c>
      <c r="K277" s="1" t="str">
        <f>VLOOKUP($I277,教員一覧!$A:$D,3,FALSE)</f>
        <v>　</v>
      </c>
      <c r="L277" s="1" t="str">
        <f>VLOOKUP($I277,教員一覧!$A:$D,4,FALSE)</f>
        <v>専任</v>
      </c>
      <c r="M277" t="s">
        <v>1727</v>
      </c>
      <c r="N277" t="s">
        <v>3014</v>
      </c>
      <c r="O277" t="s">
        <v>20</v>
      </c>
      <c r="P277" t="s">
        <v>13</v>
      </c>
      <c r="Q277">
        <v>3</v>
      </c>
      <c r="R277">
        <v>3303</v>
      </c>
      <c r="S277" s="1" t="str">
        <f>VLOOKUP($R277,教室一覧!$A:$B,2,FALSE)</f>
        <v>ノート対応</v>
      </c>
      <c r="T277" s="1">
        <f>VLOOKUP($R277,教室一覧!$A:$C,3,FALSE)</f>
        <v>36</v>
      </c>
      <c r="U277" s="1" t="str">
        <f>VLOOKUP($R277,教室一覧!$A:$D,4,FALSE)</f>
        <v>3号館</v>
      </c>
      <c r="V277" s="1" t="str">
        <f>VLOOKUP($R277,教室一覧!$A:$E,5,FALSE)</f>
        <v>3F</v>
      </c>
      <c r="W277"/>
      <c r="X277"/>
      <c r="Y277" s="1" t="str">
        <f>VLOOKUP($O277,教員一覧!$A:$D,2,FALSE)</f>
        <v>IT</v>
      </c>
      <c r="Z277" s="1" t="str">
        <f>VLOOKUP($O277,教員一覧!$A:$D,3,FALSE)</f>
        <v>　</v>
      </c>
      <c r="AA277" s="1" t="str">
        <f>VLOOKUP($O277,教員一覧!$A:$D,4,FALSE)</f>
        <v>専任</v>
      </c>
      <c r="AB277" s="1" t="str">
        <f t="shared" si="79"/>
        <v/>
      </c>
      <c r="AC277" s="14" t="s">
        <v>1727</v>
      </c>
      <c r="AD277" s="14" t="s">
        <v>164</v>
      </c>
      <c r="AE277" s="14" t="s">
        <v>20</v>
      </c>
      <c r="AF277" s="14" t="s">
        <v>13</v>
      </c>
      <c r="AG277" s="14">
        <v>3</v>
      </c>
      <c r="AH277" s="14">
        <v>3303</v>
      </c>
      <c r="AI277" s="15" t="str">
        <f t="shared" si="80"/>
        <v/>
      </c>
      <c r="AJ277" s="15" t="str">
        <f t="shared" si="81"/>
        <v/>
      </c>
      <c r="AK277" s="15" t="str">
        <f t="shared" si="82"/>
        <v/>
      </c>
      <c r="AL277" s="15" t="str">
        <f t="shared" si="83"/>
        <v/>
      </c>
      <c r="AM277" s="15" t="str">
        <f t="shared" si="84"/>
        <v/>
      </c>
      <c r="AN277" s="15" t="str">
        <f t="shared" si="85"/>
        <v/>
      </c>
      <c r="AO277" s="15" t="str">
        <f t="shared" si="86"/>
        <v/>
      </c>
      <c r="AP277" s="9" t="str">
        <f t="shared" si="87"/>
        <v>NK1A水3</v>
      </c>
      <c r="AQ277" s="9">
        <f t="shared" si="88"/>
        <v>0.125</v>
      </c>
      <c r="AR277" s="11" t="str">
        <f t="shared" si="89"/>
        <v>岩崎水3</v>
      </c>
      <c r="AS277" s="11">
        <f t="shared" si="96"/>
        <v>0.16666666666666666</v>
      </c>
      <c r="AT277">
        <v>6</v>
      </c>
      <c r="AU277" s="12">
        <f t="shared" si="90"/>
        <v>1.3333333333333333</v>
      </c>
      <c r="AV277" s="13" t="str">
        <f t="shared" si="91"/>
        <v>3303水3</v>
      </c>
      <c r="AW277" s="13">
        <f t="shared" si="92"/>
        <v>8.3333333333333329E-2</v>
      </c>
      <c r="AX277" s="18" t="str">
        <f t="shared" si="93"/>
        <v>NK1ALCIT1F水33303</v>
      </c>
      <c r="AY277" s="18">
        <f t="shared" si="94"/>
        <v>0.66666666666666663</v>
      </c>
      <c r="AZ277"/>
    </row>
    <row r="278" spans="1:52" x14ac:dyDescent="0.15">
      <c r="A278" s="1">
        <f t="shared" si="77"/>
        <v>1</v>
      </c>
      <c r="B278" s="1" t="str">
        <f t="shared" si="78"/>
        <v>編成</v>
      </c>
      <c r="C278" t="s">
        <v>3697</v>
      </c>
      <c r="D278" s="1" t="str">
        <f>VLOOKUP($C278,クラス一覧!$A:$J,10,FALSE)</f>
        <v>IT</v>
      </c>
      <c r="E278" s="1">
        <f>VLOOKUP($C278,クラス一覧!$A:$J,8,FALSE)</f>
        <v>8</v>
      </c>
      <c r="F278" s="1" t="str">
        <f>VLOOKUP($C278,クラス一覧!$A:$J,9,FALSE)</f>
        <v>加藤</v>
      </c>
      <c r="G278" s="1" t="str">
        <f>VLOOKUP($H278,科目一覧!$A:$G,3,FALSE)</f>
        <v>ネットワーク</v>
      </c>
      <c r="H278" t="s">
        <v>1668</v>
      </c>
      <c r="I278" s="1" t="str">
        <f>VLOOKUP($H278,科目一覧!$A:$G,7,FALSE)</f>
        <v>内山</v>
      </c>
      <c r="J278" s="1" t="str">
        <f>VLOOKUP($I278,教員一覧!$A:$D,2,FALSE)</f>
        <v>IT</v>
      </c>
      <c r="K278" s="1" t="str">
        <f>VLOOKUP($I278,教員一覧!$A:$D,3,FALSE)</f>
        <v>　</v>
      </c>
      <c r="L278" s="1" t="str">
        <f>VLOOKUP($I278,教員一覧!$A:$D,4,FALSE)</f>
        <v>専任</v>
      </c>
      <c r="M278" t="s">
        <v>1757</v>
      </c>
      <c r="N278" t="s">
        <v>3014</v>
      </c>
      <c r="O278" t="s">
        <v>18</v>
      </c>
      <c r="P278" t="s">
        <v>15</v>
      </c>
      <c r="Q278">
        <v>3</v>
      </c>
      <c r="R278">
        <v>3601</v>
      </c>
      <c r="S278" s="1" t="str">
        <f>VLOOKUP($R278,教室一覧!$A:$B,2,FALSE)</f>
        <v>ノート36</v>
      </c>
      <c r="T278" s="1">
        <f>VLOOKUP($R278,教室一覧!$A:$C,3,FALSE)</f>
        <v>36</v>
      </c>
      <c r="U278" s="1" t="str">
        <f>VLOOKUP($R278,教室一覧!$A:$D,4,FALSE)</f>
        <v>3号館</v>
      </c>
      <c r="V278" s="1" t="str">
        <f>VLOOKUP($R278,教室一覧!$A:$E,5,FALSE)</f>
        <v>6F</v>
      </c>
      <c r="W278"/>
      <c r="X278"/>
      <c r="Y278" s="1" t="str">
        <f>VLOOKUP($O278,教員一覧!$A:$D,2,FALSE)</f>
        <v>IT</v>
      </c>
      <c r="Z278" s="1" t="str">
        <f>VLOOKUP($O278,教員一覧!$A:$D,3,FALSE)</f>
        <v>　</v>
      </c>
      <c r="AA278" s="1" t="str">
        <f>VLOOKUP($O278,教員一覧!$A:$D,4,FALSE)</f>
        <v>専任</v>
      </c>
      <c r="AB278" s="1" t="str">
        <f t="shared" si="79"/>
        <v/>
      </c>
      <c r="AC278" s="14" t="s">
        <v>1757</v>
      </c>
      <c r="AD278" s="14" t="s">
        <v>164</v>
      </c>
      <c r="AE278" s="14" t="s">
        <v>18</v>
      </c>
      <c r="AF278" s="14" t="s">
        <v>15</v>
      </c>
      <c r="AG278" s="14">
        <v>3</v>
      </c>
      <c r="AH278" s="14">
        <v>3601</v>
      </c>
      <c r="AI278" s="15" t="str">
        <f t="shared" si="80"/>
        <v/>
      </c>
      <c r="AJ278" s="15" t="str">
        <f t="shared" si="81"/>
        <v/>
      </c>
      <c r="AK278" s="15" t="str">
        <f t="shared" si="82"/>
        <v/>
      </c>
      <c r="AL278" s="15" t="str">
        <f t="shared" si="83"/>
        <v/>
      </c>
      <c r="AM278" s="15" t="str">
        <f t="shared" si="84"/>
        <v/>
      </c>
      <c r="AN278" s="15" t="str">
        <f t="shared" si="85"/>
        <v/>
      </c>
      <c r="AO278" s="15" t="str">
        <f t="shared" si="86"/>
        <v/>
      </c>
      <c r="AP278" s="9" t="str">
        <f t="shared" si="87"/>
        <v>NK1A木3</v>
      </c>
      <c r="AQ278" s="9">
        <f t="shared" si="88"/>
        <v>0.5</v>
      </c>
      <c r="AR278" s="11" t="str">
        <f t="shared" si="89"/>
        <v>土居木3</v>
      </c>
      <c r="AS278" s="11">
        <f t="shared" si="96"/>
        <v>0.25</v>
      </c>
      <c r="AT278">
        <v>1</v>
      </c>
      <c r="AU278" s="12">
        <f t="shared" si="90"/>
        <v>8</v>
      </c>
      <c r="AV278" s="13" t="str">
        <f t="shared" si="91"/>
        <v>3601木3</v>
      </c>
      <c r="AW278" s="13">
        <f t="shared" si="92"/>
        <v>0.125</v>
      </c>
      <c r="AX278" s="18" t="str">
        <f t="shared" si="93"/>
        <v>NK1AUINKESKNK1A木33601</v>
      </c>
      <c r="AY278" s="18">
        <f t="shared" si="94"/>
        <v>4</v>
      </c>
      <c r="AZ278"/>
    </row>
    <row r="279" spans="1:52" x14ac:dyDescent="0.15">
      <c r="A279" s="1">
        <f t="shared" si="77"/>
        <v>2</v>
      </c>
      <c r="B279" s="1" t="str">
        <f t="shared" si="78"/>
        <v>編成</v>
      </c>
      <c r="C279" t="s">
        <v>3698</v>
      </c>
      <c r="D279" s="1" t="str">
        <f>VLOOKUP($C279,クラス一覧!$A:$J,10,FALSE)</f>
        <v>IT</v>
      </c>
      <c r="E279" s="1">
        <f>VLOOKUP($C279,クラス一覧!$A:$J,8,FALSE)</f>
        <v>8</v>
      </c>
      <c r="F279" s="1" t="str">
        <f>VLOOKUP($C279,クラス一覧!$A:$J,9,FALSE)</f>
        <v>内山</v>
      </c>
      <c r="G279" s="1" t="str">
        <f>VLOOKUP($H279,科目一覧!$A:$G,3,FALSE)</f>
        <v>プログラミング</v>
      </c>
      <c r="H279" t="s">
        <v>1676</v>
      </c>
      <c r="I279" s="1" t="str">
        <f>VLOOKUP($H279,科目一覧!$A:$G,7,FALSE)</f>
        <v>藤原</v>
      </c>
      <c r="J279" s="1" t="str">
        <f>VLOOKUP($I279,教員一覧!$A:$D,2,FALSE)</f>
        <v>IT</v>
      </c>
      <c r="K279" s="1" t="str">
        <f>VLOOKUP($I279,教員一覧!$A:$D,3,FALSE)</f>
        <v>　</v>
      </c>
      <c r="L279" s="1" t="str">
        <f>VLOOKUP($I279,教員一覧!$A:$D,4,FALSE)</f>
        <v>専任</v>
      </c>
      <c r="M279" t="s">
        <v>1758</v>
      </c>
      <c r="N279" t="s">
        <v>3014</v>
      </c>
      <c r="O279" t="s">
        <v>1617</v>
      </c>
      <c r="P279" t="s">
        <v>12</v>
      </c>
      <c r="Q279">
        <v>2</v>
      </c>
      <c r="R279">
        <v>1404</v>
      </c>
      <c r="S279" s="1" t="str">
        <f>VLOOKUP($R279,教室一覧!$A:$B,2,FALSE)</f>
        <v>ノート32</v>
      </c>
      <c r="T279" s="1">
        <f>VLOOKUP($R279,教室一覧!$A:$C,3,FALSE)</f>
        <v>32</v>
      </c>
      <c r="U279" s="1" t="str">
        <f>VLOOKUP($R279,教室一覧!$A:$D,4,FALSE)</f>
        <v>1号館</v>
      </c>
      <c r="V279" s="1" t="str">
        <f>VLOOKUP($R279,教室一覧!$A:$E,5,FALSE)</f>
        <v>4F</v>
      </c>
      <c r="W279"/>
      <c r="X279"/>
      <c r="Y279" s="1" t="str">
        <f>VLOOKUP($O279,教員一覧!$A:$D,2,FALSE)</f>
        <v>IT</v>
      </c>
      <c r="Z279" s="1" t="str">
        <f>VLOOKUP($O279,教員一覧!$A:$D,3,FALSE)</f>
        <v>　</v>
      </c>
      <c r="AA279" s="1" t="str">
        <f>VLOOKUP($O279,教員一覧!$A:$D,4,FALSE)</f>
        <v>専任</v>
      </c>
      <c r="AB279" s="1" t="str">
        <f t="shared" si="79"/>
        <v/>
      </c>
      <c r="AC279" s="14" t="s">
        <v>1758</v>
      </c>
      <c r="AD279" s="14" t="s">
        <v>164</v>
      </c>
      <c r="AE279" s="14" t="s">
        <v>1617</v>
      </c>
      <c r="AF279" s="14" t="s">
        <v>12</v>
      </c>
      <c r="AG279" s="14">
        <v>2</v>
      </c>
      <c r="AH279" s="14">
        <v>1404</v>
      </c>
      <c r="AI279" s="15" t="str">
        <f t="shared" si="80"/>
        <v/>
      </c>
      <c r="AJ279" s="15" t="str">
        <f t="shared" si="81"/>
        <v/>
      </c>
      <c r="AK279" s="15" t="str">
        <f t="shared" si="82"/>
        <v/>
      </c>
      <c r="AL279" s="15" t="str">
        <f t="shared" si="83"/>
        <v/>
      </c>
      <c r="AM279" s="15" t="str">
        <f t="shared" si="84"/>
        <v/>
      </c>
      <c r="AN279" s="15" t="str">
        <f t="shared" si="85"/>
        <v/>
      </c>
      <c r="AO279" s="15" t="str">
        <f t="shared" si="86"/>
        <v/>
      </c>
      <c r="AP279" s="9" t="str">
        <f t="shared" si="87"/>
        <v>NK2A火2</v>
      </c>
      <c r="AQ279" s="9">
        <f t="shared" si="88"/>
        <v>0.5</v>
      </c>
      <c r="AR279" s="11" t="str">
        <f t="shared" si="89"/>
        <v>良原火2</v>
      </c>
      <c r="AS279" s="11">
        <f t="shared" si="96"/>
        <v>0.5</v>
      </c>
      <c r="AT279">
        <v>1</v>
      </c>
      <c r="AU279" s="12">
        <f t="shared" si="90"/>
        <v>8</v>
      </c>
      <c r="AV279" s="13" t="str">
        <f t="shared" si="91"/>
        <v>1404火2</v>
      </c>
      <c r="AW279" s="13">
        <f t="shared" si="92"/>
        <v>0.25</v>
      </c>
      <c r="AX279" s="18" t="str">
        <f t="shared" si="93"/>
        <v>NK2AUNKSE2A火21404</v>
      </c>
      <c r="AY279" s="18">
        <f t="shared" si="94"/>
        <v>4</v>
      </c>
      <c r="AZ279"/>
    </row>
    <row r="280" spans="1:52" x14ac:dyDescent="0.15">
      <c r="A280" s="1">
        <f t="shared" si="77"/>
        <v>2</v>
      </c>
      <c r="B280" s="1" t="str">
        <f t="shared" si="78"/>
        <v>編成</v>
      </c>
      <c r="C280" t="s">
        <v>3698</v>
      </c>
      <c r="D280" s="1" t="str">
        <f>VLOOKUP($C280,クラス一覧!$A:$J,10,FALSE)</f>
        <v>IT</v>
      </c>
      <c r="E280" s="1">
        <f>VLOOKUP($C280,クラス一覧!$A:$J,8,FALSE)</f>
        <v>8</v>
      </c>
      <c r="F280" s="1" t="str">
        <f>VLOOKUP($C280,クラス一覧!$A:$J,9,FALSE)</f>
        <v>内山</v>
      </c>
      <c r="G280" s="1" t="str">
        <f>VLOOKUP($H280,科目一覧!$A:$G,3,FALSE)</f>
        <v>ビジネス</v>
      </c>
      <c r="H280" t="s">
        <v>3074</v>
      </c>
      <c r="I280" s="1" t="str">
        <f>VLOOKUP($H280,科目一覧!$A:$G,7,FALSE)</f>
        <v>寺澤</v>
      </c>
      <c r="J280" s="1" t="str">
        <f>VLOOKUP($I280,教員一覧!$A:$D,2,FALSE)</f>
        <v>IT</v>
      </c>
      <c r="K280" s="1" t="str">
        <f>VLOOKUP($I280,教員一覧!$A:$D,3,FALSE)</f>
        <v>　</v>
      </c>
      <c r="L280" s="1" t="str">
        <f>VLOOKUP($I280,教員一覧!$A:$D,4,FALSE)</f>
        <v>専任</v>
      </c>
      <c r="M280" t="s">
        <v>1760</v>
      </c>
      <c r="N280" t="s">
        <v>3014</v>
      </c>
      <c r="O280" t="s">
        <v>36</v>
      </c>
      <c r="P280" t="s">
        <v>12</v>
      </c>
      <c r="Q280">
        <v>3</v>
      </c>
      <c r="R280">
        <v>1404</v>
      </c>
      <c r="S280" s="1" t="str">
        <f>VLOOKUP($R280,教室一覧!$A:$B,2,FALSE)</f>
        <v>ノート32</v>
      </c>
      <c r="T280" s="1">
        <f>VLOOKUP($R280,教室一覧!$A:$C,3,FALSE)</f>
        <v>32</v>
      </c>
      <c r="U280" s="1" t="str">
        <f>VLOOKUP($R280,教室一覧!$A:$D,4,FALSE)</f>
        <v>1号館</v>
      </c>
      <c r="V280" s="1" t="str">
        <f>VLOOKUP($R280,教室一覧!$A:$E,5,FALSE)</f>
        <v>4F</v>
      </c>
      <c r="W280"/>
      <c r="X280"/>
      <c r="Y280" s="1" t="str">
        <f>VLOOKUP($O280,教員一覧!$A:$D,2,FALSE)</f>
        <v>IT</v>
      </c>
      <c r="Z280" s="1" t="str">
        <f>VLOOKUP($O280,教員一覧!$A:$D,3,FALSE)</f>
        <v>　</v>
      </c>
      <c r="AA280" s="1" t="str">
        <f>VLOOKUP($O280,教員一覧!$A:$D,4,FALSE)</f>
        <v>非常勤</v>
      </c>
      <c r="AB280" s="1" t="str">
        <f t="shared" si="79"/>
        <v/>
      </c>
      <c r="AC280" s="14" t="s">
        <v>1760</v>
      </c>
      <c r="AD280" s="14" t="s">
        <v>164</v>
      </c>
      <c r="AE280" s="14" t="s">
        <v>36</v>
      </c>
      <c r="AF280" s="14" t="s">
        <v>12</v>
      </c>
      <c r="AG280" s="14">
        <v>3</v>
      </c>
      <c r="AH280" s="14">
        <v>1404</v>
      </c>
      <c r="AI280" s="15" t="str">
        <f t="shared" si="80"/>
        <v/>
      </c>
      <c r="AJ280" s="15" t="str">
        <f t="shared" si="81"/>
        <v/>
      </c>
      <c r="AK280" s="15" t="str">
        <f t="shared" si="82"/>
        <v/>
      </c>
      <c r="AL280" s="15" t="str">
        <f t="shared" si="83"/>
        <v/>
      </c>
      <c r="AM280" s="15" t="str">
        <f t="shared" si="84"/>
        <v/>
      </c>
      <c r="AN280" s="15" t="str">
        <f t="shared" si="85"/>
        <v/>
      </c>
      <c r="AO280" s="15" t="str">
        <f t="shared" si="86"/>
        <v/>
      </c>
      <c r="AP280" s="9" t="str">
        <f t="shared" si="87"/>
        <v>NK2A火3</v>
      </c>
      <c r="AQ280" s="9">
        <f t="shared" si="88"/>
        <v>0.5</v>
      </c>
      <c r="AR280" s="11" t="str">
        <f t="shared" si="89"/>
        <v>辻本火3</v>
      </c>
      <c r="AS280" s="11">
        <f t="shared" si="96"/>
        <v>0.25</v>
      </c>
      <c r="AT280">
        <v>1</v>
      </c>
      <c r="AU280" s="12">
        <f t="shared" si="90"/>
        <v>8</v>
      </c>
      <c r="AV280" s="13" t="str">
        <f t="shared" si="91"/>
        <v>1404火3</v>
      </c>
      <c r="AW280" s="13">
        <f t="shared" si="92"/>
        <v>0.25</v>
      </c>
      <c r="AX280" s="18" t="str">
        <f t="shared" si="93"/>
        <v>NK2AUNKWK2A火31404</v>
      </c>
      <c r="AY280" s="18">
        <f t="shared" si="94"/>
        <v>4</v>
      </c>
      <c r="AZ280"/>
    </row>
    <row r="281" spans="1:52" x14ac:dyDescent="0.15">
      <c r="A281" s="1">
        <f t="shared" si="77"/>
        <v>2</v>
      </c>
      <c r="B281" s="1" t="str">
        <f t="shared" si="78"/>
        <v>編成</v>
      </c>
      <c r="C281" t="s">
        <v>3698</v>
      </c>
      <c r="D281" s="1" t="str">
        <f>VLOOKUP($C281,クラス一覧!$A:$J,10,FALSE)</f>
        <v>IT</v>
      </c>
      <c r="E281" s="1">
        <f>VLOOKUP($C281,クラス一覧!$A:$J,8,FALSE)</f>
        <v>8</v>
      </c>
      <c r="F281" s="1" t="str">
        <f>VLOOKUP($C281,クラス一覧!$A:$J,9,FALSE)</f>
        <v>内山</v>
      </c>
      <c r="G281" s="1" t="str">
        <f>VLOOKUP($H281,科目一覧!$A:$G,3,FALSE)</f>
        <v>ビジネス</v>
      </c>
      <c r="H281" t="s">
        <v>3074</v>
      </c>
      <c r="I281" s="1" t="str">
        <f>VLOOKUP($H281,科目一覧!$A:$G,7,FALSE)</f>
        <v>寺澤</v>
      </c>
      <c r="J281" s="1" t="str">
        <f>VLOOKUP($I281,教員一覧!$A:$D,2,FALSE)</f>
        <v>IT</v>
      </c>
      <c r="K281" s="1" t="str">
        <f>VLOOKUP($I281,教員一覧!$A:$D,3,FALSE)</f>
        <v>　</v>
      </c>
      <c r="L281" s="1" t="str">
        <f>VLOOKUP($I281,教員一覧!$A:$D,4,FALSE)</f>
        <v>専任</v>
      </c>
      <c r="M281" t="s">
        <v>1760</v>
      </c>
      <c r="N281" t="s">
        <v>3014</v>
      </c>
      <c r="O281" t="s">
        <v>36</v>
      </c>
      <c r="P281" t="s">
        <v>12</v>
      </c>
      <c r="Q281">
        <v>4</v>
      </c>
      <c r="R281">
        <v>1404</v>
      </c>
      <c r="S281" s="1" t="str">
        <f>VLOOKUP($R281,教室一覧!$A:$B,2,FALSE)</f>
        <v>ノート32</v>
      </c>
      <c r="T281" s="1">
        <f>VLOOKUP($R281,教室一覧!$A:$C,3,FALSE)</f>
        <v>32</v>
      </c>
      <c r="U281" s="1" t="str">
        <f>VLOOKUP($R281,教室一覧!$A:$D,4,FALSE)</f>
        <v>1号館</v>
      </c>
      <c r="V281" s="1" t="str">
        <f>VLOOKUP($R281,教室一覧!$A:$E,5,FALSE)</f>
        <v>4F</v>
      </c>
      <c r="W281"/>
      <c r="X281"/>
      <c r="Y281" s="1" t="str">
        <f>VLOOKUP($O281,教員一覧!$A:$D,2,FALSE)</f>
        <v>IT</v>
      </c>
      <c r="Z281" s="1" t="str">
        <f>VLOOKUP($O281,教員一覧!$A:$D,3,FALSE)</f>
        <v>　</v>
      </c>
      <c r="AA281" s="1" t="str">
        <f>VLOOKUP($O281,教員一覧!$A:$D,4,FALSE)</f>
        <v>非常勤</v>
      </c>
      <c r="AB281" s="1" t="str">
        <f t="shared" si="79"/>
        <v/>
      </c>
      <c r="AC281" s="14" t="s">
        <v>1760</v>
      </c>
      <c r="AD281" s="14" t="s">
        <v>164</v>
      </c>
      <c r="AE281" s="14" t="s">
        <v>36</v>
      </c>
      <c r="AF281" s="14" t="s">
        <v>12</v>
      </c>
      <c r="AG281" s="14">
        <v>4</v>
      </c>
      <c r="AH281" s="14">
        <v>1404</v>
      </c>
      <c r="AI281" s="15" t="str">
        <f t="shared" si="80"/>
        <v/>
      </c>
      <c r="AJ281" s="15" t="str">
        <f t="shared" si="81"/>
        <v/>
      </c>
      <c r="AK281" s="15" t="str">
        <f t="shared" si="82"/>
        <v/>
      </c>
      <c r="AL281" s="15" t="str">
        <f t="shared" si="83"/>
        <v/>
      </c>
      <c r="AM281" s="15" t="str">
        <f t="shared" si="84"/>
        <v/>
      </c>
      <c r="AN281" s="15" t="str">
        <f t="shared" si="85"/>
        <v/>
      </c>
      <c r="AO281" s="15" t="str">
        <f t="shared" si="86"/>
        <v/>
      </c>
      <c r="AP281" s="9" t="str">
        <f t="shared" si="87"/>
        <v>NK2A火4</v>
      </c>
      <c r="AQ281" s="9">
        <f t="shared" si="88"/>
        <v>0.5</v>
      </c>
      <c r="AR281" s="11" t="str">
        <f t="shared" si="89"/>
        <v>辻本火4</v>
      </c>
      <c r="AS281" s="11">
        <f t="shared" si="96"/>
        <v>0.25</v>
      </c>
      <c r="AT281">
        <v>1</v>
      </c>
      <c r="AU281" s="12">
        <f t="shared" si="90"/>
        <v>8</v>
      </c>
      <c r="AV281" s="13" t="str">
        <f t="shared" si="91"/>
        <v>1404火4</v>
      </c>
      <c r="AW281" s="13">
        <f t="shared" si="92"/>
        <v>0.25</v>
      </c>
      <c r="AX281" s="18" t="str">
        <f t="shared" si="93"/>
        <v>NK2AUNKWK2A火41404</v>
      </c>
      <c r="AY281" s="18">
        <f t="shared" si="94"/>
        <v>4</v>
      </c>
      <c r="AZ281"/>
    </row>
    <row r="282" spans="1:52" x14ac:dyDescent="0.15">
      <c r="A282" s="1">
        <f t="shared" si="77"/>
        <v>2</v>
      </c>
      <c r="B282" s="1" t="str">
        <f t="shared" si="78"/>
        <v>編成</v>
      </c>
      <c r="C282" t="s">
        <v>3698</v>
      </c>
      <c r="D282" s="1" t="str">
        <f>VLOOKUP($C282,クラス一覧!$A:$J,10,FALSE)</f>
        <v>IT</v>
      </c>
      <c r="E282" s="1">
        <f>VLOOKUP($C282,クラス一覧!$A:$J,8,FALSE)</f>
        <v>8</v>
      </c>
      <c r="F282" s="1" t="str">
        <f>VLOOKUP($C282,クラス一覧!$A:$J,9,FALSE)</f>
        <v>内山</v>
      </c>
      <c r="G282" s="1" t="str">
        <f>VLOOKUP($H282,科目一覧!$A:$G,3,FALSE)</f>
        <v>Webプログラミング</v>
      </c>
      <c r="H282" t="s">
        <v>1679</v>
      </c>
      <c r="I282" s="1" t="str">
        <f>VLOOKUP($H282,科目一覧!$A:$G,7,FALSE)</f>
        <v>内山</v>
      </c>
      <c r="J282" s="1" t="str">
        <f>VLOOKUP($I282,教員一覧!$A:$D,2,FALSE)</f>
        <v>IT</v>
      </c>
      <c r="K282" s="1" t="str">
        <f>VLOOKUP($I282,教員一覧!$A:$D,3,FALSE)</f>
        <v>　</v>
      </c>
      <c r="L282" s="1" t="str">
        <f>VLOOKUP($I282,教員一覧!$A:$D,4,FALSE)</f>
        <v>専任</v>
      </c>
      <c r="M282" t="s">
        <v>1776</v>
      </c>
      <c r="N282" t="s">
        <v>3014</v>
      </c>
      <c r="O282" t="s">
        <v>30</v>
      </c>
      <c r="P282" t="s">
        <v>17</v>
      </c>
      <c r="Q282">
        <v>4</v>
      </c>
      <c r="R282">
        <v>3601</v>
      </c>
      <c r="S282" s="1" t="str">
        <f>VLOOKUP($R282,教室一覧!$A:$B,2,FALSE)</f>
        <v>ノート36</v>
      </c>
      <c r="T282" s="1">
        <f>VLOOKUP($R282,教室一覧!$A:$C,3,FALSE)</f>
        <v>36</v>
      </c>
      <c r="U282" s="1" t="str">
        <f>VLOOKUP($R282,教室一覧!$A:$D,4,FALSE)</f>
        <v>3号館</v>
      </c>
      <c r="V282" s="1" t="str">
        <f>VLOOKUP($R282,教室一覧!$A:$E,5,FALSE)</f>
        <v>6F</v>
      </c>
      <c r="W282"/>
      <c r="X282"/>
      <c r="Y282" s="1" t="str">
        <f>VLOOKUP($O282,教員一覧!$A:$D,2,FALSE)</f>
        <v>IT</v>
      </c>
      <c r="Z282" s="1" t="str">
        <f>VLOOKUP($O282,教員一覧!$A:$D,3,FALSE)</f>
        <v>　</v>
      </c>
      <c r="AA282" s="1" t="str">
        <f>VLOOKUP($O282,教員一覧!$A:$D,4,FALSE)</f>
        <v>非常勤</v>
      </c>
      <c r="AB282" s="1" t="str">
        <f t="shared" si="79"/>
        <v/>
      </c>
      <c r="AC282" s="14" t="s">
        <v>1776</v>
      </c>
      <c r="AD282" s="14" t="s">
        <v>164</v>
      </c>
      <c r="AE282" s="14" t="s">
        <v>30</v>
      </c>
      <c r="AF282" s="14" t="s">
        <v>17</v>
      </c>
      <c r="AG282" s="14">
        <v>4</v>
      </c>
      <c r="AH282" s="14">
        <v>3601</v>
      </c>
      <c r="AI282" s="15" t="str">
        <f t="shared" si="80"/>
        <v/>
      </c>
      <c r="AJ282" s="15" t="str">
        <f t="shared" si="81"/>
        <v/>
      </c>
      <c r="AK282" s="15" t="str">
        <f t="shared" si="82"/>
        <v/>
      </c>
      <c r="AL282" s="15" t="str">
        <f t="shared" si="83"/>
        <v/>
      </c>
      <c r="AM282" s="15" t="str">
        <f t="shared" si="84"/>
        <v/>
      </c>
      <c r="AN282" s="15" t="str">
        <f t="shared" si="85"/>
        <v/>
      </c>
      <c r="AO282" s="15" t="str">
        <f t="shared" si="86"/>
        <v/>
      </c>
      <c r="AP282" s="9" t="str">
        <f t="shared" si="87"/>
        <v>NK2A金4</v>
      </c>
      <c r="AQ282" s="9">
        <f t="shared" si="88"/>
        <v>0.5</v>
      </c>
      <c r="AR282" s="11" t="str">
        <f t="shared" si="89"/>
        <v>山本ひ金4</v>
      </c>
      <c r="AS282" s="11">
        <f t="shared" si="96"/>
        <v>0.33333333333333331</v>
      </c>
      <c r="AT282">
        <v>1</v>
      </c>
      <c r="AU282" s="12">
        <f t="shared" si="90"/>
        <v>8</v>
      </c>
      <c r="AV282" s="13" t="str">
        <f t="shared" si="91"/>
        <v>3601金4</v>
      </c>
      <c r="AW282" s="13">
        <f t="shared" si="92"/>
        <v>0.16666666666666666</v>
      </c>
      <c r="AX282" s="18" t="str">
        <f t="shared" si="93"/>
        <v>NK2AUSKNKWK2A金43601</v>
      </c>
      <c r="AY282" s="18">
        <f t="shared" si="94"/>
        <v>4</v>
      </c>
      <c r="AZ282"/>
    </row>
    <row r="283" spans="1:52" x14ac:dyDescent="0.15">
      <c r="A283" s="1">
        <f t="shared" si="77"/>
        <v>2</v>
      </c>
      <c r="B283" s="1" t="str">
        <f t="shared" si="78"/>
        <v>編成</v>
      </c>
      <c r="C283" t="s">
        <v>3698</v>
      </c>
      <c r="D283" s="1" t="str">
        <f>VLOOKUP($C283,クラス一覧!$A:$J,10,FALSE)</f>
        <v>IT</v>
      </c>
      <c r="E283" s="1">
        <f>VLOOKUP($C283,クラス一覧!$A:$J,8,FALSE)</f>
        <v>8</v>
      </c>
      <c r="F283" s="1" t="str">
        <f>VLOOKUP($C283,クラス一覧!$A:$J,9,FALSE)</f>
        <v>内山</v>
      </c>
      <c r="G283" s="1" t="str">
        <f>VLOOKUP($H283,科目一覧!$A:$G,3,FALSE)</f>
        <v>プログラミング</v>
      </c>
      <c r="H283" t="s">
        <v>1674</v>
      </c>
      <c r="I283" s="1" t="str">
        <f>VLOOKUP($H283,科目一覧!$A:$G,7,FALSE)</f>
        <v>朱</v>
      </c>
      <c r="J283" s="1" t="str">
        <f>VLOOKUP($I283,教員一覧!$A:$D,2,FALSE)</f>
        <v>IT</v>
      </c>
      <c r="K283" s="1" t="str">
        <f>VLOOKUP($I283,教員一覧!$A:$D,3,FALSE)</f>
        <v>　</v>
      </c>
      <c r="L283" s="1" t="str">
        <f>VLOOKUP($I283,教員一覧!$A:$D,4,FALSE)</f>
        <v>専任</v>
      </c>
      <c r="M283" t="s">
        <v>1758</v>
      </c>
      <c r="N283" t="s">
        <v>3014</v>
      </c>
      <c r="O283" t="s">
        <v>34</v>
      </c>
      <c r="P283" t="s">
        <v>13</v>
      </c>
      <c r="Q283">
        <v>4</v>
      </c>
      <c r="R283">
        <v>3402</v>
      </c>
      <c r="S283" s="1" t="str">
        <f>VLOOKUP($R283,教室一覧!$A:$B,2,FALSE)</f>
        <v>ノート対応</v>
      </c>
      <c r="T283" s="1">
        <f>VLOOKUP($R283,教室一覧!$A:$C,3,FALSE)</f>
        <v>36</v>
      </c>
      <c r="U283" s="1" t="str">
        <f>VLOOKUP($R283,教室一覧!$A:$D,4,FALSE)</f>
        <v>3号館</v>
      </c>
      <c r="V283" s="1" t="str">
        <f>VLOOKUP($R283,教室一覧!$A:$E,5,FALSE)</f>
        <v>4F</v>
      </c>
      <c r="W283"/>
      <c r="X283"/>
      <c r="Y283" s="1" t="str">
        <f>VLOOKUP($O283,教員一覧!$A:$D,2,FALSE)</f>
        <v>IT</v>
      </c>
      <c r="Z283" s="1" t="str">
        <f>VLOOKUP($O283,教員一覧!$A:$D,3,FALSE)</f>
        <v>　</v>
      </c>
      <c r="AA283" s="1" t="str">
        <f>VLOOKUP($O283,教員一覧!$A:$D,4,FALSE)</f>
        <v>非常勤</v>
      </c>
      <c r="AB283" s="1" t="str">
        <f t="shared" si="79"/>
        <v/>
      </c>
      <c r="AC283" s="14" t="s">
        <v>1758</v>
      </c>
      <c r="AD283" s="14" t="s">
        <v>164</v>
      </c>
      <c r="AE283" s="14" t="s">
        <v>34</v>
      </c>
      <c r="AF283" s="14" t="s">
        <v>13</v>
      </c>
      <c r="AG283" s="14">
        <v>4</v>
      </c>
      <c r="AH283" s="14">
        <v>3402</v>
      </c>
      <c r="AI283" s="15" t="str">
        <f t="shared" si="80"/>
        <v/>
      </c>
      <c r="AJ283" s="15" t="str">
        <f t="shared" si="81"/>
        <v/>
      </c>
      <c r="AK283" s="15" t="str">
        <f t="shared" si="82"/>
        <v/>
      </c>
      <c r="AL283" s="15" t="str">
        <f t="shared" si="83"/>
        <v/>
      </c>
      <c r="AM283" s="15" t="str">
        <f t="shared" si="84"/>
        <v/>
      </c>
      <c r="AN283" s="15" t="str">
        <f t="shared" si="85"/>
        <v/>
      </c>
      <c r="AO283" s="15" t="str">
        <f t="shared" si="86"/>
        <v/>
      </c>
      <c r="AP283" s="9" t="str">
        <f t="shared" si="87"/>
        <v>NK2A水4</v>
      </c>
      <c r="AQ283" s="9">
        <f t="shared" si="88"/>
        <v>0.5</v>
      </c>
      <c r="AR283" s="11" t="str">
        <f t="shared" si="89"/>
        <v>杉原水4</v>
      </c>
      <c r="AS283" s="11">
        <f t="shared" si="96"/>
        <v>0.5</v>
      </c>
      <c r="AT283">
        <v>1</v>
      </c>
      <c r="AU283" s="12">
        <f t="shared" si="90"/>
        <v>8</v>
      </c>
      <c r="AV283" s="13" t="str">
        <f t="shared" si="91"/>
        <v>3402水4</v>
      </c>
      <c r="AW283" s="13">
        <f t="shared" si="92"/>
        <v>0.25</v>
      </c>
      <c r="AX283" s="18" t="str">
        <f t="shared" si="93"/>
        <v>NK2AUNKSE2A水43402</v>
      </c>
      <c r="AY283" s="18">
        <f t="shared" si="94"/>
        <v>4</v>
      </c>
      <c r="AZ283"/>
    </row>
    <row r="284" spans="1:52" x14ac:dyDescent="0.15">
      <c r="A284" s="1">
        <f t="shared" si="77"/>
        <v>2</v>
      </c>
      <c r="B284" s="1" t="str">
        <f t="shared" si="78"/>
        <v>編成</v>
      </c>
      <c r="C284" t="s">
        <v>3698</v>
      </c>
      <c r="D284" s="1" t="str">
        <f>VLOOKUP($C284,クラス一覧!$A:$J,10,FALSE)</f>
        <v>IT</v>
      </c>
      <c r="E284" s="1">
        <f>VLOOKUP($C284,クラス一覧!$A:$J,8,FALSE)</f>
        <v>8</v>
      </c>
      <c r="F284" s="1" t="str">
        <f>VLOOKUP($C284,クラス一覧!$A:$J,9,FALSE)</f>
        <v>内山</v>
      </c>
      <c r="G284" s="1" t="str">
        <f>VLOOKUP($H284,科目一覧!$A:$G,3,FALSE)</f>
        <v>Webプログラミング</v>
      </c>
      <c r="H284" t="s">
        <v>1773</v>
      </c>
      <c r="I284" s="1" t="str">
        <f>VLOOKUP($H284,科目一覧!$A:$G,7,FALSE)</f>
        <v>畠</v>
      </c>
      <c r="J284" s="1" t="str">
        <f>VLOOKUP($I284,教員一覧!$A:$D,2,FALSE)</f>
        <v>IT</v>
      </c>
      <c r="K284" s="1" t="str">
        <f>VLOOKUP($I284,教員一覧!$A:$D,3,FALSE)</f>
        <v>　</v>
      </c>
      <c r="L284" s="1" t="str">
        <f>VLOOKUP($I284,教員一覧!$A:$D,4,FALSE)</f>
        <v>専任</v>
      </c>
      <c r="M284" t="s">
        <v>1774</v>
      </c>
      <c r="N284" t="s">
        <v>3014</v>
      </c>
      <c r="O284" t="s">
        <v>30</v>
      </c>
      <c r="P284" t="s">
        <v>15</v>
      </c>
      <c r="Q284">
        <v>1</v>
      </c>
      <c r="R284">
        <v>3502</v>
      </c>
      <c r="S284" s="1" t="str">
        <f>VLOOKUP($R284,教室一覧!$A:$B,2,FALSE)</f>
        <v>ノート36</v>
      </c>
      <c r="T284" s="1">
        <f>VLOOKUP($R284,教室一覧!$A:$C,3,FALSE)</f>
        <v>38</v>
      </c>
      <c r="U284" s="1" t="str">
        <f>VLOOKUP($R284,教室一覧!$A:$D,4,FALSE)</f>
        <v>3号館</v>
      </c>
      <c r="V284" s="1" t="str">
        <f>VLOOKUP($R284,教室一覧!$A:$E,5,FALSE)</f>
        <v>5F</v>
      </c>
      <c r="W284"/>
      <c r="X284" t="s">
        <v>3557</v>
      </c>
      <c r="Y284" s="1" t="str">
        <f>VLOOKUP($O284,教員一覧!$A:$D,2,FALSE)</f>
        <v>IT</v>
      </c>
      <c r="Z284" s="1" t="str">
        <f>VLOOKUP($O284,教員一覧!$A:$D,3,FALSE)</f>
        <v>　</v>
      </c>
      <c r="AA284" s="1" t="str">
        <f>VLOOKUP($O284,教員一覧!$A:$D,4,FALSE)</f>
        <v>非常勤</v>
      </c>
      <c r="AB284" s="1" t="str">
        <f t="shared" si="79"/>
        <v/>
      </c>
      <c r="AC284" s="14" t="s">
        <v>1774</v>
      </c>
      <c r="AD284" s="14" t="s">
        <v>164</v>
      </c>
      <c r="AE284" s="14" t="s">
        <v>30</v>
      </c>
      <c r="AF284" s="14" t="s">
        <v>15</v>
      </c>
      <c r="AG284" s="14">
        <v>1</v>
      </c>
      <c r="AH284" s="14">
        <v>3502</v>
      </c>
      <c r="AI284" s="15" t="str">
        <f t="shared" si="80"/>
        <v/>
      </c>
      <c r="AJ284" s="15" t="str">
        <f t="shared" si="81"/>
        <v/>
      </c>
      <c r="AK284" s="15" t="str">
        <f t="shared" si="82"/>
        <v/>
      </c>
      <c r="AL284" s="15" t="str">
        <f t="shared" si="83"/>
        <v/>
      </c>
      <c r="AM284" s="15" t="str">
        <f t="shared" si="84"/>
        <v/>
      </c>
      <c r="AN284" s="15" t="str">
        <f t="shared" si="85"/>
        <v/>
      </c>
      <c r="AO284" s="15" t="str">
        <f t="shared" si="86"/>
        <v/>
      </c>
      <c r="AP284" s="9" t="str">
        <f t="shared" si="87"/>
        <v>NK2A木1</v>
      </c>
      <c r="AQ284" s="9">
        <f t="shared" si="88"/>
        <v>0.5</v>
      </c>
      <c r="AR284" s="11" t="str">
        <f t="shared" si="89"/>
        <v>山本ひ木1</v>
      </c>
      <c r="AS284" s="11">
        <f t="shared" si="96"/>
        <v>0.5</v>
      </c>
      <c r="AT284">
        <v>1</v>
      </c>
      <c r="AU284" s="12">
        <f t="shared" si="90"/>
        <v>8</v>
      </c>
      <c r="AV284" s="13" t="str">
        <f t="shared" si="91"/>
        <v>3502木1</v>
      </c>
      <c r="AW284" s="13">
        <f t="shared" si="92"/>
        <v>0.25</v>
      </c>
      <c r="AX284" s="18" t="str">
        <f t="shared" si="93"/>
        <v>NK2AUSKNK2A木13502</v>
      </c>
      <c r="AY284" s="18">
        <f t="shared" si="94"/>
        <v>4</v>
      </c>
      <c r="AZ284"/>
    </row>
    <row r="285" spans="1:52" x14ac:dyDescent="0.15">
      <c r="A285" s="1">
        <f t="shared" si="77"/>
        <v>3</v>
      </c>
      <c r="B285" s="1" t="str">
        <f t="shared" si="78"/>
        <v>編成</v>
      </c>
      <c r="C285" t="s">
        <v>3701</v>
      </c>
      <c r="D285" s="1" t="str">
        <f>VLOOKUP($C285,クラス一覧!$A:$J,10,FALSE)</f>
        <v>IT</v>
      </c>
      <c r="E285" s="1">
        <f>VLOOKUP($C285,クラス一覧!$A:$J,8,FALSE)</f>
        <v>10</v>
      </c>
      <c r="F285" s="1" t="str">
        <f>VLOOKUP($C285,クラス一覧!$A:$J,9,FALSE)</f>
        <v>内山</v>
      </c>
      <c r="G285" s="1" t="str">
        <f>VLOOKUP($H285,科目一覧!$A:$G,3,FALSE)</f>
        <v>Webプログラミング</v>
      </c>
      <c r="H285" t="s">
        <v>1684</v>
      </c>
      <c r="I285" s="1" t="str">
        <f>VLOOKUP($H285,科目一覧!$A:$G,7,FALSE)</f>
        <v>内山</v>
      </c>
      <c r="J285" s="1" t="str">
        <f>VLOOKUP($I285,教員一覧!$A:$D,2,FALSE)</f>
        <v>IT</v>
      </c>
      <c r="K285" s="1" t="str">
        <f>VLOOKUP($I285,教員一覧!$A:$D,3,FALSE)</f>
        <v>　</v>
      </c>
      <c r="L285" s="1" t="str">
        <f>VLOOKUP($I285,教員一覧!$A:$D,4,FALSE)</f>
        <v>専任</v>
      </c>
      <c r="M285" t="s">
        <v>1775</v>
      </c>
      <c r="N285" t="s">
        <v>3014</v>
      </c>
      <c r="O285" t="s">
        <v>14</v>
      </c>
      <c r="P285" t="s">
        <v>9</v>
      </c>
      <c r="Q285">
        <v>2</v>
      </c>
      <c r="R285">
        <v>1304</v>
      </c>
      <c r="S285" s="1" t="str">
        <f>VLOOKUP($R285,教室一覧!$A:$B,2,FALSE)</f>
        <v>ノート対応</v>
      </c>
      <c r="T285" s="1">
        <f>VLOOKUP($R285,教室一覧!$A:$C,3,FALSE)</f>
        <v>36</v>
      </c>
      <c r="U285" s="1" t="str">
        <f>VLOOKUP($R285,教室一覧!$A:$D,4,FALSE)</f>
        <v>1号館</v>
      </c>
      <c r="V285" s="1" t="str">
        <f>VLOOKUP($R285,教室一覧!$A:$E,5,FALSE)</f>
        <v>3F</v>
      </c>
      <c r="W285"/>
      <c r="X285"/>
      <c r="Y285" s="1" t="str">
        <f>VLOOKUP($O285,教員一覧!$A:$D,2,FALSE)</f>
        <v>IT</v>
      </c>
      <c r="Z285" s="1" t="str">
        <f>VLOOKUP($O285,教員一覧!$A:$D,3,FALSE)</f>
        <v>　</v>
      </c>
      <c r="AA285" s="1" t="str">
        <f>VLOOKUP($O285,教員一覧!$A:$D,4,FALSE)</f>
        <v>非常勤</v>
      </c>
      <c r="AB285" s="1" t="str">
        <f t="shared" si="79"/>
        <v/>
      </c>
      <c r="AC285" s="14" t="s">
        <v>1775</v>
      </c>
      <c r="AD285" s="14" t="s">
        <v>164</v>
      </c>
      <c r="AE285" s="14" t="s">
        <v>14</v>
      </c>
      <c r="AF285" s="14" t="s">
        <v>9</v>
      </c>
      <c r="AG285" s="14">
        <v>2</v>
      </c>
      <c r="AH285" s="14">
        <v>1304</v>
      </c>
      <c r="AI285" s="15" t="str">
        <f t="shared" si="80"/>
        <v/>
      </c>
      <c r="AJ285" s="15" t="str">
        <f t="shared" si="81"/>
        <v/>
      </c>
      <c r="AK285" s="15" t="str">
        <f t="shared" si="82"/>
        <v/>
      </c>
      <c r="AL285" s="15" t="str">
        <f t="shared" si="83"/>
        <v/>
      </c>
      <c r="AM285" s="15" t="str">
        <f t="shared" si="84"/>
        <v/>
      </c>
      <c r="AN285" s="15" t="str">
        <f t="shared" si="85"/>
        <v/>
      </c>
      <c r="AO285" s="15" t="str">
        <f t="shared" si="86"/>
        <v/>
      </c>
      <c r="AP285" s="9" t="str">
        <f t="shared" si="87"/>
        <v>NK3A月2</v>
      </c>
      <c r="AQ285" s="9">
        <f t="shared" si="88"/>
        <v>0.5</v>
      </c>
      <c r="AR285" s="11" t="str">
        <f t="shared" si="89"/>
        <v>森月2</v>
      </c>
      <c r="AS285" s="11">
        <f t="shared" si="96"/>
        <v>0.33333333333333331</v>
      </c>
      <c r="AT285">
        <v>1</v>
      </c>
      <c r="AU285" s="12">
        <f t="shared" si="90"/>
        <v>10</v>
      </c>
      <c r="AV285" s="13" t="str">
        <f t="shared" si="91"/>
        <v>1304月2</v>
      </c>
      <c r="AW285" s="13">
        <f t="shared" si="92"/>
        <v>0.16666666666666666</v>
      </c>
      <c r="AX285" s="18" t="str">
        <f t="shared" si="93"/>
        <v>NK3AUSKNK3KE4A月21304</v>
      </c>
      <c r="AY285" s="18">
        <f t="shared" si="94"/>
        <v>5</v>
      </c>
      <c r="AZ285"/>
    </row>
    <row r="286" spans="1:52" x14ac:dyDescent="0.15">
      <c r="A286" s="1">
        <f t="shared" si="77"/>
        <v>1</v>
      </c>
      <c r="B286" s="1" t="str">
        <f t="shared" si="78"/>
        <v>編成</v>
      </c>
      <c r="C286" t="s">
        <v>3750</v>
      </c>
      <c r="D286" s="1" t="str">
        <f>VLOOKUP($C286,クラス一覧!$A:$J,10,FALSE)</f>
        <v>IT</v>
      </c>
      <c r="E286" s="1">
        <f>VLOOKUP($C286,クラス一覧!$A:$J,8,FALSE)</f>
        <v>26</v>
      </c>
      <c r="F286" s="1" t="str">
        <f>VLOOKUP($C286,クラス一覧!$A:$J,9,FALSE)</f>
        <v>寺澤</v>
      </c>
      <c r="G286" s="1" t="str">
        <f>VLOOKUP($H286,科目一覧!$A:$G,3,FALSE)</f>
        <v>プログラミング</v>
      </c>
      <c r="H286" t="s">
        <v>127</v>
      </c>
      <c r="I286" s="1" t="str">
        <f>VLOOKUP($H286,科目一覧!$A:$G,7,FALSE)</f>
        <v>藤原</v>
      </c>
      <c r="J286" s="1" t="str">
        <f>VLOOKUP($I286,教員一覧!$A:$D,2,FALSE)</f>
        <v>IT</v>
      </c>
      <c r="K286" s="1" t="str">
        <f>VLOOKUP($I286,教員一覧!$A:$D,3,FALSE)</f>
        <v>　</v>
      </c>
      <c r="L286" s="1" t="str">
        <f>VLOOKUP($I286,教員一覧!$A:$D,4,FALSE)</f>
        <v>専任</v>
      </c>
      <c r="M286" t="s">
        <v>1726</v>
      </c>
      <c r="N286" t="s">
        <v>3014</v>
      </c>
      <c r="O286" t="s">
        <v>36</v>
      </c>
      <c r="P286" t="s">
        <v>9</v>
      </c>
      <c r="Q286">
        <v>3</v>
      </c>
      <c r="R286">
        <v>3302</v>
      </c>
      <c r="S286" s="1" t="str">
        <f>VLOOKUP($R286,教室一覧!$A:$B,2,FALSE)</f>
        <v>ノート対応</v>
      </c>
      <c r="T286" s="1">
        <f>VLOOKUP($R286,教室一覧!$A:$C,3,FALSE)</f>
        <v>36</v>
      </c>
      <c r="U286" s="1" t="str">
        <f>VLOOKUP($R286,教室一覧!$A:$D,4,FALSE)</f>
        <v>3号館</v>
      </c>
      <c r="V286" s="1" t="str">
        <f>VLOOKUP($R286,教室一覧!$A:$E,5,FALSE)</f>
        <v>3F</v>
      </c>
      <c r="W286"/>
      <c r="X286"/>
      <c r="Y286" s="1" t="str">
        <f>VLOOKUP($O286,教員一覧!$A:$D,2,FALSE)</f>
        <v>IT</v>
      </c>
      <c r="Z286" s="1" t="str">
        <f>VLOOKUP($O286,教員一覧!$A:$D,3,FALSE)</f>
        <v>　</v>
      </c>
      <c r="AA286" s="1" t="str">
        <f>VLOOKUP($O286,教員一覧!$A:$D,4,FALSE)</f>
        <v>非常勤</v>
      </c>
      <c r="AB286" s="1" t="str">
        <f t="shared" si="79"/>
        <v/>
      </c>
      <c r="AC286" s="14" t="s">
        <v>1726</v>
      </c>
      <c r="AD286" s="14" t="s">
        <v>164</v>
      </c>
      <c r="AE286" s="14" t="s">
        <v>36</v>
      </c>
      <c r="AF286" s="14" t="s">
        <v>9</v>
      </c>
      <c r="AG286" s="14">
        <v>3</v>
      </c>
      <c r="AH286" s="14">
        <v>3302</v>
      </c>
      <c r="AI286" s="15" t="str">
        <f t="shared" si="80"/>
        <v/>
      </c>
      <c r="AJ286" s="15" t="str">
        <f t="shared" si="81"/>
        <v/>
      </c>
      <c r="AK286" s="15" t="str">
        <f t="shared" si="82"/>
        <v/>
      </c>
      <c r="AL286" s="15" t="str">
        <f t="shared" si="83"/>
        <v/>
      </c>
      <c r="AM286" s="15" t="str">
        <f t="shared" si="84"/>
        <v/>
      </c>
      <c r="AN286" s="15" t="str">
        <f t="shared" si="85"/>
        <v/>
      </c>
      <c r="AO286" s="15" t="str">
        <f t="shared" si="86"/>
        <v/>
      </c>
      <c r="AP286" s="9" t="str">
        <f t="shared" si="87"/>
        <v>SE1A月3</v>
      </c>
      <c r="AQ286" s="9">
        <f t="shared" si="88"/>
        <v>0.125</v>
      </c>
      <c r="AR286" s="11" t="str">
        <f t="shared" si="89"/>
        <v>辻本月3</v>
      </c>
      <c r="AS286" s="11">
        <f t="shared" si="96"/>
        <v>0.16666666666666666</v>
      </c>
      <c r="AT286">
        <v>6</v>
      </c>
      <c r="AU286" s="12">
        <f t="shared" si="90"/>
        <v>4.333333333333333</v>
      </c>
      <c r="AV286" s="13" t="str">
        <f t="shared" si="91"/>
        <v>3302月3</v>
      </c>
      <c r="AW286" s="13">
        <f t="shared" si="92"/>
        <v>8.3333333333333329E-2</v>
      </c>
      <c r="AX286" s="18" t="str">
        <f t="shared" si="93"/>
        <v>SE1ALCIT1E月33302</v>
      </c>
      <c r="AY286" s="18">
        <f t="shared" si="94"/>
        <v>2.1666666666666665</v>
      </c>
      <c r="AZ286"/>
    </row>
    <row r="287" spans="1:52" x14ac:dyDescent="0.15">
      <c r="A287" s="1">
        <f t="shared" si="77"/>
        <v>1</v>
      </c>
      <c r="B287" s="1" t="str">
        <f t="shared" si="78"/>
        <v>編成</v>
      </c>
      <c r="C287" t="s">
        <v>3750</v>
      </c>
      <c r="D287" s="1" t="str">
        <f>VLOOKUP($C287,クラス一覧!$A:$J,10,FALSE)</f>
        <v>IT</v>
      </c>
      <c r="E287" s="1">
        <f>VLOOKUP($C287,クラス一覧!$A:$J,8,FALSE)</f>
        <v>26</v>
      </c>
      <c r="F287" s="1" t="str">
        <f>VLOOKUP($C287,クラス一覧!$A:$J,9,FALSE)</f>
        <v>寺澤</v>
      </c>
      <c r="G287" s="1" t="str">
        <f>VLOOKUP($H287,科目一覧!$A:$G,3,FALSE)</f>
        <v>プログラミング</v>
      </c>
      <c r="H287" t="s">
        <v>127</v>
      </c>
      <c r="I287" s="1" t="str">
        <f>VLOOKUP($H287,科目一覧!$A:$G,7,FALSE)</f>
        <v>藤原</v>
      </c>
      <c r="J287" s="1" t="str">
        <f>VLOOKUP($I287,教員一覧!$A:$D,2,FALSE)</f>
        <v>IT</v>
      </c>
      <c r="K287" s="1" t="str">
        <f>VLOOKUP($I287,教員一覧!$A:$D,3,FALSE)</f>
        <v>　</v>
      </c>
      <c r="L287" s="1" t="str">
        <f>VLOOKUP($I287,教員一覧!$A:$D,4,FALSE)</f>
        <v>専任</v>
      </c>
      <c r="M287" t="s">
        <v>1727</v>
      </c>
      <c r="N287" t="s">
        <v>3014</v>
      </c>
      <c r="O287" t="s">
        <v>20</v>
      </c>
      <c r="P287" t="s">
        <v>9</v>
      </c>
      <c r="Q287">
        <v>3</v>
      </c>
      <c r="R287">
        <v>3303</v>
      </c>
      <c r="S287" s="1" t="str">
        <f>VLOOKUP($R287,教室一覧!$A:$B,2,FALSE)</f>
        <v>ノート対応</v>
      </c>
      <c r="T287" s="1">
        <f>VLOOKUP($R287,教室一覧!$A:$C,3,FALSE)</f>
        <v>36</v>
      </c>
      <c r="U287" s="1" t="str">
        <f>VLOOKUP($R287,教室一覧!$A:$D,4,FALSE)</f>
        <v>3号館</v>
      </c>
      <c r="V287" s="1" t="str">
        <f>VLOOKUP($R287,教室一覧!$A:$E,5,FALSE)</f>
        <v>3F</v>
      </c>
      <c r="W287"/>
      <c r="X287"/>
      <c r="Y287" s="1" t="str">
        <f>VLOOKUP($O287,教員一覧!$A:$D,2,FALSE)</f>
        <v>IT</v>
      </c>
      <c r="Z287" s="1" t="str">
        <f>VLOOKUP($O287,教員一覧!$A:$D,3,FALSE)</f>
        <v>　</v>
      </c>
      <c r="AA287" s="1" t="str">
        <f>VLOOKUP($O287,教員一覧!$A:$D,4,FALSE)</f>
        <v>専任</v>
      </c>
      <c r="AB287" s="1" t="str">
        <f t="shared" si="79"/>
        <v/>
      </c>
      <c r="AC287" s="14" t="s">
        <v>1727</v>
      </c>
      <c r="AD287" s="14" t="s">
        <v>164</v>
      </c>
      <c r="AE287" s="14" t="s">
        <v>20</v>
      </c>
      <c r="AF287" s="14" t="s">
        <v>9</v>
      </c>
      <c r="AG287" s="14">
        <v>3</v>
      </c>
      <c r="AH287" s="14">
        <v>3303</v>
      </c>
      <c r="AI287" s="15" t="str">
        <f t="shared" si="80"/>
        <v/>
      </c>
      <c r="AJ287" s="15" t="str">
        <f t="shared" si="81"/>
        <v/>
      </c>
      <c r="AK287" s="15" t="str">
        <f t="shared" si="82"/>
        <v/>
      </c>
      <c r="AL287" s="15" t="str">
        <f t="shared" si="83"/>
        <v/>
      </c>
      <c r="AM287" s="15" t="str">
        <f t="shared" si="84"/>
        <v/>
      </c>
      <c r="AN287" s="15" t="str">
        <f t="shared" si="85"/>
        <v/>
      </c>
      <c r="AO287" s="15" t="str">
        <f t="shared" si="86"/>
        <v/>
      </c>
      <c r="AP287" s="9" t="str">
        <f t="shared" si="87"/>
        <v>SE1A月3</v>
      </c>
      <c r="AQ287" s="9">
        <f t="shared" si="88"/>
        <v>0.125</v>
      </c>
      <c r="AR287" s="11" t="str">
        <f t="shared" si="89"/>
        <v>岩崎月3</v>
      </c>
      <c r="AS287" s="11">
        <f t="shared" si="96"/>
        <v>0.16666666666666666</v>
      </c>
      <c r="AT287">
        <v>6</v>
      </c>
      <c r="AU287" s="12">
        <f t="shared" si="90"/>
        <v>4.333333333333333</v>
      </c>
      <c r="AV287" s="13" t="str">
        <f t="shared" si="91"/>
        <v>3303月3</v>
      </c>
      <c r="AW287" s="13">
        <f t="shared" si="92"/>
        <v>8.3333333333333329E-2</v>
      </c>
      <c r="AX287" s="18" t="str">
        <f t="shared" si="93"/>
        <v>SE1ALCIT1F月33303</v>
      </c>
      <c r="AY287" s="18">
        <f t="shared" si="94"/>
        <v>2.1666666666666665</v>
      </c>
      <c r="AZ287"/>
    </row>
    <row r="288" spans="1:52" x14ac:dyDescent="0.15">
      <c r="A288" s="1">
        <f t="shared" si="77"/>
        <v>1</v>
      </c>
      <c r="B288" s="1" t="str">
        <f t="shared" si="78"/>
        <v>編成</v>
      </c>
      <c r="C288" t="s">
        <v>3750</v>
      </c>
      <c r="D288" s="1" t="str">
        <f>VLOOKUP($C288,クラス一覧!$A:$J,10,FALSE)</f>
        <v>IT</v>
      </c>
      <c r="E288" s="1">
        <f>VLOOKUP($C288,クラス一覧!$A:$J,8,FALSE)</f>
        <v>26</v>
      </c>
      <c r="F288" s="1" t="str">
        <f>VLOOKUP($C288,クラス一覧!$A:$J,9,FALSE)</f>
        <v>寺澤</v>
      </c>
      <c r="G288" s="1" t="str">
        <f>VLOOKUP($H288,科目一覧!$A:$G,3,FALSE)</f>
        <v>プログラミング</v>
      </c>
      <c r="H288" t="s">
        <v>127</v>
      </c>
      <c r="I288" s="1" t="str">
        <f>VLOOKUP($H288,科目一覧!$A:$G,7,FALSE)</f>
        <v>藤原</v>
      </c>
      <c r="J288" s="1" t="str">
        <f>VLOOKUP($I288,教員一覧!$A:$D,2,FALSE)</f>
        <v>IT</v>
      </c>
      <c r="K288" s="1" t="str">
        <f>VLOOKUP($I288,教員一覧!$A:$D,3,FALSE)</f>
        <v>　</v>
      </c>
      <c r="L288" s="1" t="str">
        <f>VLOOKUP($I288,教員一覧!$A:$D,4,FALSE)</f>
        <v>専任</v>
      </c>
      <c r="M288" t="s">
        <v>1726</v>
      </c>
      <c r="N288" t="s">
        <v>3014</v>
      </c>
      <c r="O288" t="s">
        <v>36</v>
      </c>
      <c r="P288" t="s">
        <v>13</v>
      </c>
      <c r="Q288">
        <v>3</v>
      </c>
      <c r="R288">
        <v>3302</v>
      </c>
      <c r="S288" s="1" t="str">
        <f>VLOOKUP($R288,教室一覧!$A:$B,2,FALSE)</f>
        <v>ノート対応</v>
      </c>
      <c r="T288" s="1">
        <f>VLOOKUP($R288,教室一覧!$A:$C,3,FALSE)</f>
        <v>36</v>
      </c>
      <c r="U288" s="1" t="str">
        <f>VLOOKUP($R288,教室一覧!$A:$D,4,FALSE)</f>
        <v>3号館</v>
      </c>
      <c r="V288" s="1" t="str">
        <f>VLOOKUP($R288,教室一覧!$A:$E,5,FALSE)</f>
        <v>3F</v>
      </c>
      <c r="W288"/>
      <c r="X288"/>
      <c r="Y288" s="1" t="str">
        <f>VLOOKUP($O288,教員一覧!$A:$D,2,FALSE)</f>
        <v>IT</v>
      </c>
      <c r="Z288" s="1" t="str">
        <f>VLOOKUP($O288,教員一覧!$A:$D,3,FALSE)</f>
        <v>　</v>
      </c>
      <c r="AA288" s="1" t="str">
        <f>VLOOKUP($O288,教員一覧!$A:$D,4,FALSE)</f>
        <v>非常勤</v>
      </c>
      <c r="AB288" s="1" t="str">
        <f t="shared" si="79"/>
        <v/>
      </c>
      <c r="AC288" s="14" t="s">
        <v>1726</v>
      </c>
      <c r="AD288" s="14" t="s">
        <v>164</v>
      </c>
      <c r="AE288" s="14" t="s">
        <v>36</v>
      </c>
      <c r="AF288" s="14" t="s">
        <v>13</v>
      </c>
      <c r="AG288" s="14">
        <v>3</v>
      </c>
      <c r="AH288" s="14">
        <v>3302</v>
      </c>
      <c r="AI288" s="15" t="str">
        <f t="shared" si="80"/>
        <v/>
      </c>
      <c r="AJ288" s="15" t="str">
        <f t="shared" si="81"/>
        <v/>
      </c>
      <c r="AK288" s="15" t="str">
        <f t="shared" si="82"/>
        <v/>
      </c>
      <c r="AL288" s="15" t="str">
        <f t="shared" si="83"/>
        <v/>
      </c>
      <c r="AM288" s="15" t="str">
        <f t="shared" si="84"/>
        <v/>
      </c>
      <c r="AN288" s="15" t="str">
        <f t="shared" si="85"/>
        <v/>
      </c>
      <c r="AO288" s="15" t="str">
        <f t="shared" si="86"/>
        <v/>
      </c>
      <c r="AP288" s="9" t="str">
        <f t="shared" si="87"/>
        <v>SE1A水3</v>
      </c>
      <c r="AQ288" s="9">
        <f t="shared" si="88"/>
        <v>0.125</v>
      </c>
      <c r="AR288" s="11" t="str">
        <f t="shared" si="89"/>
        <v>辻本水3</v>
      </c>
      <c r="AS288" s="11">
        <f t="shared" si="96"/>
        <v>0.16666666666666666</v>
      </c>
      <c r="AT288">
        <v>6</v>
      </c>
      <c r="AU288" s="12">
        <f t="shared" si="90"/>
        <v>4.333333333333333</v>
      </c>
      <c r="AV288" s="13" t="str">
        <f t="shared" si="91"/>
        <v>3302水3</v>
      </c>
      <c r="AW288" s="13">
        <f t="shared" si="92"/>
        <v>8.3333333333333329E-2</v>
      </c>
      <c r="AX288" s="18" t="str">
        <f t="shared" si="93"/>
        <v>SE1ALCIT1E水33302</v>
      </c>
      <c r="AY288" s="18">
        <f t="shared" si="94"/>
        <v>2.1666666666666665</v>
      </c>
      <c r="AZ288"/>
    </row>
    <row r="289" spans="1:52" x14ac:dyDescent="0.15">
      <c r="A289" s="1">
        <f t="shared" si="77"/>
        <v>1</v>
      </c>
      <c r="B289" s="1" t="str">
        <f t="shared" si="78"/>
        <v>編成</v>
      </c>
      <c r="C289" t="s">
        <v>3750</v>
      </c>
      <c r="D289" s="1" t="str">
        <f>VLOOKUP($C289,クラス一覧!$A:$J,10,FALSE)</f>
        <v>IT</v>
      </c>
      <c r="E289" s="1">
        <f>VLOOKUP($C289,クラス一覧!$A:$J,8,FALSE)</f>
        <v>26</v>
      </c>
      <c r="F289" s="1" t="str">
        <f>VLOOKUP($C289,クラス一覧!$A:$J,9,FALSE)</f>
        <v>寺澤</v>
      </c>
      <c r="G289" s="1" t="str">
        <f>VLOOKUP($H289,科目一覧!$A:$G,3,FALSE)</f>
        <v>プログラミング</v>
      </c>
      <c r="H289" t="s">
        <v>127</v>
      </c>
      <c r="I289" s="1" t="str">
        <f>VLOOKUP($H289,科目一覧!$A:$G,7,FALSE)</f>
        <v>藤原</v>
      </c>
      <c r="J289" s="1" t="str">
        <f>VLOOKUP($I289,教員一覧!$A:$D,2,FALSE)</f>
        <v>IT</v>
      </c>
      <c r="K289" s="1" t="str">
        <f>VLOOKUP($I289,教員一覧!$A:$D,3,FALSE)</f>
        <v>　</v>
      </c>
      <c r="L289" s="1" t="str">
        <f>VLOOKUP($I289,教員一覧!$A:$D,4,FALSE)</f>
        <v>専任</v>
      </c>
      <c r="M289" t="s">
        <v>1727</v>
      </c>
      <c r="N289" t="s">
        <v>3014</v>
      </c>
      <c r="O289" t="s">
        <v>20</v>
      </c>
      <c r="P289" t="s">
        <v>13</v>
      </c>
      <c r="Q289">
        <v>3</v>
      </c>
      <c r="R289">
        <v>3303</v>
      </c>
      <c r="S289" s="1" t="str">
        <f>VLOOKUP($R289,教室一覧!$A:$B,2,FALSE)</f>
        <v>ノート対応</v>
      </c>
      <c r="T289" s="1">
        <f>VLOOKUP($R289,教室一覧!$A:$C,3,FALSE)</f>
        <v>36</v>
      </c>
      <c r="U289" s="1" t="str">
        <f>VLOOKUP($R289,教室一覧!$A:$D,4,FALSE)</f>
        <v>3号館</v>
      </c>
      <c r="V289" s="1" t="str">
        <f>VLOOKUP($R289,教室一覧!$A:$E,5,FALSE)</f>
        <v>3F</v>
      </c>
      <c r="W289"/>
      <c r="X289"/>
      <c r="Y289" s="1" t="str">
        <f>VLOOKUP($O289,教員一覧!$A:$D,2,FALSE)</f>
        <v>IT</v>
      </c>
      <c r="Z289" s="1" t="str">
        <f>VLOOKUP($O289,教員一覧!$A:$D,3,FALSE)</f>
        <v>　</v>
      </c>
      <c r="AA289" s="1" t="str">
        <f>VLOOKUP($O289,教員一覧!$A:$D,4,FALSE)</f>
        <v>専任</v>
      </c>
      <c r="AB289" s="1" t="str">
        <f t="shared" si="79"/>
        <v/>
      </c>
      <c r="AC289" s="14" t="s">
        <v>1727</v>
      </c>
      <c r="AD289" s="14" t="s">
        <v>164</v>
      </c>
      <c r="AE289" s="14" t="s">
        <v>20</v>
      </c>
      <c r="AF289" s="14" t="s">
        <v>13</v>
      </c>
      <c r="AG289" s="14">
        <v>3</v>
      </c>
      <c r="AH289" s="14">
        <v>3303</v>
      </c>
      <c r="AI289" s="15" t="str">
        <f t="shared" si="80"/>
        <v/>
      </c>
      <c r="AJ289" s="15" t="str">
        <f t="shared" si="81"/>
        <v/>
      </c>
      <c r="AK289" s="15" t="str">
        <f t="shared" si="82"/>
        <v/>
      </c>
      <c r="AL289" s="15" t="str">
        <f t="shared" si="83"/>
        <v/>
      </c>
      <c r="AM289" s="15" t="str">
        <f t="shared" si="84"/>
        <v/>
      </c>
      <c r="AN289" s="15" t="str">
        <f t="shared" si="85"/>
        <v/>
      </c>
      <c r="AO289" s="15" t="str">
        <f t="shared" si="86"/>
        <v/>
      </c>
      <c r="AP289" s="9" t="str">
        <f t="shared" si="87"/>
        <v>SE1A水3</v>
      </c>
      <c r="AQ289" s="9">
        <f t="shared" si="88"/>
        <v>0.125</v>
      </c>
      <c r="AR289" s="11" t="str">
        <f t="shared" si="89"/>
        <v>岩崎水3</v>
      </c>
      <c r="AS289" s="11">
        <f t="shared" si="96"/>
        <v>0.16666666666666666</v>
      </c>
      <c r="AT289">
        <v>6</v>
      </c>
      <c r="AU289" s="12">
        <f t="shared" si="90"/>
        <v>4.333333333333333</v>
      </c>
      <c r="AV289" s="13" t="str">
        <f t="shared" si="91"/>
        <v>3303水3</v>
      </c>
      <c r="AW289" s="13">
        <f t="shared" si="92"/>
        <v>8.3333333333333329E-2</v>
      </c>
      <c r="AX289" s="18" t="str">
        <f t="shared" si="93"/>
        <v>SE1ALCIT1F水33303</v>
      </c>
      <c r="AY289" s="18">
        <f t="shared" si="94"/>
        <v>2.1666666666666665</v>
      </c>
      <c r="AZ289"/>
    </row>
    <row r="290" spans="1:52" x14ac:dyDescent="0.15">
      <c r="A290" s="1">
        <f t="shared" si="77"/>
        <v>2</v>
      </c>
      <c r="B290" s="1" t="str">
        <f t="shared" si="78"/>
        <v>編成</v>
      </c>
      <c r="C290" t="s">
        <v>3699</v>
      </c>
      <c r="D290" s="1" t="str">
        <f>VLOOKUP($C290,クラス一覧!$A:$J,10,FALSE)</f>
        <v>IT</v>
      </c>
      <c r="E290" s="1">
        <f>VLOOKUP($C290,クラス一覧!$A:$J,8,FALSE)</f>
        <v>18</v>
      </c>
      <c r="F290" s="1" t="str">
        <f>VLOOKUP($C290,クラス一覧!$A:$J,9,FALSE)</f>
        <v>藤原</v>
      </c>
      <c r="G290" s="1" t="str">
        <f>VLOOKUP($H290,科目一覧!$A:$G,3,FALSE)</f>
        <v>プログラミング</v>
      </c>
      <c r="H290" t="s">
        <v>1676</v>
      </c>
      <c r="I290" s="1" t="str">
        <f>VLOOKUP($H290,科目一覧!$A:$G,7,FALSE)</f>
        <v>藤原</v>
      </c>
      <c r="J290" s="1" t="str">
        <f>VLOOKUP($I290,教員一覧!$A:$D,2,FALSE)</f>
        <v>IT</v>
      </c>
      <c r="K290" s="1" t="str">
        <f>VLOOKUP($I290,教員一覧!$A:$D,3,FALSE)</f>
        <v>　</v>
      </c>
      <c r="L290" s="1" t="str">
        <f>VLOOKUP($I290,教員一覧!$A:$D,4,FALSE)</f>
        <v>専任</v>
      </c>
      <c r="M290" t="s">
        <v>1758</v>
      </c>
      <c r="N290" t="s">
        <v>3014</v>
      </c>
      <c r="O290" t="s">
        <v>1617</v>
      </c>
      <c r="P290" t="s">
        <v>12</v>
      </c>
      <c r="Q290">
        <v>2</v>
      </c>
      <c r="R290">
        <v>1404</v>
      </c>
      <c r="S290" s="1" t="str">
        <f>VLOOKUP($R290,教室一覧!$A:$B,2,FALSE)</f>
        <v>ノート32</v>
      </c>
      <c r="T290" s="1">
        <f>VLOOKUP($R290,教室一覧!$A:$C,3,FALSE)</f>
        <v>32</v>
      </c>
      <c r="U290" s="1" t="str">
        <f>VLOOKUP($R290,教室一覧!$A:$D,4,FALSE)</f>
        <v>1号館</v>
      </c>
      <c r="V290" s="1" t="str">
        <f>VLOOKUP($R290,教室一覧!$A:$E,5,FALSE)</f>
        <v>4F</v>
      </c>
      <c r="W290"/>
      <c r="X290"/>
      <c r="Y290" s="1" t="str">
        <f>VLOOKUP($O290,教員一覧!$A:$D,2,FALSE)</f>
        <v>IT</v>
      </c>
      <c r="Z290" s="1" t="str">
        <f>VLOOKUP($O290,教員一覧!$A:$D,3,FALSE)</f>
        <v>　</v>
      </c>
      <c r="AA290" s="1" t="str">
        <f>VLOOKUP($O290,教員一覧!$A:$D,4,FALSE)</f>
        <v>専任</v>
      </c>
      <c r="AB290" s="1" t="str">
        <f t="shared" si="79"/>
        <v/>
      </c>
      <c r="AC290" s="14" t="s">
        <v>1758</v>
      </c>
      <c r="AD290" s="14" t="s">
        <v>164</v>
      </c>
      <c r="AE290" s="14" t="s">
        <v>1617</v>
      </c>
      <c r="AF290" s="14" t="s">
        <v>12</v>
      </c>
      <c r="AG290" s="14">
        <v>2</v>
      </c>
      <c r="AH290" s="14">
        <v>1404</v>
      </c>
      <c r="AI290" s="15" t="str">
        <f t="shared" si="80"/>
        <v/>
      </c>
      <c r="AJ290" s="15" t="str">
        <f t="shared" si="81"/>
        <v/>
      </c>
      <c r="AK290" s="15" t="str">
        <f t="shared" si="82"/>
        <v/>
      </c>
      <c r="AL290" s="15" t="str">
        <f t="shared" si="83"/>
        <v/>
      </c>
      <c r="AM290" s="15" t="str">
        <f t="shared" si="84"/>
        <v/>
      </c>
      <c r="AN290" s="15" t="str">
        <f t="shared" si="85"/>
        <v/>
      </c>
      <c r="AO290" s="15" t="str">
        <f t="shared" si="86"/>
        <v/>
      </c>
      <c r="AP290" s="9" t="str">
        <f t="shared" si="87"/>
        <v>SE2A火2</v>
      </c>
      <c r="AQ290" s="9">
        <f t="shared" si="88"/>
        <v>0.5</v>
      </c>
      <c r="AR290" s="11" t="str">
        <f t="shared" si="89"/>
        <v>良原火2</v>
      </c>
      <c r="AS290" s="11">
        <f t="shared" si="96"/>
        <v>0.5</v>
      </c>
      <c r="AT290">
        <v>1</v>
      </c>
      <c r="AU290" s="12">
        <f t="shared" si="90"/>
        <v>18</v>
      </c>
      <c r="AV290" s="13" t="str">
        <f t="shared" si="91"/>
        <v>1404火2</v>
      </c>
      <c r="AW290" s="13">
        <f t="shared" si="92"/>
        <v>0.25</v>
      </c>
      <c r="AX290" s="18" t="str">
        <f t="shared" si="93"/>
        <v>SE2AUNKSE2A火21404</v>
      </c>
      <c r="AY290" s="18">
        <f t="shared" si="94"/>
        <v>9</v>
      </c>
      <c r="AZ290"/>
    </row>
    <row r="291" spans="1:52" x14ac:dyDescent="0.15">
      <c r="A291" s="1">
        <f t="shared" si="77"/>
        <v>2</v>
      </c>
      <c r="B291" s="1" t="str">
        <f t="shared" si="78"/>
        <v>編成</v>
      </c>
      <c r="C291" t="s">
        <v>3699</v>
      </c>
      <c r="D291" s="1" t="str">
        <f>VLOOKUP($C291,クラス一覧!$A:$J,10,FALSE)</f>
        <v>IT</v>
      </c>
      <c r="E291" s="1">
        <f>VLOOKUP($C291,クラス一覧!$A:$J,8,FALSE)</f>
        <v>18</v>
      </c>
      <c r="F291" s="1" t="str">
        <f>VLOOKUP($C291,クラス一覧!$A:$J,9,FALSE)</f>
        <v>藤原</v>
      </c>
      <c r="G291" s="1" t="str">
        <f>VLOOKUP($H291,科目一覧!$A:$G,3,FALSE)</f>
        <v>プログラミング</v>
      </c>
      <c r="H291" t="s">
        <v>1674</v>
      </c>
      <c r="I291" s="1" t="str">
        <f>VLOOKUP($H291,科目一覧!$A:$G,7,FALSE)</f>
        <v>朱</v>
      </c>
      <c r="J291" s="1" t="str">
        <f>VLOOKUP($I291,教員一覧!$A:$D,2,FALSE)</f>
        <v>IT</v>
      </c>
      <c r="K291" s="1" t="str">
        <f>VLOOKUP($I291,教員一覧!$A:$D,3,FALSE)</f>
        <v>　</v>
      </c>
      <c r="L291" s="1" t="str">
        <f>VLOOKUP($I291,教員一覧!$A:$D,4,FALSE)</f>
        <v>専任</v>
      </c>
      <c r="M291" t="s">
        <v>1758</v>
      </c>
      <c r="N291" t="s">
        <v>3014</v>
      </c>
      <c r="O291" t="s">
        <v>34</v>
      </c>
      <c r="P291" t="s">
        <v>13</v>
      </c>
      <c r="Q291">
        <v>4</v>
      </c>
      <c r="R291">
        <v>3402</v>
      </c>
      <c r="S291" s="1" t="str">
        <f>VLOOKUP($R291,教室一覧!$A:$B,2,FALSE)</f>
        <v>ノート対応</v>
      </c>
      <c r="T291" s="1">
        <f>VLOOKUP($R291,教室一覧!$A:$C,3,FALSE)</f>
        <v>36</v>
      </c>
      <c r="U291" s="1" t="str">
        <f>VLOOKUP($R291,教室一覧!$A:$D,4,FALSE)</f>
        <v>3号館</v>
      </c>
      <c r="V291" s="1" t="str">
        <f>VLOOKUP($R291,教室一覧!$A:$E,5,FALSE)</f>
        <v>4F</v>
      </c>
      <c r="W291"/>
      <c r="X291"/>
      <c r="Y291" s="1" t="str">
        <f>VLOOKUP($O291,教員一覧!$A:$D,2,FALSE)</f>
        <v>IT</v>
      </c>
      <c r="Z291" s="1" t="str">
        <f>VLOOKUP($O291,教員一覧!$A:$D,3,FALSE)</f>
        <v>　</v>
      </c>
      <c r="AA291" s="1" t="str">
        <f>VLOOKUP($O291,教員一覧!$A:$D,4,FALSE)</f>
        <v>非常勤</v>
      </c>
      <c r="AB291" s="1" t="str">
        <f t="shared" si="79"/>
        <v/>
      </c>
      <c r="AC291" s="14" t="s">
        <v>1758</v>
      </c>
      <c r="AD291" s="14" t="s">
        <v>164</v>
      </c>
      <c r="AE291" s="14" t="s">
        <v>34</v>
      </c>
      <c r="AF291" s="14" t="s">
        <v>13</v>
      </c>
      <c r="AG291" s="14">
        <v>4</v>
      </c>
      <c r="AH291" s="14">
        <v>3402</v>
      </c>
      <c r="AI291" s="15" t="str">
        <f t="shared" si="80"/>
        <v/>
      </c>
      <c r="AJ291" s="15" t="str">
        <f t="shared" si="81"/>
        <v/>
      </c>
      <c r="AK291" s="15" t="str">
        <f t="shared" si="82"/>
        <v/>
      </c>
      <c r="AL291" s="15" t="str">
        <f t="shared" si="83"/>
        <v/>
      </c>
      <c r="AM291" s="15" t="str">
        <f t="shared" si="84"/>
        <v/>
      </c>
      <c r="AN291" s="15" t="str">
        <f t="shared" si="85"/>
        <v/>
      </c>
      <c r="AO291" s="15" t="str">
        <f t="shared" si="86"/>
        <v/>
      </c>
      <c r="AP291" s="9" t="str">
        <f t="shared" si="87"/>
        <v>SE2A水4</v>
      </c>
      <c r="AQ291" s="9">
        <f t="shared" si="88"/>
        <v>0.5</v>
      </c>
      <c r="AR291" s="11" t="str">
        <f t="shared" si="89"/>
        <v>杉原水4</v>
      </c>
      <c r="AS291" s="11">
        <f t="shared" si="96"/>
        <v>0.5</v>
      </c>
      <c r="AT291">
        <v>1</v>
      </c>
      <c r="AU291" s="12">
        <f t="shared" si="90"/>
        <v>18</v>
      </c>
      <c r="AV291" s="13" t="str">
        <f t="shared" si="91"/>
        <v>3402水4</v>
      </c>
      <c r="AW291" s="13">
        <f t="shared" si="92"/>
        <v>0.25</v>
      </c>
      <c r="AX291" s="18" t="str">
        <f t="shared" si="93"/>
        <v>SE2AUNKSE2A水43402</v>
      </c>
      <c r="AY291" s="18">
        <f t="shared" si="94"/>
        <v>9</v>
      </c>
      <c r="AZ291"/>
    </row>
    <row r="292" spans="1:52" x14ac:dyDescent="0.15">
      <c r="A292" s="1">
        <f t="shared" si="77"/>
        <v>1</v>
      </c>
      <c r="B292" s="1" t="str">
        <f t="shared" si="78"/>
        <v>編成</v>
      </c>
      <c r="C292" t="s">
        <v>3696</v>
      </c>
      <c r="D292" s="1" t="str">
        <f>VLOOKUP($C292,クラス一覧!$A:$J,10,FALSE)</f>
        <v>IT</v>
      </c>
      <c r="E292" s="1">
        <f>VLOOKUP($C292,クラス一覧!$A:$J,8,FALSE)</f>
        <v>15</v>
      </c>
      <c r="F292" s="1" t="str">
        <f>VLOOKUP($C292,クラス一覧!$A:$J,9,FALSE)</f>
        <v>加藤</v>
      </c>
      <c r="G292" s="1" t="str">
        <f>VLOOKUP($H292,科目一覧!$A:$G,3,FALSE)</f>
        <v>データベース</v>
      </c>
      <c r="H292" t="s">
        <v>1671</v>
      </c>
      <c r="I292" s="1" t="str">
        <f>VLOOKUP($H292,科目一覧!$A:$G,7,FALSE)</f>
        <v>土居</v>
      </c>
      <c r="J292" s="1" t="str">
        <f>VLOOKUP($I292,教員一覧!$A:$D,2,FALSE)</f>
        <v>IT</v>
      </c>
      <c r="K292" s="1" t="str">
        <f>VLOOKUP($I292,教員一覧!$A:$D,3,FALSE)</f>
        <v>　</v>
      </c>
      <c r="L292" s="1" t="str">
        <f>VLOOKUP($I292,教員一覧!$A:$D,4,FALSE)</f>
        <v>専任</v>
      </c>
      <c r="M292" t="s">
        <v>1757</v>
      </c>
      <c r="N292" t="s">
        <v>3014</v>
      </c>
      <c r="O292" t="s">
        <v>11</v>
      </c>
      <c r="P292" t="s">
        <v>12</v>
      </c>
      <c r="Q292">
        <v>2</v>
      </c>
      <c r="R292">
        <v>3502</v>
      </c>
      <c r="S292" s="1" t="str">
        <f>VLOOKUP($R292,教室一覧!$A:$B,2,FALSE)</f>
        <v>ノート36</v>
      </c>
      <c r="T292" s="1">
        <f>VLOOKUP($R292,教室一覧!$A:$C,3,FALSE)</f>
        <v>38</v>
      </c>
      <c r="U292" s="1" t="str">
        <f>VLOOKUP($R292,教室一覧!$A:$D,4,FALSE)</f>
        <v>3号館</v>
      </c>
      <c r="V292" s="1" t="str">
        <f>VLOOKUP($R292,教室一覧!$A:$E,5,FALSE)</f>
        <v>5F</v>
      </c>
      <c r="W292"/>
      <c r="X292"/>
      <c r="Y292" s="1" t="str">
        <f>VLOOKUP($O292,教員一覧!$A:$D,2,FALSE)</f>
        <v>IT</v>
      </c>
      <c r="Z292" s="1" t="str">
        <f>VLOOKUP($O292,教員一覧!$A:$D,3,FALSE)</f>
        <v>　</v>
      </c>
      <c r="AA292" s="1" t="str">
        <f>VLOOKUP($O292,教員一覧!$A:$D,4,FALSE)</f>
        <v>専任</v>
      </c>
      <c r="AB292" s="1" t="str">
        <f t="shared" si="79"/>
        <v>担任</v>
      </c>
      <c r="AC292" s="14" t="s">
        <v>1757</v>
      </c>
      <c r="AD292" s="14" t="s">
        <v>164</v>
      </c>
      <c r="AE292" s="14" t="s">
        <v>11</v>
      </c>
      <c r="AF292" s="14" t="s">
        <v>12</v>
      </c>
      <c r="AG292" s="14">
        <v>2</v>
      </c>
      <c r="AH292" s="14">
        <v>3502</v>
      </c>
      <c r="AI292" s="15" t="str">
        <f t="shared" si="80"/>
        <v/>
      </c>
      <c r="AJ292" s="15" t="str">
        <f t="shared" si="81"/>
        <v/>
      </c>
      <c r="AK292" s="15" t="str">
        <f t="shared" si="82"/>
        <v/>
      </c>
      <c r="AL292" s="15" t="str">
        <f t="shared" si="83"/>
        <v/>
      </c>
      <c r="AM292" s="15" t="str">
        <f t="shared" si="84"/>
        <v/>
      </c>
      <c r="AN292" s="15" t="str">
        <f t="shared" si="85"/>
        <v/>
      </c>
      <c r="AO292" s="15" t="str">
        <f t="shared" si="86"/>
        <v/>
      </c>
      <c r="AP292" s="9" t="str">
        <f t="shared" si="87"/>
        <v>SK1A火2</v>
      </c>
      <c r="AQ292" s="9">
        <f t="shared" si="88"/>
        <v>0.5</v>
      </c>
      <c r="AR292" s="11" t="str">
        <f t="shared" si="89"/>
        <v>加藤火2</v>
      </c>
      <c r="AS292" s="11">
        <f t="shared" si="96"/>
        <v>0.25</v>
      </c>
      <c r="AT292">
        <v>1</v>
      </c>
      <c r="AU292" s="12">
        <f t="shared" si="90"/>
        <v>15</v>
      </c>
      <c r="AV292" s="13" t="str">
        <f t="shared" si="91"/>
        <v>3502火2</v>
      </c>
      <c r="AW292" s="13">
        <f t="shared" si="92"/>
        <v>0.125</v>
      </c>
      <c r="AX292" s="18" t="str">
        <f t="shared" si="93"/>
        <v>SK1AUINKESKNK1A火23502</v>
      </c>
      <c r="AY292" s="18">
        <f t="shared" si="94"/>
        <v>7.5</v>
      </c>
      <c r="AZ292"/>
    </row>
    <row r="293" spans="1:52" x14ac:dyDescent="0.15">
      <c r="A293" s="1">
        <f t="shared" si="77"/>
        <v>1</v>
      </c>
      <c r="B293" s="1" t="str">
        <f t="shared" si="78"/>
        <v>編成</v>
      </c>
      <c r="C293" t="s">
        <v>3696</v>
      </c>
      <c r="D293" s="1" t="str">
        <f>VLOOKUP($C293,クラス一覧!$A:$J,10,FALSE)</f>
        <v>IT</v>
      </c>
      <c r="E293" s="1">
        <f>VLOOKUP($C293,クラス一覧!$A:$J,8,FALSE)</f>
        <v>15</v>
      </c>
      <c r="F293" s="1" t="str">
        <f>VLOOKUP($C293,クラス一覧!$A:$J,9,FALSE)</f>
        <v>加藤</v>
      </c>
      <c r="G293" s="1" t="str">
        <f>VLOOKUP($H293,科目一覧!$A:$G,3,FALSE)</f>
        <v>プログラミング</v>
      </c>
      <c r="H293" t="s">
        <v>127</v>
      </c>
      <c r="I293" s="1" t="str">
        <f>VLOOKUP($H293,科目一覧!$A:$G,7,FALSE)</f>
        <v>藤原</v>
      </c>
      <c r="J293" s="1" t="str">
        <f>VLOOKUP($I293,教員一覧!$A:$D,2,FALSE)</f>
        <v>IT</v>
      </c>
      <c r="K293" s="1" t="str">
        <f>VLOOKUP($I293,教員一覧!$A:$D,3,FALSE)</f>
        <v>　</v>
      </c>
      <c r="L293" s="1" t="str">
        <f>VLOOKUP($I293,教員一覧!$A:$D,4,FALSE)</f>
        <v>専任</v>
      </c>
      <c r="M293" t="s">
        <v>1726</v>
      </c>
      <c r="N293" t="s">
        <v>3014</v>
      </c>
      <c r="O293" t="s">
        <v>36</v>
      </c>
      <c r="P293" t="s">
        <v>9</v>
      </c>
      <c r="Q293">
        <v>3</v>
      </c>
      <c r="R293">
        <v>3302</v>
      </c>
      <c r="S293" s="1" t="str">
        <f>VLOOKUP($R293,教室一覧!$A:$B,2,FALSE)</f>
        <v>ノート対応</v>
      </c>
      <c r="T293" s="1">
        <f>VLOOKUP($R293,教室一覧!$A:$C,3,FALSE)</f>
        <v>36</v>
      </c>
      <c r="U293" s="1" t="str">
        <f>VLOOKUP($R293,教室一覧!$A:$D,4,FALSE)</f>
        <v>3号館</v>
      </c>
      <c r="V293" s="1" t="str">
        <f>VLOOKUP($R293,教室一覧!$A:$E,5,FALSE)</f>
        <v>3F</v>
      </c>
      <c r="W293"/>
      <c r="X293"/>
      <c r="Y293" s="1" t="str">
        <f>VLOOKUP($O293,教員一覧!$A:$D,2,FALSE)</f>
        <v>IT</v>
      </c>
      <c r="Z293" s="1" t="str">
        <f>VLOOKUP($O293,教員一覧!$A:$D,3,FALSE)</f>
        <v>　</v>
      </c>
      <c r="AA293" s="1" t="str">
        <f>VLOOKUP($O293,教員一覧!$A:$D,4,FALSE)</f>
        <v>非常勤</v>
      </c>
      <c r="AB293" s="1" t="str">
        <f t="shared" si="79"/>
        <v/>
      </c>
      <c r="AC293" s="14" t="s">
        <v>1726</v>
      </c>
      <c r="AD293" s="14" t="s">
        <v>164</v>
      </c>
      <c r="AE293" s="14" t="s">
        <v>36</v>
      </c>
      <c r="AF293" s="14" t="s">
        <v>9</v>
      </c>
      <c r="AG293" s="14">
        <v>3</v>
      </c>
      <c r="AH293" s="14">
        <v>3302</v>
      </c>
      <c r="AI293" s="15" t="str">
        <f t="shared" si="80"/>
        <v/>
      </c>
      <c r="AJ293" s="15" t="str">
        <f t="shared" si="81"/>
        <v/>
      </c>
      <c r="AK293" s="15" t="str">
        <f t="shared" si="82"/>
        <v/>
      </c>
      <c r="AL293" s="15" t="str">
        <f t="shared" si="83"/>
        <v/>
      </c>
      <c r="AM293" s="15" t="str">
        <f t="shared" si="84"/>
        <v/>
      </c>
      <c r="AN293" s="15" t="str">
        <f t="shared" si="85"/>
        <v/>
      </c>
      <c r="AO293" s="15" t="str">
        <f t="shared" si="86"/>
        <v/>
      </c>
      <c r="AP293" s="9" t="str">
        <f t="shared" si="87"/>
        <v>SK1A月3</v>
      </c>
      <c r="AQ293" s="9">
        <f t="shared" si="88"/>
        <v>0.125</v>
      </c>
      <c r="AR293" s="11" t="str">
        <f t="shared" si="89"/>
        <v>辻本月3</v>
      </c>
      <c r="AS293" s="11">
        <f t="shared" si="96"/>
        <v>0.16666666666666666</v>
      </c>
      <c r="AT293">
        <v>6</v>
      </c>
      <c r="AU293" s="12">
        <f t="shared" si="90"/>
        <v>2.5</v>
      </c>
      <c r="AV293" s="13" t="str">
        <f t="shared" si="91"/>
        <v>3302月3</v>
      </c>
      <c r="AW293" s="13">
        <f t="shared" si="92"/>
        <v>8.3333333333333329E-2</v>
      </c>
      <c r="AX293" s="18" t="str">
        <f t="shared" si="93"/>
        <v>SK1ALCIT1E月33302</v>
      </c>
      <c r="AY293" s="18">
        <f t="shared" si="94"/>
        <v>1.25</v>
      </c>
      <c r="AZ293"/>
    </row>
    <row r="294" spans="1:52" x14ac:dyDescent="0.15">
      <c r="A294" s="1">
        <f t="shared" si="77"/>
        <v>1</v>
      </c>
      <c r="B294" s="1" t="str">
        <f t="shared" si="78"/>
        <v>編成</v>
      </c>
      <c r="C294" t="s">
        <v>3696</v>
      </c>
      <c r="D294" s="1" t="str">
        <f>VLOOKUP($C294,クラス一覧!$A:$J,10,FALSE)</f>
        <v>IT</v>
      </c>
      <c r="E294" s="1">
        <f>VLOOKUP($C294,クラス一覧!$A:$J,8,FALSE)</f>
        <v>15</v>
      </c>
      <c r="F294" s="1" t="str">
        <f>VLOOKUP($C294,クラス一覧!$A:$J,9,FALSE)</f>
        <v>加藤</v>
      </c>
      <c r="G294" s="1" t="str">
        <f>VLOOKUP($H294,科目一覧!$A:$G,3,FALSE)</f>
        <v>プログラミング</v>
      </c>
      <c r="H294" t="s">
        <v>127</v>
      </c>
      <c r="I294" s="1" t="str">
        <f>VLOOKUP($H294,科目一覧!$A:$G,7,FALSE)</f>
        <v>藤原</v>
      </c>
      <c r="J294" s="1" t="str">
        <f>VLOOKUP($I294,教員一覧!$A:$D,2,FALSE)</f>
        <v>IT</v>
      </c>
      <c r="K294" s="1" t="str">
        <f>VLOOKUP($I294,教員一覧!$A:$D,3,FALSE)</f>
        <v>　</v>
      </c>
      <c r="L294" s="1" t="str">
        <f>VLOOKUP($I294,教員一覧!$A:$D,4,FALSE)</f>
        <v>専任</v>
      </c>
      <c r="M294" t="s">
        <v>1727</v>
      </c>
      <c r="N294" t="s">
        <v>3014</v>
      </c>
      <c r="O294" t="s">
        <v>20</v>
      </c>
      <c r="P294" t="s">
        <v>9</v>
      </c>
      <c r="Q294">
        <v>3</v>
      </c>
      <c r="R294">
        <v>3303</v>
      </c>
      <c r="S294" s="1" t="str">
        <f>VLOOKUP($R294,教室一覧!$A:$B,2,FALSE)</f>
        <v>ノート対応</v>
      </c>
      <c r="T294" s="1">
        <f>VLOOKUP($R294,教室一覧!$A:$C,3,FALSE)</f>
        <v>36</v>
      </c>
      <c r="U294" s="1" t="str">
        <f>VLOOKUP($R294,教室一覧!$A:$D,4,FALSE)</f>
        <v>3号館</v>
      </c>
      <c r="V294" s="1" t="str">
        <f>VLOOKUP($R294,教室一覧!$A:$E,5,FALSE)</f>
        <v>3F</v>
      </c>
      <c r="W294"/>
      <c r="X294"/>
      <c r="Y294" s="1" t="str">
        <f>VLOOKUP($O294,教員一覧!$A:$D,2,FALSE)</f>
        <v>IT</v>
      </c>
      <c r="Z294" s="1" t="str">
        <f>VLOOKUP($O294,教員一覧!$A:$D,3,FALSE)</f>
        <v>　</v>
      </c>
      <c r="AA294" s="1" t="str">
        <f>VLOOKUP($O294,教員一覧!$A:$D,4,FALSE)</f>
        <v>専任</v>
      </c>
      <c r="AB294" s="1" t="str">
        <f t="shared" si="79"/>
        <v/>
      </c>
      <c r="AC294" s="14" t="s">
        <v>1727</v>
      </c>
      <c r="AD294" s="14" t="s">
        <v>164</v>
      </c>
      <c r="AE294" s="14" t="s">
        <v>20</v>
      </c>
      <c r="AF294" s="14" t="s">
        <v>9</v>
      </c>
      <c r="AG294" s="14">
        <v>3</v>
      </c>
      <c r="AH294" s="14">
        <v>3303</v>
      </c>
      <c r="AI294" s="15" t="str">
        <f t="shared" si="80"/>
        <v/>
      </c>
      <c r="AJ294" s="15" t="str">
        <f t="shared" si="81"/>
        <v/>
      </c>
      <c r="AK294" s="15" t="str">
        <f t="shared" si="82"/>
        <v/>
      </c>
      <c r="AL294" s="15" t="str">
        <f t="shared" si="83"/>
        <v/>
      </c>
      <c r="AM294" s="15" t="str">
        <f t="shared" si="84"/>
        <v/>
      </c>
      <c r="AN294" s="15" t="str">
        <f t="shared" si="85"/>
        <v/>
      </c>
      <c r="AO294" s="15" t="str">
        <f t="shared" si="86"/>
        <v/>
      </c>
      <c r="AP294" s="9" t="str">
        <f t="shared" si="87"/>
        <v>SK1A月3</v>
      </c>
      <c r="AQ294" s="9">
        <f t="shared" si="88"/>
        <v>0.125</v>
      </c>
      <c r="AR294" s="11" t="str">
        <f t="shared" si="89"/>
        <v>岩崎月3</v>
      </c>
      <c r="AS294" s="11">
        <f t="shared" si="96"/>
        <v>0.16666666666666666</v>
      </c>
      <c r="AT294">
        <v>6</v>
      </c>
      <c r="AU294" s="12">
        <f t="shared" si="90"/>
        <v>2.5</v>
      </c>
      <c r="AV294" s="13" t="str">
        <f t="shared" si="91"/>
        <v>3303月3</v>
      </c>
      <c r="AW294" s="13">
        <f t="shared" si="92"/>
        <v>8.3333333333333329E-2</v>
      </c>
      <c r="AX294" s="18" t="str">
        <f t="shared" si="93"/>
        <v>SK1ALCIT1F月33303</v>
      </c>
      <c r="AY294" s="18">
        <f t="shared" si="94"/>
        <v>1.25</v>
      </c>
      <c r="AZ294"/>
    </row>
    <row r="295" spans="1:52" x14ac:dyDescent="0.15">
      <c r="A295" s="1">
        <f t="shared" si="77"/>
        <v>1</v>
      </c>
      <c r="B295" s="1" t="str">
        <f t="shared" si="78"/>
        <v>編成</v>
      </c>
      <c r="C295" t="s">
        <v>3696</v>
      </c>
      <c r="D295" s="1" t="str">
        <f>VLOOKUP($C295,クラス一覧!$A:$J,10,FALSE)</f>
        <v>IT</v>
      </c>
      <c r="E295" s="1">
        <f>VLOOKUP($C295,クラス一覧!$A:$J,8,FALSE)</f>
        <v>15</v>
      </c>
      <c r="F295" s="1" t="str">
        <f>VLOOKUP($C295,クラス一覧!$A:$J,9,FALSE)</f>
        <v>加藤</v>
      </c>
      <c r="G295" s="1" t="str">
        <f>VLOOKUP($H295,科目一覧!$A:$G,3,FALSE)</f>
        <v>SHR</v>
      </c>
      <c r="H295" t="s">
        <v>3720</v>
      </c>
      <c r="I295" s="1">
        <f>VLOOKUP($H295,科目一覧!$A:$G,7,FALSE)</f>
        <v>0</v>
      </c>
      <c r="J295" s="1" t="e">
        <f>VLOOKUP($I295,教員一覧!$A:$D,2,FALSE)</f>
        <v>#N/A</v>
      </c>
      <c r="K295" s="1" t="e">
        <f>VLOOKUP($I295,教員一覧!$A:$D,3,FALSE)</f>
        <v>#N/A</v>
      </c>
      <c r="L295" s="1" t="e">
        <f>VLOOKUP($I295,教員一覧!$A:$D,4,FALSE)</f>
        <v>#N/A</v>
      </c>
      <c r="M295" t="s">
        <v>3751</v>
      </c>
      <c r="N295" t="s">
        <v>3014</v>
      </c>
      <c r="O295" t="s">
        <v>18</v>
      </c>
      <c r="P295" t="s">
        <v>9</v>
      </c>
      <c r="Q295">
        <v>5</v>
      </c>
      <c r="R295">
        <v>3201</v>
      </c>
      <c r="S295" s="1" t="str">
        <f>VLOOKUP($R295,教室一覧!$A:$B,2,FALSE)</f>
        <v>普通教室</v>
      </c>
      <c r="T295" s="1">
        <f>VLOOKUP($R295,教室一覧!$A:$C,3,FALSE)</f>
        <v>36</v>
      </c>
      <c r="U295" s="1" t="str">
        <f>VLOOKUP($R295,教室一覧!$A:$D,4,FALSE)</f>
        <v>3号館</v>
      </c>
      <c r="V295" s="1" t="str">
        <f>VLOOKUP($R295,教室一覧!$A:$E,5,FALSE)</f>
        <v>2F</v>
      </c>
      <c r="W295"/>
      <c r="X295"/>
      <c r="Y295" s="1" t="str">
        <f>VLOOKUP($O295,教員一覧!$A:$D,2,FALSE)</f>
        <v>IT</v>
      </c>
      <c r="Z295" s="1" t="str">
        <f>VLOOKUP($O295,教員一覧!$A:$D,3,FALSE)</f>
        <v>　</v>
      </c>
      <c r="AA295" s="1" t="str">
        <f>VLOOKUP($O295,教員一覧!$A:$D,4,FALSE)</f>
        <v>専任</v>
      </c>
      <c r="AB295" s="1" t="str">
        <f t="shared" si="79"/>
        <v/>
      </c>
      <c r="AC295" s="14" t="s">
        <v>1757</v>
      </c>
      <c r="AD295" s="14" t="s">
        <v>164</v>
      </c>
      <c r="AE295" s="14" t="s">
        <v>18</v>
      </c>
      <c r="AF295" s="14" t="s">
        <v>9</v>
      </c>
      <c r="AG295" s="14">
        <v>5</v>
      </c>
      <c r="AH295" s="14">
        <v>3201</v>
      </c>
      <c r="AI295" s="15" t="str">
        <f t="shared" si="80"/>
        <v/>
      </c>
      <c r="AJ295" s="15" t="str">
        <f t="shared" si="81"/>
        <v/>
      </c>
      <c r="AK295" s="15" t="str">
        <f t="shared" si="82"/>
        <v/>
      </c>
      <c r="AL295" s="15" t="str">
        <f t="shared" si="83"/>
        <v/>
      </c>
      <c r="AM295" s="15" t="str">
        <f t="shared" si="84"/>
        <v/>
      </c>
      <c r="AN295" s="15" t="str">
        <f t="shared" si="85"/>
        <v/>
      </c>
      <c r="AO295" s="15" t="str">
        <f t="shared" si="86"/>
        <v/>
      </c>
      <c r="AP295" s="9" t="str">
        <f t="shared" si="87"/>
        <v>SK1A月5</v>
      </c>
      <c r="AQ295" s="9">
        <f t="shared" si="88"/>
        <v>0.5</v>
      </c>
      <c r="AR295" s="11" t="str">
        <f t="shared" si="89"/>
        <v>土居月5</v>
      </c>
      <c r="AS295" s="11">
        <v>0</v>
      </c>
      <c r="AT295">
        <v>1</v>
      </c>
      <c r="AU295" s="12">
        <f t="shared" si="90"/>
        <v>15</v>
      </c>
      <c r="AV295" s="13" t="str">
        <f t="shared" si="91"/>
        <v>3201月5</v>
      </c>
      <c r="AW295" s="13">
        <f t="shared" si="92"/>
        <v>0.125</v>
      </c>
      <c r="AX295" s="18" t="str">
        <f t="shared" si="93"/>
        <v>SK1AUINKESKNK1A月53201</v>
      </c>
      <c r="AY295" s="18">
        <f t="shared" si="94"/>
        <v>7.5</v>
      </c>
      <c r="AZ295"/>
    </row>
    <row r="296" spans="1:52" x14ac:dyDescent="0.15">
      <c r="A296" s="1">
        <f t="shared" si="77"/>
        <v>1</v>
      </c>
      <c r="B296" s="1" t="str">
        <f t="shared" si="78"/>
        <v>編成</v>
      </c>
      <c r="C296" t="s">
        <v>3696</v>
      </c>
      <c r="D296" s="1" t="str">
        <f>VLOOKUP($C296,クラス一覧!$A:$J,10,FALSE)</f>
        <v>IT</v>
      </c>
      <c r="E296" s="1">
        <f>VLOOKUP($C296,クラス一覧!$A:$J,8,FALSE)</f>
        <v>15</v>
      </c>
      <c r="F296" s="1" t="str">
        <f>VLOOKUP($C296,クラス一覧!$A:$J,9,FALSE)</f>
        <v>加藤</v>
      </c>
      <c r="G296" s="1" t="str">
        <f>VLOOKUP($H296,科目一覧!$A:$G,3,FALSE)</f>
        <v>プログラミング</v>
      </c>
      <c r="H296" t="s">
        <v>127</v>
      </c>
      <c r="I296" s="1" t="str">
        <f>VLOOKUP($H296,科目一覧!$A:$G,7,FALSE)</f>
        <v>藤原</v>
      </c>
      <c r="J296" s="1" t="str">
        <f>VLOOKUP($I296,教員一覧!$A:$D,2,FALSE)</f>
        <v>IT</v>
      </c>
      <c r="K296" s="1" t="str">
        <f>VLOOKUP($I296,教員一覧!$A:$D,3,FALSE)</f>
        <v>　</v>
      </c>
      <c r="L296" s="1" t="str">
        <f>VLOOKUP($I296,教員一覧!$A:$D,4,FALSE)</f>
        <v>専任</v>
      </c>
      <c r="M296" t="s">
        <v>1726</v>
      </c>
      <c r="N296" t="s">
        <v>3014</v>
      </c>
      <c r="O296" t="s">
        <v>36</v>
      </c>
      <c r="P296" t="s">
        <v>13</v>
      </c>
      <c r="Q296">
        <v>3</v>
      </c>
      <c r="R296">
        <v>3302</v>
      </c>
      <c r="S296" s="1" t="str">
        <f>VLOOKUP($R296,教室一覧!$A:$B,2,FALSE)</f>
        <v>ノート対応</v>
      </c>
      <c r="T296" s="1">
        <f>VLOOKUP($R296,教室一覧!$A:$C,3,FALSE)</f>
        <v>36</v>
      </c>
      <c r="U296" s="1" t="str">
        <f>VLOOKUP($R296,教室一覧!$A:$D,4,FALSE)</f>
        <v>3号館</v>
      </c>
      <c r="V296" s="1" t="str">
        <f>VLOOKUP($R296,教室一覧!$A:$E,5,FALSE)</f>
        <v>3F</v>
      </c>
      <c r="W296"/>
      <c r="X296"/>
      <c r="Y296" s="1" t="str">
        <f>VLOOKUP($O296,教員一覧!$A:$D,2,FALSE)</f>
        <v>IT</v>
      </c>
      <c r="Z296" s="1" t="str">
        <f>VLOOKUP($O296,教員一覧!$A:$D,3,FALSE)</f>
        <v>　</v>
      </c>
      <c r="AA296" s="1" t="str">
        <f>VLOOKUP($O296,教員一覧!$A:$D,4,FALSE)</f>
        <v>非常勤</v>
      </c>
      <c r="AB296" s="1" t="str">
        <f t="shared" si="79"/>
        <v/>
      </c>
      <c r="AC296" s="14" t="s">
        <v>1726</v>
      </c>
      <c r="AD296" s="14" t="s">
        <v>164</v>
      </c>
      <c r="AE296" s="14" t="s">
        <v>36</v>
      </c>
      <c r="AF296" s="14" t="s">
        <v>13</v>
      </c>
      <c r="AG296" s="14">
        <v>3</v>
      </c>
      <c r="AH296" s="14">
        <v>3302</v>
      </c>
      <c r="AI296" s="15" t="str">
        <f t="shared" si="80"/>
        <v/>
      </c>
      <c r="AJ296" s="15" t="str">
        <f t="shared" si="81"/>
        <v/>
      </c>
      <c r="AK296" s="15" t="str">
        <f t="shared" si="82"/>
        <v/>
      </c>
      <c r="AL296" s="15" t="str">
        <f t="shared" si="83"/>
        <v/>
      </c>
      <c r="AM296" s="15" t="str">
        <f t="shared" si="84"/>
        <v/>
      </c>
      <c r="AN296" s="15" t="str">
        <f t="shared" si="85"/>
        <v/>
      </c>
      <c r="AO296" s="15" t="str">
        <f t="shared" si="86"/>
        <v/>
      </c>
      <c r="AP296" s="9" t="str">
        <f t="shared" si="87"/>
        <v>SK1A水3</v>
      </c>
      <c r="AQ296" s="9">
        <f t="shared" si="88"/>
        <v>0.125</v>
      </c>
      <c r="AR296" s="11" t="str">
        <f t="shared" si="89"/>
        <v>辻本水3</v>
      </c>
      <c r="AS296" s="11">
        <f t="shared" ref="AS296:AS359" si="97">1/COUNTIF($AR:$AR,$AR296)</f>
        <v>0.16666666666666666</v>
      </c>
      <c r="AT296">
        <v>6</v>
      </c>
      <c r="AU296" s="12">
        <f t="shared" si="90"/>
        <v>2.5</v>
      </c>
      <c r="AV296" s="13" t="str">
        <f t="shared" si="91"/>
        <v>3302水3</v>
      </c>
      <c r="AW296" s="13">
        <f t="shared" si="92"/>
        <v>8.3333333333333329E-2</v>
      </c>
      <c r="AX296" s="18" t="str">
        <f t="shared" si="93"/>
        <v>SK1ALCIT1E水33302</v>
      </c>
      <c r="AY296" s="18">
        <f t="shared" si="94"/>
        <v>1.25</v>
      </c>
      <c r="AZ296"/>
    </row>
    <row r="297" spans="1:52" x14ac:dyDescent="0.15">
      <c r="A297" s="1">
        <f t="shared" si="77"/>
        <v>1</v>
      </c>
      <c r="B297" s="1" t="str">
        <f t="shared" si="78"/>
        <v>編成</v>
      </c>
      <c r="C297" t="s">
        <v>3696</v>
      </c>
      <c r="D297" s="1" t="str">
        <f>VLOOKUP($C297,クラス一覧!$A:$J,10,FALSE)</f>
        <v>IT</v>
      </c>
      <c r="E297" s="1">
        <f>VLOOKUP($C297,クラス一覧!$A:$J,8,FALSE)</f>
        <v>15</v>
      </c>
      <c r="F297" s="1" t="str">
        <f>VLOOKUP($C297,クラス一覧!$A:$J,9,FALSE)</f>
        <v>加藤</v>
      </c>
      <c r="G297" s="1" t="str">
        <f>VLOOKUP($H297,科目一覧!$A:$G,3,FALSE)</f>
        <v>プログラミング</v>
      </c>
      <c r="H297" t="s">
        <v>127</v>
      </c>
      <c r="I297" s="1" t="str">
        <f>VLOOKUP($H297,科目一覧!$A:$G,7,FALSE)</f>
        <v>藤原</v>
      </c>
      <c r="J297" s="1" t="str">
        <f>VLOOKUP($I297,教員一覧!$A:$D,2,FALSE)</f>
        <v>IT</v>
      </c>
      <c r="K297" s="1" t="str">
        <f>VLOOKUP($I297,教員一覧!$A:$D,3,FALSE)</f>
        <v>　</v>
      </c>
      <c r="L297" s="1" t="str">
        <f>VLOOKUP($I297,教員一覧!$A:$D,4,FALSE)</f>
        <v>専任</v>
      </c>
      <c r="M297" t="s">
        <v>1727</v>
      </c>
      <c r="N297" t="s">
        <v>3014</v>
      </c>
      <c r="O297" t="s">
        <v>20</v>
      </c>
      <c r="P297" t="s">
        <v>13</v>
      </c>
      <c r="Q297">
        <v>3</v>
      </c>
      <c r="R297">
        <v>3303</v>
      </c>
      <c r="S297" s="1" t="str">
        <f>VLOOKUP($R297,教室一覧!$A:$B,2,FALSE)</f>
        <v>ノート対応</v>
      </c>
      <c r="T297" s="1">
        <f>VLOOKUP($R297,教室一覧!$A:$C,3,FALSE)</f>
        <v>36</v>
      </c>
      <c r="U297" s="1" t="str">
        <f>VLOOKUP($R297,教室一覧!$A:$D,4,FALSE)</f>
        <v>3号館</v>
      </c>
      <c r="V297" s="1" t="str">
        <f>VLOOKUP($R297,教室一覧!$A:$E,5,FALSE)</f>
        <v>3F</v>
      </c>
      <c r="W297"/>
      <c r="X297"/>
      <c r="Y297" s="1" t="str">
        <f>VLOOKUP($O297,教員一覧!$A:$D,2,FALSE)</f>
        <v>IT</v>
      </c>
      <c r="Z297" s="1" t="str">
        <f>VLOOKUP($O297,教員一覧!$A:$D,3,FALSE)</f>
        <v>　</v>
      </c>
      <c r="AA297" s="1" t="str">
        <f>VLOOKUP($O297,教員一覧!$A:$D,4,FALSE)</f>
        <v>専任</v>
      </c>
      <c r="AB297" s="1" t="str">
        <f t="shared" si="79"/>
        <v/>
      </c>
      <c r="AC297" s="14" t="s">
        <v>1727</v>
      </c>
      <c r="AD297" s="14" t="s">
        <v>164</v>
      </c>
      <c r="AE297" s="14" t="s">
        <v>20</v>
      </c>
      <c r="AF297" s="14" t="s">
        <v>13</v>
      </c>
      <c r="AG297" s="14">
        <v>3</v>
      </c>
      <c r="AH297" s="14">
        <v>3303</v>
      </c>
      <c r="AI297" s="15" t="str">
        <f t="shared" si="80"/>
        <v/>
      </c>
      <c r="AJ297" s="15" t="str">
        <f t="shared" si="81"/>
        <v/>
      </c>
      <c r="AK297" s="15" t="str">
        <f t="shared" si="82"/>
        <v/>
      </c>
      <c r="AL297" s="15" t="str">
        <f t="shared" si="83"/>
        <v/>
      </c>
      <c r="AM297" s="15" t="str">
        <f t="shared" si="84"/>
        <v/>
      </c>
      <c r="AN297" s="15" t="str">
        <f t="shared" si="85"/>
        <v/>
      </c>
      <c r="AO297" s="15" t="str">
        <f t="shared" si="86"/>
        <v/>
      </c>
      <c r="AP297" s="9" t="str">
        <f t="shared" si="87"/>
        <v>SK1A水3</v>
      </c>
      <c r="AQ297" s="9">
        <f t="shared" si="88"/>
        <v>0.125</v>
      </c>
      <c r="AR297" s="11" t="str">
        <f t="shared" si="89"/>
        <v>岩崎水3</v>
      </c>
      <c r="AS297" s="11">
        <f t="shared" si="97"/>
        <v>0.16666666666666666</v>
      </c>
      <c r="AT297">
        <v>6</v>
      </c>
      <c r="AU297" s="12">
        <f t="shared" si="90"/>
        <v>2.5</v>
      </c>
      <c r="AV297" s="13" t="str">
        <f t="shared" si="91"/>
        <v>3303水3</v>
      </c>
      <c r="AW297" s="13">
        <f t="shared" si="92"/>
        <v>8.3333333333333329E-2</v>
      </c>
      <c r="AX297" s="18" t="str">
        <f t="shared" si="93"/>
        <v>SK1ALCIT1F水33303</v>
      </c>
      <c r="AY297" s="18">
        <f t="shared" si="94"/>
        <v>1.25</v>
      </c>
      <c r="AZ297"/>
    </row>
    <row r="298" spans="1:52" x14ac:dyDescent="0.15">
      <c r="A298" s="1">
        <f t="shared" si="77"/>
        <v>1</v>
      </c>
      <c r="B298" s="1" t="str">
        <f t="shared" si="78"/>
        <v>編成</v>
      </c>
      <c r="C298" t="s">
        <v>3696</v>
      </c>
      <c r="D298" s="1" t="str">
        <f>VLOOKUP($C298,クラス一覧!$A:$J,10,FALSE)</f>
        <v>IT</v>
      </c>
      <c r="E298" s="1">
        <f>VLOOKUP($C298,クラス一覧!$A:$J,8,FALSE)</f>
        <v>15</v>
      </c>
      <c r="F298" s="1" t="str">
        <f>VLOOKUP($C298,クラス一覧!$A:$J,9,FALSE)</f>
        <v>加藤</v>
      </c>
      <c r="G298" s="1" t="str">
        <f>VLOOKUP($H298,科目一覧!$A:$G,3,FALSE)</f>
        <v>ネットワーク</v>
      </c>
      <c r="H298" t="s">
        <v>1668</v>
      </c>
      <c r="I298" s="1" t="str">
        <f>VLOOKUP($H298,科目一覧!$A:$G,7,FALSE)</f>
        <v>内山</v>
      </c>
      <c r="J298" s="1" t="str">
        <f>VLOOKUP($I298,教員一覧!$A:$D,2,FALSE)</f>
        <v>IT</v>
      </c>
      <c r="K298" s="1" t="str">
        <f>VLOOKUP($I298,教員一覧!$A:$D,3,FALSE)</f>
        <v>　</v>
      </c>
      <c r="L298" s="1" t="str">
        <f>VLOOKUP($I298,教員一覧!$A:$D,4,FALSE)</f>
        <v>専任</v>
      </c>
      <c r="M298" t="s">
        <v>1757</v>
      </c>
      <c r="N298" t="s">
        <v>3014</v>
      </c>
      <c r="O298" t="s">
        <v>18</v>
      </c>
      <c r="P298" t="s">
        <v>15</v>
      </c>
      <c r="Q298">
        <v>3</v>
      </c>
      <c r="R298">
        <v>3601</v>
      </c>
      <c r="S298" s="1" t="str">
        <f>VLOOKUP($R298,教室一覧!$A:$B,2,FALSE)</f>
        <v>ノート36</v>
      </c>
      <c r="T298" s="1">
        <f>VLOOKUP($R298,教室一覧!$A:$C,3,FALSE)</f>
        <v>36</v>
      </c>
      <c r="U298" s="1" t="str">
        <f>VLOOKUP($R298,教室一覧!$A:$D,4,FALSE)</f>
        <v>3号館</v>
      </c>
      <c r="V298" s="1" t="str">
        <f>VLOOKUP($R298,教室一覧!$A:$E,5,FALSE)</f>
        <v>6F</v>
      </c>
      <c r="W298"/>
      <c r="X298"/>
      <c r="Y298" s="1" t="str">
        <f>VLOOKUP($O298,教員一覧!$A:$D,2,FALSE)</f>
        <v>IT</v>
      </c>
      <c r="Z298" s="1" t="str">
        <f>VLOOKUP($O298,教員一覧!$A:$D,3,FALSE)</f>
        <v>　</v>
      </c>
      <c r="AA298" s="1" t="str">
        <f>VLOOKUP($O298,教員一覧!$A:$D,4,FALSE)</f>
        <v>専任</v>
      </c>
      <c r="AB298" s="1" t="str">
        <f t="shared" si="79"/>
        <v/>
      </c>
      <c r="AC298" s="14" t="s">
        <v>1757</v>
      </c>
      <c r="AD298" s="14" t="s">
        <v>164</v>
      </c>
      <c r="AE298" s="14" t="s">
        <v>18</v>
      </c>
      <c r="AF298" s="14" t="s">
        <v>15</v>
      </c>
      <c r="AG298" s="14">
        <v>3</v>
      </c>
      <c r="AH298" s="14">
        <v>3601</v>
      </c>
      <c r="AI298" s="15" t="str">
        <f t="shared" si="80"/>
        <v/>
      </c>
      <c r="AJ298" s="15" t="str">
        <f t="shared" si="81"/>
        <v/>
      </c>
      <c r="AK298" s="15" t="str">
        <f t="shared" si="82"/>
        <v/>
      </c>
      <c r="AL298" s="15" t="str">
        <f t="shared" si="83"/>
        <v/>
      </c>
      <c r="AM298" s="15" t="str">
        <f t="shared" si="84"/>
        <v/>
      </c>
      <c r="AN298" s="15" t="str">
        <f t="shared" si="85"/>
        <v/>
      </c>
      <c r="AO298" s="15" t="str">
        <f t="shared" si="86"/>
        <v/>
      </c>
      <c r="AP298" s="9" t="str">
        <f t="shared" si="87"/>
        <v>SK1A木3</v>
      </c>
      <c r="AQ298" s="9">
        <f t="shared" si="88"/>
        <v>0.5</v>
      </c>
      <c r="AR298" s="11" t="str">
        <f t="shared" si="89"/>
        <v>土居木3</v>
      </c>
      <c r="AS298" s="11">
        <f t="shared" si="97"/>
        <v>0.25</v>
      </c>
      <c r="AT298">
        <v>1</v>
      </c>
      <c r="AU298" s="12">
        <f t="shared" si="90"/>
        <v>15</v>
      </c>
      <c r="AV298" s="13" t="str">
        <f t="shared" si="91"/>
        <v>3601木3</v>
      </c>
      <c r="AW298" s="13">
        <f t="shared" si="92"/>
        <v>0.125</v>
      </c>
      <c r="AX298" s="18" t="str">
        <f t="shared" si="93"/>
        <v>SK1AUINKESKNK1A木33601</v>
      </c>
      <c r="AY298" s="18">
        <f t="shared" si="94"/>
        <v>7.5</v>
      </c>
      <c r="AZ298"/>
    </row>
    <row r="299" spans="1:52" x14ac:dyDescent="0.15">
      <c r="A299" s="1">
        <f t="shared" si="77"/>
        <v>2</v>
      </c>
      <c r="B299" s="1" t="str">
        <f t="shared" si="78"/>
        <v>編成</v>
      </c>
      <c r="C299" t="s">
        <v>3705</v>
      </c>
      <c r="D299" s="1" t="str">
        <f>VLOOKUP($C299,クラス一覧!$A:$J,10,FALSE)</f>
        <v>IT</v>
      </c>
      <c r="E299" s="1">
        <f>VLOOKUP($C299,クラス一覧!$A:$J,8,FALSE)</f>
        <v>15</v>
      </c>
      <c r="F299" s="1" t="str">
        <f>VLOOKUP($C299,クラス一覧!$A:$J,9,FALSE)</f>
        <v>朱</v>
      </c>
      <c r="G299" s="1" t="str">
        <f>VLOOKUP($H299,科目一覧!$A:$G,3,FALSE)</f>
        <v>プログラミング</v>
      </c>
      <c r="H299" t="s">
        <v>1674</v>
      </c>
      <c r="I299" s="1" t="str">
        <f>VLOOKUP($H299,科目一覧!$A:$G,7,FALSE)</f>
        <v>朱</v>
      </c>
      <c r="J299" s="1" t="str">
        <f>VLOOKUP($I299,教員一覧!$A:$D,2,FALSE)</f>
        <v>IT</v>
      </c>
      <c r="K299" s="1" t="str">
        <f>VLOOKUP($I299,教員一覧!$A:$D,3,FALSE)</f>
        <v>　</v>
      </c>
      <c r="L299" s="1" t="str">
        <f>VLOOKUP($I299,教員一覧!$A:$D,4,FALSE)</f>
        <v>専任</v>
      </c>
      <c r="M299" t="s">
        <v>145</v>
      </c>
      <c r="N299" t="s">
        <v>3014</v>
      </c>
      <c r="O299" t="s">
        <v>29</v>
      </c>
      <c r="P299" t="s">
        <v>12</v>
      </c>
      <c r="Q299">
        <v>2</v>
      </c>
      <c r="R299">
        <v>1403</v>
      </c>
      <c r="S299" s="1" t="str">
        <f>VLOOKUP($R299,教室一覧!$A:$B,2,FALSE)</f>
        <v>ノート32</v>
      </c>
      <c r="T299" s="1">
        <f>VLOOKUP($R299,教室一覧!$A:$C,3,FALSE)</f>
        <v>32</v>
      </c>
      <c r="U299" s="1" t="str">
        <f>VLOOKUP($R299,教室一覧!$A:$D,4,FALSE)</f>
        <v>1号館</v>
      </c>
      <c r="V299" s="1" t="str">
        <f>VLOOKUP($R299,教室一覧!$A:$E,5,FALSE)</f>
        <v>4F</v>
      </c>
      <c r="W299"/>
      <c r="X299"/>
      <c r="Y299" s="1" t="str">
        <f>VLOOKUP($O299,教員一覧!$A:$D,2,FALSE)</f>
        <v>IT</v>
      </c>
      <c r="Z299" s="1" t="str">
        <f>VLOOKUP($O299,教員一覧!$A:$D,3,FALSE)</f>
        <v>　</v>
      </c>
      <c r="AA299" s="1" t="str">
        <f>VLOOKUP($O299,教員一覧!$A:$D,4,FALSE)</f>
        <v>非常勤</v>
      </c>
      <c r="AB299" s="1" t="str">
        <f t="shared" si="79"/>
        <v/>
      </c>
      <c r="AC299" s="14" t="s">
        <v>145</v>
      </c>
      <c r="AD299" s="14" t="s">
        <v>164</v>
      </c>
      <c r="AE299" s="14" t="s">
        <v>29</v>
      </c>
      <c r="AF299" s="14" t="s">
        <v>12</v>
      </c>
      <c r="AG299" s="14">
        <v>2</v>
      </c>
      <c r="AH299" s="14">
        <v>1403</v>
      </c>
      <c r="AI299" s="15" t="str">
        <f t="shared" si="80"/>
        <v/>
      </c>
      <c r="AJ299" s="15" t="str">
        <f t="shared" si="81"/>
        <v/>
      </c>
      <c r="AK299" s="15" t="str">
        <f t="shared" si="82"/>
        <v/>
      </c>
      <c r="AL299" s="15" t="str">
        <f t="shared" si="83"/>
        <v/>
      </c>
      <c r="AM299" s="15" t="str">
        <f t="shared" si="84"/>
        <v/>
      </c>
      <c r="AN299" s="15" t="str">
        <f t="shared" si="85"/>
        <v/>
      </c>
      <c r="AO299" s="15" t="str">
        <f t="shared" si="86"/>
        <v/>
      </c>
      <c r="AP299" s="9" t="str">
        <f t="shared" si="87"/>
        <v>SK2A火2</v>
      </c>
      <c r="AQ299" s="9">
        <f t="shared" si="88"/>
        <v>0.5</v>
      </c>
      <c r="AR299" s="11" t="str">
        <f t="shared" si="89"/>
        <v>滝谷火2</v>
      </c>
      <c r="AS299" s="11">
        <f t="shared" si="97"/>
        <v>0.33333333333333331</v>
      </c>
      <c r="AT299">
        <v>1</v>
      </c>
      <c r="AU299" s="12">
        <f t="shared" si="90"/>
        <v>15</v>
      </c>
      <c r="AV299" s="13" t="str">
        <f t="shared" si="91"/>
        <v>1403火2</v>
      </c>
      <c r="AW299" s="13">
        <f t="shared" si="92"/>
        <v>0.16666666666666666</v>
      </c>
      <c r="AX299" s="18" t="str">
        <f t="shared" si="93"/>
        <v>SK2AUSKWK2KE3A火21403</v>
      </c>
      <c r="AY299" s="18">
        <f t="shared" si="94"/>
        <v>7.5</v>
      </c>
      <c r="AZ299"/>
    </row>
    <row r="300" spans="1:52" x14ac:dyDescent="0.15">
      <c r="A300" s="1">
        <f t="shared" si="77"/>
        <v>2</v>
      </c>
      <c r="B300" s="1" t="str">
        <f t="shared" si="78"/>
        <v>編成</v>
      </c>
      <c r="C300" t="s">
        <v>3705</v>
      </c>
      <c r="D300" s="1" t="str">
        <f>VLOOKUP($C300,クラス一覧!$A:$J,10,FALSE)</f>
        <v>IT</v>
      </c>
      <c r="E300" s="1">
        <f>VLOOKUP($C300,クラス一覧!$A:$J,8,FALSE)</f>
        <v>15</v>
      </c>
      <c r="F300" s="1" t="str">
        <f>VLOOKUP($C300,クラス一覧!$A:$J,9,FALSE)</f>
        <v>朱</v>
      </c>
      <c r="G300" s="1" t="str">
        <f>VLOOKUP($H300,科目一覧!$A:$G,3,FALSE)</f>
        <v>ビジネス</v>
      </c>
      <c r="H300" t="s">
        <v>3074</v>
      </c>
      <c r="I300" s="1" t="str">
        <f>VLOOKUP($H300,科目一覧!$A:$G,7,FALSE)</f>
        <v>寺澤</v>
      </c>
      <c r="J300" s="1" t="str">
        <f>VLOOKUP($I300,教員一覧!$A:$D,2,FALSE)</f>
        <v>IT</v>
      </c>
      <c r="K300" s="1" t="str">
        <f>VLOOKUP($I300,教員一覧!$A:$D,3,FALSE)</f>
        <v>　</v>
      </c>
      <c r="L300" s="1" t="str">
        <f>VLOOKUP($I300,教員一覧!$A:$D,4,FALSE)</f>
        <v>専任</v>
      </c>
      <c r="M300" t="s">
        <v>144</v>
      </c>
      <c r="N300" t="s">
        <v>3014</v>
      </c>
      <c r="O300" t="s">
        <v>36</v>
      </c>
      <c r="P300" t="s">
        <v>12</v>
      </c>
      <c r="Q300">
        <v>3</v>
      </c>
      <c r="R300">
        <v>1403</v>
      </c>
      <c r="S300" s="1" t="str">
        <f>VLOOKUP($R300,教室一覧!$A:$B,2,FALSE)</f>
        <v>ノート32</v>
      </c>
      <c r="T300" s="1">
        <f>VLOOKUP($R300,教室一覧!$A:$C,3,FALSE)</f>
        <v>32</v>
      </c>
      <c r="U300" s="1" t="str">
        <f>VLOOKUP($R300,教室一覧!$A:$D,4,FALSE)</f>
        <v>1号館</v>
      </c>
      <c r="V300" s="1" t="str">
        <f>VLOOKUP($R300,教室一覧!$A:$E,5,FALSE)</f>
        <v>4F</v>
      </c>
      <c r="W300"/>
      <c r="X300"/>
      <c r="Y300" s="1" t="str">
        <f>VLOOKUP($O300,教員一覧!$A:$D,2,FALSE)</f>
        <v>IT</v>
      </c>
      <c r="Z300" s="1" t="str">
        <f>VLOOKUP($O300,教員一覧!$A:$D,3,FALSE)</f>
        <v>　</v>
      </c>
      <c r="AA300" s="1" t="str">
        <f>VLOOKUP($O300,教員一覧!$A:$D,4,FALSE)</f>
        <v>非常勤</v>
      </c>
      <c r="AB300" s="1" t="str">
        <f t="shared" si="79"/>
        <v/>
      </c>
      <c r="AC300" s="14" t="s">
        <v>144</v>
      </c>
      <c r="AD300" s="14" t="s">
        <v>164</v>
      </c>
      <c r="AE300" s="14" t="s">
        <v>36</v>
      </c>
      <c r="AF300" s="14" t="s">
        <v>12</v>
      </c>
      <c r="AG300" s="14">
        <v>3</v>
      </c>
      <c r="AH300" s="14">
        <v>1403</v>
      </c>
      <c r="AI300" s="15" t="str">
        <f t="shared" si="80"/>
        <v/>
      </c>
      <c r="AJ300" s="15" t="str">
        <f t="shared" si="81"/>
        <v/>
      </c>
      <c r="AK300" s="15" t="str">
        <f t="shared" si="82"/>
        <v/>
      </c>
      <c r="AL300" s="15" t="str">
        <f t="shared" si="83"/>
        <v/>
      </c>
      <c r="AM300" s="15" t="str">
        <f t="shared" si="84"/>
        <v/>
      </c>
      <c r="AN300" s="15" t="str">
        <f t="shared" si="85"/>
        <v/>
      </c>
      <c r="AO300" s="15" t="str">
        <f t="shared" si="86"/>
        <v/>
      </c>
      <c r="AP300" s="9" t="str">
        <f t="shared" si="87"/>
        <v>SK2A火3</v>
      </c>
      <c r="AQ300" s="9">
        <f t="shared" si="88"/>
        <v>0.5</v>
      </c>
      <c r="AR300" s="11" t="str">
        <f t="shared" si="89"/>
        <v>辻本火3</v>
      </c>
      <c r="AS300" s="11">
        <f t="shared" si="97"/>
        <v>0.25</v>
      </c>
      <c r="AT300">
        <v>1</v>
      </c>
      <c r="AU300" s="12">
        <f t="shared" si="90"/>
        <v>15</v>
      </c>
      <c r="AV300" s="13" t="str">
        <f t="shared" si="91"/>
        <v>1403火3</v>
      </c>
      <c r="AW300" s="13">
        <f t="shared" si="92"/>
        <v>0.25</v>
      </c>
      <c r="AX300" s="18" t="str">
        <f t="shared" si="93"/>
        <v>SK2AUSK2KE3A火31403</v>
      </c>
      <c r="AY300" s="18">
        <f t="shared" si="94"/>
        <v>7.5</v>
      </c>
      <c r="AZ300"/>
    </row>
    <row r="301" spans="1:52" x14ac:dyDescent="0.15">
      <c r="A301" s="1">
        <f t="shared" si="77"/>
        <v>2</v>
      </c>
      <c r="B301" s="1" t="str">
        <f t="shared" si="78"/>
        <v>編成</v>
      </c>
      <c r="C301" t="s">
        <v>3705</v>
      </c>
      <c r="D301" s="1" t="str">
        <f>VLOOKUP($C301,クラス一覧!$A:$J,10,FALSE)</f>
        <v>IT</v>
      </c>
      <c r="E301" s="1">
        <f>VLOOKUP($C301,クラス一覧!$A:$J,8,FALSE)</f>
        <v>15</v>
      </c>
      <c r="F301" s="1" t="str">
        <f>VLOOKUP($C301,クラス一覧!$A:$J,9,FALSE)</f>
        <v>朱</v>
      </c>
      <c r="G301" s="1" t="str">
        <f>VLOOKUP($H301,科目一覧!$A:$G,3,FALSE)</f>
        <v>ビジネス</v>
      </c>
      <c r="H301" t="s">
        <v>3074</v>
      </c>
      <c r="I301" s="1" t="str">
        <f>VLOOKUP($H301,科目一覧!$A:$G,7,FALSE)</f>
        <v>寺澤</v>
      </c>
      <c r="J301" s="1" t="str">
        <f>VLOOKUP($I301,教員一覧!$A:$D,2,FALSE)</f>
        <v>IT</v>
      </c>
      <c r="K301" s="1" t="str">
        <f>VLOOKUP($I301,教員一覧!$A:$D,3,FALSE)</f>
        <v>　</v>
      </c>
      <c r="L301" s="1" t="str">
        <f>VLOOKUP($I301,教員一覧!$A:$D,4,FALSE)</f>
        <v>専任</v>
      </c>
      <c r="M301" t="s">
        <v>144</v>
      </c>
      <c r="N301" t="s">
        <v>3014</v>
      </c>
      <c r="O301" t="s">
        <v>36</v>
      </c>
      <c r="P301" t="s">
        <v>12</v>
      </c>
      <c r="Q301">
        <v>4</v>
      </c>
      <c r="R301">
        <v>1403</v>
      </c>
      <c r="S301" s="1" t="str">
        <f>VLOOKUP($R301,教室一覧!$A:$B,2,FALSE)</f>
        <v>ノート32</v>
      </c>
      <c r="T301" s="1">
        <f>VLOOKUP($R301,教室一覧!$A:$C,3,FALSE)</f>
        <v>32</v>
      </c>
      <c r="U301" s="1" t="str">
        <f>VLOOKUP($R301,教室一覧!$A:$D,4,FALSE)</f>
        <v>1号館</v>
      </c>
      <c r="V301" s="1" t="str">
        <f>VLOOKUP($R301,教室一覧!$A:$E,5,FALSE)</f>
        <v>4F</v>
      </c>
      <c r="W301"/>
      <c r="X301"/>
      <c r="Y301" s="1" t="str">
        <f>VLOOKUP($O301,教員一覧!$A:$D,2,FALSE)</f>
        <v>IT</v>
      </c>
      <c r="Z301" s="1" t="str">
        <f>VLOOKUP($O301,教員一覧!$A:$D,3,FALSE)</f>
        <v>　</v>
      </c>
      <c r="AA301" s="1" t="str">
        <f>VLOOKUP($O301,教員一覧!$A:$D,4,FALSE)</f>
        <v>非常勤</v>
      </c>
      <c r="AB301" s="1" t="str">
        <f t="shared" si="79"/>
        <v/>
      </c>
      <c r="AC301" s="14" t="s">
        <v>144</v>
      </c>
      <c r="AD301" s="14" t="s">
        <v>164</v>
      </c>
      <c r="AE301" s="14" t="s">
        <v>36</v>
      </c>
      <c r="AF301" s="14" t="s">
        <v>12</v>
      </c>
      <c r="AG301" s="14">
        <v>4</v>
      </c>
      <c r="AH301" s="14">
        <v>1403</v>
      </c>
      <c r="AI301" s="15" t="str">
        <f t="shared" si="80"/>
        <v/>
      </c>
      <c r="AJ301" s="15" t="str">
        <f t="shared" si="81"/>
        <v/>
      </c>
      <c r="AK301" s="15" t="str">
        <f t="shared" si="82"/>
        <v/>
      </c>
      <c r="AL301" s="15" t="str">
        <f t="shared" si="83"/>
        <v/>
      </c>
      <c r="AM301" s="15" t="str">
        <f t="shared" si="84"/>
        <v/>
      </c>
      <c r="AN301" s="15" t="str">
        <f t="shared" si="85"/>
        <v/>
      </c>
      <c r="AO301" s="15" t="str">
        <f t="shared" si="86"/>
        <v/>
      </c>
      <c r="AP301" s="9" t="str">
        <f t="shared" si="87"/>
        <v>SK2A火4</v>
      </c>
      <c r="AQ301" s="9">
        <f t="shared" si="88"/>
        <v>0.5</v>
      </c>
      <c r="AR301" s="11" t="str">
        <f t="shared" si="89"/>
        <v>辻本火4</v>
      </c>
      <c r="AS301" s="11">
        <f t="shared" si="97"/>
        <v>0.25</v>
      </c>
      <c r="AT301">
        <v>1</v>
      </c>
      <c r="AU301" s="12">
        <f t="shared" si="90"/>
        <v>15</v>
      </c>
      <c r="AV301" s="13" t="str">
        <f t="shared" si="91"/>
        <v>1403火4</v>
      </c>
      <c r="AW301" s="13">
        <f t="shared" si="92"/>
        <v>0.25</v>
      </c>
      <c r="AX301" s="18" t="str">
        <f t="shared" si="93"/>
        <v>SK2AUSK2KE3A火41403</v>
      </c>
      <c r="AY301" s="18">
        <f t="shared" si="94"/>
        <v>7.5</v>
      </c>
      <c r="AZ301"/>
    </row>
    <row r="302" spans="1:52" x14ac:dyDescent="0.15">
      <c r="A302" s="1">
        <f t="shared" si="77"/>
        <v>2</v>
      </c>
      <c r="B302" s="1" t="str">
        <f t="shared" si="78"/>
        <v>編成</v>
      </c>
      <c r="C302" t="s">
        <v>3705</v>
      </c>
      <c r="D302" s="1" t="str">
        <f>VLOOKUP($C302,クラス一覧!$A:$J,10,FALSE)</f>
        <v>IT</v>
      </c>
      <c r="E302" s="1">
        <f>VLOOKUP($C302,クラス一覧!$A:$J,8,FALSE)</f>
        <v>15</v>
      </c>
      <c r="F302" s="1" t="str">
        <f>VLOOKUP($C302,クラス一覧!$A:$J,9,FALSE)</f>
        <v>朱</v>
      </c>
      <c r="G302" s="1" t="str">
        <f>VLOOKUP($H302,科目一覧!$A:$G,3,FALSE)</f>
        <v>データベース</v>
      </c>
      <c r="H302" t="s">
        <v>3073</v>
      </c>
      <c r="I302" s="1" t="str">
        <f>VLOOKUP($H302,科目一覧!$A:$G,7,FALSE)</f>
        <v>土居</v>
      </c>
      <c r="J302" s="1" t="str">
        <f>VLOOKUP($I302,教員一覧!$A:$D,2,FALSE)</f>
        <v>IT</v>
      </c>
      <c r="K302" s="1" t="str">
        <f>VLOOKUP($I302,教員一覧!$A:$D,3,FALSE)</f>
        <v>　</v>
      </c>
      <c r="L302" s="1" t="str">
        <f>VLOOKUP($I302,教員一覧!$A:$D,4,FALSE)</f>
        <v>専任</v>
      </c>
      <c r="M302" t="s">
        <v>145</v>
      </c>
      <c r="N302" t="s">
        <v>3014</v>
      </c>
      <c r="O302" t="s">
        <v>30</v>
      </c>
      <c r="P302" t="s">
        <v>17</v>
      </c>
      <c r="Q302">
        <v>2</v>
      </c>
      <c r="R302">
        <v>3602</v>
      </c>
      <c r="S302" s="1" t="str">
        <f>VLOOKUP($R302,教室一覧!$A:$B,2,FALSE)</f>
        <v>実習室</v>
      </c>
      <c r="T302" s="1">
        <f>VLOOKUP($R302,教室一覧!$A:$C,3,FALSE)</f>
        <v>36</v>
      </c>
      <c r="U302" s="1" t="str">
        <f>VLOOKUP($R302,教室一覧!$A:$D,4,FALSE)</f>
        <v>3号館</v>
      </c>
      <c r="V302" s="1" t="str">
        <f>VLOOKUP($R302,教室一覧!$A:$E,5,FALSE)</f>
        <v>6F</v>
      </c>
      <c r="W302"/>
      <c r="X302"/>
      <c r="Y302" s="1" t="str">
        <f>VLOOKUP($O302,教員一覧!$A:$D,2,FALSE)</f>
        <v>IT</v>
      </c>
      <c r="Z302" s="1" t="str">
        <f>VLOOKUP($O302,教員一覧!$A:$D,3,FALSE)</f>
        <v>　</v>
      </c>
      <c r="AA302" s="1" t="str">
        <f>VLOOKUP($O302,教員一覧!$A:$D,4,FALSE)</f>
        <v>非常勤</v>
      </c>
      <c r="AB302" s="1" t="str">
        <f t="shared" si="79"/>
        <v/>
      </c>
      <c r="AC302" s="14" t="s">
        <v>145</v>
      </c>
      <c r="AD302" s="14" t="s">
        <v>164</v>
      </c>
      <c r="AE302" s="14" t="s">
        <v>30</v>
      </c>
      <c r="AF302" s="14" t="s">
        <v>17</v>
      </c>
      <c r="AG302" s="14">
        <v>2</v>
      </c>
      <c r="AH302" s="14">
        <v>3602</v>
      </c>
      <c r="AI302" s="15" t="str">
        <f t="shared" si="80"/>
        <v/>
      </c>
      <c r="AJ302" s="15" t="str">
        <f t="shared" si="81"/>
        <v/>
      </c>
      <c r="AK302" s="15" t="str">
        <f t="shared" si="82"/>
        <v/>
      </c>
      <c r="AL302" s="15" t="str">
        <f t="shared" si="83"/>
        <v/>
      </c>
      <c r="AM302" s="15" t="str">
        <f t="shared" si="84"/>
        <v/>
      </c>
      <c r="AN302" s="15" t="str">
        <f t="shared" si="85"/>
        <v/>
      </c>
      <c r="AO302" s="15" t="str">
        <f t="shared" si="86"/>
        <v/>
      </c>
      <c r="AP302" s="9" t="str">
        <f t="shared" si="87"/>
        <v>SK2A金2</v>
      </c>
      <c r="AQ302" s="9">
        <f t="shared" si="88"/>
        <v>0.5</v>
      </c>
      <c r="AR302" s="11" t="str">
        <f t="shared" si="89"/>
        <v>山本ひ金2</v>
      </c>
      <c r="AS302" s="11">
        <f t="shared" si="97"/>
        <v>0.33333333333333331</v>
      </c>
      <c r="AT302">
        <v>1</v>
      </c>
      <c r="AU302" s="12">
        <f t="shared" si="90"/>
        <v>15</v>
      </c>
      <c r="AV302" s="13" t="str">
        <f t="shared" si="91"/>
        <v>3602金2</v>
      </c>
      <c r="AW302" s="13">
        <f t="shared" si="92"/>
        <v>0.16666666666666666</v>
      </c>
      <c r="AX302" s="18" t="str">
        <f t="shared" si="93"/>
        <v>SK2AUSKWK2KE3A金23602</v>
      </c>
      <c r="AY302" s="18">
        <f t="shared" si="94"/>
        <v>7.5</v>
      </c>
      <c r="AZ302"/>
    </row>
    <row r="303" spans="1:52" x14ac:dyDescent="0.15">
      <c r="A303" s="1">
        <f t="shared" si="77"/>
        <v>2</v>
      </c>
      <c r="B303" s="1" t="str">
        <f t="shared" si="78"/>
        <v>編成</v>
      </c>
      <c r="C303" t="s">
        <v>3705</v>
      </c>
      <c r="D303" s="1" t="str">
        <f>VLOOKUP($C303,クラス一覧!$A:$J,10,FALSE)</f>
        <v>IT</v>
      </c>
      <c r="E303" s="1">
        <f>VLOOKUP($C303,クラス一覧!$A:$J,8,FALSE)</f>
        <v>15</v>
      </c>
      <c r="F303" s="1" t="str">
        <f>VLOOKUP($C303,クラス一覧!$A:$J,9,FALSE)</f>
        <v>朱</v>
      </c>
      <c r="G303" s="1" t="str">
        <f>VLOOKUP($H303,科目一覧!$A:$G,3,FALSE)</f>
        <v>データベース</v>
      </c>
      <c r="H303" t="s">
        <v>3073</v>
      </c>
      <c r="I303" s="1" t="str">
        <f>VLOOKUP($H303,科目一覧!$A:$G,7,FALSE)</f>
        <v>土居</v>
      </c>
      <c r="J303" s="1" t="str">
        <f>VLOOKUP($I303,教員一覧!$A:$D,2,FALSE)</f>
        <v>IT</v>
      </c>
      <c r="K303" s="1" t="str">
        <f>VLOOKUP($I303,教員一覧!$A:$D,3,FALSE)</f>
        <v>　</v>
      </c>
      <c r="L303" s="1" t="str">
        <f>VLOOKUP($I303,教員一覧!$A:$D,4,FALSE)</f>
        <v>専任</v>
      </c>
      <c r="M303" t="s">
        <v>145</v>
      </c>
      <c r="N303" t="s">
        <v>3014</v>
      </c>
      <c r="O303" t="s">
        <v>30</v>
      </c>
      <c r="P303" t="s">
        <v>17</v>
      </c>
      <c r="Q303">
        <v>3</v>
      </c>
      <c r="R303">
        <v>3602</v>
      </c>
      <c r="S303" s="1" t="str">
        <f>VLOOKUP($R303,教室一覧!$A:$B,2,FALSE)</f>
        <v>実習室</v>
      </c>
      <c r="T303" s="1">
        <f>VLOOKUP($R303,教室一覧!$A:$C,3,FALSE)</f>
        <v>36</v>
      </c>
      <c r="U303" s="1" t="str">
        <f>VLOOKUP($R303,教室一覧!$A:$D,4,FALSE)</f>
        <v>3号館</v>
      </c>
      <c r="V303" s="1" t="str">
        <f>VLOOKUP($R303,教室一覧!$A:$E,5,FALSE)</f>
        <v>6F</v>
      </c>
      <c r="W303"/>
      <c r="X303"/>
      <c r="Y303" s="1" t="str">
        <f>VLOOKUP($O303,教員一覧!$A:$D,2,FALSE)</f>
        <v>IT</v>
      </c>
      <c r="Z303" s="1" t="str">
        <f>VLOOKUP($O303,教員一覧!$A:$D,3,FALSE)</f>
        <v>　</v>
      </c>
      <c r="AA303" s="1" t="str">
        <f>VLOOKUP($O303,教員一覧!$A:$D,4,FALSE)</f>
        <v>非常勤</v>
      </c>
      <c r="AB303" s="1" t="str">
        <f t="shared" si="79"/>
        <v/>
      </c>
      <c r="AC303" s="14" t="s">
        <v>145</v>
      </c>
      <c r="AD303" s="14" t="s">
        <v>164</v>
      </c>
      <c r="AE303" s="14" t="s">
        <v>30</v>
      </c>
      <c r="AF303" s="14" t="s">
        <v>17</v>
      </c>
      <c r="AG303" s="14">
        <v>3</v>
      </c>
      <c r="AH303" s="14">
        <v>3602</v>
      </c>
      <c r="AI303" s="15" t="str">
        <f t="shared" si="80"/>
        <v/>
      </c>
      <c r="AJ303" s="15" t="str">
        <f t="shared" si="81"/>
        <v/>
      </c>
      <c r="AK303" s="15" t="str">
        <f t="shared" si="82"/>
        <v/>
      </c>
      <c r="AL303" s="15" t="str">
        <f t="shared" si="83"/>
        <v/>
      </c>
      <c r="AM303" s="15" t="str">
        <f t="shared" si="84"/>
        <v/>
      </c>
      <c r="AN303" s="15" t="str">
        <f t="shared" si="85"/>
        <v/>
      </c>
      <c r="AO303" s="15" t="str">
        <f t="shared" si="86"/>
        <v/>
      </c>
      <c r="AP303" s="9" t="str">
        <f t="shared" si="87"/>
        <v>SK2A金3</v>
      </c>
      <c r="AQ303" s="9">
        <f t="shared" si="88"/>
        <v>0.5</v>
      </c>
      <c r="AR303" s="11" t="str">
        <f t="shared" si="89"/>
        <v>山本ひ金3</v>
      </c>
      <c r="AS303" s="11">
        <f t="shared" si="97"/>
        <v>0.33333333333333331</v>
      </c>
      <c r="AT303">
        <v>1</v>
      </c>
      <c r="AU303" s="12">
        <f t="shared" si="90"/>
        <v>15</v>
      </c>
      <c r="AV303" s="13" t="str">
        <f t="shared" si="91"/>
        <v>3602金3</v>
      </c>
      <c r="AW303" s="13">
        <f t="shared" si="92"/>
        <v>0.16666666666666666</v>
      </c>
      <c r="AX303" s="18" t="str">
        <f t="shared" si="93"/>
        <v>SK2AUSKWK2KE3A金33602</v>
      </c>
      <c r="AY303" s="18">
        <f t="shared" si="94"/>
        <v>7.5</v>
      </c>
      <c r="AZ303"/>
    </row>
    <row r="304" spans="1:52" x14ac:dyDescent="0.15">
      <c r="A304" s="1">
        <f t="shared" si="77"/>
        <v>2</v>
      </c>
      <c r="B304" s="1" t="str">
        <f t="shared" si="78"/>
        <v>編成</v>
      </c>
      <c r="C304" t="s">
        <v>3705</v>
      </c>
      <c r="D304" s="1" t="str">
        <f>VLOOKUP($C304,クラス一覧!$A:$J,10,FALSE)</f>
        <v>IT</v>
      </c>
      <c r="E304" s="1">
        <f>VLOOKUP($C304,クラス一覧!$A:$J,8,FALSE)</f>
        <v>15</v>
      </c>
      <c r="F304" s="1" t="str">
        <f>VLOOKUP($C304,クラス一覧!$A:$J,9,FALSE)</f>
        <v>朱</v>
      </c>
      <c r="G304" s="1" t="str">
        <f>VLOOKUP($H304,科目一覧!$A:$G,3,FALSE)</f>
        <v>Webプログラミング</v>
      </c>
      <c r="H304" t="s">
        <v>1679</v>
      </c>
      <c r="I304" s="1" t="str">
        <f>VLOOKUP($H304,科目一覧!$A:$G,7,FALSE)</f>
        <v>内山</v>
      </c>
      <c r="J304" s="1" t="str">
        <f>VLOOKUP($I304,教員一覧!$A:$D,2,FALSE)</f>
        <v>IT</v>
      </c>
      <c r="K304" s="1" t="str">
        <f>VLOOKUP($I304,教員一覧!$A:$D,3,FALSE)</f>
        <v>　</v>
      </c>
      <c r="L304" s="1" t="str">
        <f>VLOOKUP($I304,教員一覧!$A:$D,4,FALSE)</f>
        <v>専任</v>
      </c>
      <c r="M304" t="s">
        <v>1776</v>
      </c>
      <c r="N304" t="s">
        <v>3014</v>
      </c>
      <c r="O304" t="s">
        <v>30</v>
      </c>
      <c r="P304" t="s">
        <v>17</v>
      </c>
      <c r="Q304">
        <v>4</v>
      </c>
      <c r="R304">
        <v>3601</v>
      </c>
      <c r="S304" s="1" t="str">
        <f>VLOOKUP($R304,教室一覧!$A:$B,2,FALSE)</f>
        <v>ノート36</v>
      </c>
      <c r="T304" s="1">
        <f>VLOOKUP($R304,教室一覧!$A:$C,3,FALSE)</f>
        <v>36</v>
      </c>
      <c r="U304" s="1" t="str">
        <f>VLOOKUP($R304,教室一覧!$A:$D,4,FALSE)</f>
        <v>3号館</v>
      </c>
      <c r="V304" s="1" t="str">
        <f>VLOOKUP($R304,教室一覧!$A:$E,5,FALSE)</f>
        <v>6F</v>
      </c>
      <c r="W304"/>
      <c r="X304"/>
      <c r="Y304" s="1" t="str">
        <f>VLOOKUP($O304,教員一覧!$A:$D,2,FALSE)</f>
        <v>IT</v>
      </c>
      <c r="Z304" s="1" t="str">
        <f>VLOOKUP($O304,教員一覧!$A:$D,3,FALSE)</f>
        <v>　</v>
      </c>
      <c r="AA304" s="1" t="str">
        <f>VLOOKUP($O304,教員一覧!$A:$D,4,FALSE)</f>
        <v>非常勤</v>
      </c>
      <c r="AB304" s="1" t="str">
        <f t="shared" si="79"/>
        <v/>
      </c>
      <c r="AC304" s="14" t="s">
        <v>1776</v>
      </c>
      <c r="AD304" s="14" t="s">
        <v>164</v>
      </c>
      <c r="AE304" s="14" t="s">
        <v>30</v>
      </c>
      <c r="AF304" s="14" t="s">
        <v>17</v>
      </c>
      <c r="AG304" s="14">
        <v>4</v>
      </c>
      <c r="AH304" s="14">
        <v>3601</v>
      </c>
      <c r="AI304" s="15" t="str">
        <f t="shared" si="80"/>
        <v/>
      </c>
      <c r="AJ304" s="15" t="str">
        <f t="shared" si="81"/>
        <v/>
      </c>
      <c r="AK304" s="15" t="str">
        <f t="shared" si="82"/>
        <v/>
      </c>
      <c r="AL304" s="15" t="str">
        <f t="shared" si="83"/>
        <v/>
      </c>
      <c r="AM304" s="15" t="str">
        <f t="shared" si="84"/>
        <v/>
      </c>
      <c r="AN304" s="15" t="str">
        <f t="shared" si="85"/>
        <v/>
      </c>
      <c r="AO304" s="15" t="str">
        <f t="shared" si="86"/>
        <v/>
      </c>
      <c r="AP304" s="9" t="str">
        <f t="shared" si="87"/>
        <v>SK2A金4</v>
      </c>
      <c r="AQ304" s="9">
        <f t="shared" si="88"/>
        <v>0.5</v>
      </c>
      <c r="AR304" s="11" t="str">
        <f t="shared" si="89"/>
        <v>山本ひ金4</v>
      </c>
      <c r="AS304" s="11">
        <f t="shared" si="97"/>
        <v>0.33333333333333331</v>
      </c>
      <c r="AT304">
        <v>1</v>
      </c>
      <c r="AU304" s="12">
        <f t="shared" si="90"/>
        <v>15</v>
      </c>
      <c r="AV304" s="13" t="str">
        <f t="shared" si="91"/>
        <v>3601金4</v>
      </c>
      <c r="AW304" s="13">
        <f t="shared" si="92"/>
        <v>0.16666666666666666</v>
      </c>
      <c r="AX304" s="18" t="str">
        <f t="shared" si="93"/>
        <v>SK2AUSKNKWK2A金43601</v>
      </c>
      <c r="AY304" s="18">
        <f t="shared" si="94"/>
        <v>7.5</v>
      </c>
      <c r="AZ304"/>
    </row>
    <row r="305" spans="1:52" x14ac:dyDescent="0.15">
      <c r="A305" s="1">
        <f t="shared" si="77"/>
        <v>2</v>
      </c>
      <c r="B305" s="1" t="str">
        <f t="shared" si="78"/>
        <v>編成</v>
      </c>
      <c r="C305" t="s">
        <v>3705</v>
      </c>
      <c r="D305" s="1" t="str">
        <f>VLOOKUP($C305,クラス一覧!$A:$J,10,FALSE)</f>
        <v>IT</v>
      </c>
      <c r="E305" s="1">
        <f>VLOOKUP($C305,クラス一覧!$A:$J,8,FALSE)</f>
        <v>15</v>
      </c>
      <c r="F305" s="1" t="str">
        <f>VLOOKUP($C305,クラス一覧!$A:$J,9,FALSE)</f>
        <v>朱</v>
      </c>
      <c r="G305" s="1" t="str">
        <f>VLOOKUP($H305,科目一覧!$A:$G,3,FALSE)</f>
        <v>プログラミング</v>
      </c>
      <c r="H305" t="s">
        <v>1676</v>
      </c>
      <c r="I305" s="1" t="str">
        <f>VLOOKUP($H305,科目一覧!$A:$G,7,FALSE)</f>
        <v>藤原</v>
      </c>
      <c r="J305" s="1" t="str">
        <f>VLOOKUP($I305,教員一覧!$A:$D,2,FALSE)</f>
        <v>IT</v>
      </c>
      <c r="K305" s="1" t="str">
        <f>VLOOKUP($I305,教員一覧!$A:$D,3,FALSE)</f>
        <v>　</v>
      </c>
      <c r="L305" s="1" t="str">
        <f>VLOOKUP($I305,教員一覧!$A:$D,4,FALSE)</f>
        <v>専任</v>
      </c>
      <c r="M305" t="s">
        <v>145</v>
      </c>
      <c r="N305" t="s">
        <v>3014</v>
      </c>
      <c r="O305" t="s">
        <v>16</v>
      </c>
      <c r="P305" t="s">
        <v>13</v>
      </c>
      <c r="Q305">
        <v>2</v>
      </c>
      <c r="R305">
        <v>3401</v>
      </c>
      <c r="S305" s="1" t="str">
        <f>VLOOKUP($R305,教室一覧!$A:$B,2,FALSE)</f>
        <v>ノート対応</v>
      </c>
      <c r="T305" s="1">
        <f>VLOOKUP($R305,教室一覧!$A:$C,3,FALSE)</f>
        <v>36</v>
      </c>
      <c r="U305" s="1" t="str">
        <f>VLOOKUP($R305,教室一覧!$A:$D,4,FALSE)</f>
        <v>3号館</v>
      </c>
      <c r="V305" s="1" t="str">
        <f>VLOOKUP($R305,教室一覧!$A:$E,5,FALSE)</f>
        <v>4F</v>
      </c>
      <c r="W305"/>
      <c r="X305"/>
      <c r="Y305" s="1" t="str">
        <f>VLOOKUP($O305,教員一覧!$A:$D,2,FALSE)</f>
        <v>IT</v>
      </c>
      <c r="Z305" s="1" t="str">
        <f>VLOOKUP($O305,教員一覧!$A:$D,3,FALSE)</f>
        <v>　</v>
      </c>
      <c r="AA305" s="1" t="str">
        <f>VLOOKUP($O305,教員一覧!$A:$D,4,FALSE)</f>
        <v>非常勤</v>
      </c>
      <c r="AB305" s="1" t="str">
        <f t="shared" si="79"/>
        <v/>
      </c>
      <c r="AC305" s="14" t="s">
        <v>145</v>
      </c>
      <c r="AD305" s="14" t="s">
        <v>164</v>
      </c>
      <c r="AE305" s="14" t="s">
        <v>16</v>
      </c>
      <c r="AF305" s="14" t="s">
        <v>13</v>
      </c>
      <c r="AG305" s="14">
        <v>2</v>
      </c>
      <c r="AH305" s="14">
        <v>3401</v>
      </c>
      <c r="AI305" s="15" t="str">
        <f t="shared" si="80"/>
        <v/>
      </c>
      <c r="AJ305" s="15" t="str">
        <f t="shared" si="81"/>
        <v/>
      </c>
      <c r="AK305" s="15" t="str">
        <f t="shared" si="82"/>
        <v/>
      </c>
      <c r="AL305" s="15" t="str">
        <f t="shared" si="83"/>
        <v/>
      </c>
      <c r="AM305" s="15" t="str">
        <f t="shared" si="84"/>
        <v/>
      </c>
      <c r="AN305" s="15" t="str">
        <f t="shared" si="85"/>
        <v/>
      </c>
      <c r="AO305" s="15" t="str">
        <f t="shared" si="86"/>
        <v/>
      </c>
      <c r="AP305" s="9" t="str">
        <f t="shared" si="87"/>
        <v>SK2A水2</v>
      </c>
      <c r="AQ305" s="9">
        <f t="shared" si="88"/>
        <v>0.5</v>
      </c>
      <c r="AR305" s="11" t="str">
        <f t="shared" si="89"/>
        <v>梶山水2</v>
      </c>
      <c r="AS305" s="11">
        <f t="shared" si="97"/>
        <v>0.33333333333333331</v>
      </c>
      <c r="AT305">
        <v>1</v>
      </c>
      <c r="AU305" s="12">
        <f t="shared" si="90"/>
        <v>15</v>
      </c>
      <c r="AV305" s="13" t="str">
        <f t="shared" si="91"/>
        <v>3401水2</v>
      </c>
      <c r="AW305" s="13">
        <f t="shared" si="92"/>
        <v>0.16666666666666666</v>
      </c>
      <c r="AX305" s="18" t="str">
        <f t="shared" si="93"/>
        <v>SK2AUSKWK2KE3A水23401</v>
      </c>
      <c r="AY305" s="18">
        <f t="shared" si="94"/>
        <v>7.5</v>
      </c>
      <c r="AZ305"/>
    </row>
    <row r="306" spans="1:52" x14ac:dyDescent="0.15">
      <c r="A306" s="1">
        <f t="shared" si="77"/>
        <v>2</v>
      </c>
      <c r="B306" s="1" t="str">
        <f t="shared" si="78"/>
        <v>編成</v>
      </c>
      <c r="C306" t="s">
        <v>3705</v>
      </c>
      <c r="D306" s="1" t="str">
        <f>VLOOKUP($C306,クラス一覧!$A:$J,10,FALSE)</f>
        <v>IT</v>
      </c>
      <c r="E306" s="1">
        <f>VLOOKUP($C306,クラス一覧!$A:$J,8,FALSE)</f>
        <v>15</v>
      </c>
      <c r="F306" s="1" t="str">
        <f>VLOOKUP($C306,クラス一覧!$A:$J,9,FALSE)</f>
        <v>朱</v>
      </c>
      <c r="G306" s="1" t="str">
        <f>VLOOKUP($H306,科目一覧!$A:$G,3,FALSE)</f>
        <v>Webプログラミング</v>
      </c>
      <c r="H306" t="s">
        <v>1773</v>
      </c>
      <c r="I306" s="1" t="str">
        <f>VLOOKUP($H306,科目一覧!$A:$G,7,FALSE)</f>
        <v>畠</v>
      </c>
      <c r="J306" s="1" t="str">
        <f>VLOOKUP($I306,教員一覧!$A:$D,2,FALSE)</f>
        <v>IT</v>
      </c>
      <c r="K306" s="1" t="str">
        <f>VLOOKUP($I306,教員一覧!$A:$D,3,FALSE)</f>
        <v>　</v>
      </c>
      <c r="L306" s="1" t="str">
        <f>VLOOKUP($I306,教員一覧!$A:$D,4,FALSE)</f>
        <v>専任</v>
      </c>
      <c r="M306" t="s">
        <v>1774</v>
      </c>
      <c r="N306" t="s">
        <v>3014</v>
      </c>
      <c r="O306" t="s">
        <v>30</v>
      </c>
      <c r="P306" t="s">
        <v>15</v>
      </c>
      <c r="Q306">
        <v>1</v>
      </c>
      <c r="R306">
        <v>3502</v>
      </c>
      <c r="S306" s="1" t="str">
        <f>VLOOKUP($R306,教室一覧!$A:$B,2,FALSE)</f>
        <v>ノート36</v>
      </c>
      <c r="T306" s="1">
        <f>VLOOKUP($R306,教室一覧!$A:$C,3,FALSE)</f>
        <v>38</v>
      </c>
      <c r="U306" s="1" t="str">
        <f>VLOOKUP($R306,教室一覧!$A:$D,4,FALSE)</f>
        <v>3号館</v>
      </c>
      <c r="V306" s="1" t="str">
        <f>VLOOKUP($R306,教室一覧!$A:$E,5,FALSE)</f>
        <v>5F</v>
      </c>
      <c r="W306"/>
      <c r="X306" t="s">
        <v>3557</v>
      </c>
      <c r="Y306" s="1" t="str">
        <f>VLOOKUP($O306,教員一覧!$A:$D,2,FALSE)</f>
        <v>IT</v>
      </c>
      <c r="Z306" s="1" t="str">
        <f>VLOOKUP($O306,教員一覧!$A:$D,3,FALSE)</f>
        <v>　</v>
      </c>
      <c r="AA306" s="1" t="str">
        <f>VLOOKUP($O306,教員一覧!$A:$D,4,FALSE)</f>
        <v>非常勤</v>
      </c>
      <c r="AB306" s="1" t="str">
        <f t="shared" si="79"/>
        <v/>
      </c>
      <c r="AC306" s="14" t="s">
        <v>1774</v>
      </c>
      <c r="AD306" s="14" t="s">
        <v>164</v>
      </c>
      <c r="AE306" s="14" t="s">
        <v>30</v>
      </c>
      <c r="AF306" s="14" t="s">
        <v>15</v>
      </c>
      <c r="AG306" s="14">
        <v>1</v>
      </c>
      <c r="AH306" s="14">
        <v>3502</v>
      </c>
      <c r="AI306" s="15" t="str">
        <f t="shared" si="80"/>
        <v/>
      </c>
      <c r="AJ306" s="15" t="str">
        <f t="shared" si="81"/>
        <v/>
      </c>
      <c r="AK306" s="15" t="str">
        <f t="shared" si="82"/>
        <v/>
      </c>
      <c r="AL306" s="15" t="str">
        <f t="shared" si="83"/>
        <v/>
      </c>
      <c r="AM306" s="15" t="str">
        <f t="shared" si="84"/>
        <v/>
      </c>
      <c r="AN306" s="15" t="str">
        <f t="shared" si="85"/>
        <v/>
      </c>
      <c r="AO306" s="15" t="str">
        <f t="shared" si="86"/>
        <v/>
      </c>
      <c r="AP306" s="9" t="str">
        <f t="shared" si="87"/>
        <v>SK2A木1</v>
      </c>
      <c r="AQ306" s="9">
        <f t="shared" si="88"/>
        <v>0.5</v>
      </c>
      <c r="AR306" s="11" t="str">
        <f t="shared" si="89"/>
        <v>山本ひ木1</v>
      </c>
      <c r="AS306" s="11">
        <f t="shared" si="97"/>
        <v>0.5</v>
      </c>
      <c r="AT306">
        <v>1</v>
      </c>
      <c r="AU306" s="12">
        <f t="shared" si="90"/>
        <v>15</v>
      </c>
      <c r="AV306" s="13" t="str">
        <f t="shared" si="91"/>
        <v>3502木1</v>
      </c>
      <c r="AW306" s="13">
        <f t="shared" si="92"/>
        <v>0.25</v>
      </c>
      <c r="AX306" s="18" t="str">
        <f t="shared" si="93"/>
        <v>SK2AUSKNK2A木13502</v>
      </c>
      <c r="AY306" s="18">
        <f t="shared" si="94"/>
        <v>7.5</v>
      </c>
      <c r="AZ306"/>
    </row>
    <row r="307" spans="1:52" x14ac:dyDescent="0.15">
      <c r="A307" s="1">
        <f t="shared" si="77"/>
        <v>2</v>
      </c>
      <c r="B307" s="1" t="str">
        <f t="shared" si="78"/>
        <v>編成</v>
      </c>
      <c r="C307" t="s">
        <v>3705</v>
      </c>
      <c r="D307" s="1" t="str">
        <f>VLOOKUP($C307,クラス一覧!$A:$J,10,FALSE)</f>
        <v>IT</v>
      </c>
      <c r="E307" s="1">
        <f>VLOOKUP($C307,クラス一覧!$A:$J,8,FALSE)</f>
        <v>15</v>
      </c>
      <c r="F307" s="1" t="str">
        <f>VLOOKUP($C307,クラス一覧!$A:$J,9,FALSE)</f>
        <v>朱</v>
      </c>
      <c r="G307" s="1" t="str">
        <f>VLOOKUP($H307,科目一覧!$A:$G,3,FALSE)</f>
        <v>プログラミング</v>
      </c>
      <c r="H307" t="s">
        <v>1678</v>
      </c>
      <c r="I307" s="1" t="str">
        <f>VLOOKUP($H307,科目一覧!$A:$G,7,FALSE)</f>
        <v>朱</v>
      </c>
      <c r="J307" s="1" t="str">
        <f>VLOOKUP($I307,教員一覧!$A:$D,2,FALSE)</f>
        <v>IT</v>
      </c>
      <c r="K307" s="1" t="str">
        <f>VLOOKUP($I307,教員一覧!$A:$D,3,FALSE)</f>
        <v>　</v>
      </c>
      <c r="L307" s="1" t="str">
        <f>VLOOKUP($I307,教員一覧!$A:$D,4,FALSE)</f>
        <v>専任</v>
      </c>
      <c r="M307" t="s">
        <v>144</v>
      </c>
      <c r="N307" t="s">
        <v>3014</v>
      </c>
      <c r="O307" t="s">
        <v>30</v>
      </c>
      <c r="P307" t="s">
        <v>15</v>
      </c>
      <c r="Q307">
        <v>3</v>
      </c>
      <c r="R307">
        <v>3402</v>
      </c>
      <c r="S307" s="1" t="str">
        <f>VLOOKUP($R307,教室一覧!$A:$B,2,FALSE)</f>
        <v>ノート対応</v>
      </c>
      <c r="T307" s="1">
        <f>VLOOKUP($R307,教室一覧!$A:$C,3,FALSE)</f>
        <v>36</v>
      </c>
      <c r="U307" s="1" t="str">
        <f>VLOOKUP($R307,教室一覧!$A:$D,4,FALSE)</f>
        <v>3号館</v>
      </c>
      <c r="V307" s="1" t="str">
        <f>VLOOKUP($R307,教室一覧!$A:$E,5,FALSE)</f>
        <v>4F</v>
      </c>
      <c r="W307"/>
      <c r="X307"/>
      <c r="Y307" s="1" t="str">
        <f>VLOOKUP($O307,教員一覧!$A:$D,2,FALSE)</f>
        <v>IT</v>
      </c>
      <c r="Z307" s="1" t="str">
        <f>VLOOKUP($O307,教員一覧!$A:$D,3,FALSE)</f>
        <v>　</v>
      </c>
      <c r="AA307" s="1" t="str">
        <f>VLOOKUP($O307,教員一覧!$A:$D,4,FALSE)</f>
        <v>非常勤</v>
      </c>
      <c r="AB307" s="1" t="str">
        <f t="shared" si="79"/>
        <v/>
      </c>
      <c r="AC307" s="14" t="s">
        <v>144</v>
      </c>
      <c r="AD307" s="14" t="s">
        <v>164</v>
      </c>
      <c r="AE307" s="14" t="s">
        <v>30</v>
      </c>
      <c r="AF307" s="14" t="s">
        <v>15</v>
      </c>
      <c r="AG307" s="14">
        <v>3</v>
      </c>
      <c r="AH307" s="14">
        <v>3402</v>
      </c>
      <c r="AI307" s="15" t="str">
        <f t="shared" si="80"/>
        <v/>
      </c>
      <c r="AJ307" s="15" t="str">
        <f t="shared" si="81"/>
        <v/>
      </c>
      <c r="AK307" s="15" t="str">
        <f t="shared" si="82"/>
        <v/>
      </c>
      <c r="AL307" s="15" t="str">
        <f t="shared" si="83"/>
        <v/>
      </c>
      <c r="AM307" s="15" t="str">
        <f t="shared" si="84"/>
        <v/>
      </c>
      <c r="AN307" s="15" t="str">
        <f t="shared" si="85"/>
        <v/>
      </c>
      <c r="AO307" s="15" t="str">
        <f t="shared" si="86"/>
        <v/>
      </c>
      <c r="AP307" s="9" t="str">
        <f t="shared" si="87"/>
        <v>SK2A木3</v>
      </c>
      <c r="AQ307" s="9">
        <f t="shared" si="88"/>
        <v>0.5</v>
      </c>
      <c r="AR307" s="11" t="str">
        <f t="shared" si="89"/>
        <v>山本ひ木3</v>
      </c>
      <c r="AS307" s="11">
        <f t="shared" si="97"/>
        <v>0.5</v>
      </c>
      <c r="AT307">
        <v>1</v>
      </c>
      <c r="AU307" s="12">
        <f t="shared" si="90"/>
        <v>15</v>
      </c>
      <c r="AV307" s="13" t="str">
        <f t="shared" si="91"/>
        <v>3402木3</v>
      </c>
      <c r="AW307" s="13">
        <f t="shared" si="92"/>
        <v>0.25</v>
      </c>
      <c r="AX307" s="18" t="str">
        <f t="shared" si="93"/>
        <v>SK2AUSK2KE3A木33402</v>
      </c>
      <c r="AY307" s="18">
        <f t="shared" si="94"/>
        <v>7.5</v>
      </c>
      <c r="AZ307"/>
    </row>
    <row r="308" spans="1:52" x14ac:dyDescent="0.15">
      <c r="A308" s="1">
        <f t="shared" si="77"/>
        <v>3</v>
      </c>
      <c r="B308" s="1" t="str">
        <f t="shared" si="78"/>
        <v>編成</v>
      </c>
      <c r="C308" t="s">
        <v>3704</v>
      </c>
      <c r="D308" s="1" t="str">
        <f>VLOOKUP($C308,クラス一覧!$A:$J,10,FALSE)</f>
        <v>IT</v>
      </c>
      <c r="E308" s="1">
        <f>VLOOKUP($C308,クラス一覧!$A:$J,8,FALSE)</f>
        <v>14</v>
      </c>
      <c r="F308" s="1" t="str">
        <f>VLOOKUP($C308,クラス一覧!$A:$J,9,FALSE)</f>
        <v>藤原</v>
      </c>
      <c r="G308" s="1" t="str">
        <f>VLOOKUP($H308,科目一覧!$A:$G,3,FALSE)</f>
        <v>Webプログラミング</v>
      </c>
      <c r="H308" t="s">
        <v>1684</v>
      </c>
      <c r="I308" s="1" t="str">
        <f>VLOOKUP($H308,科目一覧!$A:$G,7,FALSE)</f>
        <v>内山</v>
      </c>
      <c r="J308" s="1" t="str">
        <f>VLOOKUP($I308,教員一覧!$A:$D,2,FALSE)</f>
        <v>IT</v>
      </c>
      <c r="K308" s="1" t="str">
        <f>VLOOKUP($I308,教員一覧!$A:$D,3,FALSE)</f>
        <v>　</v>
      </c>
      <c r="L308" s="1" t="str">
        <f>VLOOKUP($I308,教員一覧!$A:$D,4,FALSE)</f>
        <v>専任</v>
      </c>
      <c r="M308" t="s">
        <v>1775</v>
      </c>
      <c r="N308" t="s">
        <v>3014</v>
      </c>
      <c r="O308" t="s">
        <v>14</v>
      </c>
      <c r="P308" t="s">
        <v>9</v>
      </c>
      <c r="Q308">
        <v>2</v>
      </c>
      <c r="R308">
        <v>1304</v>
      </c>
      <c r="S308" s="1" t="str">
        <f>VLOOKUP($R308,教室一覧!$A:$B,2,FALSE)</f>
        <v>ノート対応</v>
      </c>
      <c r="T308" s="1">
        <f>VLOOKUP($R308,教室一覧!$A:$C,3,FALSE)</f>
        <v>36</v>
      </c>
      <c r="U308" s="1" t="str">
        <f>VLOOKUP($R308,教室一覧!$A:$D,4,FALSE)</f>
        <v>1号館</v>
      </c>
      <c r="V308" s="1" t="str">
        <f>VLOOKUP($R308,教室一覧!$A:$E,5,FALSE)</f>
        <v>3F</v>
      </c>
      <c r="W308"/>
      <c r="X308"/>
      <c r="Y308" s="1" t="str">
        <f>VLOOKUP($O308,教員一覧!$A:$D,2,FALSE)</f>
        <v>IT</v>
      </c>
      <c r="Z308" s="1" t="str">
        <f>VLOOKUP($O308,教員一覧!$A:$D,3,FALSE)</f>
        <v>　</v>
      </c>
      <c r="AA308" s="1" t="str">
        <f>VLOOKUP($O308,教員一覧!$A:$D,4,FALSE)</f>
        <v>非常勤</v>
      </c>
      <c r="AB308" s="1" t="str">
        <f t="shared" si="79"/>
        <v/>
      </c>
      <c r="AC308" s="14" t="s">
        <v>1775</v>
      </c>
      <c r="AD308" s="14" t="s">
        <v>164</v>
      </c>
      <c r="AE308" s="14" t="s">
        <v>14</v>
      </c>
      <c r="AF308" s="14" t="s">
        <v>9</v>
      </c>
      <c r="AG308" s="14">
        <v>2</v>
      </c>
      <c r="AH308" s="14">
        <v>1304</v>
      </c>
      <c r="AI308" s="15" t="str">
        <f t="shared" si="80"/>
        <v/>
      </c>
      <c r="AJ308" s="15" t="str">
        <f t="shared" si="81"/>
        <v/>
      </c>
      <c r="AK308" s="15" t="str">
        <f t="shared" si="82"/>
        <v/>
      </c>
      <c r="AL308" s="15" t="str">
        <f t="shared" si="83"/>
        <v/>
      </c>
      <c r="AM308" s="15" t="str">
        <f t="shared" si="84"/>
        <v/>
      </c>
      <c r="AN308" s="15" t="str">
        <f t="shared" si="85"/>
        <v/>
      </c>
      <c r="AO308" s="15" t="str">
        <f t="shared" si="86"/>
        <v/>
      </c>
      <c r="AP308" s="9" t="str">
        <f t="shared" si="87"/>
        <v>SK3A月2</v>
      </c>
      <c r="AQ308" s="9">
        <f t="shared" si="88"/>
        <v>0.5</v>
      </c>
      <c r="AR308" s="11" t="str">
        <f t="shared" si="89"/>
        <v>森月2</v>
      </c>
      <c r="AS308" s="11">
        <f t="shared" si="97"/>
        <v>0.33333333333333331</v>
      </c>
      <c r="AT308">
        <v>1</v>
      </c>
      <c r="AU308" s="12">
        <f t="shared" si="90"/>
        <v>14</v>
      </c>
      <c r="AV308" s="13" t="str">
        <f t="shared" si="91"/>
        <v>1304月2</v>
      </c>
      <c r="AW308" s="13">
        <f t="shared" si="92"/>
        <v>0.16666666666666666</v>
      </c>
      <c r="AX308" s="18" t="str">
        <f t="shared" si="93"/>
        <v>SK3AUSKNK3KE4A月21304</v>
      </c>
      <c r="AY308" s="18">
        <f t="shared" si="94"/>
        <v>7</v>
      </c>
      <c r="AZ308"/>
    </row>
    <row r="309" spans="1:52" x14ac:dyDescent="0.15">
      <c r="A309" s="1">
        <f t="shared" si="77"/>
        <v>1</v>
      </c>
      <c r="B309" s="1" t="str">
        <f t="shared" si="78"/>
        <v>編成</v>
      </c>
      <c r="C309" t="s">
        <v>3676</v>
      </c>
      <c r="D309" s="1" t="str">
        <f>VLOOKUP($C309,クラス一覧!$A:$J,10,FALSE)</f>
        <v>デザイン</v>
      </c>
      <c r="E309" s="1">
        <f>VLOOKUP($C309,クラス一覧!$A:$J,8,FALSE)</f>
        <v>9</v>
      </c>
      <c r="F309" s="1" t="str">
        <f>VLOOKUP($C309,クラス一覧!$A:$J,9,FALSE)</f>
        <v>瀧本</v>
      </c>
      <c r="G309" s="1" t="str">
        <f>VLOOKUP($H309,科目一覧!$A:$G,3,FALSE)</f>
        <v>クリエイター作品制作</v>
      </c>
      <c r="H309" t="s">
        <v>3181</v>
      </c>
      <c r="I309" s="1" t="str">
        <f>VLOOKUP($H309,科目一覧!$A:$G,7,FALSE)</f>
        <v>瀧本</v>
      </c>
      <c r="J309" s="1" t="str">
        <f>VLOOKUP($I309,教員一覧!$A:$D,2,FALSE)</f>
        <v>デザイン</v>
      </c>
      <c r="K309" s="1" t="str">
        <f>VLOOKUP($I309,教員一覧!$A:$D,3,FALSE)</f>
        <v>　</v>
      </c>
      <c r="L309" s="1" t="str">
        <f>VLOOKUP($I309,教員一覧!$A:$D,4,FALSE)</f>
        <v>専任</v>
      </c>
      <c r="M309" t="s">
        <v>3618</v>
      </c>
      <c r="N309" t="s">
        <v>3014</v>
      </c>
      <c r="O309" t="s">
        <v>63</v>
      </c>
      <c r="P309" t="s">
        <v>12</v>
      </c>
      <c r="Q309">
        <v>2</v>
      </c>
      <c r="R309">
        <v>2302</v>
      </c>
      <c r="S309" s="1" t="str">
        <f>VLOOKUP($R309,教室一覧!$A:$B,2,FALSE)</f>
        <v>実習室</v>
      </c>
      <c r="T309" s="1">
        <f>VLOOKUP($R309,教室一覧!$A:$C,3,FALSE)</f>
        <v>33</v>
      </c>
      <c r="U309" s="1" t="str">
        <f>VLOOKUP($R309,教室一覧!$A:$D,4,FALSE)</f>
        <v>2号館</v>
      </c>
      <c r="V309" s="1" t="str">
        <f>VLOOKUP($R309,教室一覧!$A:$E,5,FALSE)</f>
        <v>3F</v>
      </c>
      <c r="W309"/>
      <c r="X309"/>
      <c r="Y309" s="1" t="str">
        <f>VLOOKUP($O309,教員一覧!$A:$D,2,FALSE)</f>
        <v>デザイン</v>
      </c>
      <c r="Z309" s="1" t="str">
        <f>VLOOKUP($O309,教員一覧!$A:$D,3,FALSE)</f>
        <v>　</v>
      </c>
      <c r="AA309" s="1" t="str">
        <f>VLOOKUP($O309,教員一覧!$A:$D,4,FALSE)</f>
        <v>非常勤</v>
      </c>
      <c r="AB309" s="1" t="str">
        <f t="shared" si="79"/>
        <v/>
      </c>
      <c r="AC309" s="14" t="s">
        <v>3618</v>
      </c>
      <c r="AD309" s="14" t="s">
        <v>164</v>
      </c>
      <c r="AE309" s="14" t="s">
        <v>63</v>
      </c>
      <c r="AF309" s="14" t="s">
        <v>12</v>
      </c>
      <c r="AG309" s="14">
        <v>2</v>
      </c>
      <c r="AH309" s="14">
        <v>2302</v>
      </c>
      <c r="AI309" s="15" t="str">
        <f t="shared" si="80"/>
        <v/>
      </c>
      <c r="AJ309" s="15" t="str">
        <f t="shared" si="81"/>
        <v/>
      </c>
      <c r="AK309" s="15" t="str">
        <f t="shared" si="82"/>
        <v/>
      </c>
      <c r="AL309" s="15" t="str">
        <f t="shared" si="83"/>
        <v/>
      </c>
      <c r="AM309" s="15" t="str">
        <f t="shared" si="84"/>
        <v/>
      </c>
      <c r="AN309" s="15" t="str">
        <f t="shared" si="85"/>
        <v/>
      </c>
      <c r="AO309" s="15" t="str">
        <f t="shared" si="86"/>
        <v/>
      </c>
      <c r="AP309" s="9" t="str">
        <f t="shared" si="87"/>
        <v>WD1A火2</v>
      </c>
      <c r="AQ309" s="9">
        <f t="shared" si="88"/>
        <v>0.5</v>
      </c>
      <c r="AR309" s="11" t="str">
        <f t="shared" si="89"/>
        <v>武田火2</v>
      </c>
      <c r="AS309" s="11">
        <f t="shared" si="97"/>
        <v>0.5</v>
      </c>
      <c r="AT309">
        <v>1</v>
      </c>
      <c r="AU309" s="12">
        <f t="shared" si="90"/>
        <v>9</v>
      </c>
      <c r="AV309" s="13" t="str">
        <f t="shared" si="91"/>
        <v>2302火2</v>
      </c>
      <c r="AW309" s="13">
        <f t="shared" si="92"/>
        <v>0.25</v>
      </c>
      <c r="AX309" s="18" t="str">
        <f t="shared" si="93"/>
        <v>WD1AUWEWD1A火22302</v>
      </c>
      <c r="AY309" s="18">
        <f t="shared" si="94"/>
        <v>4.5</v>
      </c>
      <c r="AZ309"/>
    </row>
    <row r="310" spans="1:52" x14ac:dyDescent="0.15">
      <c r="A310" s="1">
        <f t="shared" si="77"/>
        <v>1</v>
      </c>
      <c r="B310" s="1" t="str">
        <f t="shared" si="78"/>
        <v>編成</v>
      </c>
      <c r="C310" t="s">
        <v>3676</v>
      </c>
      <c r="D310" s="1" t="str">
        <f>VLOOKUP($C310,クラス一覧!$A:$J,10,FALSE)</f>
        <v>デザイン</v>
      </c>
      <c r="E310" s="1">
        <f>VLOOKUP($C310,クラス一覧!$A:$J,8,FALSE)</f>
        <v>9</v>
      </c>
      <c r="F310" s="1" t="str">
        <f>VLOOKUP($C310,クラス一覧!$A:$J,9,FALSE)</f>
        <v>瀧本</v>
      </c>
      <c r="G310" s="1" t="str">
        <f>VLOOKUP($H310,科目一覧!$A:$G,3,FALSE)</f>
        <v>グラフィックデザイン</v>
      </c>
      <c r="H310" t="s">
        <v>1745</v>
      </c>
      <c r="I310" s="1" t="str">
        <f>VLOOKUP($H310,科目一覧!$A:$G,7,FALSE)</f>
        <v>武田</v>
      </c>
      <c r="J310" s="1" t="str">
        <f>VLOOKUP($I310,教員一覧!$A:$D,2,FALSE)</f>
        <v>デザイン</v>
      </c>
      <c r="K310" s="1" t="str">
        <f>VLOOKUP($I310,教員一覧!$A:$D,3,FALSE)</f>
        <v>　</v>
      </c>
      <c r="L310" s="1" t="str">
        <f>VLOOKUP($I310,教員一覧!$A:$D,4,FALSE)</f>
        <v>非常勤</v>
      </c>
      <c r="M310" t="s">
        <v>3617</v>
      </c>
      <c r="N310" t="s">
        <v>3014</v>
      </c>
      <c r="O310" t="s">
        <v>118</v>
      </c>
      <c r="P310" t="s">
        <v>12</v>
      </c>
      <c r="Q310">
        <v>3</v>
      </c>
      <c r="R310">
        <v>2301</v>
      </c>
      <c r="S310" s="1" t="str">
        <f>VLOOKUP($R310,教室一覧!$A:$B,2,FALSE)</f>
        <v>実習室</v>
      </c>
      <c r="T310" s="1">
        <f>VLOOKUP($R310,教室一覧!$A:$C,3,FALSE)</f>
        <v>25</v>
      </c>
      <c r="U310" s="1" t="str">
        <f>VLOOKUP($R310,教室一覧!$A:$D,4,FALSE)</f>
        <v>2号館</v>
      </c>
      <c r="V310" s="1" t="str">
        <f>VLOOKUP($R310,教室一覧!$A:$E,5,FALSE)</f>
        <v>3F</v>
      </c>
      <c r="W310"/>
      <c r="X310"/>
      <c r="Y310" s="1" t="str">
        <f>VLOOKUP($O310,教員一覧!$A:$D,2,FALSE)</f>
        <v>デザイン</v>
      </c>
      <c r="Z310" s="1" t="str">
        <f>VLOOKUP($O310,教員一覧!$A:$D,3,FALSE)</f>
        <v>　</v>
      </c>
      <c r="AA310" s="1" t="str">
        <f>VLOOKUP($O310,教員一覧!$A:$D,4,FALSE)</f>
        <v>非常勤</v>
      </c>
      <c r="AB310" s="1" t="str">
        <f t="shared" si="79"/>
        <v/>
      </c>
      <c r="AC310" s="14" t="s">
        <v>3617</v>
      </c>
      <c r="AD310" s="14" t="s">
        <v>164</v>
      </c>
      <c r="AE310" s="14" t="s">
        <v>118</v>
      </c>
      <c r="AF310" s="14" t="s">
        <v>12</v>
      </c>
      <c r="AG310" s="14">
        <v>3</v>
      </c>
      <c r="AH310" s="14">
        <v>2301</v>
      </c>
      <c r="AI310" s="15" t="str">
        <f t="shared" si="80"/>
        <v/>
      </c>
      <c r="AJ310" s="15" t="str">
        <f t="shared" si="81"/>
        <v/>
      </c>
      <c r="AK310" s="15" t="str">
        <f t="shared" si="82"/>
        <v/>
      </c>
      <c r="AL310" s="15" t="str">
        <f t="shared" si="83"/>
        <v/>
      </c>
      <c r="AM310" s="15" t="str">
        <f t="shared" si="84"/>
        <v/>
      </c>
      <c r="AN310" s="15" t="str">
        <f t="shared" si="85"/>
        <v/>
      </c>
      <c r="AO310" s="15" t="str">
        <f t="shared" si="86"/>
        <v/>
      </c>
      <c r="AP310" s="9" t="str">
        <f t="shared" si="87"/>
        <v>WD1A火3</v>
      </c>
      <c r="AQ310" s="9">
        <f t="shared" si="88"/>
        <v>0.5</v>
      </c>
      <c r="AR310" s="11" t="str">
        <f t="shared" si="89"/>
        <v>田中明火3</v>
      </c>
      <c r="AS310" s="11">
        <f t="shared" si="97"/>
        <v>0.33333333333333331</v>
      </c>
      <c r="AT310">
        <v>1</v>
      </c>
      <c r="AU310" s="12">
        <f t="shared" si="90"/>
        <v>9</v>
      </c>
      <c r="AV310" s="13" t="str">
        <f t="shared" si="91"/>
        <v>2301火3</v>
      </c>
      <c r="AW310" s="13">
        <f t="shared" si="92"/>
        <v>0.16666666666666666</v>
      </c>
      <c r="AX310" s="18" t="str">
        <f t="shared" si="93"/>
        <v>WD1AUCDWEWD1A火32301</v>
      </c>
      <c r="AY310" s="18">
        <f t="shared" si="94"/>
        <v>4.5</v>
      </c>
      <c r="AZ310"/>
    </row>
    <row r="311" spans="1:52" x14ac:dyDescent="0.15">
      <c r="A311" s="1">
        <f t="shared" si="77"/>
        <v>1</v>
      </c>
      <c r="B311" s="1" t="str">
        <f t="shared" si="78"/>
        <v>編成</v>
      </c>
      <c r="C311" t="s">
        <v>3676</v>
      </c>
      <c r="D311" s="1" t="str">
        <f>VLOOKUP($C311,クラス一覧!$A:$J,10,FALSE)</f>
        <v>デザイン</v>
      </c>
      <c r="E311" s="1">
        <f>VLOOKUP($C311,クラス一覧!$A:$J,8,FALSE)</f>
        <v>9</v>
      </c>
      <c r="F311" s="1" t="str">
        <f>VLOOKUP($C311,クラス一覧!$A:$J,9,FALSE)</f>
        <v>瀧本</v>
      </c>
      <c r="G311" s="1" t="str">
        <f>VLOOKUP($H311,科目一覧!$A:$G,3,FALSE)</f>
        <v>グラフィックデザイン</v>
      </c>
      <c r="H311" t="s">
        <v>1743</v>
      </c>
      <c r="I311" s="1" t="str">
        <f>VLOOKUP($H311,科目一覧!$A:$G,7,FALSE)</f>
        <v>宮﨑</v>
      </c>
      <c r="J311" s="1" t="str">
        <f>VLOOKUP($I311,教員一覧!$A:$D,2,FALSE)</f>
        <v>デザイン</v>
      </c>
      <c r="K311" s="1" t="str">
        <f>VLOOKUP($I311,教員一覧!$A:$D,3,FALSE)</f>
        <v>　</v>
      </c>
      <c r="L311" s="1" t="str">
        <f>VLOOKUP($I311,教員一覧!$A:$D,4,FALSE)</f>
        <v>専任</v>
      </c>
      <c r="M311" t="s">
        <v>3617</v>
      </c>
      <c r="N311" t="s">
        <v>3014</v>
      </c>
      <c r="O311" t="s">
        <v>63</v>
      </c>
      <c r="P311" t="s">
        <v>12</v>
      </c>
      <c r="Q311">
        <v>4</v>
      </c>
      <c r="R311">
        <v>2301</v>
      </c>
      <c r="S311" s="1" t="str">
        <f>VLOOKUP($R311,教室一覧!$A:$B,2,FALSE)</f>
        <v>実習室</v>
      </c>
      <c r="T311" s="1">
        <f>VLOOKUP($R311,教室一覧!$A:$C,3,FALSE)</f>
        <v>25</v>
      </c>
      <c r="U311" s="1" t="str">
        <f>VLOOKUP($R311,教室一覧!$A:$D,4,FALSE)</f>
        <v>2号館</v>
      </c>
      <c r="V311" s="1" t="str">
        <f>VLOOKUP($R311,教室一覧!$A:$E,5,FALSE)</f>
        <v>3F</v>
      </c>
      <c r="W311"/>
      <c r="X311"/>
      <c r="Y311" s="1" t="str">
        <f>VLOOKUP($O311,教員一覧!$A:$D,2,FALSE)</f>
        <v>デザイン</v>
      </c>
      <c r="Z311" s="1" t="str">
        <f>VLOOKUP($O311,教員一覧!$A:$D,3,FALSE)</f>
        <v>　</v>
      </c>
      <c r="AA311" s="1" t="str">
        <f>VLOOKUP($O311,教員一覧!$A:$D,4,FALSE)</f>
        <v>非常勤</v>
      </c>
      <c r="AB311" s="1" t="str">
        <f t="shared" si="79"/>
        <v/>
      </c>
      <c r="AC311" s="14" t="s">
        <v>3617</v>
      </c>
      <c r="AD311" s="14" t="s">
        <v>164</v>
      </c>
      <c r="AE311" s="14" t="s">
        <v>63</v>
      </c>
      <c r="AF311" s="14" t="s">
        <v>12</v>
      </c>
      <c r="AG311" s="14">
        <v>4</v>
      </c>
      <c r="AH311" s="14">
        <v>2301</v>
      </c>
      <c r="AI311" s="15" t="str">
        <f t="shared" si="80"/>
        <v/>
      </c>
      <c r="AJ311" s="15" t="str">
        <f t="shared" si="81"/>
        <v/>
      </c>
      <c r="AK311" s="15" t="str">
        <f t="shared" si="82"/>
        <v/>
      </c>
      <c r="AL311" s="15" t="str">
        <f t="shared" si="83"/>
        <v/>
      </c>
      <c r="AM311" s="15" t="str">
        <f t="shared" si="84"/>
        <v/>
      </c>
      <c r="AN311" s="15" t="str">
        <f t="shared" si="85"/>
        <v/>
      </c>
      <c r="AO311" s="15" t="str">
        <f t="shared" si="86"/>
        <v/>
      </c>
      <c r="AP311" s="9" t="str">
        <f t="shared" si="87"/>
        <v>WD1A火4</v>
      </c>
      <c r="AQ311" s="9">
        <f t="shared" si="88"/>
        <v>0.5</v>
      </c>
      <c r="AR311" s="11" t="str">
        <f t="shared" si="89"/>
        <v>武田火4</v>
      </c>
      <c r="AS311" s="11">
        <f t="shared" si="97"/>
        <v>0.33333333333333331</v>
      </c>
      <c r="AT311">
        <v>1</v>
      </c>
      <c r="AU311" s="12">
        <f t="shared" si="90"/>
        <v>9</v>
      </c>
      <c r="AV311" s="13" t="str">
        <f t="shared" si="91"/>
        <v>2301火4</v>
      </c>
      <c r="AW311" s="13">
        <f t="shared" si="92"/>
        <v>0.16666666666666666</v>
      </c>
      <c r="AX311" s="18" t="str">
        <f t="shared" si="93"/>
        <v>WD1AUCDWEWD1A火42301</v>
      </c>
      <c r="AY311" s="18">
        <f t="shared" si="94"/>
        <v>4.5</v>
      </c>
      <c r="AZ311"/>
    </row>
    <row r="312" spans="1:52" x14ac:dyDescent="0.15">
      <c r="A312" s="1">
        <f t="shared" si="77"/>
        <v>1</v>
      </c>
      <c r="B312" s="1" t="str">
        <f t="shared" si="78"/>
        <v>編成</v>
      </c>
      <c r="C312" t="s">
        <v>3676</v>
      </c>
      <c r="D312" s="1" t="str">
        <f>VLOOKUP($C312,クラス一覧!$A:$J,10,FALSE)</f>
        <v>デザイン</v>
      </c>
      <c r="E312" s="1">
        <f>VLOOKUP($C312,クラス一覧!$A:$J,8,FALSE)</f>
        <v>9</v>
      </c>
      <c r="F312" s="1" t="str">
        <f>VLOOKUP($C312,クラス一覧!$A:$J,9,FALSE)</f>
        <v>瀧本</v>
      </c>
      <c r="G312" s="1" t="str">
        <f>VLOOKUP($H312,科目一覧!$A:$G,3,FALSE)</f>
        <v>グラフィックデザイン</v>
      </c>
      <c r="H312" t="s">
        <v>3089</v>
      </c>
      <c r="I312" s="1" t="str">
        <f>VLOOKUP($H312,科目一覧!$A:$G,7,FALSE)</f>
        <v>田中明</v>
      </c>
      <c r="J312" s="1" t="str">
        <f>VLOOKUP($I312,教員一覧!$A:$D,2,FALSE)</f>
        <v>デザイン</v>
      </c>
      <c r="K312" s="1" t="str">
        <f>VLOOKUP($I312,教員一覧!$A:$D,3,FALSE)</f>
        <v>　</v>
      </c>
      <c r="L312" s="1" t="str">
        <f>VLOOKUP($I312,教員一覧!$A:$D,4,FALSE)</f>
        <v>非常勤</v>
      </c>
      <c r="M312" t="s">
        <v>3617</v>
      </c>
      <c r="N312" t="s">
        <v>3014</v>
      </c>
      <c r="O312" t="s">
        <v>117</v>
      </c>
      <c r="P312" t="s">
        <v>17</v>
      </c>
      <c r="Q312">
        <v>1</v>
      </c>
      <c r="R312">
        <v>2301</v>
      </c>
      <c r="S312" s="1" t="str">
        <f>VLOOKUP($R312,教室一覧!$A:$B,2,FALSE)</f>
        <v>実習室</v>
      </c>
      <c r="T312" s="1">
        <f>VLOOKUP($R312,教室一覧!$A:$C,3,FALSE)</f>
        <v>25</v>
      </c>
      <c r="U312" s="1" t="str">
        <f>VLOOKUP($R312,教室一覧!$A:$D,4,FALSE)</f>
        <v>2号館</v>
      </c>
      <c r="V312" s="1" t="str">
        <f>VLOOKUP($R312,教室一覧!$A:$E,5,FALSE)</f>
        <v>3F</v>
      </c>
      <c r="W312"/>
      <c r="X312"/>
      <c r="Y312" s="1" t="str">
        <f>VLOOKUP($O312,教員一覧!$A:$D,2,FALSE)</f>
        <v>デザイン</v>
      </c>
      <c r="Z312" s="1" t="str">
        <f>VLOOKUP($O312,教員一覧!$A:$D,3,FALSE)</f>
        <v>　</v>
      </c>
      <c r="AA312" s="1" t="str">
        <f>VLOOKUP($O312,教員一覧!$A:$D,4,FALSE)</f>
        <v>非常勤</v>
      </c>
      <c r="AB312" s="1" t="str">
        <f t="shared" si="79"/>
        <v/>
      </c>
      <c r="AC312" s="14" t="s">
        <v>3617</v>
      </c>
      <c r="AD312" s="14" t="s">
        <v>164</v>
      </c>
      <c r="AE312" s="14" t="s">
        <v>117</v>
      </c>
      <c r="AF312" s="14" t="s">
        <v>17</v>
      </c>
      <c r="AG312" s="14">
        <v>1</v>
      </c>
      <c r="AH312" s="14">
        <v>2301</v>
      </c>
      <c r="AI312" s="15" t="str">
        <f t="shared" si="80"/>
        <v/>
      </c>
      <c r="AJ312" s="15" t="str">
        <f t="shared" si="81"/>
        <v/>
      </c>
      <c r="AK312" s="15" t="str">
        <f t="shared" si="82"/>
        <v/>
      </c>
      <c r="AL312" s="15" t="str">
        <f t="shared" si="83"/>
        <v/>
      </c>
      <c r="AM312" s="15" t="str">
        <f t="shared" si="84"/>
        <v/>
      </c>
      <c r="AN312" s="15" t="str">
        <f t="shared" si="85"/>
        <v/>
      </c>
      <c r="AO312" s="15" t="str">
        <f t="shared" si="86"/>
        <v/>
      </c>
      <c r="AP312" s="9" t="str">
        <f t="shared" si="87"/>
        <v>WD1A金1</v>
      </c>
      <c r="AQ312" s="9">
        <f t="shared" si="88"/>
        <v>0.5</v>
      </c>
      <c r="AR312" s="11" t="str">
        <f t="shared" si="89"/>
        <v>桃井金1</v>
      </c>
      <c r="AS312" s="11">
        <f t="shared" si="97"/>
        <v>0.33333333333333331</v>
      </c>
      <c r="AT312">
        <v>1</v>
      </c>
      <c r="AU312" s="12">
        <f t="shared" si="90"/>
        <v>9</v>
      </c>
      <c r="AV312" s="13" t="str">
        <f t="shared" si="91"/>
        <v>2301金1</v>
      </c>
      <c r="AW312" s="13">
        <f t="shared" si="92"/>
        <v>0.16666666666666666</v>
      </c>
      <c r="AX312" s="18" t="str">
        <f t="shared" si="93"/>
        <v>WD1AUCDWEWD1A金12301</v>
      </c>
      <c r="AY312" s="18">
        <f t="shared" si="94"/>
        <v>4.5</v>
      </c>
      <c r="AZ312"/>
    </row>
    <row r="313" spans="1:52" x14ac:dyDescent="0.15">
      <c r="A313" s="1">
        <f t="shared" si="77"/>
        <v>1</v>
      </c>
      <c r="B313" s="1" t="str">
        <f t="shared" si="78"/>
        <v>編成</v>
      </c>
      <c r="C313" t="s">
        <v>3676</v>
      </c>
      <c r="D313" s="1" t="str">
        <f>VLOOKUP($C313,クラス一覧!$A:$J,10,FALSE)</f>
        <v>デザイン</v>
      </c>
      <c r="E313" s="1">
        <f>VLOOKUP($C313,クラス一覧!$A:$J,8,FALSE)</f>
        <v>9</v>
      </c>
      <c r="F313" s="1" t="str">
        <f>VLOOKUP($C313,クラス一覧!$A:$J,9,FALSE)</f>
        <v>瀧本</v>
      </c>
      <c r="G313" s="1" t="str">
        <f>VLOOKUP($H313,科目一覧!$A:$G,3,FALSE)</f>
        <v>グラフィックデザイン</v>
      </c>
      <c r="H313" t="s">
        <v>3089</v>
      </c>
      <c r="I313" s="1" t="str">
        <f>VLOOKUP($H313,科目一覧!$A:$G,7,FALSE)</f>
        <v>田中明</v>
      </c>
      <c r="J313" s="1" t="str">
        <f>VLOOKUP($I313,教員一覧!$A:$D,2,FALSE)</f>
        <v>デザイン</v>
      </c>
      <c r="K313" s="1" t="str">
        <f>VLOOKUP($I313,教員一覧!$A:$D,3,FALSE)</f>
        <v>　</v>
      </c>
      <c r="L313" s="1" t="str">
        <f>VLOOKUP($I313,教員一覧!$A:$D,4,FALSE)</f>
        <v>非常勤</v>
      </c>
      <c r="M313" t="s">
        <v>3617</v>
      </c>
      <c r="N313" t="s">
        <v>3014</v>
      </c>
      <c r="O313" t="s">
        <v>117</v>
      </c>
      <c r="P313" t="s">
        <v>17</v>
      </c>
      <c r="Q313">
        <v>2</v>
      </c>
      <c r="R313">
        <v>2301</v>
      </c>
      <c r="S313" s="1" t="str">
        <f>VLOOKUP($R313,教室一覧!$A:$B,2,FALSE)</f>
        <v>実習室</v>
      </c>
      <c r="T313" s="1">
        <f>VLOOKUP($R313,教室一覧!$A:$C,3,FALSE)</f>
        <v>25</v>
      </c>
      <c r="U313" s="1" t="str">
        <f>VLOOKUP($R313,教室一覧!$A:$D,4,FALSE)</f>
        <v>2号館</v>
      </c>
      <c r="V313" s="1" t="str">
        <f>VLOOKUP($R313,教室一覧!$A:$E,5,FALSE)</f>
        <v>3F</v>
      </c>
      <c r="W313"/>
      <c r="X313"/>
      <c r="Y313" s="1" t="str">
        <f>VLOOKUP($O313,教員一覧!$A:$D,2,FALSE)</f>
        <v>デザイン</v>
      </c>
      <c r="Z313" s="1" t="str">
        <f>VLOOKUP($O313,教員一覧!$A:$D,3,FALSE)</f>
        <v>　</v>
      </c>
      <c r="AA313" s="1" t="str">
        <f>VLOOKUP($O313,教員一覧!$A:$D,4,FALSE)</f>
        <v>非常勤</v>
      </c>
      <c r="AB313" s="1" t="str">
        <f t="shared" si="79"/>
        <v/>
      </c>
      <c r="AC313" s="14" t="s">
        <v>3617</v>
      </c>
      <c r="AD313" s="14" t="s">
        <v>164</v>
      </c>
      <c r="AE313" s="14" t="s">
        <v>117</v>
      </c>
      <c r="AF313" s="14" t="s">
        <v>17</v>
      </c>
      <c r="AG313" s="14">
        <v>2</v>
      </c>
      <c r="AH313" s="14">
        <v>2301</v>
      </c>
      <c r="AI313" s="15" t="str">
        <f t="shared" si="80"/>
        <v/>
      </c>
      <c r="AJ313" s="15" t="str">
        <f t="shared" si="81"/>
        <v/>
      </c>
      <c r="AK313" s="15" t="str">
        <f t="shared" si="82"/>
        <v/>
      </c>
      <c r="AL313" s="15" t="str">
        <f t="shared" si="83"/>
        <v/>
      </c>
      <c r="AM313" s="15" t="str">
        <f t="shared" si="84"/>
        <v/>
      </c>
      <c r="AN313" s="15" t="str">
        <f t="shared" si="85"/>
        <v/>
      </c>
      <c r="AO313" s="15" t="str">
        <f t="shared" si="86"/>
        <v/>
      </c>
      <c r="AP313" s="9" t="str">
        <f t="shared" si="87"/>
        <v>WD1A金2</v>
      </c>
      <c r="AQ313" s="9">
        <f t="shared" si="88"/>
        <v>0.5</v>
      </c>
      <c r="AR313" s="11" t="str">
        <f t="shared" si="89"/>
        <v>桃井金2</v>
      </c>
      <c r="AS313" s="11">
        <f t="shared" si="97"/>
        <v>0.33333333333333331</v>
      </c>
      <c r="AT313">
        <v>1</v>
      </c>
      <c r="AU313" s="12">
        <f t="shared" si="90"/>
        <v>9</v>
      </c>
      <c r="AV313" s="13" t="str">
        <f t="shared" si="91"/>
        <v>2301金2</v>
      </c>
      <c r="AW313" s="13">
        <f t="shared" si="92"/>
        <v>0.16666666666666666</v>
      </c>
      <c r="AX313" s="18" t="str">
        <f t="shared" si="93"/>
        <v>WD1AUCDWEWD1A金22301</v>
      </c>
      <c r="AY313" s="18">
        <f t="shared" si="94"/>
        <v>4.5</v>
      </c>
      <c r="AZ313"/>
    </row>
    <row r="314" spans="1:52" x14ac:dyDescent="0.15">
      <c r="A314" s="1">
        <f t="shared" si="77"/>
        <v>1</v>
      </c>
      <c r="B314" s="1" t="str">
        <f t="shared" si="78"/>
        <v>編成</v>
      </c>
      <c r="C314" t="s">
        <v>3676</v>
      </c>
      <c r="D314" s="1" t="str">
        <f>VLOOKUP($C314,クラス一覧!$A:$J,10,FALSE)</f>
        <v>デザイン</v>
      </c>
      <c r="E314" s="1">
        <f>VLOOKUP($C314,クラス一覧!$A:$J,8,FALSE)</f>
        <v>9</v>
      </c>
      <c r="F314" s="1" t="str">
        <f>VLOOKUP($C314,クラス一覧!$A:$J,9,FALSE)</f>
        <v>瀧本</v>
      </c>
      <c r="G314" s="1" t="str">
        <f>VLOOKUP($H314,科目一覧!$A:$G,3,FALSE)</f>
        <v>クリエイター作品制作</v>
      </c>
      <c r="H314" t="s">
        <v>3181</v>
      </c>
      <c r="I314" s="1" t="str">
        <f>VLOOKUP($H314,科目一覧!$A:$G,7,FALSE)</f>
        <v>瀧本</v>
      </c>
      <c r="J314" s="1" t="str">
        <f>VLOOKUP($I314,教員一覧!$A:$D,2,FALSE)</f>
        <v>デザイン</v>
      </c>
      <c r="K314" s="1" t="str">
        <f>VLOOKUP($I314,教員一覧!$A:$D,3,FALSE)</f>
        <v>　</v>
      </c>
      <c r="L314" s="1" t="str">
        <f>VLOOKUP($I314,教員一覧!$A:$D,4,FALSE)</f>
        <v>専任</v>
      </c>
      <c r="M314" t="s">
        <v>3618</v>
      </c>
      <c r="N314" t="s">
        <v>3014</v>
      </c>
      <c r="O314" t="s">
        <v>117</v>
      </c>
      <c r="P314" t="s">
        <v>9</v>
      </c>
      <c r="Q314">
        <v>1</v>
      </c>
      <c r="R314">
        <v>2302</v>
      </c>
      <c r="S314" s="1" t="str">
        <f>VLOOKUP($R314,教室一覧!$A:$B,2,FALSE)</f>
        <v>実習室</v>
      </c>
      <c r="T314" s="1">
        <f>VLOOKUP($R314,教室一覧!$A:$C,3,FALSE)</f>
        <v>33</v>
      </c>
      <c r="U314" s="1" t="str">
        <f>VLOOKUP($R314,教室一覧!$A:$D,4,FALSE)</f>
        <v>2号館</v>
      </c>
      <c r="V314" s="1" t="str">
        <f>VLOOKUP($R314,教室一覧!$A:$E,5,FALSE)</f>
        <v>3F</v>
      </c>
      <c r="W314"/>
      <c r="X314"/>
      <c r="Y314" s="1" t="str">
        <f>VLOOKUP($O314,教員一覧!$A:$D,2,FALSE)</f>
        <v>デザイン</v>
      </c>
      <c r="Z314" s="1" t="str">
        <f>VLOOKUP($O314,教員一覧!$A:$D,3,FALSE)</f>
        <v>　</v>
      </c>
      <c r="AA314" s="1" t="str">
        <f>VLOOKUP($O314,教員一覧!$A:$D,4,FALSE)</f>
        <v>非常勤</v>
      </c>
      <c r="AB314" s="1" t="str">
        <f t="shared" si="79"/>
        <v/>
      </c>
      <c r="AC314" s="14" t="s">
        <v>3618</v>
      </c>
      <c r="AD314" s="14" t="s">
        <v>164</v>
      </c>
      <c r="AE314" s="14" t="s">
        <v>117</v>
      </c>
      <c r="AF314" s="14" t="s">
        <v>9</v>
      </c>
      <c r="AG314" s="14">
        <v>1</v>
      </c>
      <c r="AH314" s="14">
        <v>2302</v>
      </c>
      <c r="AI314" s="15" t="str">
        <f t="shared" si="80"/>
        <v/>
      </c>
      <c r="AJ314" s="15" t="str">
        <f t="shared" si="81"/>
        <v/>
      </c>
      <c r="AK314" s="15" t="str">
        <f t="shared" si="82"/>
        <v/>
      </c>
      <c r="AL314" s="15" t="str">
        <f t="shared" si="83"/>
        <v/>
      </c>
      <c r="AM314" s="15" t="str">
        <f t="shared" si="84"/>
        <v/>
      </c>
      <c r="AN314" s="15" t="str">
        <f t="shared" si="85"/>
        <v/>
      </c>
      <c r="AO314" s="15" t="str">
        <f t="shared" si="86"/>
        <v/>
      </c>
      <c r="AP314" s="9" t="str">
        <f t="shared" si="87"/>
        <v>WD1A月1</v>
      </c>
      <c r="AQ314" s="9">
        <f t="shared" si="88"/>
        <v>0.5</v>
      </c>
      <c r="AR314" s="11" t="str">
        <f t="shared" si="89"/>
        <v>桃井月1</v>
      </c>
      <c r="AS314" s="11">
        <f t="shared" si="97"/>
        <v>0.5</v>
      </c>
      <c r="AT314">
        <v>1</v>
      </c>
      <c r="AU314" s="12">
        <f t="shared" si="90"/>
        <v>9</v>
      </c>
      <c r="AV314" s="13" t="str">
        <f t="shared" si="91"/>
        <v>2302月1</v>
      </c>
      <c r="AW314" s="13">
        <f t="shared" si="92"/>
        <v>0.25</v>
      </c>
      <c r="AX314" s="18" t="str">
        <f t="shared" si="93"/>
        <v>WD1AUWEWD1A月12302</v>
      </c>
      <c r="AY314" s="18">
        <f t="shared" si="94"/>
        <v>4.5</v>
      </c>
      <c r="AZ314"/>
    </row>
    <row r="315" spans="1:52" x14ac:dyDescent="0.15">
      <c r="A315" s="1">
        <f t="shared" si="77"/>
        <v>1</v>
      </c>
      <c r="B315" s="1" t="str">
        <f t="shared" si="78"/>
        <v>編成</v>
      </c>
      <c r="C315" t="s">
        <v>3676</v>
      </c>
      <c r="D315" s="1" t="str">
        <f>VLOOKUP($C315,クラス一覧!$A:$J,10,FALSE)</f>
        <v>デザイン</v>
      </c>
      <c r="E315" s="1">
        <f>VLOOKUP($C315,クラス一覧!$A:$J,8,FALSE)</f>
        <v>9</v>
      </c>
      <c r="F315" s="1" t="str">
        <f>VLOOKUP($C315,クラス一覧!$A:$J,9,FALSE)</f>
        <v>瀧本</v>
      </c>
      <c r="G315" s="1" t="str">
        <f>VLOOKUP($H315,科目一覧!$A:$G,3,FALSE)</f>
        <v>クリエイター作品制作</v>
      </c>
      <c r="H315" t="s">
        <v>3181</v>
      </c>
      <c r="I315" s="1" t="str">
        <f>VLOOKUP($H315,科目一覧!$A:$G,7,FALSE)</f>
        <v>瀧本</v>
      </c>
      <c r="J315" s="1" t="str">
        <f>VLOOKUP($I315,教員一覧!$A:$D,2,FALSE)</f>
        <v>デザイン</v>
      </c>
      <c r="K315" s="1" t="str">
        <f>VLOOKUP($I315,教員一覧!$A:$D,3,FALSE)</f>
        <v>　</v>
      </c>
      <c r="L315" s="1" t="str">
        <f>VLOOKUP($I315,教員一覧!$A:$D,4,FALSE)</f>
        <v>専任</v>
      </c>
      <c r="M315" t="s">
        <v>3618</v>
      </c>
      <c r="N315" t="s">
        <v>3014</v>
      </c>
      <c r="O315" t="s">
        <v>117</v>
      </c>
      <c r="P315" t="s">
        <v>9</v>
      </c>
      <c r="Q315">
        <v>2</v>
      </c>
      <c r="R315">
        <v>2302</v>
      </c>
      <c r="S315" s="1" t="str">
        <f>VLOOKUP($R315,教室一覧!$A:$B,2,FALSE)</f>
        <v>実習室</v>
      </c>
      <c r="T315" s="1">
        <f>VLOOKUP($R315,教室一覧!$A:$C,3,FALSE)</f>
        <v>33</v>
      </c>
      <c r="U315" s="1" t="str">
        <f>VLOOKUP($R315,教室一覧!$A:$D,4,FALSE)</f>
        <v>2号館</v>
      </c>
      <c r="V315" s="1" t="str">
        <f>VLOOKUP($R315,教室一覧!$A:$E,5,FALSE)</f>
        <v>3F</v>
      </c>
      <c r="W315"/>
      <c r="X315"/>
      <c r="Y315" s="1" t="str">
        <f>VLOOKUP($O315,教員一覧!$A:$D,2,FALSE)</f>
        <v>デザイン</v>
      </c>
      <c r="Z315" s="1" t="str">
        <f>VLOOKUP($O315,教員一覧!$A:$D,3,FALSE)</f>
        <v>　</v>
      </c>
      <c r="AA315" s="1" t="str">
        <f>VLOOKUP($O315,教員一覧!$A:$D,4,FALSE)</f>
        <v>非常勤</v>
      </c>
      <c r="AB315" s="1" t="str">
        <f t="shared" si="79"/>
        <v/>
      </c>
      <c r="AC315" s="14" t="s">
        <v>3618</v>
      </c>
      <c r="AD315" s="14" t="s">
        <v>164</v>
      </c>
      <c r="AE315" s="14" t="s">
        <v>117</v>
      </c>
      <c r="AF315" s="14" t="s">
        <v>9</v>
      </c>
      <c r="AG315" s="14">
        <v>2</v>
      </c>
      <c r="AH315" s="14">
        <v>2302</v>
      </c>
      <c r="AI315" s="15" t="str">
        <f t="shared" si="80"/>
        <v/>
      </c>
      <c r="AJ315" s="15" t="str">
        <f t="shared" si="81"/>
        <v/>
      </c>
      <c r="AK315" s="15" t="str">
        <f t="shared" si="82"/>
        <v/>
      </c>
      <c r="AL315" s="15" t="str">
        <f t="shared" si="83"/>
        <v/>
      </c>
      <c r="AM315" s="15" t="str">
        <f t="shared" si="84"/>
        <v/>
      </c>
      <c r="AN315" s="15" t="str">
        <f t="shared" si="85"/>
        <v/>
      </c>
      <c r="AO315" s="15" t="str">
        <f t="shared" si="86"/>
        <v/>
      </c>
      <c r="AP315" s="9" t="str">
        <f t="shared" si="87"/>
        <v>WD1A月2</v>
      </c>
      <c r="AQ315" s="9">
        <f t="shared" si="88"/>
        <v>0.5</v>
      </c>
      <c r="AR315" s="11" t="str">
        <f t="shared" si="89"/>
        <v>桃井月2</v>
      </c>
      <c r="AS315" s="11">
        <f t="shared" si="97"/>
        <v>0.5</v>
      </c>
      <c r="AT315">
        <v>1</v>
      </c>
      <c r="AU315" s="12">
        <f t="shared" si="90"/>
        <v>9</v>
      </c>
      <c r="AV315" s="13" t="str">
        <f t="shared" si="91"/>
        <v>2302月2</v>
      </c>
      <c r="AW315" s="13">
        <f t="shared" si="92"/>
        <v>0.25</v>
      </c>
      <c r="AX315" s="18" t="str">
        <f t="shared" si="93"/>
        <v>WD1AUWEWD1A月22302</v>
      </c>
      <c r="AY315" s="18">
        <f t="shared" si="94"/>
        <v>4.5</v>
      </c>
      <c r="AZ315"/>
    </row>
    <row r="316" spans="1:52" x14ac:dyDescent="0.15">
      <c r="A316" s="1">
        <f t="shared" si="77"/>
        <v>1</v>
      </c>
      <c r="B316" s="1" t="str">
        <f t="shared" si="78"/>
        <v>編成</v>
      </c>
      <c r="C316" t="s">
        <v>3676</v>
      </c>
      <c r="D316" s="1" t="str">
        <f>VLOOKUP($C316,クラス一覧!$A:$J,10,FALSE)</f>
        <v>デザイン</v>
      </c>
      <c r="E316" s="1">
        <f>VLOOKUP($C316,クラス一覧!$A:$J,8,FALSE)</f>
        <v>9</v>
      </c>
      <c r="F316" s="1" t="str">
        <f>VLOOKUP($C316,クラス一覧!$A:$J,9,FALSE)</f>
        <v>瀧本</v>
      </c>
      <c r="G316" s="1" t="str">
        <f>VLOOKUP($H316,科目一覧!$A:$G,3,FALSE)</f>
        <v>Webデザイン</v>
      </c>
      <c r="H316" t="s">
        <v>1742</v>
      </c>
      <c r="I316" s="1" t="str">
        <f>VLOOKUP($H316,科目一覧!$A:$G,7,FALSE)</f>
        <v>瀧本</v>
      </c>
      <c r="J316" s="1" t="str">
        <f>VLOOKUP($I316,教員一覧!$A:$D,2,FALSE)</f>
        <v>デザイン</v>
      </c>
      <c r="K316" s="1" t="str">
        <f>VLOOKUP($I316,教員一覧!$A:$D,3,FALSE)</f>
        <v>　</v>
      </c>
      <c r="L316" s="1" t="str">
        <f>VLOOKUP($I316,教員一覧!$A:$D,4,FALSE)</f>
        <v>専任</v>
      </c>
      <c r="M316" t="s">
        <v>3617</v>
      </c>
      <c r="N316" t="s">
        <v>3014</v>
      </c>
      <c r="O316" t="s">
        <v>117</v>
      </c>
      <c r="P316" t="s">
        <v>9</v>
      </c>
      <c r="Q316">
        <v>3</v>
      </c>
      <c r="R316">
        <v>2302</v>
      </c>
      <c r="S316" s="1" t="str">
        <f>VLOOKUP($R316,教室一覧!$A:$B,2,FALSE)</f>
        <v>実習室</v>
      </c>
      <c r="T316" s="1">
        <f>VLOOKUP($R316,教室一覧!$A:$C,3,FALSE)</f>
        <v>33</v>
      </c>
      <c r="U316" s="1" t="str">
        <f>VLOOKUP($R316,教室一覧!$A:$D,4,FALSE)</f>
        <v>2号館</v>
      </c>
      <c r="V316" s="1" t="str">
        <f>VLOOKUP($R316,教室一覧!$A:$E,5,FALSE)</f>
        <v>3F</v>
      </c>
      <c r="W316"/>
      <c r="X316"/>
      <c r="Y316" s="1" t="str">
        <f>VLOOKUP($O316,教員一覧!$A:$D,2,FALSE)</f>
        <v>デザイン</v>
      </c>
      <c r="Z316" s="1" t="str">
        <f>VLOOKUP($O316,教員一覧!$A:$D,3,FALSE)</f>
        <v>　</v>
      </c>
      <c r="AA316" s="1" t="str">
        <f>VLOOKUP($O316,教員一覧!$A:$D,4,FALSE)</f>
        <v>非常勤</v>
      </c>
      <c r="AB316" s="1" t="str">
        <f t="shared" si="79"/>
        <v/>
      </c>
      <c r="AC316" s="14" t="s">
        <v>3617</v>
      </c>
      <c r="AD316" s="14" t="s">
        <v>164</v>
      </c>
      <c r="AE316" s="14" t="s">
        <v>117</v>
      </c>
      <c r="AF316" s="14" t="s">
        <v>9</v>
      </c>
      <c r="AG316" s="14">
        <v>3</v>
      </c>
      <c r="AH316" s="14">
        <v>2302</v>
      </c>
      <c r="AI316" s="15" t="str">
        <f t="shared" si="80"/>
        <v/>
      </c>
      <c r="AJ316" s="15" t="str">
        <f t="shared" si="81"/>
        <v/>
      </c>
      <c r="AK316" s="15" t="str">
        <f t="shared" si="82"/>
        <v/>
      </c>
      <c r="AL316" s="15" t="str">
        <f t="shared" si="83"/>
        <v/>
      </c>
      <c r="AM316" s="15" t="str">
        <f t="shared" si="84"/>
        <v/>
      </c>
      <c r="AN316" s="15" t="str">
        <f t="shared" si="85"/>
        <v/>
      </c>
      <c r="AO316" s="15" t="str">
        <f t="shared" si="86"/>
        <v/>
      </c>
      <c r="AP316" s="9" t="str">
        <f t="shared" si="87"/>
        <v>WD1A月3</v>
      </c>
      <c r="AQ316" s="9">
        <f t="shared" si="88"/>
        <v>0.5</v>
      </c>
      <c r="AR316" s="11" t="str">
        <f t="shared" si="89"/>
        <v>桃井月3</v>
      </c>
      <c r="AS316" s="11">
        <f t="shared" si="97"/>
        <v>0.33333333333333331</v>
      </c>
      <c r="AT316">
        <v>1</v>
      </c>
      <c r="AU316" s="12">
        <f t="shared" si="90"/>
        <v>9</v>
      </c>
      <c r="AV316" s="13" t="str">
        <f t="shared" si="91"/>
        <v>2302月3</v>
      </c>
      <c r="AW316" s="13">
        <f t="shared" si="92"/>
        <v>0.16666666666666666</v>
      </c>
      <c r="AX316" s="18" t="str">
        <f t="shared" si="93"/>
        <v>WD1AUCDWEWD1A月32302</v>
      </c>
      <c r="AY316" s="18">
        <f t="shared" si="94"/>
        <v>4.5</v>
      </c>
      <c r="AZ316"/>
    </row>
    <row r="317" spans="1:52" x14ac:dyDescent="0.15">
      <c r="A317" s="1">
        <f t="shared" si="77"/>
        <v>1</v>
      </c>
      <c r="B317" s="1" t="str">
        <f t="shared" si="78"/>
        <v>編成</v>
      </c>
      <c r="C317" t="s">
        <v>3676</v>
      </c>
      <c r="D317" s="1" t="str">
        <f>VLOOKUP($C317,クラス一覧!$A:$J,10,FALSE)</f>
        <v>デザイン</v>
      </c>
      <c r="E317" s="1">
        <f>VLOOKUP($C317,クラス一覧!$A:$J,8,FALSE)</f>
        <v>9</v>
      </c>
      <c r="F317" s="1" t="str">
        <f>VLOOKUP($C317,クラス一覧!$A:$J,9,FALSE)</f>
        <v>瀧本</v>
      </c>
      <c r="G317" s="1" t="str">
        <f>VLOOKUP($H317,科目一覧!$A:$G,3,FALSE)</f>
        <v>ビジネスアプリ</v>
      </c>
      <c r="H317" t="s">
        <v>1744</v>
      </c>
      <c r="I317" s="1" t="str">
        <f>VLOOKUP($H317,科目一覧!$A:$G,7,FALSE)</f>
        <v>寺澤</v>
      </c>
      <c r="J317" s="1" t="str">
        <f>VLOOKUP($I317,教員一覧!$A:$D,2,FALSE)</f>
        <v>IT</v>
      </c>
      <c r="K317" s="1" t="str">
        <f>VLOOKUP($I317,教員一覧!$A:$D,3,FALSE)</f>
        <v>　</v>
      </c>
      <c r="L317" s="1" t="str">
        <f>VLOOKUP($I317,教員一覧!$A:$D,4,FALSE)</f>
        <v>専任</v>
      </c>
      <c r="M317" t="s">
        <v>3617</v>
      </c>
      <c r="N317" t="s">
        <v>3014</v>
      </c>
      <c r="O317" t="s">
        <v>117</v>
      </c>
      <c r="P317" t="s">
        <v>9</v>
      </c>
      <c r="Q317">
        <v>4</v>
      </c>
      <c r="R317">
        <v>2302</v>
      </c>
      <c r="S317" s="1" t="str">
        <f>VLOOKUP($R317,教室一覧!$A:$B,2,FALSE)</f>
        <v>実習室</v>
      </c>
      <c r="T317" s="1">
        <f>VLOOKUP($R317,教室一覧!$A:$C,3,FALSE)</f>
        <v>33</v>
      </c>
      <c r="U317" s="1" t="str">
        <f>VLOOKUP($R317,教室一覧!$A:$D,4,FALSE)</f>
        <v>2号館</v>
      </c>
      <c r="V317" s="1" t="str">
        <f>VLOOKUP($R317,教室一覧!$A:$E,5,FALSE)</f>
        <v>3F</v>
      </c>
      <c r="W317"/>
      <c r="X317"/>
      <c r="Y317" s="1" t="str">
        <f>VLOOKUP($O317,教員一覧!$A:$D,2,FALSE)</f>
        <v>デザイン</v>
      </c>
      <c r="Z317" s="1" t="str">
        <f>VLOOKUP($O317,教員一覧!$A:$D,3,FALSE)</f>
        <v>　</v>
      </c>
      <c r="AA317" s="1" t="str">
        <f>VLOOKUP($O317,教員一覧!$A:$D,4,FALSE)</f>
        <v>非常勤</v>
      </c>
      <c r="AB317" s="1" t="str">
        <f t="shared" si="79"/>
        <v/>
      </c>
      <c r="AC317" s="14" t="s">
        <v>3617</v>
      </c>
      <c r="AD317" s="14" t="s">
        <v>164</v>
      </c>
      <c r="AE317" s="14" t="s">
        <v>117</v>
      </c>
      <c r="AF317" s="14" t="s">
        <v>9</v>
      </c>
      <c r="AG317" s="14">
        <v>4</v>
      </c>
      <c r="AH317" s="14">
        <v>2302</v>
      </c>
      <c r="AI317" s="15" t="str">
        <f t="shared" si="80"/>
        <v/>
      </c>
      <c r="AJ317" s="15" t="str">
        <f t="shared" si="81"/>
        <v/>
      </c>
      <c r="AK317" s="15" t="str">
        <f t="shared" si="82"/>
        <v/>
      </c>
      <c r="AL317" s="15" t="str">
        <f t="shared" si="83"/>
        <v/>
      </c>
      <c r="AM317" s="15" t="str">
        <f t="shared" si="84"/>
        <v/>
      </c>
      <c r="AN317" s="15" t="str">
        <f t="shared" si="85"/>
        <v/>
      </c>
      <c r="AO317" s="15" t="str">
        <f t="shared" si="86"/>
        <v/>
      </c>
      <c r="AP317" s="9" t="str">
        <f t="shared" si="87"/>
        <v>WD1A月4</v>
      </c>
      <c r="AQ317" s="9">
        <f t="shared" si="88"/>
        <v>0.5</v>
      </c>
      <c r="AR317" s="11" t="str">
        <f t="shared" si="89"/>
        <v>桃井月4</v>
      </c>
      <c r="AS317" s="11">
        <f t="shared" si="97"/>
        <v>0.33333333333333331</v>
      </c>
      <c r="AT317">
        <v>1</v>
      </c>
      <c r="AU317" s="12">
        <f t="shared" si="90"/>
        <v>9</v>
      </c>
      <c r="AV317" s="13" t="str">
        <f t="shared" si="91"/>
        <v>2302月4</v>
      </c>
      <c r="AW317" s="13">
        <f t="shared" si="92"/>
        <v>0.16666666666666666</v>
      </c>
      <c r="AX317" s="18" t="str">
        <f t="shared" si="93"/>
        <v>WD1AUCDWEWD1A月42302</v>
      </c>
      <c r="AY317" s="18">
        <f t="shared" si="94"/>
        <v>4.5</v>
      </c>
      <c r="AZ317"/>
    </row>
    <row r="318" spans="1:52" x14ac:dyDescent="0.15">
      <c r="A318" s="1">
        <f t="shared" si="77"/>
        <v>1</v>
      </c>
      <c r="B318" s="1" t="str">
        <f t="shared" si="78"/>
        <v>編成</v>
      </c>
      <c r="C318" t="s">
        <v>3676</v>
      </c>
      <c r="D318" s="1" t="str">
        <f>VLOOKUP($C318,クラス一覧!$A:$J,10,FALSE)</f>
        <v>デザイン</v>
      </c>
      <c r="E318" s="1">
        <f>VLOOKUP($C318,クラス一覧!$A:$J,8,FALSE)</f>
        <v>9</v>
      </c>
      <c r="F318" s="1" t="str">
        <f>VLOOKUP($C318,クラス一覧!$A:$J,9,FALSE)</f>
        <v>瀧本</v>
      </c>
      <c r="G318" s="1" t="str">
        <f>VLOOKUP($H318,科目一覧!$A:$G,3,FALSE)</f>
        <v>Webプログラミング</v>
      </c>
      <c r="H318" t="s">
        <v>3090</v>
      </c>
      <c r="I318" s="1" t="str">
        <f>VLOOKUP($H318,科目一覧!$A:$G,7,FALSE)</f>
        <v>瀧本</v>
      </c>
      <c r="J318" s="1" t="str">
        <f>VLOOKUP($I318,教員一覧!$A:$D,2,FALSE)</f>
        <v>デザイン</v>
      </c>
      <c r="K318" s="1" t="str">
        <f>VLOOKUP($I318,教員一覧!$A:$D,3,FALSE)</f>
        <v>　</v>
      </c>
      <c r="L318" s="1" t="str">
        <f>VLOOKUP($I318,教員一覧!$A:$D,4,FALSE)</f>
        <v>専任</v>
      </c>
      <c r="M318" t="s">
        <v>3617</v>
      </c>
      <c r="N318" t="s">
        <v>3014</v>
      </c>
      <c r="O318" t="s">
        <v>80</v>
      </c>
      <c r="P318" t="s">
        <v>13</v>
      </c>
      <c r="Q318">
        <v>3</v>
      </c>
      <c r="R318">
        <v>2302</v>
      </c>
      <c r="S318" s="1" t="str">
        <f>VLOOKUP($R318,教室一覧!$A:$B,2,FALSE)</f>
        <v>実習室</v>
      </c>
      <c r="T318" s="1">
        <f>VLOOKUP($R318,教室一覧!$A:$C,3,FALSE)</f>
        <v>33</v>
      </c>
      <c r="U318" s="1" t="str">
        <f>VLOOKUP($R318,教室一覧!$A:$D,4,FALSE)</f>
        <v>2号館</v>
      </c>
      <c r="V318" s="1" t="str">
        <f>VLOOKUP($R318,教室一覧!$A:$E,5,FALSE)</f>
        <v>3F</v>
      </c>
      <c r="W318"/>
      <c r="X318"/>
      <c r="Y318" s="1" t="str">
        <f>VLOOKUP($O318,教員一覧!$A:$D,2,FALSE)</f>
        <v>デザイン</v>
      </c>
      <c r="Z318" s="1" t="str">
        <f>VLOOKUP($O318,教員一覧!$A:$D,3,FALSE)</f>
        <v>　</v>
      </c>
      <c r="AA318" s="1" t="str">
        <f>VLOOKUP($O318,教員一覧!$A:$D,4,FALSE)</f>
        <v>専任</v>
      </c>
      <c r="AB318" s="1" t="str">
        <f t="shared" si="79"/>
        <v/>
      </c>
      <c r="AC318" s="14" t="s">
        <v>3617</v>
      </c>
      <c r="AD318" s="14" t="s">
        <v>164</v>
      </c>
      <c r="AE318" s="14" t="s">
        <v>80</v>
      </c>
      <c r="AF318" s="14" t="s">
        <v>13</v>
      </c>
      <c r="AG318" s="14">
        <v>3</v>
      </c>
      <c r="AH318" s="14">
        <v>2302</v>
      </c>
      <c r="AI318" s="15" t="str">
        <f t="shared" si="80"/>
        <v/>
      </c>
      <c r="AJ318" s="15" t="str">
        <f t="shared" si="81"/>
        <v/>
      </c>
      <c r="AK318" s="15" t="str">
        <f t="shared" si="82"/>
        <v/>
      </c>
      <c r="AL318" s="15" t="str">
        <f t="shared" si="83"/>
        <v/>
      </c>
      <c r="AM318" s="15" t="str">
        <f t="shared" si="84"/>
        <v/>
      </c>
      <c r="AN318" s="15" t="str">
        <f t="shared" si="85"/>
        <v/>
      </c>
      <c r="AO318" s="15" t="str">
        <f t="shared" si="86"/>
        <v/>
      </c>
      <c r="AP318" s="9" t="str">
        <f t="shared" si="87"/>
        <v>WD1A水3</v>
      </c>
      <c r="AQ318" s="9">
        <f t="shared" si="88"/>
        <v>0.5</v>
      </c>
      <c r="AR318" s="11" t="str">
        <f t="shared" si="89"/>
        <v>坂倉水3</v>
      </c>
      <c r="AS318" s="11">
        <f t="shared" si="97"/>
        <v>0.33333333333333331</v>
      </c>
      <c r="AT318">
        <v>1</v>
      </c>
      <c r="AU318" s="12">
        <f t="shared" si="90"/>
        <v>9</v>
      </c>
      <c r="AV318" s="13" t="str">
        <f t="shared" si="91"/>
        <v>2302水3</v>
      </c>
      <c r="AW318" s="13">
        <f t="shared" si="92"/>
        <v>0.16666666666666666</v>
      </c>
      <c r="AX318" s="18" t="str">
        <f t="shared" si="93"/>
        <v>WD1AUCDWEWD1A水32302</v>
      </c>
      <c r="AY318" s="18">
        <f t="shared" si="94"/>
        <v>4.5</v>
      </c>
      <c r="AZ318"/>
    </row>
    <row r="319" spans="1:52" x14ac:dyDescent="0.15">
      <c r="A319" s="1">
        <f t="shared" si="77"/>
        <v>1</v>
      </c>
      <c r="B319" s="1" t="str">
        <f t="shared" si="78"/>
        <v>編成</v>
      </c>
      <c r="C319" t="s">
        <v>3676</v>
      </c>
      <c r="D319" s="1" t="str">
        <f>VLOOKUP($C319,クラス一覧!$A:$J,10,FALSE)</f>
        <v>デザイン</v>
      </c>
      <c r="E319" s="1">
        <f>VLOOKUP($C319,クラス一覧!$A:$J,8,FALSE)</f>
        <v>9</v>
      </c>
      <c r="F319" s="1" t="str">
        <f>VLOOKUP($C319,クラス一覧!$A:$J,9,FALSE)</f>
        <v>瀧本</v>
      </c>
      <c r="G319" s="1" t="str">
        <f>VLOOKUP($H319,科目一覧!$A:$G,3,FALSE)</f>
        <v>Webプログラミング</v>
      </c>
      <c r="H319" t="s">
        <v>3090</v>
      </c>
      <c r="I319" s="1" t="str">
        <f>VLOOKUP($H319,科目一覧!$A:$G,7,FALSE)</f>
        <v>瀧本</v>
      </c>
      <c r="J319" s="1" t="str">
        <f>VLOOKUP($I319,教員一覧!$A:$D,2,FALSE)</f>
        <v>デザイン</v>
      </c>
      <c r="K319" s="1" t="str">
        <f>VLOOKUP($I319,教員一覧!$A:$D,3,FALSE)</f>
        <v>　</v>
      </c>
      <c r="L319" s="1" t="str">
        <f>VLOOKUP($I319,教員一覧!$A:$D,4,FALSE)</f>
        <v>専任</v>
      </c>
      <c r="M319" t="s">
        <v>3617</v>
      </c>
      <c r="N319" t="s">
        <v>3014</v>
      </c>
      <c r="O319" t="s">
        <v>80</v>
      </c>
      <c r="P319" t="s">
        <v>13</v>
      </c>
      <c r="Q319">
        <v>4</v>
      </c>
      <c r="R319">
        <v>2302</v>
      </c>
      <c r="S319" s="1" t="str">
        <f>VLOOKUP($R319,教室一覧!$A:$B,2,FALSE)</f>
        <v>実習室</v>
      </c>
      <c r="T319" s="1">
        <f>VLOOKUP($R319,教室一覧!$A:$C,3,FALSE)</f>
        <v>33</v>
      </c>
      <c r="U319" s="1" t="str">
        <f>VLOOKUP($R319,教室一覧!$A:$D,4,FALSE)</f>
        <v>2号館</v>
      </c>
      <c r="V319" s="1" t="str">
        <f>VLOOKUP($R319,教室一覧!$A:$E,5,FALSE)</f>
        <v>3F</v>
      </c>
      <c r="W319"/>
      <c r="X319"/>
      <c r="Y319" s="1" t="str">
        <f>VLOOKUP($O319,教員一覧!$A:$D,2,FALSE)</f>
        <v>デザイン</v>
      </c>
      <c r="Z319" s="1" t="str">
        <f>VLOOKUP($O319,教員一覧!$A:$D,3,FALSE)</f>
        <v>　</v>
      </c>
      <c r="AA319" s="1" t="str">
        <f>VLOOKUP($O319,教員一覧!$A:$D,4,FALSE)</f>
        <v>専任</v>
      </c>
      <c r="AB319" s="1" t="str">
        <f t="shared" si="79"/>
        <v/>
      </c>
      <c r="AC319" s="14" t="s">
        <v>3617</v>
      </c>
      <c r="AD319" s="14" t="s">
        <v>164</v>
      </c>
      <c r="AE319" s="14" t="s">
        <v>80</v>
      </c>
      <c r="AF319" s="14" t="s">
        <v>13</v>
      </c>
      <c r="AG319" s="14">
        <v>4</v>
      </c>
      <c r="AH319" s="14">
        <v>2302</v>
      </c>
      <c r="AI319" s="15" t="str">
        <f t="shared" si="80"/>
        <v/>
      </c>
      <c r="AJ319" s="15" t="str">
        <f t="shared" si="81"/>
        <v/>
      </c>
      <c r="AK319" s="15" t="str">
        <f t="shared" si="82"/>
        <v/>
      </c>
      <c r="AL319" s="15" t="str">
        <f t="shared" si="83"/>
        <v/>
      </c>
      <c r="AM319" s="15" t="str">
        <f t="shared" si="84"/>
        <v/>
      </c>
      <c r="AN319" s="15" t="str">
        <f t="shared" si="85"/>
        <v/>
      </c>
      <c r="AO319" s="15" t="str">
        <f t="shared" si="86"/>
        <v/>
      </c>
      <c r="AP319" s="9" t="str">
        <f t="shared" si="87"/>
        <v>WD1A水4</v>
      </c>
      <c r="AQ319" s="9">
        <f t="shared" si="88"/>
        <v>0.5</v>
      </c>
      <c r="AR319" s="11" t="str">
        <f t="shared" si="89"/>
        <v>坂倉水4</v>
      </c>
      <c r="AS319" s="11">
        <f t="shared" si="97"/>
        <v>0.33333333333333331</v>
      </c>
      <c r="AT319">
        <v>1</v>
      </c>
      <c r="AU319" s="12">
        <f t="shared" si="90"/>
        <v>9</v>
      </c>
      <c r="AV319" s="13" t="str">
        <f t="shared" si="91"/>
        <v>2302水4</v>
      </c>
      <c r="AW319" s="13">
        <f t="shared" si="92"/>
        <v>0.16666666666666666</v>
      </c>
      <c r="AX319" s="18" t="str">
        <f t="shared" si="93"/>
        <v>WD1AUCDWEWD1A水42302</v>
      </c>
      <c r="AY319" s="18">
        <f t="shared" si="94"/>
        <v>4.5</v>
      </c>
      <c r="AZ319"/>
    </row>
    <row r="320" spans="1:52" x14ac:dyDescent="0.15">
      <c r="A320" s="1">
        <f t="shared" si="77"/>
        <v>1</v>
      </c>
      <c r="B320" s="1" t="str">
        <f t="shared" si="78"/>
        <v>編成</v>
      </c>
      <c r="C320" t="s">
        <v>3676</v>
      </c>
      <c r="D320" s="1" t="str">
        <f>VLOOKUP($C320,クラス一覧!$A:$J,10,FALSE)</f>
        <v>デザイン</v>
      </c>
      <c r="E320" s="1">
        <f>VLOOKUP($C320,クラス一覧!$A:$J,8,FALSE)</f>
        <v>9</v>
      </c>
      <c r="F320" s="1" t="str">
        <f>VLOOKUP($C320,クラス一覧!$A:$J,9,FALSE)</f>
        <v>瀧本</v>
      </c>
      <c r="G320" s="1" t="str">
        <f>VLOOKUP($H320,科目一覧!$A:$G,3,FALSE)</f>
        <v>Webデザイン</v>
      </c>
      <c r="H320" t="s">
        <v>1741</v>
      </c>
      <c r="I320" s="1" t="str">
        <f>VLOOKUP($H320,科目一覧!$A:$G,7,FALSE)</f>
        <v>坂倉</v>
      </c>
      <c r="J320" s="1" t="str">
        <f>VLOOKUP($I320,教員一覧!$A:$D,2,FALSE)</f>
        <v>デザイン</v>
      </c>
      <c r="K320" s="1" t="str">
        <f>VLOOKUP($I320,教員一覧!$A:$D,3,FALSE)</f>
        <v>　</v>
      </c>
      <c r="L320" s="1" t="str">
        <f>VLOOKUP($I320,教員一覧!$A:$D,4,FALSE)</f>
        <v>専任</v>
      </c>
      <c r="M320" t="s">
        <v>3617</v>
      </c>
      <c r="N320" t="s">
        <v>3014</v>
      </c>
      <c r="O320" t="s">
        <v>63</v>
      </c>
      <c r="P320" t="s">
        <v>15</v>
      </c>
      <c r="Q320">
        <v>4</v>
      </c>
      <c r="R320">
        <v>2505</v>
      </c>
      <c r="S320" s="1" t="str">
        <f>VLOOKUP($R320,教室一覧!$A:$B,2,FALSE)</f>
        <v>ノート対応</v>
      </c>
      <c r="T320" s="1">
        <f>VLOOKUP($R320,教室一覧!$A:$C,3,FALSE)</f>
        <v>36</v>
      </c>
      <c r="U320" s="1" t="str">
        <f>VLOOKUP($R320,教室一覧!$A:$D,4,FALSE)</f>
        <v>2号館</v>
      </c>
      <c r="V320" s="1" t="str">
        <f>VLOOKUP($R320,教室一覧!$A:$E,5,FALSE)</f>
        <v>5F</v>
      </c>
      <c r="W320"/>
      <c r="X320"/>
      <c r="Y320" s="1" t="str">
        <f>VLOOKUP($O320,教員一覧!$A:$D,2,FALSE)</f>
        <v>デザイン</v>
      </c>
      <c r="Z320" s="1" t="str">
        <f>VLOOKUP($O320,教員一覧!$A:$D,3,FALSE)</f>
        <v>　</v>
      </c>
      <c r="AA320" s="1" t="str">
        <f>VLOOKUP($O320,教員一覧!$A:$D,4,FALSE)</f>
        <v>非常勤</v>
      </c>
      <c r="AB320" s="1" t="str">
        <f t="shared" si="79"/>
        <v/>
      </c>
      <c r="AC320" s="14" t="s">
        <v>3617</v>
      </c>
      <c r="AD320" s="14" t="s">
        <v>164</v>
      </c>
      <c r="AE320" s="14" t="s">
        <v>63</v>
      </c>
      <c r="AF320" s="14" t="s">
        <v>15</v>
      </c>
      <c r="AG320" s="14">
        <v>4</v>
      </c>
      <c r="AH320" s="14">
        <v>2505</v>
      </c>
      <c r="AI320" s="15" t="str">
        <f t="shared" si="80"/>
        <v/>
      </c>
      <c r="AJ320" s="15" t="str">
        <f t="shared" si="81"/>
        <v/>
      </c>
      <c r="AK320" s="15" t="str">
        <f t="shared" si="82"/>
        <v/>
      </c>
      <c r="AL320" s="15" t="str">
        <f t="shared" si="83"/>
        <v/>
      </c>
      <c r="AM320" s="15" t="str">
        <f t="shared" si="84"/>
        <v/>
      </c>
      <c r="AN320" s="15" t="str">
        <f t="shared" si="85"/>
        <v/>
      </c>
      <c r="AO320" s="15" t="str">
        <f t="shared" si="86"/>
        <v/>
      </c>
      <c r="AP320" s="9" t="str">
        <f t="shared" si="87"/>
        <v>WD1A木4</v>
      </c>
      <c r="AQ320" s="9">
        <f t="shared" si="88"/>
        <v>0.5</v>
      </c>
      <c r="AR320" s="11" t="str">
        <f t="shared" si="89"/>
        <v>武田木4</v>
      </c>
      <c r="AS320" s="11">
        <f t="shared" si="97"/>
        <v>0.33333333333333331</v>
      </c>
      <c r="AT320">
        <v>1</v>
      </c>
      <c r="AU320" s="12">
        <f t="shared" si="90"/>
        <v>9</v>
      </c>
      <c r="AV320" s="13" t="str">
        <f t="shared" si="91"/>
        <v>2505木4</v>
      </c>
      <c r="AW320" s="13">
        <f t="shared" si="92"/>
        <v>0.16666666666666666</v>
      </c>
      <c r="AX320" s="18" t="str">
        <f t="shared" si="93"/>
        <v>WD1AUCDWEWD1A木42505</v>
      </c>
      <c r="AY320" s="18">
        <f t="shared" si="94"/>
        <v>4.5</v>
      </c>
      <c r="AZ320"/>
    </row>
    <row r="321" spans="1:52" x14ac:dyDescent="0.15">
      <c r="A321" s="1">
        <f t="shared" si="77"/>
        <v>2</v>
      </c>
      <c r="B321" s="1" t="str">
        <f t="shared" si="78"/>
        <v>編成</v>
      </c>
      <c r="C321" t="s">
        <v>3671</v>
      </c>
      <c r="D321" s="1" t="str">
        <f>VLOOKUP($C321,クラス一覧!$A:$J,10,FALSE)</f>
        <v>デザイン</v>
      </c>
      <c r="E321" s="1">
        <f>VLOOKUP($C321,クラス一覧!$A:$J,8,FALSE)</f>
        <v>8</v>
      </c>
      <c r="F321" s="1" t="str">
        <f>VLOOKUP($C321,クラス一覧!$A:$J,9,FALSE)</f>
        <v>坂倉</v>
      </c>
      <c r="G321" s="1" t="str">
        <f>VLOOKUP($H321,科目一覧!$A:$G,3,FALSE)</f>
        <v>Webプログラミング</v>
      </c>
      <c r="H321" t="s">
        <v>3108</v>
      </c>
      <c r="I321" s="1" t="str">
        <f>VLOOKUP($H321,科目一覧!$A:$G,7,FALSE)</f>
        <v>坂倉</v>
      </c>
      <c r="J321" s="1" t="str">
        <f>VLOOKUP($I321,教員一覧!$A:$D,2,FALSE)</f>
        <v>デザイン</v>
      </c>
      <c r="K321" s="1" t="str">
        <f>VLOOKUP($I321,教員一覧!$A:$D,3,FALSE)</f>
        <v>　</v>
      </c>
      <c r="L321" s="1" t="str">
        <f>VLOOKUP($I321,教員一覧!$A:$D,4,FALSE)</f>
        <v>専任</v>
      </c>
      <c r="M321" t="s">
        <v>146</v>
      </c>
      <c r="N321" t="s">
        <v>3014</v>
      </c>
      <c r="O321" t="s">
        <v>122</v>
      </c>
      <c r="P321" t="s">
        <v>17</v>
      </c>
      <c r="Q321">
        <v>1</v>
      </c>
      <c r="R321">
        <v>2403</v>
      </c>
      <c r="S321" s="1" t="str">
        <f>VLOOKUP($R321,教室一覧!$A:$B,2,FALSE)</f>
        <v>ノート対応</v>
      </c>
      <c r="T321" s="1">
        <f>VLOOKUP($R321,教室一覧!$A:$C,3,FALSE)</f>
        <v>36</v>
      </c>
      <c r="U321" s="1" t="str">
        <f>VLOOKUP($R321,教室一覧!$A:$D,4,FALSE)</f>
        <v>2号館</v>
      </c>
      <c r="V321" s="1" t="str">
        <f>VLOOKUP($R321,教室一覧!$A:$E,5,FALSE)</f>
        <v>4F</v>
      </c>
      <c r="W321"/>
      <c r="X321"/>
      <c r="Y321" s="1" t="str">
        <f>VLOOKUP($O321,教員一覧!$A:$D,2,FALSE)</f>
        <v>デザイン</v>
      </c>
      <c r="Z321" s="1" t="str">
        <f>VLOOKUP($O321,教員一覧!$A:$D,3,FALSE)</f>
        <v>　</v>
      </c>
      <c r="AA321" s="1" t="str">
        <f>VLOOKUP($O321,教員一覧!$A:$D,4,FALSE)</f>
        <v>専任</v>
      </c>
      <c r="AB321" s="1" t="str">
        <f t="shared" si="79"/>
        <v/>
      </c>
      <c r="AC321" s="14" t="s">
        <v>146</v>
      </c>
      <c r="AD321" s="14" t="s">
        <v>164</v>
      </c>
      <c r="AE321" s="14" t="s">
        <v>122</v>
      </c>
      <c r="AF321" s="14" t="s">
        <v>17</v>
      </c>
      <c r="AG321" s="14">
        <v>1</v>
      </c>
      <c r="AH321" s="14">
        <v>2403</v>
      </c>
      <c r="AI321" s="15" t="str">
        <f t="shared" si="80"/>
        <v/>
      </c>
      <c r="AJ321" s="15" t="str">
        <f t="shared" si="81"/>
        <v/>
      </c>
      <c r="AK321" s="15" t="str">
        <f t="shared" si="82"/>
        <v/>
      </c>
      <c r="AL321" s="15" t="str">
        <f t="shared" si="83"/>
        <v/>
      </c>
      <c r="AM321" s="15" t="str">
        <f t="shared" si="84"/>
        <v/>
      </c>
      <c r="AN321" s="15" t="str">
        <f t="shared" si="85"/>
        <v/>
      </c>
      <c r="AO321" s="15" t="str">
        <f t="shared" si="86"/>
        <v/>
      </c>
      <c r="AP321" s="9" t="str">
        <f t="shared" si="87"/>
        <v>WD2A金1</v>
      </c>
      <c r="AQ321" s="9">
        <f t="shared" si="88"/>
        <v>0.5</v>
      </c>
      <c r="AR321" s="11" t="str">
        <f t="shared" si="89"/>
        <v>瀧本金1</v>
      </c>
      <c r="AS321" s="11">
        <f t="shared" si="97"/>
        <v>0.5</v>
      </c>
      <c r="AT321">
        <v>1</v>
      </c>
      <c r="AU321" s="12">
        <f t="shared" si="90"/>
        <v>8</v>
      </c>
      <c r="AV321" s="13" t="str">
        <f t="shared" si="91"/>
        <v>2403金1</v>
      </c>
      <c r="AW321" s="13">
        <f t="shared" si="92"/>
        <v>0.25</v>
      </c>
      <c r="AX321" s="18" t="str">
        <f t="shared" si="93"/>
        <v>WD2AUWD2DW3A金12403</v>
      </c>
      <c r="AY321" s="18">
        <f t="shared" si="94"/>
        <v>4</v>
      </c>
      <c r="AZ321"/>
    </row>
    <row r="322" spans="1:52" x14ac:dyDescent="0.15">
      <c r="A322" s="1">
        <f t="shared" ref="A322:A385" si="98">VALUE(LEFT(RIGHT(C322,2),1))</f>
        <v>2</v>
      </c>
      <c r="B322" s="1" t="str">
        <f t="shared" ref="B322:B385" si="99">IF(C322=M322,"HR","編成")</f>
        <v>編成</v>
      </c>
      <c r="C322" t="s">
        <v>3671</v>
      </c>
      <c r="D322" s="1" t="str">
        <f>VLOOKUP($C322,クラス一覧!$A:$J,10,FALSE)</f>
        <v>デザイン</v>
      </c>
      <c r="E322" s="1">
        <f>VLOOKUP($C322,クラス一覧!$A:$J,8,FALSE)</f>
        <v>8</v>
      </c>
      <c r="F322" s="1" t="str">
        <f>VLOOKUP($C322,クラス一覧!$A:$J,9,FALSE)</f>
        <v>坂倉</v>
      </c>
      <c r="G322" s="1" t="str">
        <f>VLOOKUP($H322,科目一覧!$A:$G,3,FALSE)</f>
        <v>Webプログラミング</v>
      </c>
      <c r="H322" t="s">
        <v>3108</v>
      </c>
      <c r="I322" s="1" t="str">
        <f>VLOOKUP($H322,科目一覧!$A:$G,7,FALSE)</f>
        <v>坂倉</v>
      </c>
      <c r="J322" s="1" t="str">
        <f>VLOOKUP($I322,教員一覧!$A:$D,2,FALSE)</f>
        <v>デザイン</v>
      </c>
      <c r="K322" s="1" t="str">
        <f>VLOOKUP($I322,教員一覧!$A:$D,3,FALSE)</f>
        <v>　</v>
      </c>
      <c r="L322" s="1" t="str">
        <f>VLOOKUP($I322,教員一覧!$A:$D,4,FALSE)</f>
        <v>専任</v>
      </c>
      <c r="M322" t="s">
        <v>146</v>
      </c>
      <c r="N322" t="s">
        <v>3014</v>
      </c>
      <c r="O322" t="s">
        <v>122</v>
      </c>
      <c r="P322" t="s">
        <v>17</v>
      </c>
      <c r="Q322">
        <v>2</v>
      </c>
      <c r="R322">
        <v>2403</v>
      </c>
      <c r="S322" s="1" t="str">
        <f>VLOOKUP($R322,教室一覧!$A:$B,2,FALSE)</f>
        <v>ノート対応</v>
      </c>
      <c r="T322" s="1">
        <f>VLOOKUP($R322,教室一覧!$A:$C,3,FALSE)</f>
        <v>36</v>
      </c>
      <c r="U322" s="1" t="str">
        <f>VLOOKUP($R322,教室一覧!$A:$D,4,FALSE)</f>
        <v>2号館</v>
      </c>
      <c r="V322" s="1" t="str">
        <f>VLOOKUP($R322,教室一覧!$A:$E,5,FALSE)</f>
        <v>4F</v>
      </c>
      <c r="W322"/>
      <c r="X322"/>
      <c r="Y322" s="1" t="str">
        <f>VLOOKUP($O322,教員一覧!$A:$D,2,FALSE)</f>
        <v>デザイン</v>
      </c>
      <c r="Z322" s="1" t="str">
        <f>VLOOKUP($O322,教員一覧!$A:$D,3,FALSE)</f>
        <v>　</v>
      </c>
      <c r="AA322" s="1" t="str">
        <f>VLOOKUP($O322,教員一覧!$A:$D,4,FALSE)</f>
        <v>専任</v>
      </c>
      <c r="AB322" s="1" t="str">
        <f t="shared" ref="AB322:AB385" si="100">IF(O322=F322,"担任","")</f>
        <v/>
      </c>
      <c r="AC322" s="14" t="s">
        <v>146</v>
      </c>
      <c r="AD322" s="14" t="s">
        <v>164</v>
      </c>
      <c r="AE322" s="14" t="s">
        <v>122</v>
      </c>
      <c r="AF322" s="14" t="s">
        <v>17</v>
      </c>
      <c r="AG322" s="14">
        <v>2</v>
      </c>
      <c r="AH322" s="14">
        <v>2403</v>
      </c>
      <c r="AI322" s="15" t="str">
        <f t="shared" ref="AI322:AI385" si="101">IF(AC322=M322,"",M322&amp;" ")</f>
        <v/>
      </c>
      <c r="AJ322" s="15" t="str">
        <f t="shared" ref="AJ322:AJ385" si="102">IF(AD322=N322,"",N322&amp;" ")</f>
        <v/>
      </c>
      <c r="AK322" s="15" t="str">
        <f t="shared" ref="AK322:AK385" si="103">IF(AE322=O322,"",O322&amp;" ")</f>
        <v/>
      </c>
      <c r="AL322" s="15" t="str">
        <f t="shared" ref="AL322:AL385" si="104">IF(AF322=P322,"",P322&amp;" ")</f>
        <v/>
      </c>
      <c r="AM322" s="15" t="str">
        <f t="shared" ref="AM322:AM385" si="105">IF(AG322=Q322,"",Q322&amp;" ")</f>
        <v/>
      </c>
      <c r="AN322" s="15" t="str">
        <f t="shared" ref="AN322:AN385" si="106">IF(AH322=R322,"",R322&amp;" ")</f>
        <v/>
      </c>
      <c r="AO322" s="15" t="str">
        <f t="shared" ref="AO322:AO385" si="107">AI322&amp;AJ322&amp;AK322&amp;AL322&amp;AM322&amp;AN322</f>
        <v/>
      </c>
      <c r="AP322" s="9" t="str">
        <f t="shared" ref="AP322:AP385" si="108">$C322&amp;$P322&amp;$Q322</f>
        <v>WD2A金2</v>
      </c>
      <c r="AQ322" s="9">
        <f t="shared" ref="AQ322:AQ385" si="109">1/COUNTIF($AP:$AP,$AP322)</f>
        <v>0.5</v>
      </c>
      <c r="AR322" s="11" t="str">
        <f t="shared" ref="AR322:AR385" si="110">$O322&amp;$P322&amp;$Q322</f>
        <v>瀧本金2</v>
      </c>
      <c r="AS322" s="11">
        <f t="shared" si="97"/>
        <v>0.5</v>
      </c>
      <c r="AT322">
        <v>1</v>
      </c>
      <c r="AU322" s="12">
        <f t="shared" ref="AU322:AU385" si="111">$E322/$AT322</f>
        <v>8</v>
      </c>
      <c r="AV322" s="13" t="str">
        <f t="shared" ref="AV322:AV385" si="112">$R322&amp;$P322&amp;$Q322</f>
        <v>2403金2</v>
      </c>
      <c r="AW322" s="13">
        <f t="shared" ref="AW322:AW385" si="113">1/COUNTIF($AV:$AV,$AV322)</f>
        <v>0.25</v>
      </c>
      <c r="AX322" s="18" t="str">
        <f t="shared" ref="AX322:AX385" si="114">$C322&amp;$M322&amp;$P322&amp;$Q322&amp;$R322</f>
        <v>WD2AUWD2DW3A金22403</v>
      </c>
      <c r="AY322" s="18">
        <f t="shared" ref="AY322:AY385" si="115">$AU322/COUNTIF($AX:$AX,$AX322)</f>
        <v>4</v>
      </c>
      <c r="AZ322"/>
    </row>
    <row r="323" spans="1:52" x14ac:dyDescent="0.15">
      <c r="A323" s="1">
        <f t="shared" si="98"/>
        <v>2</v>
      </c>
      <c r="B323" s="1" t="str">
        <f t="shared" si="99"/>
        <v>編成</v>
      </c>
      <c r="C323" t="s">
        <v>3671</v>
      </c>
      <c r="D323" s="1" t="str">
        <f>VLOOKUP($C323,クラス一覧!$A:$J,10,FALSE)</f>
        <v>デザイン</v>
      </c>
      <c r="E323" s="1">
        <f>VLOOKUP($C323,クラス一覧!$A:$J,8,FALSE)</f>
        <v>8</v>
      </c>
      <c r="F323" s="1" t="str">
        <f>VLOOKUP($C323,クラス一覧!$A:$J,9,FALSE)</f>
        <v>坂倉</v>
      </c>
      <c r="G323" s="1" t="str">
        <f>VLOOKUP($H323,科目一覧!$A:$G,3,FALSE)</f>
        <v>Webデザイン</v>
      </c>
      <c r="H323" t="s">
        <v>1752</v>
      </c>
      <c r="I323" s="1" t="str">
        <f>VLOOKUP($H323,科目一覧!$A:$G,7,FALSE)</f>
        <v>瀧本</v>
      </c>
      <c r="J323" s="1" t="str">
        <f>VLOOKUP($I323,教員一覧!$A:$D,2,FALSE)</f>
        <v>デザイン</v>
      </c>
      <c r="K323" s="1" t="str">
        <f>VLOOKUP($I323,教員一覧!$A:$D,3,FALSE)</f>
        <v>　</v>
      </c>
      <c r="L323" s="1" t="str">
        <f>VLOOKUP($I323,教員一覧!$A:$D,4,FALSE)</f>
        <v>専任</v>
      </c>
      <c r="M323" t="s">
        <v>1751</v>
      </c>
      <c r="N323" t="s">
        <v>3014</v>
      </c>
      <c r="O323" t="s">
        <v>80</v>
      </c>
      <c r="P323" t="s">
        <v>13</v>
      </c>
      <c r="Q323">
        <v>1</v>
      </c>
      <c r="R323">
        <v>2302</v>
      </c>
      <c r="S323" s="1" t="str">
        <f>VLOOKUP($R323,教室一覧!$A:$B,2,FALSE)</f>
        <v>実習室</v>
      </c>
      <c r="T323" s="1">
        <f>VLOOKUP($R323,教室一覧!$A:$C,3,FALSE)</f>
        <v>33</v>
      </c>
      <c r="U323" s="1" t="str">
        <f>VLOOKUP($R323,教室一覧!$A:$D,4,FALSE)</f>
        <v>2号館</v>
      </c>
      <c r="V323" s="1" t="str">
        <f>VLOOKUP($R323,教室一覧!$A:$E,5,FALSE)</f>
        <v>3F</v>
      </c>
      <c r="W323"/>
      <c r="X323"/>
      <c r="Y323" s="1" t="str">
        <f>VLOOKUP($O323,教員一覧!$A:$D,2,FALSE)</f>
        <v>デザイン</v>
      </c>
      <c r="Z323" s="1" t="str">
        <f>VLOOKUP($O323,教員一覧!$A:$D,3,FALSE)</f>
        <v>　</v>
      </c>
      <c r="AA323" s="1" t="str">
        <f>VLOOKUP($O323,教員一覧!$A:$D,4,FALSE)</f>
        <v>専任</v>
      </c>
      <c r="AB323" s="1" t="str">
        <f t="shared" si="100"/>
        <v>担任</v>
      </c>
      <c r="AC323" s="14" t="s">
        <v>1751</v>
      </c>
      <c r="AD323" s="14" t="s">
        <v>164</v>
      </c>
      <c r="AE323" s="14" t="s">
        <v>80</v>
      </c>
      <c r="AF323" s="14" t="s">
        <v>13</v>
      </c>
      <c r="AG323" s="14">
        <v>1</v>
      </c>
      <c r="AH323" s="14">
        <v>2302</v>
      </c>
      <c r="AI323" s="15" t="str">
        <f t="shared" si="101"/>
        <v/>
      </c>
      <c r="AJ323" s="15" t="str">
        <f t="shared" si="102"/>
        <v/>
      </c>
      <c r="AK323" s="15" t="str">
        <f t="shared" si="103"/>
        <v/>
      </c>
      <c r="AL323" s="15" t="str">
        <f t="shared" si="104"/>
        <v/>
      </c>
      <c r="AM323" s="15" t="str">
        <f t="shared" si="105"/>
        <v/>
      </c>
      <c r="AN323" s="15" t="str">
        <f t="shared" si="106"/>
        <v/>
      </c>
      <c r="AO323" s="15" t="str">
        <f t="shared" si="107"/>
        <v/>
      </c>
      <c r="AP323" s="9" t="str">
        <f t="shared" si="108"/>
        <v>WD2A水1</v>
      </c>
      <c r="AQ323" s="9">
        <f t="shared" si="109"/>
        <v>0.5</v>
      </c>
      <c r="AR323" s="11" t="str">
        <f t="shared" si="110"/>
        <v>坂倉水1</v>
      </c>
      <c r="AS323" s="11">
        <f t="shared" si="97"/>
        <v>0.5</v>
      </c>
      <c r="AT323">
        <v>1</v>
      </c>
      <c r="AU323" s="12">
        <f t="shared" si="111"/>
        <v>8</v>
      </c>
      <c r="AV323" s="13" t="str">
        <f t="shared" si="112"/>
        <v>2302水1</v>
      </c>
      <c r="AW323" s="13">
        <f t="shared" si="113"/>
        <v>0.25</v>
      </c>
      <c r="AX323" s="18" t="str">
        <f t="shared" si="114"/>
        <v>WD2AUDWWD2A水12302</v>
      </c>
      <c r="AY323" s="18">
        <f t="shared" si="115"/>
        <v>4</v>
      </c>
      <c r="AZ323"/>
    </row>
    <row r="324" spans="1:52" x14ac:dyDescent="0.15">
      <c r="A324" s="1">
        <f t="shared" si="98"/>
        <v>2</v>
      </c>
      <c r="B324" s="1" t="str">
        <f t="shared" si="99"/>
        <v>編成</v>
      </c>
      <c r="C324" t="s">
        <v>3671</v>
      </c>
      <c r="D324" s="1" t="str">
        <f>VLOOKUP($C324,クラス一覧!$A:$J,10,FALSE)</f>
        <v>デザイン</v>
      </c>
      <c r="E324" s="1">
        <f>VLOOKUP($C324,クラス一覧!$A:$J,8,FALSE)</f>
        <v>8</v>
      </c>
      <c r="F324" s="1" t="str">
        <f>VLOOKUP($C324,クラス一覧!$A:$J,9,FALSE)</f>
        <v>坂倉</v>
      </c>
      <c r="G324" s="1" t="str">
        <f>VLOOKUP($H324,科目一覧!$A:$G,3,FALSE)</f>
        <v>Webデザイン</v>
      </c>
      <c r="H324" t="s">
        <v>1753</v>
      </c>
      <c r="I324" s="1" t="str">
        <f>VLOOKUP($H324,科目一覧!$A:$G,7,FALSE)</f>
        <v>瀧本</v>
      </c>
      <c r="J324" s="1" t="str">
        <f>VLOOKUP($I324,教員一覧!$A:$D,2,FALSE)</f>
        <v>デザイン</v>
      </c>
      <c r="K324" s="1" t="str">
        <f>VLOOKUP($I324,教員一覧!$A:$D,3,FALSE)</f>
        <v>　</v>
      </c>
      <c r="L324" s="1" t="str">
        <f>VLOOKUP($I324,教員一覧!$A:$D,4,FALSE)</f>
        <v>専任</v>
      </c>
      <c r="M324" t="s">
        <v>1754</v>
      </c>
      <c r="N324" t="s">
        <v>3014</v>
      </c>
      <c r="O324" t="s">
        <v>80</v>
      </c>
      <c r="P324" t="s">
        <v>13</v>
      </c>
      <c r="Q324">
        <v>2</v>
      </c>
      <c r="R324">
        <v>2302</v>
      </c>
      <c r="S324" s="1" t="str">
        <f>VLOOKUP($R324,教室一覧!$A:$B,2,FALSE)</f>
        <v>実習室</v>
      </c>
      <c r="T324" s="1">
        <f>VLOOKUP($R324,教室一覧!$A:$C,3,FALSE)</f>
        <v>33</v>
      </c>
      <c r="U324" s="1" t="str">
        <f>VLOOKUP($R324,教室一覧!$A:$D,4,FALSE)</f>
        <v>2号館</v>
      </c>
      <c r="V324" s="1" t="str">
        <f>VLOOKUP($R324,教室一覧!$A:$E,5,FALSE)</f>
        <v>3F</v>
      </c>
      <c r="W324"/>
      <c r="X324"/>
      <c r="Y324" s="1" t="str">
        <f>VLOOKUP($O324,教員一覧!$A:$D,2,FALSE)</f>
        <v>デザイン</v>
      </c>
      <c r="Z324" s="1" t="str">
        <f>VLOOKUP($O324,教員一覧!$A:$D,3,FALSE)</f>
        <v>　</v>
      </c>
      <c r="AA324" s="1" t="str">
        <f>VLOOKUP($O324,教員一覧!$A:$D,4,FALSE)</f>
        <v>専任</v>
      </c>
      <c r="AB324" s="1" t="str">
        <f t="shared" si="100"/>
        <v>担任</v>
      </c>
      <c r="AC324" s="14" t="s">
        <v>1754</v>
      </c>
      <c r="AD324" s="14" t="s">
        <v>164</v>
      </c>
      <c r="AE324" s="14" t="s">
        <v>80</v>
      </c>
      <c r="AF324" s="14" t="s">
        <v>13</v>
      </c>
      <c r="AG324" s="14">
        <v>2</v>
      </c>
      <c r="AH324" s="14">
        <v>2302</v>
      </c>
      <c r="AI324" s="15" t="str">
        <f t="shared" si="101"/>
        <v/>
      </c>
      <c r="AJ324" s="15" t="str">
        <f t="shared" si="102"/>
        <v/>
      </c>
      <c r="AK324" s="15" t="str">
        <f t="shared" si="103"/>
        <v/>
      </c>
      <c r="AL324" s="15" t="str">
        <f t="shared" si="104"/>
        <v/>
      </c>
      <c r="AM324" s="15" t="str">
        <f t="shared" si="105"/>
        <v/>
      </c>
      <c r="AN324" s="15" t="str">
        <f t="shared" si="106"/>
        <v/>
      </c>
      <c r="AO324" s="15" t="str">
        <f t="shared" si="107"/>
        <v/>
      </c>
      <c r="AP324" s="9" t="str">
        <f t="shared" si="108"/>
        <v>WD2A水2</v>
      </c>
      <c r="AQ324" s="9">
        <f t="shared" si="109"/>
        <v>0.5</v>
      </c>
      <c r="AR324" s="11" t="str">
        <f t="shared" si="110"/>
        <v>坂倉水2</v>
      </c>
      <c r="AS324" s="11">
        <f t="shared" si="97"/>
        <v>0.33333333333333331</v>
      </c>
      <c r="AT324">
        <v>1</v>
      </c>
      <c r="AU324" s="12">
        <f t="shared" si="111"/>
        <v>8</v>
      </c>
      <c r="AV324" s="13" t="str">
        <f t="shared" si="112"/>
        <v>2302水2</v>
      </c>
      <c r="AW324" s="13">
        <f t="shared" si="113"/>
        <v>0.16666666666666666</v>
      </c>
      <c r="AX324" s="18" t="str">
        <f t="shared" si="114"/>
        <v>WD2AUDWWD2DW3A水22302</v>
      </c>
      <c r="AY324" s="18">
        <f t="shared" si="115"/>
        <v>4</v>
      </c>
      <c r="AZ324"/>
    </row>
    <row r="325" spans="1:52" x14ac:dyDescent="0.15">
      <c r="A325" s="1">
        <f t="shared" si="98"/>
        <v>1</v>
      </c>
      <c r="B325" s="1" t="str">
        <f t="shared" si="99"/>
        <v>編成</v>
      </c>
      <c r="C325" t="s">
        <v>3674</v>
      </c>
      <c r="D325" s="1" t="str">
        <f>VLOOKUP($C325,クラス一覧!$A:$J,10,FALSE)</f>
        <v>デザイン</v>
      </c>
      <c r="E325" s="1">
        <f>VLOOKUP($C325,クラス一覧!$A:$J,8,FALSE)</f>
        <v>2</v>
      </c>
      <c r="F325" s="1" t="str">
        <f>VLOOKUP($C325,クラス一覧!$A:$J,9,FALSE)</f>
        <v>瀧本</v>
      </c>
      <c r="G325" s="1" t="str">
        <f>VLOOKUP($H325,科目一覧!$A:$G,3,FALSE)</f>
        <v>クリエイター作品制作</v>
      </c>
      <c r="H325" t="s">
        <v>3181</v>
      </c>
      <c r="I325" s="1" t="str">
        <f>VLOOKUP($H325,科目一覧!$A:$G,7,FALSE)</f>
        <v>瀧本</v>
      </c>
      <c r="J325" s="1" t="str">
        <f>VLOOKUP($I325,教員一覧!$A:$D,2,FALSE)</f>
        <v>デザイン</v>
      </c>
      <c r="K325" s="1" t="str">
        <f>VLOOKUP($I325,教員一覧!$A:$D,3,FALSE)</f>
        <v>　</v>
      </c>
      <c r="L325" s="1" t="str">
        <f>VLOOKUP($I325,教員一覧!$A:$D,4,FALSE)</f>
        <v>専任</v>
      </c>
      <c r="M325" t="s">
        <v>3618</v>
      </c>
      <c r="N325" t="s">
        <v>3014</v>
      </c>
      <c r="O325" t="s">
        <v>63</v>
      </c>
      <c r="P325" t="s">
        <v>12</v>
      </c>
      <c r="Q325">
        <v>2</v>
      </c>
      <c r="R325">
        <v>2302</v>
      </c>
      <c r="S325" s="1" t="str">
        <f>VLOOKUP($R325,教室一覧!$A:$B,2,FALSE)</f>
        <v>実習室</v>
      </c>
      <c r="T325" s="1">
        <f>VLOOKUP($R325,教室一覧!$A:$C,3,FALSE)</f>
        <v>33</v>
      </c>
      <c r="U325" s="1" t="str">
        <f>VLOOKUP($R325,教室一覧!$A:$D,4,FALSE)</f>
        <v>2号館</v>
      </c>
      <c r="V325" s="1" t="str">
        <f>VLOOKUP($R325,教室一覧!$A:$E,5,FALSE)</f>
        <v>3F</v>
      </c>
      <c r="W325"/>
      <c r="X325"/>
      <c r="Y325" s="1" t="str">
        <f>VLOOKUP($O325,教員一覧!$A:$D,2,FALSE)</f>
        <v>デザイン</v>
      </c>
      <c r="Z325" s="1" t="str">
        <f>VLOOKUP($O325,教員一覧!$A:$D,3,FALSE)</f>
        <v>　</v>
      </c>
      <c r="AA325" s="1" t="str">
        <f>VLOOKUP($O325,教員一覧!$A:$D,4,FALSE)</f>
        <v>非常勤</v>
      </c>
      <c r="AB325" s="1" t="str">
        <f t="shared" si="100"/>
        <v/>
      </c>
      <c r="AC325" s="14" t="s">
        <v>3618</v>
      </c>
      <c r="AD325" s="14" t="s">
        <v>164</v>
      </c>
      <c r="AE325" s="14" t="s">
        <v>63</v>
      </c>
      <c r="AF325" s="14" t="s">
        <v>12</v>
      </c>
      <c r="AG325" s="14">
        <v>2</v>
      </c>
      <c r="AH325" s="14">
        <v>2302</v>
      </c>
      <c r="AI325" s="15" t="str">
        <f t="shared" si="101"/>
        <v/>
      </c>
      <c r="AJ325" s="15" t="str">
        <f t="shared" si="102"/>
        <v/>
      </c>
      <c r="AK325" s="15" t="str">
        <f t="shared" si="103"/>
        <v/>
      </c>
      <c r="AL325" s="15" t="str">
        <f t="shared" si="104"/>
        <v/>
      </c>
      <c r="AM325" s="15" t="str">
        <f t="shared" si="105"/>
        <v/>
      </c>
      <c r="AN325" s="15" t="str">
        <f t="shared" si="106"/>
        <v/>
      </c>
      <c r="AO325" s="15" t="str">
        <f t="shared" si="107"/>
        <v/>
      </c>
      <c r="AP325" s="9" t="str">
        <f t="shared" si="108"/>
        <v>WE1A火2</v>
      </c>
      <c r="AQ325" s="9">
        <f t="shared" si="109"/>
        <v>0.5</v>
      </c>
      <c r="AR325" s="11" t="str">
        <f t="shared" si="110"/>
        <v>武田火2</v>
      </c>
      <c r="AS325" s="11">
        <f t="shared" si="97"/>
        <v>0.5</v>
      </c>
      <c r="AT325">
        <v>1</v>
      </c>
      <c r="AU325" s="12">
        <f t="shared" si="111"/>
        <v>2</v>
      </c>
      <c r="AV325" s="13" t="str">
        <f t="shared" si="112"/>
        <v>2302火2</v>
      </c>
      <c r="AW325" s="13">
        <f t="shared" si="113"/>
        <v>0.25</v>
      </c>
      <c r="AX325" s="18" t="str">
        <f t="shared" si="114"/>
        <v>WE1AUWEWD1A火22302</v>
      </c>
      <c r="AY325" s="18">
        <f t="shared" si="115"/>
        <v>1</v>
      </c>
      <c r="AZ325"/>
    </row>
    <row r="326" spans="1:52" x14ac:dyDescent="0.15">
      <c r="A326" s="1">
        <f t="shared" si="98"/>
        <v>1</v>
      </c>
      <c r="B326" s="1" t="str">
        <f t="shared" si="99"/>
        <v>編成</v>
      </c>
      <c r="C326" t="s">
        <v>3674</v>
      </c>
      <c r="D326" s="1" t="str">
        <f>VLOOKUP($C326,クラス一覧!$A:$J,10,FALSE)</f>
        <v>デザイン</v>
      </c>
      <c r="E326" s="1">
        <f>VLOOKUP($C326,クラス一覧!$A:$J,8,FALSE)</f>
        <v>2</v>
      </c>
      <c r="F326" s="1" t="str">
        <f>VLOOKUP($C326,クラス一覧!$A:$J,9,FALSE)</f>
        <v>瀧本</v>
      </c>
      <c r="G326" s="1" t="str">
        <f>VLOOKUP($H326,科目一覧!$A:$G,3,FALSE)</f>
        <v>グラフィックデザイン</v>
      </c>
      <c r="H326" t="s">
        <v>1745</v>
      </c>
      <c r="I326" s="1" t="str">
        <f>VLOOKUP($H326,科目一覧!$A:$G,7,FALSE)</f>
        <v>武田</v>
      </c>
      <c r="J326" s="1" t="str">
        <f>VLOOKUP($I326,教員一覧!$A:$D,2,FALSE)</f>
        <v>デザイン</v>
      </c>
      <c r="K326" s="1" t="str">
        <f>VLOOKUP($I326,教員一覧!$A:$D,3,FALSE)</f>
        <v>　</v>
      </c>
      <c r="L326" s="1" t="str">
        <f>VLOOKUP($I326,教員一覧!$A:$D,4,FALSE)</f>
        <v>非常勤</v>
      </c>
      <c r="M326" t="s">
        <v>3617</v>
      </c>
      <c r="N326" t="s">
        <v>3014</v>
      </c>
      <c r="O326" t="s">
        <v>118</v>
      </c>
      <c r="P326" t="s">
        <v>12</v>
      </c>
      <c r="Q326">
        <v>3</v>
      </c>
      <c r="R326">
        <v>2301</v>
      </c>
      <c r="S326" s="1" t="str">
        <f>VLOOKUP($R326,教室一覧!$A:$B,2,FALSE)</f>
        <v>実習室</v>
      </c>
      <c r="T326" s="1">
        <f>VLOOKUP($R326,教室一覧!$A:$C,3,FALSE)</f>
        <v>25</v>
      </c>
      <c r="U326" s="1" t="str">
        <f>VLOOKUP($R326,教室一覧!$A:$D,4,FALSE)</f>
        <v>2号館</v>
      </c>
      <c r="V326" s="1" t="str">
        <f>VLOOKUP($R326,教室一覧!$A:$E,5,FALSE)</f>
        <v>3F</v>
      </c>
      <c r="W326"/>
      <c r="X326"/>
      <c r="Y326" s="1" t="str">
        <f>VLOOKUP($O326,教員一覧!$A:$D,2,FALSE)</f>
        <v>デザイン</v>
      </c>
      <c r="Z326" s="1" t="str">
        <f>VLOOKUP($O326,教員一覧!$A:$D,3,FALSE)</f>
        <v>　</v>
      </c>
      <c r="AA326" s="1" t="str">
        <f>VLOOKUP($O326,教員一覧!$A:$D,4,FALSE)</f>
        <v>非常勤</v>
      </c>
      <c r="AB326" s="1" t="str">
        <f t="shared" si="100"/>
        <v/>
      </c>
      <c r="AC326" s="14" t="s">
        <v>3617</v>
      </c>
      <c r="AD326" s="14" t="s">
        <v>164</v>
      </c>
      <c r="AE326" s="14" t="s">
        <v>118</v>
      </c>
      <c r="AF326" s="14" t="s">
        <v>12</v>
      </c>
      <c r="AG326" s="14">
        <v>3</v>
      </c>
      <c r="AH326" s="14">
        <v>2301</v>
      </c>
      <c r="AI326" s="15" t="str">
        <f t="shared" si="101"/>
        <v/>
      </c>
      <c r="AJ326" s="15" t="str">
        <f t="shared" si="102"/>
        <v/>
      </c>
      <c r="AK326" s="15" t="str">
        <f t="shared" si="103"/>
        <v/>
      </c>
      <c r="AL326" s="15" t="str">
        <f t="shared" si="104"/>
        <v/>
      </c>
      <c r="AM326" s="15" t="str">
        <f t="shared" si="105"/>
        <v/>
      </c>
      <c r="AN326" s="15" t="str">
        <f t="shared" si="106"/>
        <v/>
      </c>
      <c r="AO326" s="15" t="str">
        <f t="shared" si="107"/>
        <v/>
      </c>
      <c r="AP326" s="9" t="str">
        <f t="shared" si="108"/>
        <v>WE1A火3</v>
      </c>
      <c r="AQ326" s="9">
        <f t="shared" si="109"/>
        <v>0.5</v>
      </c>
      <c r="AR326" s="11" t="str">
        <f t="shared" si="110"/>
        <v>田中明火3</v>
      </c>
      <c r="AS326" s="11">
        <f t="shared" si="97"/>
        <v>0.33333333333333331</v>
      </c>
      <c r="AT326">
        <v>1</v>
      </c>
      <c r="AU326" s="12">
        <f t="shared" si="111"/>
        <v>2</v>
      </c>
      <c r="AV326" s="13" t="str">
        <f t="shared" si="112"/>
        <v>2301火3</v>
      </c>
      <c r="AW326" s="13">
        <f t="shared" si="113"/>
        <v>0.16666666666666666</v>
      </c>
      <c r="AX326" s="18" t="str">
        <f t="shared" si="114"/>
        <v>WE1AUCDWEWD1A火32301</v>
      </c>
      <c r="AY326" s="18">
        <f t="shared" si="115"/>
        <v>1</v>
      </c>
      <c r="AZ326"/>
    </row>
    <row r="327" spans="1:52" x14ac:dyDescent="0.15">
      <c r="A327" s="1">
        <f t="shared" si="98"/>
        <v>1</v>
      </c>
      <c r="B327" s="1" t="str">
        <f t="shared" si="99"/>
        <v>編成</v>
      </c>
      <c r="C327" t="s">
        <v>3674</v>
      </c>
      <c r="D327" s="1" t="str">
        <f>VLOOKUP($C327,クラス一覧!$A:$J,10,FALSE)</f>
        <v>デザイン</v>
      </c>
      <c r="E327" s="1">
        <f>VLOOKUP($C327,クラス一覧!$A:$J,8,FALSE)</f>
        <v>2</v>
      </c>
      <c r="F327" s="1" t="str">
        <f>VLOOKUP($C327,クラス一覧!$A:$J,9,FALSE)</f>
        <v>瀧本</v>
      </c>
      <c r="G327" s="1" t="str">
        <f>VLOOKUP($H327,科目一覧!$A:$G,3,FALSE)</f>
        <v>グラフィックデザイン</v>
      </c>
      <c r="H327" t="s">
        <v>1743</v>
      </c>
      <c r="I327" s="1" t="str">
        <f>VLOOKUP($H327,科目一覧!$A:$G,7,FALSE)</f>
        <v>宮﨑</v>
      </c>
      <c r="J327" s="1" t="str">
        <f>VLOOKUP($I327,教員一覧!$A:$D,2,FALSE)</f>
        <v>デザイン</v>
      </c>
      <c r="K327" s="1" t="str">
        <f>VLOOKUP($I327,教員一覧!$A:$D,3,FALSE)</f>
        <v>　</v>
      </c>
      <c r="L327" s="1" t="str">
        <f>VLOOKUP($I327,教員一覧!$A:$D,4,FALSE)</f>
        <v>専任</v>
      </c>
      <c r="M327" t="s">
        <v>3617</v>
      </c>
      <c r="N327" t="s">
        <v>3014</v>
      </c>
      <c r="O327" t="s">
        <v>63</v>
      </c>
      <c r="P327" t="s">
        <v>12</v>
      </c>
      <c r="Q327">
        <v>4</v>
      </c>
      <c r="R327">
        <v>2301</v>
      </c>
      <c r="S327" s="1" t="str">
        <f>VLOOKUP($R327,教室一覧!$A:$B,2,FALSE)</f>
        <v>実習室</v>
      </c>
      <c r="T327" s="1">
        <f>VLOOKUP($R327,教室一覧!$A:$C,3,FALSE)</f>
        <v>25</v>
      </c>
      <c r="U327" s="1" t="str">
        <f>VLOOKUP($R327,教室一覧!$A:$D,4,FALSE)</f>
        <v>2号館</v>
      </c>
      <c r="V327" s="1" t="str">
        <f>VLOOKUP($R327,教室一覧!$A:$E,5,FALSE)</f>
        <v>3F</v>
      </c>
      <c r="W327"/>
      <c r="X327"/>
      <c r="Y327" s="1" t="str">
        <f>VLOOKUP($O327,教員一覧!$A:$D,2,FALSE)</f>
        <v>デザイン</v>
      </c>
      <c r="Z327" s="1" t="str">
        <f>VLOOKUP($O327,教員一覧!$A:$D,3,FALSE)</f>
        <v>　</v>
      </c>
      <c r="AA327" s="1" t="str">
        <f>VLOOKUP($O327,教員一覧!$A:$D,4,FALSE)</f>
        <v>非常勤</v>
      </c>
      <c r="AB327" s="1" t="str">
        <f t="shared" si="100"/>
        <v/>
      </c>
      <c r="AC327" s="14" t="s">
        <v>3617</v>
      </c>
      <c r="AD327" s="14" t="s">
        <v>164</v>
      </c>
      <c r="AE327" s="14" t="s">
        <v>63</v>
      </c>
      <c r="AF327" s="14" t="s">
        <v>12</v>
      </c>
      <c r="AG327" s="14">
        <v>4</v>
      </c>
      <c r="AH327" s="14">
        <v>2301</v>
      </c>
      <c r="AI327" s="15" t="str">
        <f t="shared" si="101"/>
        <v/>
      </c>
      <c r="AJ327" s="15" t="str">
        <f t="shared" si="102"/>
        <v/>
      </c>
      <c r="AK327" s="15" t="str">
        <f t="shared" si="103"/>
        <v/>
      </c>
      <c r="AL327" s="15" t="str">
        <f t="shared" si="104"/>
        <v/>
      </c>
      <c r="AM327" s="15" t="str">
        <f t="shared" si="105"/>
        <v/>
      </c>
      <c r="AN327" s="15" t="str">
        <f t="shared" si="106"/>
        <v/>
      </c>
      <c r="AO327" s="15" t="str">
        <f t="shared" si="107"/>
        <v/>
      </c>
      <c r="AP327" s="9" t="str">
        <f t="shared" si="108"/>
        <v>WE1A火4</v>
      </c>
      <c r="AQ327" s="9">
        <f t="shared" si="109"/>
        <v>0.5</v>
      </c>
      <c r="AR327" s="11" t="str">
        <f t="shared" si="110"/>
        <v>武田火4</v>
      </c>
      <c r="AS327" s="11">
        <f t="shared" si="97"/>
        <v>0.33333333333333331</v>
      </c>
      <c r="AT327">
        <v>1</v>
      </c>
      <c r="AU327" s="12">
        <f t="shared" si="111"/>
        <v>2</v>
      </c>
      <c r="AV327" s="13" t="str">
        <f t="shared" si="112"/>
        <v>2301火4</v>
      </c>
      <c r="AW327" s="13">
        <f t="shared" si="113"/>
        <v>0.16666666666666666</v>
      </c>
      <c r="AX327" s="18" t="str">
        <f t="shared" si="114"/>
        <v>WE1AUCDWEWD1A火42301</v>
      </c>
      <c r="AY327" s="18">
        <f t="shared" si="115"/>
        <v>1</v>
      </c>
      <c r="AZ327"/>
    </row>
    <row r="328" spans="1:52" x14ac:dyDescent="0.15">
      <c r="A328" s="1">
        <f t="shared" si="98"/>
        <v>1</v>
      </c>
      <c r="B328" s="1" t="str">
        <f t="shared" si="99"/>
        <v>編成</v>
      </c>
      <c r="C328" t="s">
        <v>3674</v>
      </c>
      <c r="D328" s="1" t="str">
        <f>VLOOKUP($C328,クラス一覧!$A:$J,10,FALSE)</f>
        <v>デザイン</v>
      </c>
      <c r="E328" s="1">
        <f>VLOOKUP($C328,クラス一覧!$A:$J,8,FALSE)</f>
        <v>2</v>
      </c>
      <c r="F328" s="1" t="str">
        <f>VLOOKUP($C328,クラス一覧!$A:$J,9,FALSE)</f>
        <v>瀧本</v>
      </c>
      <c r="G328" s="1" t="str">
        <f>VLOOKUP($H328,科目一覧!$A:$G,3,FALSE)</f>
        <v>グラフィックデザイン</v>
      </c>
      <c r="H328" t="s">
        <v>3089</v>
      </c>
      <c r="I328" s="1" t="str">
        <f>VLOOKUP($H328,科目一覧!$A:$G,7,FALSE)</f>
        <v>田中明</v>
      </c>
      <c r="J328" s="1" t="str">
        <f>VLOOKUP($I328,教員一覧!$A:$D,2,FALSE)</f>
        <v>デザイン</v>
      </c>
      <c r="K328" s="1" t="str">
        <f>VLOOKUP($I328,教員一覧!$A:$D,3,FALSE)</f>
        <v>　</v>
      </c>
      <c r="L328" s="1" t="str">
        <f>VLOOKUP($I328,教員一覧!$A:$D,4,FALSE)</f>
        <v>非常勤</v>
      </c>
      <c r="M328" t="s">
        <v>3617</v>
      </c>
      <c r="N328" t="s">
        <v>3014</v>
      </c>
      <c r="O328" t="s">
        <v>117</v>
      </c>
      <c r="P328" t="s">
        <v>17</v>
      </c>
      <c r="Q328">
        <v>1</v>
      </c>
      <c r="R328">
        <v>2301</v>
      </c>
      <c r="S328" s="1" t="str">
        <f>VLOOKUP($R328,教室一覧!$A:$B,2,FALSE)</f>
        <v>実習室</v>
      </c>
      <c r="T328" s="1">
        <f>VLOOKUP($R328,教室一覧!$A:$C,3,FALSE)</f>
        <v>25</v>
      </c>
      <c r="U328" s="1" t="str">
        <f>VLOOKUP($R328,教室一覧!$A:$D,4,FALSE)</f>
        <v>2号館</v>
      </c>
      <c r="V328" s="1" t="str">
        <f>VLOOKUP($R328,教室一覧!$A:$E,5,FALSE)</f>
        <v>3F</v>
      </c>
      <c r="W328"/>
      <c r="X328"/>
      <c r="Y328" s="1" t="str">
        <f>VLOOKUP($O328,教員一覧!$A:$D,2,FALSE)</f>
        <v>デザイン</v>
      </c>
      <c r="Z328" s="1" t="str">
        <f>VLOOKUP($O328,教員一覧!$A:$D,3,FALSE)</f>
        <v>　</v>
      </c>
      <c r="AA328" s="1" t="str">
        <f>VLOOKUP($O328,教員一覧!$A:$D,4,FALSE)</f>
        <v>非常勤</v>
      </c>
      <c r="AB328" s="1" t="str">
        <f t="shared" si="100"/>
        <v/>
      </c>
      <c r="AC328" s="14" t="s">
        <v>3617</v>
      </c>
      <c r="AD328" s="14" t="s">
        <v>164</v>
      </c>
      <c r="AE328" s="14" t="s">
        <v>117</v>
      </c>
      <c r="AF328" s="14" t="s">
        <v>17</v>
      </c>
      <c r="AG328" s="14">
        <v>1</v>
      </c>
      <c r="AH328" s="14">
        <v>2301</v>
      </c>
      <c r="AI328" s="15" t="str">
        <f t="shared" si="101"/>
        <v/>
      </c>
      <c r="AJ328" s="15" t="str">
        <f t="shared" si="102"/>
        <v/>
      </c>
      <c r="AK328" s="15" t="str">
        <f t="shared" si="103"/>
        <v/>
      </c>
      <c r="AL328" s="15" t="str">
        <f t="shared" si="104"/>
        <v/>
      </c>
      <c r="AM328" s="15" t="str">
        <f t="shared" si="105"/>
        <v/>
      </c>
      <c r="AN328" s="15" t="str">
        <f t="shared" si="106"/>
        <v/>
      </c>
      <c r="AO328" s="15" t="str">
        <f t="shared" si="107"/>
        <v/>
      </c>
      <c r="AP328" s="9" t="str">
        <f t="shared" si="108"/>
        <v>WE1A金1</v>
      </c>
      <c r="AQ328" s="9">
        <f t="shared" si="109"/>
        <v>0.5</v>
      </c>
      <c r="AR328" s="11" t="str">
        <f t="shared" si="110"/>
        <v>桃井金1</v>
      </c>
      <c r="AS328" s="11">
        <f t="shared" si="97"/>
        <v>0.33333333333333331</v>
      </c>
      <c r="AT328">
        <v>1</v>
      </c>
      <c r="AU328" s="12">
        <f t="shared" si="111"/>
        <v>2</v>
      </c>
      <c r="AV328" s="13" t="str">
        <f t="shared" si="112"/>
        <v>2301金1</v>
      </c>
      <c r="AW328" s="13">
        <f t="shared" si="113"/>
        <v>0.16666666666666666</v>
      </c>
      <c r="AX328" s="18" t="str">
        <f t="shared" si="114"/>
        <v>WE1AUCDWEWD1A金12301</v>
      </c>
      <c r="AY328" s="18">
        <f t="shared" si="115"/>
        <v>1</v>
      </c>
      <c r="AZ328"/>
    </row>
    <row r="329" spans="1:52" x14ac:dyDescent="0.15">
      <c r="A329" s="1">
        <f t="shared" si="98"/>
        <v>1</v>
      </c>
      <c r="B329" s="1" t="str">
        <f t="shared" si="99"/>
        <v>編成</v>
      </c>
      <c r="C329" t="s">
        <v>3674</v>
      </c>
      <c r="D329" s="1" t="str">
        <f>VLOOKUP($C329,クラス一覧!$A:$J,10,FALSE)</f>
        <v>デザイン</v>
      </c>
      <c r="E329" s="1">
        <f>VLOOKUP($C329,クラス一覧!$A:$J,8,FALSE)</f>
        <v>2</v>
      </c>
      <c r="F329" s="1" t="str">
        <f>VLOOKUP($C329,クラス一覧!$A:$J,9,FALSE)</f>
        <v>瀧本</v>
      </c>
      <c r="G329" s="1" t="str">
        <f>VLOOKUP($H329,科目一覧!$A:$G,3,FALSE)</f>
        <v>グラフィックデザイン</v>
      </c>
      <c r="H329" t="s">
        <v>3089</v>
      </c>
      <c r="I329" s="1" t="str">
        <f>VLOOKUP($H329,科目一覧!$A:$G,7,FALSE)</f>
        <v>田中明</v>
      </c>
      <c r="J329" s="1" t="str">
        <f>VLOOKUP($I329,教員一覧!$A:$D,2,FALSE)</f>
        <v>デザイン</v>
      </c>
      <c r="K329" s="1" t="str">
        <f>VLOOKUP($I329,教員一覧!$A:$D,3,FALSE)</f>
        <v>　</v>
      </c>
      <c r="L329" s="1" t="str">
        <f>VLOOKUP($I329,教員一覧!$A:$D,4,FALSE)</f>
        <v>非常勤</v>
      </c>
      <c r="M329" t="s">
        <v>3617</v>
      </c>
      <c r="N329" t="s">
        <v>3014</v>
      </c>
      <c r="O329" t="s">
        <v>117</v>
      </c>
      <c r="P329" t="s">
        <v>17</v>
      </c>
      <c r="Q329">
        <v>2</v>
      </c>
      <c r="R329">
        <v>2301</v>
      </c>
      <c r="S329" s="1" t="str">
        <f>VLOOKUP($R329,教室一覧!$A:$B,2,FALSE)</f>
        <v>実習室</v>
      </c>
      <c r="T329" s="1">
        <f>VLOOKUP($R329,教室一覧!$A:$C,3,FALSE)</f>
        <v>25</v>
      </c>
      <c r="U329" s="1" t="str">
        <f>VLOOKUP($R329,教室一覧!$A:$D,4,FALSE)</f>
        <v>2号館</v>
      </c>
      <c r="V329" s="1" t="str">
        <f>VLOOKUP($R329,教室一覧!$A:$E,5,FALSE)</f>
        <v>3F</v>
      </c>
      <c r="W329"/>
      <c r="X329"/>
      <c r="Y329" s="1" t="str">
        <f>VLOOKUP($O329,教員一覧!$A:$D,2,FALSE)</f>
        <v>デザイン</v>
      </c>
      <c r="Z329" s="1" t="str">
        <f>VLOOKUP($O329,教員一覧!$A:$D,3,FALSE)</f>
        <v>　</v>
      </c>
      <c r="AA329" s="1" t="str">
        <f>VLOOKUP($O329,教員一覧!$A:$D,4,FALSE)</f>
        <v>非常勤</v>
      </c>
      <c r="AB329" s="1" t="str">
        <f t="shared" si="100"/>
        <v/>
      </c>
      <c r="AC329" s="14" t="s">
        <v>3617</v>
      </c>
      <c r="AD329" s="14" t="s">
        <v>164</v>
      </c>
      <c r="AE329" s="14" t="s">
        <v>117</v>
      </c>
      <c r="AF329" s="14" t="s">
        <v>17</v>
      </c>
      <c r="AG329" s="14">
        <v>2</v>
      </c>
      <c r="AH329" s="14">
        <v>2301</v>
      </c>
      <c r="AI329" s="15" t="str">
        <f t="shared" si="101"/>
        <v/>
      </c>
      <c r="AJ329" s="15" t="str">
        <f t="shared" si="102"/>
        <v/>
      </c>
      <c r="AK329" s="15" t="str">
        <f t="shared" si="103"/>
        <v/>
      </c>
      <c r="AL329" s="15" t="str">
        <f t="shared" si="104"/>
        <v/>
      </c>
      <c r="AM329" s="15" t="str">
        <f t="shared" si="105"/>
        <v/>
      </c>
      <c r="AN329" s="15" t="str">
        <f t="shared" si="106"/>
        <v/>
      </c>
      <c r="AO329" s="15" t="str">
        <f t="shared" si="107"/>
        <v/>
      </c>
      <c r="AP329" s="9" t="str">
        <f t="shared" si="108"/>
        <v>WE1A金2</v>
      </c>
      <c r="AQ329" s="9">
        <f t="shared" si="109"/>
        <v>0.5</v>
      </c>
      <c r="AR329" s="11" t="str">
        <f t="shared" si="110"/>
        <v>桃井金2</v>
      </c>
      <c r="AS329" s="11">
        <f t="shared" si="97"/>
        <v>0.33333333333333331</v>
      </c>
      <c r="AT329">
        <v>1</v>
      </c>
      <c r="AU329" s="12">
        <f t="shared" si="111"/>
        <v>2</v>
      </c>
      <c r="AV329" s="13" t="str">
        <f t="shared" si="112"/>
        <v>2301金2</v>
      </c>
      <c r="AW329" s="13">
        <f t="shared" si="113"/>
        <v>0.16666666666666666</v>
      </c>
      <c r="AX329" s="18" t="str">
        <f t="shared" si="114"/>
        <v>WE1AUCDWEWD1A金22301</v>
      </c>
      <c r="AY329" s="18">
        <f t="shared" si="115"/>
        <v>1</v>
      </c>
      <c r="AZ329"/>
    </row>
    <row r="330" spans="1:52" x14ac:dyDescent="0.15">
      <c r="A330" s="1">
        <f t="shared" si="98"/>
        <v>1</v>
      </c>
      <c r="B330" s="1" t="str">
        <f t="shared" si="99"/>
        <v>編成</v>
      </c>
      <c r="C330" t="s">
        <v>3674</v>
      </c>
      <c r="D330" s="1" t="str">
        <f>VLOOKUP($C330,クラス一覧!$A:$J,10,FALSE)</f>
        <v>デザイン</v>
      </c>
      <c r="E330" s="1">
        <f>VLOOKUP($C330,クラス一覧!$A:$J,8,FALSE)</f>
        <v>2</v>
      </c>
      <c r="F330" s="1" t="str">
        <f>VLOOKUP($C330,クラス一覧!$A:$J,9,FALSE)</f>
        <v>瀧本</v>
      </c>
      <c r="G330" s="1" t="str">
        <f>VLOOKUP($H330,科目一覧!$A:$G,3,FALSE)</f>
        <v>クリエイター作品制作</v>
      </c>
      <c r="H330" t="s">
        <v>3181</v>
      </c>
      <c r="I330" s="1" t="str">
        <f>VLOOKUP($H330,科目一覧!$A:$G,7,FALSE)</f>
        <v>瀧本</v>
      </c>
      <c r="J330" s="1" t="str">
        <f>VLOOKUP($I330,教員一覧!$A:$D,2,FALSE)</f>
        <v>デザイン</v>
      </c>
      <c r="K330" s="1" t="str">
        <f>VLOOKUP($I330,教員一覧!$A:$D,3,FALSE)</f>
        <v>　</v>
      </c>
      <c r="L330" s="1" t="str">
        <f>VLOOKUP($I330,教員一覧!$A:$D,4,FALSE)</f>
        <v>専任</v>
      </c>
      <c r="M330" t="s">
        <v>3618</v>
      </c>
      <c r="N330" t="s">
        <v>3014</v>
      </c>
      <c r="O330" t="s">
        <v>117</v>
      </c>
      <c r="P330" t="s">
        <v>9</v>
      </c>
      <c r="Q330">
        <v>1</v>
      </c>
      <c r="R330">
        <v>2302</v>
      </c>
      <c r="S330" s="1" t="str">
        <f>VLOOKUP($R330,教室一覧!$A:$B,2,FALSE)</f>
        <v>実習室</v>
      </c>
      <c r="T330" s="1">
        <f>VLOOKUP($R330,教室一覧!$A:$C,3,FALSE)</f>
        <v>33</v>
      </c>
      <c r="U330" s="1" t="str">
        <f>VLOOKUP($R330,教室一覧!$A:$D,4,FALSE)</f>
        <v>2号館</v>
      </c>
      <c r="V330" s="1" t="str">
        <f>VLOOKUP($R330,教室一覧!$A:$E,5,FALSE)</f>
        <v>3F</v>
      </c>
      <c r="W330"/>
      <c r="X330"/>
      <c r="Y330" s="1" t="str">
        <f>VLOOKUP($O330,教員一覧!$A:$D,2,FALSE)</f>
        <v>デザイン</v>
      </c>
      <c r="Z330" s="1" t="str">
        <f>VLOOKUP($O330,教員一覧!$A:$D,3,FALSE)</f>
        <v>　</v>
      </c>
      <c r="AA330" s="1" t="str">
        <f>VLOOKUP($O330,教員一覧!$A:$D,4,FALSE)</f>
        <v>非常勤</v>
      </c>
      <c r="AB330" s="1" t="str">
        <f t="shared" si="100"/>
        <v/>
      </c>
      <c r="AC330" s="14" t="s">
        <v>3618</v>
      </c>
      <c r="AD330" s="14" t="s">
        <v>164</v>
      </c>
      <c r="AE330" s="14" t="s">
        <v>117</v>
      </c>
      <c r="AF330" s="14" t="s">
        <v>9</v>
      </c>
      <c r="AG330" s="14">
        <v>1</v>
      </c>
      <c r="AH330" s="14">
        <v>2302</v>
      </c>
      <c r="AI330" s="15" t="str">
        <f t="shared" si="101"/>
        <v/>
      </c>
      <c r="AJ330" s="15" t="str">
        <f t="shared" si="102"/>
        <v/>
      </c>
      <c r="AK330" s="15" t="str">
        <f t="shared" si="103"/>
        <v/>
      </c>
      <c r="AL330" s="15" t="str">
        <f t="shared" si="104"/>
        <v/>
      </c>
      <c r="AM330" s="15" t="str">
        <f t="shared" si="105"/>
        <v/>
      </c>
      <c r="AN330" s="15" t="str">
        <f t="shared" si="106"/>
        <v/>
      </c>
      <c r="AO330" s="15" t="str">
        <f t="shared" si="107"/>
        <v/>
      </c>
      <c r="AP330" s="9" t="str">
        <f t="shared" si="108"/>
        <v>WE1A月1</v>
      </c>
      <c r="AQ330" s="9">
        <f t="shared" si="109"/>
        <v>0.5</v>
      </c>
      <c r="AR330" s="11" t="str">
        <f t="shared" si="110"/>
        <v>桃井月1</v>
      </c>
      <c r="AS330" s="11">
        <f t="shared" si="97"/>
        <v>0.5</v>
      </c>
      <c r="AT330">
        <v>1</v>
      </c>
      <c r="AU330" s="12">
        <f t="shared" si="111"/>
        <v>2</v>
      </c>
      <c r="AV330" s="13" t="str">
        <f t="shared" si="112"/>
        <v>2302月1</v>
      </c>
      <c r="AW330" s="13">
        <f t="shared" si="113"/>
        <v>0.25</v>
      </c>
      <c r="AX330" s="18" t="str">
        <f t="shared" si="114"/>
        <v>WE1AUWEWD1A月12302</v>
      </c>
      <c r="AY330" s="18">
        <f t="shared" si="115"/>
        <v>1</v>
      </c>
      <c r="AZ330"/>
    </row>
    <row r="331" spans="1:52" x14ac:dyDescent="0.15">
      <c r="A331" s="1">
        <f t="shared" si="98"/>
        <v>1</v>
      </c>
      <c r="B331" s="1" t="str">
        <f t="shared" si="99"/>
        <v>編成</v>
      </c>
      <c r="C331" t="s">
        <v>3674</v>
      </c>
      <c r="D331" s="1" t="str">
        <f>VLOOKUP($C331,クラス一覧!$A:$J,10,FALSE)</f>
        <v>デザイン</v>
      </c>
      <c r="E331" s="1">
        <f>VLOOKUP($C331,クラス一覧!$A:$J,8,FALSE)</f>
        <v>2</v>
      </c>
      <c r="F331" s="1" t="str">
        <f>VLOOKUP($C331,クラス一覧!$A:$J,9,FALSE)</f>
        <v>瀧本</v>
      </c>
      <c r="G331" s="1" t="str">
        <f>VLOOKUP($H331,科目一覧!$A:$G,3,FALSE)</f>
        <v>クリエイター作品制作</v>
      </c>
      <c r="H331" t="s">
        <v>3181</v>
      </c>
      <c r="I331" s="1" t="str">
        <f>VLOOKUP($H331,科目一覧!$A:$G,7,FALSE)</f>
        <v>瀧本</v>
      </c>
      <c r="J331" s="1" t="str">
        <f>VLOOKUP($I331,教員一覧!$A:$D,2,FALSE)</f>
        <v>デザイン</v>
      </c>
      <c r="K331" s="1" t="str">
        <f>VLOOKUP($I331,教員一覧!$A:$D,3,FALSE)</f>
        <v>　</v>
      </c>
      <c r="L331" s="1" t="str">
        <f>VLOOKUP($I331,教員一覧!$A:$D,4,FALSE)</f>
        <v>専任</v>
      </c>
      <c r="M331" t="s">
        <v>3618</v>
      </c>
      <c r="N331" t="s">
        <v>3014</v>
      </c>
      <c r="O331" t="s">
        <v>117</v>
      </c>
      <c r="P331" t="s">
        <v>9</v>
      </c>
      <c r="Q331">
        <v>2</v>
      </c>
      <c r="R331">
        <v>2302</v>
      </c>
      <c r="S331" s="1" t="str">
        <f>VLOOKUP($R331,教室一覧!$A:$B,2,FALSE)</f>
        <v>実習室</v>
      </c>
      <c r="T331" s="1">
        <f>VLOOKUP($R331,教室一覧!$A:$C,3,FALSE)</f>
        <v>33</v>
      </c>
      <c r="U331" s="1" t="str">
        <f>VLOOKUP($R331,教室一覧!$A:$D,4,FALSE)</f>
        <v>2号館</v>
      </c>
      <c r="V331" s="1" t="str">
        <f>VLOOKUP($R331,教室一覧!$A:$E,5,FALSE)</f>
        <v>3F</v>
      </c>
      <c r="W331"/>
      <c r="X331"/>
      <c r="Y331" s="1" t="str">
        <f>VLOOKUP($O331,教員一覧!$A:$D,2,FALSE)</f>
        <v>デザイン</v>
      </c>
      <c r="Z331" s="1" t="str">
        <f>VLOOKUP($O331,教員一覧!$A:$D,3,FALSE)</f>
        <v>　</v>
      </c>
      <c r="AA331" s="1" t="str">
        <f>VLOOKUP($O331,教員一覧!$A:$D,4,FALSE)</f>
        <v>非常勤</v>
      </c>
      <c r="AB331" s="1" t="str">
        <f t="shared" si="100"/>
        <v/>
      </c>
      <c r="AC331" s="14" t="s">
        <v>3618</v>
      </c>
      <c r="AD331" s="14" t="s">
        <v>164</v>
      </c>
      <c r="AE331" s="14" t="s">
        <v>117</v>
      </c>
      <c r="AF331" s="14" t="s">
        <v>9</v>
      </c>
      <c r="AG331" s="14">
        <v>2</v>
      </c>
      <c r="AH331" s="14">
        <v>2302</v>
      </c>
      <c r="AI331" s="15" t="str">
        <f t="shared" si="101"/>
        <v/>
      </c>
      <c r="AJ331" s="15" t="str">
        <f t="shared" si="102"/>
        <v/>
      </c>
      <c r="AK331" s="15" t="str">
        <f t="shared" si="103"/>
        <v/>
      </c>
      <c r="AL331" s="15" t="str">
        <f t="shared" si="104"/>
        <v/>
      </c>
      <c r="AM331" s="15" t="str">
        <f t="shared" si="105"/>
        <v/>
      </c>
      <c r="AN331" s="15" t="str">
        <f t="shared" si="106"/>
        <v/>
      </c>
      <c r="AO331" s="15" t="str">
        <f t="shared" si="107"/>
        <v/>
      </c>
      <c r="AP331" s="9" t="str">
        <f t="shared" si="108"/>
        <v>WE1A月2</v>
      </c>
      <c r="AQ331" s="9">
        <f t="shared" si="109"/>
        <v>0.5</v>
      </c>
      <c r="AR331" s="11" t="str">
        <f t="shared" si="110"/>
        <v>桃井月2</v>
      </c>
      <c r="AS331" s="11">
        <f t="shared" si="97"/>
        <v>0.5</v>
      </c>
      <c r="AT331">
        <v>1</v>
      </c>
      <c r="AU331" s="12">
        <f t="shared" si="111"/>
        <v>2</v>
      </c>
      <c r="AV331" s="13" t="str">
        <f t="shared" si="112"/>
        <v>2302月2</v>
      </c>
      <c r="AW331" s="13">
        <f t="shared" si="113"/>
        <v>0.25</v>
      </c>
      <c r="AX331" s="18" t="str">
        <f t="shared" si="114"/>
        <v>WE1AUWEWD1A月22302</v>
      </c>
      <c r="AY331" s="18">
        <f t="shared" si="115"/>
        <v>1</v>
      </c>
      <c r="AZ331"/>
    </row>
    <row r="332" spans="1:52" x14ac:dyDescent="0.15">
      <c r="A332" s="1">
        <f t="shared" si="98"/>
        <v>1</v>
      </c>
      <c r="B332" s="1" t="str">
        <f t="shared" si="99"/>
        <v>編成</v>
      </c>
      <c r="C332" t="s">
        <v>3674</v>
      </c>
      <c r="D332" s="1" t="str">
        <f>VLOOKUP($C332,クラス一覧!$A:$J,10,FALSE)</f>
        <v>デザイン</v>
      </c>
      <c r="E332" s="1">
        <f>VLOOKUP($C332,クラス一覧!$A:$J,8,FALSE)</f>
        <v>2</v>
      </c>
      <c r="F332" s="1" t="str">
        <f>VLOOKUP($C332,クラス一覧!$A:$J,9,FALSE)</f>
        <v>瀧本</v>
      </c>
      <c r="G332" s="1" t="str">
        <f>VLOOKUP($H332,科目一覧!$A:$G,3,FALSE)</f>
        <v>Webデザイン</v>
      </c>
      <c r="H332" t="s">
        <v>1742</v>
      </c>
      <c r="I332" s="1" t="str">
        <f>VLOOKUP($H332,科目一覧!$A:$G,7,FALSE)</f>
        <v>瀧本</v>
      </c>
      <c r="J332" s="1" t="str">
        <f>VLOOKUP($I332,教員一覧!$A:$D,2,FALSE)</f>
        <v>デザイン</v>
      </c>
      <c r="K332" s="1" t="str">
        <f>VLOOKUP($I332,教員一覧!$A:$D,3,FALSE)</f>
        <v>　</v>
      </c>
      <c r="L332" s="1" t="str">
        <f>VLOOKUP($I332,教員一覧!$A:$D,4,FALSE)</f>
        <v>専任</v>
      </c>
      <c r="M332" t="s">
        <v>3617</v>
      </c>
      <c r="N332" t="s">
        <v>3014</v>
      </c>
      <c r="O332" t="s">
        <v>117</v>
      </c>
      <c r="P332" t="s">
        <v>9</v>
      </c>
      <c r="Q332">
        <v>3</v>
      </c>
      <c r="R332">
        <v>2302</v>
      </c>
      <c r="S332" s="1" t="str">
        <f>VLOOKUP($R332,教室一覧!$A:$B,2,FALSE)</f>
        <v>実習室</v>
      </c>
      <c r="T332" s="1">
        <f>VLOOKUP($R332,教室一覧!$A:$C,3,FALSE)</f>
        <v>33</v>
      </c>
      <c r="U332" s="1" t="str">
        <f>VLOOKUP($R332,教室一覧!$A:$D,4,FALSE)</f>
        <v>2号館</v>
      </c>
      <c r="V332" s="1" t="str">
        <f>VLOOKUP($R332,教室一覧!$A:$E,5,FALSE)</f>
        <v>3F</v>
      </c>
      <c r="W332"/>
      <c r="X332"/>
      <c r="Y332" s="1" t="str">
        <f>VLOOKUP($O332,教員一覧!$A:$D,2,FALSE)</f>
        <v>デザイン</v>
      </c>
      <c r="Z332" s="1" t="str">
        <f>VLOOKUP($O332,教員一覧!$A:$D,3,FALSE)</f>
        <v>　</v>
      </c>
      <c r="AA332" s="1" t="str">
        <f>VLOOKUP($O332,教員一覧!$A:$D,4,FALSE)</f>
        <v>非常勤</v>
      </c>
      <c r="AB332" s="1" t="str">
        <f t="shared" si="100"/>
        <v/>
      </c>
      <c r="AC332" s="14" t="s">
        <v>3617</v>
      </c>
      <c r="AD332" s="14" t="s">
        <v>164</v>
      </c>
      <c r="AE332" s="14" t="s">
        <v>117</v>
      </c>
      <c r="AF332" s="14" t="s">
        <v>9</v>
      </c>
      <c r="AG332" s="14">
        <v>3</v>
      </c>
      <c r="AH332" s="14">
        <v>2302</v>
      </c>
      <c r="AI332" s="15" t="str">
        <f t="shared" si="101"/>
        <v/>
      </c>
      <c r="AJ332" s="15" t="str">
        <f t="shared" si="102"/>
        <v/>
      </c>
      <c r="AK332" s="15" t="str">
        <f t="shared" si="103"/>
        <v/>
      </c>
      <c r="AL332" s="15" t="str">
        <f t="shared" si="104"/>
        <v/>
      </c>
      <c r="AM332" s="15" t="str">
        <f t="shared" si="105"/>
        <v/>
      </c>
      <c r="AN332" s="15" t="str">
        <f t="shared" si="106"/>
        <v/>
      </c>
      <c r="AO332" s="15" t="str">
        <f t="shared" si="107"/>
        <v/>
      </c>
      <c r="AP332" s="9" t="str">
        <f t="shared" si="108"/>
        <v>WE1A月3</v>
      </c>
      <c r="AQ332" s="9">
        <f t="shared" si="109"/>
        <v>0.5</v>
      </c>
      <c r="AR332" s="11" t="str">
        <f t="shared" si="110"/>
        <v>桃井月3</v>
      </c>
      <c r="AS332" s="11">
        <f t="shared" si="97"/>
        <v>0.33333333333333331</v>
      </c>
      <c r="AT332">
        <v>1</v>
      </c>
      <c r="AU332" s="12">
        <f t="shared" si="111"/>
        <v>2</v>
      </c>
      <c r="AV332" s="13" t="str">
        <f t="shared" si="112"/>
        <v>2302月3</v>
      </c>
      <c r="AW332" s="13">
        <f t="shared" si="113"/>
        <v>0.16666666666666666</v>
      </c>
      <c r="AX332" s="18" t="str">
        <f t="shared" si="114"/>
        <v>WE1AUCDWEWD1A月32302</v>
      </c>
      <c r="AY332" s="18">
        <f t="shared" si="115"/>
        <v>1</v>
      </c>
      <c r="AZ332"/>
    </row>
    <row r="333" spans="1:52" x14ac:dyDescent="0.15">
      <c r="A333" s="1">
        <f t="shared" si="98"/>
        <v>1</v>
      </c>
      <c r="B333" s="1" t="str">
        <f t="shared" si="99"/>
        <v>編成</v>
      </c>
      <c r="C333" t="s">
        <v>3674</v>
      </c>
      <c r="D333" s="1" t="str">
        <f>VLOOKUP($C333,クラス一覧!$A:$J,10,FALSE)</f>
        <v>デザイン</v>
      </c>
      <c r="E333" s="1">
        <f>VLOOKUP($C333,クラス一覧!$A:$J,8,FALSE)</f>
        <v>2</v>
      </c>
      <c r="F333" s="1" t="str">
        <f>VLOOKUP($C333,クラス一覧!$A:$J,9,FALSE)</f>
        <v>瀧本</v>
      </c>
      <c r="G333" s="1" t="str">
        <f>VLOOKUP($H333,科目一覧!$A:$G,3,FALSE)</f>
        <v>ビジネスアプリ</v>
      </c>
      <c r="H333" t="s">
        <v>1744</v>
      </c>
      <c r="I333" s="1" t="str">
        <f>VLOOKUP($H333,科目一覧!$A:$G,7,FALSE)</f>
        <v>寺澤</v>
      </c>
      <c r="J333" s="1" t="str">
        <f>VLOOKUP($I333,教員一覧!$A:$D,2,FALSE)</f>
        <v>IT</v>
      </c>
      <c r="K333" s="1" t="str">
        <f>VLOOKUP($I333,教員一覧!$A:$D,3,FALSE)</f>
        <v>　</v>
      </c>
      <c r="L333" s="1" t="str">
        <f>VLOOKUP($I333,教員一覧!$A:$D,4,FALSE)</f>
        <v>専任</v>
      </c>
      <c r="M333" t="s">
        <v>3617</v>
      </c>
      <c r="N333" t="s">
        <v>3014</v>
      </c>
      <c r="O333" t="s">
        <v>117</v>
      </c>
      <c r="P333" t="s">
        <v>9</v>
      </c>
      <c r="Q333">
        <v>4</v>
      </c>
      <c r="R333">
        <v>2302</v>
      </c>
      <c r="S333" s="1" t="str">
        <f>VLOOKUP($R333,教室一覧!$A:$B,2,FALSE)</f>
        <v>実習室</v>
      </c>
      <c r="T333" s="1">
        <f>VLOOKUP($R333,教室一覧!$A:$C,3,FALSE)</f>
        <v>33</v>
      </c>
      <c r="U333" s="1" t="str">
        <f>VLOOKUP($R333,教室一覧!$A:$D,4,FALSE)</f>
        <v>2号館</v>
      </c>
      <c r="V333" s="1" t="str">
        <f>VLOOKUP($R333,教室一覧!$A:$E,5,FALSE)</f>
        <v>3F</v>
      </c>
      <c r="W333"/>
      <c r="X333"/>
      <c r="Y333" s="1" t="str">
        <f>VLOOKUP($O333,教員一覧!$A:$D,2,FALSE)</f>
        <v>デザイン</v>
      </c>
      <c r="Z333" s="1" t="str">
        <f>VLOOKUP($O333,教員一覧!$A:$D,3,FALSE)</f>
        <v>　</v>
      </c>
      <c r="AA333" s="1" t="str">
        <f>VLOOKUP($O333,教員一覧!$A:$D,4,FALSE)</f>
        <v>非常勤</v>
      </c>
      <c r="AB333" s="1" t="str">
        <f t="shared" si="100"/>
        <v/>
      </c>
      <c r="AC333" s="14" t="s">
        <v>3617</v>
      </c>
      <c r="AD333" s="14" t="s">
        <v>164</v>
      </c>
      <c r="AE333" s="14" t="s">
        <v>117</v>
      </c>
      <c r="AF333" s="14" t="s">
        <v>9</v>
      </c>
      <c r="AG333" s="14">
        <v>4</v>
      </c>
      <c r="AH333" s="14">
        <v>2302</v>
      </c>
      <c r="AI333" s="15" t="str">
        <f t="shared" si="101"/>
        <v/>
      </c>
      <c r="AJ333" s="15" t="str">
        <f t="shared" si="102"/>
        <v/>
      </c>
      <c r="AK333" s="15" t="str">
        <f t="shared" si="103"/>
        <v/>
      </c>
      <c r="AL333" s="15" t="str">
        <f t="shared" si="104"/>
        <v/>
      </c>
      <c r="AM333" s="15" t="str">
        <f t="shared" si="105"/>
        <v/>
      </c>
      <c r="AN333" s="15" t="str">
        <f t="shared" si="106"/>
        <v/>
      </c>
      <c r="AO333" s="15" t="str">
        <f t="shared" si="107"/>
        <v/>
      </c>
      <c r="AP333" s="9" t="str">
        <f t="shared" si="108"/>
        <v>WE1A月4</v>
      </c>
      <c r="AQ333" s="9">
        <f t="shared" si="109"/>
        <v>0.5</v>
      </c>
      <c r="AR333" s="11" t="str">
        <f t="shared" si="110"/>
        <v>桃井月4</v>
      </c>
      <c r="AS333" s="11">
        <f t="shared" si="97"/>
        <v>0.33333333333333331</v>
      </c>
      <c r="AT333">
        <v>1</v>
      </c>
      <c r="AU333" s="12">
        <f t="shared" si="111"/>
        <v>2</v>
      </c>
      <c r="AV333" s="13" t="str">
        <f t="shared" si="112"/>
        <v>2302月4</v>
      </c>
      <c r="AW333" s="13">
        <f t="shared" si="113"/>
        <v>0.16666666666666666</v>
      </c>
      <c r="AX333" s="18" t="str">
        <f t="shared" si="114"/>
        <v>WE1AUCDWEWD1A月42302</v>
      </c>
      <c r="AY333" s="18">
        <f t="shared" si="115"/>
        <v>1</v>
      </c>
      <c r="AZ333"/>
    </row>
    <row r="334" spans="1:52" x14ac:dyDescent="0.15">
      <c r="A334" s="1">
        <f t="shared" si="98"/>
        <v>1</v>
      </c>
      <c r="B334" s="1" t="str">
        <f t="shared" si="99"/>
        <v>編成</v>
      </c>
      <c r="C334" t="s">
        <v>3674</v>
      </c>
      <c r="D334" s="1" t="str">
        <f>VLOOKUP($C334,クラス一覧!$A:$J,10,FALSE)</f>
        <v>デザイン</v>
      </c>
      <c r="E334" s="1">
        <f>VLOOKUP($C334,クラス一覧!$A:$J,8,FALSE)</f>
        <v>2</v>
      </c>
      <c r="F334" s="1" t="str">
        <f>VLOOKUP($C334,クラス一覧!$A:$J,9,FALSE)</f>
        <v>瀧本</v>
      </c>
      <c r="G334" s="1" t="str">
        <f>VLOOKUP($H334,科目一覧!$A:$G,3,FALSE)</f>
        <v>Webプログラミング</v>
      </c>
      <c r="H334" t="s">
        <v>3090</v>
      </c>
      <c r="I334" s="1" t="str">
        <f>VLOOKUP($H334,科目一覧!$A:$G,7,FALSE)</f>
        <v>瀧本</v>
      </c>
      <c r="J334" s="1" t="str">
        <f>VLOOKUP($I334,教員一覧!$A:$D,2,FALSE)</f>
        <v>デザイン</v>
      </c>
      <c r="K334" s="1" t="str">
        <f>VLOOKUP($I334,教員一覧!$A:$D,3,FALSE)</f>
        <v>　</v>
      </c>
      <c r="L334" s="1" t="str">
        <f>VLOOKUP($I334,教員一覧!$A:$D,4,FALSE)</f>
        <v>専任</v>
      </c>
      <c r="M334" t="s">
        <v>3617</v>
      </c>
      <c r="N334" t="s">
        <v>3014</v>
      </c>
      <c r="O334" t="s">
        <v>80</v>
      </c>
      <c r="P334" t="s">
        <v>13</v>
      </c>
      <c r="Q334">
        <v>3</v>
      </c>
      <c r="R334">
        <v>2302</v>
      </c>
      <c r="S334" s="1" t="str">
        <f>VLOOKUP($R334,教室一覧!$A:$B,2,FALSE)</f>
        <v>実習室</v>
      </c>
      <c r="T334" s="1">
        <f>VLOOKUP($R334,教室一覧!$A:$C,3,FALSE)</f>
        <v>33</v>
      </c>
      <c r="U334" s="1" t="str">
        <f>VLOOKUP($R334,教室一覧!$A:$D,4,FALSE)</f>
        <v>2号館</v>
      </c>
      <c r="V334" s="1" t="str">
        <f>VLOOKUP($R334,教室一覧!$A:$E,5,FALSE)</f>
        <v>3F</v>
      </c>
      <c r="W334"/>
      <c r="X334"/>
      <c r="Y334" s="1" t="str">
        <f>VLOOKUP($O334,教員一覧!$A:$D,2,FALSE)</f>
        <v>デザイン</v>
      </c>
      <c r="Z334" s="1" t="str">
        <f>VLOOKUP($O334,教員一覧!$A:$D,3,FALSE)</f>
        <v>　</v>
      </c>
      <c r="AA334" s="1" t="str">
        <f>VLOOKUP($O334,教員一覧!$A:$D,4,FALSE)</f>
        <v>専任</v>
      </c>
      <c r="AB334" s="1" t="str">
        <f t="shared" si="100"/>
        <v/>
      </c>
      <c r="AC334" s="14" t="s">
        <v>3617</v>
      </c>
      <c r="AD334" s="14" t="s">
        <v>164</v>
      </c>
      <c r="AE334" s="14" t="s">
        <v>80</v>
      </c>
      <c r="AF334" s="14" t="s">
        <v>13</v>
      </c>
      <c r="AG334" s="14">
        <v>3</v>
      </c>
      <c r="AH334" s="14">
        <v>2302</v>
      </c>
      <c r="AI334" s="15" t="str">
        <f t="shared" si="101"/>
        <v/>
      </c>
      <c r="AJ334" s="15" t="str">
        <f t="shared" si="102"/>
        <v/>
      </c>
      <c r="AK334" s="15" t="str">
        <f t="shared" si="103"/>
        <v/>
      </c>
      <c r="AL334" s="15" t="str">
        <f t="shared" si="104"/>
        <v/>
      </c>
      <c r="AM334" s="15" t="str">
        <f t="shared" si="105"/>
        <v/>
      </c>
      <c r="AN334" s="15" t="str">
        <f t="shared" si="106"/>
        <v/>
      </c>
      <c r="AO334" s="15" t="str">
        <f t="shared" si="107"/>
        <v/>
      </c>
      <c r="AP334" s="9" t="str">
        <f t="shared" si="108"/>
        <v>WE1A水3</v>
      </c>
      <c r="AQ334" s="9">
        <f t="shared" si="109"/>
        <v>0.5</v>
      </c>
      <c r="AR334" s="11" t="str">
        <f t="shared" si="110"/>
        <v>坂倉水3</v>
      </c>
      <c r="AS334" s="11">
        <f t="shared" si="97"/>
        <v>0.33333333333333331</v>
      </c>
      <c r="AT334">
        <v>1</v>
      </c>
      <c r="AU334" s="12">
        <f t="shared" si="111"/>
        <v>2</v>
      </c>
      <c r="AV334" s="13" t="str">
        <f t="shared" si="112"/>
        <v>2302水3</v>
      </c>
      <c r="AW334" s="13">
        <f t="shared" si="113"/>
        <v>0.16666666666666666</v>
      </c>
      <c r="AX334" s="18" t="str">
        <f t="shared" si="114"/>
        <v>WE1AUCDWEWD1A水32302</v>
      </c>
      <c r="AY334" s="18">
        <f t="shared" si="115"/>
        <v>1</v>
      </c>
      <c r="AZ334"/>
    </row>
    <row r="335" spans="1:52" x14ac:dyDescent="0.15">
      <c r="A335" s="1">
        <f t="shared" si="98"/>
        <v>1</v>
      </c>
      <c r="B335" s="1" t="str">
        <f t="shared" si="99"/>
        <v>編成</v>
      </c>
      <c r="C335" t="s">
        <v>3674</v>
      </c>
      <c r="D335" s="1" t="str">
        <f>VLOOKUP($C335,クラス一覧!$A:$J,10,FALSE)</f>
        <v>デザイン</v>
      </c>
      <c r="E335" s="1">
        <f>VLOOKUP($C335,クラス一覧!$A:$J,8,FALSE)</f>
        <v>2</v>
      </c>
      <c r="F335" s="1" t="str">
        <f>VLOOKUP($C335,クラス一覧!$A:$J,9,FALSE)</f>
        <v>瀧本</v>
      </c>
      <c r="G335" s="1" t="str">
        <f>VLOOKUP($H335,科目一覧!$A:$G,3,FALSE)</f>
        <v>Webプログラミング</v>
      </c>
      <c r="H335" t="s">
        <v>3090</v>
      </c>
      <c r="I335" s="1" t="str">
        <f>VLOOKUP($H335,科目一覧!$A:$G,7,FALSE)</f>
        <v>瀧本</v>
      </c>
      <c r="J335" s="1" t="str">
        <f>VLOOKUP($I335,教員一覧!$A:$D,2,FALSE)</f>
        <v>デザイン</v>
      </c>
      <c r="K335" s="1" t="str">
        <f>VLOOKUP($I335,教員一覧!$A:$D,3,FALSE)</f>
        <v>　</v>
      </c>
      <c r="L335" s="1" t="str">
        <f>VLOOKUP($I335,教員一覧!$A:$D,4,FALSE)</f>
        <v>専任</v>
      </c>
      <c r="M335" t="s">
        <v>3617</v>
      </c>
      <c r="N335" t="s">
        <v>3014</v>
      </c>
      <c r="O335" t="s">
        <v>80</v>
      </c>
      <c r="P335" t="s">
        <v>13</v>
      </c>
      <c r="Q335">
        <v>4</v>
      </c>
      <c r="R335">
        <v>2302</v>
      </c>
      <c r="S335" s="1" t="str">
        <f>VLOOKUP($R335,教室一覧!$A:$B,2,FALSE)</f>
        <v>実習室</v>
      </c>
      <c r="T335" s="1">
        <f>VLOOKUP($R335,教室一覧!$A:$C,3,FALSE)</f>
        <v>33</v>
      </c>
      <c r="U335" s="1" t="str">
        <f>VLOOKUP($R335,教室一覧!$A:$D,4,FALSE)</f>
        <v>2号館</v>
      </c>
      <c r="V335" s="1" t="str">
        <f>VLOOKUP($R335,教室一覧!$A:$E,5,FALSE)</f>
        <v>3F</v>
      </c>
      <c r="W335"/>
      <c r="X335"/>
      <c r="Y335" s="1" t="str">
        <f>VLOOKUP($O335,教員一覧!$A:$D,2,FALSE)</f>
        <v>デザイン</v>
      </c>
      <c r="Z335" s="1" t="str">
        <f>VLOOKUP($O335,教員一覧!$A:$D,3,FALSE)</f>
        <v>　</v>
      </c>
      <c r="AA335" s="1" t="str">
        <f>VLOOKUP($O335,教員一覧!$A:$D,4,FALSE)</f>
        <v>専任</v>
      </c>
      <c r="AB335" s="1" t="str">
        <f t="shared" si="100"/>
        <v/>
      </c>
      <c r="AC335" s="14" t="s">
        <v>3617</v>
      </c>
      <c r="AD335" s="14" t="s">
        <v>164</v>
      </c>
      <c r="AE335" s="14" t="s">
        <v>80</v>
      </c>
      <c r="AF335" s="14" t="s">
        <v>13</v>
      </c>
      <c r="AG335" s="14">
        <v>4</v>
      </c>
      <c r="AH335" s="14">
        <v>2302</v>
      </c>
      <c r="AI335" s="15" t="str">
        <f t="shared" si="101"/>
        <v/>
      </c>
      <c r="AJ335" s="15" t="str">
        <f t="shared" si="102"/>
        <v/>
      </c>
      <c r="AK335" s="15" t="str">
        <f t="shared" si="103"/>
        <v/>
      </c>
      <c r="AL335" s="15" t="str">
        <f t="shared" si="104"/>
        <v/>
      </c>
      <c r="AM335" s="15" t="str">
        <f t="shared" si="105"/>
        <v/>
      </c>
      <c r="AN335" s="15" t="str">
        <f t="shared" si="106"/>
        <v/>
      </c>
      <c r="AO335" s="15" t="str">
        <f t="shared" si="107"/>
        <v/>
      </c>
      <c r="AP335" s="9" t="str">
        <f t="shared" si="108"/>
        <v>WE1A水4</v>
      </c>
      <c r="AQ335" s="9">
        <f t="shared" si="109"/>
        <v>0.5</v>
      </c>
      <c r="AR335" s="11" t="str">
        <f t="shared" si="110"/>
        <v>坂倉水4</v>
      </c>
      <c r="AS335" s="11">
        <f t="shared" si="97"/>
        <v>0.33333333333333331</v>
      </c>
      <c r="AT335">
        <v>1</v>
      </c>
      <c r="AU335" s="12">
        <f t="shared" si="111"/>
        <v>2</v>
      </c>
      <c r="AV335" s="13" t="str">
        <f t="shared" si="112"/>
        <v>2302水4</v>
      </c>
      <c r="AW335" s="13">
        <f t="shared" si="113"/>
        <v>0.16666666666666666</v>
      </c>
      <c r="AX335" s="18" t="str">
        <f t="shared" si="114"/>
        <v>WE1AUCDWEWD1A水42302</v>
      </c>
      <c r="AY335" s="18">
        <f t="shared" si="115"/>
        <v>1</v>
      </c>
      <c r="AZ335"/>
    </row>
    <row r="336" spans="1:52" x14ac:dyDescent="0.15">
      <c r="A336" s="1">
        <f t="shared" si="98"/>
        <v>1</v>
      </c>
      <c r="B336" s="1" t="str">
        <f t="shared" si="99"/>
        <v>編成</v>
      </c>
      <c r="C336" t="s">
        <v>3674</v>
      </c>
      <c r="D336" s="1" t="str">
        <f>VLOOKUP($C336,クラス一覧!$A:$J,10,FALSE)</f>
        <v>デザイン</v>
      </c>
      <c r="E336" s="1">
        <f>VLOOKUP($C336,クラス一覧!$A:$J,8,FALSE)</f>
        <v>2</v>
      </c>
      <c r="F336" s="1" t="str">
        <f>VLOOKUP($C336,クラス一覧!$A:$J,9,FALSE)</f>
        <v>瀧本</v>
      </c>
      <c r="G336" s="1" t="str">
        <f>VLOOKUP($H336,科目一覧!$A:$G,3,FALSE)</f>
        <v>Webデザイン</v>
      </c>
      <c r="H336" t="s">
        <v>1741</v>
      </c>
      <c r="I336" s="1" t="str">
        <f>VLOOKUP($H336,科目一覧!$A:$G,7,FALSE)</f>
        <v>坂倉</v>
      </c>
      <c r="J336" s="1" t="str">
        <f>VLOOKUP($I336,教員一覧!$A:$D,2,FALSE)</f>
        <v>デザイン</v>
      </c>
      <c r="K336" s="1" t="str">
        <f>VLOOKUP($I336,教員一覧!$A:$D,3,FALSE)</f>
        <v>　</v>
      </c>
      <c r="L336" s="1" t="str">
        <f>VLOOKUP($I336,教員一覧!$A:$D,4,FALSE)</f>
        <v>専任</v>
      </c>
      <c r="M336" t="s">
        <v>3617</v>
      </c>
      <c r="N336" t="s">
        <v>3014</v>
      </c>
      <c r="O336" t="s">
        <v>63</v>
      </c>
      <c r="P336" t="s">
        <v>15</v>
      </c>
      <c r="Q336">
        <v>4</v>
      </c>
      <c r="R336">
        <v>2505</v>
      </c>
      <c r="S336" s="1" t="str">
        <f>VLOOKUP($R336,教室一覧!$A:$B,2,FALSE)</f>
        <v>ノート対応</v>
      </c>
      <c r="T336" s="1">
        <f>VLOOKUP($R336,教室一覧!$A:$C,3,FALSE)</f>
        <v>36</v>
      </c>
      <c r="U336" s="1" t="str">
        <f>VLOOKUP($R336,教室一覧!$A:$D,4,FALSE)</f>
        <v>2号館</v>
      </c>
      <c r="V336" s="1" t="str">
        <f>VLOOKUP($R336,教室一覧!$A:$E,5,FALSE)</f>
        <v>5F</v>
      </c>
      <c r="W336"/>
      <c r="X336"/>
      <c r="Y336" s="1" t="str">
        <f>VLOOKUP($O336,教員一覧!$A:$D,2,FALSE)</f>
        <v>デザイン</v>
      </c>
      <c r="Z336" s="1" t="str">
        <f>VLOOKUP($O336,教員一覧!$A:$D,3,FALSE)</f>
        <v>　</v>
      </c>
      <c r="AA336" s="1" t="str">
        <f>VLOOKUP($O336,教員一覧!$A:$D,4,FALSE)</f>
        <v>非常勤</v>
      </c>
      <c r="AB336" s="1" t="str">
        <f t="shared" si="100"/>
        <v/>
      </c>
      <c r="AC336" s="14" t="s">
        <v>3617</v>
      </c>
      <c r="AD336" s="14" t="s">
        <v>164</v>
      </c>
      <c r="AE336" s="14" t="s">
        <v>63</v>
      </c>
      <c r="AF336" s="14" t="s">
        <v>15</v>
      </c>
      <c r="AG336" s="14">
        <v>4</v>
      </c>
      <c r="AH336" s="14">
        <v>2505</v>
      </c>
      <c r="AI336" s="15" t="str">
        <f t="shared" si="101"/>
        <v/>
      </c>
      <c r="AJ336" s="15" t="str">
        <f t="shared" si="102"/>
        <v/>
      </c>
      <c r="AK336" s="15" t="str">
        <f t="shared" si="103"/>
        <v/>
      </c>
      <c r="AL336" s="15" t="str">
        <f t="shared" si="104"/>
        <v/>
      </c>
      <c r="AM336" s="15" t="str">
        <f t="shared" si="105"/>
        <v/>
      </c>
      <c r="AN336" s="15" t="str">
        <f t="shared" si="106"/>
        <v/>
      </c>
      <c r="AO336" s="15" t="str">
        <f t="shared" si="107"/>
        <v/>
      </c>
      <c r="AP336" s="9" t="str">
        <f t="shared" si="108"/>
        <v>WE1A木4</v>
      </c>
      <c r="AQ336" s="9">
        <f t="shared" si="109"/>
        <v>0.5</v>
      </c>
      <c r="AR336" s="11" t="str">
        <f t="shared" si="110"/>
        <v>武田木4</v>
      </c>
      <c r="AS336" s="11">
        <f t="shared" si="97"/>
        <v>0.33333333333333331</v>
      </c>
      <c r="AT336">
        <v>1</v>
      </c>
      <c r="AU336" s="12">
        <f t="shared" si="111"/>
        <v>2</v>
      </c>
      <c r="AV336" s="13" t="str">
        <f t="shared" si="112"/>
        <v>2505木4</v>
      </c>
      <c r="AW336" s="13">
        <f t="shared" si="113"/>
        <v>0.16666666666666666</v>
      </c>
      <c r="AX336" s="18" t="str">
        <f t="shared" si="114"/>
        <v>WE1AUCDWEWD1A木42505</v>
      </c>
      <c r="AY336" s="18">
        <f t="shared" si="115"/>
        <v>1</v>
      </c>
      <c r="AZ336"/>
    </row>
    <row r="337" spans="1:52" x14ac:dyDescent="0.15">
      <c r="A337" s="1">
        <f t="shared" si="98"/>
        <v>2</v>
      </c>
      <c r="B337" s="1" t="str">
        <f t="shared" si="99"/>
        <v>編成</v>
      </c>
      <c r="C337" t="s">
        <v>3700</v>
      </c>
      <c r="D337" s="1" t="str">
        <f>VLOOKUP($C337,クラス一覧!$A:$J,10,FALSE)</f>
        <v>IT</v>
      </c>
      <c r="E337" s="1">
        <f>VLOOKUP($C337,クラス一覧!$A:$J,8,FALSE)</f>
        <v>7</v>
      </c>
      <c r="F337" s="1" t="str">
        <f>VLOOKUP($C337,クラス一覧!$A:$J,9,FALSE)</f>
        <v>朱</v>
      </c>
      <c r="G337" s="1" t="str">
        <f>VLOOKUP($H337,科目一覧!$A:$G,3,FALSE)</f>
        <v>プログラミング</v>
      </c>
      <c r="H337" t="s">
        <v>1674</v>
      </c>
      <c r="I337" s="1" t="str">
        <f>VLOOKUP($H337,科目一覧!$A:$G,7,FALSE)</f>
        <v>朱</v>
      </c>
      <c r="J337" s="1" t="str">
        <f>VLOOKUP($I337,教員一覧!$A:$D,2,FALSE)</f>
        <v>IT</v>
      </c>
      <c r="K337" s="1" t="str">
        <f>VLOOKUP($I337,教員一覧!$A:$D,3,FALSE)</f>
        <v>　</v>
      </c>
      <c r="L337" s="1" t="str">
        <f>VLOOKUP($I337,教員一覧!$A:$D,4,FALSE)</f>
        <v>専任</v>
      </c>
      <c r="M337" t="s">
        <v>145</v>
      </c>
      <c r="N337" t="s">
        <v>3014</v>
      </c>
      <c r="O337" t="s">
        <v>29</v>
      </c>
      <c r="P337" t="s">
        <v>12</v>
      </c>
      <c r="Q337">
        <v>2</v>
      </c>
      <c r="R337">
        <v>1403</v>
      </c>
      <c r="S337" s="1" t="str">
        <f>VLOOKUP($R337,教室一覧!$A:$B,2,FALSE)</f>
        <v>ノート32</v>
      </c>
      <c r="T337" s="1">
        <f>VLOOKUP($R337,教室一覧!$A:$C,3,FALSE)</f>
        <v>32</v>
      </c>
      <c r="U337" s="1" t="str">
        <f>VLOOKUP($R337,教室一覧!$A:$D,4,FALSE)</f>
        <v>1号館</v>
      </c>
      <c r="V337" s="1" t="str">
        <f>VLOOKUP($R337,教室一覧!$A:$E,5,FALSE)</f>
        <v>4F</v>
      </c>
      <c r="W337"/>
      <c r="X337"/>
      <c r="Y337" s="1" t="str">
        <f>VLOOKUP($O337,教員一覧!$A:$D,2,FALSE)</f>
        <v>IT</v>
      </c>
      <c r="Z337" s="1" t="str">
        <f>VLOOKUP($O337,教員一覧!$A:$D,3,FALSE)</f>
        <v>　</v>
      </c>
      <c r="AA337" s="1" t="str">
        <f>VLOOKUP($O337,教員一覧!$A:$D,4,FALSE)</f>
        <v>非常勤</v>
      </c>
      <c r="AB337" s="1" t="str">
        <f t="shared" si="100"/>
        <v/>
      </c>
      <c r="AC337" s="14" t="s">
        <v>145</v>
      </c>
      <c r="AD337" s="14" t="s">
        <v>164</v>
      </c>
      <c r="AE337" s="14" t="s">
        <v>29</v>
      </c>
      <c r="AF337" s="14" t="s">
        <v>12</v>
      </c>
      <c r="AG337" s="14">
        <v>2</v>
      </c>
      <c r="AH337" s="14">
        <v>1403</v>
      </c>
      <c r="AI337" s="15" t="str">
        <f t="shared" si="101"/>
        <v/>
      </c>
      <c r="AJ337" s="15" t="str">
        <f t="shared" si="102"/>
        <v/>
      </c>
      <c r="AK337" s="15" t="str">
        <f t="shared" si="103"/>
        <v/>
      </c>
      <c r="AL337" s="15" t="str">
        <f t="shared" si="104"/>
        <v/>
      </c>
      <c r="AM337" s="15" t="str">
        <f t="shared" si="105"/>
        <v/>
      </c>
      <c r="AN337" s="15" t="str">
        <f t="shared" si="106"/>
        <v/>
      </c>
      <c r="AO337" s="15" t="str">
        <f t="shared" si="107"/>
        <v/>
      </c>
      <c r="AP337" s="9" t="str">
        <f t="shared" si="108"/>
        <v>WK2A火2</v>
      </c>
      <c r="AQ337" s="9">
        <f t="shared" si="109"/>
        <v>0.5</v>
      </c>
      <c r="AR337" s="11" t="str">
        <f t="shared" si="110"/>
        <v>滝谷火2</v>
      </c>
      <c r="AS337" s="11">
        <f t="shared" si="97"/>
        <v>0.33333333333333331</v>
      </c>
      <c r="AT337">
        <v>1</v>
      </c>
      <c r="AU337" s="12">
        <f t="shared" si="111"/>
        <v>7</v>
      </c>
      <c r="AV337" s="13" t="str">
        <f t="shared" si="112"/>
        <v>1403火2</v>
      </c>
      <c r="AW337" s="13">
        <f t="shared" si="113"/>
        <v>0.16666666666666666</v>
      </c>
      <c r="AX337" s="18" t="str">
        <f t="shared" si="114"/>
        <v>WK2AUSKWK2KE3A火21403</v>
      </c>
      <c r="AY337" s="18">
        <f t="shared" si="115"/>
        <v>3.5</v>
      </c>
      <c r="AZ337"/>
    </row>
    <row r="338" spans="1:52" x14ac:dyDescent="0.15">
      <c r="A338" s="1">
        <f t="shared" si="98"/>
        <v>2</v>
      </c>
      <c r="B338" s="1" t="str">
        <f t="shared" si="99"/>
        <v>編成</v>
      </c>
      <c r="C338" t="s">
        <v>3700</v>
      </c>
      <c r="D338" s="1" t="str">
        <f>VLOOKUP($C338,クラス一覧!$A:$J,10,FALSE)</f>
        <v>IT</v>
      </c>
      <c r="E338" s="1">
        <f>VLOOKUP($C338,クラス一覧!$A:$J,8,FALSE)</f>
        <v>7</v>
      </c>
      <c r="F338" s="1" t="str">
        <f>VLOOKUP($C338,クラス一覧!$A:$J,9,FALSE)</f>
        <v>朱</v>
      </c>
      <c r="G338" s="1" t="str">
        <f>VLOOKUP($H338,科目一覧!$A:$G,3,FALSE)</f>
        <v>ビジネス</v>
      </c>
      <c r="H338" t="s">
        <v>3074</v>
      </c>
      <c r="I338" s="1" t="str">
        <f>VLOOKUP($H338,科目一覧!$A:$G,7,FALSE)</f>
        <v>寺澤</v>
      </c>
      <c r="J338" s="1" t="str">
        <f>VLOOKUP($I338,教員一覧!$A:$D,2,FALSE)</f>
        <v>IT</v>
      </c>
      <c r="K338" s="1" t="str">
        <f>VLOOKUP($I338,教員一覧!$A:$D,3,FALSE)</f>
        <v>　</v>
      </c>
      <c r="L338" s="1" t="str">
        <f>VLOOKUP($I338,教員一覧!$A:$D,4,FALSE)</f>
        <v>専任</v>
      </c>
      <c r="M338" t="s">
        <v>1760</v>
      </c>
      <c r="N338" t="s">
        <v>3014</v>
      </c>
      <c r="O338" t="s">
        <v>36</v>
      </c>
      <c r="P338" t="s">
        <v>12</v>
      </c>
      <c r="Q338">
        <v>3</v>
      </c>
      <c r="R338">
        <v>1404</v>
      </c>
      <c r="S338" s="1" t="str">
        <f>VLOOKUP($R338,教室一覧!$A:$B,2,FALSE)</f>
        <v>ノート32</v>
      </c>
      <c r="T338" s="1">
        <f>VLOOKUP($R338,教室一覧!$A:$C,3,FALSE)</f>
        <v>32</v>
      </c>
      <c r="U338" s="1" t="str">
        <f>VLOOKUP($R338,教室一覧!$A:$D,4,FALSE)</f>
        <v>1号館</v>
      </c>
      <c r="V338" s="1" t="str">
        <f>VLOOKUP($R338,教室一覧!$A:$E,5,FALSE)</f>
        <v>4F</v>
      </c>
      <c r="W338"/>
      <c r="X338"/>
      <c r="Y338" s="1" t="str">
        <f>VLOOKUP($O338,教員一覧!$A:$D,2,FALSE)</f>
        <v>IT</v>
      </c>
      <c r="Z338" s="1" t="str">
        <f>VLOOKUP($O338,教員一覧!$A:$D,3,FALSE)</f>
        <v>　</v>
      </c>
      <c r="AA338" s="1" t="str">
        <f>VLOOKUP($O338,教員一覧!$A:$D,4,FALSE)</f>
        <v>非常勤</v>
      </c>
      <c r="AB338" s="1" t="str">
        <f t="shared" si="100"/>
        <v/>
      </c>
      <c r="AC338" s="14" t="s">
        <v>1760</v>
      </c>
      <c r="AD338" s="14" t="s">
        <v>164</v>
      </c>
      <c r="AE338" s="14" t="s">
        <v>36</v>
      </c>
      <c r="AF338" s="14" t="s">
        <v>12</v>
      </c>
      <c r="AG338" s="14">
        <v>3</v>
      </c>
      <c r="AH338" s="14">
        <v>1404</v>
      </c>
      <c r="AI338" s="15" t="str">
        <f t="shared" si="101"/>
        <v/>
      </c>
      <c r="AJ338" s="15" t="str">
        <f t="shared" si="102"/>
        <v/>
      </c>
      <c r="AK338" s="15" t="str">
        <f t="shared" si="103"/>
        <v/>
      </c>
      <c r="AL338" s="15" t="str">
        <f t="shared" si="104"/>
        <v/>
      </c>
      <c r="AM338" s="15" t="str">
        <f t="shared" si="105"/>
        <v/>
      </c>
      <c r="AN338" s="15" t="str">
        <f t="shared" si="106"/>
        <v/>
      </c>
      <c r="AO338" s="15" t="str">
        <f t="shared" si="107"/>
        <v/>
      </c>
      <c r="AP338" s="9" t="str">
        <f t="shared" si="108"/>
        <v>WK2A火3</v>
      </c>
      <c r="AQ338" s="9">
        <f t="shared" si="109"/>
        <v>0.5</v>
      </c>
      <c r="AR338" s="11" t="str">
        <f t="shared" si="110"/>
        <v>辻本火3</v>
      </c>
      <c r="AS338" s="11">
        <f t="shared" si="97"/>
        <v>0.25</v>
      </c>
      <c r="AT338">
        <v>1</v>
      </c>
      <c r="AU338" s="12">
        <f t="shared" si="111"/>
        <v>7</v>
      </c>
      <c r="AV338" s="13" t="str">
        <f t="shared" si="112"/>
        <v>1404火3</v>
      </c>
      <c r="AW338" s="13">
        <f t="shared" si="113"/>
        <v>0.25</v>
      </c>
      <c r="AX338" s="18" t="str">
        <f t="shared" si="114"/>
        <v>WK2AUNKWK2A火31404</v>
      </c>
      <c r="AY338" s="18">
        <f t="shared" si="115"/>
        <v>3.5</v>
      </c>
      <c r="AZ338"/>
    </row>
    <row r="339" spans="1:52" x14ac:dyDescent="0.15">
      <c r="A339" s="1">
        <f t="shared" si="98"/>
        <v>2</v>
      </c>
      <c r="B339" s="1" t="str">
        <f t="shared" si="99"/>
        <v>編成</v>
      </c>
      <c r="C339" t="s">
        <v>3700</v>
      </c>
      <c r="D339" s="1" t="str">
        <f>VLOOKUP($C339,クラス一覧!$A:$J,10,FALSE)</f>
        <v>IT</v>
      </c>
      <c r="E339" s="1">
        <f>VLOOKUP($C339,クラス一覧!$A:$J,8,FALSE)</f>
        <v>7</v>
      </c>
      <c r="F339" s="1" t="str">
        <f>VLOOKUP($C339,クラス一覧!$A:$J,9,FALSE)</f>
        <v>朱</v>
      </c>
      <c r="G339" s="1" t="str">
        <f>VLOOKUP($H339,科目一覧!$A:$G,3,FALSE)</f>
        <v>ビジネス</v>
      </c>
      <c r="H339" t="s">
        <v>3074</v>
      </c>
      <c r="I339" s="1" t="str">
        <f>VLOOKUP($H339,科目一覧!$A:$G,7,FALSE)</f>
        <v>寺澤</v>
      </c>
      <c r="J339" s="1" t="str">
        <f>VLOOKUP($I339,教員一覧!$A:$D,2,FALSE)</f>
        <v>IT</v>
      </c>
      <c r="K339" s="1" t="str">
        <f>VLOOKUP($I339,教員一覧!$A:$D,3,FALSE)</f>
        <v>　</v>
      </c>
      <c r="L339" s="1" t="str">
        <f>VLOOKUP($I339,教員一覧!$A:$D,4,FALSE)</f>
        <v>専任</v>
      </c>
      <c r="M339" t="s">
        <v>1760</v>
      </c>
      <c r="N339" t="s">
        <v>3014</v>
      </c>
      <c r="O339" t="s">
        <v>36</v>
      </c>
      <c r="P339" t="s">
        <v>12</v>
      </c>
      <c r="Q339">
        <v>4</v>
      </c>
      <c r="R339">
        <v>1404</v>
      </c>
      <c r="S339" s="1" t="str">
        <f>VLOOKUP($R339,教室一覧!$A:$B,2,FALSE)</f>
        <v>ノート32</v>
      </c>
      <c r="T339" s="1">
        <f>VLOOKUP($R339,教室一覧!$A:$C,3,FALSE)</f>
        <v>32</v>
      </c>
      <c r="U339" s="1" t="str">
        <f>VLOOKUP($R339,教室一覧!$A:$D,4,FALSE)</f>
        <v>1号館</v>
      </c>
      <c r="V339" s="1" t="str">
        <f>VLOOKUP($R339,教室一覧!$A:$E,5,FALSE)</f>
        <v>4F</v>
      </c>
      <c r="W339"/>
      <c r="X339"/>
      <c r="Y339" s="1" t="str">
        <f>VLOOKUP($O339,教員一覧!$A:$D,2,FALSE)</f>
        <v>IT</v>
      </c>
      <c r="Z339" s="1" t="str">
        <f>VLOOKUP($O339,教員一覧!$A:$D,3,FALSE)</f>
        <v>　</v>
      </c>
      <c r="AA339" s="1" t="str">
        <f>VLOOKUP($O339,教員一覧!$A:$D,4,FALSE)</f>
        <v>非常勤</v>
      </c>
      <c r="AB339" s="1" t="str">
        <f t="shared" si="100"/>
        <v/>
      </c>
      <c r="AC339" s="14" t="s">
        <v>1760</v>
      </c>
      <c r="AD339" s="14" t="s">
        <v>164</v>
      </c>
      <c r="AE339" s="14" t="s">
        <v>36</v>
      </c>
      <c r="AF339" s="14" t="s">
        <v>12</v>
      </c>
      <c r="AG339" s="14">
        <v>4</v>
      </c>
      <c r="AH339" s="14">
        <v>1404</v>
      </c>
      <c r="AI339" s="15" t="str">
        <f t="shared" si="101"/>
        <v/>
      </c>
      <c r="AJ339" s="15" t="str">
        <f t="shared" si="102"/>
        <v/>
      </c>
      <c r="AK339" s="15" t="str">
        <f t="shared" si="103"/>
        <v/>
      </c>
      <c r="AL339" s="15" t="str">
        <f t="shared" si="104"/>
        <v/>
      </c>
      <c r="AM339" s="15" t="str">
        <f t="shared" si="105"/>
        <v/>
      </c>
      <c r="AN339" s="15" t="str">
        <f t="shared" si="106"/>
        <v/>
      </c>
      <c r="AO339" s="15" t="str">
        <f t="shared" si="107"/>
        <v/>
      </c>
      <c r="AP339" s="9" t="str">
        <f t="shared" si="108"/>
        <v>WK2A火4</v>
      </c>
      <c r="AQ339" s="9">
        <f t="shared" si="109"/>
        <v>0.5</v>
      </c>
      <c r="AR339" s="11" t="str">
        <f t="shared" si="110"/>
        <v>辻本火4</v>
      </c>
      <c r="AS339" s="11">
        <f t="shared" si="97"/>
        <v>0.25</v>
      </c>
      <c r="AT339">
        <v>1</v>
      </c>
      <c r="AU339" s="12">
        <f t="shared" si="111"/>
        <v>7</v>
      </c>
      <c r="AV339" s="13" t="str">
        <f t="shared" si="112"/>
        <v>1404火4</v>
      </c>
      <c r="AW339" s="13">
        <f t="shared" si="113"/>
        <v>0.25</v>
      </c>
      <c r="AX339" s="18" t="str">
        <f t="shared" si="114"/>
        <v>WK2AUNKWK2A火41404</v>
      </c>
      <c r="AY339" s="18">
        <f t="shared" si="115"/>
        <v>3.5</v>
      </c>
      <c r="AZ339"/>
    </row>
    <row r="340" spans="1:52" x14ac:dyDescent="0.15">
      <c r="A340" s="1">
        <f t="shared" si="98"/>
        <v>2</v>
      </c>
      <c r="B340" s="1" t="str">
        <f t="shared" si="99"/>
        <v>編成</v>
      </c>
      <c r="C340" t="s">
        <v>3700</v>
      </c>
      <c r="D340" s="1" t="str">
        <f>VLOOKUP($C340,クラス一覧!$A:$J,10,FALSE)</f>
        <v>IT</v>
      </c>
      <c r="E340" s="1">
        <f>VLOOKUP($C340,クラス一覧!$A:$J,8,FALSE)</f>
        <v>7</v>
      </c>
      <c r="F340" s="1" t="str">
        <f>VLOOKUP($C340,クラス一覧!$A:$J,9,FALSE)</f>
        <v>朱</v>
      </c>
      <c r="G340" s="1" t="str">
        <f>VLOOKUP($H340,科目一覧!$A:$G,3,FALSE)</f>
        <v>データベース</v>
      </c>
      <c r="H340" t="s">
        <v>3073</v>
      </c>
      <c r="I340" s="1" t="str">
        <f>VLOOKUP($H340,科目一覧!$A:$G,7,FALSE)</f>
        <v>土居</v>
      </c>
      <c r="J340" s="1" t="str">
        <f>VLOOKUP($I340,教員一覧!$A:$D,2,FALSE)</f>
        <v>IT</v>
      </c>
      <c r="K340" s="1" t="str">
        <f>VLOOKUP($I340,教員一覧!$A:$D,3,FALSE)</f>
        <v>　</v>
      </c>
      <c r="L340" s="1" t="str">
        <f>VLOOKUP($I340,教員一覧!$A:$D,4,FALSE)</f>
        <v>専任</v>
      </c>
      <c r="M340" t="s">
        <v>145</v>
      </c>
      <c r="N340" t="s">
        <v>3014</v>
      </c>
      <c r="O340" t="s">
        <v>30</v>
      </c>
      <c r="P340" t="s">
        <v>17</v>
      </c>
      <c r="Q340">
        <v>2</v>
      </c>
      <c r="R340">
        <v>3602</v>
      </c>
      <c r="S340" s="1" t="str">
        <f>VLOOKUP($R340,教室一覧!$A:$B,2,FALSE)</f>
        <v>実習室</v>
      </c>
      <c r="T340" s="1">
        <f>VLOOKUP($R340,教室一覧!$A:$C,3,FALSE)</f>
        <v>36</v>
      </c>
      <c r="U340" s="1" t="str">
        <f>VLOOKUP($R340,教室一覧!$A:$D,4,FALSE)</f>
        <v>3号館</v>
      </c>
      <c r="V340" s="1" t="str">
        <f>VLOOKUP($R340,教室一覧!$A:$E,5,FALSE)</f>
        <v>6F</v>
      </c>
      <c r="W340"/>
      <c r="X340"/>
      <c r="Y340" s="1" t="str">
        <f>VLOOKUP($O340,教員一覧!$A:$D,2,FALSE)</f>
        <v>IT</v>
      </c>
      <c r="Z340" s="1" t="str">
        <f>VLOOKUP($O340,教員一覧!$A:$D,3,FALSE)</f>
        <v>　</v>
      </c>
      <c r="AA340" s="1" t="str">
        <f>VLOOKUP($O340,教員一覧!$A:$D,4,FALSE)</f>
        <v>非常勤</v>
      </c>
      <c r="AB340" s="1" t="str">
        <f t="shared" si="100"/>
        <v/>
      </c>
      <c r="AC340" s="14" t="s">
        <v>145</v>
      </c>
      <c r="AD340" s="14" t="s">
        <v>164</v>
      </c>
      <c r="AE340" s="14" t="s">
        <v>30</v>
      </c>
      <c r="AF340" s="14" t="s">
        <v>17</v>
      </c>
      <c r="AG340" s="14">
        <v>2</v>
      </c>
      <c r="AH340" s="14">
        <v>3602</v>
      </c>
      <c r="AI340" s="15" t="str">
        <f t="shared" si="101"/>
        <v/>
      </c>
      <c r="AJ340" s="15" t="str">
        <f t="shared" si="102"/>
        <v/>
      </c>
      <c r="AK340" s="15" t="str">
        <f t="shared" si="103"/>
        <v/>
      </c>
      <c r="AL340" s="15" t="str">
        <f t="shared" si="104"/>
        <v/>
      </c>
      <c r="AM340" s="15" t="str">
        <f t="shared" si="105"/>
        <v/>
      </c>
      <c r="AN340" s="15" t="str">
        <f t="shared" si="106"/>
        <v/>
      </c>
      <c r="AO340" s="15" t="str">
        <f t="shared" si="107"/>
        <v/>
      </c>
      <c r="AP340" s="9" t="str">
        <f t="shared" si="108"/>
        <v>WK2A金2</v>
      </c>
      <c r="AQ340" s="9">
        <f t="shared" si="109"/>
        <v>0.5</v>
      </c>
      <c r="AR340" s="11" t="str">
        <f t="shared" si="110"/>
        <v>山本ひ金2</v>
      </c>
      <c r="AS340" s="11">
        <f t="shared" si="97"/>
        <v>0.33333333333333331</v>
      </c>
      <c r="AT340">
        <v>1</v>
      </c>
      <c r="AU340" s="12">
        <f t="shared" si="111"/>
        <v>7</v>
      </c>
      <c r="AV340" s="13" t="str">
        <f t="shared" si="112"/>
        <v>3602金2</v>
      </c>
      <c r="AW340" s="13">
        <f t="shared" si="113"/>
        <v>0.16666666666666666</v>
      </c>
      <c r="AX340" s="18" t="str">
        <f t="shared" si="114"/>
        <v>WK2AUSKWK2KE3A金23602</v>
      </c>
      <c r="AY340" s="18">
        <f t="shared" si="115"/>
        <v>3.5</v>
      </c>
      <c r="AZ340"/>
    </row>
    <row r="341" spans="1:52" x14ac:dyDescent="0.15">
      <c r="A341" s="1">
        <f t="shared" si="98"/>
        <v>2</v>
      </c>
      <c r="B341" s="1" t="str">
        <f t="shared" si="99"/>
        <v>編成</v>
      </c>
      <c r="C341" t="s">
        <v>3700</v>
      </c>
      <c r="D341" s="1" t="str">
        <f>VLOOKUP($C341,クラス一覧!$A:$J,10,FALSE)</f>
        <v>IT</v>
      </c>
      <c r="E341" s="1">
        <f>VLOOKUP($C341,クラス一覧!$A:$J,8,FALSE)</f>
        <v>7</v>
      </c>
      <c r="F341" s="1" t="str">
        <f>VLOOKUP($C341,クラス一覧!$A:$J,9,FALSE)</f>
        <v>朱</v>
      </c>
      <c r="G341" s="1" t="str">
        <f>VLOOKUP($H341,科目一覧!$A:$G,3,FALSE)</f>
        <v>データベース</v>
      </c>
      <c r="H341" t="s">
        <v>3073</v>
      </c>
      <c r="I341" s="1" t="str">
        <f>VLOOKUP($H341,科目一覧!$A:$G,7,FALSE)</f>
        <v>土居</v>
      </c>
      <c r="J341" s="1" t="str">
        <f>VLOOKUP($I341,教員一覧!$A:$D,2,FALSE)</f>
        <v>IT</v>
      </c>
      <c r="K341" s="1" t="str">
        <f>VLOOKUP($I341,教員一覧!$A:$D,3,FALSE)</f>
        <v>　</v>
      </c>
      <c r="L341" s="1" t="str">
        <f>VLOOKUP($I341,教員一覧!$A:$D,4,FALSE)</f>
        <v>専任</v>
      </c>
      <c r="M341" t="s">
        <v>145</v>
      </c>
      <c r="N341" t="s">
        <v>3014</v>
      </c>
      <c r="O341" t="s">
        <v>30</v>
      </c>
      <c r="P341" t="s">
        <v>17</v>
      </c>
      <c r="Q341">
        <v>3</v>
      </c>
      <c r="R341">
        <v>3602</v>
      </c>
      <c r="S341" s="1" t="str">
        <f>VLOOKUP($R341,教室一覧!$A:$B,2,FALSE)</f>
        <v>実習室</v>
      </c>
      <c r="T341" s="1">
        <f>VLOOKUP($R341,教室一覧!$A:$C,3,FALSE)</f>
        <v>36</v>
      </c>
      <c r="U341" s="1" t="str">
        <f>VLOOKUP($R341,教室一覧!$A:$D,4,FALSE)</f>
        <v>3号館</v>
      </c>
      <c r="V341" s="1" t="str">
        <f>VLOOKUP($R341,教室一覧!$A:$E,5,FALSE)</f>
        <v>6F</v>
      </c>
      <c r="W341"/>
      <c r="X341"/>
      <c r="Y341" s="1" t="str">
        <f>VLOOKUP($O341,教員一覧!$A:$D,2,FALSE)</f>
        <v>IT</v>
      </c>
      <c r="Z341" s="1" t="str">
        <f>VLOOKUP($O341,教員一覧!$A:$D,3,FALSE)</f>
        <v>　</v>
      </c>
      <c r="AA341" s="1" t="str">
        <f>VLOOKUP($O341,教員一覧!$A:$D,4,FALSE)</f>
        <v>非常勤</v>
      </c>
      <c r="AB341" s="1" t="str">
        <f t="shared" si="100"/>
        <v/>
      </c>
      <c r="AC341" s="14" t="s">
        <v>145</v>
      </c>
      <c r="AD341" s="14" t="s">
        <v>164</v>
      </c>
      <c r="AE341" s="14" t="s">
        <v>30</v>
      </c>
      <c r="AF341" s="14" t="s">
        <v>17</v>
      </c>
      <c r="AG341" s="14">
        <v>3</v>
      </c>
      <c r="AH341" s="14">
        <v>3602</v>
      </c>
      <c r="AI341" s="15" t="str">
        <f t="shared" si="101"/>
        <v/>
      </c>
      <c r="AJ341" s="15" t="str">
        <f t="shared" si="102"/>
        <v/>
      </c>
      <c r="AK341" s="15" t="str">
        <f t="shared" si="103"/>
        <v/>
      </c>
      <c r="AL341" s="15" t="str">
        <f t="shared" si="104"/>
        <v/>
      </c>
      <c r="AM341" s="15" t="str">
        <f t="shared" si="105"/>
        <v/>
      </c>
      <c r="AN341" s="15" t="str">
        <f t="shared" si="106"/>
        <v/>
      </c>
      <c r="AO341" s="15" t="str">
        <f t="shared" si="107"/>
        <v/>
      </c>
      <c r="AP341" s="9" t="str">
        <f t="shared" si="108"/>
        <v>WK2A金3</v>
      </c>
      <c r="AQ341" s="9">
        <f t="shared" si="109"/>
        <v>0.5</v>
      </c>
      <c r="AR341" s="11" t="str">
        <f t="shared" si="110"/>
        <v>山本ひ金3</v>
      </c>
      <c r="AS341" s="11">
        <f t="shared" si="97"/>
        <v>0.33333333333333331</v>
      </c>
      <c r="AT341">
        <v>1</v>
      </c>
      <c r="AU341" s="12">
        <f t="shared" si="111"/>
        <v>7</v>
      </c>
      <c r="AV341" s="13" t="str">
        <f t="shared" si="112"/>
        <v>3602金3</v>
      </c>
      <c r="AW341" s="13">
        <f t="shared" si="113"/>
        <v>0.16666666666666666</v>
      </c>
      <c r="AX341" s="18" t="str">
        <f t="shared" si="114"/>
        <v>WK2AUSKWK2KE3A金33602</v>
      </c>
      <c r="AY341" s="18">
        <f t="shared" si="115"/>
        <v>3.5</v>
      </c>
      <c r="AZ341"/>
    </row>
    <row r="342" spans="1:52" x14ac:dyDescent="0.15">
      <c r="A342" s="1">
        <f t="shared" si="98"/>
        <v>2</v>
      </c>
      <c r="B342" s="1" t="str">
        <f t="shared" si="99"/>
        <v>編成</v>
      </c>
      <c r="C342" t="s">
        <v>3700</v>
      </c>
      <c r="D342" s="1" t="str">
        <f>VLOOKUP($C342,クラス一覧!$A:$J,10,FALSE)</f>
        <v>IT</v>
      </c>
      <c r="E342" s="1">
        <f>VLOOKUP($C342,クラス一覧!$A:$J,8,FALSE)</f>
        <v>7</v>
      </c>
      <c r="F342" s="1" t="str">
        <f>VLOOKUP($C342,クラス一覧!$A:$J,9,FALSE)</f>
        <v>朱</v>
      </c>
      <c r="G342" s="1" t="str">
        <f>VLOOKUP($H342,科目一覧!$A:$G,3,FALSE)</f>
        <v>Webプログラミング</v>
      </c>
      <c r="H342" t="s">
        <v>1679</v>
      </c>
      <c r="I342" s="1" t="str">
        <f>VLOOKUP($H342,科目一覧!$A:$G,7,FALSE)</f>
        <v>内山</v>
      </c>
      <c r="J342" s="1" t="str">
        <f>VLOOKUP($I342,教員一覧!$A:$D,2,FALSE)</f>
        <v>IT</v>
      </c>
      <c r="K342" s="1" t="str">
        <f>VLOOKUP($I342,教員一覧!$A:$D,3,FALSE)</f>
        <v>　</v>
      </c>
      <c r="L342" s="1" t="str">
        <f>VLOOKUP($I342,教員一覧!$A:$D,4,FALSE)</f>
        <v>専任</v>
      </c>
      <c r="M342" t="s">
        <v>1776</v>
      </c>
      <c r="N342" t="s">
        <v>3014</v>
      </c>
      <c r="O342" t="s">
        <v>30</v>
      </c>
      <c r="P342" t="s">
        <v>17</v>
      </c>
      <c r="Q342">
        <v>4</v>
      </c>
      <c r="R342">
        <v>3601</v>
      </c>
      <c r="S342" s="1" t="str">
        <f>VLOOKUP($R342,教室一覧!$A:$B,2,FALSE)</f>
        <v>ノート36</v>
      </c>
      <c r="T342" s="1">
        <f>VLOOKUP($R342,教室一覧!$A:$C,3,FALSE)</f>
        <v>36</v>
      </c>
      <c r="U342" s="1" t="str">
        <f>VLOOKUP($R342,教室一覧!$A:$D,4,FALSE)</f>
        <v>3号館</v>
      </c>
      <c r="V342" s="1" t="str">
        <f>VLOOKUP($R342,教室一覧!$A:$E,5,FALSE)</f>
        <v>6F</v>
      </c>
      <c r="W342"/>
      <c r="X342"/>
      <c r="Y342" s="1" t="str">
        <f>VLOOKUP($O342,教員一覧!$A:$D,2,FALSE)</f>
        <v>IT</v>
      </c>
      <c r="Z342" s="1" t="str">
        <f>VLOOKUP($O342,教員一覧!$A:$D,3,FALSE)</f>
        <v>　</v>
      </c>
      <c r="AA342" s="1" t="str">
        <f>VLOOKUP($O342,教員一覧!$A:$D,4,FALSE)</f>
        <v>非常勤</v>
      </c>
      <c r="AB342" s="1" t="str">
        <f t="shared" si="100"/>
        <v/>
      </c>
      <c r="AC342" s="14" t="s">
        <v>1776</v>
      </c>
      <c r="AD342" s="14" t="s">
        <v>164</v>
      </c>
      <c r="AE342" s="14" t="s">
        <v>30</v>
      </c>
      <c r="AF342" s="14" t="s">
        <v>17</v>
      </c>
      <c r="AG342" s="14">
        <v>4</v>
      </c>
      <c r="AH342" s="14">
        <v>3601</v>
      </c>
      <c r="AI342" s="15" t="str">
        <f t="shared" si="101"/>
        <v/>
      </c>
      <c r="AJ342" s="15" t="str">
        <f t="shared" si="102"/>
        <v/>
      </c>
      <c r="AK342" s="15" t="str">
        <f t="shared" si="103"/>
        <v/>
      </c>
      <c r="AL342" s="15" t="str">
        <f t="shared" si="104"/>
        <v/>
      </c>
      <c r="AM342" s="15" t="str">
        <f t="shared" si="105"/>
        <v/>
      </c>
      <c r="AN342" s="15" t="str">
        <f t="shared" si="106"/>
        <v/>
      </c>
      <c r="AO342" s="15" t="str">
        <f t="shared" si="107"/>
        <v/>
      </c>
      <c r="AP342" s="9" t="str">
        <f t="shared" si="108"/>
        <v>WK2A金4</v>
      </c>
      <c r="AQ342" s="9">
        <f t="shared" si="109"/>
        <v>0.5</v>
      </c>
      <c r="AR342" s="11" t="str">
        <f t="shared" si="110"/>
        <v>山本ひ金4</v>
      </c>
      <c r="AS342" s="11">
        <f t="shared" si="97"/>
        <v>0.33333333333333331</v>
      </c>
      <c r="AT342">
        <v>1</v>
      </c>
      <c r="AU342" s="12">
        <f t="shared" si="111"/>
        <v>7</v>
      </c>
      <c r="AV342" s="13" t="str">
        <f t="shared" si="112"/>
        <v>3601金4</v>
      </c>
      <c r="AW342" s="13">
        <f t="shared" si="113"/>
        <v>0.16666666666666666</v>
      </c>
      <c r="AX342" s="18" t="str">
        <f t="shared" si="114"/>
        <v>WK2AUSKNKWK2A金43601</v>
      </c>
      <c r="AY342" s="18">
        <f t="shared" si="115"/>
        <v>3.5</v>
      </c>
      <c r="AZ342"/>
    </row>
    <row r="343" spans="1:52" x14ac:dyDescent="0.15">
      <c r="A343" s="1">
        <f t="shared" si="98"/>
        <v>2</v>
      </c>
      <c r="B343" s="1" t="str">
        <f t="shared" si="99"/>
        <v>編成</v>
      </c>
      <c r="C343" t="s">
        <v>3700</v>
      </c>
      <c r="D343" s="1" t="str">
        <f>VLOOKUP($C343,クラス一覧!$A:$J,10,FALSE)</f>
        <v>IT</v>
      </c>
      <c r="E343" s="1">
        <f>VLOOKUP($C343,クラス一覧!$A:$J,8,FALSE)</f>
        <v>7</v>
      </c>
      <c r="F343" s="1" t="str">
        <f>VLOOKUP($C343,クラス一覧!$A:$J,9,FALSE)</f>
        <v>朱</v>
      </c>
      <c r="G343" s="1" t="str">
        <f>VLOOKUP($H343,科目一覧!$A:$G,3,FALSE)</f>
        <v>プログラミング</v>
      </c>
      <c r="H343" t="s">
        <v>1676</v>
      </c>
      <c r="I343" s="1" t="str">
        <f>VLOOKUP($H343,科目一覧!$A:$G,7,FALSE)</f>
        <v>藤原</v>
      </c>
      <c r="J343" s="1" t="str">
        <f>VLOOKUP($I343,教員一覧!$A:$D,2,FALSE)</f>
        <v>IT</v>
      </c>
      <c r="K343" s="1" t="str">
        <f>VLOOKUP($I343,教員一覧!$A:$D,3,FALSE)</f>
        <v>　</v>
      </c>
      <c r="L343" s="1" t="str">
        <f>VLOOKUP($I343,教員一覧!$A:$D,4,FALSE)</f>
        <v>専任</v>
      </c>
      <c r="M343" t="s">
        <v>145</v>
      </c>
      <c r="N343" t="s">
        <v>3014</v>
      </c>
      <c r="O343" t="s">
        <v>16</v>
      </c>
      <c r="P343" t="s">
        <v>13</v>
      </c>
      <c r="Q343">
        <v>2</v>
      </c>
      <c r="R343">
        <v>3401</v>
      </c>
      <c r="S343" s="1" t="str">
        <f>VLOOKUP($R343,教室一覧!$A:$B,2,FALSE)</f>
        <v>ノート対応</v>
      </c>
      <c r="T343" s="1">
        <f>VLOOKUP($R343,教室一覧!$A:$C,3,FALSE)</f>
        <v>36</v>
      </c>
      <c r="U343" s="1" t="str">
        <f>VLOOKUP($R343,教室一覧!$A:$D,4,FALSE)</f>
        <v>3号館</v>
      </c>
      <c r="V343" s="1" t="str">
        <f>VLOOKUP($R343,教室一覧!$A:$E,5,FALSE)</f>
        <v>4F</v>
      </c>
      <c r="W343"/>
      <c r="X343"/>
      <c r="Y343" s="1" t="str">
        <f>VLOOKUP($O343,教員一覧!$A:$D,2,FALSE)</f>
        <v>IT</v>
      </c>
      <c r="Z343" s="1" t="str">
        <f>VLOOKUP($O343,教員一覧!$A:$D,3,FALSE)</f>
        <v>　</v>
      </c>
      <c r="AA343" s="1" t="str">
        <f>VLOOKUP($O343,教員一覧!$A:$D,4,FALSE)</f>
        <v>非常勤</v>
      </c>
      <c r="AB343" s="1" t="str">
        <f t="shared" si="100"/>
        <v/>
      </c>
      <c r="AC343" s="14" t="s">
        <v>145</v>
      </c>
      <c r="AD343" s="14" t="s">
        <v>164</v>
      </c>
      <c r="AE343" s="14" t="s">
        <v>16</v>
      </c>
      <c r="AF343" s="14" t="s">
        <v>13</v>
      </c>
      <c r="AG343" s="14">
        <v>2</v>
      </c>
      <c r="AH343" s="14">
        <v>3401</v>
      </c>
      <c r="AI343" s="15" t="str">
        <f t="shared" si="101"/>
        <v/>
      </c>
      <c r="AJ343" s="15" t="str">
        <f t="shared" si="102"/>
        <v/>
      </c>
      <c r="AK343" s="15" t="str">
        <f t="shared" si="103"/>
        <v/>
      </c>
      <c r="AL343" s="15" t="str">
        <f t="shared" si="104"/>
        <v/>
      </c>
      <c r="AM343" s="15" t="str">
        <f t="shared" si="105"/>
        <v/>
      </c>
      <c r="AN343" s="15" t="str">
        <f t="shared" si="106"/>
        <v/>
      </c>
      <c r="AO343" s="15" t="str">
        <f t="shared" si="107"/>
        <v/>
      </c>
      <c r="AP343" s="9" t="str">
        <f t="shared" si="108"/>
        <v>WK2A水2</v>
      </c>
      <c r="AQ343" s="9">
        <f t="shared" si="109"/>
        <v>0.5</v>
      </c>
      <c r="AR343" s="11" t="str">
        <f t="shared" si="110"/>
        <v>梶山水2</v>
      </c>
      <c r="AS343" s="11">
        <f t="shared" si="97"/>
        <v>0.33333333333333331</v>
      </c>
      <c r="AT343">
        <v>1</v>
      </c>
      <c r="AU343" s="12">
        <f t="shared" si="111"/>
        <v>7</v>
      </c>
      <c r="AV343" s="13" t="str">
        <f t="shared" si="112"/>
        <v>3401水2</v>
      </c>
      <c r="AW343" s="13">
        <f t="shared" si="113"/>
        <v>0.16666666666666666</v>
      </c>
      <c r="AX343" s="18" t="str">
        <f t="shared" si="114"/>
        <v>WK2AUSKWK2KE3A水23401</v>
      </c>
      <c r="AY343" s="18">
        <f t="shared" si="115"/>
        <v>3.5</v>
      </c>
      <c r="AZ343"/>
    </row>
    <row r="344" spans="1:52" x14ac:dyDescent="0.15">
      <c r="A344" s="1">
        <f t="shared" si="98"/>
        <v>1</v>
      </c>
      <c r="B344" s="1" t="str">
        <f t="shared" si="99"/>
        <v>HR</v>
      </c>
      <c r="C344" t="s">
        <v>62</v>
      </c>
      <c r="D344" s="1" t="str">
        <f>VLOOKUP($C344,クラス一覧!$A:$J,10,FALSE)</f>
        <v>ゲーム</v>
      </c>
      <c r="E344" s="1">
        <f>VLOOKUP($C344,クラス一覧!$A:$J,8,FALSE)</f>
        <v>33</v>
      </c>
      <c r="F344" s="1" t="str">
        <f>VLOOKUP($C344,クラス一覧!$A:$J,9,FALSE)</f>
        <v>福井</v>
      </c>
      <c r="G344" s="1" t="str">
        <f>VLOOKUP($H344,科目一覧!$A:$G,3,FALSE)</f>
        <v>ゲーム企画（企画提案）</v>
      </c>
      <c r="H344" t="s">
        <v>1649</v>
      </c>
      <c r="I344" s="1" t="str">
        <f>VLOOKUP($H344,科目一覧!$A:$G,7,FALSE)</f>
        <v>大野</v>
      </c>
      <c r="J344" s="1" t="str">
        <f>VLOOKUP($I344,教員一覧!$A:$D,2,FALSE)</f>
        <v>ゲーム</v>
      </c>
      <c r="K344" s="1" t="str">
        <f>VLOOKUP($I344,教員一覧!$A:$D,3,FALSE)</f>
        <v>企画</v>
      </c>
      <c r="L344" s="1" t="str">
        <f>VLOOKUP($I344,教員一覧!$A:$D,4,FALSE)</f>
        <v>専任</v>
      </c>
      <c r="M344" t="s">
        <v>62</v>
      </c>
      <c r="N344" t="s">
        <v>3789</v>
      </c>
      <c r="O344" t="s">
        <v>77</v>
      </c>
      <c r="P344" t="s">
        <v>9</v>
      </c>
      <c r="Q344">
        <v>3</v>
      </c>
      <c r="R344">
        <v>1303</v>
      </c>
      <c r="S344" s="1" t="str">
        <f>VLOOKUP($R344,教室一覧!$A:$B,2,FALSE)</f>
        <v>ノート対応</v>
      </c>
      <c r="T344" s="1">
        <f>VLOOKUP($R344,教室一覧!$A:$C,3,FALSE)</f>
        <v>36</v>
      </c>
      <c r="U344" s="1" t="str">
        <f>VLOOKUP($R344,教室一覧!$A:$D,4,FALSE)</f>
        <v>1号館</v>
      </c>
      <c r="V344" s="1" t="str">
        <f>VLOOKUP($R344,教室一覧!$A:$E,5,FALSE)</f>
        <v>3F</v>
      </c>
      <c r="W344"/>
      <c r="X344"/>
      <c r="Y344" s="1" t="str">
        <f>VLOOKUP($O344,教員一覧!$A:$D,2,FALSE)</f>
        <v>ゲーム</v>
      </c>
      <c r="Z344" s="1" t="str">
        <f>VLOOKUP($O344,教員一覧!$A:$D,3,FALSE)</f>
        <v>企画</v>
      </c>
      <c r="AA344" s="1" t="str">
        <f>VLOOKUP($O344,教員一覧!$A:$D,4,FALSE)</f>
        <v>専任</v>
      </c>
      <c r="AB344" s="1" t="str">
        <f t="shared" si="100"/>
        <v/>
      </c>
      <c r="AC344" s="14" t="s">
        <v>62</v>
      </c>
      <c r="AD344" s="14" t="s">
        <v>163</v>
      </c>
      <c r="AE344" s="14" t="s">
        <v>77</v>
      </c>
      <c r="AF344" s="14" t="s">
        <v>9</v>
      </c>
      <c r="AG344" s="14">
        <v>3</v>
      </c>
      <c r="AH344" s="14">
        <v>1303</v>
      </c>
      <c r="AI344" s="15" t="str">
        <f t="shared" si="101"/>
        <v/>
      </c>
      <c r="AJ344" s="15" t="str">
        <f t="shared" si="102"/>
        <v/>
      </c>
      <c r="AK344" s="15" t="str">
        <f t="shared" si="103"/>
        <v/>
      </c>
      <c r="AL344" s="15" t="str">
        <f t="shared" si="104"/>
        <v/>
      </c>
      <c r="AM344" s="15" t="str">
        <f t="shared" si="105"/>
        <v/>
      </c>
      <c r="AN344" s="15" t="str">
        <f t="shared" si="106"/>
        <v/>
      </c>
      <c r="AO344" s="15" t="str">
        <f t="shared" si="107"/>
        <v/>
      </c>
      <c r="AP344" s="9" t="str">
        <f t="shared" si="108"/>
        <v>GE1A月3</v>
      </c>
      <c r="AQ344" s="9">
        <f t="shared" si="109"/>
        <v>1</v>
      </c>
      <c r="AR344" s="11" t="str">
        <f t="shared" si="110"/>
        <v>大野月3</v>
      </c>
      <c r="AS344" s="11">
        <f t="shared" si="97"/>
        <v>1</v>
      </c>
      <c r="AT344">
        <v>1</v>
      </c>
      <c r="AU344" s="12">
        <f t="shared" si="111"/>
        <v>33</v>
      </c>
      <c r="AV344" s="13" t="str">
        <f t="shared" si="112"/>
        <v>1303月3</v>
      </c>
      <c r="AW344" s="13">
        <f t="shared" si="113"/>
        <v>1</v>
      </c>
      <c r="AX344" s="18" t="str">
        <f t="shared" si="114"/>
        <v>GE1AGE1A月31303</v>
      </c>
      <c r="AY344" s="18">
        <f t="shared" si="115"/>
        <v>33</v>
      </c>
      <c r="AZ344"/>
    </row>
    <row r="345" spans="1:52" x14ac:dyDescent="0.15">
      <c r="A345" s="1">
        <f t="shared" si="98"/>
        <v>1</v>
      </c>
      <c r="B345" s="1" t="str">
        <f t="shared" si="99"/>
        <v>HR</v>
      </c>
      <c r="C345" t="s">
        <v>62</v>
      </c>
      <c r="D345" s="1" t="str">
        <f>VLOOKUP($C345,クラス一覧!$A:$J,10,FALSE)</f>
        <v>ゲーム</v>
      </c>
      <c r="E345" s="1">
        <f>VLOOKUP($C345,クラス一覧!$A:$J,8,FALSE)</f>
        <v>33</v>
      </c>
      <c r="F345" s="1" t="str">
        <f>VLOOKUP($C345,クラス一覧!$A:$J,9,FALSE)</f>
        <v>福井</v>
      </c>
      <c r="G345" s="1" t="str">
        <f>VLOOKUP($H345,科目一覧!$A:$G,3,FALSE)</f>
        <v>ゲームCG（2DCG）</v>
      </c>
      <c r="H345" t="s">
        <v>3043</v>
      </c>
      <c r="I345" s="1" t="str">
        <f>VLOOKUP($H345,科目一覧!$A:$G,7,FALSE)</f>
        <v>竹内一</v>
      </c>
      <c r="J345" s="1" t="str">
        <f>VLOOKUP($I345,教員一覧!$A:$D,2,FALSE)</f>
        <v>CG</v>
      </c>
      <c r="K345" s="1" t="str">
        <f>VLOOKUP($I345,教員一覧!$A:$D,3,FALSE)</f>
        <v>　</v>
      </c>
      <c r="L345" s="1" t="str">
        <f>VLOOKUP($I345,教員一覧!$A:$D,4,FALSE)</f>
        <v>専任</v>
      </c>
      <c r="M345" t="s">
        <v>62</v>
      </c>
      <c r="N345" t="s">
        <v>3789</v>
      </c>
      <c r="O345" t="s">
        <v>3960</v>
      </c>
      <c r="P345" t="s">
        <v>12</v>
      </c>
      <c r="Q345">
        <v>3</v>
      </c>
      <c r="R345">
        <v>3502</v>
      </c>
      <c r="S345" s="1" t="str">
        <f>VLOOKUP($R345,教室一覧!$A:$B,2,FALSE)</f>
        <v>ノート36</v>
      </c>
      <c r="T345" s="1">
        <f>VLOOKUP($R345,教室一覧!$A:$C,3,FALSE)</f>
        <v>38</v>
      </c>
      <c r="U345" s="1" t="str">
        <f>VLOOKUP($R345,教室一覧!$A:$D,4,FALSE)</f>
        <v>3号館</v>
      </c>
      <c r="V345" s="1" t="str">
        <f>VLOOKUP($R345,教室一覧!$A:$E,5,FALSE)</f>
        <v>5F</v>
      </c>
      <c r="W345"/>
      <c r="X345"/>
      <c r="Y345" s="1" t="str">
        <f>VLOOKUP($O345,教員一覧!$A:$D,2,FALSE)</f>
        <v>CG</v>
      </c>
      <c r="Z345" s="1" t="str">
        <f>VLOOKUP($O345,教員一覧!$A:$D,3,FALSE)</f>
        <v>　</v>
      </c>
      <c r="AA345" s="1" t="str">
        <f>VLOOKUP($O345,教員一覧!$A:$D,4,FALSE)</f>
        <v>専任</v>
      </c>
      <c r="AB345" s="1" t="str">
        <f t="shared" si="100"/>
        <v/>
      </c>
      <c r="AC345" s="14" t="s">
        <v>62</v>
      </c>
      <c r="AD345" s="14" t="s">
        <v>163</v>
      </c>
      <c r="AE345" s="14" t="s">
        <v>1486</v>
      </c>
      <c r="AF345" s="14" t="s">
        <v>12</v>
      </c>
      <c r="AG345" s="14">
        <v>3</v>
      </c>
      <c r="AH345" s="14">
        <v>3502</v>
      </c>
      <c r="AI345" s="15" t="str">
        <f t="shared" si="101"/>
        <v/>
      </c>
      <c r="AJ345" s="15" t="str">
        <f t="shared" si="102"/>
        <v/>
      </c>
      <c r="AK345" s="15" t="str">
        <f t="shared" si="103"/>
        <v/>
      </c>
      <c r="AL345" s="15" t="str">
        <f t="shared" si="104"/>
        <v/>
      </c>
      <c r="AM345" s="15" t="str">
        <f t="shared" si="105"/>
        <v/>
      </c>
      <c r="AN345" s="15" t="str">
        <f t="shared" si="106"/>
        <v/>
      </c>
      <c r="AO345" s="15" t="str">
        <f t="shared" si="107"/>
        <v/>
      </c>
      <c r="AP345" s="9" t="str">
        <f t="shared" si="108"/>
        <v>GE1A火3</v>
      </c>
      <c r="AQ345" s="9">
        <f t="shared" si="109"/>
        <v>0.5</v>
      </c>
      <c r="AR345" s="11" t="str">
        <f t="shared" si="110"/>
        <v>徳山火3</v>
      </c>
      <c r="AS345" s="11">
        <f t="shared" si="97"/>
        <v>1</v>
      </c>
      <c r="AT345">
        <v>1</v>
      </c>
      <c r="AU345" s="12">
        <f t="shared" si="111"/>
        <v>33</v>
      </c>
      <c r="AV345" s="13" t="str">
        <f t="shared" si="112"/>
        <v>3502火3</v>
      </c>
      <c r="AW345" s="13">
        <f t="shared" si="113"/>
        <v>0.5</v>
      </c>
      <c r="AX345" s="18" t="str">
        <f t="shared" si="114"/>
        <v>GE1AGE1A火33502</v>
      </c>
      <c r="AY345" s="18">
        <f t="shared" si="115"/>
        <v>16.5</v>
      </c>
      <c r="AZ345"/>
    </row>
    <row r="346" spans="1:52" x14ac:dyDescent="0.15">
      <c r="A346" s="1">
        <f t="shared" si="98"/>
        <v>1</v>
      </c>
      <c r="B346" s="1" t="str">
        <f t="shared" si="99"/>
        <v>HR</v>
      </c>
      <c r="C346" t="s">
        <v>62</v>
      </c>
      <c r="D346" s="1" t="str">
        <f>VLOOKUP($C346,クラス一覧!$A:$J,10,FALSE)</f>
        <v>ゲーム</v>
      </c>
      <c r="E346" s="1">
        <f>VLOOKUP($C346,クラス一覧!$A:$J,8,FALSE)</f>
        <v>33</v>
      </c>
      <c r="F346" s="1" t="str">
        <f>VLOOKUP($C346,クラス一覧!$A:$J,9,FALSE)</f>
        <v>福井</v>
      </c>
      <c r="G346" s="1" t="str">
        <f>VLOOKUP($H346,科目一覧!$A:$G,3,FALSE)</f>
        <v>ゲームプロ（基礎）</v>
      </c>
      <c r="H346" t="s">
        <v>1647</v>
      </c>
      <c r="I346" s="1" t="str">
        <f>VLOOKUP($H346,科目一覧!$A:$G,7,FALSE)</f>
        <v>山口</v>
      </c>
      <c r="J346" s="1" t="str">
        <f>VLOOKUP($I346,教員一覧!$A:$D,2,FALSE)</f>
        <v>ゲーム</v>
      </c>
      <c r="K346" s="1" t="str">
        <f>VLOOKUP($I346,教員一覧!$A:$D,3,FALSE)</f>
        <v>プログラム</v>
      </c>
      <c r="L346" s="1" t="str">
        <f>VLOOKUP($I346,教員一覧!$A:$D,4,FALSE)</f>
        <v>専任</v>
      </c>
      <c r="M346" t="s">
        <v>62</v>
      </c>
      <c r="N346" t="s">
        <v>3789</v>
      </c>
      <c r="O346" t="s">
        <v>78</v>
      </c>
      <c r="P346" t="s">
        <v>12</v>
      </c>
      <c r="Q346">
        <v>4</v>
      </c>
      <c r="R346">
        <v>3502</v>
      </c>
      <c r="S346" s="1" t="str">
        <f>VLOOKUP($R346,教室一覧!$A:$B,2,FALSE)</f>
        <v>ノート36</v>
      </c>
      <c r="T346" s="1">
        <f>VLOOKUP($R346,教室一覧!$A:$C,3,FALSE)</f>
        <v>38</v>
      </c>
      <c r="U346" s="1" t="str">
        <f>VLOOKUP($R346,教室一覧!$A:$D,4,FALSE)</f>
        <v>3号館</v>
      </c>
      <c r="V346" s="1" t="str">
        <f>VLOOKUP($R346,教室一覧!$A:$E,5,FALSE)</f>
        <v>5F</v>
      </c>
      <c r="W346"/>
      <c r="X346"/>
      <c r="Y346" s="1" t="str">
        <f>VLOOKUP($O346,教員一覧!$A:$D,2,FALSE)</f>
        <v>ゲーム</v>
      </c>
      <c r="Z346" s="1" t="str">
        <f>VLOOKUP($O346,教員一覧!$A:$D,3,FALSE)</f>
        <v>プログラム</v>
      </c>
      <c r="AA346" s="1" t="str">
        <f>VLOOKUP($O346,教員一覧!$A:$D,4,FALSE)</f>
        <v>専任</v>
      </c>
      <c r="AB346" s="1" t="str">
        <f t="shared" si="100"/>
        <v/>
      </c>
      <c r="AC346" s="14" t="s">
        <v>62</v>
      </c>
      <c r="AD346" s="14" t="s">
        <v>163</v>
      </c>
      <c r="AE346" s="14" t="s">
        <v>78</v>
      </c>
      <c r="AF346" s="14" t="s">
        <v>12</v>
      </c>
      <c r="AG346" s="14">
        <v>4</v>
      </c>
      <c r="AH346" s="14">
        <v>3502</v>
      </c>
      <c r="AI346" s="15" t="str">
        <f t="shared" si="101"/>
        <v/>
      </c>
      <c r="AJ346" s="15" t="str">
        <f t="shared" si="102"/>
        <v/>
      </c>
      <c r="AK346" s="15" t="str">
        <f t="shared" si="103"/>
        <v/>
      </c>
      <c r="AL346" s="15" t="str">
        <f t="shared" si="104"/>
        <v/>
      </c>
      <c r="AM346" s="15" t="str">
        <f t="shared" si="105"/>
        <v/>
      </c>
      <c r="AN346" s="15" t="str">
        <f t="shared" si="106"/>
        <v/>
      </c>
      <c r="AO346" s="15" t="str">
        <f t="shared" si="107"/>
        <v/>
      </c>
      <c r="AP346" s="9" t="str">
        <f t="shared" si="108"/>
        <v>GE1A火4</v>
      </c>
      <c r="AQ346" s="9">
        <f t="shared" si="109"/>
        <v>1</v>
      </c>
      <c r="AR346" s="11" t="str">
        <f t="shared" si="110"/>
        <v>山口火4</v>
      </c>
      <c r="AS346" s="11">
        <f t="shared" si="97"/>
        <v>1</v>
      </c>
      <c r="AT346">
        <v>1</v>
      </c>
      <c r="AU346" s="12">
        <f t="shared" si="111"/>
        <v>33</v>
      </c>
      <c r="AV346" s="13" t="str">
        <f t="shared" si="112"/>
        <v>3502火4</v>
      </c>
      <c r="AW346" s="13">
        <f t="shared" si="113"/>
        <v>1</v>
      </c>
      <c r="AX346" s="18" t="str">
        <f t="shared" si="114"/>
        <v>GE1AGE1A火43502</v>
      </c>
      <c r="AY346" s="18">
        <f t="shared" si="115"/>
        <v>33</v>
      </c>
      <c r="AZ346"/>
    </row>
    <row r="347" spans="1:52" x14ac:dyDescent="0.15">
      <c r="A347" s="1">
        <f t="shared" si="98"/>
        <v>1</v>
      </c>
      <c r="B347" s="1" t="str">
        <f t="shared" si="99"/>
        <v>HR</v>
      </c>
      <c r="C347" t="s">
        <v>62</v>
      </c>
      <c r="D347" s="1" t="str">
        <f>VLOOKUP($C347,クラス一覧!$A:$J,10,FALSE)</f>
        <v>ゲーム</v>
      </c>
      <c r="E347" s="1">
        <f>VLOOKUP($C347,クラス一覧!$A:$J,8,FALSE)</f>
        <v>33</v>
      </c>
      <c r="F347" s="1" t="str">
        <f>VLOOKUP($C347,クラス一覧!$A:$J,9,FALSE)</f>
        <v>福井</v>
      </c>
      <c r="G347" s="1" t="str">
        <f>VLOOKUP($H347,科目一覧!$A:$G,3,FALSE)</f>
        <v>ゲームプロ（実践）</v>
      </c>
      <c r="H347" t="s">
        <v>3044</v>
      </c>
      <c r="I347" s="1" t="str">
        <f>VLOOKUP($H347,科目一覧!$A:$G,7,FALSE)</f>
        <v>奥元</v>
      </c>
      <c r="J347" s="1" t="str">
        <f>VLOOKUP($I347,教員一覧!$A:$D,2,FALSE)</f>
        <v>ゲーム</v>
      </c>
      <c r="K347" s="1" t="str">
        <f>VLOOKUP($I347,教員一覧!$A:$D,3,FALSE)</f>
        <v>プログラム</v>
      </c>
      <c r="L347" s="1" t="str">
        <f>VLOOKUP($I347,教員一覧!$A:$D,4,FALSE)</f>
        <v>専任</v>
      </c>
      <c r="M347" t="s">
        <v>62</v>
      </c>
      <c r="N347" t="s">
        <v>3789</v>
      </c>
      <c r="O347" t="s">
        <v>65</v>
      </c>
      <c r="P347" t="s">
        <v>13</v>
      </c>
      <c r="Q347">
        <v>2</v>
      </c>
      <c r="R347">
        <v>2501</v>
      </c>
      <c r="S347" s="1" t="str">
        <f>VLOOKUP($R347,教室一覧!$A:$B,2,FALSE)</f>
        <v>ノート36</v>
      </c>
      <c r="T347" s="1">
        <f>VLOOKUP($R347,教室一覧!$A:$C,3,FALSE)</f>
        <v>36</v>
      </c>
      <c r="U347" s="1" t="str">
        <f>VLOOKUP($R347,教室一覧!$A:$D,4,FALSE)</f>
        <v>2号館</v>
      </c>
      <c r="V347" s="1" t="str">
        <f>VLOOKUP($R347,教室一覧!$A:$E,5,FALSE)</f>
        <v>5F</v>
      </c>
      <c r="W347"/>
      <c r="X347"/>
      <c r="Y347" s="1" t="str">
        <f>VLOOKUP($O347,教員一覧!$A:$D,2,FALSE)</f>
        <v>ゲーム</v>
      </c>
      <c r="Z347" s="1" t="str">
        <f>VLOOKUP($O347,教員一覧!$A:$D,3,FALSE)</f>
        <v>プログラム</v>
      </c>
      <c r="AA347" s="1" t="str">
        <f>VLOOKUP($O347,教員一覧!$A:$D,4,FALSE)</f>
        <v>専任</v>
      </c>
      <c r="AB347" s="1" t="str">
        <f t="shared" si="100"/>
        <v>担任</v>
      </c>
      <c r="AC347" s="14" t="s">
        <v>62</v>
      </c>
      <c r="AD347" s="14" t="s">
        <v>163</v>
      </c>
      <c r="AE347" s="14" t="s">
        <v>65</v>
      </c>
      <c r="AF347" s="14" t="s">
        <v>13</v>
      </c>
      <c r="AG347" s="14">
        <v>2</v>
      </c>
      <c r="AH347" s="14">
        <v>2501</v>
      </c>
      <c r="AI347" s="15" t="str">
        <f t="shared" si="101"/>
        <v/>
      </c>
      <c r="AJ347" s="15" t="str">
        <f t="shared" si="102"/>
        <v/>
      </c>
      <c r="AK347" s="15" t="str">
        <f t="shared" si="103"/>
        <v/>
      </c>
      <c r="AL347" s="15" t="str">
        <f t="shared" si="104"/>
        <v/>
      </c>
      <c r="AM347" s="15" t="str">
        <f t="shared" si="105"/>
        <v/>
      </c>
      <c r="AN347" s="15" t="str">
        <f t="shared" si="106"/>
        <v/>
      </c>
      <c r="AO347" s="15" t="str">
        <f t="shared" si="107"/>
        <v/>
      </c>
      <c r="AP347" s="9" t="str">
        <f t="shared" si="108"/>
        <v>GE1A水2</v>
      </c>
      <c r="AQ347" s="9">
        <f t="shared" si="109"/>
        <v>0.5</v>
      </c>
      <c r="AR347" s="11" t="str">
        <f t="shared" si="110"/>
        <v>福井水2</v>
      </c>
      <c r="AS347" s="11">
        <f t="shared" si="97"/>
        <v>1</v>
      </c>
      <c r="AT347">
        <v>1</v>
      </c>
      <c r="AU347" s="12">
        <f t="shared" si="111"/>
        <v>33</v>
      </c>
      <c r="AV347" s="13" t="str">
        <f t="shared" si="112"/>
        <v>2501水2</v>
      </c>
      <c r="AW347" s="13">
        <f t="shared" si="113"/>
        <v>0.5</v>
      </c>
      <c r="AX347" s="18" t="str">
        <f t="shared" si="114"/>
        <v>GE1AGE1A水22501</v>
      </c>
      <c r="AY347" s="18">
        <f t="shared" si="115"/>
        <v>16.5</v>
      </c>
      <c r="AZ347"/>
    </row>
    <row r="348" spans="1:52" x14ac:dyDescent="0.15">
      <c r="A348" s="1">
        <f t="shared" si="98"/>
        <v>1</v>
      </c>
      <c r="B348" s="1" t="str">
        <f t="shared" si="99"/>
        <v>HR</v>
      </c>
      <c r="C348" t="s">
        <v>62</v>
      </c>
      <c r="D348" s="1" t="str">
        <f>VLOOKUP($C348,クラス一覧!$A:$J,10,FALSE)</f>
        <v>ゲーム</v>
      </c>
      <c r="E348" s="1">
        <f>VLOOKUP($C348,クラス一覧!$A:$J,8,FALSE)</f>
        <v>33</v>
      </c>
      <c r="F348" s="1" t="str">
        <f>VLOOKUP($C348,クラス一覧!$A:$J,9,FALSE)</f>
        <v>福井</v>
      </c>
      <c r="G348" s="1" t="str">
        <f>VLOOKUP($H348,科目一覧!$A:$G,3,FALSE)</f>
        <v>ゲームCG（3DCG）</v>
      </c>
      <c r="H348" t="s">
        <v>3042</v>
      </c>
      <c r="I348" s="1" t="str">
        <f>VLOOKUP($H348,科目一覧!$A:$G,7,FALSE)</f>
        <v>福島</v>
      </c>
      <c r="J348" s="1" t="str">
        <f>VLOOKUP($I348,教員一覧!$A:$D,2,FALSE)</f>
        <v>CG</v>
      </c>
      <c r="K348" s="1" t="str">
        <f>VLOOKUP($I348,教員一覧!$A:$D,3,FALSE)</f>
        <v>　</v>
      </c>
      <c r="L348" s="1" t="str">
        <f>VLOOKUP($I348,教員一覧!$A:$D,4,FALSE)</f>
        <v>専任</v>
      </c>
      <c r="M348" t="s">
        <v>62</v>
      </c>
      <c r="N348" t="s">
        <v>3789</v>
      </c>
      <c r="O348" t="s">
        <v>67</v>
      </c>
      <c r="P348" t="s">
        <v>13</v>
      </c>
      <c r="Q348">
        <v>3</v>
      </c>
      <c r="R348">
        <v>1402</v>
      </c>
      <c r="S348" s="1" t="str">
        <f>VLOOKUP($R348,教室一覧!$A:$B,2,FALSE)</f>
        <v>実習室</v>
      </c>
      <c r="T348" s="1">
        <f>VLOOKUP($R348,教室一覧!$A:$C,3,FALSE)</f>
        <v>33</v>
      </c>
      <c r="U348" s="1" t="str">
        <f>VLOOKUP($R348,教室一覧!$A:$D,4,FALSE)</f>
        <v>1号館</v>
      </c>
      <c r="V348" s="1" t="str">
        <f>VLOOKUP($R348,教室一覧!$A:$E,5,FALSE)</f>
        <v>4F</v>
      </c>
      <c r="W348"/>
      <c r="X348"/>
      <c r="Y348" s="1" t="str">
        <f>VLOOKUP($O348,教員一覧!$A:$D,2,FALSE)</f>
        <v>CG</v>
      </c>
      <c r="Z348" s="1" t="str">
        <f>VLOOKUP($O348,教員一覧!$A:$D,3,FALSE)</f>
        <v>　</v>
      </c>
      <c r="AA348" s="1" t="str">
        <f>VLOOKUP($O348,教員一覧!$A:$D,4,FALSE)</f>
        <v>専任</v>
      </c>
      <c r="AB348" s="1" t="str">
        <f t="shared" si="100"/>
        <v/>
      </c>
      <c r="AC348" s="14" t="s">
        <v>62</v>
      </c>
      <c r="AD348" s="14" t="s">
        <v>163</v>
      </c>
      <c r="AE348" s="14" t="s">
        <v>67</v>
      </c>
      <c r="AF348" s="14" t="s">
        <v>13</v>
      </c>
      <c r="AG348" s="14">
        <v>3</v>
      </c>
      <c r="AH348" s="14">
        <v>1402</v>
      </c>
      <c r="AI348" s="15" t="str">
        <f t="shared" si="101"/>
        <v/>
      </c>
      <c r="AJ348" s="15" t="str">
        <f t="shared" si="102"/>
        <v/>
      </c>
      <c r="AK348" s="15" t="str">
        <f t="shared" si="103"/>
        <v/>
      </c>
      <c r="AL348" s="15" t="str">
        <f t="shared" si="104"/>
        <v/>
      </c>
      <c r="AM348" s="15" t="str">
        <f t="shared" si="105"/>
        <v/>
      </c>
      <c r="AN348" s="15" t="str">
        <f t="shared" si="106"/>
        <v/>
      </c>
      <c r="AO348" s="15" t="str">
        <f t="shared" si="107"/>
        <v/>
      </c>
      <c r="AP348" s="9" t="str">
        <f t="shared" si="108"/>
        <v>GE1A水3</v>
      </c>
      <c r="AQ348" s="9">
        <f t="shared" si="109"/>
        <v>0.5</v>
      </c>
      <c r="AR348" s="11" t="str">
        <f t="shared" si="110"/>
        <v>福島水3</v>
      </c>
      <c r="AS348" s="11">
        <f t="shared" si="97"/>
        <v>1</v>
      </c>
      <c r="AT348">
        <v>1</v>
      </c>
      <c r="AU348" s="12">
        <f t="shared" si="111"/>
        <v>33</v>
      </c>
      <c r="AV348" s="13" t="str">
        <f t="shared" si="112"/>
        <v>1402水3</v>
      </c>
      <c r="AW348" s="13">
        <f t="shared" si="113"/>
        <v>0.5</v>
      </c>
      <c r="AX348" s="18" t="str">
        <f t="shared" si="114"/>
        <v>GE1AGE1A水31402</v>
      </c>
      <c r="AY348" s="18">
        <f t="shared" si="115"/>
        <v>16.5</v>
      </c>
      <c r="AZ348"/>
    </row>
    <row r="349" spans="1:52" x14ac:dyDescent="0.15">
      <c r="A349" s="1">
        <f t="shared" si="98"/>
        <v>1</v>
      </c>
      <c r="B349" s="1" t="str">
        <f t="shared" si="99"/>
        <v>HR</v>
      </c>
      <c r="C349" t="s">
        <v>62</v>
      </c>
      <c r="D349" s="1" t="str">
        <f>VLOOKUP($C349,クラス一覧!$A:$J,10,FALSE)</f>
        <v>ゲーム</v>
      </c>
      <c r="E349" s="1">
        <f>VLOOKUP($C349,クラス一覧!$A:$J,8,FALSE)</f>
        <v>33</v>
      </c>
      <c r="F349" s="1" t="str">
        <f>VLOOKUP($C349,クラス一覧!$A:$J,9,FALSE)</f>
        <v>福井</v>
      </c>
      <c r="G349" s="1" t="str">
        <f>VLOOKUP($H349,科目一覧!$A:$G,3,FALSE)</f>
        <v>ゲームCG（3DCG）</v>
      </c>
      <c r="H349" t="s">
        <v>3042</v>
      </c>
      <c r="I349" s="1" t="str">
        <f>VLOOKUP($H349,科目一覧!$A:$G,7,FALSE)</f>
        <v>福島</v>
      </c>
      <c r="J349" s="1" t="str">
        <f>VLOOKUP($I349,教員一覧!$A:$D,2,FALSE)</f>
        <v>CG</v>
      </c>
      <c r="K349" s="1" t="str">
        <f>VLOOKUP($I349,教員一覧!$A:$D,3,FALSE)</f>
        <v>　</v>
      </c>
      <c r="L349" s="1" t="str">
        <f>VLOOKUP($I349,教員一覧!$A:$D,4,FALSE)</f>
        <v>専任</v>
      </c>
      <c r="M349" t="s">
        <v>62</v>
      </c>
      <c r="N349" t="s">
        <v>3789</v>
      </c>
      <c r="O349" t="s">
        <v>67</v>
      </c>
      <c r="P349" t="s">
        <v>13</v>
      </c>
      <c r="Q349">
        <v>4</v>
      </c>
      <c r="R349">
        <v>1402</v>
      </c>
      <c r="S349" s="1" t="str">
        <f>VLOOKUP($R349,教室一覧!$A:$B,2,FALSE)</f>
        <v>実習室</v>
      </c>
      <c r="T349" s="1">
        <f>VLOOKUP($R349,教室一覧!$A:$C,3,FALSE)</f>
        <v>33</v>
      </c>
      <c r="U349" s="1" t="str">
        <f>VLOOKUP($R349,教室一覧!$A:$D,4,FALSE)</f>
        <v>1号館</v>
      </c>
      <c r="V349" s="1" t="str">
        <f>VLOOKUP($R349,教室一覧!$A:$E,5,FALSE)</f>
        <v>4F</v>
      </c>
      <c r="W349"/>
      <c r="X349"/>
      <c r="Y349" s="1" t="str">
        <f>VLOOKUP($O349,教員一覧!$A:$D,2,FALSE)</f>
        <v>CG</v>
      </c>
      <c r="Z349" s="1" t="str">
        <f>VLOOKUP($O349,教員一覧!$A:$D,3,FALSE)</f>
        <v>　</v>
      </c>
      <c r="AA349" s="1" t="str">
        <f>VLOOKUP($O349,教員一覧!$A:$D,4,FALSE)</f>
        <v>専任</v>
      </c>
      <c r="AB349" s="1" t="str">
        <f t="shared" si="100"/>
        <v/>
      </c>
      <c r="AC349" s="14" t="s">
        <v>62</v>
      </c>
      <c r="AD349" s="14" t="s">
        <v>163</v>
      </c>
      <c r="AE349" s="14" t="s">
        <v>67</v>
      </c>
      <c r="AF349" s="14" t="s">
        <v>13</v>
      </c>
      <c r="AG349" s="14">
        <v>4</v>
      </c>
      <c r="AH349" s="14">
        <v>1402</v>
      </c>
      <c r="AI349" s="15" t="str">
        <f t="shared" si="101"/>
        <v/>
      </c>
      <c r="AJ349" s="15" t="str">
        <f t="shared" si="102"/>
        <v/>
      </c>
      <c r="AK349" s="15" t="str">
        <f t="shared" si="103"/>
        <v/>
      </c>
      <c r="AL349" s="15" t="str">
        <f t="shared" si="104"/>
        <v/>
      </c>
      <c r="AM349" s="15" t="str">
        <f t="shared" si="105"/>
        <v/>
      </c>
      <c r="AN349" s="15" t="str">
        <f t="shared" si="106"/>
        <v/>
      </c>
      <c r="AO349" s="15" t="str">
        <f t="shared" si="107"/>
        <v/>
      </c>
      <c r="AP349" s="9" t="str">
        <f t="shared" si="108"/>
        <v>GE1A水4</v>
      </c>
      <c r="AQ349" s="9">
        <f t="shared" si="109"/>
        <v>0.5</v>
      </c>
      <c r="AR349" s="11" t="str">
        <f t="shared" si="110"/>
        <v>福島水4</v>
      </c>
      <c r="AS349" s="11">
        <f t="shared" si="97"/>
        <v>1</v>
      </c>
      <c r="AT349">
        <v>1</v>
      </c>
      <c r="AU349" s="12">
        <f t="shared" si="111"/>
        <v>33</v>
      </c>
      <c r="AV349" s="13" t="str">
        <f t="shared" si="112"/>
        <v>1402水4</v>
      </c>
      <c r="AW349" s="13">
        <f t="shared" si="113"/>
        <v>0.5</v>
      </c>
      <c r="AX349" s="18" t="str">
        <f t="shared" si="114"/>
        <v>GE1AGE1A水41402</v>
      </c>
      <c r="AY349" s="18">
        <f t="shared" si="115"/>
        <v>16.5</v>
      </c>
      <c r="AZ349"/>
    </row>
    <row r="350" spans="1:52" x14ac:dyDescent="0.15">
      <c r="A350" s="1">
        <f t="shared" si="98"/>
        <v>1</v>
      </c>
      <c r="B350" s="1" t="str">
        <f t="shared" si="99"/>
        <v>HR</v>
      </c>
      <c r="C350" t="s">
        <v>62</v>
      </c>
      <c r="D350" s="1" t="str">
        <f>VLOOKUP($C350,クラス一覧!$A:$J,10,FALSE)</f>
        <v>ゲーム</v>
      </c>
      <c r="E350" s="1">
        <f>VLOOKUP($C350,クラス一覧!$A:$J,8,FALSE)</f>
        <v>33</v>
      </c>
      <c r="F350" s="1" t="str">
        <f>VLOOKUP($C350,クラス一覧!$A:$J,9,FALSE)</f>
        <v>福井</v>
      </c>
      <c r="G350" s="1" t="str">
        <f>VLOOKUP($H350,科目一覧!$A:$G,3,FALSE)</f>
        <v>ゲームCG（2DCG）</v>
      </c>
      <c r="H350" t="s">
        <v>3043</v>
      </c>
      <c r="I350" s="1" t="str">
        <f>VLOOKUP($H350,科目一覧!$A:$G,7,FALSE)</f>
        <v>竹内一</v>
      </c>
      <c r="J350" s="1" t="str">
        <f>VLOOKUP($I350,教員一覧!$A:$D,2,FALSE)</f>
        <v>CG</v>
      </c>
      <c r="K350" s="1" t="str">
        <f>VLOOKUP($I350,教員一覧!$A:$D,3,FALSE)</f>
        <v>　</v>
      </c>
      <c r="L350" s="1" t="str">
        <f>VLOOKUP($I350,教員一覧!$A:$D,4,FALSE)</f>
        <v>専任</v>
      </c>
      <c r="M350" t="s">
        <v>62</v>
      </c>
      <c r="N350" t="s">
        <v>3789</v>
      </c>
      <c r="O350" t="s">
        <v>3960</v>
      </c>
      <c r="P350" t="s">
        <v>15</v>
      </c>
      <c r="Q350">
        <v>3</v>
      </c>
      <c r="R350">
        <v>2303</v>
      </c>
      <c r="S350" s="1" t="str">
        <f>VLOOKUP($R350,教室一覧!$A:$B,2,FALSE)</f>
        <v>ノート36</v>
      </c>
      <c r="T350" s="1">
        <f>VLOOKUP($R350,教室一覧!$A:$C,3,FALSE)</f>
        <v>36</v>
      </c>
      <c r="U350" s="1" t="str">
        <f>VLOOKUP($R350,教室一覧!$A:$D,4,FALSE)</f>
        <v>2号館</v>
      </c>
      <c r="V350" s="1" t="str">
        <f>VLOOKUP($R350,教室一覧!$A:$E,5,FALSE)</f>
        <v>3F</v>
      </c>
      <c r="W350"/>
      <c r="X350"/>
      <c r="Y350" s="1" t="str">
        <f>VLOOKUP($O350,教員一覧!$A:$D,2,FALSE)</f>
        <v>CG</v>
      </c>
      <c r="Z350" s="1" t="str">
        <f>VLOOKUP($O350,教員一覧!$A:$D,3,FALSE)</f>
        <v>　</v>
      </c>
      <c r="AA350" s="1" t="str">
        <f>VLOOKUP($O350,教員一覧!$A:$D,4,FALSE)</f>
        <v>専任</v>
      </c>
      <c r="AB350" s="1" t="str">
        <f t="shared" si="100"/>
        <v/>
      </c>
      <c r="AC350" s="14" t="s">
        <v>62</v>
      </c>
      <c r="AD350" s="14" t="s">
        <v>163</v>
      </c>
      <c r="AE350" s="14" t="s">
        <v>1486</v>
      </c>
      <c r="AF350" s="14" t="s">
        <v>15</v>
      </c>
      <c r="AG350" s="14">
        <v>3</v>
      </c>
      <c r="AH350" s="14">
        <v>2303</v>
      </c>
      <c r="AI350" s="15" t="str">
        <f t="shared" si="101"/>
        <v/>
      </c>
      <c r="AJ350" s="15" t="str">
        <f t="shared" si="102"/>
        <v/>
      </c>
      <c r="AK350" s="15" t="str">
        <f t="shared" si="103"/>
        <v/>
      </c>
      <c r="AL350" s="15" t="str">
        <f t="shared" si="104"/>
        <v/>
      </c>
      <c r="AM350" s="15" t="str">
        <f t="shared" si="105"/>
        <v/>
      </c>
      <c r="AN350" s="15" t="str">
        <f t="shared" si="106"/>
        <v/>
      </c>
      <c r="AO350" s="15" t="str">
        <f t="shared" si="107"/>
        <v/>
      </c>
      <c r="AP350" s="9" t="str">
        <f t="shared" si="108"/>
        <v>GE1A木3</v>
      </c>
      <c r="AQ350" s="9">
        <f t="shared" si="109"/>
        <v>0.5</v>
      </c>
      <c r="AR350" s="11" t="str">
        <f t="shared" si="110"/>
        <v>徳山木3</v>
      </c>
      <c r="AS350" s="11">
        <f t="shared" si="97"/>
        <v>1</v>
      </c>
      <c r="AT350">
        <v>1</v>
      </c>
      <c r="AU350" s="12">
        <f t="shared" si="111"/>
        <v>33</v>
      </c>
      <c r="AV350" s="13" t="str">
        <f t="shared" si="112"/>
        <v>2303木3</v>
      </c>
      <c r="AW350" s="13">
        <f t="shared" si="113"/>
        <v>0.5</v>
      </c>
      <c r="AX350" s="18" t="str">
        <f t="shared" si="114"/>
        <v>GE1AGE1A木32303</v>
      </c>
      <c r="AY350" s="18">
        <f t="shared" si="115"/>
        <v>16.5</v>
      </c>
      <c r="AZ350"/>
    </row>
    <row r="351" spans="1:52" x14ac:dyDescent="0.15">
      <c r="A351" s="1">
        <f t="shared" si="98"/>
        <v>1</v>
      </c>
      <c r="B351" s="1" t="str">
        <f t="shared" si="99"/>
        <v>HR</v>
      </c>
      <c r="C351" t="s">
        <v>62</v>
      </c>
      <c r="D351" s="1" t="str">
        <f>VLOOKUP($C351,クラス一覧!$A:$J,10,FALSE)</f>
        <v>ゲーム</v>
      </c>
      <c r="E351" s="1">
        <f>VLOOKUP($C351,クラス一覧!$A:$J,8,FALSE)</f>
        <v>33</v>
      </c>
      <c r="F351" s="1" t="str">
        <f>VLOOKUP($C351,クラス一覧!$A:$J,9,FALSE)</f>
        <v>福井</v>
      </c>
      <c r="G351" s="1" t="str">
        <f>VLOOKUP($H351,科目一覧!$A:$G,3,FALSE)</f>
        <v>ゲームCG（3DCG）</v>
      </c>
      <c r="H351" t="s">
        <v>1646</v>
      </c>
      <c r="I351" s="1" t="str">
        <f>VLOOKUP($H351,科目一覧!$A:$G,7,FALSE)</f>
        <v>福島</v>
      </c>
      <c r="J351" s="1" t="str">
        <f>VLOOKUP($I351,教員一覧!$A:$D,2,FALSE)</f>
        <v>CG</v>
      </c>
      <c r="K351" s="1" t="str">
        <f>VLOOKUP($I351,教員一覧!$A:$D,3,FALSE)</f>
        <v>　</v>
      </c>
      <c r="L351" s="1" t="str">
        <f>VLOOKUP($I351,教員一覧!$A:$D,4,FALSE)</f>
        <v>専任</v>
      </c>
      <c r="M351" t="s">
        <v>62</v>
      </c>
      <c r="N351" t="s">
        <v>3789</v>
      </c>
      <c r="O351" t="s">
        <v>76</v>
      </c>
      <c r="P351" t="s">
        <v>15</v>
      </c>
      <c r="Q351">
        <v>4</v>
      </c>
      <c r="R351">
        <v>2401</v>
      </c>
      <c r="S351" s="1" t="str">
        <f>VLOOKUP($R351,教室一覧!$A:$B,2,FALSE)</f>
        <v>実習室</v>
      </c>
      <c r="T351" s="1">
        <f>VLOOKUP($R351,教室一覧!$A:$C,3,FALSE)</f>
        <v>36</v>
      </c>
      <c r="U351" s="1" t="str">
        <f>VLOOKUP($R351,教室一覧!$A:$D,4,FALSE)</f>
        <v>2号館</v>
      </c>
      <c r="V351" s="1" t="str">
        <f>VLOOKUP($R351,教室一覧!$A:$E,5,FALSE)</f>
        <v>4F</v>
      </c>
      <c r="W351"/>
      <c r="X351"/>
      <c r="Y351" s="1" t="str">
        <f>VLOOKUP($O351,教員一覧!$A:$D,2,FALSE)</f>
        <v>CG</v>
      </c>
      <c r="Z351" s="1" t="str">
        <f>VLOOKUP($O351,教員一覧!$A:$D,3,FALSE)</f>
        <v>　</v>
      </c>
      <c r="AA351" s="1" t="str">
        <f>VLOOKUP($O351,教員一覧!$A:$D,4,FALSE)</f>
        <v>専任</v>
      </c>
      <c r="AB351" s="1" t="str">
        <f t="shared" si="100"/>
        <v/>
      </c>
      <c r="AC351" s="14" t="s">
        <v>62</v>
      </c>
      <c r="AD351" s="14" t="s">
        <v>163</v>
      </c>
      <c r="AE351" s="14" t="s">
        <v>76</v>
      </c>
      <c r="AF351" s="14" t="s">
        <v>15</v>
      </c>
      <c r="AG351" s="14">
        <v>4</v>
      </c>
      <c r="AH351" s="14">
        <v>2401</v>
      </c>
      <c r="AI351" s="15" t="str">
        <f t="shared" si="101"/>
        <v/>
      </c>
      <c r="AJ351" s="15" t="str">
        <f t="shared" si="102"/>
        <v/>
      </c>
      <c r="AK351" s="15" t="str">
        <f t="shared" si="103"/>
        <v/>
      </c>
      <c r="AL351" s="15" t="str">
        <f t="shared" si="104"/>
        <v/>
      </c>
      <c r="AM351" s="15" t="str">
        <f t="shared" si="105"/>
        <v/>
      </c>
      <c r="AN351" s="15" t="str">
        <f t="shared" si="106"/>
        <v/>
      </c>
      <c r="AO351" s="15" t="str">
        <f t="shared" si="107"/>
        <v/>
      </c>
      <c r="AP351" s="9" t="str">
        <f t="shared" si="108"/>
        <v>GE1A木4</v>
      </c>
      <c r="AQ351" s="9">
        <f t="shared" si="109"/>
        <v>0.5</v>
      </c>
      <c r="AR351" s="11" t="str">
        <f t="shared" si="110"/>
        <v>庄司木4</v>
      </c>
      <c r="AS351" s="11">
        <f t="shared" si="97"/>
        <v>1</v>
      </c>
      <c r="AT351">
        <v>1</v>
      </c>
      <c r="AU351" s="12">
        <f t="shared" si="111"/>
        <v>33</v>
      </c>
      <c r="AV351" s="13" t="str">
        <f t="shared" si="112"/>
        <v>2401木4</v>
      </c>
      <c r="AW351" s="13">
        <f t="shared" si="113"/>
        <v>0.5</v>
      </c>
      <c r="AX351" s="18" t="str">
        <f t="shared" si="114"/>
        <v>GE1AGE1A木42401</v>
      </c>
      <c r="AY351" s="18">
        <f t="shared" si="115"/>
        <v>16.5</v>
      </c>
      <c r="AZ351"/>
    </row>
    <row r="352" spans="1:52" x14ac:dyDescent="0.15">
      <c r="A352" s="1">
        <f t="shared" si="98"/>
        <v>1</v>
      </c>
      <c r="B352" s="1" t="str">
        <f t="shared" si="99"/>
        <v>HR</v>
      </c>
      <c r="C352" t="s">
        <v>62</v>
      </c>
      <c r="D352" s="1" t="str">
        <f>VLOOKUP($C352,クラス一覧!$A:$J,10,FALSE)</f>
        <v>ゲーム</v>
      </c>
      <c r="E352" s="1">
        <f>VLOOKUP($C352,クラス一覧!$A:$J,8,FALSE)</f>
        <v>33</v>
      </c>
      <c r="F352" s="1" t="str">
        <f>VLOOKUP($C352,クラス一覧!$A:$J,9,FALSE)</f>
        <v>福井</v>
      </c>
      <c r="G352" s="1" t="str">
        <f>VLOOKUP($H352,科目一覧!$A:$G,3,FALSE)</f>
        <v>ゲームプロ（実践）</v>
      </c>
      <c r="H352" t="s">
        <v>3044</v>
      </c>
      <c r="I352" s="1" t="str">
        <f>VLOOKUP($H352,科目一覧!$A:$G,7,FALSE)</f>
        <v>奥元</v>
      </c>
      <c r="J352" s="1" t="str">
        <f>VLOOKUP($I352,教員一覧!$A:$D,2,FALSE)</f>
        <v>ゲーム</v>
      </c>
      <c r="K352" s="1" t="str">
        <f>VLOOKUP($I352,教員一覧!$A:$D,3,FALSE)</f>
        <v>プログラム</v>
      </c>
      <c r="L352" s="1" t="str">
        <f>VLOOKUP($I352,教員一覧!$A:$D,4,FALSE)</f>
        <v>専任</v>
      </c>
      <c r="M352" t="s">
        <v>62</v>
      </c>
      <c r="N352" t="s">
        <v>3789</v>
      </c>
      <c r="O352" t="s">
        <v>65</v>
      </c>
      <c r="P352" t="s">
        <v>17</v>
      </c>
      <c r="Q352">
        <v>2</v>
      </c>
      <c r="R352">
        <v>2501</v>
      </c>
      <c r="S352" s="1" t="str">
        <f>VLOOKUP($R352,教室一覧!$A:$B,2,FALSE)</f>
        <v>ノート36</v>
      </c>
      <c r="T352" s="1">
        <f>VLOOKUP($R352,教室一覧!$A:$C,3,FALSE)</f>
        <v>36</v>
      </c>
      <c r="U352" s="1" t="str">
        <f>VLOOKUP($R352,教室一覧!$A:$D,4,FALSE)</f>
        <v>2号館</v>
      </c>
      <c r="V352" s="1" t="str">
        <f>VLOOKUP($R352,教室一覧!$A:$E,5,FALSE)</f>
        <v>5F</v>
      </c>
      <c r="W352"/>
      <c r="X352"/>
      <c r="Y352" s="1" t="str">
        <f>VLOOKUP($O352,教員一覧!$A:$D,2,FALSE)</f>
        <v>ゲーム</v>
      </c>
      <c r="Z352" s="1" t="str">
        <f>VLOOKUP($O352,教員一覧!$A:$D,3,FALSE)</f>
        <v>プログラム</v>
      </c>
      <c r="AA352" s="1" t="str">
        <f>VLOOKUP($O352,教員一覧!$A:$D,4,FALSE)</f>
        <v>専任</v>
      </c>
      <c r="AB352" s="1" t="str">
        <f t="shared" si="100"/>
        <v>担任</v>
      </c>
      <c r="AC352" s="14" t="s">
        <v>62</v>
      </c>
      <c r="AD352" s="14" t="s">
        <v>163</v>
      </c>
      <c r="AE352" s="14" t="s">
        <v>65</v>
      </c>
      <c r="AF352" s="14" t="s">
        <v>17</v>
      </c>
      <c r="AG352" s="14">
        <v>2</v>
      </c>
      <c r="AH352" s="14">
        <v>2501</v>
      </c>
      <c r="AI352" s="15" t="str">
        <f t="shared" si="101"/>
        <v/>
      </c>
      <c r="AJ352" s="15" t="str">
        <f t="shared" si="102"/>
        <v/>
      </c>
      <c r="AK352" s="15" t="str">
        <f t="shared" si="103"/>
        <v/>
      </c>
      <c r="AL352" s="15" t="str">
        <f t="shared" si="104"/>
        <v/>
      </c>
      <c r="AM352" s="15" t="str">
        <f t="shared" si="105"/>
        <v/>
      </c>
      <c r="AN352" s="15" t="str">
        <f t="shared" si="106"/>
        <v/>
      </c>
      <c r="AO352" s="15" t="str">
        <f t="shared" si="107"/>
        <v/>
      </c>
      <c r="AP352" s="9" t="str">
        <f t="shared" si="108"/>
        <v>GE1A金2</v>
      </c>
      <c r="AQ352" s="9">
        <f t="shared" si="109"/>
        <v>0.5</v>
      </c>
      <c r="AR352" s="11" t="str">
        <f t="shared" si="110"/>
        <v>福井金2</v>
      </c>
      <c r="AS352" s="11">
        <f t="shared" si="97"/>
        <v>1</v>
      </c>
      <c r="AT352">
        <v>1</v>
      </c>
      <c r="AU352" s="12">
        <f t="shared" si="111"/>
        <v>33</v>
      </c>
      <c r="AV352" s="13" t="str">
        <f t="shared" si="112"/>
        <v>2501金2</v>
      </c>
      <c r="AW352" s="13">
        <f t="shared" si="113"/>
        <v>0.5</v>
      </c>
      <c r="AX352" s="18" t="str">
        <f t="shared" si="114"/>
        <v>GE1AGE1A金22501</v>
      </c>
      <c r="AY352" s="18">
        <f t="shared" si="115"/>
        <v>16.5</v>
      </c>
      <c r="AZ352"/>
    </row>
    <row r="353" spans="1:52" x14ac:dyDescent="0.15">
      <c r="A353" s="1">
        <f t="shared" si="98"/>
        <v>1</v>
      </c>
      <c r="B353" s="1" t="str">
        <f t="shared" si="99"/>
        <v>HR</v>
      </c>
      <c r="C353" t="s">
        <v>62</v>
      </c>
      <c r="D353" s="1" t="str">
        <f>VLOOKUP($C353,クラス一覧!$A:$J,10,FALSE)</f>
        <v>ゲーム</v>
      </c>
      <c r="E353" s="1">
        <f>VLOOKUP($C353,クラス一覧!$A:$J,8,FALSE)</f>
        <v>33</v>
      </c>
      <c r="F353" s="1" t="str">
        <f>VLOOKUP($C353,クラス一覧!$A:$J,9,FALSE)</f>
        <v>福井</v>
      </c>
      <c r="G353" s="1" t="str">
        <f>VLOOKUP($H353,科目一覧!$A:$G,3,FALSE)</f>
        <v>ゲームCG（3DCG）</v>
      </c>
      <c r="H353" t="s">
        <v>1645</v>
      </c>
      <c r="I353" s="1" t="str">
        <f>VLOOKUP($H353,科目一覧!$A:$G,7,FALSE)</f>
        <v>庄司</v>
      </c>
      <c r="J353" s="1" t="str">
        <f>VLOOKUP($I353,教員一覧!$A:$D,2,FALSE)</f>
        <v>CG</v>
      </c>
      <c r="K353" s="1" t="str">
        <f>VLOOKUP($I353,教員一覧!$A:$D,3,FALSE)</f>
        <v>　</v>
      </c>
      <c r="L353" s="1" t="str">
        <f>VLOOKUP($I353,教員一覧!$A:$D,4,FALSE)</f>
        <v>専任</v>
      </c>
      <c r="M353" t="s">
        <v>62</v>
      </c>
      <c r="N353" t="s">
        <v>3789</v>
      </c>
      <c r="O353" t="s">
        <v>76</v>
      </c>
      <c r="P353" t="s">
        <v>17</v>
      </c>
      <c r="Q353">
        <v>3</v>
      </c>
      <c r="R353">
        <v>2401</v>
      </c>
      <c r="S353" s="1" t="str">
        <f>VLOOKUP($R353,教室一覧!$A:$B,2,FALSE)</f>
        <v>実習室</v>
      </c>
      <c r="T353" s="1">
        <f>VLOOKUP($R353,教室一覧!$A:$C,3,FALSE)</f>
        <v>36</v>
      </c>
      <c r="U353" s="1" t="str">
        <f>VLOOKUP($R353,教室一覧!$A:$D,4,FALSE)</f>
        <v>2号館</v>
      </c>
      <c r="V353" s="1" t="str">
        <f>VLOOKUP($R353,教室一覧!$A:$E,5,FALSE)</f>
        <v>4F</v>
      </c>
      <c r="W353"/>
      <c r="X353"/>
      <c r="Y353" s="1" t="str">
        <f>VLOOKUP($O353,教員一覧!$A:$D,2,FALSE)</f>
        <v>CG</v>
      </c>
      <c r="Z353" s="1" t="str">
        <f>VLOOKUP($O353,教員一覧!$A:$D,3,FALSE)</f>
        <v>　</v>
      </c>
      <c r="AA353" s="1" t="str">
        <f>VLOOKUP($O353,教員一覧!$A:$D,4,FALSE)</f>
        <v>専任</v>
      </c>
      <c r="AB353" s="1" t="str">
        <f t="shared" si="100"/>
        <v/>
      </c>
      <c r="AC353" s="14" t="s">
        <v>62</v>
      </c>
      <c r="AD353" s="14" t="s">
        <v>163</v>
      </c>
      <c r="AE353" s="14" t="s">
        <v>76</v>
      </c>
      <c r="AF353" s="14" t="s">
        <v>17</v>
      </c>
      <c r="AG353" s="14">
        <v>3</v>
      </c>
      <c r="AH353" s="14">
        <v>2401</v>
      </c>
      <c r="AI353" s="15" t="str">
        <f t="shared" si="101"/>
        <v/>
      </c>
      <c r="AJ353" s="15" t="str">
        <f t="shared" si="102"/>
        <v/>
      </c>
      <c r="AK353" s="15" t="str">
        <f t="shared" si="103"/>
        <v/>
      </c>
      <c r="AL353" s="15" t="str">
        <f t="shared" si="104"/>
        <v/>
      </c>
      <c r="AM353" s="15" t="str">
        <f t="shared" si="105"/>
        <v/>
      </c>
      <c r="AN353" s="15" t="str">
        <f t="shared" si="106"/>
        <v/>
      </c>
      <c r="AO353" s="15" t="str">
        <f t="shared" si="107"/>
        <v/>
      </c>
      <c r="AP353" s="9" t="str">
        <f t="shared" si="108"/>
        <v>GE1A金3</v>
      </c>
      <c r="AQ353" s="9">
        <f t="shared" si="109"/>
        <v>0.5</v>
      </c>
      <c r="AR353" s="11" t="str">
        <f t="shared" si="110"/>
        <v>庄司金3</v>
      </c>
      <c r="AS353" s="11">
        <f t="shared" si="97"/>
        <v>1</v>
      </c>
      <c r="AT353">
        <v>1</v>
      </c>
      <c r="AU353" s="12">
        <f t="shared" si="111"/>
        <v>33</v>
      </c>
      <c r="AV353" s="13" t="str">
        <f t="shared" si="112"/>
        <v>2401金3</v>
      </c>
      <c r="AW353" s="13">
        <f t="shared" si="113"/>
        <v>0.5</v>
      </c>
      <c r="AX353" s="18" t="str">
        <f t="shared" si="114"/>
        <v>GE1AGE1A金32401</v>
      </c>
      <c r="AY353" s="18">
        <f t="shared" si="115"/>
        <v>16.5</v>
      </c>
      <c r="AZ353"/>
    </row>
    <row r="354" spans="1:52" x14ac:dyDescent="0.15">
      <c r="A354" s="1">
        <f t="shared" si="98"/>
        <v>1</v>
      </c>
      <c r="B354" s="1" t="str">
        <f t="shared" si="99"/>
        <v>HR</v>
      </c>
      <c r="C354" t="s">
        <v>70</v>
      </c>
      <c r="D354" s="1" t="str">
        <f>VLOOKUP($C354,クラス一覧!$A:$J,10,FALSE)</f>
        <v>ゲーム</v>
      </c>
      <c r="E354" s="1">
        <f>VLOOKUP($C354,クラス一覧!$A:$J,8,FALSE)</f>
        <v>29</v>
      </c>
      <c r="F354" s="1" t="str">
        <f>VLOOKUP($C354,クラス一覧!$A:$J,9,FALSE)</f>
        <v>庄司</v>
      </c>
      <c r="G354" s="1" t="str">
        <f>VLOOKUP($H354,科目一覧!$A:$G,3,FALSE)</f>
        <v>ゲームプロ（実践）</v>
      </c>
      <c r="H354" t="s">
        <v>3044</v>
      </c>
      <c r="I354" s="1" t="str">
        <f>VLOOKUP($H354,科目一覧!$A:$G,7,FALSE)</f>
        <v>奥元</v>
      </c>
      <c r="J354" s="1" t="str">
        <f>VLOOKUP($I354,教員一覧!$A:$D,2,FALSE)</f>
        <v>ゲーム</v>
      </c>
      <c r="K354" s="1" t="str">
        <f>VLOOKUP($I354,教員一覧!$A:$D,3,FALSE)</f>
        <v>プログラム</v>
      </c>
      <c r="L354" s="1" t="str">
        <f>VLOOKUP($I354,教員一覧!$A:$D,4,FALSE)</f>
        <v>専任</v>
      </c>
      <c r="M354" t="s">
        <v>70</v>
      </c>
      <c r="N354" t="s">
        <v>3789</v>
      </c>
      <c r="O354" t="s">
        <v>3956</v>
      </c>
      <c r="P354" t="s">
        <v>9</v>
      </c>
      <c r="Q354">
        <v>2</v>
      </c>
      <c r="R354">
        <v>2303</v>
      </c>
      <c r="S354" s="1" t="str">
        <f>VLOOKUP($R354,教室一覧!$A:$B,2,FALSE)</f>
        <v>ノート36</v>
      </c>
      <c r="T354" s="1">
        <f>VLOOKUP($R354,教室一覧!$A:$C,3,FALSE)</f>
        <v>36</v>
      </c>
      <c r="U354" s="1" t="str">
        <f>VLOOKUP($R354,教室一覧!$A:$D,4,FALSE)</f>
        <v>2号館</v>
      </c>
      <c r="V354" s="1" t="str">
        <f>VLOOKUP($R354,教室一覧!$A:$E,5,FALSE)</f>
        <v>3F</v>
      </c>
      <c r="W354"/>
      <c r="X354"/>
      <c r="Y354" s="1" t="str">
        <f>VLOOKUP($O354,教員一覧!$A:$D,2,FALSE)</f>
        <v>ゲーム</v>
      </c>
      <c r="Z354" s="1" t="str">
        <f>VLOOKUP($O354,教員一覧!$A:$D,3,FALSE)</f>
        <v>プログラム</v>
      </c>
      <c r="AA354" s="1" t="str">
        <f>VLOOKUP($O354,教員一覧!$A:$D,4,FALSE)</f>
        <v>専任</v>
      </c>
      <c r="AB354" s="1" t="str">
        <f t="shared" si="100"/>
        <v/>
      </c>
      <c r="AC354" s="14" t="s">
        <v>70</v>
      </c>
      <c r="AD354" s="14" t="s">
        <v>163</v>
      </c>
      <c r="AE354" s="14" t="s">
        <v>211</v>
      </c>
      <c r="AF354" s="14" t="s">
        <v>9</v>
      </c>
      <c r="AG354" s="14">
        <v>2</v>
      </c>
      <c r="AH354" s="14">
        <v>2303</v>
      </c>
      <c r="AI354" s="15" t="str">
        <f t="shared" si="101"/>
        <v/>
      </c>
      <c r="AJ354" s="15" t="str">
        <f t="shared" si="102"/>
        <v/>
      </c>
      <c r="AK354" s="15" t="str">
        <f t="shared" si="103"/>
        <v/>
      </c>
      <c r="AL354" s="15" t="str">
        <f t="shared" si="104"/>
        <v/>
      </c>
      <c r="AM354" s="15" t="str">
        <f t="shared" si="105"/>
        <v/>
      </c>
      <c r="AN354" s="15" t="str">
        <f t="shared" si="106"/>
        <v/>
      </c>
      <c r="AO354" s="15" t="str">
        <f t="shared" si="107"/>
        <v/>
      </c>
      <c r="AP354" s="9" t="str">
        <f t="shared" si="108"/>
        <v>GE1B月2</v>
      </c>
      <c r="AQ354" s="9">
        <f t="shared" si="109"/>
        <v>0.5</v>
      </c>
      <c r="AR354" s="11" t="str">
        <f t="shared" si="110"/>
        <v>奥元月2</v>
      </c>
      <c r="AS354" s="11">
        <f t="shared" si="97"/>
        <v>1</v>
      </c>
      <c r="AT354">
        <v>1</v>
      </c>
      <c r="AU354" s="12">
        <f t="shared" si="111"/>
        <v>29</v>
      </c>
      <c r="AV354" s="13" t="str">
        <f t="shared" si="112"/>
        <v>2303月2</v>
      </c>
      <c r="AW354" s="13">
        <f t="shared" si="113"/>
        <v>0.5</v>
      </c>
      <c r="AX354" s="18" t="str">
        <f t="shared" si="114"/>
        <v>GE1BGE1B月22303</v>
      </c>
      <c r="AY354" s="18">
        <f t="shared" si="115"/>
        <v>14.5</v>
      </c>
      <c r="AZ354"/>
    </row>
    <row r="355" spans="1:52" x14ac:dyDescent="0.15">
      <c r="A355" s="1">
        <f t="shared" si="98"/>
        <v>1</v>
      </c>
      <c r="B355" s="1" t="str">
        <f t="shared" si="99"/>
        <v>HR</v>
      </c>
      <c r="C355" t="s">
        <v>70</v>
      </c>
      <c r="D355" s="1" t="str">
        <f>VLOOKUP($C355,クラス一覧!$A:$J,10,FALSE)</f>
        <v>ゲーム</v>
      </c>
      <c r="E355" s="1">
        <f>VLOOKUP($C355,クラス一覧!$A:$J,8,FALSE)</f>
        <v>29</v>
      </c>
      <c r="F355" s="1" t="str">
        <f>VLOOKUP($C355,クラス一覧!$A:$J,9,FALSE)</f>
        <v>庄司</v>
      </c>
      <c r="G355" s="1" t="str">
        <f>VLOOKUP($H355,科目一覧!$A:$G,3,FALSE)</f>
        <v>ゲームCG（3DCG）</v>
      </c>
      <c r="H355" t="s">
        <v>3042</v>
      </c>
      <c r="I355" s="1" t="str">
        <f>VLOOKUP($H355,科目一覧!$A:$G,7,FALSE)</f>
        <v>福島</v>
      </c>
      <c r="J355" s="1" t="str">
        <f>VLOOKUP($I355,教員一覧!$A:$D,2,FALSE)</f>
        <v>CG</v>
      </c>
      <c r="K355" s="1" t="str">
        <f>VLOOKUP($I355,教員一覧!$A:$D,3,FALSE)</f>
        <v>　</v>
      </c>
      <c r="L355" s="1" t="str">
        <f>VLOOKUP($I355,教員一覧!$A:$D,4,FALSE)</f>
        <v>専任</v>
      </c>
      <c r="M355" t="s">
        <v>70</v>
      </c>
      <c r="N355" t="s">
        <v>3789</v>
      </c>
      <c r="O355" t="s">
        <v>67</v>
      </c>
      <c r="P355" t="s">
        <v>9</v>
      </c>
      <c r="Q355">
        <v>3</v>
      </c>
      <c r="R355">
        <v>2401</v>
      </c>
      <c r="S355" s="1" t="str">
        <f>VLOOKUP($R355,教室一覧!$A:$B,2,FALSE)</f>
        <v>実習室</v>
      </c>
      <c r="T355" s="1">
        <f>VLOOKUP($R355,教室一覧!$A:$C,3,FALSE)</f>
        <v>36</v>
      </c>
      <c r="U355" s="1" t="str">
        <f>VLOOKUP($R355,教室一覧!$A:$D,4,FALSE)</f>
        <v>2号館</v>
      </c>
      <c r="V355" s="1" t="str">
        <f>VLOOKUP($R355,教室一覧!$A:$E,5,FALSE)</f>
        <v>4F</v>
      </c>
      <c r="W355"/>
      <c r="X355"/>
      <c r="Y355" s="1" t="str">
        <f>VLOOKUP($O355,教員一覧!$A:$D,2,FALSE)</f>
        <v>CG</v>
      </c>
      <c r="Z355" s="1" t="str">
        <f>VLOOKUP($O355,教員一覧!$A:$D,3,FALSE)</f>
        <v>　</v>
      </c>
      <c r="AA355" s="1" t="str">
        <f>VLOOKUP($O355,教員一覧!$A:$D,4,FALSE)</f>
        <v>専任</v>
      </c>
      <c r="AB355" s="1" t="str">
        <f t="shared" si="100"/>
        <v/>
      </c>
      <c r="AC355" s="14" t="s">
        <v>70</v>
      </c>
      <c r="AD355" s="14" t="s">
        <v>163</v>
      </c>
      <c r="AE355" s="14" t="s">
        <v>67</v>
      </c>
      <c r="AF355" s="14" t="s">
        <v>9</v>
      </c>
      <c r="AG355" s="14">
        <v>3</v>
      </c>
      <c r="AH355" s="14">
        <v>2401</v>
      </c>
      <c r="AI355" s="15" t="str">
        <f t="shared" si="101"/>
        <v/>
      </c>
      <c r="AJ355" s="15" t="str">
        <f t="shared" si="102"/>
        <v/>
      </c>
      <c r="AK355" s="15" t="str">
        <f t="shared" si="103"/>
        <v/>
      </c>
      <c r="AL355" s="15" t="str">
        <f t="shared" si="104"/>
        <v/>
      </c>
      <c r="AM355" s="15" t="str">
        <f t="shared" si="105"/>
        <v/>
      </c>
      <c r="AN355" s="15" t="str">
        <f t="shared" si="106"/>
        <v/>
      </c>
      <c r="AO355" s="15" t="str">
        <f t="shared" si="107"/>
        <v/>
      </c>
      <c r="AP355" s="9" t="str">
        <f t="shared" si="108"/>
        <v>GE1B月3</v>
      </c>
      <c r="AQ355" s="9">
        <f t="shared" si="109"/>
        <v>0.5</v>
      </c>
      <c r="AR355" s="11" t="str">
        <f t="shared" si="110"/>
        <v>福島月3</v>
      </c>
      <c r="AS355" s="11">
        <f t="shared" si="97"/>
        <v>1</v>
      </c>
      <c r="AT355">
        <v>1</v>
      </c>
      <c r="AU355" s="12">
        <f t="shared" si="111"/>
        <v>29</v>
      </c>
      <c r="AV355" s="13" t="str">
        <f t="shared" si="112"/>
        <v>2401月3</v>
      </c>
      <c r="AW355" s="13">
        <f t="shared" si="113"/>
        <v>0.5</v>
      </c>
      <c r="AX355" s="18" t="str">
        <f t="shared" si="114"/>
        <v>GE1BGE1B月32401</v>
      </c>
      <c r="AY355" s="18">
        <f t="shared" si="115"/>
        <v>14.5</v>
      </c>
      <c r="AZ355"/>
    </row>
    <row r="356" spans="1:52" x14ac:dyDescent="0.15">
      <c r="A356" s="1">
        <f t="shared" si="98"/>
        <v>1</v>
      </c>
      <c r="B356" s="1" t="str">
        <f t="shared" si="99"/>
        <v>HR</v>
      </c>
      <c r="C356" t="s">
        <v>70</v>
      </c>
      <c r="D356" s="1" t="str">
        <f>VLOOKUP($C356,クラス一覧!$A:$J,10,FALSE)</f>
        <v>ゲーム</v>
      </c>
      <c r="E356" s="1">
        <f>VLOOKUP($C356,クラス一覧!$A:$J,8,FALSE)</f>
        <v>29</v>
      </c>
      <c r="F356" s="1" t="str">
        <f>VLOOKUP($C356,クラス一覧!$A:$J,9,FALSE)</f>
        <v>庄司</v>
      </c>
      <c r="G356" s="1" t="str">
        <f>VLOOKUP($H356,科目一覧!$A:$G,3,FALSE)</f>
        <v>ゲームCG（3DCG）</v>
      </c>
      <c r="H356" t="s">
        <v>3042</v>
      </c>
      <c r="I356" s="1" t="str">
        <f>VLOOKUP($H356,科目一覧!$A:$G,7,FALSE)</f>
        <v>福島</v>
      </c>
      <c r="J356" s="1" t="str">
        <f>VLOOKUP($I356,教員一覧!$A:$D,2,FALSE)</f>
        <v>CG</v>
      </c>
      <c r="K356" s="1" t="str">
        <f>VLOOKUP($I356,教員一覧!$A:$D,3,FALSE)</f>
        <v>　</v>
      </c>
      <c r="L356" s="1" t="str">
        <f>VLOOKUP($I356,教員一覧!$A:$D,4,FALSE)</f>
        <v>専任</v>
      </c>
      <c r="M356" t="s">
        <v>70</v>
      </c>
      <c r="N356" t="s">
        <v>3789</v>
      </c>
      <c r="O356" t="s">
        <v>67</v>
      </c>
      <c r="P356" t="s">
        <v>9</v>
      </c>
      <c r="Q356">
        <v>4</v>
      </c>
      <c r="R356">
        <v>2401</v>
      </c>
      <c r="S356" s="1" t="str">
        <f>VLOOKUP($R356,教室一覧!$A:$B,2,FALSE)</f>
        <v>実習室</v>
      </c>
      <c r="T356" s="1">
        <f>VLOOKUP($R356,教室一覧!$A:$C,3,FALSE)</f>
        <v>36</v>
      </c>
      <c r="U356" s="1" t="str">
        <f>VLOOKUP($R356,教室一覧!$A:$D,4,FALSE)</f>
        <v>2号館</v>
      </c>
      <c r="V356" s="1" t="str">
        <f>VLOOKUP($R356,教室一覧!$A:$E,5,FALSE)</f>
        <v>4F</v>
      </c>
      <c r="W356"/>
      <c r="X356"/>
      <c r="Y356" s="1" t="str">
        <f>VLOOKUP($O356,教員一覧!$A:$D,2,FALSE)</f>
        <v>CG</v>
      </c>
      <c r="Z356" s="1" t="str">
        <f>VLOOKUP($O356,教員一覧!$A:$D,3,FALSE)</f>
        <v>　</v>
      </c>
      <c r="AA356" s="1" t="str">
        <f>VLOOKUP($O356,教員一覧!$A:$D,4,FALSE)</f>
        <v>専任</v>
      </c>
      <c r="AB356" s="1" t="str">
        <f t="shared" si="100"/>
        <v/>
      </c>
      <c r="AC356" s="14" t="s">
        <v>70</v>
      </c>
      <c r="AD356" s="14" t="s">
        <v>163</v>
      </c>
      <c r="AE356" s="14" t="s">
        <v>67</v>
      </c>
      <c r="AF356" s="14" t="s">
        <v>9</v>
      </c>
      <c r="AG356" s="14">
        <v>4</v>
      </c>
      <c r="AH356" s="14">
        <v>2401</v>
      </c>
      <c r="AI356" s="15" t="str">
        <f t="shared" si="101"/>
        <v/>
      </c>
      <c r="AJ356" s="15" t="str">
        <f t="shared" si="102"/>
        <v/>
      </c>
      <c r="AK356" s="15" t="str">
        <f t="shared" si="103"/>
        <v/>
      </c>
      <c r="AL356" s="15" t="str">
        <f t="shared" si="104"/>
        <v/>
      </c>
      <c r="AM356" s="15" t="str">
        <f t="shared" si="105"/>
        <v/>
      </c>
      <c r="AN356" s="15" t="str">
        <f t="shared" si="106"/>
        <v/>
      </c>
      <c r="AO356" s="15" t="str">
        <f t="shared" si="107"/>
        <v/>
      </c>
      <c r="AP356" s="9" t="str">
        <f t="shared" si="108"/>
        <v>GE1B月4</v>
      </c>
      <c r="AQ356" s="9">
        <f t="shared" si="109"/>
        <v>0.5</v>
      </c>
      <c r="AR356" s="11" t="str">
        <f t="shared" si="110"/>
        <v>福島月4</v>
      </c>
      <c r="AS356" s="11">
        <f t="shared" si="97"/>
        <v>1</v>
      </c>
      <c r="AT356">
        <v>1</v>
      </c>
      <c r="AU356" s="12">
        <f t="shared" si="111"/>
        <v>29</v>
      </c>
      <c r="AV356" s="13" t="str">
        <f t="shared" si="112"/>
        <v>2401月4</v>
      </c>
      <c r="AW356" s="13">
        <f t="shared" si="113"/>
        <v>0.5</v>
      </c>
      <c r="AX356" s="18" t="str">
        <f t="shared" si="114"/>
        <v>GE1BGE1B月42401</v>
      </c>
      <c r="AY356" s="18">
        <f t="shared" si="115"/>
        <v>14.5</v>
      </c>
      <c r="AZ356"/>
    </row>
    <row r="357" spans="1:52" x14ac:dyDescent="0.15">
      <c r="A357" s="1">
        <f t="shared" si="98"/>
        <v>1</v>
      </c>
      <c r="B357" s="1" t="str">
        <f t="shared" si="99"/>
        <v>HR</v>
      </c>
      <c r="C357" t="s">
        <v>70</v>
      </c>
      <c r="D357" s="1" t="str">
        <f>VLOOKUP($C357,クラス一覧!$A:$J,10,FALSE)</f>
        <v>ゲーム</v>
      </c>
      <c r="E357" s="1">
        <f>VLOOKUP($C357,クラス一覧!$A:$J,8,FALSE)</f>
        <v>29</v>
      </c>
      <c r="F357" s="1" t="str">
        <f>VLOOKUP($C357,クラス一覧!$A:$J,9,FALSE)</f>
        <v>庄司</v>
      </c>
      <c r="G357" s="1" t="str">
        <f>VLOOKUP($H357,科目一覧!$A:$G,3,FALSE)</f>
        <v>ゲームCG（2DCG）</v>
      </c>
      <c r="H357" t="s">
        <v>3043</v>
      </c>
      <c r="I357" s="1" t="str">
        <f>VLOOKUP($H357,科目一覧!$A:$G,7,FALSE)</f>
        <v>竹内一</v>
      </c>
      <c r="J357" s="1" t="str">
        <f>VLOOKUP($I357,教員一覧!$A:$D,2,FALSE)</f>
        <v>CG</v>
      </c>
      <c r="K357" s="1" t="str">
        <f>VLOOKUP($I357,教員一覧!$A:$D,3,FALSE)</f>
        <v>　</v>
      </c>
      <c r="L357" s="1" t="str">
        <f>VLOOKUP($I357,教員一覧!$A:$D,4,FALSE)</f>
        <v>専任</v>
      </c>
      <c r="M357" t="s">
        <v>70</v>
      </c>
      <c r="N357" t="s">
        <v>3789</v>
      </c>
      <c r="O357" t="s">
        <v>3960</v>
      </c>
      <c r="P357" t="s">
        <v>12</v>
      </c>
      <c r="Q357">
        <v>4</v>
      </c>
      <c r="R357">
        <v>3302</v>
      </c>
      <c r="S357" s="1" t="str">
        <f>VLOOKUP($R357,教室一覧!$A:$B,2,FALSE)</f>
        <v>ノート対応</v>
      </c>
      <c r="T357" s="1">
        <f>VLOOKUP($R357,教室一覧!$A:$C,3,FALSE)</f>
        <v>36</v>
      </c>
      <c r="U357" s="1" t="str">
        <f>VLOOKUP($R357,教室一覧!$A:$D,4,FALSE)</f>
        <v>3号館</v>
      </c>
      <c r="V357" s="1" t="str">
        <f>VLOOKUP($R357,教室一覧!$A:$E,5,FALSE)</f>
        <v>3F</v>
      </c>
      <c r="W357"/>
      <c r="X357"/>
      <c r="Y357" s="1" t="str">
        <f>VLOOKUP($O357,教員一覧!$A:$D,2,FALSE)</f>
        <v>CG</v>
      </c>
      <c r="Z357" s="1" t="str">
        <f>VLOOKUP($O357,教員一覧!$A:$D,3,FALSE)</f>
        <v>　</v>
      </c>
      <c r="AA357" s="1" t="str">
        <f>VLOOKUP($O357,教員一覧!$A:$D,4,FALSE)</f>
        <v>専任</v>
      </c>
      <c r="AB357" s="1" t="str">
        <f t="shared" si="100"/>
        <v/>
      </c>
      <c r="AC357" s="14" t="s">
        <v>70</v>
      </c>
      <c r="AD357" s="14" t="s">
        <v>163</v>
      </c>
      <c r="AE357" s="14" t="s">
        <v>1486</v>
      </c>
      <c r="AF357" s="14" t="s">
        <v>12</v>
      </c>
      <c r="AG357" s="14">
        <v>4</v>
      </c>
      <c r="AH357" s="14">
        <v>3302</v>
      </c>
      <c r="AI357" s="15" t="str">
        <f t="shared" si="101"/>
        <v/>
      </c>
      <c r="AJ357" s="15" t="str">
        <f t="shared" si="102"/>
        <v/>
      </c>
      <c r="AK357" s="15" t="str">
        <f t="shared" si="103"/>
        <v/>
      </c>
      <c r="AL357" s="15" t="str">
        <f t="shared" si="104"/>
        <v/>
      </c>
      <c r="AM357" s="15" t="str">
        <f t="shared" si="105"/>
        <v/>
      </c>
      <c r="AN357" s="15" t="str">
        <f t="shared" si="106"/>
        <v/>
      </c>
      <c r="AO357" s="15" t="str">
        <f t="shared" si="107"/>
        <v/>
      </c>
      <c r="AP357" s="9" t="str">
        <f t="shared" si="108"/>
        <v>GE1B火4</v>
      </c>
      <c r="AQ357" s="9">
        <f t="shared" si="109"/>
        <v>0.5</v>
      </c>
      <c r="AR357" s="11" t="str">
        <f t="shared" si="110"/>
        <v>徳山火4</v>
      </c>
      <c r="AS357" s="11">
        <f t="shared" si="97"/>
        <v>1</v>
      </c>
      <c r="AT357">
        <v>1</v>
      </c>
      <c r="AU357" s="12">
        <f t="shared" si="111"/>
        <v>29</v>
      </c>
      <c r="AV357" s="13" t="str">
        <f t="shared" si="112"/>
        <v>3302火4</v>
      </c>
      <c r="AW357" s="13">
        <f t="shared" si="113"/>
        <v>0.5</v>
      </c>
      <c r="AX357" s="18" t="str">
        <f t="shared" si="114"/>
        <v>GE1BGE1B火43302</v>
      </c>
      <c r="AY357" s="18">
        <f t="shared" si="115"/>
        <v>14.5</v>
      </c>
      <c r="AZ357"/>
    </row>
    <row r="358" spans="1:52" x14ac:dyDescent="0.15">
      <c r="A358" s="1">
        <f t="shared" si="98"/>
        <v>1</v>
      </c>
      <c r="B358" s="1" t="str">
        <f t="shared" si="99"/>
        <v>HR</v>
      </c>
      <c r="C358" t="s">
        <v>70</v>
      </c>
      <c r="D358" s="1" t="str">
        <f>VLOOKUP($C358,クラス一覧!$A:$J,10,FALSE)</f>
        <v>ゲーム</v>
      </c>
      <c r="E358" s="1">
        <f>VLOOKUP($C358,クラス一覧!$A:$J,8,FALSE)</f>
        <v>29</v>
      </c>
      <c r="F358" s="1" t="str">
        <f>VLOOKUP($C358,クラス一覧!$A:$J,9,FALSE)</f>
        <v>庄司</v>
      </c>
      <c r="G358" s="1" t="str">
        <f>VLOOKUP($H358,科目一覧!$A:$G,3,FALSE)</f>
        <v>ゲームCG（3DCG）</v>
      </c>
      <c r="H358" t="s">
        <v>1645</v>
      </c>
      <c r="I358" s="1" t="str">
        <f>VLOOKUP($H358,科目一覧!$A:$G,7,FALSE)</f>
        <v>庄司</v>
      </c>
      <c r="J358" s="1" t="str">
        <f>VLOOKUP($I358,教員一覧!$A:$D,2,FALSE)</f>
        <v>CG</v>
      </c>
      <c r="K358" s="1" t="str">
        <f>VLOOKUP($I358,教員一覧!$A:$D,3,FALSE)</f>
        <v>　</v>
      </c>
      <c r="L358" s="1" t="str">
        <f>VLOOKUP($I358,教員一覧!$A:$D,4,FALSE)</f>
        <v>専任</v>
      </c>
      <c r="M358" t="s">
        <v>70</v>
      </c>
      <c r="N358" t="s">
        <v>3789</v>
      </c>
      <c r="O358" t="s">
        <v>76</v>
      </c>
      <c r="P358" t="s">
        <v>13</v>
      </c>
      <c r="Q358">
        <v>3</v>
      </c>
      <c r="R358">
        <v>2401</v>
      </c>
      <c r="S358" s="1" t="str">
        <f>VLOOKUP($R358,教室一覧!$A:$B,2,FALSE)</f>
        <v>実習室</v>
      </c>
      <c r="T358" s="1">
        <f>VLOOKUP($R358,教室一覧!$A:$C,3,FALSE)</f>
        <v>36</v>
      </c>
      <c r="U358" s="1" t="str">
        <f>VLOOKUP($R358,教室一覧!$A:$D,4,FALSE)</f>
        <v>2号館</v>
      </c>
      <c r="V358" s="1" t="str">
        <f>VLOOKUP($R358,教室一覧!$A:$E,5,FALSE)</f>
        <v>4F</v>
      </c>
      <c r="W358"/>
      <c r="X358"/>
      <c r="Y358" s="1" t="str">
        <f>VLOOKUP($O358,教員一覧!$A:$D,2,FALSE)</f>
        <v>CG</v>
      </c>
      <c r="Z358" s="1" t="str">
        <f>VLOOKUP($O358,教員一覧!$A:$D,3,FALSE)</f>
        <v>　</v>
      </c>
      <c r="AA358" s="1" t="str">
        <f>VLOOKUP($O358,教員一覧!$A:$D,4,FALSE)</f>
        <v>専任</v>
      </c>
      <c r="AB358" s="1" t="str">
        <f t="shared" si="100"/>
        <v>担任</v>
      </c>
      <c r="AC358" s="14" t="s">
        <v>70</v>
      </c>
      <c r="AD358" s="14" t="s">
        <v>163</v>
      </c>
      <c r="AE358" s="14" t="s">
        <v>76</v>
      </c>
      <c r="AF358" s="14" t="s">
        <v>13</v>
      </c>
      <c r="AG358" s="14">
        <v>3</v>
      </c>
      <c r="AH358" s="14">
        <v>2401</v>
      </c>
      <c r="AI358" s="15" t="str">
        <f t="shared" si="101"/>
        <v/>
      </c>
      <c r="AJ358" s="15" t="str">
        <f t="shared" si="102"/>
        <v/>
      </c>
      <c r="AK358" s="15" t="str">
        <f t="shared" si="103"/>
        <v/>
      </c>
      <c r="AL358" s="15" t="str">
        <f t="shared" si="104"/>
        <v/>
      </c>
      <c r="AM358" s="15" t="str">
        <f t="shared" si="105"/>
        <v/>
      </c>
      <c r="AN358" s="15" t="str">
        <f t="shared" si="106"/>
        <v/>
      </c>
      <c r="AO358" s="15" t="str">
        <f t="shared" si="107"/>
        <v/>
      </c>
      <c r="AP358" s="9" t="str">
        <f t="shared" si="108"/>
        <v>GE1B水3</v>
      </c>
      <c r="AQ358" s="9">
        <f t="shared" si="109"/>
        <v>0.5</v>
      </c>
      <c r="AR358" s="11" t="str">
        <f t="shared" si="110"/>
        <v>庄司水3</v>
      </c>
      <c r="AS358" s="11">
        <f t="shared" si="97"/>
        <v>1</v>
      </c>
      <c r="AT358">
        <v>1</v>
      </c>
      <c r="AU358" s="12">
        <f t="shared" si="111"/>
        <v>29</v>
      </c>
      <c r="AV358" s="13" t="str">
        <f t="shared" si="112"/>
        <v>2401水3</v>
      </c>
      <c r="AW358" s="13">
        <f t="shared" si="113"/>
        <v>0.5</v>
      </c>
      <c r="AX358" s="18" t="str">
        <f t="shared" si="114"/>
        <v>GE1BGE1B水32401</v>
      </c>
      <c r="AY358" s="18">
        <f t="shared" si="115"/>
        <v>14.5</v>
      </c>
      <c r="AZ358"/>
    </row>
    <row r="359" spans="1:52" x14ac:dyDescent="0.15">
      <c r="A359" s="1">
        <f t="shared" si="98"/>
        <v>1</v>
      </c>
      <c r="B359" s="1" t="str">
        <f t="shared" si="99"/>
        <v>HR</v>
      </c>
      <c r="C359" t="s">
        <v>70</v>
      </c>
      <c r="D359" s="1" t="str">
        <f>VLOOKUP($C359,クラス一覧!$A:$J,10,FALSE)</f>
        <v>ゲーム</v>
      </c>
      <c r="E359" s="1">
        <f>VLOOKUP($C359,クラス一覧!$A:$J,8,FALSE)</f>
        <v>29</v>
      </c>
      <c r="F359" s="1" t="str">
        <f>VLOOKUP($C359,クラス一覧!$A:$J,9,FALSE)</f>
        <v>庄司</v>
      </c>
      <c r="G359" s="1" t="str">
        <f>VLOOKUP($H359,科目一覧!$A:$G,3,FALSE)</f>
        <v>ゲーム企画（企画提案）</v>
      </c>
      <c r="H359" t="s">
        <v>1649</v>
      </c>
      <c r="I359" s="1" t="str">
        <f>VLOOKUP($H359,科目一覧!$A:$G,7,FALSE)</f>
        <v>大野</v>
      </c>
      <c r="J359" s="1" t="str">
        <f>VLOOKUP($I359,教員一覧!$A:$D,2,FALSE)</f>
        <v>ゲーム</v>
      </c>
      <c r="K359" s="1" t="str">
        <f>VLOOKUP($I359,教員一覧!$A:$D,3,FALSE)</f>
        <v>企画</v>
      </c>
      <c r="L359" s="1" t="str">
        <f>VLOOKUP($I359,教員一覧!$A:$D,4,FALSE)</f>
        <v>専任</v>
      </c>
      <c r="M359" t="s">
        <v>70</v>
      </c>
      <c r="N359" t="s">
        <v>3789</v>
      </c>
      <c r="O359" t="s">
        <v>68</v>
      </c>
      <c r="P359" t="s">
        <v>13</v>
      </c>
      <c r="Q359">
        <v>4</v>
      </c>
      <c r="R359">
        <v>2403</v>
      </c>
      <c r="S359" s="1" t="str">
        <f>VLOOKUP($R359,教室一覧!$A:$B,2,FALSE)</f>
        <v>ノート対応</v>
      </c>
      <c r="T359" s="1">
        <f>VLOOKUP($R359,教室一覧!$A:$C,3,FALSE)</f>
        <v>36</v>
      </c>
      <c r="U359" s="1" t="str">
        <f>VLOOKUP($R359,教室一覧!$A:$D,4,FALSE)</f>
        <v>2号館</v>
      </c>
      <c r="V359" s="1" t="str">
        <f>VLOOKUP($R359,教室一覧!$A:$E,5,FALSE)</f>
        <v>4F</v>
      </c>
      <c r="W359"/>
      <c r="X359"/>
      <c r="Y359" s="1" t="str">
        <f>VLOOKUP($O359,教員一覧!$A:$D,2,FALSE)</f>
        <v>ゲーム</v>
      </c>
      <c r="Z359" s="1" t="str">
        <f>VLOOKUP($O359,教員一覧!$A:$D,3,FALSE)</f>
        <v>企画</v>
      </c>
      <c r="AA359" s="1" t="str">
        <f>VLOOKUP($O359,教員一覧!$A:$D,4,FALSE)</f>
        <v>専任</v>
      </c>
      <c r="AB359" s="1" t="str">
        <f t="shared" si="100"/>
        <v/>
      </c>
      <c r="AC359" s="14" t="s">
        <v>70</v>
      </c>
      <c r="AD359" s="14" t="s">
        <v>163</v>
      </c>
      <c r="AE359" s="14" t="s">
        <v>68</v>
      </c>
      <c r="AF359" s="14" t="s">
        <v>13</v>
      </c>
      <c r="AG359" s="14">
        <v>4</v>
      </c>
      <c r="AH359" s="14">
        <v>2403</v>
      </c>
      <c r="AI359" s="15" t="str">
        <f t="shared" si="101"/>
        <v/>
      </c>
      <c r="AJ359" s="15" t="str">
        <f t="shared" si="102"/>
        <v/>
      </c>
      <c r="AK359" s="15" t="str">
        <f t="shared" si="103"/>
        <v/>
      </c>
      <c r="AL359" s="15" t="str">
        <f t="shared" si="104"/>
        <v/>
      </c>
      <c r="AM359" s="15" t="str">
        <f t="shared" si="105"/>
        <v/>
      </c>
      <c r="AN359" s="15" t="str">
        <f t="shared" si="106"/>
        <v/>
      </c>
      <c r="AO359" s="15" t="str">
        <f t="shared" si="107"/>
        <v/>
      </c>
      <c r="AP359" s="9" t="str">
        <f t="shared" si="108"/>
        <v>GE1B水4</v>
      </c>
      <c r="AQ359" s="9">
        <f t="shared" si="109"/>
        <v>1</v>
      </c>
      <c r="AR359" s="11" t="str">
        <f t="shared" si="110"/>
        <v>岩橋水4</v>
      </c>
      <c r="AS359" s="11">
        <f t="shared" si="97"/>
        <v>1</v>
      </c>
      <c r="AT359">
        <v>1</v>
      </c>
      <c r="AU359" s="12">
        <f t="shared" si="111"/>
        <v>29</v>
      </c>
      <c r="AV359" s="13" t="str">
        <f t="shared" si="112"/>
        <v>2403水4</v>
      </c>
      <c r="AW359" s="13">
        <f t="shared" si="113"/>
        <v>1</v>
      </c>
      <c r="AX359" s="18" t="str">
        <f t="shared" si="114"/>
        <v>GE1BGE1B水42403</v>
      </c>
      <c r="AY359" s="18">
        <f t="shared" si="115"/>
        <v>29</v>
      </c>
      <c r="AZ359"/>
    </row>
    <row r="360" spans="1:52" x14ac:dyDescent="0.15">
      <c r="A360" s="1">
        <f t="shared" si="98"/>
        <v>1</v>
      </c>
      <c r="B360" s="1" t="str">
        <f t="shared" si="99"/>
        <v>HR</v>
      </c>
      <c r="C360" t="s">
        <v>70</v>
      </c>
      <c r="D360" s="1" t="str">
        <f>VLOOKUP($C360,クラス一覧!$A:$J,10,FALSE)</f>
        <v>ゲーム</v>
      </c>
      <c r="E360" s="1">
        <f>VLOOKUP($C360,クラス一覧!$A:$J,8,FALSE)</f>
        <v>29</v>
      </c>
      <c r="F360" s="1" t="str">
        <f>VLOOKUP($C360,クラス一覧!$A:$J,9,FALSE)</f>
        <v>庄司</v>
      </c>
      <c r="G360" s="1" t="str">
        <f>VLOOKUP($H360,科目一覧!$A:$G,3,FALSE)</f>
        <v>ゲームCG（3DCG）</v>
      </c>
      <c r="H360" t="s">
        <v>1646</v>
      </c>
      <c r="I360" s="1" t="str">
        <f>VLOOKUP($H360,科目一覧!$A:$G,7,FALSE)</f>
        <v>福島</v>
      </c>
      <c r="J360" s="1" t="str">
        <f>VLOOKUP($I360,教員一覧!$A:$D,2,FALSE)</f>
        <v>CG</v>
      </c>
      <c r="K360" s="1" t="str">
        <f>VLOOKUP($I360,教員一覧!$A:$D,3,FALSE)</f>
        <v>　</v>
      </c>
      <c r="L360" s="1" t="str">
        <f>VLOOKUP($I360,教員一覧!$A:$D,4,FALSE)</f>
        <v>専任</v>
      </c>
      <c r="M360" t="s">
        <v>70</v>
      </c>
      <c r="N360" t="s">
        <v>3789</v>
      </c>
      <c r="O360" t="s">
        <v>76</v>
      </c>
      <c r="P360" t="s">
        <v>15</v>
      </c>
      <c r="Q360">
        <v>3</v>
      </c>
      <c r="R360">
        <v>2401</v>
      </c>
      <c r="S360" s="1" t="str">
        <f>VLOOKUP($R360,教室一覧!$A:$B,2,FALSE)</f>
        <v>実習室</v>
      </c>
      <c r="T360" s="1">
        <f>VLOOKUP($R360,教室一覧!$A:$C,3,FALSE)</f>
        <v>36</v>
      </c>
      <c r="U360" s="1" t="str">
        <f>VLOOKUP($R360,教室一覧!$A:$D,4,FALSE)</f>
        <v>2号館</v>
      </c>
      <c r="V360" s="1" t="str">
        <f>VLOOKUP($R360,教室一覧!$A:$E,5,FALSE)</f>
        <v>4F</v>
      </c>
      <c r="W360"/>
      <c r="X360"/>
      <c r="Y360" s="1" t="str">
        <f>VLOOKUP($O360,教員一覧!$A:$D,2,FALSE)</f>
        <v>CG</v>
      </c>
      <c r="Z360" s="1" t="str">
        <f>VLOOKUP($O360,教員一覧!$A:$D,3,FALSE)</f>
        <v>　</v>
      </c>
      <c r="AA360" s="1" t="str">
        <f>VLOOKUP($O360,教員一覧!$A:$D,4,FALSE)</f>
        <v>専任</v>
      </c>
      <c r="AB360" s="1" t="str">
        <f t="shared" si="100"/>
        <v>担任</v>
      </c>
      <c r="AC360" s="14" t="s">
        <v>70</v>
      </c>
      <c r="AD360" s="14" t="s">
        <v>163</v>
      </c>
      <c r="AE360" s="14" t="s">
        <v>76</v>
      </c>
      <c r="AF360" s="14" t="s">
        <v>15</v>
      </c>
      <c r="AG360" s="14">
        <v>3</v>
      </c>
      <c r="AH360" s="14">
        <v>2401</v>
      </c>
      <c r="AI360" s="15" t="str">
        <f t="shared" si="101"/>
        <v/>
      </c>
      <c r="AJ360" s="15" t="str">
        <f t="shared" si="102"/>
        <v/>
      </c>
      <c r="AK360" s="15" t="str">
        <f t="shared" si="103"/>
        <v/>
      </c>
      <c r="AL360" s="15" t="str">
        <f t="shared" si="104"/>
        <v/>
      </c>
      <c r="AM360" s="15" t="str">
        <f t="shared" si="105"/>
        <v/>
      </c>
      <c r="AN360" s="15" t="str">
        <f t="shared" si="106"/>
        <v/>
      </c>
      <c r="AO360" s="15" t="str">
        <f t="shared" si="107"/>
        <v/>
      </c>
      <c r="AP360" s="9" t="str">
        <f t="shared" si="108"/>
        <v>GE1B木3</v>
      </c>
      <c r="AQ360" s="9">
        <f t="shared" si="109"/>
        <v>0.5</v>
      </c>
      <c r="AR360" s="11" t="str">
        <f t="shared" si="110"/>
        <v>庄司木3</v>
      </c>
      <c r="AS360" s="11">
        <f t="shared" ref="AS360:AS423" si="116">1/COUNTIF($AR:$AR,$AR360)</f>
        <v>1</v>
      </c>
      <c r="AT360">
        <v>1</v>
      </c>
      <c r="AU360" s="12">
        <f t="shared" si="111"/>
        <v>29</v>
      </c>
      <c r="AV360" s="13" t="str">
        <f t="shared" si="112"/>
        <v>2401木3</v>
      </c>
      <c r="AW360" s="13">
        <f t="shared" si="113"/>
        <v>0.5</v>
      </c>
      <c r="AX360" s="18" t="str">
        <f t="shared" si="114"/>
        <v>GE1BGE1B木32401</v>
      </c>
      <c r="AY360" s="18">
        <f t="shared" si="115"/>
        <v>14.5</v>
      </c>
      <c r="AZ360"/>
    </row>
    <row r="361" spans="1:52" x14ac:dyDescent="0.15">
      <c r="A361" s="1">
        <f t="shared" si="98"/>
        <v>1</v>
      </c>
      <c r="B361" s="1" t="str">
        <f t="shared" si="99"/>
        <v>HR</v>
      </c>
      <c r="C361" t="s">
        <v>70</v>
      </c>
      <c r="D361" s="1" t="str">
        <f>VLOOKUP($C361,クラス一覧!$A:$J,10,FALSE)</f>
        <v>ゲーム</v>
      </c>
      <c r="E361" s="1">
        <f>VLOOKUP($C361,クラス一覧!$A:$J,8,FALSE)</f>
        <v>29</v>
      </c>
      <c r="F361" s="1" t="str">
        <f>VLOOKUP($C361,クラス一覧!$A:$J,9,FALSE)</f>
        <v>庄司</v>
      </c>
      <c r="G361" s="1" t="str">
        <f>VLOOKUP($H361,科目一覧!$A:$G,3,FALSE)</f>
        <v>ゲームCG（2DCG）</v>
      </c>
      <c r="H361" t="s">
        <v>3043</v>
      </c>
      <c r="I361" s="1" t="str">
        <f>VLOOKUP($H361,科目一覧!$A:$G,7,FALSE)</f>
        <v>竹内一</v>
      </c>
      <c r="J361" s="1" t="str">
        <f>VLOOKUP($I361,教員一覧!$A:$D,2,FALSE)</f>
        <v>CG</v>
      </c>
      <c r="K361" s="1" t="str">
        <f>VLOOKUP($I361,教員一覧!$A:$D,3,FALSE)</f>
        <v>　</v>
      </c>
      <c r="L361" s="1" t="str">
        <f>VLOOKUP($I361,教員一覧!$A:$D,4,FALSE)</f>
        <v>専任</v>
      </c>
      <c r="M361" t="s">
        <v>70</v>
      </c>
      <c r="N361" t="s">
        <v>3789</v>
      </c>
      <c r="O361" t="s">
        <v>3960</v>
      </c>
      <c r="P361" t="s">
        <v>15</v>
      </c>
      <c r="Q361">
        <v>4</v>
      </c>
      <c r="R361">
        <v>1405</v>
      </c>
      <c r="S361" s="1" t="str">
        <f>VLOOKUP($R361,教室一覧!$A:$B,2,FALSE)</f>
        <v>ノート32</v>
      </c>
      <c r="T361" s="1">
        <f>VLOOKUP($R361,教室一覧!$A:$C,3,FALSE)</f>
        <v>32</v>
      </c>
      <c r="U361" s="1" t="str">
        <f>VLOOKUP($R361,教室一覧!$A:$D,4,FALSE)</f>
        <v>1号館</v>
      </c>
      <c r="V361" s="1" t="str">
        <f>VLOOKUP($R361,教室一覧!$A:$E,5,FALSE)</f>
        <v>4F</v>
      </c>
      <c r="W361"/>
      <c r="X361"/>
      <c r="Y361" s="1" t="str">
        <f>VLOOKUP($O361,教員一覧!$A:$D,2,FALSE)</f>
        <v>CG</v>
      </c>
      <c r="Z361" s="1" t="str">
        <f>VLOOKUP($O361,教員一覧!$A:$D,3,FALSE)</f>
        <v>　</v>
      </c>
      <c r="AA361" s="1" t="str">
        <f>VLOOKUP($O361,教員一覧!$A:$D,4,FALSE)</f>
        <v>専任</v>
      </c>
      <c r="AB361" s="1" t="str">
        <f t="shared" si="100"/>
        <v/>
      </c>
      <c r="AC361" s="14" t="s">
        <v>70</v>
      </c>
      <c r="AD361" s="14" t="s">
        <v>163</v>
      </c>
      <c r="AE361" s="14" t="s">
        <v>1486</v>
      </c>
      <c r="AF361" s="14" t="s">
        <v>15</v>
      </c>
      <c r="AG361" s="14">
        <v>4</v>
      </c>
      <c r="AH361" s="14">
        <v>1405</v>
      </c>
      <c r="AI361" s="15" t="str">
        <f t="shared" si="101"/>
        <v/>
      </c>
      <c r="AJ361" s="15" t="str">
        <f t="shared" si="102"/>
        <v/>
      </c>
      <c r="AK361" s="15" t="str">
        <f t="shared" si="103"/>
        <v/>
      </c>
      <c r="AL361" s="15" t="str">
        <f t="shared" si="104"/>
        <v/>
      </c>
      <c r="AM361" s="15" t="str">
        <f t="shared" si="105"/>
        <v/>
      </c>
      <c r="AN361" s="15" t="str">
        <f t="shared" si="106"/>
        <v/>
      </c>
      <c r="AO361" s="15" t="str">
        <f t="shared" si="107"/>
        <v/>
      </c>
      <c r="AP361" s="9" t="str">
        <f t="shared" si="108"/>
        <v>GE1B木4</v>
      </c>
      <c r="AQ361" s="9">
        <f t="shared" si="109"/>
        <v>0.5</v>
      </c>
      <c r="AR361" s="11" t="str">
        <f t="shared" si="110"/>
        <v>徳山木4</v>
      </c>
      <c r="AS361" s="11">
        <f t="shared" si="116"/>
        <v>1</v>
      </c>
      <c r="AT361">
        <v>1</v>
      </c>
      <c r="AU361" s="12">
        <f t="shared" si="111"/>
        <v>29</v>
      </c>
      <c r="AV361" s="13" t="str">
        <f t="shared" si="112"/>
        <v>1405木4</v>
      </c>
      <c r="AW361" s="13">
        <f t="shared" si="113"/>
        <v>0.5</v>
      </c>
      <c r="AX361" s="18" t="str">
        <f t="shared" si="114"/>
        <v>GE1BGE1B木41405</v>
      </c>
      <c r="AY361" s="18">
        <f t="shared" si="115"/>
        <v>14.5</v>
      </c>
      <c r="AZ361"/>
    </row>
    <row r="362" spans="1:52" x14ac:dyDescent="0.15">
      <c r="A362" s="1">
        <f t="shared" si="98"/>
        <v>1</v>
      </c>
      <c r="B362" s="1" t="str">
        <f t="shared" si="99"/>
        <v>HR</v>
      </c>
      <c r="C362" t="s">
        <v>70</v>
      </c>
      <c r="D362" s="1" t="str">
        <f>VLOOKUP($C362,クラス一覧!$A:$J,10,FALSE)</f>
        <v>ゲーム</v>
      </c>
      <c r="E362" s="1">
        <f>VLOOKUP($C362,クラス一覧!$A:$J,8,FALSE)</f>
        <v>29</v>
      </c>
      <c r="F362" s="1" t="str">
        <f>VLOOKUP($C362,クラス一覧!$A:$J,9,FALSE)</f>
        <v>庄司</v>
      </c>
      <c r="G362" s="1" t="str">
        <f>VLOOKUP($H362,科目一覧!$A:$G,3,FALSE)</f>
        <v>ゲームプロ（基礎）</v>
      </c>
      <c r="H362" t="s">
        <v>1647</v>
      </c>
      <c r="I362" s="1" t="str">
        <f>VLOOKUP($H362,科目一覧!$A:$G,7,FALSE)</f>
        <v>山口</v>
      </c>
      <c r="J362" s="1" t="str">
        <f>VLOOKUP($I362,教員一覧!$A:$D,2,FALSE)</f>
        <v>ゲーム</v>
      </c>
      <c r="K362" s="1" t="str">
        <f>VLOOKUP($I362,教員一覧!$A:$D,3,FALSE)</f>
        <v>プログラム</v>
      </c>
      <c r="L362" s="1" t="str">
        <f>VLOOKUP($I362,教員一覧!$A:$D,4,FALSE)</f>
        <v>専任</v>
      </c>
      <c r="M362" t="s">
        <v>70</v>
      </c>
      <c r="N362" t="s">
        <v>3789</v>
      </c>
      <c r="O362" t="s">
        <v>78</v>
      </c>
      <c r="P362" t="s">
        <v>17</v>
      </c>
      <c r="Q362">
        <v>1</v>
      </c>
      <c r="R362">
        <v>2405</v>
      </c>
      <c r="S362" s="1" t="str">
        <f>VLOOKUP($R362,教室一覧!$A:$B,2,FALSE)</f>
        <v>ノート対応</v>
      </c>
      <c r="T362" s="1">
        <f>VLOOKUP($R362,教室一覧!$A:$C,3,FALSE)</f>
        <v>36</v>
      </c>
      <c r="U362" s="1" t="str">
        <f>VLOOKUP($R362,教室一覧!$A:$D,4,FALSE)</f>
        <v>2号館</v>
      </c>
      <c r="V362" s="1" t="str">
        <f>VLOOKUP($R362,教室一覧!$A:$E,5,FALSE)</f>
        <v>4F</v>
      </c>
      <c r="W362"/>
      <c r="X362"/>
      <c r="Y362" s="1" t="str">
        <f>VLOOKUP($O362,教員一覧!$A:$D,2,FALSE)</f>
        <v>ゲーム</v>
      </c>
      <c r="Z362" s="1" t="str">
        <f>VLOOKUP($O362,教員一覧!$A:$D,3,FALSE)</f>
        <v>プログラム</v>
      </c>
      <c r="AA362" s="1" t="str">
        <f>VLOOKUP($O362,教員一覧!$A:$D,4,FALSE)</f>
        <v>専任</v>
      </c>
      <c r="AB362" s="1" t="str">
        <f t="shared" si="100"/>
        <v/>
      </c>
      <c r="AC362" s="14" t="s">
        <v>70</v>
      </c>
      <c r="AD362" s="14" t="s">
        <v>163</v>
      </c>
      <c r="AE362" s="14" t="s">
        <v>78</v>
      </c>
      <c r="AF362" s="14" t="s">
        <v>17</v>
      </c>
      <c r="AG362" s="14">
        <v>1</v>
      </c>
      <c r="AH362" s="14">
        <v>2405</v>
      </c>
      <c r="AI362" s="15" t="str">
        <f t="shared" si="101"/>
        <v/>
      </c>
      <c r="AJ362" s="15" t="str">
        <f t="shared" si="102"/>
        <v/>
      </c>
      <c r="AK362" s="15" t="str">
        <f t="shared" si="103"/>
        <v/>
      </c>
      <c r="AL362" s="15" t="str">
        <f t="shared" si="104"/>
        <v/>
      </c>
      <c r="AM362" s="15" t="str">
        <f t="shared" si="105"/>
        <v/>
      </c>
      <c r="AN362" s="15" t="str">
        <f t="shared" si="106"/>
        <v/>
      </c>
      <c r="AO362" s="15" t="str">
        <f t="shared" si="107"/>
        <v/>
      </c>
      <c r="AP362" s="9" t="str">
        <f t="shared" si="108"/>
        <v>GE1B金1</v>
      </c>
      <c r="AQ362" s="9">
        <f t="shared" si="109"/>
        <v>1</v>
      </c>
      <c r="AR362" s="11" t="str">
        <f t="shared" si="110"/>
        <v>山口金1</v>
      </c>
      <c r="AS362" s="11">
        <f t="shared" si="116"/>
        <v>1</v>
      </c>
      <c r="AT362">
        <v>1</v>
      </c>
      <c r="AU362" s="12">
        <f t="shared" si="111"/>
        <v>29</v>
      </c>
      <c r="AV362" s="13" t="str">
        <f t="shared" si="112"/>
        <v>2405金1</v>
      </c>
      <c r="AW362" s="13">
        <f t="shared" si="113"/>
        <v>1</v>
      </c>
      <c r="AX362" s="18" t="str">
        <f t="shared" si="114"/>
        <v>GE1BGE1B金12405</v>
      </c>
      <c r="AY362" s="18">
        <f t="shared" si="115"/>
        <v>29</v>
      </c>
      <c r="AZ362"/>
    </row>
    <row r="363" spans="1:52" x14ac:dyDescent="0.15">
      <c r="A363" s="1">
        <f t="shared" si="98"/>
        <v>1</v>
      </c>
      <c r="B363" s="1" t="str">
        <f t="shared" si="99"/>
        <v>HR</v>
      </c>
      <c r="C363" t="s">
        <v>70</v>
      </c>
      <c r="D363" s="1" t="str">
        <f>VLOOKUP($C363,クラス一覧!$A:$J,10,FALSE)</f>
        <v>ゲーム</v>
      </c>
      <c r="E363" s="1">
        <f>VLOOKUP($C363,クラス一覧!$A:$J,8,FALSE)</f>
        <v>29</v>
      </c>
      <c r="F363" s="1" t="str">
        <f>VLOOKUP($C363,クラス一覧!$A:$J,9,FALSE)</f>
        <v>庄司</v>
      </c>
      <c r="G363" s="1" t="str">
        <f>VLOOKUP($H363,科目一覧!$A:$G,3,FALSE)</f>
        <v>ゲームプロ（実践）</v>
      </c>
      <c r="H363" t="s">
        <v>3044</v>
      </c>
      <c r="I363" s="1" t="str">
        <f>VLOOKUP($H363,科目一覧!$A:$G,7,FALSE)</f>
        <v>奥元</v>
      </c>
      <c r="J363" s="1" t="str">
        <f>VLOOKUP($I363,教員一覧!$A:$D,2,FALSE)</f>
        <v>ゲーム</v>
      </c>
      <c r="K363" s="1" t="str">
        <f>VLOOKUP($I363,教員一覧!$A:$D,3,FALSE)</f>
        <v>プログラム</v>
      </c>
      <c r="L363" s="1" t="str">
        <f>VLOOKUP($I363,教員一覧!$A:$D,4,FALSE)</f>
        <v>専任</v>
      </c>
      <c r="M363" t="s">
        <v>70</v>
      </c>
      <c r="N363" t="s">
        <v>3789</v>
      </c>
      <c r="O363" t="s">
        <v>3956</v>
      </c>
      <c r="P363" t="s">
        <v>17</v>
      </c>
      <c r="Q363">
        <v>2</v>
      </c>
      <c r="R363">
        <v>2405</v>
      </c>
      <c r="S363" s="1" t="str">
        <f>VLOOKUP($R363,教室一覧!$A:$B,2,FALSE)</f>
        <v>ノート対応</v>
      </c>
      <c r="T363" s="1">
        <f>VLOOKUP($R363,教室一覧!$A:$C,3,FALSE)</f>
        <v>36</v>
      </c>
      <c r="U363" s="1" t="str">
        <f>VLOOKUP($R363,教室一覧!$A:$D,4,FALSE)</f>
        <v>2号館</v>
      </c>
      <c r="V363" s="1" t="str">
        <f>VLOOKUP($R363,教室一覧!$A:$E,5,FALSE)</f>
        <v>4F</v>
      </c>
      <c r="W363"/>
      <c r="X363"/>
      <c r="Y363" s="1" t="str">
        <f>VLOOKUP($O363,教員一覧!$A:$D,2,FALSE)</f>
        <v>ゲーム</v>
      </c>
      <c r="Z363" s="1" t="str">
        <f>VLOOKUP($O363,教員一覧!$A:$D,3,FALSE)</f>
        <v>プログラム</v>
      </c>
      <c r="AA363" s="1" t="str">
        <f>VLOOKUP($O363,教員一覧!$A:$D,4,FALSE)</f>
        <v>専任</v>
      </c>
      <c r="AB363" s="1" t="str">
        <f t="shared" si="100"/>
        <v/>
      </c>
      <c r="AC363" s="14" t="s">
        <v>70</v>
      </c>
      <c r="AD363" s="14" t="s">
        <v>163</v>
      </c>
      <c r="AE363" s="14" t="s">
        <v>211</v>
      </c>
      <c r="AF363" s="14" t="s">
        <v>17</v>
      </c>
      <c r="AG363" s="14">
        <v>2</v>
      </c>
      <c r="AH363" s="14">
        <v>2405</v>
      </c>
      <c r="AI363" s="15" t="str">
        <f t="shared" si="101"/>
        <v/>
      </c>
      <c r="AJ363" s="15" t="str">
        <f t="shared" si="102"/>
        <v/>
      </c>
      <c r="AK363" s="15" t="str">
        <f t="shared" si="103"/>
        <v/>
      </c>
      <c r="AL363" s="15" t="str">
        <f t="shared" si="104"/>
        <v/>
      </c>
      <c r="AM363" s="15" t="str">
        <f t="shared" si="105"/>
        <v/>
      </c>
      <c r="AN363" s="15" t="str">
        <f t="shared" si="106"/>
        <v/>
      </c>
      <c r="AO363" s="15" t="str">
        <f t="shared" si="107"/>
        <v/>
      </c>
      <c r="AP363" s="9" t="str">
        <f t="shared" si="108"/>
        <v>GE1B金2</v>
      </c>
      <c r="AQ363" s="9">
        <f t="shared" si="109"/>
        <v>0.5</v>
      </c>
      <c r="AR363" s="11" t="str">
        <f t="shared" si="110"/>
        <v>奥元金2</v>
      </c>
      <c r="AS363" s="11">
        <f t="shared" si="116"/>
        <v>1</v>
      </c>
      <c r="AT363">
        <v>1</v>
      </c>
      <c r="AU363" s="12">
        <f t="shared" si="111"/>
        <v>29</v>
      </c>
      <c r="AV363" s="13" t="str">
        <f t="shared" si="112"/>
        <v>2405金2</v>
      </c>
      <c r="AW363" s="13">
        <f t="shared" si="113"/>
        <v>0.5</v>
      </c>
      <c r="AX363" s="18" t="str">
        <f t="shared" si="114"/>
        <v>GE1BGE1B金22405</v>
      </c>
      <c r="AY363" s="18">
        <f t="shared" si="115"/>
        <v>14.5</v>
      </c>
      <c r="AZ363"/>
    </row>
    <row r="364" spans="1:52" x14ac:dyDescent="0.15">
      <c r="A364" s="1">
        <f t="shared" si="98"/>
        <v>1</v>
      </c>
      <c r="B364" s="1" t="str">
        <f t="shared" si="99"/>
        <v>HR</v>
      </c>
      <c r="C364" t="s">
        <v>75</v>
      </c>
      <c r="D364" s="1" t="str">
        <f>VLOOKUP($C364,クラス一覧!$A:$J,10,FALSE)</f>
        <v>ゲーム</v>
      </c>
      <c r="E364" s="1">
        <f>VLOOKUP($C364,クラス一覧!$A:$J,8,FALSE)</f>
        <v>29</v>
      </c>
      <c r="F364" s="1" t="str">
        <f>VLOOKUP($C364,クラス一覧!$A:$J,9,FALSE)</f>
        <v>牧</v>
      </c>
      <c r="G364" s="1" t="str">
        <f>VLOOKUP($H364,科目一覧!$A:$G,3,FALSE)</f>
        <v>ゲームCG（3DCG）</v>
      </c>
      <c r="H364" t="s">
        <v>1645</v>
      </c>
      <c r="I364" s="1" t="str">
        <f>VLOOKUP($H364,科目一覧!$A:$G,7,FALSE)</f>
        <v>庄司</v>
      </c>
      <c r="J364" s="1" t="str">
        <f>VLOOKUP($I364,教員一覧!$A:$D,2,FALSE)</f>
        <v>CG</v>
      </c>
      <c r="K364" s="1" t="str">
        <f>VLOOKUP($I364,教員一覧!$A:$D,3,FALSE)</f>
        <v>　</v>
      </c>
      <c r="L364" s="1" t="str">
        <f>VLOOKUP($I364,教員一覧!$A:$D,4,FALSE)</f>
        <v>専任</v>
      </c>
      <c r="M364" t="s">
        <v>75</v>
      </c>
      <c r="N364" t="s">
        <v>3789</v>
      </c>
      <c r="O364" t="s">
        <v>76</v>
      </c>
      <c r="P364" t="s">
        <v>9</v>
      </c>
      <c r="Q364">
        <v>1</v>
      </c>
      <c r="R364">
        <v>2401</v>
      </c>
      <c r="S364" s="1" t="str">
        <f>VLOOKUP($R364,教室一覧!$A:$B,2,FALSE)</f>
        <v>実習室</v>
      </c>
      <c r="T364" s="1">
        <f>VLOOKUP($R364,教室一覧!$A:$C,3,FALSE)</f>
        <v>36</v>
      </c>
      <c r="U364" s="1" t="str">
        <f>VLOOKUP($R364,教室一覧!$A:$D,4,FALSE)</f>
        <v>2号館</v>
      </c>
      <c r="V364" s="1" t="str">
        <f>VLOOKUP($R364,教室一覧!$A:$E,5,FALSE)</f>
        <v>4F</v>
      </c>
      <c r="W364"/>
      <c r="X364"/>
      <c r="Y364" s="1" t="str">
        <f>VLOOKUP($O364,教員一覧!$A:$D,2,FALSE)</f>
        <v>CG</v>
      </c>
      <c r="Z364" s="1" t="str">
        <f>VLOOKUP($O364,教員一覧!$A:$D,3,FALSE)</f>
        <v>　</v>
      </c>
      <c r="AA364" s="1" t="str">
        <f>VLOOKUP($O364,教員一覧!$A:$D,4,FALSE)</f>
        <v>専任</v>
      </c>
      <c r="AB364" s="1" t="str">
        <f t="shared" si="100"/>
        <v/>
      </c>
      <c r="AC364" s="14" t="s">
        <v>75</v>
      </c>
      <c r="AD364" s="14" t="s">
        <v>163</v>
      </c>
      <c r="AE364" s="14" t="s">
        <v>76</v>
      </c>
      <c r="AF364" s="14" t="s">
        <v>9</v>
      </c>
      <c r="AG364" s="14">
        <v>1</v>
      </c>
      <c r="AH364" s="14">
        <v>2401</v>
      </c>
      <c r="AI364" s="15" t="str">
        <f t="shared" si="101"/>
        <v/>
      </c>
      <c r="AJ364" s="15" t="str">
        <f t="shared" si="102"/>
        <v/>
      </c>
      <c r="AK364" s="15" t="str">
        <f t="shared" si="103"/>
        <v/>
      </c>
      <c r="AL364" s="15" t="str">
        <f t="shared" si="104"/>
        <v/>
      </c>
      <c r="AM364" s="15" t="str">
        <f t="shared" si="105"/>
        <v/>
      </c>
      <c r="AN364" s="15" t="str">
        <f t="shared" si="106"/>
        <v/>
      </c>
      <c r="AO364" s="15" t="str">
        <f t="shared" si="107"/>
        <v/>
      </c>
      <c r="AP364" s="9" t="str">
        <f t="shared" si="108"/>
        <v>GE1C月1</v>
      </c>
      <c r="AQ364" s="9">
        <f t="shared" si="109"/>
        <v>0.5</v>
      </c>
      <c r="AR364" s="11" t="str">
        <f t="shared" si="110"/>
        <v>庄司月1</v>
      </c>
      <c r="AS364" s="11">
        <f t="shared" si="116"/>
        <v>1</v>
      </c>
      <c r="AT364">
        <v>1</v>
      </c>
      <c r="AU364" s="12">
        <f t="shared" si="111"/>
        <v>29</v>
      </c>
      <c r="AV364" s="13" t="str">
        <f t="shared" si="112"/>
        <v>2401月1</v>
      </c>
      <c r="AW364" s="13">
        <f t="shared" si="113"/>
        <v>0.5</v>
      </c>
      <c r="AX364" s="18" t="str">
        <f t="shared" si="114"/>
        <v>GE1CGE1C月12401</v>
      </c>
      <c r="AY364" s="18">
        <f t="shared" si="115"/>
        <v>14.5</v>
      </c>
      <c r="AZ364"/>
    </row>
    <row r="365" spans="1:52" x14ac:dyDescent="0.15">
      <c r="A365" s="1">
        <f t="shared" si="98"/>
        <v>1</v>
      </c>
      <c r="B365" s="1" t="str">
        <f t="shared" si="99"/>
        <v>HR</v>
      </c>
      <c r="C365" t="s">
        <v>75</v>
      </c>
      <c r="D365" s="1" t="str">
        <f>VLOOKUP($C365,クラス一覧!$A:$J,10,FALSE)</f>
        <v>ゲーム</v>
      </c>
      <c r="E365" s="1">
        <f>VLOOKUP($C365,クラス一覧!$A:$J,8,FALSE)</f>
        <v>29</v>
      </c>
      <c r="F365" s="1" t="str">
        <f>VLOOKUP($C365,クラス一覧!$A:$J,9,FALSE)</f>
        <v>牧</v>
      </c>
      <c r="G365" s="1" t="str">
        <f>VLOOKUP($H365,科目一覧!$A:$G,3,FALSE)</f>
        <v>ゲームCG（3DCG）</v>
      </c>
      <c r="H365" t="s">
        <v>3042</v>
      </c>
      <c r="I365" s="1" t="str">
        <f>VLOOKUP($H365,科目一覧!$A:$G,7,FALSE)</f>
        <v>福島</v>
      </c>
      <c r="J365" s="1" t="str">
        <f>VLOOKUP($I365,教員一覧!$A:$D,2,FALSE)</f>
        <v>CG</v>
      </c>
      <c r="K365" s="1" t="str">
        <f>VLOOKUP($I365,教員一覧!$A:$D,3,FALSE)</f>
        <v>　</v>
      </c>
      <c r="L365" s="1" t="str">
        <f>VLOOKUP($I365,教員一覧!$A:$D,4,FALSE)</f>
        <v>専任</v>
      </c>
      <c r="M365" t="s">
        <v>75</v>
      </c>
      <c r="N365" t="s">
        <v>3789</v>
      </c>
      <c r="O365" t="s">
        <v>67</v>
      </c>
      <c r="P365" t="s">
        <v>12</v>
      </c>
      <c r="Q365">
        <v>3</v>
      </c>
      <c r="R365">
        <v>2401</v>
      </c>
      <c r="S365" s="1" t="str">
        <f>VLOOKUP($R365,教室一覧!$A:$B,2,FALSE)</f>
        <v>実習室</v>
      </c>
      <c r="T365" s="1">
        <f>VLOOKUP($R365,教室一覧!$A:$C,3,FALSE)</f>
        <v>36</v>
      </c>
      <c r="U365" s="1" t="str">
        <f>VLOOKUP($R365,教室一覧!$A:$D,4,FALSE)</f>
        <v>2号館</v>
      </c>
      <c r="V365" s="1" t="str">
        <f>VLOOKUP($R365,教室一覧!$A:$E,5,FALSE)</f>
        <v>4F</v>
      </c>
      <c r="W365"/>
      <c r="X365"/>
      <c r="Y365" s="1" t="str">
        <f>VLOOKUP($O365,教員一覧!$A:$D,2,FALSE)</f>
        <v>CG</v>
      </c>
      <c r="Z365" s="1" t="str">
        <f>VLOOKUP($O365,教員一覧!$A:$D,3,FALSE)</f>
        <v>　</v>
      </c>
      <c r="AA365" s="1" t="str">
        <f>VLOOKUP($O365,教員一覧!$A:$D,4,FALSE)</f>
        <v>専任</v>
      </c>
      <c r="AB365" s="1" t="str">
        <f t="shared" si="100"/>
        <v/>
      </c>
      <c r="AC365" s="14" t="s">
        <v>75</v>
      </c>
      <c r="AD365" s="14" t="s">
        <v>163</v>
      </c>
      <c r="AE365" s="14" t="s">
        <v>67</v>
      </c>
      <c r="AF365" s="14" t="s">
        <v>12</v>
      </c>
      <c r="AG365" s="14">
        <v>3</v>
      </c>
      <c r="AH365" s="14">
        <v>2401</v>
      </c>
      <c r="AI365" s="15" t="str">
        <f t="shared" si="101"/>
        <v/>
      </c>
      <c r="AJ365" s="15" t="str">
        <f t="shared" si="102"/>
        <v/>
      </c>
      <c r="AK365" s="15" t="str">
        <f t="shared" si="103"/>
        <v/>
      </c>
      <c r="AL365" s="15" t="str">
        <f t="shared" si="104"/>
        <v/>
      </c>
      <c r="AM365" s="15" t="str">
        <f t="shared" si="105"/>
        <v/>
      </c>
      <c r="AN365" s="15" t="str">
        <f t="shared" si="106"/>
        <v/>
      </c>
      <c r="AO365" s="15" t="str">
        <f t="shared" si="107"/>
        <v/>
      </c>
      <c r="AP365" s="9" t="str">
        <f t="shared" si="108"/>
        <v>GE1C火3</v>
      </c>
      <c r="AQ365" s="9">
        <f t="shared" si="109"/>
        <v>0.5</v>
      </c>
      <c r="AR365" s="11" t="str">
        <f t="shared" si="110"/>
        <v>福島火3</v>
      </c>
      <c r="AS365" s="11">
        <f t="shared" si="116"/>
        <v>1</v>
      </c>
      <c r="AT365">
        <v>1</v>
      </c>
      <c r="AU365" s="12">
        <f t="shared" si="111"/>
        <v>29</v>
      </c>
      <c r="AV365" s="13" t="str">
        <f t="shared" si="112"/>
        <v>2401火3</v>
      </c>
      <c r="AW365" s="13">
        <f t="shared" si="113"/>
        <v>0.5</v>
      </c>
      <c r="AX365" s="18" t="str">
        <f t="shared" si="114"/>
        <v>GE1CGE1C火32401</v>
      </c>
      <c r="AY365" s="18">
        <f t="shared" si="115"/>
        <v>14.5</v>
      </c>
      <c r="AZ365"/>
    </row>
    <row r="366" spans="1:52" x14ac:dyDescent="0.15">
      <c r="A366" s="1">
        <f t="shared" si="98"/>
        <v>1</v>
      </c>
      <c r="B366" s="1" t="str">
        <f t="shared" si="99"/>
        <v>HR</v>
      </c>
      <c r="C366" t="s">
        <v>75</v>
      </c>
      <c r="D366" s="1" t="str">
        <f>VLOOKUP($C366,クラス一覧!$A:$J,10,FALSE)</f>
        <v>ゲーム</v>
      </c>
      <c r="E366" s="1">
        <f>VLOOKUP($C366,クラス一覧!$A:$J,8,FALSE)</f>
        <v>29</v>
      </c>
      <c r="F366" s="1" t="str">
        <f>VLOOKUP($C366,クラス一覧!$A:$J,9,FALSE)</f>
        <v>牧</v>
      </c>
      <c r="G366" s="1" t="str">
        <f>VLOOKUP($H366,科目一覧!$A:$G,3,FALSE)</f>
        <v>ゲームCG（3DCG）</v>
      </c>
      <c r="H366" t="s">
        <v>3042</v>
      </c>
      <c r="I366" s="1" t="str">
        <f>VLOOKUP($H366,科目一覧!$A:$G,7,FALSE)</f>
        <v>福島</v>
      </c>
      <c r="J366" s="1" t="str">
        <f>VLOOKUP($I366,教員一覧!$A:$D,2,FALSE)</f>
        <v>CG</v>
      </c>
      <c r="K366" s="1" t="str">
        <f>VLOOKUP($I366,教員一覧!$A:$D,3,FALSE)</f>
        <v>　</v>
      </c>
      <c r="L366" s="1" t="str">
        <f>VLOOKUP($I366,教員一覧!$A:$D,4,FALSE)</f>
        <v>専任</v>
      </c>
      <c r="M366" t="s">
        <v>75</v>
      </c>
      <c r="N366" t="s">
        <v>3789</v>
      </c>
      <c r="O366" t="s">
        <v>67</v>
      </c>
      <c r="P366" t="s">
        <v>12</v>
      </c>
      <c r="Q366">
        <v>4</v>
      </c>
      <c r="R366">
        <v>2401</v>
      </c>
      <c r="S366" s="1" t="str">
        <f>VLOOKUP($R366,教室一覧!$A:$B,2,FALSE)</f>
        <v>実習室</v>
      </c>
      <c r="T366" s="1">
        <f>VLOOKUP($R366,教室一覧!$A:$C,3,FALSE)</f>
        <v>36</v>
      </c>
      <c r="U366" s="1" t="str">
        <f>VLOOKUP($R366,教室一覧!$A:$D,4,FALSE)</f>
        <v>2号館</v>
      </c>
      <c r="V366" s="1" t="str">
        <f>VLOOKUP($R366,教室一覧!$A:$E,5,FALSE)</f>
        <v>4F</v>
      </c>
      <c r="W366"/>
      <c r="X366"/>
      <c r="Y366" s="1" t="str">
        <f>VLOOKUP($O366,教員一覧!$A:$D,2,FALSE)</f>
        <v>CG</v>
      </c>
      <c r="Z366" s="1" t="str">
        <f>VLOOKUP($O366,教員一覧!$A:$D,3,FALSE)</f>
        <v>　</v>
      </c>
      <c r="AA366" s="1" t="str">
        <f>VLOOKUP($O366,教員一覧!$A:$D,4,FALSE)</f>
        <v>専任</v>
      </c>
      <c r="AB366" s="1" t="str">
        <f t="shared" si="100"/>
        <v/>
      </c>
      <c r="AC366" s="14" t="s">
        <v>75</v>
      </c>
      <c r="AD366" s="14" t="s">
        <v>163</v>
      </c>
      <c r="AE366" s="14" t="s">
        <v>67</v>
      </c>
      <c r="AF366" s="14" t="s">
        <v>12</v>
      </c>
      <c r="AG366" s="14">
        <v>4</v>
      </c>
      <c r="AH366" s="14">
        <v>2401</v>
      </c>
      <c r="AI366" s="15" t="str">
        <f t="shared" si="101"/>
        <v/>
      </c>
      <c r="AJ366" s="15" t="str">
        <f t="shared" si="102"/>
        <v/>
      </c>
      <c r="AK366" s="15" t="str">
        <f t="shared" si="103"/>
        <v/>
      </c>
      <c r="AL366" s="15" t="str">
        <f t="shared" si="104"/>
        <v/>
      </c>
      <c r="AM366" s="15" t="str">
        <f t="shared" si="105"/>
        <v/>
      </c>
      <c r="AN366" s="15" t="str">
        <f t="shared" si="106"/>
        <v/>
      </c>
      <c r="AO366" s="15" t="str">
        <f t="shared" si="107"/>
        <v/>
      </c>
      <c r="AP366" s="9" t="str">
        <f t="shared" si="108"/>
        <v>GE1C火4</v>
      </c>
      <c r="AQ366" s="9">
        <f t="shared" si="109"/>
        <v>0.5</v>
      </c>
      <c r="AR366" s="11" t="str">
        <f t="shared" si="110"/>
        <v>福島火4</v>
      </c>
      <c r="AS366" s="11">
        <f t="shared" si="116"/>
        <v>1</v>
      </c>
      <c r="AT366">
        <v>1</v>
      </c>
      <c r="AU366" s="12">
        <f t="shared" si="111"/>
        <v>29</v>
      </c>
      <c r="AV366" s="13" t="str">
        <f t="shared" si="112"/>
        <v>2401火4</v>
      </c>
      <c r="AW366" s="13">
        <f t="shared" si="113"/>
        <v>0.5</v>
      </c>
      <c r="AX366" s="18" t="str">
        <f t="shared" si="114"/>
        <v>GE1CGE1C火42401</v>
      </c>
      <c r="AY366" s="18">
        <f t="shared" si="115"/>
        <v>14.5</v>
      </c>
      <c r="AZ366"/>
    </row>
    <row r="367" spans="1:52" x14ac:dyDescent="0.15">
      <c r="A367" s="1">
        <f t="shared" si="98"/>
        <v>1</v>
      </c>
      <c r="B367" s="1" t="str">
        <f t="shared" si="99"/>
        <v>HR</v>
      </c>
      <c r="C367" t="s">
        <v>75</v>
      </c>
      <c r="D367" s="1" t="str">
        <f>VLOOKUP($C367,クラス一覧!$A:$J,10,FALSE)</f>
        <v>ゲーム</v>
      </c>
      <c r="E367" s="1">
        <f>VLOOKUP($C367,クラス一覧!$A:$J,8,FALSE)</f>
        <v>29</v>
      </c>
      <c r="F367" s="1" t="str">
        <f>VLOOKUP($C367,クラス一覧!$A:$J,9,FALSE)</f>
        <v>牧</v>
      </c>
      <c r="G367" s="1" t="str">
        <f>VLOOKUP($H367,科目一覧!$A:$G,3,FALSE)</f>
        <v>ゲームCG（3DCG）</v>
      </c>
      <c r="H367" t="s">
        <v>1646</v>
      </c>
      <c r="I367" s="1" t="str">
        <f>VLOOKUP($H367,科目一覧!$A:$G,7,FALSE)</f>
        <v>福島</v>
      </c>
      <c r="J367" s="1" t="str">
        <f>VLOOKUP($I367,教員一覧!$A:$D,2,FALSE)</f>
        <v>CG</v>
      </c>
      <c r="K367" s="1" t="str">
        <f>VLOOKUP($I367,教員一覧!$A:$D,3,FALSE)</f>
        <v>　</v>
      </c>
      <c r="L367" s="1" t="str">
        <f>VLOOKUP($I367,教員一覧!$A:$D,4,FALSE)</f>
        <v>専任</v>
      </c>
      <c r="M367" t="s">
        <v>75</v>
      </c>
      <c r="N367" t="s">
        <v>3789</v>
      </c>
      <c r="O367" t="s">
        <v>58</v>
      </c>
      <c r="P367" t="s">
        <v>13</v>
      </c>
      <c r="Q367">
        <v>1</v>
      </c>
      <c r="R367">
        <v>2401</v>
      </c>
      <c r="S367" s="1" t="str">
        <f>VLOOKUP($R367,教室一覧!$A:$B,2,FALSE)</f>
        <v>実習室</v>
      </c>
      <c r="T367" s="1">
        <f>VLOOKUP($R367,教室一覧!$A:$C,3,FALSE)</f>
        <v>36</v>
      </c>
      <c r="U367" s="1" t="str">
        <f>VLOOKUP($R367,教室一覧!$A:$D,4,FALSE)</f>
        <v>2号館</v>
      </c>
      <c r="V367" s="1" t="str">
        <f>VLOOKUP($R367,教室一覧!$A:$E,5,FALSE)</f>
        <v>4F</v>
      </c>
      <c r="W367"/>
      <c r="X367"/>
      <c r="Y367" s="1" t="str">
        <f>VLOOKUP($O367,教員一覧!$A:$D,2,FALSE)</f>
        <v>ゲーム</v>
      </c>
      <c r="Z367" s="1" t="str">
        <f>VLOOKUP($O367,教員一覧!$A:$D,3,FALSE)</f>
        <v>企画</v>
      </c>
      <c r="AA367" s="1" t="str">
        <f>VLOOKUP($O367,教員一覧!$A:$D,4,FALSE)</f>
        <v>専任</v>
      </c>
      <c r="AB367" s="1" t="str">
        <f t="shared" si="100"/>
        <v/>
      </c>
      <c r="AC367" s="14" t="s">
        <v>75</v>
      </c>
      <c r="AD367" s="14" t="s">
        <v>163</v>
      </c>
      <c r="AE367" s="14" t="s">
        <v>58</v>
      </c>
      <c r="AF367" s="14" t="s">
        <v>13</v>
      </c>
      <c r="AG367" s="14">
        <v>1</v>
      </c>
      <c r="AH367" s="14">
        <v>2401</v>
      </c>
      <c r="AI367" s="15" t="str">
        <f t="shared" si="101"/>
        <v/>
      </c>
      <c r="AJ367" s="15" t="str">
        <f t="shared" si="102"/>
        <v/>
      </c>
      <c r="AK367" s="15" t="str">
        <f t="shared" si="103"/>
        <v/>
      </c>
      <c r="AL367" s="15" t="str">
        <f t="shared" si="104"/>
        <v/>
      </c>
      <c r="AM367" s="15" t="str">
        <f t="shared" si="105"/>
        <v/>
      </c>
      <c r="AN367" s="15" t="str">
        <f t="shared" si="106"/>
        <v/>
      </c>
      <c r="AO367" s="15" t="str">
        <f t="shared" si="107"/>
        <v/>
      </c>
      <c r="AP367" s="9" t="str">
        <f t="shared" si="108"/>
        <v>GE1C水1</v>
      </c>
      <c r="AQ367" s="9">
        <f t="shared" si="109"/>
        <v>0.5</v>
      </c>
      <c r="AR367" s="11" t="str">
        <f t="shared" si="110"/>
        <v>高祖水1</v>
      </c>
      <c r="AS367" s="11">
        <f t="shared" si="116"/>
        <v>1</v>
      </c>
      <c r="AT367">
        <v>1</v>
      </c>
      <c r="AU367" s="12">
        <f t="shared" si="111"/>
        <v>29</v>
      </c>
      <c r="AV367" s="13" t="str">
        <f t="shared" si="112"/>
        <v>2401水1</v>
      </c>
      <c r="AW367" s="13">
        <f t="shared" si="113"/>
        <v>0.5</v>
      </c>
      <c r="AX367" s="18" t="str">
        <f t="shared" si="114"/>
        <v>GE1CGE1C水12401</v>
      </c>
      <c r="AY367" s="18">
        <f t="shared" si="115"/>
        <v>14.5</v>
      </c>
      <c r="AZ367"/>
    </row>
    <row r="368" spans="1:52" x14ac:dyDescent="0.15">
      <c r="A368" s="1">
        <f t="shared" si="98"/>
        <v>1</v>
      </c>
      <c r="B368" s="1" t="str">
        <f t="shared" si="99"/>
        <v>HR</v>
      </c>
      <c r="C368" t="s">
        <v>75</v>
      </c>
      <c r="D368" s="1" t="str">
        <f>VLOOKUP($C368,クラス一覧!$A:$J,10,FALSE)</f>
        <v>ゲーム</v>
      </c>
      <c r="E368" s="1">
        <f>VLOOKUP($C368,クラス一覧!$A:$J,8,FALSE)</f>
        <v>29</v>
      </c>
      <c r="F368" s="1" t="str">
        <f>VLOOKUP($C368,クラス一覧!$A:$J,9,FALSE)</f>
        <v>牧</v>
      </c>
      <c r="G368" s="1" t="str">
        <f>VLOOKUP($H368,科目一覧!$A:$G,3,FALSE)</f>
        <v>ゲームプロ（実践）</v>
      </c>
      <c r="H368" t="s">
        <v>3044</v>
      </c>
      <c r="I368" s="1" t="str">
        <f>VLOOKUP($H368,科目一覧!$A:$G,7,FALSE)</f>
        <v>奥元</v>
      </c>
      <c r="J368" s="1" t="str">
        <f>VLOOKUP($I368,教員一覧!$A:$D,2,FALSE)</f>
        <v>ゲーム</v>
      </c>
      <c r="K368" s="1" t="str">
        <f>VLOOKUP($I368,教員一覧!$A:$D,3,FALSE)</f>
        <v>プログラム</v>
      </c>
      <c r="L368" s="1" t="str">
        <f>VLOOKUP($I368,教員一覧!$A:$D,4,FALSE)</f>
        <v>専任</v>
      </c>
      <c r="M368" t="s">
        <v>75</v>
      </c>
      <c r="N368" t="s">
        <v>3789</v>
      </c>
      <c r="O368" t="s">
        <v>107</v>
      </c>
      <c r="P368" t="s">
        <v>13</v>
      </c>
      <c r="Q368">
        <v>2</v>
      </c>
      <c r="R368">
        <v>2402</v>
      </c>
      <c r="S368" s="1" t="str">
        <f>VLOOKUP($R368,教室一覧!$A:$B,2,FALSE)</f>
        <v>実習室</v>
      </c>
      <c r="T368" s="1">
        <f>VLOOKUP($R368,教室一覧!$A:$C,3,FALSE)</f>
        <v>36</v>
      </c>
      <c r="U368" s="1" t="str">
        <f>VLOOKUP($R368,教室一覧!$A:$D,4,FALSE)</f>
        <v>2号館</v>
      </c>
      <c r="V368" s="1" t="str">
        <f>VLOOKUP($R368,教室一覧!$A:$E,5,FALSE)</f>
        <v>4F</v>
      </c>
      <c r="W368"/>
      <c r="X368"/>
      <c r="Y368" s="1" t="str">
        <f>VLOOKUP($O368,教員一覧!$A:$D,2,FALSE)</f>
        <v>ゲーム</v>
      </c>
      <c r="Z368" s="1" t="str">
        <f>VLOOKUP($O368,教員一覧!$A:$D,3,FALSE)</f>
        <v>プログラム</v>
      </c>
      <c r="AA368" s="1" t="str">
        <f>VLOOKUP($O368,教員一覧!$A:$D,4,FALSE)</f>
        <v>専任</v>
      </c>
      <c r="AB368" s="1" t="str">
        <f t="shared" si="100"/>
        <v>担任</v>
      </c>
      <c r="AC368" s="14" t="s">
        <v>75</v>
      </c>
      <c r="AD368" s="14" t="s">
        <v>163</v>
      </c>
      <c r="AE368" s="14" t="s">
        <v>107</v>
      </c>
      <c r="AF368" s="14" t="s">
        <v>13</v>
      </c>
      <c r="AG368" s="14">
        <v>2</v>
      </c>
      <c r="AH368" s="14">
        <v>2402</v>
      </c>
      <c r="AI368" s="15" t="str">
        <f t="shared" si="101"/>
        <v/>
      </c>
      <c r="AJ368" s="15" t="str">
        <f t="shared" si="102"/>
        <v/>
      </c>
      <c r="AK368" s="15" t="str">
        <f t="shared" si="103"/>
        <v/>
      </c>
      <c r="AL368" s="15" t="str">
        <f t="shared" si="104"/>
        <v/>
      </c>
      <c r="AM368" s="15" t="str">
        <f t="shared" si="105"/>
        <v/>
      </c>
      <c r="AN368" s="15" t="str">
        <f t="shared" si="106"/>
        <v/>
      </c>
      <c r="AO368" s="15" t="str">
        <f t="shared" si="107"/>
        <v/>
      </c>
      <c r="AP368" s="9" t="str">
        <f t="shared" si="108"/>
        <v>GE1C水2</v>
      </c>
      <c r="AQ368" s="9">
        <f t="shared" si="109"/>
        <v>0.5</v>
      </c>
      <c r="AR368" s="11" t="str">
        <f t="shared" si="110"/>
        <v>牧水2</v>
      </c>
      <c r="AS368" s="11">
        <f t="shared" si="116"/>
        <v>1</v>
      </c>
      <c r="AT368">
        <v>1</v>
      </c>
      <c r="AU368" s="12">
        <f t="shared" si="111"/>
        <v>29</v>
      </c>
      <c r="AV368" s="13" t="str">
        <f t="shared" si="112"/>
        <v>2402水2</v>
      </c>
      <c r="AW368" s="13">
        <f t="shared" si="113"/>
        <v>0.5</v>
      </c>
      <c r="AX368" s="18" t="str">
        <f t="shared" si="114"/>
        <v>GE1CGE1C水22402</v>
      </c>
      <c r="AY368" s="18">
        <f t="shared" si="115"/>
        <v>14.5</v>
      </c>
      <c r="AZ368"/>
    </row>
    <row r="369" spans="1:52" x14ac:dyDescent="0.15">
      <c r="A369" s="1">
        <f t="shared" si="98"/>
        <v>1</v>
      </c>
      <c r="B369" s="1" t="str">
        <f t="shared" si="99"/>
        <v>HR</v>
      </c>
      <c r="C369" t="s">
        <v>75</v>
      </c>
      <c r="D369" s="1" t="str">
        <f>VLOOKUP($C369,クラス一覧!$A:$J,10,FALSE)</f>
        <v>ゲーム</v>
      </c>
      <c r="E369" s="1">
        <f>VLOOKUP($C369,クラス一覧!$A:$J,8,FALSE)</f>
        <v>29</v>
      </c>
      <c r="F369" s="1" t="str">
        <f>VLOOKUP($C369,クラス一覧!$A:$J,9,FALSE)</f>
        <v>牧</v>
      </c>
      <c r="G369" s="1" t="str">
        <f>VLOOKUP($H369,科目一覧!$A:$G,3,FALSE)</f>
        <v>ゲームプロ（基礎）</v>
      </c>
      <c r="H369" t="s">
        <v>1647</v>
      </c>
      <c r="I369" s="1" t="str">
        <f>VLOOKUP($H369,科目一覧!$A:$G,7,FALSE)</f>
        <v>山口</v>
      </c>
      <c r="J369" s="1" t="str">
        <f>VLOOKUP($I369,教員一覧!$A:$D,2,FALSE)</f>
        <v>ゲーム</v>
      </c>
      <c r="K369" s="1" t="str">
        <f>VLOOKUP($I369,教員一覧!$A:$D,3,FALSE)</f>
        <v>プログラム</v>
      </c>
      <c r="L369" s="1" t="str">
        <f>VLOOKUP($I369,教員一覧!$A:$D,4,FALSE)</f>
        <v>専任</v>
      </c>
      <c r="M369" t="s">
        <v>75</v>
      </c>
      <c r="N369" t="s">
        <v>3789</v>
      </c>
      <c r="O369" t="s">
        <v>89</v>
      </c>
      <c r="P369" t="s">
        <v>13</v>
      </c>
      <c r="Q369">
        <v>3</v>
      </c>
      <c r="R369">
        <v>2405</v>
      </c>
      <c r="S369" s="1" t="str">
        <f>VLOOKUP($R369,教室一覧!$A:$B,2,FALSE)</f>
        <v>ノート対応</v>
      </c>
      <c r="T369" s="1">
        <f>VLOOKUP($R369,教室一覧!$A:$C,3,FALSE)</f>
        <v>36</v>
      </c>
      <c r="U369" s="1" t="str">
        <f>VLOOKUP($R369,教室一覧!$A:$D,4,FALSE)</f>
        <v>2号館</v>
      </c>
      <c r="V369" s="1" t="str">
        <f>VLOOKUP($R369,教室一覧!$A:$E,5,FALSE)</f>
        <v>4F</v>
      </c>
      <c r="W369"/>
      <c r="X369"/>
      <c r="Y369" s="1" t="str">
        <f>VLOOKUP($O369,教員一覧!$A:$D,2,FALSE)</f>
        <v>ゲーム</v>
      </c>
      <c r="Z369" s="1" t="str">
        <f>VLOOKUP($O369,教員一覧!$A:$D,3,FALSE)</f>
        <v>プログラム</v>
      </c>
      <c r="AA369" s="1" t="str">
        <f>VLOOKUP($O369,教員一覧!$A:$D,4,FALSE)</f>
        <v>非常勤</v>
      </c>
      <c r="AB369" s="1" t="str">
        <f t="shared" si="100"/>
        <v/>
      </c>
      <c r="AC369" s="14" t="s">
        <v>75</v>
      </c>
      <c r="AD369" s="14" t="s">
        <v>163</v>
      </c>
      <c r="AE369" s="14" t="s">
        <v>89</v>
      </c>
      <c r="AF369" s="14" t="s">
        <v>13</v>
      </c>
      <c r="AG369" s="14">
        <v>3</v>
      </c>
      <c r="AH369" s="14">
        <v>2405</v>
      </c>
      <c r="AI369" s="15" t="str">
        <f t="shared" si="101"/>
        <v/>
      </c>
      <c r="AJ369" s="15" t="str">
        <f t="shared" si="102"/>
        <v/>
      </c>
      <c r="AK369" s="15" t="str">
        <f t="shared" si="103"/>
        <v/>
      </c>
      <c r="AL369" s="15" t="str">
        <f t="shared" si="104"/>
        <v/>
      </c>
      <c r="AM369" s="15" t="str">
        <f t="shared" si="105"/>
        <v/>
      </c>
      <c r="AN369" s="15" t="str">
        <f t="shared" si="106"/>
        <v/>
      </c>
      <c r="AO369" s="15" t="str">
        <f t="shared" si="107"/>
        <v/>
      </c>
      <c r="AP369" s="9" t="str">
        <f t="shared" si="108"/>
        <v>GE1C水3</v>
      </c>
      <c r="AQ369" s="9">
        <f t="shared" si="109"/>
        <v>1</v>
      </c>
      <c r="AR369" s="11" t="str">
        <f t="shared" si="110"/>
        <v>川畑水3</v>
      </c>
      <c r="AS369" s="11">
        <f t="shared" si="116"/>
        <v>1</v>
      </c>
      <c r="AT369">
        <v>1</v>
      </c>
      <c r="AU369" s="12">
        <f t="shared" si="111"/>
        <v>29</v>
      </c>
      <c r="AV369" s="13" t="str">
        <f t="shared" si="112"/>
        <v>2405水3</v>
      </c>
      <c r="AW369" s="13">
        <f t="shared" si="113"/>
        <v>1</v>
      </c>
      <c r="AX369" s="18" t="str">
        <f t="shared" si="114"/>
        <v>GE1CGE1C水32405</v>
      </c>
      <c r="AY369" s="18">
        <f t="shared" si="115"/>
        <v>29</v>
      </c>
      <c r="AZ369"/>
    </row>
    <row r="370" spans="1:52" x14ac:dyDescent="0.15">
      <c r="A370" s="1">
        <f t="shared" si="98"/>
        <v>1</v>
      </c>
      <c r="B370" s="1" t="str">
        <f t="shared" si="99"/>
        <v>HR</v>
      </c>
      <c r="C370" t="s">
        <v>75</v>
      </c>
      <c r="D370" s="1" t="str">
        <f>VLOOKUP($C370,クラス一覧!$A:$J,10,FALSE)</f>
        <v>ゲーム</v>
      </c>
      <c r="E370" s="1">
        <f>VLOOKUP($C370,クラス一覧!$A:$J,8,FALSE)</f>
        <v>29</v>
      </c>
      <c r="F370" s="1" t="str">
        <f>VLOOKUP($C370,クラス一覧!$A:$J,9,FALSE)</f>
        <v>牧</v>
      </c>
      <c r="G370" s="1" t="str">
        <f>VLOOKUP($H370,科目一覧!$A:$G,3,FALSE)</f>
        <v>ゲームプロ（実践）</v>
      </c>
      <c r="H370" t="s">
        <v>3044</v>
      </c>
      <c r="I370" s="1" t="str">
        <f>VLOOKUP($H370,科目一覧!$A:$G,7,FALSE)</f>
        <v>奥元</v>
      </c>
      <c r="J370" s="1" t="str">
        <f>VLOOKUP($I370,教員一覧!$A:$D,2,FALSE)</f>
        <v>ゲーム</v>
      </c>
      <c r="K370" s="1" t="str">
        <f>VLOOKUP($I370,教員一覧!$A:$D,3,FALSE)</f>
        <v>プログラム</v>
      </c>
      <c r="L370" s="1" t="str">
        <f>VLOOKUP($I370,教員一覧!$A:$D,4,FALSE)</f>
        <v>専任</v>
      </c>
      <c r="M370" t="s">
        <v>75</v>
      </c>
      <c r="N370" t="s">
        <v>3789</v>
      </c>
      <c r="O370" t="s">
        <v>107</v>
      </c>
      <c r="P370" t="s">
        <v>15</v>
      </c>
      <c r="Q370">
        <v>3</v>
      </c>
      <c r="R370">
        <v>2402</v>
      </c>
      <c r="S370" s="1" t="str">
        <f>VLOOKUP($R370,教室一覧!$A:$B,2,FALSE)</f>
        <v>実習室</v>
      </c>
      <c r="T370" s="1">
        <f>VLOOKUP($R370,教室一覧!$A:$C,3,FALSE)</f>
        <v>36</v>
      </c>
      <c r="U370" s="1" t="str">
        <f>VLOOKUP($R370,教室一覧!$A:$D,4,FALSE)</f>
        <v>2号館</v>
      </c>
      <c r="V370" s="1" t="str">
        <f>VLOOKUP($R370,教室一覧!$A:$E,5,FALSE)</f>
        <v>4F</v>
      </c>
      <c r="W370"/>
      <c r="X370"/>
      <c r="Y370" s="1" t="str">
        <f>VLOOKUP($O370,教員一覧!$A:$D,2,FALSE)</f>
        <v>ゲーム</v>
      </c>
      <c r="Z370" s="1" t="str">
        <f>VLOOKUP($O370,教員一覧!$A:$D,3,FALSE)</f>
        <v>プログラム</v>
      </c>
      <c r="AA370" s="1" t="str">
        <f>VLOOKUP($O370,教員一覧!$A:$D,4,FALSE)</f>
        <v>専任</v>
      </c>
      <c r="AB370" s="1" t="str">
        <f t="shared" si="100"/>
        <v>担任</v>
      </c>
      <c r="AC370" s="14" t="s">
        <v>75</v>
      </c>
      <c r="AD370" s="14" t="s">
        <v>163</v>
      </c>
      <c r="AE370" s="14" t="s">
        <v>107</v>
      </c>
      <c r="AF370" s="14" t="s">
        <v>15</v>
      </c>
      <c r="AG370" s="14">
        <v>3</v>
      </c>
      <c r="AH370" s="14">
        <v>2402</v>
      </c>
      <c r="AI370" s="15" t="str">
        <f t="shared" si="101"/>
        <v/>
      </c>
      <c r="AJ370" s="15" t="str">
        <f t="shared" si="102"/>
        <v/>
      </c>
      <c r="AK370" s="15" t="str">
        <f t="shared" si="103"/>
        <v/>
      </c>
      <c r="AL370" s="15" t="str">
        <f t="shared" si="104"/>
        <v/>
      </c>
      <c r="AM370" s="15" t="str">
        <f t="shared" si="105"/>
        <v/>
      </c>
      <c r="AN370" s="15" t="str">
        <f t="shared" si="106"/>
        <v/>
      </c>
      <c r="AO370" s="15" t="str">
        <f t="shared" si="107"/>
        <v/>
      </c>
      <c r="AP370" s="9" t="str">
        <f t="shared" si="108"/>
        <v>GE1C木3</v>
      </c>
      <c r="AQ370" s="9">
        <f t="shared" si="109"/>
        <v>0.5</v>
      </c>
      <c r="AR370" s="11" t="str">
        <f t="shared" si="110"/>
        <v>牧木3</v>
      </c>
      <c r="AS370" s="11">
        <f t="shared" si="116"/>
        <v>1</v>
      </c>
      <c r="AT370">
        <v>1</v>
      </c>
      <c r="AU370" s="12">
        <f t="shared" si="111"/>
        <v>29</v>
      </c>
      <c r="AV370" s="13" t="str">
        <f t="shared" si="112"/>
        <v>2402木3</v>
      </c>
      <c r="AW370" s="13">
        <f t="shared" si="113"/>
        <v>0.5</v>
      </c>
      <c r="AX370" s="18" t="str">
        <f t="shared" si="114"/>
        <v>GE1CGE1C木32402</v>
      </c>
      <c r="AY370" s="18">
        <f t="shared" si="115"/>
        <v>14.5</v>
      </c>
      <c r="AZ370"/>
    </row>
    <row r="371" spans="1:52" x14ac:dyDescent="0.15">
      <c r="A371" s="1">
        <f t="shared" si="98"/>
        <v>1</v>
      </c>
      <c r="B371" s="1" t="str">
        <f t="shared" si="99"/>
        <v>HR</v>
      </c>
      <c r="C371" t="s">
        <v>75</v>
      </c>
      <c r="D371" s="1" t="str">
        <f>VLOOKUP($C371,クラス一覧!$A:$J,10,FALSE)</f>
        <v>ゲーム</v>
      </c>
      <c r="E371" s="1">
        <f>VLOOKUP($C371,クラス一覧!$A:$J,8,FALSE)</f>
        <v>29</v>
      </c>
      <c r="F371" s="1" t="str">
        <f>VLOOKUP($C371,クラス一覧!$A:$J,9,FALSE)</f>
        <v>牧</v>
      </c>
      <c r="G371" s="1" t="str">
        <f>VLOOKUP($H371,科目一覧!$A:$G,3,FALSE)</f>
        <v>ゲームCG（2DCG）</v>
      </c>
      <c r="H371" t="s">
        <v>3043</v>
      </c>
      <c r="I371" s="1" t="str">
        <f>VLOOKUP($H371,科目一覧!$A:$G,7,FALSE)</f>
        <v>竹内一</v>
      </c>
      <c r="J371" s="1" t="str">
        <f>VLOOKUP($I371,教員一覧!$A:$D,2,FALSE)</f>
        <v>CG</v>
      </c>
      <c r="K371" s="1" t="str">
        <f>VLOOKUP($I371,教員一覧!$A:$D,3,FALSE)</f>
        <v>　</v>
      </c>
      <c r="L371" s="1" t="str">
        <f>VLOOKUP($I371,教員一覧!$A:$D,4,FALSE)</f>
        <v>専任</v>
      </c>
      <c r="M371" t="s">
        <v>75</v>
      </c>
      <c r="N371" t="s">
        <v>3789</v>
      </c>
      <c r="O371" t="s">
        <v>116</v>
      </c>
      <c r="P371" t="s">
        <v>15</v>
      </c>
      <c r="Q371">
        <v>4</v>
      </c>
      <c r="R371">
        <v>2303</v>
      </c>
      <c r="S371" s="1" t="str">
        <f>VLOOKUP($R371,教室一覧!$A:$B,2,FALSE)</f>
        <v>ノート36</v>
      </c>
      <c r="T371" s="1">
        <f>VLOOKUP($R371,教室一覧!$A:$C,3,FALSE)</f>
        <v>36</v>
      </c>
      <c r="U371" s="1" t="str">
        <f>VLOOKUP($R371,教室一覧!$A:$D,4,FALSE)</f>
        <v>2号館</v>
      </c>
      <c r="V371" s="1" t="str">
        <f>VLOOKUP($R371,教室一覧!$A:$E,5,FALSE)</f>
        <v>3F</v>
      </c>
      <c r="W371"/>
      <c r="X371"/>
      <c r="Y371" s="1" t="str">
        <f>VLOOKUP($O371,教員一覧!$A:$D,2,FALSE)</f>
        <v>デザイン</v>
      </c>
      <c r="Z371" s="1" t="str">
        <f>VLOOKUP($O371,教員一覧!$A:$D,3,FALSE)</f>
        <v>　</v>
      </c>
      <c r="AA371" s="1" t="str">
        <f>VLOOKUP($O371,教員一覧!$A:$D,4,FALSE)</f>
        <v>専任</v>
      </c>
      <c r="AB371" s="1" t="str">
        <f t="shared" si="100"/>
        <v/>
      </c>
      <c r="AC371" s="14" t="s">
        <v>75</v>
      </c>
      <c r="AD371" s="14" t="s">
        <v>163</v>
      </c>
      <c r="AE371" s="14" t="s">
        <v>116</v>
      </c>
      <c r="AF371" s="14" t="s">
        <v>15</v>
      </c>
      <c r="AG371" s="14">
        <v>4</v>
      </c>
      <c r="AH371" s="14">
        <v>2303</v>
      </c>
      <c r="AI371" s="15" t="str">
        <f t="shared" si="101"/>
        <v/>
      </c>
      <c r="AJ371" s="15" t="str">
        <f t="shared" si="102"/>
        <v/>
      </c>
      <c r="AK371" s="15" t="str">
        <f t="shared" si="103"/>
        <v/>
      </c>
      <c r="AL371" s="15" t="str">
        <f t="shared" si="104"/>
        <v/>
      </c>
      <c r="AM371" s="15" t="str">
        <f t="shared" si="105"/>
        <v/>
      </c>
      <c r="AN371" s="15" t="str">
        <f t="shared" si="106"/>
        <v/>
      </c>
      <c r="AO371" s="15" t="str">
        <f t="shared" si="107"/>
        <v/>
      </c>
      <c r="AP371" s="9" t="str">
        <f t="shared" si="108"/>
        <v>GE1C木4</v>
      </c>
      <c r="AQ371" s="9">
        <f t="shared" si="109"/>
        <v>0.5</v>
      </c>
      <c r="AR371" s="11" t="str">
        <f t="shared" si="110"/>
        <v>宮﨑木4</v>
      </c>
      <c r="AS371" s="11">
        <f t="shared" si="116"/>
        <v>1</v>
      </c>
      <c r="AT371">
        <v>1</v>
      </c>
      <c r="AU371" s="12">
        <f t="shared" si="111"/>
        <v>29</v>
      </c>
      <c r="AV371" s="13" t="str">
        <f t="shared" si="112"/>
        <v>2303木4</v>
      </c>
      <c r="AW371" s="13">
        <f t="shared" si="113"/>
        <v>0.5</v>
      </c>
      <c r="AX371" s="18" t="str">
        <f t="shared" si="114"/>
        <v>GE1CGE1C木42303</v>
      </c>
      <c r="AY371" s="18">
        <f t="shared" si="115"/>
        <v>14.5</v>
      </c>
      <c r="AZ371"/>
    </row>
    <row r="372" spans="1:52" x14ac:dyDescent="0.15">
      <c r="A372" s="1">
        <f t="shared" si="98"/>
        <v>1</v>
      </c>
      <c r="B372" s="1" t="str">
        <f t="shared" si="99"/>
        <v>HR</v>
      </c>
      <c r="C372" t="s">
        <v>75</v>
      </c>
      <c r="D372" s="1" t="str">
        <f>VLOOKUP($C372,クラス一覧!$A:$J,10,FALSE)</f>
        <v>ゲーム</v>
      </c>
      <c r="E372" s="1">
        <f>VLOOKUP($C372,クラス一覧!$A:$J,8,FALSE)</f>
        <v>29</v>
      </c>
      <c r="F372" s="1" t="str">
        <f>VLOOKUP($C372,クラス一覧!$A:$J,9,FALSE)</f>
        <v>牧</v>
      </c>
      <c r="G372" s="1" t="str">
        <f>VLOOKUP($H372,科目一覧!$A:$G,3,FALSE)</f>
        <v>ゲーム企画（企画提案）</v>
      </c>
      <c r="H372" t="s">
        <v>1649</v>
      </c>
      <c r="I372" s="1" t="str">
        <f>VLOOKUP($H372,科目一覧!$A:$G,7,FALSE)</f>
        <v>大野</v>
      </c>
      <c r="J372" s="1" t="str">
        <f>VLOOKUP($I372,教員一覧!$A:$D,2,FALSE)</f>
        <v>ゲーム</v>
      </c>
      <c r="K372" s="1" t="str">
        <f>VLOOKUP($I372,教員一覧!$A:$D,3,FALSE)</f>
        <v>企画</v>
      </c>
      <c r="L372" s="1" t="str">
        <f>VLOOKUP($I372,教員一覧!$A:$D,4,FALSE)</f>
        <v>専任</v>
      </c>
      <c r="M372" t="s">
        <v>75</v>
      </c>
      <c r="N372" t="s">
        <v>3789</v>
      </c>
      <c r="O372" t="s">
        <v>58</v>
      </c>
      <c r="P372" t="s">
        <v>17</v>
      </c>
      <c r="Q372">
        <v>2</v>
      </c>
      <c r="R372">
        <v>3403</v>
      </c>
      <c r="S372" s="1" t="str">
        <f>VLOOKUP($R372,教室一覧!$A:$B,2,FALSE)</f>
        <v>ノート対応</v>
      </c>
      <c r="T372" s="1">
        <f>VLOOKUP($R372,教室一覧!$A:$C,3,FALSE)</f>
        <v>36</v>
      </c>
      <c r="U372" s="1" t="str">
        <f>VLOOKUP($R372,教室一覧!$A:$D,4,FALSE)</f>
        <v>3号館</v>
      </c>
      <c r="V372" s="1" t="str">
        <f>VLOOKUP($R372,教室一覧!$A:$E,5,FALSE)</f>
        <v>4F</v>
      </c>
      <c r="W372"/>
      <c r="X372"/>
      <c r="Y372" s="1" t="str">
        <f>VLOOKUP($O372,教員一覧!$A:$D,2,FALSE)</f>
        <v>ゲーム</v>
      </c>
      <c r="Z372" s="1" t="str">
        <f>VLOOKUP($O372,教員一覧!$A:$D,3,FALSE)</f>
        <v>企画</v>
      </c>
      <c r="AA372" s="1" t="str">
        <f>VLOOKUP($O372,教員一覧!$A:$D,4,FALSE)</f>
        <v>専任</v>
      </c>
      <c r="AB372" s="1" t="str">
        <f t="shared" si="100"/>
        <v/>
      </c>
      <c r="AC372" s="14" t="s">
        <v>75</v>
      </c>
      <c r="AD372" s="14" t="s">
        <v>163</v>
      </c>
      <c r="AE372" s="14" t="s">
        <v>58</v>
      </c>
      <c r="AF372" s="14" t="s">
        <v>17</v>
      </c>
      <c r="AG372" s="14">
        <v>2</v>
      </c>
      <c r="AH372" s="14">
        <v>3403</v>
      </c>
      <c r="AI372" s="15" t="str">
        <f t="shared" si="101"/>
        <v/>
      </c>
      <c r="AJ372" s="15" t="str">
        <f t="shared" si="102"/>
        <v/>
      </c>
      <c r="AK372" s="15" t="str">
        <f t="shared" si="103"/>
        <v/>
      </c>
      <c r="AL372" s="15" t="str">
        <f t="shared" si="104"/>
        <v/>
      </c>
      <c r="AM372" s="15" t="str">
        <f t="shared" si="105"/>
        <v/>
      </c>
      <c r="AN372" s="15" t="str">
        <f t="shared" si="106"/>
        <v/>
      </c>
      <c r="AO372" s="15" t="str">
        <f t="shared" si="107"/>
        <v/>
      </c>
      <c r="AP372" s="9" t="str">
        <f t="shared" si="108"/>
        <v>GE1C金2</v>
      </c>
      <c r="AQ372" s="9">
        <f t="shared" si="109"/>
        <v>1</v>
      </c>
      <c r="AR372" s="11" t="str">
        <f t="shared" si="110"/>
        <v>高祖金2</v>
      </c>
      <c r="AS372" s="11">
        <f t="shared" si="116"/>
        <v>1</v>
      </c>
      <c r="AT372">
        <v>1</v>
      </c>
      <c r="AU372" s="12">
        <f t="shared" si="111"/>
        <v>29</v>
      </c>
      <c r="AV372" s="13" t="str">
        <f t="shared" si="112"/>
        <v>3403金2</v>
      </c>
      <c r="AW372" s="13">
        <f t="shared" si="113"/>
        <v>1</v>
      </c>
      <c r="AX372" s="18" t="str">
        <f t="shared" si="114"/>
        <v>GE1CGE1C金23403</v>
      </c>
      <c r="AY372" s="18">
        <f t="shared" si="115"/>
        <v>29</v>
      </c>
      <c r="AZ372"/>
    </row>
    <row r="373" spans="1:52" x14ac:dyDescent="0.15">
      <c r="A373" s="1">
        <f t="shared" si="98"/>
        <v>1</v>
      </c>
      <c r="B373" s="1" t="str">
        <f t="shared" si="99"/>
        <v>HR</v>
      </c>
      <c r="C373" t="s">
        <v>75</v>
      </c>
      <c r="D373" s="1" t="str">
        <f>VLOOKUP($C373,クラス一覧!$A:$J,10,FALSE)</f>
        <v>ゲーム</v>
      </c>
      <c r="E373" s="1">
        <f>VLOOKUP($C373,クラス一覧!$A:$J,8,FALSE)</f>
        <v>29</v>
      </c>
      <c r="F373" s="1" t="str">
        <f>VLOOKUP($C373,クラス一覧!$A:$J,9,FALSE)</f>
        <v>牧</v>
      </c>
      <c r="G373" s="1" t="str">
        <f>VLOOKUP($H373,科目一覧!$A:$G,3,FALSE)</f>
        <v>ゲームCG（2DCG）</v>
      </c>
      <c r="H373" t="s">
        <v>3043</v>
      </c>
      <c r="I373" s="1" t="str">
        <f>VLOOKUP($H373,科目一覧!$A:$G,7,FALSE)</f>
        <v>竹内一</v>
      </c>
      <c r="J373" s="1" t="str">
        <f>VLOOKUP($I373,教員一覧!$A:$D,2,FALSE)</f>
        <v>CG</v>
      </c>
      <c r="K373" s="1" t="str">
        <f>VLOOKUP($I373,教員一覧!$A:$D,3,FALSE)</f>
        <v>　</v>
      </c>
      <c r="L373" s="1" t="str">
        <f>VLOOKUP($I373,教員一覧!$A:$D,4,FALSE)</f>
        <v>専任</v>
      </c>
      <c r="M373" t="s">
        <v>75</v>
      </c>
      <c r="N373" t="s">
        <v>3789</v>
      </c>
      <c r="O373" t="s">
        <v>116</v>
      </c>
      <c r="P373" t="s">
        <v>17</v>
      </c>
      <c r="Q373">
        <v>3</v>
      </c>
      <c r="R373">
        <v>2501</v>
      </c>
      <c r="S373" s="1" t="str">
        <f>VLOOKUP($R373,教室一覧!$A:$B,2,FALSE)</f>
        <v>ノート36</v>
      </c>
      <c r="T373" s="1">
        <f>VLOOKUP($R373,教室一覧!$A:$C,3,FALSE)</f>
        <v>36</v>
      </c>
      <c r="U373" s="1" t="str">
        <f>VLOOKUP($R373,教室一覧!$A:$D,4,FALSE)</f>
        <v>2号館</v>
      </c>
      <c r="V373" s="1" t="str">
        <f>VLOOKUP($R373,教室一覧!$A:$E,5,FALSE)</f>
        <v>5F</v>
      </c>
      <c r="W373"/>
      <c r="X373"/>
      <c r="Y373" s="1" t="str">
        <f>VLOOKUP($O373,教員一覧!$A:$D,2,FALSE)</f>
        <v>デザイン</v>
      </c>
      <c r="Z373" s="1" t="str">
        <f>VLOOKUP($O373,教員一覧!$A:$D,3,FALSE)</f>
        <v>　</v>
      </c>
      <c r="AA373" s="1" t="str">
        <f>VLOOKUP($O373,教員一覧!$A:$D,4,FALSE)</f>
        <v>専任</v>
      </c>
      <c r="AB373" s="1" t="str">
        <f t="shared" si="100"/>
        <v/>
      </c>
      <c r="AC373" s="14" t="s">
        <v>75</v>
      </c>
      <c r="AD373" s="14" t="s">
        <v>163</v>
      </c>
      <c r="AE373" s="14" t="s">
        <v>116</v>
      </c>
      <c r="AF373" s="14" t="s">
        <v>17</v>
      </c>
      <c r="AG373" s="14">
        <v>3</v>
      </c>
      <c r="AH373" s="14">
        <v>2501</v>
      </c>
      <c r="AI373" s="15" t="str">
        <f t="shared" si="101"/>
        <v/>
      </c>
      <c r="AJ373" s="15" t="str">
        <f t="shared" si="102"/>
        <v/>
      </c>
      <c r="AK373" s="15" t="str">
        <f t="shared" si="103"/>
        <v/>
      </c>
      <c r="AL373" s="15" t="str">
        <f t="shared" si="104"/>
        <v/>
      </c>
      <c r="AM373" s="15" t="str">
        <f t="shared" si="105"/>
        <v/>
      </c>
      <c r="AN373" s="15" t="str">
        <f t="shared" si="106"/>
        <v/>
      </c>
      <c r="AO373" s="15" t="str">
        <f t="shared" si="107"/>
        <v/>
      </c>
      <c r="AP373" s="9" t="str">
        <f t="shared" si="108"/>
        <v>GE1C金3</v>
      </c>
      <c r="AQ373" s="9">
        <f t="shared" si="109"/>
        <v>0.5</v>
      </c>
      <c r="AR373" s="11" t="str">
        <f t="shared" si="110"/>
        <v>宮﨑金3</v>
      </c>
      <c r="AS373" s="11">
        <f t="shared" si="116"/>
        <v>1</v>
      </c>
      <c r="AT373">
        <v>1</v>
      </c>
      <c r="AU373" s="12">
        <f t="shared" si="111"/>
        <v>29</v>
      </c>
      <c r="AV373" s="13" t="str">
        <f t="shared" si="112"/>
        <v>2501金3</v>
      </c>
      <c r="AW373" s="13">
        <f t="shared" si="113"/>
        <v>0.5</v>
      </c>
      <c r="AX373" s="18" t="str">
        <f t="shared" si="114"/>
        <v>GE1CGE1C金32501</v>
      </c>
      <c r="AY373" s="18">
        <f t="shared" si="115"/>
        <v>14.5</v>
      </c>
      <c r="AZ373"/>
    </row>
    <row r="374" spans="1:52" x14ac:dyDescent="0.15">
      <c r="A374" s="1">
        <f t="shared" si="98"/>
        <v>1</v>
      </c>
      <c r="B374" s="1" t="str">
        <f t="shared" si="99"/>
        <v>HR</v>
      </c>
      <c r="C374" t="s">
        <v>79</v>
      </c>
      <c r="D374" s="1" t="str">
        <f>VLOOKUP($C374,クラス一覧!$A:$J,10,FALSE)</f>
        <v>ゲーム</v>
      </c>
      <c r="E374" s="1">
        <f>VLOOKUP($C374,クラス一覧!$A:$J,8,FALSE)</f>
        <v>24</v>
      </c>
      <c r="F374" s="1" t="str">
        <f>VLOOKUP($C374,クラス一覧!$A:$J,9,FALSE)</f>
        <v>角森</v>
      </c>
      <c r="G374" s="1" t="str">
        <f>VLOOKUP($H374,科目一覧!$A:$G,3,FALSE)</f>
        <v>ゲーム企画（企画提案）</v>
      </c>
      <c r="H374" t="s">
        <v>1649</v>
      </c>
      <c r="I374" s="1" t="str">
        <f>VLOOKUP($H374,科目一覧!$A:$G,7,FALSE)</f>
        <v>大野</v>
      </c>
      <c r="J374" s="1" t="str">
        <f>VLOOKUP($I374,教員一覧!$A:$D,2,FALSE)</f>
        <v>ゲーム</v>
      </c>
      <c r="K374" s="1" t="str">
        <f>VLOOKUP($I374,教員一覧!$A:$D,3,FALSE)</f>
        <v>企画</v>
      </c>
      <c r="L374" s="1" t="str">
        <f>VLOOKUP($I374,教員一覧!$A:$D,4,FALSE)</f>
        <v>専任</v>
      </c>
      <c r="M374" t="s">
        <v>79</v>
      </c>
      <c r="N374" t="s">
        <v>3789</v>
      </c>
      <c r="O374" t="s">
        <v>68</v>
      </c>
      <c r="P374" t="s">
        <v>9</v>
      </c>
      <c r="Q374">
        <v>1</v>
      </c>
      <c r="R374">
        <v>2404</v>
      </c>
      <c r="S374" s="1" t="str">
        <f>VLOOKUP($R374,教室一覧!$A:$B,2,FALSE)</f>
        <v>ノート対応</v>
      </c>
      <c r="T374" s="1">
        <f>VLOOKUP($R374,教室一覧!$A:$C,3,FALSE)</f>
        <v>36</v>
      </c>
      <c r="U374" s="1" t="str">
        <f>VLOOKUP($R374,教室一覧!$A:$D,4,FALSE)</f>
        <v>2号館</v>
      </c>
      <c r="V374" s="1" t="str">
        <f>VLOOKUP($R374,教室一覧!$A:$E,5,FALSE)</f>
        <v>4F</v>
      </c>
      <c r="W374"/>
      <c r="X374"/>
      <c r="Y374" s="1" t="str">
        <f>VLOOKUP($O374,教員一覧!$A:$D,2,FALSE)</f>
        <v>ゲーム</v>
      </c>
      <c r="Z374" s="1" t="str">
        <f>VLOOKUP($O374,教員一覧!$A:$D,3,FALSE)</f>
        <v>企画</v>
      </c>
      <c r="AA374" s="1" t="str">
        <f>VLOOKUP($O374,教員一覧!$A:$D,4,FALSE)</f>
        <v>専任</v>
      </c>
      <c r="AB374" s="1" t="str">
        <f t="shared" si="100"/>
        <v/>
      </c>
      <c r="AC374" s="14" t="s">
        <v>79</v>
      </c>
      <c r="AD374" s="14" t="s">
        <v>163</v>
      </c>
      <c r="AE374" s="14" t="s">
        <v>68</v>
      </c>
      <c r="AF374" s="14" t="s">
        <v>9</v>
      </c>
      <c r="AG374" s="14">
        <v>1</v>
      </c>
      <c r="AH374" s="14">
        <v>2404</v>
      </c>
      <c r="AI374" s="15" t="str">
        <f t="shared" si="101"/>
        <v/>
      </c>
      <c r="AJ374" s="15" t="str">
        <f t="shared" si="102"/>
        <v/>
      </c>
      <c r="AK374" s="15" t="str">
        <f t="shared" si="103"/>
        <v/>
      </c>
      <c r="AL374" s="15" t="str">
        <f t="shared" si="104"/>
        <v/>
      </c>
      <c r="AM374" s="15" t="str">
        <f t="shared" si="105"/>
        <v/>
      </c>
      <c r="AN374" s="15" t="str">
        <f t="shared" si="106"/>
        <v/>
      </c>
      <c r="AO374" s="15" t="str">
        <f t="shared" si="107"/>
        <v/>
      </c>
      <c r="AP374" s="9" t="str">
        <f t="shared" si="108"/>
        <v>GE1D月1</v>
      </c>
      <c r="AQ374" s="9">
        <f t="shared" si="109"/>
        <v>1</v>
      </c>
      <c r="AR374" s="11" t="str">
        <f t="shared" si="110"/>
        <v>岩橋月1</v>
      </c>
      <c r="AS374" s="11">
        <f t="shared" si="116"/>
        <v>1</v>
      </c>
      <c r="AT374">
        <v>1</v>
      </c>
      <c r="AU374" s="12">
        <f t="shared" si="111"/>
        <v>24</v>
      </c>
      <c r="AV374" s="13" t="str">
        <f t="shared" si="112"/>
        <v>2404月1</v>
      </c>
      <c r="AW374" s="13">
        <f t="shared" si="113"/>
        <v>1</v>
      </c>
      <c r="AX374" s="18" t="str">
        <f t="shared" si="114"/>
        <v>GE1DGE1D月12404</v>
      </c>
      <c r="AY374" s="18">
        <f t="shared" si="115"/>
        <v>24</v>
      </c>
      <c r="AZ374"/>
    </row>
    <row r="375" spans="1:52" x14ac:dyDescent="0.15">
      <c r="A375" s="1">
        <f t="shared" si="98"/>
        <v>1</v>
      </c>
      <c r="B375" s="1" t="str">
        <f t="shared" si="99"/>
        <v>HR</v>
      </c>
      <c r="C375" t="s">
        <v>79</v>
      </c>
      <c r="D375" s="1" t="str">
        <f>VLOOKUP($C375,クラス一覧!$A:$J,10,FALSE)</f>
        <v>ゲーム</v>
      </c>
      <c r="E375" s="1">
        <f>VLOOKUP($C375,クラス一覧!$A:$J,8,FALSE)</f>
        <v>24</v>
      </c>
      <c r="F375" s="1" t="str">
        <f>VLOOKUP($C375,クラス一覧!$A:$J,9,FALSE)</f>
        <v>角森</v>
      </c>
      <c r="G375" s="1" t="str">
        <f>VLOOKUP($H375,科目一覧!$A:$G,3,FALSE)</f>
        <v>ゲームCG（3DCG）</v>
      </c>
      <c r="H375" t="s">
        <v>1645</v>
      </c>
      <c r="I375" s="1" t="str">
        <f>VLOOKUP($H375,科目一覧!$A:$G,7,FALSE)</f>
        <v>庄司</v>
      </c>
      <c r="J375" s="1" t="str">
        <f>VLOOKUP($I375,教員一覧!$A:$D,2,FALSE)</f>
        <v>CG</v>
      </c>
      <c r="K375" s="1" t="str">
        <f>VLOOKUP($I375,教員一覧!$A:$D,3,FALSE)</f>
        <v>　</v>
      </c>
      <c r="L375" s="1" t="str">
        <f>VLOOKUP($I375,教員一覧!$A:$D,4,FALSE)</f>
        <v>専任</v>
      </c>
      <c r="M375" t="s">
        <v>79</v>
      </c>
      <c r="N375" t="s">
        <v>3789</v>
      </c>
      <c r="O375" t="s">
        <v>114</v>
      </c>
      <c r="P375" t="s">
        <v>9</v>
      </c>
      <c r="Q375">
        <v>2</v>
      </c>
      <c r="R375">
        <v>2401</v>
      </c>
      <c r="S375" s="1" t="str">
        <f>VLOOKUP($R375,教室一覧!$A:$B,2,FALSE)</f>
        <v>実習室</v>
      </c>
      <c r="T375" s="1">
        <f>VLOOKUP($R375,教室一覧!$A:$C,3,FALSE)</f>
        <v>36</v>
      </c>
      <c r="U375" s="1" t="str">
        <f>VLOOKUP($R375,教室一覧!$A:$D,4,FALSE)</f>
        <v>2号館</v>
      </c>
      <c r="V375" s="1" t="str">
        <f>VLOOKUP($R375,教室一覧!$A:$E,5,FALSE)</f>
        <v>4F</v>
      </c>
      <c r="W375"/>
      <c r="X375"/>
      <c r="Y375" s="1" t="str">
        <f>VLOOKUP($O375,教員一覧!$A:$D,2,FALSE)</f>
        <v>CG</v>
      </c>
      <c r="Z375" s="1" t="str">
        <f>VLOOKUP($O375,教員一覧!$A:$D,3,FALSE)</f>
        <v>　</v>
      </c>
      <c r="AA375" s="1" t="str">
        <f>VLOOKUP($O375,教員一覧!$A:$D,4,FALSE)</f>
        <v>専任</v>
      </c>
      <c r="AB375" s="1" t="str">
        <f t="shared" si="100"/>
        <v/>
      </c>
      <c r="AC375" s="14" t="s">
        <v>79</v>
      </c>
      <c r="AD375" s="14" t="s">
        <v>163</v>
      </c>
      <c r="AE375" s="14" t="s">
        <v>114</v>
      </c>
      <c r="AF375" s="14" t="s">
        <v>9</v>
      </c>
      <c r="AG375" s="14">
        <v>2</v>
      </c>
      <c r="AH375" s="14">
        <v>2401</v>
      </c>
      <c r="AI375" s="15" t="str">
        <f t="shared" si="101"/>
        <v/>
      </c>
      <c r="AJ375" s="15" t="str">
        <f t="shared" si="102"/>
        <v/>
      </c>
      <c r="AK375" s="15" t="str">
        <f t="shared" si="103"/>
        <v/>
      </c>
      <c r="AL375" s="15" t="str">
        <f t="shared" si="104"/>
        <v/>
      </c>
      <c r="AM375" s="15" t="str">
        <f t="shared" si="105"/>
        <v/>
      </c>
      <c r="AN375" s="15" t="str">
        <f t="shared" si="106"/>
        <v/>
      </c>
      <c r="AO375" s="15" t="str">
        <f t="shared" si="107"/>
        <v/>
      </c>
      <c r="AP375" s="9" t="str">
        <f t="shared" si="108"/>
        <v>GE1D月2</v>
      </c>
      <c r="AQ375" s="9">
        <f t="shared" si="109"/>
        <v>0.5</v>
      </c>
      <c r="AR375" s="11" t="str">
        <f t="shared" si="110"/>
        <v>山本昇月2</v>
      </c>
      <c r="AS375" s="11">
        <f t="shared" si="116"/>
        <v>1</v>
      </c>
      <c r="AT375">
        <v>1</v>
      </c>
      <c r="AU375" s="12">
        <f t="shared" si="111"/>
        <v>24</v>
      </c>
      <c r="AV375" s="13" t="str">
        <f t="shared" si="112"/>
        <v>2401月2</v>
      </c>
      <c r="AW375" s="13">
        <f t="shared" si="113"/>
        <v>0.5</v>
      </c>
      <c r="AX375" s="18" t="str">
        <f t="shared" si="114"/>
        <v>GE1DGE1D月22401</v>
      </c>
      <c r="AY375" s="18">
        <f t="shared" si="115"/>
        <v>12</v>
      </c>
      <c r="AZ375"/>
    </row>
    <row r="376" spans="1:52" x14ac:dyDescent="0.15">
      <c r="A376" s="1">
        <f t="shared" si="98"/>
        <v>1</v>
      </c>
      <c r="B376" s="1" t="str">
        <f t="shared" si="99"/>
        <v>HR</v>
      </c>
      <c r="C376" t="s">
        <v>79</v>
      </c>
      <c r="D376" s="1" t="str">
        <f>VLOOKUP($C376,クラス一覧!$A:$J,10,FALSE)</f>
        <v>ゲーム</v>
      </c>
      <c r="E376" s="1">
        <f>VLOOKUP($C376,クラス一覧!$A:$J,8,FALSE)</f>
        <v>24</v>
      </c>
      <c r="F376" s="1" t="str">
        <f>VLOOKUP($C376,クラス一覧!$A:$J,9,FALSE)</f>
        <v>角森</v>
      </c>
      <c r="G376" s="1" t="str">
        <f>VLOOKUP($H376,科目一覧!$A:$G,3,FALSE)</f>
        <v>ゲームCG（2DCG）</v>
      </c>
      <c r="H376" t="s">
        <v>3043</v>
      </c>
      <c r="I376" s="1" t="str">
        <f>VLOOKUP($H376,科目一覧!$A:$G,7,FALSE)</f>
        <v>竹内一</v>
      </c>
      <c r="J376" s="1" t="str">
        <f>VLOOKUP($I376,教員一覧!$A:$D,2,FALSE)</f>
        <v>CG</v>
      </c>
      <c r="K376" s="1" t="str">
        <f>VLOOKUP($I376,教員一覧!$A:$D,3,FALSE)</f>
        <v>　</v>
      </c>
      <c r="L376" s="1" t="str">
        <f>VLOOKUP($I376,教員一覧!$A:$D,4,FALSE)</f>
        <v>専任</v>
      </c>
      <c r="M376" t="s">
        <v>79</v>
      </c>
      <c r="N376" t="s">
        <v>3789</v>
      </c>
      <c r="O376" t="s">
        <v>116</v>
      </c>
      <c r="P376" t="s">
        <v>9</v>
      </c>
      <c r="Q376">
        <v>3</v>
      </c>
      <c r="R376">
        <v>2501</v>
      </c>
      <c r="S376" s="1" t="str">
        <f>VLOOKUP($R376,教室一覧!$A:$B,2,FALSE)</f>
        <v>ノート36</v>
      </c>
      <c r="T376" s="1">
        <f>VLOOKUP($R376,教室一覧!$A:$C,3,FALSE)</f>
        <v>36</v>
      </c>
      <c r="U376" s="1" t="str">
        <f>VLOOKUP($R376,教室一覧!$A:$D,4,FALSE)</f>
        <v>2号館</v>
      </c>
      <c r="V376" s="1" t="str">
        <f>VLOOKUP($R376,教室一覧!$A:$E,5,FALSE)</f>
        <v>5F</v>
      </c>
      <c r="W376"/>
      <c r="X376"/>
      <c r="Y376" s="1" t="str">
        <f>VLOOKUP($O376,教員一覧!$A:$D,2,FALSE)</f>
        <v>デザイン</v>
      </c>
      <c r="Z376" s="1" t="str">
        <f>VLOOKUP($O376,教員一覧!$A:$D,3,FALSE)</f>
        <v>　</v>
      </c>
      <c r="AA376" s="1" t="str">
        <f>VLOOKUP($O376,教員一覧!$A:$D,4,FALSE)</f>
        <v>専任</v>
      </c>
      <c r="AB376" s="1" t="str">
        <f t="shared" si="100"/>
        <v/>
      </c>
      <c r="AC376" s="14" t="s">
        <v>79</v>
      </c>
      <c r="AD376" s="14" t="s">
        <v>163</v>
      </c>
      <c r="AE376" s="14" t="s">
        <v>116</v>
      </c>
      <c r="AF376" s="14" t="s">
        <v>9</v>
      </c>
      <c r="AG376" s="14">
        <v>3</v>
      </c>
      <c r="AH376" s="14">
        <v>2501</v>
      </c>
      <c r="AI376" s="15" t="str">
        <f t="shared" si="101"/>
        <v/>
      </c>
      <c r="AJ376" s="15" t="str">
        <f t="shared" si="102"/>
        <v/>
      </c>
      <c r="AK376" s="15" t="str">
        <f t="shared" si="103"/>
        <v/>
      </c>
      <c r="AL376" s="15" t="str">
        <f t="shared" si="104"/>
        <v/>
      </c>
      <c r="AM376" s="15" t="str">
        <f t="shared" si="105"/>
        <v/>
      </c>
      <c r="AN376" s="15" t="str">
        <f t="shared" si="106"/>
        <v/>
      </c>
      <c r="AO376" s="15" t="str">
        <f t="shared" si="107"/>
        <v/>
      </c>
      <c r="AP376" s="9" t="str">
        <f t="shared" si="108"/>
        <v>GE1D月3</v>
      </c>
      <c r="AQ376" s="9">
        <f t="shared" si="109"/>
        <v>0.5</v>
      </c>
      <c r="AR376" s="11" t="str">
        <f t="shared" si="110"/>
        <v>宮﨑月3</v>
      </c>
      <c r="AS376" s="11">
        <f t="shared" si="116"/>
        <v>1</v>
      </c>
      <c r="AT376">
        <v>1</v>
      </c>
      <c r="AU376" s="12">
        <f t="shared" si="111"/>
        <v>24</v>
      </c>
      <c r="AV376" s="13" t="str">
        <f t="shared" si="112"/>
        <v>2501月3</v>
      </c>
      <c r="AW376" s="13">
        <f t="shared" si="113"/>
        <v>0.5</v>
      </c>
      <c r="AX376" s="18" t="str">
        <f t="shared" si="114"/>
        <v>GE1DGE1D月32501</v>
      </c>
      <c r="AY376" s="18">
        <f t="shared" si="115"/>
        <v>12</v>
      </c>
      <c r="AZ376"/>
    </row>
    <row r="377" spans="1:52" x14ac:dyDescent="0.15">
      <c r="A377" s="1">
        <f t="shared" si="98"/>
        <v>1</v>
      </c>
      <c r="B377" s="1" t="str">
        <f t="shared" si="99"/>
        <v>HR</v>
      </c>
      <c r="C377" t="s">
        <v>79</v>
      </c>
      <c r="D377" s="1" t="str">
        <f>VLOOKUP($C377,クラス一覧!$A:$J,10,FALSE)</f>
        <v>ゲーム</v>
      </c>
      <c r="E377" s="1">
        <f>VLOOKUP($C377,クラス一覧!$A:$J,8,FALSE)</f>
        <v>24</v>
      </c>
      <c r="F377" s="1" t="str">
        <f>VLOOKUP($C377,クラス一覧!$A:$J,9,FALSE)</f>
        <v>角森</v>
      </c>
      <c r="G377" s="1" t="str">
        <f>VLOOKUP($H377,科目一覧!$A:$G,3,FALSE)</f>
        <v>ゲームプロ（基礎）</v>
      </c>
      <c r="H377" t="s">
        <v>1647</v>
      </c>
      <c r="I377" s="1" t="str">
        <f>VLOOKUP($H377,科目一覧!$A:$G,7,FALSE)</f>
        <v>山口</v>
      </c>
      <c r="J377" s="1" t="str">
        <f>VLOOKUP($I377,教員一覧!$A:$D,2,FALSE)</f>
        <v>ゲーム</v>
      </c>
      <c r="K377" s="1" t="str">
        <f>VLOOKUP($I377,教員一覧!$A:$D,3,FALSE)</f>
        <v>プログラム</v>
      </c>
      <c r="L377" s="1" t="str">
        <f>VLOOKUP($I377,教員一覧!$A:$D,4,FALSE)</f>
        <v>専任</v>
      </c>
      <c r="M377" t="s">
        <v>79</v>
      </c>
      <c r="N377" t="s">
        <v>3789</v>
      </c>
      <c r="O377" t="s">
        <v>100</v>
      </c>
      <c r="P377" t="s">
        <v>13</v>
      </c>
      <c r="Q377">
        <v>3</v>
      </c>
      <c r="R377">
        <v>2505</v>
      </c>
      <c r="S377" s="1" t="str">
        <f>VLOOKUP($R377,教室一覧!$A:$B,2,FALSE)</f>
        <v>ノート対応</v>
      </c>
      <c r="T377" s="1">
        <f>VLOOKUP($R377,教室一覧!$A:$C,3,FALSE)</f>
        <v>36</v>
      </c>
      <c r="U377" s="1" t="str">
        <f>VLOOKUP($R377,教室一覧!$A:$D,4,FALSE)</f>
        <v>2号館</v>
      </c>
      <c r="V377" s="1" t="str">
        <f>VLOOKUP($R377,教室一覧!$A:$E,5,FALSE)</f>
        <v>5F</v>
      </c>
      <c r="W377"/>
      <c r="X377"/>
      <c r="Y377" s="1" t="str">
        <f>VLOOKUP($O377,教員一覧!$A:$D,2,FALSE)</f>
        <v>ゲーム</v>
      </c>
      <c r="Z377" s="1" t="str">
        <f>VLOOKUP($O377,教員一覧!$A:$D,3,FALSE)</f>
        <v>プログラム</v>
      </c>
      <c r="AA377" s="1" t="str">
        <f>VLOOKUP($O377,教員一覧!$A:$D,4,FALSE)</f>
        <v>非常勤</v>
      </c>
      <c r="AB377" s="1" t="str">
        <f t="shared" si="100"/>
        <v/>
      </c>
      <c r="AC377" s="14" t="s">
        <v>79</v>
      </c>
      <c r="AD377" s="14" t="s">
        <v>163</v>
      </c>
      <c r="AE377" s="14" t="s">
        <v>100</v>
      </c>
      <c r="AF377" s="14" t="s">
        <v>13</v>
      </c>
      <c r="AG377" s="14">
        <v>3</v>
      </c>
      <c r="AH377" s="14">
        <v>2505</v>
      </c>
      <c r="AI377" s="15" t="str">
        <f t="shared" si="101"/>
        <v/>
      </c>
      <c r="AJ377" s="15" t="str">
        <f t="shared" si="102"/>
        <v/>
      </c>
      <c r="AK377" s="15" t="str">
        <f t="shared" si="103"/>
        <v/>
      </c>
      <c r="AL377" s="15" t="str">
        <f t="shared" si="104"/>
        <v/>
      </c>
      <c r="AM377" s="15" t="str">
        <f t="shared" si="105"/>
        <v/>
      </c>
      <c r="AN377" s="15" t="str">
        <f t="shared" si="106"/>
        <v/>
      </c>
      <c r="AO377" s="15" t="str">
        <f t="shared" si="107"/>
        <v/>
      </c>
      <c r="AP377" s="9" t="str">
        <f t="shared" si="108"/>
        <v>GE1D水3</v>
      </c>
      <c r="AQ377" s="9">
        <f t="shared" si="109"/>
        <v>1</v>
      </c>
      <c r="AR377" s="11" t="str">
        <f t="shared" si="110"/>
        <v>井上水3</v>
      </c>
      <c r="AS377" s="11">
        <f t="shared" si="116"/>
        <v>1</v>
      </c>
      <c r="AT377">
        <v>1</v>
      </c>
      <c r="AU377" s="12">
        <f t="shared" si="111"/>
        <v>24</v>
      </c>
      <c r="AV377" s="13" t="str">
        <f t="shared" si="112"/>
        <v>2505水3</v>
      </c>
      <c r="AW377" s="13">
        <f t="shared" si="113"/>
        <v>1</v>
      </c>
      <c r="AX377" s="18" t="str">
        <f t="shared" si="114"/>
        <v>GE1DGE1D水32505</v>
      </c>
      <c r="AY377" s="18">
        <f t="shared" si="115"/>
        <v>24</v>
      </c>
      <c r="AZ377"/>
    </row>
    <row r="378" spans="1:52" x14ac:dyDescent="0.15">
      <c r="A378" s="1">
        <f t="shared" si="98"/>
        <v>1</v>
      </c>
      <c r="B378" s="1" t="str">
        <f t="shared" si="99"/>
        <v>HR</v>
      </c>
      <c r="C378" t="s">
        <v>79</v>
      </c>
      <c r="D378" s="1" t="str">
        <f>VLOOKUP($C378,クラス一覧!$A:$J,10,FALSE)</f>
        <v>ゲーム</v>
      </c>
      <c r="E378" s="1">
        <f>VLOOKUP($C378,クラス一覧!$A:$J,8,FALSE)</f>
        <v>24</v>
      </c>
      <c r="F378" s="1" t="str">
        <f>VLOOKUP($C378,クラス一覧!$A:$J,9,FALSE)</f>
        <v>角森</v>
      </c>
      <c r="G378" s="1" t="str">
        <f>VLOOKUP($H378,科目一覧!$A:$G,3,FALSE)</f>
        <v>ゲームプロ（実践）</v>
      </c>
      <c r="H378" t="s">
        <v>3044</v>
      </c>
      <c r="I378" s="1" t="str">
        <f>VLOOKUP($H378,科目一覧!$A:$G,7,FALSE)</f>
        <v>奥元</v>
      </c>
      <c r="J378" s="1" t="str">
        <f>VLOOKUP($I378,教員一覧!$A:$D,2,FALSE)</f>
        <v>ゲーム</v>
      </c>
      <c r="K378" s="1" t="str">
        <f>VLOOKUP($I378,教員一覧!$A:$D,3,FALSE)</f>
        <v>プログラム</v>
      </c>
      <c r="L378" s="1" t="str">
        <f>VLOOKUP($I378,教員一覧!$A:$D,4,FALSE)</f>
        <v>専任</v>
      </c>
      <c r="M378" t="s">
        <v>79</v>
      </c>
      <c r="N378" t="s">
        <v>3789</v>
      </c>
      <c r="O378" t="s">
        <v>72</v>
      </c>
      <c r="P378" t="s">
        <v>13</v>
      </c>
      <c r="Q378">
        <v>4</v>
      </c>
      <c r="R378">
        <v>2501</v>
      </c>
      <c r="S378" s="1" t="str">
        <f>VLOOKUP($R378,教室一覧!$A:$B,2,FALSE)</f>
        <v>ノート36</v>
      </c>
      <c r="T378" s="1">
        <f>VLOOKUP($R378,教室一覧!$A:$C,3,FALSE)</f>
        <v>36</v>
      </c>
      <c r="U378" s="1" t="str">
        <f>VLOOKUP($R378,教室一覧!$A:$D,4,FALSE)</f>
        <v>2号館</v>
      </c>
      <c r="V378" s="1" t="str">
        <f>VLOOKUP($R378,教室一覧!$A:$E,5,FALSE)</f>
        <v>5F</v>
      </c>
      <c r="W378"/>
      <c r="X378"/>
      <c r="Y378" s="1" t="str">
        <f>VLOOKUP($O378,教員一覧!$A:$D,2,FALSE)</f>
        <v>ゲーム</v>
      </c>
      <c r="Z378" s="1" t="str">
        <f>VLOOKUP($O378,教員一覧!$A:$D,3,FALSE)</f>
        <v>プログラム</v>
      </c>
      <c r="AA378" s="1" t="str">
        <f>VLOOKUP($O378,教員一覧!$A:$D,4,FALSE)</f>
        <v>専任</v>
      </c>
      <c r="AB378" s="1" t="str">
        <f t="shared" si="100"/>
        <v>担任</v>
      </c>
      <c r="AC378" s="14" t="s">
        <v>79</v>
      </c>
      <c r="AD378" s="14" t="s">
        <v>163</v>
      </c>
      <c r="AE378" s="14" t="s">
        <v>72</v>
      </c>
      <c r="AF378" s="14" t="s">
        <v>13</v>
      </c>
      <c r="AG378" s="14">
        <v>4</v>
      </c>
      <c r="AH378" s="14">
        <v>2501</v>
      </c>
      <c r="AI378" s="15" t="str">
        <f t="shared" si="101"/>
        <v/>
      </c>
      <c r="AJ378" s="15" t="str">
        <f t="shared" si="102"/>
        <v/>
      </c>
      <c r="AK378" s="15" t="str">
        <f t="shared" si="103"/>
        <v/>
      </c>
      <c r="AL378" s="15" t="str">
        <f t="shared" si="104"/>
        <v/>
      </c>
      <c r="AM378" s="15" t="str">
        <f t="shared" si="105"/>
        <v/>
      </c>
      <c r="AN378" s="15" t="str">
        <f t="shared" si="106"/>
        <v/>
      </c>
      <c r="AO378" s="15" t="str">
        <f t="shared" si="107"/>
        <v/>
      </c>
      <c r="AP378" s="9" t="str">
        <f t="shared" si="108"/>
        <v>GE1D水4</v>
      </c>
      <c r="AQ378" s="9">
        <f t="shared" si="109"/>
        <v>0.5</v>
      </c>
      <c r="AR378" s="11" t="str">
        <f t="shared" si="110"/>
        <v>角森水4</v>
      </c>
      <c r="AS378" s="11">
        <f t="shared" si="116"/>
        <v>1</v>
      </c>
      <c r="AT378">
        <v>1</v>
      </c>
      <c r="AU378" s="12">
        <f t="shared" si="111"/>
        <v>24</v>
      </c>
      <c r="AV378" s="13" t="str">
        <f t="shared" si="112"/>
        <v>2501水4</v>
      </c>
      <c r="AW378" s="13">
        <f t="shared" si="113"/>
        <v>0.5</v>
      </c>
      <c r="AX378" s="18" t="str">
        <f t="shared" si="114"/>
        <v>GE1DGE1D水42501</v>
      </c>
      <c r="AY378" s="18">
        <f t="shared" si="115"/>
        <v>12</v>
      </c>
      <c r="AZ378"/>
    </row>
    <row r="379" spans="1:52" x14ac:dyDescent="0.15">
      <c r="A379" s="1">
        <f t="shared" si="98"/>
        <v>1</v>
      </c>
      <c r="B379" s="1" t="str">
        <f t="shared" si="99"/>
        <v>HR</v>
      </c>
      <c r="C379" t="s">
        <v>79</v>
      </c>
      <c r="D379" s="1" t="str">
        <f>VLOOKUP($C379,クラス一覧!$A:$J,10,FALSE)</f>
        <v>ゲーム</v>
      </c>
      <c r="E379" s="1">
        <f>VLOOKUP($C379,クラス一覧!$A:$J,8,FALSE)</f>
        <v>24</v>
      </c>
      <c r="F379" s="1" t="str">
        <f>VLOOKUP($C379,クラス一覧!$A:$J,9,FALSE)</f>
        <v>角森</v>
      </c>
      <c r="G379" s="1" t="str">
        <f>VLOOKUP($H379,科目一覧!$A:$G,3,FALSE)</f>
        <v>ゲームCG（3DCG）</v>
      </c>
      <c r="H379" t="s">
        <v>3042</v>
      </c>
      <c r="I379" s="1" t="str">
        <f>VLOOKUP($H379,科目一覧!$A:$G,7,FALSE)</f>
        <v>福島</v>
      </c>
      <c r="J379" s="1" t="str">
        <f>VLOOKUP($I379,教員一覧!$A:$D,2,FALSE)</f>
        <v>CG</v>
      </c>
      <c r="K379" s="1" t="str">
        <f>VLOOKUP($I379,教員一覧!$A:$D,3,FALSE)</f>
        <v>　</v>
      </c>
      <c r="L379" s="1" t="str">
        <f>VLOOKUP($I379,教員一覧!$A:$D,4,FALSE)</f>
        <v>専任</v>
      </c>
      <c r="M379" t="s">
        <v>79</v>
      </c>
      <c r="N379" t="s">
        <v>3789</v>
      </c>
      <c r="O379" t="s">
        <v>71</v>
      </c>
      <c r="P379" t="s">
        <v>15</v>
      </c>
      <c r="Q379">
        <v>3</v>
      </c>
      <c r="R379">
        <v>2202</v>
      </c>
      <c r="S379" s="1" t="str">
        <f>VLOOKUP($R379,教室一覧!$A:$B,2,FALSE)</f>
        <v>実習室</v>
      </c>
      <c r="T379" s="1">
        <f>VLOOKUP($R379,教室一覧!$A:$C,3,FALSE)</f>
        <v>40</v>
      </c>
      <c r="U379" s="1" t="str">
        <f>VLOOKUP($R379,教室一覧!$A:$D,4,FALSE)</f>
        <v>2号館</v>
      </c>
      <c r="V379" s="1" t="str">
        <f>VLOOKUP($R379,教室一覧!$A:$E,5,FALSE)</f>
        <v>2F</v>
      </c>
      <c r="W379"/>
      <c r="X379"/>
      <c r="Y379" s="1" t="str">
        <f>VLOOKUP($O379,教員一覧!$A:$D,2,FALSE)</f>
        <v>CG</v>
      </c>
      <c r="Z379" s="1" t="str">
        <f>VLOOKUP($O379,教員一覧!$A:$D,3,FALSE)</f>
        <v>　</v>
      </c>
      <c r="AA379" s="1" t="str">
        <f>VLOOKUP($O379,教員一覧!$A:$D,4,FALSE)</f>
        <v>専任</v>
      </c>
      <c r="AB379" s="1" t="str">
        <f t="shared" si="100"/>
        <v/>
      </c>
      <c r="AC379" s="14" t="s">
        <v>79</v>
      </c>
      <c r="AD379" s="14" t="s">
        <v>163</v>
      </c>
      <c r="AE379" s="14" t="s">
        <v>71</v>
      </c>
      <c r="AF379" s="14" t="s">
        <v>15</v>
      </c>
      <c r="AG379" s="14">
        <v>3</v>
      </c>
      <c r="AH379" s="14">
        <v>2202</v>
      </c>
      <c r="AI379" s="15" t="str">
        <f t="shared" si="101"/>
        <v/>
      </c>
      <c r="AJ379" s="15" t="str">
        <f t="shared" si="102"/>
        <v/>
      </c>
      <c r="AK379" s="15" t="str">
        <f t="shared" si="103"/>
        <v/>
      </c>
      <c r="AL379" s="15" t="str">
        <f t="shared" si="104"/>
        <v/>
      </c>
      <c r="AM379" s="15" t="str">
        <f t="shared" si="105"/>
        <v/>
      </c>
      <c r="AN379" s="15" t="str">
        <f t="shared" si="106"/>
        <v/>
      </c>
      <c r="AO379" s="15" t="str">
        <f t="shared" si="107"/>
        <v/>
      </c>
      <c r="AP379" s="9" t="str">
        <f t="shared" si="108"/>
        <v>GE1D木3</v>
      </c>
      <c r="AQ379" s="9">
        <f t="shared" si="109"/>
        <v>0.5</v>
      </c>
      <c r="AR379" s="11" t="str">
        <f t="shared" si="110"/>
        <v>竹内一木3</v>
      </c>
      <c r="AS379" s="11">
        <f t="shared" si="116"/>
        <v>1</v>
      </c>
      <c r="AT379">
        <v>1</v>
      </c>
      <c r="AU379" s="12">
        <f t="shared" si="111"/>
        <v>24</v>
      </c>
      <c r="AV379" s="13" t="str">
        <f t="shared" si="112"/>
        <v>2202木3</v>
      </c>
      <c r="AW379" s="13">
        <f t="shared" si="113"/>
        <v>0.5</v>
      </c>
      <c r="AX379" s="18" t="str">
        <f t="shared" si="114"/>
        <v>GE1DGE1D木32202</v>
      </c>
      <c r="AY379" s="18">
        <f t="shared" si="115"/>
        <v>12</v>
      </c>
      <c r="AZ379"/>
    </row>
    <row r="380" spans="1:52" x14ac:dyDescent="0.15">
      <c r="A380" s="1">
        <f t="shared" si="98"/>
        <v>1</v>
      </c>
      <c r="B380" s="1" t="str">
        <f t="shared" si="99"/>
        <v>HR</v>
      </c>
      <c r="C380" t="s">
        <v>79</v>
      </c>
      <c r="D380" s="1" t="str">
        <f>VLOOKUP($C380,クラス一覧!$A:$J,10,FALSE)</f>
        <v>ゲーム</v>
      </c>
      <c r="E380" s="1">
        <f>VLOOKUP($C380,クラス一覧!$A:$J,8,FALSE)</f>
        <v>24</v>
      </c>
      <c r="F380" s="1" t="str">
        <f>VLOOKUP($C380,クラス一覧!$A:$J,9,FALSE)</f>
        <v>角森</v>
      </c>
      <c r="G380" s="1" t="str">
        <f>VLOOKUP($H380,科目一覧!$A:$G,3,FALSE)</f>
        <v>ゲームCG（3DCG）</v>
      </c>
      <c r="H380" t="s">
        <v>3042</v>
      </c>
      <c r="I380" s="1" t="str">
        <f>VLOOKUP($H380,科目一覧!$A:$G,7,FALSE)</f>
        <v>福島</v>
      </c>
      <c r="J380" s="1" t="str">
        <f>VLOOKUP($I380,教員一覧!$A:$D,2,FALSE)</f>
        <v>CG</v>
      </c>
      <c r="K380" s="1" t="str">
        <f>VLOOKUP($I380,教員一覧!$A:$D,3,FALSE)</f>
        <v>　</v>
      </c>
      <c r="L380" s="1" t="str">
        <f>VLOOKUP($I380,教員一覧!$A:$D,4,FALSE)</f>
        <v>専任</v>
      </c>
      <c r="M380" t="s">
        <v>79</v>
      </c>
      <c r="N380" t="s">
        <v>3789</v>
      </c>
      <c r="O380" t="s">
        <v>71</v>
      </c>
      <c r="P380" t="s">
        <v>15</v>
      </c>
      <c r="Q380">
        <v>4</v>
      </c>
      <c r="R380">
        <v>2202</v>
      </c>
      <c r="S380" s="1" t="str">
        <f>VLOOKUP($R380,教室一覧!$A:$B,2,FALSE)</f>
        <v>実習室</v>
      </c>
      <c r="T380" s="1">
        <f>VLOOKUP($R380,教室一覧!$A:$C,3,FALSE)</f>
        <v>40</v>
      </c>
      <c r="U380" s="1" t="str">
        <f>VLOOKUP($R380,教室一覧!$A:$D,4,FALSE)</f>
        <v>2号館</v>
      </c>
      <c r="V380" s="1" t="str">
        <f>VLOOKUP($R380,教室一覧!$A:$E,5,FALSE)</f>
        <v>2F</v>
      </c>
      <c r="W380"/>
      <c r="X380"/>
      <c r="Y380" s="1" t="str">
        <f>VLOOKUP($O380,教員一覧!$A:$D,2,FALSE)</f>
        <v>CG</v>
      </c>
      <c r="Z380" s="1" t="str">
        <f>VLOOKUP($O380,教員一覧!$A:$D,3,FALSE)</f>
        <v>　</v>
      </c>
      <c r="AA380" s="1" t="str">
        <f>VLOOKUP($O380,教員一覧!$A:$D,4,FALSE)</f>
        <v>専任</v>
      </c>
      <c r="AB380" s="1" t="str">
        <f t="shared" si="100"/>
        <v/>
      </c>
      <c r="AC380" s="14" t="s">
        <v>79</v>
      </c>
      <c r="AD380" s="14" t="s">
        <v>163</v>
      </c>
      <c r="AE380" s="14" t="s">
        <v>71</v>
      </c>
      <c r="AF380" s="14" t="s">
        <v>15</v>
      </c>
      <c r="AG380" s="14">
        <v>4</v>
      </c>
      <c r="AH380" s="14">
        <v>2202</v>
      </c>
      <c r="AI380" s="15" t="str">
        <f t="shared" si="101"/>
        <v/>
      </c>
      <c r="AJ380" s="15" t="str">
        <f t="shared" si="102"/>
        <v/>
      </c>
      <c r="AK380" s="15" t="str">
        <f t="shared" si="103"/>
        <v/>
      </c>
      <c r="AL380" s="15" t="str">
        <f t="shared" si="104"/>
        <v/>
      </c>
      <c r="AM380" s="15" t="str">
        <f t="shared" si="105"/>
        <v/>
      </c>
      <c r="AN380" s="15" t="str">
        <f t="shared" si="106"/>
        <v/>
      </c>
      <c r="AO380" s="15" t="str">
        <f t="shared" si="107"/>
        <v/>
      </c>
      <c r="AP380" s="9" t="str">
        <f t="shared" si="108"/>
        <v>GE1D木4</v>
      </c>
      <c r="AQ380" s="9">
        <f t="shared" si="109"/>
        <v>0.5</v>
      </c>
      <c r="AR380" s="11" t="str">
        <f t="shared" si="110"/>
        <v>竹内一木4</v>
      </c>
      <c r="AS380" s="11">
        <f t="shared" si="116"/>
        <v>1</v>
      </c>
      <c r="AT380">
        <v>1</v>
      </c>
      <c r="AU380" s="12">
        <f t="shared" si="111"/>
        <v>24</v>
      </c>
      <c r="AV380" s="13" t="str">
        <f t="shared" si="112"/>
        <v>2202木4</v>
      </c>
      <c r="AW380" s="13">
        <f t="shared" si="113"/>
        <v>0.5</v>
      </c>
      <c r="AX380" s="18" t="str">
        <f t="shared" si="114"/>
        <v>GE1DGE1D木42202</v>
      </c>
      <c r="AY380" s="18">
        <f t="shared" si="115"/>
        <v>12</v>
      </c>
      <c r="AZ380"/>
    </row>
    <row r="381" spans="1:52" x14ac:dyDescent="0.15">
      <c r="A381" s="1">
        <f t="shared" si="98"/>
        <v>1</v>
      </c>
      <c r="B381" s="1" t="str">
        <f t="shared" si="99"/>
        <v>HR</v>
      </c>
      <c r="C381" t="s">
        <v>79</v>
      </c>
      <c r="D381" s="1" t="str">
        <f>VLOOKUP($C381,クラス一覧!$A:$J,10,FALSE)</f>
        <v>ゲーム</v>
      </c>
      <c r="E381" s="1">
        <f>VLOOKUP($C381,クラス一覧!$A:$J,8,FALSE)</f>
        <v>24</v>
      </c>
      <c r="F381" s="1" t="str">
        <f>VLOOKUP($C381,クラス一覧!$A:$J,9,FALSE)</f>
        <v>角森</v>
      </c>
      <c r="G381" s="1" t="str">
        <f>VLOOKUP($H381,科目一覧!$A:$G,3,FALSE)</f>
        <v>ゲームプロ（実践）</v>
      </c>
      <c r="H381" t="s">
        <v>3044</v>
      </c>
      <c r="I381" s="1" t="str">
        <f>VLOOKUP($H381,科目一覧!$A:$G,7,FALSE)</f>
        <v>奥元</v>
      </c>
      <c r="J381" s="1" t="str">
        <f>VLOOKUP($I381,教員一覧!$A:$D,2,FALSE)</f>
        <v>ゲーム</v>
      </c>
      <c r="K381" s="1" t="str">
        <f>VLOOKUP($I381,教員一覧!$A:$D,3,FALSE)</f>
        <v>プログラム</v>
      </c>
      <c r="L381" s="1" t="str">
        <f>VLOOKUP($I381,教員一覧!$A:$D,4,FALSE)</f>
        <v>専任</v>
      </c>
      <c r="M381" t="s">
        <v>79</v>
      </c>
      <c r="N381" t="s">
        <v>3789</v>
      </c>
      <c r="O381" t="s">
        <v>72</v>
      </c>
      <c r="P381" t="s">
        <v>17</v>
      </c>
      <c r="Q381">
        <v>1</v>
      </c>
      <c r="R381">
        <v>2501</v>
      </c>
      <c r="S381" s="1" t="str">
        <f>VLOOKUP($R381,教室一覧!$A:$B,2,FALSE)</f>
        <v>ノート36</v>
      </c>
      <c r="T381" s="1">
        <f>VLOOKUP($R381,教室一覧!$A:$C,3,FALSE)</f>
        <v>36</v>
      </c>
      <c r="U381" s="1" t="str">
        <f>VLOOKUP($R381,教室一覧!$A:$D,4,FALSE)</f>
        <v>2号館</v>
      </c>
      <c r="V381" s="1" t="str">
        <f>VLOOKUP($R381,教室一覧!$A:$E,5,FALSE)</f>
        <v>5F</v>
      </c>
      <c r="W381"/>
      <c r="X381"/>
      <c r="Y381" s="1" t="str">
        <f>VLOOKUP($O381,教員一覧!$A:$D,2,FALSE)</f>
        <v>ゲーム</v>
      </c>
      <c r="Z381" s="1" t="str">
        <f>VLOOKUP($O381,教員一覧!$A:$D,3,FALSE)</f>
        <v>プログラム</v>
      </c>
      <c r="AA381" s="1" t="str">
        <f>VLOOKUP($O381,教員一覧!$A:$D,4,FALSE)</f>
        <v>専任</v>
      </c>
      <c r="AB381" s="1" t="str">
        <f t="shared" si="100"/>
        <v>担任</v>
      </c>
      <c r="AC381" s="14" t="s">
        <v>79</v>
      </c>
      <c r="AD381" s="14" t="s">
        <v>163</v>
      </c>
      <c r="AE381" s="14" t="s">
        <v>72</v>
      </c>
      <c r="AF381" s="14" t="s">
        <v>17</v>
      </c>
      <c r="AG381" s="14">
        <v>1</v>
      </c>
      <c r="AH381" s="14">
        <v>2501</v>
      </c>
      <c r="AI381" s="15" t="str">
        <f t="shared" si="101"/>
        <v/>
      </c>
      <c r="AJ381" s="15" t="str">
        <f t="shared" si="102"/>
        <v/>
      </c>
      <c r="AK381" s="15" t="str">
        <f t="shared" si="103"/>
        <v/>
      </c>
      <c r="AL381" s="15" t="str">
        <f t="shared" si="104"/>
        <v/>
      </c>
      <c r="AM381" s="15" t="str">
        <f t="shared" si="105"/>
        <v/>
      </c>
      <c r="AN381" s="15" t="str">
        <f t="shared" si="106"/>
        <v/>
      </c>
      <c r="AO381" s="15" t="str">
        <f t="shared" si="107"/>
        <v/>
      </c>
      <c r="AP381" s="9" t="str">
        <f t="shared" si="108"/>
        <v>GE1D金1</v>
      </c>
      <c r="AQ381" s="9">
        <f t="shared" si="109"/>
        <v>0.5</v>
      </c>
      <c r="AR381" s="11" t="str">
        <f t="shared" si="110"/>
        <v>角森金1</v>
      </c>
      <c r="AS381" s="11">
        <f t="shared" si="116"/>
        <v>1</v>
      </c>
      <c r="AT381">
        <v>1</v>
      </c>
      <c r="AU381" s="12">
        <f t="shared" si="111"/>
        <v>24</v>
      </c>
      <c r="AV381" s="13" t="str">
        <f t="shared" si="112"/>
        <v>2501金1</v>
      </c>
      <c r="AW381" s="13">
        <f t="shared" si="113"/>
        <v>0.5</v>
      </c>
      <c r="AX381" s="18" t="str">
        <f t="shared" si="114"/>
        <v>GE1DGE1D金12501</v>
      </c>
      <c r="AY381" s="18">
        <f t="shared" si="115"/>
        <v>12</v>
      </c>
      <c r="AZ381"/>
    </row>
    <row r="382" spans="1:52" x14ac:dyDescent="0.15">
      <c r="A382" s="1">
        <f t="shared" si="98"/>
        <v>1</v>
      </c>
      <c r="B382" s="1" t="str">
        <f t="shared" si="99"/>
        <v>HR</v>
      </c>
      <c r="C382" t="s">
        <v>79</v>
      </c>
      <c r="D382" s="1" t="str">
        <f>VLOOKUP($C382,クラス一覧!$A:$J,10,FALSE)</f>
        <v>ゲーム</v>
      </c>
      <c r="E382" s="1">
        <f>VLOOKUP($C382,クラス一覧!$A:$J,8,FALSE)</f>
        <v>24</v>
      </c>
      <c r="F382" s="1" t="str">
        <f>VLOOKUP($C382,クラス一覧!$A:$J,9,FALSE)</f>
        <v>角森</v>
      </c>
      <c r="G382" s="1" t="str">
        <f>VLOOKUP($H382,科目一覧!$A:$G,3,FALSE)</f>
        <v>ゲームCG（2DCG）</v>
      </c>
      <c r="H382" t="s">
        <v>3043</v>
      </c>
      <c r="I382" s="1" t="str">
        <f>VLOOKUP($H382,科目一覧!$A:$G,7,FALSE)</f>
        <v>竹内一</v>
      </c>
      <c r="J382" s="1" t="str">
        <f>VLOOKUP($I382,教員一覧!$A:$D,2,FALSE)</f>
        <v>CG</v>
      </c>
      <c r="K382" s="1" t="str">
        <f>VLOOKUP($I382,教員一覧!$A:$D,3,FALSE)</f>
        <v>　</v>
      </c>
      <c r="L382" s="1" t="str">
        <f>VLOOKUP($I382,教員一覧!$A:$D,4,FALSE)</f>
        <v>専任</v>
      </c>
      <c r="M382" t="s">
        <v>79</v>
      </c>
      <c r="N382" t="s">
        <v>3789</v>
      </c>
      <c r="O382" t="s">
        <v>116</v>
      </c>
      <c r="P382" t="s">
        <v>17</v>
      </c>
      <c r="Q382">
        <v>2</v>
      </c>
      <c r="R382">
        <v>2505</v>
      </c>
      <c r="S382" s="1" t="str">
        <f>VLOOKUP($R382,教室一覧!$A:$B,2,FALSE)</f>
        <v>ノート対応</v>
      </c>
      <c r="T382" s="1">
        <f>VLOOKUP($R382,教室一覧!$A:$C,3,FALSE)</f>
        <v>36</v>
      </c>
      <c r="U382" s="1" t="str">
        <f>VLOOKUP($R382,教室一覧!$A:$D,4,FALSE)</f>
        <v>2号館</v>
      </c>
      <c r="V382" s="1" t="str">
        <f>VLOOKUP($R382,教室一覧!$A:$E,5,FALSE)</f>
        <v>5F</v>
      </c>
      <c r="W382"/>
      <c r="X382"/>
      <c r="Y382" s="1" t="str">
        <f>VLOOKUP($O382,教員一覧!$A:$D,2,FALSE)</f>
        <v>デザイン</v>
      </c>
      <c r="Z382" s="1" t="str">
        <f>VLOOKUP($O382,教員一覧!$A:$D,3,FALSE)</f>
        <v>　</v>
      </c>
      <c r="AA382" s="1" t="str">
        <f>VLOOKUP($O382,教員一覧!$A:$D,4,FALSE)</f>
        <v>専任</v>
      </c>
      <c r="AB382" s="1" t="str">
        <f t="shared" si="100"/>
        <v/>
      </c>
      <c r="AC382" s="14" t="s">
        <v>79</v>
      </c>
      <c r="AD382" s="14" t="s">
        <v>163</v>
      </c>
      <c r="AE382" s="14" t="s">
        <v>116</v>
      </c>
      <c r="AF382" s="14" t="s">
        <v>17</v>
      </c>
      <c r="AG382" s="14">
        <v>2</v>
      </c>
      <c r="AH382" s="14">
        <v>2505</v>
      </c>
      <c r="AI382" s="15" t="str">
        <f t="shared" si="101"/>
        <v/>
      </c>
      <c r="AJ382" s="15" t="str">
        <f t="shared" si="102"/>
        <v/>
      </c>
      <c r="AK382" s="15" t="str">
        <f t="shared" si="103"/>
        <v/>
      </c>
      <c r="AL382" s="15" t="str">
        <f t="shared" si="104"/>
        <v/>
      </c>
      <c r="AM382" s="15" t="str">
        <f t="shared" si="105"/>
        <v/>
      </c>
      <c r="AN382" s="15" t="str">
        <f t="shared" si="106"/>
        <v/>
      </c>
      <c r="AO382" s="15" t="str">
        <f t="shared" si="107"/>
        <v/>
      </c>
      <c r="AP382" s="9" t="str">
        <f t="shared" si="108"/>
        <v>GE1D金2</v>
      </c>
      <c r="AQ382" s="9">
        <f t="shared" si="109"/>
        <v>0.5</v>
      </c>
      <c r="AR382" s="11" t="str">
        <f t="shared" si="110"/>
        <v>宮﨑金2</v>
      </c>
      <c r="AS382" s="11">
        <f t="shared" si="116"/>
        <v>1</v>
      </c>
      <c r="AT382">
        <v>1</v>
      </c>
      <c r="AU382" s="12">
        <f t="shared" si="111"/>
        <v>24</v>
      </c>
      <c r="AV382" s="13" t="str">
        <f t="shared" si="112"/>
        <v>2505金2</v>
      </c>
      <c r="AW382" s="13">
        <f t="shared" si="113"/>
        <v>0.5</v>
      </c>
      <c r="AX382" s="18" t="str">
        <f t="shared" si="114"/>
        <v>GE1DGE1D金22505</v>
      </c>
      <c r="AY382" s="18">
        <f t="shared" si="115"/>
        <v>12</v>
      </c>
      <c r="AZ382"/>
    </row>
    <row r="383" spans="1:52" x14ac:dyDescent="0.15">
      <c r="A383" s="1">
        <f t="shared" si="98"/>
        <v>1</v>
      </c>
      <c r="B383" s="1" t="str">
        <f t="shared" si="99"/>
        <v>HR</v>
      </c>
      <c r="C383" t="s">
        <v>79</v>
      </c>
      <c r="D383" s="1" t="str">
        <f>VLOOKUP($C383,クラス一覧!$A:$J,10,FALSE)</f>
        <v>ゲーム</v>
      </c>
      <c r="E383" s="1">
        <f>VLOOKUP($C383,クラス一覧!$A:$J,8,FALSE)</f>
        <v>24</v>
      </c>
      <c r="F383" s="1" t="str">
        <f>VLOOKUP($C383,クラス一覧!$A:$J,9,FALSE)</f>
        <v>角森</v>
      </c>
      <c r="G383" s="1" t="str">
        <f>VLOOKUP($H383,科目一覧!$A:$G,3,FALSE)</f>
        <v>ゲームCG（3DCG）</v>
      </c>
      <c r="H383" t="s">
        <v>1646</v>
      </c>
      <c r="I383" s="1" t="str">
        <f>VLOOKUP($H383,科目一覧!$A:$G,7,FALSE)</f>
        <v>福島</v>
      </c>
      <c r="J383" s="1" t="str">
        <f>VLOOKUP($I383,教員一覧!$A:$D,2,FALSE)</f>
        <v>CG</v>
      </c>
      <c r="K383" s="1" t="str">
        <f>VLOOKUP($I383,教員一覧!$A:$D,3,FALSE)</f>
        <v>　</v>
      </c>
      <c r="L383" s="1" t="str">
        <f>VLOOKUP($I383,教員一覧!$A:$D,4,FALSE)</f>
        <v>専任</v>
      </c>
      <c r="M383" t="s">
        <v>79</v>
      </c>
      <c r="N383" t="s">
        <v>3789</v>
      </c>
      <c r="O383" t="s">
        <v>58</v>
      </c>
      <c r="P383" t="s">
        <v>17</v>
      </c>
      <c r="Q383">
        <v>3</v>
      </c>
      <c r="R383">
        <v>1402</v>
      </c>
      <c r="S383" s="1" t="str">
        <f>VLOOKUP($R383,教室一覧!$A:$B,2,FALSE)</f>
        <v>実習室</v>
      </c>
      <c r="T383" s="1">
        <f>VLOOKUP($R383,教室一覧!$A:$C,3,FALSE)</f>
        <v>33</v>
      </c>
      <c r="U383" s="1" t="str">
        <f>VLOOKUP($R383,教室一覧!$A:$D,4,FALSE)</f>
        <v>1号館</v>
      </c>
      <c r="V383" s="1" t="str">
        <f>VLOOKUP($R383,教室一覧!$A:$E,5,FALSE)</f>
        <v>4F</v>
      </c>
      <c r="W383"/>
      <c r="X383"/>
      <c r="Y383" s="1" t="str">
        <f>VLOOKUP($O383,教員一覧!$A:$D,2,FALSE)</f>
        <v>ゲーム</v>
      </c>
      <c r="Z383" s="1" t="str">
        <f>VLOOKUP($O383,教員一覧!$A:$D,3,FALSE)</f>
        <v>企画</v>
      </c>
      <c r="AA383" s="1" t="str">
        <f>VLOOKUP($O383,教員一覧!$A:$D,4,FALSE)</f>
        <v>専任</v>
      </c>
      <c r="AB383" s="1" t="str">
        <f t="shared" si="100"/>
        <v/>
      </c>
      <c r="AC383" s="14" t="s">
        <v>79</v>
      </c>
      <c r="AD383" s="14" t="s">
        <v>163</v>
      </c>
      <c r="AE383" s="14" t="s">
        <v>58</v>
      </c>
      <c r="AF383" s="14" t="s">
        <v>17</v>
      </c>
      <c r="AG383" s="14">
        <v>3</v>
      </c>
      <c r="AH383" s="14">
        <v>1402</v>
      </c>
      <c r="AI383" s="15" t="str">
        <f t="shared" si="101"/>
        <v/>
      </c>
      <c r="AJ383" s="15" t="str">
        <f t="shared" si="102"/>
        <v/>
      </c>
      <c r="AK383" s="15" t="str">
        <f t="shared" si="103"/>
        <v/>
      </c>
      <c r="AL383" s="15" t="str">
        <f t="shared" si="104"/>
        <v/>
      </c>
      <c r="AM383" s="15" t="str">
        <f t="shared" si="105"/>
        <v/>
      </c>
      <c r="AN383" s="15" t="str">
        <f t="shared" si="106"/>
        <v/>
      </c>
      <c r="AO383" s="15" t="str">
        <f t="shared" si="107"/>
        <v/>
      </c>
      <c r="AP383" s="9" t="str">
        <f t="shared" si="108"/>
        <v>GE1D金3</v>
      </c>
      <c r="AQ383" s="9">
        <f t="shared" si="109"/>
        <v>0.5</v>
      </c>
      <c r="AR383" s="11" t="str">
        <f t="shared" si="110"/>
        <v>高祖金3</v>
      </c>
      <c r="AS383" s="11">
        <f t="shared" si="116"/>
        <v>1</v>
      </c>
      <c r="AT383">
        <v>1</v>
      </c>
      <c r="AU383" s="12">
        <f t="shared" si="111"/>
        <v>24</v>
      </c>
      <c r="AV383" s="13" t="str">
        <f t="shared" si="112"/>
        <v>1402金3</v>
      </c>
      <c r="AW383" s="13">
        <f t="shared" si="113"/>
        <v>0.5</v>
      </c>
      <c r="AX383" s="18" t="str">
        <f t="shared" si="114"/>
        <v>GE1DGE1D金31402</v>
      </c>
      <c r="AY383" s="18">
        <f t="shared" si="115"/>
        <v>12</v>
      </c>
      <c r="AZ383"/>
    </row>
    <row r="384" spans="1:52" x14ac:dyDescent="0.15">
      <c r="A384" s="1">
        <f t="shared" si="98"/>
        <v>1</v>
      </c>
      <c r="B384" s="1" t="str">
        <f t="shared" si="99"/>
        <v>HR</v>
      </c>
      <c r="C384" t="s">
        <v>1651</v>
      </c>
      <c r="D384" s="1" t="str">
        <f>VLOOKUP($C384,クラス一覧!$A:$J,10,FALSE)</f>
        <v>ゲーム</v>
      </c>
      <c r="E384" s="1">
        <f>VLOOKUP($C384,クラス一覧!$A:$J,8,FALSE)</f>
        <v>22</v>
      </c>
      <c r="F384" s="1" t="str">
        <f>VLOOKUP($C384,クラス一覧!$A:$J,9,FALSE)</f>
        <v>高祖</v>
      </c>
      <c r="G384" s="1" t="str">
        <f>VLOOKUP($H384,科目一覧!$A:$G,3,FALSE)</f>
        <v>ゲームCG（3DCG）</v>
      </c>
      <c r="H384" t="s">
        <v>1646</v>
      </c>
      <c r="I384" s="1" t="str">
        <f>VLOOKUP($H384,科目一覧!$A:$G,7,FALSE)</f>
        <v>福島</v>
      </c>
      <c r="J384" s="1" t="str">
        <f>VLOOKUP($I384,教員一覧!$A:$D,2,FALSE)</f>
        <v>CG</v>
      </c>
      <c r="K384" s="1" t="str">
        <f>VLOOKUP($I384,教員一覧!$A:$D,3,FALSE)</f>
        <v>　</v>
      </c>
      <c r="L384" s="1" t="str">
        <f>VLOOKUP($I384,教員一覧!$A:$D,4,FALSE)</f>
        <v>専任</v>
      </c>
      <c r="M384" t="s">
        <v>1651</v>
      </c>
      <c r="N384" t="s">
        <v>3789</v>
      </c>
      <c r="O384" t="s">
        <v>58</v>
      </c>
      <c r="P384" t="s">
        <v>9</v>
      </c>
      <c r="Q384">
        <v>1</v>
      </c>
      <c r="R384">
        <v>1401</v>
      </c>
      <c r="S384" s="1" t="str">
        <f>VLOOKUP($R384,教室一覧!$A:$B,2,FALSE)</f>
        <v>実習室</v>
      </c>
      <c r="T384" s="1">
        <f>VLOOKUP($R384,教室一覧!$A:$C,3,FALSE)</f>
        <v>32</v>
      </c>
      <c r="U384" s="1" t="str">
        <f>VLOOKUP($R384,教室一覧!$A:$D,4,FALSE)</f>
        <v>1号館</v>
      </c>
      <c r="V384" s="1" t="str">
        <f>VLOOKUP($R384,教室一覧!$A:$E,5,FALSE)</f>
        <v>4F</v>
      </c>
      <c r="W384"/>
      <c r="X384"/>
      <c r="Y384" s="1" t="str">
        <f>VLOOKUP($O384,教員一覧!$A:$D,2,FALSE)</f>
        <v>ゲーム</v>
      </c>
      <c r="Z384" s="1" t="str">
        <f>VLOOKUP($O384,教員一覧!$A:$D,3,FALSE)</f>
        <v>企画</v>
      </c>
      <c r="AA384" s="1" t="str">
        <f>VLOOKUP($O384,教員一覧!$A:$D,4,FALSE)</f>
        <v>専任</v>
      </c>
      <c r="AB384" s="1" t="str">
        <f t="shared" si="100"/>
        <v>担任</v>
      </c>
      <c r="AC384" s="14" t="s">
        <v>1651</v>
      </c>
      <c r="AD384" s="14" t="s">
        <v>163</v>
      </c>
      <c r="AE384" s="14" t="s">
        <v>58</v>
      </c>
      <c r="AF384" s="14" t="s">
        <v>9</v>
      </c>
      <c r="AG384" s="14">
        <v>1</v>
      </c>
      <c r="AH384" s="14">
        <v>1401</v>
      </c>
      <c r="AI384" s="15" t="str">
        <f t="shared" si="101"/>
        <v/>
      </c>
      <c r="AJ384" s="15" t="str">
        <f t="shared" si="102"/>
        <v/>
      </c>
      <c r="AK384" s="15" t="str">
        <f t="shared" si="103"/>
        <v/>
      </c>
      <c r="AL384" s="15" t="str">
        <f t="shared" si="104"/>
        <v/>
      </c>
      <c r="AM384" s="15" t="str">
        <f t="shared" si="105"/>
        <v/>
      </c>
      <c r="AN384" s="15" t="str">
        <f t="shared" si="106"/>
        <v/>
      </c>
      <c r="AO384" s="15" t="str">
        <f t="shared" si="107"/>
        <v/>
      </c>
      <c r="AP384" s="9" t="str">
        <f t="shared" si="108"/>
        <v>GE1E月1</v>
      </c>
      <c r="AQ384" s="9">
        <f t="shared" si="109"/>
        <v>0.5</v>
      </c>
      <c r="AR384" s="11" t="str">
        <f t="shared" si="110"/>
        <v>高祖月1</v>
      </c>
      <c r="AS384" s="11">
        <f t="shared" si="116"/>
        <v>1</v>
      </c>
      <c r="AT384">
        <v>1</v>
      </c>
      <c r="AU384" s="12">
        <f t="shared" si="111"/>
        <v>22</v>
      </c>
      <c r="AV384" s="13" t="str">
        <f t="shared" si="112"/>
        <v>1401月1</v>
      </c>
      <c r="AW384" s="13">
        <f t="shared" si="113"/>
        <v>0.5</v>
      </c>
      <c r="AX384" s="18" t="str">
        <f t="shared" si="114"/>
        <v>GE1EGE1E月11401</v>
      </c>
      <c r="AY384" s="18">
        <f t="shared" si="115"/>
        <v>11</v>
      </c>
      <c r="AZ384"/>
    </row>
    <row r="385" spans="1:52" x14ac:dyDescent="0.15">
      <c r="A385" s="1">
        <f t="shared" si="98"/>
        <v>1</v>
      </c>
      <c r="B385" s="1" t="str">
        <f t="shared" si="99"/>
        <v>HR</v>
      </c>
      <c r="C385" t="s">
        <v>1651</v>
      </c>
      <c r="D385" s="1" t="str">
        <f>VLOOKUP($C385,クラス一覧!$A:$J,10,FALSE)</f>
        <v>ゲーム</v>
      </c>
      <c r="E385" s="1">
        <f>VLOOKUP($C385,クラス一覧!$A:$J,8,FALSE)</f>
        <v>22</v>
      </c>
      <c r="F385" s="1" t="str">
        <f>VLOOKUP($C385,クラス一覧!$A:$J,9,FALSE)</f>
        <v>高祖</v>
      </c>
      <c r="G385" s="1" t="str">
        <f>VLOOKUP($H385,科目一覧!$A:$G,3,FALSE)</f>
        <v>ゲームCG（2DCG）</v>
      </c>
      <c r="H385" t="s">
        <v>3043</v>
      </c>
      <c r="I385" s="1" t="str">
        <f>VLOOKUP($H385,科目一覧!$A:$G,7,FALSE)</f>
        <v>竹内一</v>
      </c>
      <c r="J385" s="1" t="str">
        <f>VLOOKUP($I385,教員一覧!$A:$D,2,FALSE)</f>
        <v>CG</v>
      </c>
      <c r="K385" s="1" t="str">
        <f>VLOOKUP($I385,教員一覧!$A:$D,3,FALSE)</f>
        <v>　</v>
      </c>
      <c r="L385" s="1" t="str">
        <f>VLOOKUP($I385,教員一覧!$A:$D,4,FALSE)</f>
        <v>専任</v>
      </c>
      <c r="M385" t="s">
        <v>1651</v>
      </c>
      <c r="N385" t="s">
        <v>3789</v>
      </c>
      <c r="O385" t="s">
        <v>63</v>
      </c>
      <c r="P385" t="s">
        <v>9</v>
      </c>
      <c r="Q385">
        <v>2</v>
      </c>
      <c r="R385">
        <v>3403</v>
      </c>
      <c r="S385" s="1" t="str">
        <f>VLOOKUP($R385,教室一覧!$A:$B,2,FALSE)</f>
        <v>ノート対応</v>
      </c>
      <c r="T385" s="1">
        <f>VLOOKUP($R385,教室一覧!$A:$C,3,FALSE)</f>
        <v>36</v>
      </c>
      <c r="U385" s="1" t="str">
        <f>VLOOKUP($R385,教室一覧!$A:$D,4,FALSE)</f>
        <v>3号館</v>
      </c>
      <c r="V385" s="1" t="str">
        <f>VLOOKUP($R385,教室一覧!$A:$E,5,FALSE)</f>
        <v>4F</v>
      </c>
      <c r="W385"/>
      <c r="X385"/>
      <c r="Y385" s="1" t="str">
        <f>VLOOKUP($O385,教員一覧!$A:$D,2,FALSE)</f>
        <v>デザイン</v>
      </c>
      <c r="Z385" s="1" t="str">
        <f>VLOOKUP($O385,教員一覧!$A:$D,3,FALSE)</f>
        <v>　</v>
      </c>
      <c r="AA385" s="1" t="str">
        <f>VLOOKUP($O385,教員一覧!$A:$D,4,FALSE)</f>
        <v>非常勤</v>
      </c>
      <c r="AB385" s="1" t="str">
        <f t="shared" si="100"/>
        <v/>
      </c>
      <c r="AC385" s="14" t="s">
        <v>1651</v>
      </c>
      <c r="AD385" s="14" t="s">
        <v>163</v>
      </c>
      <c r="AE385" s="14" t="s">
        <v>63</v>
      </c>
      <c r="AF385" s="14" t="s">
        <v>9</v>
      </c>
      <c r="AG385" s="14">
        <v>2</v>
      </c>
      <c r="AH385" s="14">
        <v>3403</v>
      </c>
      <c r="AI385" s="15" t="str">
        <f t="shared" si="101"/>
        <v/>
      </c>
      <c r="AJ385" s="15" t="str">
        <f t="shared" si="102"/>
        <v/>
      </c>
      <c r="AK385" s="15" t="str">
        <f t="shared" si="103"/>
        <v/>
      </c>
      <c r="AL385" s="15" t="str">
        <f t="shared" si="104"/>
        <v/>
      </c>
      <c r="AM385" s="15" t="str">
        <f t="shared" si="105"/>
        <v/>
      </c>
      <c r="AN385" s="15" t="str">
        <f t="shared" si="106"/>
        <v/>
      </c>
      <c r="AO385" s="15" t="str">
        <f t="shared" si="107"/>
        <v/>
      </c>
      <c r="AP385" s="9" t="str">
        <f t="shared" si="108"/>
        <v>GE1E月2</v>
      </c>
      <c r="AQ385" s="9">
        <f t="shared" si="109"/>
        <v>0.5</v>
      </c>
      <c r="AR385" s="11" t="str">
        <f t="shared" si="110"/>
        <v>武田月2</v>
      </c>
      <c r="AS385" s="11">
        <f t="shared" si="116"/>
        <v>0.5</v>
      </c>
      <c r="AT385">
        <v>1</v>
      </c>
      <c r="AU385" s="12">
        <f t="shared" si="111"/>
        <v>22</v>
      </c>
      <c r="AV385" s="13" t="str">
        <f t="shared" si="112"/>
        <v>3403月2</v>
      </c>
      <c r="AW385" s="13">
        <f t="shared" si="113"/>
        <v>0.25</v>
      </c>
      <c r="AX385" s="18" t="str">
        <f t="shared" si="114"/>
        <v>GE1EGE1E月23403</v>
      </c>
      <c r="AY385" s="18">
        <f t="shared" si="115"/>
        <v>11</v>
      </c>
      <c r="AZ385"/>
    </row>
    <row r="386" spans="1:52" x14ac:dyDescent="0.15">
      <c r="A386" s="1">
        <f t="shared" ref="A386:A449" si="117">VALUE(LEFT(RIGHT(C386,2),1))</f>
        <v>1</v>
      </c>
      <c r="B386" s="1" t="str">
        <f t="shared" ref="B386:B449" si="118">IF(C386=M386,"HR","編成")</f>
        <v>HR</v>
      </c>
      <c r="C386" t="s">
        <v>1651</v>
      </c>
      <c r="D386" s="1" t="str">
        <f>VLOOKUP($C386,クラス一覧!$A:$J,10,FALSE)</f>
        <v>ゲーム</v>
      </c>
      <c r="E386" s="1">
        <f>VLOOKUP($C386,クラス一覧!$A:$J,8,FALSE)</f>
        <v>22</v>
      </c>
      <c r="F386" s="1" t="str">
        <f>VLOOKUP($C386,クラス一覧!$A:$J,9,FALSE)</f>
        <v>高祖</v>
      </c>
      <c r="G386" s="1" t="str">
        <f>VLOOKUP($H386,科目一覧!$A:$G,3,FALSE)</f>
        <v>ゲームプロ（実践）</v>
      </c>
      <c r="H386" t="s">
        <v>3044</v>
      </c>
      <c r="I386" s="1" t="str">
        <f>VLOOKUP($H386,科目一覧!$A:$G,7,FALSE)</f>
        <v>奥元</v>
      </c>
      <c r="J386" s="1" t="str">
        <f>VLOOKUP($I386,教員一覧!$A:$D,2,FALSE)</f>
        <v>ゲーム</v>
      </c>
      <c r="K386" s="1" t="str">
        <f>VLOOKUP($I386,教員一覧!$A:$D,3,FALSE)</f>
        <v>プログラム</v>
      </c>
      <c r="L386" s="1" t="str">
        <f>VLOOKUP($I386,教員一覧!$A:$D,4,FALSE)</f>
        <v>専任</v>
      </c>
      <c r="M386" t="s">
        <v>1651</v>
      </c>
      <c r="N386" t="s">
        <v>3789</v>
      </c>
      <c r="O386" t="s">
        <v>3012</v>
      </c>
      <c r="P386" t="s">
        <v>9</v>
      </c>
      <c r="Q386">
        <v>3</v>
      </c>
      <c r="R386">
        <v>3403</v>
      </c>
      <c r="S386" s="1" t="str">
        <f>VLOOKUP($R386,教室一覧!$A:$B,2,FALSE)</f>
        <v>ノート対応</v>
      </c>
      <c r="T386" s="1">
        <f>VLOOKUP($R386,教室一覧!$A:$C,3,FALSE)</f>
        <v>36</v>
      </c>
      <c r="U386" s="1" t="str">
        <f>VLOOKUP($R386,教室一覧!$A:$D,4,FALSE)</f>
        <v>3号館</v>
      </c>
      <c r="V386" s="1" t="str">
        <f>VLOOKUP($R386,教室一覧!$A:$E,5,FALSE)</f>
        <v>4F</v>
      </c>
      <c r="W386"/>
      <c r="X386"/>
      <c r="Y386" s="1" t="str">
        <f>VLOOKUP($O386,教員一覧!$A:$D,2,FALSE)</f>
        <v>ゲーム</v>
      </c>
      <c r="Z386" s="1" t="str">
        <f>VLOOKUP($O386,教員一覧!$A:$D,3,FALSE)</f>
        <v>プログラム</v>
      </c>
      <c r="AA386" s="1" t="str">
        <f>VLOOKUP($O386,教員一覧!$A:$D,4,FALSE)</f>
        <v>専任</v>
      </c>
      <c r="AB386" s="1" t="str">
        <f t="shared" ref="AB386:AB449" si="119">IF(O386=F386,"担任","")</f>
        <v/>
      </c>
      <c r="AC386" s="14" t="s">
        <v>1651</v>
      </c>
      <c r="AD386" s="14" t="s">
        <v>163</v>
      </c>
      <c r="AE386" s="14" t="s">
        <v>3012</v>
      </c>
      <c r="AF386" s="14" t="s">
        <v>9</v>
      </c>
      <c r="AG386" s="14">
        <v>3</v>
      </c>
      <c r="AH386" s="14">
        <v>3403</v>
      </c>
      <c r="AI386" s="15" t="str">
        <f t="shared" ref="AI386:AI449" si="120">IF(AC386=M386,"",M386&amp;" ")</f>
        <v/>
      </c>
      <c r="AJ386" s="15" t="str">
        <f t="shared" ref="AJ386:AJ449" si="121">IF(AD386=N386,"",N386&amp;" ")</f>
        <v/>
      </c>
      <c r="AK386" s="15" t="str">
        <f t="shared" ref="AK386:AK449" si="122">IF(AE386=O386,"",O386&amp;" ")</f>
        <v/>
      </c>
      <c r="AL386" s="15" t="str">
        <f t="shared" ref="AL386:AL449" si="123">IF(AF386=P386,"",P386&amp;" ")</f>
        <v/>
      </c>
      <c r="AM386" s="15" t="str">
        <f t="shared" ref="AM386:AM449" si="124">IF(AG386=Q386,"",Q386&amp;" ")</f>
        <v/>
      </c>
      <c r="AN386" s="15" t="str">
        <f t="shared" ref="AN386:AN449" si="125">IF(AH386=R386,"",R386&amp;" ")</f>
        <v/>
      </c>
      <c r="AO386" s="15" t="str">
        <f t="shared" ref="AO386:AO449" si="126">AI386&amp;AJ386&amp;AK386&amp;AL386&amp;AM386&amp;AN386</f>
        <v/>
      </c>
      <c r="AP386" s="9" t="str">
        <f t="shared" ref="AP386:AP449" si="127">$C386&amp;$P386&amp;$Q386</f>
        <v>GE1E月3</v>
      </c>
      <c r="AQ386" s="9">
        <f t="shared" ref="AQ386:AQ449" si="128">1/COUNTIF($AP:$AP,$AP386)</f>
        <v>0.5</v>
      </c>
      <c r="AR386" s="11" t="str">
        <f t="shared" ref="AR386:AR449" si="129">$O386&amp;$P386&amp;$Q386</f>
        <v>幸田月3</v>
      </c>
      <c r="AS386" s="11">
        <f t="shared" si="116"/>
        <v>1</v>
      </c>
      <c r="AT386">
        <v>1</v>
      </c>
      <c r="AU386" s="12">
        <f t="shared" ref="AU386:AU449" si="130">$E386/$AT386</f>
        <v>22</v>
      </c>
      <c r="AV386" s="13" t="str">
        <f t="shared" ref="AV386:AV449" si="131">$R386&amp;$P386&amp;$Q386</f>
        <v>3403月3</v>
      </c>
      <c r="AW386" s="13">
        <f t="shared" ref="AW386:AW449" si="132">1/COUNTIF($AV:$AV,$AV386)</f>
        <v>0.5</v>
      </c>
      <c r="AX386" s="18" t="str">
        <f t="shared" ref="AX386:AX449" si="133">$C386&amp;$M386&amp;$P386&amp;$Q386&amp;$R386</f>
        <v>GE1EGE1E月33403</v>
      </c>
      <c r="AY386" s="18">
        <f t="shared" ref="AY386:AY449" si="134">$AU386/COUNTIF($AX:$AX,$AX386)</f>
        <v>11</v>
      </c>
      <c r="AZ386"/>
    </row>
    <row r="387" spans="1:52" x14ac:dyDescent="0.15">
      <c r="A387" s="1">
        <f t="shared" si="117"/>
        <v>1</v>
      </c>
      <c r="B387" s="1" t="str">
        <f t="shared" si="118"/>
        <v>HR</v>
      </c>
      <c r="C387" t="s">
        <v>1651</v>
      </c>
      <c r="D387" s="1" t="str">
        <f>VLOOKUP($C387,クラス一覧!$A:$J,10,FALSE)</f>
        <v>ゲーム</v>
      </c>
      <c r="E387" s="1">
        <f>VLOOKUP($C387,クラス一覧!$A:$J,8,FALSE)</f>
        <v>22</v>
      </c>
      <c r="F387" s="1" t="str">
        <f>VLOOKUP($C387,クラス一覧!$A:$J,9,FALSE)</f>
        <v>高祖</v>
      </c>
      <c r="G387" s="1" t="str">
        <f>VLOOKUP($H387,科目一覧!$A:$G,3,FALSE)</f>
        <v>ゲームCG（3DCG）</v>
      </c>
      <c r="H387" t="s">
        <v>1645</v>
      </c>
      <c r="I387" s="1" t="str">
        <f>VLOOKUP($H387,科目一覧!$A:$G,7,FALSE)</f>
        <v>庄司</v>
      </c>
      <c r="J387" s="1" t="str">
        <f>VLOOKUP($I387,教員一覧!$A:$D,2,FALSE)</f>
        <v>CG</v>
      </c>
      <c r="K387" s="1" t="str">
        <f>VLOOKUP($I387,教員一覧!$A:$D,3,FALSE)</f>
        <v>　</v>
      </c>
      <c r="L387" s="1" t="str">
        <f>VLOOKUP($I387,教員一覧!$A:$D,4,FALSE)</f>
        <v>専任</v>
      </c>
      <c r="M387" t="s">
        <v>1651</v>
      </c>
      <c r="N387" t="s">
        <v>3789</v>
      </c>
      <c r="O387" t="s">
        <v>114</v>
      </c>
      <c r="P387" t="s">
        <v>13</v>
      </c>
      <c r="Q387">
        <v>2</v>
      </c>
      <c r="R387">
        <v>2401</v>
      </c>
      <c r="S387" s="1" t="str">
        <f>VLOOKUP($R387,教室一覧!$A:$B,2,FALSE)</f>
        <v>実習室</v>
      </c>
      <c r="T387" s="1">
        <f>VLOOKUP($R387,教室一覧!$A:$C,3,FALSE)</f>
        <v>36</v>
      </c>
      <c r="U387" s="1" t="str">
        <f>VLOOKUP($R387,教室一覧!$A:$D,4,FALSE)</f>
        <v>2号館</v>
      </c>
      <c r="V387" s="1" t="str">
        <f>VLOOKUP($R387,教室一覧!$A:$E,5,FALSE)</f>
        <v>4F</v>
      </c>
      <c r="W387"/>
      <c r="X387"/>
      <c r="Y387" s="1" t="str">
        <f>VLOOKUP($O387,教員一覧!$A:$D,2,FALSE)</f>
        <v>CG</v>
      </c>
      <c r="Z387" s="1" t="str">
        <f>VLOOKUP($O387,教員一覧!$A:$D,3,FALSE)</f>
        <v>　</v>
      </c>
      <c r="AA387" s="1" t="str">
        <f>VLOOKUP($O387,教員一覧!$A:$D,4,FALSE)</f>
        <v>専任</v>
      </c>
      <c r="AB387" s="1" t="str">
        <f t="shared" si="119"/>
        <v/>
      </c>
      <c r="AC387" s="14" t="s">
        <v>1651</v>
      </c>
      <c r="AD387" s="14" t="s">
        <v>163</v>
      </c>
      <c r="AE387" s="14" t="s">
        <v>114</v>
      </c>
      <c r="AF387" s="14" t="s">
        <v>13</v>
      </c>
      <c r="AG387" s="14">
        <v>2</v>
      </c>
      <c r="AH387" s="14">
        <v>2401</v>
      </c>
      <c r="AI387" s="15" t="str">
        <f t="shared" si="120"/>
        <v/>
      </c>
      <c r="AJ387" s="15" t="str">
        <f t="shared" si="121"/>
        <v/>
      </c>
      <c r="AK387" s="15" t="str">
        <f t="shared" si="122"/>
        <v/>
      </c>
      <c r="AL387" s="15" t="str">
        <f t="shared" si="123"/>
        <v/>
      </c>
      <c r="AM387" s="15" t="str">
        <f t="shared" si="124"/>
        <v/>
      </c>
      <c r="AN387" s="15" t="str">
        <f t="shared" si="125"/>
        <v/>
      </c>
      <c r="AO387" s="15" t="str">
        <f t="shared" si="126"/>
        <v/>
      </c>
      <c r="AP387" s="9" t="str">
        <f t="shared" si="127"/>
        <v>GE1E水2</v>
      </c>
      <c r="AQ387" s="9">
        <f t="shared" si="128"/>
        <v>0.5</v>
      </c>
      <c r="AR387" s="11" t="str">
        <f t="shared" si="129"/>
        <v>山本昇水2</v>
      </c>
      <c r="AS387" s="11">
        <f t="shared" si="116"/>
        <v>1</v>
      </c>
      <c r="AT387">
        <v>1</v>
      </c>
      <c r="AU387" s="12">
        <f t="shared" si="130"/>
        <v>22</v>
      </c>
      <c r="AV387" s="13" t="str">
        <f t="shared" si="131"/>
        <v>2401水2</v>
      </c>
      <c r="AW387" s="13">
        <f t="shared" si="132"/>
        <v>0.5</v>
      </c>
      <c r="AX387" s="18" t="str">
        <f t="shared" si="133"/>
        <v>GE1EGE1E水22401</v>
      </c>
      <c r="AY387" s="18">
        <f t="shared" si="134"/>
        <v>11</v>
      </c>
      <c r="AZ387"/>
    </row>
    <row r="388" spans="1:52" x14ac:dyDescent="0.15">
      <c r="A388" s="1">
        <f t="shared" si="117"/>
        <v>1</v>
      </c>
      <c r="B388" s="1" t="str">
        <f t="shared" si="118"/>
        <v>HR</v>
      </c>
      <c r="C388" t="s">
        <v>1651</v>
      </c>
      <c r="D388" s="1" t="str">
        <f>VLOOKUP($C388,クラス一覧!$A:$J,10,FALSE)</f>
        <v>ゲーム</v>
      </c>
      <c r="E388" s="1">
        <f>VLOOKUP($C388,クラス一覧!$A:$J,8,FALSE)</f>
        <v>22</v>
      </c>
      <c r="F388" s="1" t="str">
        <f>VLOOKUP($C388,クラス一覧!$A:$J,9,FALSE)</f>
        <v>高祖</v>
      </c>
      <c r="G388" s="1" t="str">
        <f>VLOOKUP($H388,科目一覧!$A:$G,3,FALSE)</f>
        <v>ゲーム企画（企画提案）</v>
      </c>
      <c r="H388" t="s">
        <v>1649</v>
      </c>
      <c r="I388" s="1" t="str">
        <f>VLOOKUP($H388,科目一覧!$A:$G,7,FALSE)</f>
        <v>大野</v>
      </c>
      <c r="J388" s="1" t="str">
        <f>VLOOKUP($I388,教員一覧!$A:$D,2,FALSE)</f>
        <v>ゲーム</v>
      </c>
      <c r="K388" s="1" t="str">
        <f>VLOOKUP($I388,教員一覧!$A:$D,3,FALSE)</f>
        <v>企画</v>
      </c>
      <c r="L388" s="1" t="str">
        <f>VLOOKUP($I388,教員一覧!$A:$D,4,FALSE)</f>
        <v>専任</v>
      </c>
      <c r="M388" t="s">
        <v>1651</v>
      </c>
      <c r="N388" t="s">
        <v>3789</v>
      </c>
      <c r="O388" t="s">
        <v>58</v>
      </c>
      <c r="P388" t="s">
        <v>13</v>
      </c>
      <c r="Q388">
        <v>3</v>
      </c>
      <c r="R388">
        <v>2404</v>
      </c>
      <c r="S388" s="1" t="str">
        <f>VLOOKUP($R388,教室一覧!$A:$B,2,FALSE)</f>
        <v>ノート対応</v>
      </c>
      <c r="T388" s="1">
        <f>VLOOKUP($R388,教室一覧!$A:$C,3,FALSE)</f>
        <v>36</v>
      </c>
      <c r="U388" s="1" t="str">
        <f>VLOOKUP($R388,教室一覧!$A:$D,4,FALSE)</f>
        <v>2号館</v>
      </c>
      <c r="V388" s="1" t="str">
        <f>VLOOKUP($R388,教室一覧!$A:$E,5,FALSE)</f>
        <v>4F</v>
      </c>
      <c r="W388"/>
      <c r="X388"/>
      <c r="Y388" s="1" t="str">
        <f>VLOOKUP($O388,教員一覧!$A:$D,2,FALSE)</f>
        <v>ゲーム</v>
      </c>
      <c r="Z388" s="1" t="str">
        <f>VLOOKUP($O388,教員一覧!$A:$D,3,FALSE)</f>
        <v>企画</v>
      </c>
      <c r="AA388" s="1" t="str">
        <f>VLOOKUP($O388,教員一覧!$A:$D,4,FALSE)</f>
        <v>専任</v>
      </c>
      <c r="AB388" s="1" t="str">
        <f t="shared" si="119"/>
        <v>担任</v>
      </c>
      <c r="AC388" s="14" t="s">
        <v>1651</v>
      </c>
      <c r="AD388" s="14" t="s">
        <v>163</v>
      </c>
      <c r="AE388" s="14" t="s">
        <v>58</v>
      </c>
      <c r="AF388" s="14" t="s">
        <v>13</v>
      </c>
      <c r="AG388" s="14">
        <v>3</v>
      </c>
      <c r="AH388" s="14">
        <v>2404</v>
      </c>
      <c r="AI388" s="15" t="str">
        <f t="shared" si="120"/>
        <v/>
      </c>
      <c r="AJ388" s="15" t="str">
        <f t="shared" si="121"/>
        <v/>
      </c>
      <c r="AK388" s="15" t="str">
        <f t="shared" si="122"/>
        <v/>
      </c>
      <c r="AL388" s="15" t="str">
        <f t="shared" si="123"/>
        <v/>
      </c>
      <c r="AM388" s="15" t="str">
        <f t="shared" si="124"/>
        <v/>
      </c>
      <c r="AN388" s="15" t="str">
        <f t="shared" si="125"/>
        <v/>
      </c>
      <c r="AO388" s="15" t="str">
        <f t="shared" si="126"/>
        <v/>
      </c>
      <c r="AP388" s="9" t="str">
        <f t="shared" si="127"/>
        <v>GE1E水3</v>
      </c>
      <c r="AQ388" s="9">
        <f t="shared" si="128"/>
        <v>1</v>
      </c>
      <c r="AR388" s="11" t="str">
        <f t="shared" si="129"/>
        <v>高祖水3</v>
      </c>
      <c r="AS388" s="11">
        <f t="shared" si="116"/>
        <v>0.5</v>
      </c>
      <c r="AT388">
        <v>1</v>
      </c>
      <c r="AU388" s="12">
        <f t="shared" si="130"/>
        <v>22</v>
      </c>
      <c r="AV388" s="13" t="str">
        <f t="shared" si="131"/>
        <v>2404水3</v>
      </c>
      <c r="AW388" s="13">
        <f t="shared" si="132"/>
        <v>0.5</v>
      </c>
      <c r="AX388" s="18" t="str">
        <f t="shared" si="133"/>
        <v>GE1EGE1E水32404</v>
      </c>
      <c r="AY388" s="18">
        <f t="shared" si="134"/>
        <v>22</v>
      </c>
      <c r="AZ388"/>
    </row>
    <row r="389" spans="1:52" x14ac:dyDescent="0.15">
      <c r="A389" s="1">
        <f t="shared" si="117"/>
        <v>1</v>
      </c>
      <c r="B389" s="1" t="str">
        <f t="shared" si="118"/>
        <v>HR</v>
      </c>
      <c r="C389" t="s">
        <v>1651</v>
      </c>
      <c r="D389" s="1" t="str">
        <f>VLOOKUP($C389,クラス一覧!$A:$J,10,FALSE)</f>
        <v>ゲーム</v>
      </c>
      <c r="E389" s="1">
        <f>VLOOKUP($C389,クラス一覧!$A:$J,8,FALSE)</f>
        <v>22</v>
      </c>
      <c r="F389" s="1" t="str">
        <f>VLOOKUP($C389,クラス一覧!$A:$J,9,FALSE)</f>
        <v>高祖</v>
      </c>
      <c r="G389" s="1" t="str">
        <f>VLOOKUP($H389,科目一覧!$A:$G,3,FALSE)</f>
        <v>ゲームCG（2DCG）</v>
      </c>
      <c r="H389" t="s">
        <v>3043</v>
      </c>
      <c r="I389" s="1" t="str">
        <f>VLOOKUP($H389,科目一覧!$A:$G,7,FALSE)</f>
        <v>竹内一</v>
      </c>
      <c r="J389" s="1" t="str">
        <f>VLOOKUP($I389,教員一覧!$A:$D,2,FALSE)</f>
        <v>CG</v>
      </c>
      <c r="K389" s="1" t="str">
        <f>VLOOKUP($I389,教員一覧!$A:$D,3,FALSE)</f>
        <v>　</v>
      </c>
      <c r="L389" s="1" t="str">
        <f>VLOOKUP($I389,教員一覧!$A:$D,4,FALSE)</f>
        <v>専任</v>
      </c>
      <c r="M389" t="s">
        <v>1651</v>
      </c>
      <c r="N389" t="s">
        <v>3789</v>
      </c>
      <c r="O389" t="s">
        <v>63</v>
      </c>
      <c r="P389" t="s">
        <v>15</v>
      </c>
      <c r="Q389">
        <v>3</v>
      </c>
      <c r="R389">
        <v>3302</v>
      </c>
      <c r="S389" s="1" t="str">
        <f>VLOOKUP($R389,教室一覧!$A:$B,2,FALSE)</f>
        <v>ノート対応</v>
      </c>
      <c r="T389" s="1">
        <f>VLOOKUP($R389,教室一覧!$A:$C,3,FALSE)</f>
        <v>36</v>
      </c>
      <c r="U389" s="1" t="str">
        <f>VLOOKUP($R389,教室一覧!$A:$D,4,FALSE)</f>
        <v>3号館</v>
      </c>
      <c r="V389" s="1" t="str">
        <f>VLOOKUP($R389,教室一覧!$A:$E,5,FALSE)</f>
        <v>3F</v>
      </c>
      <c r="W389"/>
      <c r="X389"/>
      <c r="Y389" s="1" t="str">
        <f>VLOOKUP($O389,教員一覧!$A:$D,2,FALSE)</f>
        <v>デザイン</v>
      </c>
      <c r="Z389" s="1" t="str">
        <f>VLOOKUP($O389,教員一覧!$A:$D,3,FALSE)</f>
        <v>　</v>
      </c>
      <c r="AA389" s="1" t="str">
        <f>VLOOKUP($O389,教員一覧!$A:$D,4,FALSE)</f>
        <v>非常勤</v>
      </c>
      <c r="AB389" s="1" t="str">
        <f t="shared" si="119"/>
        <v/>
      </c>
      <c r="AC389" s="14" t="s">
        <v>1651</v>
      </c>
      <c r="AD389" s="14" t="s">
        <v>163</v>
      </c>
      <c r="AE389" s="14" t="s">
        <v>63</v>
      </c>
      <c r="AF389" s="14" t="s">
        <v>15</v>
      </c>
      <c r="AG389" s="14">
        <v>3</v>
      </c>
      <c r="AH389" s="14">
        <v>3302</v>
      </c>
      <c r="AI389" s="15" t="str">
        <f t="shared" si="120"/>
        <v/>
      </c>
      <c r="AJ389" s="15" t="str">
        <f t="shared" si="121"/>
        <v/>
      </c>
      <c r="AK389" s="15" t="str">
        <f t="shared" si="122"/>
        <v/>
      </c>
      <c r="AL389" s="15" t="str">
        <f t="shared" si="123"/>
        <v/>
      </c>
      <c r="AM389" s="15" t="str">
        <f t="shared" si="124"/>
        <v/>
      </c>
      <c r="AN389" s="15" t="str">
        <f t="shared" si="125"/>
        <v/>
      </c>
      <c r="AO389" s="15" t="str">
        <f t="shared" si="126"/>
        <v/>
      </c>
      <c r="AP389" s="9" t="str">
        <f t="shared" si="127"/>
        <v>GE1E木3</v>
      </c>
      <c r="AQ389" s="9">
        <f t="shared" si="128"/>
        <v>0.5</v>
      </c>
      <c r="AR389" s="11" t="str">
        <f t="shared" si="129"/>
        <v>武田木3</v>
      </c>
      <c r="AS389" s="11">
        <f t="shared" si="116"/>
        <v>0.5</v>
      </c>
      <c r="AT389">
        <v>1</v>
      </c>
      <c r="AU389" s="12">
        <f t="shared" si="130"/>
        <v>22</v>
      </c>
      <c r="AV389" s="13" t="str">
        <f t="shared" si="131"/>
        <v>3302木3</v>
      </c>
      <c r="AW389" s="13">
        <f t="shared" si="132"/>
        <v>0.25</v>
      </c>
      <c r="AX389" s="18" t="str">
        <f t="shared" si="133"/>
        <v>GE1EGE1E木33302</v>
      </c>
      <c r="AY389" s="18">
        <f t="shared" si="134"/>
        <v>11</v>
      </c>
      <c r="AZ389"/>
    </row>
    <row r="390" spans="1:52" x14ac:dyDescent="0.15">
      <c r="A390" s="1">
        <f t="shared" si="117"/>
        <v>1</v>
      </c>
      <c r="B390" s="1" t="str">
        <f t="shared" si="118"/>
        <v>HR</v>
      </c>
      <c r="C390" t="s">
        <v>1651</v>
      </c>
      <c r="D390" s="1" t="str">
        <f>VLOOKUP($C390,クラス一覧!$A:$J,10,FALSE)</f>
        <v>ゲーム</v>
      </c>
      <c r="E390" s="1">
        <f>VLOOKUP($C390,クラス一覧!$A:$J,8,FALSE)</f>
        <v>22</v>
      </c>
      <c r="F390" s="1" t="str">
        <f>VLOOKUP($C390,クラス一覧!$A:$J,9,FALSE)</f>
        <v>高祖</v>
      </c>
      <c r="G390" s="1" t="str">
        <f>VLOOKUP($H390,科目一覧!$A:$G,3,FALSE)</f>
        <v>ゲームプロ（実践）</v>
      </c>
      <c r="H390" t="s">
        <v>3044</v>
      </c>
      <c r="I390" s="1" t="str">
        <f>VLOOKUP($H390,科目一覧!$A:$G,7,FALSE)</f>
        <v>奥元</v>
      </c>
      <c r="J390" s="1" t="str">
        <f>VLOOKUP($I390,教員一覧!$A:$D,2,FALSE)</f>
        <v>ゲーム</v>
      </c>
      <c r="K390" s="1" t="str">
        <f>VLOOKUP($I390,教員一覧!$A:$D,3,FALSE)</f>
        <v>プログラム</v>
      </c>
      <c r="L390" s="1" t="str">
        <f>VLOOKUP($I390,教員一覧!$A:$D,4,FALSE)</f>
        <v>専任</v>
      </c>
      <c r="M390" t="s">
        <v>1651</v>
      </c>
      <c r="N390" t="s">
        <v>3789</v>
      </c>
      <c r="O390" t="s">
        <v>3012</v>
      </c>
      <c r="P390" t="s">
        <v>15</v>
      </c>
      <c r="Q390">
        <v>4</v>
      </c>
      <c r="R390">
        <v>3302</v>
      </c>
      <c r="S390" s="1" t="str">
        <f>VLOOKUP($R390,教室一覧!$A:$B,2,FALSE)</f>
        <v>ノート対応</v>
      </c>
      <c r="T390" s="1">
        <f>VLOOKUP($R390,教室一覧!$A:$C,3,FALSE)</f>
        <v>36</v>
      </c>
      <c r="U390" s="1" t="str">
        <f>VLOOKUP($R390,教室一覧!$A:$D,4,FALSE)</f>
        <v>3号館</v>
      </c>
      <c r="V390" s="1" t="str">
        <f>VLOOKUP($R390,教室一覧!$A:$E,5,FALSE)</f>
        <v>3F</v>
      </c>
      <c r="W390"/>
      <c r="X390"/>
      <c r="Y390" s="1" t="str">
        <f>VLOOKUP($O390,教員一覧!$A:$D,2,FALSE)</f>
        <v>ゲーム</v>
      </c>
      <c r="Z390" s="1" t="str">
        <f>VLOOKUP($O390,教員一覧!$A:$D,3,FALSE)</f>
        <v>プログラム</v>
      </c>
      <c r="AA390" s="1" t="str">
        <f>VLOOKUP($O390,教員一覧!$A:$D,4,FALSE)</f>
        <v>専任</v>
      </c>
      <c r="AB390" s="1" t="str">
        <f t="shared" si="119"/>
        <v/>
      </c>
      <c r="AC390" s="14" t="s">
        <v>1651</v>
      </c>
      <c r="AD390" s="14" t="s">
        <v>163</v>
      </c>
      <c r="AE390" s="14" t="s">
        <v>3012</v>
      </c>
      <c r="AF390" s="14" t="s">
        <v>15</v>
      </c>
      <c r="AG390" s="14">
        <v>4</v>
      </c>
      <c r="AH390" s="14">
        <v>3302</v>
      </c>
      <c r="AI390" s="15" t="str">
        <f t="shared" si="120"/>
        <v/>
      </c>
      <c r="AJ390" s="15" t="str">
        <f t="shared" si="121"/>
        <v/>
      </c>
      <c r="AK390" s="15" t="str">
        <f t="shared" si="122"/>
        <v/>
      </c>
      <c r="AL390" s="15" t="str">
        <f t="shared" si="123"/>
        <v/>
      </c>
      <c r="AM390" s="15" t="str">
        <f t="shared" si="124"/>
        <v/>
      </c>
      <c r="AN390" s="15" t="str">
        <f t="shared" si="125"/>
        <v/>
      </c>
      <c r="AO390" s="15" t="str">
        <f t="shared" si="126"/>
        <v/>
      </c>
      <c r="AP390" s="9" t="str">
        <f t="shared" si="127"/>
        <v>GE1E木4</v>
      </c>
      <c r="AQ390" s="9">
        <f t="shared" si="128"/>
        <v>0.5</v>
      </c>
      <c r="AR390" s="11" t="str">
        <f t="shared" si="129"/>
        <v>幸田木4</v>
      </c>
      <c r="AS390" s="11">
        <f t="shared" si="116"/>
        <v>1</v>
      </c>
      <c r="AT390">
        <v>1</v>
      </c>
      <c r="AU390" s="12">
        <f t="shared" si="130"/>
        <v>22</v>
      </c>
      <c r="AV390" s="13" t="str">
        <f t="shared" si="131"/>
        <v>3302木4</v>
      </c>
      <c r="AW390" s="13">
        <f t="shared" si="132"/>
        <v>0.5</v>
      </c>
      <c r="AX390" s="18" t="str">
        <f t="shared" si="133"/>
        <v>GE1EGE1E木43302</v>
      </c>
      <c r="AY390" s="18">
        <f t="shared" si="134"/>
        <v>11</v>
      </c>
      <c r="AZ390"/>
    </row>
    <row r="391" spans="1:52" x14ac:dyDescent="0.15">
      <c r="A391" s="1">
        <f t="shared" si="117"/>
        <v>1</v>
      </c>
      <c r="B391" s="1" t="str">
        <f t="shared" si="118"/>
        <v>HR</v>
      </c>
      <c r="C391" t="s">
        <v>1651</v>
      </c>
      <c r="D391" s="1" t="str">
        <f>VLOOKUP($C391,クラス一覧!$A:$J,10,FALSE)</f>
        <v>ゲーム</v>
      </c>
      <c r="E391" s="1">
        <f>VLOOKUP($C391,クラス一覧!$A:$J,8,FALSE)</f>
        <v>22</v>
      </c>
      <c r="F391" s="1" t="str">
        <f>VLOOKUP($C391,クラス一覧!$A:$J,9,FALSE)</f>
        <v>高祖</v>
      </c>
      <c r="G391" s="1" t="str">
        <f>VLOOKUP($H391,科目一覧!$A:$G,3,FALSE)</f>
        <v>ゲームCG（3DCG）</v>
      </c>
      <c r="H391" t="s">
        <v>3042</v>
      </c>
      <c r="I391" s="1" t="str">
        <f>VLOOKUP($H391,科目一覧!$A:$G,7,FALSE)</f>
        <v>福島</v>
      </c>
      <c r="J391" s="1" t="str">
        <f>VLOOKUP($I391,教員一覧!$A:$D,2,FALSE)</f>
        <v>CG</v>
      </c>
      <c r="K391" s="1" t="str">
        <f>VLOOKUP($I391,教員一覧!$A:$D,3,FALSE)</f>
        <v>　</v>
      </c>
      <c r="L391" s="1" t="str">
        <f>VLOOKUP($I391,教員一覧!$A:$D,4,FALSE)</f>
        <v>専任</v>
      </c>
      <c r="M391" t="s">
        <v>1651</v>
      </c>
      <c r="N391" t="s">
        <v>3789</v>
      </c>
      <c r="O391" t="s">
        <v>71</v>
      </c>
      <c r="P391" t="s">
        <v>17</v>
      </c>
      <c r="Q391">
        <v>1</v>
      </c>
      <c r="R391">
        <v>2401</v>
      </c>
      <c r="S391" s="1" t="str">
        <f>VLOOKUP($R391,教室一覧!$A:$B,2,FALSE)</f>
        <v>実習室</v>
      </c>
      <c r="T391" s="1">
        <f>VLOOKUP($R391,教室一覧!$A:$C,3,FALSE)</f>
        <v>36</v>
      </c>
      <c r="U391" s="1" t="str">
        <f>VLOOKUP($R391,教室一覧!$A:$D,4,FALSE)</f>
        <v>2号館</v>
      </c>
      <c r="V391" s="1" t="str">
        <f>VLOOKUP($R391,教室一覧!$A:$E,5,FALSE)</f>
        <v>4F</v>
      </c>
      <c r="W391"/>
      <c r="X391"/>
      <c r="Y391" s="1" t="str">
        <f>VLOOKUP($O391,教員一覧!$A:$D,2,FALSE)</f>
        <v>CG</v>
      </c>
      <c r="Z391" s="1" t="str">
        <f>VLOOKUP($O391,教員一覧!$A:$D,3,FALSE)</f>
        <v>　</v>
      </c>
      <c r="AA391" s="1" t="str">
        <f>VLOOKUP($O391,教員一覧!$A:$D,4,FALSE)</f>
        <v>専任</v>
      </c>
      <c r="AB391" s="1" t="str">
        <f t="shared" si="119"/>
        <v/>
      </c>
      <c r="AC391" s="14" t="s">
        <v>1651</v>
      </c>
      <c r="AD391" s="14" t="s">
        <v>163</v>
      </c>
      <c r="AE391" s="14" t="s">
        <v>71</v>
      </c>
      <c r="AF391" s="14" t="s">
        <v>17</v>
      </c>
      <c r="AG391" s="14">
        <v>1</v>
      </c>
      <c r="AH391" s="14">
        <v>2401</v>
      </c>
      <c r="AI391" s="15" t="str">
        <f t="shared" si="120"/>
        <v/>
      </c>
      <c r="AJ391" s="15" t="str">
        <f t="shared" si="121"/>
        <v/>
      </c>
      <c r="AK391" s="15" t="str">
        <f t="shared" si="122"/>
        <v/>
      </c>
      <c r="AL391" s="15" t="str">
        <f t="shared" si="123"/>
        <v/>
      </c>
      <c r="AM391" s="15" t="str">
        <f t="shared" si="124"/>
        <v/>
      </c>
      <c r="AN391" s="15" t="str">
        <f t="shared" si="125"/>
        <v/>
      </c>
      <c r="AO391" s="15" t="str">
        <f t="shared" si="126"/>
        <v/>
      </c>
      <c r="AP391" s="9" t="str">
        <f t="shared" si="127"/>
        <v>GE1E金1</v>
      </c>
      <c r="AQ391" s="9">
        <f t="shared" si="128"/>
        <v>0.5</v>
      </c>
      <c r="AR391" s="11" t="str">
        <f t="shared" si="129"/>
        <v>竹内一金1</v>
      </c>
      <c r="AS391" s="11">
        <f t="shared" si="116"/>
        <v>1</v>
      </c>
      <c r="AT391">
        <v>1</v>
      </c>
      <c r="AU391" s="12">
        <f t="shared" si="130"/>
        <v>22</v>
      </c>
      <c r="AV391" s="13" t="str">
        <f t="shared" si="131"/>
        <v>2401金1</v>
      </c>
      <c r="AW391" s="13">
        <f t="shared" si="132"/>
        <v>0.5</v>
      </c>
      <c r="AX391" s="18" t="str">
        <f t="shared" si="133"/>
        <v>GE1EGE1E金12401</v>
      </c>
      <c r="AY391" s="18">
        <f t="shared" si="134"/>
        <v>11</v>
      </c>
      <c r="AZ391"/>
    </row>
    <row r="392" spans="1:52" x14ac:dyDescent="0.15">
      <c r="A392" s="1">
        <f t="shared" si="117"/>
        <v>1</v>
      </c>
      <c r="B392" s="1" t="str">
        <f t="shared" si="118"/>
        <v>HR</v>
      </c>
      <c r="C392" t="s">
        <v>1651</v>
      </c>
      <c r="D392" s="1" t="str">
        <f>VLOOKUP($C392,クラス一覧!$A:$J,10,FALSE)</f>
        <v>ゲーム</v>
      </c>
      <c r="E392" s="1">
        <f>VLOOKUP($C392,クラス一覧!$A:$J,8,FALSE)</f>
        <v>22</v>
      </c>
      <c r="F392" s="1" t="str">
        <f>VLOOKUP($C392,クラス一覧!$A:$J,9,FALSE)</f>
        <v>高祖</v>
      </c>
      <c r="G392" s="1" t="str">
        <f>VLOOKUP($H392,科目一覧!$A:$G,3,FALSE)</f>
        <v>ゲームCG（3DCG）</v>
      </c>
      <c r="H392" t="s">
        <v>3042</v>
      </c>
      <c r="I392" s="1" t="str">
        <f>VLOOKUP($H392,科目一覧!$A:$G,7,FALSE)</f>
        <v>福島</v>
      </c>
      <c r="J392" s="1" t="str">
        <f>VLOOKUP($I392,教員一覧!$A:$D,2,FALSE)</f>
        <v>CG</v>
      </c>
      <c r="K392" s="1" t="str">
        <f>VLOOKUP($I392,教員一覧!$A:$D,3,FALSE)</f>
        <v>　</v>
      </c>
      <c r="L392" s="1" t="str">
        <f>VLOOKUP($I392,教員一覧!$A:$D,4,FALSE)</f>
        <v>専任</v>
      </c>
      <c r="M392" t="s">
        <v>1651</v>
      </c>
      <c r="N392" t="s">
        <v>3789</v>
      </c>
      <c r="O392" t="s">
        <v>71</v>
      </c>
      <c r="P392" t="s">
        <v>17</v>
      </c>
      <c r="Q392">
        <v>2</v>
      </c>
      <c r="R392">
        <v>2401</v>
      </c>
      <c r="S392" s="1" t="str">
        <f>VLOOKUP($R392,教室一覧!$A:$B,2,FALSE)</f>
        <v>実習室</v>
      </c>
      <c r="T392" s="1">
        <f>VLOOKUP($R392,教室一覧!$A:$C,3,FALSE)</f>
        <v>36</v>
      </c>
      <c r="U392" s="1" t="str">
        <f>VLOOKUP($R392,教室一覧!$A:$D,4,FALSE)</f>
        <v>2号館</v>
      </c>
      <c r="V392" s="1" t="str">
        <f>VLOOKUP($R392,教室一覧!$A:$E,5,FALSE)</f>
        <v>4F</v>
      </c>
      <c r="W392"/>
      <c r="X392"/>
      <c r="Y392" s="1" t="str">
        <f>VLOOKUP($O392,教員一覧!$A:$D,2,FALSE)</f>
        <v>CG</v>
      </c>
      <c r="Z392" s="1" t="str">
        <f>VLOOKUP($O392,教員一覧!$A:$D,3,FALSE)</f>
        <v>　</v>
      </c>
      <c r="AA392" s="1" t="str">
        <f>VLOOKUP($O392,教員一覧!$A:$D,4,FALSE)</f>
        <v>専任</v>
      </c>
      <c r="AB392" s="1" t="str">
        <f t="shared" si="119"/>
        <v/>
      </c>
      <c r="AC392" s="14" t="s">
        <v>1651</v>
      </c>
      <c r="AD392" s="14" t="s">
        <v>163</v>
      </c>
      <c r="AE392" s="14" t="s">
        <v>71</v>
      </c>
      <c r="AF392" s="14" t="s">
        <v>17</v>
      </c>
      <c r="AG392" s="14">
        <v>2</v>
      </c>
      <c r="AH392" s="14">
        <v>2401</v>
      </c>
      <c r="AI392" s="15" t="str">
        <f t="shared" si="120"/>
        <v/>
      </c>
      <c r="AJ392" s="15" t="str">
        <f t="shared" si="121"/>
        <v/>
      </c>
      <c r="AK392" s="15" t="str">
        <f t="shared" si="122"/>
        <v/>
      </c>
      <c r="AL392" s="15" t="str">
        <f t="shared" si="123"/>
        <v/>
      </c>
      <c r="AM392" s="15" t="str">
        <f t="shared" si="124"/>
        <v/>
      </c>
      <c r="AN392" s="15" t="str">
        <f t="shared" si="125"/>
        <v/>
      </c>
      <c r="AO392" s="15" t="str">
        <f t="shared" si="126"/>
        <v/>
      </c>
      <c r="AP392" s="9" t="str">
        <f t="shared" si="127"/>
        <v>GE1E金2</v>
      </c>
      <c r="AQ392" s="9">
        <f t="shared" si="128"/>
        <v>0.5</v>
      </c>
      <c r="AR392" s="11" t="str">
        <f t="shared" si="129"/>
        <v>竹内一金2</v>
      </c>
      <c r="AS392" s="11">
        <f t="shared" si="116"/>
        <v>1</v>
      </c>
      <c r="AT392">
        <v>1</v>
      </c>
      <c r="AU392" s="12">
        <f t="shared" si="130"/>
        <v>22</v>
      </c>
      <c r="AV392" s="13" t="str">
        <f t="shared" si="131"/>
        <v>2401金2</v>
      </c>
      <c r="AW392" s="13">
        <f t="shared" si="132"/>
        <v>0.5</v>
      </c>
      <c r="AX392" s="18" t="str">
        <f t="shared" si="133"/>
        <v>GE1EGE1E金22401</v>
      </c>
      <c r="AY392" s="18">
        <f t="shared" si="134"/>
        <v>11</v>
      </c>
      <c r="AZ392"/>
    </row>
    <row r="393" spans="1:52" x14ac:dyDescent="0.15">
      <c r="A393" s="1">
        <f t="shared" si="117"/>
        <v>1</v>
      </c>
      <c r="B393" s="1" t="str">
        <f t="shared" si="118"/>
        <v>HR</v>
      </c>
      <c r="C393" t="s">
        <v>1651</v>
      </c>
      <c r="D393" s="1" t="str">
        <f>VLOOKUP($C393,クラス一覧!$A:$J,10,FALSE)</f>
        <v>ゲーム</v>
      </c>
      <c r="E393" s="1">
        <f>VLOOKUP($C393,クラス一覧!$A:$J,8,FALSE)</f>
        <v>22</v>
      </c>
      <c r="F393" s="1" t="str">
        <f>VLOOKUP($C393,クラス一覧!$A:$J,9,FALSE)</f>
        <v>高祖</v>
      </c>
      <c r="G393" s="1" t="str">
        <f>VLOOKUP($H393,科目一覧!$A:$G,3,FALSE)</f>
        <v>ゲームプロ（基礎）</v>
      </c>
      <c r="H393" t="s">
        <v>1647</v>
      </c>
      <c r="I393" s="1" t="str">
        <f>VLOOKUP($H393,科目一覧!$A:$G,7,FALSE)</f>
        <v>山口</v>
      </c>
      <c r="J393" s="1" t="str">
        <f>VLOOKUP($I393,教員一覧!$A:$D,2,FALSE)</f>
        <v>ゲーム</v>
      </c>
      <c r="K393" s="1" t="str">
        <f>VLOOKUP($I393,教員一覧!$A:$D,3,FALSE)</f>
        <v>プログラム</v>
      </c>
      <c r="L393" s="1" t="str">
        <f>VLOOKUP($I393,教員一覧!$A:$D,4,FALSE)</f>
        <v>専任</v>
      </c>
      <c r="M393" t="s">
        <v>1651</v>
      </c>
      <c r="N393" t="s">
        <v>3789</v>
      </c>
      <c r="O393" t="s">
        <v>89</v>
      </c>
      <c r="P393" t="s">
        <v>17</v>
      </c>
      <c r="Q393">
        <v>3</v>
      </c>
      <c r="R393">
        <v>2404</v>
      </c>
      <c r="S393" s="1" t="str">
        <f>VLOOKUP($R393,教室一覧!$A:$B,2,FALSE)</f>
        <v>ノート対応</v>
      </c>
      <c r="T393" s="1">
        <f>VLOOKUP($R393,教室一覧!$A:$C,3,FALSE)</f>
        <v>36</v>
      </c>
      <c r="U393" s="1" t="str">
        <f>VLOOKUP($R393,教室一覧!$A:$D,4,FALSE)</f>
        <v>2号館</v>
      </c>
      <c r="V393" s="1" t="str">
        <f>VLOOKUP($R393,教室一覧!$A:$E,5,FALSE)</f>
        <v>4F</v>
      </c>
      <c r="W393"/>
      <c r="X393"/>
      <c r="Y393" s="1" t="str">
        <f>VLOOKUP($O393,教員一覧!$A:$D,2,FALSE)</f>
        <v>ゲーム</v>
      </c>
      <c r="Z393" s="1" t="str">
        <f>VLOOKUP($O393,教員一覧!$A:$D,3,FALSE)</f>
        <v>プログラム</v>
      </c>
      <c r="AA393" s="1" t="str">
        <f>VLOOKUP($O393,教員一覧!$A:$D,4,FALSE)</f>
        <v>非常勤</v>
      </c>
      <c r="AB393" s="1" t="str">
        <f t="shared" si="119"/>
        <v/>
      </c>
      <c r="AC393" s="14" t="s">
        <v>1651</v>
      </c>
      <c r="AD393" s="14" t="s">
        <v>163</v>
      </c>
      <c r="AE393" s="14" t="s">
        <v>89</v>
      </c>
      <c r="AF393" s="14" t="s">
        <v>17</v>
      </c>
      <c r="AG393" s="14">
        <v>3</v>
      </c>
      <c r="AH393" s="14">
        <v>2404</v>
      </c>
      <c r="AI393" s="15" t="str">
        <f t="shared" si="120"/>
        <v/>
      </c>
      <c r="AJ393" s="15" t="str">
        <f t="shared" si="121"/>
        <v/>
      </c>
      <c r="AK393" s="15" t="str">
        <f t="shared" si="122"/>
        <v/>
      </c>
      <c r="AL393" s="15" t="str">
        <f t="shared" si="123"/>
        <v/>
      </c>
      <c r="AM393" s="15" t="str">
        <f t="shared" si="124"/>
        <v/>
      </c>
      <c r="AN393" s="15" t="str">
        <f t="shared" si="125"/>
        <v/>
      </c>
      <c r="AO393" s="15" t="str">
        <f t="shared" si="126"/>
        <v/>
      </c>
      <c r="AP393" s="9" t="str">
        <f t="shared" si="127"/>
        <v>GE1E金3</v>
      </c>
      <c r="AQ393" s="9">
        <f t="shared" si="128"/>
        <v>1</v>
      </c>
      <c r="AR393" s="11" t="str">
        <f t="shared" si="129"/>
        <v>川畑金3</v>
      </c>
      <c r="AS393" s="11">
        <f t="shared" si="116"/>
        <v>0.5</v>
      </c>
      <c r="AT393">
        <v>1</v>
      </c>
      <c r="AU393" s="12">
        <f t="shared" si="130"/>
        <v>22</v>
      </c>
      <c r="AV393" s="13" t="str">
        <f t="shared" si="131"/>
        <v>2404金3</v>
      </c>
      <c r="AW393" s="13">
        <f t="shared" si="132"/>
        <v>0.5</v>
      </c>
      <c r="AX393" s="18" t="str">
        <f t="shared" si="133"/>
        <v>GE1EGE1E金32404</v>
      </c>
      <c r="AY393" s="18">
        <f t="shared" si="134"/>
        <v>22</v>
      </c>
      <c r="AZ393"/>
    </row>
    <row r="394" spans="1:52" x14ac:dyDescent="0.15">
      <c r="A394" s="1">
        <f t="shared" si="117"/>
        <v>1</v>
      </c>
      <c r="B394" s="1" t="str">
        <f t="shared" si="118"/>
        <v>HR</v>
      </c>
      <c r="C394" t="s">
        <v>60</v>
      </c>
      <c r="D394" s="1" t="str">
        <f>VLOOKUP($C394,クラス一覧!$A:$J,10,FALSE)</f>
        <v>ゲーム</v>
      </c>
      <c r="E394" s="1">
        <f>VLOOKUP($C394,クラス一覧!$A:$J,8,FALSE)</f>
        <v>21</v>
      </c>
      <c r="F394" s="1" t="str">
        <f>VLOOKUP($C394,クラス一覧!$A:$J,9,FALSE)</f>
        <v>奥田</v>
      </c>
      <c r="G394" s="1" t="str">
        <f>VLOOKUP($H394,科目一覧!$A:$G,3,FALSE)</f>
        <v>情報処理</v>
      </c>
      <c r="H394" t="s">
        <v>1658</v>
      </c>
      <c r="I394" s="1" t="str">
        <f>VLOOKUP($H394,科目一覧!$A:$G,7,FALSE)</f>
        <v>今井</v>
      </c>
      <c r="J394" s="1" t="str">
        <f>VLOOKUP($I394,教員一覧!$A:$D,2,FALSE)</f>
        <v>IT</v>
      </c>
      <c r="K394" s="1" t="str">
        <f>VLOOKUP($I394,教員一覧!$A:$D,3,FALSE)</f>
        <v>　</v>
      </c>
      <c r="L394" s="1" t="str">
        <f>VLOOKUP($I394,教員一覧!$A:$D,4,FALSE)</f>
        <v>専任</v>
      </c>
      <c r="M394" t="s">
        <v>60</v>
      </c>
      <c r="N394" t="s">
        <v>3789</v>
      </c>
      <c r="O394" t="s">
        <v>61</v>
      </c>
      <c r="P394" t="s">
        <v>9</v>
      </c>
      <c r="Q394">
        <v>2</v>
      </c>
      <c r="R394">
        <v>2404</v>
      </c>
      <c r="S394" s="1" t="str">
        <f>VLOOKUP($R394,教室一覧!$A:$B,2,FALSE)</f>
        <v>ノート対応</v>
      </c>
      <c r="T394" s="1">
        <f>VLOOKUP($R394,教室一覧!$A:$C,3,FALSE)</f>
        <v>36</v>
      </c>
      <c r="U394" s="1" t="str">
        <f>VLOOKUP($R394,教室一覧!$A:$D,4,FALSE)</f>
        <v>2号館</v>
      </c>
      <c r="V394" s="1" t="str">
        <f>VLOOKUP($R394,教室一覧!$A:$E,5,FALSE)</f>
        <v>4F</v>
      </c>
      <c r="W394"/>
      <c r="X394"/>
      <c r="Y394" s="1" t="str">
        <f>VLOOKUP($O394,教員一覧!$A:$D,2,FALSE)</f>
        <v>ゲーム</v>
      </c>
      <c r="Z394" s="1" t="str">
        <f>VLOOKUP($O394,教員一覧!$A:$D,3,FALSE)</f>
        <v>プログラム</v>
      </c>
      <c r="AA394" s="1" t="str">
        <f>VLOOKUP($O394,教員一覧!$A:$D,4,FALSE)</f>
        <v>専任</v>
      </c>
      <c r="AB394" s="1" t="str">
        <f t="shared" si="119"/>
        <v>担任</v>
      </c>
      <c r="AC394" s="14" t="s">
        <v>60</v>
      </c>
      <c r="AD394" s="14" t="s">
        <v>163</v>
      </c>
      <c r="AE394" s="14" t="s">
        <v>61</v>
      </c>
      <c r="AF394" s="14" t="s">
        <v>9</v>
      </c>
      <c r="AG394" s="14">
        <v>2</v>
      </c>
      <c r="AH394" s="14">
        <v>2404</v>
      </c>
      <c r="AI394" s="15" t="str">
        <f t="shared" si="120"/>
        <v/>
      </c>
      <c r="AJ394" s="15" t="str">
        <f t="shared" si="121"/>
        <v/>
      </c>
      <c r="AK394" s="15" t="str">
        <f t="shared" si="122"/>
        <v/>
      </c>
      <c r="AL394" s="15" t="str">
        <f t="shared" si="123"/>
        <v/>
      </c>
      <c r="AM394" s="15" t="str">
        <f t="shared" si="124"/>
        <v/>
      </c>
      <c r="AN394" s="15" t="str">
        <f t="shared" si="125"/>
        <v/>
      </c>
      <c r="AO394" s="15" t="str">
        <f t="shared" si="126"/>
        <v/>
      </c>
      <c r="AP394" s="9" t="str">
        <f t="shared" si="127"/>
        <v>GO1A月2</v>
      </c>
      <c r="AQ394" s="9">
        <f t="shared" si="128"/>
        <v>1</v>
      </c>
      <c r="AR394" s="11" t="str">
        <f t="shared" si="129"/>
        <v>奥田月2</v>
      </c>
      <c r="AS394" s="11">
        <f t="shared" si="116"/>
        <v>1</v>
      </c>
      <c r="AT394">
        <v>1</v>
      </c>
      <c r="AU394" s="12">
        <f t="shared" si="130"/>
        <v>21</v>
      </c>
      <c r="AV394" s="13" t="str">
        <f t="shared" si="131"/>
        <v>2404月2</v>
      </c>
      <c r="AW394" s="13">
        <f t="shared" si="132"/>
        <v>1</v>
      </c>
      <c r="AX394" s="18" t="str">
        <f t="shared" si="133"/>
        <v>GO1AGO1A月22404</v>
      </c>
      <c r="AY394" s="18">
        <f t="shared" si="134"/>
        <v>21</v>
      </c>
      <c r="AZ394"/>
    </row>
    <row r="395" spans="1:52" x14ac:dyDescent="0.15">
      <c r="A395" s="1">
        <f t="shared" si="117"/>
        <v>1</v>
      </c>
      <c r="B395" s="1" t="str">
        <f t="shared" si="118"/>
        <v>HR</v>
      </c>
      <c r="C395" t="s">
        <v>60</v>
      </c>
      <c r="D395" s="1" t="str">
        <f>VLOOKUP($C395,クラス一覧!$A:$J,10,FALSE)</f>
        <v>ゲーム</v>
      </c>
      <c r="E395" s="1">
        <f>VLOOKUP($C395,クラス一覧!$A:$J,8,FALSE)</f>
        <v>21</v>
      </c>
      <c r="F395" s="1" t="str">
        <f>VLOOKUP($C395,クラス一覧!$A:$J,9,FALSE)</f>
        <v>奥田</v>
      </c>
      <c r="G395" s="1" t="str">
        <f>VLOOKUP($H395,科目一覧!$A:$G,3,FALSE)</f>
        <v>情報処理</v>
      </c>
      <c r="H395" t="s">
        <v>1657</v>
      </c>
      <c r="I395" s="1" t="str">
        <f>VLOOKUP($H395,科目一覧!$A:$G,7,FALSE)</f>
        <v>今井</v>
      </c>
      <c r="J395" s="1" t="str">
        <f>VLOOKUP($I395,教員一覧!$A:$D,2,FALSE)</f>
        <v>IT</v>
      </c>
      <c r="K395" s="1" t="str">
        <f>VLOOKUP($I395,教員一覧!$A:$D,3,FALSE)</f>
        <v>　</v>
      </c>
      <c r="L395" s="1" t="str">
        <f>VLOOKUP($I395,教員一覧!$A:$D,4,FALSE)</f>
        <v>専任</v>
      </c>
      <c r="M395" t="s">
        <v>60</v>
      </c>
      <c r="N395" t="s">
        <v>3789</v>
      </c>
      <c r="O395" t="s">
        <v>61</v>
      </c>
      <c r="P395" t="s">
        <v>9</v>
      </c>
      <c r="Q395">
        <v>3</v>
      </c>
      <c r="R395">
        <v>2404</v>
      </c>
      <c r="S395" s="1" t="str">
        <f>VLOOKUP($R395,教室一覧!$A:$B,2,FALSE)</f>
        <v>ノート対応</v>
      </c>
      <c r="T395" s="1">
        <f>VLOOKUP($R395,教室一覧!$A:$C,3,FALSE)</f>
        <v>36</v>
      </c>
      <c r="U395" s="1" t="str">
        <f>VLOOKUP($R395,教室一覧!$A:$D,4,FALSE)</f>
        <v>2号館</v>
      </c>
      <c r="V395" s="1" t="str">
        <f>VLOOKUP($R395,教室一覧!$A:$E,5,FALSE)</f>
        <v>4F</v>
      </c>
      <c r="W395"/>
      <c r="X395"/>
      <c r="Y395" s="1" t="str">
        <f>VLOOKUP($O395,教員一覧!$A:$D,2,FALSE)</f>
        <v>ゲーム</v>
      </c>
      <c r="Z395" s="1" t="str">
        <f>VLOOKUP($O395,教員一覧!$A:$D,3,FALSE)</f>
        <v>プログラム</v>
      </c>
      <c r="AA395" s="1" t="str">
        <f>VLOOKUP($O395,教員一覧!$A:$D,4,FALSE)</f>
        <v>専任</v>
      </c>
      <c r="AB395" s="1" t="str">
        <f t="shared" si="119"/>
        <v>担任</v>
      </c>
      <c r="AC395" s="14" t="s">
        <v>60</v>
      </c>
      <c r="AD395" s="14" t="s">
        <v>163</v>
      </c>
      <c r="AE395" s="14" t="s">
        <v>61</v>
      </c>
      <c r="AF395" s="14" t="s">
        <v>9</v>
      </c>
      <c r="AG395" s="14">
        <v>3</v>
      </c>
      <c r="AH395" s="14">
        <v>2404</v>
      </c>
      <c r="AI395" s="15" t="str">
        <f t="shared" si="120"/>
        <v/>
      </c>
      <c r="AJ395" s="15" t="str">
        <f t="shared" si="121"/>
        <v/>
      </c>
      <c r="AK395" s="15" t="str">
        <f t="shared" si="122"/>
        <v/>
      </c>
      <c r="AL395" s="15" t="str">
        <f t="shared" si="123"/>
        <v/>
      </c>
      <c r="AM395" s="15" t="str">
        <f t="shared" si="124"/>
        <v/>
      </c>
      <c r="AN395" s="15" t="str">
        <f t="shared" si="125"/>
        <v/>
      </c>
      <c r="AO395" s="15" t="str">
        <f t="shared" si="126"/>
        <v/>
      </c>
      <c r="AP395" s="9" t="str">
        <f t="shared" si="127"/>
        <v>GO1A月3</v>
      </c>
      <c r="AQ395" s="9">
        <f t="shared" si="128"/>
        <v>1</v>
      </c>
      <c r="AR395" s="11" t="str">
        <f t="shared" si="129"/>
        <v>奥田月3</v>
      </c>
      <c r="AS395" s="11">
        <f t="shared" si="116"/>
        <v>1</v>
      </c>
      <c r="AT395">
        <v>1</v>
      </c>
      <c r="AU395" s="12">
        <f t="shared" si="130"/>
        <v>21</v>
      </c>
      <c r="AV395" s="13" t="str">
        <f t="shared" si="131"/>
        <v>2404月3</v>
      </c>
      <c r="AW395" s="13">
        <f t="shared" si="132"/>
        <v>1</v>
      </c>
      <c r="AX395" s="18" t="str">
        <f t="shared" si="133"/>
        <v>GO1AGO1A月32404</v>
      </c>
      <c r="AY395" s="18">
        <f t="shared" si="134"/>
        <v>21</v>
      </c>
      <c r="AZ395"/>
    </row>
    <row r="396" spans="1:52" x14ac:dyDescent="0.15">
      <c r="A396" s="1">
        <f t="shared" si="117"/>
        <v>1</v>
      </c>
      <c r="B396" s="1" t="str">
        <f t="shared" si="118"/>
        <v>HR</v>
      </c>
      <c r="C396" t="s">
        <v>60</v>
      </c>
      <c r="D396" s="1" t="str">
        <f>VLOOKUP($C396,クラス一覧!$A:$J,10,FALSE)</f>
        <v>ゲーム</v>
      </c>
      <c r="E396" s="1">
        <f>VLOOKUP($C396,クラス一覧!$A:$J,8,FALSE)</f>
        <v>21</v>
      </c>
      <c r="F396" s="1" t="str">
        <f>VLOOKUP($C396,クラス一覧!$A:$J,9,FALSE)</f>
        <v>奥田</v>
      </c>
      <c r="G396" s="1" t="str">
        <f>VLOOKUP($H396,科目一覧!$A:$G,3,FALSE)</f>
        <v>ゲーム企画（企画提案）</v>
      </c>
      <c r="H396" t="s">
        <v>1649</v>
      </c>
      <c r="I396" s="1" t="str">
        <f>VLOOKUP($H396,科目一覧!$A:$G,7,FALSE)</f>
        <v>大野</v>
      </c>
      <c r="J396" s="1" t="str">
        <f>VLOOKUP($I396,教員一覧!$A:$D,2,FALSE)</f>
        <v>ゲーム</v>
      </c>
      <c r="K396" s="1" t="str">
        <f>VLOOKUP($I396,教員一覧!$A:$D,3,FALSE)</f>
        <v>企画</v>
      </c>
      <c r="L396" s="1" t="str">
        <f>VLOOKUP($I396,教員一覧!$A:$D,4,FALSE)</f>
        <v>専任</v>
      </c>
      <c r="M396" t="s">
        <v>60</v>
      </c>
      <c r="N396" t="s">
        <v>3789</v>
      </c>
      <c r="O396" t="s">
        <v>57</v>
      </c>
      <c r="P396" t="s">
        <v>9</v>
      </c>
      <c r="Q396">
        <v>4</v>
      </c>
      <c r="R396">
        <v>2404</v>
      </c>
      <c r="S396" s="1" t="str">
        <f>VLOOKUP($R396,教室一覧!$A:$B,2,FALSE)</f>
        <v>ノート対応</v>
      </c>
      <c r="T396" s="1">
        <f>VLOOKUP($R396,教室一覧!$A:$C,3,FALSE)</f>
        <v>36</v>
      </c>
      <c r="U396" s="1" t="str">
        <f>VLOOKUP($R396,教室一覧!$A:$D,4,FALSE)</f>
        <v>2号館</v>
      </c>
      <c r="V396" s="1" t="str">
        <f>VLOOKUP($R396,教室一覧!$A:$E,5,FALSE)</f>
        <v>4F</v>
      </c>
      <c r="W396"/>
      <c r="X396"/>
      <c r="Y396" s="1" t="str">
        <f>VLOOKUP($O396,教員一覧!$A:$D,2,FALSE)</f>
        <v>ゲーム</v>
      </c>
      <c r="Z396" s="1" t="str">
        <f>VLOOKUP($O396,教員一覧!$A:$D,3,FALSE)</f>
        <v>企画</v>
      </c>
      <c r="AA396" s="1" t="str">
        <f>VLOOKUP($O396,教員一覧!$A:$D,4,FALSE)</f>
        <v>非常勤</v>
      </c>
      <c r="AB396" s="1" t="str">
        <f t="shared" si="119"/>
        <v/>
      </c>
      <c r="AC396" s="14" t="s">
        <v>60</v>
      </c>
      <c r="AD396" s="14" t="s">
        <v>163</v>
      </c>
      <c r="AE396" s="14" t="s">
        <v>57</v>
      </c>
      <c r="AF396" s="14" t="s">
        <v>9</v>
      </c>
      <c r="AG396" s="14">
        <v>4</v>
      </c>
      <c r="AH396" s="14">
        <v>2404</v>
      </c>
      <c r="AI396" s="15" t="str">
        <f t="shared" si="120"/>
        <v/>
      </c>
      <c r="AJ396" s="15" t="str">
        <f t="shared" si="121"/>
        <v/>
      </c>
      <c r="AK396" s="15" t="str">
        <f t="shared" si="122"/>
        <v/>
      </c>
      <c r="AL396" s="15" t="str">
        <f t="shared" si="123"/>
        <v/>
      </c>
      <c r="AM396" s="15" t="str">
        <f t="shared" si="124"/>
        <v/>
      </c>
      <c r="AN396" s="15" t="str">
        <f t="shared" si="125"/>
        <v/>
      </c>
      <c r="AO396" s="15" t="str">
        <f t="shared" si="126"/>
        <v/>
      </c>
      <c r="AP396" s="9" t="str">
        <f t="shared" si="127"/>
        <v>GO1A月4</v>
      </c>
      <c r="AQ396" s="9">
        <f t="shared" si="128"/>
        <v>1</v>
      </c>
      <c r="AR396" s="11" t="str">
        <f t="shared" si="129"/>
        <v>岡本武月4</v>
      </c>
      <c r="AS396" s="11">
        <f t="shared" si="116"/>
        <v>1</v>
      </c>
      <c r="AT396">
        <v>1</v>
      </c>
      <c r="AU396" s="12">
        <f t="shared" si="130"/>
        <v>21</v>
      </c>
      <c r="AV396" s="13" t="str">
        <f t="shared" si="131"/>
        <v>2404月4</v>
      </c>
      <c r="AW396" s="13">
        <f t="shared" si="132"/>
        <v>1</v>
      </c>
      <c r="AX396" s="18" t="str">
        <f t="shared" si="133"/>
        <v>GO1AGO1A月42404</v>
      </c>
      <c r="AY396" s="18">
        <f t="shared" si="134"/>
        <v>21</v>
      </c>
      <c r="AZ396"/>
    </row>
    <row r="397" spans="1:52" x14ac:dyDescent="0.15">
      <c r="A397" s="1">
        <f t="shared" si="117"/>
        <v>1</v>
      </c>
      <c r="B397" s="1" t="str">
        <f t="shared" si="118"/>
        <v>HR</v>
      </c>
      <c r="C397" t="s">
        <v>60</v>
      </c>
      <c r="D397" s="1" t="str">
        <f>VLOOKUP($C397,クラス一覧!$A:$J,10,FALSE)</f>
        <v>ゲーム</v>
      </c>
      <c r="E397" s="1">
        <f>VLOOKUP($C397,クラス一覧!$A:$J,8,FALSE)</f>
        <v>21</v>
      </c>
      <c r="F397" s="1" t="str">
        <f>VLOOKUP($C397,クラス一覧!$A:$J,9,FALSE)</f>
        <v>奥田</v>
      </c>
      <c r="G397" s="1" t="str">
        <f>VLOOKUP($H397,科目一覧!$A:$G,3,FALSE)</f>
        <v>情報処理</v>
      </c>
      <c r="H397" t="s">
        <v>1656</v>
      </c>
      <c r="I397" s="1" t="str">
        <f>VLOOKUP($H397,科目一覧!$A:$G,7,FALSE)</f>
        <v>今井</v>
      </c>
      <c r="J397" s="1" t="str">
        <f>VLOOKUP($I397,教員一覧!$A:$D,2,FALSE)</f>
        <v>IT</v>
      </c>
      <c r="K397" s="1" t="str">
        <f>VLOOKUP($I397,教員一覧!$A:$D,3,FALSE)</f>
        <v>　</v>
      </c>
      <c r="L397" s="1" t="str">
        <f>VLOOKUP($I397,教員一覧!$A:$D,4,FALSE)</f>
        <v>専任</v>
      </c>
      <c r="M397" t="s">
        <v>60</v>
      </c>
      <c r="N397" t="s">
        <v>3789</v>
      </c>
      <c r="O397" t="s">
        <v>61</v>
      </c>
      <c r="P397" t="s">
        <v>12</v>
      </c>
      <c r="Q397">
        <v>4</v>
      </c>
      <c r="R397">
        <v>2405</v>
      </c>
      <c r="S397" s="1" t="str">
        <f>VLOOKUP($R397,教室一覧!$A:$B,2,FALSE)</f>
        <v>ノート対応</v>
      </c>
      <c r="T397" s="1">
        <f>VLOOKUP($R397,教室一覧!$A:$C,3,FALSE)</f>
        <v>36</v>
      </c>
      <c r="U397" s="1" t="str">
        <f>VLOOKUP($R397,教室一覧!$A:$D,4,FALSE)</f>
        <v>2号館</v>
      </c>
      <c r="V397" s="1" t="str">
        <f>VLOOKUP($R397,教室一覧!$A:$E,5,FALSE)</f>
        <v>4F</v>
      </c>
      <c r="W397"/>
      <c r="X397"/>
      <c r="Y397" s="1" t="str">
        <f>VLOOKUP($O397,教員一覧!$A:$D,2,FALSE)</f>
        <v>ゲーム</v>
      </c>
      <c r="Z397" s="1" t="str">
        <f>VLOOKUP($O397,教員一覧!$A:$D,3,FALSE)</f>
        <v>プログラム</v>
      </c>
      <c r="AA397" s="1" t="str">
        <f>VLOOKUP($O397,教員一覧!$A:$D,4,FALSE)</f>
        <v>専任</v>
      </c>
      <c r="AB397" s="1" t="str">
        <f t="shared" si="119"/>
        <v>担任</v>
      </c>
      <c r="AC397" s="14" t="s">
        <v>60</v>
      </c>
      <c r="AD397" s="14" t="s">
        <v>163</v>
      </c>
      <c r="AE397" s="14" t="s">
        <v>61</v>
      </c>
      <c r="AF397" s="14" t="s">
        <v>12</v>
      </c>
      <c r="AG397" s="14">
        <v>4</v>
      </c>
      <c r="AH397" s="14">
        <v>2405</v>
      </c>
      <c r="AI397" s="15" t="str">
        <f t="shared" si="120"/>
        <v/>
      </c>
      <c r="AJ397" s="15" t="str">
        <f t="shared" si="121"/>
        <v/>
      </c>
      <c r="AK397" s="15" t="str">
        <f t="shared" si="122"/>
        <v/>
      </c>
      <c r="AL397" s="15" t="str">
        <f t="shared" si="123"/>
        <v/>
      </c>
      <c r="AM397" s="15" t="str">
        <f t="shared" si="124"/>
        <v/>
      </c>
      <c r="AN397" s="15" t="str">
        <f t="shared" si="125"/>
        <v/>
      </c>
      <c r="AO397" s="15" t="str">
        <f t="shared" si="126"/>
        <v/>
      </c>
      <c r="AP397" s="9" t="str">
        <f t="shared" si="127"/>
        <v>GO1A火4</v>
      </c>
      <c r="AQ397" s="9">
        <f t="shared" si="128"/>
        <v>1</v>
      </c>
      <c r="AR397" s="11" t="str">
        <f t="shared" si="129"/>
        <v>奥田火4</v>
      </c>
      <c r="AS397" s="11">
        <f t="shared" si="116"/>
        <v>1</v>
      </c>
      <c r="AT397">
        <v>1</v>
      </c>
      <c r="AU397" s="12">
        <f t="shared" si="130"/>
        <v>21</v>
      </c>
      <c r="AV397" s="13" t="str">
        <f t="shared" si="131"/>
        <v>2405火4</v>
      </c>
      <c r="AW397" s="13">
        <f t="shared" si="132"/>
        <v>1</v>
      </c>
      <c r="AX397" s="18" t="str">
        <f t="shared" si="133"/>
        <v>GO1AGO1A火42405</v>
      </c>
      <c r="AY397" s="18">
        <f t="shared" si="134"/>
        <v>21</v>
      </c>
      <c r="AZ397"/>
    </row>
    <row r="398" spans="1:52" x14ac:dyDescent="0.15">
      <c r="A398" s="1">
        <f t="shared" si="117"/>
        <v>1</v>
      </c>
      <c r="B398" s="1" t="str">
        <f t="shared" si="118"/>
        <v>HR</v>
      </c>
      <c r="C398" t="s">
        <v>60</v>
      </c>
      <c r="D398" s="1" t="str">
        <f>VLOOKUP($C398,クラス一覧!$A:$J,10,FALSE)</f>
        <v>ゲーム</v>
      </c>
      <c r="E398" s="1">
        <f>VLOOKUP($C398,クラス一覧!$A:$J,8,FALSE)</f>
        <v>21</v>
      </c>
      <c r="F398" s="1" t="str">
        <f>VLOOKUP($C398,クラス一覧!$A:$J,9,FALSE)</f>
        <v>奥田</v>
      </c>
      <c r="G398" s="1" t="str">
        <f>VLOOKUP($H398,科目一覧!$A:$G,3,FALSE)</f>
        <v>情報処理</v>
      </c>
      <c r="H398" t="s">
        <v>3056</v>
      </c>
      <c r="I398" s="1" t="str">
        <f>VLOOKUP($H398,科目一覧!$A:$G,7,FALSE)</f>
        <v>奥田</v>
      </c>
      <c r="J398" s="1" t="str">
        <f>VLOOKUP($I398,教員一覧!$A:$D,2,FALSE)</f>
        <v>ゲーム</v>
      </c>
      <c r="K398" s="1" t="str">
        <f>VLOOKUP($I398,教員一覧!$A:$D,3,FALSE)</f>
        <v>プログラム</v>
      </c>
      <c r="L398" s="1" t="str">
        <f>VLOOKUP($I398,教員一覧!$A:$D,4,FALSE)</f>
        <v>専任</v>
      </c>
      <c r="M398" t="s">
        <v>60</v>
      </c>
      <c r="N398" t="s">
        <v>3789</v>
      </c>
      <c r="O398" t="s">
        <v>61</v>
      </c>
      <c r="P398" t="s">
        <v>13</v>
      </c>
      <c r="Q398">
        <v>3</v>
      </c>
      <c r="R398">
        <v>3201</v>
      </c>
      <c r="S398" s="1" t="str">
        <f>VLOOKUP($R398,教室一覧!$A:$B,2,FALSE)</f>
        <v>普通教室</v>
      </c>
      <c r="T398" s="1">
        <f>VLOOKUP($R398,教室一覧!$A:$C,3,FALSE)</f>
        <v>36</v>
      </c>
      <c r="U398" s="1" t="str">
        <f>VLOOKUP($R398,教室一覧!$A:$D,4,FALSE)</f>
        <v>3号館</v>
      </c>
      <c r="V398" s="1" t="str">
        <f>VLOOKUP($R398,教室一覧!$A:$E,5,FALSE)</f>
        <v>2F</v>
      </c>
      <c r="W398"/>
      <c r="X398"/>
      <c r="Y398" s="1" t="str">
        <f>VLOOKUP($O398,教員一覧!$A:$D,2,FALSE)</f>
        <v>ゲーム</v>
      </c>
      <c r="Z398" s="1" t="str">
        <f>VLOOKUP($O398,教員一覧!$A:$D,3,FALSE)</f>
        <v>プログラム</v>
      </c>
      <c r="AA398" s="1" t="str">
        <f>VLOOKUP($O398,教員一覧!$A:$D,4,FALSE)</f>
        <v>専任</v>
      </c>
      <c r="AB398" s="1" t="str">
        <f t="shared" si="119"/>
        <v>担任</v>
      </c>
      <c r="AC398" s="14" t="s">
        <v>60</v>
      </c>
      <c r="AD398" s="14" t="s">
        <v>163</v>
      </c>
      <c r="AE398" s="14" t="s">
        <v>61</v>
      </c>
      <c r="AF398" s="14" t="s">
        <v>13</v>
      </c>
      <c r="AG398" s="14">
        <v>3</v>
      </c>
      <c r="AH398" s="14">
        <v>3201</v>
      </c>
      <c r="AI398" s="15" t="str">
        <f t="shared" si="120"/>
        <v/>
      </c>
      <c r="AJ398" s="15" t="str">
        <f t="shared" si="121"/>
        <v/>
      </c>
      <c r="AK398" s="15" t="str">
        <f t="shared" si="122"/>
        <v/>
      </c>
      <c r="AL398" s="15" t="str">
        <f t="shared" si="123"/>
        <v/>
      </c>
      <c r="AM398" s="15" t="str">
        <f t="shared" si="124"/>
        <v/>
      </c>
      <c r="AN398" s="15" t="str">
        <f t="shared" si="125"/>
        <v/>
      </c>
      <c r="AO398" s="15" t="str">
        <f t="shared" si="126"/>
        <v/>
      </c>
      <c r="AP398" s="9" t="str">
        <f t="shared" si="127"/>
        <v>GO1A水3</v>
      </c>
      <c r="AQ398" s="9">
        <f t="shared" si="128"/>
        <v>1</v>
      </c>
      <c r="AR398" s="11" t="str">
        <f t="shared" si="129"/>
        <v>奥田水3</v>
      </c>
      <c r="AS398" s="11">
        <f t="shared" si="116"/>
        <v>1</v>
      </c>
      <c r="AT398">
        <v>1</v>
      </c>
      <c r="AU398" s="12">
        <f t="shared" si="130"/>
        <v>21</v>
      </c>
      <c r="AV398" s="13" t="str">
        <f t="shared" si="131"/>
        <v>3201水3</v>
      </c>
      <c r="AW398" s="13">
        <f t="shared" si="132"/>
        <v>1</v>
      </c>
      <c r="AX398" s="18" t="str">
        <f t="shared" si="133"/>
        <v>GO1AGO1A水33201</v>
      </c>
      <c r="AY398" s="18">
        <f t="shared" si="134"/>
        <v>21</v>
      </c>
      <c r="AZ398"/>
    </row>
    <row r="399" spans="1:52" x14ac:dyDescent="0.15">
      <c r="A399" s="1">
        <f t="shared" si="117"/>
        <v>1</v>
      </c>
      <c r="B399" s="1" t="str">
        <f t="shared" si="118"/>
        <v>HR</v>
      </c>
      <c r="C399" t="s">
        <v>60</v>
      </c>
      <c r="D399" s="1" t="str">
        <f>VLOOKUP($C399,クラス一覧!$A:$J,10,FALSE)</f>
        <v>ゲーム</v>
      </c>
      <c r="E399" s="1">
        <f>VLOOKUP($C399,クラス一覧!$A:$J,8,FALSE)</f>
        <v>21</v>
      </c>
      <c r="F399" s="1" t="str">
        <f>VLOOKUP($C399,クラス一覧!$A:$J,9,FALSE)</f>
        <v>奥田</v>
      </c>
      <c r="G399" s="1" t="str">
        <f>VLOOKUP($H399,科目一覧!$A:$G,3,FALSE)</f>
        <v>情報処理</v>
      </c>
      <c r="H399" t="s">
        <v>3056</v>
      </c>
      <c r="I399" s="1" t="str">
        <f>VLOOKUP($H399,科目一覧!$A:$G,7,FALSE)</f>
        <v>奥田</v>
      </c>
      <c r="J399" s="1" t="str">
        <f>VLOOKUP($I399,教員一覧!$A:$D,2,FALSE)</f>
        <v>ゲーム</v>
      </c>
      <c r="K399" s="1" t="str">
        <f>VLOOKUP($I399,教員一覧!$A:$D,3,FALSE)</f>
        <v>プログラム</v>
      </c>
      <c r="L399" s="1" t="str">
        <f>VLOOKUP($I399,教員一覧!$A:$D,4,FALSE)</f>
        <v>専任</v>
      </c>
      <c r="M399" t="s">
        <v>60</v>
      </c>
      <c r="N399" t="s">
        <v>3789</v>
      </c>
      <c r="O399" t="s">
        <v>61</v>
      </c>
      <c r="P399" t="s">
        <v>15</v>
      </c>
      <c r="Q399">
        <v>3</v>
      </c>
      <c r="R399">
        <v>3201</v>
      </c>
      <c r="S399" s="1" t="str">
        <f>VLOOKUP($R399,教室一覧!$A:$B,2,FALSE)</f>
        <v>普通教室</v>
      </c>
      <c r="T399" s="1">
        <f>VLOOKUP($R399,教室一覧!$A:$C,3,FALSE)</f>
        <v>36</v>
      </c>
      <c r="U399" s="1" t="str">
        <f>VLOOKUP($R399,教室一覧!$A:$D,4,FALSE)</f>
        <v>3号館</v>
      </c>
      <c r="V399" s="1" t="str">
        <f>VLOOKUP($R399,教室一覧!$A:$E,5,FALSE)</f>
        <v>2F</v>
      </c>
      <c r="W399"/>
      <c r="X399"/>
      <c r="Y399" s="1" t="str">
        <f>VLOOKUP($O399,教員一覧!$A:$D,2,FALSE)</f>
        <v>ゲーム</v>
      </c>
      <c r="Z399" s="1" t="str">
        <f>VLOOKUP($O399,教員一覧!$A:$D,3,FALSE)</f>
        <v>プログラム</v>
      </c>
      <c r="AA399" s="1" t="str">
        <f>VLOOKUP($O399,教員一覧!$A:$D,4,FALSE)</f>
        <v>専任</v>
      </c>
      <c r="AB399" s="1" t="str">
        <f t="shared" si="119"/>
        <v>担任</v>
      </c>
      <c r="AC399" s="14" t="s">
        <v>60</v>
      </c>
      <c r="AD399" s="14" t="s">
        <v>163</v>
      </c>
      <c r="AE399" s="14" t="s">
        <v>61</v>
      </c>
      <c r="AF399" s="14" t="s">
        <v>15</v>
      </c>
      <c r="AG399" s="14">
        <v>3</v>
      </c>
      <c r="AH399" s="14">
        <v>3201</v>
      </c>
      <c r="AI399" s="15" t="str">
        <f t="shared" si="120"/>
        <v/>
      </c>
      <c r="AJ399" s="15" t="str">
        <f t="shared" si="121"/>
        <v/>
      </c>
      <c r="AK399" s="15" t="str">
        <f t="shared" si="122"/>
        <v/>
      </c>
      <c r="AL399" s="15" t="str">
        <f t="shared" si="123"/>
        <v/>
      </c>
      <c r="AM399" s="15" t="str">
        <f t="shared" si="124"/>
        <v/>
      </c>
      <c r="AN399" s="15" t="str">
        <f t="shared" si="125"/>
        <v/>
      </c>
      <c r="AO399" s="15" t="str">
        <f t="shared" si="126"/>
        <v/>
      </c>
      <c r="AP399" s="9" t="str">
        <f t="shared" si="127"/>
        <v>GO1A木3</v>
      </c>
      <c r="AQ399" s="9">
        <f t="shared" si="128"/>
        <v>1</v>
      </c>
      <c r="AR399" s="11" t="str">
        <f t="shared" si="129"/>
        <v>奥田木3</v>
      </c>
      <c r="AS399" s="11">
        <f t="shared" si="116"/>
        <v>1</v>
      </c>
      <c r="AT399">
        <v>1</v>
      </c>
      <c r="AU399" s="12">
        <f t="shared" si="130"/>
        <v>21</v>
      </c>
      <c r="AV399" s="13" t="str">
        <f t="shared" si="131"/>
        <v>3201木3</v>
      </c>
      <c r="AW399" s="13">
        <f t="shared" si="132"/>
        <v>1</v>
      </c>
      <c r="AX399" s="18" t="str">
        <f t="shared" si="133"/>
        <v>GO1AGO1A木33201</v>
      </c>
      <c r="AY399" s="18">
        <f t="shared" si="134"/>
        <v>21</v>
      </c>
      <c r="AZ399"/>
    </row>
    <row r="400" spans="1:52" x14ac:dyDescent="0.15">
      <c r="A400" s="1">
        <f t="shared" si="117"/>
        <v>1</v>
      </c>
      <c r="B400" s="1" t="str">
        <f t="shared" si="118"/>
        <v>HR</v>
      </c>
      <c r="C400" t="s">
        <v>60</v>
      </c>
      <c r="D400" s="1" t="str">
        <f>VLOOKUP($C400,クラス一覧!$A:$J,10,FALSE)</f>
        <v>ゲーム</v>
      </c>
      <c r="E400" s="1">
        <f>VLOOKUP($C400,クラス一覧!$A:$J,8,FALSE)</f>
        <v>21</v>
      </c>
      <c r="F400" s="1" t="str">
        <f>VLOOKUP($C400,クラス一覧!$A:$J,9,FALSE)</f>
        <v>奥田</v>
      </c>
      <c r="G400" s="1" t="str">
        <f>VLOOKUP($H400,科目一覧!$A:$G,3,FALSE)</f>
        <v>情報処理</v>
      </c>
      <c r="H400" t="s">
        <v>3056</v>
      </c>
      <c r="I400" s="1" t="str">
        <f>VLOOKUP($H400,科目一覧!$A:$G,7,FALSE)</f>
        <v>奥田</v>
      </c>
      <c r="J400" s="1" t="str">
        <f>VLOOKUP($I400,教員一覧!$A:$D,2,FALSE)</f>
        <v>ゲーム</v>
      </c>
      <c r="K400" s="1" t="str">
        <f>VLOOKUP($I400,教員一覧!$A:$D,3,FALSE)</f>
        <v>プログラム</v>
      </c>
      <c r="L400" s="1" t="str">
        <f>VLOOKUP($I400,教員一覧!$A:$D,4,FALSE)</f>
        <v>専任</v>
      </c>
      <c r="M400" t="s">
        <v>60</v>
      </c>
      <c r="N400" t="s">
        <v>3789</v>
      </c>
      <c r="O400" t="s">
        <v>61</v>
      </c>
      <c r="P400" t="s">
        <v>17</v>
      </c>
      <c r="Q400">
        <v>3</v>
      </c>
      <c r="R400">
        <v>3403</v>
      </c>
      <c r="S400" s="1" t="str">
        <f>VLOOKUP($R400,教室一覧!$A:$B,2,FALSE)</f>
        <v>ノート対応</v>
      </c>
      <c r="T400" s="1">
        <f>VLOOKUP($R400,教室一覧!$A:$C,3,FALSE)</f>
        <v>36</v>
      </c>
      <c r="U400" s="1" t="str">
        <f>VLOOKUP($R400,教室一覧!$A:$D,4,FALSE)</f>
        <v>3号館</v>
      </c>
      <c r="V400" s="1" t="str">
        <f>VLOOKUP($R400,教室一覧!$A:$E,5,FALSE)</f>
        <v>4F</v>
      </c>
      <c r="W400"/>
      <c r="X400"/>
      <c r="Y400" s="1" t="str">
        <f>VLOOKUP($O400,教員一覧!$A:$D,2,FALSE)</f>
        <v>ゲーム</v>
      </c>
      <c r="Z400" s="1" t="str">
        <f>VLOOKUP($O400,教員一覧!$A:$D,3,FALSE)</f>
        <v>プログラム</v>
      </c>
      <c r="AA400" s="1" t="str">
        <f>VLOOKUP($O400,教員一覧!$A:$D,4,FALSE)</f>
        <v>専任</v>
      </c>
      <c r="AB400" s="1" t="str">
        <f t="shared" si="119"/>
        <v>担任</v>
      </c>
      <c r="AC400" s="14" t="s">
        <v>60</v>
      </c>
      <c r="AD400" s="14" t="s">
        <v>163</v>
      </c>
      <c r="AE400" s="14" t="s">
        <v>61</v>
      </c>
      <c r="AF400" s="14" t="s">
        <v>17</v>
      </c>
      <c r="AG400" s="14">
        <v>3</v>
      </c>
      <c r="AH400" s="14">
        <v>3403</v>
      </c>
      <c r="AI400" s="15" t="str">
        <f t="shared" si="120"/>
        <v/>
      </c>
      <c r="AJ400" s="15" t="str">
        <f t="shared" si="121"/>
        <v/>
      </c>
      <c r="AK400" s="15" t="str">
        <f t="shared" si="122"/>
        <v/>
      </c>
      <c r="AL400" s="15" t="str">
        <f t="shared" si="123"/>
        <v/>
      </c>
      <c r="AM400" s="15" t="str">
        <f t="shared" si="124"/>
        <v/>
      </c>
      <c r="AN400" s="15" t="str">
        <f t="shared" si="125"/>
        <v/>
      </c>
      <c r="AO400" s="15" t="str">
        <f t="shared" si="126"/>
        <v/>
      </c>
      <c r="AP400" s="9" t="str">
        <f t="shared" si="127"/>
        <v>GO1A金3</v>
      </c>
      <c r="AQ400" s="9">
        <f t="shared" si="128"/>
        <v>1</v>
      </c>
      <c r="AR400" s="11" t="str">
        <f t="shared" si="129"/>
        <v>奥田金3</v>
      </c>
      <c r="AS400" s="11">
        <f t="shared" si="116"/>
        <v>1</v>
      </c>
      <c r="AT400">
        <v>1</v>
      </c>
      <c r="AU400" s="12">
        <f t="shared" si="130"/>
        <v>21</v>
      </c>
      <c r="AV400" s="13" t="str">
        <f t="shared" si="131"/>
        <v>3403金3</v>
      </c>
      <c r="AW400" s="13">
        <f t="shared" si="132"/>
        <v>1</v>
      </c>
      <c r="AX400" s="18" t="str">
        <f t="shared" si="133"/>
        <v>GO1AGO1A金33403</v>
      </c>
      <c r="AY400" s="18">
        <f t="shared" si="134"/>
        <v>21</v>
      </c>
      <c r="AZ400"/>
    </row>
    <row r="401" spans="1:52" x14ac:dyDescent="0.15">
      <c r="A401" s="1">
        <f t="shared" si="117"/>
        <v>1</v>
      </c>
      <c r="B401" s="1" t="str">
        <f t="shared" si="118"/>
        <v>HR</v>
      </c>
      <c r="C401" t="s">
        <v>3596</v>
      </c>
      <c r="D401" s="1" t="str">
        <f>VLOOKUP($C401,クラス一覧!$A:$J,10,FALSE)</f>
        <v>CG</v>
      </c>
      <c r="E401" s="1">
        <f>VLOOKUP($C401,クラス一覧!$A:$J,8,FALSE)</f>
        <v>26</v>
      </c>
      <c r="F401" s="1" t="str">
        <f>VLOOKUP($C401,クラス一覧!$A:$J,9,FALSE)</f>
        <v>山本昇</v>
      </c>
      <c r="G401" s="1" t="str">
        <f>VLOOKUP($H401,科目一覧!$A:$G,3,FALSE)</f>
        <v>ゲームCG（2DCG）</v>
      </c>
      <c r="H401" t="s">
        <v>1638</v>
      </c>
      <c r="I401" s="1" t="str">
        <f>VLOOKUP($H401,科目一覧!$A:$G,7,FALSE)</f>
        <v>山本昇</v>
      </c>
      <c r="J401" s="1" t="str">
        <f>VLOOKUP($I401,教員一覧!$A:$D,2,FALSE)</f>
        <v>CG</v>
      </c>
      <c r="K401" s="1" t="str">
        <f>VLOOKUP($I401,教員一覧!$A:$D,3,FALSE)</f>
        <v>　</v>
      </c>
      <c r="L401" s="1" t="str">
        <f>VLOOKUP($I401,教員一覧!$A:$D,4,FALSE)</f>
        <v>専任</v>
      </c>
      <c r="M401" t="s">
        <v>3596</v>
      </c>
      <c r="N401" t="s">
        <v>3789</v>
      </c>
      <c r="O401" t="s">
        <v>63</v>
      </c>
      <c r="P401" t="s">
        <v>9</v>
      </c>
      <c r="Q401">
        <v>1</v>
      </c>
      <c r="R401">
        <v>2502</v>
      </c>
      <c r="S401" s="1" t="str">
        <f>VLOOKUP($R401,教室一覧!$A:$B,2,FALSE)</f>
        <v>実習室</v>
      </c>
      <c r="T401" s="1">
        <f>VLOOKUP($R401,教室一覧!$A:$C,3,FALSE)</f>
        <v>36</v>
      </c>
      <c r="U401" s="1" t="str">
        <f>VLOOKUP($R401,教室一覧!$A:$D,4,FALSE)</f>
        <v>2号館</v>
      </c>
      <c r="V401" s="1" t="str">
        <f>VLOOKUP($R401,教室一覧!$A:$E,5,FALSE)</f>
        <v>5F</v>
      </c>
      <c r="W401"/>
      <c r="X401"/>
      <c r="Y401" s="1" t="str">
        <f>VLOOKUP($O401,教員一覧!$A:$D,2,FALSE)</f>
        <v>デザイン</v>
      </c>
      <c r="Z401" s="1" t="str">
        <f>VLOOKUP($O401,教員一覧!$A:$D,3,FALSE)</f>
        <v>　</v>
      </c>
      <c r="AA401" s="1" t="str">
        <f>VLOOKUP($O401,教員一覧!$A:$D,4,FALSE)</f>
        <v>非常勤</v>
      </c>
      <c r="AB401" s="1" t="str">
        <f t="shared" si="119"/>
        <v/>
      </c>
      <c r="AC401" s="14" t="s">
        <v>3596</v>
      </c>
      <c r="AD401" s="14" t="s">
        <v>163</v>
      </c>
      <c r="AE401" s="14" t="s">
        <v>63</v>
      </c>
      <c r="AF401" s="14" t="s">
        <v>9</v>
      </c>
      <c r="AG401" s="14">
        <v>1</v>
      </c>
      <c r="AH401" s="14">
        <v>2502</v>
      </c>
      <c r="AI401" s="15" t="str">
        <f t="shared" si="120"/>
        <v/>
      </c>
      <c r="AJ401" s="15" t="str">
        <f t="shared" si="121"/>
        <v/>
      </c>
      <c r="AK401" s="15" t="str">
        <f t="shared" si="122"/>
        <v/>
      </c>
      <c r="AL401" s="15" t="str">
        <f t="shared" si="123"/>
        <v/>
      </c>
      <c r="AM401" s="15" t="str">
        <f t="shared" si="124"/>
        <v/>
      </c>
      <c r="AN401" s="15" t="str">
        <f t="shared" si="125"/>
        <v/>
      </c>
      <c r="AO401" s="15" t="str">
        <f t="shared" si="126"/>
        <v/>
      </c>
      <c r="AP401" s="9" t="str">
        <f t="shared" si="127"/>
        <v>CG1A月1</v>
      </c>
      <c r="AQ401" s="9">
        <f t="shared" si="128"/>
        <v>0.5</v>
      </c>
      <c r="AR401" s="11" t="str">
        <f t="shared" si="129"/>
        <v>武田月1</v>
      </c>
      <c r="AS401" s="11">
        <f t="shared" si="116"/>
        <v>1</v>
      </c>
      <c r="AT401">
        <v>1</v>
      </c>
      <c r="AU401" s="12">
        <f t="shared" si="130"/>
        <v>26</v>
      </c>
      <c r="AV401" s="13" t="str">
        <f t="shared" si="131"/>
        <v>2502月1</v>
      </c>
      <c r="AW401" s="13">
        <f t="shared" si="132"/>
        <v>0.5</v>
      </c>
      <c r="AX401" s="18" t="str">
        <f t="shared" si="133"/>
        <v>CG1ACG1A月12502</v>
      </c>
      <c r="AY401" s="18">
        <f t="shared" si="134"/>
        <v>13</v>
      </c>
      <c r="AZ401"/>
    </row>
    <row r="402" spans="1:52" x14ac:dyDescent="0.15">
      <c r="A402" s="1">
        <f t="shared" si="117"/>
        <v>1</v>
      </c>
      <c r="B402" s="1" t="str">
        <f t="shared" si="118"/>
        <v>HR</v>
      </c>
      <c r="C402" t="s">
        <v>3596</v>
      </c>
      <c r="D402" s="1" t="str">
        <f>VLOOKUP($C402,クラス一覧!$A:$J,10,FALSE)</f>
        <v>CG</v>
      </c>
      <c r="E402" s="1">
        <f>VLOOKUP($C402,クラス一覧!$A:$J,8,FALSE)</f>
        <v>26</v>
      </c>
      <c r="F402" s="1" t="str">
        <f>VLOOKUP($C402,クラス一覧!$A:$J,9,FALSE)</f>
        <v>山本昇</v>
      </c>
      <c r="G402" s="1" t="str">
        <f>VLOOKUP($H402,科目一覧!$A:$G,3,FALSE)</f>
        <v>ゲームCG（アートワーク）</v>
      </c>
      <c r="H402" t="s">
        <v>1639</v>
      </c>
      <c r="I402" s="1" t="str">
        <f>VLOOKUP($H402,科目一覧!$A:$G,7,FALSE)</f>
        <v>徳山</v>
      </c>
      <c r="J402" s="1" t="str">
        <f>VLOOKUP($I402,教員一覧!$A:$D,2,FALSE)</f>
        <v>CG</v>
      </c>
      <c r="K402" s="1" t="str">
        <f>VLOOKUP($I402,教員一覧!$A:$D,3,FALSE)</f>
        <v>　</v>
      </c>
      <c r="L402" s="1" t="str">
        <f>VLOOKUP($I402,教員一覧!$A:$D,4,FALSE)</f>
        <v>専任</v>
      </c>
      <c r="M402" t="s">
        <v>3596</v>
      </c>
      <c r="N402" t="s">
        <v>3789</v>
      </c>
      <c r="O402" t="s">
        <v>3960</v>
      </c>
      <c r="P402" t="s">
        <v>9</v>
      </c>
      <c r="Q402">
        <v>2</v>
      </c>
      <c r="R402">
        <v>2502</v>
      </c>
      <c r="S402" s="1" t="str">
        <f>VLOOKUP($R402,教室一覧!$A:$B,2,FALSE)</f>
        <v>実習室</v>
      </c>
      <c r="T402" s="1">
        <f>VLOOKUP($R402,教室一覧!$A:$C,3,FALSE)</f>
        <v>36</v>
      </c>
      <c r="U402" s="1" t="str">
        <f>VLOOKUP($R402,教室一覧!$A:$D,4,FALSE)</f>
        <v>2号館</v>
      </c>
      <c r="V402" s="1" t="str">
        <f>VLOOKUP($R402,教室一覧!$A:$E,5,FALSE)</f>
        <v>5F</v>
      </c>
      <c r="W402"/>
      <c r="X402"/>
      <c r="Y402" s="1" t="str">
        <f>VLOOKUP($O402,教員一覧!$A:$D,2,FALSE)</f>
        <v>CG</v>
      </c>
      <c r="Z402" s="1" t="str">
        <f>VLOOKUP($O402,教員一覧!$A:$D,3,FALSE)</f>
        <v>　</v>
      </c>
      <c r="AA402" s="1" t="str">
        <f>VLOOKUP($O402,教員一覧!$A:$D,4,FALSE)</f>
        <v>専任</v>
      </c>
      <c r="AB402" s="1" t="str">
        <f t="shared" si="119"/>
        <v/>
      </c>
      <c r="AC402" s="14" t="s">
        <v>3596</v>
      </c>
      <c r="AD402" s="14" t="s">
        <v>163</v>
      </c>
      <c r="AE402" s="14" t="s">
        <v>1486</v>
      </c>
      <c r="AF402" s="14" t="s">
        <v>9</v>
      </c>
      <c r="AG402" s="14">
        <v>2</v>
      </c>
      <c r="AH402" s="14">
        <v>2502</v>
      </c>
      <c r="AI402" s="15" t="str">
        <f t="shared" si="120"/>
        <v/>
      </c>
      <c r="AJ402" s="15" t="str">
        <f t="shared" si="121"/>
        <v/>
      </c>
      <c r="AK402" s="15" t="str">
        <f t="shared" si="122"/>
        <v/>
      </c>
      <c r="AL402" s="15" t="str">
        <f t="shared" si="123"/>
        <v/>
      </c>
      <c r="AM402" s="15" t="str">
        <f t="shared" si="124"/>
        <v/>
      </c>
      <c r="AN402" s="15" t="str">
        <f t="shared" si="125"/>
        <v/>
      </c>
      <c r="AO402" s="15" t="str">
        <f t="shared" si="126"/>
        <v/>
      </c>
      <c r="AP402" s="9" t="str">
        <f t="shared" si="127"/>
        <v>CG1A月2</v>
      </c>
      <c r="AQ402" s="9">
        <f t="shared" si="128"/>
        <v>0.5</v>
      </c>
      <c r="AR402" s="11" t="str">
        <f t="shared" si="129"/>
        <v>徳山月2</v>
      </c>
      <c r="AS402" s="11">
        <f t="shared" si="116"/>
        <v>1</v>
      </c>
      <c r="AT402">
        <v>1</v>
      </c>
      <c r="AU402" s="12">
        <f t="shared" si="130"/>
        <v>26</v>
      </c>
      <c r="AV402" s="13" t="str">
        <f t="shared" si="131"/>
        <v>2502月2</v>
      </c>
      <c r="AW402" s="13">
        <f t="shared" si="132"/>
        <v>0.5</v>
      </c>
      <c r="AX402" s="18" t="str">
        <f t="shared" si="133"/>
        <v>CG1ACG1A月22502</v>
      </c>
      <c r="AY402" s="18">
        <f t="shared" si="134"/>
        <v>13</v>
      </c>
      <c r="AZ402"/>
    </row>
    <row r="403" spans="1:52" x14ac:dyDescent="0.15">
      <c r="A403" s="1">
        <f t="shared" si="117"/>
        <v>1</v>
      </c>
      <c r="B403" s="1" t="str">
        <f t="shared" si="118"/>
        <v>HR</v>
      </c>
      <c r="C403" t="s">
        <v>3596</v>
      </c>
      <c r="D403" s="1" t="str">
        <f>VLOOKUP($C403,クラス一覧!$A:$J,10,FALSE)</f>
        <v>CG</v>
      </c>
      <c r="E403" s="1">
        <f>VLOOKUP($C403,クラス一覧!$A:$J,8,FALSE)</f>
        <v>26</v>
      </c>
      <c r="F403" s="1" t="str">
        <f>VLOOKUP($C403,クラス一覧!$A:$J,9,FALSE)</f>
        <v>山本昇</v>
      </c>
      <c r="G403" s="1" t="str">
        <f>VLOOKUP($H403,科目一覧!$A:$G,3,FALSE)</f>
        <v>アニメーション制作</v>
      </c>
      <c r="H403" t="s">
        <v>1640</v>
      </c>
      <c r="I403" s="1" t="str">
        <f>VLOOKUP($H403,科目一覧!$A:$G,7,FALSE)</f>
        <v>山本昇</v>
      </c>
      <c r="J403" s="1" t="str">
        <f>VLOOKUP($I403,教員一覧!$A:$D,2,FALSE)</f>
        <v>CG</v>
      </c>
      <c r="K403" s="1" t="str">
        <f>VLOOKUP($I403,教員一覧!$A:$D,3,FALSE)</f>
        <v>　</v>
      </c>
      <c r="L403" s="1" t="str">
        <f>VLOOKUP($I403,教員一覧!$A:$D,4,FALSE)</f>
        <v>専任</v>
      </c>
      <c r="M403" t="s">
        <v>3596</v>
      </c>
      <c r="N403" t="s">
        <v>3789</v>
      </c>
      <c r="O403" t="s">
        <v>114</v>
      </c>
      <c r="P403" t="s">
        <v>9</v>
      </c>
      <c r="Q403">
        <v>3</v>
      </c>
      <c r="R403">
        <v>2201</v>
      </c>
      <c r="S403" s="1" t="str">
        <f>VLOOKUP($R403,教室一覧!$A:$B,2,FALSE)</f>
        <v>実習室</v>
      </c>
      <c r="T403" s="1">
        <f>VLOOKUP($R403,教室一覧!$A:$C,3,FALSE)</f>
        <v>36</v>
      </c>
      <c r="U403" s="1" t="str">
        <f>VLOOKUP($R403,教室一覧!$A:$D,4,FALSE)</f>
        <v>2号館</v>
      </c>
      <c r="V403" s="1" t="str">
        <f>VLOOKUP($R403,教室一覧!$A:$E,5,FALSE)</f>
        <v>2F</v>
      </c>
      <c r="W403"/>
      <c r="X403"/>
      <c r="Y403" s="1" t="str">
        <f>VLOOKUP($O403,教員一覧!$A:$D,2,FALSE)</f>
        <v>CG</v>
      </c>
      <c r="Z403" s="1" t="str">
        <f>VLOOKUP($O403,教員一覧!$A:$D,3,FALSE)</f>
        <v>　</v>
      </c>
      <c r="AA403" s="1" t="str">
        <f>VLOOKUP($O403,教員一覧!$A:$D,4,FALSE)</f>
        <v>専任</v>
      </c>
      <c r="AB403" s="1" t="str">
        <f t="shared" si="119"/>
        <v>担任</v>
      </c>
      <c r="AC403" s="14" t="s">
        <v>3596</v>
      </c>
      <c r="AD403" s="14" t="s">
        <v>163</v>
      </c>
      <c r="AE403" s="14" t="s">
        <v>114</v>
      </c>
      <c r="AF403" s="14" t="s">
        <v>9</v>
      </c>
      <c r="AG403" s="14">
        <v>3</v>
      </c>
      <c r="AH403" s="14">
        <v>2201</v>
      </c>
      <c r="AI403" s="15" t="str">
        <f t="shared" si="120"/>
        <v/>
      </c>
      <c r="AJ403" s="15" t="str">
        <f t="shared" si="121"/>
        <v/>
      </c>
      <c r="AK403" s="15" t="str">
        <f t="shared" si="122"/>
        <v/>
      </c>
      <c r="AL403" s="15" t="str">
        <f t="shared" si="123"/>
        <v/>
      </c>
      <c r="AM403" s="15" t="str">
        <f t="shared" si="124"/>
        <v/>
      </c>
      <c r="AN403" s="15" t="str">
        <f t="shared" si="125"/>
        <v/>
      </c>
      <c r="AO403" s="15" t="str">
        <f t="shared" si="126"/>
        <v/>
      </c>
      <c r="AP403" s="9" t="str">
        <f t="shared" si="127"/>
        <v>CG1A月3</v>
      </c>
      <c r="AQ403" s="9">
        <f t="shared" si="128"/>
        <v>1</v>
      </c>
      <c r="AR403" s="11" t="str">
        <f t="shared" si="129"/>
        <v>山本昇月3</v>
      </c>
      <c r="AS403" s="11">
        <f t="shared" si="116"/>
        <v>1</v>
      </c>
      <c r="AT403">
        <v>1</v>
      </c>
      <c r="AU403" s="12">
        <f t="shared" si="130"/>
        <v>26</v>
      </c>
      <c r="AV403" s="13" t="str">
        <f t="shared" si="131"/>
        <v>2201月3</v>
      </c>
      <c r="AW403" s="13">
        <f t="shared" si="132"/>
        <v>1</v>
      </c>
      <c r="AX403" s="18" t="str">
        <f t="shared" si="133"/>
        <v>CG1ACG1A月32201</v>
      </c>
      <c r="AY403" s="18">
        <f t="shared" si="134"/>
        <v>26</v>
      </c>
      <c r="AZ403"/>
    </row>
    <row r="404" spans="1:52" x14ac:dyDescent="0.15">
      <c r="A404" s="1">
        <f t="shared" si="117"/>
        <v>1</v>
      </c>
      <c r="B404" s="1" t="str">
        <f t="shared" si="118"/>
        <v>HR</v>
      </c>
      <c r="C404" t="s">
        <v>3596</v>
      </c>
      <c r="D404" s="1" t="str">
        <f>VLOOKUP($C404,クラス一覧!$A:$J,10,FALSE)</f>
        <v>CG</v>
      </c>
      <c r="E404" s="1">
        <f>VLOOKUP($C404,クラス一覧!$A:$J,8,FALSE)</f>
        <v>26</v>
      </c>
      <c r="F404" s="1" t="str">
        <f>VLOOKUP($C404,クラス一覧!$A:$J,9,FALSE)</f>
        <v>山本昇</v>
      </c>
      <c r="G404" s="1" t="str">
        <f>VLOOKUP($H404,科目一覧!$A:$G,3,FALSE)</f>
        <v>CG</v>
      </c>
      <c r="H404" t="s">
        <v>3040</v>
      </c>
      <c r="I404" s="1" t="str">
        <f>VLOOKUP($H404,科目一覧!$A:$G,7,FALSE)</f>
        <v>福島</v>
      </c>
      <c r="J404" s="1" t="str">
        <f>VLOOKUP($I404,教員一覧!$A:$D,2,FALSE)</f>
        <v>CG</v>
      </c>
      <c r="K404" s="1" t="str">
        <f>VLOOKUP($I404,教員一覧!$A:$D,3,FALSE)</f>
        <v>　</v>
      </c>
      <c r="L404" s="1" t="str">
        <f>VLOOKUP($I404,教員一覧!$A:$D,4,FALSE)</f>
        <v>専任</v>
      </c>
      <c r="M404" t="s">
        <v>3596</v>
      </c>
      <c r="N404" t="s">
        <v>3789</v>
      </c>
      <c r="O404" t="s">
        <v>124</v>
      </c>
      <c r="P404" t="s">
        <v>9</v>
      </c>
      <c r="Q404">
        <v>4</v>
      </c>
      <c r="R404">
        <v>1401</v>
      </c>
      <c r="S404" s="1" t="str">
        <f>VLOOKUP($R404,教室一覧!$A:$B,2,FALSE)</f>
        <v>実習室</v>
      </c>
      <c r="T404" s="1">
        <f>VLOOKUP($R404,教室一覧!$A:$C,3,FALSE)</f>
        <v>32</v>
      </c>
      <c r="U404" s="1" t="str">
        <f>VLOOKUP($R404,教室一覧!$A:$D,4,FALSE)</f>
        <v>1号館</v>
      </c>
      <c r="V404" s="1" t="str">
        <f>VLOOKUP($R404,教室一覧!$A:$E,5,FALSE)</f>
        <v>4F</v>
      </c>
      <c r="W404"/>
      <c r="X404"/>
      <c r="Y404" s="1" t="str">
        <f>VLOOKUP($O404,教員一覧!$A:$D,2,FALSE)</f>
        <v>CG</v>
      </c>
      <c r="Z404" s="1" t="str">
        <f>VLOOKUP($O404,教員一覧!$A:$D,3,FALSE)</f>
        <v>　</v>
      </c>
      <c r="AA404" s="1" t="str">
        <f>VLOOKUP($O404,教員一覧!$A:$D,4,FALSE)</f>
        <v>専任</v>
      </c>
      <c r="AB404" s="1" t="str">
        <f t="shared" si="119"/>
        <v/>
      </c>
      <c r="AC404" s="14" t="s">
        <v>3596</v>
      </c>
      <c r="AD404" s="14" t="s">
        <v>163</v>
      </c>
      <c r="AE404" s="14" t="s">
        <v>124</v>
      </c>
      <c r="AF404" s="14" t="s">
        <v>9</v>
      </c>
      <c r="AG404" s="14">
        <v>4</v>
      </c>
      <c r="AH404" s="14">
        <v>1401</v>
      </c>
      <c r="AI404" s="15" t="str">
        <f t="shared" si="120"/>
        <v/>
      </c>
      <c r="AJ404" s="15" t="str">
        <f t="shared" si="121"/>
        <v/>
      </c>
      <c r="AK404" s="15" t="str">
        <f t="shared" si="122"/>
        <v/>
      </c>
      <c r="AL404" s="15" t="str">
        <f t="shared" si="123"/>
        <v/>
      </c>
      <c r="AM404" s="15" t="str">
        <f t="shared" si="124"/>
        <v/>
      </c>
      <c r="AN404" s="15" t="str">
        <f t="shared" si="125"/>
        <v/>
      </c>
      <c r="AO404" s="15" t="str">
        <f t="shared" si="126"/>
        <v/>
      </c>
      <c r="AP404" s="9" t="str">
        <f t="shared" si="127"/>
        <v>CG1A月4</v>
      </c>
      <c r="AQ404" s="9">
        <f t="shared" si="128"/>
        <v>1</v>
      </c>
      <c r="AR404" s="11" t="str">
        <f t="shared" si="129"/>
        <v>西谷月4</v>
      </c>
      <c r="AS404" s="11">
        <f t="shared" si="116"/>
        <v>1</v>
      </c>
      <c r="AT404">
        <v>1</v>
      </c>
      <c r="AU404" s="12">
        <f t="shared" si="130"/>
        <v>26</v>
      </c>
      <c r="AV404" s="13" t="str">
        <f t="shared" si="131"/>
        <v>1401月4</v>
      </c>
      <c r="AW404" s="13">
        <f t="shared" si="132"/>
        <v>1</v>
      </c>
      <c r="AX404" s="18" t="str">
        <f t="shared" si="133"/>
        <v>CG1ACG1A月41401</v>
      </c>
      <c r="AY404" s="18">
        <f t="shared" si="134"/>
        <v>26</v>
      </c>
      <c r="AZ404"/>
    </row>
    <row r="405" spans="1:52" x14ac:dyDescent="0.15">
      <c r="A405" s="1">
        <f t="shared" si="117"/>
        <v>1</v>
      </c>
      <c r="B405" s="1" t="str">
        <f t="shared" si="118"/>
        <v>HR</v>
      </c>
      <c r="C405" t="s">
        <v>3596</v>
      </c>
      <c r="D405" s="1" t="str">
        <f>VLOOKUP($C405,クラス一覧!$A:$J,10,FALSE)</f>
        <v>CG</v>
      </c>
      <c r="E405" s="1">
        <f>VLOOKUP($C405,クラス一覧!$A:$J,8,FALSE)</f>
        <v>26</v>
      </c>
      <c r="F405" s="1" t="str">
        <f>VLOOKUP($C405,クラス一覧!$A:$J,9,FALSE)</f>
        <v>山本昇</v>
      </c>
      <c r="G405" s="1" t="str">
        <f>VLOOKUP($H405,科目一覧!$A:$G,3,FALSE)</f>
        <v>CG</v>
      </c>
      <c r="H405" t="s">
        <v>3040</v>
      </c>
      <c r="I405" s="1" t="str">
        <f>VLOOKUP($H405,科目一覧!$A:$G,7,FALSE)</f>
        <v>福島</v>
      </c>
      <c r="J405" s="1" t="str">
        <f>VLOOKUP($I405,教員一覧!$A:$D,2,FALSE)</f>
        <v>CG</v>
      </c>
      <c r="K405" s="1" t="str">
        <f>VLOOKUP($I405,教員一覧!$A:$D,3,FALSE)</f>
        <v>　</v>
      </c>
      <c r="L405" s="1" t="str">
        <f>VLOOKUP($I405,教員一覧!$A:$D,4,FALSE)</f>
        <v>専任</v>
      </c>
      <c r="M405" t="s">
        <v>3596</v>
      </c>
      <c r="N405" t="s">
        <v>3789</v>
      </c>
      <c r="O405" t="s">
        <v>124</v>
      </c>
      <c r="P405" t="s">
        <v>9</v>
      </c>
      <c r="Q405">
        <v>5</v>
      </c>
      <c r="R405">
        <v>1401</v>
      </c>
      <c r="S405" s="1" t="str">
        <f>VLOOKUP($R405,教室一覧!$A:$B,2,FALSE)</f>
        <v>実習室</v>
      </c>
      <c r="T405" s="1">
        <f>VLOOKUP($R405,教室一覧!$A:$C,3,FALSE)</f>
        <v>32</v>
      </c>
      <c r="U405" s="1" t="str">
        <f>VLOOKUP($R405,教室一覧!$A:$D,4,FALSE)</f>
        <v>1号館</v>
      </c>
      <c r="V405" s="1" t="str">
        <f>VLOOKUP($R405,教室一覧!$A:$E,5,FALSE)</f>
        <v>4F</v>
      </c>
      <c r="W405"/>
      <c r="X405"/>
      <c r="Y405" s="1" t="str">
        <f>VLOOKUP($O405,教員一覧!$A:$D,2,FALSE)</f>
        <v>CG</v>
      </c>
      <c r="Z405" s="1" t="str">
        <f>VLOOKUP($O405,教員一覧!$A:$D,3,FALSE)</f>
        <v>　</v>
      </c>
      <c r="AA405" s="1" t="str">
        <f>VLOOKUP($O405,教員一覧!$A:$D,4,FALSE)</f>
        <v>専任</v>
      </c>
      <c r="AB405" s="1" t="str">
        <f t="shared" si="119"/>
        <v/>
      </c>
      <c r="AC405" s="14" t="s">
        <v>3596</v>
      </c>
      <c r="AD405" s="14" t="s">
        <v>163</v>
      </c>
      <c r="AE405" s="14" t="s">
        <v>124</v>
      </c>
      <c r="AF405" s="14" t="s">
        <v>9</v>
      </c>
      <c r="AG405" s="14">
        <v>5</v>
      </c>
      <c r="AH405" s="14">
        <v>1401</v>
      </c>
      <c r="AI405" s="15" t="str">
        <f t="shared" si="120"/>
        <v/>
      </c>
      <c r="AJ405" s="15" t="str">
        <f t="shared" si="121"/>
        <v/>
      </c>
      <c r="AK405" s="15" t="str">
        <f t="shared" si="122"/>
        <v/>
      </c>
      <c r="AL405" s="15" t="str">
        <f t="shared" si="123"/>
        <v/>
      </c>
      <c r="AM405" s="15" t="str">
        <f t="shared" si="124"/>
        <v/>
      </c>
      <c r="AN405" s="15" t="str">
        <f t="shared" si="125"/>
        <v/>
      </c>
      <c r="AO405" s="15" t="str">
        <f t="shared" si="126"/>
        <v/>
      </c>
      <c r="AP405" s="9" t="str">
        <f t="shared" si="127"/>
        <v>CG1A月5</v>
      </c>
      <c r="AQ405" s="9">
        <f t="shared" si="128"/>
        <v>1</v>
      </c>
      <c r="AR405" s="11" t="str">
        <f t="shared" si="129"/>
        <v>西谷月5</v>
      </c>
      <c r="AS405" s="11">
        <f t="shared" si="116"/>
        <v>1</v>
      </c>
      <c r="AT405">
        <v>1</v>
      </c>
      <c r="AU405" s="12">
        <f t="shared" si="130"/>
        <v>26</v>
      </c>
      <c r="AV405" s="13" t="str">
        <f t="shared" si="131"/>
        <v>1401月5</v>
      </c>
      <c r="AW405" s="13">
        <f t="shared" si="132"/>
        <v>1</v>
      </c>
      <c r="AX405" s="18" t="str">
        <f t="shared" si="133"/>
        <v>CG1ACG1A月51401</v>
      </c>
      <c r="AY405" s="18">
        <f t="shared" si="134"/>
        <v>26</v>
      </c>
      <c r="AZ405"/>
    </row>
    <row r="406" spans="1:52" x14ac:dyDescent="0.15">
      <c r="A406" s="1">
        <f t="shared" si="117"/>
        <v>1</v>
      </c>
      <c r="B406" s="1" t="str">
        <f t="shared" si="118"/>
        <v>HR</v>
      </c>
      <c r="C406" t="s">
        <v>3596</v>
      </c>
      <c r="D406" s="1" t="str">
        <f>VLOOKUP($C406,クラス一覧!$A:$J,10,FALSE)</f>
        <v>CG</v>
      </c>
      <c r="E406" s="1">
        <f>VLOOKUP($C406,クラス一覧!$A:$J,8,FALSE)</f>
        <v>26</v>
      </c>
      <c r="F406" s="1" t="str">
        <f>VLOOKUP($C406,クラス一覧!$A:$J,9,FALSE)</f>
        <v>山本昇</v>
      </c>
      <c r="G406" s="1" t="str">
        <f>VLOOKUP($H406,科目一覧!$A:$G,3,FALSE)</f>
        <v>CG</v>
      </c>
      <c r="H406" t="s">
        <v>3041</v>
      </c>
      <c r="I406" s="1" t="str">
        <f>VLOOKUP($H406,科目一覧!$A:$G,7,FALSE)</f>
        <v>西谷</v>
      </c>
      <c r="J406" s="1" t="str">
        <f>VLOOKUP($I406,教員一覧!$A:$D,2,FALSE)</f>
        <v>CG</v>
      </c>
      <c r="K406" s="1" t="str">
        <f>VLOOKUP($I406,教員一覧!$A:$D,3,FALSE)</f>
        <v>　</v>
      </c>
      <c r="L406" s="1" t="str">
        <f>VLOOKUP($I406,教員一覧!$A:$D,4,FALSE)</f>
        <v>専任</v>
      </c>
      <c r="M406" t="s">
        <v>3596</v>
      </c>
      <c r="N406" t="s">
        <v>3789</v>
      </c>
      <c r="O406" t="s">
        <v>125</v>
      </c>
      <c r="P406" t="s">
        <v>12</v>
      </c>
      <c r="Q406">
        <v>1</v>
      </c>
      <c r="R406">
        <v>2503</v>
      </c>
      <c r="S406" s="1" t="str">
        <f>VLOOKUP($R406,教室一覧!$A:$B,2,FALSE)</f>
        <v>普通教室</v>
      </c>
      <c r="T406" s="1">
        <f>VLOOKUP($R406,教室一覧!$A:$C,3,FALSE)</f>
        <v>36</v>
      </c>
      <c r="U406" s="1" t="str">
        <f>VLOOKUP($R406,教室一覧!$A:$D,4,FALSE)</f>
        <v>2号館</v>
      </c>
      <c r="V406" s="1" t="str">
        <f>VLOOKUP($R406,教室一覧!$A:$E,5,FALSE)</f>
        <v>5F</v>
      </c>
      <c r="W406"/>
      <c r="X406"/>
      <c r="Y406" s="1" t="str">
        <f>VLOOKUP($O406,教員一覧!$A:$D,2,FALSE)</f>
        <v>CG</v>
      </c>
      <c r="Z406" s="1" t="str">
        <f>VLOOKUP($O406,教員一覧!$A:$D,3,FALSE)</f>
        <v>　</v>
      </c>
      <c r="AA406" s="1" t="str">
        <f>VLOOKUP($O406,教員一覧!$A:$D,4,FALSE)</f>
        <v>非常勤</v>
      </c>
      <c r="AB406" s="1" t="str">
        <f t="shared" si="119"/>
        <v/>
      </c>
      <c r="AC406" s="14" t="s">
        <v>3596</v>
      </c>
      <c r="AD406" s="14" t="s">
        <v>163</v>
      </c>
      <c r="AE406" s="14" t="s">
        <v>125</v>
      </c>
      <c r="AF406" s="14" t="s">
        <v>12</v>
      </c>
      <c r="AG406" s="14">
        <v>1</v>
      </c>
      <c r="AH406" s="14">
        <v>2503</v>
      </c>
      <c r="AI406" s="15" t="str">
        <f t="shared" si="120"/>
        <v/>
      </c>
      <c r="AJ406" s="15" t="str">
        <f t="shared" si="121"/>
        <v/>
      </c>
      <c r="AK406" s="15" t="str">
        <f t="shared" si="122"/>
        <v/>
      </c>
      <c r="AL406" s="15" t="str">
        <f t="shared" si="123"/>
        <v/>
      </c>
      <c r="AM406" s="15" t="str">
        <f t="shared" si="124"/>
        <v/>
      </c>
      <c r="AN406" s="15" t="str">
        <f t="shared" si="125"/>
        <v/>
      </c>
      <c r="AO406" s="15" t="str">
        <f t="shared" si="126"/>
        <v/>
      </c>
      <c r="AP406" s="9" t="str">
        <f t="shared" si="127"/>
        <v>CG1A火1</v>
      </c>
      <c r="AQ406" s="9">
        <f t="shared" si="128"/>
        <v>0.5</v>
      </c>
      <c r="AR406" s="11" t="str">
        <f t="shared" si="129"/>
        <v>芦田火1</v>
      </c>
      <c r="AS406" s="11">
        <f t="shared" si="116"/>
        <v>0.33333333333333331</v>
      </c>
      <c r="AT406">
        <v>1</v>
      </c>
      <c r="AU406" s="12">
        <f t="shared" si="130"/>
        <v>26</v>
      </c>
      <c r="AV406" s="13" t="str">
        <f t="shared" si="131"/>
        <v>2503火1</v>
      </c>
      <c r="AW406" s="13">
        <f t="shared" si="132"/>
        <v>0.5</v>
      </c>
      <c r="AX406" s="18" t="str">
        <f t="shared" si="133"/>
        <v>CG1ACG1A火12503</v>
      </c>
      <c r="AY406" s="18">
        <f t="shared" si="134"/>
        <v>13</v>
      </c>
      <c r="AZ406"/>
    </row>
    <row r="407" spans="1:52" x14ac:dyDescent="0.15">
      <c r="A407" s="1">
        <f t="shared" si="117"/>
        <v>1</v>
      </c>
      <c r="B407" s="1" t="str">
        <f t="shared" si="118"/>
        <v>HR</v>
      </c>
      <c r="C407" t="s">
        <v>3596</v>
      </c>
      <c r="D407" s="1" t="str">
        <f>VLOOKUP($C407,クラス一覧!$A:$J,10,FALSE)</f>
        <v>CG</v>
      </c>
      <c r="E407" s="1">
        <f>VLOOKUP($C407,クラス一覧!$A:$J,8,FALSE)</f>
        <v>26</v>
      </c>
      <c r="F407" s="1" t="str">
        <f>VLOOKUP($C407,クラス一覧!$A:$J,9,FALSE)</f>
        <v>山本昇</v>
      </c>
      <c r="G407" s="1" t="str">
        <f>VLOOKUP($H407,科目一覧!$A:$G,3,FALSE)</f>
        <v>CG</v>
      </c>
      <c r="H407" t="s">
        <v>3041</v>
      </c>
      <c r="I407" s="1" t="str">
        <f>VLOOKUP($H407,科目一覧!$A:$G,7,FALSE)</f>
        <v>西谷</v>
      </c>
      <c r="J407" s="1" t="str">
        <f>VLOOKUP($I407,教員一覧!$A:$D,2,FALSE)</f>
        <v>CG</v>
      </c>
      <c r="K407" s="1" t="str">
        <f>VLOOKUP($I407,教員一覧!$A:$D,3,FALSE)</f>
        <v>　</v>
      </c>
      <c r="L407" s="1" t="str">
        <f>VLOOKUP($I407,教員一覧!$A:$D,4,FALSE)</f>
        <v>専任</v>
      </c>
      <c r="M407" t="s">
        <v>3596</v>
      </c>
      <c r="N407" t="s">
        <v>3789</v>
      </c>
      <c r="O407" t="s">
        <v>125</v>
      </c>
      <c r="P407" t="s">
        <v>12</v>
      </c>
      <c r="Q407">
        <v>2</v>
      </c>
      <c r="R407">
        <v>2503</v>
      </c>
      <c r="S407" s="1" t="str">
        <f>VLOOKUP($R407,教室一覧!$A:$B,2,FALSE)</f>
        <v>普通教室</v>
      </c>
      <c r="T407" s="1">
        <f>VLOOKUP($R407,教室一覧!$A:$C,3,FALSE)</f>
        <v>36</v>
      </c>
      <c r="U407" s="1" t="str">
        <f>VLOOKUP($R407,教室一覧!$A:$D,4,FALSE)</f>
        <v>2号館</v>
      </c>
      <c r="V407" s="1" t="str">
        <f>VLOOKUP($R407,教室一覧!$A:$E,5,FALSE)</f>
        <v>5F</v>
      </c>
      <c r="W407"/>
      <c r="X407"/>
      <c r="Y407" s="1" t="str">
        <f>VLOOKUP($O407,教員一覧!$A:$D,2,FALSE)</f>
        <v>CG</v>
      </c>
      <c r="Z407" s="1" t="str">
        <f>VLOOKUP($O407,教員一覧!$A:$D,3,FALSE)</f>
        <v>　</v>
      </c>
      <c r="AA407" s="1" t="str">
        <f>VLOOKUP($O407,教員一覧!$A:$D,4,FALSE)</f>
        <v>非常勤</v>
      </c>
      <c r="AB407" s="1" t="str">
        <f t="shared" si="119"/>
        <v/>
      </c>
      <c r="AC407" s="14" t="s">
        <v>3596</v>
      </c>
      <c r="AD407" s="14" t="s">
        <v>163</v>
      </c>
      <c r="AE407" s="14" t="s">
        <v>125</v>
      </c>
      <c r="AF407" s="14" t="s">
        <v>12</v>
      </c>
      <c r="AG407" s="14">
        <v>2</v>
      </c>
      <c r="AH407" s="14">
        <v>2503</v>
      </c>
      <c r="AI407" s="15" t="str">
        <f t="shared" si="120"/>
        <v/>
      </c>
      <c r="AJ407" s="15" t="str">
        <f t="shared" si="121"/>
        <v/>
      </c>
      <c r="AK407" s="15" t="str">
        <f t="shared" si="122"/>
        <v/>
      </c>
      <c r="AL407" s="15" t="str">
        <f t="shared" si="123"/>
        <v/>
      </c>
      <c r="AM407" s="15" t="str">
        <f t="shared" si="124"/>
        <v/>
      </c>
      <c r="AN407" s="15" t="str">
        <f t="shared" si="125"/>
        <v/>
      </c>
      <c r="AO407" s="15" t="str">
        <f t="shared" si="126"/>
        <v/>
      </c>
      <c r="AP407" s="9" t="str">
        <f t="shared" si="127"/>
        <v>CG1A火2</v>
      </c>
      <c r="AQ407" s="9">
        <f t="shared" si="128"/>
        <v>0.5</v>
      </c>
      <c r="AR407" s="11" t="str">
        <f t="shared" si="129"/>
        <v>芦田火2</v>
      </c>
      <c r="AS407" s="11">
        <f t="shared" si="116"/>
        <v>0.33333333333333331</v>
      </c>
      <c r="AT407">
        <v>1</v>
      </c>
      <c r="AU407" s="12">
        <f t="shared" si="130"/>
        <v>26</v>
      </c>
      <c r="AV407" s="13" t="str">
        <f t="shared" si="131"/>
        <v>2503火2</v>
      </c>
      <c r="AW407" s="13">
        <f t="shared" si="132"/>
        <v>0.5</v>
      </c>
      <c r="AX407" s="18" t="str">
        <f t="shared" si="133"/>
        <v>CG1ACG1A火22503</v>
      </c>
      <c r="AY407" s="18">
        <f t="shared" si="134"/>
        <v>13</v>
      </c>
      <c r="AZ407"/>
    </row>
    <row r="408" spans="1:52" x14ac:dyDescent="0.15">
      <c r="A408" s="1">
        <f t="shared" si="117"/>
        <v>1</v>
      </c>
      <c r="B408" s="1" t="str">
        <f t="shared" si="118"/>
        <v>HR</v>
      </c>
      <c r="C408" t="s">
        <v>3596</v>
      </c>
      <c r="D408" s="1" t="str">
        <f>VLOOKUP($C408,クラス一覧!$A:$J,10,FALSE)</f>
        <v>CG</v>
      </c>
      <c r="E408" s="1">
        <f>VLOOKUP($C408,クラス一覧!$A:$J,8,FALSE)</f>
        <v>26</v>
      </c>
      <c r="F408" s="1" t="str">
        <f>VLOOKUP($C408,クラス一覧!$A:$J,9,FALSE)</f>
        <v>山本昇</v>
      </c>
      <c r="G408" s="1" t="str">
        <f>VLOOKUP($H408,科目一覧!$A:$G,3,FALSE)</f>
        <v>CG</v>
      </c>
      <c r="H408" t="s">
        <v>3041</v>
      </c>
      <c r="I408" s="1" t="str">
        <f>VLOOKUP($H408,科目一覧!$A:$G,7,FALSE)</f>
        <v>西谷</v>
      </c>
      <c r="J408" s="1" t="str">
        <f>VLOOKUP($I408,教員一覧!$A:$D,2,FALSE)</f>
        <v>CG</v>
      </c>
      <c r="K408" s="1" t="str">
        <f>VLOOKUP($I408,教員一覧!$A:$D,3,FALSE)</f>
        <v>　</v>
      </c>
      <c r="L408" s="1" t="str">
        <f>VLOOKUP($I408,教員一覧!$A:$D,4,FALSE)</f>
        <v>専任</v>
      </c>
      <c r="M408" t="s">
        <v>3596</v>
      </c>
      <c r="N408" t="s">
        <v>3789</v>
      </c>
      <c r="O408" t="s">
        <v>125</v>
      </c>
      <c r="P408" t="s">
        <v>12</v>
      </c>
      <c r="Q408">
        <v>3</v>
      </c>
      <c r="R408">
        <v>2503</v>
      </c>
      <c r="S408" s="1" t="str">
        <f>VLOOKUP($R408,教室一覧!$A:$B,2,FALSE)</f>
        <v>普通教室</v>
      </c>
      <c r="T408" s="1">
        <f>VLOOKUP($R408,教室一覧!$A:$C,3,FALSE)</f>
        <v>36</v>
      </c>
      <c r="U408" s="1" t="str">
        <f>VLOOKUP($R408,教室一覧!$A:$D,4,FALSE)</f>
        <v>2号館</v>
      </c>
      <c r="V408" s="1" t="str">
        <f>VLOOKUP($R408,教室一覧!$A:$E,5,FALSE)</f>
        <v>5F</v>
      </c>
      <c r="W408"/>
      <c r="X408"/>
      <c r="Y408" s="1" t="str">
        <f>VLOOKUP($O408,教員一覧!$A:$D,2,FALSE)</f>
        <v>CG</v>
      </c>
      <c r="Z408" s="1" t="str">
        <f>VLOOKUP($O408,教員一覧!$A:$D,3,FALSE)</f>
        <v>　</v>
      </c>
      <c r="AA408" s="1" t="str">
        <f>VLOOKUP($O408,教員一覧!$A:$D,4,FALSE)</f>
        <v>非常勤</v>
      </c>
      <c r="AB408" s="1" t="str">
        <f t="shared" si="119"/>
        <v/>
      </c>
      <c r="AC408" s="14" t="s">
        <v>3596</v>
      </c>
      <c r="AD408" s="14" t="s">
        <v>163</v>
      </c>
      <c r="AE408" s="14" t="s">
        <v>125</v>
      </c>
      <c r="AF408" s="14" t="s">
        <v>12</v>
      </c>
      <c r="AG408" s="14">
        <v>3</v>
      </c>
      <c r="AH408" s="14">
        <v>2503</v>
      </c>
      <c r="AI408" s="15" t="str">
        <f t="shared" si="120"/>
        <v/>
      </c>
      <c r="AJ408" s="15" t="str">
        <f t="shared" si="121"/>
        <v/>
      </c>
      <c r="AK408" s="15" t="str">
        <f t="shared" si="122"/>
        <v/>
      </c>
      <c r="AL408" s="15" t="str">
        <f t="shared" si="123"/>
        <v/>
      </c>
      <c r="AM408" s="15" t="str">
        <f t="shared" si="124"/>
        <v/>
      </c>
      <c r="AN408" s="15" t="str">
        <f t="shared" si="125"/>
        <v/>
      </c>
      <c r="AO408" s="15" t="str">
        <f t="shared" si="126"/>
        <v/>
      </c>
      <c r="AP408" s="9" t="str">
        <f t="shared" si="127"/>
        <v>CG1A火3</v>
      </c>
      <c r="AQ408" s="9">
        <f t="shared" si="128"/>
        <v>0.5</v>
      </c>
      <c r="AR408" s="11" t="str">
        <f t="shared" si="129"/>
        <v>芦田火3</v>
      </c>
      <c r="AS408" s="11">
        <f t="shared" si="116"/>
        <v>0.33333333333333331</v>
      </c>
      <c r="AT408">
        <v>1</v>
      </c>
      <c r="AU408" s="12">
        <f t="shared" si="130"/>
        <v>26</v>
      </c>
      <c r="AV408" s="13" t="str">
        <f t="shared" si="131"/>
        <v>2503火3</v>
      </c>
      <c r="AW408" s="13">
        <f t="shared" si="132"/>
        <v>0.5</v>
      </c>
      <c r="AX408" s="18" t="str">
        <f t="shared" si="133"/>
        <v>CG1ACG1A火32503</v>
      </c>
      <c r="AY408" s="18">
        <f t="shared" si="134"/>
        <v>13</v>
      </c>
      <c r="AZ408"/>
    </row>
    <row r="409" spans="1:52" x14ac:dyDescent="0.15">
      <c r="A409" s="1">
        <f t="shared" si="117"/>
        <v>1</v>
      </c>
      <c r="B409" s="1" t="str">
        <f t="shared" si="118"/>
        <v>HR</v>
      </c>
      <c r="C409" t="s">
        <v>3596</v>
      </c>
      <c r="D409" s="1" t="str">
        <f>VLOOKUP($C409,クラス一覧!$A:$J,10,FALSE)</f>
        <v>CG</v>
      </c>
      <c r="E409" s="1">
        <f>VLOOKUP($C409,クラス一覧!$A:$J,8,FALSE)</f>
        <v>26</v>
      </c>
      <c r="F409" s="1" t="str">
        <f>VLOOKUP($C409,クラス一覧!$A:$J,9,FALSE)</f>
        <v>山本昇</v>
      </c>
      <c r="G409" s="1" t="str">
        <f>VLOOKUP($H409,科目一覧!$A:$G,3,FALSE)</f>
        <v>CG</v>
      </c>
      <c r="H409" t="s">
        <v>3041</v>
      </c>
      <c r="I409" s="1" t="str">
        <f>VLOOKUP($H409,科目一覧!$A:$G,7,FALSE)</f>
        <v>西谷</v>
      </c>
      <c r="J409" s="1" t="str">
        <f>VLOOKUP($I409,教員一覧!$A:$D,2,FALSE)</f>
        <v>CG</v>
      </c>
      <c r="K409" s="1" t="str">
        <f>VLOOKUP($I409,教員一覧!$A:$D,3,FALSE)</f>
        <v>　</v>
      </c>
      <c r="L409" s="1" t="str">
        <f>VLOOKUP($I409,教員一覧!$A:$D,4,FALSE)</f>
        <v>専任</v>
      </c>
      <c r="M409" t="s">
        <v>3596</v>
      </c>
      <c r="N409" t="s">
        <v>3789</v>
      </c>
      <c r="O409" t="s">
        <v>125</v>
      </c>
      <c r="P409" t="s">
        <v>12</v>
      </c>
      <c r="Q409">
        <v>4</v>
      </c>
      <c r="R409">
        <v>2503</v>
      </c>
      <c r="S409" s="1" t="str">
        <f>VLOOKUP($R409,教室一覧!$A:$B,2,FALSE)</f>
        <v>普通教室</v>
      </c>
      <c r="T409" s="1">
        <f>VLOOKUP($R409,教室一覧!$A:$C,3,FALSE)</f>
        <v>36</v>
      </c>
      <c r="U409" s="1" t="str">
        <f>VLOOKUP($R409,教室一覧!$A:$D,4,FALSE)</f>
        <v>2号館</v>
      </c>
      <c r="V409" s="1" t="str">
        <f>VLOOKUP($R409,教室一覧!$A:$E,5,FALSE)</f>
        <v>5F</v>
      </c>
      <c r="W409"/>
      <c r="X409"/>
      <c r="Y409" s="1" t="str">
        <f>VLOOKUP($O409,教員一覧!$A:$D,2,FALSE)</f>
        <v>CG</v>
      </c>
      <c r="Z409" s="1" t="str">
        <f>VLOOKUP($O409,教員一覧!$A:$D,3,FALSE)</f>
        <v>　</v>
      </c>
      <c r="AA409" s="1" t="str">
        <f>VLOOKUP($O409,教員一覧!$A:$D,4,FALSE)</f>
        <v>非常勤</v>
      </c>
      <c r="AB409" s="1" t="str">
        <f t="shared" si="119"/>
        <v/>
      </c>
      <c r="AC409" s="14" t="s">
        <v>3596</v>
      </c>
      <c r="AD409" s="14" t="s">
        <v>163</v>
      </c>
      <c r="AE409" s="14" t="s">
        <v>125</v>
      </c>
      <c r="AF409" s="14" t="s">
        <v>12</v>
      </c>
      <c r="AG409" s="14">
        <v>4</v>
      </c>
      <c r="AH409" s="14">
        <v>2503</v>
      </c>
      <c r="AI409" s="15" t="str">
        <f t="shared" si="120"/>
        <v/>
      </c>
      <c r="AJ409" s="15" t="str">
        <f t="shared" si="121"/>
        <v/>
      </c>
      <c r="AK409" s="15" t="str">
        <f t="shared" si="122"/>
        <v/>
      </c>
      <c r="AL409" s="15" t="str">
        <f t="shared" si="123"/>
        <v/>
      </c>
      <c r="AM409" s="15" t="str">
        <f t="shared" si="124"/>
        <v/>
      </c>
      <c r="AN409" s="15" t="str">
        <f t="shared" si="125"/>
        <v/>
      </c>
      <c r="AO409" s="15" t="str">
        <f t="shared" si="126"/>
        <v/>
      </c>
      <c r="AP409" s="9" t="str">
        <f t="shared" si="127"/>
        <v>CG1A火4</v>
      </c>
      <c r="AQ409" s="9">
        <f t="shared" si="128"/>
        <v>0.5</v>
      </c>
      <c r="AR409" s="11" t="str">
        <f t="shared" si="129"/>
        <v>芦田火4</v>
      </c>
      <c r="AS409" s="11">
        <f t="shared" si="116"/>
        <v>0.33333333333333331</v>
      </c>
      <c r="AT409">
        <v>1</v>
      </c>
      <c r="AU409" s="12">
        <f t="shared" si="130"/>
        <v>26</v>
      </c>
      <c r="AV409" s="13" t="str">
        <f t="shared" si="131"/>
        <v>2503火4</v>
      </c>
      <c r="AW409" s="13">
        <f t="shared" si="132"/>
        <v>0.5</v>
      </c>
      <c r="AX409" s="18" t="str">
        <f t="shared" si="133"/>
        <v>CG1ACG1A火42503</v>
      </c>
      <c r="AY409" s="18">
        <f t="shared" si="134"/>
        <v>13</v>
      </c>
      <c r="AZ409"/>
    </row>
    <row r="410" spans="1:52" x14ac:dyDescent="0.15">
      <c r="A410" s="1">
        <f t="shared" si="117"/>
        <v>1</v>
      </c>
      <c r="B410" s="1" t="str">
        <f t="shared" si="118"/>
        <v>HR</v>
      </c>
      <c r="C410" t="s">
        <v>3596</v>
      </c>
      <c r="D410" s="1" t="str">
        <f>VLOOKUP($C410,クラス一覧!$A:$J,10,FALSE)</f>
        <v>CG</v>
      </c>
      <c r="E410" s="1">
        <f>VLOOKUP($C410,クラス一覧!$A:$J,8,FALSE)</f>
        <v>26</v>
      </c>
      <c r="F410" s="1" t="str">
        <f>VLOOKUP($C410,クラス一覧!$A:$J,9,FALSE)</f>
        <v>山本昇</v>
      </c>
      <c r="G410" s="1" t="str">
        <f>VLOOKUP($H410,科目一覧!$A:$G,3,FALSE)</f>
        <v>CG</v>
      </c>
      <c r="H410" t="s">
        <v>3041</v>
      </c>
      <c r="I410" s="1" t="str">
        <f>VLOOKUP($H410,科目一覧!$A:$G,7,FALSE)</f>
        <v>西谷</v>
      </c>
      <c r="J410" s="1" t="str">
        <f>VLOOKUP($I410,教員一覧!$A:$D,2,FALSE)</f>
        <v>CG</v>
      </c>
      <c r="K410" s="1" t="str">
        <f>VLOOKUP($I410,教員一覧!$A:$D,3,FALSE)</f>
        <v>　</v>
      </c>
      <c r="L410" s="1" t="str">
        <f>VLOOKUP($I410,教員一覧!$A:$D,4,FALSE)</f>
        <v>専任</v>
      </c>
      <c r="M410" t="s">
        <v>3596</v>
      </c>
      <c r="N410" t="s">
        <v>3789</v>
      </c>
      <c r="O410" t="s">
        <v>125</v>
      </c>
      <c r="P410" t="s">
        <v>13</v>
      </c>
      <c r="Q410">
        <v>1</v>
      </c>
      <c r="R410">
        <v>2503</v>
      </c>
      <c r="S410" s="1" t="str">
        <f>VLOOKUP($R410,教室一覧!$A:$B,2,FALSE)</f>
        <v>普通教室</v>
      </c>
      <c r="T410" s="1">
        <f>VLOOKUP($R410,教室一覧!$A:$C,3,FALSE)</f>
        <v>36</v>
      </c>
      <c r="U410" s="1" t="str">
        <f>VLOOKUP($R410,教室一覧!$A:$D,4,FALSE)</f>
        <v>2号館</v>
      </c>
      <c r="V410" s="1" t="str">
        <f>VLOOKUP($R410,教室一覧!$A:$E,5,FALSE)</f>
        <v>5F</v>
      </c>
      <c r="W410"/>
      <c r="X410"/>
      <c r="Y410" s="1" t="str">
        <f>VLOOKUP($O410,教員一覧!$A:$D,2,FALSE)</f>
        <v>CG</v>
      </c>
      <c r="Z410" s="1" t="str">
        <f>VLOOKUP($O410,教員一覧!$A:$D,3,FALSE)</f>
        <v>　</v>
      </c>
      <c r="AA410" s="1" t="str">
        <f>VLOOKUP($O410,教員一覧!$A:$D,4,FALSE)</f>
        <v>非常勤</v>
      </c>
      <c r="AB410" s="1" t="str">
        <f t="shared" si="119"/>
        <v/>
      </c>
      <c r="AC410" s="14" t="s">
        <v>3596</v>
      </c>
      <c r="AD410" s="14" t="s">
        <v>163</v>
      </c>
      <c r="AE410" s="14" t="s">
        <v>125</v>
      </c>
      <c r="AF410" s="14" t="s">
        <v>13</v>
      </c>
      <c r="AG410" s="14">
        <v>1</v>
      </c>
      <c r="AH410" s="14">
        <v>2503</v>
      </c>
      <c r="AI410" s="15" t="str">
        <f t="shared" si="120"/>
        <v/>
      </c>
      <c r="AJ410" s="15" t="str">
        <f t="shared" si="121"/>
        <v/>
      </c>
      <c r="AK410" s="15" t="str">
        <f t="shared" si="122"/>
        <v/>
      </c>
      <c r="AL410" s="15" t="str">
        <f t="shared" si="123"/>
        <v/>
      </c>
      <c r="AM410" s="15" t="str">
        <f t="shared" si="124"/>
        <v/>
      </c>
      <c r="AN410" s="15" t="str">
        <f t="shared" si="125"/>
        <v/>
      </c>
      <c r="AO410" s="15" t="str">
        <f t="shared" si="126"/>
        <v/>
      </c>
      <c r="AP410" s="9" t="str">
        <f t="shared" si="127"/>
        <v>CG1A水1</v>
      </c>
      <c r="AQ410" s="9">
        <f t="shared" si="128"/>
        <v>0.5</v>
      </c>
      <c r="AR410" s="11" t="str">
        <f t="shared" si="129"/>
        <v>芦田水1</v>
      </c>
      <c r="AS410" s="11">
        <f t="shared" si="116"/>
        <v>0.33333333333333331</v>
      </c>
      <c r="AT410">
        <v>1</v>
      </c>
      <c r="AU410" s="12">
        <f t="shared" si="130"/>
        <v>26</v>
      </c>
      <c r="AV410" s="13" t="str">
        <f t="shared" si="131"/>
        <v>2503水1</v>
      </c>
      <c r="AW410" s="13">
        <f t="shared" si="132"/>
        <v>0.5</v>
      </c>
      <c r="AX410" s="18" t="str">
        <f t="shared" si="133"/>
        <v>CG1ACG1A水12503</v>
      </c>
      <c r="AY410" s="18">
        <f t="shared" si="134"/>
        <v>13</v>
      </c>
      <c r="AZ410"/>
    </row>
    <row r="411" spans="1:52" x14ac:dyDescent="0.15">
      <c r="A411" s="1">
        <f t="shared" si="117"/>
        <v>1</v>
      </c>
      <c r="B411" s="1" t="str">
        <f t="shared" si="118"/>
        <v>HR</v>
      </c>
      <c r="C411" t="s">
        <v>3596</v>
      </c>
      <c r="D411" s="1" t="str">
        <f>VLOOKUP($C411,クラス一覧!$A:$J,10,FALSE)</f>
        <v>CG</v>
      </c>
      <c r="E411" s="1">
        <f>VLOOKUP($C411,クラス一覧!$A:$J,8,FALSE)</f>
        <v>26</v>
      </c>
      <c r="F411" s="1" t="str">
        <f>VLOOKUP($C411,クラス一覧!$A:$J,9,FALSE)</f>
        <v>山本昇</v>
      </c>
      <c r="G411" s="1" t="str">
        <f>VLOOKUP($H411,科目一覧!$A:$G,3,FALSE)</f>
        <v>CG</v>
      </c>
      <c r="H411" t="s">
        <v>3041</v>
      </c>
      <c r="I411" s="1" t="str">
        <f>VLOOKUP($H411,科目一覧!$A:$G,7,FALSE)</f>
        <v>西谷</v>
      </c>
      <c r="J411" s="1" t="str">
        <f>VLOOKUP($I411,教員一覧!$A:$D,2,FALSE)</f>
        <v>CG</v>
      </c>
      <c r="K411" s="1" t="str">
        <f>VLOOKUP($I411,教員一覧!$A:$D,3,FALSE)</f>
        <v>　</v>
      </c>
      <c r="L411" s="1" t="str">
        <f>VLOOKUP($I411,教員一覧!$A:$D,4,FALSE)</f>
        <v>専任</v>
      </c>
      <c r="M411" t="s">
        <v>3596</v>
      </c>
      <c r="N411" t="s">
        <v>3789</v>
      </c>
      <c r="O411" t="s">
        <v>125</v>
      </c>
      <c r="P411" t="s">
        <v>13</v>
      </c>
      <c r="Q411">
        <v>2</v>
      </c>
      <c r="R411">
        <v>2503</v>
      </c>
      <c r="S411" s="1" t="str">
        <f>VLOOKUP($R411,教室一覧!$A:$B,2,FALSE)</f>
        <v>普通教室</v>
      </c>
      <c r="T411" s="1">
        <f>VLOOKUP($R411,教室一覧!$A:$C,3,FALSE)</f>
        <v>36</v>
      </c>
      <c r="U411" s="1" t="str">
        <f>VLOOKUP($R411,教室一覧!$A:$D,4,FALSE)</f>
        <v>2号館</v>
      </c>
      <c r="V411" s="1" t="str">
        <f>VLOOKUP($R411,教室一覧!$A:$E,5,FALSE)</f>
        <v>5F</v>
      </c>
      <c r="W411"/>
      <c r="X411"/>
      <c r="Y411" s="1" t="str">
        <f>VLOOKUP($O411,教員一覧!$A:$D,2,FALSE)</f>
        <v>CG</v>
      </c>
      <c r="Z411" s="1" t="str">
        <f>VLOOKUP($O411,教員一覧!$A:$D,3,FALSE)</f>
        <v>　</v>
      </c>
      <c r="AA411" s="1" t="str">
        <f>VLOOKUP($O411,教員一覧!$A:$D,4,FALSE)</f>
        <v>非常勤</v>
      </c>
      <c r="AB411" s="1" t="str">
        <f t="shared" si="119"/>
        <v/>
      </c>
      <c r="AC411" s="14" t="s">
        <v>3596</v>
      </c>
      <c r="AD411" s="14" t="s">
        <v>163</v>
      </c>
      <c r="AE411" s="14" t="s">
        <v>125</v>
      </c>
      <c r="AF411" s="14" t="s">
        <v>13</v>
      </c>
      <c r="AG411" s="14">
        <v>2</v>
      </c>
      <c r="AH411" s="14">
        <v>2503</v>
      </c>
      <c r="AI411" s="15" t="str">
        <f t="shared" si="120"/>
        <v/>
      </c>
      <c r="AJ411" s="15" t="str">
        <f t="shared" si="121"/>
        <v/>
      </c>
      <c r="AK411" s="15" t="str">
        <f t="shared" si="122"/>
        <v/>
      </c>
      <c r="AL411" s="15" t="str">
        <f t="shared" si="123"/>
        <v/>
      </c>
      <c r="AM411" s="15" t="str">
        <f t="shared" si="124"/>
        <v/>
      </c>
      <c r="AN411" s="15" t="str">
        <f t="shared" si="125"/>
        <v/>
      </c>
      <c r="AO411" s="15" t="str">
        <f t="shared" si="126"/>
        <v/>
      </c>
      <c r="AP411" s="9" t="str">
        <f t="shared" si="127"/>
        <v>CG1A水2</v>
      </c>
      <c r="AQ411" s="9">
        <f t="shared" si="128"/>
        <v>0.5</v>
      </c>
      <c r="AR411" s="11" t="str">
        <f t="shared" si="129"/>
        <v>芦田水2</v>
      </c>
      <c r="AS411" s="11">
        <f t="shared" si="116"/>
        <v>0.33333333333333331</v>
      </c>
      <c r="AT411">
        <v>1</v>
      </c>
      <c r="AU411" s="12">
        <f t="shared" si="130"/>
        <v>26</v>
      </c>
      <c r="AV411" s="13" t="str">
        <f t="shared" si="131"/>
        <v>2503水2</v>
      </c>
      <c r="AW411" s="13">
        <f t="shared" si="132"/>
        <v>0.5</v>
      </c>
      <c r="AX411" s="18" t="str">
        <f t="shared" si="133"/>
        <v>CG1ACG1A水22503</v>
      </c>
      <c r="AY411" s="18">
        <f t="shared" si="134"/>
        <v>13</v>
      </c>
      <c r="AZ411"/>
    </row>
    <row r="412" spans="1:52" x14ac:dyDescent="0.15">
      <c r="A412" s="1">
        <f t="shared" si="117"/>
        <v>1</v>
      </c>
      <c r="B412" s="1" t="str">
        <f t="shared" si="118"/>
        <v>HR</v>
      </c>
      <c r="C412" t="s">
        <v>3596</v>
      </c>
      <c r="D412" s="1" t="str">
        <f>VLOOKUP($C412,クラス一覧!$A:$J,10,FALSE)</f>
        <v>CG</v>
      </c>
      <c r="E412" s="1">
        <f>VLOOKUP($C412,クラス一覧!$A:$J,8,FALSE)</f>
        <v>26</v>
      </c>
      <c r="F412" s="1" t="str">
        <f>VLOOKUP($C412,クラス一覧!$A:$J,9,FALSE)</f>
        <v>山本昇</v>
      </c>
      <c r="G412" s="1" t="str">
        <f>VLOOKUP($H412,科目一覧!$A:$G,3,FALSE)</f>
        <v>CG</v>
      </c>
      <c r="H412" t="s">
        <v>3041</v>
      </c>
      <c r="I412" s="1" t="str">
        <f>VLOOKUP($H412,科目一覧!$A:$G,7,FALSE)</f>
        <v>西谷</v>
      </c>
      <c r="J412" s="1" t="str">
        <f>VLOOKUP($I412,教員一覧!$A:$D,2,FALSE)</f>
        <v>CG</v>
      </c>
      <c r="K412" s="1" t="str">
        <f>VLOOKUP($I412,教員一覧!$A:$D,3,FALSE)</f>
        <v>　</v>
      </c>
      <c r="L412" s="1" t="str">
        <f>VLOOKUP($I412,教員一覧!$A:$D,4,FALSE)</f>
        <v>専任</v>
      </c>
      <c r="M412" t="s">
        <v>3596</v>
      </c>
      <c r="N412" t="s">
        <v>3789</v>
      </c>
      <c r="O412" t="s">
        <v>125</v>
      </c>
      <c r="P412" t="s">
        <v>13</v>
      </c>
      <c r="Q412">
        <v>3</v>
      </c>
      <c r="R412">
        <v>2503</v>
      </c>
      <c r="S412" s="1" t="str">
        <f>VLOOKUP($R412,教室一覧!$A:$B,2,FALSE)</f>
        <v>普通教室</v>
      </c>
      <c r="T412" s="1">
        <f>VLOOKUP($R412,教室一覧!$A:$C,3,FALSE)</f>
        <v>36</v>
      </c>
      <c r="U412" s="1" t="str">
        <f>VLOOKUP($R412,教室一覧!$A:$D,4,FALSE)</f>
        <v>2号館</v>
      </c>
      <c r="V412" s="1" t="str">
        <f>VLOOKUP($R412,教室一覧!$A:$E,5,FALSE)</f>
        <v>5F</v>
      </c>
      <c r="W412"/>
      <c r="X412"/>
      <c r="Y412" s="1" t="str">
        <f>VLOOKUP($O412,教員一覧!$A:$D,2,FALSE)</f>
        <v>CG</v>
      </c>
      <c r="Z412" s="1" t="str">
        <f>VLOOKUP($O412,教員一覧!$A:$D,3,FALSE)</f>
        <v>　</v>
      </c>
      <c r="AA412" s="1" t="str">
        <f>VLOOKUP($O412,教員一覧!$A:$D,4,FALSE)</f>
        <v>非常勤</v>
      </c>
      <c r="AB412" s="1" t="str">
        <f t="shared" si="119"/>
        <v/>
      </c>
      <c r="AC412" s="14" t="s">
        <v>3596</v>
      </c>
      <c r="AD412" s="14" t="s">
        <v>163</v>
      </c>
      <c r="AE412" s="14" t="s">
        <v>125</v>
      </c>
      <c r="AF412" s="14" t="s">
        <v>13</v>
      </c>
      <c r="AG412" s="14">
        <v>3</v>
      </c>
      <c r="AH412" s="14">
        <v>2503</v>
      </c>
      <c r="AI412" s="15" t="str">
        <f t="shared" si="120"/>
        <v/>
      </c>
      <c r="AJ412" s="15" t="str">
        <f t="shared" si="121"/>
        <v/>
      </c>
      <c r="AK412" s="15" t="str">
        <f t="shared" si="122"/>
        <v/>
      </c>
      <c r="AL412" s="15" t="str">
        <f t="shared" si="123"/>
        <v/>
      </c>
      <c r="AM412" s="15" t="str">
        <f t="shared" si="124"/>
        <v/>
      </c>
      <c r="AN412" s="15" t="str">
        <f t="shared" si="125"/>
        <v/>
      </c>
      <c r="AO412" s="15" t="str">
        <f t="shared" si="126"/>
        <v/>
      </c>
      <c r="AP412" s="9" t="str">
        <f t="shared" si="127"/>
        <v>CG1A水3</v>
      </c>
      <c r="AQ412" s="9">
        <f t="shared" si="128"/>
        <v>0.5</v>
      </c>
      <c r="AR412" s="11" t="str">
        <f t="shared" si="129"/>
        <v>芦田水3</v>
      </c>
      <c r="AS412" s="11">
        <f t="shared" si="116"/>
        <v>0.33333333333333331</v>
      </c>
      <c r="AT412">
        <v>1</v>
      </c>
      <c r="AU412" s="12">
        <f t="shared" si="130"/>
        <v>26</v>
      </c>
      <c r="AV412" s="13" t="str">
        <f t="shared" si="131"/>
        <v>2503水3</v>
      </c>
      <c r="AW412" s="13">
        <f t="shared" si="132"/>
        <v>0.5</v>
      </c>
      <c r="AX412" s="18" t="str">
        <f t="shared" si="133"/>
        <v>CG1ACG1A水32503</v>
      </c>
      <c r="AY412" s="18">
        <f t="shared" si="134"/>
        <v>13</v>
      </c>
      <c r="AZ412"/>
    </row>
    <row r="413" spans="1:52" x14ac:dyDescent="0.15">
      <c r="A413" s="1">
        <f t="shared" si="117"/>
        <v>1</v>
      </c>
      <c r="B413" s="1" t="str">
        <f t="shared" si="118"/>
        <v>HR</v>
      </c>
      <c r="C413" t="s">
        <v>3596</v>
      </c>
      <c r="D413" s="1" t="str">
        <f>VLOOKUP($C413,クラス一覧!$A:$J,10,FALSE)</f>
        <v>CG</v>
      </c>
      <c r="E413" s="1">
        <f>VLOOKUP($C413,クラス一覧!$A:$J,8,FALSE)</f>
        <v>26</v>
      </c>
      <c r="F413" s="1" t="str">
        <f>VLOOKUP($C413,クラス一覧!$A:$J,9,FALSE)</f>
        <v>山本昇</v>
      </c>
      <c r="G413" s="1" t="str">
        <f>VLOOKUP($H413,科目一覧!$A:$G,3,FALSE)</f>
        <v>CG</v>
      </c>
      <c r="H413" t="s">
        <v>3041</v>
      </c>
      <c r="I413" s="1" t="str">
        <f>VLOOKUP($H413,科目一覧!$A:$G,7,FALSE)</f>
        <v>西谷</v>
      </c>
      <c r="J413" s="1" t="str">
        <f>VLOOKUP($I413,教員一覧!$A:$D,2,FALSE)</f>
        <v>CG</v>
      </c>
      <c r="K413" s="1" t="str">
        <f>VLOOKUP($I413,教員一覧!$A:$D,3,FALSE)</f>
        <v>　</v>
      </c>
      <c r="L413" s="1" t="str">
        <f>VLOOKUP($I413,教員一覧!$A:$D,4,FALSE)</f>
        <v>専任</v>
      </c>
      <c r="M413" t="s">
        <v>3596</v>
      </c>
      <c r="N413" t="s">
        <v>3789</v>
      </c>
      <c r="O413" t="s">
        <v>125</v>
      </c>
      <c r="P413" t="s">
        <v>13</v>
      </c>
      <c r="Q413">
        <v>4</v>
      </c>
      <c r="R413">
        <v>2503</v>
      </c>
      <c r="S413" s="1" t="str">
        <f>VLOOKUP($R413,教室一覧!$A:$B,2,FALSE)</f>
        <v>普通教室</v>
      </c>
      <c r="T413" s="1">
        <f>VLOOKUP($R413,教室一覧!$A:$C,3,FALSE)</f>
        <v>36</v>
      </c>
      <c r="U413" s="1" t="str">
        <f>VLOOKUP($R413,教室一覧!$A:$D,4,FALSE)</f>
        <v>2号館</v>
      </c>
      <c r="V413" s="1" t="str">
        <f>VLOOKUP($R413,教室一覧!$A:$E,5,FALSE)</f>
        <v>5F</v>
      </c>
      <c r="W413"/>
      <c r="X413"/>
      <c r="Y413" s="1" t="str">
        <f>VLOOKUP($O413,教員一覧!$A:$D,2,FALSE)</f>
        <v>CG</v>
      </c>
      <c r="Z413" s="1" t="str">
        <f>VLOOKUP($O413,教員一覧!$A:$D,3,FALSE)</f>
        <v>　</v>
      </c>
      <c r="AA413" s="1" t="str">
        <f>VLOOKUP($O413,教員一覧!$A:$D,4,FALSE)</f>
        <v>非常勤</v>
      </c>
      <c r="AB413" s="1" t="str">
        <f t="shared" si="119"/>
        <v/>
      </c>
      <c r="AC413" s="14" t="s">
        <v>3596</v>
      </c>
      <c r="AD413" s="14" t="s">
        <v>163</v>
      </c>
      <c r="AE413" s="14" t="s">
        <v>125</v>
      </c>
      <c r="AF413" s="14" t="s">
        <v>13</v>
      </c>
      <c r="AG413" s="14">
        <v>4</v>
      </c>
      <c r="AH413" s="14">
        <v>2503</v>
      </c>
      <c r="AI413" s="15" t="str">
        <f t="shared" si="120"/>
        <v/>
      </c>
      <c r="AJ413" s="15" t="str">
        <f t="shared" si="121"/>
        <v/>
      </c>
      <c r="AK413" s="15" t="str">
        <f t="shared" si="122"/>
        <v/>
      </c>
      <c r="AL413" s="15" t="str">
        <f t="shared" si="123"/>
        <v/>
      </c>
      <c r="AM413" s="15" t="str">
        <f t="shared" si="124"/>
        <v/>
      </c>
      <c r="AN413" s="15" t="str">
        <f t="shared" si="125"/>
        <v/>
      </c>
      <c r="AO413" s="15" t="str">
        <f t="shared" si="126"/>
        <v/>
      </c>
      <c r="AP413" s="9" t="str">
        <f t="shared" si="127"/>
        <v>CG1A水4</v>
      </c>
      <c r="AQ413" s="9">
        <f t="shared" si="128"/>
        <v>0.5</v>
      </c>
      <c r="AR413" s="11" t="str">
        <f t="shared" si="129"/>
        <v>芦田水4</v>
      </c>
      <c r="AS413" s="11">
        <f t="shared" si="116"/>
        <v>0.33333333333333331</v>
      </c>
      <c r="AT413">
        <v>1</v>
      </c>
      <c r="AU413" s="12">
        <f t="shared" si="130"/>
        <v>26</v>
      </c>
      <c r="AV413" s="13" t="str">
        <f t="shared" si="131"/>
        <v>2503水4</v>
      </c>
      <c r="AW413" s="13">
        <f t="shared" si="132"/>
        <v>0.5</v>
      </c>
      <c r="AX413" s="18" t="str">
        <f t="shared" si="133"/>
        <v>CG1ACG1A水42503</v>
      </c>
      <c r="AY413" s="18">
        <f t="shared" si="134"/>
        <v>13</v>
      </c>
      <c r="AZ413"/>
    </row>
    <row r="414" spans="1:52" x14ac:dyDescent="0.15">
      <c r="A414" s="1">
        <f t="shared" si="117"/>
        <v>1</v>
      </c>
      <c r="B414" s="1" t="str">
        <f t="shared" si="118"/>
        <v>HR</v>
      </c>
      <c r="C414" t="s">
        <v>3596</v>
      </c>
      <c r="D414" s="1" t="str">
        <f>VLOOKUP($C414,クラス一覧!$A:$J,10,FALSE)</f>
        <v>CG</v>
      </c>
      <c r="E414" s="1">
        <f>VLOOKUP($C414,クラス一覧!$A:$J,8,FALSE)</f>
        <v>26</v>
      </c>
      <c r="F414" s="1" t="str">
        <f>VLOOKUP($C414,クラス一覧!$A:$J,9,FALSE)</f>
        <v>山本昇</v>
      </c>
      <c r="G414" s="1" t="str">
        <f>VLOOKUP($H414,科目一覧!$A:$G,3,FALSE)</f>
        <v>アニメーション制作</v>
      </c>
      <c r="H414" t="s">
        <v>1641</v>
      </c>
      <c r="I414" s="1" t="str">
        <f>VLOOKUP($H414,科目一覧!$A:$G,7,FALSE)</f>
        <v>山本昇</v>
      </c>
      <c r="J414" s="1" t="str">
        <f>VLOOKUP($I414,教員一覧!$A:$D,2,FALSE)</f>
        <v>CG</v>
      </c>
      <c r="K414" s="1" t="str">
        <f>VLOOKUP($I414,教員一覧!$A:$D,3,FALSE)</f>
        <v>　</v>
      </c>
      <c r="L414" s="1" t="str">
        <f>VLOOKUP($I414,教員一覧!$A:$D,4,FALSE)</f>
        <v>専任</v>
      </c>
      <c r="M414" t="s">
        <v>3596</v>
      </c>
      <c r="N414" t="s">
        <v>3789</v>
      </c>
      <c r="O414" t="s">
        <v>114</v>
      </c>
      <c r="P414" t="s">
        <v>15</v>
      </c>
      <c r="Q414">
        <v>2</v>
      </c>
      <c r="R414">
        <v>2201</v>
      </c>
      <c r="S414" s="1" t="str">
        <f>VLOOKUP($R414,教室一覧!$A:$B,2,FALSE)</f>
        <v>実習室</v>
      </c>
      <c r="T414" s="1">
        <f>VLOOKUP($R414,教室一覧!$A:$C,3,FALSE)</f>
        <v>36</v>
      </c>
      <c r="U414" s="1" t="str">
        <f>VLOOKUP($R414,教室一覧!$A:$D,4,FALSE)</f>
        <v>2号館</v>
      </c>
      <c r="V414" s="1" t="str">
        <f>VLOOKUP($R414,教室一覧!$A:$E,5,FALSE)</f>
        <v>2F</v>
      </c>
      <c r="W414"/>
      <c r="X414"/>
      <c r="Y414" s="1" t="str">
        <f>VLOOKUP($O414,教員一覧!$A:$D,2,FALSE)</f>
        <v>CG</v>
      </c>
      <c r="Z414" s="1" t="str">
        <f>VLOOKUP($O414,教員一覧!$A:$D,3,FALSE)</f>
        <v>　</v>
      </c>
      <c r="AA414" s="1" t="str">
        <f>VLOOKUP($O414,教員一覧!$A:$D,4,FALSE)</f>
        <v>専任</v>
      </c>
      <c r="AB414" s="1" t="str">
        <f t="shared" si="119"/>
        <v>担任</v>
      </c>
      <c r="AC414" s="14" t="s">
        <v>3596</v>
      </c>
      <c r="AD414" s="14" t="s">
        <v>163</v>
      </c>
      <c r="AE414" s="14" t="s">
        <v>114</v>
      </c>
      <c r="AF414" s="14" t="s">
        <v>15</v>
      </c>
      <c r="AG414" s="14">
        <v>2</v>
      </c>
      <c r="AH414" s="14">
        <v>2201</v>
      </c>
      <c r="AI414" s="15" t="str">
        <f t="shared" si="120"/>
        <v/>
      </c>
      <c r="AJ414" s="15" t="str">
        <f t="shared" si="121"/>
        <v/>
      </c>
      <c r="AK414" s="15" t="str">
        <f t="shared" si="122"/>
        <v/>
      </c>
      <c r="AL414" s="15" t="str">
        <f t="shared" si="123"/>
        <v/>
      </c>
      <c r="AM414" s="15" t="str">
        <f t="shared" si="124"/>
        <v/>
      </c>
      <c r="AN414" s="15" t="str">
        <f t="shared" si="125"/>
        <v/>
      </c>
      <c r="AO414" s="15" t="str">
        <f t="shared" si="126"/>
        <v/>
      </c>
      <c r="AP414" s="9" t="str">
        <f t="shared" si="127"/>
        <v>CG1A木2</v>
      </c>
      <c r="AQ414" s="9">
        <f t="shared" si="128"/>
        <v>1</v>
      </c>
      <c r="AR414" s="11" t="str">
        <f t="shared" si="129"/>
        <v>山本昇木2</v>
      </c>
      <c r="AS414" s="11">
        <f t="shared" si="116"/>
        <v>1</v>
      </c>
      <c r="AT414">
        <v>1</v>
      </c>
      <c r="AU414" s="12">
        <f t="shared" si="130"/>
        <v>26</v>
      </c>
      <c r="AV414" s="13" t="str">
        <f t="shared" si="131"/>
        <v>2201木2</v>
      </c>
      <c r="AW414" s="13">
        <f t="shared" si="132"/>
        <v>1</v>
      </c>
      <c r="AX414" s="18" t="str">
        <f t="shared" si="133"/>
        <v>CG1ACG1A木22201</v>
      </c>
      <c r="AY414" s="18">
        <f t="shared" si="134"/>
        <v>26</v>
      </c>
      <c r="AZ414"/>
    </row>
    <row r="415" spans="1:52" x14ac:dyDescent="0.15">
      <c r="A415" s="1">
        <f t="shared" si="117"/>
        <v>1</v>
      </c>
      <c r="B415" s="1" t="str">
        <f t="shared" si="118"/>
        <v>HR</v>
      </c>
      <c r="C415" t="s">
        <v>3596</v>
      </c>
      <c r="D415" s="1" t="str">
        <f>VLOOKUP($C415,クラス一覧!$A:$J,10,FALSE)</f>
        <v>CG</v>
      </c>
      <c r="E415" s="1">
        <f>VLOOKUP($C415,クラス一覧!$A:$J,8,FALSE)</f>
        <v>26</v>
      </c>
      <c r="F415" s="1" t="str">
        <f>VLOOKUP($C415,クラス一覧!$A:$J,9,FALSE)</f>
        <v>山本昇</v>
      </c>
      <c r="G415" s="1" t="str">
        <f>VLOOKUP($H415,科目一覧!$A:$G,3,FALSE)</f>
        <v>CG</v>
      </c>
      <c r="H415" t="s">
        <v>3039</v>
      </c>
      <c r="I415" s="1" t="str">
        <f>VLOOKUP($H415,科目一覧!$A:$G,7,FALSE)</f>
        <v>庄司</v>
      </c>
      <c r="J415" s="1" t="str">
        <f>VLOOKUP($I415,教員一覧!$A:$D,2,FALSE)</f>
        <v>CG</v>
      </c>
      <c r="K415" s="1" t="str">
        <f>VLOOKUP($I415,教員一覧!$A:$D,3,FALSE)</f>
        <v>　</v>
      </c>
      <c r="L415" s="1" t="str">
        <f>VLOOKUP($I415,教員一覧!$A:$D,4,FALSE)</f>
        <v>専任</v>
      </c>
      <c r="M415" t="s">
        <v>3596</v>
      </c>
      <c r="N415" t="s">
        <v>3789</v>
      </c>
      <c r="O415" t="s">
        <v>114</v>
      </c>
      <c r="P415" t="s">
        <v>15</v>
      </c>
      <c r="Q415">
        <v>3</v>
      </c>
      <c r="R415">
        <v>2201</v>
      </c>
      <c r="S415" s="1" t="str">
        <f>VLOOKUP($R415,教室一覧!$A:$B,2,FALSE)</f>
        <v>実習室</v>
      </c>
      <c r="T415" s="1">
        <f>VLOOKUP($R415,教室一覧!$A:$C,3,FALSE)</f>
        <v>36</v>
      </c>
      <c r="U415" s="1" t="str">
        <f>VLOOKUP($R415,教室一覧!$A:$D,4,FALSE)</f>
        <v>2号館</v>
      </c>
      <c r="V415" s="1" t="str">
        <f>VLOOKUP($R415,教室一覧!$A:$E,5,FALSE)</f>
        <v>2F</v>
      </c>
      <c r="W415"/>
      <c r="X415"/>
      <c r="Y415" s="1" t="str">
        <f>VLOOKUP($O415,教員一覧!$A:$D,2,FALSE)</f>
        <v>CG</v>
      </c>
      <c r="Z415" s="1" t="str">
        <f>VLOOKUP($O415,教員一覧!$A:$D,3,FALSE)</f>
        <v>　</v>
      </c>
      <c r="AA415" s="1" t="str">
        <f>VLOOKUP($O415,教員一覧!$A:$D,4,FALSE)</f>
        <v>専任</v>
      </c>
      <c r="AB415" s="1" t="str">
        <f t="shared" si="119"/>
        <v>担任</v>
      </c>
      <c r="AC415" s="14" t="s">
        <v>3596</v>
      </c>
      <c r="AD415" s="14" t="s">
        <v>163</v>
      </c>
      <c r="AE415" s="14" t="s">
        <v>114</v>
      </c>
      <c r="AF415" s="14" t="s">
        <v>15</v>
      </c>
      <c r="AG415" s="14">
        <v>3</v>
      </c>
      <c r="AH415" s="14">
        <v>2201</v>
      </c>
      <c r="AI415" s="15" t="str">
        <f t="shared" si="120"/>
        <v/>
      </c>
      <c r="AJ415" s="15" t="str">
        <f t="shared" si="121"/>
        <v/>
      </c>
      <c r="AK415" s="15" t="str">
        <f t="shared" si="122"/>
        <v/>
      </c>
      <c r="AL415" s="15" t="str">
        <f t="shared" si="123"/>
        <v/>
      </c>
      <c r="AM415" s="15" t="str">
        <f t="shared" si="124"/>
        <v/>
      </c>
      <c r="AN415" s="15" t="str">
        <f t="shared" si="125"/>
        <v/>
      </c>
      <c r="AO415" s="15" t="str">
        <f t="shared" si="126"/>
        <v/>
      </c>
      <c r="AP415" s="9" t="str">
        <f t="shared" si="127"/>
        <v>CG1A木3</v>
      </c>
      <c r="AQ415" s="9">
        <f t="shared" si="128"/>
        <v>1</v>
      </c>
      <c r="AR415" s="11" t="str">
        <f t="shared" si="129"/>
        <v>山本昇木3</v>
      </c>
      <c r="AS415" s="11">
        <f t="shared" si="116"/>
        <v>1</v>
      </c>
      <c r="AT415">
        <v>1</v>
      </c>
      <c r="AU415" s="12">
        <f t="shared" si="130"/>
        <v>26</v>
      </c>
      <c r="AV415" s="13" t="str">
        <f t="shared" si="131"/>
        <v>2201木3</v>
      </c>
      <c r="AW415" s="13">
        <f t="shared" si="132"/>
        <v>1</v>
      </c>
      <c r="AX415" s="18" t="str">
        <f t="shared" si="133"/>
        <v>CG1ACG1A木32201</v>
      </c>
      <c r="AY415" s="18">
        <f t="shared" si="134"/>
        <v>26</v>
      </c>
      <c r="AZ415"/>
    </row>
    <row r="416" spans="1:52" x14ac:dyDescent="0.15">
      <c r="A416" s="1">
        <f t="shared" si="117"/>
        <v>1</v>
      </c>
      <c r="B416" s="1" t="str">
        <f t="shared" si="118"/>
        <v>HR</v>
      </c>
      <c r="C416" t="s">
        <v>3596</v>
      </c>
      <c r="D416" s="1" t="str">
        <f>VLOOKUP($C416,クラス一覧!$A:$J,10,FALSE)</f>
        <v>CG</v>
      </c>
      <c r="E416" s="1">
        <f>VLOOKUP($C416,クラス一覧!$A:$J,8,FALSE)</f>
        <v>26</v>
      </c>
      <c r="F416" s="1" t="str">
        <f>VLOOKUP($C416,クラス一覧!$A:$J,9,FALSE)</f>
        <v>山本昇</v>
      </c>
      <c r="G416" s="1" t="str">
        <f>VLOOKUP($H416,科目一覧!$A:$G,3,FALSE)</f>
        <v>CG</v>
      </c>
      <c r="H416" t="s">
        <v>3039</v>
      </c>
      <c r="I416" s="1" t="str">
        <f>VLOOKUP($H416,科目一覧!$A:$G,7,FALSE)</f>
        <v>庄司</v>
      </c>
      <c r="J416" s="1" t="str">
        <f>VLOOKUP($I416,教員一覧!$A:$D,2,FALSE)</f>
        <v>CG</v>
      </c>
      <c r="K416" s="1" t="str">
        <f>VLOOKUP($I416,教員一覧!$A:$D,3,FALSE)</f>
        <v>　</v>
      </c>
      <c r="L416" s="1" t="str">
        <f>VLOOKUP($I416,教員一覧!$A:$D,4,FALSE)</f>
        <v>専任</v>
      </c>
      <c r="M416" t="s">
        <v>3596</v>
      </c>
      <c r="N416" t="s">
        <v>3789</v>
      </c>
      <c r="O416" t="s">
        <v>114</v>
      </c>
      <c r="P416" t="s">
        <v>15</v>
      </c>
      <c r="Q416">
        <v>4</v>
      </c>
      <c r="R416">
        <v>2201</v>
      </c>
      <c r="S416" s="1" t="str">
        <f>VLOOKUP($R416,教室一覧!$A:$B,2,FALSE)</f>
        <v>実習室</v>
      </c>
      <c r="T416" s="1">
        <f>VLOOKUP($R416,教室一覧!$A:$C,3,FALSE)</f>
        <v>36</v>
      </c>
      <c r="U416" s="1" t="str">
        <f>VLOOKUP($R416,教室一覧!$A:$D,4,FALSE)</f>
        <v>2号館</v>
      </c>
      <c r="V416" s="1" t="str">
        <f>VLOOKUP($R416,教室一覧!$A:$E,5,FALSE)</f>
        <v>2F</v>
      </c>
      <c r="W416"/>
      <c r="X416"/>
      <c r="Y416" s="1" t="str">
        <f>VLOOKUP($O416,教員一覧!$A:$D,2,FALSE)</f>
        <v>CG</v>
      </c>
      <c r="Z416" s="1" t="str">
        <f>VLOOKUP($O416,教員一覧!$A:$D,3,FALSE)</f>
        <v>　</v>
      </c>
      <c r="AA416" s="1" t="str">
        <f>VLOOKUP($O416,教員一覧!$A:$D,4,FALSE)</f>
        <v>専任</v>
      </c>
      <c r="AB416" s="1" t="str">
        <f t="shared" si="119"/>
        <v>担任</v>
      </c>
      <c r="AC416" s="14" t="s">
        <v>3596</v>
      </c>
      <c r="AD416" s="14" t="s">
        <v>163</v>
      </c>
      <c r="AE416" s="14" t="s">
        <v>114</v>
      </c>
      <c r="AF416" s="14" t="s">
        <v>15</v>
      </c>
      <c r="AG416" s="14">
        <v>4</v>
      </c>
      <c r="AH416" s="14">
        <v>2201</v>
      </c>
      <c r="AI416" s="15" t="str">
        <f t="shared" si="120"/>
        <v/>
      </c>
      <c r="AJ416" s="15" t="str">
        <f t="shared" si="121"/>
        <v/>
      </c>
      <c r="AK416" s="15" t="str">
        <f t="shared" si="122"/>
        <v/>
      </c>
      <c r="AL416" s="15" t="str">
        <f t="shared" si="123"/>
        <v/>
      </c>
      <c r="AM416" s="15" t="str">
        <f t="shared" si="124"/>
        <v/>
      </c>
      <c r="AN416" s="15" t="str">
        <f t="shared" si="125"/>
        <v/>
      </c>
      <c r="AO416" s="15" t="str">
        <f t="shared" si="126"/>
        <v/>
      </c>
      <c r="AP416" s="9" t="str">
        <f t="shared" si="127"/>
        <v>CG1A木4</v>
      </c>
      <c r="AQ416" s="9">
        <f t="shared" si="128"/>
        <v>1</v>
      </c>
      <c r="AR416" s="11" t="str">
        <f t="shared" si="129"/>
        <v>山本昇木4</v>
      </c>
      <c r="AS416" s="11">
        <f t="shared" si="116"/>
        <v>1</v>
      </c>
      <c r="AT416">
        <v>1</v>
      </c>
      <c r="AU416" s="12">
        <f t="shared" si="130"/>
        <v>26</v>
      </c>
      <c r="AV416" s="13" t="str">
        <f t="shared" si="131"/>
        <v>2201木4</v>
      </c>
      <c r="AW416" s="13">
        <f t="shared" si="132"/>
        <v>1</v>
      </c>
      <c r="AX416" s="18" t="str">
        <f t="shared" si="133"/>
        <v>CG1ACG1A木42201</v>
      </c>
      <c r="AY416" s="18">
        <f t="shared" si="134"/>
        <v>26</v>
      </c>
      <c r="AZ416"/>
    </row>
    <row r="417" spans="1:52" x14ac:dyDescent="0.15">
      <c r="A417" s="1">
        <f t="shared" si="117"/>
        <v>1</v>
      </c>
      <c r="B417" s="1" t="str">
        <f t="shared" si="118"/>
        <v>HR</v>
      </c>
      <c r="C417" t="s">
        <v>3596</v>
      </c>
      <c r="D417" s="1" t="str">
        <f>VLOOKUP($C417,クラス一覧!$A:$J,10,FALSE)</f>
        <v>CG</v>
      </c>
      <c r="E417" s="1">
        <f>VLOOKUP($C417,クラス一覧!$A:$J,8,FALSE)</f>
        <v>26</v>
      </c>
      <c r="F417" s="1" t="str">
        <f>VLOOKUP($C417,クラス一覧!$A:$J,9,FALSE)</f>
        <v>山本昇</v>
      </c>
      <c r="G417" s="1" t="str">
        <f>VLOOKUP($H417,科目一覧!$A:$G,3,FALSE)</f>
        <v>ゲームCG（アートワーク）</v>
      </c>
      <c r="H417" t="s">
        <v>1643</v>
      </c>
      <c r="I417" s="1" t="str">
        <f>VLOOKUP($H417,科目一覧!$A:$G,7,FALSE)</f>
        <v>西谷</v>
      </c>
      <c r="J417" s="1" t="str">
        <f>VLOOKUP($I417,教員一覧!$A:$D,2,FALSE)</f>
        <v>CG</v>
      </c>
      <c r="K417" s="1" t="str">
        <f>VLOOKUP($I417,教員一覧!$A:$D,3,FALSE)</f>
        <v>　</v>
      </c>
      <c r="L417" s="1" t="str">
        <f>VLOOKUP($I417,教員一覧!$A:$D,4,FALSE)</f>
        <v>専任</v>
      </c>
      <c r="M417" t="s">
        <v>3596</v>
      </c>
      <c r="N417" t="s">
        <v>3789</v>
      </c>
      <c r="O417" t="s">
        <v>124</v>
      </c>
      <c r="P417" t="s">
        <v>17</v>
      </c>
      <c r="Q417">
        <v>1</v>
      </c>
      <c r="R417">
        <v>2503</v>
      </c>
      <c r="S417" s="1" t="str">
        <f>VLOOKUP($R417,教室一覧!$A:$B,2,FALSE)</f>
        <v>普通教室</v>
      </c>
      <c r="T417" s="1">
        <f>VLOOKUP($R417,教室一覧!$A:$C,3,FALSE)</f>
        <v>36</v>
      </c>
      <c r="U417" s="1" t="str">
        <f>VLOOKUP($R417,教室一覧!$A:$D,4,FALSE)</f>
        <v>2号館</v>
      </c>
      <c r="V417" s="1" t="str">
        <f>VLOOKUP($R417,教室一覧!$A:$E,5,FALSE)</f>
        <v>5F</v>
      </c>
      <c r="W417"/>
      <c r="X417"/>
      <c r="Y417" s="1" t="str">
        <f>VLOOKUP($O417,教員一覧!$A:$D,2,FALSE)</f>
        <v>CG</v>
      </c>
      <c r="Z417" s="1" t="str">
        <f>VLOOKUP($O417,教員一覧!$A:$D,3,FALSE)</f>
        <v>　</v>
      </c>
      <c r="AA417" s="1" t="str">
        <f>VLOOKUP($O417,教員一覧!$A:$D,4,FALSE)</f>
        <v>専任</v>
      </c>
      <c r="AB417" s="1" t="str">
        <f t="shared" si="119"/>
        <v/>
      </c>
      <c r="AC417" s="14" t="s">
        <v>3596</v>
      </c>
      <c r="AD417" s="14" t="s">
        <v>163</v>
      </c>
      <c r="AE417" s="14" t="s">
        <v>124</v>
      </c>
      <c r="AF417" s="14" t="s">
        <v>17</v>
      </c>
      <c r="AG417" s="14">
        <v>1</v>
      </c>
      <c r="AH417" s="14">
        <v>2503</v>
      </c>
      <c r="AI417" s="15" t="str">
        <f t="shared" si="120"/>
        <v/>
      </c>
      <c r="AJ417" s="15" t="str">
        <f t="shared" si="121"/>
        <v/>
      </c>
      <c r="AK417" s="15" t="str">
        <f t="shared" si="122"/>
        <v/>
      </c>
      <c r="AL417" s="15" t="str">
        <f t="shared" si="123"/>
        <v/>
      </c>
      <c r="AM417" s="15" t="str">
        <f t="shared" si="124"/>
        <v/>
      </c>
      <c r="AN417" s="15" t="str">
        <f t="shared" si="125"/>
        <v/>
      </c>
      <c r="AO417" s="15" t="str">
        <f t="shared" si="126"/>
        <v/>
      </c>
      <c r="AP417" s="9" t="str">
        <f t="shared" si="127"/>
        <v>CG1A金1</v>
      </c>
      <c r="AQ417" s="9">
        <f t="shared" si="128"/>
        <v>1</v>
      </c>
      <c r="AR417" s="11" t="str">
        <f t="shared" si="129"/>
        <v>西谷金1</v>
      </c>
      <c r="AS417" s="11">
        <f t="shared" si="116"/>
        <v>0.33333333333333331</v>
      </c>
      <c r="AT417">
        <v>1</v>
      </c>
      <c r="AU417" s="12">
        <f t="shared" si="130"/>
        <v>26</v>
      </c>
      <c r="AV417" s="13" t="str">
        <f t="shared" si="131"/>
        <v>2503金1</v>
      </c>
      <c r="AW417" s="13">
        <f t="shared" si="132"/>
        <v>1</v>
      </c>
      <c r="AX417" s="18" t="str">
        <f t="shared" si="133"/>
        <v>CG1ACG1A金12503</v>
      </c>
      <c r="AY417" s="18">
        <f t="shared" si="134"/>
        <v>26</v>
      </c>
      <c r="AZ417"/>
    </row>
    <row r="418" spans="1:52" x14ac:dyDescent="0.15">
      <c r="A418" s="1">
        <f t="shared" si="117"/>
        <v>1</v>
      </c>
      <c r="B418" s="1" t="str">
        <f t="shared" si="118"/>
        <v>HR</v>
      </c>
      <c r="C418" t="s">
        <v>3596</v>
      </c>
      <c r="D418" s="1" t="str">
        <f>VLOOKUP($C418,クラス一覧!$A:$J,10,FALSE)</f>
        <v>CG</v>
      </c>
      <c r="E418" s="1">
        <f>VLOOKUP($C418,クラス一覧!$A:$J,8,FALSE)</f>
        <v>26</v>
      </c>
      <c r="F418" s="1" t="str">
        <f>VLOOKUP($C418,クラス一覧!$A:$J,9,FALSE)</f>
        <v>山本昇</v>
      </c>
      <c r="G418" s="1" t="str">
        <f>VLOOKUP($H418,科目一覧!$A:$G,3,FALSE)</f>
        <v>ゲームCG（デザイン基礎）</v>
      </c>
      <c r="H418" t="s">
        <v>1642</v>
      </c>
      <c r="I418" s="1" t="str">
        <f>VLOOKUP($H418,科目一覧!$A:$G,7,FALSE)</f>
        <v>西谷</v>
      </c>
      <c r="J418" s="1" t="str">
        <f>VLOOKUP($I418,教員一覧!$A:$D,2,FALSE)</f>
        <v>CG</v>
      </c>
      <c r="K418" s="1" t="str">
        <f>VLOOKUP($I418,教員一覧!$A:$D,3,FALSE)</f>
        <v>　</v>
      </c>
      <c r="L418" s="1" t="str">
        <f>VLOOKUP($I418,教員一覧!$A:$D,4,FALSE)</f>
        <v>専任</v>
      </c>
      <c r="M418" t="s">
        <v>3596</v>
      </c>
      <c r="N418" t="s">
        <v>3789</v>
      </c>
      <c r="O418" t="s">
        <v>124</v>
      </c>
      <c r="P418" t="s">
        <v>17</v>
      </c>
      <c r="Q418">
        <v>2</v>
      </c>
      <c r="R418">
        <v>2503</v>
      </c>
      <c r="S418" s="1" t="str">
        <f>VLOOKUP($R418,教室一覧!$A:$B,2,FALSE)</f>
        <v>普通教室</v>
      </c>
      <c r="T418" s="1">
        <f>VLOOKUP($R418,教室一覧!$A:$C,3,FALSE)</f>
        <v>36</v>
      </c>
      <c r="U418" s="1" t="str">
        <f>VLOOKUP($R418,教室一覧!$A:$D,4,FALSE)</f>
        <v>2号館</v>
      </c>
      <c r="V418" s="1" t="str">
        <f>VLOOKUP($R418,教室一覧!$A:$E,5,FALSE)</f>
        <v>5F</v>
      </c>
      <c r="W418"/>
      <c r="X418"/>
      <c r="Y418" s="1" t="str">
        <f>VLOOKUP($O418,教員一覧!$A:$D,2,FALSE)</f>
        <v>CG</v>
      </c>
      <c r="Z418" s="1" t="str">
        <f>VLOOKUP($O418,教員一覧!$A:$D,3,FALSE)</f>
        <v>　</v>
      </c>
      <c r="AA418" s="1" t="str">
        <f>VLOOKUP($O418,教員一覧!$A:$D,4,FALSE)</f>
        <v>専任</v>
      </c>
      <c r="AB418" s="1" t="str">
        <f t="shared" si="119"/>
        <v/>
      </c>
      <c r="AC418" s="14" t="s">
        <v>3596</v>
      </c>
      <c r="AD418" s="14" t="s">
        <v>163</v>
      </c>
      <c r="AE418" s="14" t="s">
        <v>124</v>
      </c>
      <c r="AF418" s="14" t="s">
        <v>17</v>
      </c>
      <c r="AG418" s="14">
        <v>2</v>
      </c>
      <c r="AH418" s="14">
        <v>2503</v>
      </c>
      <c r="AI418" s="15" t="str">
        <f t="shared" si="120"/>
        <v/>
      </c>
      <c r="AJ418" s="15" t="str">
        <f t="shared" si="121"/>
        <v/>
      </c>
      <c r="AK418" s="15" t="str">
        <f t="shared" si="122"/>
        <v/>
      </c>
      <c r="AL418" s="15" t="str">
        <f t="shared" si="123"/>
        <v/>
      </c>
      <c r="AM418" s="15" t="str">
        <f t="shared" si="124"/>
        <v/>
      </c>
      <c r="AN418" s="15" t="str">
        <f t="shared" si="125"/>
        <v/>
      </c>
      <c r="AO418" s="15" t="str">
        <f t="shared" si="126"/>
        <v/>
      </c>
      <c r="AP418" s="9" t="str">
        <f t="shared" si="127"/>
        <v>CG1A金2</v>
      </c>
      <c r="AQ418" s="9">
        <f t="shared" si="128"/>
        <v>1</v>
      </c>
      <c r="AR418" s="11" t="str">
        <f t="shared" si="129"/>
        <v>西谷金2</v>
      </c>
      <c r="AS418" s="11">
        <f t="shared" si="116"/>
        <v>0.33333333333333331</v>
      </c>
      <c r="AT418">
        <v>1</v>
      </c>
      <c r="AU418" s="12">
        <f t="shared" si="130"/>
        <v>26</v>
      </c>
      <c r="AV418" s="13" t="str">
        <f t="shared" si="131"/>
        <v>2503金2</v>
      </c>
      <c r="AW418" s="13">
        <f t="shared" si="132"/>
        <v>1</v>
      </c>
      <c r="AX418" s="18" t="str">
        <f t="shared" si="133"/>
        <v>CG1ACG1A金22503</v>
      </c>
      <c r="AY418" s="18">
        <f t="shared" si="134"/>
        <v>26</v>
      </c>
      <c r="AZ418"/>
    </row>
    <row r="419" spans="1:52" x14ac:dyDescent="0.15">
      <c r="A419" s="1">
        <f t="shared" si="117"/>
        <v>1</v>
      </c>
      <c r="B419" s="1" t="str">
        <f t="shared" si="118"/>
        <v>HR</v>
      </c>
      <c r="C419" t="s">
        <v>56</v>
      </c>
      <c r="D419" s="1" t="str">
        <f>VLOOKUP($C419,クラス一覧!$A:$J,10,FALSE)</f>
        <v>ゲーム</v>
      </c>
      <c r="E419" s="1">
        <f>VLOOKUP($C419,クラス一覧!$A:$J,8,FALSE)</f>
        <v>8</v>
      </c>
      <c r="F419" s="1" t="str">
        <f>VLOOKUP($C419,クラス一覧!$A:$J,9,FALSE)</f>
        <v>高祖</v>
      </c>
      <c r="G419" s="1" t="str">
        <f>VLOOKUP($H419,科目一覧!$A:$G,3,FALSE)</f>
        <v>ゲームCG（2DCG）</v>
      </c>
      <c r="H419" t="s">
        <v>3043</v>
      </c>
      <c r="I419" s="1" t="str">
        <f>VLOOKUP($H419,科目一覧!$A:$G,7,FALSE)</f>
        <v>竹内一</v>
      </c>
      <c r="J419" s="1" t="str">
        <f>VLOOKUP($I419,教員一覧!$A:$D,2,FALSE)</f>
        <v>CG</v>
      </c>
      <c r="K419" s="1" t="str">
        <f>VLOOKUP($I419,教員一覧!$A:$D,3,FALSE)</f>
        <v>　</v>
      </c>
      <c r="L419" s="1" t="str">
        <f>VLOOKUP($I419,教員一覧!$A:$D,4,FALSE)</f>
        <v>専任</v>
      </c>
      <c r="M419" t="s">
        <v>56</v>
      </c>
      <c r="N419" t="s">
        <v>3789</v>
      </c>
      <c r="O419" t="s">
        <v>63</v>
      </c>
      <c r="P419" t="s">
        <v>9</v>
      </c>
      <c r="Q419">
        <v>2</v>
      </c>
      <c r="R419">
        <v>3403</v>
      </c>
      <c r="S419" s="1" t="str">
        <f>VLOOKUP($R419,教室一覧!$A:$B,2,FALSE)</f>
        <v>ノート対応</v>
      </c>
      <c r="T419" s="1">
        <f>VLOOKUP($R419,教室一覧!$A:$C,3,FALSE)</f>
        <v>36</v>
      </c>
      <c r="U419" s="1" t="str">
        <f>VLOOKUP($R419,教室一覧!$A:$D,4,FALSE)</f>
        <v>3号館</v>
      </c>
      <c r="V419" s="1" t="str">
        <f>VLOOKUP($R419,教室一覧!$A:$E,5,FALSE)</f>
        <v>4F</v>
      </c>
      <c r="W419"/>
      <c r="X419"/>
      <c r="Y419" s="1" t="str">
        <f>VLOOKUP($O419,教員一覧!$A:$D,2,FALSE)</f>
        <v>デザイン</v>
      </c>
      <c r="Z419" s="1" t="str">
        <f>VLOOKUP($O419,教員一覧!$A:$D,3,FALSE)</f>
        <v>　</v>
      </c>
      <c r="AA419" s="1" t="str">
        <f>VLOOKUP($O419,教員一覧!$A:$D,4,FALSE)</f>
        <v>非常勤</v>
      </c>
      <c r="AB419" s="1" t="str">
        <f t="shared" si="119"/>
        <v/>
      </c>
      <c r="AC419" s="14" t="s">
        <v>56</v>
      </c>
      <c r="AD419" s="14" t="s">
        <v>163</v>
      </c>
      <c r="AE419" s="14" t="s">
        <v>63</v>
      </c>
      <c r="AF419" s="14" t="s">
        <v>9</v>
      </c>
      <c r="AG419" s="14">
        <v>2</v>
      </c>
      <c r="AH419" s="14">
        <v>3403</v>
      </c>
      <c r="AI419" s="15" t="str">
        <f t="shared" si="120"/>
        <v/>
      </c>
      <c r="AJ419" s="15" t="str">
        <f t="shared" si="121"/>
        <v/>
      </c>
      <c r="AK419" s="15" t="str">
        <f t="shared" si="122"/>
        <v/>
      </c>
      <c r="AL419" s="15" t="str">
        <f t="shared" si="123"/>
        <v/>
      </c>
      <c r="AM419" s="15" t="str">
        <f t="shared" si="124"/>
        <v/>
      </c>
      <c r="AN419" s="15" t="str">
        <f t="shared" si="125"/>
        <v/>
      </c>
      <c r="AO419" s="15" t="str">
        <f t="shared" si="126"/>
        <v/>
      </c>
      <c r="AP419" s="9" t="str">
        <f t="shared" si="127"/>
        <v>GK1A月2</v>
      </c>
      <c r="AQ419" s="9">
        <f t="shared" si="128"/>
        <v>0.5</v>
      </c>
      <c r="AR419" s="11" t="str">
        <f t="shared" si="129"/>
        <v>武田月2</v>
      </c>
      <c r="AS419" s="11">
        <f t="shared" si="116"/>
        <v>0.5</v>
      </c>
      <c r="AT419">
        <v>1</v>
      </c>
      <c r="AU419" s="12">
        <f t="shared" si="130"/>
        <v>8</v>
      </c>
      <c r="AV419" s="13" t="str">
        <f t="shared" si="131"/>
        <v>3403月2</v>
      </c>
      <c r="AW419" s="13">
        <f t="shared" si="132"/>
        <v>0.25</v>
      </c>
      <c r="AX419" s="18" t="str">
        <f t="shared" si="133"/>
        <v>GK1AGK1A月23403</v>
      </c>
      <c r="AY419" s="18">
        <f t="shared" si="134"/>
        <v>4</v>
      </c>
      <c r="AZ419"/>
    </row>
    <row r="420" spans="1:52" x14ac:dyDescent="0.15">
      <c r="A420" s="1">
        <f t="shared" si="117"/>
        <v>1</v>
      </c>
      <c r="B420" s="1" t="str">
        <f t="shared" si="118"/>
        <v>HR</v>
      </c>
      <c r="C420" t="s">
        <v>56</v>
      </c>
      <c r="D420" s="1" t="str">
        <f>VLOOKUP($C420,クラス一覧!$A:$J,10,FALSE)</f>
        <v>ゲーム</v>
      </c>
      <c r="E420" s="1">
        <f>VLOOKUP($C420,クラス一覧!$A:$J,8,FALSE)</f>
        <v>8</v>
      </c>
      <c r="F420" s="1" t="str">
        <f>VLOOKUP($C420,クラス一覧!$A:$J,9,FALSE)</f>
        <v>高祖</v>
      </c>
      <c r="G420" s="1" t="str">
        <f>VLOOKUP($H420,科目一覧!$A:$G,3,FALSE)</f>
        <v>ゲーム企画（企画提案）</v>
      </c>
      <c r="H420" t="s">
        <v>1649</v>
      </c>
      <c r="I420" s="1" t="str">
        <f>VLOOKUP($H420,科目一覧!$A:$G,7,FALSE)</f>
        <v>大野</v>
      </c>
      <c r="J420" s="1" t="str">
        <f>VLOOKUP($I420,教員一覧!$A:$D,2,FALSE)</f>
        <v>ゲーム</v>
      </c>
      <c r="K420" s="1" t="str">
        <f>VLOOKUP($I420,教員一覧!$A:$D,3,FALSE)</f>
        <v>企画</v>
      </c>
      <c r="L420" s="1" t="str">
        <f>VLOOKUP($I420,教員一覧!$A:$D,4,FALSE)</f>
        <v>専任</v>
      </c>
      <c r="M420" t="s">
        <v>56</v>
      </c>
      <c r="N420" t="s">
        <v>3789</v>
      </c>
      <c r="O420" t="s">
        <v>58</v>
      </c>
      <c r="P420" t="s">
        <v>13</v>
      </c>
      <c r="Q420">
        <v>3</v>
      </c>
      <c r="R420">
        <v>2404</v>
      </c>
      <c r="S420" s="1" t="str">
        <f>VLOOKUP($R420,教室一覧!$A:$B,2,FALSE)</f>
        <v>ノート対応</v>
      </c>
      <c r="T420" s="1">
        <f>VLOOKUP($R420,教室一覧!$A:$C,3,FALSE)</f>
        <v>36</v>
      </c>
      <c r="U420" s="1" t="str">
        <f>VLOOKUP($R420,教室一覧!$A:$D,4,FALSE)</f>
        <v>2号館</v>
      </c>
      <c r="V420" s="1" t="str">
        <f>VLOOKUP($R420,教室一覧!$A:$E,5,FALSE)</f>
        <v>4F</v>
      </c>
      <c r="W420"/>
      <c r="X420"/>
      <c r="Y420" s="1" t="str">
        <f>VLOOKUP($O420,教員一覧!$A:$D,2,FALSE)</f>
        <v>ゲーム</v>
      </c>
      <c r="Z420" s="1" t="str">
        <f>VLOOKUP($O420,教員一覧!$A:$D,3,FALSE)</f>
        <v>企画</v>
      </c>
      <c r="AA420" s="1" t="str">
        <f>VLOOKUP($O420,教員一覧!$A:$D,4,FALSE)</f>
        <v>専任</v>
      </c>
      <c r="AB420" s="1" t="str">
        <f t="shared" si="119"/>
        <v>担任</v>
      </c>
      <c r="AC420" s="14" t="s">
        <v>56</v>
      </c>
      <c r="AD420" s="14" t="s">
        <v>163</v>
      </c>
      <c r="AE420" s="14" t="s">
        <v>58</v>
      </c>
      <c r="AF420" s="14" t="s">
        <v>13</v>
      </c>
      <c r="AG420" s="14">
        <v>3</v>
      </c>
      <c r="AH420" s="14">
        <v>2404</v>
      </c>
      <c r="AI420" s="15" t="str">
        <f t="shared" si="120"/>
        <v/>
      </c>
      <c r="AJ420" s="15" t="str">
        <f t="shared" si="121"/>
        <v/>
      </c>
      <c r="AK420" s="15" t="str">
        <f t="shared" si="122"/>
        <v/>
      </c>
      <c r="AL420" s="15" t="str">
        <f t="shared" si="123"/>
        <v/>
      </c>
      <c r="AM420" s="15" t="str">
        <f t="shared" si="124"/>
        <v/>
      </c>
      <c r="AN420" s="15" t="str">
        <f t="shared" si="125"/>
        <v/>
      </c>
      <c r="AO420" s="15" t="str">
        <f t="shared" si="126"/>
        <v/>
      </c>
      <c r="AP420" s="9" t="str">
        <f t="shared" si="127"/>
        <v>GK1A水3</v>
      </c>
      <c r="AQ420" s="9">
        <f t="shared" si="128"/>
        <v>1</v>
      </c>
      <c r="AR420" s="11" t="str">
        <f t="shared" si="129"/>
        <v>高祖水3</v>
      </c>
      <c r="AS420" s="11">
        <f t="shared" si="116"/>
        <v>0.5</v>
      </c>
      <c r="AT420">
        <v>1</v>
      </c>
      <c r="AU420" s="12">
        <f t="shared" si="130"/>
        <v>8</v>
      </c>
      <c r="AV420" s="13" t="str">
        <f t="shared" si="131"/>
        <v>2404水3</v>
      </c>
      <c r="AW420" s="13">
        <f t="shared" si="132"/>
        <v>0.5</v>
      </c>
      <c r="AX420" s="18" t="str">
        <f t="shared" si="133"/>
        <v>GK1AGK1A水32404</v>
      </c>
      <c r="AY420" s="18">
        <f t="shared" si="134"/>
        <v>8</v>
      </c>
      <c r="AZ420"/>
    </row>
    <row r="421" spans="1:52" x14ac:dyDescent="0.15">
      <c r="A421" s="1">
        <f t="shared" si="117"/>
        <v>1</v>
      </c>
      <c r="B421" s="1" t="str">
        <f t="shared" si="118"/>
        <v>HR</v>
      </c>
      <c r="C421" t="s">
        <v>56</v>
      </c>
      <c r="D421" s="1" t="str">
        <f>VLOOKUP($C421,クラス一覧!$A:$J,10,FALSE)</f>
        <v>ゲーム</v>
      </c>
      <c r="E421" s="1">
        <f>VLOOKUP($C421,クラス一覧!$A:$J,8,FALSE)</f>
        <v>8</v>
      </c>
      <c r="F421" s="1" t="str">
        <f>VLOOKUP($C421,クラス一覧!$A:$J,9,FALSE)</f>
        <v>高祖</v>
      </c>
      <c r="G421" s="1" t="str">
        <f>VLOOKUP($H421,科目一覧!$A:$G,3,FALSE)</f>
        <v>ゲームCG（2DCG）</v>
      </c>
      <c r="H421" t="s">
        <v>3043</v>
      </c>
      <c r="I421" s="1" t="str">
        <f>VLOOKUP($H421,科目一覧!$A:$G,7,FALSE)</f>
        <v>竹内一</v>
      </c>
      <c r="J421" s="1" t="str">
        <f>VLOOKUP($I421,教員一覧!$A:$D,2,FALSE)</f>
        <v>CG</v>
      </c>
      <c r="K421" s="1" t="str">
        <f>VLOOKUP($I421,教員一覧!$A:$D,3,FALSE)</f>
        <v>　</v>
      </c>
      <c r="L421" s="1" t="str">
        <f>VLOOKUP($I421,教員一覧!$A:$D,4,FALSE)</f>
        <v>専任</v>
      </c>
      <c r="M421" t="s">
        <v>56</v>
      </c>
      <c r="N421" t="s">
        <v>3789</v>
      </c>
      <c r="O421" t="s">
        <v>63</v>
      </c>
      <c r="P421" t="s">
        <v>15</v>
      </c>
      <c r="Q421">
        <v>3</v>
      </c>
      <c r="R421">
        <v>3302</v>
      </c>
      <c r="S421" s="1" t="str">
        <f>VLOOKUP($R421,教室一覧!$A:$B,2,FALSE)</f>
        <v>ノート対応</v>
      </c>
      <c r="T421" s="1">
        <f>VLOOKUP($R421,教室一覧!$A:$C,3,FALSE)</f>
        <v>36</v>
      </c>
      <c r="U421" s="1" t="str">
        <f>VLOOKUP($R421,教室一覧!$A:$D,4,FALSE)</f>
        <v>3号館</v>
      </c>
      <c r="V421" s="1" t="str">
        <f>VLOOKUP($R421,教室一覧!$A:$E,5,FALSE)</f>
        <v>3F</v>
      </c>
      <c r="W421"/>
      <c r="X421"/>
      <c r="Y421" s="1" t="str">
        <f>VLOOKUP($O421,教員一覧!$A:$D,2,FALSE)</f>
        <v>デザイン</v>
      </c>
      <c r="Z421" s="1" t="str">
        <f>VLOOKUP($O421,教員一覧!$A:$D,3,FALSE)</f>
        <v>　</v>
      </c>
      <c r="AA421" s="1" t="str">
        <f>VLOOKUP($O421,教員一覧!$A:$D,4,FALSE)</f>
        <v>非常勤</v>
      </c>
      <c r="AB421" s="1" t="str">
        <f t="shared" si="119"/>
        <v/>
      </c>
      <c r="AC421" s="14" t="s">
        <v>56</v>
      </c>
      <c r="AD421" s="14" t="s">
        <v>163</v>
      </c>
      <c r="AE421" s="14" t="s">
        <v>63</v>
      </c>
      <c r="AF421" s="14" t="s">
        <v>15</v>
      </c>
      <c r="AG421" s="14">
        <v>3</v>
      </c>
      <c r="AH421" s="14">
        <v>3302</v>
      </c>
      <c r="AI421" s="15" t="str">
        <f t="shared" si="120"/>
        <v/>
      </c>
      <c r="AJ421" s="15" t="str">
        <f t="shared" si="121"/>
        <v/>
      </c>
      <c r="AK421" s="15" t="str">
        <f t="shared" si="122"/>
        <v/>
      </c>
      <c r="AL421" s="15" t="str">
        <f t="shared" si="123"/>
        <v/>
      </c>
      <c r="AM421" s="15" t="str">
        <f t="shared" si="124"/>
        <v/>
      </c>
      <c r="AN421" s="15" t="str">
        <f t="shared" si="125"/>
        <v/>
      </c>
      <c r="AO421" s="15" t="str">
        <f t="shared" si="126"/>
        <v/>
      </c>
      <c r="AP421" s="9" t="str">
        <f t="shared" si="127"/>
        <v>GK1A木3</v>
      </c>
      <c r="AQ421" s="9">
        <f t="shared" si="128"/>
        <v>0.5</v>
      </c>
      <c r="AR421" s="11" t="str">
        <f t="shared" si="129"/>
        <v>武田木3</v>
      </c>
      <c r="AS421" s="11">
        <f t="shared" si="116"/>
        <v>0.5</v>
      </c>
      <c r="AT421">
        <v>1</v>
      </c>
      <c r="AU421" s="12">
        <f t="shared" si="130"/>
        <v>8</v>
      </c>
      <c r="AV421" s="13" t="str">
        <f t="shared" si="131"/>
        <v>3302木3</v>
      </c>
      <c r="AW421" s="13">
        <f t="shared" si="132"/>
        <v>0.25</v>
      </c>
      <c r="AX421" s="18" t="str">
        <f t="shared" si="133"/>
        <v>GK1AGK1A木33302</v>
      </c>
      <c r="AY421" s="18">
        <f t="shared" si="134"/>
        <v>4</v>
      </c>
      <c r="AZ421"/>
    </row>
    <row r="422" spans="1:52" x14ac:dyDescent="0.15">
      <c r="A422" s="1">
        <f t="shared" si="117"/>
        <v>1</v>
      </c>
      <c r="B422" s="1" t="str">
        <f t="shared" si="118"/>
        <v>HR</v>
      </c>
      <c r="C422" t="s">
        <v>56</v>
      </c>
      <c r="D422" s="1" t="str">
        <f>VLOOKUP($C422,クラス一覧!$A:$J,10,FALSE)</f>
        <v>ゲーム</v>
      </c>
      <c r="E422" s="1">
        <f>VLOOKUP($C422,クラス一覧!$A:$J,8,FALSE)</f>
        <v>8</v>
      </c>
      <c r="F422" s="1" t="str">
        <f>VLOOKUP($C422,クラス一覧!$A:$J,9,FALSE)</f>
        <v>高祖</v>
      </c>
      <c r="G422" s="1" t="str">
        <f>VLOOKUP($H422,科目一覧!$A:$G,3,FALSE)</f>
        <v>ゲームプロ（基礎）</v>
      </c>
      <c r="H422" t="s">
        <v>1647</v>
      </c>
      <c r="I422" s="1" t="str">
        <f>VLOOKUP($H422,科目一覧!$A:$G,7,FALSE)</f>
        <v>山口</v>
      </c>
      <c r="J422" s="1" t="str">
        <f>VLOOKUP($I422,教員一覧!$A:$D,2,FALSE)</f>
        <v>ゲーム</v>
      </c>
      <c r="K422" s="1" t="str">
        <f>VLOOKUP($I422,教員一覧!$A:$D,3,FALSE)</f>
        <v>プログラム</v>
      </c>
      <c r="L422" s="1" t="str">
        <f>VLOOKUP($I422,教員一覧!$A:$D,4,FALSE)</f>
        <v>専任</v>
      </c>
      <c r="M422" t="s">
        <v>56</v>
      </c>
      <c r="N422" t="s">
        <v>3789</v>
      </c>
      <c r="O422" t="s">
        <v>89</v>
      </c>
      <c r="P422" t="s">
        <v>17</v>
      </c>
      <c r="Q422">
        <v>3</v>
      </c>
      <c r="R422">
        <v>2404</v>
      </c>
      <c r="S422" s="1" t="str">
        <f>VLOOKUP($R422,教室一覧!$A:$B,2,FALSE)</f>
        <v>ノート対応</v>
      </c>
      <c r="T422" s="1">
        <f>VLOOKUP($R422,教室一覧!$A:$C,3,FALSE)</f>
        <v>36</v>
      </c>
      <c r="U422" s="1" t="str">
        <f>VLOOKUP($R422,教室一覧!$A:$D,4,FALSE)</f>
        <v>2号館</v>
      </c>
      <c r="V422" s="1" t="str">
        <f>VLOOKUP($R422,教室一覧!$A:$E,5,FALSE)</f>
        <v>4F</v>
      </c>
      <c r="W422"/>
      <c r="X422"/>
      <c r="Y422" s="1" t="str">
        <f>VLOOKUP($O422,教員一覧!$A:$D,2,FALSE)</f>
        <v>ゲーム</v>
      </c>
      <c r="Z422" s="1" t="str">
        <f>VLOOKUP($O422,教員一覧!$A:$D,3,FALSE)</f>
        <v>プログラム</v>
      </c>
      <c r="AA422" s="1" t="str">
        <f>VLOOKUP($O422,教員一覧!$A:$D,4,FALSE)</f>
        <v>非常勤</v>
      </c>
      <c r="AB422" s="1" t="str">
        <f t="shared" si="119"/>
        <v/>
      </c>
      <c r="AC422" s="14" t="s">
        <v>56</v>
      </c>
      <c r="AD422" s="14" t="s">
        <v>163</v>
      </c>
      <c r="AE422" s="14" t="s">
        <v>89</v>
      </c>
      <c r="AF422" s="14" t="s">
        <v>17</v>
      </c>
      <c r="AG422" s="14">
        <v>3</v>
      </c>
      <c r="AH422" s="14">
        <v>2404</v>
      </c>
      <c r="AI422" s="15" t="str">
        <f t="shared" si="120"/>
        <v/>
      </c>
      <c r="AJ422" s="15" t="str">
        <f t="shared" si="121"/>
        <v/>
      </c>
      <c r="AK422" s="15" t="str">
        <f t="shared" si="122"/>
        <v/>
      </c>
      <c r="AL422" s="15" t="str">
        <f t="shared" si="123"/>
        <v/>
      </c>
      <c r="AM422" s="15" t="str">
        <f t="shared" si="124"/>
        <v/>
      </c>
      <c r="AN422" s="15" t="str">
        <f t="shared" si="125"/>
        <v/>
      </c>
      <c r="AO422" s="15" t="str">
        <f t="shared" si="126"/>
        <v/>
      </c>
      <c r="AP422" s="9" t="str">
        <f t="shared" si="127"/>
        <v>GK1A金3</v>
      </c>
      <c r="AQ422" s="9">
        <f t="shared" si="128"/>
        <v>1</v>
      </c>
      <c r="AR422" s="11" t="str">
        <f t="shared" si="129"/>
        <v>川畑金3</v>
      </c>
      <c r="AS422" s="11">
        <f t="shared" si="116"/>
        <v>0.5</v>
      </c>
      <c r="AT422">
        <v>1</v>
      </c>
      <c r="AU422" s="12">
        <f t="shared" si="130"/>
        <v>8</v>
      </c>
      <c r="AV422" s="13" t="str">
        <f t="shared" si="131"/>
        <v>2404金3</v>
      </c>
      <c r="AW422" s="13">
        <f t="shared" si="132"/>
        <v>0.5</v>
      </c>
      <c r="AX422" s="18" t="str">
        <f t="shared" si="133"/>
        <v>GK1AGK1A金32404</v>
      </c>
      <c r="AY422" s="18">
        <f t="shared" si="134"/>
        <v>8</v>
      </c>
      <c r="AZ422"/>
    </row>
    <row r="423" spans="1:52" x14ac:dyDescent="0.15">
      <c r="A423" s="1">
        <f t="shared" si="117"/>
        <v>1</v>
      </c>
      <c r="B423" s="1" t="str">
        <f t="shared" si="118"/>
        <v>HR</v>
      </c>
      <c r="C423" t="s">
        <v>3610</v>
      </c>
      <c r="D423" s="1" t="str">
        <f>VLOOKUP($C423,クラス一覧!$A:$J,10,FALSE)</f>
        <v>ゲーム</v>
      </c>
      <c r="E423" s="1">
        <f>VLOOKUP($C423,クラス一覧!$A:$J,8,FALSE)</f>
        <v>1</v>
      </c>
      <c r="F423" s="1" t="str">
        <f>VLOOKUP($C423,クラス一覧!$A:$J,9,FALSE)</f>
        <v>小川</v>
      </c>
      <c r="G423" s="1" t="str">
        <f>VLOOKUP($H423,科目一覧!$A:$G,3,FALSE)</f>
        <v>ゲームプロ（実践）</v>
      </c>
      <c r="H423" t="s">
        <v>3611</v>
      </c>
      <c r="I423" s="1" t="str">
        <f>VLOOKUP($H423,科目一覧!$A:$G,7,FALSE)</f>
        <v>徳田</v>
      </c>
      <c r="J423" s="1" t="str">
        <f>VLOOKUP($I423,教員一覧!$A:$D,2,FALSE)</f>
        <v>ゲーム</v>
      </c>
      <c r="K423" s="1" t="str">
        <f>VLOOKUP($I423,教員一覧!$A:$D,3,FALSE)</f>
        <v>プログラム</v>
      </c>
      <c r="L423" s="1" t="str">
        <f>VLOOKUP($I423,教員一覧!$A:$D,4,FALSE)</f>
        <v>専任</v>
      </c>
      <c r="M423" t="s">
        <v>3610</v>
      </c>
      <c r="N423" t="s">
        <v>3789</v>
      </c>
      <c r="O423" t="s">
        <v>3961</v>
      </c>
      <c r="P423" t="s">
        <v>9</v>
      </c>
      <c r="Q423">
        <v>2</v>
      </c>
      <c r="R423" t="s">
        <v>3961</v>
      </c>
      <c r="S423" s="1" t="str">
        <f>VLOOKUP($R423,教室一覧!$A:$B,2,FALSE)</f>
        <v>普通教室</v>
      </c>
      <c r="T423" s="1">
        <f>VLOOKUP($R423,教室一覧!$A:$C,3,FALSE)</f>
        <v>0</v>
      </c>
      <c r="U423" s="1">
        <f>VLOOKUP($R423,教室一覧!$A:$D,4,FALSE)</f>
        <v>0</v>
      </c>
      <c r="V423" s="1">
        <f>VLOOKUP($R423,教室一覧!$A:$E,5,FALSE)</f>
        <v>0</v>
      </c>
      <c r="W423"/>
      <c r="X423"/>
      <c r="Y423" s="1" t="e">
        <f>VLOOKUP($O423,教員一覧!$A:$D,2,FALSE)</f>
        <v>#N/A</v>
      </c>
      <c r="Z423" s="1" t="e">
        <f>VLOOKUP($O423,教員一覧!$A:$D,3,FALSE)</f>
        <v>#N/A</v>
      </c>
      <c r="AA423" s="1" t="e">
        <f>VLOOKUP($O423,教員一覧!$A:$D,4,FALSE)</f>
        <v>#N/A</v>
      </c>
      <c r="AB423" s="1" t="str">
        <f t="shared" si="119"/>
        <v/>
      </c>
      <c r="AC423" s="14" t="s">
        <v>3610</v>
      </c>
      <c r="AD423" s="14" t="s">
        <v>163</v>
      </c>
      <c r="AE423" s="14" t="s">
        <v>220</v>
      </c>
      <c r="AF423" s="14" t="s">
        <v>9</v>
      </c>
      <c r="AG423" s="14">
        <v>2</v>
      </c>
      <c r="AH423" s="14" t="s">
        <v>220</v>
      </c>
      <c r="AI423" s="15" t="str">
        <f t="shared" si="120"/>
        <v/>
      </c>
      <c r="AJ423" s="15" t="str">
        <f t="shared" si="121"/>
        <v/>
      </c>
      <c r="AK423" s="15" t="str">
        <f t="shared" si="122"/>
        <v/>
      </c>
      <c r="AL423" s="15" t="str">
        <f t="shared" si="123"/>
        <v/>
      </c>
      <c r="AM423" s="15" t="str">
        <f t="shared" si="124"/>
        <v/>
      </c>
      <c r="AN423" s="15" t="str">
        <f t="shared" si="125"/>
        <v/>
      </c>
      <c r="AO423" s="15" t="str">
        <f t="shared" si="126"/>
        <v/>
      </c>
      <c r="AP423" s="9" t="str">
        <f t="shared" si="127"/>
        <v>GP1A月2</v>
      </c>
      <c r="AQ423" s="9">
        <f t="shared" si="128"/>
        <v>1</v>
      </c>
      <c r="AR423" s="11" t="str">
        <f t="shared" si="129"/>
        <v>　月2</v>
      </c>
      <c r="AS423" s="11">
        <f t="shared" si="116"/>
        <v>1</v>
      </c>
      <c r="AT423">
        <v>1</v>
      </c>
      <c r="AU423" s="12">
        <f t="shared" si="130"/>
        <v>1</v>
      </c>
      <c r="AV423" s="13" t="str">
        <f t="shared" si="131"/>
        <v>　月2</v>
      </c>
      <c r="AW423" s="13">
        <f t="shared" si="132"/>
        <v>1</v>
      </c>
      <c r="AX423" s="18" t="str">
        <f t="shared" si="133"/>
        <v>GP1AGP1A月2　</v>
      </c>
      <c r="AY423" s="18">
        <f t="shared" si="134"/>
        <v>1</v>
      </c>
      <c r="AZ423"/>
    </row>
    <row r="424" spans="1:52" x14ac:dyDescent="0.15">
      <c r="A424" s="1">
        <f t="shared" si="117"/>
        <v>1</v>
      </c>
      <c r="B424" s="1" t="str">
        <f t="shared" si="118"/>
        <v>HR</v>
      </c>
      <c r="C424" t="s">
        <v>3610</v>
      </c>
      <c r="D424" s="1" t="str">
        <f>VLOOKUP($C424,クラス一覧!$A:$J,10,FALSE)</f>
        <v>ゲーム</v>
      </c>
      <c r="E424" s="1">
        <f>VLOOKUP($C424,クラス一覧!$A:$J,8,FALSE)</f>
        <v>1</v>
      </c>
      <c r="F424" s="1" t="str">
        <f>VLOOKUP($C424,クラス一覧!$A:$J,9,FALSE)</f>
        <v>小川</v>
      </c>
      <c r="G424" s="1" t="str">
        <f>VLOOKUP($H424,科目一覧!$A:$G,3,FALSE)</f>
        <v>ゲームプロ（実践）</v>
      </c>
      <c r="H424" t="s">
        <v>3611</v>
      </c>
      <c r="I424" s="1" t="str">
        <f>VLOOKUP($H424,科目一覧!$A:$G,7,FALSE)</f>
        <v>徳田</v>
      </c>
      <c r="J424" s="1" t="str">
        <f>VLOOKUP($I424,教員一覧!$A:$D,2,FALSE)</f>
        <v>ゲーム</v>
      </c>
      <c r="K424" s="1" t="str">
        <f>VLOOKUP($I424,教員一覧!$A:$D,3,FALSE)</f>
        <v>プログラム</v>
      </c>
      <c r="L424" s="1" t="str">
        <f>VLOOKUP($I424,教員一覧!$A:$D,4,FALSE)</f>
        <v>専任</v>
      </c>
      <c r="M424" t="s">
        <v>3610</v>
      </c>
      <c r="N424" t="s">
        <v>3789</v>
      </c>
      <c r="O424" t="s">
        <v>3961</v>
      </c>
      <c r="P424" t="s">
        <v>9</v>
      </c>
      <c r="Q424">
        <v>3</v>
      </c>
      <c r="R424" t="s">
        <v>3961</v>
      </c>
      <c r="S424" s="1" t="str">
        <f>VLOOKUP($R424,教室一覧!$A:$B,2,FALSE)</f>
        <v>普通教室</v>
      </c>
      <c r="T424" s="1">
        <f>VLOOKUP($R424,教室一覧!$A:$C,3,FALSE)</f>
        <v>0</v>
      </c>
      <c r="U424" s="1">
        <f>VLOOKUP($R424,教室一覧!$A:$D,4,FALSE)</f>
        <v>0</v>
      </c>
      <c r="V424" s="1">
        <f>VLOOKUP($R424,教室一覧!$A:$E,5,FALSE)</f>
        <v>0</v>
      </c>
      <c r="W424"/>
      <c r="X424"/>
      <c r="Y424" s="1" t="e">
        <f>VLOOKUP($O424,教員一覧!$A:$D,2,FALSE)</f>
        <v>#N/A</v>
      </c>
      <c r="Z424" s="1" t="e">
        <f>VLOOKUP($O424,教員一覧!$A:$D,3,FALSE)</f>
        <v>#N/A</v>
      </c>
      <c r="AA424" s="1" t="e">
        <f>VLOOKUP($O424,教員一覧!$A:$D,4,FALSE)</f>
        <v>#N/A</v>
      </c>
      <c r="AB424" s="1" t="str">
        <f t="shared" si="119"/>
        <v/>
      </c>
      <c r="AC424" s="14" t="s">
        <v>3610</v>
      </c>
      <c r="AD424" s="14" t="s">
        <v>163</v>
      </c>
      <c r="AE424" s="14" t="s">
        <v>220</v>
      </c>
      <c r="AF424" s="14" t="s">
        <v>9</v>
      </c>
      <c r="AG424" s="14">
        <v>3</v>
      </c>
      <c r="AH424" s="14" t="s">
        <v>220</v>
      </c>
      <c r="AI424" s="15" t="str">
        <f t="shared" si="120"/>
        <v/>
      </c>
      <c r="AJ424" s="15" t="str">
        <f t="shared" si="121"/>
        <v/>
      </c>
      <c r="AK424" s="15" t="str">
        <f t="shared" si="122"/>
        <v/>
      </c>
      <c r="AL424" s="15" t="str">
        <f t="shared" si="123"/>
        <v/>
      </c>
      <c r="AM424" s="15" t="str">
        <f t="shared" si="124"/>
        <v/>
      </c>
      <c r="AN424" s="15" t="str">
        <f t="shared" si="125"/>
        <v/>
      </c>
      <c r="AO424" s="15" t="str">
        <f t="shared" si="126"/>
        <v/>
      </c>
      <c r="AP424" s="9" t="str">
        <f t="shared" si="127"/>
        <v>GP1A月3</v>
      </c>
      <c r="AQ424" s="9">
        <f t="shared" si="128"/>
        <v>1</v>
      </c>
      <c r="AR424" s="11" t="str">
        <f t="shared" si="129"/>
        <v>　月3</v>
      </c>
      <c r="AS424" s="11">
        <f t="shared" ref="AS424:AS487" si="135">1/COUNTIF($AR:$AR,$AR424)</f>
        <v>1</v>
      </c>
      <c r="AT424">
        <v>1</v>
      </c>
      <c r="AU424" s="12">
        <f t="shared" si="130"/>
        <v>1</v>
      </c>
      <c r="AV424" s="13" t="str">
        <f t="shared" si="131"/>
        <v>　月3</v>
      </c>
      <c r="AW424" s="13">
        <f t="shared" si="132"/>
        <v>1</v>
      </c>
      <c r="AX424" s="18" t="str">
        <f t="shared" si="133"/>
        <v>GP1AGP1A月3　</v>
      </c>
      <c r="AY424" s="18">
        <f t="shared" si="134"/>
        <v>1</v>
      </c>
      <c r="AZ424"/>
    </row>
    <row r="425" spans="1:52" x14ac:dyDescent="0.15">
      <c r="A425" s="1">
        <f t="shared" si="117"/>
        <v>1</v>
      </c>
      <c r="B425" s="1" t="str">
        <f t="shared" si="118"/>
        <v>HR</v>
      </c>
      <c r="C425" t="s">
        <v>3610</v>
      </c>
      <c r="D425" s="1" t="str">
        <f>VLOOKUP($C425,クラス一覧!$A:$J,10,FALSE)</f>
        <v>ゲーム</v>
      </c>
      <c r="E425" s="1">
        <f>VLOOKUP($C425,クラス一覧!$A:$J,8,FALSE)</f>
        <v>1</v>
      </c>
      <c r="F425" s="1" t="str">
        <f>VLOOKUP($C425,クラス一覧!$A:$J,9,FALSE)</f>
        <v>小川</v>
      </c>
      <c r="G425" s="1" t="str">
        <f>VLOOKUP($H425,科目一覧!$A:$G,3,FALSE)</f>
        <v>ゲームプロ（実践）</v>
      </c>
      <c r="H425" t="s">
        <v>3611</v>
      </c>
      <c r="I425" s="1" t="str">
        <f>VLOOKUP($H425,科目一覧!$A:$G,7,FALSE)</f>
        <v>徳田</v>
      </c>
      <c r="J425" s="1" t="str">
        <f>VLOOKUP($I425,教員一覧!$A:$D,2,FALSE)</f>
        <v>ゲーム</v>
      </c>
      <c r="K425" s="1" t="str">
        <f>VLOOKUP($I425,教員一覧!$A:$D,3,FALSE)</f>
        <v>プログラム</v>
      </c>
      <c r="L425" s="1" t="str">
        <f>VLOOKUP($I425,教員一覧!$A:$D,4,FALSE)</f>
        <v>専任</v>
      </c>
      <c r="M425" t="s">
        <v>3610</v>
      </c>
      <c r="N425" t="s">
        <v>3789</v>
      </c>
      <c r="O425" t="s">
        <v>3961</v>
      </c>
      <c r="P425" t="s">
        <v>9</v>
      </c>
      <c r="Q425">
        <v>4</v>
      </c>
      <c r="R425" t="s">
        <v>3961</v>
      </c>
      <c r="S425" s="1" t="str">
        <f>VLOOKUP($R425,教室一覧!$A:$B,2,FALSE)</f>
        <v>普通教室</v>
      </c>
      <c r="T425" s="1">
        <f>VLOOKUP($R425,教室一覧!$A:$C,3,FALSE)</f>
        <v>0</v>
      </c>
      <c r="U425" s="1">
        <f>VLOOKUP($R425,教室一覧!$A:$D,4,FALSE)</f>
        <v>0</v>
      </c>
      <c r="V425" s="1">
        <f>VLOOKUP($R425,教室一覧!$A:$E,5,FALSE)</f>
        <v>0</v>
      </c>
      <c r="W425"/>
      <c r="X425"/>
      <c r="Y425" s="1" t="e">
        <f>VLOOKUP($O425,教員一覧!$A:$D,2,FALSE)</f>
        <v>#N/A</v>
      </c>
      <c r="Z425" s="1" t="e">
        <f>VLOOKUP($O425,教員一覧!$A:$D,3,FALSE)</f>
        <v>#N/A</v>
      </c>
      <c r="AA425" s="1" t="e">
        <f>VLOOKUP($O425,教員一覧!$A:$D,4,FALSE)</f>
        <v>#N/A</v>
      </c>
      <c r="AB425" s="1" t="str">
        <f t="shared" si="119"/>
        <v/>
      </c>
      <c r="AC425" s="14" t="s">
        <v>3610</v>
      </c>
      <c r="AD425" s="14" t="s">
        <v>163</v>
      </c>
      <c r="AE425" s="14" t="s">
        <v>220</v>
      </c>
      <c r="AF425" s="14" t="s">
        <v>9</v>
      </c>
      <c r="AG425" s="14">
        <v>4</v>
      </c>
      <c r="AH425" s="14" t="s">
        <v>220</v>
      </c>
      <c r="AI425" s="15" t="str">
        <f t="shared" si="120"/>
        <v/>
      </c>
      <c r="AJ425" s="15" t="str">
        <f t="shared" si="121"/>
        <v/>
      </c>
      <c r="AK425" s="15" t="str">
        <f t="shared" si="122"/>
        <v/>
      </c>
      <c r="AL425" s="15" t="str">
        <f t="shared" si="123"/>
        <v/>
      </c>
      <c r="AM425" s="15" t="str">
        <f t="shared" si="124"/>
        <v/>
      </c>
      <c r="AN425" s="15" t="str">
        <f t="shared" si="125"/>
        <v/>
      </c>
      <c r="AO425" s="15" t="str">
        <f t="shared" si="126"/>
        <v/>
      </c>
      <c r="AP425" s="9" t="str">
        <f t="shared" si="127"/>
        <v>GP1A月4</v>
      </c>
      <c r="AQ425" s="9">
        <f t="shared" si="128"/>
        <v>1</v>
      </c>
      <c r="AR425" s="11" t="str">
        <f t="shared" si="129"/>
        <v>　月4</v>
      </c>
      <c r="AS425" s="11">
        <f t="shared" si="135"/>
        <v>1</v>
      </c>
      <c r="AT425">
        <v>1</v>
      </c>
      <c r="AU425" s="12">
        <f t="shared" si="130"/>
        <v>1</v>
      </c>
      <c r="AV425" s="13" t="str">
        <f t="shared" si="131"/>
        <v>　月4</v>
      </c>
      <c r="AW425" s="13">
        <f t="shared" si="132"/>
        <v>1</v>
      </c>
      <c r="AX425" s="18" t="str">
        <f t="shared" si="133"/>
        <v>GP1AGP1A月4　</v>
      </c>
      <c r="AY425" s="18">
        <f t="shared" si="134"/>
        <v>1</v>
      </c>
      <c r="AZ425"/>
    </row>
    <row r="426" spans="1:52" x14ac:dyDescent="0.15">
      <c r="A426" s="1">
        <f t="shared" si="117"/>
        <v>1</v>
      </c>
      <c r="B426" s="1" t="str">
        <f t="shared" si="118"/>
        <v>HR</v>
      </c>
      <c r="C426" t="s">
        <v>3610</v>
      </c>
      <c r="D426" s="1" t="str">
        <f>VLOOKUP($C426,クラス一覧!$A:$J,10,FALSE)</f>
        <v>ゲーム</v>
      </c>
      <c r="E426" s="1">
        <f>VLOOKUP($C426,クラス一覧!$A:$J,8,FALSE)</f>
        <v>1</v>
      </c>
      <c r="F426" s="1" t="str">
        <f>VLOOKUP($C426,クラス一覧!$A:$J,9,FALSE)</f>
        <v>小川</v>
      </c>
      <c r="G426" s="1" t="str">
        <f>VLOOKUP($H426,科目一覧!$A:$G,3,FALSE)</f>
        <v>ゲームプロ（実践）</v>
      </c>
      <c r="H426" t="s">
        <v>3611</v>
      </c>
      <c r="I426" s="1" t="str">
        <f>VLOOKUP($H426,科目一覧!$A:$G,7,FALSE)</f>
        <v>徳田</v>
      </c>
      <c r="J426" s="1" t="str">
        <f>VLOOKUP($I426,教員一覧!$A:$D,2,FALSE)</f>
        <v>ゲーム</v>
      </c>
      <c r="K426" s="1" t="str">
        <f>VLOOKUP($I426,教員一覧!$A:$D,3,FALSE)</f>
        <v>プログラム</v>
      </c>
      <c r="L426" s="1" t="str">
        <f>VLOOKUP($I426,教員一覧!$A:$D,4,FALSE)</f>
        <v>専任</v>
      </c>
      <c r="M426" t="s">
        <v>3610</v>
      </c>
      <c r="N426" t="s">
        <v>3789</v>
      </c>
      <c r="O426" t="s">
        <v>3961</v>
      </c>
      <c r="P426" t="s">
        <v>12</v>
      </c>
      <c r="Q426">
        <v>3</v>
      </c>
      <c r="R426" t="s">
        <v>3961</v>
      </c>
      <c r="S426" s="1" t="str">
        <f>VLOOKUP($R426,教室一覧!$A:$B,2,FALSE)</f>
        <v>普通教室</v>
      </c>
      <c r="T426" s="1">
        <f>VLOOKUP($R426,教室一覧!$A:$C,3,FALSE)</f>
        <v>0</v>
      </c>
      <c r="U426" s="1">
        <f>VLOOKUP($R426,教室一覧!$A:$D,4,FALSE)</f>
        <v>0</v>
      </c>
      <c r="V426" s="1">
        <f>VLOOKUP($R426,教室一覧!$A:$E,5,FALSE)</f>
        <v>0</v>
      </c>
      <c r="W426"/>
      <c r="X426"/>
      <c r="Y426" s="1" t="e">
        <f>VLOOKUP($O426,教員一覧!$A:$D,2,FALSE)</f>
        <v>#N/A</v>
      </c>
      <c r="Z426" s="1" t="e">
        <f>VLOOKUP($O426,教員一覧!$A:$D,3,FALSE)</f>
        <v>#N/A</v>
      </c>
      <c r="AA426" s="1" t="e">
        <f>VLOOKUP($O426,教員一覧!$A:$D,4,FALSE)</f>
        <v>#N/A</v>
      </c>
      <c r="AB426" s="1" t="str">
        <f t="shared" si="119"/>
        <v/>
      </c>
      <c r="AC426" s="14" t="s">
        <v>3610</v>
      </c>
      <c r="AD426" s="14" t="s">
        <v>163</v>
      </c>
      <c r="AE426" s="14" t="s">
        <v>220</v>
      </c>
      <c r="AF426" s="14" t="s">
        <v>12</v>
      </c>
      <c r="AG426" s="14">
        <v>3</v>
      </c>
      <c r="AH426" s="14" t="s">
        <v>220</v>
      </c>
      <c r="AI426" s="15" t="str">
        <f t="shared" si="120"/>
        <v/>
      </c>
      <c r="AJ426" s="15" t="str">
        <f t="shared" si="121"/>
        <v/>
      </c>
      <c r="AK426" s="15" t="str">
        <f t="shared" si="122"/>
        <v/>
      </c>
      <c r="AL426" s="15" t="str">
        <f t="shared" si="123"/>
        <v/>
      </c>
      <c r="AM426" s="15" t="str">
        <f t="shared" si="124"/>
        <v/>
      </c>
      <c r="AN426" s="15" t="str">
        <f t="shared" si="125"/>
        <v/>
      </c>
      <c r="AO426" s="15" t="str">
        <f t="shared" si="126"/>
        <v/>
      </c>
      <c r="AP426" s="9" t="str">
        <f t="shared" si="127"/>
        <v>GP1A火3</v>
      </c>
      <c r="AQ426" s="9">
        <f t="shared" si="128"/>
        <v>1</v>
      </c>
      <c r="AR426" s="11" t="str">
        <f t="shared" si="129"/>
        <v>　火3</v>
      </c>
      <c r="AS426" s="11">
        <f t="shared" si="135"/>
        <v>1</v>
      </c>
      <c r="AT426">
        <v>1</v>
      </c>
      <c r="AU426" s="12">
        <f t="shared" si="130"/>
        <v>1</v>
      </c>
      <c r="AV426" s="13" t="str">
        <f t="shared" si="131"/>
        <v>　火3</v>
      </c>
      <c r="AW426" s="13">
        <f t="shared" si="132"/>
        <v>1</v>
      </c>
      <c r="AX426" s="18" t="str">
        <f t="shared" si="133"/>
        <v>GP1AGP1A火3　</v>
      </c>
      <c r="AY426" s="18">
        <f t="shared" si="134"/>
        <v>1</v>
      </c>
      <c r="AZ426"/>
    </row>
    <row r="427" spans="1:52" x14ac:dyDescent="0.15">
      <c r="A427" s="1">
        <f t="shared" si="117"/>
        <v>1</v>
      </c>
      <c r="B427" s="1" t="str">
        <f t="shared" si="118"/>
        <v>HR</v>
      </c>
      <c r="C427" t="s">
        <v>3610</v>
      </c>
      <c r="D427" s="1" t="str">
        <f>VLOOKUP($C427,クラス一覧!$A:$J,10,FALSE)</f>
        <v>ゲーム</v>
      </c>
      <c r="E427" s="1">
        <f>VLOOKUP($C427,クラス一覧!$A:$J,8,FALSE)</f>
        <v>1</v>
      </c>
      <c r="F427" s="1" t="str">
        <f>VLOOKUP($C427,クラス一覧!$A:$J,9,FALSE)</f>
        <v>小川</v>
      </c>
      <c r="G427" s="1" t="str">
        <f>VLOOKUP($H427,科目一覧!$A:$G,3,FALSE)</f>
        <v>ゲームプロ（実践）</v>
      </c>
      <c r="H427" t="s">
        <v>3611</v>
      </c>
      <c r="I427" s="1" t="str">
        <f>VLOOKUP($H427,科目一覧!$A:$G,7,FALSE)</f>
        <v>徳田</v>
      </c>
      <c r="J427" s="1" t="str">
        <f>VLOOKUP($I427,教員一覧!$A:$D,2,FALSE)</f>
        <v>ゲーム</v>
      </c>
      <c r="K427" s="1" t="str">
        <f>VLOOKUP($I427,教員一覧!$A:$D,3,FALSE)</f>
        <v>プログラム</v>
      </c>
      <c r="L427" s="1" t="str">
        <f>VLOOKUP($I427,教員一覧!$A:$D,4,FALSE)</f>
        <v>専任</v>
      </c>
      <c r="M427" t="s">
        <v>3610</v>
      </c>
      <c r="N427" t="s">
        <v>3789</v>
      </c>
      <c r="O427" t="s">
        <v>3961</v>
      </c>
      <c r="P427" t="s">
        <v>12</v>
      </c>
      <c r="Q427">
        <v>4</v>
      </c>
      <c r="R427" t="s">
        <v>3961</v>
      </c>
      <c r="S427" s="1" t="str">
        <f>VLOOKUP($R427,教室一覧!$A:$B,2,FALSE)</f>
        <v>普通教室</v>
      </c>
      <c r="T427" s="1">
        <f>VLOOKUP($R427,教室一覧!$A:$C,3,FALSE)</f>
        <v>0</v>
      </c>
      <c r="U427" s="1">
        <f>VLOOKUP($R427,教室一覧!$A:$D,4,FALSE)</f>
        <v>0</v>
      </c>
      <c r="V427" s="1">
        <f>VLOOKUP($R427,教室一覧!$A:$E,5,FALSE)</f>
        <v>0</v>
      </c>
      <c r="W427"/>
      <c r="X427"/>
      <c r="Y427" s="1" t="e">
        <f>VLOOKUP($O427,教員一覧!$A:$D,2,FALSE)</f>
        <v>#N/A</v>
      </c>
      <c r="Z427" s="1" t="e">
        <f>VLOOKUP($O427,教員一覧!$A:$D,3,FALSE)</f>
        <v>#N/A</v>
      </c>
      <c r="AA427" s="1" t="e">
        <f>VLOOKUP($O427,教員一覧!$A:$D,4,FALSE)</f>
        <v>#N/A</v>
      </c>
      <c r="AB427" s="1" t="str">
        <f t="shared" si="119"/>
        <v/>
      </c>
      <c r="AC427" s="14" t="s">
        <v>3610</v>
      </c>
      <c r="AD427" s="14" t="s">
        <v>163</v>
      </c>
      <c r="AE427" s="14" t="s">
        <v>220</v>
      </c>
      <c r="AF427" s="14" t="s">
        <v>12</v>
      </c>
      <c r="AG427" s="14">
        <v>4</v>
      </c>
      <c r="AH427" s="14" t="s">
        <v>220</v>
      </c>
      <c r="AI427" s="15" t="str">
        <f t="shared" si="120"/>
        <v/>
      </c>
      <c r="AJ427" s="15" t="str">
        <f t="shared" si="121"/>
        <v/>
      </c>
      <c r="AK427" s="15" t="str">
        <f t="shared" si="122"/>
        <v/>
      </c>
      <c r="AL427" s="15" t="str">
        <f t="shared" si="123"/>
        <v/>
      </c>
      <c r="AM427" s="15" t="str">
        <f t="shared" si="124"/>
        <v/>
      </c>
      <c r="AN427" s="15" t="str">
        <f t="shared" si="125"/>
        <v/>
      </c>
      <c r="AO427" s="15" t="str">
        <f t="shared" si="126"/>
        <v/>
      </c>
      <c r="AP427" s="9" t="str">
        <f t="shared" si="127"/>
        <v>GP1A火4</v>
      </c>
      <c r="AQ427" s="9">
        <f t="shared" si="128"/>
        <v>1</v>
      </c>
      <c r="AR427" s="11" t="str">
        <f t="shared" si="129"/>
        <v>　火4</v>
      </c>
      <c r="AS427" s="11">
        <f t="shared" si="135"/>
        <v>1</v>
      </c>
      <c r="AT427">
        <v>1</v>
      </c>
      <c r="AU427" s="12">
        <f t="shared" si="130"/>
        <v>1</v>
      </c>
      <c r="AV427" s="13" t="str">
        <f t="shared" si="131"/>
        <v>　火4</v>
      </c>
      <c r="AW427" s="13">
        <f t="shared" si="132"/>
        <v>1</v>
      </c>
      <c r="AX427" s="18" t="str">
        <f t="shared" si="133"/>
        <v>GP1AGP1A火4　</v>
      </c>
      <c r="AY427" s="18">
        <f t="shared" si="134"/>
        <v>1</v>
      </c>
      <c r="AZ427"/>
    </row>
    <row r="428" spans="1:52" x14ac:dyDescent="0.15">
      <c r="A428" s="1">
        <f t="shared" si="117"/>
        <v>1</v>
      </c>
      <c r="B428" s="1" t="str">
        <f t="shared" si="118"/>
        <v>HR</v>
      </c>
      <c r="C428" t="s">
        <v>3610</v>
      </c>
      <c r="D428" s="1" t="str">
        <f>VLOOKUP($C428,クラス一覧!$A:$J,10,FALSE)</f>
        <v>ゲーム</v>
      </c>
      <c r="E428" s="1">
        <f>VLOOKUP($C428,クラス一覧!$A:$J,8,FALSE)</f>
        <v>1</v>
      </c>
      <c r="F428" s="1" t="str">
        <f>VLOOKUP($C428,クラス一覧!$A:$J,9,FALSE)</f>
        <v>小川</v>
      </c>
      <c r="G428" s="1" t="str">
        <f>VLOOKUP($H428,科目一覧!$A:$G,3,FALSE)</f>
        <v>ゲームプロ（実践）</v>
      </c>
      <c r="H428" t="s">
        <v>3611</v>
      </c>
      <c r="I428" s="1" t="str">
        <f>VLOOKUP($H428,科目一覧!$A:$G,7,FALSE)</f>
        <v>徳田</v>
      </c>
      <c r="J428" s="1" t="str">
        <f>VLOOKUP($I428,教員一覧!$A:$D,2,FALSE)</f>
        <v>ゲーム</v>
      </c>
      <c r="K428" s="1" t="str">
        <f>VLOOKUP($I428,教員一覧!$A:$D,3,FALSE)</f>
        <v>プログラム</v>
      </c>
      <c r="L428" s="1" t="str">
        <f>VLOOKUP($I428,教員一覧!$A:$D,4,FALSE)</f>
        <v>専任</v>
      </c>
      <c r="M428" t="s">
        <v>3610</v>
      </c>
      <c r="N428" t="s">
        <v>3789</v>
      </c>
      <c r="O428" t="s">
        <v>3961</v>
      </c>
      <c r="P428" t="s">
        <v>13</v>
      </c>
      <c r="Q428">
        <v>1</v>
      </c>
      <c r="R428" t="s">
        <v>3961</v>
      </c>
      <c r="S428" s="1" t="str">
        <f>VLOOKUP($R428,教室一覧!$A:$B,2,FALSE)</f>
        <v>普通教室</v>
      </c>
      <c r="T428" s="1">
        <f>VLOOKUP($R428,教室一覧!$A:$C,3,FALSE)</f>
        <v>0</v>
      </c>
      <c r="U428" s="1">
        <f>VLOOKUP($R428,教室一覧!$A:$D,4,FALSE)</f>
        <v>0</v>
      </c>
      <c r="V428" s="1">
        <f>VLOOKUP($R428,教室一覧!$A:$E,5,FALSE)</f>
        <v>0</v>
      </c>
      <c r="W428"/>
      <c r="X428"/>
      <c r="Y428" s="1" t="e">
        <f>VLOOKUP($O428,教員一覧!$A:$D,2,FALSE)</f>
        <v>#N/A</v>
      </c>
      <c r="Z428" s="1" t="e">
        <f>VLOOKUP($O428,教員一覧!$A:$D,3,FALSE)</f>
        <v>#N/A</v>
      </c>
      <c r="AA428" s="1" t="e">
        <f>VLOOKUP($O428,教員一覧!$A:$D,4,FALSE)</f>
        <v>#N/A</v>
      </c>
      <c r="AB428" s="1" t="str">
        <f t="shared" si="119"/>
        <v/>
      </c>
      <c r="AC428" s="14" t="s">
        <v>3610</v>
      </c>
      <c r="AD428" s="14" t="s">
        <v>163</v>
      </c>
      <c r="AE428" s="14" t="s">
        <v>220</v>
      </c>
      <c r="AF428" s="14" t="s">
        <v>13</v>
      </c>
      <c r="AG428" s="14">
        <v>1</v>
      </c>
      <c r="AH428" s="14" t="s">
        <v>220</v>
      </c>
      <c r="AI428" s="15" t="str">
        <f t="shared" si="120"/>
        <v/>
      </c>
      <c r="AJ428" s="15" t="str">
        <f t="shared" si="121"/>
        <v/>
      </c>
      <c r="AK428" s="15" t="str">
        <f t="shared" si="122"/>
        <v/>
      </c>
      <c r="AL428" s="15" t="str">
        <f t="shared" si="123"/>
        <v/>
      </c>
      <c r="AM428" s="15" t="str">
        <f t="shared" si="124"/>
        <v/>
      </c>
      <c r="AN428" s="15" t="str">
        <f t="shared" si="125"/>
        <v/>
      </c>
      <c r="AO428" s="15" t="str">
        <f t="shared" si="126"/>
        <v/>
      </c>
      <c r="AP428" s="9" t="str">
        <f t="shared" si="127"/>
        <v>GP1A水1</v>
      </c>
      <c r="AQ428" s="9">
        <f t="shared" si="128"/>
        <v>1</v>
      </c>
      <c r="AR428" s="11" t="str">
        <f t="shared" si="129"/>
        <v>　水1</v>
      </c>
      <c r="AS428" s="11">
        <f t="shared" si="135"/>
        <v>1</v>
      </c>
      <c r="AT428">
        <v>1</v>
      </c>
      <c r="AU428" s="12">
        <f t="shared" si="130"/>
        <v>1</v>
      </c>
      <c r="AV428" s="13" t="str">
        <f t="shared" si="131"/>
        <v>　水1</v>
      </c>
      <c r="AW428" s="13">
        <f t="shared" si="132"/>
        <v>1</v>
      </c>
      <c r="AX428" s="18" t="str">
        <f t="shared" si="133"/>
        <v>GP1AGP1A水1　</v>
      </c>
      <c r="AY428" s="18">
        <f t="shared" si="134"/>
        <v>1</v>
      </c>
      <c r="AZ428"/>
    </row>
    <row r="429" spans="1:52" x14ac:dyDescent="0.15">
      <c r="A429" s="1">
        <f t="shared" si="117"/>
        <v>1</v>
      </c>
      <c r="B429" s="1" t="str">
        <f t="shared" si="118"/>
        <v>HR</v>
      </c>
      <c r="C429" t="s">
        <v>3610</v>
      </c>
      <c r="D429" s="1" t="str">
        <f>VLOOKUP($C429,クラス一覧!$A:$J,10,FALSE)</f>
        <v>ゲーム</v>
      </c>
      <c r="E429" s="1">
        <f>VLOOKUP($C429,クラス一覧!$A:$J,8,FALSE)</f>
        <v>1</v>
      </c>
      <c r="F429" s="1" t="str">
        <f>VLOOKUP($C429,クラス一覧!$A:$J,9,FALSE)</f>
        <v>小川</v>
      </c>
      <c r="G429" s="1" t="str">
        <f>VLOOKUP($H429,科目一覧!$A:$G,3,FALSE)</f>
        <v>ゲームプロ（実践）</v>
      </c>
      <c r="H429" t="s">
        <v>3611</v>
      </c>
      <c r="I429" s="1" t="str">
        <f>VLOOKUP($H429,科目一覧!$A:$G,7,FALSE)</f>
        <v>徳田</v>
      </c>
      <c r="J429" s="1" t="str">
        <f>VLOOKUP($I429,教員一覧!$A:$D,2,FALSE)</f>
        <v>ゲーム</v>
      </c>
      <c r="K429" s="1" t="str">
        <f>VLOOKUP($I429,教員一覧!$A:$D,3,FALSE)</f>
        <v>プログラム</v>
      </c>
      <c r="L429" s="1" t="str">
        <f>VLOOKUP($I429,教員一覧!$A:$D,4,FALSE)</f>
        <v>専任</v>
      </c>
      <c r="M429" t="s">
        <v>3610</v>
      </c>
      <c r="N429" t="s">
        <v>3789</v>
      </c>
      <c r="O429" t="s">
        <v>3961</v>
      </c>
      <c r="P429" t="s">
        <v>13</v>
      </c>
      <c r="Q429">
        <v>2</v>
      </c>
      <c r="R429" t="s">
        <v>3961</v>
      </c>
      <c r="S429" s="1" t="str">
        <f>VLOOKUP($R429,教室一覧!$A:$B,2,FALSE)</f>
        <v>普通教室</v>
      </c>
      <c r="T429" s="1">
        <f>VLOOKUP($R429,教室一覧!$A:$C,3,FALSE)</f>
        <v>0</v>
      </c>
      <c r="U429" s="1">
        <f>VLOOKUP($R429,教室一覧!$A:$D,4,FALSE)</f>
        <v>0</v>
      </c>
      <c r="V429" s="1">
        <f>VLOOKUP($R429,教室一覧!$A:$E,5,FALSE)</f>
        <v>0</v>
      </c>
      <c r="W429"/>
      <c r="X429"/>
      <c r="Y429" s="1" t="e">
        <f>VLOOKUP($O429,教員一覧!$A:$D,2,FALSE)</f>
        <v>#N/A</v>
      </c>
      <c r="Z429" s="1" t="e">
        <f>VLOOKUP($O429,教員一覧!$A:$D,3,FALSE)</f>
        <v>#N/A</v>
      </c>
      <c r="AA429" s="1" t="e">
        <f>VLOOKUP($O429,教員一覧!$A:$D,4,FALSE)</f>
        <v>#N/A</v>
      </c>
      <c r="AB429" s="1" t="str">
        <f t="shared" si="119"/>
        <v/>
      </c>
      <c r="AC429" s="14" t="s">
        <v>3610</v>
      </c>
      <c r="AD429" s="14" t="s">
        <v>163</v>
      </c>
      <c r="AE429" s="14" t="s">
        <v>220</v>
      </c>
      <c r="AF429" s="14" t="s">
        <v>13</v>
      </c>
      <c r="AG429" s="14">
        <v>2</v>
      </c>
      <c r="AH429" s="14" t="s">
        <v>220</v>
      </c>
      <c r="AI429" s="15" t="str">
        <f t="shared" si="120"/>
        <v/>
      </c>
      <c r="AJ429" s="15" t="str">
        <f t="shared" si="121"/>
        <v/>
      </c>
      <c r="AK429" s="15" t="str">
        <f t="shared" si="122"/>
        <v/>
      </c>
      <c r="AL429" s="15" t="str">
        <f t="shared" si="123"/>
        <v/>
      </c>
      <c r="AM429" s="15" t="str">
        <f t="shared" si="124"/>
        <v/>
      </c>
      <c r="AN429" s="15" t="str">
        <f t="shared" si="125"/>
        <v/>
      </c>
      <c r="AO429" s="15" t="str">
        <f t="shared" si="126"/>
        <v/>
      </c>
      <c r="AP429" s="9" t="str">
        <f t="shared" si="127"/>
        <v>GP1A水2</v>
      </c>
      <c r="AQ429" s="9">
        <f t="shared" si="128"/>
        <v>1</v>
      </c>
      <c r="AR429" s="11" t="str">
        <f t="shared" si="129"/>
        <v>　水2</v>
      </c>
      <c r="AS429" s="11">
        <f t="shared" si="135"/>
        <v>1</v>
      </c>
      <c r="AT429">
        <v>1</v>
      </c>
      <c r="AU429" s="12">
        <f t="shared" si="130"/>
        <v>1</v>
      </c>
      <c r="AV429" s="13" t="str">
        <f t="shared" si="131"/>
        <v>　水2</v>
      </c>
      <c r="AW429" s="13">
        <f t="shared" si="132"/>
        <v>1</v>
      </c>
      <c r="AX429" s="18" t="str">
        <f t="shared" si="133"/>
        <v>GP1AGP1A水2　</v>
      </c>
      <c r="AY429" s="18">
        <f t="shared" si="134"/>
        <v>1</v>
      </c>
      <c r="AZ429"/>
    </row>
    <row r="430" spans="1:52" x14ac:dyDescent="0.15">
      <c r="A430" s="1">
        <f t="shared" si="117"/>
        <v>1</v>
      </c>
      <c r="B430" s="1" t="str">
        <f t="shared" si="118"/>
        <v>HR</v>
      </c>
      <c r="C430" t="s">
        <v>3610</v>
      </c>
      <c r="D430" s="1" t="str">
        <f>VLOOKUP($C430,クラス一覧!$A:$J,10,FALSE)</f>
        <v>ゲーム</v>
      </c>
      <c r="E430" s="1">
        <f>VLOOKUP($C430,クラス一覧!$A:$J,8,FALSE)</f>
        <v>1</v>
      </c>
      <c r="F430" s="1" t="str">
        <f>VLOOKUP($C430,クラス一覧!$A:$J,9,FALSE)</f>
        <v>小川</v>
      </c>
      <c r="G430" s="1" t="str">
        <f>VLOOKUP($H430,科目一覧!$A:$G,3,FALSE)</f>
        <v>就職対策</v>
      </c>
      <c r="H430" t="s">
        <v>1630</v>
      </c>
      <c r="I430" s="1" t="str">
        <f>VLOOKUP($H430,科目一覧!$A:$G,7,FALSE)</f>
        <v>黒川</v>
      </c>
      <c r="J430" s="1" t="str">
        <f>VLOOKUP($I430,教員一覧!$A:$D,2,FALSE)</f>
        <v>進路</v>
      </c>
      <c r="K430" s="1" t="str">
        <f>VLOOKUP($I430,教員一覧!$A:$D,3,FALSE)</f>
        <v>　</v>
      </c>
      <c r="L430" s="1" t="str">
        <f>VLOOKUP($I430,教員一覧!$A:$D,4,FALSE)</f>
        <v>専任</v>
      </c>
      <c r="M430" t="s">
        <v>3610</v>
      </c>
      <c r="N430" t="s">
        <v>3789</v>
      </c>
      <c r="O430" t="s">
        <v>3975</v>
      </c>
      <c r="P430" t="s">
        <v>13</v>
      </c>
      <c r="Q430">
        <v>3</v>
      </c>
      <c r="R430">
        <v>1302</v>
      </c>
      <c r="S430" s="1" t="str">
        <f>VLOOKUP($R430,教室一覧!$A:$B,2,FALSE)</f>
        <v>ノート対応</v>
      </c>
      <c r="T430" s="1">
        <f>VLOOKUP($R430,教室一覧!$A:$C,3,FALSE)</f>
        <v>36</v>
      </c>
      <c r="U430" s="1" t="str">
        <f>VLOOKUP($R430,教室一覧!$A:$D,4,FALSE)</f>
        <v>1号館</v>
      </c>
      <c r="V430" s="1" t="str">
        <f>VLOOKUP($R430,教室一覧!$A:$E,5,FALSE)</f>
        <v>3F</v>
      </c>
      <c r="W430"/>
      <c r="X430"/>
      <c r="Y430" s="1" t="str">
        <f>VLOOKUP($O430,教員一覧!$A:$D,2,FALSE)</f>
        <v>ゲーム</v>
      </c>
      <c r="Z430" s="1" t="str">
        <f>VLOOKUP($O430,教員一覧!$A:$D,3,FALSE)</f>
        <v>プログラム</v>
      </c>
      <c r="AA430" s="1" t="str">
        <f>VLOOKUP($O430,教員一覧!$A:$D,4,FALSE)</f>
        <v>専任</v>
      </c>
      <c r="AB430" s="1" t="str">
        <f t="shared" si="119"/>
        <v>担任</v>
      </c>
      <c r="AC430" s="14" t="s">
        <v>3610</v>
      </c>
      <c r="AD430" s="14" t="s">
        <v>163</v>
      </c>
      <c r="AE430" s="14" t="s">
        <v>96</v>
      </c>
      <c r="AF430" s="14" t="s">
        <v>13</v>
      </c>
      <c r="AG430" s="14">
        <v>3</v>
      </c>
      <c r="AH430" s="14">
        <v>1302</v>
      </c>
      <c r="AI430" s="15" t="str">
        <f t="shared" si="120"/>
        <v/>
      </c>
      <c r="AJ430" s="15" t="str">
        <f t="shared" si="121"/>
        <v/>
      </c>
      <c r="AK430" s="15" t="str">
        <f t="shared" si="122"/>
        <v/>
      </c>
      <c r="AL430" s="15" t="str">
        <f t="shared" si="123"/>
        <v/>
      </c>
      <c r="AM430" s="15" t="str">
        <f t="shared" si="124"/>
        <v/>
      </c>
      <c r="AN430" s="15" t="str">
        <f t="shared" si="125"/>
        <v/>
      </c>
      <c r="AO430" s="15" t="str">
        <f t="shared" si="126"/>
        <v/>
      </c>
      <c r="AP430" s="9" t="str">
        <f t="shared" si="127"/>
        <v>GP1A水3</v>
      </c>
      <c r="AQ430" s="9">
        <f t="shared" si="128"/>
        <v>1</v>
      </c>
      <c r="AR430" s="11" t="str">
        <f t="shared" si="129"/>
        <v>小川水3</v>
      </c>
      <c r="AS430" s="11">
        <f t="shared" si="135"/>
        <v>0.5</v>
      </c>
      <c r="AT430">
        <v>1</v>
      </c>
      <c r="AU430" s="12">
        <f t="shared" si="130"/>
        <v>1</v>
      </c>
      <c r="AV430" s="13" t="str">
        <f t="shared" si="131"/>
        <v>1302水3</v>
      </c>
      <c r="AW430" s="13">
        <f t="shared" si="132"/>
        <v>0.5</v>
      </c>
      <c r="AX430" s="18" t="str">
        <f t="shared" si="133"/>
        <v>GP1AGP1A水31302</v>
      </c>
      <c r="AY430" s="18">
        <f t="shared" si="134"/>
        <v>1</v>
      </c>
      <c r="AZ430"/>
    </row>
    <row r="431" spans="1:52" x14ac:dyDescent="0.15">
      <c r="A431" s="1">
        <f t="shared" si="117"/>
        <v>1</v>
      </c>
      <c r="B431" s="1" t="str">
        <f t="shared" si="118"/>
        <v>HR</v>
      </c>
      <c r="C431" t="s">
        <v>3610</v>
      </c>
      <c r="D431" s="1" t="str">
        <f>VLOOKUP($C431,クラス一覧!$A:$J,10,FALSE)</f>
        <v>ゲーム</v>
      </c>
      <c r="E431" s="1">
        <f>VLOOKUP($C431,クラス一覧!$A:$J,8,FALSE)</f>
        <v>1</v>
      </c>
      <c r="F431" s="1" t="str">
        <f>VLOOKUP($C431,クラス一覧!$A:$J,9,FALSE)</f>
        <v>小川</v>
      </c>
      <c r="G431" s="1" t="str">
        <f>VLOOKUP($H431,科目一覧!$A:$G,3,FALSE)</f>
        <v>ゲームプロ（実践）</v>
      </c>
      <c r="H431" t="s">
        <v>3611</v>
      </c>
      <c r="I431" s="1" t="str">
        <f>VLOOKUP($H431,科目一覧!$A:$G,7,FALSE)</f>
        <v>徳田</v>
      </c>
      <c r="J431" s="1" t="str">
        <f>VLOOKUP($I431,教員一覧!$A:$D,2,FALSE)</f>
        <v>ゲーム</v>
      </c>
      <c r="K431" s="1" t="str">
        <f>VLOOKUP($I431,教員一覧!$A:$D,3,FALSE)</f>
        <v>プログラム</v>
      </c>
      <c r="L431" s="1" t="str">
        <f>VLOOKUP($I431,教員一覧!$A:$D,4,FALSE)</f>
        <v>専任</v>
      </c>
      <c r="M431" t="s">
        <v>3610</v>
      </c>
      <c r="N431" t="s">
        <v>3789</v>
      </c>
      <c r="O431" t="s">
        <v>3961</v>
      </c>
      <c r="P431" t="s">
        <v>15</v>
      </c>
      <c r="Q431">
        <v>1</v>
      </c>
      <c r="R431" t="s">
        <v>3961</v>
      </c>
      <c r="S431" s="1" t="str">
        <f>VLOOKUP($R431,教室一覧!$A:$B,2,FALSE)</f>
        <v>普通教室</v>
      </c>
      <c r="T431" s="1">
        <f>VLOOKUP($R431,教室一覧!$A:$C,3,FALSE)</f>
        <v>0</v>
      </c>
      <c r="U431" s="1">
        <f>VLOOKUP($R431,教室一覧!$A:$D,4,FALSE)</f>
        <v>0</v>
      </c>
      <c r="V431" s="1">
        <f>VLOOKUP($R431,教室一覧!$A:$E,5,FALSE)</f>
        <v>0</v>
      </c>
      <c r="W431"/>
      <c r="X431"/>
      <c r="Y431" s="1" t="e">
        <f>VLOOKUP($O431,教員一覧!$A:$D,2,FALSE)</f>
        <v>#N/A</v>
      </c>
      <c r="Z431" s="1" t="e">
        <f>VLOOKUP($O431,教員一覧!$A:$D,3,FALSE)</f>
        <v>#N/A</v>
      </c>
      <c r="AA431" s="1" t="e">
        <f>VLOOKUP($O431,教員一覧!$A:$D,4,FALSE)</f>
        <v>#N/A</v>
      </c>
      <c r="AB431" s="1" t="str">
        <f t="shared" si="119"/>
        <v/>
      </c>
      <c r="AC431" s="14" t="s">
        <v>3610</v>
      </c>
      <c r="AD431" s="14" t="s">
        <v>163</v>
      </c>
      <c r="AE431" s="14" t="s">
        <v>220</v>
      </c>
      <c r="AF431" s="14" t="s">
        <v>15</v>
      </c>
      <c r="AG431" s="14">
        <v>1</v>
      </c>
      <c r="AH431" s="14" t="s">
        <v>220</v>
      </c>
      <c r="AI431" s="15" t="str">
        <f t="shared" si="120"/>
        <v/>
      </c>
      <c r="AJ431" s="15" t="str">
        <f t="shared" si="121"/>
        <v/>
      </c>
      <c r="AK431" s="15" t="str">
        <f t="shared" si="122"/>
        <v/>
      </c>
      <c r="AL431" s="15" t="str">
        <f t="shared" si="123"/>
        <v/>
      </c>
      <c r="AM431" s="15" t="str">
        <f t="shared" si="124"/>
        <v/>
      </c>
      <c r="AN431" s="15" t="str">
        <f t="shared" si="125"/>
        <v/>
      </c>
      <c r="AO431" s="15" t="str">
        <f t="shared" si="126"/>
        <v/>
      </c>
      <c r="AP431" s="9" t="str">
        <f t="shared" si="127"/>
        <v>GP1A木1</v>
      </c>
      <c r="AQ431" s="9">
        <f t="shared" si="128"/>
        <v>1</v>
      </c>
      <c r="AR431" s="11" t="str">
        <f t="shared" si="129"/>
        <v>　木1</v>
      </c>
      <c r="AS431" s="11">
        <f t="shared" si="135"/>
        <v>1</v>
      </c>
      <c r="AT431">
        <v>1</v>
      </c>
      <c r="AU431" s="12">
        <f t="shared" si="130"/>
        <v>1</v>
      </c>
      <c r="AV431" s="13" t="str">
        <f t="shared" si="131"/>
        <v>　木1</v>
      </c>
      <c r="AW431" s="13">
        <f t="shared" si="132"/>
        <v>1</v>
      </c>
      <c r="AX431" s="18" t="str">
        <f t="shared" si="133"/>
        <v>GP1AGP1A木1　</v>
      </c>
      <c r="AY431" s="18">
        <f t="shared" si="134"/>
        <v>1</v>
      </c>
      <c r="AZ431"/>
    </row>
    <row r="432" spans="1:52" x14ac:dyDescent="0.15">
      <c r="A432" s="1">
        <f t="shared" si="117"/>
        <v>1</v>
      </c>
      <c r="B432" s="1" t="str">
        <f t="shared" si="118"/>
        <v>HR</v>
      </c>
      <c r="C432" t="s">
        <v>3610</v>
      </c>
      <c r="D432" s="1" t="str">
        <f>VLOOKUP($C432,クラス一覧!$A:$J,10,FALSE)</f>
        <v>ゲーム</v>
      </c>
      <c r="E432" s="1">
        <f>VLOOKUP($C432,クラス一覧!$A:$J,8,FALSE)</f>
        <v>1</v>
      </c>
      <c r="F432" s="1" t="str">
        <f>VLOOKUP($C432,クラス一覧!$A:$J,9,FALSE)</f>
        <v>小川</v>
      </c>
      <c r="G432" s="1" t="str">
        <f>VLOOKUP($H432,科目一覧!$A:$G,3,FALSE)</f>
        <v>ゲームプロ（実践）</v>
      </c>
      <c r="H432" t="s">
        <v>3611</v>
      </c>
      <c r="I432" s="1" t="str">
        <f>VLOOKUP($H432,科目一覧!$A:$G,7,FALSE)</f>
        <v>徳田</v>
      </c>
      <c r="J432" s="1" t="str">
        <f>VLOOKUP($I432,教員一覧!$A:$D,2,FALSE)</f>
        <v>ゲーム</v>
      </c>
      <c r="K432" s="1" t="str">
        <f>VLOOKUP($I432,教員一覧!$A:$D,3,FALSE)</f>
        <v>プログラム</v>
      </c>
      <c r="L432" s="1" t="str">
        <f>VLOOKUP($I432,教員一覧!$A:$D,4,FALSE)</f>
        <v>専任</v>
      </c>
      <c r="M432" t="s">
        <v>3610</v>
      </c>
      <c r="N432" t="s">
        <v>3789</v>
      </c>
      <c r="O432" t="s">
        <v>3961</v>
      </c>
      <c r="P432" t="s">
        <v>15</v>
      </c>
      <c r="Q432">
        <v>2</v>
      </c>
      <c r="R432" t="s">
        <v>3961</v>
      </c>
      <c r="S432" s="1" t="str">
        <f>VLOOKUP($R432,教室一覧!$A:$B,2,FALSE)</f>
        <v>普通教室</v>
      </c>
      <c r="T432" s="1">
        <f>VLOOKUP($R432,教室一覧!$A:$C,3,FALSE)</f>
        <v>0</v>
      </c>
      <c r="U432" s="1">
        <f>VLOOKUP($R432,教室一覧!$A:$D,4,FALSE)</f>
        <v>0</v>
      </c>
      <c r="V432" s="1">
        <f>VLOOKUP($R432,教室一覧!$A:$E,5,FALSE)</f>
        <v>0</v>
      </c>
      <c r="W432"/>
      <c r="X432"/>
      <c r="Y432" s="1" t="e">
        <f>VLOOKUP($O432,教員一覧!$A:$D,2,FALSE)</f>
        <v>#N/A</v>
      </c>
      <c r="Z432" s="1" t="e">
        <f>VLOOKUP($O432,教員一覧!$A:$D,3,FALSE)</f>
        <v>#N/A</v>
      </c>
      <c r="AA432" s="1" t="e">
        <f>VLOOKUP($O432,教員一覧!$A:$D,4,FALSE)</f>
        <v>#N/A</v>
      </c>
      <c r="AB432" s="1" t="str">
        <f t="shared" si="119"/>
        <v/>
      </c>
      <c r="AC432" s="14" t="s">
        <v>3610</v>
      </c>
      <c r="AD432" s="14" t="s">
        <v>163</v>
      </c>
      <c r="AE432" s="14" t="s">
        <v>220</v>
      </c>
      <c r="AF432" s="14" t="s">
        <v>15</v>
      </c>
      <c r="AG432" s="14">
        <v>2</v>
      </c>
      <c r="AH432" s="14" t="s">
        <v>220</v>
      </c>
      <c r="AI432" s="15" t="str">
        <f t="shared" si="120"/>
        <v/>
      </c>
      <c r="AJ432" s="15" t="str">
        <f t="shared" si="121"/>
        <v/>
      </c>
      <c r="AK432" s="15" t="str">
        <f t="shared" si="122"/>
        <v/>
      </c>
      <c r="AL432" s="15" t="str">
        <f t="shared" si="123"/>
        <v/>
      </c>
      <c r="AM432" s="15" t="str">
        <f t="shared" si="124"/>
        <v/>
      </c>
      <c r="AN432" s="15" t="str">
        <f t="shared" si="125"/>
        <v/>
      </c>
      <c r="AO432" s="15" t="str">
        <f t="shared" si="126"/>
        <v/>
      </c>
      <c r="AP432" s="9" t="str">
        <f t="shared" si="127"/>
        <v>GP1A木2</v>
      </c>
      <c r="AQ432" s="9">
        <f t="shared" si="128"/>
        <v>1</v>
      </c>
      <c r="AR432" s="11" t="str">
        <f t="shared" si="129"/>
        <v>　木2</v>
      </c>
      <c r="AS432" s="11">
        <f t="shared" si="135"/>
        <v>1</v>
      </c>
      <c r="AT432">
        <v>1</v>
      </c>
      <c r="AU432" s="12">
        <f t="shared" si="130"/>
        <v>1</v>
      </c>
      <c r="AV432" s="13" t="str">
        <f t="shared" si="131"/>
        <v>　木2</v>
      </c>
      <c r="AW432" s="13">
        <f t="shared" si="132"/>
        <v>1</v>
      </c>
      <c r="AX432" s="18" t="str">
        <f t="shared" si="133"/>
        <v>GP1AGP1A木2　</v>
      </c>
      <c r="AY432" s="18">
        <f t="shared" si="134"/>
        <v>1</v>
      </c>
      <c r="AZ432"/>
    </row>
    <row r="433" spans="1:52" x14ac:dyDescent="0.15">
      <c r="A433" s="1">
        <f t="shared" si="117"/>
        <v>1</v>
      </c>
      <c r="B433" s="1" t="str">
        <f t="shared" si="118"/>
        <v>HR</v>
      </c>
      <c r="C433" t="s">
        <v>3610</v>
      </c>
      <c r="D433" s="1" t="str">
        <f>VLOOKUP($C433,クラス一覧!$A:$J,10,FALSE)</f>
        <v>ゲーム</v>
      </c>
      <c r="E433" s="1">
        <f>VLOOKUP($C433,クラス一覧!$A:$J,8,FALSE)</f>
        <v>1</v>
      </c>
      <c r="F433" s="1" t="str">
        <f>VLOOKUP($C433,クラス一覧!$A:$J,9,FALSE)</f>
        <v>小川</v>
      </c>
      <c r="G433" s="1" t="str">
        <f>VLOOKUP($H433,科目一覧!$A:$G,3,FALSE)</f>
        <v>ゲームプロ（実践）</v>
      </c>
      <c r="H433" t="s">
        <v>3611</v>
      </c>
      <c r="I433" s="1" t="str">
        <f>VLOOKUP($H433,科目一覧!$A:$G,7,FALSE)</f>
        <v>徳田</v>
      </c>
      <c r="J433" s="1" t="str">
        <f>VLOOKUP($I433,教員一覧!$A:$D,2,FALSE)</f>
        <v>ゲーム</v>
      </c>
      <c r="K433" s="1" t="str">
        <f>VLOOKUP($I433,教員一覧!$A:$D,3,FALSE)</f>
        <v>プログラム</v>
      </c>
      <c r="L433" s="1" t="str">
        <f>VLOOKUP($I433,教員一覧!$A:$D,4,FALSE)</f>
        <v>専任</v>
      </c>
      <c r="M433" t="s">
        <v>3610</v>
      </c>
      <c r="N433" t="s">
        <v>3789</v>
      </c>
      <c r="O433" t="s">
        <v>3961</v>
      </c>
      <c r="P433" t="s">
        <v>15</v>
      </c>
      <c r="Q433">
        <v>3</v>
      </c>
      <c r="R433" t="s">
        <v>3961</v>
      </c>
      <c r="S433" s="1" t="str">
        <f>VLOOKUP($R433,教室一覧!$A:$B,2,FALSE)</f>
        <v>普通教室</v>
      </c>
      <c r="T433" s="1">
        <f>VLOOKUP($R433,教室一覧!$A:$C,3,FALSE)</f>
        <v>0</v>
      </c>
      <c r="U433" s="1">
        <f>VLOOKUP($R433,教室一覧!$A:$D,4,FALSE)</f>
        <v>0</v>
      </c>
      <c r="V433" s="1">
        <f>VLOOKUP($R433,教室一覧!$A:$E,5,FALSE)</f>
        <v>0</v>
      </c>
      <c r="W433"/>
      <c r="X433"/>
      <c r="Y433" s="1" t="e">
        <f>VLOOKUP($O433,教員一覧!$A:$D,2,FALSE)</f>
        <v>#N/A</v>
      </c>
      <c r="Z433" s="1" t="e">
        <f>VLOOKUP($O433,教員一覧!$A:$D,3,FALSE)</f>
        <v>#N/A</v>
      </c>
      <c r="AA433" s="1" t="e">
        <f>VLOOKUP($O433,教員一覧!$A:$D,4,FALSE)</f>
        <v>#N/A</v>
      </c>
      <c r="AB433" s="1" t="str">
        <f t="shared" si="119"/>
        <v/>
      </c>
      <c r="AC433" s="14" t="s">
        <v>3610</v>
      </c>
      <c r="AD433" s="14" t="s">
        <v>163</v>
      </c>
      <c r="AE433" s="14" t="s">
        <v>220</v>
      </c>
      <c r="AF433" s="14" t="s">
        <v>15</v>
      </c>
      <c r="AG433" s="14">
        <v>3</v>
      </c>
      <c r="AH433" s="14" t="s">
        <v>220</v>
      </c>
      <c r="AI433" s="15" t="str">
        <f t="shared" si="120"/>
        <v/>
      </c>
      <c r="AJ433" s="15" t="str">
        <f t="shared" si="121"/>
        <v/>
      </c>
      <c r="AK433" s="15" t="str">
        <f t="shared" si="122"/>
        <v/>
      </c>
      <c r="AL433" s="15" t="str">
        <f t="shared" si="123"/>
        <v/>
      </c>
      <c r="AM433" s="15" t="str">
        <f t="shared" si="124"/>
        <v/>
      </c>
      <c r="AN433" s="15" t="str">
        <f t="shared" si="125"/>
        <v/>
      </c>
      <c r="AO433" s="15" t="str">
        <f t="shared" si="126"/>
        <v/>
      </c>
      <c r="AP433" s="9" t="str">
        <f t="shared" si="127"/>
        <v>GP1A木3</v>
      </c>
      <c r="AQ433" s="9">
        <f t="shared" si="128"/>
        <v>1</v>
      </c>
      <c r="AR433" s="11" t="str">
        <f t="shared" si="129"/>
        <v>　木3</v>
      </c>
      <c r="AS433" s="11">
        <f t="shared" si="135"/>
        <v>1</v>
      </c>
      <c r="AT433">
        <v>1</v>
      </c>
      <c r="AU433" s="12">
        <f t="shared" si="130"/>
        <v>1</v>
      </c>
      <c r="AV433" s="13" t="str">
        <f t="shared" si="131"/>
        <v>　木3</v>
      </c>
      <c r="AW433" s="13">
        <f t="shared" si="132"/>
        <v>1</v>
      </c>
      <c r="AX433" s="18" t="str">
        <f t="shared" si="133"/>
        <v>GP1AGP1A木3　</v>
      </c>
      <c r="AY433" s="18">
        <f t="shared" si="134"/>
        <v>1</v>
      </c>
      <c r="AZ433"/>
    </row>
    <row r="434" spans="1:52" x14ac:dyDescent="0.15">
      <c r="A434" s="1">
        <f t="shared" si="117"/>
        <v>1</v>
      </c>
      <c r="B434" s="1" t="str">
        <f t="shared" si="118"/>
        <v>HR</v>
      </c>
      <c r="C434" t="s">
        <v>3610</v>
      </c>
      <c r="D434" s="1" t="str">
        <f>VLOOKUP($C434,クラス一覧!$A:$J,10,FALSE)</f>
        <v>ゲーム</v>
      </c>
      <c r="E434" s="1">
        <f>VLOOKUP($C434,クラス一覧!$A:$J,8,FALSE)</f>
        <v>1</v>
      </c>
      <c r="F434" s="1" t="str">
        <f>VLOOKUP($C434,クラス一覧!$A:$J,9,FALSE)</f>
        <v>小川</v>
      </c>
      <c r="G434" s="1" t="str">
        <f>VLOOKUP($H434,科目一覧!$A:$G,3,FALSE)</f>
        <v>ゲームプロ（実践）</v>
      </c>
      <c r="H434" t="s">
        <v>3611</v>
      </c>
      <c r="I434" s="1" t="str">
        <f>VLOOKUP($H434,科目一覧!$A:$G,7,FALSE)</f>
        <v>徳田</v>
      </c>
      <c r="J434" s="1" t="str">
        <f>VLOOKUP($I434,教員一覧!$A:$D,2,FALSE)</f>
        <v>ゲーム</v>
      </c>
      <c r="K434" s="1" t="str">
        <f>VLOOKUP($I434,教員一覧!$A:$D,3,FALSE)</f>
        <v>プログラム</v>
      </c>
      <c r="L434" s="1" t="str">
        <f>VLOOKUP($I434,教員一覧!$A:$D,4,FALSE)</f>
        <v>専任</v>
      </c>
      <c r="M434" t="s">
        <v>3610</v>
      </c>
      <c r="N434" t="s">
        <v>3789</v>
      </c>
      <c r="O434" t="s">
        <v>3961</v>
      </c>
      <c r="P434" t="s">
        <v>15</v>
      </c>
      <c r="Q434">
        <v>4</v>
      </c>
      <c r="R434" t="s">
        <v>3961</v>
      </c>
      <c r="S434" s="1" t="str">
        <f>VLOOKUP($R434,教室一覧!$A:$B,2,FALSE)</f>
        <v>普通教室</v>
      </c>
      <c r="T434" s="1">
        <f>VLOOKUP($R434,教室一覧!$A:$C,3,FALSE)</f>
        <v>0</v>
      </c>
      <c r="U434" s="1">
        <f>VLOOKUP($R434,教室一覧!$A:$D,4,FALSE)</f>
        <v>0</v>
      </c>
      <c r="V434" s="1">
        <f>VLOOKUP($R434,教室一覧!$A:$E,5,FALSE)</f>
        <v>0</v>
      </c>
      <c r="W434"/>
      <c r="X434"/>
      <c r="Y434" s="1" t="e">
        <f>VLOOKUP($O434,教員一覧!$A:$D,2,FALSE)</f>
        <v>#N/A</v>
      </c>
      <c r="Z434" s="1" t="e">
        <f>VLOOKUP($O434,教員一覧!$A:$D,3,FALSE)</f>
        <v>#N/A</v>
      </c>
      <c r="AA434" s="1" t="e">
        <f>VLOOKUP($O434,教員一覧!$A:$D,4,FALSE)</f>
        <v>#N/A</v>
      </c>
      <c r="AB434" s="1" t="str">
        <f t="shared" si="119"/>
        <v/>
      </c>
      <c r="AC434" s="14" t="s">
        <v>3610</v>
      </c>
      <c r="AD434" s="14" t="s">
        <v>163</v>
      </c>
      <c r="AE434" s="14" t="s">
        <v>220</v>
      </c>
      <c r="AF434" s="14" t="s">
        <v>15</v>
      </c>
      <c r="AG434" s="14">
        <v>4</v>
      </c>
      <c r="AH434" s="14" t="s">
        <v>220</v>
      </c>
      <c r="AI434" s="15" t="str">
        <f t="shared" si="120"/>
        <v/>
      </c>
      <c r="AJ434" s="15" t="str">
        <f t="shared" si="121"/>
        <v/>
      </c>
      <c r="AK434" s="15" t="str">
        <f t="shared" si="122"/>
        <v/>
      </c>
      <c r="AL434" s="15" t="str">
        <f t="shared" si="123"/>
        <v/>
      </c>
      <c r="AM434" s="15" t="str">
        <f t="shared" si="124"/>
        <v/>
      </c>
      <c r="AN434" s="15" t="str">
        <f t="shared" si="125"/>
        <v/>
      </c>
      <c r="AO434" s="15" t="str">
        <f t="shared" si="126"/>
        <v/>
      </c>
      <c r="AP434" s="9" t="str">
        <f t="shared" si="127"/>
        <v>GP1A木4</v>
      </c>
      <c r="AQ434" s="9">
        <f t="shared" si="128"/>
        <v>1</v>
      </c>
      <c r="AR434" s="11" t="str">
        <f t="shared" si="129"/>
        <v>　木4</v>
      </c>
      <c r="AS434" s="11">
        <f t="shared" si="135"/>
        <v>1</v>
      </c>
      <c r="AT434">
        <v>1</v>
      </c>
      <c r="AU434" s="12">
        <f t="shared" si="130"/>
        <v>1</v>
      </c>
      <c r="AV434" s="13" t="str">
        <f t="shared" si="131"/>
        <v>　木4</v>
      </c>
      <c r="AW434" s="13">
        <f t="shared" si="132"/>
        <v>1</v>
      </c>
      <c r="AX434" s="18" t="str">
        <f t="shared" si="133"/>
        <v>GP1AGP1A木4　</v>
      </c>
      <c r="AY434" s="18">
        <f t="shared" si="134"/>
        <v>1</v>
      </c>
      <c r="AZ434"/>
    </row>
    <row r="435" spans="1:52" x14ac:dyDescent="0.15">
      <c r="A435" s="1">
        <f t="shared" si="117"/>
        <v>1</v>
      </c>
      <c r="B435" s="1" t="str">
        <f t="shared" si="118"/>
        <v>HR</v>
      </c>
      <c r="C435" t="s">
        <v>3610</v>
      </c>
      <c r="D435" s="1" t="str">
        <f>VLOOKUP($C435,クラス一覧!$A:$J,10,FALSE)</f>
        <v>ゲーム</v>
      </c>
      <c r="E435" s="1">
        <f>VLOOKUP($C435,クラス一覧!$A:$J,8,FALSE)</f>
        <v>1</v>
      </c>
      <c r="F435" s="1" t="str">
        <f>VLOOKUP($C435,クラス一覧!$A:$J,9,FALSE)</f>
        <v>小川</v>
      </c>
      <c r="G435" s="1" t="str">
        <f>VLOOKUP($H435,科目一覧!$A:$G,3,FALSE)</f>
        <v>ゲームプロ（実践）</v>
      </c>
      <c r="H435" t="s">
        <v>3611</v>
      </c>
      <c r="I435" s="1" t="str">
        <f>VLOOKUP($H435,科目一覧!$A:$G,7,FALSE)</f>
        <v>徳田</v>
      </c>
      <c r="J435" s="1" t="str">
        <f>VLOOKUP($I435,教員一覧!$A:$D,2,FALSE)</f>
        <v>ゲーム</v>
      </c>
      <c r="K435" s="1" t="str">
        <f>VLOOKUP($I435,教員一覧!$A:$D,3,FALSE)</f>
        <v>プログラム</v>
      </c>
      <c r="L435" s="1" t="str">
        <f>VLOOKUP($I435,教員一覧!$A:$D,4,FALSE)</f>
        <v>専任</v>
      </c>
      <c r="M435" t="s">
        <v>3610</v>
      </c>
      <c r="N435" t="s">
        <v>3789</v>
      </c>
      <c r="O435" t="s">
        <v>3961</v>
      </c>
      <c r="P435" t="s">
        <v>17</v>
      </c>
      <c r="Q435">
        <v>1</v>
      </c>
      <c r="R435" t="s">
        <v>3961</v>
      </c>
      <c r="S435" s="1" t="str">
        <f>VLOOKUP($R435,教室一覧!$A:$B,2,FALSE)</f>
        <v>普通教室</v>
      </c>
      <c r="T435" s="1">
        <f>VLOOKUP($R435,教室一覧!$A:$C,3,FALSE)</f>
        <v>0</v>
      </c>
      <c r="U435" s="1">
        <f>VLOOKUP($R435,教室一覧!$A:$D,4,FALSE)</f>
        <v>0</v>
      </c>
      <c r="V435" s="1">
        <f>VLOOKUP($R435,教室一覧!$A:$E,5,FALSE)</f>
        <v>0</v>
      </c>
      <c r="W435"/>
      <c r="X435"/>
      <c r="Y435" s="1" t="e">
        <f>VLOOKUP($O435,教員一覧!$A:$D,2,FALSE)</f>
        <v>#N/A</v>
      </c>
      <c r="Z435" s="1" t="e">
        <f>VLOOKUP($O435,教員一覧!$A:$D,3,FALSE)</f>
        <v>#N/A</v>
      </c>
      <c r="AA435" s="1" t="e">
        <f>VLOOKUP($O435,教員一覧!$A:$D,4,FALSE)</f>
        <v>#N/A</v>
      </c>
      <c r="AB435" s="1" t="str">
        <f t="shared" si="119"/>
        <v/>
      </c>
      <c r="AC435" s="14" t="s">
        <v>3610</v>
      </c>
      <c r="AD435" s="14" t="s">
        <v>163</v>
      </c>
      <c r="AE435" s="14" t="s">
        <v>220</v>
      </c>
      <c r="AF435" s="14" t="s">
        <v>17</v>
      </c>
      <c r="AG435" s="14">
        <v>1</v>
      </c>
      <c r="AH435" s="14" t="s">
        <v>220</v>
      </c>
      <c r="AI435" s="15" t="str">
        <f t="shared" si="120"/>
        <v/>
      </c>
      <c r="AJ435" s="15" t="str">
        <f t="shared" si="121"/>
        <v/>
      </c>
      <c r="AK435" s="15" t="str">
        <f t="shared" si="122"/>
        <v/>
      </c>
      <c r="AL435" s="15" t="str">
        <f t="shared" si="123"/>
        <v/>
      </c>
      <c r="AM435" s="15" t="str">
        <f t="shared" si="124"/>
        <v/>
      </c>
      <c r="AN435" s="15" t="str">
        <f t="shared" si="125"/>
        <v/>
      </c>
      <c r="AO435" s="15" t="str">
        <f t="shared" si="126"/>
        <v/>
      </c>
      <c r="AP435" s="9" t="str">
        <f t="shared" si="127"/>
        <v>GP1A金1</v>
      </c>
      <c r="AQ435" s="9">
        <f t="shared" si="128"/>
        <v>1</v>
      </c>
      <c r="AR435" s="11" t="str">
        <f t="shared" si="129"/>
        <v>　金1</v>
      </c>
      <c r="AS435" s="11">
        <f t="shared" si="135"/>
        <v>1</v>
      </c>
      <c r="AT435">
        <v>1</v>
      </c>
      <c r="AU435" s="12">
        <f t="shared" si="130"/>
        <v>1</v>
      </c>
      <c r="AV435" s="13" t="str">
        <f t="shared" si="131"/>
        <v>　金1</v>
      </c>
      <c r="AW435" s="13">
        <f t="shared" si="132"/>
        <v>1</v>
      </c>
      <c r="AX435" s="18" t="str">
        <f t="shared" si="133"/>
        <v>GP1AGP1A金1　</v>
      </c>
      <c r="AY435" s="18">
        <f t="shared" si="134"/>
        <v>1</v>
      </c>
      <c r="AZ435"/>
    </row>
    <row r="436" spans="1:52" x14ac:dyDescent="0.15">
      <c r="A436" s="1">
        <f t="shared" si="117"/>
        <v>1</v>
      </c>
      <c r="B436" s="1" t="str">
        <f t="shared" si="118"/>
        <v>HR</v>
      </c>
      <c r="C436" t="s">
        <v>3610</v>
      </c>
      <c r="D436" s="1" t="str">
        <f>VLOOKUP($C436,クラス一覧!$A:$J,10,FALSE)</f>
        <v>ゲーム</v>
      </c>
      <c r="E436" s="1">
        <f>VLOOKUP($C436,クラス一覧!$A:$J,8,FALSE)</f>
        <v>1</v>
      </c>
      <c r="F436" s="1" t="str">
        <f>VLOOKUP($C436,クラス一覧!$A:$J,9,FALSE)</f>
        <v>小川</v>
      </c>
      <c r="G436" s="1" t="str">
        <f>VLOOKUP($H436,科目一覧!$A:$G,3,FALSE)</f>
        <v>ゲームプロ（実践）</v>
      </c>
      <c r="H436" t="s">
        <v>3611</v>
      </c>
      <c r="I436" s="1" t="str">
        <f>VLOOKUP($H436,科目一覧!$A:$G,7,FALSE)</f>
        <v>徳田</v>
      </c>
      <c r="J436" s="1" t="str">
        <f>VLOOKUP($I436,教員一覧!$A:$D,2,FALSE)</f>
        <v>ゲーム</v>
      </c>
      <c r="K436" s="1" t="str">
        <f>VLOOKUP($I436,教員一覧!$A:$D,3,FALSE)</f>
        <v>プログラム</v>
      </c>
      <c r="L436" s="1" t="str">
        <f>VLOOKUP($I436,教員一覧!$A:$D,4,FALSE)</f>
        <v>専任</v>
      </c>
      <c r="M436" t="s">
        <v>3610</v>
      </c>
      <c r="N436" t="s">
        <v>3789</v>
      </c>
      <c r="O436" t="s">
        <v>3961</v>
      </c>
      <c r="P436" t="s">
        <v>17</v>
      </c>
      <c r="Q436">
        <v>2</v>
      </c>
      <c r="R436" t="s">
        <v>3961</v>
      </c>
      <c r="S436" s="1" t="str">
        <f>VLOOKUP($R436,教室一覧!$A:$B,2,FALSE)</f>
        <v>普通教室</v>
      </c>
      <c r="T436" s="1">
        <f>VLOOKUP($R436,教室一覧!$A:$C,3,FALSE)</f>
        <v>0</v>
      </c>
      <c r="U436" s="1">
        <f>VLOOKUP($R436,教室一覧!$A:$D,4,FALSE)</f>
        <v>0</v>
      </c>
      <c r="V436" s="1">
        <f>VLOOKUP($R436,教室一覧!$A:$E,5,FALSE)</f>
        <v>0</v>
      </c>
      <c r="W436"/>
      <c r="X436"/>
      <c r="Y436" s="1" t="e">
        <f>VLOOKUP($O436,教員一覧!$A:$D,2,FALSE)</f>
        <v>#N/A</v>
      </c>
      <c r="Z436" s="1" t="e">
        <f>VLOOKUP($O436,教員一覧!$A:$D,3,FALSE)</f>
        <v>#N/A</v>
      </c>
      <c r="AA436" s="1" t="e">
        <f>VLOOKUP($O436,教員一覧!$A:$D,4,FALSE)</f>
        <v>#N/A</v>
      </c>
      <c r="AB436" s="1" t="str">
        <f t="shared" si="119"/>
        <v/>
      </c>
      <c r="AC436" s="14" t="s">
        <v>3610</v>
      </c>
      <c r="AD436" s="14" t="s">
        <v>163</v>
      </c>
      <c r="AE436" s="14" t="s">
        <v>220</v>
      </c>
      <c r="AF436" s="14" t="s">
        <v>17</v>
      </c>
      <c r="AG436" s="14">
        <v>2</v>
      </c>
      <c r="AH436" s="14" t="s">
        <v>220</v>
      </c>
      <c r="AI436" s="15" t="str">
        <f t="shared" si="120"/>
        <v/>
      </c>
      <c r="AJ436" s="15" t="str">
        <f t="shared" si="121"/>
        <v/>
      </c>
      <c r="AK436" s="15" t="str">
        <f t="shared" si="122"/>
        <v/>
      </c>
      <c r="AL436" s="15" t="str">
        <f t="shared" si="123"/>
        <v/>
      </c>
      <c r="AM436" s="15" t="str">
        <f t="shared" si="124"/>
        <v/>
      </c>
      <c r="AN436" s="15" t="str">
        <f t="shared" si="125"/>
        <v/>
      </c>
      <c r="AO436" s="15" t="str">
        <f t="shared" si="126"/>
        <v/>
      </c>
      <c r="AP436" s="9" t="str">
        <f t="shared" si="127"/>
        <v>GP1A金2</v>
      </c>
      <c r="AQ436" s="9">
        <f t="shared" si="128"/>
        <v>1</v>
      </c>
      <c r="AR436" s="11" t="str">
        <f t="shared" si="129"/>
        <v>　金2</v>
      </c>
      <c r="AS436" s="11">
        <f t="shared" si="135"/>
        <v>1</v>
      </c>
      <c r="AT436">
        <v>1</v>
      </c>
      <c r="AU436" s="12">
        <f t="shared" si="130"/>
        <v>1</v>
      </c>
      <c r="AV436" s="13" t="str">
        <f t="shared" si="131"/>
        <v>　金2</v>
      </c>
      <c r="AW436" s="13">
        <f t="shared" si="132"/>
        <v>1</v>
      </c>
      <c r="AX436" s="18" t="str">
        <f t="shared" si="133"/>
        <v>GP1AGP1A金2　</v>
      </c>
      <c r="AY436" s="18">
        <f t="shared" si="134"/>
        <v>1</v>
      </c>
      <c r="AZ436"/>
    </row>
    <row r="437" spans="1:52" x14ac:dyDescent="0.15">
      <c r="A437" s="1">
        <f t="shared" si="117"/>
        <v>1</v>
      </c>
      <c r="B437" s="1" t="str">
        <f t="shared" si="118"/>
        <v>HR</v>
      </c>
      <c r="C437" t="s">
        <v>3610</v>
      </c>
      <c r="D437" s="1" t="str">
        <f>VLOOKUP($C437,クラス一覧!$A:$J,10,FALSE)</f>
        <v>ゲーム</v>
      </c>
      <c r="E437" s="1">
        <f>VLOOKUP($C437,クラス一覧!$A:$J,8,FALSE)</f>
        <v>1</v>
      </c>
      <c r="F437" s="1" t="str">
        <f>VLOOKUP($C437,クラス一覧!$A:$J,9,FALSE)</f>
        <v>小川</v>
      </c>
      <c r="G437" s="1" t="str">
        <f>VLOOKUP($H437,科目一覧!$A:$G,3,FALSE)</f>
        <v>ゲームプロ（実践）</v>
      </c>
      <c r="H437" t="s">
        <v>3611</v>
      </c>
      <c r="I437" s="1" t="str">
        <f>VLOOKUP($H437,科目一覧!$A:$G,7,FALSE)</f>
        <v>徳田</v>
      </c>
      <c r="J437" s="1" t="str">
        <f>VLOOKUP($I437,教員一覧!$A:$D,2,FALSE)</f>
        <v>ゲーム</v>
      </c>
      <c r="K437" s="1" t="str">
        <f>VLOOKUP($I437,教員一覧!$A:$D,3,FALSE)</f>
        <v>プログラム</v>
      </c>
      <c r="L437" s="1" t="str">
        <f>VLOOKUP($I437,教員一覧!$A:$D,4,FALSE)</f>
        <v>専任</v>
      </c>
      <c r="M437" t="s">
        <v>3610</v>
      </c>
      <c r="N437" t="s">
        <v>3789</v>
      </c>
      <c r="O437" t="s">
        <v>3961</v>
      </c>
      <c r="P437" t="s">
        <v>17</v>
      </c>
      <c r="Q437">
        <v>3</v>
      </c>
      <c r="R437" t="s">
        <v>3961</v>
      </c>
      <c r="S437" s="1" t="str">
        <f>VLOOKUP($R437,教室一覧!$A:$B,2,FALSE)</f>
        <v>普通教室</v>
      </c>
      <c r="T437" s="1">
        <f>VLOOKUP($R437,教室一覧!$A:$C,3,FALSE)</f>
        <v>0</v>
      </c>
      <c r="U437" s="1">
        <f>VLOOKUP($R437,教室一覧!$A:$D,4,FALSE)</f>
        <v>0</v>
      </c>
      <c r="V437" s="1">
        <f>VLOOKUP($R437,教室一覧!$A:$E,5,FALSE)</f>
        <v>0</v>
      </c>
      <c r="W437"/>
      <c r="X437"/>
      <c r="Y437" s="1" t="e">
        <f>VLOOKUP($O437,教員一覧!$A:$D,2,FALSE)</f>
        <v>#N/A</v>
      </c>
      <c r="Z437" s="1" t="e">
        <f>VLOOKUP($O437,教員一覧!$A:$D,3,FALSE)</f>
        <v>#N/A</v>
      </c>
      <c r="AA437" s="1" t="e">
        <f>VLOOKUP($O437,教員一覧!$A:$D,4,FALSE)</f>
        <v>#N/A</v>
      </c>
      <c r="AB437" s="1" t="str">
        <f t="shared" si="119"/>
        <v/>
      </c>
      <c r="AC437" s="14" t="s">
        <v>3610</v>
      </c>
      <c r="AD437" s="14" t="s">
        <v>163</v>
      </c>
      <c r="AE437" s="14" t="s">
        <v>220</v>
      </c>
      <c r="AF437" s="14" t="s">
        <v>17</v>
      </c>
      <c r="AG437" s="14">
        <v>3</v>
      </c>
      <c r="AH437" s="14" t="s">
        <v>220</v>
      </c>
      <c r="AI437" s="15" t="str">
        <f t="shared" si="120"/>
        <v/>
      </c>
      <c r="AJ437" s="15" t="str">
        <f t="shared" si="121"/>
        <v/>
      </c>
      <c r="AK437" s="15" t="str">
        <f t="shared" si="122"/>
        <v/>
      </c>
      <c r="AL437" s="15" t="str">
        <f t="shared" si="123"/>
        <v/>
      </c>
      <c r="AM437" s="15" t="str">
        <f t="shared" si="124"/>
        <v/>
      </c>
      <c r="AN437" s="15" t="str">
        <f t="shared" si="125"/>
        <v/>
      </c>
      <c r="AO437" s="15" t="str">
        <f t="shared" si="126"/>
        <v/>
      </c>
      <c r="AP437" s="9" t="str">
        <f t="shared" si="127"/>
        <v>GP1A金3</v>
      </c>
      <c r="AQ437" s="9">
        <f t="shared" si="128"/>
        <v>1</v>
      </c>
      <c r="AR437" s="11" t="str">
        <f t="shared" si="129"/>
        <v>　金3</v>
      </c>
      <c r="AS437" s="11">
        <f t="shared" si="135"/>
        <v>1</v>
      </c>
      <c r="AT437">
        <v>1</v>
      </c>
      <c r="AU437" s="12">
        <f t="shared" si="130"/>
        <v>1</v>
      </c>
      <c r="AV437" s="13" t="str">
        <f t="shared" si="131"/>
        <v>　金3</v>
      </c>
      <c r="AW437" s="13">
        <f t="shared" si="132"/>
        <v>1</v>
      </c>
      <c r="AX437" s="18" t="str">
        <f t="shared" si="133"/>
        <v>GP1AGP1A金3　</v>
      </c>
      <c r="AY437" s="18">
        <f t="shared" si="134"/>
        <v>1</v>
      </c>
      <c r="AZ437"/>
    </row>
    <row r="438" spans="1:52" x14ac:dyDescent="0.15">
      <c r="A438" s="1">
        <f t="shared" si="117"/>
        <v>2</v>
      </c>
      <c r="B438" s="1" t="str">
        <f t="shared" si="118"/>
        <v>HR</v>
      </c>
      <c r="C438" t="s">
        <v>93</v>
      </c>
      <c r="D438" s="1" t="str">
        <f>VLOOKUP($C438,クラス一覧!$A:$J,10,FALSE)</f>
        <v>ゲーム</v>
      </c>
      <c r="E438" s="1">
        <f>VLOOKUP($C438,クラス一覧!$A:$J,8,FALSE)</f>
        <v>34</v>
      </c>
      <c r="F438" s="1" t="str">
        <f>VLOOKUP($C438,クラス一覧!$A:$J,9,FALSE)</f>
        <v>奥元</v>
      </c>
      <c r="G438" s="1" t="str">
        <f>VLOOKUP($H438,科目一覧!$A:$G,3,FALSE)</f>
        <v>ゲームプロ（発展）</v>
      </c>
      <c r="H438" t="s">
        <v>3065</v>
      </c>
      <c r="I438" s="1" t="str">
        <f>VLOOKUP($H438,科目一覧!$A:$G,7,FALSE)</f>
        <v>福井</v>
      </c>
      <c r="J438" s="1" t="str">
        <f>VLOOKUP($I438,教員一覧!$A:$D,2,FALSE)</f>
        <v>ゲーム</v>
      </c>
      <c r="K438" s="1" t="str">
        <f>VLOOKUP($I438,教員一覧!$A:$D,3,FALSE)</f>
        <v>プログラム</v>
      </c>
      <c r="L438" s="1" t="str">
        <f>VLOOKUP($I438,教員一覧!$A:$D,4,FALSE)</f>
        <v>専任</v>
      </c>
      <c r="M438" t="s">
        <v>93</v>
      </c>
      <c r="N438" t="s">
        <v>3789</v>
      </c>
      <c r="O438" t="s">
        <v>65</v>
      </c>
      <c r="P438" t="s">
        <v>9</v>
      </c>
      <c r="Q438">
        <v>1</v>
      </c>
      <c r="R438">
        <v>2501</v>
      </c>
      <c r="S438" s="1" t="str">
        <f>VLOOKUP($R438,教室一覧!$A:$B,2,FALSE)</f>
        <v>ノート36</v>
      </c>
      <c r="T438" s="1">
        <f>VLOOKUP($R438,教室一覧!$A:$C,3,FALSE)</f>
        <v>36</v>
      </c>
      <c r="U438" s="1" t="str">
        <f>VLOOKUP($R438,教室一覧!$A:$D,4,FALSE)</f>
        <v>2号館</v>
      </c>
      <c r="V438" s="1" t="str">
        <f>VLOOKUP($R438,教室一覧!$A:$E,5,FALSE)</f>
        <v>5F</v>
      </c>
      <c r="W438"/>
      <c r="X438"/>
      <c r="Y438" s="1" t="str">
        <f>VLOOKUP($O438,教員一覧!$A:$D,2,FALSE)</f>
        <v>ゲーム</v>
      </c>
      <c r="Z438" s="1" t="str">
        <f>VLOOKUP($O438,教員一覧!$A:$D,3,FALSE)</f>
        <v>プログラム</v>
      </c>
      <c r="AA438" s="1" t="str">
        <f>VLOOKUP($O438,教員一覧!$A:$D,4,FALSE)</f>
        <v>専任</v>
      </c>
      <c r="AB438" s="1" t="str">
        <f t="shared" si="119"/>
        <v/>
      </c>
      <c r="AC438" s="14" t="s">
        <v>93</v>
      </c>
      <c r="AD438" s="14" t="s">
        <v>163</v>
      </c>
      <c r="AE438" s="14" t="s">
        <v>65</v>
      </c>
      <c r="AF438" s="14" t="s">
        <v>9</v>
      </c>
      <c r="AG438" s="14">
        <v>1</v>
      </c>
      <c r="AH438" s="14">
        <v>2501</v>
      </c>
      <c r="AI438" s="15" t="str">
        <f t="shared" si="120"/>
        <v/>
      </c>
      <c r="AJ438" s="15" t="str">
        <f t="shared" si="121"/>
        <v/>
      </c>
      <c r="AK438" s="15" t="str">
        <f t="shared" si="122"/>
        <v/>
      </c>
      <c r="AL438" s="15" t="str">
        <f t="shared" si="123"/>
        <v/>
      </c>
      <c r="AM438" s="15" t="str">
        <f t="shared" si="124"/>
        <v/>
      </c>
      <c r="AN438" s="15" t="str">
        <f t="shared" si="125"/>
        <v/>
      </c>
      <c r="AO438" s="15" t="str">
        <f t="shared" si="126"/>
        <v/>
      </c>
      <c r="AP438" s="9" t="str">
        <f t="shared" si="127"/>
        <v>GR2A月1</v>
      </c>
      <c r="AQ438" s="9">
        <f t="shared" si="128"/>
        <v>1</v>
      </c>
      <c r="AR438" s="11" t="str">
        <f t="shared" si="129"/>
        <v>福井月1</v>
      </c>
      <c r="AS438" s="11">
        <f t="shared" si="135"/>
        <v>1</v>
      </c>
      <c r="AT438">
        <v>1</v>
      </c>
      <c r="AU438" s="12">
        <f t="shared" si="130"/>
        <v>34</v>
      </c>
      <c r="AV438" s="13" t="str">
        <f t="shared" si="131"/>
        <v>2501月1</v>
      </c>
      <c r="AW438" s="13">
        <f t="shared" si="132"/>
        <v>1</v>
      </c>
      <c r="AX438" s="18" t="str">
        <f t="shared" si="133"/>
        <v>GR2AGR2A月12501</v>
      </c>
      <c r="AY438" s="18">
        <f t="shared" si="134"/>
        <v>34</v>
      </c>
      <c r="AZ438"/>
    </row>
    <row r="439" spans="1:52" x14ac:dyDescent="0.15">
      <c r="A439" s="1">
        <f t="shared" si="117"/>
        <v>2</v>
      </c>
      <c r="B439" s="1" t="str">
        <f t="shared" si="118"/>
        <v>HR</v>
      </c>
      <c r="C439" t="s">
        <v>93</v>
      </c>
      <c r="D439" s="1" t="str">
        <f>VLOOKUP($C439,クラス一覧!$A:$J,10,FALSE)</f>
        <v>ゲーム</v>
      </c>
      <c r="E439" s="1">
        <f>VLOOKUP($C439,クラス一覧!$A:$J,8,FALSE)</f>
        <v>34</v>
      </c>
      <c r="F439" s="1" t="str">
        <f>VLOOKUP($C439,クラス一覧!$A:$J,9,FALSE)</f>
        <v>奥元</v>
      </c>
      <c r="G439" s="1" t="str">
        <f>VLOOKUP($H439,科目一覧!$A:$G,3,FALSE)</f>
        <v>ゲームプロ（発展）</v>
      </c>
      <c r="H439" t="s">
        <v>3065</v>
      </c>
      <c r="I439" s="1" t="str">
        <f>VLOOKUP($H439,科目一覧!$A:$G,7,FALSE)</f>
        <v>福井</v>
      </c>
      <c r="J439" s="1" t="str">
        <f>VLOOKUP($I439,教員一覧!$A:$D,2,FALSE)</f>
        <v>ゲーム</v>
      </c>
      <c r="K439" s="1" t="str">
        <f>VLOOKUP($I439,教員一覧!$A:$D,3,FALSE)</f>
        <v>プログラム</v>
      </c>
      <c r="L439" s="1" t="str">
        <f>VLOOKUP($I439,教員一覧!$A:$D,4,FALSE)</f>
        <v>専任</v>
      </c>
      <c r="M439" t="s">
        <v>93</v>
      </c>
      <c r="N439" t="s">
        <v>3789</v>
      </c>
      <c r="O439" t="s">
        <v>65</v>
      </c>
      <c r="P439" t="s">
        <v>9</v>
      </c>
      <c r="Q439">
        <v>2</v>
      </c>
      <c r="R439">
        <v>2501</v>
      </c>
      <c r="S439" s="1" t="str">
        <f>VLOOKUP($R439,教室一覧!$A:$B,2,FALSE)</f>
        <v>ノート36</v>
      </c>
      <c r="T439" s="1">
        <f>VLOOKUP($R439,教室一覧!$A:$C,3,FALSE)</f>
        <v>36</v>
      </c>
      <c r="U439" s="1" t="str">
        <f>VLOOKUP($R439,教室一覧!$A:$D,4,FALSE)</f>
        <v>2号館</v>
      </c>
      <c r="V439" s="1" t="str">
        <f>VLOOKUP($R439,教室一覧!$A:$E,5,FALSE)</f>
        <v>5F</v>
      </c>
      <c r="W439"/>
      <c r="X439"/>
      <c r="Y439" s="1" t="str">
        <f>VLOOKUP($O439,教員一覧!$A:$D,2,FALSE)</f>
        <v>ゲーム</v>
      </c>
      <c r="Z439" s="1" t="str">
        <f>VLOOKUP($O439,教員一覧!$A:$D,3,FALSE)</f>
        <v>プログラム</v>
      </c>
      <c r="AA439" s="1" t="str">
        <f>VLOOKUP($O439,教員一覧!$A:$D,4,FALSE)</f>
        <v>専任</v>
      </c>
      <c r="AB439" s="1" t="str">
        <f t="shared" si="119"/>
        <v/>
      </c>
      <c r="AC439" s="14" t="s">
        <v>93</v>
      </c>
      <c r="AD439" s="14" t="s">
        <v>163</v>
      </c>
      <c r="AE439" s="14" t="s">
        <v>65</v>
      </c>
      <c r="AF439" s="14" t="s">
        <v>9</v>
      </c>
      <c r="AG439" s="14">
        <v>2</v>
      </c>
      <c r="AH439" s="14">
        <v>2501</v>
      </c>
      <c r="AI439" s="15" t="str">
        <f t="shared" si="120"/>
        <v/>
      </c>
      <c r="AJ439" s="15" t="str">
        <f t="shared" si="121"/>
        <v/>
      </c>
      <c r="AK439" s="15" t="str">
        <f t="shared" si="122"/>
        <v/>
      </c>
      <c r="AL439" s="15" t="str">
        <f t="shared" si="123"/>
        <v/>
      </c>
      <c r="AM439" s="15" t="str">
        <f t="shared" si="124"/>
        <v/>
      </c>
      <c r="AN439" s="15" t="str">
        <f t="shared" si="125"/>
        <v/>
      </c>
      <c r="AO439" s="15" t="str">
        <f t="shared" si="126"/>
        <v/>
      </c>
      <c r="AP439" s="9" t="str">
        <f t="shared" si="127"/>
        <v>GR2A月2</v>
      </c>
      <c r="AQ439" s="9">
        <f t="shared" si="128"/>
        <v>0.5</v>
      </c>
      <c r="AR439" s="11" t="str">
        <f t="shared" si="129"/>
        <v>福井月2</v>
      </c>
      <c r="AS439" s="11">
        <f t="shared" si="135"/>
        <v>1</v>
      </c>
      <c r="AT439">
        <v>1</v>
      </c>
      <c r="AU439" s="12">
        <f t="shared" si="130"/>
        <v>34</v>
      </c>
      <c r="AV439" s="13" t="str">
        <f t="shared" si="131"/>
        <v>2501月2</v>
      </c>
      <c r="AW439" s="13">
        <f t="shared" si="132"/>
        <v>0.5</v>
      </c>
      <c r="AX439" s="18" t="str">
        <f t="shared" si="133"/>
        <v>GR2AGR2A月22501</v>
      </c>
      <c r="AY439" s="18">
        <f t="shared" si="134"/>
        <v>17</v>
      </c>
      <c r="AZ439"/>
    </row>
    <row r="440" spans="1:52" x14ac:dyDescent="0.15">
      <c r="A440" s="1">
        <f t="shared" si="117"/>
        <v>2</v>
      </c>
      <c r="B440" s="1" t="str">
        <f t="shared" si="118"/>
        <v>HR</v>
      </c>
      <c r="C440" t="s">
        <v>93</v>
      </c>
      <c r="D440" s="1" t="str">
        <f>VLOOKUP($C440,クラス一覧!$A:$J,10,FALSE)</f>
        <v>ゲーム</v>
      </c>
      <c r="E440" s="1">
        <f>VLOOKUP($C440,クラス一覧!$A:$J,8,FALSE)</f>
        <v>34</v>
      </c>
      <c r="F440" s="1" t="str">
        <f>VLOOKUP($C440,クラス一覧!$A:$J,9,FALSE)</f>
        <v>奥元</v>
      </c>
      <c r="G440" s="1" t="str">
        <f>VLOOKUP($H440,科目一覧!$A:$G,3,FALSE)</f>
        <v>ゲームプロ（実践）</v>
      </c>
      <c r="H440" t="s">
        <v>3066</v>
      </c>
      <c r="I440" s="1" t="str">
        <f>VLOOKUP($H440,科目一覧!$A:$G,7,FALSE)</f>
        <v>小川</v>
      </c>
      <c r="J440" s="1" t="str">
        <f>VLOOKUP($I440,教員一覧!$A:$D,2,FALSE)</f>
        <v>ゲーム</v>
      </c>
      <c r="K440" s="1" t="str">
        <f>VLOOKUP($I440,教員一覧!$A:$D,3,FALSE)</f>
        <v>プログラム</v>
      </c>
      <c r="L440" s="1" t="str">
        <f>VLOOKUP($I440,教員一覧!$A:$D,4,FALSE)</f>
        <v>専任</v>
      </c>
      <c r="M440" t="s">
        <v>93</v>
      </c>
      <c r="N440" t="s">
        <v>3789</v>
      </c>
      <c r="O440" t="s">
        <v>3956</v>
      </c>
      <c r="P440" t="s">
        <v>9</v>
      </c>
      <c r="Q440">
        <v>3</v>
      </c>
      <c r="R440">
        <v>1403</v>
      </c>
      <c r="S440" s="1" t="str">
        <f>VLOOKUP($R440,教室一覧!$A:$B,2,FALSE)</f>
        <v>ノート32</v>
      </c>
      <c r="T440" s="1">
        <f>VLOOKUP($R440,教室一覧!$A:$C,3,FALSE)</f>
        <v>32</v>
      </c>
      <c r="U440" s="1" t="str">
        <f>VLOOKUP($R440,教室一覧!$A:$D,4,FALSE)</f>
        <v>1号館</v>
      </c>
      <c r="V440" s="1" t="str">
        <f>VLOOKUP($R440,教室一覧!$A:$E,5,FALSE)</f>
        <v>4F</v>
      </c>
      <c r="W440"/>
      <c r="X440"/>
      <c r="Y440" s="1" t="str">
        <f>VLOOKUP($O440,教員一覧!$A:$D,2,FALSE)</f>
        <v>ゲーム</v>
      </c>
      <c r="Z440" s="1" t="str">
        <f>VLOOKUP($O440,教員一覧!$A:$D,3,FALSE)</f>
        <v>プログラム</v>
      </c>
      <c r="AA440" s="1" t="str">
        <f>VLOOKUP($O440,教員一覧!$A:$D,4,FALSE)</f>
        <v>専任</v>
      </c>
      <c r="AB440" s="1" t="str">
        <f t="shared" si="119"/>
        <v>担任</v>
      </c>
      <c r="AC440" s="14" t="s">
        <v>93</v>
      </c>
      <c r="AD440" s="14" t="s">
        <v>163</v>
      </c>
      <c r="AE440" s="14" t="s">
        <v>211</v>
      </c>
      <c r="AF440" s="14" t="s">
        <v>9</v>
      </c>
      <c r="AG440" s="14">
        <v>3</v>
      </c>
      <c r="AH440" s="14">
        <v>1403</v>
      </c>
      <c r="AI440" s="15" t="str">
        <f t="shared" si="120"/>
        <v/>
      </c>
      <c r="AJ440" s="15" t="str">
        <f t="shared" si="121"/>
        <v/>
      </c>
      <c r="AK440" s="15" t="str">
        <f t="shared" si="122"/>
        <v/>
      </c>
      <c r="AL440" s="15" t="str">
        <f t="shared" si="123"/>
        <v/>
      </c>
      <c r="AM440" s="15" t="str">
        <f t="shared" si="124"/>
        <v/>
      </c>
      <c r="AN440" s="15" t="str">
        <f t="shared" si="125"/>
        <v/>
      </c>
      <c r="AO440" s="15" t="str">
        <f t="shared" si="126"/>
        <v/>
      </c>
      <c r="AP440" s="9" t="str">
        <f t="shared" si="127"/>
        <v>GR2A月3</v>
      </c>
      <c r="AQ440" s="9">
        <f t="shared" si="128"/>
        <v>1</v>
      </c>
      <c r="AR440" s="11" t="str">
        <f t="shared" si="129"/>
        <v>奥元月3</v>
      </c>
      <c r="AS440" s="11">
        <f t="shared" si="135"/>
        <v>1</v>
      </c>
      <c r="AT440">
        <v>1</v>
      </c>
      <c r="AU440" s="12">
        <f t="shared" si="130"/>
        <v>34</v>
      </c>
      <c r="AV440" s="13" t="str">
        <f t="shared" si="131"/>
        <v>1403月3</v>
      </c>
      <c r="AW440" s="13">
        <f t="shared" si="132"/>
        <v>1</v>
      </c>
      <c r="AX440" s="18" t="str">
        <f t="shared" si="133"/>
        <v>GR2AGR2A月31403</v>
      </c>
      <c r="AY440" s="18">
        <f t="shared" si="134"/>
        <v>34</v>
      </c>
      <c r="AZ440"/>
    </row>
    <row r="441" spans="1:52" x14ac:dyDescent="0.15">
      <c r="A441" s="1">
        <f t="shared" si="117"/>
        <v>2</v>
      </c>
      <c r="B441" s="1" t="str">
        <f t="shared" si="118"/>
        <v>HR</v>
      </c>
      <c r="C441" t="s">
        <v>93</v>
      </c>
      <c r="D441" s="1" t="str">
        <f>VLOOKUP($C441,クラス一覧!$A:$J,10,FALSE)</f>
        <v>ゲーム</v>
      </c>
      <c r="E441" s="1">
        <f>VLOOKUP($C441,クラス一覧!$A:$J,8,FALSE)</f>
        <v>34</v>
      </c>
      <c r="F441" s="1" t="str">
        <f>VLOOKUP($C441,クラス一覧!$A:$J,9,FALSE)</f>
        <v>奥元</v>
      </c>
      <c r="G441" s="1" t="str">
        <f>VLOOKUP($H441,科目一覧!$A:$G,3,FALSE)</f>
        <v>ゲームプロ（実践）</v>
      </c>
      <c r="H441" t="s">
        <v>3066</v>
      </c>
      <c r="I441" s="1" t="str">
        <f>VLOOKUP($H441,科目一覧!$A:$G,7,FALSE)</f>
        <v>小川</v>
      </c>
      <c r="J441" s="1" t="str">
        <f>VLOOKUP($I441,教員一覧!$A:$D,2,FALSE)</f>
        <v>ゲーム</v>
      </c>
      <c r="K441" s="1" t="str">
        <f>VLOOKUP($I441,教員一覧!$A:$D,3,FALSE)</f>
        <v>プログラム</v>
      </c>
      <c r="L441" s="1" t="str">
        <f>VLOOKUP($I441,教員一覧!$A:$D,4,FALSE)</f>
        <v>専任</v>
      </c>
      <c r="M441" t="s">
        <v>93</v>
      </c>
      <c r="N441" t="s">
        <v>3789</v>
      </c>
      <c r="O441" t="s">
        <v>3956</v>
      </c>
      <c r="P441" t="s">
        <v>9</v>
      </c>
      <c r="Q441">
        <v>4</v>
      </c>
      <c r="R441">
        <v>1403</v>
      </c>
      <c r="S441" s="1" t="str">
        <f>VLOOKUP($R441,教室一覧!$A:$B,2,FALSE)</f>
        <v>ノート32</v>
      </c>
      <c r="T441" s="1">
        <f>VLOOKUP($R441,教室一覧!$A:$C,3,FALSE)</f>
        <v>32</v>
      </c>
      <c r="U441" s="1" t="str">
        <f>VLOOKUP($R441,教室一覧!$A:$D,4,FALSE)</f>
        <v>1号館</v>
      </c>
      <c r="V441" s="1" t="str">
        <f>VLOOKUP($R441,教室一覧!$A:$E,5,FALSE)</f>
        <v>4F</v>
      </c>
      <c r="W441"/>
      <c r="X441"/>
      <c r="Y441" s="1" t="str">
        <f>VLOOKUP($O441,教員一覧!$A:$D,2,FALSE)</f>
        <v>ゲーム</v>
      </c>
      <c r="Z441" s="1" t="str">
        <f>VLOOKUP($O441,教員一覧!$A:$D,3,FALSE)</f>
        <v>プログラム</v>
      </c>
      <c r="AA441" s="1" t="str">
        <f>VLOOKUP($O441,教員一覧!$A:$D,4,FALSE)</f>
        <v>専任</v>
      </c>
      <c r="AB441" s="1" t="str">
        <f t="shared" si="119"/>
        <v>担任</v>
      </c>
      <c r="AC441" s="14" t="s">
        <v>93</v>
      </c>
      <c r="AD441" s="14" t="s">
        <v>163</v>
      </c>
      <c r="AE441" s="14" t="s">
        <v>211</v>
      </c>
      <c r="AF441" s="14" t="s">
        <v>9</v>
      </c>
      <c r="AG441" s="14">
        <v>4</v>
      </c>
      <c r="AH441" s="14">
        <v>1403</v>
      </c>
      <c r="AI441" s="15" t="str">
        <f t="shared" si="120"/>
        <v/>
      </c>
      <c r="AJ441" s="15" t="str">
        <f t="shared" si="121"/>
        <v/>
      </c>
      <c r="AK441" s="15" t="str">
        <f t="shared" si="122"/>
        <v/>
      </c>
      <c r="AL441" s="15" t="str">
        <f t="shared" si="123"/>
        <v/>
      </c>
      <c r="AM441" s="15" t="str">
        <f t="shared" si="124"/>
        <v/>
      </c>
      <c r="AN441" s="15" t="str">
        <f t="shared" si="125"/>
        <v/>
      </c>
      <c r="AO441" s="15" t="str">
        <f t="shared" si="126"/>
        <v/>
      </c>
      <c r="AP441" s="9" t="str">
        <f t="shared" si="127"/>
        <v>GR2A月4</v>
      </c>
      <c r="AQ441" s="9">
        <f t="shared" si="128"/>
        <v>1</v>
      </c>
      <c r="AR441" s="11" t="str">
        <f t="shared" si="129"/>
        <v>奥元月4</v>
      </c>
      <c r="AS441" s="11">
        <f t="shared" si="135"/>
        <v>1</v>
      </c>
      <c r="AT441">
        <v>1</v>
      </c>
      <c r="AU441" s="12">
        <f t="shared" si="130"/>
        <v>34</v>
      </c>
      <c r="AV441" s="13" t="str">
        <f t="shared" si="131"/>
        <v>1403月4</v>
      </c>
      <c r="AW441" s="13">
        <f t="shared" si="132"/>
        <v>1</v>
      </c>
      <c r="AX441" s="18" t="str">
        <f t="shared" si="133"/>
        <v>GR2AGR2A月41403</v>
      </c>
      <c r="AY441" s="18">
        <f t="shared" si="134"/>
        <v>34</v>
      </c>
      <c r="AZ441"/>
    </row>
    <row r="442" spans="1:52" x14ac:dyDescent="0.15">
      <c r="A442" s="1">
        <f t="shared" si="117"/>
        <v>2</v>
      </c>
      <c r="B442" s="1" t="str">
        <f t="shared" si="118"/>
        <v>HR</v>
      </c>
      <c r="C442" t="s">
        <v>93</v>
      </c>
      <c r="D442" s="1" t="str">
        <f>VLOOKUP($C442,クラス一覧!$A:$J,10,FALSE)</f>
        <v>ゲーム</v>
      </c>
      <c r="E442" s="1">
        <f>VLOOKUP($C442,クラス一覧!$A:$J,8,FALSE)</f>
        <v>34</v>
      </c>
      <c r="F442" s="1" t="str">
        <f>VLOOKUP($C442,クラス一覧!$A:$J,9,FALSE)</f>
        <v>奥元</v>
      </c>
      <c r="G442" s="1" t="str">
        <f>VLOOKUP($H442,科目一覧!$A:$G,3,FALSE)</f>
        <v>ゲームプロ（基礎）</v>
      </c>
      <c r="H442" t="s">
        <v>3175</v>
      </c>
      <c r="I442" s="1" t="str">
        <f>VLOOKUP($H442,科目一覧!$A:$G,7,FALSE)</f>
        <v>小川</v>
      </c>
      <c r="J442" s="1" t="str">
        <f>VLOOKUP($I442,教員一覧!$A:$D,2,FALSE)</f>
        <v>ゲーム</v>
      </c>
      <c r="K442" s="1" t="str">
        <f>VLOOKUP($I442,教員一覧!$A:$D,3,FALSE)</f>
        <v>プログラム</v>
      </c>
      <c r="L442" s="1" t="str">
        <f>VLOOKUP($I442,教員一覧!$A:$D,4,FALSE)</f>
        <v>専任</v>
      </c>
      <c r="M442" t="s">
        <v>93</v>
      </c>
      <c r="N442" t="s">
        <v>3789</v>
      </c>
      <c r="O442" t="s">
        <v>3956</v>
      </c>
      <c r="P442" t="s">
        <v>12</v>
      </c>
      <c r="Q442">
        <v>2</v>
      </c>
      <c r="R442">
        <v>2501</v>
      </c>
      <c r="S442" s="1" t="str">
        <f>VLOOKUP($R442,教室一覧!$A:$B,2,FALSE)</f>
        <v>ノート36</v>
      </c>
      <c r="T442" s="1">
        <f>VLOOKUP($R442,教室一覧!$A:$C,3,FALSE)</f>
        <v>36</v>
      </c>
      <c r="U442" s="1" t="str">
        <f>VLOOKUP($R442,教室一覧!$A:$D,4,FALSE)</f>
        <v>2号館</v>
      </c>
      <c r="V442" s="1" t="str">
        <f>VLOOKUP($R442,教室一覧!$A:$E,5,FALSE)</f>
        <v>5F</v>
      </c>
      <c r="W442"/>
      <c r="X442"/>
      <c r="Y442" s="1" t="str">
        <f>VLOOKUP($O442,教員一覧!$A:$D,2,FALSE)</f>
        <v>ゲーム</v>
      </c>
      <c r="Z442" s="1" t="str">
        <f>VLOOKUP($O442,教員一覧!$A:$D,3,FALSE)</f>
        <v>プログラム</v>
      </c>
      <c r="AA442" s="1" t="str">
        <f>VLOOKUP($O442,教員一覧!$A:$D,4,FALSE)</f>
        <v>専任</v>
      </c>
      <c r="AB442" s="1" t="str">
        <f t="shared" si="119"/>
        <v>担任</v>
      </c>
      <c r="AC442" s="14" t="s">
        <v>93</v>
      </c>
      <c r="AD442" s="14" t="s">
        <v>163</v>
      </c>
      <c r="AE442" s="14" t="s">
        <v>211</v>
      </c>
      <c r="AF442" s="14" t="s">
        <v>12</v>
      </c>
      <c r="AG442" s="14">
        <v>2</v>
      </c>
      <c r="AH442" s="14">
        <v>2501</v>
      </c>
      <c r="AI442" s="15" t="str">
        <f t="shared" si="120"/>
        <v/>
      </c>
      <c r="AJ442" s="15" t="str">
        <f t="shared" si="121"/>
        <v/>
      </c>
      <c r="AK442" s="15" t="str">
        <f t="shared" si="122"/>
        <v/>
      </c>
      <c r="AL442" s="15" t="str">
        <f t="shared" si="123"/>
        <v/>
      </c>
      <c r="AM442" s="15" t="str">
        <f t="shared" si="124"/>
        <v/>
      </c>
      <c r="AN442" s="15" t="str">
        <f t="shared" si="125"/>
        <v/>
      </c>
      <c r="AO442" s="15" t="str">
        <f t="shared" si="126"/>
        <v/>
      </c>
      <c r="AP442" s="9" t="str">
        <f t="shared" si="127"/>
        <v>GR2A火2</v>
      </c>
      <c r="AQ442" s="9">
        <f t="shared" si="128"/>
        <v>1</v>
      </c>
      <c r="AR442" s="11" t="str">
        <f t="shared" si="129"/>
        <v>奥元火2</v>
      </c>
      <c r="AS442" s="11">
        <f t="shared" si="135"/>
        <v>1</v>
      </c>
      <c r="AT442">
        <v>1</v>
      </c>
      <c r="AU442" s="12">
        <f t="shared" si="130"/>
        <v>34</v>
      </c>
      <c r="AV442" s="13" t="str">
        <f t="shared" si="131"/>
        <v>2501火2</v>
      </c>
      <c r="AW442" s="13">
        <f t="shared" si="132"/>
        <v>1</v>
      </c>
      <c r="AX442" s="18" t="str">
        <f t="shared" si="133"/>
        <v>GR2AGR2A火22501</v>
      </c>
      <c r="AY442" s="18">
        <f t="shared" si="134"/>
        <v>34</v>
      </c>
      <c r="AZ442"/>
    </row>
    <row r="443" spans="1:52" x14ac:dyDescent="0.15">
      <c r="A443" s="1">
        <f t="shared" si="117"/>
        <v>2</v>
      </c>
      <c r="B443" s="1" t="str">
        <f t="shared" si="118"/>
        <v>HR</v>
      </c>
      <c r="C443" t="s">
        <v>93</v>
      </c>
      <c r="D443" s="1" t="str">
        <f>VLOOKUP($C443,クラス一覧!$A:$J,10,FALSE)</f>
        <v>ゲーム</v>
      </c>
      <c r="E443" s="1">
        <f>VLOOKUP($C443,クラス一覧!$A:$J,8,FALSE)</f>
        <v>34</v>
      </c>
      <c r="F443" s="1" t="str">
        <f>VLOOKUP($C443,クラス一覧!$A:$J,9,FALSE)</f>
        <v>奥元</v>
      </c>
      <c r="G443" s="1" t="str">
        <f>VLOOKUP($H443,科目一覧!$A:$G,3,FALSE)</f>
        <v>ゲームプロ（基礎）</v>
      </c>
      <c r="H443" t="s">
        <v>3175</v>
      </c>
      <c r="I443" s="1" t="str">
        <f>VLOOKUP($H443,科目一覧!$A:$G,7,FALSE)</f>
        <v>小川</v>
      </c>
      <c r="J443" s="1" t="str">
        <f>VLOOKUP($I443,教員一覧!$A:$D,2,FALSE)</f>
        <v>ゲーム</v>
      </c>
      <c r="K443" s="1" t="str">
        <f>VLOOKUP($I443,教員一覧!$A:$D,3,FALSE)</f>
        <v>プログラム</v>
      </c>
      <c r="L443" s="1" t="str">
        <f>VLOOKUP($I443,教員一覧!$A:$D,4,FALSE)</f>
        <v>専任</v>
      </c>
      <c r="M443" t="s">
        <v>93</v>
      </c>
      <c r="N443" t="s">
        <v>3789</v>
      </c>
      <c r="O443" t="s">
        <v>3956</v>
      </c>
      <c r="P443" t="s">
        <v>12</v>
      </c>
      <c r="Q443">
        <v>3</v>
      </c>
      <c r="R443">
        <v>2501</v>
      </c>
      <c r="S443" s="1" t="str">
        <f>VLOOKUP($R443,教室一覧!$A:$B,2,FALSE)</f>
        <v>ノート36</v>
      </c>
      <c r="T443" s="1">
        <f>VLOOKUP($R443,教室一覧!$A:$C,3,FALSE)</f>
        <v>36</v>
      </c>
      <c r="U443" s="1" t="str">
        <f>VLOOKUP($R443,教室一覧!$A:$D,4,FALSE)</f>
        <v>2号館</v>
      </c>
      <c r="V443" s="1" t="str">
        <f>VLOOKUP($R443,教室一覧!$A:$E,5,FALSE)</f>
        <v>5F</v>
      </c>
      <c r="W443"/>
      <c r="X443"/>
      <c r="Y443" s="1" t="str">
        <f>VLOOKUP($O443,教員一覧!$A:$D,2,FALSE)</f>
        <v>ゲーム</v>
      </c>
      <c r="Z443" s="1" t="str">
        <f>VLOOKUP($O443,教員一覧!$A:$D,3,FALSE)</f>
        <v>プログラム</v>
      </c>
      <c r="AA443" s="1" t="str">
        <f>VLOOKUP($O443,教員一覧!$A:$D,4,FALSE)</f>
        <v>専任</v>
      </c>
      <c r="AB443" s="1" t="str">
        <f t="shared" si="119"/>
        <v>担任</v>
      </c>
      <c r="AC443" s="14" t="s">
        <v>93</v>
      </c>
      <c r="AD443" s="14" t="s">
        <v>163</v>
      </c>
      <c r="AE443" s="14" t="s">
        <v>211</v>
      </c>
      <c r="AF443" s="14" t="s">
        <v>12</v>
      </c>
      <c r="AG443" s="14">
        <v>3</v>
      </c>
      <c r="AH443" s="14">
        <v>2501</v>
      </c>
      <c r="AI443" s="15" t="str">
        <f t="shared" si="120"/>
        <v/>
      </c>
      <c r="AJ443" s="15" t="str">
        <f t="shared" si="121"/>
        <v/>
      </c>
      <c r="AK443" s="15" t="str">
        <f t="shared" si="122"/>
        <v/>
      </c>
      <c r="AL443" s="15" t="str">
        <f t="shared" si="123"/>
        <v/>
      </c>
      <c r="AM443" s="15" t="str">
        <f t="shared" si="124"/>
        <v/>
      </c>
      <c r="AN443" s="15" t="str">
        <f t="shared" si="125"/>
        <v/>
      </c>
      <c r="AO443" s="15" t="str">
        <f t="shared" si="126"/>
        <v/>
      </c>
      <c r="AP443" s="9" t="str">
        <f t="shared" si="127"/>
        <v>GR2A火3</v>
      </c>
      <c r="AQ443" s="9">
        <f t="shared" si="128"/>
        <v>0.5</v>
      </c>
      <c r="AR443" s="11" t="str">
        <f t="shared" si="129"/>
        <v>奥元火3</v>
      </c>
      <c r="AS443" s="11">
        <f t="shared" si="135"/>
        <v>1</v>
      </c>
      <c r="AT443">
        <v>1</v>
      </c>
      <c r="AU443" s="12">
        <f t="shared" si="130"/>
        <v>34</v>
      </c>
      <c r="AV443" s="13" t="str">
        <f t="shared" si="131"/>
        <v>2501火3</v>
      </c>
      <c r="AW443" s="13">
        <f t="shared" si="132"/>
        <v>0.5</v>
      </c>
      <c r="AX443" s="18" t="str">
        <f t="shared" si="133"/>
        <v>GR2AGR2A火32501</v>
      </c>
      <c r="AY443" s="18">
        <f t="shared" si="134"/>
        <v>17</v>
      </c>
      <c r="AZ443"/>
    </row>
    <row r="444" spans="1:52" x14ac:dyDescent="0.15">
      <c r="A444" s="1">
        <f t="shared" si="117"/>
        <v>2</v>
      </c>
      <c r="B444" s="1" t="str">
        <f t="shared" si="118"/>
        <v>HR</v>
      </c>
      <c r="C444" t="s">
        <v>93</v>
      </c>
      <c r="D444" s="1" t="str">
        <f>VLOOKUP($C444,クラス一覧!$A:$J,10,FALSE)</f>
        <v>ゲーム</v>
      </c>
      <c r="E444" s="1">
        <f>VLOOKUP($C444,クラス一覧!$A:$J,8,FALSE)</f>
        <v>34</v>
      </c>
      <c r="F444" s="1" t="str">
        <f>VLOOKUP($C444,クラス一覧!$A:$J,9,FALSE)</f>
        <v>奥元</v>
      </c>
      <c r="G444" s="1" t="str">
        <f>VLOOKUP($H444,科目一覧!$A:$G,3,FALSE)</f>
        <v>ゲームプロ（基礎）</v>
      </c>
      <c r="H444" t="s">
        <v>3060</v>
      </c>
      <c r="I444" s="1" t="str">
        <f>VLOOKUP($H444,科目一覧!$A:$G,7,FALSE)</f>
        <v>徳田</v>
      </c>
      <c r="J444" s="1" t="str">
        <f>VLOOKUP($I444,教員一覧!$A:$D,2,FALSE)</f>
        <v>ゲーム</v>
      </c>
      <c r="K444" s="1" t="str">
        <f>VLOOKUP($I444,教員一覧!$A:$D,3,FALSE)</f>
        <v>プログラム</v>
      </c>
      <c r="L444" s="1" t="str">
        <f>VLOOKUP($I444,教員一覧!$A:$D,4,FALSE)</f>
        <v>専任</v>
      </c>
      <c r="M444" t="s">
        <v>93</v>
      </c>
      <c r="N444" t="s">
        <v>3789</v>
      </c>
      <c r="O444" t="s">
        <v>100</v>
      </c>
      <c r="P444" t="s">
        <v>12</v>
      </c>
      <c r="Q444">
        <v>4</v>
      </c>
      <c r="R444">
        <v>2501</v>
      </c>
      <c r="S444" s="1" t="str">
        <f>VLOOKUP($R444,教室一覧!$A:$B,2,FALSE)</f>
        <v>ノート36</v>
      </c>
      <c r="T444" s="1">
        <f>VLOOKUP($R444,教室一覧!$A:$C,3,FALSE)</f>
        <v>36</v>
      </c>
      <c r="U444" s="1" t="str">
        <f>VLOOKUP($R444,教室一覧!$A:$D,4,FALSE)</f>
        <v>2号館</v>
      </c>
      <c r="V444" s="1" t="str">
        <f>VLOOKUP($R444,教室一覧!$A:$E,5,FALSE)</f>
        <v>5F</v>
      </c>
      <c r="W444"/>
      <c r="X444"/>
      <c r="Y444" s="1" t="str">
        <f>VLOOKUP($O444,教員一覧!$A:$D,2,FALSE)</f>
        <v>ゲーム</v>
      </c>
      <c r="Z444" s="1" t="str">
        <f>VLOOKUP($O444,教員一覧!$A:$D,3,FALSE)</f>
        <v>プログラム</v>
      </c>
      <c r="AA444" s="1" t="str">
        <f>VLOOKUP($O444,教員一覧!$A:$D,4,FALSE)</f>
        <v>非常勤</v>
      </c>
      <c r="AB444" s="1" t="str">
        <f t="shared" si="119"/>
        <v/>
      </c>
      <c r="AC444" s="14" t="s">
        <v>93</v>
      </c>
      <c r="AD444" s="14" t="s">
        <v>163</v>
      </c>
      <c r="AE444" s="14" t="s">
        <v>100</v>
      </c>
      <c r="AF444" s="14" t="s">
        <v>12</v>
      </c>
      <c r="AG444" s="14">
        <v>4</v>
      </c>
      <c r="AH444" s="14">
        <v>2501</v>
      </c>
      <c r="AI444" s="15" t="str">
        <f t="shared" si="120"/>
        <v/>
      </c>
      <c r="AJ444" s="15" t="str">
        <f t="shared" si="121"/>
        <v/>
      </c>
      <c r="AK444" s="15" t="str">
        <f t="shared" si="122"/>
        <v/>
      </c>
      <c r="AL444" s="15" t="str">
        <f t="shared" si="123"/>
        <v/>
      </c>
      <c r="AM444" s="15" t="str">
        <f t="shared" si="124"/>
        <v/>
      </c>
      <c r="AN444" s="15" t="str">
        <f t="shared" si="125"/>
        <v/>
      </c>
      <c r="AO444" s="15" t="str">
        <f t="shared" si="126"/>
        <v/>
      </c>
      <c r="AP444" s="9" t="str">
        <f t="shared" si="127"/>
        <v>GR2A火4</v>
      </c>
      <c r="AQ444" s="9">
        <f t="shared" si="128"/>
        <v>1</v>
      </c>
      <c r="AR444" s="11" t="str">
        <f t="shared" si="129"/>
        <v>井上火4</v>
      </c>
      <c r="AS444" s="11">
        <f t="shared" si="135"/>
        <v>1</v>
      </c>
      <c r="AT444">
        <v>1</v>
      </c>
      <c r="AU444" s="12">
        <f t="shared" si="130"/>
        <v>34</v>
      </c>
      <c r="AV444" s="13" t="str">
        <f t="shared" si="131"/>
        <v>2501火4</v>
      </c>
      <c r="AW444" s="13">
        <f t="shared" si="132"/>
        <v>1</v>
      </c>
      <c r="AX444" s="18" t="str">
        <f t="shared" si="133"/>
        <v>GR2AGR2A火42501</v>
      </c>
      <c r="AY444" s="18">
        <f t="shared" si="134"/>
        <v>34</v>
      </c>
      <c r="AZ444"/>
    </row>
    <row r="445" spans="1:52" x14ac:dyDescent="0.15">
      <c r="A445" s="1">
        <f t="shared" si="117"/>
        <v>2</v>
      </c>
      <c r="B445" s="1" t="str">
        <f t="shared" si="118"/>
        <v>HR</v>
      </c>
      <c r="C445" t="s">
        <v>93</v>
      </c>
      <c r="D445" s="1" t="str">
        <f>VLOOKUP($C445,クラス一覧!$A:$J,10,FALSE)</f>
        <v>ゲーム</v>
      </c>
      <c r="E445" s="1">
        <f>VLOOKUP($C445,クラス一覧!$A:$J,8,FALSE)</f>
        <v>34</v>
      </c>
      <c r="F445" s="1" t="str">
        <f>VLOOKUP($C445,クラス一覧!$A:$J,9,FALSE)</f>
        <v>奥元</v>
      </c>
      <c r="G445" s="1" t="str">
        <f>VLOOKUP($H445,科目一覧!$A:$G,3,FALSE)</f>
        <v>ゲームプロ（実践）</v>
      </c>
      <c r="H445" t="s">
        <v>3059</v>
      </c>
      <c r="I445" s="1" t="str">
        <f>VLOOKUP($H445,科目一覧!$A:$G,7,FALSE)</f>
        <v>奥元</v>
      </c>
      <c r="J445" s="1" t="str">
        <f>VLOOKUP($I445,教員一覧!$A:$D,2,FALSE)</f>
        <v>ゲーム</v>
      </c>
      <c r="K445" s="1" t="str">
        <f>VLOOKUP($I445,教員一覧!$A:$D,3,FALSE)</f>
        <v>プログラム</v>
      </c>
      <c r="L445" s="1" t="str">
        <f>VLOOKUP($I445,教員一覧!$A:$D,4,FALSE)</f>
        <v>専任</v>
      </c>
      <c r="M445" t="s">
        <v>93</v>
      </c>
      <c r="N445" t="s">
        <v>3789</v>
      </c>
      <c r="O445" t="s">
        <v>94</v>
      </c>
      <c r="P445" t="s">
        <v>13</v>
      </c>
      <c r="Q445">
        <v>1</v>
      </c>
      <c r="R445">
        <v>3502</v>
      </c>
      <c r="S445" s="1" t="str">
        <f>VLOOKUP($R445,教室一覧!$A:$B,2,FALSE)</f>
        <v>ノート36</v>
      </c>
      <c r="T445" s="1">
        <f>VLOOKUP($R445,教室一覧!$A:$C,3,FALSE)</f>
        <v>38</v>
      </c>
      <c r="U445" s="1" t="str">
        <f>VLOOKUP($R445,教室一覧!$A:$D,4,FALSE)</f>
        <v>3号館</v>
      </c>
      <c r="V445" s="1" t="str">
        <f>VLOOKUP($R445,教室一覧!$A:$E,5,FALSE)</f>
        <v>5F</v>
      </c>
      <c r="W445"/>
      <c r="X445"/>
      <c r="Y445" s="1" t="str">
        <f>VLOOKUP($O445,教員一覧!$A:$D,2,FALSE)</f>
        <v>ゲーム</v>
      </c>
      <c r="Z445" s="1" t="str">
        <f>VLOOKUP($O445,教員一覧!$A:$D,3,FALSE)</f>
        <v>プログラム</v>
      </c>
      <c r="AA445" s="1" t="str">
        <f>VLOOKUP($O445,教員一覧!$A:$D,4,FALSE)</f>
        <v>非常勤</v>
      </c>
      <c r="AB445" s="1" t="str">
        <f t="shared" si="119"/>
        <v/>
      </c>
      <c r="AC445" s="14" t="s">
        <v>93</v>
      </c>
      <c r="AD445" s="14" t="s">
        <v>163</v>
      </c>
      <c r="AE445" s="14" t="s">
        <v>94</v>
      </c>
      <c r="AF445" s="14" t="s">
        <v>13</v>
      </c>
      <c r="AG445" s="14">
        <v>1</v>
      </c>
      <c r="AH445" s="14">
        <v>3502</v>
      </c>
      <c r="AI445" s="15" t="str">
        <f t="shared" si="120"/>
        <v/>
      </c>
      <c r="AJ445" s="15" t="str">
        <f t="shared" si="121"/>
        <v/>
      </c>
      <c r="AK445" s="15" t="str">
        <f t="shared" si="122"/>
        <v/>
      </c>
      <c r="AL445" s="15" t="str">
        <f t="shared" si="123"/>
        <v/>
      </c>
      <c r="AM445" s="15" t="str">
        <f t="shared" si="124"/>
        <v/>
      </c>
      <c r="AN445" s="15" t="str">
        <f t="shared" si="125"/>
        <v/>
      </c>
      <c r="AO445" s="15" t="str">
        <f t="shared" si="126"/>
        <v/>
      </c>
      <c r="AP445" s="9" t="str">
        <f t="shared" si="127"/>
        <v>GR2A水1</v>
      </c>
      <c r="AQ445" s="9">
        <f t="shared" si="128"/>
        <v>0.5</v>
      </c>
      <c r="AR445" s="11" t="str">
        <f t="shared" si="129"/>
        <v>近藤水1</v>
      </c>
      <c r="AS445" s="11">
        <f t="shared" si="135"/>
        <v>1</v>
      </c>
      <c r="AT445">
        <v>1</v>
      </c>
      <c r="AU445" s="12">
        <f t="shared" si="130"/>
        <v>34</v>
      </c>
      <c r="AV445" s="13" t="str">
        <f t="shared" si="131"/>
        <v>3502水1</v>
      </c>
      <c r="AW445" s="13">
        <f t="shared" si="132"/>
        <v>0.5</v>
      </c>
      <c r="AX445" s="18" t="str">
        <f t="shared" si="133"/>
        <v>GR2AGR2A水13502</v>
      </c>
      <c r="AY445" s="18">
        <f t="shared" si="134"/>
        <v>17</v>
      </c>
      <c r="AZ445"/>
    </row>
    <row r="446" spans="1:52" x14ac:dyDescent="0.15">
      <c r="A446" s="1">
        <f t="shared" si="117"/>
        <v>2</v>
      </c>
      <c r="B446" s="1" t="str">
        <f t="shared" si="118"/>
        <v>HR</v>
      </c>
      <c r="C446" t="s">
        <v>93</v>
      </c>
      <c r="D446" s="1" t="str">
        <f>VLOOKUP($C446,クラス一覧!$A:$J,10,FALSE)</f>
        <v>ゲーム</v>
      </c>
      <c r="E446" s="1">
        <f>VLOOKUP($C446,クラス一覧!$A:$J,8,FALSE)</f>
        <v>34</v>
      </c>
      <c r="F446" s="1" t="str">
        <f>VLOOKUP($C446,クラス一覧!$A:$J,9,FALSE)</f>
        <v>奥元</v>
      </c>
      <c r="G446" s="1" t="str">
        <f>VLOOKUP($H446,科目一覧!$A:$G,3,FALSE)</f>
        <v>ゲームプロ（基礎）</v>
      </c>
      <c r="H446" t="s">
        <v>2427</v>
      </c>
      <c r="I446" s="1" t="str">
        <f>VLOOKUP($H446,科目一覧!$A:$G,7,FALSE)</f>
        <v>福井</v>
      </c>
      <c r="J446" s="1" t="str">
        <f>VLOOKUP($I446,教員一覧!$A:$D,2,FALSE)</f>
        <v>ゲーム</v>
      </c>
      <c r="K446" s="1" t="str">
        <f>VLOOKUP($I446,教員一覧!$A:$D,3,FALSE)</f>
        <v>プログラム</v>
      </c>
      <c r="L446" s="1" t="str">
        <f>VLOOKUP($I446,教員一覧!$A:$D,4,FALSE)</f>
        <v>専任</v>
      </c>
      <c r="M446" t="s">
        <v>93</v>
      </c>
      <c r="N446" t="s">
        <v>3789</v>
      </c>
      <c r="O446" t="s">
        <v>94</v>
      </c>
      <c r="P446" t="s">
        <v>13</v>
      </c>
      <c r="Q446">
        <v>2</v>
      </c>
      <c r="R446">
        <v>3502</v>
      </c>
      <c r="S446" s="1" t="str">
        <f>VLOOKUP($R446,教室一覧!$A:$B,2,FALSE)</f>
        <v>ノート36</v>
      </c>
      <c r="T446" s="1">
        <f>VLOOKUP($R446,教室一覧!$A:$C,3,FALSE)</f>
        <v>38</v>
      </c>
      <c r="U446" s="1" t="str">
        <f>VLOOKUP($R446,教室一覧!$A:$D,4,FALSE)</f>
        <v>3号館</v>
      </c>
      <c r="V446" s="1" t="str">
        <f>VLOOKUP($R446,教室一覧!$A:$E,5,FALSE)</f>
        <v>5F</v>
      </c>
      <c r="W446"/>
      <c r="X446"/>
      <c r="Y446" s="1" t="str">
        <f>VLOOKUP($O446,教員一覧!$A:$D,2,FALSE)</f>
        <v>ゲーム</v>
      </c>
      <c r="Z446" s="1" t="str">
        <f>VLOOKUP($O446,教員一覧!$A:$D,3,FALSE)</f>
        <v>プログラム</v>
      </c>
      <c r="AA446" s="1" t="str">
        <f>VLOOKUP($O446,教員一覧!$A:$D,4,FALSE)</f>
        <v>非常勤</v>
      </c>
      <c r="AB446" s="1" t="str">
        <f t="shared" si="119"/>
        <v/>
      </c>
      <c r="AC446" s="14" t="s">
        <v>93</v>
      </c>
      <c r="AD446" s="14" t="s">
        <v>163</v>
      </c>
      <c r="AE446" s="14" t="s">
        <v>94</v>
      </c>
      <c r="AF446" s="14" t="s">
        <v>13</v>
      </c>
      <c r="AG446" s="14">
        <v>2</v>
      </c>
      <c r="AH446" s="14">
        <v>3502</v>
      </c>
      <c r="AI446" s="15" t="str">
        <f t="shared" si="120"/>
        <v/>
      </c>
      <c r="AJ446" s="15" t="str">
        <f t="shared" si="121"/>
        <v/>
      </c>
      <c r="AK446" s="15" t="str">
        <f t="shared" si="122"/>
        <v/>
      </c>
      <c r="AL446" s="15" t="str">
        <f t="shared" si="123"/>
        <v/>
      </c>
      <c r="AM446" s="15" t="str">
        <f t="shared" si="124"/>
        <v/>
      </c>
      <c r="AN446" s="15" t="str">
        <f t="shared" si="125"/>
        <v/>
      </c>
      <c r="AO446" s="15" t="str">
        <f t="shared" si="126"/>
        <v/>
      </c>
      <c r="AP446" s="9" t="str">
        <f t="shared" si="127"/>
        <v>GR2A水2</v>
      </c>
      <c r="AQ446" s="9">
        <f t="shared" si="128"/>
        <v>1</v>
      </c>
      <c r="AR446" s="11" t="str">
        <f t="shared" si="129"/>
        <v>近藤水2</v>
      </c>
      <c r="AS446" s="11">
        <f t="shared" si="135"/>
        <v>1</v>
      </c>
      <c r="AT446">
        <v>1</v>
      </c>
      <c r="AU446" s="12">
        <f t="shared" si="130"/>
        <v>34</v>
      </c>
      <c r="AV446" s="13" t="str">
        <f t="shared" si="131"/>
        <v>3502水2</v>
      </c>
      <c r="AW446" s="13">
        <f t="shared" si="132"/>
        <v>1</v>
      </c>
      <c r="AX446" s="18" t="str">
        <f t="shared" si="133"/>
        <v>GR2AGR2A水23502</v>
      </c>
      <c r="AY446" s="18">
        <f t="shared" si="134"/>
        <v>34</v>
      </c>
      <c r="AZ446"/>
    </row>
    <row r="447" spans="1:52" x14ac:dyDescent="0.15">
      <c r="A447" s="1">
        <f t="shared" si="117"/>
        <v>2</v>
      </c>
      <c r="B447" s="1" t="str">
        <f t="shared" si="118"/>
        <v>HR</v>
      </c>
      <c r="C447" t="s">
        <v>93</v>
      </c>
      <c r="D447" s="1" t="str">
        <f>VLOOKUP($C447,クラス一覧!$A:$J,10,FALSE)</f>
        <v>ゲーム</v>
      </c>
      <c r="E447" s="1">
        <f>VLOOKUP($C447,クラス一覧!$A:$J,8,FALSE)</f>
        <v>34</v>
      </c>
      <c r="F447" s="1" t="str">
        <f>VLOOKUP($C447,クラス一覧!$A:$J,9,FALSE)</f>
        <v>奥元</v>
      </c>
      <c r="G447" s="1" t="str">
        <f>VLOOKUP($H447,科目一覧!$A:$G,3,FALSE)</f>
        <v>ゲームプロ（発展）</v>
      </c>
      <c r="H447" t="s">
        <v>3065</v>
      </c>
      <c r="I447" s="1" t="str">
        <f>VLOOKUP($H447,科目一覧!$A:$G,7,FALSE)</f>
        <v>福井</v>
      </c>
      <c r="J447" s="1" t="str">
        <f>VLOOKUP($I447,教員一覧!$A:$D,2,FALSE)</f>
        <v>ゲーム</v>
      </c>
      <c r="K447" s="1" t="str">
        <f>VLOOKUP($I447,教員一覧!$A:$D,3,FALSE)</f>
        <v>プログラム</v>
      </c>
      <c r="L447" s="1" t="str">
        <f>VLOOKUP($I447,教員一覧!$A:$D,4,FALSE)</f>
        <v>専任</v>
      </c>
      <c r="M447" t="s">
        <v>93</v>
      </c>
      <c r="N447" t="s">
        <v>3789</v>
      </c>
      <c r="O447" t="s">
        <v>65</v>
      </c>
      <c r="P447" t="s">
        <v>13</v>
      </c>
      <c r="Q447">
        <v>3</v>
      </c>
      <c r="R447">
        <v>3502</v>
      </c>
      <c r="S447" s="1" t="str">
        <f>VLOOKUP($R447,教室一覧!$A:$B,2,FALSE)</f>
        <v>ノート36</v>
      </c>
      <c r="T447" s="1">
        <f>VLOOKUP($R447,教室一覧!$A:$C,3,FALSE)</f>
        <v>38</v>
      </c>
      <c r="U447" s="1" t="str">
        <f>VLOOKUP($R447,教室一覧!$A:$D,4,FALSE)</f>
        <v>3号館</v>
      </c>
      <c r="V447" s="1" t="str">
        <f>VLOOKUP($R447,教室一覧!$A:$E,5,FALSE)</f>
        <v>5F</v>
      </c>
      <c r="W447"/>
      <c r="X447"/>
      <c r="Y447" s="1" t="str">
        <f>VLOOKUP($O447,教員一覧!$A:$D,2,FALSE)</f>
        <v>ゲーム</v>
      </c>
      <c r="Z447" s="1" t="str">
        <f>VLOOKUP($O447,教員一覧!$A:$D,3,FALSE)</f>
        <v>プログラム</v>
      </c>
      <c r="AA447" s="1" t="str">
        <f>VLOOKUP($O447,教員一覧!$A:$D,4,FALSE)</f>
        <v>専任</v>
      </c>
      <c r="AB447" s="1" t="str">
        <f t="shared" si="119"/>
        <v/>
      </c>
      <c r="AC447" s="14" t="s">
        <v>93</v>
      </c>
      <c r="AD447" s="14" t="s">
        <v>163</v>
      </c>
      <c r="AE447" s="14" t="s">
        <v>65</v>
      </c>
      <c r="AF447" s="14" t="s">
        <v>13</v>
      </c>
      <c r="AG447" s="14">
        <v>3</v>
      </c>
      <c r="AH447" s="14">
        <v>3502</v>
      </c>
      <c r="AI447" s="15" t="str">
        <f t="shared" si="120"/>
        <v/>
      </c>
      <c r="AJ447" s="15" t="str">
        <f t="shared" si="121"/>
        <v/>
      </c>
      <c r="AK447" s="15" t="str">
        <f t="shared" si="122"/>
        <v/>
      </c>
      <c r="AL447" s="15" t="str">
        <f t="shared" si="123"/>
        <v/>
      </c>
      <c r="AM447" s="15" t="str">
        <f t="shared" si="124"/>
        <v/>
      </c>
      <c r="AN447" s="15" t="str">
        <f t="shared" si="125"/>
        <v/>
      </c>
      <c r="AO447" s="15" t="str">
        <f t="shared" si="126"/>
        <v/>
      </c>
      <c r="AP447" s="9" t="str">
        <f t="shared" si="127"/>
        <v>GR2A水3</v>
      </c>
      <c r="AQ447" s="9">
        <f t="shared" si="128"/>
        <v>1</v>
      </c>
      <c r="AR447" s="11" t="str">
        <f t="shared" si="129"/>
        <v>福井水3</v>
      </c>
      <c r="AS447" s="11">
        <f t="shared" si="135"/>
        <v>1</v>
      </c>
      <c r="AT447">
        <v>1</v>
      </c>
      <c r="AU447" s="12">
        <f t="shared" si="130"/>
        <v>34</v>
      </c>
      <c r="AV447" s="13" t="str">
        <f t="shared" si="131"/>
        <v>3502水3</v>
      </c>
      <c r="AW447" s="13">
        <f t="shared" si="132"/>
        <v>1</v>
      </c>
      <c r="AX447" s="18" t="str">
        <f t="shared" si="133"/>
        <v>GR2AGR2A水33502</v>
      </c>
      <c r="AY447" s="18">
        <f t="shared" si="134"/>
        <v>34</v>
      </c>
      <c r="AZ447"/>
    </row>
    <row r="448" spans="1:52" x14ac:dyDescent="0.15">
      <c r="A448" s="1">
        <f t="shared" si="117"/>
        <v>2</v>
      </c>
      <c r="B448" s="1" t="str">
        <f t="shared" si="118"/>
        <v>HR</v>
      </c>
      <c r="C448" t="s">
        <v>93</v>
      </c>
      <c r="D448" s="1" t="str">
        <f>VLOOKUP($C448,クラス一覧!$A:$J,10,FALSE)</f>
        <v>ゲーム</v>
      </c>
      <c r="E448" s="1">
        <f>VLOOKUP($C448,クラス一覧!$A:$J,8,FALSE)</f>
        <v>34</v>
      </c>
      <c r="F448" s="1" t="str">
        <f>VLOOKUP($C448,クラス一覧!$A:$J,9,FALSE)</f>
        <v>奥元</v>
      </c>
      <c r="G448" s="1" t="str">
        <f>VLOOKUP($H448,科目一覧!$A:$G,3,FALSE)</f>
        <v>ゲームプロ（発展）</v>
      </c>
      <c r="H448" t="s">
        <v>3065</v>
      </c>
      <c r="I448" s="1" t="str">
        <f>VLOOKUP($H448,科目一覧!$A:$G,7,FALSE)</f>
        <v>福井</v>
      </c>
      <c r="J448" s="1" t="str">
        <f>VLOOKUP($I448,教員一覧!$A:$D,2,FALSE)</f>
        <v>ゲーム</v>
      </c>
      <c r="K448" s="1" t="str">
        <f>VLOOKUP($I448,教員一覧!$A:$D,3,FALSE)</f>
        <v>プログラム</v>
      </c>
      <c r="L448" s="1" t="str">
        <f>VLOOKUP($I448,教員一覧!$A:$D,4,FALSE)</f>
        <v>専任</v>
      </c>
      <c r="M448" t="s">
        <v>93</v>
      </c>
      <c r="N448" t="s">
        <v>3789</v>
      </c>
      <c r="O448" t="s">
        <v>65</v>
      </c>
      <c r="P448" t="s">
        <v>13</v>
      </c>
      <c r="Q448">
        <v>4</v>
      </c>
      <c r="R448">
        <v>3502</v>
      </c>
      <c r="S448" s="1" t="str">
        <f>VLOOKUP($R448,教室一覧!$A:$B,2,FALSE)</f>
        <v>ノート36</v>
      </c>
      <c r="T448" s="1">
        <f>VLOOKUP($R448,教室一覧!$A:$C,3,FALSE)</f>
        <v>38</v>
      </c>
      <c r="U448" s="1" t="str">
        <f>VLOOKUP($R448,教室一覧!$A:$D,4,FALSE)</f>
        <v>3号館</v>
      </c>
      <c r="V448" s="1" t="str">
        <f>VLOOKUP($R448,教室一覧!$A:$E,5,FALSE)</f>
        <v>5F</v>
      </c>
      <c r="W448"/>
      <c r="X448"/>
      <c r="Y448" s="1" t="str">
        <f>VLOOKUP($O448,教員一覧!$A:$D,2,FALSE)</f>
        <v>ゲーム</v>
      </c>
      <c r="Z448" s="1" t="str">
        <f>VLOOKUP($O448,教員一覧!$A:$D,3,FALSE)</f>
        <v>プログラム</v>
      </c>
      <c r="AA448" s="1" t="str">
        <f>VLOOKUP($O448,教員一覧!$A:$D,4,FALSE)</f>
        <v>専任</v>
      </c>
      <c r="AB448" s="1" t="str">
        <f t="shared" si="119"/>
        <v/>
      </c>
      <c r="AC448" s="14" t="s">
        <v>93</v>
      </c>
      <c r="AD448" s="14" t="s">
        <v>163</v>
      </c>
      <c r="AE448" s="14" t="s">
        <v>65</v>
      </c>
      <c r="AF448" s="14" t="s">
        <v>13</v>
      </c>
      <c r="AG448" s="14">
        <v>4</v>
      </c>
      <c r="AH448" s="14">
        <v>3502</v>
      </c>
      <c r="AI448" s="15" t="str">
        <f t="shared" si="120"/>
        <v/>
      </c>
      <c r="AJ448" s="15" t="str">
        <f t="shared" si="121"/>
        <v/>
      </c>
      <c r="AK448" s="15" t="str">
        <f t="shared" si="122"/>
        <v/>
      </c>
      <c r="AL448" s="15" t="str">
        <f t="shared" si="123"/>
        <v/>
      </c>
      <c r="AM448" s="15" t="str">
        <f t="shared" si="124"/>
        <v/>
      </c>
      <c r="AN448" s="15" t="str">
        <f t="shared" si="125"/>
        <v/>
      </c>
      <c r="AO448" s="15" t="str">
        <f t="shared" si="126"/>
        <v/>
      </c>
      <c r="AP448" s="9" t="str">
        <f t="shared" si="127"/>
        <v>GR2A水4</v>
      </c>
      <c r="AQ448" s="9">
        <f t="shared" si="128"/>
        <v>0.5</v>
      </c>
      <c r="AR448" s="11" t="str">
        <f t="shared" si="129"/>
        <v>福井水4</v>
      </c>
      <c r="AS448" s="11">
        <f t="shared" si="135"/>
        <v>1</v>
      </c>
      <c r="AT448">
        <v>1</v>
      </c>
      <c r="AU448" s="12">
        <f t="shared" si="130"/>
        <v>34</v>
      </c>
      <c r="AV448" s="13" t="str">
        <f t="shared" si="131"/>
        <v>3502水4</v>
      </c>
      <c r="AW448" s="13">
        <f t="shared" si="132"/>
        <v>0.5</v>
      </c>
      <c r="AX448" s="18" t="str">
        <f t="shared" si="133"/>
        <v>GR2AGR2A水43502</v>
      </c>
      <c r="AY448" s="18">
        <f t="shared" si="134"/>
        <v>17</v>
      </c>
      <c r="AZ448"/>
    </row>
    <row r="449" spans="1:52" x14ac:dyDescent="0.15">
      <c r="A449" s="1">
        <f t="shared" si="117"/>
        <v>2</v>
      </c>
      <c r="B449" s="1" t="str">
        <f t="shared" si="118"/>
        <v>HR</v>
      </c>
      <c r="C449" t="s">
        <v>93</v>
      </c>
      <c r="D449" s="1" t="str">
        <f>VLOOKUP($C449,クラス一覧!$A:$J,10,FALSE)</f>
        <v>ゲーム</v>
      </c>
      <c r="E449" s="1">
        <f>VLOOKUP($C449,クラス一覧!$A:$J,8,FALSE)</f>
        <v>34</v>
      </c>
      <c r="F449" s="1" t="str">
        <f>VLOOKUP($C449,クラス一覧!$A:$J,9,FALSE)</f>
        <v>奥元</v>
      </c>
      <c r="G449" s="1" t="str">
        <f>VLOOKUP($H449,科目一覧!$A:$G,3,FALSE)</f>
        <v>ゲームプロ（基礎）</v>
      </c>
      <c r="H449" t="s">
        <v>3060</v>
      </c>
      <c r="I449" s="1" t="str">
        <f>VLOOKUP($H449,科目一覧!$A:$G,7,FALSE)</f>
        <v>徳田</v>
      </c>
      <c r="J449" s="1" t="str">
        <f>VLOOKUP($I449,教員一覧!$A:$D,2,FALSE)</f>
        <v>ゲーム</v>
      </c>
      <c r="K449" s="1" t="str">
        <f>VLOOKUP($I449,教員一覧!$A:$D,3,FALSE)</f>
        <v>プログラム</v>
      </c>
      <c r="L449" s="1" t="str">
        <f>VLOOKUP($I449,教員一覧!$A:$D,4,FALSE)</f>
        <v>専任</v>
      </c>
      <c r="M449" t="s">
        <v>93</v>
      </c>
      <c r="N449" t="s">
        <v>3789</v>
      </c>
      <c r="O449" t="s">
        <v>100</v>
      </c>
      <c r="P449" t="s">
        <v>15</v>
      </c>
      <c r="Q449">
        <v>3</v>
      </c>
      <c r="R449">
        <v>3502</v>
      </c>
      <c r="S449" s="1" t="str">
        <f>VLOOKUP($R449,教室一覧!$A:$B,2,FALSE)</f>
        <v>ノート36</v>
      </c>
      <c r="T449" s="1">
        <f>VLOOKUP($R449,教室一覧!$A:$C,3,FALSE)</f>
        <v>38</v>
      </c>
      <c r="U449" s="1" t="str">
        <f>VLOOKUP($R449,教室一覧!$A:$D,4,FALSE)</f>
        <v>3号館</v>
      </c>
      <c r="V449" s="1" t="str">
        <f>VLOOKUP($R449,教室一覧!$A:$E,5,FALSE)</f>
        <v>5F</v>
      </c>
      <c r="W449"/>
      <c r="X449"/>
      <c r="Y449" s="1" t="str">
        <f>VLOOKUP($O449,教員一覧!$A:$D,2,FALSE)</f>
        <v>ゲーム</v>
      </c>
      <c r="Z449" s="1" t="str">
        <f>VLOOKUP($O449,教員一覧!$A:$D,3,FALSE)</f>
        <v>プログラム</v>
      </c>
      <c r="AA449" s="1" t="str">
        <f>VLOOKUP($O449,教員一覧!$A:$D,4,FALSE)</f>
        <v>非常勤</v>
      </c>
      <c r="AB449" s="1" t="str">
        <f t="shared" si="119"/>
        <v/>
      </c>
      <c r="AC449" s="14" t="s">
        <v>93</v>
      </c>
      <c r="AD449" s="14" t="s">
        <v>163</v>
      </c>
      <c r="AE449" s="14" t="s">
        <v>100</v>
      </c>
      <c r="AF449" s="14" t="s">
        <v>15</v>
      </c>
      <c r="AG449" s="14">
        <v>3</v>
      </c>
      <c r="AH449" s="14">
        <v>3502</v>
      </c>
      <c r="AI449" s="15" t="str">
        <f t="shared" si="120"/>
        <v/>
      </c>
      <c r="AJ449" s="15" t="str">
        <f t="shared" si="121"/>
        <v/>
      </c>
      <c r="AK449" s="15" t="str">
        <f t="shared" si="122"/>
        <v/>
      </c>
      <c r="AL449" s="15" t="str">
        <f t="shared" si="123"/>
        <v/>
      </c>
      <c r="AM449" s="15" t="str">
        <f t="shared" si="124"/>
        <v/>
      </c>
      <c r="AN449" s="15" t="str">
        <f t="shared" si="125"/>
        <v/>
      </c>
      <c r="AO449" s="15" t="str">
        <f t="shared" si="126"/>
        <v/>
      </c>
      <c r="AP449" s="9" t="str">
        <f t="shared" si="127"/>
        <v>GR2A木3</v>
      </c>
      <c r="AQ449" s="9">
        <f t="shared" si="128"/>
        <v>0.5</v>
      </c>
      <c r="AR449" s="11" t="str">
        <f t="shared" si="129"/>
        <v>井上木3</v>
      </c>
      <c r="AS449" s="11">
        <f t="shared" si="135"/>
        <v>1</v>
      </c>
      <c r="AT449">
        <v>1</v>
      </c>
      <c r="AU449" s="12">
        <f t="shared" si="130"/>
        <v>34</v>
      </c>
      <c r="AV449" s="13" t="str">
        <f t="shared" si="131"/>
        <v>3502木3</v>
      </c>
      <c r="AW449" s="13">
        <f t="shared" si="132"/>
        <v>0.5</v>
      </c>
      <c r="AX449" s="18" t="str">
        <f t="shared" si="133"/>
        <v>GR2AGR2A木33502</v>
      </c>
      <c r="AY449" s="18">
        <f t="shared" si="134"/>
        <v>17</v>
      </c>
      <c r="AZ449"/>
    </row>
    <row r="450" spans="1:52" x14ac:dyDescent="0.15">
      <c r="A450" s="1">
        <f t="shared" ref="A450:A513" si="136">VALUE(LEFT(RIGHT(C450,2),1))</f>
        <v>2</v>
      </c>
      <c r="B450" s="1" t="str">
        <f t="shared" ref="B450:B513" si="137">IF(C450=M450,"HR","編成")</f>
        <v>HR</v>
      </c>
      <c r="C450" t="s">
        <v>93</v>
      </c>
      <c r="D450" s="1" t="str">
        <f>VLOOKUP($C450,クラス一覧!$A:$J,10,FALSE)</f>
        <v>ゲーム</v>
      </c>
      <c r="E450" s="1">
        <f>VLOOKUP($C450,クラス一覧!$A:$J,8,FALSE)</f>
        <v>34</v>
      </c>
      <c r="F450" s="1" t="str">
        <f>VLOOKUP($C450,クラス一覧!$A:$J,9,FALSE)</f>
        <v>奥元</v>
      </c>
      <c r="G450" s="1" t="str">
        <f>VLOOKUP($H450,科目一覧!$A:$G,3,FALSE)</f>
        <v>ゲームプロ（基礎）</v>
      </c>
      <c r="H450" t="s">
        <v>2427</v>
      </c>
      <c r="I450" s="1" t="str">
        <f>VLOOKUP($H450,科目一覧!$A:$G,7,FALSE)</f>
        <v>福井</v>
      </c>
      <c r="J450" s="1" t="str">
        <f>VLOOKUP($I450,教員一覧!$A:$D,2,FALSE)</f>
        <v>ゲーム</v>
      </c>
      <c r="K450" s="1" t="str">
        <f>VLOOKUP($I450,教員一覧!$A:$D,3,FALSE)</f>
        <v>プログラム</v>
      </c>
      <c r="L450" s="1" t="str">
        <f>VLOOKUP($I450,教員一覧!$A:$D,4,FALSE)</f>
        <v>専任</v>
      </c>
      <c r="M450" t="s">
        <v>93</v>
      </c>
      <c r="N450" t="s">
        <v>3789</v>
      </c>
      <c r="O450" t="s">
        <v>94</v>
      </c>
      <c r="P450" t="s">
        <v>17</v>
      </c>
      <c r="Q450">
        <v>3</v>
      </c>
      <c r="R450">
        <v>3502</v>
      </c>
      <c r="S450" s="1" t="str">
        <f>VLOOKUP($R450,教室一覧!$A:$B,2,FALSE)</f>
        <v>ノート36</v>
      </c>
      <c r="T450" s="1">
        <f>VLOOKUP($R450,教室一覧!$A:$C,3,FALSE)</f>
        <v>38</v>
      </c>
      <c r="U450" s="1" t="str">
        <f>VLOOKUP($R450,教室一覧!$A:$D,4,FALSE)</f>
        <v>3号館</v>
      </c>
      <c r="V450" s="1" t="str">
        <f>VLOOKUP($R450,教室一覧!$A:$E,5,FALSE)</f>
        <v>5F</v>
      </c>
      <c r="W450"/>
      <c r="X450"/>
      <c r="Y450" s="1" t="str">
        <f>VLOOKUP($O450,教員一覧!$A:$D,2,FALSE)</f>
        <v>ゲーム</v>
      </c>
      <c r="Z450" s="1" t="str">
        <f>VLOOKUP($O450,教員一覧!$A:$D,3,FALSE)</f>
        <v>プログラム</v>
      </c>
      <c r="AA450" s="1" t="str">
        <f>VLOOKUP($O450,教員一覧!$A:$D,4,FALSE)</f>
        <v>非常勤</v>
      </c>
      <c r="AB450" s="1" t="str">
        <f t="shared" ref="AB450:AB513" si="138">IF(O450=F450,"担任","")</f>
        <v/>
      </c>
      <c r="AC450" s="14" t="s">
        <v>93</v>
      </c>
      <c r="AD450" s="14" t="s">
        <v>163</v>
      </c>
      <c r="AE450" s="14" t="s">
        <v>94</v>
      </c>
      <c r="AF450" s="14" t="s">
        <v>17</v>
      </c>
      <c r="AG450" s="14">
        <v>3</v>
      </c>
      <c r="AH450" s="14">
        <v>3502</v>
      </c>
      <c r="AI450" s="15" t="str">
        <f t="shared" ref="AI450:AI513" si="139">IF(AC450=M450,"",M450&amp;" ")</f>
        <v/>
      </c>
      <c r="AJ450" s="15" t="str">
        <f t="shared" ref="AJ450:AJ513" si="140">IF(AD450=N450,"",N450&amp;" ")</f>
        <v/>
      </c>
      <c r="AK450" s="15" t="str">
        <f t="shared" ref="AK450:AK513" si="141">IF(AE450=O450,"",O450&amp;" ")</f>
        <v/>
      </c>
      <c r="AL450" s="15" t="str">
        <f t="shared" ref="AL450:AL513" si="142">IF(AF450=P450,"",P450&amp;" ")</f>
        <v/>
      </c>
      <c r="AM450" s="15" t="str">
        <f t="shared" ref="AM450:AM513" si="143">IF(AG450=Q450,"",Q450&amp;" ")</f>
        <v/>
      </c>
      <c r="AN450" s="15" t="str">
        <f t="shared" ref="AN450:AN513" si="144">IF(AH450=R450,"",R450&amp;" ")</f>
        <v/>
      </c>
      <c r="AO450" s="15" t="str">
        <f t="shared" ref="AO450:AO513" si="145">AI450&amp;AJ450&amp;AK450&amp;AL450&amp;AM450&amp;AN450</f>
        <v/>
      </c>
      <c r="AP450" s="9" t="str">
        <f t="shared" ref="AP450:AP513" si="146">$C450&amp;$P450&amp;$Q450</f>
        <v>GR2A金3</v>
      </c>
      <c r="AQ450" s="9">
        <f t="shared" ref="AQ450:AQ513" si="147">1/COUNTIF($AP:$AP,$AP450)</f>
        <v>0.5</v>
      </c>
      <c r="AR450" s="11" t="str">
        <f t="shared" ref="AR450:AR513" si="148">$O450&amp;$P450&amp;$Q450</f>
        <v>近藤金3</v>
      </c>
      <c r="AS450" s="11">
        <f t="shared" si="135"/>
        <v>1</v>
      </c>
      <c r="AT450">
        <v>1</v>
      </c>
      <c r="AU450" s="12">
        <f t="shared" ref="AU450:AU513" si="149">$E450/$AT450</f>
        <v>34</v>
      </c>
      <c r="AV450" s="13" t="str">
        <f t="shared" ref="AV450:AV513" si="150">$R450&amp;$P450&amp;$Q450</f>
        <v>3502金3</v>
      </c>
      <c r="AW450" s="13">
        <f t="shared" ref="AW450:AW513" si="151">1/COUNTIF($AV:$AV,$AV450)</f>
        <v>0.5</v>
      </c>
      <c r="AX450" s="18" t="str">
        <f t="shared" ref="AX450:AX513" si="152">$C450&amp;$M450&amp;$P450&amp;$Q450&amp;$R450</f>
        <v>GR2AGR2A金33502</v>
      </c>
      <c r="AY450" s="18">
        <f t="shared" ref="AY450:AY513" si="153">$AU450/COUNTIF($AX:$AX,$AX450)</f>
        <v>17</v>
      </c>
      <c r="AZ450"/>
    </row>
    <row r="451" spans="1:52" x14ac:dyDescent="0.15">
      <c r="A451" s="1">
        <f t="shared" si="136"/>
        <v>2</v>
      </c>
      <c r="B451" s="1" t="str">
        <f t="shared" si="137"/>
        <v>HR</v>
      </c>
      <c r="C451" t="s">
        <v>93</v>
      </c>
      <c r="D451" s="1" t="str">
        <f>VLOOKUP($C451,クラス一覧!$A:$J,10,FALSE)</f>
        <v>ゲーム</v>
      </c>
      <c r="E451" s="1">
        <f>VLOOKUP($C451,クラス一覧!$A:$J,8,FALSE)</f>
        <v>34</v>
      </c>
      <c r="F451" s="1" t="str">
        <f>VLOOKUP($C451,クラス一覧!$A:$J,9,FALSE)</f>
        <v>奥元</v>
      </c>
      <c r="G451" s="1" t="str">
        <f>VLOOKUP($H451,科目一覧!$A:$G,3,FALSE)</f>
        <v>ゲームプロ（実践）</v>
      </c>
      <c r="H451" t="s">
        <v>3059</v>
      </c>
      <c r="I451" s="1" t="str">
        <f>VLOOKUP($H451,科目一覧!$A:$G,7,FALSE)</f>
        <v>奥元</v>
      </c>
      <c r="J451" s="1" t="str">
        <f>VLOOKUP($I451,教員一覧!$A:$D,2,FALSE)</f>
        <v>ゲーム</v>
      </c>
      <c r="K451" s="1" t="str">
        <f>VLOOKUP($I451,教員一覧!$A:$D,3,FALSE)</f>
        <v>プログラム</v>
      </c>
      <c r="L451" s="1" t="str">
        <f>VLOOKUP($I451,教員一覧!$A:$D,4,FALSE)</f>
        <v>専任</v>
      </c>
      <c r="M451" t="s">
        <v>93</v>
      </c>
      <c r="N451" t="s">
        <v>3789</v>
      </c>
      <c r="O451" t="s">
        <v>94</v>
      </c>
      <c r="P451" t="s">
        <v>17</v>
      </c>
      <c r="Q451">
        <v>4</v>
      </c>
      <c r="R451">
        <v>3502</v>
      </c>
      <c r="S451" s="1" t="str">
        <f>VLOOKUP($R451,教室一覧!$A:$B,2,FALSE)</f>
        <v>ノート36</v>
      </c>
      <c r="T451" s="1">
        <f>VLOOKUP($R451,教室一覧!$A:$C,3,FALSE)</f>
        <v>38</v>
      </c>
      <c r="U451" s="1" t="str">
        <f>VLOOKUP($R451,教室一覧!$A:$D,4,FALSE)</f>
        <v>3号館</v>
      </c>
      <c r="V451" s="1" t="str">
        <f>VLOOKUP($R451,教室一覧!$A:$E,5,FALSE)</f>
        <v>5F</v>
      </c>
      <c r="W451"/>
      <c r="X451"/>
      <c r="Y451" s="1" t="str">
        <f>VLOOKUP($O451,教員一覧!$A:$D,2,FALSE)</f>
        <v>ゲーム</v>
      </c>
      <c r="Z451" s="1" t="str">
        <f>VLOOKUP($O451,教員一覧!$A:$D,3,FALSE)</f>
        <v>プログラム</v>
      </c>
      <c r="AA451" s="1" t="str">
        <f>VLOOKUP($O451,教員一覧!$A:$D,4,FALSE)</f>
        <v>非常勤</v>
      </c>
      <c r="AB451" s="1" t="str">
        <f t="shared" si="138"/>
        <v/>
      </c>
      <c r="AC451" s="14" t="s">
        <v>93</v>
      </c>
      <c r="AD451" s="14" t="s">
        <v>163</v>
      </c>
      <c r="AE451" s="14" t="s">
        <v>94</v>
      </c>
      <c r="AF451" s="14" t="s">
        <v>17</v>
      </c>
      <c r="AG451" s="14">
        <v>4</v>
      </c>
      <c r="AH451" s="14">
        <v>3502</v>
      </c>
      <c r="AI451" s="15" t="str">
        <f t="shared" si="139"/>
        <v/>
      </c>
      <c r="AJ451" s="15" t="str">
        <f t="shared" si="140"/>
        <v/>
      </c>
      <c r="AK451" s="15" t="str">
        <f t="shared" si="141"/>
        <v/>
      </c>
      <c r="AL451" s="15" t="str">
        <f t="shared" si="142"/>
        <v/>
      </c>
      <c r="AM451" s="15" t="str">
        <f t="shared" si="143"/>
        <v/>
      </c>
      <c r="AN451" s="15" t="str">
        <f t="shared" si="144"/>
        <v/>
      </c>
      <c r="AO451" s="15" t="str">
        <f t="shared" si="145"/>
        <v/>
      </c>
      <c r="AP451" s="9" t="str">
        <f t="shared" si="146"/>
        <v>GR2A金4</v>
      </c>
      <c r="AQ451" s="9">
        <f t="shared" si="147"/>
        <v>0.5</v>
      </c>
      <c r="AR451" s="11" t="str">
        <f t="shared" si="148"/>
        <v>近藤金4</v>
      </c>
      <c r="AS451" s="11">
        <f t="shared" si="135"/>
        <v>1</v>
      </c>
      <c r="AT451">
        <v>1</v>
      </c>
      <c r="AU451" s="12">
        <f t="shared" si="149"/>
        <v>34</v>
      </c>
      <c r="AV451" s="13" t="str">
        <f t="shared" si="150"/>
        <v>3502金4</v>
      </c>
      <c r="AW451" s="13">
        <f t="shared" si="151"/>
        <v>0.5</v>
      </c>
      <c r="AX451" s="18" t="str">
        <f t="shared" si="152"/>
        <v>GR2AGR2A金43502</v>
      </c>
      <c r="AY451" s="18">
        <f t="shared" si="153"/>
        <v>17</v>
      </c>
      <c r="AZ451"/>
    </row>
    <row r="452" spans="1:52" x14ac:dyDescent="0.15">
      <c r="A452" s="1">
        <f t="shared" si="136"/>
        <v>2</v>
      </c>
      <c r="B452" s="1" t="str">
        <f t="shared" si="137"/>
        <v>HR</v>
      </c>
      <c r="C452" t="s">
        <v>99</v>
      </c>
      <c r="D452" s="1" t="str">
        <f>VLOOKUP($C452,クラス一覧!$A:$J,10,FALSE)</f>
        <v>ゲーム</v>
      </c>
      <c r="E452" s="1">
        <f>VLOOKUP($C452,クラス一覧!$A:$J,8,FALSE)</f>
        <v>30</v>
      </c>
      <c r="F452" s="1" t="str">
        <f>VLOOKUP($C452,クラス一覧!$A:$J,9,FALSE)</f>
        <v>山口</v>
      </c>
      <c r="G452" s="1" t="str">
        <f>VLOOKUP($H452,科目一覧!$A:$G,3,FALSE)</f>
        <v>ゲームプロ（基礎）</v>
      </c>
      <c r="H452" t="s">
        <v>2427</v>
      </c>
      <c r="I452" s="1" t="str">
        <f>VLOOKUP($H452,科目一覧!$A:$G,7,FALSE)</f>
        <v>福井</v>
      </c>
      <c r="J452" s="1" t="str">
        <f>VLOOKUP($I452,教員一覧!$A:$D,2,FALSE)</f>
        <v>ゲーム</v>
      </c>
      <c r="K452" s="1" t="str">
        <f>VLOOKUP($I452,教員一覧!$A:$D,3,FALSE)</f>
        <v>プログラム</v>
      </c>
      <c r="L452" s="1" t="str">
        <f>VLOOKUP($I452,教員一覧!$A:$D,4,FALSE)</f>
        <v>専任</v>
      </c>
      <c r="M452" t="s">
        <v>99</v>
      </c>
      <c r="N452" t="s">
        <v>3789</v>
      </c>
      <c r="O452" t="s">
        <v>100</v>
      </c>
      <c r="P452" t="s">
        <v>9</v>
      </c>
      <c r="Q452">
        <v>1</v>
      </c>
      <c r="R452">
        <v>1405</v>
      </c>
      <c r="S452" s="1" t="str">
        <f>VLOOKUP($R452,教室一覧!$A:$B,2,FALSE)</f>
        <v>ノート32</v>
      </c>
      <c r="T452" s="1">
        <f>VLOOKUP($R452,教室一覧!$A:$C,3,FALSE)</f>
        <v>32</v>
      </c>
      <c r="U452" s="1" t="str">
        <f>VLOOKUP($R452,教室一覧!$A:$D,4,FALSE)</f>
        <v>1号館</v>
      </c>
      <c r="V452" s="1" t="str">
        <f>VLOOKUP($R452,教室一覧!$A:$E,5,FALSE)</f>
        <v>4F</v>
      </c>
      <c r="W452"/>
      <c r="X452"/>
      <c r="Y452" s="1" t="str">
        <f>VLOOKUP($O452,教員一覧!$A:$D,2,FALSE)</f>
        <v>ゲーム</v>
      </c>
      <c r="Z452" s="1" t="str">
        <f>VLOOKUP($O452,教員一覧!$A:$D,3,FALSE)</f>
        <v>プログラム</v>
      </c>
      <c r="AA452" s="1" t="str">
        <f>VLOOKUP($O452,教員一覧!$A:$D,4,FALSE)</f>
        <v>非常勤</v>
      </c>
      <c r="AB452" s="1" t="str">
        <f t="shared" si="138"/>
        <v/>
      </c>
      <c r="AC452" s="14" t="s">
        <v>99</v>
      </c>
      <c r="AD452" s="14" t="s">
        <v>163</v>
      </c>
      <c r="AE452" s="14" t="s">
        <v>100</v>
      </c>
      <c r="AF452" s="14" t="s">
        <v>9</v>
      </c>
      <c r="AG452" s="14">
        <v>1</v>
      </c>
      <c r="AH452" s="14">
        <v>1405</v>
      </c>
      <c r="AI452" s="15" t="str">
        <f t="shared" si="139"/>
        <v/>
      </c>
      <c r="AJ452" s="15" t="str">
        <f t="shared" si="140"/>
        <v/>
      </c>
      <c r="AK452" s="15" t="str">
        <f t="shared" si="141"/>
        <v/>
      </c>
      <c r="AL452" s="15" t="str">
        <f t="shared" si="142"/>
        <v/>
      </c>
      <c r="AM452" s="15" t="str">
        <f t="shared" si="143"/>
        <v/>
      </c>
      <c r="AN452" s="15" t="str">
        <f t="shared" si="144"/>
        <v/>
      </c>
      <c r="AO452" s="15" t="str">
        <f t="shared" si="145"/>
        <v/>
      </c>
      <c r="AP452" s="9" t="str">
        <f t="shared" si="146"/>
        <v>GR2B月1</v>
      </c>
      <c r="AQ452" s="9">
        <f t="shared" si="147"/>
        <v>1</v>
      </c>
      <c r="AR452" s="11" t="str">
        <f t="shared" si="148"/>
        <v>井上月1</v>
      </c>
      <c r="AS452" s="11">
        <f t="shared" si="135"/>
        <v>0.5</v>
      </c>
      <c r="AT452">
        <v>1</v>
      </c>
      <c r="AU452" s="12">
        <f t="shared" si="149"/>
        <v>30</v>
      </c>
      <c r="AV452" s="13" t="str">
        <f t="shared" si="150"/>
        <v>1405月1</v>
      </c>
      <c r="AW452" s="13">
        <f t="shared" si="151"/>
        <v>0.5</v>
      </c>
      <c r="AX452" s="18" t="str">
        <f t="shared" si="152"/>
        <v>GR2BGR2B月11405</v>
      </c>
      <c r="AY452" s="18">
        <f t="shared" si="153"/>
        <v>30</v>
      </c>
      <c r="AZ452"/>
    </row>
    <row r="453" spans="1:52" x14ac:dyDescent="0.15">
      <c r="A453" s="1">
        <f t="shared" si="136"/>
        <v>2</v>
      </c>
      <c r="B453" s="1" t="str">
        <f t="shared" si="137"/>
        <v>HR</v>
      </c>
      <c r="C453" t="s">
        <v>99</v>
      </c>
      <c r="D453" s="1" t="str">
        <f>VLOOKUP($C453,クラス一覧!$A:$J,10,FALSE)</f>
        <v>ゲーム</v>
      </c>
      <c r="E453" s="1">
        <f>VLOOKUP($C453,クラス一覧!$A:$J,8,FALSE)</f>
        <v>30</v>
      </c>
      <c r="F453" s="1" t="str">
        <f>VLOOKUP($C453,クラス一覧!$A:$J,9,FALSE)</f>
        <v>山口</v>
      </c>
      <c r="G453" s="1" t="str">
        <f>VLOOKUP($H453,科目一覧!$A:$G,3,FALSE)</f>
        <v>ゲームプロ（基礎）</v>
      </c>
      <c r="H453" t="s">
        <v>3175</v>
      </c>
      <c r="I453" s="1" t="str">
        <f>VLOOKUP($H453,科目一覧!$A:$G,7,FALSE)</f>
        <v>小川</v>
      </c>
      <c r="J453" s="1" t="str">
        <f>VLOOKUP($I453,教員一覧!$A:$D,2,FALSE)</f>
        <v>ゲーム</v>
      </c>
      <c r="K453" s="1" t="str">
        <f>VLOOKUP($I453,教員一覧!$A:$D,3,FALSE)</f>
        <v>プログラム</v>
      </c>
      <c r="L453" s="1" t="str">
        <f>VLOOKUP($I453,教員一覧!$A:$D,4,FALSE)</f>
        <v>専任</v>
      </c>
      <c r="M453" t="s">
        <v>99</v>
      </c>
      <c r="N453" t="s">
        <v>3789</v>
      </c>
      <c r="O453" t="s">
        <v>78</v>
      </c>
      <c r="P453" t="s">
        <v>9</v>
      </c>
      <c r="Q453">
        <v>2</v>
      </c>
      <c r="R453">
        <v>1405</v>
      </c>
      <c r="S453" s="1" t="str">
        <f>VLOOKUP($R453,教室一覧!$A:$B,2,FALSE)</f>
        <v>ノート32</v>
      </c>
      <c r="T453" s="1">
        <f>VLOOKUP($R453,教室一覧!$A:$C,3,FALSE)</f>
        <v>32</v>
      </c>
      <c r="U453" s="1" t="str">
        <f>VLOOKUP($R453,教室一覧!$A:$D,4,FALSE)</f>
        <v>1号館</v>
      </c>
      <c r="V453" s="1" t="str">
        <f>VLOOKUP($R453,教室一覧!$A:$E,5,FALSE)</f>
        <v>4F</v>
      </c>
      <c r="W453"/>
      <c r="X453"/>
      <c r="Y453" s="1" t="str">
        <f>VLOOKUP($O453,教員一覧!$A:$D,2,FALSE)</f>
        <v>ゲーム</v>
      </c>
      <c r="Z453" s="1" t="str">
        <f>VLOOKUP($O453,教員一覧!$A:$D,3,FALSE)</f>
        <v>プログラム</v>
      </c>
      <c r="AA453" s="1" t="str">
        <f>VLOOKUP($O453,教員一覧!$A:$D,4,FALSE)</f>
        <v>専任</v>
      </c>
      <c r="AB453" s="1" t="str">
        <f t="shared" si="138"/>
        <v>担任</v>
      </c>
      <c r="AC453" s="14" t="s">
        <v>99</v>
      </c>
      <c r="AD453" s="14" t="s">
        <v>163</v>
      </c>
      <c r="AE453" s="14" t="s">
        <v>78</v>
      </c>
      <c r="AF453" s="14" t="s">
        <v>9</v>
      </c>
      <c r="AG453" s="14">
        <v>2</v>
      </c>
      <c r="AH453" s="14">
        <v>1405</v>
      </c>
      <c r="AI453" s="15" t="str">
        <f t="shared" si="139"/>
        <v/>
      </c>
      <c r="AJ453" s="15" t="str">
        <f t="shared" si="140"/>
        <v/>
      </c>
      <c r="AK453" s="15" t="str">
        <f t="shared" si="141"/>
        <v/>
      </c>
      <c r="AL453" s="15" t="str">
        <f t="shared" si="142"/>
        <v/>
      </c>
      <c r="AM453" s="15" t="str">
        <f t="shared" si="143"/>
        <v/>
      </c>
      <c r="AN453" s="15" t="str">
        <f t="shared" si="144"/>
        <v/>
      </c>
      <c r="AO453" s="15" t="str">
        <f t="shared" si="145"/>
        <v/>
      </c>
      <c r="AP453" s="9" t="str">
        <f t="shared" si="146"/>
        <v>GR2B月2</v>
      </c>
      <c r="AQ453" s="9">
        <f t="shared" si="147"/>
        <v>1</v>
      </c>
      <c r="AR453" s="11" t="str">
        <f t="shared" si="148"/>
        <v>山口月2</v>
      </c>
      <c r="AS453" s="11">
        <f t="shared" si="135"/>
        <v>0.5</v>
      </c>
      <c r="AT453">
        <v>1</v>
      </c>
      <c r="AU453" s="12">
        <f t="shared" si="149"/>
        <v>30</v>
      </c>
      <c r="AV453" s="13" t="str">
        <f t="shared" si="150"/>
        <v>1405月2</v>
      </c>
      <c r="AW453" s="13">
        <f t="shared" si="151"/>
        <v>0.5</v>
      </c>
      <c r="AX453" s="18" t="str">
        <f t="shared" si="152"/>
        <v>GR2BGR2B月21405</v>
      </c>
      <c r="AY453" s="18">
        <f t="shared" si="153"/>
        <v>30</v>
      </c>
      <c r="AZ453"/>
    </row>
    <row r="454" spans="1:52" x14ac:dyDescent="0.15">
      <c r="A454" s="1">
        <f t="shared" si="136"/>
        <v>2</v>
      </c>
      <c r="B454" s="1" t="str">
        <f t="shared" si="137"/>
        <v>HR</v>
      </c>
      <c r="C454" t="s">
        <v>99</v>
      </c>
      <c r="D454" s="1" t="str">
        <f>VLOOKUP($C454,クラス一覧!$A:$J,10,FALSE)</f>
        <v>ゲーム</v>
      </c>
      <c r="E454" s="1">
        <f>VLOOKUP($C454,クラス一覧!$A:$J,8,FALSE)</f>
        <v>30</v>
      </c>
      <c r="F454" s="1" t="str">
        <f>VLOOKUP($C454,クラス一覧!$A:$J,9,FALSE)</f>
        <v>山口</v>
      </c>
      <c r="G454" s="1" t="str">
        <f>VLOOKUP($H454,科目一覧!$A:$G,3,FALSE)</f>
        <v>ゲームプロ（実践）</v>
      </c>
      <c r="H454" t="s">
        <v>3066</v>
      </c>
      <c r="I454" s="1" t="str">
        <f>VLOOKUP($H454,科目一覧!$A:$G,7,FALSE)</f>
        <v>小川</v>
      </c>
      <c r="J454" s="1" t="str">
        <f>VLOOKUP($I454,教員一覧!$A:$D,2,FALSE)</f>
        <v>ゲーム</v>
      </c>
      <c r="K454" s="1" t="str">
        <f>VLOOKUP($I454,教員一覧!$A:$D,3,FALSE)</f>
        <v>プログラム</v>
      </c>
      <c r="L454" s="1" t="str">
        <f>VLOOKUP($I454,教員一覧!$A:$D,4,FALSE)</f>
        <v>専任</v>
      </c>
      <c r="M454" t="s">
        <v>99</v>
      </c>
      <c r="N454" t="s">
        <v>3789</v>
      </c>
      <c r="O454" t="s">
        <v>66</v>
      </c>
      <c r="P454" t="s">
        <v>9</v>
      </c>
      <c r="Q454">
        <v>3</v>
      </c>
      <c r="R454">
        <v>1405</v>
      </c>
      <c r="S454" s="1" t="str">
        <f>VLOOKUP($R454,教室一覧!$A:$B,2,FALSE)</f>
        <v>ノート32</v>
      </c>
      <c r="T454" s="1">
        <f>VLOOKUP($R454,教室一覧!$A:$C,3,FALSE)</f>
        <v>32</v>
      </c>
      <c r="U454" s="1" t="str">
        <f>VLOOKUP($R454,教室一覧!$A:$D,4,FALSE)</f>
        <v>1号館</v>
      </c>
      <c r="V454" s="1" t="str">
        <f>VLOOKUP($R454,教室一覧!$A:$E,5,FALSE)</f>
        <v>4F</v>
      </c>
      <c r="W454"/>
      <c r="X454"/>
      <c r="Y454" s="1" t="str">
        <f>VLOOKUP($O454,教員一覧!$A:$D,2,FALSE)</f>
        <v>ゲーム</v>
      </c>
      <c r="Z454" s="1" t="str">
        <f>VLOOKUP($O454,教員一覧!$A:$D,3,FALSE)</f>
        <v>プログラム</v>
      </c>
      <c r="AA454" s="1" t="str">
        <f>VLOOKUP($O454,教員一覧!$A:$D,4,FALSE)</f>
        <v>非常勤</v>
      </c>
      <c r="AB454" s="1" t="str">
        <f t="shared" si="138"/>
        <v/>
      </c>
      <c r="AC454" s="14" t="s">
        <v>99</v>
      </c>
      <c r="AD454" s="14" t="s">
        <v>163</v>
      </c>
      <c r="AE454" s="14" t="s">
        <v>66</v>
      </c>
      <c r="AF454" s="14" t="s">
        <v>9</v>
      </c>
      <c r="AG454" s="14">
        <v>3</v>
      </c>
      <c r="AH454" s="14">
        <v>1405</v>
      </c>
      <c r="AI454" s="15" t="str">
        <f t="shared" si="139"/>
        <v/>
      </c>
      <c r="AJ454" s="15" t="str">
        <f t="shared" si="140"/>
        <v/>
      </c>
      <c r="AK454" s="15" t="str">
        <f t="shared" si="141"/>
        <v/>
      </c>
      <c r="AL454" s="15" t="str">
        <f t="shared" si="142"/>
        <v/>
      </c>
      <c r="AM454" s="15" t="str">
        <f t="shared" si="143"/>
        <v/>
      </c>
      <c r="AN454" s="15" t="str">
        <f t="shared" si="144"/>
        <v/>
      </c>
      <c r="AO454" s="15" t="str">
        <f t="shared" si="145"/>
        <v/>
      </c>
      <c r="AP454" s="9" t="str">
        <f t="shared" si="146"/>
        <v>GR2B月3</v>
      </c>
      <c r="AQ454" s="9">
        <f t="shared" si="147"/>
        <v>1</v>
      </c>
      <c r="AR454" s="11" t="str">
        <f t="shared" si="148"/>
        <v>飯田月3</v>
      </c>
      <c r="AS454" s="11">
        <f t="shared" si="135"/>
        <v>0.5</v>
      </c>
      <c r="AT454">
        <v>1</v>
      </c>
      <c r="AU454" s="12">
        <f t="shared" si="149"/>
        <v>30</v>
      </c>
      <c r="AV454" s="13" t="str">
        <f t="shared" si="150"/>
        <v>1405月3</v>
      </c>
      <c r="AW454" s="13">
        <f t="shared" si="151"/>
        <v>0.5</v>
      </c>
      <c r="AX454" s="18" t="str">
        <f t="shared" si="152"/>
        <v>GR2BGR2B月31405</v>
      </c>
      <c r="AY454" s="18">
        <f t="shared" si="153"/>
        <v>30</v>
      </c>
      <c r="AZ454"/>
    </row>
    <row r="455" spans="1:52" x14ac:dyDescent="0.15">
      <c r="A455" s="1">
        <f t="shared" si="136"/>
        <v>2</v>
      </c>
      <c r="B455" s="1" t="str">
        <f t="shared" si="137"/>
        <v>HR</v>
      </c>
      <c r="C455" t="s">
        <v>99</v>
      </c>
      <c r="D455" s="1" t="str">
        <f>VLOOKUP($C455,クラス一覧!$A:$J,10,FALSE)</f>
        <v>ゲーム</v>
      </c>
      <c r="E455" s="1">
        <f>VLOOKUP($C455,クラス一覧!$A:$J,8,FALSE)</f>
        <v>30</v>
      </c>
      <c r="F455" s="1" t="str">
        <f>VLOOKUP($C455,クラス一覧!$A:$J,9,FALSE)</f>
        <v>山口</v>
      </c>
      <c r="G455" s="1" t="str">
        <f>VLOOKUP($H455,科目一覧!$A:$G,3,FALSE)</f>
        <v>ゲームプロ（実践）</v>
      </c>
      <c r="H455" t="s">
        <v>3066</v>
      </c>
      <c r="I455" s="1" t="str">
        <f>VLOOKUP($H455,科目一覧!$A:$G,7,FALSE)</f>
        <v>小川</v>
      </c>
      <c r="J455" s="1" t="str">
        <f>VLOOKUP($I455,教員一覧!$A:$D,2,FALSE)</f>
        <v>ゲーム</v>
      </c>
      <c r="K455" s="1" t="str">
        <f>VLOOKUP($I455,教員一覧!$A:$D,3,FALSE)</f>
        <v>プログラム</v>
      </c>
      <c r="L455" s="1" t="str">
        <f>VLOOKUP($I455,教員一覧!$A:$D,4,FALSE)</f>
        <v>専任</v>
      </c>
      <c r="M455" t="s">
        <v>99</v>
      </c>
      <c r="N455" t="s">
        <v>3789</v>
      </c>
      <c r="O455" t="s">
        <v>66</v>
      </c>
      <c r="P455" t="s">
        <v>9</v>
      </c>
      <c r="Q455">
        <v>4</v>
      </c>
      <c r="R455">
        <v>1405</v>
      </c>
      <c r="S455" s="1" t="str">
        <f>VLOOKUP($R455,教室一覧!$A:$B,2,FALSE)</f>
        <v>ノート32</v>
      </c>
      <c r="T455" s="1">
        <f>VLOOKUP($R455,教室一覧!$A:$C,3,FALSE)</f>
        <v>32</v>
      </c>
      <c r="U455" s="1" t="str">
        <f>VLOOKUP($R455,教室一覧!$A:$D,4,FALSE)</f>
        <v>1号館</v>
      </c>
      <c r="V455" s="1" t="str">
        <f>VLOOKUP($R455,教室一覧!$A:$E,5,FALSE)</f>
        <v>4F</v>
      </c>
      <c r="W455"/>
      <c r="X455"/>
      <c r="Y455" s="1" t="str">
        <f>VLOOKUP($O455,教員一覧!$A:$D,2,FALSE)</f>
        <v>ゲーム</v>
      </c>
      <c r="Z455" s="1" t="str">
        <f>VLOOKUP($O455,教員一覧!$A:$D,3,FALSE)</f>
        <v>プログラム</v>
      </c>
      <c r="AA455" s="1" t="str">
        <f>VLOOKUP($O455,教員一覧!$A:$D,4,FALSE)</f>
        <v>非常勤</v>
      </c>
      <c r="AB455" s="1" t="str">
        <f t="shared" si="138"/>
        <v/>
      </c>
      <c r="AC455" s="14" t="s">
        <v>99</v>
      </c>
      <c r="AD455" s="14" t="s">
        <v>163</v>
      </c>
      <c r="AE455" s="14" t="s">
        <v>66</v>
      </c>
      <c r="AF455" s="14" t="s">
        <v>9</v>
      </c>
      <c r="AG455" s="14">
        <v>4</v>
      </c>
      <c r="AH455" s="14">
        <v>1405</v>
      </c>
      <c r="AI455" s="15" t="str">
        <f t="shared" si="139"/>
        <v/>
      </c>
      <c r="AJ455" s="15" t="str">
        <f t="shared" si="140"/>
        <v/>
      </c>
      <c r="AK455" s="15" t="str">
        <f t="shared" si="141"/>
        <v/>
      </c>
      <c r="AL455" s="15" t="str">
        <f t="shared" si="142"/>
        <v/>
      </c>
      <c r="AM455" s="15" t="str">
        <f t="shared" si="143"/>
        <v/>
      </c>
      <c r="AN455" s="15" t="str">
        <f t="shared" si="144"/>
        <v/>
      </c>
      <c r="AO455" s="15" t="str">
        <f t="shared" si="145"/>
        <v/>
      </c>
      <c r="AP455" s="9" t="str">
        <f t="shared" si="146"/>
        <v>GR2B月4</v>
      </c>
      <c r="AQ455" s="9">
        <f t="shared" si="147"/>
        <v>1</v>
      </c>
      <c r="AR455" s="11" t="str">
        <f t="shared" si="148"/>
        <v>飯田月4</v>
      </c>
      <c r="AS455" s="11">
        <f t="shared" si="135"/>
        <v>0.5</v>
      </c>
      <c r="AT455">
        <v>1</v>
      </c>
      <c r="AU455" s="12">
        <f t="shared" si="149"/>
        <v>30</v>
      </c>
      <c r="AV455" s="13" t="str">
        <f t="shared" si="150"/>
        <v>1405月4</v>
      </c>
      <c r="AW455" s="13">
        <f t="shared" si="151"/>
        <v>0.5</v>
      </c>
      <c r="AX455" s="18" t="str">
        <f t="shared" si="152"/>
        <v>GR2BGR2B月41405</v>
      </c>
      <c r="AY455" s="18">
        <f t="shared" si="153"/>
        <v>30</v>
      </c>
      <c r="AZ455"/>
    </row>
    <row r="456" spans="1:52" x14ac:dyDescent="0.15">
      <c r="A456" s="1">
        <f t="shared" si="136"/>
        <v>2</v>
      </c>
      <c r="B456" s="1" t="str">
        <f t="shared" si="137"/>
        <v>HR</v>
      </c>
      <c r="C456" t="s">
        <v>99</v>
      </c>
      <c r="D456" s="1" t="str">
        <f>VLOOKUP($C456,クラス一覧!$A:$J,10,FALSE)</f>
        <v>ゲーム</v>
      </c>
      <c r="E456" s="1">
        <f>VLOOKUP($C456,クラス一覧!$A:$J,8,FALSE)</f>
        <v>30</v>
      </c>
      <c r="F456" s="1" t="str">
        <f>VLOOKUP($C456,クラス一覧!$A:$J,9,FALSE)</f>
        <v>山口</v>
      </c>
      <c r="G456" s="1" t="str">
        <f>VLOOKUP($H456,科目一覧!$A:$G,3,FALSE)</f>
        <v>ゲームプロ（基礎）</v>
      </c>
      <c r="H456" t="s">
        <v>2427</v>
      </c>
      <c r="I456" s="1" t="str">
        <f>VLOOKUP($H456,科目一覧!$A:$G,7,FALSE)</f>
        <v>福井</v>
      </c>
      <c r="J456" s="1" t="str">
        <f>VLOOKUP($I456,教員一覧!$A:$D,2,FALSE)</f>
        <v>ゲーム</v>
      </c>
      <c r="K456" s="1" t="str">
        <f>VLOOKUP($I456,教員一覧!$A:$D,3,FALSE)</f>
        <v>プログラム</v>
      </c>
      <c r="L456" s="1" t="str">
        <f>VLOOKUP($I456,教員一覧!$A:$D,4,FALSE)</f>
        <v>専任</v>
      </c>
      <c r="M456" t="s">
        <v>99</v>
      </c>
      <c r="N456" t="s">
        <v>3789</v>
      </c>
      <c r="O456" t="s">
        <v>100</v>
      </c>
      <c r="P456" t="s">
        <v>12</v>
      </c>
      <c r="Q456">
        <v>3</v>
      </c>
      <c r="R456">
        <v>3601</v>
      </c>
      <c r="S456" s="1" t="str">
        <f>VLOOKUP($R456,教室一覧!$A:$B,2,FALSE)</f>
        <v>ノート36</v>
      </c>
      <c r="T456" s="1">
        <f>VLOOKUP($R456,教室一覧!$A:$C,3,FALSE)</f>
        <v>36</v>
      </c>
      <c r="U456" s="1" t="str">
        <f>VLOOKUP($R456,教室一覧!$A:$D,4,FALSE)</f>
        <v>3号館</v>
      </c>
      <c r="V456" s="1" t="str">
        <f>VLOOKUP($R456,教室一覧!$A:$E,5,FALSE)</f>
        <v>6F</v>
      </c>
      <c r="W456"/>
      <c r="X456"/>
      <c r="Y456" s="1" t="str">
        <f>VLOOKUP($O456,教員一覧!$A:$D,2,FALSE)</f>
        <v>ゲーム</v>
      </c>
      <c r="Z456" s="1" t="str">
        <f>VLOOKUP($O456,教員一覧!$A:$D,3,FALSE)</f>
        <v>プログラム</v>
      </c>
      <c r="AA456" s="1" t="str">
        <f>VLOOKUP($O456,教員一覧!$A:$D,4,FALSE)</f>
        <v>非常勤</v>
      </c>
      <c r="AB456" s="1" t="str">
        <f t="shared" si="138"/>
        <v/>
      </c>
      <c r="AC456" s="14" t="s">
        <v>99</v>
      </c>
      <c r="AD456" s="14" t="s">
        <v>163</v>
      </c>
      <c r="AE456" s="14" t="s">
        <v>100</v>
      </c>
      <c r="AF456" s="14" t="s">
        <v>12</v>
      </c>
      <c r="AG456" s="14">
        <v>3</v>
      </c>
      <c r="AH456" s="14">
        <v>3601</v>
      </c>
      <c r="AI456" s="15" t="str">
        <f t="shared" si="139"/>
        <v/>
      </c>
      <c r="AJ456" s="15" t="str">
        <f t="shared" si="140"/>
        <v/>
      </c>
      <c r="AK456" s="15" t="str">
        <f t="shared" si="141"/>
        <v/>
      </c>
      <c r="AL456" s="15" t="str">
        <f t="shared" si="142"/>
        <v/>
      </c>
      <c r="AM456" s="15" t="str">
        <f t="shared" si="143"/>
        <v/>
      </c>
      <c r="AN456" s="15" t="str">
        <f t="shared" si="144"/>
        <v/>
      </c>
      <c r="AO456" s="15" t="str">
        <f t="shared" si="145"/>
        <v/>
      </c>
      <c r="AP456" s="9" t="str">
        <f t="shared" si="146"/>
        <v>GR2B火3</v>
      </c>
      <c r="AQ456" s="9">
        <f t="shared" si="147"/>
        <v>0.5</v>
      </c>
      <c r="AR456" s="11" t="str">
        <f t="shared" si="148"/>
        <v>井上火3</v>
      </c>
      <c r="AS456" s="11">
        <f t="shared" si="135"/>
        <v>0.5</v>
      </c>
      <c r="AT456">
        <v>1</v>
      </c>
      <c r="AU456" s="12">
        <f t="shared" si="149"/>
        <v>30</v>
      </c>
      <c r="AV456" s="13" t="str">
        <f t="shared" si="150"/>
        <v>3601火3</v>
      </c>
      <c r="AW456" s="13">
        <f t="shared" si="151"/>
        <v>0.25</v>
      </c>
      <c r="AX456" s="18" t="str">
        <f t="shared" si="152"/>
        <v>GR2BGR2B火33601</v>
      </c>
      <c r="AY456" s="18">
        <f t="shared" si="153"/>
        <v>15</v>
      </c>
      <c r="AZ456"/>
    </row>
    <row r="457" spans="1:52" x14ac:dyDescent="0.15">
      <c r="A457" s="1">
        <f t="shared" si="136"/>
        <v>2</v>
      </c>
      <c r="B457" s="1" t="str">
        <f t="shared" si="137"/>
        <v>HR</v>
      </c>
      <c r="C457" t="s">
        <v>99</v>
      </c>
      <c r="D457" s="1" t="str">
        <f>VLOOKUP($C457,クラス一覧!$A:$J,10,FALSE)</f>
        <v>ゲーム</v>
      </c>
      <c r="E457" s="1">
        <f>VLOOKUP($C457,クラス一覧!$A:$J,8,FALSE)</f>
        <v>30</v>
      </c>
      <c r="F457" s="1" t="str">
        <f>VLOOKUP($C457,クラス一覧!$A:$J,9,FALSE)</f>
        <v>山口</v>
      </c>
      <c r="G457" s="1" t="str">
        <f>VLOOKUP($H457,科目一覧!$A:$G,3,FALSE)</f>
        <v>ゲームプロ（実践）</v>
      </c>
      <c r="H457" t="s">
        <v>3059</v>
      </c>
      <c r="I457" s="1" t="str">
        <f>VLOOKUP($H457,科目一覧!$A:$G,7,FALSE)</f>
        <v>奥元</v>
      </c>
      <c r="J457" s="1" t="str">
        <f>VLOOKUP($I457,教員一覧!$A:$D,2,FALSE)</f>
        <v>ゲーム</v>
      </c>
      <c r="K457" s="1" t="str">
        <f>VLOOKUP($I457,教員一覧!$A:$D,3,FALSE)</f>
        <v>プログラム</v>
      </c>
      <c r="L457" s="1" t="str">
        <f>VLOOKUP($I457,教員一覧!$A:$D,4,FALSE)</f>
        <v>専任</v>
      </c>
      <c r="M457" t="s">
        <v>99</v>
      </c>
      <c r="N457" t="s">
        <v>3789</v>
      </c>
      <c r="O457" t="s">
        <v>94</v>
      </c>
      <c r="P457" t="s">
        <v>12</v>
      </c>
      <c r="Q457">
        <v>4</v>
      </c>
      <c r="R457">
        <v>3402</v>
      </c>
      <c r="S457" s="1" t="str">
        <f>VLOOKUP($R457,教室一覧!$A:$B,2,FALSE)</f>
        <v>ノート対応</v>
      </c>
      <c r="T457" s="1">
        <f>VLOOKUP($R457,教室一覧!$A:$C,3,FALSE)</f>
        <v>36</v>
      </c>
      <c r="U457" s="1" t="str">
        <f>VLOOKUP($R457,教室一覧!$A:$D,4,FALSE)</f>
        <v>3号館</v>
      </c>
      <c r="V457" s="1" t="str">
        <f>VLOOKUP($R457,教室一覧!$A:$E,5,FALSE)</f>
        <v>4F</v>
      </c>
      <c r="W457"/>
      <c r="X457"/>
      <c r="Y457" s="1" t="str">
        <f>VLOOKUP($O457,教員一覧!$A:$D,2,FALSE)</f>
        <v>ゲーム</v>
      </c>
      <c r="Z457" s="1" t="str">
        <f>VLOOKUP($O457,教員一覧!$A:$D,3,FALSE)</f>
        <v>プログラム</v>
      </c>
      <c r="AA457" s="1" t="str">
        <f>VLOOKUP($O457,教員一覧!$A:$D,4,FALSE)</f>
        <v>非常勤</v>
      </c>
      <c r="AB457" s="1" t="str">
        <f t="shared" si="138"/>
        <v/>
      </c>
      <c r="AC457" s="14" t="s">
        <v>99</v>
      </c>
      <c r="AD457" s="14" t="s">
        <v>163</v>
      </c>
      <c r="AE457" s="14" t="s">
        <v>94</v>
      </c>
      <c r="AF457" s="14" t="s">
        <v>12</v>
      </c>
      <c r="AG457" s="14">
        <v>4</v>
      </c>
      <c r="AH457" s="14">
        <v>3402</v>
      </c>
      <c r="AI457" s="15" t="str">
        <f t="shared" si="139"/>
        <v/>
      </c>
      <c r="AJ457" s="15" t="str">
        <f t="shared" si="140"/>
        <v/>
      </c>
      <c r="AK457" s="15" t="str">
        <f t="shared" si="141"/>
        <v/>
      </c>
      <c r="AL457" s="15" t="str">
        <f t="shared" si="142"/>
        <v/>
      </c>
      <c r="AM457" s="15" t="str">
        <f t="shared" si="143"/>
        <v/>
      </c>
      <c r="AN457" s="15" t="str">
        <f t="shared" si="144"/>
        <v/>
      </c>
      <c r="AO457" s="15" t="str">
        <f t="shared" si="145"/>
        <v/>
      </c>
      <c r="AP457" s="9" t="str">
        <f t="shared" si="146"/>
        <v>GR2B火4</v>
      </c>
      <c r="AQ457" s="9">
        <f t="shared" si="147"/>
        <v>0.5</v>
      </c>
      <c r="AR457" s="11" t="str">
        <f t="shared" si="148"/>
        <v>近藤火4</v>
      </c>
      <c r="AS457" s="11">
        <f t="shared" si="135"/>
        <v>0.5</v>
      </c>
      <c r="AT457">
        <v>1</v>
      </c>
      <c r="AU457" s="12">
        <f t="shared" si="149"/>
        <v>30</v>
      </c>
      <c r="AV457" s="13" t="str">
        <f t="shared" si="150"/>
        <v>3402火4</v>
      </c>
      <c r="AW457" s="13">
        <f t="shared" si="151"/>
        <v>0.25</v>
      </c>
      <c r="AX457" s="18" t="str">
        <f t="shared" si="152"/>
        <v>GR2BGR2B火43402</v>
      </c>
      <c r="AY457" s="18">
        <f t="shared" si="153"/>
        <v>15</v>
      </c>
      <c r="AZ457"/>
    </row>
    <row r="458" spans="1:52" x14ac:dyDescent="0.15">
      <c r="A458" s="1">
        <f t="shared" si="136"/>
        <v>2</v>
      </c>
      <c r="B458" s="1" t="str">
        <f t="shared" si="137"/>
        <v>HR</v>
      </c>
      <c r="C458" t="s">
        <v>99</v>
      </c>
      <c r="D458" s="1" t="str">
        <f>VLOOKUP($C458,クラス一覧!$A:$J,10,FALSE)</f>
        <v>ゲーム</v>
      </c>
      <c r="E458" s="1">
        <f>VLOOKUP($C458,クラス一覧!$A:$J,8,FALSE)</f>
        <v>30</v>
      </c>
      <c r="F458" s="1" t="str">
        <f>VLOOKUP($C458,クラス一覧!$A:$J,9,FALSE)</f>
        <v>山口</v>
      </c>
      <c r="G458" s="1" t="str">
        <f>VLOOKUP($H458,科目一覧!$A:$G,3,FALSE)</f>
        <v>ゲームプロ（基礎）</v>
      </c>
      <c r="H458" t="s">
        <v>3060</v>
      </c>
      <c r="I458" s="1" t="str">
        <f>VLOOKUP($H458,科目一覧!$A:$G,7,FALSE)</f>
        <v>徳田</v>
      </c>
      <c r="J458" s="1" t="str">
        <f>VLOOKUP($I458,教員一覧!$A:$D,2,FALSE)</f>
        <v>ゲーム</v>
      </c>
      <c r="K458" s="1" t="str">
        <f>VLOOKUP($I458,教員一覧!$A:$D,3,FALSE)</f>
        <v>プログラム</v>
      </c>
      <c r="L458" s="1" t="str">
        <f>VLOOKUP($I458,教員一覧!$A:$D,4,FALSE)</f>
        <v>専任</v>
      </c>
      <c r="M458" t="s">
        <v>99</v>
      </c>
      <c r="N458" t="s">
        <v>3789</v>
      </c>
      <c r="O458" t="s">
        <v>45</v>
      </c>
      <c r="P458" t="s">
        <v>13</v>
      </c>
      <c r="Q458">
        <v>1</v>
      </c>
      <c r="R458">
        <v>2505</v>
      </c>
      <c r="S458" s="1" t="str">
        <f>VLOOKUP($R458,教室一覧!$A:$B,2,FALSE)</f>
        <v>ノート対応</v>
      </c>
      <c r="T458" s="1">
        <f>VLOOKUP($R458,教室一覧!$A:$C,3,FALSE)</f>
        <v>36</v>
      </c>
      <c r="U458" s="1" t="str">
        <f>VLOOKUP($R458,教室一覧!$A:$D,4,FALSE)</f>
        <v>2号館</v>
      </c>
      <c r="V458" s="1" t="str">
        <f>VLOOKUP($R458,教室一覧!$A:$E,5,FALSE)</f>
        <v>5F</v>
      </c>
      <c r="W458"/>
      <c r="X458"/>
      <c r="Y458" s="1" t="str">
        <f>VLOOKUP($O458,教員一覧!$A:$D,2,FALSE)</f>
        <v>ゲーム</v>
      </c>
      <c r="Z458" s="1" t="str">
        <f>VLOOKUP($O458,教員一覧!$A:$D,3,FALSE)</f>
        <v>プログラム</v>
      </c>
      <c r="AA458" s="1" t="str">
        <f>VLOOKUP($O458,教員一覧!$A:$D,4,FALSE)</f>
        <v>非常勤</v>
      </c>
      <c r="AB458" s="1" t="str">
        <f t="shared" si="138"/>
        <v/>
      </c>
      <c r="AC458" s="14" t="s">
        <v>99</v>
      </c>
      <c r="AD458" s="14" t="s">
        <v>163</v>
      </c>
      <c r="AE458" s="14" t="s">
        <v>45</v>
      </c>
      <c r="AF458" s="14" t="s">
        <v>13</v>
      </c>
      <c r="AG458" s="14">
        <v>1</v>
      </c>
      <c r="AH458" s="14">
        <v>2505</v>
      </c>
      <c r="AI458" s="15" t="str">
        <f t="shared" si="139"/>
        <v/>
      </c>
      <c r="AJ458" s="15" t="str">
        <f t="shared" si="140"/>
        <v/>
      </c>
      <c r="AK458" s="15" t="str">
        <f t="shared" si="141"/>
        <v/>
      </c>
      <c r="AL458" s="15" t="str">
        <f t="shared" si="142"/>
        <v/>
      </c>
      <c r="AM458" s="15" t="str">
        <f t="shared" si="143"/>
        <v/>
      </c>
      <c r="AN458" s="15" t="str">
        <f t="shared" si="144"/>
        <v/>
      </c>
      <c r="AO458" s="15" t="str">
        <f t="shared" si="145"/>
        <v/>
      </c>
      <c r="AP458" s="9" t="str">
        <f t="shared" si="146"/>
        <v>GR2B水1</v>
      </c>
      <c r="AQ458" s="9">
        <f t="shared" si="147"/>
        <v>1</v>
      </c>
      <c r="AR458" s="11" t="str">
        <f t="shared" si="148"/>
        <v>幸山水1</v>
      </c>
      <c r="AS458" s="11">
        <f t="shared" si="135"/>
        <v>0.5</v>
      </c>
      <c r="AT458">
        <v>1</v>
      </c>
      <c r="AU458" s="12">
        <f t="shared" si="149"/>
        <v>30</v>
      </c>
      <c r="AV458" s="13" t="str">
        <f t="shared" si="150"/>
        <v>2505水1</v>
      </c>
      <c r="AW458" s="13">
        <f t="shared" si="151"/>
        <v>0.5</v>
      </c>
      <c r="AX458" s="18" t="str">
        <f t="shared" si="152"/>
        <v>GR2BGR2B水12505</v>
      </c>
      <c r="AY458" s="18">
        <f t="shared" si="153"/>
        <v>30</v>
      </c>
      <c r="AZ458"/>
    </row>
    <row r="459" spans="1:52" x14ac:dyDescent="0.15">
      <c r="A459" s="1">
        <f t="shared" si="136"/>
        <v>2</v>
      </c>
      <c r="B459" s="1" t="str">
        <f t="shared" si="137"/>
        <v>HR</v>
      </c>
      <c r="C459" t="s">
        <v>99</v>
      </c>
      <c r="D459" s="1" t="str">
        <f>VLOOKUP($C459,クラス一覧!$A:$J,10,FALSE)</f>
        <v>ゲーム</v>
      </c>
      <c r="E459" s="1">
        <f>VLOOKUP($C459,クラス一覧!$A:$J,8,FALSE)</f>
        <v>30</v>
      </c>
      <c r="F459" s="1" t="str">
        <f>VLOOKUP($C459,クラス一覧!$A:$J,9,FALSE)</f>
        <v>山口</v>
      </c>
      <c r="G459" s="1" t="str">
        <f>VLOOKUP($H459,科目一覧!$A:$G,3,FALSE)</f>
        <v>ゲームプロ（発展）</v>
      </c>
      <c r="H459" t="s">
        <v>3065</v>
      </c>
      <c r="I459" s="1" t="str">
        <f>VLOOKUP($H459,科目一覧!$A:$G,7,FALSE)</f>
        <v>福井</v>
      </c>
      <c r="J459" s="1" t="str">
        <f>VLOOKUP($I459,教員一覧!$A:$D,2,FALSE)</f>
        <v>ゲーム</v>
      </c>
      <c r="K459" s="1" t="str">
        <f>VLOOKUP($I459,教員一覧!$A:$D,3,FALSE)</f>
        <v>プログラム</v>
      </c>
      <c r="L459" s="1" t="str">
        <f>VLOOKUP($I459,教員一覧!$A:$D,4,FALSE)</f>
        <v>専任</v>
      </c>
      <c r="M459" t="s">
        <v>99</v>
      </c>
      <c r="N459" t="s">
        <v>3789</v>
      </c>
      <c r="O459" t="s">
        <v>72</v>
      </c>
      <c r="P459" t="s">
        <v>13</v>
      </c>
      <c r="Q459">
        <v>2</v>
      </c>
      <c r="R459">
        <v>2505</v>
      </c>
      <c r="S459" s="1" t="str">
        <f>VLOOKUP($R459,教室一覧!$A:$B,2,FALSE)</f>
        <v>ノート対応</v>
      </c>
      <c r="T459" s="1">
        <f>VLOOKUP($R459,教室一覧!$A:$C,3,FALSE)</f>
        <v>36</v>
      </c>
      <c r="U459" s="1" t="str">
        <f>VLOOKUP($R459,教室一覧!$A:$D,4,FALSE)</f>
        <v>2号館</v>
      </c>
      <c r="V459" s="1" t="str">
        <f>VLOOKUP($R459,教室一覧!$A:$E,5,FALSE)</f>
        <v>5F</v>
      </c>
      <c r="W459"/>
      <c r="X459"/>
      <c r="Y459" s="1" t="str">
        <f>VLOOKUP($O459,教員一覧!$A:$D,2,FALSE)</f>
        <v>ゲーム</v>
      </c>
      <c r="Z459" s="1" t="str">
        <f>VLOOKUP($O459,教員一覧!$A:$D,3,FALSE)</f>
        <v>プログラム</v>
      </c>
      <c r="AA459" s="1" t="str">
        <f>VLOOKUP($O459,教員一覧!$A:$D,4,FALSE)</f>
        <v>専任</v>
      </c>
      <c r="AB459" s="1" t="str">
        <f t="shared" si="138"/>
        <v/>
      </c>
      <c r="AC459" s="14" t="s">
        <v>99</v>
      </c>
      <c r="AD459" s="14" t="s">
        <v>163</v>
      </c>
      <c r="AE459" s="14" t="s">
        <v>72</v>
      </c>
      <c r="AF459" s="14" t="s">
        <v>13</v>
      </c>
      <c r="AG459" s="14">
        <v>2</v>
      </c>
      <c r="AH459" s="14">
        <v>2505</v>
      </c>
      <c r="AI459" s="15" t="str">
        <f t="shared" si="139"/>
        <v/>
      </c>
      <c r="AJ459" s="15" t="str">
        <f t="shared" si="140"/>
        <v/>
      </c>
      <c r="AK459" s="15" t="str">
        <f t="shared" si="141"/>
        <v/>
      </c>
      <c r="AL459" s="15" t="str">
        <f t="shared" si="142"/>
        <v/>
      </c>
      <c r="AM459" s="15" t="str">
        <f t="shared" si="143"/>
        <v/>
      </c>
      <c r="AN459" s="15" t="str">
        <f t="shared" si="144"/>
        <v/>
      </c>
      <c r="AO459" s="15" t="str">
        <f t="shared" si="145"/>
        <v/>
      </c>
      <c r="AP459" s="9" t="str">
        <f t="shared" si="146"/>
        <v>GR2B水2</v>
      </c>
      <c r="AQ459" s="9">
        <f t="shared" si="147"/>
        <v>1</v>
      </c>
      <c r="AR459" s="11" t="str">
        <f t="shared" si="148"/>
        <v>角森水2</v>
      </c>
      <c r="AS459" s="11">
        <f t="shared" si="135"/>
        <v>0.5</v>
      </c>
      <c r="AT459">
        <v>1</v>
      </c>
      <c r="AU459" s="12">
        <f t="shared" si="149"/>
        <v>30</v>
      </c>
      <c r="AV459" s="13" t="str">
        <f t="shared" si="150"/>
        <v>2505水2</v>
      </c>
      <c r="AW459" s="13">
        <f t="shared" si="151"/>
        <v>0.5</v>
      </c>
      <c r="AX459" s="18" t="str">
        <f t="shared" si="152"/>
        <v>GR2BGR2B水22505</v>
      </c>
      <c r="AY459" s="18">
        <f t="shared" si="153"/>
        <v>30</v>
      </c>
      <c r="AZ459"/>
    </row>
    <row r="460" spans="1:52" x14ac:dyDescent="0.15">
      <c r="A460" s="1">
        <f t="shared" si="136"/>
        <v>2</v>
      </c>
      <c r="B460" s="1" t="str">
        <f t="shared" si="137"/>
        <v>HR</v>
      </c>
      <c r="C460" t="s">
        <v>99</v>
      </c>
      <c r="D460" s="1" t="str">
        <f>VLOOKUP($C460,クラス一覧!$A:$J,10,FALSE)</f>
        <v>ゲーム</v>
      </c>
      <c r="E460" s="1">
        <f>VLOOKUP($C460,クラス一覧!$A:$J,8,FALSE)</f>
        <v>30</v>
      </c>
      <c r="F460" s="1" t="str">
        <f>VLOOKUP($C460,クラス一覧!$A:$J,9,FALSE)</f>
        <v>山口</v>
      </c>
      <c r="G460" s="1" t="str">
        <f>VLOOKUP($H460,科目一覧!$A:$G,3,FALSE)</f>
        <v>ゲームプロ（発展）</v>
      </c>
      <c r="H460" t="s">
        <v>3065</v>
      </c>
      <c r="I460" s="1" t="str">
        <f>VLOOKUP($H460,科目一覧!$A:$G,7,FALSE)</f>
        <v>福井</v>
      </c>
      <c r="J460" s="1" t="str">
        <f>VLOOKUP($I460,教員一覧!$A:$D,2,FALSE)</f>
        <v>ゲーム</v>
      </c>
      <c r="K460" s="1" t="str">
        <f>VLOOKUP($I460,教員一覧!$A:$D,3,FALSE)</f>
        <v>プログラム</v>
      </c>
      <c r="L460" s="1" t="str">
        <f>VLOOKUP($I460,教員一覧!$A:$D,4,FALSE)</f>
        <v>専任</v>
      </c>
      <c r="M460" t="s">
        <v>99</v>
      </c>
      <c r="N460" t="s">
        <v>3789</v>
      </c>
      <c r="O460" t="s">
        <v>72</v>
      </c>
      <c r="P460" t="s">
        <v>13</v>
      </c>
      <c r="Q460">
        <v>3</v>
      </c>
      <c r="R460">
        <v>1403</v>
      </c>
      <c r="S460" s="1" t="str">
        <f>VLOOKUP($R460,教室一覧!$A:$B,2,FALSE)</f>
        <v>ノート32</v>
      </c>
      <c r="T460" s="1">
        <f>VLOOKUP($R460,教室一覧!$A:$C,3,FALSE)</f>
        <v>32</v>
      </c>
      <c r="U460" s="1" t="str">
        <f>VLOOKUP($R460,教室一覧!$A:$D,4,FALSE)</f>
        <v>1号館</v>
      </c>
      <c r="V460" s="1" t="str">
        <f>VLOOKUP($R460,教室一覧!$A:$E,5,FALSE)</f>
        <v>4F</v>
      </c>
      <c r="W460"/>
      <c r="X460"/>
      <c r="Y460" s="1" t="str">
        <f>VLOOKUP($O460,教員一覧!$A:$D,2,FALSE)</f>
        <v>ゲーム</v>
      </c>
      <c r="Z460" s="1" t="str">
        <f>VLOOKUP($O460,教員一覧!$A:$D,3,FALSE)</f>
        <v>プログラム</v>
      </c>
      <c r="AA460" s="1" t="str">
        <f>VLOOKUP($O460,教員一覧!$A:$D,4,FALSE)</f>
        <v>専任</v>
      </c>
      <c r="AB460" s="1" t="str">
        <f t="shared" si="138"/>
        <v/>
      </c>
      <c r="AC460" s="14" t="s">
        <v>99</v>
      </c>
      <c r="AD460" s="14" t="s">
        <v>163</v>
      </c>
      <c r="AE460" s="14" t="s">
        <v>72</v>
      </c>
      <c r="AF460" s="14" t="s">
        <v>13</v>
      </c>
      <c r="AG460" s="14">
        <v>3</v>
      </c>
      <c r="AH460" s="14">
        <v>1403</v>
      </c>
      <c r="AI460" s="15" t="str">
        <f t="shared" si="139"/>
        <v/>
      </c>
      <c r="AJ460" s="15" t="str">
        <f t="shared" si="140"/>
        <v/>
      </c>
      <c r="AK460" s="15" t="str">
        <f t="shared" si="141"/>
        <v/>
      </c>
      <c r="AL460" s="15" t="str">
        <f t="shared" si="142"/>
        <v/>
      </c>
      <c r="AM460" s="15" t="str">
        <f t="shared" si="143"/>
        <v/>
      </c>
      <c r="AN460" s="15" t="str">
        <f t="shared" si="144"/>
        <v/>
      </c>
      <c r="AO460" s="15" t="str">
        <f t="shared" si="145"/>
        <v/>
      </c>
      <c r="AP460" s="9" t="str">
        <f t="shared" si="146"/>
        <v>GR2B水3</v>
      </c>
      <c r="AQ460" s="9">
        <f t="shared" si="147"/>
        <v>0.5</v>
      </c>
      <c r="AR460" s="11" t="str">
        <f t="shared" si="148"/>
        <v>角森水3</v>
      </c>
      <c r="AS460" s="11">
        <f t="shared" si="135"/>
        <v>0.5</v>
      </c>
      <c r="AT460">
        <v>1</v>
      </c>
      <c r="AU460" s="12">
        <f t="shared" si="149"/>
        <v>30</v>
      </c>
      <c r="AV460" s="13" t="str">
        <f t="shared" si="150"/>
        <v>1403水3</v>
      </c>
      <c r="AW460" s="13">
        <f t="shared" si="151"/>
        <v>0.25</v>
      </c>
      <c r="AX460" s="18" t="str">
        <f t="shared" si="152"/>
        <v>GR2BGR2B水31403</v>
      </c>
      <c r="AY460" s="18">
        <f t="shared" si="153"/>
        <v>15</v>
      </c>
      <c r="AZ460"/>
    </row>
    <row r="461" spans="1:52" x14ac:dyDescent="0.15">
      <c r="A461" s="1">
        <f t="shared" si="136"/>
        <v>2</v>
      </c>
      <c r="B461" s="1" t="str">
        <f t="shared" si="137"/>
        <v>HR</v>
      </c>
      <c r="C461" t="s">
        <v>99</v>
      </c>
      <c r="D461" s="1" t="str">
        <f>VLOOKUP($C461,クラス一覧!$A:$J,10,FALSE)</f>
        <v>ゲーム</v>
      </c>
      <c r="E461" s="1">
        <f>VLOOKUP($C461,クラス一覧!$A:$J,8,FALSE)</f>
        <v>30</v>
      </c>
      <c r="F461" s="1" t="str">
        <f>VLOOKUP($C461,クラス一覧!$A:$J,9,FALSE)</f>
        <v>山口</v>
      </c>
      <c r="G461" s="1" t="str">
        <f>VLOOKUP($H461,科目一覧!$A:$G,3,FALSE)</f>
        <v>ゲームプロ（実践）</v>
      </c>
      <c r="H461" t="s">
        <v>3059</v>
      </c>
      <c r="I461" s="1" t="str">
        <f>VLOOKUP($H461,科目一覧!$A:$G,7,FALSE)</f>
        <v>奥元</v>
      </c>
      <c r="J461" s="1" t="str">
        <f>VLOOKUP($I461,教員一覧!$A:$D,2,FALSE)</f>
        <v>ゲーム</v>
      </c>
      <c r="K461" s="1" t="str">
        <f>VLOOKUP($I461,教員一覧!$A:$D,3,FALSE)</f>
        <v>プログラム</v>
      </c>
      <c r="L461" s="1" t="str">
        <f>VLOOKUP($I461,教員一覧!$A:$D,4,FALSE)</f>
        <v>専任</v>
      </c>
      <c r="M461" t="s">
        <v>99</v>
      </c>
      <c r="N461" t="s">
        <v>3789</v>
      </c>
      <c r="O461" t="s">
        <v>94</v>
      </c>
      <c r="P461" t="s">
        <v>15</v>
      </c>
      <c r="Q461">
        <v>1</v>
      </c>
      <c r="R461">
        <v>1405</v>
      </c>
      <c r="S461" s="1" t="str">
        <f>VLOOKUP($R461,教室一覧!$A:$B,2,FALSE)</f>
        <v>ノート32</v>
      </c>
      <c r="T461" s="1">
        <f>VLOOKUP($R461,教室一覧!$A:$C,3,FALSE)</f>
        <v>32</v>
      </c>
      <c r="U461" s="1" t="str">
        <f>VLOOKUP($R461,教室一覧!$A:$D,4,FALSE)</f>
        <v>1号館</v>
      </c>
      <c r="V461" s="1" t="str">
        <f>VLOOKUP($R461,教室一覧!$A:$E,5,FALSE)</f>
        <v>4F</v>
      </c>
      <c r="W461"/>
      <c r="X461"/>
      <c r="Y461" s="1" t="str">
        <f>VLOOKUP($O461,教員一覧!$A:$D,2,FALSE)</f>
        <v>ゲーム</v>
      </c>
      <c r="Z461" s="1" t="str">
        <f>VLOOKUP($O461,教員一覧!$A:$D,3,FALSE)</f>
        <v>プログラム</v>
      </c>
      <c r="AA461" s="1" t="str">
        <f>VLOOKUP($O461,教員一覧!$A:$D,4,FALSE)</f>
        <v>非常勤</v>
      </c>
      <c r="AB461" s="1" t="str">
        <f t="shared" si="138"/>
        <v/>
      </c>
      <c r="AC461" s="14" t="s">
        <v>99</v>
      </c>
      <c r="AD461" s="14" t="s">
        <v>163</v>
      </c>
      <c r="AE461" s="14" t="s">
        <v>94</v>
      </c>
      <c r="AF461" s="14" t="s">
        <v>15</v>
      </c>
      <c r="AG461" s="14">
        <v>1</v>
      </c>
      <c r="AH461" s="14">
        <v>1405</v>
      </c>
      <c r="AI461" s="15" t="str">
        <f t="shared" si="139"/>
        <v/>
      </c>
      <c r="AJ461" s="15" t="str">
        <f t="shared" si="140"/>
        <v/>
      </c>
      <c r="AK461" s="15" t="str">
        <f t="shared" si="141"/>
        <v/>
      </c>
      <c r="AL461" s="15" t="str">
        <f t="shared" si="142"/>
        <v/>
      </c>
      <c r="AM461" s="15" t="str">
        <f t="shared" si="143"/>
        <v/>
      </c>
      <c r="AN461" s="15" t="str">
        <f t="shared" si="144"/>
        <v/>
      </c>
      <c r="AO461" s="15" t="str">
        <f t="shared" si="145"/>
        <v/>
      </c>
      <c r="AP461" s="9" t="str">
        <f t="shared" si="146"/>
        <v>GR2B木1</v>
      </c>
      <c r="AQ461" s="9">
        <f t="shared" si="147"/>
        <v>0.5</v>
      </c>
      <c r="AR461" s="11" t="str">
        <f t="shared" si="148"/>
        <v>近藤木1</v>
      </c>
      <c r="AS461" s="11">
        <f t="shared" si="135"/>
        <v>0.5</v>
      </c>
      <c r="AT461">
        <v>1</v>
      </c>
      <c r="AU461" s="12">
        <f t="shared" si="149"/>
        <v>30</v>
      </c>
      <c r="AV461" s="13" t="str">
        <f t="shared" si="150"/>
        <v>1405木1</v>
      </c>
      <c r="AW461" s="13">
        <f t="shared" si="151"/>
        <v>0.25</v>
      </c>
      <c r="AX461" s="18" t="str">
        <f t="shared" si="152"/>
        <v>GR2BGR2B木11405</v>
      </c>
      <c r="AY461" s="18">
        <f t="shared" si="153"/>
        <v>15</v>
      </c>
      <c r="AZ461"/>
    </row>
    <row r="462" spans="1:52" x14ac:dyDescent="0.15">
      <c r="A462" s="1">
        <f t="shared" si="136"/>
        <v>2</v>
      </c>
      <c r="B462" s="1" t="str">
        <f t="shared" si="137"/>
        <v>HR</v>
      </c>
      <c r="C462" t="s">
        <v>99</v>
      </c>
      <c r="D462" s="1" t="str">
        <f>VLOOKUP($C462,クラス一覧!$A:$J,10,FALSE)</f>
        <v>ゲーム</v>
      </c>
      <c r="E462" s="1">
        <f>VLOOKUP($C462,クラス一覧!$A:$J,8,FALSE)</f>
        <v>30</v>
      </c>
      <c r="F462" s="1" t="str">
        <f>VLOOKUP($C462,クラス一覧!$A:$J,9,FALSE)</f>
        <v>山口</v>
      </c>
      <c r="G462" s="1" t="str">
        <f>VLOOKUP($H462,科目一覧!$A:$G,3,FALSE)</f>
        <v>ゲームプロ（基礎）</v>
      </c>
      <c r="H462" t="s">
        <v>3175</v>
      </c>
      <c r="I462" s="1" t="str">
        <f>VLOOKUP($H462,科目一覧!$A:$G,7,FALSE)</f>
        <v>小川</v>
      </c>
      <c r="J462" s="1" t="str">
        <f>VLOOKUP($I462,教員一覧!$A:$D,2,FALSE)</f>
        <v>ゲーム</v>
      </c>
      <c r="K462" s="1" t="str">
        <f>VLOOKUP($I462,教員一覧!$A:$D,3,FALSE)</f>
        <v>プログラム</v>
      </c>
      <c r="L462" s="1" t="str">
        <f>VLOOKUP($I462,教員一覧!$A:$D,4,FALSE)</f>
        <v>専任</v>
      </c>
      <c r="M462" t="s">
        <v>99</v>
      </c>
      <c r="N462" t="s">
        <v>3789</v>
      </c>
      <c r="O462" t="s">
        <v>78</v>
      </c>
      <c r="P462" t="s">
        <v>15</v>
      </c>
      <c r="Q462">
        <v>3</v>
      </c>
      <c r="R462">
        <v>1403</v>
      </c>
      <c r="S462" s="1" t="str">
        <f>VLOOKUP($R462,教室一覧!$A:$B,2,FALSE)</f>
        <v>ノート32</v>
      </c>
      <c r="T462" s="1">
        <f>VLOOKUP($R462,教室一覧!$A:$C,3,FALSE)</f>
        <v>32</v>
      </c>
      <c r="U462" s="1" t="str">
        <f>VLOOKUP($R462,教室一覧!$A:$D,4,FALSE)</f>
        <v>1号館</v>
      </c>
      <c r="V462" s="1" t="str">
        <f>VLOOKUP($R462,教室一覧!$A:$E,5,FALSE)</f>
        <v>4F</v>
      </c>
      <c r="W462"/>
      <c r="X462"/>
      <c r="Y462" s="1" t="str">
        <f>VLOOKUP($O462,教員一覧!$A:$D,2,FALSE)</f>
        <v>ゲーム</v>
      </c>
      <c r="Z462" s="1" t="str">
        <f>VLOOKUP($O462,教員一覧!$A:$D,3,FALSE)</f>
        <v>プログラム</v>
      </c>
      <c r="AA462" s="1" t="str">
        <f>VLOOKUP($O462,教員一覧!$A:$D,4,FALSE)</f>
        <v>専任</v>
      </c>
      <c r="AB462" s="1" t="str">
        <f t="shared" si="138"/>
        <v>担任</v>
      </c>
      <c r="AC462" s="14" t="s">
        <v>99</v>
      </c>
      <c r="AD462" s="14" t="s">
        <v>163</v>
      </c>
      <c r="AE462" s="14" t="s">
        <v>78</v>
      </c>
      <c r="AF462" s="14" t="s">
        <v>15</v>
      </c>
      <c r="AG462" s="14">
        <v>3</v>
      </c>
      <c r="AH462" s="14">
        <v>1403</v>
      </c>
      <c r="AI462" s="15" t="str">
        <f t="shared" si="139"/>
        <v/>
      </c>
      <c r="AJ462" s="15" t="str">
        <f t="shared" si="140"/>
        <v/>
      </c>
      <c r="AK462" s="15" t="str">
        <f t="shared" si="141"/>
        <v/>
      </c>
      <c r="AL462" s="15" t="str">
        <f t="shared" si="142"/>
        <v/>
      </c>
      <c r="AM462" s="15" t="str">
        <f t="shared" si="143"/>
        <v/>
      </c>
      <c r="AN462" s="15" t="str">
        <f t="shared" si="144"/>
        <v/>
      </c>
      <c r="AO462" s="15" t="str">
        <f t="shared" si="145"/>
        <v/>
      </c>
      <c r="AP462" s="9" t="str">
        <f t="shared" si="146"/>
        <v>GR2B木3</v>
      </c>
      <c r="AQ462" s="9">
        <f t="shared" si="147"/>
        <v>0.5</v>
      </c>
      <c r="AR462" s="11" t="str">
        <f t="shared" si="148"/>
        <v>山口木3</v>
      </c>
      <c r="AS462" s="11">
        <f t="shared" si="135"/>
        <v>0.5</v>
      </c>
      <c r="AT462">
        <v>1</v>
      </c>
      <c r="AU462" s="12">
        <f t="shared" si="149"/>
        <v>30</v>
      </c>
      <c r="AV462" s="13" t="str">
        <f t="shared" si="150"/>
        <v>1403木3</v>
      </c>
      <c r="AW462" s="13">
        <f t="shared" si="151"/>
        <v>0.25</v>
      </c>
      <c r="AX462" s="18" t="str">
        <f t="shared" si="152"/>
        <v>GR2BGR2B木31403</v>
      </c>
      <c r="AY462" s="18">
        <f t="shared" si="153"/>
        <v>15</v>
      </c>
      <c r="AZ462"/>
    </row>
    <row r="463" spans="1:52" x14ac:dyDescent="0.15">
      <c r="A463" s="1">
        <f t="shared" si="136"/>
        <v>2</v>
      </c>
      <c r="B463" s="1" t="str">
        <f t="shared" si="137"/>
        <v>HR</v>
      </c>
      <c r="C463" t="s">
        <v>99</v>
      </c>
      <c r="D463" s="1" t="str">
        <f>VLOOKUP($C463,クラス一覧!$A:$J,10,FALSE)</f>
        <v>ゲーム</v>
      </c>
      <c r="E463" s="1">
        <f>VLOOKUP($C463,クラス一覧!$A:$J,8,FALSE)</f>
        <v>30</v>
      </c>
      <c r="F463" s="1" t="str">
        <f>VLOOKUP($C463,クラス一覧!$A:$J,9,FALSE)</f>
        <v>山口</v>
      </c>
      <c r="G463" s="1" t="str">
        <f>VLOOKUP($H463,科目一覧!$A:$G,3,FALSE)</f>
        <v>ゲームプロ（基礎）</v>
      </c>
      <c r="H463" t="s">
        <v>3060</v>
      </c>
      <c r="I463" s="1" t="str">
        <f>VLOOKUP($H463,科目一覧!$A:$G,7,FALSE)</f>
        <v>徳田</v>
      </c>
      <c r="J463" s="1" t="str">
        <f>VLOOKUP($I463,教員一覧!$A:$D,2,FALSE)</f>
        <v>ゲーム</v>
      </c>
      <c r="K463" s="1" t="str">
        <f>VLOOKUP($I463,教員一覧!$A:$D,3,FALSE)</f>
        <v>プログラム</v>
      </c>
      <c r="L463" s="1" t="str">
        <f>VLOOKUP($I463,教員一覧!$A:$D,4,FALSE)</f>
        <v>専任</v>
      </c>
      <c r="M463" t="s">
        <v>99</v>
      </c>
      <c r="N463" t="s">
        <v>3789</v>
      </c>
      <c r="O463" t="s">
        <v>45</v>
      </c>
      <c r="P463" t="s">
        <v>17</v>
      </c>
      <c r="Q463">
        <v>1</v>
      </c>
      <c r="R463">
        <v>3502</v>
      </c>
      <c r="S463" s="1" t="str">
        <f>VLOOKUP($R463,教室一覧!$A:$B,2,FALSE)</f>
        <v>ノート36</v>
      </c>
      <c r="T463" s="1">
        <f>VLOOKUP($R463,教室一覧!$A:$C,3,FALSE)</f>
        <v>38</v>
      </c>
      <c r="U463" s="1" t="str">
        <f>VLOOKUP($R463,教室一覧!$A:$D,4,FALSE)</f>
        <v>3号館</v>
      </c>
      <c r="V463" s="1" t="str">
        <f>VLOOKUP($R463,教室一覧!$A:$E,5,FALSE)</f>
        <v>5F</v>
      </c>
      <c r="W463"/>
      <c r="X463"/>
      <c r="Y463" s="1" t="str">
        <f>VLOOKUP($O463,教員一覧!$A:$D,2,FALSE)</f>
        <v>ゲーム</v>
      </c>
      <c r="Z463" s="1" t="str">
        <f>VLOOKUP($O463,教員一覧!$A:$D,3,FALSE)</f>
        <v>プログラム</v>
      </c>
      <c r="AA463" s="1" t="str">
        <f>VLOOKUP($O463,教員一覧!$A:$D,4,FALSE)</f>
        <v>非常勤</v>
      </c>
      <c r="AB463" s="1" t="str">
        <f t="shared" si="138"/>
        <v/>
      </c>
      <c r="AC463" s="14" t="s">
        <v>99</v>
      </c>
      <c r="AD463" s="14" t="s">
        <v>163</v>
      </c>
      <c r="AE463" s="14" t="s">
        <v>45</v>
      </c>
      <c r="AF463" s="14" t="s">
        <v>17</v>
      </c>
      <c r="AG463" s="14">
        <v>1</v>
      </c>
      <c r="AH463" s="14">
        <v>3502</v>
      </c>
      <c r="AI463" s="15" t="str">
        <f t="shared" si="139"/>
        <v/>
      </c>
      <c r="AJ463" s="15" t="str">
        <f t="shared" si="140"/>
        <v/>
      </c>
      <c r="AK463" s="15" t="str">
        <f t="shared" si="141"/>
        <v/>
      </c>
      <c r="AL463" s="15" t="str">
        <f t="shared" si="142"/>
        <v/>
      </c>
      <c r="AM463" s="15" t="str">
        <f t="shared" si="143"/>
        <v/>
      </c>
      <c r="AN463" s="15" t="str">
        <f t="shared" si="144"/>
        <v/>
      </c>
      <c r="AO463" s="15" t="str">
        <f t="shared" si="145"/>
        <v/>
      </c>
      <c r="AP463" s="9" t="str">
        <f t="shared" si="146"/>
        <v>GR2B金1</v>
      </c>
      <c r="AQ463" s="9">
        <f t="shared" si="147"/>
        <v>0.5</v>
      </c>
      <c r="AR463" s="11" t="str">
        <f t="shared" si="148"/>
        <v>幸山金1</v>
      </c>
      <c r="AS463" s="11">
        <f t="shared" si="135"/>
        <v>0.5</v>
      </c>
      <c r="AT463">
        <v>1</v>
      </c>
      <c r="AU463" s="12">
        <f t="shared" si="149"/>
        <v>30</v>
      </c>
      <c r="AV463" s="13" t="str">
        <f t="shared" si="150"/>
        <v>3502金1</v>
      </c>
      <c r="AW463" s="13">
        <f t="shared" si="151"/>
        <v>0.25</v>
      </c>
      <c r="AX463" s="18" t="str">
        <f t="shared" si="152"/>
        <v>GR2BGR2B金13502</v>
      </c>
      <c r="AY463" s="18">
        <f t="shared" si="153"/>
        <v>15</v>
      </c>
      <c r="AZ463"/>
    </row>
    <row r="464" spans="1:52" x14ac:dyDescent="0.15">
      <c r="A464" s="1">
        <f t="shared" si="136"/>
        <v>2</v>
      </c>
      <c r="B464" s="1" t="str">
        <f t="shared" si="137"/>
        <v>HR</v>
      </c>
      <c r="C464" t="s">
        <v>99</v>
      </c>
      <c r="D464" s="1" t="str">
        <f>VLOOKUP($C464,クラス一覧!$A:$J,10,FALSE)</f>
        <v>ゲーム</v>
      </c>
      <c r="E464" s="1">
        <f>VLOOKUP($C464,クラス一覧!$A:$J,8,FALSE)</f>
        <v>30</v>
      </c>
      <c r="F464" s="1" t="str">
        <f>VLOOKUP($C464,クラス一覧!$A:$J,9,FALSE)</f>
        <v>山口</v>
      </c>
      <c r="G464" s="1" t="str">
        <f>VLOOKUP($H464,科目一覧!$A:$G,3,FALSE)</f>
        <v>ゲームプロ（発展）</v>
      </c>
      <c r="H464" t="s">
        <v>3065</v>
      </c>
      <c r="I464" s="1" t="str">
        <f>VLOOKUP($H464,科目一覧!$A:$G,7,FALSE)</f>
        <v>福井</v>
      </c>
      <c r="J464" s="1" t="str">
        <f>VLOOKUP($I464,教員一覧!$A:$D,2,FALSE)</f>
        <v>ゲーム</v>
      </c>
      <c r="K464" s="1" t="str">
        <f>VLOOKUP($I464,教員一覧!$A:$D,3,FALSE)</f>
        <v>プログラム</v>
      </c>
      <c r="L464" s="1" t="str">
        <f>VLOOKUP($I464,教員一覧!$A:$D,4,FALSE)</f>
        <v>専任</v>
      </c>
      <c r="M464" t="s">
        <v>99</v>
      </c>
      <c r="N464" t="s">
        <v>3789</v>
      </c>
      <c r="O464" t="s">
        <v>72</v>
      </c>
      <c r="P464" t="s">
        <v>17</v>
      </c>
      <c r="Q464">
        <v>2</v>
      </c>
      <c r="R464">
        <v>3502</v>
      </c>
      <c r="S464" s="1" t="str">
        <f>VLOOKUP($R464,教室一覧!$A:$B,2,FALSE)</f>
        <v>ノート36</v>
      </c>
      <c r="T464" s="1">
        <f>VLOOKUP($R464,教室一覧!$A:$C,3,FALSE)</f>
        <v>38</v>
      </c>
      <c r="U464" s="1" t="str">
        <f>VLOOKUP($R464,教室一覧!$A:$D,4,FALSE)</f>
        <v>3号館</v>
      </c>
      <c r="V464" s="1" t="str">
        <f>VLOOKUP($R464,教室一覧!$A:$E,5,FALSE)</f>
        <v>5F</v>
      </c>
      <c r="W464"/>
      <c r="X464"/>
      <c r="Y464" s="1" t="str">
        <f>VLOOKUP($O464,教員一覧!$A:$D,2,FALSE)</f>
        <v>ゲーム</v>
      </c>
      <c r="Z464" s="1" t="str">
        <f>VLOOKUP($O464,教員一覧!$A:$D,3,FALSE)</f>
        <v>プログラム</v>
      </c>
      <c r="AA464" s="1" t="str">
        <f>VLOOKUP($O464,教員一覧!$A:$D,4,FALSE)</f>
        <v>専任</v>
      </c>
      <c r="AB464" s="1" t="str">
        <f t="shared" si="138"/>
        <v/>
      </c>
      <c r="AC464" s="14" t="s">
        <v>99</v>
      </c>
      <c r="AD464" s="14" t="s">
        <v>163</v>
      </c>
      <c r="AE464" s="14" t="s">
        <v>72</v>
      </c>
      <c r="AF464" s="14" t="s">
        <v>17</v>
      </c>
      <c r="AG464" s="14">
        <v>2</v>
      </c>
      <c r="AH464" s="14">
        <v>3502</v>
      </c>
      <c r="AI464" s="15" t="str">
        <f t="shared" si="139"/>
        <v/>
      </c>
      <c r="AJ464" s="15" t="str">
        <f t="shared" si="140"/>
        <v/>
      </c>
      <c r="AK464" s="15" t="str">
        <f t="shared" si="141"/>
        <v/>
      </c>
      <c r="AL464" s="15" t="str">
        <f t="shared" si="142"/>
        <v/>
      </c>
      <c r="AM464" s="15" t="str">
        <f t="shared" si="143"/>
        <v/>
      </c>
      <c r="AN464" s="15" t="str">
        <f t="shared" si="144"/>
        <v/>
      </c>
      <c r="AO464" s="15" t="str">
        <f t="shared" si="145"/>
        <v/>
      </c>
      <c r="AP464" s="9" t="str">
        <f t="shared" si="146"/>
        <v>GR2B金2</v>
      </c>
      <c r="AQ464" s="9">
        <f t="shared" si="147"/>
        <v>1</v>
      </c>
      <c r="AR464" s="11" t="str">
        <f t="shared" si="148"/>
        <v>角森金2</v>
      </c>
      <c r="AS464" s="11">
        <f t="shared" si="135"/>
        <v>0.5</v>
      </c>
      <c r="AT464">
        <v>1</v>
      </c>
      <c r="AU464" s="12">
        <f t="shared" si="149"/>
        <v>30</v>
      </c>
      <c r="AV464" s="13" t="str">
        <f t="shared" si="150"/>
        <v>3502金2</v>
      </c>
      <c r="AW464" s="13">
        <f t="shared" si="151"/>
        <v>0.5</v>
      </c>
      <c r="AX464" s="18" t="str">
        <f t="shared" si="152"/>
        <v>GR2BGR2B金23502</v>
      </c>
      <c r="AY464" s="18">
        <f t="shared" si="153"/>
        <v>30</v>
      </c>
      <c r="AZ464"/>
    </row>
    <row r="465" spans="1:52" x14ac:dyDescent="0.15">
      <c r="A465" s="1">
        <f t="shared" si="136"/>
        <v>2</v>
      </c>
      <c r="B465" s="1" t="str">
        <f t="shared" si="137"/>
        <v>HR</v>
      </c>
      <c r="C465" t="s">
        <v>99</v>
      </c>
      <c r="D465" s="1" t="str">
        <f>VLOOKUP($C465,クラス一覧!$A:$J,10,FALSE)</f>
        <v>ゲーム</v>
      </c>
      <c r="E465" s="1">
        <f>VLOOKUP($C465,クラス一覧!$A:$J,8,FALSE)</f>
        <v>30</v>
      </c>
      <c r="F465" s="1" t="str">
        <f>VLOOKUP($C465,クラス一覧!$A:$J,9,FALSE)</f>
        <v>山口</v>
      </c>
      <c r="G465" s="1" t="str">
        <f>VLOOKUP($H465,科目一覧!$A:$G,3,FALSE)</f>
        <v>ゲームプロ（発展）</v>
      </c>
      <c r="H465" t="s">
        <v>3065</v>
      </c>
      <c r="I465" s="1" t="str">
        <f>VLOOKUP($H465,科目一覧!$A:$G,7,FALSE)</f>
        <v>福井</v>
      </c>
      <c r="J465" s="1" t="str">
        <f>VLOOKUP($I465,教員一覧!$A:$D,2,FALSE)</f>
        <v>ゲーム</v>
      </c>
      <c r="K465" s="1" t="str">
        <f>VLOOKUP($I465,教員一覧!$A:$D,3,FALSE)</f>
        <v>プログラム</v>
      </c>
      <c r="L465" s="1" t="str">
        <f>VLOOKUP($I465,教員一覧!$A:$D,4,FALSE)</f>
        <v>専任</v>
      </c>
      <c r="M465" t="s">
        <v>99</v>
      </c>
      <c r="N465" t="s">
        <v>3789</v>
      </c>
      <c r="O465" t="s">
        <v>72</v>
      </c>
      <c r="P465" t="s">
        <v>17</v>
      </c>
      <c r="Q465">
        <v>3</v>
      </c>
      <c r="R465">
        <v>1403</v>
      </c>
      <c r="S465" s="1" t="str">
        <f>VLOOKUP($R465,教室一覧!$A:$B,2,FALSE)</f>
        <v>ノート32</v>
      </c>
      <c r="T465" s="1">
        <f>VLOOKUP($R465,教室一覧!$A:$C,3,FALSE)</f>
        <v>32</v>
      </c>
      <c r="U465" s="1" t="str">
        <f>VLOOKUP($R465,教室一覧!$A:$D,4,FALSE)</f>
        <v>1号館</v>
      </c>
      <c r="V465" s="1" t="str">
        <f>VLOOKUP($R465,教室一覧!$A:$E,5,FALSE)</f>
        <v>4F</v>
      </c>
      <c r="W465"/>
      <c r="X465"/>
      <c r="Y465" s="1" t="str">
        <f>VLOOKUP($O465,教員一覧!$A:$D,2,FALSE)</f>
        <v>ゲーム</v>
      </c>
      <c r="Z465" s="1" t="str">
        <f>VLOOKUP($O465,教員一覧!$A:$D,3,FALSE)</f>
        <v>プログラム</v>
      </c>
      <c r="AA465" s="1" t="str">
        <f>VLOOKUP($O465,教員一覧!$A:$D,4,FALSE)</f>
        <v>専任</v>
      </c>
      <c r="AB465" s="1" t="str">
        <f t="shared" si="138"/>
        <v/>
      </c>
      <c r="AC465" s="14" t="s">
        <v>99</v>
      </c>
      <c r="AD465" s="14" t="s">
        <v>163</v>
      </c>
      <c r="AE465" s="14" t="s">
        <v>72</v>
      </c>
      <c r="AF465" s="14" t="s">
        <v>17</v>
      </c>
      <c r="AG465" s="14">
        <v>3</v>
      </c>
      <c r="AH465" s="14">
        <v>1403</v>
      </c>
      <c r="AI465" s="15" t="str">
        <f t="shared" si="139"/>
        <v/>
      </c>
      <c r="AJ465" s="15" t="str">
        <f t="shared" si="140"/>
        <v/>
      </c>
      <c r="AK465" s="15" t="str">
        <f t="shared" si="141"/>
        <v/>
      </c>
      <c r="AL465" s="15" t="str">
        <f t="shared" si="142"/>
        <v/>
      </c>
      <c r="AM465" s="15" t="str">
        <f t="shared" si="143"/>
        <v/>
      </c>
      <c r="AN465" s="15" t="str">
        <f t="shared" si="144"/>
        <v/>
      </c>
      <c r="AO465" s="15" t="str">
        <f t="shared" si="145"/>
        <v/>
      </c>
      <c r="AP465" s="9" t="str">
        <f t="shared" si="146"/>
        <v>GR2B金3</v>
      </c>
      <c r="AQ465" s="9">
        <f t="shared" si="147"/>
        <v>0.5</v>
      </c>
      <c r="AR465" s="11" t="str">
        <f t="shared" si="148"/>
        <v>角森金3</v>
      </c>
      <c r="AS465" s="11">
        <f t="shared" si="135"/>
        <v>0.5</v>
      </c>
      <c r="AT465">
        <v>1</v>
      </c>
      <c r="AU465" s="12">
        <f t="shared" si="149"/>
        <v>30</v>
      </c>
      <c r="AV465" s="13" t="str">
        <f t="shared" si="150"/>
        <v>1403金3</v>
      </c>
      <c r="AW465" s="13">
        <f t="shared" si="151"/>
        <v>0.25</v>
      </c>
      <c r="AX465" s="18" t="str">
        <f t="shared" si="152"/>
        <v>GR2BGR2B金31403</v>
      </c>
      <c r="AY465" s="18">
        <f t="shared" si="153"/>
        <v>15</v>
      </c>
      <c r="AZ465"/>
    </row>
    <row r="466" spans="1:52" x14ac:dyDescent="0.15">
      <c r="A466" s="1">
        <f t="shared" si="136"/>
        <v>2</v>
      </c>
      <c r="B466" s="1" t="str">
        <f t="shared" si="137"/>
        <v>HR</v>
      </c>
      <c r="C466" t="s">
        <v>1659</v>
      </c>
      <c r="D466" s="1" t="str">
        <f>VLOOKUP($C466,クラス一覧!$A:$J,10,FALSE)</f>
        <v>ゲーム</v>
      </c>
      <c r="E466" s="1">
        <f>VLOOKUP($C466,クラス一覧!$A:$J,8,FALSE)</f>
        <v>0</v>
      </c>
      <c r="F466" s="1" t="str">
        <f>VLOOKUP($C466,クラス一覧!$A:$J,9,FALSE)</f>
        <v>山口</v>
      </c>
      <c r="G466" s="1" t="str">
        <f>VLOOKUP($H466,科目一覧!$A:$G,3,FALSE)</f>
        <v>ゲームプロ（基礎）</v>
      </c>
      <c r="H466" t="s">
        <v>2427</v>
      </c>
      <c r="I466" s="1" t="str">
        <f>VLOOKUP($H466,科目一覧!$A:$G,7,FALSE)</f>
        <v>福井</v>
      </c>
      <c r="J466" s="1" t="str">
        <f>VLOOKUP($I466,教員一覧!$A:$D,2,FALSE)</f>
        <v>ゲーム</v>
      </c>
      <c r="K466" s="1" t="str">
        <f>VLOOKUP($I466,教員一覧!$A:$D,3,FALSE)</f>
        <v>プログラム</v>
      </c>
      <c r="L466" s="1" t="str">
        <f>VLOOKUP($I466,教員一覧!$A:$D,4,FALSE)</f>
        <v>専任</v>
      </c>
      <c r="M466" t="s">
        <v>1659</v>
      </c>
      <c r="N466" t="s">
        <v>3789</v>
      </c>
      <c r="O466" t="s">
        <v>100</v>
      </c>
      <c r="P466" t="s">
        <v>9</v>
      </c>
      <c r="Q466">
        <v>1</v>
      </c>
      <c r="R466">
        <v>1405</v>
      </c>
      <c r="S466" s="1" t="str">
        <f>VLOOKUP($R466,教室一覧!$A:$B,2,FALSE)</f>
        <v>ノート32</v>
      </c>
      <c r="T466" s="1">
        <f>VLOOKUP($R466,教室一覧!$A:$C,3,FALSE)</f>
        <v>32</v>
      </c>
      <c r="U466" s="1" t="str">
        <f>VLOOKUP($R466,教室一覧!$A:$D,4,FALSE)</f>
        <v>1号館</v>
      </c>
      <c r="V466" s="1" t="str">
        <f>VLOOKUP($R466,教室一覧!$A:$E,5,FALSE)</f>
        <v>4F</v>
      </c>
      <c r="W466"/>
      <c r="X466"/>
      <c r="Y466" s="1" t="str">
        <f>VLOOKUP($O466,教員一覧!$A:$D,2,FALSE)</f>
        <v>ゲーム</v>
      </c>
      <c r="Z466" s="1" t="str">
        <f>VLOOKUP($O466,教員一覧!$A:$D,3,FALSE)</f>
        <v>プログラム</v>
      </c>
      <c r="AA466" s="1" t="str">
        <f>VLOOKUP($O466,教員一覧!$A:$D,4,FALSE)</f>
        <v>非常勤</v>
      </c>
      <c r="AB466" s="1" t="str">
        <f t="shared" si="138"/>
        <v/>
      </c>
      <c r="AC466" s="14" t="s">
        <v>1659</v>
      </c>
      <c r="AD466" s="14" t="s">
        <v>163</v>
      </c>
      <c r="AE466" s="14" t="s">
        <v>100</v>
      </c>
      <c r="AF466" s="14" t="s">
        <v>9</v>
      </c>
      <c r="AG466" s="14">
        <v>1</v>
      </c>
      <c r="AH466" s="14">
        <v>1405</v>
      </c>
      <c r="AI466" s="15" t="str">
        <f t="shared" si="139"/>
        <v/>
      </c>
      <c r="AJ466" s="15" t="str">
        <f t="shared" si="140"/>
        <v/>
      </c>
      <c r="AK466" s="15" t="str">
        <f t="shared" si="141"/>
        <v/>
      </c>
      <c r="AL466" s="15" t="str">
        <f t="shared" si="142"/>
        <v/>
      </c>
      <c r="AM466" s="15" t="str">
        <f t="shared" si="143"/>
        <v/>
      </c>
      <c r="AN466" s="15" t="str">
        <f t="shared" si="144"/>
        <v/>
      </c>
      <c r="AO466" s="15" t="str">
        <f t="shared" si="145"/>
        <v/>
      </c>
      <c r="AP466" s="9" t="str">
        <f t="shared" si="146"/>
        <v>GR2C月1</v>
      </c>
      <c r="AQ466" s="9">
        <f t="shared" si="147"/>
        <v>1</v>
      </c>
      <c r="AR466" s="11" t="str">
        <f t="shared" si="148"/>
        <v>井上月1</v>
      </c>
      <c r="AS466" s="11">
        <f t="shared" si="135"/>
        <v>0.5</v>
      </c>
      <c r="AT466">
        <v>1</v>
      </c>
      <c r="AU466" s="12">
        <f t="shared" si="149"/>
        <v>0</v>
      </c>
      <c r="AV466" s="13" t="str">
        <f t="shared" si="150"/>
        <v>1405月1</v>
      </c>
      <c r="AW466" s="13">
        <f t="shared" si="151"/>
        <v>0.5</v>
      </c>
      <c r="AX466" s="18" t="str">
        <f t="shared" si="152"/>
        <v>GR2CGR2C月11405</v>
      </c>
      <c r="AY466" s="18">
        <f t="shared" si="153"/>
        <v>0</v>
      </c>
      <c r="AZ466"/>
    </row>
    <row r="467" spans="1:52" x14ac:dyDescent="0.15">
      <c r="A467" s="1">
        <f t="shared" si="136"/>
        <v>2</v>
      </c>
      <c r="B467" s="1" t="str">
        <f t="shared" si="137"/>
        <v>HR</v>
      </c>
      <c r="C467" t="s">
        <v>1659</v>
      </c>
      <c r="D467" s="1" t="str">
        <f>VLOOKUP($C467,クラス一覧!$A:$J,10,FALSE)</f>
        <v>ゲーム</v>
      </c>
      <c r="E467" s="1">
        <f>VLOOKUP($C467,クラス一覧!$A:$J,8,FALSE)</f>
        <v>0</v>
      </c>
      <c r="F467" s="1" t="str">
        <f>VLOOKUP($C467,クラス一覧!$A:$J,9,FALSE)</f>
        <v>山口</v>
      </c>
      <c r="G467" s="1" t="str">
        <f>VLOOKUP($H467,科目一覧!$A:$G,3,FALSE)</f>
        <v>ゲームプロ（基礎）</v>
      </c>
      <c r="H467" t="s">
        <v>3175</v>
      </c>
      <c r="I467" s="1" t="str">
        <f>VLOOKUP($H467,科目一覧!$A:$G,7,FALSE)</f>
        <v>小川</v>
      </c>
      <c r="J467" s="1" t="str">
        <f>VLOOKUP($I467,教員一覧!$A:$D,2,FALSE)</f>
        <v>ゲーム</v>
      </c>
      <c r="K467" s="1" t="str">
        <f>VLOOKUP($I467,教員一覧!$A:$D,3,FALSE)</f>
        <v>プログラム</v>
      </c>
      <c r="L467" s="1" t="str">
        <f>VLOOKUP($I467,教員一覧!$A:$D,4,FALSE)</f>
        <v>専任</v>
      </c>
      <c r="M467" t="s">
        <v>1659</v>
      </c>
      <c r="N467" t="s">
        <v>3789</v>
      </c>
      <c r="O467" t="s">
        <v>78</v>
      </c>
      <c r="P467" t="s">
        <v>9</v>
      </c>
      <c r="Q467">
        <v>2</v>
      </c>
      <c r="R467">
        <v>1405</v>
      </c>
      <c r="S467" s="1" t="str">
        <f>VLOOKUP($R467,教室一覧!$A:$B,2,FALSE)</f>
        <v>ノート32</v>
      </c>
      <c r="T467" s="1">
        <f>VLOOKUP($R467,教室一覧!$A:$C,3,FALSE)</f>
        <v>32</v>
      </c>
      <c r="U467" s="1" t="str">
        <f>VLOOKUP($R467,教室一覧!$A:$D,4,FALSE)</f>
        <v>1号館</v>
      </c>
      <c r="V467" s="1" t="str">
        <f>VLOOKUP($R467,教室一覧!$A:$E,5,FALSE)</f>
        <v>4F</v>
      </c>
      <c r="W467"/>
      <c r="X467"/>
      <c r="Y467" s="1" t="str">
        <f>VLOOKUP($O467,教員一覧!$A:$D,2,FALSE)</f>
        <v>ゲーム</v>
      </c>
      <c r="Z467" s="1" t="str">
        <f>VLOOKUP($O467,教員一覧!$A:$D,3,FALSE)</f>
        <v>プログラム</v>
      </c>
      <c r="AA467" s="1" t="str">
        <f>VLOOKUP($O467,教員一覧!$A:$D,4,FALSE)</f>
        <v>専任</v>
      </c>
      <c r="AB467" s="1" t="str">
        <f t="shared" si="138"/>
        <v>担任</v>
      </c>
      <c r="AC467" s="14" t="s">
        <v>1659</v>
      </c>
      <c r="AD467" s="14" t="s">
        <v>163</v>
      </c>
      <c r="AE467" s="14" t="s">
        <v>78</v>
      </c>
      <c r="AF467" s="14" t="s">
        <v>9</v>
      </c>
      <c r="AG467" s="14">
        <v>2</v>
      </c>
      <c r="AH467" s="14">
        <v>1405</v>
      </c>
      <c r="AI467" s="15" t="str">
        <f t="shared" si="139"/>
        <v/>
      </c>
      <c r="AJ467" s="15" t="str">
        <f t="shared" si="140"/>
        <v/>
      </c>
      <c r="AK467" s="15" t="str">
        <f t="shared" si="141"/>
        <v/>
      </c>
      <c r="AL467" s="15" t="str">
        <f t="shared" si="142"/>
        <v/>
      </c>
      <c r="AM467" s="15" t="str">
        <f t="shared" si="143"/>
        <v/>
      </c>
      <c r="AN467" s="15" t="str">
        <f t="shared" si="144"/>
        <v/>
      </c>
      <c r="AO467" s="15" t="str">
        <f t="shared" si="145"/>
        <v/>
      </c>
      <c r="AP467" s="9" t="str">
        <f t="shared" si="146"/>
        <v>GR2C月2</v>
      </c>
      <c r="AQ467" s="9">
        <f t="shared" si="147"/>
        <v>1</v>
      </c>
      <c r="AR467" s="11" t="str">
        <f t="shared" si="148"/>
        <v>山口月2</v>
      </c>
      <c r="AS467" s="11">
        <f t="shared" si="135"/>
        <v>0.5</v>
      </c>
      <c r="AT467">
        <v>1</v>
      </c>
      <c r="AU467" s="12">
        <f t="shared" si="149"/>
        <v>0</v>
      </c>
      <c r="AV467" s="13" t="str">
        <f t="shared" si="150"/>
        <v>1405月2</v>
      </c>
      <c r="AW467" s="13">
        <f t="shared" si="151"/>
        <v>0.5</v>
      </c>
      <c r="AX467" s="18" t="str">
        <f t="shared" si="152"/>
        <v>GR2CGR2C月21405</v>
      </c>
      <c r="AY467" s="18">
        <f t="shared" si="153"/>
        <v>0</v>
      </c>
      <c r="AZ467"/>
    </row>
    <row r="468" spans="1:52" x14ac:dyDescent="0.15">
      <c r="A468" s="1">
        <f t="shared" si="136"/>
        <v>2</v>
      </c>
      <c r="B468" s="1" t="str">
        <f t="shared" si="137"/>
        <v>HR</v>
      </c>
      <c r="C468" t="s">
        <v>1659</v>
      </c>
      <c r="D468" s="1" t="str">
        <f>VLOOKUP($C468,クラス一覧!$A:$J,10,FALSE)</f>
        <v>ゲーム</v>
      </c>
      <c r="E468" s="1">
        <f>VLOOKUP($C468,クラス一覧!$A:$J,8,FALSE)</f>
        <v>0</v>
      </c>
      <c r="F468" s="1" t="str">
        <f>VLOOKUP($C468,クラス一覧!$A:$J,9,FALSE)</f>
        <v>山口</v>
      </c>
      <c r="G468" s="1" t="str">
        <f>VLOOKUP($H468,科目一覧!$A:$G,3,FALSE)</f>
        <v>ゲームプロ（実践）</v>
      </c>
      <c r="H468" t="s">
        <v>3066</v>
      </c>
      <c r="I468" s="1" t="str">
        <f>VLOOKUP($H468,科目一覧!$A:$G,7,FALSE)</f>
        <v>小川</v>
      </c>
      <c r="J468" s="1" t="str">
        <f>VLOOKUP($I468,教員一覧!$A:$D,2,FALSE)</f>
        <v>ゲーム</v>
      </c>
      <c r="K468" s="1" t="str">
        <f>VLOOKUP($I468,教員一覧!$A:$D,3,FALSE)</f>
        <v>プログラム</v>
      </c>
      <c r="L468" s="1" t="str">
        <f>VLOOKUP($I468,教員一覧!$A:$D,4,FALSE)</f>
        <v>専任</v>
      </c>
      <c r="M468" t="s">
        <v>1659</v>
      </c>
      <c r="N468" t="s">
        <v>3789</v>
      </c>
      <c r="O468" t="s">
        <v>66</v>
      </c>
      <c r="P468" t="s">
        <v>9</v>
      </c>
      <c r="Q468">
        <v>3</v>
      </c>
      <c r="R468">
        <v>1405</v>
      </c>
      <c r="S468" s="1" t="str">
        <f>VLOOKUP($R468,教室一覧!$A:$B,2,FALSE)</f>
        <v>ノート32</v>
      </c>
      <c r="T468" s="1">
        <f>VLOOKUP($R468,教室一覧!$A:$C,3,FALSE)</f>
        <v>32</v>
      </c>
      <c r="U468" s="1" t="str">
        <f>VLOOKUP($R468,教室一覧!$A:$D,4,FALSE)</f>
        <v>1号館</v>
      </c>
      <c r="V468" s="1" t="str">
        <f>VLOOKUP($R468,教室一覧!$A:$E,5,FALSE)</f>
        <v>4F</v>
      </c>
      <c r="W468"/>
      <c r="X468"/>
      <c r="Y468" s="1" t="str">
        <f>VLOOKUP($O468,教員一覧!$A:$D,2,FALSE)</f>
        <v>ゲーム</v>
      </c>
      <c r="Z468" s="1" t="str">
        <f>VLOOKUP($O468,教員一覧!$A:$D,3,FALSE)</f>
        <v>プログラム</v>
      </c>
      <c r="AA468" s="1" t="str">
        <f>VLOOKUP($O468,教員一覧!$A:$D,4,FALSE)</f>
        <v>非常勤</v>
      </c>
      <c r="AB468" s="1" t="str">
        <f t="shared" si="138"/>
        <v/>
      </c>
      <c r="AC468" s="14" t="s">
        <v>1659</v>
      </c>
      <c r="AD468" s="14" t="s">
        <v>163</v>
      </c>
      <c r="AE468" s="14" t="s">
        <v>66</v>
      </c>
      <c r="AF468" s="14" t="s">
        <v>9</v>
      </c>
      <c r="AG468" s="14">
        <v>3</v>
      </c>
      <c r="AH468" s="14">
        <v>1405</v>
      </c>
      <c r="AI468" s="15" t="str">
        <f t="shared" si="139"/>
        <v/>
      </c>
      <c r="AJ468" s="15" t="str">
        <f t="shared" si="140"/>
        <v/>
      </c>
      <c r="AK468" s="15" t="str">
        <f t="shared" si="141"/>
        <v/>
      </c>
      <c r="AL468" s="15" t="str">
        <f t="shared" si="142"/>
        <v/>
      </c>
      <c r="AM468" s="15" t="str">
        <f t="shared" si="143"/>
        <v/>
      </c>
      <c r="AN468" s="15" t="str">
        <f t="shared" si="144"/>
        <v/>
      </c>
      <c r="AO468" s="15" t="str">
        <f t="shared" si="145"/>
        <v/>
      </c>
      <c r="AP468" s="9" t="str">
        <f t="shared" si="146"/>
        <v>GR2C月3</v>
      </c>
      <c r="AQ468" s="9">
        <f t="shared" si="147"/>
        <v>1</v>
      </c>
      <c r="AR468" s="11" t="str">
        <f t="shared" si="148"/>
        <v>飯田月3</v>
      </c>
      <c r="AS468" s="11">
        <f t="shared" si="135"/>
        <v>0.5</v>
      </c>
      <c r="AT468">
        <v>1</v>
      </c>
      <c r="AU468" s="12">
        <f t="shared" si="149"/>
        <v>0</v>
      </c>
      <c r="AV468" s="13" t="str">
        <f t="shared" si="150"/>
        <v>1405月3</v>
      </c>
      <c r="AW468" s="13">
        <f t="shared" si="151"/>
        <v>0.5</v>
      </c>
      <c r="AX468" s="18" t="str">
        <f t="shared" si="152"/>
        <v>GR2CGR2C月31405</v>
      </c>
      <c r="AY468" s="18">
        <f t="shared" si="153"/>
        <v>0</v>
      </c>
      <c r="AZ468"/>
    </row>
    <row r="469" spans="1:52" x14ac:dyDescent="0.15">
      <c r="A469" s="1">
        <f t="shared" si="136"/>
        <v>2</v>
      </c>
      <c r="B469" s="1" t="str">
        <f t="shared" si="137"/>
        <v>HR</v>
      </c>
      <c r="C469" t="s">
        <v>1659</v>
      </c>
      <c r="D469" s="1" t="str">
        <f>VLOOKUP($C469,クラス一覧!$A:$J,10,FALSE)</f>
        <v>ゲーム</v>
      </c>
      <c r="E469" s="1">
        <f>VLOOKUP($C469,クラス一覧!$A:$J,8,FALSE)</f>
        <v>0</v>
      </c>
      <c r="F469" s="1" t="str">
        <f>VLOOKUP($C469,クラス一覧!$A:$J,9,FALSE)</f>
        <v>山口</v>
      </c>
      <c r="G469" s="1" t="str">
        <f>VLOOKUP($H469,科目一覧!$A:$G,3,FALSE)</f>
        <v>ゲームプロ（実践）</v>
      </c>
      <c r="H469" t="s">
        <v>3066</v>
      </c>
      <c r="I469" s="1" t="str">
        <f>VLOOKUP($H469,科目一覧!$A:$G,7,FALSE)</f>
        <v>小川</v>
      </c>
      <c r="J469" s="1" t="str">
        <f>VLOOKUP($I469,教員一覧!$A:$D,2,FALSE)</f>
        <v>ゲーム</v>
      </c>
      <c r="K469" s="1" t="str">
        <f>VLOOKUP($I469,教員一覧!$A:$D,3,FALSE)</f>
        <v>プログラム</v>
      </c>
      <c r="L469" s="1" t="str">
        <f>VLOOKUP($I469,教員一覧!$A:$D,4,FALSE)</f>
        <v>専任</v>
      </c>
      <c r="M469" t="s">
        <v>1659</v>
      </c>
      <c r="N469" t="s">
        <v>3789</v>
      </c>
      <c r="O469" t="s">
        <v>66</v>
      </c>
      <c r="P469" t="s">
        <v>9</v>
      </c>
      <c r="Q469">
        <v>4</v>
      </c>
      <c r="R469">
        <v>1405</v>
      </c>
      <c r="S469" s="1" t="str">
        <f>VLOOKUP($R469,教室一覧!$A:$B,2,FALSE)</f>
        <v>ノート32</v>
      </c>
      <c r="T469" s="1">
        <f>VLOOKUP($R469,教室一覧!$A:$C,3,FALSE)</f>
        <v>32</v>
      </c>
      <c r="U469" s="1" t="str">
        <f>VLOOKUP($R469,教室一覧!$A:$D,4,FALSE)</f>
        <v>1号館</v>
      </c>
      <c r="V469" s="1" t="str">
        <f>VLOOKUP($R469,教室一覧!$A:$E,5,FALSE)</f>
        <v>4F</v>
      </c>
      <c r="W469"/>
      <c r="X469"/>
      <c r="Y469" s="1" t="str">
        <f>VLOOKUP($O469,教員一覧!$A:$D,2,FALSE)</f>
        <v>ゲーム</v>
      </c>
      <c r="Z469" s="1" t="str">
        <f>VLOOKUP($O469,教員一覧!$A:$D,3,FALSE)</f>
        <v>プログラム</v>
      </c>
      <c r="AA469" s="1" t="str">
        <f>VLOOKUP($O469,教員一覧!$A:$D,4,FALSE)</f>
        <v>非常勤</v>
      </c>
      <c r="AB469" s="1" t="str">
        <f t="shared" si="138"/>
        <v/>
      </c>
      <c r="AC469" s="14" t="s">
        <v>1659</v>
      </c>
      <c r="AD469" s="14" t="s">
        <v>163</v>
      </c>
      <c r="AE469" s="14" t="s">
        <v>66</v>
      </c>
      <c r="AF469" s="14" t="s">
        <v>9</v>
      </c>
      <c r="AG469" s="14">
        <v>4</v>
      </c>
      <c r="AH469" s="14">
        <v>1405</v>
      </c>
      <c r="AI469" s="15" t="str">
        <f t="shared" si="139"/>
        <v/>
      </c>
      <c r="AJ469" s="15" t="str">
        <f t="shared" si="140"/>
        <v/>
      </c>
      <c r="AK469" s="15" t="str">
        <f t="shared" si="141"/>
        <v/>
      </c>
      <c r="AL469" s="15" t="str">
        <f t="shared" si="142"/>
        <v/>
      </c>
      <c r="AM469" s="15" t="str">
        <f t="shared" si="143"/>
        <v/>
      </c>
      <c r="AN469" s="15" t="str">
        <f t="shared" si="144"/>
        <v/>
      </c>
      <c r="AO469" s="15" t="str">
        <f t="shared" si="145"/>
        <v/>
      </c>
      <c r="AP469" s="9" t="str">
        <f t="shared" si="146"/>
        <v>GR2C月4</v>
      </c>
      <c r="AQ469" s="9">
        <f t="shared" si="147"/>
        <v>1</v>
      </c>
      <c r="AR469" s="11" t="str">
        <f t="shared" si="148"/>
        <v>飯田月4</v>
      </c>
      <c r="AS469" s="11">
        <f t="shared" si="135"/>
        <v>0.5</v>
      </c>
      <c r="AT469">
        <v>1</v>
      </c>
      <c r="AU469" s="12">
        <f t="shared" si="149"/>
        <v>0</v>
      </c>
      <c r="AV469" s="13" t="str">
        <f t="shared" si="150"/>
        <v>1405月4</v>
      </c>
      <c r="AW469" s="13">
        <f t="shared" si="151"/>
        <v>0.5</v>
      </c>
      <c r="AX469" s="18" t="str">
        <f t="shared" si="152"/>
        <v>GR2CGR2C月41405</v>
      </c>
      <c r="AY469" s="18">
        <f t="shared" si="153"/>
        <v>0</v>
      </c>
      <c r="AZ469"/>
    </row>
    <row r="470" spans="1:52" x14ac:dyDescent="0.15">
      <c r="A470" s="1">
        <f t="shared" si="136"/>
        <v>2</v>
      </c>
      <c r="B470" s="1" t="str">
        <f t="shared" si="137"/>
        <v>HR</v>
      </c>
      <c r="C470" t="s">
        <v>1659</v>
      </c>
      <c r="D470" s="1" t="str">
        <f>VLOOKUP($C470,クラス一覧!$A:$J,10,FALSE)</f>
        <v>ゲーム</v>
      </c>
      <c r="E470" s="1">
        <f>VLOOKUP($C470,クラス一覧!$A:$J,8,FALSE)</f>
        <v>0</v>
      </c>
      <c r="F470" s="1" t="str">
        <f>VLOOKUP($C470,クラス一覧!$A:$J,9,FALSE)</f>
        <v>山口</v>
      </c>
      <c r="G470" s="1" t="str">
        <f>VLOOKUP($H470,科目一覧!$A:$G,3,FALSE)</f>
        <v>ゲームプロ（基礎）</v>
      </c>
      <c r="H470" t="s">
        <v>2427</v>
      </c>
      <c r="I470" s="1" t="str">
        <f>VLOOKUP($H470,科目一覧!$A:$G,7,FALSE)</f>
        <v>福井</v>
      </c>
      <c r="J470" s="1" t="str">
        <f>VLOOKUP($I470,教員一覧!$A:$D,2,FALSE)</f>
        <v>ゲーム</v>
      </c>
      <c r="K470" s="1" t="str">
        <f>VLOOKUP($I470,教員一覧!$A:$D,3,FALSE)</f>
        <v>プログラム</v>
      </c>
      <c r="L470" s="1" t="str">
        <f>VLOOKUP($I470,教員一覧!$A:$D,4,FALSE)</f>
        <v>専任</v>
      </c>
      <c r="M470" t="s">
        <v>1659</v>
      </c>
      <c r="N470" t="s">
        <v>3789</v>
      </c>
      <c r="O470" t="s">
        <v>100</v>
      </c>
      <c r="P470" t="s">
        <v>12</v>
      </c>
      <c r="Q470">
        <v>3</v>
      </c>
      <c r="R470">
        <v>3601</v>
      </c>
      <c r="S470" s="1" t="str">
        <f>VLOOKUP($R470,教室一覧!$A:$B,2,FALSE)</f>
        <v>ノート36</v>
      </c>
      <c r="T470" s="1">
        <f>VLOOKUP($R470,教室一覧!$A:$C,3,FALSE)</f>
        <v>36</v>
      </c>
      <c r="U470" s="1" t="str">
        <f>VLOOKUP($R470,教室一覧!$A:$D,4,FALSE)</f>
        <v>3号館</v>
      </c>
      <c r="V470" s="1" t="str">
        <f>VLOOKUP($R470,教室一覧!$A:$E,5,FALSE)</f>
        <v>6F</v>
      </c>
      <c r="W470"/>
      <c r="X470"/>
      <c r="Y470" s="1" t="str">
        <f>VLOOKUP($O470,教員一覧!$A:$D,2,FALSE)</f>
        <v>ゲーム</v>
      </c>
      <c r="Z470" s="1" t="str">
        <f>VLOOKUP($O470,教員一覧!$A:$D,3,FALSE)</f>
        <v>プログラム</v>
      </c>
      <c r="AA470" s="1" t="str">
        <f>VLOOKUP($O470,教員一覧!$A:$D,4,FALSE)</f>
        <v>非常勤</v>
      </c>
      <c r="AB470" s="1" t="str">
        <f t="shared" si="138"/>
        <v/>
      </c>
      <c r="AC470" s="14" t="s">
        <v>1659</v>
      </c>
      <c r="AD470" s="14" t="s">
        <v>163</v>
      </c>
      <c r="AE470" s="14" t="s">
        <v>100</v>
      </c>
      <c r="AF470" s="14" t="s">
        <v>12</v>
      </c>
      <c r="AG470" s="14">
        <v>3</v>
      </c>
      <c r="AH470" s="14">
        <v>3601</v>
      </c>
      <c r="AI470" s="15" t="str">
        <f t="shared" si="139"/>
        <v/>
      </c>
      <c r="AJ470" s="15" t="str">
        <f t="shared" si="140"/>
        <v/>
      </c>
      <c r="AK470" s="15" t="str">
        <f t="shared" si="141"/>
        <v/>
      </c>
      <c r="AL470" s="15" t="str">
        <f t="shared" si="142"/>
        <v/>
      </c>
      <c r="AM470" s="15" t="str">
        <f t="shared" si="143"/>
        <v/>
      </c>
      <c r="AN470" s="15" t="str">
        <f t="shared" si="144"/>
        <v/>
      </c>
      <c r="AO470" s="15" t="str">
        <f t="shared" si="145"/>
        <v/>
      </c>
      <c r="AP470" s="9" t="str">
        <f t="shared" si="146"/>
        <v>GR2C火3</v>
      </c>
      <c r="AQ470" s="9">
        <f t="shared" si="147"/>
        <v>0.5</v>
      </c>
      <c r="AR470" s="11" t="str">
        <f t="shared" si="148"/>
        <v>井上火3</v>
      </c>
      <c r="AS470" s="11">
        <f t="shared" si="135"/>
        <v>0.5</v>
      </c>
      <c r="AT470">
        <v>1</v>
      </c>
      <c r="AU470" s="12">
        <f t="shared" si="149"/>
        <v>0</v>
      </c>
      <c r="AV470" s="13" t="str">
        <f t="shared" si="150"/>
        <v>3601火3</v>
      </c>
      <c r="AW470" s="13">
        <f t="shared" si="151"/>
        <v>0.25</v>
      </c>
      <c r="AX470" s="18" t="str">
        <f t="shared" si="152"/>
        <v>GR2CGR2C火33601</v>
      </c>
      <c r="AY470" s="18">
        <f t="shared" si="153"/>
        <v>0</v>
      </c>
      <c r="AZ470"/>
    </row>
    <row r="471" spans="1:52" x14ac:dyDescent="0.15">
      <c r="A471" s="1">
        <f t="shared" si="136"/>
        <v>2</v>
      </c>
      <c r="B471" s="1" t="str">
        <f t="shared" si="137"/>
        <v>HR</v>
      </c>
      <c r="C471" t="s">
        <v>1659</v>
      </c>
      <c r="D471" s="1" t="str">
        <f>VLOOKUP($C471,クラス一覧!$A:$J,10,FALSE)</f>
        <v>ゲーム</v>
      </c>
      <c r="E471" s="1">
        <f>VLOOKUP($C471,クラス一覧!$A:$J,8,FALSE)</f>
        <v>0</v>
      </c>
      <c r="F471" s="1" t="str">
        <f>VLOOKUP($C471,クラス一覧!$A:$J,9,FALSE)</f>
        <v>山口</v>
      </c>
      <c r="G471" s="1" t="str">
        <f>VLOOKUP($H471,科目一覧!$A:$G,3,FALSE)</f>
        <v>ゲームプロ（実践）</v>
      </c>
      <c r="H471" t="s">
        <v>3059</v>
      </c>
      <c r="I471" s="1" t="str">
        <f>VLOOKUP($H471,科目一覧!$A:$G,7,FALSE)</f>
        <v>奥元</v>
      </c>
      <c r="J471" s="1" t="str">
        <f>VLOOKUP($I471,教員一覧!$A:$D,2,FALSE)</f>
        <v>ゲーム</v>
      </c>
      <c r="K471" s="1" t="str">
        <f>VLOOKUP($I471,教員一覧!$A:$D,3,FALSE)</f>
        <v>プログラム</v>
      </c>
      <c r="L471" s="1" t="str">
        <f>VLOOKUP($I471,教員一覧!$A:$D,4,FALSE)</f>
        <v>専任</v>
      </c>
      <c r="M471" t="s">
        <v>1659</v>
      </c>
      <c r="N471" t="s">
        <v>3789</v>
      </c>
      <c r="O471" t="s">
        <v>94</v>
      </c>
      <c r="P471" t="s">
        <v>12</v>
      </c>
      <c r="Q471">
        <v>4</v>
      </c>
      <c r="R471">
        <v>3402</v>
      </c>
      <c r="S471" s="1" t="str">
        <f>VLOOKUP($R471,教室一覧!$A:$B,2,FALSE)</f>
        <v>ノート対応</v>
      </c>
      <c r="T471" s="1">
        <f>VLOOKUP($R471,教室一覧!$A:$C,3,FALSE)</f>
        <v>36</v>
      </c>
      <c r="U471" s="1" t="str">
        <f>VLOOKUP($R471,教室一覧!$A:$D,4,FALSE)</f>
        <v>3号館</v>
      </c>
      <c r="V471" s="1" t="str">
        <f>VLOOKUP($R471,教室一覧!$A:$E,5,FALSE)</f>
        <v>4F</v>
      </c>
      <c r="W471"/>
      <c r="X471"/>
      <c r="Y471" s="1" t="str">
        <f>VLOOKUP($O471,教員一覧!$A:$D,2,FALSE)</f>
        <v>ゲーム</v>
      </c>
      <c r="Z471" s="1" t="str">
        <f>VLOOKUP($O471,教員一覧!$A:$D,3,FALSE)</f>
        <v>プログラム</v>
      </c>
      <c r="AA471" s="1" t="str">
        <f>VLOOKUP($O471,教員一覧!$A:$D,4,FALSE)</f>
        <v>非常勤</v>
      </c>
      <c r="AB471" s="1" t="str">
        <f t="shared" si="138"/>
        <v/>
      </c>
      <c r="AC471" s="14" t="s">
        <v>1659</v>
      </c>
      <c r="AD471" s="14" t="s">
        <v>163</v>
      </c>
      <c r="AE471" s="14" t="s">
        <v>94</v>
      </c>
      <c r="AF471" s="14" t="s">
        <v>12</v>
      </c>
      <c r="AG471" s="14">
        <v>4</v>
      </c>
      <c r="AH471" s="14">
        <v>3402</v>
      </c>
      <c r="AI471" s="15" t="str">
        <f t="shared" si="139"/>
        <v/>
      </c>
      <c r="AJ471" s="15" t="str">
        <f t="shared" si="140"/>
        <v/>
      </c>
      <c r="AK471" s="15" t="str">
        <f t="shared" si="141"/>
        <v/>
      </c>
      <c r="AL471" s="15" t="str">
        <f t="shared" si="142"/>
        <v/>
      </c>
      <c r="AM471" s="15" t="str">
        <f t="shared" si="143"/>
        <v/>
      </c>
      <c r="AN471" s="15" t="str">
        <f t="shared" si="144"/>
        <v/>
      </c>
      <c r="AO471" s="15" t="str">
        <f t="shared" si="145"/>
        <v/>
      </c>
      <c r="AP471" s="9" t="str">
        <f t="shared" si="146"/>
        <v>GR2C火4</v>
      </c>
      <c r="AQ471" s="9">
        <f t="shared" si="147"/>
        <v>0.5</v>
      </c>
      <c r="AR471" s="11" t="str">
        <f t="shared" si="148"/>
        <v>近藤火4</v>
      </c>
      <c r="AS471" s="11">
        <f t="shared" si="135"/>
        <v>0.5</v>
      </c>
      <c r="AT471">
        <v>1</v>
      </c>
      <c r="AU471" s="12">
        <f t="shared" si="149"/>
        <v>0</v>
      </c>
      <c r="AV471" s="13" t="str">
        <f t="shared" si="150"/>
        <v>3402火4</v>
      </c>
      <c r="AW471" s="13">
        <f t="shared" si="151"/>
        <v>0.25</v>
      </c>
      <c r="AX471" s="18" t="str">
        <f t="shared" si="152"/>
        <v>GR2CGR2C火43402</v>
      </c>
      <c r="AY471" s="18">
        <f t="shared" si="153"/>
        <v>0</v>
      </c>
      <c r="AZ471"/>
    </row>
    <row r="472" spans="1:52" x14ac:dyDescent="0.15">
      <c r="A472" s="1">
        <f t="shared" si="136"/>
        <v>2</v>
      </c>
      <c r="B472" s="1" t="str">
        <f t="shared" si="137"/>
        <v>HR</v>
      </c>
      <c r="C472" t="s">
        <v>1659</v>
      </c>
      <c r="D472" s="1" t="str">
        <f>VLOOKUP($C472,クラス一覧!$A:$J,10,FALSE)</f>
        <v>ゲーム</v>
      </c>
      <c r="E472" s="1">
        <f>VLOOKUP($C472,クラス一覧!$A:$J,8,FALSE)</f>
        <v>0</v>
      </c>
      <c r="F472" s="1" t="str">
        <f>VLOOKUP($C472,クラス一覧!$A:$J,9,FALSE)</f>
        <v>山口</v>
      </c>
      <c r="G472" s="1" t="str">
        <f>VLOOKUP($H472,科目一覧!$A:$G,3,FALSE)</f>
        <v>ゲームプロ（基礎）</v>
      </c>
      <c r="H472" t="s">
        <v>3060</v>
      </c>
      <c r="I472" s="1" t="str">
        <f>VLOOKUP($H472,科目一覧!$A:$G,7,FALSE)</f>
        <v>徳田</v>
      </c>
      <c r="J472" s="1" t="str">
        <f>VLOOKUP($I472,教員一覧!$A:$D,2,FALSE)</f>
        <v>ゲーム</v>
      </c>
      <c r="K472" s="1" t="str">
        <f>VLOOKUP($I472,教員一覧!$A:$D,3,FALSE)</f>
        <v>プログラム</v>
      </c>
      <c r="L472" s="1" t="str">
        <f>VLOOKUP($I472,教員一覧!$A:$D,4,FALSE)</f>
        <v>専任</v>
      </c>
      <c r="M472" t="s">
        <v>1659</v>
      </c>
      <c r="N472" t="s">
        <v>3789</v>
      </c>
      <c r="O472" t="s">
        <v>45</v>
      </c>
      <c r="P472" t="s">
        <v>13</v>
      </c>
      <c r="Q472">
        <v>1</v>
      </c>
      <c r="R472">
        <v>2505</v>
      </c>
      <c r="S472" s="1" t="str">
        <f>VLOOKUP($R472,教室一覧!$A:$B,2,FALSE)</f>
        <v>ノート対応</v>
      </c>
      <c r="T472" s="1">
        <f>VLOOKUP($R472,教室一覧!$A:$C,3,FALSE)</f>
        <v>36</v>
      </c>
      <c r="U472" s="1" t="str">
        <f>VLOOKUP($R472,教室一覧!$A:$D,4,FALSE)</f>
        <v>2号館</v>
      </c>
      <c r="V472" s="1" t="str">
        <f>VLOOKUP($R472,教室一覧!$A:$E,5,FALSE)</f>
        <v>5F</v>
      </c>
      <c r="W472"/>
      <c r="X472"/>
      <c r="Y472" s="1" t="str">
        <f>VLOOKUP($O472,教員一覧!$A:$D,2,FALSE)</f>
        <v>ゲーム</v>
      </c>
      <c r="Z472" s="1" t="str">
        <f>VLOOKUP($O472,教員一覧!$A:$D,3,FALSE)</f>
        <v>プログラム</v>
      </c>
      <c r="AA472" s="1" t="str">
        <f>VLOOKUP($O472,教員一覧!$A:$D,4,FALSE)</f>
        <v>非常勤</v>
      </c>
      <c r="AB472" s="1" t="str">
        <f t="shared" si="138"/>
        <v/>
      </c>
      <c r="AC472" s="14" t="s">
        <v>1659</v>
      </c>
      <c r="AD472" s="14" t="s">
        <v>163</v>
      </c>
      <c r="AE472" s="14" t="s">
        <v>45</v>
      </c>
      <c r="AF472" s="14" t="s">
        <v>13</v>
      </c>
      <c r="AG472" s="14">
        <v>1</v>
      </c>
      <c r="AH472" s="14">
        <v>2505</v>
      </c>
      <c r="AI472" s="15" t="str">
        <f t="shared" si="139"/>
        <v/>
      </c>
      <c r="AJ472" s="15" t="str">
        <f t="shared" si="140"/>
        <v/>
      </c>
      <c r="AK472" s="15" t="str">
        <f t="shared" si="141"/>
        <v/>
      </c>
      <c r="AL472" s="15" t="str">
        <f t="shared" si="142"/>
        <v/>
      </c>
      <c r="AM472" s="15" t="str">
        <f t="shared" si="143"/>
        <v/>
      </c>
      <c r="AN472" s="15" t="str">
        <f t="shared" si="144"/>
        <v/>
      </c>
      <c r="AO472" s="15" t="str">
        <f t="shared" si="145"/>
        <v/>
      </c>
      <c r="AP472" s="9" t="str">
        <f t="shared" si="146"/>
        <v>GR2C水1</v>
      </c>
      <c r="AQ472" s="9">
        <f t="shared" si="147"/>
        <v>1</v>
      </c>
      <c r="AR472" s="11" t="str">
        <f t="shared" si="148"/>
        <v>幸山水1</v>
      </c>
      <c r="AS472" s="11">
        <f t="shared" si="135"/>
        <v>0.5</v>
      </c>
      <c r="AT472">
        <v>1</v>
      </c>
      <c r="AU472" s="12">
        <f t="shared" si="149"/>
        <v>0</v>
      </c>
      <c r="AV472" s="13" t="str">
        <f t="shared" si="150"/>
        <v>2505水1</v>
      </c>
      <c r="AW472" s="13">
        <f t="shared" si="151"/>
        <v>0.5</v>
      </c>
      <c r="AX472" s="18" t="str">
        <f t="shared" si="152"/>
        <v>GR2CGR2C水12505</v>
      </c>
      <c r="AY472" s="18">
        <f t="shared" si="153"/>
        <v>0</v>
      </c>
      <c r="AZ472"/>
    </row>
    <row r="473" spans="1:52" x14ac:dyDescent="0.15">
      <c r="A473" s="1">
        <f t="shared" si="136"/>
        <v>2</v>
      </c>
      <c r="B473" s="1" t="str">
        <f t="shared" si="137"/>
        <v>HR</v>
      </c>
      <c r="C473" t="s">
        <v>1659</v>
      </c>
      <c r="D473" s="1" t="str">
        <f>VLOOKUP($C473,クラス一覧!$A:$J,10,FALSE)</f>
        <v>ゲーム</v>
      </c>
      <c r="E473" s="1">
        <f>VLOOKUP($C473,クラス一覧!$A:$J,8,FALSE)</f>
        <v>0</v>
      </c>
      <c r="F473" s="1" t="str">
        <f>VLOOKUP($C473,クラス一覧!$A:$J,9,FALSE)</f>
        <v>山口</v>
      </c>
      <c r="G473" s="1" t="str">
        <f>VLOOKUP($H473,科目一覧!$A:$G,3,FALSE)</f>
        <v>ゲームプロ（発展）</v>
      </c>
      <c r="H473" t="s">
        <v>3065</v>
      </c>
      <c r="I473" s="1" t="str">
        <f>VLOOKUP($H473,科目一覧!$A:$G,7,FALSE)</f>
        <v>福井</v>
      </c>
      <c r="J473" s="1" t="str">
        <f>VLOOKUP($I473,教員一覧!$A:$D,2,FALSE)</f>
        <v>ゲーム</v>
      </c>
      <c r="K473" s="1" t="str">
        <f>VLOOKUP($I473,教員一覧!$A:$D,3,FALSE)</f>
        <v>プログラム</v>
      </c>
      <c r="L473" s="1" t="str">
        <f>VLOOKUP($I473,教員一覧!$A:$D,4,FALSE)</f>
        <v>専任</v>
      </c>
      <c r="M473" t="s">
        <v>1659</v>
      </c>
      <c r="N473" t="s">
        <v>3789</v>
      </c>
      <c r="O473" t="s">
        <v>72</v>
      </c>
      <c r="P473" t="s">
        <v>13</v>
      </c>
      <c r="Q473">
        <v>2</v>
      </c>
      <c r="R473">
        <v>2505</v>
      </c>
      <c r="S473" s="1" t="str">
        <f>VLOOKUP($R473,教室一覧!$A:$B,2,FALSE)</f>
        <v>ノート対応</v>
      </c>
      <c r="T473" s="1">
        <f>VLOOKUP($R473,教室一覧!$A:$C,3,FALSE)</f>
        <v>36</v>
      </c>
      <c r="U473" s="1" t="str">
        <f>VLOOKUP($R473,教室一覧!$A:$D,4,FALSE)</f>
        <v>2号館</v>
      </c>
      <c r="V473" s="1" t="str">
        <f>VLOOKUP($R473,教室一覧!$A:$E,5,FALSE)</f>
        <v>5F</v>
      </c>
      <c r="W473"/>
      <c r="X473"/>
      <c r="Y473" s="1" t="str">
        <f>VLOOKUP($O473,教員一覧!$A:$D,2,FALSE)</f>
        <v>ゲーム</v>
      </c>
      <c r="Z473" s="1" t="str">
        <f>VLOOKUP($O473,教員一覧!$A:$D,3,FALSE)</f>
        <v>プログラム</v>
      </c>
      <c r="AA473" s="1" t="str">
        <f>VLOOKUP($O473,教員一覧!$A:$D,4,FALSE)</f>
        <v>専任</v>
      </c>
      <c r="AB473" s="1" t="str">
        <f t="shared" si="138"/>
        <v/>
      </c>
      <c r="AC473" s="14" t="s">
        <v>1659</v>
      </c>
      <c r="AD473" s="14" t="s">
        <v>163</v>
      </c>
      <c r="AE473" s="14" t="s">
        <v>72</v>
      </c>
      <c r="AF473" s="14" t="s">
        <v>13</v>
      </c>
      <c r="AG473" s="14">
        <v>2</v>
      </c>
      <c r="AH473" s="14">
        <v>2505</v>
      </c>
      <c r="AI473" s="15" t="str">
        <f t="shared" si="139"/>
        <v/>
      </c>
      <c r="AJ473" s="15" t="str">
        <f t="shared" si="140"/>
        <v/>
      </c>
      <c r="AK473" s="15" t="str">
        <f t="shared" si="141"/>
        <v/>
      </c>
      <c r="AL473" s="15" t="str">
        <f t="shared" si="142"/>
        <v/>
      </c>
      <c r="AM473" s="15" t="str">
        <f t="shared" si="143"/>
        <v/>
      </c>
      <c r="AN473" s="15" t="str">
        <f t="shared" si="144"/>
        <v/>
      </c>
      <c r="AO473" s="15" t="str">
        <f t="shared" si="145"/>
        <v/>
      </c>
      <c r="AP473" s="9" t="str">
        <f t="shared" si="146"/>
        <v>GR2C水2</v>
      </c>
      <c r="AQ473" s="9">
        <f t="shared" si="147"/>
        <v>1</v>
      </c>
      <c r="AR473" s="11" t="str">
        <f t="shared" si="148"/>
        <v>角森水2</v>
      </c>
      <c r="AS473" s="11">
        <f t="shared" si="135"/>
        <v>0.5</v>
      </c>
      <c r="AT473">
        <v>1</v>
      </c>
      <c r="AU473" s="12">
        <f t="shared" si="149"/>
        <v>0</v>
      </c>
      <c r="AV473" s="13" t="str">
        <f t="shared" si="150"/>
        <v>2505水2</v>
      </c>
      <c r="AW473" s="13">
        <f t="shared" si="151"/>
        <v>0.5</v>
      </c>
      <c r="AX473" s="18" t="str">
        <f t="shared" si="152"/>
        <v>GR2CGR2C水22505</v>
      </c>
      <c r="AY473" s="18">
        <f t="shared" si="153"/>
        <v>0</v>
      </c>
      <c r="AZ473"/>
    </row>
    <row r="474" spans="1:52" x14ac:dyDescent="0.15">
      <c r="A474" s="1">
        <f t="shared" si="136"/>
        <v>2</v>
      </c>
      <c r="B474" s="1" t="str">
        <f t="shared" si="137"/>
        <v>HR</v>
      </c>
      <c r="C474" t="s">
        <v>1659</v>
      </c>
      <c r="D474" s="1" t="str">
        <f>VLOOKUP($C474,クラス一覧!$A:$J,10,FALSE)</f>
        <v>ゲーム</v>
      </c>
      <c r="E474" s="1">
        <f>VLOOKUP($C474,クラス一覧!$A:$J,8,FALSE)</f>
        <v>0</v>
      </c>
      <c r="F474" s="1" t="str">
        <f>VLOOKUP($C474,クラス一覧!$A:$J,9,FALSE)</f>
        <v>山口</v>
      </c>
      <c r="G474" s="1" t="str">
        <f>VLOOKUP($H474,科目一覧!$A:$G,3,FALSE)</f>
        <v>ゲームプロ（発展）</v>
      </c>
      <c r="H474" t="s">
        <v>3065</v>
      </c>
      <c r="I474" s="1" t="str">
        <f>VLOOKUP($H474,科目一覧!$A:$G,7,FALSE)</f>
        <v>福井</v>
      </c>
      <c r="J474" s="1" t="str">
        <f>VLOOKUP($I474,教員一覧!$A:$D,2,FALSE)</f>
        <v>ゲーム</v>
      </c>
      <c r="K474" s="1" t="str">
        <f>VLOOKUP($I474,教員一覧!$A:$D,3,FALSE)</f>
        <v>プログラム</v>
      </c>
      <c r="L474" s="1" t="str">
        <f>VLOOKUP($I474,教員一覧!$A:$D,4,FALSE)</f>
        <v>専任</v>
      </c>
      <c r="M474" t="s">
        <v>1659</v>
      </c>
      <c r="N474" t="s">
        <v>3789</v>
      </c>
      <c r="O474" t="s">
        <v>72</v>
      </c>
      <c r="P474" t="s">
        <v>13</v>
      </c>
      <c r="Q474">
        <v>3</v>
      </c>
      <c r="R474">
        <v>1403</v>
      </c>
      <c r="S474" s="1" t="str">
        <f>VLOOKUP($R474,教室一覧!$A:$B,2,FALSE)</f>
        <v>ノート32</v>
      </c>
      <c r="T474" s="1">
        <f>VLOOKUP($R474,教室一覧!$A:$C,3,FALSE)</f>
        <v>32</v>
      </c>
      <c r="U474" s="1" t="str">
        <f>VLOOKUP($R474,教室一覧!$A:$D,4,FALSE)</f>
        <v>1号館</v>
      </c>
      <c r="V474" s="1" t="str">
        <f>VLOOKUP($R474,教室一覧!$A:$E,5,FALSE)</f>
        <v>4F</v>
      </c>
      <c r="W474"/>
      <c r="X474"/>
      <c r="Y474" s="1" t="str">
        <f>VLOOKUP($O474,教員一覧!$A:$D,2,FALSE)</f>
        <v>ゲーム</v>
      </c>
      <c r="Z474" s="1" t="str">
        <f>VLOOKUP($O474,教員一覧!$A:$D,3,FALSE)</f>
        <v>プログラム</v>
      </c>
      <c r="AA474" s="1" t="str">
        <f>VLOOKUP($O474,教員一覧!$A:$D,4,FALSE)</f>
        <v>専任</v>
      </c>
      <c r="AB474" s="1" t="str">
        <f t="shared" si="138"/>
        <v/>
      </c>
      <c r="AC474" s="14" t="s">
        <v>1659</v>
      </c>
      <c r="AD474" s="14" t="s">
        <v>163</v>
      </c>
      <c r="AE474" s="14" t="s">
        <v>72</v>
      </c>
      <c r="AF474" s="14" t="s">
        <v>13</v>
      </c>
      <c r="AG474" s="14">
        <v>3</v>
      </c>
      <c r="AH474" s="14">
        <v>1403</v>
      </c>
      <c r="AI474" s="15" t="str">
        <f t="shared" si="139"/>
        <v/>
      </c>
      <c r="AJ474" s="15" t="str">
        <f t="shared" si="140"/>
        <v/>
      </c>
      <c r="AK474" s="15" t="str">
        <f t="shared" si="141"/>
        <v/>
      </c>
      <c r="AL474" s="15" t="str">
        <f t="shared" si="142"/>
        <v/>
      </c>
      <c r="AM474" s="15" t="str">
        <f t="shared" si="143"/>
        <v/>
      </c>
      <c r="AN474" s="15" t="str">
        <f t="shared" si="144"/>
        <v/>
      </c>
      <c r="AO474" s="15" t="str">
        <f t="shared" si="145"/>
        <v/>
      </c>
      <c r="AP474" s="9" t="str">
        <f t="shared" si="146"/>
        <v>GR2C水3</v>
      </c>
      <c r="AQ474" s="9">
        <f t="shared" si="147"/>
        <v>0.5</v>
      </c>
      <c r="AR474" s="11" t="str">
        <f t="shared" si="148"/>
        <v>角森水3</v>
      </c>
      <c r="AS474" s="11">
        <f t="shared" si="135"/>
        <v>0.5</v>
      </c>
      <c r="AT474">
        <v>1</v>
      </c>
      <c r="AU474" s="12">
        <f t="shared" si="149"/>
        <v>0</v>
      </c>
      <c r="AV474" s="13" t="str">
        <f t="shared" si="150"/>
        <v>1403水3</v>
      </c>
      <c r="AW474" s="13">
        <f t="shared" si="151"/>
        <v>0.25</v>
      </c>
      <c r="AX474" s="18" t="str">
        <f t="shared" si="152"/>
        <v>GR2CGR2C水31403</v>
      </c>
      <c r="AY474" s="18">
        <f t="shared" si="153"/>
        <v>0</v>
      </c>
      <c r="AZ474"/>
    </row>
    <row r="475" spans="1:52" x14ac:dyDescent="0.15">
      <c r="A475" s="1">
        <f t="shared" si="136"/>
        <v>2</v>
      </c>
      <c r="B475" s="1" t="str">
        <f t="shared" si="137"/>
        <v>HR</v>
      </c>
      <c r="C475" t="s">
        <v>1659</v>
      </c>
      <c r="D475" s="1" t="str">
        <f>VLOOKUP($C475,クラス一覧!$A:$J,10,FALSE)</f>
        <v>ゲーム</v>
      </c>
      <c r="E475" s="1">
        <f>VLOOKUP($C475,クラス一覧!$A:$J,8,FALSE)</f>
        <v>0</v>
      </c>
      <c r="F475" s="1" t="str">
        <f>VLOOKUP($C475,クラス一覧!$A:$J,9,FALSE)</f>
        <v>山口</v>
      </c>
      <c r="G475" s="1" t="str">
        <f>VLOOKUP($H475,科目一覧!$A:$G,3,FALSE)</f>
        <v>ゲームプロ（実践）</v>
      </c>
      <c r="H475" t="s">
        <v>3059</v>
      </c>
      <c r="I475" s="1" t="str">
        <f>VLOOKUP($H475,科目一覧!$A:$G,7,FALSE)</f>
        <v>奥元</v>
      </c>
      <c r="J475" s="1" t="str">
        <f>VLOOKUP($I475,教員一覧!$A:$D,2,FALSE)</f>
        <v>ゲーム</v>
      </c>
      <c r="K475" s="1" t="str">
        <f>VLOOKUP($I475,教員一覧!$A:$D,3,FALSE)</f>
        <v>プログラム</v>
      </c>
      <c r="L475" s="1" t="str">
        <f>VLOOKUP($I475,教員一覧!$A:$D,4,FALSE)</f>
        <v>専任</v>
      </c>
      <c r="M475" t="s">
        <v>1659</v>
      </c>
      <c r="N475" t="s">
        <v>3789</v>
      </c>
      <c r="O475" t="s">
        <v>94</v>
      </c>
      <c r="P475" t="s">
        <v>15</v>
      </c>
      <c r="Q475">
        <v>1</v>
      </c>
      <c r="R475">
        <v>1405</v>
      </c>
      <c r="S475" s="1" t="str">
        <f>VLOOKUP($R475,教室一覧!$A:$B,2,FALSE)</f>
        <v>ノート32</v>
      </c>
      <c r="T475" s="1">
        <f>VLOOKUP($R475,教室一覧!$A:$C,3,FALSE)</f>
        <v>32</v>
      </c>
      <c r="U475" s="1" t="str">
        <f>VLOOKUP($R475,教室一覧!$A:$D,4,FALSE)</f>
        <v>1号館</v>
      </c>
      <c r="V475" s="1" t="str">
        <f>VLOOKUP($R475,教室一覧!$A:$E,5,FALSE)</f>
        <v>4F</v>
      </c>
      <c r="W475"/>
      <c r="X475"/>
      <c r="Y475" s="1" t="str">
        <f>VLOOKUP($O475,教員一覧!$A:$D,2,FALSE)</f>
        <v>ゲーム</v>
      </c>
      <c r="Z475" s="1" t="str">
        <f>VLOOKUP($O475,教員一覧!$A:$D,3,FALSE)</f>
        <v>プログラム</v>
      </c>
      <c r="AA475" s="1" t="str">
        <f>VLOOKUP($O475,教員一覧!$A:$D,4,FALSE)</f>
        <v>非常勤</v>
      </c>
      <c r="AB475" s="1" t="str">
        <f t="shared" si="138"/>
        <v/>
      </c>
      <c r="AC475" s="14" t="s">
        <v>1659</v>
      </c>
      <c r="AD475" s="14" t="s">
        <v>163</v>
      </c>
      <c r="AE475" s="14" t="s">
        <v>94</v>
      </c>
      <c r="AF475" s="14" t="s">
        <v>15</v>
      </c>
      <c r="AG475" s="14">
        <v>1</v>
      </c>
      <c r="AH475" s="14">
        <v>1405</v>
      </c>
      <c r="AI475" s="15" t="str">
        <f t="shared" si="139"/>
        <v/>
      </c>
      <c r="AJ475" s="15" t="str">
        <f t="shared" si="140"/>
        <v/>
      </c>
      <c r="AK475" s="15" t="str">
        <f t="shared" si="141"/>
        <v/>
      </c>
      <c r="AL475" s="15" t="str">
        <f t="shared" si="142"/>
        <v/>
      </c>
      <c r="AM475" s="15" t="str">
        <f t="shared" si="143"/>
        <v/>
      </c>
      <c r="AN475" s="15" t="str">
        <f t="shared" si="144"/>
        <v/>
      </c>
      <c r="AO475" s="15" t="str">
        <f t="shared" si="145"/>
        <v/>
      </c>
      <c r="AP475" s="9" t="str">
        <f t="shared" si="146"/>
        <v>GR2C木1</v>
      </c>
      <c r="AQ475" s="9">
        <f t="shared" si="147"/>
        <v>0.5</v>
      </c>
      <c r="AR475" s="11" t="str">
        <f t="shared" si="148"/>
        <v>近藤木1</v>
      </c>
      <c r="AS475" s="11">
        <f t="shared" si="135"/>
        <v>0.5</v>
      </c>
      <c r="AT475">
        <v>1</v>
      </c>
      <c r="AU475" s="12">
        <f t="shared" si="149"/>
        <v>0</v>
      </c>
      <c r="AV475" s="13" t="str">
        <f t="shared" si="150"/>
        <v>1405木1</v>
      </c>
      <c r="AW475" s="13">
        <f t="shared" si="151"/>
        <v>0.25</v>
      </c>
      <c r="AX475" s="18" t="str">
        <f t="shared" si="152"/>
        <v>GR2CGR2C木11405</v>
      </c>
      <c r="AY475" s="18">
        <f t="shared" si="153"/>
        <v>0</v>
      </c>
      <c r="AZ475"/>
    </row>
    <row r="476" spans="1:52" x14ac:dyDescent="0.15">
      <c r="A476" s="1">
        <f t="shared" si="136"/>
        <v>2</v>
      </c>
      <c r="B476" s="1" t="str">
        <f t="shared" si="137"/>
        <v>HR</v>
      </c>
      <c r="C476" t="s">
        <v>1659</v>
      </c>
      <c r="D476" s="1" t="str">
        <f>VLOOKUP($C476,クラス一覧!$A:$J,10,FALSE)</f>
        <v>ゲーム</v>
      </c>
      <c r="E476" s="1">
        <f>VLOOKUP($C476,クラス一覧!$A:$J,8,FALSE)</f>
        <v>0</v>
      </c>
      <c r="F476" s="1" t="str">
        <f>VLOOKUP($C476,クラス一覧!$A:$J,9,FALSE)</f>
        <v>山口</v>
      </c>
      <c r="G476" s="1" t="str">
        <f>VLOOKUP($H476,科目一覧!$A:$G,3,FALSE)</f>
        <v>ゲームプロ（基礎）</v>
      </c>
      <c r="H476" t="s">
        <v>3175</v>
      </c>
      <c r="I476" s="1" t="str">
        <f>VLOOKUP($H476,科目一覧!$A:$G,7,FALSE)</f>
        <v>小川</v>
      </c>
      <c r="J476" s="1" t="str">
        <f>VLOOKUP($I476,教員一覧!$A:$D,2,FALSE)</f>
        <v>ゲーム</v>
      </c>
      <c r="K476" s="1" t="str">
        <f>VLOOKUP($I476,教員一覧!$A:$D,3,FALSE)</f>
        <v>プログラム</v>
      </c>
      <c r="L476" s="1" t="str">
        <f>VLOOKUP($I476,教員一覧!$A:$D,4,FALSE)</f>
        <v>専任</v>
      </c>
      <c r="M476" t="s">
        <v>1659</v>
      </c>
      <c r="N476" t="s">
        <v>3789</v>
      </c>
      <c r="O476" t="s">
        <v>78</v>
      </c>
      <c r="P476" t="s">
        <v>15</v>
      </c>
      <c r="Q476">
        <v>3</v>
      </c>
      <c r="R476">
        <v>1403</v>
      </c>
      <c r="S476" s="1" t="str">
        <f>VLOOKUP($R476,教室一覧!$A:$B,2,FALSE)</f>
        <v>ノート32</v>
      </c>
      <c r="T476" s="1">
        <f>VLOOKUP($R476,教室一覧!$A:$C,3,FALSE)</f>
        <v>32</v>
      </c>
      <c r="U476" s="1" t="str">
        <f>VLOOKUP($R476,教室一覧!$A:$D,4,FALSE)</f>
        <v>1号館</v>
      </c>
      <c r="V476" s="1" t="str">
        <f>VLOOKUP($R476,教室一覧!$A:$E,5,FALSE)</f>
        <v>4F</v>
      </c>
      <c r="W476"/>
      <c r="X476"/>
      <c r="Y476" s="1" t="str">
        <f>VLOOKUP($O476,教員一覧!$A:$D,2,FALSE)</f>
        <v>ゲーム</v>
      </c>
      <c r="Z476" s="1" t="str">
        <f>VLOOKUP($O476,教員一覧!$A:$D,3,FALSE)</f>
        <v>プログラム</v>
      </c>
      <c r="AA476" s="1" t="str">
        <f>VLOOKUP($O476,教員一覧!$A:$D,4,FALSE)</f>
        <v>専任</v>
      </c>
      <c r="AB476" s="1" t="str">
        <f t="shared" si="138"/>
        <v>担任</v>
      </c>
      <c r="AC476" s="14" t="s">
        <v>1659</v>
      </c>
      <c r="AD476" s="14" t="s">
        <v>163</v>
      </c>
      <c r="AE476" s="14" t="s">
        <v>78</v>
      </c>
      <c r="AF476" s="14" t="s">
        <v>15</v>
      </c>
      <c r="AG476" s="14">
        <v>3</v>
      </c>
      <c r="AH476" s="14">
        <v>1403</v>
      </c>
      <c r="AI476" s="15" t="str">
        <f t="shared" si="139"/>
        <v/>
      </c>
      <c r="AJ476" s="15" t="str">
        <f t="shared" si="140"/>
        <v/>
      </c>
      <c r="AK476" s="15" t="str">
        <f t="shared" si="141"/>
        <v/>
      </c>
      <c r="AL476" s="15" t="str">
        <f t="shared" si="142"/>
        <v/>
      </c>
      <c r="AM476" s="15" t="str">
        <f t="shared" si="143"/>
        <v/>
      </c>
      <c r="AN476" s="15" t="str">
        <f t="shared" si="144"/>
        <v/>
      </c>
      <c r="AO476" s="15" t="str">
        <f t="shared" si="145"/>
        <v/>
      </c>
      <c r="AP476" s="9" t="str">
        <f t="shared" si="146"/>
        <v>GR2C木3</v>
      </c>
      <c r="AQ476" s="9">
        <f t="shared" si="147"/>
        <v>0.5</v>
      </c>
      <c r="AR476" s="11" t="str">
        <f t="shared" si="148"/>
        <v>山口木3</v>
      </c>
      <c r="AS476" s="11">
        <f t="shared" si="135"/>
        <v>0.5</v>
      </c>
      <c r="AT476">
        <v>1</v>
      </c>
      <c r="AU476" s="12">
        <f t="shared" si="149"/>
        <v>0</v>
      </c>
      <c r="AV476" s="13" t="str">
        <f t="shared" si="150"/>
        <v>1403木3</v>
      </c>
      <c r="AW476" s="13">
        <f t="shared" si="151"/>
        <v>0.25</v>
      </c>
      <c r="AX476" s="18" t="str">
        <f t="shared" si="152"/>
        <v>GR2CGR2C木31403</v>
      </c>
      <c r="AY476" s="18">
        <f t="shared" si="153"/>
        <v>0</v>
      </c>
      <c r="AZ476"/>
    </row>
    <row r="477" spans="1:52" x14ac:dyDescent="0.15">
      <c r="A477" s="1">
        <f t="shared" si="136"/>
        <v>2</v>
      </c>
      <c r="B477" s="1" t="str">
        <f t="shared" si="137"/>
        <v>HR</v>
      </c>
      <c r="C477" t="s">
        <v>1659</v>
      </c>
      <c r="D477" s="1" t="str">
        <f>VLOOKUP($C477,クラス一覧!$A:$J,10,FALSE)</f>
        <v>ゲーム</v>
      </c>
      <c r="E477" s="1">
        <f>VLOOKUP($C477,クラス一覧!$A:$J,8,FALSE)</f>
        <v>0</v>
      </c>
      <c r="F477" s="1" t="str">
        <f>VLOOKUP($C477,クラス一覧!$A:$J,9,FALSE)</f>
        <v>山口</v>
      </c>
      <c r="G477" s="1" t="str">
        <f>VLOOKUP($H477,科目一覧!$A:$G,3,FALSE)</f>
        <v>ゲームプロ（基礎）</v>
      </c>
      <c r="H477" t="s">
        <v>3060</v>
      </c>
      <c r="I477" s="1" t="str">
        <f>VLOOKUP($H477,科目一覧!$A:$G,7,FALSE)</f>
        <v>徳田</v>
      </c>
      <c r="J477" s="1" t="str">
        <f>VLOOKUP($I477,教員一覧!$A:$D,2,FALSE)</f>
        <v>ゲーム</v>
      </c>
      <c r="K477" s="1" t="str">
        <f>VLOOKUP($I477,教員一覧!$A:$D,3,FALSE)</f>
        <v>プログラム</v>
      </c>
      <c r="L477" s="1" t="str">
        <f>VLOOKUP($I477,教員一覧!$A:$D,4,FALSE)</f>
        <v>専任</v>
      </c>
      <c r="M477" t="s">
        <v>1659</v>
      </c>
      <c r="N477" t="s">
        <v>3789</v>
      </c>
      <c r="O477" t="s">
        <v>45</v>
      </c>
      <c r="P477" t="s">
        <v>17</v>
      </c>
      <c r="Q477">
        <v>1</v>
      </c>
      <c r="R477">
        <v>3502</v>
      </c>
      <c r="S477" s="1" t="str">
        <f>VLOOKUP($R477,教室一覧!$A:$B,2,FALSE)</f>
        <v>ノート36</v>
      </c>
      <c r="T477" s="1">
        <f>VLOOKUP($R477,教室一覧!$A:$C,3,FALSE)</f>
        <v>38</v>
      </c>
      <c r="U477" s="1" t="str">
        <f>VLOOKUP($R477,教室一覧!$A:$D,4,FALSE)</f>
        <v>3号館</v>
      </c>
      <c r="V477" s="1" t="str">
        <f>VLOOKUP($R477,教室一覧!$A:$E,5,FALSE)</f>
        <v>5F</v>
      </c>
      <c r="W477"/>
      <c r="X477"/>
      <c r="Y477" s="1" t="str">
        <f>VLOOKUP($O477,教員一覧!$A:$D,2,FALSE)</f>
        <v>ゲーム</v>
      </c>
      <c r="Z477" s="1" t="str">
        <f>VLOOKUP($O477,教員一覧!$A:$D,3,FALSE)</f>
        <v>プログラム</v>
      </c>
      <c r="AA477" s="1" t="str">
        <f>VLOOKUP($O477,教員一覧!$A:$D,4,FALSE)</f>
        <v>非常勤</v>
      </c>
      <c r="AB477" s="1" t="str">
        <f t="shared" si="138"/>
        <v/>
      </c>
      <c r="AC477" s="14" t="s">
        <v>1659</v>
      </c>
      <c r="AD477" s="14" t="s">
        <v>163</v>
      </c>
      <c r="AE477" s="14" t="s">
        <v>45</v>
      </c>
      <c r="AF477" s="14" t="s">
        <v>17</v>
      </c>
      <c r="AG477" s="14">
        <v>1</v>
      </c>
      <c r="AH477" s="14">
        <v>3502</v>
      </c>
      <c r="AI477" s="15" t="str">
        <f t="shared" si="139"/>
        <v/>
      </c>
      <c r="AJ477" s="15" t="str">
        <f t="shared" si="140"/>
        <v/>
      </c>
      <c r="AK477" s="15" t="str">
        <f t="shared" si="141"/>
        <v/>
      </c>
      <c r="AL477" s="15" t="str">
        <f t="shared" si="142"/>
        <v/>
      </c>
      <c r="AM477" s="15" t="str">
        <f t="shared" si="143"/>
        <v/>
      </c>
      <c r="AN477" s="15" t="str">
        <f t="shared" si="144"/>
        <v/>
      </c>
      <c r="AO477" s="15" t="str">
        <f t="shared" si="145"/>
        <v/>
      </c>
      <c r="AP477" s="9" t="str">
        <f t="shared" si="146"/>
        <v>GR2C金1</v>
      </c>
      <c r="AQ477" s="9">
        <f t="shared" si="147"/>
        <v>0.5</v>
      </c>
      <c r="AR477" s="11" t="str">
        <f t="shared" si="148"/>
        <v>幸山金1</v>
      </c>
      <c r="AS477" s="11">
        <f t="shared" si="135"/>
        <v>0.5</v>
      </c>
      <c r="AT477">
        <v>1</v>
      </c>
      <c r="AU477" s="12">
        <f t="shared" si="149"/>
        <v>0</v>
      </c>
      <c r="AV477" s="13" t="str">
        <f t="shared" si="150"/>
        <v>3502金1</v>
      </c>
      <c r="AW477" s="13">
        <f t="shared" si="151"/>
        <v>0.25</v>
      </c>
      <c r="AX477" s="18" t="str">
        <f t="shared" si="152"/>
        <v>GR2CGR2C金13502</v>
      </c>
      <c r="AY477" s="18">
        <f t="shared" si="153"/>
        <v>0</v>
      </c>
      <c r="AZ477"/>
    </row>
    <row r="478" spans="1:52" x14ac:dyDescent="0.15">
      <c r="A478" s="1">
        <f t="shared" si="136"/>
        <v>2</v>
      </c>
      <c r="B478" s="1" t="str">
        <f t="shared" si="137"/>
        <v>HR</v>
      </c>
      <c r="C478" t="s">
        <v>1659</v>
      </c>
      <c r="D478" s="1" t="str">
        <f>VLOOKUP($C478,クラス一覧!$A:$J,10,FALSE)</f>
        <v>ゲーム</v>
      </c>
      <c r="E478" s="1">
        <f>VLOOKUP($C478,クラス一覧!$A:$J,8,FALSE)</f>
        <v>0</v>
      </c>
      <c r="F478" s="1" t="str">
        <f>VLOOKUP($C478,クラス一覧!$A:$J,9,FALSE)</f>
        <v>山口</v>
      </c>
      <c r="G478" s="1" t="str">
        <f>VLOOKUP($H478,科目一覧!$A:$G,3,FALSE)</f>
        <v>ゲームプロ（発展）</v>
      </c>
      <c r="H478" t="s">
        <v>3065</v>
      </c>
      <c r="I478" s="1" t="str">
        <f>VLOOKUP($H478,科目一覧!$A:$G,7,FALSE)</f>
        <v>福井</v>
      </c>
      <c r="J478" s="1" t="str">
        <f>VLOOKUP($I478,教員一覧!$A:$D,2,FALSE)</f>
        <v>ゲーム</v>
      </c>
      <c r="K478" s="1" t="str">
        <f>VLOOKUP($I478,教員一覧!$A:$D,3,FALSE)</f>
        <v>プログラム</v>
      </c>
      <c r="L478" s="1" t="str">
        <f>VLOOKUP($I478,教員一覧!$A:$D,4,FALSE)</f>
        <v>専任</v>
      </c>
      <c r="M478" t="s">
        <v>1659</v>
      </c>
      <c r="N478" t="s">
        <v>3789</v>
      </c>
      <c r="O478" t="s">
        <v>72</v>
      </c>
      <c r="P478" t="s">
        <v>17</v>
      </c>
      <c r="Q478">
        <v>2</v>
      </c>
      <c r="R478">
        <v>3502</v>
      </c>
      <c r="S478" s="1" t="str">
        <f>VLOOKUP($R478,教室一覧!$A:$B,2,FALSE)</f>
        <v>ノート36</v>
      </c>
      <c r="T478" s="1">
        <f>VLOOKUP($R478,教室一覧!$A:$C,3,FALSE)</f>
        <v>38</v>
      </c>
      <c r="U478" s="1" t="str">
        <f>VLOOKUP($R478,教室一覧!$A:$D,4,FALSE)</f>
        <v>3号館</v>
      </c>
      <c r="V478" s="1" t="str">
        <f>VLOOKUP($R478,教室一覧!$A:$E,5,FALSE)</f>
        <v>5F</v>
      </c>
      <c r="W478"/>
      <c r="X478"/>
      <c r="Y478" s="1" t="str">
        <f>VLOOKUP($O478,教員一覧!$A:$D,2,FALSE)</f>
        <v>ゲーム</v>
      </c>
      <c r="Z478" s="1" t="str">
        <f>VLOOKUP($O478,教員一覧!$A:$D,3,FALSE)</f>
        <v>プログラム</v>
      </c>
      <c r="AA478" s="1" t="str">
        <f>VLOOKUP($O478,教員一覧!$A:$D,4,FALSE)</f>
        <v>専任</v>
      </c>
      <c r="AB478" s="1" t="str">
        <f t="shared" si="138"/>
        <v/>
      </c>
      <c r="AC478" s="14" t="s">
        <v>1659</v>
      </c>
      <c r="AD478" s="14" t="s">
        <v>163</v>
      </c>
      <c r="AE478" s="14" t="s">
        <v>72</v>
      </c>
      <c r="AF478" s="14" t="s">
        <v>17</v>
      </c>
      <c r="AG478" s="14">
        <v>2</v>
      </c>
      <c r="AH478" s="14">
        <v>3502</v>
      </c>
      <c r="AI478" s="15" t="str">
        <f t="shared" si="139"/>
        <v/>
      </c>
      <c r="AJ478" s="15" t="str">
        <f t="shared" si="140"/>
        <v/>
      </c>
      <c r="AK478" s="15" t="str">
        <f t="shared" si="141"/>
        <v/>
      </c>
      <c r="AL478" s="15" t="str">
        <f t="shared" si="142"/>
        <v/>
      </c>
      <c r="AM478" s="15" t="str">
        <f t="shared" si="143"/>
        <v/>
      </c>
      <c r="AN478" s="15" t="str">
        <f t="shared" si="144"/>
        <v/>
      </c>
      <c r="AO478" s="15" t="str">
        <f t="shared" si="145"/>
        <v/>
      </c>
      <c r="AP478" s="9" t="str">
        <f t="shared" si="146"/>
        <v>GR2C金2</v>
      </c>
      <c r="AQ478" s="9">
        <f t="shared" si="147"/>
        <v>1</v>
      </c>
      <c r="AR478" s="11" t="str">
        <f t="shared" si="148"/>
        <v>角森金2</v>
      </c>
      <c r="AS478" s="11">
        <f t="shared" si="135"/>
        <v>0.5</v>
      </c>
      <c r="AT478">
        <v>1</v>
      </c>
      <c r="AU478" s="12">
        <f t="shared" si="149"/>
        <v>0</v>
      </c>
      <c r="AV478" s="13" t="str">
        <f t="shared" si="150"/>
        <v>3502金2</v>
      </c>
      <c r="AW478" s="13">
        <f t="shared" si="151"/>
        <v>0.5</v>
      </c>
      <c r="AX478" s="18" t="str">
        <f t="shared" si="152"/>
        <v>GR2CGR2C金23502</v>
      </c>
      <c r="AY478" s="18">
        <f t="shared" si="153"/>
        <v>0</v>
      </c>
      <c r="AZ478"/>
    </row>
    <row r="479" spans="1:52" x14ac:dyDescent="0.15">
      <c r="A479" s="1">
        <f t="shared" si="136"/>
        <v>2</v>
      </c>
      <c r="B479" s="1" t="str">
        <f t="shared" si="137"/>
        <v>HR</v>
      </c>
      <c r="C479" t="s">
        <v>1659</v>
      </c>
      <c r="D479" s="1" t="str">
        <f>VLOOKUP($C479,クラス一覧!$A:$J,10,FALSE)</f>
        <v>ゲーム</v>
      </c>
      <c r="E479" s="1">
        <f>VLOOKUP($C479,クラス一覧!$A:$J,8,FALSE)</f>
        <v>0</v>
      </c>
      <c r="F479" s="1" t="str">
        <f>VLOOKUP($C479,クラス一覧!$A:$J,9,FALSE)</f>
        <v>山口</v>
      </c>
      <c r="G479" s="1" t="str">
        <f>VLOOKUP($H479,科目一覧!$A:$G,3,FALSE)</f>
        <v>ゲームプロ（発展）</v>
      </c>
      <c r="H479" t="s">
        <v>3065</v>
      </c>
      <c r="I479" s="1" t="str">
        <f>VLOOKUP($H479,科目一覧!$A:$G,7,FALSE)</f>
        <v>福井</v>
      </c>
      <c r="J479" s="1" t="str">
        <f>VLOOKUP($I479,教員一覧!$A:$D,2,FALSE)</f>
        <v>ゲーム</v>
      </c>
      <c r="K479" s="1" t="str">
        <f>VLOOKUP($I479,教員一覧!$A:$D,3,FALSE)</f>
        <v>プログラム</v>
      </c>
      <c r="L479" s="1" t="str">
        <f>VLOOKUP($I479,教員一覧!$A:$D,4,FALSE)</f>
        <v>専任</v>
      </c>
      <c r="M479" t="s">
        <v>1659</v>
      </c>
      <c r="N479" t="s">
        <v>3789</v>
      </c>
      <c r="O479" t="s">
        <v>72</v>
      </c>
      <c r="P479" t="s">
        <v>17</v>
      </c>
      <c r="Q479">
        <v>3</v>
      </c>
      <c r="R479">
        <v>1403</v>
      </c>
      <c r="S479" s="1" t="str">
        <f>VLOOKUP($R479,教室一覧!$A:$B,2,FALSE)</f>
        <v>ノート32</v>
      </c>
      <c r="T479" s="1">
        <f>VLOOKUP($R479,教室一覧!$A:$C,3,FALSE)</f>
        <v>32</v>
      </c>
      <c r="U479" s="1" t="str">
        <f>VLOOKUP($R479,教室一覧!$A:$D,4,FALSE)</f>
        <v>1号館</v>
      </c>
      <c r="V479" s="1" t="str">
        <f>VLOOKUP($R479,教室一覧!$A:$E,5,FALSE)</f>
        <v>4F</v>
      </c>
      <c r="W479"/>
      <c r="X479"/>
      <c r="Y479" s="1" t="str">
        <f>VLOOKUP($O479,教員一覧!$A:$D,2,FALSE)</f>
        <v>ゲーム</v>
      </c>
      <c r="Z479" s="1" t="str">
        <f>VLOOKUP($O479,教員一覧!$A:$D,3,FALSE)</f>
        <v>プログラム</v>
      </c>
      <c r="AA479" s="1" t="str">
        <f>VLOOKUP($O479,教員一覧!$A:$D,4,FALSE)</f>
        <v>専任</v>
      </c>
      <c r="AB479" s="1" t="str">
        <f t="shared" si="138"/>
        <v/>
      </c>
      <c r="AC479" s="14" t="s">
        <v>1659</v>
      </c>
      <c r="AD479" s="14" t="s">
        <v>163</v>
      </c>
      <c r="AE479" s="14" t="s">
        <v>72</v>
      </c>
      <c r="AF479" s="14" t="s">
        <v>17</v>
      </c>
      <c r="AG479" s="14">
        <v>3</v>
      </c>
      <c r="AH479" s="14">
        <v>1403</v>
      </c>
      <c r="AI479" s="15" t="str">
        <f t="shared" si="139"/>
        <v/>
      </c>
      <c r="AJ479" s="15" t="str">
        <f t="shared" si="140"/>
        <v/>
      </c>
      <c r="AK479" s="15" t="str">
        <f t="shared" si="141"/>
        <v/>
      </c>
      <c r="AL479" s="15" t="str">
        <f t="shared" si="142"/>
        <v/>
      </c>
      <c r="AM479" s="15" t="str">
        <f t="shared" si="143"/>
        <v/>
      </c>
      <c r="AN479" s="15" t="str">
        <f t="shared" si="144"/>
        <v/>
      </c>
      <c r="AO479" s="15" t="str">
        <f t="shared" si="145"/>
        <v/>
      </c>
      <c r="AP479" s="9" t="str">
        <f t="shared" si="146"/>
        <v>GR2C金3</v>
      </c>
      <c r="AQ479" s="9">
        <f t="shared" si="147"/>
        <v>0.5</v>
      </c>
      <c r="AR479" s="11" t="str">
        <f t="shared" si="148"/>
        <v>角森金3</v>
      </c>
      <c r="AS479" s="11">
        <f t="shared" si="135"/>
        <v>0.5</v>
      </c>
      <c r="AT479">
        <v>1</v>
      </c>
      <c r="AU479" s="12">
        <f t="shared" si="149"/>
        <v>0</v>
      </c>
      <c r="AV479" s="13" t="str">
        <f t="shared" si="150"/>
        <v>1403金3</v>
      </c>
      <c r="AW479" s="13">
        <f t="shared" si="151"/>
        <v>0.25</v>
      </c>
      <c r="AX479" s="18" t="str">
        <f t="shared" si="152"/>
        <v>GR2CGR2C金31403</v>
      </c>
      <c r="AY479" s="18">
        <f t="shared" si="153"/>
        <v>0</v>
      </c>
      <c r="AZ479"/>
    </row>
    <row r="480" spans="1:52" x14ac:dyDescent="0.15">
      <c r="A480" s="1">
        <f t="shared" si="136"/>
        <v>2</v>
      </c>
      <c r="B480" s="1" t="str">
        <f t="shared" si="137"/>
        <v>HR</v>
      </c>
      <c r="C480" t="s">
        <v>90</v>
      </c>
      <c r="D480" s="1" t="str">
        <f>VLOOKUP($C480,クラス一覧!$A:$J,10,FALSE)</f>
        <v>ゲーム</v>
      </c>
      <c r="E480" s="1">
        <f>VLOOKUP($C480,クラス一覧!$A:$J,8,FALSE)</f>
        <v>23</v>
      </c>
      <c r="F480" s="1" t="str">
        <f>VLOOKUP($C480,クラス一覧!$A:$J,9,FALSE)</f>
        <v>福島</v>
      </c>
      <c r="G480" s="1" t="str">
        <f>VLOOKUP($H480,科目一覧!$A:$G,3,FALSE)</f>
        <v>ゲームCG（3DCG）</v>
      </c>
      <c r="H480" t="s">
        <v>3046</v>
      </c>
      <c r="I480" s="1" t="str">
        <f>VLOOKUP($H480,科目一覧!$A:$G,7,FALSE)</f>
        <v>福島</v>
      </c>
      <c r="J480" s="1" t="str">
        <f>VLOOKUP($I480,教員一覧!$A:$D,2,FALSE)</f>
        <v>CG</v>
      </c>
      <c r="K480" s="1" t="str">
        <f>VLOOKUP($I480,教員一覧!$A:$D,3,FALSE)</f>
        <v>　</v>
      </c>
      <c r="L480" s="1" t="str">
        <f>VLOOKUP($I480,教員一覧!$A:$D,4,FALSE)</f>
        <v>専任</v>
      </c>
      <c r="M480" t="s">
        <v>90</v>
      </c>
      <c r="N480" t="s">
        <v>3789</v>
      </c>
      <c r="O480" t="s">
        <v>67</v>
      </c>
      <c r="P480" t="s">
        <v>9</v>
      </c>
      <c r="Q480">
        <v>1</v>
      </c>
      <c r="R480">
        <v>2202</v>
      </c>
      <c r="S480" s="1" t="str">
        <f>VLOOKUP($R480,教室一覧!$A:$B,2,FALSE)</f>
        <v>実習室</v>
      </c>
      <c r="T480" s="1">
        <f>VLOOKUP($R480,教室一覧!$A:$C,3,FALSE)</f>
        <v>40</v>
      </c>
      <c r="U480" s="1" t="str">
        <f>VLOOKUP($R480,教室一覧!$A:$D,4,FALSE)</f>
        <v>2号館</v>
      </c>
      <c r="V480" s="1" t="str">
        <f>VLOOKUP($R480,教室一覧!$A:$E,5,FALSE)</f>
        <v>2F</v>
      </c>
      <c r="W480"/>
      <c r="X480"/>
      <c r="Y480" s="1" t="str">
        <f>VLOOKUP($O480,教員一覧!$A:$D,2,FALSE)</f>
        <v>CG</v>
      </c>
      <c r="Z480" s="1" t="str">
        <f>VLOOKUP($O480,教員一覧!$A:$D,3,FALSE)</f>
        <v>　</v>
      </c>
      <c r="AA480" s="1" t="str">
        <f>VLOOKUP($O480,教員一覧!$A:$D,4,FALSE)</f>
        <v>専任</v>
      </c>
      <c r="AB480" s="1" t="str">
        <f t="shared" si="138"/>
        <v>担任</v>
      </c>
      <c r="AC480" s="14" t="s">
        <v>90</v>
      </c>
      <c r="AD480" s="14" t="s">
        <v>163</v>
      </c>
      <c r="AE480" s="14" t="s">
        <v>67</v>
      </c>
      <c r="AF480" s="14" t="s">
        <v>9</v>
      </c>
      <c r="AG480" s="14">
        <v>1</v>
      </c>
      <c r="AH480" s="14">
        <v>2202</v>
      </c>
      <c r="AI480" s="15" t="str">
        <f t="shared" si="139"/>
        <v/>
      </c>
      <c r="AJ480" s="15" t="str">
        <f t="shared" si="140"/>
        <v/>
      </c>
      <c r="AK480" s="15" t="str">
        <f t="shared" si="141"/>
        <v/>
      </c>
      <c r="AL480" s="15" t="str">
        <f t="shared" si="142"/>
        <v/>
      </c>
      <c r="AM480" s="15" t="str">
        <f t="shared" si="143"/>
        <v/>
      </c>
      <c r="AN480" s="15" t="str">
        <f t="shared" si="144"/>
        <v/>
      </c>
      <c r="AO480" s="15" t="str">
        <f t="shared" si="145"/>
        <v/>
      </c>
      <c r="AP480" s="9" t="str">
        <f t="shared" si="146"/>
        <v>GI2A月1</v>
      </c>
      <c r="AQ480" s="9">
        <f t="shared" si="147"/>
        <v>1</v>
      </c>
      <c r="AR480" s="11" t="str">
        <f t="shared" si="148"/>
        <v>福島月1</v>
      </c>
      <c r="AS480" s="11">
        <f t="shared" si="135"/>
        <v>1</v>
      </c>
      <c r="AT480">
        <v>1</v>
      </c>
      <c r="AU480" s="12">
        <f t="shared" si="149"/>
        <v>23</v>
      </c>
      <c r="AV480" s="13" t="str">
        <f t="shared" si="150"/>
        <v>2202月1</v>
      </c>
      <c r="AW480" s="13">
        <f t="shared" si="151"/>
        <v>1</v>
      </c>
      <c r="AX480" s="18" t="str">
        <f t="shared" si="152"/>
        <v>GI2AGI2A月12202</v>
      </c>
      <c r="AY480" s="18">
        <f t="shared" si="153"/>
        <v>23</v>
      </c>
      <c r="AZ480"/>
    </row>
    <row r="481" spans="1:52" x14ac:dyDescent="0.15">
      <c r="A481" s="1">
        <f t="shared" si="136"/>
        <v>2</v>
      </c>
      <c r="B481" s="1" t="str">
        <f t="shared" si="137"/>
        <v>HR</v>
      </c>
      <c r="C481" t="s">
        <v>90</v>
      </c>
      <c r="D481" s="1" t="str">
        <f>VLOOKUP($C481,クラス一覧!$A:$J,10,FALSE)</f>
        <v>ゲーム</v>
      </c>
      <c r="E481" s="1">
        <f>VLOOKUP($C481,クラス一覧!$A:$J,8,FALSE)</f>
        <v>23</v>
      </c>
      <c r="F481" s="1" t="str">
        <f>VLOOKUP($C481,クラス一覧!$A:$J,9,FALSE)</f>
        <v>福島</v>
      </c>
      <c r="G481" s="1" t="str">
        <f>VLOOKUP($H481,科目一覧!$A:$G,3,FALSE)</f>
        <v>ゲームCG（3DCG）</v>
      </c>
      <c r="H481" t="s">
        <v>3046</v>
      </c>
      <c r="I481" s="1" t="str">
        <f>VLOOKUP($H481,科目一覧!$A:$G,7,FALSE)</f>
        <v>福島</v>
      </c>
      <c r="J481" s="1" t="str">
        <f>VLOOKUP($I481,教員一覧!$A:$D,2,FALSE)</f>
        <v>CG</v>
      </c>
      <c r="K481" s="1" t="str">
        <f>VLOOKUP($I481,教員一覧!$A:$D,3,FALSE)</f>
        <v>　</v>
      </c>
      <c r="L481" s="1" t="str">
        <f>VLOOKUP($I481,教員一覧!$A:$D,4,FALSE)</f>
        <v>専任</v>
      </c>
      <c r="M481" t="s">
        <v>90</v>
      </c>
      <c r="N481" t="s">
        <v>3789</v>
      </c>
      <c r="O481" t="s">
        <v>67</v>
      </c>
      <c r="P481" t="s">
        <v>9</v>
      </c>
      <c r="Q481">
        <v>2</v>
      </c>
      <c r="R481">
        <v>2202</v>
      </c>
      <c r="S481" s="1" t="str">
        <f>VLOOKUP($R481,教室一覧!$A:$B,2,FALSE)</f>
        <v>実習室</v>
      </c>
      <c r="T481" s="1">
        <f>VLOOKUP($R481,教室一覧!$A:$C,3,FALSE)</f>
        <v>40</v>
      </c>
      <c r="U481" s="1" t="str">
        <f>VLOOKUP($R481,教室一覧!$A:$D,4,FALSE)</f>
        <v>2号館</v>
      </c>
      <c r="V481" s="1" t="str">
        <f>VLOOKUP($R481,教室一覧!$A:$E,5,FALSE)</f>
        <v>2F</v>
      </c>
      <c r="W481"/>
      <c r="X481"/>
      <c r="Y481" s="1" t="str">
        <f>VLOOKUP($O481,教員一覧!$A:$D,2,FALSE)</f>
        <v>CG</v>
      </c>
      <c r="Z481" s="1" t="str">
        <f>VLOOKUP($O481,教員一覧!$A:$D,3,FALSE)</f>
        <v>　</v>
      </c>
      <c r="AA481" s="1" t="str">
        <f>VLOOKUP($O481,教員一覧!$A:$D,4,FALSE)</f>
        <v>専任</v>
      </c>
      <c r="AB481" s="1" t="str">
        <f t="shared" si="138"/>
        <v>担任</v>
      </c>
      <c r="AC481" s="14" t="s">
        <v>90</v>
      </c>
      <c r="AD481" s="14" t="s">
        <v>163</v>
      </c>
      <c r="AE481" s="14" t="s">
        <v>67</v>
      </c>
      <c r="AF481" s="14" t="s">
        <v>9</v>
      </c>
      <c r="AG481" s="14">
        <v>2</v>
      </c>
      <c r="AH481" s="14">
        <v>2202</v>
      </c>
      <c r="AI481" s="15" t="str">
        <f t="shared" si="139"/>
        <v/>
      </c>
      <c r="AJ481" s="15" t="str">
        <f t="shared" si="140"/>
        <v/>
      </c>
      <c r="AK481" s="15" t="str">
        <f t="shared" si="141"/>
        <v/>
      </c>
      <c r="AL481" s="15" t="str">
        <f t="shared" si="142"/>
        <v/>
      </c>
      <c r="AM481" s="15" t="str">
        <f t="shared" si="143"/>
        <v/>
      </c>
      <c r="AN481" s="15" t="str">
        <f t="shared" si="144"/>
        <v/>
      </c>
      <c r="AO481" s="15" t="str">
        <f t="shared" si="145"/>
        <v/>
      </c>
      <c r="AP481" s="9" t="str">
        <f t="shared" si="146"/>
        <v>GI2A月2</v>
      </c>
      <c r="AQ481" s="9">
        <f t="shared" si="147"/>
        <v>1</v>
      </c>
      <c r="AR481" s="11" t="str">
        <f t="shared" si="148"/>
        <v>福島月2</v>
      </c>
      <c r="AS481" s="11">
        <f t="shared" si="135"/>
        <v>1</v>
      </c>
      <c r="AT481">
        <v>1</v>
      </c>
      <c r="AU481" s="12">
        <f t="shared" si="149"/>
        <v>23</v>
      </c>
      <c r="AV481" s="13" t="str">
        <f t="shared" si="150"/>
        <v>2202月2</v>
      </c>
      <c r="AW481" s="13">
        <f t="shared" si="151"/>
        <v>1</v>
      </c>
      <c r="AX481" s="18" t="str">
        <f t="shared" si="152"/>
        <v>GI2AGI2A月22202</v>
      </c>
      <c r="AY481" s="18">
        <f t="shared" si="153"/>
        <v>23</v>
      </c>
      <c r="AZ481"/>
    </row>
    <row r="482" spans="1:52" x14ac:dyDescent="0.15">
      <c r="A482" s="1">
        <f t="shared" si="136"/>
        <v>2</v>
      </c>
      <c r="B482" s="1" t="str">
        <f t="shared" si="137"/>
        <v>HR</v>
      </c>
      <c r="C482" t="s">
        <v>90</v>
      </c>
      <c r="D482" s="1" t="str">
        <f>VLOOKUP($C482,クラス一覧!$A:$J,10,FALSE)</f>
        <v>ゲーム</v>
      </c>
      <c r="E482" s="1">
        <f>VLOOKUP($C482,クラス一覧!$A:$J,8,FALSE)</f>
        <v>23</v>
      </c>
      <c r="F482" s="1" t="str">
        <f>VLOOKUP($C482,クラス一覧!$A:$J,9,FALSE)</f>
        <v>福島</v>
      </c>
      <c r="G482" s="1" t="str">
        <f>VLOOKUP($H482,科目一覧!$A:$G,3,FALSE)</f>
        <v>ゲームCG（デザイン基礎）</v>
      </c>
      <c r="H482" t="s">
        <v>2056</v>
      </c>
      <c r="I482" s="1" t="str">
        <f>VLOOKUP($H482,科目一覧!$A:$G,7,FALSE)</f>
        <v>野田</v>
      </c>
      <c r="J482" s="1" t="str">
        <f>VLOOKUP($I482,教員一覧!$A:$D,2,FALSE)</f>
        <v>CG</v>
      </c>
      <c r="K482" s="1" t="str">
        <f>VLOOKUP($I482,教員一覧!$A:$D,3,FALSE)</f>
        <v>　</v>
      </c>
      <c r="L482" s="1" t="str">
        <f>VLOOKUP($I482,教員一覧!$A:$D,4,FALSE)</f>
        <v>非常勤</v>
      </c>
      <c r="M482" t="s">
        <v>90</v>
      </c>
      <c r="N482" t="s">
        <v>3789</v>
      </c>
      <c r="O482" t="s">
        <v>82</v>
      </c>
      <c r="P482" t="s">
        <v>12</v>
      </c>
      <c r="Q482">
        <v>1</v>
      </c>
      <c r="R482">
        <v>3201</v>
      </c>
      <c r="S482" s="1" t="str">
        <f>VLOOKUP($R482,教室一覧!$A:$B,2,FALSE)</f>
        <v>普通教室</v>
      </c>
      <c r="T482" s="1">
        <f>VLOOKUP($R482,教室一覧!$A:$C,3,FALSE)</f>
        <v>36</v>
      </c>
      <c r="U482" s="1" t="str">
        <f>VLOOKUP($R482,教室一覧!$A:$D,4,FALSE)</f>
        <v>3号館</v>
      </c>
      <c r="V482" s="1" t="str">
        <f>VLOOKUP($R482,教室一覧!$A:$E,5,FALSE)</f>
        <v>2F</v>
      </c>
      <c r="W482"/>
      <c r="X482"/>
      <c r="Y482" s="1" t="str">
        <f>VLOOKUP($O482,教員一覧!$A:$D,2,FALSE)</f>
        <v>CG</v>
      </c>
      <c r="Z482" s="1" t="str">
        <f>VLOOKUP($O482,教員一覧!$A:$D,3,FALSE)</f>
        <v>　</v>
      </c>
      <c r="AA482" s="1" t="str">
        <f>VLOOKUP($O482,教員一覧!$A:$D,4,FALSE)</f>
        <v>非常勤</v>
      </c>
      <c r="AB482" s="1" t="str">
        <f t="shared" si="138"/>
        <v/>
      </c>
      <c r="AC482" s="14" t="s">
        <v>90</v>
      </c>
      <c r="AD482" s="14" t="s">
        <v>163</v>
      </c>
      <c r="AE482" s="14" t="s">
        <v>82</v>
      </c>
      <c r="AF482" s="14" t="s">
        <v>12</v>
      </c>
      <c r="AG482" s="14">
        <v>1</v>
      </c>
      <c r="AH482" s="14">
        <v>3201</v>
      </c>
      <c r="AI482" s="15" t="str">
        <f t="shared" si="139"/>
        <v/>
      </c>
      <c r="AJ482" s="15" t="str">
        <f t="shared" si="140"/>
        <v/>
      </c>
      <c r="AK482" s="15" t="str">
        <f t="shared" si="141"/>
        <v/>
      </c>
      <c r="AL482" s="15" t="str">
        <f t="shared" si="142"/>
        <v/>
      </c>
      <c r="AM482" s="15" t="str">
        <f t="shared" si="143"/>
        <v/>
      </c>
      <c r="AN482" s="15" t="str">
        <f t="shared" si="144"/>
        <v/>
      </c>
      <c r="AO482" s="15" t="str">
        <f t="shared" si="145"/>
        <v/>
      </c>
      <c r="AP482" s="9" t="str">
        <f t="shared" si="146"/>
        <v>GI2A火1</v>
      </c>
      <c r="AQ482" s="9">
        <f t="shared" si="147"/>
        <v>0.5</v>
      </c>
      <c r="AR482" s="11" t="str">
        <f t="shared" si="148"/>
        <v>野田火1</v>
      </c>
      <c r="AS482" s="11">
        <f t="shared" si="135"/>
        <v>0.5</v>
      </c>
      <c r="AT482">
        <v>1</v>
      </c>
      <c r="AU482" s="12">
        <f t="shared" si="149"/>
        <v>23</v>
      </c>
      <c r="AV482" s="13" t="str">
        <f t="shared" si="150"/>
        <v>3201火1</v>
      </c>
      <c r="AW482" s="13">
        <f t="shared" si="151"/>
        <v>0.5</v>
      </c>
      <c r="AX482" s="18" t="str">
        <f t="shared" si="152"/>
        <v>GI2AGI2A火13201</v>
      </c>
      <c r="AY482" s="18">
        <f t="shared" si="153"/>
        <v>11.5</v>
      </c>
      <c r="AZ482"/>
    </row>
    <row r="483" spans="1:52" x14ac:dyDescent="0.15">
      <c r="A483" s="1">
        <f t="shared" si="136"/>
        <v>2</v>
      </c>
      <c r="B483" s="1" t="str">
        <f t="shared" si="137"/>
        <v>HR</v>
      </c>
      <c r="C483" t="s">
        <v>90</v>
      </c>
      <c r="D483" s="1" t="str">
        <f>VLOOKUP($C483,クラス一覧!$A:$J,10,FALSE)</f>
        <v>ゲーム</v>
      </c>
      <c r="E483" s="1">
        <f>VLOOKUP($C483,クラス一覧!$A:$J,8,FALSE)</f>
        <v>23</v>
      </c>
      <c r="F483" s="1" t="str">
        <f>VLOOKUP($C483,クラス一覧!$A:$J,9,FALSE)</f>
        <v>福島</v>
      </c>
      <c r="G483" s="1" t="str">
        <f>VLOOKUP($H483,科目一覧!$A:$G,3,FALSE)</f>
        <v>ゲームCG（デザイン基礎）</v>
      </c>
      <c r="H483" t="s">
        <v>2056</v>
      </c>
      <c r="I483" s="1" t="str">
        <f>VLOOKUP($H483,科目一覧!$A:$G,7,FALSE)</f>
        <v>野田</v>
      </c>
      <c r="J483" s="1" t="str">
        <f>VLOOKUP($I483,教員一覧!$A:$D,2,FALSE)</f>
        <v>CG</v>
      </c>
      <c r="K483" s="1" t="str">
        <f>VLOOKUP($I483,教員一覧!$A:$D,3,FALSE)</f>
        <v>　</v>
      </c>
      <c r="L483" s="1" t="str">
        <f>VLOOKUP($I483,教員一覧!$A:$D,4,FALSE)</f>
        <v>非常勤</v>
      </c>
      <c r="M483" t="s">
        <v>90</v>
      </c>
      <c r="N483" t="s">
        <v>3789</v>
      </c>
      <c r="O483" t="s">
        <v>82</v>
      </c>
      <c r="P483" t="s">
        <v>12</v>
      </c>
      <c r="Q483">
        <v>2</v>
      </c>
      <c r="R483">
        <v>3201</v>
      </c>
      <c r="S483" s="1" t="str">
        <f>VLOOKUP($R483,教室一覧!$A:$B,2,FALSE)</f>
        <v>普通教室</v>
      </c>
      <c r="T483" s="1">
        <f>VLOOKUP($R483,教室一覧!$A:$C,3,FALSE)</f>
        <v>36</v>
      </c>
      <c r="U483" s="1" t="str">
        <f>VLOOKUP($R483,教室一覧!$A:$D,4,FALSE)</f>
        <v>3号館</v>
      </c>
      <c r="V483" s="1" t="str">
        <f>VLOOKUP($R483,教室一覧!$A:$E,5,FALSE)</f>
        <v>2F</v>
      </c>
      <c r="W483"/>
      <c r="X483"/>
      <c r="Y483" s="1" t="str">
        <f>VLOOKUP($O483,教員一覧!$A:$D,2,FALSE)</f>
        <v>CG</v>
      </c>
      <c r="Z483" s="1" t="str">
        <f>VLOOKUP($O483,教員一覧!$A:$D,3,FALSE)</f>
        <v>　</v>
      </c>
      <c r="AA483" s="1" t="str">
        <f>VLOOKUP($O483,教員一覧!$A:$D,4,FALSE)</f>
        <v>非常勤</v>
      </c>
      <c r="AB483" s="1" t="str">
        <f t="shared" si="138"/>
        <v/>
      </c>
      <c r="AC483" s="14" t="s">
        <v>90</v>
      </c>
      <c r="AD483" s="14" t="s">
        <v>163</v>
      </c>
      <c r="AE483" s="14" t="s">
        <v>82</v>
      </c>
      <c r="AF483" s="14" t="s">
        <v>12</v>
      </c>
      <c r="AG483" s="14">
        <v>2</v>
      </c>
      <c r="AH483" s="14">
        <v>3201</v>
      </c>
      <c r="AI483" s="15" t="str">
        <f t="shared" si="139"/>
        <v/>
      </c>
      <c r="AJ483" s="15" t="str">
        <f t="shared" si="140"/>
        <v/>
      </c>
      <c r="AK483" s="15" t="str">
        <f t="shared" si="141"/>
        <v/>
      </c>
      <c r="AL483" s="15" t="str">
        <f t="shared" si="142"/>
        <v/>
      </c>
      <c r="AM483" s="15" t="str">
        <f t="shared" si="143"/>
        <v/>
      </c>
      <c r="AN483" s="15" t="str">
        <f t="shared" si="144"/>
        <v/>
      </c>
      <c r="AO483" s="15" t="str">
        <f t="shared" si="145"/>
        <v/>
      </c>
      <c r="AP483" s="9" t="str">
        <f t="shared" si="146"/>
        <v>GI2A火2</v>
      </c>
      <c r="AQ483" s="9">
        <f t="shared" si="147"/>
        <v>0.5</v>
      </c>
      <c r="AR483" s="11" t="str">
        <f t="shared" si="148"/>
        <v>野田火2</v>
      </c>
      <c r="AS483" s="11">
        <f t="shared" si="135"/>
        <v>0.5</v>
      </c>
      <c r="AT483">
        <v>1</v>
      </c>
      <c r="AU483" s="12">
        <f t="shared" si="149"/>
        <v>23</v>
      </c>
      <c r="AV483" s="13" t="str">
        <f t="shared" si="150"/>
        <v>3201火2</v>
      </c>
      <c r="AW483" s="13">
        <f t="shared" si="151"/>
        <v>0.5</v>
      </c>
      <c r="AX483" s="18" t="str">
        <f t="shared" si="152"/>
        <v>GI2AGI2A火23201</v>
      </c>
      <c r="AY483" s="18">
        <f t="shared" si="153"/>
        <v>11.5</v>
      </c>
      <c r="AZ483"/>
    </row>
    <row r="484" spans="1:52" x14ac:dyDescent="0.15">
      <c r="A484" s="1">
        <f t="shared" si="136"/>
        <v>2</v>
      </c>
      <c r="B484" s="1" t="str">
        <f t="shared" si="137"/>
        <v>HR</v>
      </c>
      <c r="C484" t="s">
        <v>90</v>
      </c>
      <c r="D484" s="1" t="str">
        <f>VLOOKUP($C484,クラス一覧!$A:$J,10,FALSE)</f>
        <v>ゲーム</v>
      </c>
      <c r="E484" s="1">
        <f>VLOOKUP($C484,クラス一覧!$A:$J,8,FALSE)</f>
        <v>23</v>
      </c>
      <c r="F484" s="1" t="str">
        <f>VLOOKUP($C484,クラス一覧!$A:$J,9,FALSE)</f>
        <v>福島</v>
      </c>
      <c r="G484" s="1" t="str">
        <f>VLOOKUP($H484,科目一覧!$A:$G,3,FALSE)</f>
        <v>ゲームCG（デザイン基礎）</v>
      </c>
      <c r="H484" t="s">
        <v>2056</v>
      </c>
      <c r="I484" s="1" t="str">
        <f>VLOOKUP($H484,科目一覧!$A:$G,7,FALSE)</f>
        <v>野田</v>
      </c>
      <c r="J484" s="1" t="str">
        <f>VLOOKUP($I484,教員一覧!$A:$D,2,FALSE)</f>
        <v>CG</v>
      </c>
      <c r="K484" s="1" t="str">
        <f>VLOOKUP($I484,教員一覧!$A:$D,3,FALSE)</f>
        <v>　</v>
      </c>
      <c r="L484" s="1" t="str">
        <f>VLOOKUP($I484,教員一覧!$A:$D,4,FALSE)</f>
        <v>非常勤</v>
      </c>
      <c r="M484" t="s">
        <v>90</v>
      </c>
      <c r="N484" t="s">
        <v>3789</v>
      </c>
      <c r="O484" t="s">
        <v>82</v>
      </c>
      <c r="P484" t="s">
        <v>12</v>
      </c>
      <c r="Q484">
        <v>3</v>
      </c>
      <c r="R484">
        <v>3201</v>
      </c>
      <c r="S484" s="1" t="str">
        <f>VLOOKUP($R484,教室一覧!$A:$B,2,FALSE)</f>
        <v>普通教室</v>
      </c>
      <c r="T484" s="1">
        <f>VLOOKUP($R484,教室一覧!$A:$C,3,FALSE)</f>
        <v>36</v>
      </c>
      <c r="U484" s="1" t="str">
        <f>VLOOKUP($R484,教室一覧!$A:$D,4,FALSE)</f>
        <v>3号館</v>
      </c>
      <c r="V484" s="1" t="str">
        <f>VLOOKUP($R484,教室一覧!$A:$E,5,FALSE)</f>
        <v>2F</v>
      </c>
      <c r="W484"/>
      <c r="X484"/>
      <c r="Y484" s="1" t="str">
        <f>VLOOKUP($O484,教員一覧!$A:$D,2,FALSE)</f>
        <v>CG</v>
      </c>
      <c r="Z484" s="1" t="str">
        <f>VLOOKUP($O484,教員一覧!$A:$D,3,FALSE)</f>
        <v>　</v>
      </c>
      <c r="AA484" s="1" t="str">
        <f>VLOOKUP($O484,教員一覧!$A:$D,4,FALSE)</f>
        <v>非常勤</v>
      </c>
      <c r="AB484" s="1" t="str">
        <f t="shared" si="138"/>
        <v/>
      </c>
      <c r="AC484" s="14" t="s">
        <v>90</v>
      </c>
      <c r="AD484" s="14" t="s">
        <v>163</v>
      </c>
      <c r="AE484" s="14" t="s">
        <v>82</v>
      </c>
      <c r="AF484" s="14" t="s">
        <v>12</v>
      </c>
      <c r="AG484" s="14">
        <v>3</v>
      </c>
      <c r="AH484" s="14">
        <v>3201</v>
      </c>
      <c r="AI484" s="15" t="str">
        <f t="shared" si="139"/>
        <v/>
      </c>
      <c r="AJ484" s="15" t="str">
        <f t="shared" si="140"/>
        <v/>
      </c>
      <c r="AK484" s="15" t="str">
        <f t="shared" si="141"/>
        <v/>
      </c>
      <c r="AL484" s="15" t="str">
        <f t="shared" si="142"/>
        <v/>
      </c>
      <c r="AM484" s="15" t="str">
        <f t="shared" si="143"/>
        <v/>
      </c>
      <c r="AN484" s="15" t="str">
        <f t="shared" si="144"/>
        <v/>
      </c>
      <c r="AO484" s="15" t="str">
        <f t="shared" si="145"/>
        <v/>
      </c>
      <c r="AP484" s="9" t="str">
        <f t="shared" si="146"/>
        <v>GI2A火3</v>
      </c>
      <c r="AQ484" s="9">
        <f t="shared" si="147"/>
        <v>0.5</v>
      </c>
      <c r="AR484" s="11" t="str">
        <f t="shared" si="148"/>
        <v>野田火3</v>
      </c>
      <c r="AS484" s="11">
        <f t="shared" si="135"/>
        <v>0.5</v>
      </c>
      <c r="AT484">
        <v>1</v>
      </c>
      <c r="AU484" s="12">
        <f t="shared" si="149"/>
        <v>23</v>
      </c>
      <c r="AV484" s="13" t="str">
        <f t="shared" si="150"/>
        <v>3201火3</v>
      </c>
      <c r="AW484" s="13">
        <f t="shared" si="151"/>
        <v>0.5</v>
      </c>
      <c r="AX484" s="18" t="str">
        <f t="shared" si="152"/>
        <v>GI2AGI2A火33201</v>
      </c>
      <c r="AY484" s="18">
        <f t="shared" si="153"/>
        <v>11.5</v>
      </c>
      <c r="AZ484"/>
    </row>
    <row r="485" spans="1:52" x14ac:dyDescent="0.15">
      <c r="A485" s="1">
        <f t="shared" si="136"/>
        <v>2</v>
      </c>
      <c r="B485" s="1" t="str">
        <f t="shared" si="137"/>
        <v>HR</v>
      </c>
      <c r="C485" t="s">
        <v>90</v>
      </c>
      <c r="D485" s="1" t="str">
        <f>VLOOKUP($C485,クラス一覧!$A:$J,10,FALSE)</f>
        <v>ゲーム</v>
      </c>
      <c r="E485" s="1">
        <f>VLOOKUP($C485,クラス一覧!$A:$J,8,FALSE)</f>
        <v>23</v>
      </c>
      <c r="F485" s="1" t="str">
        <f>VLOOKUP($C485,クラス一覧!$A:$J,9,FALSE)</f>
        <v>福島</v>
      </c>
      <c r="G485" s="1" t="str">
        <f>VLOOKUP($H485,科目一覧!$A:$G,3,FALSE)</f>
        <v>ゲームCG（デザイン基礎）</v>
      </c>
      <c r="H485" t="s">
        <v>2056</v>
      </c>
      <c r="I485" s="1" t="str">
        <f>VLOOKUP($H485,科目一覧!$A:$G,7,FALSE)</f>
        <v>野田</v>
      </c>
      <c r="J485" s="1" t="str">
        <f>VLOOKUP($I485,教員一覧!$A:$D,2,FALSE)</f>
        <v>CG</v>
      </c>
      <c r="K485" s="1" t="str">
        <f>VLOOKUP($I485,教員一覧!$A:$D,3,FALSE)</f>
        <v>　</v>
      </c>
      <c r="L485" s="1" t="str">
        <f>VLOOKUP($I485,教員一覧!$A:$D,4,FALSE)</f>
        <v>非常勤</v>
      </c>
      <c r="M485" t="s">
        <v>90</v>
      </c>
      <c r="N485" t="s">
        <v>3789</v>
      </c>
      <c r="O485" t="s">
        <v>82</v>
      </c>
      <c r="P485" t="s">
        <v>12</v>
      </c>
      <c r="Q485">
        <v>4</v>
      </c>
      <c r="R485">
        <v>3201</v>
      </c>
      <c r="S485" s="1" t="str">
        <f>VLOOKUP($R485,教室一覧!$A:$B,2,FALSE)</f>
        <v>普通教室</v>
      </c>
      <c r="T485" s="1">
        <f>VLOOKUP($R485,教室一覧!$A:$C,3,FALSE)</f>
        <v>36</v>
      </c>
      <c r="U485" s="1" t="str">
        <f>VLOOKUP($R485,教室一覧!$A:$D,4,FALSE)</f>
        <v>3号館</v>
      </c>
      <c r="V485" s="1" t="str">
        <f>VLOOKUP($R485,教室一覧!$A:$E,5,FALSE)</f>
        <v>2F</v>
      </c>
      <c r="W485"/>
      <c r="X485"/>
      <c r="Y485" s="1" t="str">
        <f>VLOOKUP($O485,教員一覧!$A:$D,2,FALSE)</f>
        <v>CG</v>
      </c>
      <c r="Z485" s="1" t="str">
        <f>VLOOKUP($O485,教員一覧!$A:$D,3,FALSE)</f>
        <v>　</v>
      </c>
      <c r="AA485" s="1" t="str">
        <f>VLOOKUP($O485,教員一覧!$A:$D,4,FALSE)</f>
        <v>非常勤</v>
      </c>
      <c r="AB485" s="1" t="str">
        <f t="shared" si="138"/>
        <v/>
      </c>
      <c r="AC485" s="14" t="s">
        <v>90</v>
      </c>
      <c r="AD485" s="14" t="s">
        <v>163</v>
      </c>
      <c r="AE485" s="14" t="s">
        <v>82</v>
      </c>
      <c r="AF485" s="14" t="s">
        <v>12</v>
      </c>
      <c r="AG485" s="14">
        <v>4</v>
      </c>
      <c r="AH485" s="14">
        <v>3201</v>
      </c>
      <c r="AI485" s="15" t="str">
        <f t="shared" si="139"/>
        <v/>
      </c>
      <c r="AJ485" s="15" t="str">
        <f t="shared" si="140"/>
        <v/>
      </c>
      <c r="AK485" s="15" t="str">
        <f t="shared" si="141"/>
        <v/>
      </c>
      <c r="AL485" s="15" t="str">
        <f t="shared" si="142"/>
        <v/>
      </c>
      <c r="AM485" s="15" t="str">
        <f t="shared" si="143"/>
        <v/>
      </c>
      <c r="AN485" s="15" t="str">
        <f t="shared" si="144"/>
        <v/>
      </c>
      <c r="AO485" s="15" t="str">
        <f t="shared" si="145"/>
        <v/>
      </c>
      <c r="AP485" s="9" t="str">
        <f t="shared" si="146"/>
        <v>GI2A火4</v>
      </c>
      <c r="AQ485" s="9">
        <f t="shared" si="147"/>
        <v>0.5</v>
      </c>
      <c r="AR485" s="11" t="str">
        <f t="shared" si="148"/>
        <v>野田火4</v>
      </c>
      <c r="AS485" s="11">
        <f t="shared" si="135"/>
        <v>0.5</v>
      </c>
      <c r="AT485">
        <v>1</v>
      </c>
      <c r="AU485" s="12">
        <f t="shared" si="149"/>
        <v>23</v>
      </c>
      <c r="AV485" s="13" t="str">
        <f t="shared" si="150"/>
        <v>3201火4</v>
      </c>
      <c r="AW485" s="13">
        <f t="shared" si="151"/>
        <v>0.5</v>
      </c>
      <c r="AX485" s="18" t="str">
        <f t="shared" si="152"/>
        <v>GI2AGI2A火43201</v>
      </c>
      <c r="AY485" s="18">
        <f t="shared" si="153"/>
        <v>11.5</v>
      </c>
      <c r="AZ485"/>
    </row>
    <row r="486" spans="1:52" x14ac:dyDescent="0.15">
      <c r="A486" s="1">
        <f t="shared" si="136"/>
        <v>2</v>
      </c>
      <c r="B486" s="1" t="str">
        <f t="shared" si="137"/>
        <v>HR</v>
      </c>
      <c r="C486" t="s">
        <v>90</v>
      </c>
      <c r="D486" s="1" t="str">
        <f>VLOOKUP($C486,クラス一覧!$A:$J,10,FALSE)</f>
        <v>ゲーム</v>
      </c>
      <c r="E486" s="1">
        <f>VLOOKUP($C486,クラス一覧!$A:$J,8,FALSE)</f>
        <v>23</v>
      </c>
      <c r="F486" s="1" t="str">
        <f>VLOOKUP($C486,クラス一覧!$A:$J,9,FALSE)</f>
        <v>福島</v>
      </c>
      <c r="G486" s="1" t="str">
        <f>VLOOKUP($H486,科目一覧!$A:$G,3,FALSE)</f>
        <v>ゲームCG（作品制作）</v>
      </c>
      <c r="H486" t="s">
        <v>3045</v>
      </c>
      <c r="I486" s="1" t="str">
        <f>VLOOKUP($H486,科目一覧!$A:$G,7,FALSE)</f>
        <v>福島</v>
      </c>
      <c r="J486" s="1" t="str">
        <f>VLOOKUP($I486,教員一覧!$A:$D,2,FALSE)</f>
        <v>CG</v>
      </c>
      <c r="K486" s="1" t="str">
        <f>VLOOKUP($I486,教員一覧!$A:$D,3,FALSE)</f>
        <v>　</v>
      </c>
      <c r="L486" s="1" t="str">
        <f>VLOOKUP($I486,教員一覧!$A:$D,4,FALSE)</f>
        <v>専任</v>
      </c>
      <c r="M486" t="s">
        <v>90</v>
      </c>
      <c r="N486" t="s">
        <v>3789</v>
      </c>
      <c r="O486" t="s">
        <v>67</v>
      </c>
      <c r="P486" t="s">
        <v>13</v>
      </c>
      <c r="Q486">
        <v>1</v>
      </c>
      <c r="R486">
        <v>2202</v>
      </c>
      <c r="S486" s="1" t="str">
        <f>VLOOKUP($R486,教室一覧!$A:$B,2,FALSE)</f>
        <v>実習室</v>
      </c>
      <c r="T486" s="1">
        <f>VLOOKUP($R486,教室一覧!$A:$C,3,FALSE)</f>
        <v>40</v>
      </c>
      <c r="U486" s="1" t="str">
        <f>VLOOKUP($R486,教室一覧!$A:$D,4,FALSE)</f>
        <v>2号館</v>
      </c>
      <c r="V486" s="1" t="str">
        <f>VLOOKUP($R486,教室一覧!$A:$E,5,FALSE)</f>
        <v>2F</v>
      </c>
      <c r="W486"/>
      <c r="X486"/>
      <c r="Y486" s="1" t="str">
        <f>VLOOKUP($O486,教員一覧!$A:$D,2,FALSE)</f>
        <v>CG</v>
      </c>
      <c r="Z486" s="1" t="str">
        <f>VLOOKUP($O486,教員一覧!$A:$D,3,FALSE)</f>
        <v>　</v>
      </c>
      <c r="AA486" s="1" t="str">
        <f>VLOOKUP($O486,教員一覧!$A:$D,4,FALSE)</f>
        <v>専任</v>
      </c>
      <c r="AB486" s="1" t="str">
        <f t="shared" si="138"/>
        <v>担任</v>
      </c>
      <c r="AC486" s="14" t="s">
        <v>90</v>
      </c>
      <c r="AD486" s="14" t="s">
        <v>163</v>
      </c>
      <c r="AE486" s="14" t="s">
        <v>67</v>
      </c>
      <c r="AF486" s="14" t="s">
        <v>13</v>
      </c>
      <c r="AG486" s="14">
        <v>1</v>
      </c>
      <c r="AH486" s="14">
        <v>2202</v>
      </c>
      <c r="AI486" s="15" t="str">
        <f t="shared" si="139"/>
        <v/>
      </c>
      <c r="AJ486" s="15" t="str">
        <f t="shared" si="140"/>
        <v/>
      </c>
      <c r="AK486" s="15" t="str">
        <f t="shared" si="141"/>
        <v/>
      </c>
      <c r="AL486" s="15" t="str">
        <f t="shared" si="142"/>
        <v/>
      </c>
      <c r="AM486" s="15" t="str">
        <f t="shared" si="143"/>
        <v/>
      </c>
      <c r="AN486" s="15" t="str">
        <f t="shared" si="144"/>
        <v/>
      </c>
      <c r="AO486" s="15" t="str">
        <f t="shared" si="145"/>
        <v/>
      </c>
      <c r="AP486" s="9" t="str">
        <f t="shared" si="146"/>
        <v>GI2A水1</v>
      </c>
      <c r="AQ486" s="9">
        <f t="shared" si="147"/>
        <v>1</v>
      </c>
      <c r="AR486" s="11" t="str">
        <f t="shared" si="148"/>
        <v>福島水1</v>
      </c>
      <c r="AS486" s="11">
        <f t="shared" si="135"/>
        <v>1</v>
      </c>
      <c r="AT486">
        <v>1</v>
      </c>
      <c r="AU486" s="12">
        <f t="shared" si="149"/>
        <v>23</v>
      </c>
      <c r="AV486" s="13" t="str">
        <f t="shared" si="150"/>
        <v>2202水1</v>
      </c>
      <c r="AW486" s="13">
        <f t="shared" si="151"/>
        <v>1</v>
      </c>
      <c r="AX486" s="18" t="str">
        <f t="shared" si="152"/>
        <v>GI2AGI2A水12202</v>
      </c>
      <c r="AY486" s="18">
        <f t="shared" si="153"/>
        <v>23</v>
      </c>
      <c r="AZ486"/>
    </row>
    <row r="487" spans="1:52" x14ac:dyDescent="0.15">
      <c r="A487" s="1">
        <f t="shared" si="136"/>
        <v>2</v>
      </c>
      <c r="B487" s="1" t="str">
        <f t="shared" si="137"/>
        <v>HR</v>
      </c>
      <c r="C487" t="s">
        <v>90</v>
      </c>
      <c r="D487" s="1" t="str">
        <f>VLOOKUP($C487,クラス一覧!$A:$J,10,FALSE)</f>
        <v>ゲーム</v>
      </c>
      <c r="E487" s="1">
        <f>VLOOKUP($C487,クラス一覧!$A:$J,8,FALSE)</f>
        <v>23</v>
      </c>
      <c r="F487" s="1" t="str">
        <f>VLOOKUP($C487,クラス一覧!$A:$J,9,FALSE)</f>
        <v>福島</v>
      </c>
      <c r="G487" s="1" t="str">
        <f>VLOOKUP($H487,科目一覧!$A:$G,3,FALSE)</f>
        <v>ゲームCG（作品制作）</v>
      </c>
      <c r="H487" t="s">
        <v>3045</v>
      </c>
      <c r="I487" s="1" t="str">
        <f>VLOOKUP($H487,科目一覧!$A:$G,7,FALSE)</f>
        <v>福島</v>
      </c>
      <c r="J487" s="1" t="str">
        <f>VLOOKUP($I487,教員一覧!$A:$D,2,FALSE)</f>
        <v>CG</v>
      </c>
      <c r="K487" s="1" t="str">
        <f>VLOOKUP($I487,教員一覧!$A:$D,3,FALSE)</f>
        <v>　</v>
      </c>
      <c r="L487" s="1" t="str">
        <f>VLOOKUP($I487,教員一覧!$A:$D,4,FALSE)</f>
        <v>専任</v>
      </c>
      <c r="M487" t="s">
        <v>90</v>
      </c>
      <c r="N487" t="s">
        <v>3789</v>
      </c>
      <c r="O487" t="s">
        <v>67</v>
      </c>
      <c r="P487" t="s">
        <v>13</v>
      </c>
      <c r="Q487">
        <v>2</v>
      </c>
      <c r="R487">
        <v>2202</v>
      </c>
      <c r="S487" s="1" t="str">
        <f>VLOOKUP($R487,教室一覧!$A:$B,2,FALSE)</f>
        <v>実習室</v>
      </c>
      <c r="T487" s="1">
        <f>VLOOKUP($R487,教室一覧!$A:$C,3,FALSE)</f>
        <v>40</v>
      </c>
      <c r="U487" s="1" t="str">
        <f>VLOOKUP($R487,教室一覧!$A:$D,4,FALSE)</f>
        <v>2号館</v>
      </c>
      <c r="V487" s="1" t="str">
        <f>VLOOKUP($R487,教室一覧!$A:$E,5,FALSE)</f>
        <v>2F</v>
      </c>
      <c r="W487"/>
      <c r="X487"/>
      <c r="Y487" s="1" t="str">
        <f>VLOOKUP($O487,教員一覧!$A:$D,2,FALSE)</f>
        <v>CG</v>
      </c>
      <c r="Z487" s="1" t="str">
        <f>VLOOKUP($O487,教員一覧!$A:$D,3,FALSE)</f>
        <v>　</v>
      </c>
      <c r="AA487" s="1" t="str">
        <f>VLOOKUP($O487,教員一覧!$A:$D,4,FALSE)</f>
        <v>専任</v>
      </c>
      <c r="AB487" s="1" t="str">
        <f t="shared" si="138"/>
        <v>担任</v>
      </c>
      <c r="AC487" s="14" t="s">
        <v>90</v>
      </c>
      <c r="AD487" s="14" t="s">
        <v>163</v>
      </c>
      <c r="AE487" s="14" t="s">
        <v>67</v>
      </c>
      <c r="AF487" s="14" t="s">
        <v>13</v>
      </c>
      <c r="AG487" s="14">
        <v>2</v>
      </c>
      <c r="AH487" s="14">
        <v>2202</v>
      </c>
      <c r="AI487" s="15" t="str">
        <f t="shared" si="139"/>
        <v/>
      </c>
      <c r="AJ487" s="15" t="str">
        <f t="shared" si="140"/>
        <v/>
      </c>
      <c r="AK487" s="15" t="str">
        <f t="shared" si="141"/>
        <v/>
      </c>
      <c r="AL487" s="15" t="str">
        <f t="shared" si="142"/>
        <v/>
      </c>
      <c r="AM487" s="15" t="str">
        <f t="shared" si="143"/>
        <v/>
      </c>
      <c r="AN487" s="15" t="str">
        <f t="shared" si="144"/>
        <v/>
      </c>
      <c r="AO487" s="15" t="str">
        <f t="shared" si="145"/>
        <v/>
      </c>
      <c r="AP487" s="9" t="str">
        <f t="shared" si="146"/>
        <v>GI2A水2</v>
      </c>
      <c r="AQ487" s="9">
        <f t="shared" si="147"/>
        <v>1</v>
      </c>
      <c r="AR487" s="11" t="str">
        <f t="shared" si="148"/>
        <v>福島水2</v>
      </c>
      <c r="AS487" s="11">
        <f t="shared" si="135"/>
        <v>1</v>
      </c>
      <c r="AT487">
        <v>1</v>
      </c>
      <c r="AU487" s="12">
        <f t="shared" si="149"/>
        <v>23</v>
      </c>
      <c r="AV487" s="13" t="str">
        <f t="shared" si="150"/>
        <v>2202水2</v>
      </c>
      <c r="AW487" s="13">
        <f t="shared" si="151"/>
        <v>1</v>
      </c>
      <c r="AX487" s="18" t="str">
        <f t="shared" si="152"/>
        <v>GI2AGI2A水22202</v>
      </c>
      <c r="AY487" s="18">
        <f t="shared" si="153"/>
        <v>23</v>
      </c>
      <c r="AZ487"/>
    </row>
    <row r="488" spans="1:52" x14ac:dyDescent="0.15">
      <c r="A488" s="1">
        <f t="shared" si="136"/>
        <v>2</v>
      </c>
      <c r="B488" s="1" t="str">
        <f t="shared" si="137"/>
        <v>HR</v>
      </c>
      <c r="C488" t="s">
        <v>90</v>
      </c>
      <c r="D488" s="1" t="str">
        <f>VLOOKUP($C488,クラス一覧!$A:$J,10,FALSE)</f>
        <v>ゲーム</v>
      </c>
      <c r="E488" s="1">
        <f>VLOOKUP($C488,クラス一覧!$A:$J,8,FALSE)</f>
        <v>23</v>
      </c>
      <c r="F488" s="1" t="str">
        <f>VLOOKUP($C488,クラス一覧!$A:$J,9,FALSE)</f>
        <v>福島</v>
      </c>
      <c r="G488" s="1" t="str">
        <f>VLOOKUP($H488,科目一覧!$A:$G,3,FALSE)</f>
        <v>ゲームCG（3DCG）</v>
      </c>
      <c r="H488" t="s">
        <v>3048</v>
      </c>
      <c r="I488" s="1" t="str">
        <f>VLOOKUP($H488,科目一覧!$A:$G,7,FALSE)</f>
        <v>庄司</v>
      </c>
      <c r="J488" s="1" t="str">
        <f>VLOOKUP($I488,教員一覧!$A:$D,2,FALSE)</f>
        <v>CG</v>
      </c>
      <c r="K488" s="1" t="str">
        <f>VLOOKUP($I488,教員一覧!$A:$D,3,FALSE)</f>
        <v>　</v>
      </c>
      <c r="L488" s="1" t="str">
        <f>VLOOKUP($I488,教員一覧!$A:$D,4,FALSE)</f>
        <v>専任</v>
      </c>
      <c r="M488" t="s">
        <v>90</v>
      </c>
      <c r="N488" t="s">
        <v>3789</v>
      </c>
      <c r="O488" t="s">
        <v>76</v>
      </c>
      <c r="P488" t="s">
        <v>15</v>
      </c>
      <c r="Q488">
        <v>1</v>
      </c>
      <c r="R488">
        <v>2202</v>
      </c>
      <c r="S488" s="1" t="str">
        <f>VLOOKUP($R488,教室一覧!$A:$B,2,FALSE)</f>
        <v>実習室</v>
      </c>
      <c r="T488" s="1">
        <f>VLOOKUP($R488,教室一覧!$A:$C,3,FALSE)</f>
        <v>40</v>
      </c>
      <c r="U488" s="1" t="str">
        <f>VLOOKUP($R488,教室一覧!$A:$D,4,FALSE)</f>
        <v>2号館</v>
      </c>
      <c r="V488" s="1" t="str">
        <f>VLOOKUP($R488,教室一覧!$A:$E,5,FALSE)</f>
        <v>2F</v>
      </c>
      <c r="W488"/>
      <c r="X488"/>
      <c r="Y488" s="1" t="str">
        <f>VLOOKUP($O488,教員一覧!$A:$D,2,FALSE)</f>
        <v>CG</v>
      </c>
      <c r="Z488" s="1" t="str">
        <f>VLOOKUP($O488,教員一覧!$A:$D,3,FALSE)</f>
        <v>　</v>
      </c>
      <c r="AA488" s="1" t="str">
        <f>VLOOKUP($O488,教員一覧!$A:$D,4,FALSE)</f>
        <v>専任</v>
      </c>
      <c r="AB488" s="1" t="str">
        <f t="shared" si="138"/>
        <v/>
      </c>
      <c r="AC488" s="14" t="s">
        <v>90</v>
      </c>
      <c r="AD488" s="14" t="s">
        <v>163</v>
      </c>
      <c r="AE488" s="14" t="s">
        <v>76</v>
      </c>
      <c r="AF488" s="14" t="s">
        <v>15</v>
      </c>
      <c r="AG488" s="14">
        <v>1</v>
      </c>
      <c r="AH488" s="14">
        <v>2202</v>
      </c>
      <c r="AI488" s="15" t="str">
        <f t="shared" si="139"/>
        <v/>
      </c>
      <c r="AJ488" s="15" t="str">
        <f t="shared" si="140"/>
        <v/>
      </c>
      <c r="AK488" s="15" t="str">
        <f t="shared" si="141"/>
        <v/>
      </c>
      <c r="AL488" s="15" t="str">
        <f t="shared" si="142"/>
        <v/>
      </c>
      <c r="AM488" s="15" t="str">
        <f t="shared" si="143"/>
        <v/>
      </c>
      <c r="AN488" s="15" t="str">
        <f t="shared" si="144"/>
        <v/>
      </c>
      <c r="AO488" s="15" t="str">
        <f t="shared" si="145"/>
        <v/>
      </c>
      <c r="AP488" s="9" t="str">
        <f t="shared" si="146"/>
        <v>GI2A木1</v>
      </c>
      <c r="AQ488" s="9">
        <f t="shared" si="147"/>
        <v>0.5</v>
      </c>
      <c r="AR488" s="11" t="str">
        <f t="shared" si="148"/>
        <v>庄司木1</v>
      </c>
      <c r="AS488" s="11">
        <f t="shared" ref="AS488:AS551" si="154">1/COUNTIF($AR:$AR,$AR488)</f>
        <v>0.5</v>
      </c>
      <c r="AT488">
        <v>1</v>
      </c>
      <c r="AU488" s="12">
        <f t="shared" si="149"/>
        <v>23</v>
      </c>
      <c r="AV488" s="13" t="str">
        <f t="shared" si="150"/>
        <v>2202木1</v>
      </c>
      <c r="AW488" s="13">
        <f t="shared" si="151"/>
        <v>0.25</v>
      </c>
      <c r="AX488" s="18" t="str">
        <f t="shared" si="152"/>
        <v>GI2AGI2A木12202</v>
      </c>
      <c r="AY488" s="18">
        <f t="shared" si="153"/>
        <v>11.5</v>
      </c>
      <c r="AZ488"/>
    </row>
    <row r="489" spans="1:52" x14ac:dyDescent="0.15">
      <c r="A489" s="1">
        <f t="shared" si="136"/>
        <v>2</v>
      </c>
      <c r="B489" s="1" t="str">
        <f t="shared" si="137"/>
        <v>HR</v>
      </c>
      <c r="C489" t="s">
        <v>90</v>
      </c>
      <c r="D489" s="1" t="str">
        <f>VLOOKUP($C489,クラス一覧!$A:$J,10,FALSE)</f>
        <v>ゲーム</v>
      </c>
      <c r="E489" s="1">
        <f>VLOOKUP($C489,クラス一覧!$A:$J,8,FALSE)</f>
        <v>23</v>
      </c>
      <c r="F489" s="1" t="str">
        <f>VLOOKUP($C489,クラス一覧!$A:$J,9,FALSE)</f>
        <v>福島</v>
      </c>
      <c r="G489" s="1" t="str">
        <f>VLOOKUP($H489,科目一覧!$A:$G,3,FALSE)</f>
        <v>ゲームCG（3DCG）</v>
      </c>
      <c r="H489" t="s">
        <v>3048</v>
      </c>
      <c r="I489" s="1" t="str">
        <f>VLOOKUP($H489,科目一覧!$A:$G,7,FALSE)</f>
        <v>庄司</v>
      </c>
      <c r="J489" s="1" t="str">
        <f>VLOOKUP($I489,教員一覧!$A:$D,2,FALSE)</f>
        <v>CG</v>
      </c>
      <c r="K489" s="1" t="str">
        <f>VLOOKUP($I489,教員一覧!$A:$D,3,FALSE)</f>
        <v>　</v>
      </c>
      <c r="L489" s="1" t="str">
        <f>VLOOKUP($I489,教員一覧!$A:$D,4,FALSE)</f>
        <v>専任</v>
      </c>
      <c r="M489" t="s">
        <v>90</v>
      </c>
      <c r="N489" t="s">
        <v>3789</v>
      </c>
      <c r="O489" t="s">
        <v>76</v>
      </c>
      <c r="P489" t="s">
        <v>15</v>
      </c>
      <c r="Q489">
        <v>2</v>
      </c>
      <c r="R489">
        <v>2202</v>
      </c>
      <c r="S489" s="1" t="str">
        <f>VLOOKUP($R489,教室一覧!$A:$B,2,FALSE)</f>
        <v>実習室</v>
      </c>
      <c r="T489" s="1">
        <f>VLOOKUP($R489,教室一覧!$A:$C,3,FALSE)</f>
        <v>40</v>
      </c>
      <c r="U489" s="1" t="str">
        <f>VLOOKUP($R489,教室一覧!$A:$D,4,FALSE)</f>
        <v>2号館</v>
      </c>
      <c r="V489" s="1" t="str">
        <f>VLOOKUP($R489,教室一覧!$A:$E,5,FALSE)</f>
        <v>2F</v>
      </c>
      <c r="W489"/>
      <c r="X489"/>
      <c r="Y489" s="1" t="str">
        <f>VLOOKUP($O489,教員一覧!$A:$D,2,FALSE)</f>
        <v>CG</v>
      </c>
      <c r="Z489" s="1" t="str">
        <f>VLOOKUP($O489,教員一覧!$A:$D,3,FALSE)</f>
        <v>　</v>
      </c>
      <c r="AA489" s="1" t="str">
        <f>VLOOKUP($O489,教員一覧!$A:$D,4,FALSE)</f>
        <v>専任</v>
      </c>
      <c r="AB489" s="1" t="str">
        <f t="shared" si="138"/>
        <v/>
      </c>
      <c r="AC489" s="14" t="s">
        <v>90</v>
      </c>
      <c r="AD489" s="14" t="s">
        <v>163</v>
      </c>
      <c r="AE489" s="14" t="s">
        <v>76</v>
      </c>
      <c r="AF489" s="14" t="s">
        <v>15</v>
      </c>
      <c r="AG489" s="14">
        <v>2</v>
      </c>
      <c r="AH489" s="14">
        <v>2202</v>
      </c>
      <c r="AI489" s="15" t="str">
        <f t="shared" si="139"/>
        <v/>
      </c>
      <c r="AJ489" s="15" t="str">
        <f t="shared" si="140"/>
        <v/>
      </c>
      <c r="AK489" s="15" t="str">
        <f t="shared" si="141"/>
        <v/>
      </c>
      <c r="AL489" s="15" t="str">
        <f t="shared" si="142"/>
        <v/>
      </c>
      <c r="AM489" s="15" t="str">
        <f t="shared" si="143"/>
        <v/>
      </c>
      <c r="AN489" s="15" t="str">
        <f t="shared" si="144"/>
        <v/>
      </c>
      <c r="AO489" s="15" t="str">
        <f t="shared" si="145"/>
        <v/>
      </c>
      <c r="AP489" s="9" t="str">
        <f t="shared" si="146"/>
        <v>GI2A木2</v>
      </c>
      <c r="AQ489" s="9">
        <f t="shared" si="147"/>
        <v>0.5</v>
      </c>
      <c r="AR489" s="11" t="str">
        <f t="shared" si="148"/>
        <v>庄司木2</v>
      </c>
      <c r="AS489" s="11">
        <f t="shared" si="154"/>
        <v>0.5</v>
      </c>
      <c r="AT489">
        <v>1</v>
      </c>
      <c r="AU489" s="12">
        <f t="shared" si="149"/>
        <v>23</v>
      </c>
      <c r="AV489" s="13" t="str">
        <f t="shared" si="150"/>
        <v>2202木2</v>
      </c>
      <c r="AW489" s="13">
        <f t="shared" si="151"/>
        <v>0.25</v>
      </c>
      <c r="AX489" s="18" t="str">
        <f t="shared" si="152"/>
        <v>GI2AGI2A木22202</v>
      </c>
      <c r="AY489" s="18">
        <f t="shared" si="153"/>
        <v>11.5</v>
      </c>
      <c r="AZ489"/>
    </row>
    <row r="490" spans="1:52" x14ac:dyDescent="0.15">
      <c r="A490" s="1">
        <f t="shared" si="136"/>
        <v>2</v>
      </c>
      <c r="B490" s="1" t="str">
        <f t="shared" si="137"/>
        <v>HR</v>
      </c>
      <c r="C490" t="s">
        <v>90</v>
      </c>
      <c r="D490" s="1" t="str">
        <f>VLOOKUP($C490,クラス一覧!$A:$J,10,FALSE)</f>
        <v>ゲーム</v>
      </c>
      <c r="E490" s="1">
        <f>VLOOKUP($C490,クラス一覧!$A:$J,8,FALSE)</f>
        <v>23</v>
      </c>
      <c r="F490" s="1" t="str">
        <f>VLOOKUP($C490,クラス一覧!$A:$J,9,FALSE)</f>
        <v>福島</v>
      </c>
      <c r="G490" s="1" t="str">
        <f>VLOOKUP($H490,科目一覧!$A:$G,3,FALSE)</f>
        <v>ゲームCG（アートワーク）</v>
      </c>
      <c r="H490" t="s">
        <v>1653</v>
      </c>
      <c r="I490" s="1" t="str">
        <f>VLOOKUP($H490,科目一覧!$A:$G,7,FALSE)</f>
        <v>福島</v>
      </c>
      <c r="J490" s="1" t="str">
        <f>VLOOKUP($I490,教員一覧!$A:$D,2,FALSE)</f>
        <v>CG</v>
      </c>
      <c r="K490" s="1" t="str">
        <f>VLOOKUP($I490,教員一覧!$A:$D,3,FALSE)</f>
        <v>　</v>
      </c>
      <c r="L490" s="1" t="str">
        <f>VLOOKUP($I490,教員一覧!$A:$D,4,FALSE)</f>
        <v>専任</v>
      </c>
      <c r="M490" t="s">
        <v>90</v>
      </c>
      <c r="N490" t="s">
        <v>3789</v>
      </c>
      <c r="O490" t="s">
        <v>67</v>
      </c>
      <c r="P490" t="s">
        <v>15</v>
      </c>
      <c r="Q490">
        <v>4</v>
      </c>
      <c r="R490">
        <v>1403</v>
      </c>
      <c r="S490" s="1" t="str">
        <f>VLOOKUP($R490,教室一覧!$A:$B,2,FALSE)</f>
        <v>ノート32</v>
      </c>
      <c r="T490" s="1">
        <f>VLOOKUP($R490,教室一覧!$A:$C,3,FALSE)</f>
        <v>32</v>
      </c>
      <c r="U490" s="1" t="str">
        <f>VLOOKUP($R490,教室一覧!$A:$D,4,FALSE)</f>
        <v>1号館</v>
      </c>
      <c r="V490" s="1" t="str">
        <f>VLOOKUP($R490,教室一覧!$A:$E,5,FALSE)</f>
        <v>4F</v>
      </c>
      <c r="W490"/>
      <c r="X490"/>
      <c r="Y490" s="1" t="str">
        <f>VLOOKUP($O490,教員一覧!$A:$D,2,FALSE)</f>
        <v>CG</v>
      </c>
      <c r="Z490" s="1" t="str">
        <f>VLOOKUP($O490,教員一覧!$A:$D,3,FALSE)</f>
        <v>　</v>
      </c>
      <c r="AA490" s="1" t="str">
        <f>VLOOKUP($O490,教員一覧!$A:$D,4,FALSE)</f>
        <v>専任</v>
      </c>
      <c r="AB490" s="1" t="str">
        <f t="shared" si="138"/>
        <v>担任</v>
      </c>
      <c r="AC490" s="14" t="s">
        <v>90</v>
      </c>
      <c r="AD490" s="14" t="s">
        <v>163</v>
      </c>
      <c r="AE490" s="14" t="s">
        <v>67</v>
      </c>
      <c r="AF490" s="14" t="s">
        <v>15</v>
      </c>
      <c r="AG490" s="14">
        <v>4</v>
      </c>
      <c r="AH490" s="14">
        <v>1403</v>
      </c>
      <c r="AI490" s="15" t="str">
        <f t="shared" si="139"/>
        <v/>
      </c>
      <c r="AJ490" s="15" t="str">
        <f t="shared" si="140"/>
        <v/>
      </c>
      <c r="AK490" s="15" t="str">
        <f t="shared" si="141"/>
        <v/>
      </c>
      <c r="AL490" s="15" t="str">
        <f t="shared" si="142"/>
        <v/>
      </c>
      <c r="AM490" s="15" t="str">
        <f t="shared" si="143"/>
        <v/>
      </c>
      <c r="AN490" s="15" t="str">
        <f t="shared" si="144"/>
        <v/>
      </c>
      <c r="AO490" s="15" t="str">
        <f t="shared" si="145"/>
        <v/>
      </c>
      <c r="AP490" s="9" t="str">
        <f t="shared" si="146"/>
        <v>GI2A木4</v>
      </c>
      <c r="AQ490" s="9">
        <f t="shared" si="147"/>
        <v>1</v>
      </c>
      <c r="AR490" s="11" t="str">
        <f t="shared" si="148"/>
        <v>福島木4</v>
      </c>
      <c r="AS490" s="11">
        <f t="shared" si="154"/>
        <v>0.5</v>
      </c>
      <c r="AT490">
        <v>1</v>
      </c>
      <c r="AU490" s="12">
        <f t="shared" si="149"/>
        <v>23</v>
      </c>
      <c r="AV490" s="13" t="str">
        <f t="shared" si="150"/>
        <v>1403木4</v>
      </c>
      <c r="AW490" s="13">
        <f t="shared" si="151"/>
        <v>1</v>
      </c>
      <c r="AX490" s="18" t="str">
        <f t="shared" si="152"/>
        <v>GI2AGI2A木41403</v>
      </c>
      <c r="AY490" s="18">
        <f t="shared" si="153"/>
        <v>23</v>
      </c>
      <c r="AZ490"/>
    </row>
    <row r="491" spans="1:52" x14ac:dyDescent="0.15">
      <c r="A491" s="1">
        <f t="shared" si="136"/>
        <v>2</v>
      </c>
      <c r="B491" s="1" t="str">
        <f t="shared" si="137"/>
        <v>HR</v>
      </c>
      <c r="C491" t="s">
        <v>90</v>
      </c>
      <c r="D491" s="1" t="str">
        <f>VLOOKUP($C491,クラス一覧!$A:$J,10,FALSE)</f>
        <v>ゲーム</v>
      </c>
      <c r="E491" s="1">
        <f>VLOOKUP($C491,クラス一覧!$A:$J,8,FALSE)</f>
        <v>23</v>
      </c>
      <c r="F491" s="1" t="str">
        <f>VLOOKUP($C491,クラス一覧!$A:$J,9,FALSE)</f>
        <v>福島</v>
      </c>
      <c r="G491" s="1" t="str">
        <f>VLOOKUP($H491,科目一覧!$A:$G,3,FALSE)</f>
        <v>ゲームCG（3DCG）</v>
      </c>
      <c r="H491" t="s">
        <v>3047</v>
      </c>
      <c r="I491" s="1" t="str">
        <f>VLOOKUP($H491,科目一覧!$A:$G,7,FALSE)</f>
        <v>福島</v>
      </c>
      <c r="J491" s="1" t="str">
        <f>VLOOKUP($I491,教員一覧!$A:$D,2,FALSE)</f>
        <v>CG</v>
      </c>
      <c r="K491" s="1" t="str">
        <f>VLOOKUP($I491,教員一覧!$A:$D,3,FALSE)</f>
        <v>　</v>
      </c>
      <c r="L491" s="1" t="str">
        <f>VLOOKUP($I491,教員一覧!$A:$D,4,FALSE)</f>
        <v>専任</v>
      </c>
      <c r="M491" t="s">
        <v>90</v>
      </c>
      <c r="N491" t="s">
        <v>3789</v>
      </c>
      <c r="O491" t="s">
        <v>67</v>
      </c>
      <c r="P491" t="s">
        <v>17</v>
      </c>
      <c r="Q491">
        <v>1</v>
      </c>
      <c r="R491">
        <v>2202</v>
      </c>
      <c r="S491" s="1" t="str">
        <f>VLOOKUP($R491,教室一覧!$A:$B,2,FALSE)</f>
        <v>実習室</v>
      </c>
      <c r="T491" s="1">
        <f>VLOOKUP($R491,教室一覧!$A:$C,3,FALSE)</f>
        <v>40</v>
      </c>
      <c r="U491" s="1" t="str">
        <f>VLOOKUP($R491,教室一覧!$A:$D,4,FALSE)</f>
        <v>2号館</v>
      </c>
      <c r="V491" s="1" t="str">
        <f>VLOOKUP($R491,教室一覧!$A:$E,5,FALSE)</f>
        <v>2F</v>
      </c>
      <c r="W491"/>
      <c r="X491"/>
      <c r="Y491" s="1" t="str">
        <f>VLOOKUP($O491,教員一覧!$A:$D,2,FALSE)</f>
        <v>CG</v>
      </c>
      <c r="Z491" s="1" t="str">
        <f>VLOOKUP($O491,教員一覧!$A:$D,3,FALSE)</f>
        <v>　</v>
      </c>
      <c r="AA491" s="1" t="str">
        <f>VLOOKUP($O491,教員一覧!$A:$D,4,FALSE)</f>
        <v>専任</v>
      </c>
      <c r="AB491" s="1" t="str">
        <f t="shared" si="138"/>
        <v>担任</v>
      </c>
      <c r="AC491" s="14" t="s">
        <v>90</v>
      </c>
      <c r="AD491" s="14" t="s">
        <v>163</v>
      </c>
      <c r="AE491" s="14" t="s">
        <v>67</v>
      </c>
      <c r="AF491" s="14" t="s">
        <v>17</v>
      </c>
      <c r="AG491" s="14">
        <v>1</v>
      </c>
      <c r="AH491" s="14">
        <v>2202</v>
      </c>
      <c r="AI491" s="15" t="str">
        <f t="shared" si="139"/>
        <v/>
      </c>
      <c r="AJ491" s="15" t="str">
        <f t="shared" si="140"/>
        <v/>
      </c>
      <c r="AK491" s="15" t="str">
        <f t="shared" si="141"/>
        <v/>
      </c>
      <c r="AL491" s="15" t="str">
        <f t="shared" si="142"/>
        <v/>
      </c>
      <c r="AM491" s="15" t="str">
        <f t="shared" si="143"/>
        <v/>
      </c>
      <c r="AN491" s="15" t="str">
        <f t="shared" si="144"/>
        <v/>
      </c>
      <c r="AO491" s="15" t="str">
        <f t="shared" si="145"/>
        <v/>
      </c>
      <c r="AP491" s="9" t="str">
        <f t="shared" si="146"/>
        <v>GI2A金1</v>
      </c>
      <c r="AQ491" s="9">
        <f t="shared" si="147"/>
        <v>0.5</v>
      </c>
      <c r="AR491" s="11" t="str">
        <f t="shared" si="148"/>
        <v>福島金1</v>
      </c>
      <c r="AS491" s="11">
        <f t="shared" si="154"/>
        <v>0.5</v>
      </c>
      <c r="AT491">
        <v>1</v>
      </c>
      <c r="AU491" s="12">
        <f t="shared" si="149"/>
        <v>23</v>
      </c>
      <c r="AV491" s="13" t="str">
        <f t="shared" si="150"/>
        <v>2202金1</v>
      </c>
      <c r="AW491" s="13">
        <f t="shared" si="151"/>
        <v>0.25</v>
      </c>
      <c r="AX491" s="18" t="str">
        <f t="shared" si="152"/>
        <v>GI2AGI2A金12202</v>
      </c>
      <c r="AY491" s="18">
        <f t="shared" si="153"/>
        <v>11.5</v>
      </c>
      <c r="AZ491"/>
    </row>
    <row r="492" spans="1:52" x14ac:dyDescent="0.15">
      <c r="A492" s="1">
        <f t="shared" si="136"/>
        <v>2</v>
      </c>
      <c r="B492" s="1" t="str">
        <f t="shared" si="137"/>
        <v>HR</v>
      </c>
      <c r="C492" t="s">
        <v>90</v>
      </c>
      <c r="D492" s="1" t="str">
        <f>VLOOKUP($C492,クラス一覧!$A:$J,10,FALSE)</f>
        <v>ゲーム</v>
      </c>
      <c r="E492" s="1">
        <f>VLOOKUP($C492,クラス一覧!$A:$J,8,FALSE)</f>
        <v>23</v>
      </c>
      <c r="F492" s="1" t="str">
        <f>VLOOKUP($C492,クラス一覧!$A:$J,9,FALSE)</f>
        <v>福島</v>
      </c>
      <c r="G492" s="1" t="str">
        <f>VLOOKUP($H492,科目一覧!$A:$G,3,FALSE)</f>
        <v>ゲームCG（3DCG）</v>
      </c>
      <c r="H492" t="s">
        <v>3047</v>
      </c>
      <c r="I492" s="1" t="str">
        <f>VLOOKUP($H492,科目一覧!$A:$G,7,FALSE)</f>
        <v>福島</v>
      </c>
      <c r="J492" s="1" t="str">
        <f>VLOOKUP($I492,教員一覧!$A:$D,2,FALSE)</f>
        <v>CG</v>
      </c>
      <c r="K492" s="1" t="str">
        <f>VLOOKUP($I492,教員一覧!$A:$D,3,FALSE)</f>
        <v>　</v>
      </c>
      <c r="L492" s="1" t="str">
        <f>VLOOKUP($I492,教員一覧!$A:$D,4,FALSE)</f>
        <v>専任</v>
      </c>
      <c r="M492" t="s">
        <v>90</v>
      </c>
      <c r="N492" t="s">
        <v>3789</v>
      </c>
      <c r="O492" t="s">
        <v>67</v>
      </c>
      <c r="P492" t="s">
        <v>17</v>
      </c>
      <c r="Q492">
        <v>2</v>
      </c>
      <c r="R492">
        <v>2202</v>
      </c>
      <c r="S492" s="1" t="str">
        <f>VLOOKUP($R492,教室一覧!$A:$B,2,FALSE)</f>
        <v>実習室</v>
      </c>
      <c r="T492" s="1">
        <f>VLOOKUP($R492,教室一覧!$A:$C,3,FALSE)</f>
        <v>40</v>
      </c>
      <c r="U492" s="1" t="str">
        <f>VLOOKUP($R492,教室一覧!$A:$D,4,FALSE)</f>
        <v>2号館</v>
      </c>
      <c r="V492" s="1" t="str">
        <f>VLOOKUP($R492,教室一覧!$A:$E,5,FALSE)</f>
        <v>2F</v>
      </c>
      <c r="W492"/>
      <c r="X492"/>
      <c r="Y492" s="1" t="str">
        <f>VLOOKUP($O492,教員一覧!$A:$D,2,FALSE)</f>
        <v>CG</v>
      </c>
      <c r="Z492" s="1" t="str">
        <f>VLOOKUP($O492,教員一覧!$A:$D,3,FALSE)</f>
        <v>　</v>
      </c>
      <c r="AA492" s="1" t="str">
        <f>VLOOKUP($O492,教員一覧!$A:$D,4,FALSE)</f>
        <v>専任</v>
      </c>
      <c r="AB492" s="1" t="str">
        <f t="shared" si="138"/>
        <v>担任</v>
      </c>
      <c r="AC492" s="14" t="s">
        <v>90</v>
      </c>
      <c r="AD492" s="14" t="s">
        <v>163</v>
      </c>
      <c r="AE492" s="14" t="s">
        <v>67</v>
      </c>
      <c r="AF492" s="14" t="s">
        <v>17</v>
      </c>
      <c r="AG492" s="14">
        <v>2</v>
      </c>
      <c r="AH492" s="14">
        <v>2202</v>
      </c>
      <c r="AI492" s="15" t="str">
        <f t="shared" si="139"/>
        <v/>
      </c>
      <c r="AJ492" s="15" t="str">
        <f t="shared" si="140"/>
        <v/>
      </c>
      <c r="AK492" s="15" t="str">
        <f t="shared" si="141"/>
        <v/>
      </c>
      <c r="AL492" s="15" t="str">
        <f t="shared" si="142"/>
        <v/>
      </c>
      <c r="AM492" s="15" t="str">
        <f t="shared" si="143"/>
        <v/>
      </c>
      <c r="AN492" s="15" t="str">
        <f t="shared" si="144"/>
        <v/>
      </c>
      <c r="AO492" s="15" t="str">
        <f t="shared" si="145"/>
        <v/>
      </c>
      <c r="AP492" s="9" t="str">
        <f t="shared" si="146"/>
        <v>GI2A金2</v>
      </c>
      <c r="AQ492" s="9">
        <f t="shared" si="147"/>
        <v>0.5</v>
      </c>
      <c r="AR492" s="11" t="str">
        <f t="shared" si="148"/>
        <v>福島金2</v>
      </c>
      <c r="AS492" s="11">
        <f t="shared" si="154"/>
        <v>0.5</v>
      </c>
      <c r="AT492">
        <v>1</v>
      </c>
      <c r="AU492" s="12">
        <f t="shared" si="149"/>
        <v>23</v>
      </c>
      <c r="AV492" s="13" t="str">
        <f t="shared" si="150"/>
        <v>2202金2</v>
      </c>
      <c r="AW492" s="13">
        <f t="shared" si="151"/>
        <v>0.25</v>
      </c>
      <c r="AX492" s="18" t="str">
        <f t="shared" si="152"/>
        <v>GI2AGI2A金22202</v>
      </c>
      <c r="AY492" s="18">
        <f t="shared" si="153"/>
        <v>11.5</v>
      </c>
      <c r="AZ492"/>
    </row>
    <row r="493" spans="1:52" x14ac:dyDescent="0.15">
      <c r="A493" s="1">
        <f t="shared" si="136"/>
        <v>2</v>
      </c>
      <c r="B493" s="1" t="str">
        <f t="shared" si="137"/>
        <v>HR</v>
      </c>
      <c r="C493" t="s">
        <v>90</v>
      </c>
      <c r="D493" s="1" t="str">
        <f>VLOOKUP($C493,クラス一覧!$A:$J,10,FALSE)</f>
        <v>ゲーム</v>
      </c>
      <c r="E493" s="1">
        <f>VLOOKUP($C493,クラス一覧!$A:$J,8,FALSE)</f>
        <v>23</v>
      </c>
      <c r="F493" s="1" t="str">
        <f>VLOOKUP($C493,クラス一覧!$A:$J,9,FALSE)</f>
        <v>福島</v>
      </c>
      <c r="G493" s="1" t="str">
        <f>VLOOKUP($H493,科目一覧!$A:$G,3,FALSE)</f>
        <v>映像制作</v>
      </c>
      <c r="H493" t="s">
        <v>1654</v>
      </c>
      <c r="I493" s="1" t="str">
        <f>VLOOKUP($H493,科目一覧!$A:$G,7,FALSE)</f>
        <v>西尾</v>
      </c>
      <c r="J493" s="1" t="str">
        <f>VLOOKUP($I493,教員一覧!$A:$D,2,FALSE)</f>
        <v>CG</v>
      </c>
      <c r="K493" s="1" t="str">
        <f>VLOOKUP($I493,教員一覧!$A:$D,3,FALSE)</f>
        <v>　</v>
      </c>
      <c r="L493" s="1" t="str">
        <f>VLOOKUP($I493,教員一覧!$A:$D,4,FALSE)</f>
        <v>専任</v>
      </c>
      <c r="M493" t="s">
        <v>90</v>
      </c>
      <c r="N493" t="s">
        <v>3789</v>
      </c>
      <c r="O493" t="s">
        <v>59</v>
      </c>
      <c r="P493" t="s">
        <v>17</v>
      </c>
      <c r="Q493">
        <v>3</v>
      </c>
      <c r="R493">
        <v>2202</v>
      </c>
      <c r="S493" s="1" t="str">
        <f>VLOOKUP($R493,教室一覧!$A:$B,2,FALSE)</f>
        <v>実習室</v>
      </c>
      <c r="T493" s="1">
        <f>VLOOKUP($R493,教室一覧!$A:$C,3,FALSE)</f>
        <v>40</v>
      </c>
      <c r="U493" s="1" t="str">
        <f>VLOOKUP($R493,教室一覧!$A:$D,4,FALSE)</f>
        <v>2号館</v>
      </c>
      <c r="V493" s="1" t="str">
        <f>VLOOKUP($R493,教室一覧!$A:$E,5,FALSE)</f>
        <v>2F</v>
      </c>
      <c r="W493"/>
      <c r="X493"/>
      <c r="Y493" s="1" t="str">
        <f>VLOOKUP($O493,教員一覧!$A:$D,2,FALSE)</f>
        <v>CG</v>
      </c>
      <c r="Z493" s="1" t="str">
        <f>VLOOKUP($O493,教員一覧!$A:$D,3,FALSE)</f>
        <v>　</v>
      </c>
      <c r="AA493" s="1" t="str">
        <f>VLOOKUP($O493,教員一覧!$A:$D,4,FALSE)</f>
        <v>専任</v>
      </c>
      <c r="AB493" s="1" t="str">
        <f t="shared" si="138"/>
        <v/>
      </c>
      <c r="AC493" s="14" t="s">
        <v>90</v>
      </c>
      <c r="AD493" s="14" t="s">
        <v>163</v>
      </c>
      <c r="AE493" s="14" t="s">
        <v>59</v>
      </c>
      <c r="AF493" s="14" t="s">
        <v>17</v>
      </c>
      <c r="AG493" s="14">
        <v>3</v>
      </c>
      <c r="AH493" s="14">
        <v>2202</v>
      </c>
      <c r="AI493" s="15" t="str">
        <f t="shared" si="139"/>
        <v/>
      </c>
      <c r="AJ493" s="15" t="str">
        <f t="shared" si="140"/>
        <v/>
      </c>
      <c r="AK493" s="15" t="str">
        <f t="shared" si="141"/>
        <v/>
      </c>
      <c r="AL493" s="15" t="str">
        <f t="shared" si="142"/>
        <v/>
      </c>
      <c r="AM493" s="15" t="str">
        <f t="shared" si="143"/>
        <v/>
      </c>
      <c r="AN493" s="15" t="str">
        <f t="shared" si="144"/>
        <v/>
      </c>
      <c r="AO493" s="15" t="str">
        <f t="shared" si="145"/>
        <v/>
      </c>
      <c r="AP493" s="9" t="str">
        <f t="shared" si="146"/>
        <v>GI2A金3</v>
      </c>
      <c r="AQ493" s="9">
        <f t="shared" si="147"/>
        <v>0.5</v>
      </c>
      <c r="AR493" s="11" t="str">
        <f t="shared" si="148"/>
        <v>西尾金3</v>
      </c>
      <c r="AS493" s="11">
        <f t="shared" si="154"/>
        <v>0.5</v>
      </c>
      <c r="AT493">
        <v>1</v>
      </c>
      <c r="AU493" s="12">
        <f t="shared" si="149"/>
        <v>23</v>
      </c>
      <c r="AV493" s="13" t="str">
        <f t="shared" si="150"/>
        <v>2202金3</v>
      </c>
      <c r="AW493" s="13">
        <f t="shared" si="151"/>
        <v>0.25</v>
      </c>
      <c r="AX493" s="18" t="str">
        <f t="shared" si="152"/>
        <v>GI2AGI2A金32202</v>
      </c>
      <c r="AY493" s="18">
        <f t="shared" si="153"/>
        <v>11.5</v>
      </c>
      <c r="AZ493"/>
    </row>
    <row r="494" spans="1:52" x14ac:dyDescent="0.15">
      <c r="A494" s="1">
        <f t="shared" si="136"/>
        <v>2</v>
      </c>
      <c r="B494" s="1" t="str">
        <f t="shared" si="137"/>
        <v>HR</v>
      </c>
      <c r="C494" t="s">
        <v>1652</v>
      </c>
      <c r="D494" s="1" t="str">
        <f>VLOOKUP($C494,クラス一覧!$A:$J,10,FALSE)</f>
        <v>ゲーム</v>
      </c>
      <c r="E494" s="1">
        <f>VLOOKUP($C494,クラス一覧!$A:$J,8,FALSE)</f>
        <v>15</v>
      </c>
      <c r="F494" s="1" t="str">
        <f>VLOOKUP($C494,クラス一覧!$A:$J,9,FALSE)</f>
        <v>竹内一</v>
      </c>
      <c r="G494" s="1" t="str">
        <f>VLOOKUP($H494,科目一覧!$A:$G,3,FALSE)</f>
        <v>ゲームCG（3DCG）</v>
      </c>
      <c r="H494" t="s">
        <v>3046</v>
      </c>
      <c r="I494" s="1" t="str">
        <f>VLOOKUP($H494,科目一覧!$A:$G,7,FALSE)</f>
        <v>福島</v>
      </c>
      <c r="J494" s="1" t="str">
        <f>VLOOKUP($I494,教員一覧!$A:$D,2,FALSE)</f>
        <v>CG</v>
      </c>
      <c r="K494" s="1" t="str">
        <f>VLOOKUP($I494,教員一覧!$A:$D,3,FALSE)</f>
        <v>　</v>
      </c>
      <c r="L494" s="1" t="str">
        <f>VLOOKUP($I494,教員一覧!$A:$D,4,FALSE)</f>
        <v>専任</v>
      </c>
      <c r="M494" t="s">
        <v>1652</v>
      </c>
      <c r="N494" t="s">
        <v>3789</v>
      </c>
      <c r="O494" t="s">
        <v>71</v>
      </c>
      <c r="P494" t="s">
        <v>9</v>
      </c>
      <c r="Q494">
        <v>1</v>
      </c>
      <c r="R494">
        <v>2201</v>
      </c>
      <c r="S494" s="1" t="str">
        <f>VLOOKUP($R494,教室一覧!$A:$B,2,FALSE)</f>
        <v>実習室</v>
      </c>
      <c r="T494" s="1">
        <f>VLOOKUP($R494,教室一覧!$A:$C,3,FALSE)</f>
        <v>36</v>
      </c>
      <c r="U494" s="1" t="str">
        <f>VLOOKUP($R494,教室一覧!$A:$D,4,FALSE)</f>
        <v>2号館</v>
      </c>
      <c r="V494" s="1" t="str">
        <f>VLOOKUP($R494,教室一覧!$A:$E,5,FALSE)</f>
        <v>2F</v>
      </c>
      <c r="W494"/>
      <c r="X494"/>
      <c r="Y494" s="1" t="str">
        <f>VLOOKUP($O494,教員一覧!$A:$D,2,FALSE)</f>
        <v>CG</v>
      </c>
      <c r="Z494" s="1" t="str">
        <f>VLOOKUP($O494,教員一覧!$A:$D,3,FALSE)</f>
        <v>　</v>
      </c>
      <c r="AA494" s="1" t="str">
        <f>VLOOKUP($O494,教員一覧!$A:$D,4,FALSE)</f>
        <v>専任</v>
      </c>
      <c r="AB494" s="1" t="str">
        <f t="shared" si="138"/>
        <v>担任</v>
      </c>
      <c r="AC494" s="14" t="s">
        <v>1652</v>
      </c>
      <c r="AD494" s="14" t="s">
        <v>163</v>
      </c>
      <c r="AE494" s="14" t="s">
        <v>71</v>
      </c>
      <c r="AF494" s="14" t="s">
        <v>9</v>
      </c>
      <c r="AG494" s="14">
        <v>1</v>
      </c>
      <c r="AH494" s="14">
        <v>2201</v>
      </c>
      <c r="AI494" s="15" t="str">
        <f t="shared" si="139"/>
        <v/>
      </c>
      <c r="AJ494" s="15" t="str">
        <f t="shared" si="140"/>
        <v/>
      </c>
      <c r="AK494" s="15" t="str">
        <f t="shared" si="141"/>
        <v/>
      </c>
      <c r="AL494" s="15" t="str">
        <f t="shared" si="142"/>
        <v/>
      </c>
      <c r="AM494" s="15" t="str">
        <f t="shared" si="143"/>
        <v/>
      </c>
      <c r="AN494" s="15" t="str">
        <f t="shared" si="144"/>
        <v/>
      </c>
      <c r="AO494" s="15" t="str">
        <f t="shared" si="145"/>
        <v/>
      </c>
      <c r="AP494" s="9" t="str">
        <f t="shared" si="146"/>
        <v>GI2B月1</v>
      </c>
      <c r="AQ494" s="9">
        <f t="shared" si="147"/>
        <v>1</v>
      </c>
      <c r="AR494" s="11" t="str">
        <f t="shared" si="148"/>
        <v>竹内一月1</v>
      </c>
      <c r="AS494" s="11">
        <f t="shared" si="154"/>
        <v>1</v>
      </c>
      <c r="AT494">
        <v>1</v>
      </c>
      <c r="AU494" s="12">
        <f t="shared" si="149"/>
        <v>15</v>
      </c>
      <c r="AV494" s="13" t="str">
        <f t="shared" si="150"/>
        <v>2201月1</v>
      </c>
      <c r="AW494" s="13">
        <f t="shared" si="151"/>
        <v>1</v>
      </c>
      <c r="AX494" s="18" t="str">
        <f t="shared" si="152"/>
        <v>GI2BGI2B月12201</v>
      </c>
      <c r="AY494" s="18">
        <f t="shared" si="153"/>
        <v>15</v>
      </c>
      <c r="AZ494"/>
    </row>
    <row r="495" spans="1:52" x14ac:dyDescent="0.15">
      <c r="A495" s="1">
        <f t="shared" si="136"/>
        <v>2</v>
      </c>
      <c r="B495" s="1" t="str">
        <f t="shared" si="137"/>
        <v>HR</v>
      </c>
      <c r="C495" t="s">
        <v>1652</v>
      </c>
      <c r="D495" s="1" t="str">
        <f>VLOOKUP($C495,クラス一覧!$A:$J,10,FALSE)</f>
        <v>ゲーム</v>
      </c>
      <c r="E495" s="1">
        <f>VLOOKUP($C495,クラス一覧!$A:$J,8,FALSE)</f>
        <v>15</v>
      </c>
      <c r="F495" s="1" t="str">
        <f>VLOOKUP($C495,クラス一覧!$A:$J,9,FALSE)</f>
        <v>竹内一</v>
      </c>
      <c r="G495" s="1" t="str">
        <f>VLOOKUP($H495,科目一覧!$A:$G,3,FALSE)</f>
        <v>ゲームCG（3DCG）</v>
      </c>
      <c r="H495" t="s">
        <v>3046</v>
      </c>
      <c r="I495" s="1" t="str">
        <f>VLOOKUP($H495,科目一覧!$A:$G,7,FALSE)</f>
        <v>福島</v>
      </c>
      <c r="J495" s="1" t="str">
        <f>VLOOKUP($I495,教員一覧!$A:$D,2,FALSE)</f>
        <v>CG</v>
      </c>
      <c r="K495" s="1" t="str">
        <f>VLOOKUP($I495,教員一覧!$A:$D,3,FALSE)</f>
        <v>　</v>
      </c>
      <c r="L495" s="1" t="str">
        <f>VLOOKUP($I495,教員一覧!$A:$D,4,FALSE)</f>
        <v>専任</v>
      </c>
      <c r="M495" t="s">
        <v>1652</v>
      </c>
      <c r="N495" t="s">
        <v>3789</v>
      </c>
      <c r="O495" t="s">
        <v>71</v>
      </c>
      <c r="P495" t="s">
        <v>9</v>
      </c>
      <c r="Q495">
        <v>2</v>
      </c>
      <c r="R495">
        <v>2201</v>
      </c>
      <c r="S495" s="1" t="str">
        <f>VLOOKUP($R495,教室一覧!$A:$B,2,FALSE)</f>
        <v>実習室</v>
      </c>
      <c r="T495" s="1">
        <f>VLOOKUP($R495,教室一覧!$A:$C,3,FALSE)</f>
        <v>36</v>
      </c>
      <c r="U495" s="1" t="str">
        <f>VLOOKUP($R495,教室一覧!$A:$D,4,FALSE)</f>
        <v>2号館</v>
      </c>
      <c r="V495" s="1" t="str">
        <f>VLOOKUP($R495,教室一覧!$A:$E,5,FALSE)</f>
        <v>2F</v>
      </c>
      <c r="W495"/>
      <c r="X495"/>
      <c r="Y495" s="1" t="str">
        <f>VLOOKUP($O495,教員一覧!$A:$D,2,FALSE)</f>
        <v>CG</v>
      </c>
      <c r="Z495" s="1" t="str">
        <f>VLOOKUP($O495,教員一覧!$A:$D,3,FALSE)</f>
        <v>　</v>
      </c>
      <c r="AA495" s="1" t="str">
        <f>VLOOKUP($O495,教員一覧!$A:$D,4,FALSE)</f>
        <v>専任</v>
      </c>
      <c r="AB495" s="1" t="str">
        <f t="shared" si="138"/>
        <v>担任</v>
      </c>
      <c r="AC495" s="14" t="s">
        <v>1652</v>
      </c>
      <c r="AD495" s="14" t="s">
        <v>163</v>
      </c>
      <c r="AE495" s="14" t="s">
        <v>71</v>
      </c>
      <c r="AF495" s="14" t="s">
        <v>9</v>
      </c>
      <c r="AG495" s="14">
        <v>2</v>
      </c>
      <c r="AH495" s="14">
        <v>2201</v>
      </c>
      <c r="AI495" s="15" t="str">
        <f t="shared" si="139"/>
        <v/>
      </c>
      <c r="AJ495" s="15" t="str">
        <f t="shared" si="140"/>
        <v/>
      </c>
      <c r="AK495" s="15" t="str">
        <f t="shared" si="141"/>
        <v/>
      </c>
      <c r="AL495" s="15" t="str">
        <f t="shared" si="142"/>
        <v/>
      </c>
      <c r="AM495" s="15" t="str">
        <f t="shared" si="143"/>
        <v/>
      </c>
      <c r="AN495" s="15" t="str">
        <f t="shared" si="144"/>
        <v/>
      </c>
      <c r="AO495" s="15" t="str">
        <f t="shared" si="145"/>
        <v/>
      </c>
      <c r="AP495" s="9" t="str">
        <f t="shared" si="146"/>
        <v>GI2B月2</v>
      </c>
      <c r="AQ495" s="9">
        <f t="shared" si="147"/>
        <v>1</v>
      </c>
      <c r="AR495" s="11" t="str">
        <f t="shared" si="148"/>
        <v>竹内一月2</v>
      </c>
      <c r="AS495" s="11">
        <f t="shared" si="154"/>
        <v>1</v>
      </c>
      <c r="AT495">
        <v>1</v>
      </c>
      <c r="AU495" s="12">
        <f t="shared" si="149"/>
        <v>15</v>
      </c>
      <c r="AV495" s="13" t="str">
        <f t="shared" si="150"/>
        <v>2201月2</v>
      </c>
      <c r="AW495" s="13">
        <f t="shared" si="151"/>
        <v>1</v>
      </c>
      <c r="AX495" s="18" t="str">
        <f t="shared" si="152"/>
        <v>GI2BGI2B月22201</v>
      </c>
      <c r="AY495" s="18">
        <f t="shared" si="153"/>
        <v>15</v>
      </c>
      <c r="AZ495"/>
    </row>
    <row r="496" spans="1:52" x14ac:dyDescent="0.15">
      <c r="A496" s="1">
        <f t="shared" si="136"/>
        <v>2</v>
      </c>
      <c r="B496" s="1" t="str">
        <f t="shared" si="137"/>
        <v>HR</v>
      </c>
      <c r="C496" t="s">
        <v>1652</v>
      </c>
      <c r="D496" s="1" t="str">
        <f>VLOOKUP($C496,クラス一覧!$A:$J,10,FALSE)</f>
        <v>ゲーム</v>
      </c>
      <c r="E496" s="1">
        <f>VLOOKUP($C496,クラス一覧!$A:$J,8,FALSE)</f>
        <v>15</v>
      </c>
      <c r="F496" s="1" t="str">
        <f>VLOOKUP($C496,クラス一覧!$A:$J,9,FALSE)</f>
        <v>竹内一</v>
      </c>
      <c r="G496" s="1" t="str">
        <f>VLOOKUP($H496,科目一覧!$A:$G,3,FALSE)</f>
        <v>ゲームCG（デザイン基礎）</v>
      </c>
      <c r="H496" t="s">
        <v>2056</v>
      </c>
      <c r="I496" s="1" t="str">
        <f>VLOOKUP($H496,科目一覧!$A:$G,7,FALSE)</f>
        <v>野田</v>
      </c>
      <c r="J496" s="1" t="str">
        <f>VLOOKUP($I496,教員一覧!$A:$D,2,FALSE)</f>
        <v>CG</v>
      </c>
      <c r="K496" s="1" t="str">
        <f>VLOOKUP($I496,教員一覧!$A:$D,3,FALSE)</f>
        <v>　</v>
      </c>
      <c r="L496" s="1" t="str">
        <f>VLOOKUP($I496,教員一覧!$A:$D,4,FALSE)</f>
        <v>非常勤</v>
      </c>
      <c r="M496" t="s">
        <v>1652</v>
      </c>
      <c r="N496" t="s">
        <v>3789</v>
      </c>
      <c r="O496" t="s">
        <v>82</v>
      </c>
      <c r="P496" t="s">
        <v>12</v>
      </c>
      <c r="Q496">
        <v>1</v>
      </c>
      <c r="R496">
        <v>3202</v>
      </c>
      <c r="S496" s="1" t="str">
        <f>VLOOKUP($R496,教室一覧!$A:$B,2,FALSE)</f>
        <v>普通教室</v>
      </c>
      <c r="T496" s="1">
        <f>VLOOKUP($R496,教室一覧!$A:$C,3,FALSE)</f>
        <v>36</v>
      </c>
      <c r="U496" s="1" t="str">
        <f>VLOOKUP($R496,教室一覧!$A:$D,4,FALSE)</f>
        <v>3号館</v>
      </c>
      <c r="V496" s="1" t="str">
        <f>VLOOKUP($R496,教室一覧!$A:$E,5,FALSE)</f>
        <v>2F</v>
      </c>
      <c r="W496"/>
      <c r="X496"/>
      <c r="Y496" s="1" t="str">
        <f>VLOOKUP($O496,教員一覧!$A:$D,2,FALSE)</f>
        <v>CG</v>
      </c>
      <c r="Z496" s="1" t="str">
        <f>VLOOKUP($O496,教員一覧!$A:$D,3,FALSE)</f>
        <v>　</v>
      </c>
      <c r="AA496" s="1" t="str">
        <f>VLOOKUP($O496,教員一覧!$A:$D,4,FALSE)</f>
        <v>非常勤</v>
      </c>
      <c r="AB496" s="1" t="str">
        <f t="shared" si="138"/>
        <v/>
      </c>
      <c r="AC496" s="14" t="s">
        <v>1652</v>
      </c>
      <c r="AD496" s="14" t="s">
        <v>163</v>
      </c>
      <c r="AE496" s="14" t="s">
        <v>82</v>
      </c>
      <c r="AF496" s="14" t="s">
        <v>12</v>
      </c>
      <c r="AG496" s="14">
        <v>1</v>
      </c>
      <c r="AH496" s="14">
        <v>3202</v>
      </c>
      <c r="AI496" s="15" t="str">
        <f t="shared" si="139"/>
        <v/>
      </c>
      <c r="AJ496" s="15" t="str">
        <f t="shared" si="140"/>
        <v/>
      </c>
      <c r="AK496" s="15" t="str">
        <f t="shared" si="141"/>
        <v/>
      </c>
      <c r="AL496" s="15" t="str">
        <f t="shared" si="142"/>
        <v/>
      </c>
      <c r="AM496" s="15" t="str">
        <f t="shared" si="143"/>
        <v/>
      </c>
      <c r="AN496" s="15" t="str">
        <f t="shared" si="144"/>
        <v/>
      </c>
      <c r="AO496" s="15" t="str">
        <f t="shared" si="145"/>
        <v/>
      </c>
      <c r="AP496" s="9" t="str">
        <f t="shared" si="146"/>
        <v>GI2B火1</v>
      </c>
      <c r="AQ496" s="9">
        <f t="shared" si="147"/>
        <v>0.5</v>
      </c>
      <c r="AR496" s="11" t="str">
        <f t="shared" si="148"/>
        <v>野田火1</v>
      </c>
      <c r="AS496" s="11">
        <f t="shared" si="154"/>
        <v>0.5</v>
      </c>
      <c r="AT496">
        <v>1</v>
      </c>
      <c r="AU496" s="12">
        <f t="shared" si="149"/>
        <v>15</v>
      </c>
      <c r="AV496" s="13" t="str">
        <f t="shared" si="150"/>
        <v>3202火1</v>
      </c>
      <c r="AW496" s="13">
        <f t="shared" si="151"/>
        <v>0.5</v>
      </c>
      <c r="AX496" s="18" t="str">
        <f t="shared" si="152"/>
        <v>GI2BGI2B火13202</v>
      </c>
      <c r="AY496" s="18">
        <f t="shared" si="153"/>
        <v>7.5</v>
      </c>
      <c r="AZ496"/>
    </row>
    <row r="497" spans="1:52" x14ac:dyDescent="0.15">
      <c r="A497" s="1">
        <f t="shared" si="136"/>
        <v>2</v>
      </c>
      <c r="B497" s="1" t="str">
        <f t="shared" si="137"/>
        <v>HR</v>
      </c>
      <c r="C497" t="s">
        <v>1652</v>
      </c>
      <c r="D497" s="1" t="str">
        <f>VLOOKUP($C497,クラス一覧!$A:$J,10,FALSE)</f>
        <v>ゲーム</v>
      </c>
      <c r="E497" s="1">
        <f>VLOOKUP($C497,クラス一覧!$A:$J,8,FALSE)</f>
        <v>15</v>
      </c>
      <c r="F497" s="1" t="str">
        <f>VLOOKUP($C497,クラス一覧!$A:$J,9,FALSE)</f>
        <v>竹内一</v>
      </c>
      <c r="G497" s="1" t="str">
        <f>VLOOKUP($H497,科目一覧!$A:$G,3,FALSE)</f>
        <v>ゲームCG（デザイン基礎）</v>
      </c>
      <c r="H497" t="s">
        <v>2056</v>
      </c>
      <c r="I497" s="1" t="str">
        <f>VLOOKUP($H497,科目一覧!$A:$G,7,FALSE)</f>
        <v>野田</v>
      </c>
      <c r="J497" s="1" t="str">
        <f>VLOOKUP($I497,教員一覧!$A:$D,2,FALSE)</f>
        <v>CG</v>
      </c>
      <c r="K497" s="1" t="str">
        <f>VLOOKUP($I497,教員一覧!$A:$D,3,FALSE)</f>
        <v>　</v>
      </c>
      <c r="L497" s="1" t="str">
        <f>VLOOKUP($I497,教員一覧!$A:$D,4,FALSE)</f>
        <v>非常勤</v>
      </c>
      <c r="M497" t="s">
        <v>1652</v>
      </c>
      <c r="N497" t="s">
        <v>3789</v>
      </c>
      <c r="O497" t="s">
        <v>82</v>
      </c>
      <c r="P497" t="s">
        <v>12</v>
      </c>
      <c r="Q497">
        <v>2</v>
      </c>
      <c r="R497">
        <v>3202</v>
      </c>
      <c r="S497" s="1" t="str">
        <f>VLOOKUP($R497,教室一覧!$A:$B,2,FALSE)</f>
        <v>普通教室</v>
      </c>
      <c r="T497" s="1">
        <f>VLOOKUP($R497,教室一覧!$A:$C,3,FALSE)</f>
        <v>36</v>
      </c>
      <c r="U497" s="1" t="str">
        <f>VLOOKUP($R497,教室一覧!$A:$D,4,FALSE)</f>
        <v>3号館</v>
      </c>
      <c r="V497" s="1" t="str">
        <f>VLOOKUP($R497,教室一覧!$A:$E,5,FALSE)</f>
        <v>2F</v>
      </c>
      <c r="W497"/>
      <c r="X497"/>
      <c r="Y497" s="1" t="str">
        <f>VLOOKUP($O497,教員一覧!$A:$D,2,FALSE)</f>
        <v>CG</v>
      </c>
      <c r="Z497" s="1" t="str">
        <f>VLOOKUP($O497,教員一覧!$A:$D,3,FALSE)</f>
        <v>　</v>
      </c>
      <c r="AA497" s="1" t="str">
        <f>VLOOKUP($O497,教員一覧!$A:$D,4,FALSE)</f>
        <v>非常勤</v>
      </c>
      <c r="AB497" s="1" t="str">
        <f t="shared" si="138"/>
        <v/>
      </c>
      <c r="AC497" s="14" t="s">
        <v>1652</v>
      </c>
      <c r="AD497" s="14" t="s">
        <v>163</v>
      </c>
      <c r="AE497" s="14" t="s">
        <v>82</v>
      </c>
      <c r="AF497" s="14" t="s">
        <v>12</v>
      </c>
      <c r="AG497" s="14">
        <v>2</v>
      </c>
      <c r="AH497" s="14">
        <v>3202</v>
      </c>
      <c r="AI497" s="15" t="str">
        <f t="shared" si="139"/>
        <v/>
      </c>
      <c r="AJ497" s="15" t="str">
        <f t="shared" si="140"/>
        <v/>
      </c>
      <c r="AK497" s="15" t="str">
        <f t="shared" si="141"/>
        <v/>
      </c>
      <c r="AL497" s="15" t="str">
        <f t="shared" si="142"/>
        <v/>
      </c>
      <c r="AM497" s="15" t="str">
        <f t="shared" si="143"/>
        <v/>
      </c>
      <c r="AN497" s="15" t="str">
        <f t="shared" si="144"/>
        <v/>
      </c>
      <c r="AO497" s="15" t="str">
        <f t="shared" si="145"/>
        <v/>
      </c>
      <c r="AP497" s="9" t="str">
        <f t="shared" si="146"/>
        <v>GI2B火2</v>
      </c>
      <c r="AQ497" s="9">
        <f t="shared" si="147"/>
        <v>0.5</v>
      </c>
      <c r="AR497" s="11" t="str">
        <f t="shared" si="148"/>
        <v>野田火2</v>
      </c>
      <c r="AS497" s="11">
        <f t="shared" si="154"/>
        <v>0.5</v>
      </c>
      <c r="AT497">
        <v>1</v>
      </c>
      <c r="AU497" s="12">
        <f t="shared" si="149"/>
        <v>15</v>
      </c>
      <c r="AV497" s="13" t="str">
        <f t="shared" si="150"/>
        <v>3202火2</v>
      </c>
      <c r="AW497" s="13">
        <f t="shared" si="151"/>
        <v>0.5</v>
      </c>
      <c r="AX497" s="18" t="str">
        <f t="shared" si="152"/>
        <v>GI2BGI2B火23202</v>
      </c>
      <c r="AY497" s="18">
        <f t="shared" si="153"/>
        <v>7.5</v>
      </c>
      <c r="AZ497"/>
    </row>
    <row r="498" spans="1:52" x14ac:dyDescent="0.15">
      <c r="A498" s="1">
        <f t="shared" si="136"/>
        <v>2</v>
      </c>
      <c r="B498" s="1" t="str">
        <f t="shared" si="137"/>
        <v>HR</v>
      </c>
      <c r="C498" t="s">
        <v>1652</v>
      </c>
      <c r="D498" s="1" t="str">
        <f>VLOOKUP($C498,クラス一覧!$A:$J,10,FALSE)</f>
        <v>ゲーム</v>
      </c>
      <c r="E498" s="1">
        <f>VLOOKUP($C498,クラス一覧!$A:$J,8,FALSE)</f>
        <v>15</v>
      </c>
      <c r="F498" s="1" t="str">
        <f>VLOOKUP($C498,クラス一覧!$A:$J,9,FALSE)</f>
        <v>竹内一</v>
      </c>
      <c r="G498" s="1" t="str">
        <f>VLOOKUP($H498,科目一覧!$A:$G,3,FALSE)</f>
        <v>ゲームCG（デザイン基礎）</v>
      </c>
      <c r="H498" t="s">
        <v>2056</v>
      </c>
      <c r="I498" s="1" t="str">
        <f>VLOOKUP($H498,科目一覧!$A:$G,7,FALSE)</f>
        <v>野田</v>
      </c>
      <c r="J498" s="1" t="str">
        <f>VLOOKUP($I498,教員一覧!$A:$D,2,FALSE)</f>
        <v>CG</v>
      </c>
      <c r="K498" s="1" t="str">
        <f>VLOOKUP($I498,教員一覧!$A:$D,3,FALSE)</f>
        <v>　</v>
      </c>
      <c r="L498" s="1" t="str">
        <f>VLOOKUP($I498,教員一覧!$A:$D,4,FALSE)</f>
        <v>非常勤</v>
      </c>
      <c r="M498" t="s">
        <v>1652</v>
      </c>
      <c r="N498" t="s">
        <v>3789</v>
      </c>
      <c r="O498" t="s">
        <v>82</v>
      </c>
      <c r="P498" t="s">
        <v>12</v>
      </c>
      <c r="Q498">
        <v>3</v>
      </c>
      <c r="R498">
        <v>3202</v>
      </c>
      <c r="S498" s="1" t="str">
        <f>VLOOKUP($R498,教室一覧!$A:$B,2,FALSE)</f>
        <v>普通教室</v>
      </c>
      <c r="T498" s="1">
        <f>VLOOKUP($R498,教室一覧!$A:$C,3,FALSE)</f>
        <v>36</v>
      </c>
      <c r="U498" s="1" t="str">
        <f>VLOOKUP($R498,教室一覧!$A:$D,4,FALSE)</f>
        <v>3号館</v>
      </c>
      <c r="V498" s="1" t="str">
        <f>VLOOKUP($R498,教室一覧!$A:$E,5,FALSE)</f>
        <v>2F</v>
      </c>
      <c r="W498"/>
      <c r="X498"/>
      <c r="Y498" s="1" t="str">
        <f>VLOOKUP($O498,教員一覧!$A:$D,2,FALSE)</f>
        <v>CG</v>
      </c>
      <c r="Z498" s="1" t="str">
        <f>VLOOKUP($O498,教員一覧!$A:$D,3,FALSE)</f>
        <v>　</v>
      </c>
      <c r="AA498" s="1" t="str">
        <f>VLOOKUP($O498,教員一覧!$A:$D,4,FALSE)</f>
        <v>非常勤</v>
      </c>
      <c r="AB498" s="1" t="str">
        <f t="shared" si="138"/>
        <v/>
      </c>
      <c r="AC498" s="14" t="s">
        <v>1652</v>
      </c>
      <c r="AD498" s="14" t="s">
        <v>163</v>
      </c>
      <c r="AE498" s="14" t="s">
        <v>82</v>
      </c>
      <c r="AF498" s="14" t="s">
        <v>12</v>
      </c>
      <c r="AG498" s="14">
        <v>3</v>
      </c>
      <c r="AH498" s="14">
        <v>3202</v>
      </c>
      <c r="AI498" s="15" t="str">
        <f t="shared" si="139"/>
        <v/>
      </c>
      <c r="AJ498" s="15" t="str">
        <f t="shared" si="140"/>
        <v/>
      </c>
      <c r="AK498" s="15" t="str">
        <f t="shared" si="141"/>
        <v/>
      </c>
      <c r="AL498" s="15" t="str">
        <f t="shared" si="142"/>
        <v/>
      </c>
      <c r="AM498" s="15" t="str">
        <f t="shared" si="143"/>
        <v/>
      </c>
      <c r="AN498" s="15" t="str">
        <f t="shared" si="144"/>
        <v/>
      </c>
      <c r="AO498" s="15" t="str">
        <f t="shared" si="145"/>
        <v/>
      </c>
      <c r="AP498" s="9" t="str">
        <f t="shared" si="146"/>
        <v>GI2B火3</v>
      </c>
      <c r="AQ498" s="9">
        <f t="shared" si="147"/>
        <v>0.5</v>
      </c>
      <c r="AR498" s="11" t="str">
        <f t="shared" si="148"/>
        <v>野田火3</v>
      </c>
      <c r="AS498" s="11">
        <f t="shared" si="154"/>
        <v>0.5</v>
      </c>
      <c r="AT498">
        <v>1</v>
      </c>
      <c r="AU498" s="12">
        <f t="shared" si="149"/>
        <v>15</v>
      </c>
      <c r="AV498" s="13" t="str">
        <f t="shared" si="150"/>
        <v>3202火3</v>
      </c>
      <c r="AW498" s="13">
        <f t="shared" si="151"/>
        <v>0.5</v>
      </c>
      <c r="AX498" s="18" t="str">
        <f t="shared" si="152"/>
        <v>GI2BGI2B火33202</v>
      </c>
      <c r="AY498" s="18">
        <f t="shared" si="153"/>
        <v>7.5</v>
      </c>
      <c r="AZ498"/>
    </row>
    <row r="499" spans="1:52" x14ac:dyDescent="0.15">
      <c r="A499" s="1">
        <f t="shared" si="136"/>
        <v>2</v>
      </c>
      <c r="B499" s="1" t="str">
        <f t="shared" si="137"/>
        <v>HR</v>
      </c>
      <c r="C499" t="s">
        <v>1652</v>
      </c>
      <c r="D499" s="1" t="str">
        <f>VLOOKUP($C499,クラス一覧!$A:$J,10,FALSE)</f>
        <v>ゲーム</v>
      </c>
      <c r="E499" s="1">
        <f>VLOOKUP($C499,クラス一覧!$A:$J,8,FALSE)</f>
        <v>15</v>
      </c>
      <c r="F499" s="1" t="str">
        <f>VLOOKUP($C499,クラス一覧!$A:$J,9,FALSE)</f>
        <v>竹内一</v>
      </c>
      <c r="G499" s="1" t="str">
        <f>VLOOKUP($H499,科目一覧!$A:$G,3,FALSE)</f>
        <v>ゲームCG（デザイン基礎）</v>
      </c>
      <c r="H499" t="s">
        <v>2056</v>
      </c>
      <c r="I499" s="1" t="str">
        <f>VLOOKUP($H499,科目一覧!$A:$G,7,FALSE)</f>
        <v>野田</v>
      </c>
      <c r="J499" s="1" t="str">
        <f>VLOOKUP($I499,教員一覧!$A:$D,2,FALSE)</f>
        <v>CG</v>
      </c>
      <c r="K499" s="1" t="str">
        <f>VLOOKUP($I499,教員一覧!$A:$D,3,FALSE)</f>
        <v>　</v>
      </c>
      <c r="L499" s="1" t="str">
        <f>VLOOKUP($I499,教員一覧!$A:$D,4,FALSE)</f>
        <v>非常勤</v>
      </c>
      <c r="M499" t="s">
        <v>1652</v>
      </c>
      <c r="N499" t="s">
        <v>3789</v>
      </c>
      <c r="O499" t="s">
        <v>82</v>
      </c>
      <c r="P499" t="s">
        <v>12</v>
      </c>
      <c r="Q499">
        <v>4</v>
      </c>
      <c r="R499">
        <v>3202</v>
      </c>
      <c r="S499" s="1" t="str">
        <f>VLOOKUP($R499,教室一覧!$A:$B,2,FALSE)</f>
        <v>普通教室</v>
      </c>
      <c r="T499" s="1">
        <f>VLOOKUP($R499,教室一覧!$A:$C,3,FALSE)</f>
        <v>36</v>
      </c>
      <c r="U499" s="1" t="str">
        <f>VLOOKUP($R499,教室一覧!$A:$D,4,FALSE)</f>
        <v>3号館</v>
      </c>
      <c r="V499" s="1" t="str">
        <f>VLOOKUP($R499,教室一覧!$A:$E,5,FALSE)</f>
        <v>2F</v>
      </c>
      <c r="W499"/>
      <c r="X499"/>
      <c r="Y499" s="1" t="str">
        <f>VLOOKUP($O499,教員一覧!$A:$D,2,FALSE)</f>
        <v>CG</v>
      </c>
      <c r="Z499" s="1" t="str">
        <f>VLOOKUP($O499,教員一覧!$A:$D,3,FALSE)</f>
        <v>　</v>
      </c>
      <c r="AA499" s="1" t="str">
        <f>VLOOKUP($O499,教員一覧!$A:$D,4,FALSE)</f>
        <v>非常勤</v>
      </c>
      <c r="AB499" s="1" t="str">
        <f t="shared" si="138"/>
        <v/>
      </c>
      <c r="AC499" s="14" t="s">
        <v>1652</v>
      </c>
      <c r="AD499" s="14" t="s">
        <v>163</v>
      </c>
      <c r="AE499" s="14" t="s">
        <v>82</v>
      </c>
      <c r="AF499" s="14" t="s">
        <v>12</v>
      </c>
      <c r="AG499" s="14">
        <v>4</v>
      </c>
      <c r="AH499" s="14">
        <v>3202</v>
      </c>
      <c r="AI499" s="15" t="str">
        <f t="shared" si="139"/>
        <v/>
      </c>
      <c r="AJ499" s="15" t="str">
        <f t="shared" si="140"/>
        <v/>
      </c>
      <c r="AK499" s="15" t="str">
        <f t="shared" si="141"/>
        <v/>
      </c>
      <c r="AL499" s="15" t="str">
        <f t="shared" si="142"/>
        <v/>
      </c>
      <c r="AM499" s="15" t="str">
        <f t="shared" si="143"/>
        <v/>
      </c>
      <c r="AN499" s="15" t="str">
        <f t="shared" si="144"/>
        <v/>
      </c>
      <c r="AO499" s="15" t="str">
        <f t="shared" si="145"/>
        <v/>
      </c>
      <c r="AP499" s="9" t="str">
        <f t="shared" si="146"/>
        <v>GI2B火4</v>
      </c>
      <c r="AQ499" s="9">
        <f t="shared" si="147"/>
        <v>0.5</v>
      </c>
      <c r="AR499" s="11" t="str">
        <f t="shared" si="148"/>
        <v>野田火4</v>
      </c>
      <c r="AS499" s="11">
        <f t="shared" si="154"/>
        <v>0.5</v>
      </c>
      <c r="AT499">
        <v>1</v>
      </c>
      <c r="AU499" s="12">
        <f t="shared" si="149"/>
        <v>15</v>
      </c>
      <c r="AV499" s="13" t="str">
        <f t="shared" si="150"/>
        <v>3202火4</v>
      </c>
      <c r="AW499" s="13">
        <f t="shared" si="151"/>
        <v>0.5</v>
      </c>
      <c r="AX499" s="18" t="str">
        <f t="shared" si="152"/>
        <v>GI2BGI2B火43202</v>
      </c>
      <c r="AY499" s="18">
        <f t="shared" si="153"/>
        <v>7.5</v>
      </c>
      <c r="AZ499"/>
    </row>
    <row r="500" spans="1:52" x14ac:dyDescent="0.15">
      <c r="A500" s="1">
        <f t="shared" si="136"/>
        <v>2</v>
      </c>
      <c r="B500" s="1" t="str">
        <f t="shared" si="137"/>
        <v>HR</v>
      </c>
      <c r="C500" t="s">
        <v>1652</v>
      </c>
      <c r="D500" s="1" t="str">
        <f>VLOOKUP($C500,クラス一覧!$A:$J,10,FALSE)</f>
        <v>ゲーム</v>
      </c>
      <c r="E500" s="1">
        <f>VLOOKUP($C500,クラス一覧!$A:$J,8,FALSE)</f>
        <v>15</v>
      </c>
      <c r="F500" s="1" t="str">
        <f>VLOOKUP($C500,クラス一覧!$A:$J,9,FALSE)</f>
        <v>竹内一</v>
      </c>
      <c r="G500" s="1" t="str">
        <f>VLOOKUP($H500,科目一覧!$A:$G,3,FALSE)</f>
        <v>ゲームCG（作品制作）</v>
      </c>
      <c r="H500" t="s">
        <v>3045</v>
      </c>
      <c r="I500" s="1" t="str">
        <f>VLOOKUP($H500,科目一覧!$A:$G,7,FALSE)</f>
        <v>福島</v>
      </c>
      <c r="J500" s="1" t="str">
        <f>VLOOKUP($I500,教員一覧!$A:$D,2,FALSE)</f>
        <v>CG</v>
      </c>
      <c r="K500" s="1" t="str">
        <f>VLOOKUP($I500,教員一覧!$A:$D,3,FALSE)</f>
        <v>　</v>
      </c>
      <c r="L500" s="1" t="str">
        <f>VLOOKUP($I500,教員一覧!$A:$D,4,FALSE)</f>
        <v>専任</v>
      </c>
      <c r="M500" t="s">
        <v>1652</v>
      </c>
      <c r="N500" t="s">
        <v>3789</v>
      </c>
      <c r="O500" t="s">
        <v>71</v>
      </c>
      <c r="P500" t="s">
        <v>13</v>
      </c>
      <c r="Q500">
        <v>1</v>
      </c>
      <c r="R500">
        <v>2201</v>
      </c>
      <c r="S500" s="1" t="str">
        <f>VLOOKUP($R500,教室一覧!$A:$B,2,FALSE)</f>
        <v>実習室</v>
      </c>
      <c r="T500" s="1">
        <f>VLOOKUP($R500,教室一覧!$A:$C,3,FALSE)</f>
        <v>36</v>
      </c>
      <c r="U500" s="1" t="str">
        <f>VLOOKUP($R500,教室一覧!$A:$D,4,FALSE)</f>
        <v>2号館</v>
      </c>
      <c r="V500" s="1" t="str">
        <f>VLOOKUP($R500,教室一覧!$A:$E,5,FALSE)</f>
        <v>2F</v>
      </c>
      <c r="W500"/>
      <c r="X500"/>
      <c r="Y500" s="1" t="str">
        <f>VLOOKUP($O500,教員一覧!$A:$D,2,FALSE)</f>
        <v>CG</v>
      </c>
      <c r="Z500" s="1" t="str">
        <f>VLOOKUP($O500,教員一覧!$A:$D,3,FALSE)</f>
        <v>　</v>
      </c>
      <c r="AA500" s="1" t="str">
        <f>VLOOKUP($O500,教員一覧!$A:$D,4,FALSE)</f>
        <v>専任</v>
      </c>
      <c r="AB500" s="1" t="str">
        <f t="shared" si="138"/>
        <v>担任</v>
      </c>
      <c r="AC500" s="14" t="s">
        <v>1652</v>
      </c>
      <c r="AD500" s="14" t="s">
        <v>163</v>
      </c>
      <c r="AE500" s="14" t="s">
        <v>71</v>
      </c>
      <c r="AF500" s="14" t="s">
        <v>13</v>
      </c>
      <c r="AG500" s="14">
        <v>1</v>
      </c>
      <c r="AH500" s="14">
        <v>2201</v>
      </c>
      <c r="AI500" s="15" t="str">
        <f t="shared" si="139"/>
        <v/>
      </c>
      <c r="AJ500" s="15" t="str">
        <f t="shared" si="140"/>
        <v/>
      </c>
      <c r="AK500" s="15" t="str">
        <f t="shared" si="141"/>
        <v/>
      </c>
      <c r="AL500" s="15" t="str">
        <f t="shared" si="142"/>
        <v/>
      </c>
      <c r="AM500" s="15" t="str">
        <f t="shared" si="143"/>
        <v/>
      </c>
      <c r="AN500" s="15" t="str">
        <f t="shared" si="144"/>
        <v/>
      </c>
      <c r="AO500" s="15" t="str">
        <f t="shared" si="145"/>
        <v/>
      </c>
      <c r="AP500" s="9" t="str">
        <f t="shared" si="146"/>
        <v>GI2B水1</v>
      </c>
      <c r="AQ500" s="9">
        <f t="shared" si="147"/>
        <v>1</v>
      </c>
      <c r="AR500" s="11" t="str">
        <f t="shared" si="148"/>
        <v>竹内一水1</v>
      </c>
      <c r="AS500" s="11">
        <f t="shared" si="154"/>
        <v>1</v>
      </c>
      <c r="AT500">
        <v>1</v>
      </c>
      <c r="AU500" s="12">
        <f t="shared" si="149"/>
        <v>15</v>
      </c>
      <c r="AV500" s="13" t="str">
        <f t="shared" si="150"/>
        <v>2201水1</v>
      </c>
      <c r="AW500" s="13">
        <f t="shared" si="151"/>
        <v>1</v>
      </c>
      <c r="AX500" s="18" t="str">
        <f t="shared" si="152"/>
        <v>GI2BGI2B水12201</v>
      </c>
      <c r="AY500" s="18">
        <f t="shared" si="153"/>
        <v>15</v>
      </c>
      <c r="AZ500"/>
    </row>
    <row r="501" spans="1:52" x14ac:dyDescent="0.15">
      <c r="A501" s="1">
        <f t="shared" si="136"/>
        <v>2</v>
      </c>
      <c r="B501" s="1" t="str">
        <f t="shared" si="137"/>
        <v>HR</v>
      </c>
      <c r="C501" t="s">
        <v>1652</v>
      </c>
      <c r="D501" s="1" t="str">
        <f>VLOOKUP($C501,クラス一覧!$A:$J,10,FALSE)</f>
        <v>ゲーム</v>
      </c>
      <c r="E501" s="1">
        <f>VLOOKUP($C501,クラス一覧!$A:$J,8,FALSE)</f>
        <v>15</v>
      </c>
      <c r="F501" s="1" t="str">
        <f>VLOOKUP($C501,クラス一覧!$A:$J,9,FALSE)</f>
        <v>竹内一</v>
      </c>
      <c r="G501" s="1" t="str">
        <f>VLOOKUP($H501,科目一覧!$A:$G,3,FALSE)</f>
        <v>ゲームCG（作品制作）</v>
      </c>
      <c r="H501" t="s">
        <v>3045</v>
      </c>
      <c r="I501" s="1" t="str">
        <f>VLOOKUP($H501,科目一覧!$A:$G,7,FALSE)</f>
        <v>福島</v>
      </c>
      <c r="J501" s="1" t="str">
        <f>VLOOKUP($I501,教員一覧!$A:$D,2,FALSE)</f>
        <v>CG</v>
      </c>
      <c r="K501" s="1" t="str">
        <f>VLOOKUP($I501,教員一覧!$A:$D,3,FALSE)</f>
        <v>　</v>
      </c>
      <c r="L501" s="1" t="str">
        <f>VLOOKUP($I501,教員一覧!$A:$D,4,FALSE)</f>
        <v>専任</v>
      </c>
      <c r="M501" t="s">
        <v>1652</v>
      </c>
      <c r="N501" t="s">
        <v>3789</v>
      </c>
      <c r="O501" t="s">
        <v>76</v>
      </c>
      <c r="P501" t="s">
        <v>13</v>
      </c>
      <c r="Q501">
        <v>2</v>
      </c>
      <c r="R501">
        <v>2201</v>
      </c>
      <c r="S501" s="1" t="str">
        <f>VLOOKUP($R501,教室一覧!$A:$B,2,FALSE)</f>
        <v>実習室</v>
      </c>
      <c r="T501" s="1">
        <f>VLOOKUP($R501,教室一覧!$A:$C,3,FALSE)</f>
        <v>36</v>
      </c>
      <c r="U501" s="1" t="str">
        <f>VLOOKUP($R501,教室一覧!$A:$D,4,FALSE)</f>
        <v>2号館</v>
      </c>
      <c r="V501" s="1" t="str">
        <f>VLOOKUP($R501,教室一覧!$A:$E,5,FALSE)</f>
        <v>2F</v>
      </c>
      <c r="W501"/>
      <c r="X501"/>
      <c r="Y501" s="1" t="str">
        <f>VLOOKUP($O501,教員一覧!$A:$D,2,FALSE)</f>
        <v>CG</v>
      </c>
      <c r="Z501" s="1" t="str">
        <f>VLOOKUP($O501,教員一覧!$A:$D,3,FALSE)</f>
        <v>　</v>
      </c>
      <c r="AA501" s="1" t="str">
        <f>VLOOKUP($O501,教員一覧!$A:$D,4,FALSE)</f>
        <v>専任</v>
      </c>
      <c r="AB501" s="1" t="str">
        <f t="shared" si="138"/>
        <v/>
      </c>
      <c r="AC501" s="14" t="s">
        <v>1652</v>
      </c>
      <c r="AD501" s="14" t="s">
        <v>163</v>
      </c>
      <c r="AE501" s="14" t="s">
        <v>76</v>
      </c>
      <c r="AF501" s="14" t="s">
        <v>13</v>
      </c>
      <c r="AG501" s="14">
        <v>2</v>
      </c>
      <c r="AH501" s="14">
        <v>2201</v>
      </c>
      <c r="AI501" s="15" t="str">
        <f t="shared" si="139"/>
        <v/>
      </c>
      <c r="AJ501" s="15" t="str">
        <f t="shared" si="140"/>
        <v/>
      </c>
      <c r="AK501" s="15" t="str">
        <f t="shared" si="141"/>
        <v/>
      </c>
      <c r="AL501" s="15" t="str">
        <f t="shared" si="142"/>
        <v/>
      </c>
      <c r="AM501" s="15" t="str">
        <f t="shared" si="143"/>
        <v/>
      </c>
      <c r="AN501" s="15" t="str">
        <f t="shared" si="144"/>
        <v/>
      </c>
      <c r="AO501" s="15" t="str">
        <f t="shared" si="145"/>
        <v/>
      </c>
      <c r="AP501" s="9" t="str">
        <f t="shared" si="146"/>
        <v>GI2B水2</v>
      </c>
      <c r="AQ501" s="9">
        <f t="shared" si="147"/>
        <v>1</v>
      </c>
      <c r="AR501" s="11" t="str">
        <f t="shared" si="148"/>
        <v>庄司水2</v>
      </c>
      <c r="AS501" s="11">
        <f t="shared" si="154"/>
        <v>1</v>
      </c>
      <c r="AT501">
        <v>1</v>
      </c>
      <c r="AU501" s="12">
        <f t="shared" si="149"/>
        <v>15</v>
      </c>
      <c r="AV501" s="13" t="str">
        <f t="shared" si="150"/>
        <v>2201水2</v>
      </c>
      <c r="AW501" s="13">
        <f t="shared" si="151"/>
        <v>1</v>
      </c>
      <c r="AX501" s="18" t="str">
        <f t="shared" si="152"/>
        <v>GI2BGI2B水22201</v>
      </c>
      <c r="AY501" s="18">
        <f t="shared" si="153"/>
        <v>15</v>
      </c>
      <c r="AZ501"/>
    </row>
    <row r="502" spans="1:52" x14ac:dyDescent="0.15">
      <c r="A502" s="1">
        <f t="shared" si="136"/>
        <v>2</v>
      </c>
      <c r="B502" s="1" t="str">
        <f t="shared" si="137"/>
        <v>HR</v>
      </c>
      <c r="C502" t="s">
        <v>1652</v>
      </c>
      <c r="D502" s="1" t="str">
        <f>VLOOKUP($C502,クラス一覧!$A:$J,10,FALSE)</f>
        <v>ゲーム</v>
      </c>
      <c r="E502" s="1">
        <f>VLOOKUP($C502,クラス一覧!$A:$J,8,FALSE)</f>
        <v>15</v>
      </c>
      <c r="F502" s="1" t="str">
        <f>VLOOKUP($C502,クラス一覧!$A:$J,9,FALSE)</f>
        <v>竹内一</v>
      </c>
      <c r="G502" s="1" t="str">
        <f>VLOOKUP($H502,科目一覧!$A:$G,3,FALSE)</f>
        <v>ゲームCG（3DCG）</v>
      </c>
      <c r="H502" t="s">
        <v>3048</v>
      </c>
      <c r="I502" s="1" t="str">
        <f>VLOOKUP($H502,科目一覧!$A:$G,7,FALSE)</f>
        <v>庄司</v>
      </c>
      <c r="J502" s="1" t="str">
        <f>VLOOKUP($I502,教員一覧!$A:$D,2,FALSE)</f>
        <v>CG</v>
      </c>
      <c r="K502" s="1" t="str">
        <f>VLOOKUP($I502,教員一覧!$A:$D,3,FALSE)</f>
        <v>　</v>
      </c>
      <c r="L502" s="1" t="str">
        <f>VLOOKUP($I502,教員一覧!$A:$D,4,FALSE)</f>
        <v>専任</v>
      </c>
      <c r="M502" t="s">
        <v>1652</v>
      </c>
      <c r="N502" t="s">
        <v>3789</v>
      </c>
      <c r="O502" t="s">
        <v>76</v>
      </c>
      <c r="P502" t="s">
        <v>15</v>
      </c>
      <c r="Q502">
        <v>1</v>
      </c>
      <c r="R502">
        <v>2202</v>
      </c>
      <c r="S502" s="1" t="str">
        <f>VLOOKUP($R502,教室一覧!$A:$B,2,FALSE)</f>
        <v>実習室</v>
      </c>
      <c r="T502" s="1">
        <f>VLOOKUP($R502,教室一覧!$A:$C,3,FALSE)</f>
        <v>40</v>
      </c>
      <c r="U502" s="1" t="str">
        <f>VLOOKUP($R502,教室一覧!$A:$D,4,FALSE)</f>
        <v>2号館</v>
      </c>
      <c r="V502" s="1" t="str">
        <f>VLOOKUP($R502,教室一覧!$A:$E,5,FALSE)</f>
        <v>2F</v>
      </c>
      <c r="W502"/>
      <c r="X502"/>
      <c r="Y502" s="1" t="str">
        <f>VLOOKUP($O502,教員一覧!$A:$D,2,FALSE)</f>
        <v>CG</v>
      </c>
      <c r="Z502" s="1" t="str">
        <f>VLOOKUP($O502,教員一覧!$A:$D,3,FALSE)</f>
        <v>　</v>
      </c>
      <c r="AA502" s="1" t="str">
        <f>VLOOKUP($O502,教員一覧!$A:$D,4,FALSE)</f>
        <v>専任</v>
      </c>
      <c r="AB502" s="1" t="str">
        <f t="shared" si="138"/>
        <v/>
      </c>
      <c r="AC502" s="14" t="s">
        <v>1652</v>
      </c>
      <c r="AD502" s="14" t="s">
        <v>163</v>
      </c>
      <c r="AE502" s="14" t="s">
        <v>76</v>
      </c>
      <c r="AF502" s="14" t="s">
        <v>15</v>
      </c>
      <c r="AG502" s="14">
        <v>1</v>
      </c>
      <c r="AH502" s="14">
        <v>2202</v>
      </c>
      <c r="AI502" s="15" t="str">
        <f t="shared" si="139"/>
        <v/>
      </c>
      <c r="AJ502" s="15" t="str">
        <f t="shared" si="140"/>
        <v/>
      </c>
      <c r="AK502" s="15" t="str">
        <f t="shared" si="141"/>
        <v/>
      </c>
      <c r="AL502" s="15" t="str">
        <f t="shared" si="142"/>
        <v/>
      </c>
      <c r="AM502" s="15" t="str">
        <f t="shared" si="143"/>
        <v/>
      </c>
      <c r="AN502" s="15" t="str">
        <f t="shared" si="144"/>
        <v/>
      </c>
      <c r="AO502" s="15" t="str">
        <f t="shared" si="145"/>
        <v/>
      </c>
      <c r="AP502" s="9" t="str">
        <f t="shared" si="146"/>
        <v>GI2B木1</v>
      </c>
      <c r="AQ502" s="9">
        <f t="shared" si="147"/>
        <v>0.5</v>
      </c>
      <c r="AR502" s="11" t="str">
        <f t="shared" si="148"/>
        <v>庄司木1</v>
      </c>
      <c r="AS502" s="11">
        <f t="shared" si="154"/>
        <v>0.5</v>
      </c>
      <c r="AT502">
        <v>1</v>
      </c>
      <c r="AU502" s="12">
        <f t="shared" si="149"/>
        <v>15</v>
      </c>
      <c r="AV502" s="13" t="str">
        <f t="shared" si="150"/>
        <v>2202木1</v>
      </c>
      <c r="AW502" s="13">
        <f t="shared" si="151"/>
        <v>0.25</v>
      </c>
      <c r="AX502" s="18" t="str">
        <f t="shared" si="152"/>
        <v>GI2BGI2B木12202</v>
      </c>
      <c r="AY502" s="18">
        <f t="shared" si="153"/>
        <v>7.5</v>
      </c>
      <c r="AZ502"/>
    </row>
    <row r="503" spans="1:52" x14ac:dyDescent="0.15">
      <c r="A503" s="1">
        <f t="shared" si="136"/>
        <v>2</v>
      </c>
      <c r="B503" s="1" t="str">
        <f t="shared" si="137"/>
        <v>HR</v>
      </c>
      <c r="C503" t="s">
        <v>1652</v>
      </c>
      <c r="D503" s="1" t="str">
        <f>VLOOKUP($C503,クラス一覧!$A:$J,10,FALSE)</f>
        <v>ゲーム</v>
      </c>
      <c r="E503" s="1">
        <f>VLOOKUP($C503,クラス一覧!$A:$J,8,FALSE)</f>
        <v>15</v>
      </c>
      <c r="F503" s="1" t="str">
        <f>VLOOKUP($C503,クラス一覧!$A:$J,9,FALSE)</f>
        <v>竹内一</v>
      </c>
      <c r="G503" s="1" t="str">
        <f>VLOOKUP($H503,科目一覧!$A:$G,3,FALSE)</f>
        <v>ゲームCG（3DCG）</v>
      </c>
      <c r="H503" t="s">
        <v>3048</v>
      </c>
      <c r="I503" s="1" t="str">
        <f>VLOOKUP($H503,科目一覧!$A:$G,7,FALSE)</f>
        <v>庄司</v>
      </c>
      <c r="J503" s="1" t="str">
        <f>VLOOKUP($I503,教員一覧!$A:$D,2,FALSE)</f>
        <v>CG</v>
      </c>
      <c r="K503" s="1" t="str">
        <f>VLOOKUP($I503,教員一覧!$A:$D,3,FALSE)</f>
        <v>　</v>
      </c>
      <c r="L503" s="1" t="str">
        <f>VLOOKUP($I503,教員一覧!$A:$D,4,FALSE)</f>
        <v>専任</v>
      </c>
      <c r="M503" t="s">
        <v>1652</v>
      </c>
      <c r="N503" t="s">
        <v>3789</v>
      </c>
      <c r="O503" t="s">
        <v>76</v>
      </c>
      <c r="P503" t="s">
        <v>15</v>
      </c>
      <c r="Q503">
        <v>2</v>
      </c>
      <c r="R503">
        <v>2202</v>
      </c>
      <c r="S503" s="1" t="str">
        <f>VLOOKUP($R503,教室一覧!$A:$B,2,FALSE)</f>
        <v>実習室</v>
      </c>
      <c r="T503" s="1">
        <f>VLOOKUP($R503,教室一覧!$A:$C,3,FALSE)</f>
        <v>40</v>
      </c>
      <c r="U503" s="1" t="str">
        <f>VLOOKUP($R503,教室一覧!$A:$D,4,FALSE)</f>
        <v>2号館</v>
      </c>
      <c r="V503" s="1" t="str">
        <f>VLOOKUP($R503,教室一覧!$A:$E,5,FALSE)</f>
        <v>2F</v>
      </c>
      <c r="W503"/>
      <c r="X503"/>
      <c r="Y503" s="1" t="str">
        <f>VLOOKUP($O503,教員一覧!$A:$D,2,FALSE)</f>
        <v>CG</v>
      </c>
      <c r="Z503" s="1" t="str">
        <f>VLOOKUP($O503,教員一覧!$A:$D,3,FALSE)</f>
        <v>　</v>
      </c>
      <c r="AA503" s="1" t="str">
        <f>VLOOKUP($O503,教員一覧!$A:$D,4,FALSE)</f>
        <v>専任</v>
      </c>
      <c r="AB503" s="1" t="str">
        <f t="shared" si="138"/>
        <v/>
      </c>
      <c r="AC503" s="14" t="s">
        <v>1652</v>
      </c>
      <c r="AD503" s="14" t="s">
        <v>163</v>
      </c>
      <c r="AE503" s="14" t="s">
        <v>76</v>
      </c>
      <c r="AF503" s="14" t="s">
        <v>15</v>
      </c>
      <c r="AG503" s="14">
        <v>2</v>
      </c>
      <c r="AH503" s="14">
        <v>2202</v>
      </c>
      <c r="AI503" s="15" t="str">
        <f t="shared" si="139"/>
        <v/>
      </c>
      <c r="AJ503" s="15" t="str">
        <f t="shared" si="140"/>
        <v/>
      </c>
      <c r="AK503" s="15" t="str">
        <f t="shared" si="141"/>
        <v/>
      </c>
      <c r="AL503" s="15" t="str">
        <f t="shared" si="142"/>
        <v/>
      </c>
      <c r="AM503" s="15" t="str">
        <f t="shared" si="143"/>
        <v/>
      </c>
      <c r="AN503" s="15" t="str">
        <f t="shared" si="144"/>
        <v/>
      </c>
      <c r="AO503" s="15" t="str">
        <f t="shared" si="145"/>
        <v/>
      </c>
      <c r="AP503" s="9" t="str">
        <f t="shared" si="146"/>
        <v>GI2B木2</v>
      </c>
      <c r="AQ503" s="9">
        <f t="shared" si="147"/>
        <v>0.5</v>
      </c>
      <c r="AR503" s="11" t="str">
        <f t="shared" si="148"/>
        <v>庄司木2</v>
      </c>
      <c r="AS503" s="11">
        <f t="shared" si="154"/>
        <v>0.5</v>
      </c>
      <c r="AT503">
        <v>1</v>
      </c>
      <c r="AU503" s="12">
        <f t="shared" si="149"/>
        <v>15</v>
      </c>
      <c r="AV503" s="13" t="str">
        <f t="shared" si="150"/>
        <v>2202木2</v>
      </c>
      <c r="AW503" s="13">
        <f t="shared" si="151"/>
        <v>0.25</v>
      </c>
      <c r="AX503" s="18" t="str">
        <f t="shared" si="152"/>
        <v>GI2BGI2B木22202</v>
      </c>
      <c r="AY503" s="18">
        <f t="shared" si="153"/>
        <v>7.5</v>
      </c>
      <c r="AZ503"/>
    </row>
    <row r="504" spans="1:52" x14ac:dyDescent="0.15">
      <c r="A504" s="1">
        <f t="shared" si="136"/>
        <v>2</v>
      </c>
      <c r="B504" s="1" t="str">
        <f t="shared" si="137"/>
        <v>HR</v>
      </c>
      <c r="C504" t="s">
        <v>1652</v>
      </c>
      <c r="D504" s="1" t="str">
        <f>VLOOKUP($C504,クラス一覧!$A:$J,10,FALSE)</f>
        <v>ゲーム</v>
      </c>
      <c r="E504" s="1">
        <f>VLOOKUP($C504,クラス一覧!$A:$J,8,FALSE)</f>
        <v>15</v>
      </c>
      <c r="F504" s="1" t="str">
        <f>VLOOKUP($C504,クラス一覧!$A:$J,9,FALSE)</f>
        <v>竹内一</v>
      </c>
      <c r="G504" s="1" t="str">
        <f>VLOOKUP($H504,科目一覧!$A:$G,3,FALSE)</f>
        <v>ゲームCG（アートワーク）</v>
      </c>
      <c r="H504" t="s">
        <v>1653</v>
      </c>
      <c r="I504" s="1" t="str">
        <f>VLOOKUP($H504,科目一覧!$A:$G,7,FALSE)</f>
        <v>福島</v>
      </c>
      <c r="J504" s="1" t="str">
        <f>VLOOKUP($I504,教員一覧!$A:$D,2,FALSE)</f>
        <v>CG</v>
      </c>
      <c r="K504" s="1" t="str">
        <f>VLOOKUP($I504,教員一覧!$A:$D,3,FALSE)</f>
        <v>　</v>
      </c>
      <c r="L504" s="1" t="str">
        <f>VLOOKUP($I504,教員一覧!$A:$D,4,FALSE)</f>
        <v>専任</v>
      </c>
      <c r="M504" t="s">
        <v>1652</v>
      </c>
      <c r="N504" t="s">
        <v>3789</v>
      </c>
      <c r="O504" t="s">
        <v>67</v>
      </c>
      <c r="P504" t="s">
        <v>15</v>
      </c>
      <c r="Q504">
        <v>4</v>
      </c>
      <c r="R504">
        <v>1404</v>
      </c>
      <c r="S504" s="1" t="str">
        <f>VLOOKUP($R504,教室一覧!$A:$B,2,FALSE)</f>
        <v>ノート32</v>
      </c>
      <c r="T504" s="1">
        <f>VLOOKUP($R504,教室一覧!$A:$C,3,FALSE)</f>
        <v>32</v>
      </c>
      <c r="U504" s="1" t="str">
        <f>VLOOKUP($R504,教室一覧!$A:$D,4,FALSE)</f>
        <v>1号館</v>
      </c>
      <c r="V504" s="1" t="str">
        <f>VLOOKUP($R504,教室一覧!$A:$E,5,FALSE)</f>
        <v>4F</v>
      </c>
      <c r="W504"/>
      <c r="X504"/>
      <c r="Y504" s="1" t="str">
        <f>VLOOKUP($O504,教員一覧!$A:$D,2,FALSE)</f>
        <v>CG</v>
      </c>
      <c r="Z504" s="1" t="str">
        <f>VLOOKUP($O504,教員一覧!$A:$D,3,FALSE)</f>
        <v>　</v>
      </c>
      <c r="AA504" s="1" t="str">
        <f>VLOOKUP($O504,教員一覧!$A:$D,4,FALSE)</f>
        <v>専任</v>
      </c>
      <c r="AB504" s="1" t="str">
        <f t="shared" si="138"/>
        <v/>
      </c>
      <c r="AC504" s="14" t="s">
        <v>1652</v>
      </c>
      <c r="AD504" s="14" t="s">
        <v>163</v>
      </c>
      <c r="AE504" s="14" t="s">
        <v>67</v>
      </c>
      <c r="AF504" s="14" t="s">
        <v>15</v>
      </c>
      <c r="AG504" s="14">
        <v>4</v>
      </c>
      <c r="AH504" s="14">
        <v>1404</v>
      </c>
      <c r="AI504" s="15" t="str">
        <f t="shared" si="139"/>
        <v/>
      </c>
      <c r="AJ504" s="15" t="str">
        <f t="shared" si="140"/>
        <v/>
      </c>
      <c r="AK504" s="15" t="str">
        <f t="shared" si="141"/>
        <v/>
      </c>
      <c r="AL504" s="15" t="str">
        <f t="shared" si="142"/>
        <v/>
      </c>
      <c r="AM504" s="15" t="str">
        <f t="shared" si="143"/>
        <v/>
      </c>
      <c r="AN504" s="15" t="str">
        <f t="shared" si="144"/>
        <v/>
      </c>
      <c r="AO504" s="15" t="str">
        <f t="shared" si="145"/>
        <v/>
      </c>
      <c r="AP504" s="9" t="str">
        <f t="shared" si="146"/>
        <v>GI2B木4</v>
      </c>
      <c r="AQ504" s="9">
        <f t="shared" si="147"/>
        <v>1</v>
      </c>
      <c r="AR504" s="11" t="str">
        <f t="shared" si="148"/>
        <v>福島木4</v>
      </c>
      <c r="AS504" s="11">
        <f t="shared" si="154"/>
        <v>0.5</v>
      </c>
      <c r="AT504">
        <v>1</v>
      </c>
      <c r="AU504" s="12">
        <f t="shared" si="149"/>
        <v>15</v>
      </c>
      <c r="AV504" s="13" t="str">
        <f t="shared" si="150"/>
        <v>1404木4</v>
      </c>
      <c r="AW504" s="13">
        <f t="shared" si="151"/>
        <v>1</v>
      </c>
      <c r="AX504" s="18" t="str">
        <f t="shared" si="152"/>
        <v>GI2BGI2B木41404</v>
      </c>
      <c r="AY504" s="18">
        <f t="shared" si="153"/>
        <v>15</v>
      </c>
      <c r="AZ504"/>
    </row>
    <row r="505" spans="1:52" x14ac:dyDescent="0.15">
      <c r="A505" s="1">
        <f t="shared" si="136"/>
        <v>2</v>
      </c>
      <c r="B505" s="1" t="str">
        <f t="shared" si="137"/>
        <v>HR</v>
      </c>
      <c r="C505" t="s">
        <v>1652</v>
      </c>
      <c r="D505" s="1" t="str">
        <f>VLOOKUP($C505,クラス一覧!$A:$J,10,FALSE)</f>
        <v>ゲーム</v>
      </c>
      <c r="E505" s="1">
        <f>VLOOKUP($C505,クラス一覧!$A:$J,8,FALSE)</f>
        <v>15</v>
      </c>
      <c r="F505" s="1" t="str">
        <f>VLOOKUP($C505,クラス一覧!$A:$J,9,FALSE)</f>
        <v>竹内一</v>
      </c>
      <c r="G505" s="1" t="str">
        <f>VLOOKUP($H505,科目一覧!$A:$G,3,FALSE)</f>
        <v>ゲームCG（3DCG）</v>
      </c>
      <c r="H505" t="s">
        <v>3047</v>
      </c>
      <c r="I505" s="1" t="str">
        <f>VLOOKUP($H505,科目一覧!$A:$G,7,FALSE)</f>
        <v>福島</v>
      </c>
      <c r="J505" s="1" t="str">
        <f>VLOOKUP($I505,教員一覧!$A:$D,2,FALSE)</f>
        <v>CG</v>
      </c>
      <c r="K505" s="1" t="str">
        <f>VLOOKUP($I505,教員一覧!$A:$D,3,FALSE)</f>
        <v>　</v>
      </c>
      <c r="L505" s="1" t="str">
        <f>VLOOKUP($I505,教員一覧!$A:$D,4,FALSE)</f>
        <v>専任</v>
      </c>
      <c r="M505" t="s">
        <v>1652</v>
      </c>
      <c r="N505" t="s">
        <v>3789</v>
      </c>
      <c r="O505" t="s">
        <v>67</v>
      </c>
      <c r="P505" t="s">
        <v>17</v>
      </c>
      <c r="Q505">
        <v>1</v>
      </c>
      <c r="R505">
        <v>2202</v>
      </c>
      <c r="S505" s="1" t="str">
        <f>VLOOKUP($R505,教室一覧!$A:$B,2,FALSE)</f>
        <v>実習室</v>
      </c>
      <c r="T505" s="1">
        <f>VLOOKUP($R505,教室一覧!$A:$C,3,FALSE)</f>
        <v>40</v>
      </c>
      <c r="U505" s="1" t="str">
        <f>VLOOKUP($R505,教室一覧!$A:$D,4,FALSE)</f>
        <v>2号館</v>
      </c>
      <c r="V505" s="1" t="str">
        <f>VLOOKUP($R505,教室一覧!$A:$E,5,FALSE)</f>
        <v>2F</v>
      </c>
      <c r="W505"/>
      <c r="X505"/>
      <c r="Y505" s="1" t="str">
        <f>VLOOKUP($O505,教員一覧!$A:$D,2,FALSE)</f>
        <v>CG</v>
      </c>
      <c r="Z505" s="1" t="str">
        <f>VLOOKUP($O505,教員一覧!$A:$D,3,FALSE)</f>
        <v>　</v>
      </c>
      <c r="AA505" s="1" t="str">
        <f>VLOOKUP($O505,教員一覧!$A:$D,4,FALSE)</f>
        <v>専任</v>
      </c>
      <c r="AB505" s="1" t="str">
        <f t="shared" si="138"/>
        <v/>
      </c>
      <c r="AC505" s="14" t="s">
        <v>1652</v>
      </c>
      <c r="AD505" s="14" t="s">
        <v>163</v>
      </c>
      <c r="AE505" s="14" t="s">
        <v>67</v>
      </c>
      <c r="AF505" s="14" t="s">
        <v>17</v>
      </c>
      <c r="AG505" s="14">
        <v>1</v>
      </c>
      <c r="AH505" s="14">
        <v>2202</v>
      </c>
      <c r="AI505" s="15" t="str">
        <f t="shared" si="139"/>
        <v/>
      </c>
      <c r="AJ505" s="15" t="str">
        <f t="shared" si="140"/>
        <v/>
      </c>
      <c r="AK505" s="15" t="str">
        <f t="shared" si="141"/>
        <v/>
      </c>
      <c r="AL505" s="15" t="str">
        <f t="shared" si="142"/>
        <v/>
      </c>
      <c r="AM505" s="15" t="str">
        <f t="shared" si="143"/>
        <v/>
      </c>
      <c r="AN505" s="15" t="str">
        <f t="shared" si="144"/>
        <v/>
      </c>
      <c r="AO505" s="15" t="str">
        <f t="shared" si="145"/>
        <v/>
      </c>
      <c r="AP505" s="9" t="str">
        <f t="shared" si="146"/>
        <v>GI2B金1</v>
      </c>
      <c r="AQ505" s="9">
        <f t="shared" si="147"/>
        <v>0.5</v>
      </c>
      <c r="AR505" s="11" t="str">
        <f t="shared" si="148"/>
        <v>福島金1</v>
      </c>
      <c r="AS505" s="11">
        <f t="shared" si="154"/>
        <v>0.5</v>
      </c>
      <c r="AT505">
        <v>1</v>
      </c>
      <c r="AU505" s="12">
        <f t="shared" si="149"/>
        <v>15</v>
      </c>
      <c r="AV505" s="13" t="str">
        <f t="shared" si="150"/>
        <v>2202金1</v>
      </c>
      <c r="AW505" s="13">
        <f t="shared" si="151"/>
        <v>0.25</v>
      </c>
      <c r="AX505" s="18" t="str">
        <f t="shared" si="152"/>
        <v>GI2BGI2B金12202</v>
      </c>
      <c r="AY505" s="18">
        <f t="shared" si="153"/>
        <v>7.5</v>
      </c>
      <c r="AZ505"/>
    </row>
    <row r="506" spans="1:52" x14ac:dyDescent="0.15">
      <c r="A506" s="1">
        <f t="shared" si="136"/>
        <v>2</v>
      </c>
      <c r="B506" s="1" t="str">
        <f t="shared" si="137"/>
        <v>HR</v>
      </c>
      <c r="C506" t="s">
        <v>1652</v>
      </c>
      <c r="D506" s="1" t="str">
        <f>VLOOKUP($C506,クラス一覧!$A:$J,10,FALSE)</f>
        <v>ゲーム</v>
      </c>
      <c r="E506" s="1">
        <f>VLOOKUP($C506,クラス一覧!$A:$J,8,FALSE)</f>
        <v>15</v>
      </c>
      <c r="F506" s="1" t="str">
        <f>VLOOKUP($C506,クラス一覧!$A:$J,9,FALSE)</f>
        <v>竹内一</v>
      </c>
      <c r="G506" s="1" t="str">
        <f>VLOOKUP($H506,科目一覧!$A:$G,3,FALSE)</f>
        <v>ゲームCG（3DCG）</v>
      </c>
      <c r="H506" t="s">
        <v>3047</v>
      </c>
      <c r="I506" s="1" t="str">
        <f>VLOOKUP($H506,科目一覧!$A:$G,7,FALSE)</f>
        <v>福島</v>
      </c>
      <c r="J506" s="1" t="str">
        <f>VLOOKUP($I506,教員一覧!$A:$D,2,FALSE)</f>
        <v>CG</v>
      </c>
      <c r="K506" s="1" t="str">
        <f>VLOOKUP($I506,教員一覧!$A:$D,3,FALSE)</f>
        <v>　</v>
      </c>
      <c r="L506" s="1" t="str">
        <f>VLOOKUP($I506,教員一覧!$A:$D,4,FALSE)</f>
        <v>専任</v>
      </c>
      <c r="M506" t="s">
        <v>1652</v>
      </c>
      <c r="N506" t="s">
        <v>3789</v>
      </c>
      <c r="O506" t="s">
        <v>67</v>
      </c>
      <c r="P506" t="s">
        <v>17</v>
      </c>
      <c r="Q506">
        <v>2</v>
      </c>
      <c r="R506">
        <v>2202</v>
      </c>
      <c r="S506" s="1" t="str">
        <f>VLOOKUP($R506,教室一覧!$A:$B,2,FALSE)</f>
        <v>実習室</v>
      </c>
      <c r="T506" s="1">
        <f>VLOOKUP($R506,教室一覧!$A:$C,3,FALSE)</f>
        <v>40</v>
      </c>
      <c r="U506" s="1" t="str">
        <f>VLOOKUP($R506,教室一覧!$A:$D,4,FALSE)</f>
        <v>2号館</v>
      </c>
      <c r="V506" s="1" t="str">
        <f>VLOOKUP($R506,教室一覧!$A:$E,5,FALSE)</f>
        <v>2F</v>
      </c>
      <c r="W506"/>
      <c r="X506"/>
      <c r="Y506" s="1" t="str">
        <f>VLOOKUP($O506,教員一覧!$A:$D,2,FALSE)</f>
        <v>CG</v>
      </c>
      <c r="Z506" s="1" t="str">
        <f>VLOOKUP($O506,教員一覧!$A:$D,3,FALSE)</f>
        <v>　</v>
      </c>
      <c r="AA506" s="1" t="str">
        <f>VLOOKUP($O506,教員一覧!$A:$D,4,FALSE)</f>
        <v>専任</v>
      </c>
      <c r="AB506" s="1" t="str">
        <f t="shared" si="138"/>
        <v/>
      </c>
      <c r="AC506" s="14" t="s">
        <v>1652</v>
      </c>
      <c r="AD506" s="14" t="s">
        <v>163</v>
      </c>
      <c r="AE506" s="14" t="s">
        <v>67</v>
      </c>
      <c r="AF506" s="14" t="s">
        <v>17</v>
      </c>
      <c r="AG506" s="14">
        <v>2</v>
      </c>
      <c r="AH506" s="14">
        <v>2202</v>
      </c>
      <c r="AI506" s="15" t="str">
        <f t="shared" si="139"/>
        <v/>
      </c>
      <c r="AJ506" s="15" t="str">
        <f t="shared" si="140"/>
        <v/>
      </c>
      <c r="AK506" s="15" t="str">
        <f t="shared" si="141"/>
        <v/>
      </c>
      <c r="AL506" s="15" t="str">
        <f t="shared" si="142"/>
        <v/>
      </c>
      <c r="AM506" s="15" t="str">
        <f t="shared" si="143"/>
        <v/>
      </c>
      <c r="AN506" s="15" t="str">
        <f t="shared" si="144"/>
        <v/>
      </c>
      <c r="AO506" s="15" t="str">
        <f t="shared" si="145"/>
        <v/>
      </c>
      <c r="AP506" s="9" t="str">
        <f t="shared" si="146"/>
        <v>GI2B金2</v>
      </c>
      <c r="AQ506" s="9">
        <f t="shared" si="147"/>
        <v>0.5</v>
      </c>
      <c r="AR506" s="11" t="str">
        <f t="shared" si="148"/>
        <v>福島金2</v>
      </c>
      <c r="AS506" s="11">
        <f t="shared" si="154"/>
        <v>0.5</v>
      </c>
      <c r="AT506">
        <v>1</v>
      </c>
      <c r="AU506" s="12">
        <f t="shared" si="149"/>
        <v>15</v>
      </c>
      <c r="AV506" s="13" t="str">
        <f t="shared" si="150"/>
        <v>2202金2</v>
      </c>
      <c r="AW506" s="13">
        <f t="shared" si="151"/>
        <v>0.25</v>
      </c>
      <c r="AX506" s="18" t="str">
        <f t="shared" si="152"/>
        <v>GI2BGI2B金22202</v>
      </c>
      <c r="AY506" s="18">
        <f t="shared" si="153"/>
        <v>7.5</v>
      </c>
      <c r="AZ506"/>
    </row>
    <row r="507" spans="1:52" x14ac:dyDescent="0.15">
      <c r="A507" s="1">
        <f t="shared" si="136"/>
        <v>2</v>
      </c>
      <c r="B507" s="1" t="str">
        <f t="shared" si="137"/>
        <v>HR</v>
      </c>
      <c r="C507" t="s">
        <v>1652</v>
      </c>
      <c r="D507" s="1" t="str">
        <f>VLOOKUP($C507,クラス一覧!$A:$J,10,FALSE)</f>
        <v>ゲーム</v>
      </c>
      <c r="E507" s="1">
        <f>VLOOKUP($C507,クラス一覧!$A:$J,8,FALSE)</f>
        <v>15</v>
      </c>
      <c r="F507" s="1" t="str">
        <f>VLOOKUP($C507,クラス一覧!$A:$J,9,FALSE)</f>
        <v>竹内一</v>
      </c>
      <c r="G507" s="1" t="str">
        <f>VLOOKUP($H507,科目一覧!$A:$G,3,FALSE)</f>
        <v>映像制作</v>
      </c>
      <c r="H507" t="s">
        <v>1654</v>
      </c>
      <c r="I507" s="1" t="str">
        <f>VLOOKUP($H507,科目一覧!$A:$G,7,FALSE)</f>
        <v>西尾</v>
      </c>
      <c r="J507" s="1" t="str">
        <f>VLOOKUP($I507,教員一覧!$A:$D,2,FALSE)</f>
        <v>CG</v>
      </c>
      <c r="K507" s="1" t="str">
        <f>VLOOKUP($I507,教員一覧!$A:$D,3,FALSE)</f>
        <v>　</v>
      </c>
      <c r="L507" s="1" t="str">
        <f>VLOOKUP($I507,教員一覧!$A:$D,4,FALSE)</f>
        <v>専任</v>
      </c>
      <c r="M507" t="s">
        <v>1652</v>
      </c>
      <c r="N507" t="s">
        <v>3789</v>
      </c>
      <c r="O507" t="s">
        <v>59</v>
      </c>
      <c r="P507" t="s">
        <v>17</v>
      </c>
      <c r="Q507">
        <v>3</v>
      </c>
      <c r="R507">
        <v>2202</v>
      </c>
      <c r="S507" s="1" t="str">
        <f>VLOOKUP($R507,教室一覧!$A:$B,2,FALSE)</f>
        <v>実習室</v>
      </c>
      <c r="T507" s="1">
        <f>VLOOKUP($R507,教室一覧!$A:$C,3,FALSE)</f>
        <v>40</v>
      </c>
      <c r="U507" s="1" t="str">
        <f>VLOOKUP($R507,教室一覧!$A:$D,4,FALSE)</f>
        <v>2号館</v>
      </c>
      <c r="V507" s="1" t="str">
        <f>VLOOKUP($R507,教室一覧!$A:$E,5,FALSE)</f>
        <v>2F</v>
      </c>
      <c r="W507"/>
      <c r="X507"/>
      <c r="Y507" s="1" t="str">
        <f>VLOOKUP($O507,教員一覧!$A:$D,2,FALSE)</f>
        <v>CG</v>
      </c>
      <c r="Z507" s="1" t="str">
        <f>VLOOKUP($O507,教員一覧!$A:$D,3,FALSE)</f>
        <v>　</v>
      </c>
      <c r="AA507" s="1" t="str">
        <f>VLOOKUP($O507,教員一覧!$A:$D,4,FALSE)</f>
        <v>専任</v>
      </c>
      <c r="AB507" s="1" t="str">
        <f t="shared" si="138"/>
        <v/>
      </c>
      <c r="AC507" s="14" t="s">
        <v>1652</v>
      </c>
      <c r="AD507" s="14" t="s">
        <v>163</v>
      </c>
      <c r="AE507" s="14" t="s">
        <v>59</v>
      </c>
      <c r="AF507" s="14" t="s">
        <v>17</v>
      </c>
      <c r="AG507" s="14">
        <v>3</v>
      </c>
      <c r="AH507" s="14">
        <v>2202</v>
      </c>
      <c r="AI507" s="15" t="str">
        <f t="shared" si="139"/>
        <v/>
      </c>
      <c r="AJ507" s="15" t="str">
        <f t="shared" si="140"/>
        <v/>
      </c>
      <c r="AK507" s="15" t="str">
        <f t="shared" si="141"/>
        <v/>
      </c>
      <c r="AL507" s="15" t="str">
        <f t="shared" si="142"/>
        <v/>
      </c>
      <c r="AM507" s="15" t="str">
        <f t="shared" si="143"/>
        <v/>
      </c>
      <c r="AN507" s="15" t="str">
        <f t="shared" si="144"/>
        <v/>
      </c>
      <c r="AO507" s="15" t="str">
        <f t="shared" si="145"/>
        <v/>
      </c>
      <c r="AP507" s="9" t="str">
        <f t="shared" si="146"/>
        <v>GI2B金3</v>
      </c>
      <c r="AQ507" s="9">
        <f t="shared" si="147"/>
        <v>0.5</v>
      </c>
      <c r="AR507" s="11" t="str">
        <f t="shared" si="148"/>
        <v>西尾金3</v>
      </c>
      <c r="AS507" s="11">
        <f t="shared" si="154"/>
        <v>0.5</v>
      </c>
      <c r="AT507">
        <v>1</v>
      </c>
      <c r="AU507" s="12">
        <f t="shared" si="149"/>
        <v>15</v>
      </c>
      <c r="AV507" s="13" t="str">
        <f t="shared" si="150"/>
        <v>2202金3</v>
      </c>
      <c r="AW507" s="13">
        <f t="shared" si="151"/>
        <v>0.25</v>
      </c>
      <c r="AX507" s="18" t="str">
        <f t="shared" si="152"/>
        <v>GI2BGI2B金32202</v>
      </c>
      <c r="AY507" s="18">
        <f t="shared" si="153"/>
        <v>7.5</v>
      </c>
      <c r="AZ507"/>
    </row>
    <row r="508" spans="1:52" x14ac:dyDescent="0.15">
      <c r="A508" s="1">
        <f t="shared" si="136"/>
        <v>2</v>
      </c>
      <c r="B508" s="1" t="str">
        <f t="shared" si="137"/>
        <v>HR</v>
      </c>
      <c r="C508" t="s">
        <v>92</v>
      </c>
      <c r="D508" s="1" t="str">
        <f>VLOOKUP($C508,クラス一覧!$A:$J,10,FALSE)</f>
        <v>ゲーム</v>
      </c>
      <c r="E508" s="1">
        <f>VLOOKUP($C508,クラス一覧!$A:$J,8,FALSE)</f>
        <v>17</v>
      </c>
      <c r="F508" s="1" t="str">
        <f>VLOOKUP($C508,クラス一覧!$A:$J,9,FALSE)</f>
        <v>岩橋</v>
      </c>
      <c r="G508" s="1" t="str">
        <f>VLOOKUP($H508,科目一覧!$A:$G,3,FALSE)</f>
        <v>ゲーム企画（企画提案）</v>
      </c>
      <c r="H508" t="s">
        <v>3055</v>
      </c>
      <c r="I508" s="1" t="str">
        <f>VLOOKUP($H508,科目一覧!$A:$G,7,FALSE)</f>
        <v>大野</v>
      </c>
      <c r="J508" s="1" t="str">
        <f>VLOOKUP($I508,教員一覧!$A:$D,2,FALSE)</f>
        <v>ゲーム</v>
      </c>
      <c r="K508" s="1" t="str">
        <f>VLOOKUP($I508,教員一覧!$A:$D,3,FALSE)</f>
        <v>企画</v>
      </c>
      <c r="L508" s="1" t="str">
        <f>VLOOKUP($I508,教員一覧!$A:$D,4,FALSE)</f>
        <v>専任</v>
      </c>
      <c r="M508" t="s">
        <v>92</v>
      </c>
      <c r="N508" t="s">
        <v>3789</v>
      </c>
      <c r="O508" t="s">
        <v>77</v>
      </c>
      <c r="P508" t="s">
        <v>9</v>
      </c>
      <c r="Q508">
        <v>2</v>
      </c>
      <c r="R508">
        <v>1302</v>
      </c>
      <c r="S508" s="1" t="str">
        <f>VLOOKUP($R508,教室一覧!$A:$B,2,FALSE)</f>
        <v>ノート対応</v>
      </c>
      <c r="T508" s="1">
        <f>VLOOKUP($R508,教室一覧!$A:$C,3,FALSE)</f>
        <v>36</v>
      </c>
      <c r="U508" s="1" t="str">
        <f>VLOOKUP($R508,教室一覧!$A:$D,4,FALSE)</f>
        <v>1号館</v>
      </c>
      <c r="V508" s="1" t="str">
        <f>VLOOKUP($R508,教室一覧!$A:$E,5,FALSE)</f>
        <v>3F</v>
      </c>
      <c r="W508"/>
      <c r="X508"/>
      <c r="Y508" s="1" t="str">
        <f>VLOOKUP($O508,教員一覧!$A:$D,2,FALSE)</f>
        <v>ゲーム</v>
      </c>
      <c r="Z508" s="1" t="str">
        <f>VLOOKUP($O508,教員一覧!$A:$D,3,FALSE)</f>
        <v>企画</v>
      </c>
      <c r="AA508" s="1" t="str">
        <f>VLOOKUP($O508,教員一覧!$A:$D,4,FALSE)</f>
        <v>専任</v>
      </c>
      <c r="AB508" s="1" t="str">
        <f t="shared" si="138"/>
        <v/>
      </c>
      <c r="AC508" s="14" t="s">
        <v>92</v>
      </c>
      <c r="AD508" s="14" t="s">
        <v>163</v>
      </c>
      <c r="AE508" s="14" t="s">
        <v>77</v>
      </c>
      <c r="AF508" s="14" t="s">
        <v>9</v>
      </c>
      <c r="AG508" s="14">
        <v>2</v>
      </c>
      <c r="AH508" s="14">
        <v>1302</v>
      </c>
      <c r="AI508" s="15" t="str">
        <f t="shared" si="139"/>
        <v/>
      </c>
      <c r="AJ508" s="15" t="str">
        <f t="shared" si="140"/>
        <v/>
      </c>
      <c r="AK508" s="15" t="str">
        <f t="shared" si="141"/>
        <v/>
      </c>
      <c r="AL508" s="15" t="str">
        <f t="shared" si="142"/>
        <v/>
      </c>
      <c r="AM508" s="15" t="str">
        <f t="shared" si="143"/>
        <v/>
      </c>
      <c r="AN508" s="15" t="str">
        <f t="shared" si="144"/>
        <v/>
      </c>
      <c r="AO508" s="15" t="str">
        <f t="shared" si="145"/>
        <v/>
      </c>
      <c r="AP508" s="9" t="str">
        <f t="shared" si="146"/>
        <v>GN2A月2</v>
      </c>
      <c r="AQ508" s="9">
        <f t="shared" si="147"/>
        <v>1</v>
      </c>
      <c r="AR508" s="11" t="str">
        <f t="shared" si="148"/>
        <v>大野月2</v>
      </c>
      <c r="AS508" s="11">
        <f t="shared" si="154"/>
        <v>1</v>
      </c>
      <c r="AT508">
        <v>1</v>
      </c>
      <c r="AU508" s="12">
        <f t="shared" si="149"/>
        <v>17</v>
      </c>
      <c r="AV508" s="13" t="str">
        <f t="shared" si="150"/>
        <v>1302月2</v>
      </c>
      <c r="AW508" s="13">
        <f t="shared" si="151"/>
        <v>1</v>
      </c>
      <c r="AX508" s="18" t="str">
        <f t="shared" si="152"/>
        <v>GN2AGN2A月21302</v>
      </c>
      <c r="AY508" s="18">
        <f t="shared" si="153"/>
        <v>17</v>
      </c>
      <c r="AZ508"/>
    </row>
    <row r="509" spans="1:52" x14ac:dyDescent="0.15">
      <c r="A509" s="1">
        <f t="shared" si="136"/>
        <v>2</v>
      </c>
      <c r="B509" s="1" t="str">
        <f t="shared" si="137"/>
        <v>HR</v>
      </c>
      <c r="C509" t="s">
        <v>92</v>
      </c>
      <c r="D509" s="1" t="str">
        <f>VLOOKUP($C509,クラス一覧!$A:$J,10,FALSE)</f>
        <v>ゲーム</v>
      </c>
      <c r="E509" s="1">
        <f>VLOOKUP($C509,クラス一覧!$A:$J,8,FALSE)</f>
        <v>17</v>
      </c>
      <c r="F509" s="1" t="str">
        <f>VLOOKUP($C509,クラス一覧!$A:$J,9,FALSE)</f>
        <v>岩橋</v>
      </c>
      <c r="G509" s="1" t="str">
        <f>VLOOKUP($H509,科目一覧!$A:$G,3,FALSE)</f>
        <v>ゲーム企画（実践）</v>
      </c>
      <c r="H509" t="s">
        <v>3207</v>
      </c>
      <c r="I509" s="1" t="str">
        <f>VLOOKUP($H509,科目一覧!$A:$G,7,FALSE)</f>
        <v>岩橋</v>
      </c>
      <c r="J509" s="1" t="str">
        <f>VLOOKUP($I509,教員一覧!$A:$D,2,FALSE)</f>
        <v>ゲーム</v>
      </c>
      <c r="K509" s="1" t="str">
        <f>VLOOKUP($I509,教員一覧!$A:$D,3,FALSE)</f>
        <v>企画</v>
      </c>
      <c r="L509" s="1" t="str">
        <f>VLOOKUP($I509,教員一覧!$A:$D,4,FALSE)</f>
        <v>専任</v>
      </c>
      <c r="M509" t="s">
        <v>92</v>
      </c>
      <c r="N509" t="s">
        <v>3789</v>
      </c>
      <c r="O509" t="s">
        <v>68</v>
      </c>
      <c r="P509" t="s">
        <v>9</v>
      </c>
      <c r="Q509">
        <v>3</v>
      </c>
      <c r="R509">
        <v>1302</v>
      </c>
      <c r="S509" s="1" t="str">
        <f>VLOOKUP($R509,教室一覧!$A:$B,2,FALSE)</f>
        <v>ノート対応</v>
      </c>
      <c r="T509" s="1">
        <f>VLOOKUP($R509,教室一覧!$A:$C,3,FALSE)</f>
        <v>36</v>
      </c>
      <c r="U509" s="1" t="str">
        <f>VLOOKUP($R509,教室一覧!$A:$D,4,FALSE)</f>
        <v>1号館</v>
      </c>
      <c r="V509" s="1" t="str">
        <f>VLOOKUP($R509,教室一覧!$A:$E,5,FALSE)</f>
        <v>3F</v>
      </c>
      <c r="W509"/>
      <c r="X509"/>
      <c r="Y509" s="1" t="str">
        <f>VLOOKUP($O509,教員一覧!$A:$D,2,FALSE)</f>
        <v>ゲーム</v>
      </c>
      <c r="Z509" s="1" t="str">
        <f>VLOOKUP($O509,教員一覧!$A:$D,3,FALSE)</f>
        <v>企画</v>
      </c>
      <c r="AA509" s="1" t="str">
        <f>VLOOKUP($O509,教員一覧!$A:$D,4,FALSE)</f>
        <v>専任</v>
      </c>
      <c r="AB509" s="1" t="str">
        <f t="shared" si="138"/>
        <v>担任</v>
      </c>
      <c r="AC509" s="14" t="s">
        <v>92</v>
      </c>
      <c r="AD509" s="14" t="s">
        <v>163</v>
      </c>
      <c r="AE509" s="14" t="s">
        <v>68</v>
      </c>
      <c r="AF509" s="14" t="s">
        <v>9</v>
      </c>
      <c r="AG509" s="14">
        <v>3</v>
      </c>
      <c r="AH509" s="14">
        <v>1302</v>
      </c>
      <c r="AI509" s="15" t="str">
        <f t="shared" si="139"/>
        <v/>
      </c>
      <c r="AJ509" s="15" t="str">
        <f t="shared" si="140"/>
        <v/>
      </c>
      <c r="AK509" s="15" t="str">
        <f t="shared" si="141"/>
        <v/>
      </c>
      <c r="AL509" s="15" t="str">
        <f t="shared" si="142"/>
        <v/>
      </c>
      <c r="AM509" s="15" t="str">
        <f t="shared" si="143"/>
        <v/>
      </c>
      <c r="AN509" s="15" t="str">
        <f t="shared" si="144"/>
        <v/>
      </c>
      <c r="AO509" s="15" t="str">
        <f t="shared" si="145"/>
        <v/>
      </c>
      <c r="AP509" s="9" t="str">
        <f t="shared" si="146"/>
        <v>GN2A月3</v>
      </c>
      <c r="AQ509" s="9">
        <f t="shared" si="147"/>
        <v>1</v>
      </c>
      <c r="AR509" s="11" t="str">
        <f t="shared" si="148"/>
        <v>岩橋月3</v>
      </c>
      <c r="AS509" s="11">
        <f t="shared" si="154"/>
        <v>0.5</v>
      </c>
      <c r="AT509">
        <v>1</v>
      </c>
      <c r="AU509" s="12">
        <f t="shared" si="149"/>
        <v>17</v>
      </c>
      <c r="AV509" s="13" t="str">
        <f t="shared" si="150"/>
        <v>1302月3</v>
      </c>
      <c r="AW509" s="13">
        <f t="shared" si="151"/>
        <v>0.5</v>
      </c>
      <c r="AX509" s="18" t="str">
        <f t="shared" si="152"/>
        <v>GN2AGN2A月31302</v>
      </c>
      <c r="AY509" s="18">
        <f t="shared" si="153"/>
        <v>17</v>
      </c>
      <c r="AZ509"/>
    </row>
    <row r="510" spans="1:52" x14ac:dyDescent="0.15">
      <c r="A510" s="1">
        <f t="shared" si="136"/>
        <v>2</v>
      </c>
      <c r="B510" s="1" t="str">
        <f t="shared" si="137"/>
        <v>HR</v>
      </c>
      <c r="C510" t="s">
        <v>92</v>
      </c>
      <c r="D510" s="1" t="str">
        <f>VLOOKUP($C510,クラス一覧!$A:$J,10,FALSE)</f>
        <v>ゲーム</v>
      </c>
      <c r="E510" s="1">
        <f>VLOOKUP($C510,クラス一覧!$A:$J,8,FALSE)</f>
        <v>17</v>
      </c>
      <c r="F510" s="1" t="str">
        <f>VLOOKUP($C510,クラス一覧!$A:$J,9,FALSE)</f>
        <v>岩橋</v>
      </c>
      <c r="G510" s="1" t="str">
        <f>VLOOKUP($H510,科目一覧!$A:$G,3,FALSE)</f>
        <v>ゲーム企画（実践）</v>
      </c>
      <c r="H510" t="s">
        <v>3207</v>
      </c>
      <c r="I510" s="1" t="str">
        <f>VLOOKUP($H510,科目一覧!$A:$G,7,FALSE)</f>
        <v>岩橋</v>
      </c>
      <c r="J510" s="1" t="str">
        <f>VLOOKUP($I510,教員一覧!$A:$D,2,FALSE)</f>
        <v>ゲーム</v>
      </c>
      <c r="K510" s="1" t="str">
        <f>VLOOKUP($I510,教員一覧!$A:$D,3,FALSE)</f>
        <v>企画</v>
      </c>
      <c r="L510" s="1" t="str">
        <f>VLOOKUP($I510,教員一覧!$A:$D,4,FALSE)</f>
        <v>専任</v>
      </c>
      <c r="M510" t="s">
        <v>92</v>
      </c>
      <c r="N510" t="s">
        <v>3789</v>
      </c>
      <c r="O510" t="s">
        <v>68</v>
      </c>
      <c r="P510" t="s">
        <v>9</v>
      </c>
      <c r="Q510">
        <v>4</v>
      </c>
      <c r="R510">
        <v>1302</v>
      </c>
      <c r="S510" s="1" t="str">
        <f>VLOOKUP($R510,教室一覧!$A:$B,2,FALSE)</f>
        <v>ノート対応</v>
      </c>
      <c r="T510" s="1">
        <f>VLOOKUP($R510,教室一覧!$A:$C,3,FALSE)</f>
        <v>36</v>
      </c>
      <c r="U510" s="1" t="str">
        <f>VLOOKUP($R510,教室一覧!$A:$D,4,FALSE)</f>
        <v>1号館</v>
      </c>
      <c r="V510" s="1" t="str">
        <f>VLOOKUP($R510,教室一覧!$A:$E,5,FALSE)</f>
        <v>3F</v>
      </c>
      <c r="W510"/>
      <c r="X510"/>
      <c r="Y510" s="1" t="str">
        <f>VLOOKUP($O510,教員一覧!$A:$D,2,FALSE)</f>
        <v>ゲーム</v>
      </c>
      <c r="Z510" s="1" t="str">
        <f>VLOOKUP($O510,教員一覧!$A:$D,3,FALSE)</f>
        <v>企画</v>
      </c>
      <c r="AA510" s="1" t="str">
        <f>VLOOKUP($O510,教員一覧!$A:$D,4,FALSE)</f>
        <v>専任</v>
      </c>
      <c r="AB510" s="1" t="str">
        <f t="shared" si="138"/>
        <v>担任</v>
      </c>
      <c r="AC510" s="14" t="s">
        <v>92</v>
      </c>
      <c r="AD510" s="14" t="s">
        <v>163</v>
      </c>
      <c r="AE510" s="14" t="s">
        <v>68</v>
      </c>
      <c r="AF510" s="14" t="s">
        <v>9</v>
      </c>
      <c r="AG510" s="14">
        <v>4</v>
      </c>
      <c r="AH510" s="14">
        <v>1302</v>
      </c>
      <c r="AI510" s="15" t="str">
        <f t="shared" si="139"/>
        <v/>
      </c>
      <c r="AJ510" s="15" t="str">
        <f t="shared" si="140"/>
        <v/>
      </c>
      <c r="AK510" s="15" t="str">
        <f t="shared" si="141"/>
        <v/>
      </c>
      <c r="AL510" s="15" t="str">
        <f t="shared" si="142"/>
        <v/>
      </c>
      <c r="AM510" s="15" t="str">
        <f t="shared" si="143"/>
        <v/>
      </c>
      <c r="AN510" s="15" t="str">
        <f t="shared" si="144"/>
        <v/>
      </c>
      <c r="AO510" s="15" t="str">
        <f t="shared" si="145"/>
        <v/>
      </c>
      <c r="AP510" s="9" t="str">
        <f t="shared" si="146"/>
        <v>GN2A月4</v>
      </c>
      <c r="AQ510" s="9">
        <f t="shared" si="147"/>
        <v>1</v>
      </c>
      <c r="AR510" s="11" t="str">
        <f t="shared" si="148"/>
        <v>岩橋月4</v>
      </c>
      <c r="AS510" s="11">
        <f t="shared" si="154"/>
        <v>0.5</v>
      </c>
      <c r="AT510">
        <v>1</v>
      </c>
      <c r="AU510" s="12">
        <f t="shared" si="149"/>
        <v>17</v>
      </c>
      <c r="AV510" s="13" t="str">
        <f t="shared" si="150"/>
        <v>1302月4</v>
      </c>
      <c r="AW510" s="13">
        <f t="shared" si="151"/>
        <v>0.5</v>
      </c>
      <c r="AX510" s="18" t="str">
        <f t="shared" si="152"/>
        <v>GN2AGN2A月41302</v>
      </c>
      <c r="AY510" s="18">
        <f t="shared" si="153"/>
        <v>17</v>
      </c>
      <c r="AZ510"/>
    </row>
    <row r="511" spans="1:52" x14ac:dyDescent="0.15">
      <c r="A511" s="1">
        <f t="shared" si="136"/>
        <v>2</v>
      </c>
      <c r="B511" s="1" t="str">
        <f t="shared" si="137"/>
        <v>HR</v>
      </c>
      <c r="C511" t="s">
        <v>92</v>
      </c>
      <c r="D511" s="1" t="str">
        <f>VLOOKUP($C511,クラス一覧!$A:$J,10,FALSE)</f>
        <v>ゲーム</v>
      </c>
      <c r="E511" s="1">
        <f>VLOOKUP($C511,クラス一覧!$A:$J,8,FALSE)</f>
        <v>17</v>
      </c>
      <c r="F511" s="1" t="str">
        <f>VLOOKUP($C511,クラス一覧!$A:$J,9,FALSE)</f>
        <v>岩橋</v>
      </c>
      <c r="G511" s="1" t="str">
        <f>VLOOKUP($H511,科目一覧!$A:$G,3,FALSE)</f>
        <v>ゲーム企画（企画提案）</v>
      </c>
      <c r="H511" t="s">
        <v>3055</v>
      </c>
      <c r="I511" s="1" t="str">
        <f>VLOOKUP($H511,科目一覧!$A:$G,7,FALSE)</f>
        <v>大野</v>
      </c>
      <c r="J511" s="1" t="str">
        <f>VLOOKUP($I511,教員一覧!$A:$D,2,FALSE)</f>
        <v>ゲーム</v>
      </c>
      <c r="K511" s="1" t="str">
        <f>VLOOKUP($I511,教員一覧!$A:$D,3,FALSE)</f>
        <v>企画</v>
      </c>
      <c r="L511" s="1" t="str">
        <f>VLOOKUP($I511,教員一覧!$A:$D,4,FALSE)</f>
        <v>専任</v>
      </c>
      <c r="M511" t="s">
        <v>92</v>
      </c>
      <c r="N511" t="s">
        <v>3789</v>
      </c>
      <c r="O511" t="s">
        <v>77</v>
      </c>
      <c r="P511" t="s">
        <v>13</v>
      </c>
      <c r="Q511">
        <v>1</v>
      </c>
      <c r="R511">
        <v>2404</v>
      </c>
      <c r="S511" s="1" t="str">
        <f>VLOOKUP($R511,教室一覧!$A:$B,2,FALSE)</f>
        <v>ノート対応</v>
      </c>
      <c r="T511" s="1">
        <f>VLOOKUP($R511,教室一覧!$A:$C,3,FALSE)</f>
        <v>36</v>
      </c>
      <c r="U511" s="1" t="str">
        <f>VLOOKUP($R511,教室一覧!$A:$D,4,FALSE)</f>
        <v>2号館</v>
      </c>
      <c r="V511" s="1" t="str">
        <f>VLOOKUP($R511,教室一覧!$A:$E,5,FALSE)</f>
        <v>4F</v>
      </c>
      <c r="W511"/>
      <c r="X511"/>
      <c r="Y511" s="1" t="str">
        <f>VLOOKUP($O511,教員一覧!$A:$D,2,FALSE)</f>
        <v>ゲーム</v>
      </c>
      <c r="Z511" s="1" t="str">
        <f>VLOOKUP($O511,教員一覧!$A:$D,3,FALSE)</f>
        <v>企画</v>
      </c>
      <c r="AA511" s="1" t="str">
        <f>VLOOKUP($O511,教員一覧!$A:$D,4,FALSE)</f>
        <v>専任</v>
      </c>
      <c r="AB511" s="1" t="str">
        <f t="shared" si="138"/>
        <v/>
      </c>
      <c r="AC511" s="14" t="s">
        <v>92</v>
      </c>
      <c r="AD511" s="14" t="s">
        <v>163</v>
      </c>
      <c r="AE511" s="14" t="s">
        <v>77</v>
      </c>
      <c r="AF511" s="14" t="s">
        <v>13</v>
      </c>
      <c r="AG511" s="14">
        <v>1</v>
      </c>
      <c r="AH511" s="14">
        <v>2404</v>
      </c>
      <c r="AI511" s="15" t="str">
        <f t="shared" si="139"/>
        <v/>
      </c>
      <c r="AJ511" s="15" t="str">
        <f t="shared" si="140"/>
        <v/>
      </c>
      <c r="AK511" s="15" t="str">
        <f t="shared" si="141"/>
        <v/>
      </c>
      <c r="AL511" s="15" t="str">
        <f t="shared" si="142"/>
        <v/>
      </c>
      <c r="AM511" s="15" t="str">
        <f t="shared" si="143"/>
        <v/>
      </c>
      <c r="AN511" s="15" t="str">
        <f t="shared" si="144"/>
        <v/>
      </c>
      <c r="AO511" s="15" t="str">
        <f t="shared" si="145"/>
        <v/>
      </c>
      <c r="AP511" s="9" t="str">
        <f t="shared" si="146"/>
        <v>GN2A水1</v>
      </c>
      <c r="AQ511" s="9">
        <f t="shared" si="147"/>
        <v>1</v>
      </c>
      <c r="AR511" s="11" t="str">
        <f t="shared" si="148"/>
        <v>大野水1</v>
      </c>
      <c r="AS511" s="11">
        <f t="shared" si="154"/>
        <v>1</v>
      </c>
      <c r="AT511">
        <v>1</v>
      </c>
      <c r="AU511" s="12">
        <f t="shared" si="149"/>
        <v>17</v>
      </c>
      <c r="AV511" s="13" t="str">
        <f t="shared" si="150"/>
        <v>2404水1</v>
      </c>
      <c r="AW511" s="13">
        <f t="shared" si="151"/>
        <v>1</v>
      </c>
      <c r="AX511" s="18" t="str">
        <f t="shared" si="152"/>
        <v>GN2AGN2A水12404</v>
      </c>
      <c r="AY511" s="18">
        <f t="shared" si="153"/>
        <v>17</v>
      </c>
      <c r="AZ511"/>
    </row>
    <row r="512" spans="1:52" x14ac:dyDescent="0.15">
      <c r="A512" s="1">
        <f t="shared" si="136"/>
        <v>2</v>
      </c>
      <c r="B512" s="1" t="str">
        <f t="shared" si="137"/>
        <v>HR</v>
      </c>
      <c r="C512" t="s">
        <v>86</v>
      </c>
      <c r="D512" s="1" t="str">
        <f>VLOOKUP($C512,クラス一覧!$A:$J,10,FALSE)</f>
        <v>ゲーム</v>
      </c>
      <c r="E512" s="1">
        <f>VLOOKUP($C512,クラス一覧!$A:$J,8,FALSE)</f>
        <v>20</v>
      </c>
      <c r="F512" s="1" t="str">
        <f>VLOOKUP($C512,クラス一覧!$A:$J,9,FALSE)</f>
        <v>小川</v>
      </c>
      <c r="G512" s="1" t="str">
        <f>VLOOKUP($H512,科目一覧!$A:$G,3,FALSE)</f>
        <v>ゲームプロ（基礎）</v>
      </c>
      <c r="H512" t="s">
        <v>2427</v>
      </c>
      <c r="I512" s="1" t="str">
        <f>VLOOKUP($H512,科目一覧!$A:$G,7,FALSE)</f>
        <v>福井</v>
      </c>
      <c r="J512" s="1" t="str">
        <f>VLOOKUP($I512,教員一覧!$A:$D,2,FALSE)</f>
        <v>ゲーム</v>
      </c>
      <c r="K512" s="1" t="str">
        <f>VLOOKUP($I512,教員一覧!$A:$D,3,FALSE)</f>
        <v>プログラム</v>
      </c>
      <c r="L512" s="1" t="str">
        <f>VLOOKUP($I512,教員一覧!$A:$D,4,FALSE)</f>
        <v>専任</v>
      </c>
      <c r="M512" t="s">
        <v>86</v>
      </c>
      <c r="N512" t="s">
        <v>3789</v>
      </c>
      <c r="O512" t="s">
        <v>100</v>
      </c>
      <c r="P512" t="s">
        <v>9</v>
      </c>
      <c r="Q512">
        <v>2</v>
      </c>
      <c r="R512">
        <v>1303</v>
      </c>
      <c r="S512" s="1" t="str">
        <f>VLOOKUP($R512,教室一覧!$A:$B,2,FALSE)</f>
        <v>ノート対応</v>
      </c>
      <c r="T512" s="1">
        <f>VLOOKUP($R512,教室一覧!$A:$C,3,FALSE)</f>
        <v>36</v>
      </c>
      <c r="U512" s="1" t="str">
        <f>VLOOKUP($R512,教室一覧!$A:$D,4,FALSE)</f>
        <v>1号館</v>
      </c>
      <c r="V512" s="1" t="str">
        <f>VLOOKUP($R512,教室一覧!$A:$E,5,FALSE)</f>
        <v>3F</v>
      </c>
      <c r="W512"/>
      <c r="X512"/>
      <c r="Y512" s="1" t="str">
        <f>VLOOKUP($O512,教員一覧!$A:$D,2,FALSE)</f>
        <v>ゲーム</v>
      </c>
      <c r="Z512" s="1" t="str">
        <f>VLOOKUP($O512,教員一覧!$A:$D,3,FALSE)</f>
        <v>プログラム</v>
      </c>
      <c r="AA512" s="1" t="str">
        <f>VLOOKUP($O512,教員一覧!$A:$D,4,FALSE)</f>
        <v>非常勤</v>
      </c>
      <c r="AB512" s="1" t="str">
        <f t="shared" si="138"/>
        <v/>
      </c>
      <c r="AC512" s="14" t="s">
        <v>86</v>
      </c>
      <c r="AD512" s="14" t="s">
        <v>163</v>
      </c>
      <c r="AE512" s="14" t="s">
        <v>100</v>
      </c>
      <c r="AF512" s="14" t="s">
        <v>9</v>
      </c>
      <c r="AG512" s="14">
        <v>2</v>
      </c>
      <c r="AH512" s="14">
        <v>1303</v>
      </c>
      <c r="AI512" s="15" t="str">
        <f t="shared" si="139"/>
        <v/>
      </c>
      <c r="AJ512" s="15" t="str">
        <f t="shared" si="140"/>
        <v/>
      </c>
      <c r="AK512" s="15" t="str">
        <f t="shared" si="141"/>
        <v/>
      </c>
      <c r="AL512" s="15" t="str">
        <f t="shared" si="142"/>
        <v/>
      </c>
      <c r="AM512" s="15" t="str">
        <f t="shared" si="143"/>
        <v/>
      </c>
      <c r="AN512" s="15" t="str">
        <f t="shared" si="144"/>
        <v/>
      </c>
      <c r="AO512" s="15" t="str">
        <f t="shared" si="145"/>
        <v/>
      </c>
      <c r="AP512" s="9" t="str">
        <f t="shared" si="146"/>
        <v>GO2A月2</v>
      </c>
      <c r="AQ512" s="9">
        <f t="shared" si="147"/>
        <v>1</v>
      </c>
      <c r="AR512" s="11" t="str">
        <f t="shared" si="148"/>
        <v>井上月2</v>
      </c>
      <c r="AS512" s="11">
        <f t="shared" si="154"/>
        <v>1</v>
      </c>
      <c r="AT512">
        <v>1</v>
      </c>
      <c r="AU512" s="12">
        <f t="shared" si="149"/>
        <v>20</v>
      </c>
      <c r="AV512" s="13" t="str">
        <f t="shared" si="150"/>
        <v>1303月2</v>
      </c>
      <c r="AW512" s="13">
        <f t="shared" si="151"/>
        <v>1</v>
      </c>
      <c r="AX512" s="18" t="str">
        <f t="shared" si="152"/>
        <v>GO2AGO2A月21303</v>
      </c>
      <c r="AY512" s="18">
        <f t="shared" si="153"/>
        <v>20</v>
      </c>
      <c r="AZ512"/>
    </row>
    <row r="513" spans="1:52" x14ac:dyDescent="0.15">
      <c r="A513" s="1">
        <f t="shared" si="136"/>
        <v>2</v>
      </c>
      <c r="B513" s="1" t="str">
        <f t="shared" si="137"/>
        <v>HR</v>
      </c>
      <c r="C513" t="s">
        <v>86</v>
      </c>
      <c r="D513" s="1" t="str">
        <f>VLOOKUP($C513,クラス一覧!$A:$J,10,FALSE)</f>
        <v>ゲーム</v>
      </c>
      <c r="E513" s="1">
        <f>VLOOKUP($C513,クラス一覧!$A:$J,8,FALSE)</f>
        <v>20</v>
      </c>
      <c r="F513" s="1" t="str">
        <f>VLOOKUP($C513,クラス一覧!$A:$J,9,FALSE)</f>
        <v>小川</v>
      </c>
      <c r="G513" s="1" t="str">
        <f>VLOOKUP($H513,科目一覧!$A:$G,3,FALSE)</f>
        <v>ゲームプロ（実践）</v>
      </c>
      <c r="H513" t="s">
        <v>3058</v>
      </c>
      <c r="I513" s="1" t="str">
        <f>VLOOKUP($H513,科目一覧!$A:$G,7,FALSE)</f>
        <v>小川</v>
      </c>
      <c r="J513" s="1" t="str">
        <f>VLOOKUP($I513,教員一覧!$A:$D,2,FALSE)</f>
        <v>ゲーム</v>
      </c>
      <c r="K513" s="1" t="str">
        <f>VLOOKUP($I513,教員一覧!$A:$D,3,FALSE)</f>
        <v>プログラム</v>
      </c>
      <c r="L513" s="1" t="str">
        <f>VLOOKUP($I513,教員一覧!$A:$D,4,FALSE)</f>
        <v>専任</v>
      </c>
      <c r="M513" t="s">
        <v>86</v>
      </c>
      <c r="N513" t="s">
        <v>3789</v>
      </c>
      <c r="O513" t="s">
        <v>96</v>
      </c>
      <c r="P513" t="s">
        <v>9</v>
      </c>
      <c r="Q513">
        <v>3</v>
      </c>
      <c r="R513">
        <v>1404</v>
      </c>
      <c r="S513" s="1" t="str">
        <f>VLOOKUP($R513,教室一覧!$A:$B,2,FALSE)</f>
        <v>ノート32</v>
      </c>
      <c r="T513" s="1">
        <f>VLOOKUP($R513,教室一覧!$A:$C,3,FALSE)</f>
        <v>32</v>
      </c>
      <c r="U513" s="1" t="str">
        <f>VLOOKUP($R513,教室一覧!$A:$D,4,FALSE)</f>
        <v>1号館</v>
      </c>
      <c r="V513" s="1" t="str">
        <f>VLOOKUP($R513,教室一覧!$A:$E,5,FALSE)</f>
        <v>4F</v>
      </c>
      <c r="W513"/>
      <c r="X513"/>
      <c r="Y513" s="1" t="str">
        <f>VLOOKUP($O513,教員一覧!$A:$D,2,FALSE)</f>
        <v>ゲーム</v>
      </c>
      <c r="Z513" s="1" t="str">
        <f>VLOOKUP($O513,教員一覧!$A:$D,3,FALSE)</f>
        <v>プログラム</v>
      </c>
      <c r="AA513" s="1" t="str">
        <f>VLOOKUP($O513,教員一覧!$A:$D,4,FALSE)</f>
        <v>専任</v>
      </c>
      <c r="AB513" s="1" t="str">
        <f t="shared" si="138"/>
        <v>担任</v>
      </c>
      <c r="AC513" s="14" t="s">
        <v>86</v>
      </c>
      <c r="AD513" s="14" t="s">
        <v>163</v>
      </c>
      <c r="AE513" s="14" t="s">
        <v>96</v>
      </c>
      <c r="AF513" s="14" t="s">
        <v>9</v>
      </c>
      <c r="AG513" s="14">
        <v>3</v>
      </c>
      <c r="AH513" s="14">
        <v>1404</v>
      </c>
      <c r="AI513" s="15" t="str">
        <f t="shared" si="139"/>
        <v/>
      </c>
      <c r="AJ513" s="15" t="str">
        <f t="shared" si="140"/>
        <v/>
      </c>
      <c r="AK513" s="15" t="str">
        <f t="shared" si="141"/>
        <v/>
      </c>
      <c r="AL513" s="15" t="str">
        <f t="shared" si="142"/>
        <v/>
      </c>
      <c r="AM513" s="15" t="str">
        <f t="shared" si="143"/>
        <v/>
      </c>
      <c r="AN513" s="15" t="str">
        <f t="shared" si="144"/>
        <v/>
      </c>
      <c r="AO513" s="15" t="str">
        <f t="shared" si="145"/>
        <v/>
      </c>
      <c r="AP513" s="9" t="str">
        <f t="shared" si="146"/>
        <v>GO2A月3</v>
      </c>
      <c r="AQ513" s="9">
        <f t="shared" si="147"/>
        <v>1</v>
      </c>
      <c r="AR513" s="11" t="str">
        <f t="shared" si="148"/>
        <v>小川月3</v>
      </c>
      <c r="AS513" s="11">
        <f t="shared" si="154"/>
        <v>1</v>
      </c>
      <c r="AT513">
        <v>1</v>
      </c>
      <c r="AU513" s="12">
        <f t="shared" si="149"/>
        <v>20</v>
      </c>
      <c r="AV513" s="13" t="str">
        <f t="shared" si="150"/>
        <v>1404月3</v>
      </c>
      <c r="AW513" s="13">
        <f t="shared" si="151"/>
        <v>1</v>
      </c>
      <c r="AX513" s="18" t="str">
        <f t="shared" si="152"/>
        <v>GO2AGO2A月31404</v>
      </c>
      <c r="AY513" s="18">
        <f t="shared" si="153"/>
        <v>20</v>
      </c>
      <c r="AZ513"/>
    </row>
    <row r="514" spans="1:52" x14ac:dyDescent="0.15">
      <c r="A514" s="1">
        <f t="shared" ref="A514:A577" si="155">VALUE(LEFT(RIGHT(C514,2),1))</f>
        <v>2</v>
      </c>
      <c r="B514" s="1" t="str">
        <f t="shared" ref="B514:B577" si="156">IF(C514=M514,"HR","編成")</f>
        <v>HR</v>
      </c>
      <c r="C514" t="s">
        <v>86</v>
      </c>
      <c r="D514" s="1" t="str">
        <f>VLOOKUP($C514,クラス一覧!$A:$J,10,FALSE)</f>
        <v>ゲーム</v>
      </c>
      <c r="E514" s="1">
        <f>VLOOKUP($C514,クラス一覧!$A:$J,8,FALSE)</f>
        <v>20</v>
      </c>
      <c r="F514" s="1" t="str">
        <f>VLOOKUP($C514,クラス一覧!$A:$J,9,FALSE)</f>
        <v>小川</v>
      </c>
      <c r="G514" s="1" t="str">
        <f>VLOOKUP($H514,科目一覧!$A:$G,3,FALSE)</f>
        <v>ゲームプロ（実践）</v>
      </c>
      <c r="H514" t="s">
        <v>3058</v>
      </c>
      <c r="I514" s="1" t="str">
        <f>VLOOKUP($H514,科目一覧!$A:$G,7,FALSE)</f>
        <v>小川</v>
      </c>
      <c r="J514" s="1" t="str">
        <f>VLOOKUP($I514,教員一覧!$A:$D,2,FALSE)</f>
        <v>ゲーム</v>
      </c>
      <c r="K514" s="1" t="str">
        <f>VLOOKUP($I514,教員一覧!$A:$D,3,FALSE)</f>
        <v>プログラム</v>
      </c>
      <c r="L514" s="1" t="str">
        <f>VLOOKUP($I514,教員一覧!$A:$D,4,FALSE)</f>
        <v>専任</v>
      </c>
      <c r="M514" t="s">
        <v>86</v>
      </c>
      <c r="N514" t="s">
        <v>3789</v>
      </c>
      <c r="O514" t="s">
        <v>96</v>
      </c>
      <c r="P514" t="s">
        <v>9</v>
      </c>
      <c r="Q514">
        <v>4</v>
      </c>
      <c r="R514">
        <v>1404</v>
      </c>
      <c r="S514" s="1" t="str">
        <f>VLOOKUP($R514,教室一覧!$A:$B,2,FALSE)</f>
        <v>ノート32</v>
      </c>
      <c r="T514" s="1">
        <f>VLOOKUP($R514,教室一覧!$A:$C,3,FALSE)</f>
        <v>32</v>
      </c>
      <c r="U514" s="1" t="str">
        <f>VLOOKUP($R514,教室一覧!$A:$D,4,FALSE)</f>
        <v>1号館</v>
      </c>
      <c r="V514" s="1" t="str">
        <f>VLOOKUP($R514,教室一覧!$A:$E,5,FALSE)</f>
        <v>4F</v>
      </c>
      <c r="W514"/>
      <c r="X514"/>
      <c r="Y514" s="1" t="str">
        <f>VLOOKUP($O514,教員一覧!$A:$D,2,FALSE)</f>
        <v>ゲーム</v>
      </c>
      <c r="Z514" s="1" t="str">
        <f>VLOOKUP($O514,教員一覧!$A:$D,3,FALSE)</f>
        <v>プログラム</v>
      </c>
      <c r="AA514" s="1" t="str">
        <f>VLOOKUP($O514,教員一覧!$A:$D,4,FALSE)</f>
        <v>専任</v>
      </c>
      <c r="AB514" s="1" t="str">
        <f t="shared" ref="AB514:AB577" si="157">IF(O514=F514,"担任","")</f>
        <v>担任</v>
      </c>
      <c r="AC514" s="14" t="s">
        <v>86</v>
      </c>
      <c r="AD514" s="14" t="s">
        <v>163</v>
      </c>
      <c r="AE514" s="14" t="s">
        <v>96</v>
      </c>
      <c r="AF514" s="14" t="s">
        <v>9</v>
      </c>
      <c r="AG514" s="14">
        <v>4</v>
      </c>
      <c r="AH514" s="14">
        <v>1404</v>
      </c>
      <c r="AI514" s="15" t="str">
        <f t="shared" ref="AI514:AI577" si="158">IF(AC514=M514,"",M514&amp;" ")</f>
        <v/>
      </c>
      <c r="AJ514" s="15" t="str">
        <f t="shared" ref="AJ514:AJ577" si="159">IF(AD514=N514,"",N514&amp;" ")</f>
        <v/>
      </c>
      <c r="AK514" s="15" t="str">
        <f t="shared" ref="AK514:AK577" si="160">IF(AE514=O514,"",O514&amp;" ")</f>
        <v/>
      </c>
      <c r="AL514" s="15" t="str">
        <f t="shared" ref="AL514:AL577" si="161">IF(AF514=P514,"",P514&amp;" ")</f>
        <v/>
      </c>
      <c r="AM514" s="15" t="str">
        <f t="shared" ref="AM514:AM577" si="162">IF(AG514=Q514,"",Q514&amp;" ")</f>
        <v/>
      </c>
      <c r="AN514" s="15" t="str">
        <f t="shared" ref="AN514:AN577" si="163">IF(AH514=R514,"",R514&amp;" ")</f>
        <v/>
      </c>
      <c r="AO514" s="15" t="str">
        <f t="shared" ref="AO514:AO577" si="164">AI514&amp;AJ514&amp;AK514&amp;AL514&amp;AM514&amp;AN514</f>
        <v/>
      </c>
      <c r="AP514" s="9" t="str">
        <f t="shared" ref="AP514:AP577" si="165">$C514&amp;$P514&amp;$Q514</f>
        <v>GO2A月4</v>
      </c>
      <c r="AQ514" s="9">
        <f t="shared" ref="AQ514:AQ577" si="166">1/COUNTIF($AP:$AP,$AP514)</f>
        <v>1</v>
      </c>
      <c r="AR514" s="11" t="str">
        <f t="shared" ref="AR514:AR577" si="167">$O514&amp;$P514&amp;$Q514</f>
        <v>小川月4</v>
      </c>
      <c r="AS514" s="11">
        <f t="shared" si="154"/>
        <v>1</v>
      </c>
      <c r="AT514">
        <v>1</v>
      </c>
      <c r="AU514" s="12">
        <f t="shared" ref="AU514:AU577" si="168">$E514/$AT514</f>
        <v>20</v>
      </c>
      <c r="AV514" s="13" t="str">
        <f t="shared" ref="AV514:AV577" si="169">$R514&amp;$P514&amp;$Q514</f>
        <v>1404月4</v>
      </c>
      <c r="AW514" s="13">
        <f t="shared" ref="AW514:AW577" si="170">1/COUNTIF($AV:$AV,$AV514)</f>
        <v>1</v>
      </c>
      <c r="AX514" s="18" t="str">
        <f t="shared" ref="AX514:AX577" si="171">$C514&amp;$M514&amp;$P514&amp;$Q514&amp;$R514</f>
        <v>GO2AGO2A月41404</v>
      </c>
      <c r="AY514" s="18">
        <f t="shared" ref="AY514:AY577" si="172">$AU514/COUNTIF($AX:$AX,$AX514)</f>
        <v>20</v>
      </c>
      <c r="AZ514"/>
    </row>
    <row r="515" spans="1:52" x14ac:dyDescent="0.15">
      <c r="A515" s="1">
        <f t="shared" si="155"/>
        <v>2</v>
      </c>
      <c r="B515" s="1" t="str">
        <f t="shared" si="156"/>
        <v>HR</v>
      </c>
      <c r="C515" t="s">
        <v>86</v>
      </c>
      <c r="D515" s="1" t="str">
        <f>VLOOKUP($C515,クラス一覧!$A:$J,10,FALSE)</f>
        <v>ゲーム</v>
      </c>
      <c r="E515" s="1">
        <f>VLOOKUP($C515,クラス一覧!$A:$J,8,FALSE)</f>
        <v>20</v>
      </c>
      <c r="F515" s="1" t="str">
        <f>VLOOKUP($C515,クラス一覧!$A:$J,9,FALSE)</f>
        <v>小川</v>
      </c>
      <c r="G515" s="1" t="str">
        <f>VLOOKUP($H515,科目一覧!$A:$G,3,FALSE)</f>
        <v>ゲームプロ（その他）</v>
      </c>
      <c r="H515" t="s">
        <v>3057</v>
      </c>
      <c r="I515" s="1" t="str">
        <f>VLOOKUP($H515,科目一覧!$A:$G,7,FALSE)</f>
        <v>板庇</v>
      </c>
      <c r="J515" s="1" t="str">
        <f>VLOOKUP($I515,教員一覧!$A:$D,2,FALSE)</f>
        <v>ゲーム</v>
      </c>
      <c r="K515" s="1" t="str">
        <f>VLOOKUP($I515,教員一覧!$A:$D,3,FALSE)</f>
        <v>プログラム</v>
      </c>
      <c r="L515" s="1" t="str">
        <f>VLOOKUP($I515,教員一覧!$A:$D,4,FALSE)</f>
        <v>専任</v>
      </c>
      <c r="M515" t="s">
        <v>86</v>
      </c>
      <c r="N515" t="s">
        <v>3789</v>
      </c>
      <c r="O515" t="s">
        <v>98</v>
      </c>
      <c r="P515" t="s">
        <v>12</v>
      </c>
      <c r="Q515">
        <v>3</v>
      </c>
      <c r="R515">
        <v>2402</v>
      </c>
      <c r="S515" s="1" t="str">
        <f>VLOOKUP($R515,教室一覧!$A:$B,2,FALSE)</f>
        <v>実習室</v>
      </c>
      <c r="T515" s="1">
        <f>VLOOKUP($R515,教室一覧!$A:$C,3,FALSE)</f>
        <v>36</v>
      </c>
      <c r="U515" s="1" t="str">
        <f>VLOOKUP($R515,教室一覧!$A:$D,4,FALSE)</f>
        <v>2号館</v>
      </c>
      <c r="V515" s="1" t="str">
        <f>VLOOKUP($R515,教室一覧!$A:$E,5,FALSE)</f>
        <v>4F</v>
      </c>
      <c r="W515"/>
      <c r="X515"/>
      <c r="Y515" s="1" t="str">
        <f>VLOOKUP($O515,教員一覧!$A:$D,2,FALSE)</f>
        <v>ゲーム</v>
      </c>
      <c r="Z515" s="1" t="str">
        <f>VLOOKUP($O515,教員一覧!$A:$D,3,FALSE)</f>
        <v>プログラム</v>
      </c>
      <c r="AA515" s="1" t="str">
        <f>VLOOKUP($O515,教員一覧!$A:$D,4,FALSE)</f>
        <v>専任</v>
      </c>
      <c r="AB515" s="1" t="str">
        <f t="shared" si="157"/>
        <v/>
      </c>
      <c r="AC515" s="14" t="s">
        <v>86</v>
      </c>
      <c r="AD515" s="14" t="s">
        <v>163</v>
      </c>
      <c r="AE515" s="14" t="s">
        <v>98</v>
      </c>
      <c r="AF515" s="14" t="s">
        <v>12</v>
      </c>
      <c r="AG515" s="14">
        <v>3</v>
      </c>
      <c r="AH515" s="14">
        <v>2402</v>
      </c>
      <c r="AI515" s="15" t="str">
        <f t="shared" si="158"/>
        <v/>
      </c>
      <c r="AJ515" s="15" t="str">
        <f t="shared" si="159"/>
        <v/>
      </c>
      <c r="AK515" s="15" t="str">
        <f t="shared" si="160"/>
        <v/>
      </c>
      <c r="AL515" s="15" t="str">
        <f t="shared" si="161"/>
        <v/>
      </c>
      <c r="AM515" s="15" t="str">
        <f t="shared" si="162"/>
        <v/>
      </c>
      <c r="AN515" s="15" t="str">
        <f t="shared" si="163"/>
        <v/>
      </c>
      <c r="AO515" s="15" t="str">
        <f t="shared" si="164"/>
        <v/>
      </c>
      <c r="AP515" s="9" t="str">
        <f t="shared" si="165"/>
        <v>GO2A火3</v>
      </c>
      <c r="AQ515" s="9">
        <f t="shared" si="166"/>
        <v>0.5</v>
      </c>
      <c r="AR515" s="11" t="str">
        <f t="shared" si="167"/>
        <v>板庇火3</v>
      </c>
      <c r="AS515" s="11">
        <f t="shared" si="154"/>
        <v>1</v>
      </c>
      <c r="AT515">
        <v>1</v>
      </c>
      <c r="AU515" s="12">
        <f t="shared" si="168"/>
        <v>20</v>
      </c>
      <c r="AV515" s="13" t="str">
        <f t="shared" si="169"/>
        <v>2402火3</v>
      </c>
      <c r="AW515" s="13">
        <f t="shared" si="170"/>
        <v>0.5</v>
      </c>
      <c r="AX515" s="18" t="str">
        <f t="shared" si="171"/>
        <v>GO2AGO2A火32402</v>
      </c>
      <c r="AY515" s="18">
        <f t="shared" si="172"/>
        <v>10</v>
      </c>
      <c r="AZ515"/>
    </row>
    <row r="516" spans="1:52" x14ac:dyDescent="0.15">
      <c r="A516" s="1">
        <f t="shared" si="155"/>
        <v>2</v>
      </c>
      <c r="B516" s="1" t="str">
        <f t="shared" si="156"/>
        <v>HR</v>
      </c>
      <c r="C516" t="s">
        <v>86</v>
      </c>
      <c r="D516" s="1" t="str">
        <f>VLOOKUP($C516,クラス一覧!$A:$J,10,FALSE)</f>
        <v>ゲーム</v>
      </c>
      <c r="E516" s="1">
        <f>VLOOKUP($C516,クラス一覧!$A:$J,8,FALSE)</f>
        <v>20</v>
      </c>
      <c r="F516" s="1" t="str">
        <f>VLOOKUP($C516,クラス一覧!$A:$J,9,FALSE)</f>
        <v>小川</v>
      </c>
      <c r="G516" s="1" t="str">
        <f>VLOOKUP($H516,科目一覧!$A:$G,3,FALSE)</f>
        <v>ゲームプロ（その他）</v>
      </c>
      <c r="H516" t="s">
        <v>3057</v>
      </c>
      <c r="I516" s="1" t="str">
        <f>VLOOKUP($H516,科目一覧!$A:$G,7,FALSE)</f>
        <v>板庇</v>
      </c>
      <c r="J516" s="1" t="str">
        <f>VLOOKUP($I516,教員一覧!$A:$D,2,FALSE)</f>
        <v>ゲーム</v>
      </c>
      <c r="K516" s="1" t="str">
        <f>VLOOKUP($I516,教員一覧!$A:$D,3,FALSE)</f>
        <v>プログラム</v>
      </c>
      <c r="L516" s="1" t="str">
        <f>VLOOKUP($I516,教員一覧!$A:$D,4,FALSE)</f>
        <v>専任</v>
      </c>
      <c r="M516" t="s">
        <v>86</v>
      </c>
      <c r="N516" t="s">
        <v>3789</v>
      </c>
      <c r="O516" t="s">
        <v>98</v>
      </c>
      <c r="P516" t="s">
        <v>12</v>
      </c>
      <c r="Q516">
        <v>4</v>
      </c>
      <c r="R516">
        <v>2402</v>
      </c>
      <c r="S516" s="1" t="str">
        <f>VLOOKUP($R516,教室一覧!$A:$B,2,FALSE)</f>
        <v>実習室</v>
      </c>
      <c r="T516" s="1">
        <f>VLOOKUP($R516,教室一覧!$A:$C,3,FALSE)</f>
        <v>36</v>
      </c>
      <c r="U516" s="1" t="str">
        <f>VLOOKUP($R516,教室一覧!$A:$D,4,FALSE)</f>
        <v>2号館</v>
      </c>
      <c r="V516" s="1" t="str">
        <f>VLOOKUP($R516,教室一覧!$A:$E,5,FALSE)</f>
        <v>4F</v>
      </c>
      <c r="W516"/>
      <c r="X516"/>
      <c r="Y516" s="1" t="str">
        <f>VLOOKUP($O516,教員一覧!$A:$D,2,FALSE)</f>
        <v>ゲーム</v>
      </c>
      <c r="Z516" s="1" t="str">
        <f>VLOOKUP($O516,教員一覧!$A:$D,3,FALSE)</f>
        <v>プログラム</v>
      </c>
      <c r="AA516" s="1" t="str">
        <f>VLOOKUP($O516,教員一覧!$A:$D,4,FALSE)</f>
        <v>専任</v>
      </c>
      <c r="AB516" s="1" t="str">
        <f t="shared" si="157"/>
        <v/>
      </c>
      <c r="AC516" s="14" t="s">
        <v>86</v>
      </c>
      <c r="AD516" s="14" t="s">
        <v>163</v>
      </c>
      <c r="AE516" s="14" t="s">
        <v>98</v>
      </c>
      <c r="AF516" s="14" t="s">
        <v>12</v>
      </c>
      <c r="AG516" s="14">
        <v>4</v>
      </c>
      <c r="AH516" s="14">
        <v>2402</v>
      </c>
      <c r="AI516" s="15" t="str">
        <f t="shared" si="158"/>
        <v/>
      </c>
      <c r="AJ516" s="15" t="str">
        <f t="shared" si="159"/>
        <v/>
      </c>
      <c r="AK516" s="15" t="str">
        <f t="shared" si="160"/>
        <v/>
      </c>
      <c r="AL516" s="15" t="str">
        <f t="shared" si="161"/>
        <v/>
      </c>
      <c r="AM516" s="15" t="str">
        <f t="shared" si="162"/>
        <v/>
      </c>
      <c r="AN516" s="15" t="str">
        <f t="shared" si="163"/>
        <v/>
      </c>
      <c r="AO516" s="15" t="str">
        <f t="shared" si="164"/>
        <v/>
      </c>
      <c r="AP516" s="9" t="str">
        <f t="shared" si="165"/>
        <v>GO2A火4</v>
      </c>
      <c r="AQ516" s="9">
        <f t="shared" si="166"/>
        <v>0.5</v>
      </c>
      <c r="AR516" s="11" t="str">
        <f t="shared" si="167"/>
        <v>板庇火4</v>
      </c>
      <c r="AS516" s="11">
        <f t="shared" si="154"/>
        <v>1</v>
      </c>
      <c r="AT516">
        <v>1</v>
      </c>
      <c r="AU516" s="12">
        <f t="shared" si="168"/>
        <v>20</v>
      </c>
      <c r="AV516" s="13" t="str">
        <f t="shared" si="169"/>
        <v>2402火4</v>
      </c>
      <c r="AW516" s="13">
        <f t="shared" si="170"/>
        <v>0.5</v>
      </c>
      <c r="AX516" s="18" t="str">
        <f t="shared" si="171"/>
        <v>GO2AGO2A火42402</v>
      </c>
      <c r="AY516" s="18">
        <f t="shared" si="172"/>
        <v>10</v>
      </c>
      <c r="AZ516"/>
    </row>
    <row r="517" spans="1:52" x14ac:dyDescent="0.15">
      <c r="A517" s="1">
        <f t="shared" si="155"/>
        <v>2</v>
      </c>
      <c r="B517" s="1" t="str">
        <f t="shared" si="156"/>
        <v>HR</v>
      </c>
      <c r="C517" t="s">
        <v>86</v>
      </c>
      <c r="D517" s="1" t="str">
        <f>VLOOKUP($C517,クラス一覧!$A:$J,10,FALSE)</f>
        <v>ゲーム</v>
      </c>
      <c r="E517" s="1">
        <f>VLOOKUP($C517,クラス一覧!$A:$J,8,FALSE)</f>
        <v>20</v>
      </c>
      <c r="F517" s="1" t="str">
        <f>VLOOKUP($C517,クラス一覧!$A:$J,9,FALSE)</f>
        <v>小川</v>
      </c>
      <c r="G517" s="1" t="str">
        <f>VLOOKUP($H517,科目一覧!$A:$G,3,FALSE)</f>
        <v>就職対策</v>
      </c>
      <c r="H517" t="s">
        <v>1630</v>
      </c>
      <c r="I517" s="1" t="str">
        <f>VLOOKUP($H517,科目一覧!$A:$G,7,FALSE)</f>
        <v>黒川</v>
      </c>
      <c r="J517" s="1" t="str">
        <f>VLOOKUP($I517,教員一覧!$A:$D,2,FALSE)</f>
        <v>進路</v>
      </c>
      <c r="K517" s="1" t="str">
        <f>VLOOKUP($I517,教員一覧!$A:$D,3,FALSE)</f>
        <v>　</v>
      </c>
      <c r="L517" s="1" t="str">
        <f>VLOOKUP($I517,教員一覧!$A:$D,4,FALSE)</f>
        <v>専任</v>
      </c>
      <c r="M517" t="s">
        <v>86</v>
      </c>
      <c r="N517" t="s">
        <v>3789</v>
      </c>
      <c r="O517" t="s">
        <v>96</v>
      </c>
      <c r="P517" t="s">
        <v>13</v>
      </c>
      <c r="Q517">
        <v>3</v>
      </c>
      <c r="R517">
        <v>1302</v>
      </c>
      <c r="S517" s="1" t="str">
        <f>VLOOKUP($R517,教室一覧!$A:$B,2,FALSE)</f>
        <v>ノート対応</v>
      </c>
      <c r="T517" s="1">
        <f>VLOOKUP($R517,教室一覧!$A:$C,3,FALSE)</f>
        <v>36</v>
      </c>
      <c r="U517" s="1" t="str">
        <f>VLOOKUP($R517,教室一覧!$A:$D,4,FALSE)</f>
        <v>1号館</v>
      </c>
      <c r="V517" s="1" t="str">
        <f>VLOOKUP($R517,教室一覧!$A:$E,5,FALSE)</f>
        <v>3F</v>
      </c>
      <c r="W517"/>
      <c r="X517"/>
      <c r="Y517" s="1" t="str">
        <f>VLOOKUP($O517,教員一覧!$A:$D,2,FALSE)</f>
        <v>ゲーム</v>
      </c>
      <c r="Z517" s="1" t="str">
        <f>VLOOKUP($O517,教員一覧!$A:$D,3,FALSE)</f>
        <v>プログラム</v>
      </c>
      <c r="AA517" s="1" t="str">
        <f>VLOOKUP($O517,教員一覧!$A:$D,4,FALSE)</f>
        <v>専任</v>
      </c>
      <c r="AB517" s="1" t="str">
        <f t="shared" si="157"/>
        <v>担任</v>
      </c>
      <c r="AC517" s="14" t="s">
        <v>86</v>
      </c>
      <c r="AD517" s="14" t="s">
        <v>163</v>
      </c>
      <c r="AE517" s="14" t="s">
        <v>96</v>
      </c>
      <c r="AF517" s="14" t="s">
        <v>13</v>
      </c>
      <c r="AG517" s="14">
        <v>3</v>
      </c>
      <c r="AH517" s="14">
        <v>1302</v>
      </c>
      <c r="AI517" s="15" t="str">
        <f t="shared" si="158"/>
        <v/>
      </c>
      <c r="AJ517" s="15" t="str">
        <f t="shared" si="159"/>
        <v/>
      </c>
      <c r="AK517" s="15" t="str">
        <f t="shared" si="160"/>
        <v/>
      </c>
      <c r="AL517" s="15" t="str">
        <f t="shared" si="161"/>
        <v/>
      </c>
      <c r="AM517" s="15" t="str">
        <f t="shared" si="162"/>
        <v/>
      </c>
      <c r="AN517" s="15" t="str">
        <f t="shared" si="163"/>
        <v/>
      </c>
      <c r="AO517" s="15" t="str">
        <f t="shared" si="164"/>
        <v/>
      </c>
      <c r="AP517" s="9" t="str">
        <f t="shared" si="165"/>
        <v>GO2A水3</v>
      </c>
      <c r="AQ517" s="9">
        <f t="shared" si="166"/>
        <v>1</v>
      </c>
      <c r="AR517" s="11" t="str">
        <f t="shared" si="167"/>
        <v>小川水3</v>
      </c>
      <c r="AS517" s="11">
        <f t="shared" si="154"/>
        <v>0.5</v>
      </c>
      <c r="AT517">
        <v>1</v>
      </c>
      <c r="AU517" s="12">
        <f t="shared" si="168"/>
        <v>20</v>
      </c>
      <c r="AV517" s="13" t="str">
        <f t="shared" si="169"/>
        <v>1302水3</v>
      </c>
      <c r="AW517" s="13">
        <f t="shared" si="170"/>
        <v>0.5</v>
      </c>
      <c r="AX517" s="18" t="str">
        <f t="shared" si="171"/>
        <v>GO2AGO2A水31302</v>
      </c>
      <c r="AY517" s="18">
        <f t="shared" si="172"/>
        <v>20</v>
      </c>
      <c r="AZ517"/>
    </row>
    <row r="518" spans="1:52" x14ac:dyDescent="0.15">
      <c r="A518" s="1">
        <f t="shared" si="155"/>
        <v>2</v>
      </c>
      <c r="B518" s="1" t="str">
        <f t="shared" si="156"/>
        <v>HR</v>
      </c>
      <c r="C518" t="s">
        <v>86</v>
      </c>
      <c r="D518" s="1" t="str">
        <f>VLOOKUP($C518,クラス一覧!$A:$J,10,FALSE)</f>
        <v>ゲーム</v>
      </c>
      <c r="E518" s="1">
        <f>VLOOKUP($C518,クラス一覧!$A:$J,8,FALSE)</f>
        <v>20</v>
      </c>
      <c r="F518" s="1" t="str">
        <f>VLOOKUP($C518,クラス一覧!$A:$J,9,FALSE)</f>
        <v>小川</v>
      </c>
      <c r="G518" s="1" t="str">
        <f>VLOOKUP($H518,科目一覧!$A:$G,3,FALSE)</f>
        <v>ゲームプロ（実践）</v>
      </c>
      <c r="H518" t="s">
        <v>3059</v>
      </c>
      <c r="I518" s="1" t="str">
        <f>VLOOKUP($H518,科目一覧!$A:$G,7,FALSE)</f>
        <v>奥元</v>
      </c>
      <c r="J518" s="1" t="str">
        <f>VLOOKUP($I518,教員一覧!$A:$D,2,FALSE)</f>
        <v>ゲーム</v>
      </c>
      <c r="K518" s="1" t="str">
        <f>VLOOKUP($I518,教員一覧!$A:$D,3,FALSE)</f>
        <v>プログラム</v>
      </c>
      <c r="L518" s="1" t="str">
        <f>VLOOKUP($I518,教員一覧!$A:$D,4,FALSE)</f>
        <v>専任</v>
      </c>
      <c r="M518" t="s">
        <v>86</v>
      </c>
      <c r="N518" t="s">
        <v>3789</v>
      </c>
      <c r="O518" t="s">
        <v>66</v>
      </c>
      <c r="P518" t="s">
        <v>15</v>
      </c>
      <c r="Q518">
        <v>3</v>
      </c>
      <c r="R518">
        <v>1303</v>
      </c>
      <c r="S518" s="1" t="str">
        <f>VLOOKUP($R518,教室一覧!$A:$B,2,FALSE)</f>
        <v>ノート対応</v>
      </c>
      <c r="T518" s="1">
        <f>VLOOKUP($R518,教室一覧!$A:$C,3,FALSE)</f>
        <v>36</v>
      </c>
      <c r="U518" s="1" t="str">
        <f>VLOOKUP($R518,教室一覧!$A:$D,4,FALSE)</f>
        <v>1号館</v>
      </c>
      <c r="V518" s="1" t="str">
        <f>VLOOKUP($R518,教室一覧!$A:$E,5,FALSE)</f>
        <v>3F</v>
      </c>
      <c r="W518"/>
      <c r="X518"/>
      <c r="Y518" s="1" t="str">
        <f>VLOOKUP($O518,教員一覧!$A:$D,2,FALSE)</f>
        <v>ゲーム</v>
      </c>
      <c r="Z518" s="1" t="str">
        <f>VLOOKUP($O518,教員一覧!$A:$D,3,FALSE)</f>
        <v>プログラム</v>
      </c>
      <c r="AA518" s="1" t="str">
        <f>VLOOKUP($O518,教員一覧!$A:$D,4,FALSE)</f>
        <v>非常勤</v>
      </c>
      <c r="AB518" s="1" t="str">
        <f t="shared" si="157"/>
        <v/>
      </c>
      <c r="AC518" s="14" t="s">
        <v>86</v>
      </c>
      <c r="AD518" s="14" t="s">
        <v>163</v>
      </c>
      <c r="AE518" s="14" t="s">
        <v>66</v>
      </c>
      <c r="AF518" s="14" t="s">
        <v>15</v>
      </c>
      <c r="AG518" s="14">
        <v>3</v>
      </c>
      <c r="AH518" s="14">
        <v>1303</v>
      </c>
      <c r="AI518" s="15" t="str">
        <f t="shared" si="158"/>
        <v/>
      </c>
      <c r="AJ518" s="15" t="str">
        <f t="shared" si="159"/>
        <v/>
      </c>
      <c r="AK518" s="15" t="str">
        <f t="shared" si="160"/>
        <v/>
      </c>
      <c r="AL518" s="15" t="str">
        <f t="shared" si="161"/>
        <v/>
      </c>
      <c r="AM518" s="15" t="str">
        <f t="shared" si="162"/>
        <v/>
      </c>
      <c r="AN518" s="15" t="str">
        <f t="shared" si="163"/>
        <v/>
      </c>
      <c r="AO518" s="15" t="str">
        <f t="shared" si="164"/>
        <v/>
      </c>
      <c r="AP518" s="9" t="str">
        <f t="shared" si="165"/>
        <v>GO2A木3</v>
      </c>
      <c r="AQ518" s="9">
        <f t="shared" si="166"/>
        <v>0.5</v>
      </c>
      <c r="AR518" s="11" t="str">
        <f t="shared" si="167"/>
        <v>飯田木3</v>
      </c>
      <c r="AS518" s="11">
        <f t="shared" si="154"/>
        <v>1</v>
      </c>
      <c r="AT518">
        <v>1</v>
      </c>
      <c r="AU518" s="12">
        <f t="shared" si="168"/>
        <v>20</v>
      </c>
      <c r="AV518" s="13" t="str">
        <f t="shared" si="169"/>
        <v>1303木3</v>
      </c>
      <c r="AW518" s="13">
        <f t="shared" si="170"/>
        <v>0.5</v>
      </c>
      <c r="AX518" s="18" t="str">
        <f t="shared" si="171"/>
        <v>GO2AGO2A木31303</v>
      </c>
      <c r="AY518" s="18">
        <f t="shared" si="172"/>
        <v>10</v>
      </c>
      <c r="AZ518"/>
    </row>
    <row r="519" spans="1:52" x14ac:dyDescent="0.15">
      <c r="A519" s="1">
        <f t="shared" si="155"/>
        <v>2</v>
      </c>
      <c r="B519" s="1" t="str">
        <f t="shared" si="156"/>
        <v>HR</v>
      </c>
      <c r="C519" t="s">
        <v>86</v>
      </c>
      <c r="D519" s="1" t="str">
        <f>VLOOKUP($C519,クラス一覧!$A:$J,10,FALSE)</f>
        <v>ゲーム</v>
      </c>
      <c r="E519" s="1">
        <f>VLOOKUP($C519,クラス一覧!$A:$J,8,FALSE)</f>
        <v>20</v>
      </c>
      <c r="F519" s="1" t="str">
        <f>VLOOKUP($C519,クラス一覧!$A:$J,9,FALSE)</f>
        <v>小川</v>
      </c>
      <c r="G519" s="1" t="str">
        <f>VLOOKUP($H519,科目一覧!$A:$G,3,FALSE)</f>
        <v>ゲームプロ（実践）</v>
      </c>
      <c r="H519" t="s">
        <v>3059</v>
      </c>
      <c r="I519" s="1" t="str">
        <f>VLOOKUP($H519,科目一覧!$A:$G,7,FALSE)</f>
        <v>奥元</v>
      </c>
      <c r="J519" s="1" t="str">
        <f>VLOOKUP($I519,教員一覧!$A:$D,2,FALSE)</f>
        <v>ゲーム</v>
      </c>
      <c r="K519" s="1" t="str">
        <f>VLOOKUP($I519,教員一覧!$A:$D,3,FALSE)</f>
        <v>プログラム</v>
      </c>
      <c r="L519" s="1" t="str">
        <f>VLOOKUP($I519,教員一覧!$A:$D,4,FALSE)</f>
        <v>専任</v>
      </c>
      <c r="M519" t="s">
        <v>86</v>
      </c>
      <c r="N519" t="s">
        <v>3789</v>
      </c>
      <c r="O519" t="s">
        <v>66</v>
      </c>
      <c r="P519" t="s">
        <v>15</v>
      </c>
      <c r="Q519">
        <v>4</v>
      </c>
      <c r="R519">
        <v>1303</v>
      </c>
      <c r="S519" s="1" t="str">
        <f>VLOOKUP($R519,教室一覧!$A:$B,2,FALSE)</f>
        <v>ノート対応</v>
      </c>
      <c r="T519" s="1">
        <f>VLOOKUP($R519,教室一覧!$A:$C,3,FALSE)</f>
        <v>36</v>
      </c>
      <c r="U519" s="1" t="str">
        <f>VLOOKUP($R519,教室一覧!$A:$D,4,FALSE)</f>
        <v>1号館</v>
      </c>
      <c r="V519" s="1" t="str">
        <f>VLOOKUP($R519,教室一覧!$A:$E,5,FALSE)</f>
        <v>3F</v>
      </c>
      <c r="W519"/>
      <c r="X519"/>
      <c r="Y519" s="1" t="str">
        <f>VLOOKUP($O519,教員一覧!$A:$D,2,FALSE)</f>
        <v>ゲーム</v>
      </c>
      <c r="Z519" s="1" t="str">
        <f>VLOOKUP($O519,教員一覧!$A:$D,3,FALSE)</f>
        <v>プログラム</v>
      </c>
      <c r="AA519" s="1" t="str">
        <f>VLOOKUP($O519,教員一覧!$A:$D,4,FALSE)</f>
        <v>非常勤</v>
      </c>
      <c r="AB519" s="1" t="str">
        <f t="shared" si="157"/>
        <v/>
      </c>
      <c r="AC519" s="14" t="s">
        <v>86</v>
      </c>
      <c r="AD519" s="14" t="s">
        <v>163</v>
      </c>
      <c r="AE519" s="14" t="s">
        <v>66</v>
      </c>
      <c r="AF519" s="14" t="s">
        <v>15</v>
      </c>
      <c r="AG519" s="14">
        <v>4</v>
      </c>
      <c r="AH519" s="14">
        <v>1303</v>
      </c>
      <c r="AI519" s="15" t="str">
        <f t="shared" si="158"/>
        <v/>
      </c>
      <c r="AJ519" s="15" t="str">
        <f t="shared" si="159"/>
        <v/>
      </c>
      <c r="AK519" s="15" t="str">
        <f t="shared" si="160"/>
        <v/>
      </c>
      <c r="AL519" s="15" t="str">
        <f t="shared" si="161"/>
        <v/>
      </c>
      <c r="AM519" s="15" t="str">
        <f t="shared" si="162"/>
        <v/>
      </c>
      <c r="AN519" s="15" t="str">
        <f t="shared" si="163"/>
        <v/>
      </c>
      <c r="AO519" s="15" t="str">
        <f t="shared" si="164"/>
        <v/>
      </c>
      <c r="AP519" s="9" t="str">
        <f t="shared" si="165"/>
        <v>GO2A木4</v>
      </c>
      <c r="AQ519" s="9">
        <f t="shared" si="166"/>
        <v>0.5</v>
      </c>
      <c r="AR519" s="11" t="str">
        <f t="shared" si="167"/>
        <v>飯田木4</v>
      </c>
      <c r="AS519" s="11">
        <f t="shared" si="154"/>
        <v>1</v>
      </c>
      <c r="AT519">
        <v>1</v>
      </c>
      <c r="AU519" s="12">
        <f t="shared" si="168"/>
        <v>20</v>
      </c>
      <c r="AV519" s="13" t="str">
        <f t="shared" si="169"/>
        <v>1303木4</v>
      </c>
      <c r="AW519" s="13">
        <f t="shared" si="170"/>
        <v>0.5</v>
      </c>
      <c r="AX519" s="18" t="str">
        <f t="shared" si="171"/>
        <v>GO2AGO2A木41303</v>
      </c>
      <c r="AY519" s="18">
        <f t="shared" si="172"/>
        <v>10</v>
      </c>
      <c r="AZ519"/>
    </row>
    <row r="520" spans="1:52" x14ac:dyDescent="0.15">
      <c r="A520" s="1">
        <f t="shared" si="155"/>
        <v>2</v>
      </c>
      <c r="B520" s="1" t="str">
        <f t="shared" si="156"/>
        <v>HR</v>
      </c>
      <c r="C520" t="s">
        <v>86</v>
      </c>
      <c r="D520" s="1" t="str">
        <f>VLOOKUP($C520,クラス一覧!$A:$J,10,FALSE)</f>
        <v>ゲーム</v>
      </c>
      <c r="E520" s="1">
        <f>VLOOKUP($C520,クラス一覧!$A:$J,8,FALSE)</f>
        <v>20</v>
      </c>
      <c r="F520" s="1" t="str">
        <f>VLOOKUP($C520,クラス一覧!$A:$J,9,FALSE)</f>
        <v>小川</v>
      </c>
      <c r="G520" s="1" t="str">
        <f>VLOOKUP($H520,科目一覧!$A:$G,3,FALSE)</f>
        <v>ゲームプロ（基礎）</v>
      </c>
      <c r="H520" t="s">
        <v>3060</v>
      </c>
      <c r="I520" s="1" t="str">
        <f>VLOOKUP($H520,科目一覧!$A:$G,7,FALSE)</f>
        <v>徳田</v>
      </c>
      <c r="J520" s="1" t="str">
        <f>VLOOKUP($I520,教員一覧!$A:$D,2,FALSE)</f>
        <v>ゲーム</v>
      </c>
      <c r="K520" s="1" t="str">
        <f>VLOOKUP($I520,教員一覧!$A:$D,3,FALSE)</f>
        <v>プログラム</v>
      </c>
      <c r="L520" s="1" t="str">
        <f>VLOOKUP($I520,教員一覧!$A:$D,4,FALSE)</f>
        <v>専任</v>
      </c>
      <c r="M520" t="s">
        <v>86</v>
      </c>
      <c r="N520" t="s">
        <v>3789</v>
      </c>
      <c r="O520" t="s">
        <v>88</v>
      </c>
      <c r="P520" t="s">
        <v>17</v>
      </c>
      <c r="Q520">
        <v>1</v>
      </c>
      <c r="R520">
        <v>3303</v>
      </c>
      <c r="S520" s="1" t="str">
        <f>VLOOKUP($R520,教室一覧!$A:$B,2,FALSE)</f>
        <v>ノート対応</v>
      </c>
      <c r="T520" s="1">
        <f>VLOOKUP($R520,教室一覧!$A:$C,3,FALSE)</f>
        <v>36</v>
      </c>
      <c r="U520" s="1" t="str">
        <f>VLOOKUP($R520,教室一覧!$A:$D,4,FALSE)</f>
        <v>3号館</v>
      </c>
      <c r="V520" s="1" t="str">
        <f>VLOOKUP($R520,教室一覧!$A:$E,5,FALSE)</f>
        <v>3F</v>
      </c>
      <c r="W520"/>
      <c r="X520"/>
      <c r="Y520" s="1" t="str">
        <f>VLOOKUP($O520,教員一覧!$A:$D,2,FALSE)</f>
        <v>ゲーム</v>
      </c>
      <c r="Z520" s="1" t="str">
        <f>VLOOKUP($O520,教員一覧!$A:$D,3,FALSE)</f>
        <v>プログラム</v>
      </c>
      <c r="AA520" s="1" t="str">
        <f>VLOOKUP($O520,教員一覧!$A:$D,4,FALSE)</f>
        <v>専任</v>
      </c>
      <c r="AB520" s="1" t="str">
        <f t="shared" si="157"/>
        <v/>
      </c>
      <c r="AC520" s="14" t="s">
        <v>86</v>
      </c>
      <c r="AD520" s="14" t="s">
        <v>163</v>
      </c>
      <c r="AE520" s="14" t="s">
        <v>88</v>
      </c>
      <c r="AF520" s="14" t="s">
        <v>17</v>
      </c>
      <c r="AG520" s="14">
        <v>1</v>
      </c>
      <c r="AH520" s="14">
        <v>3303</v>
      </c>
      <c r="AI520" s="15" t="str">
        <f t="shared" si="158"/>
        <v/>
      </c>
      <c r="AJ520" s="15" t="str">
        <f t="shared" si="159"/>
        <v/>
      </c>
      <c r="AK520" s="15" t="str">
        <f t="shared" si="160"/>
        <v/>
      </c>
      <c r="AL520" s="15" t="str">
        <f t="shared" si="161"/>
        <v/>
      </c>
      <c r="AM520" s="15" t="str">
        <f t="shared" si="162"/>
        <v/>
      </c>
      <c r="AN520" s="15" t="str">
        <f t="shared" si="163"/>
        <v/>
      </c>
      <c r="AO520" s="15" t="str">
        <f t="shared" si="164"/>
        <v/>
      </c>
      <c r="AP520" s="9" t="str">
        <f t="shared" si="165"/>
        <v>GO2A金1</v>
      </c>
      <c r="AQ520" s="9">
        <f t="shared" si="166"/>
        <v>1</v>
      </c>
      <c r="AR520" s="11" t="str">
        <f t="shared" si="167"/>
        <v>徳田金1</v>
      </c>
      <c r="AS520" s="11">
        <f t="shared" si="154"/>
        <v>1</v>
      </c>
      <c r="AT520">
        <v>1</v>
      </c>
      <c r="AU520" s="12">
        <f t="shared" si="168"/>
        <v>20</v>
      </c>
      <c r="AV520" s="13" t="str">
        <f t="shared" si="169"/>
        <v>3303金1</v>
      </c>
      <c r="AW520" s="13">
        <f t="shared" si="170"/>
        <v>1</v>
      </c>
      <c r="AX520" s="18" t="str">
        <f t="shared" si="171"/>
        <v>GO2AGO2A金13303</v>
      </c>
      <c r="AY520" s="18">
        <f t="shared" si="172"/>
        <v>20</v>
      </c>
      <c r="AZ520"/>
    </row>
    <row r="521" spans="1:52" x14ac:dyDescent="0.15">
      <c r="A521" s="1">
        <f t="shared" si="155"/>
        <v>2</v>
      </c>
      <c r="B521" s="1" t="str">
        <f t="shared" si="156"/>
        <v>HR</v>
      </c>
      <c r="C521" t="s">
        <v>86</v>
      </c>
      <c r="D521" s="1" t="str">
        <f>VLOOKUP($C521,クラス一覧!$A:$J,10,FALSE)</f>
        <v>ゲーム</v>
      </c>
      <c r="E521" s="1">
        <f>VLOOKUP($C521,クラス一覧!$A:$J,8,FALSE)</f>
        <v>20</v>
      </c>
      <c r="F521" s="1" t="str">
        <f>VLOOKUP($C521,クラス一覧!$A:$J,9,FALSE)</f>
        <v>小川</v>
      </c>
      <c r="G521" s="1" t="str">
        <f>VLOOKUP($H521,科目一覧!$A:$G,3,FALSE)</f>
        <v>ゲームプロ（基礎）</v>
      </c>
      <c r="H521" t="s">
        <v>3060</v>
      </c>
      <c r="I521" s="1" t="str">
        <f>VLOOKUP($H521,科目一覧!$A:$G,7,FALSE)</f>
        <v>徳田</v>
      </c>
      <c r="J521" s="1" t="str">
        <f>VLOOKUP($I521,教員一覧!$A:$D,2,FALSE)</f>
        <v>ゲーム</v>
      </c>
      <c r="K521" s="1" t="str">
        <f>VLOOKUP($I521,教員一覧!$A:$D,3,FALSE)</f>
        <v>プログラム</v>
      </c>
      <c r="L521" s="1" t="str">
        <f>VLOOKUP($I521,教員一覧!$A:$D,4,FALSE)</f>
        <v>専任</v>
      </c>
      <c r="M521" t="s">
        <v>86</v>
      </c>
      <c r="N521" t="s">
        <v>3789</v>
      </c>
      <c r="O521" t="s">
        <v>88</v>
      </c>
      <c r="P521" t="s">
        <v>17</v>
      </c>
      <c r="Q521">
        <v>2</v>
      </c>
      <c r="R521">
        <v>3303</v>
      </c>
      <c r="S521" s="1" t="str">
        <f>VLOOKUP($R521,教室一覧!$A:$B,2,FALSE)</f>
        <v>ノート対応</v>
      </c>
      <c r="T521" s="1">
        <f>VLOOKUP($R521,教室一覧!$A:$C,3,FALSE)</f>
        <v>36</v>
      </c>
      <c r="U521" s="1" t="str">
        <f>VLOOKUP($R521,教室一覧!$A:$D,4,FALSE)</f>
        <v>3号館</v>
      </c>
      <c r="V521" s="1" t="str">
        <f>VLOOKUP($R521,教室一覧!$A:$E,5,FALSE)</f>
        <v>3F</v>
      </c>
      <c r="W521"/>
      <c r="X521"/>
      <c r="Y521" s="1" t="str">
        <f>VLOOKUP($O521,教員一覧!$A:$D,2,FALSE)</f>
        <v>ゲーム</v>
      </c>
      <c r="Z521" s="1" t="str">
        <f>VLOOKUP($O521,教員一覧!$A:$D,3,FALSE)</f>
        <v>プログラム</v>
      </c>
      <c r="AA521" s="1" t="str">
        <f>VLOOKUP($O521,教員一覧!$A:$D,4,FALSE)</f>
        <v>専任</v>
      </c>
      <c r="AB521" s="1" t="str">
        <f t="shared" si="157"/>
        <v/>
      </c>
      <c r="AC521" s="14" t="s">
        <v>86</v>
      </c>
      <c r="AD521" s="14" t="s">
        <v>163</v>
      </c>
      <c r="AE521" s="14" t="s">
        <v>88</v>
      </c>
      <c r="AF521" s="14" t="s">
        <v>17</v>
      </c>
      <c r="AG521" s="14">
        <v>2</v>
      </c>
      <c r="AH521" s="14">
        <v>3303</v>
      </c>
      <c r="AI521" s="15" t="str">
        <f t="shared" si="158"/>
        <v/>
      </c>
      <c r="AJ521" s="15" t="str">
        <f t="shared" si="159"/>
        <v/>
      </c>
      <c r="AK521" s="15" t="str">
        <f t="shared" si="160"/>
        <v/>
      </c>
      <c r="AL521" s="15" t="str">
        <f t="shared" si="161"/>
        <v/>
      </c>
      <c r="AM521" s="15" t="str">
        <f t="shared" si="162"/>
        <v/>
      </c>
      <c r="AN521" s="15" t="str">
        <f t="shared" si="163"/>
        <v/>
      </c>
      <c r="AO521" s="15" t="str">
        <f t="shared" si="164"/>
        <v/>
      </c>
      <c r="AP521" s="9" t="str">
        <f t="shared" si="165"/>
        <v>GO2A金2</v>
      </c>
      <c r="AQ521" s="9">
        <f t="shared" si="166"/>
        <v>0.5</v>
      </c>
      <c r="AR521" s="11" t="str">
        <f t="shared" si="167"/>
        <v>徳田金2</v>
      </c>
      <c r="AS521" s="11">
        <f t="shared" si="154"/>
        <v>1</v>
      </c>
      <c r="AT521">
        <v>1</v>
      </c>
      <c r="AU521" s="12">
        <f t="shared" si="168"/>
        <v>20</v>
      </c>
      <c r="AV521" s="13" t="str">
        <f t="shared" si="169"/>
        <v>3303金2</v>
      </c>
      <c r="AW521" s="13">
        <f t="shared" si="170"/>
        <v>0.5</v>
      </c>
      <c r="AX521" s="18" t="str">
        <f t="shared" si="171"/>
        <v>GO2AGO2A金23303</v>
      </c>
      <c r="AY521" s="18">
        <f t="shared" si="172"/>
        <v>10</v>
      </c>
      <c r="AZ521"/>
    </row>
    <row r="522" spans="1:52" x14ac:dyDescent="0.15">
      <c r="A522" s="1">
        <f t="shared" si="155"/>
        <v>2</v>
      </c>
      <c r="B522" s="1" t="str">
        <f t="shared" si="156"/>
        <v>HR</v>
      </c>
      <c r="C522" t="s">
        <v>86</v>
      </c>
      <c r="D522" s="1" t="str">
        <f>VLOOKUP($C522,クラス一覧!$A:$J,10,FALSE)</f>
        <v>ゲーム</v>
      </c>
      <c r="E522" s="1">
        <f>VLOOKUP($C522,クラス一覧!$A:$J,8,FALSE)</f>
        <v>20</v>
      </c>
      <c r="F522" s="1" t="str">
        <f>VLOOKUP($C522,クラス一覧!$A:$J,9,FALSE)</f>
        <v>小川</v>
      </c>
      <c r="G522" s="1" t="str">
        <f>VLOOKUP($H522,科目一覧!$A:$G,3,FALSE)</f>
        <v>ゲームプロ（基礎）</v>
      </c>
      <c r="H522" t="s">
        <v>2427</v>
      </c>
      <c r="I522" s="1" t="str">
        <f>VLOOKUP($H522,科目一覧!$A:$G,7,FALSE)</f>
        <v>福井</v>
      </c>
      <c r="J522" s="1" t="str">
        <f>VLOOKUP($I522,教員一覧!$A:$D,2,FALSE)</f>
        <v>ゲーム</v>
      </c>
      <c r="K522" s="1" t="str">
        <f>VLOOKUP($I522,教員一覧!$A:$D,3,FALSE)</f>
        <v>プログラム</v>
      </c>
      <c r="L522" s="1" t="str">
        <f>VLOOKUP($I522,教員一覧!$A:$D,4,FALSE)</f>
        <v>専任</v>
      </c>
      <c r="M522" t="s">
        <v>86</v>
      </c>
      <c r="N522" t="s">
        <v>3789</v>
      </c>
      <c r="O522" t="s">
        <v>100</v>
      </c>
      <c r="P522" t="s">
        <v>17</v>
      </c>
      <c r="Q522">
        <v>3</v>
      </c>
      <c r="R522">
        <v>3303</v>
      </c>
      <c r="S522" s="1" t="str">
        <f>VLOOKUP($R522,教室一覧!$A:$B,2,FALSE)</f>
        <v>ノート対応</v>
      </c>
      <c r="T522" s="1">
        <f>VLOOKUP($R522,教室一覧!$A:$C,3,FALSE)</f>
        <v>36</v>
      </c>
      <c r="U522" s="1" t="str">
        <f>VLOOKUP($R522,教室一覧!$A:$D,4,FALSE)</f>
        <v>3号館</v>
      </c>
      <c r="V522" s="1" t="str">
        <f>VLOOKUP($R522,教室一覧!$A:$E,5,FALSE)</f>
        <v>3F</v>
      </c>
      <c r="W522"/>
      <c r="X522"/>
      <c r="Y522" s="1" t="str">
        <f>VLOOKUP($O522,教員一覧!$A:$D,2,FALSE)</f>
        <v>ゲーム</v>
      </c>
      <c r="Z522" s="1" t="str">
        <f>VLOOKUP($O522,教員一覧!$A:$D,3,FALSE)</f>
        <v>プログラム</v>
      </c>
      <c r="AA522" s="1" t="str">
        <f>VLOOKUP($O522,教員一覧!$A:$D,4,FALSE)</f>
        <v>非常勤</v>
      </c>
      <c r="AB522" s="1" t="str">
        <f t="shared" si="157"/>
        <v/>
      </c>
      <c r="AC522" s="14" t="s">
        <v>86</v>
      </c>
      <c r="AD522" s="14" t="s">
        <v>163</v>
      </c>
      <c r="AE522" s="14" t="s">
        <v>100</v>
      </c>
      <c r="AF522" s="14" t="s">
        <v>17</v>
      </c>
      <c r="AG522" s="14">
        <v>3</v>
      </c>
      <c r="AH522" s="14">
        <v>3303</v>
      </c>
      <c r="AI522" s="15" t="str">
        <f t="shared" si="158"/>
        <v/>
      </c>
      <c r="AJ522" s="15" t="str">
        <f t="shared" si="159"/>
        <v/>
      </c>
      <c r="AK522" s="15" t="str">
        <f t="shared" si="160"/>
        <v/>
      </c>
      <c r="AL522" s="15" t="str">
        <f t="shared" si="161"/>
        <v/>
      </c>
      <c r="AM522" s="15" t="str">
        <f t="shared" si="162"/>
        <v/>
      </c>
      <c r="AN522" s="15" t="str">
        <f t="shared" si="163"/>
        <v/>
      </c>
      <c r="AO522" s="15" t="str">
        <f t="shared" si="164"/>
        <v/>
      </c>
      <c r="AP522" s="9" t="str">
        <f t="shared" si="165"/>
        <v>GO2A金3</v>
      </c>
      <c r="AQ522" s="9">
        <f t="shared" si="166"/>
        <v>0.5</v>
      </c>
      <c r="AR522" s="11" t="str">
        <f t="shared" si="167"/>
        <v>井上金3</v>
      </c>
      <c r="AS522" s="11">
        <f t="shared" si="154"/>
        <v>1</v>
      </c>
      <c r="AT522">
        <v>1</v>
      </c>
      <c r="AU522" s="12">
        <f t="shared" si="168"/>
        <v>20</v>
      </c>
      <c r="AV522" s="13" t="str">
        <f t="shared" si="169"/>
        <v>3303金3</v>
      </c>
      <c r="AW522" s="13">
        <f t="shared" si="170"/>
        <v>0.5</v>
      </c>
      <c r="AX522" s="18" t="str">
        <f t="shared" si="171"/>
        <v>GO2AGO2A金33303</v>
      </c>
      <c r="AY522" s="18">
        <f t="shared" si="172"/>
        <v>10</v>
      </c>
      <c r="AZ522"/>
    </row>
    <row r="523" spans="1:52" x14ac:dyDescent="0.15">
      <c r="A523" s="1">
        <f t="shared" si="155"/>
        <v>2</v>
      </c>
      <c r="B523" s="1" t="str">
        <f t="shared" si="156"/>
        <v>HR</v>
      </c>
      <c r="C523" t="s">
        <v>85</v>
      </c>
      <c r="D523" s="1" t="str">
        <f>VLOOKUP($C523,クラス一覧!$A:$J,10,FALSE)</f>
        <v>ゲーム</v>
      </c>
      <c r="E523" s="1">
        <f>VLOOKUP($C523,クラス一覧!$A:$J,8,FALSE)</f>
        <v>1</v>
      </c>
      <c r="F523" s="1" t="str">
        <f>VLOOKUP($C523,クラス一覧!$A:$J,9,FALSE)</f>
        <v>大野</v>
      </c>
      <c r="G523" s="1" t="str">
        <f>VLOOKUP($H523,科目一覧!$A:$G,3,FALSE)</f>
        <v>ゲーム企画（実践）</v>
      </c>
      <c r="H523" t="s">
        <v>3207</v>
      </c>
      <c r="I523" s="1" t="str">
        <f>VLOOKUP($H523,科目一覧!$A:$G,7,FALSE)</f>
        <v>岩橋</v>
      </c>
      <c r="J523" s="1" t="str">
        <f>VLOOKUP($I523,教員一覧!$A:$D,2,FALSE)</f>
        <v>ゲーム</v>
      </c>
      <c r="K523" s="1" t="str">
        <f>VLOOKUP($I523,教員一覧!$A:$D,3,FALSE)</f>
        <v>企画</v>
      </c>
      <c r="L523" s="1" t="str">
        <f>VLOOKUP($I523,教員一覧!$A:$D,4,FALSE)</f>
        <v>専任</v>
      </c>
      <c r="M523" t="s">
        <v>85</v>
      </c>
      <c r="N523" t="s">
        <v>3789</v>
      </c>
      <c r="O523" t="s">
        <v>58</v>
      </c>
      <c r="P523" t="s">
        <v>9</v>
      </c>
      <c r="Q523">
        <v>3</v>
      </c>
      <c r="R523">
        <v>1301</v>
      </c>
      <c r="S523" s="1" t="str">
        <f>VLOOKUP($R523,教室一覧!$A:$B,2,FALSE)</f>
        <v>ノート対応</v>
      </c>
      <c r="T523" s="1">
        <f>VLOOKUP($R523,教室一覧!$A:$C,3,FALSE)</f>
        <v>36</v>
      </c>
      <c r="U523" s="1" t="str">
        <f>VLOOKUP($R523,教室一覧!$A:$D,4,FALSE)</f>
        <v>1号館</v>
      </c>
      <c r="V523" s="1" t="str">
        <f>VLOOKUP($R523,教室一覧!$A:$E,5,FALSE)</f>
        <v>3F</v>
      </c>
      <c r="W523"/>
      <c r="X523"/>
      <c r="Y523" s="1" t="str">
        <f>VLOOKUP($O523,教員一覧!$A:$D,2,FALSE)</f>
        <v>ゲーム</v>
      </c>
      <c r="Z523" s="1" t="str">
        <f>VLOOKUP($O523,教員一覧!$A:$D,3,FALSE)</f>
        <v>企画</v>
      </c>
      <c r="AA523" s="1" t="str">
        <f>VLOOKUP($O523,教員一覧!$A:$D,4,FALSE)</f>
        <v>専任</v>
      </c>
      <c r="AB523" s="1" t="str">
        <f t="shared" si="157"/>
        <v/>
      </c>
      <c r="AC523" s="14" t="s">
        <v>85</v>
      </c>
      <c r="AD523" s="14" t="s">
        <v>163</v>
      </c>
      <c r="AE523" s="14" t="s">
        <v>58</v>
      </c>
      <c r="AF523" s="14" t="s">
        <v>9</v>
      </c>
      <c r="AG523" s="14">
        <v>3</v>
      </c>
      <c r="AH523" s="14">
        <v>1301</v>
      </c>
      <c r="AI523" s="15" t="str">
        <f t="shared" si="158"/>
        <v/>
      </c>
      <c r="AJ523" s="15" t="str">
        <f t="shared" si="159"/>
        <v/>
      </c>
      <c r="AK523" s="15" t="str">
        <f t="shared" si="160"/>
        <v/>
      </c>
      <c r="AL523" s="15" t="str">
        <f t="shared" si="161"/>
        <v/>
      </c>
      <c r="AM523" s="15" t="str">
        <f t="shared" si="162"/>
        <v/>
      </c>
      <c r="AN523" s="15" t="str">
        <f t="shared" si="163"/>
        <v/>
      </c>
      <c r="AO523" s="15" t="str">
        <f t="shared" si="164"/>
        <v/>
      </c>
      <c r="AP523" s="9" t="str">
        <f t="shared" si="165"/>
        <v>GK2A月3</v>
      </c>
      <c r="AQ523" s="9">
        <f t="shared" si="166"/>
        <v>1</v>
      </c>
      <c r="AR523" s="11" t="str">
        <f t="shared" si="167"/>
        <v>高祖月3</v>
      </c>
      <c r="AS523" s="11">
        <f t="shared" si="154"/>
        <v>0.33333333333333331</v>
      </c>
      <c r="AT523">
        <v>1</v>
      </c>
      <c r="AU523" s="12">
        <f t="shared" si="168"/>
        <v>1</v>
      </c>
      <c r="AV523" s="13" t="str">
        <f t="shared" si="169"/>
        <v>1301月3</v>
      </c>
      <c r="AW523" s="13">
        <f t="shared" si="170"/>
        <v>0.33333333333333331</v>
      </c>
      <c r="AX523" s="18" t="str">
        <f t="shared" si="171"/>
        <v>GK2AGK2A月31301</v>
      </c>
      <c r="AY523" s="18">
        <f t="shared" si="172"/>
        <v>1</v>
      </c>
      <c r="AZ523"/>
    </row>
    <row r="524" spans="1:52" x14ac:dyDescent="0.15">
      <c r="A524" s="1">
        <f t="shared" si="155"/>
        <v>2</v>
      </c>
      <c r="B524" s="1" t="str">
        <f t="shared" si="156"/>
        <v>HR</v>
      </c>
      <c r="C524" t="s">
        <v>85</v>
      </c>
      <c r="D524" s="1" t="str">
        <f>VLOOKUP($C524,クラス一覧!$A:$J,10,FALSE)</f>
        <v>ゲーム</v>
      </c>
      <c r="E524" s="1">
        <f>VLOOKUP($C524,クラス一覧!$A:$J,8,FALSE)</f>
        <v>1</v>
      </c>
      <c r="F524" s="1" t="str">
        <f>VLOOKUP($C524,クラス一覧!$A:$J,9,FALSE)</f>
        <v>大野</v>
      </c>
      <c r="G524" s="1" t="str">
        <f>VLOOKUP($H524,科目一覧!$A:$G,3,FALSE)</f>
        <v>ゲーム企画（実践）</v>
      </c>
      <c r="H524" t="s">
        <v>3207</v>
      </c>
      <c r="I524" s="1" t="str">
        <f>VLOOKUP($H524,科目一覧!$A:$G,7,FALSE)</f>
        <v>岩橋</v>
      </c>
      <c r="J524" s="1" t="str">
        <f>VLOOKUP($I524,教員一覧!$A:$D,2,FALSE)</f>
        <v>ゲーム</v>
      </c>
      <c r="K524" s="1" t="str">
        <f>VLOOKUP($I524,教員一覧!$A:$D,3,FALSE)</f>
        <v>企画</v>
      </c>
      <c r="L524" s="1" t="str">
        <f>VLOOKUP($I524,教員一覧!$A:$D,4,FALSE)</f>
        <v>専任</v>
      </c>
      <c r="M524" t="s">
        <v>85</v>
      </c>
      <c r="N524" t="s">
        <v>3789</v>
      </c>
      <c r="O524" t="s">
        <v>58</v>
      </c>
      <c r="P524" t="s">
        <v>9</v>
      </c>
      <c r="Q524">
        <v>4</v>
      </c>
      <c r="R524">
        <v>1301</v>
      </c>
      <c r="S524" s="1" t="str">
        <f>VLOOKUP($R524,教室一覧!$A:$B,2,FALSE)</f>
        <v>ノート対応</v>
      </c>
      <c r="T524" s="1">
        <f>VLOOKUP($R524,教室一覧!$A:$C,3,FALSE)</f>
        <v>36</v>
      </c>
      <c r="U524" s="1" t="str">
        <f>VLOOKUP($R524,教室一覧!$A:$D,4,FALSE)</f>
        <v>1号館</v>
      </c>
      <c r="V524" s="1" t="str">
        <f>VLOOKUP($R524,教室一覧!$A:$E,5,FALSE)</f>
        <v>3F</v>
      </c>
      <c r="W524"/>
      <c r="X524"/>
      <c r="Y524" s="1" t="str">
        <f>VLOOKUP($O524,教員一覧!$A:$D,2,FALSE)</f>
        <v>ゲーム</v>
      </c>
      <c r="Z524" s="1" t="str">
        <f>VLOOKUP($O524,教員一覧!$A:$D,3,FALSE)</f>
        <v>企画</v>
      </c>
      <c r="AA524" s="1" t="str">
        <f>VLOOKUP($O524,教員一覧!$A:$D,4,FALSE)</f>
        <v>専任</v>
      </c>
      <c r="AB524" s="1" t="str">
        <f t="shared" si="157"/>
        <v/>
      </c>
      <c r="AC524" s="14" t="s">
        <v>85</v>
      </c>
      <c r="AD524" s="14" t="s">
        <v>163</v>
      </c>
      <c r="AE524" s="14" t="s">
        <v>58</v>
      </c>
      <c r="AF524" s="14" t="s">
        <v>9</v>
      </c>
      <c r="AG524" s="14">
        <v>4</v>
      </c>
      <c r="AH524" s="14">
        <v>1301</v>
      </c>
      <c r="AI524" s="15" t="str">
        <f t="shared" si="158"/>
        <v/>
      </c>
      <c r="AJ524" s="15" t="str">
        <f t="shared" si="159"/>
        <v/>
      </c>
      <c r="AK524" s="15" t="str">
        <f t="shared" si="160"/>
        <v/>
      </c>
      <c r="AL524" s="15" t="str">
        <f t="shared" si="161"/>
        <v/>
      </c>
      <c r="AM524" s="15" t="str">
        <f t="shared" si="162"/>
        <v/>
      </c>
      <c r="AN524" s="15" t="str">
        <f t="shared" si="163"/>
        <v/>
      </c>
      <c r="AO524" s="15" t="str">
        <f t="shared" si="164"/>
        <v/>
      </c>
      <c r="AP524" s="9" t="str">
        <f t="shared" si="165"/>
        <v>GK2A月4</v>
      </c>
      <c r="AQ524" s="9">
        <f t="shared" si="166"/>
        <v>1</v>
      </c>
      <c r="AR524" s="11" t="str">
        <f t="shared" si="167"/>
        <v>高祖月4</v>
      </c>
      <c r="AS524" s="11">
        <f t="shared" si="154"/>
        <v>0.33333333333333331</v>
      </c>
      <c r="AT524">
        <v>1</v>
      </c>
      <c r="AU524" s="12">
        <f t="shared" si="168"/>
        <v>1</v>
      </c>
      <c r="AV524" s="13" t="str">
        <f t="shared" si="169"/>
        <v>1301月4</v>
      </c>
      <c r="AW524" s="13">
        <f t="shared" si="170"/>
        <v>0.33333333333333331</v>
      </c>
      <c r="AX524" s="18" t="str">
        <f t="shared" si="171"/>
        <v>GK2AGK2A月41301</v>
      </c>
      <c r="AY524" s="18">
        <f t="shared" si="172"/>
        <v>1</v>
      </c>
      <c r="AZ524"/>
    </row>
    <row r="525" spans="1:52" x14ac:dyDescent="0.15">
      <c r="A525" s="1">
        <f t="shared" si="155"/>
        <v>2</v>
      </c>
      <c r="B525" s="1" t="str">
        <f t="shared" si="156"/>
        <v>HR</v>
      </c>
      <c r="C525" t="s">
        <v>156</v>
      </c>
      <c r="D525" s="1" t="str">
        <f>VLOOKUP($C525,クラス一覧!$A:$J,10,FALSE)</f>
        <v>ゲーム</v>
      </c>
      <c r="E525" s="1">
        <f>VLOOKUP($C525,クラス一覧!$A:$J,8,FALSE)</f>
        <v>1</v>
      </c>
      <c r="F525" s="1" t="str">
        <f>VLOOKUP($C525,クラス一覧!$A:$J,9,FALSE)</f>
        <v>小川</v>
      </c>
      <c r="G525" s="1" t="str">
        <f>VLOOKUP($H525,科目一覧!$A:$G,3,FALSE)</f>
        <v>ゲームプロ（モバイル）</v>
      </c>
      <c r="H525" t="s">
        <v>3064</v>
      </c>
      <c r="I525" s="1" t="str">
        <f>VLOOKUP($H525,科目一覧!$A:$G,7,FALSE)</f>
        <v>椎原</v>
      </c>
      <c r="J525" s="1" t="str">
        <f>VLOOKUP($I525,教員一覧!$A:$D,2,FALSE)</f>
        <v>ゲーム</v>
      </c>
      <c r="K525" s="1" t="str">
        <f>VLOOKUP($I525,教員一覧!$A:$D,3,FALSE)</f>
        <v>プログラム</v>
      </c>
      <c r="L525" s="1" t="str">
        <f>VLOOKUP($I525,教員一覧!$A:$D,4,FALSE)</f>
        <v>専任</v>
      </c>
      <c r="M525" t="s">
        <v>156</v>
      </c>
      <c r="N525" t="s">
        <v>3789</v>
      </c>
      <c r="O525" t="s">
        <v>96</v>
      </c>
      <c r="P525" t="s">
        <v>9</v>
      </c>
      <c r="Q525">
        <v>1</v>
      </c>
      <c r="R525">
        <v>2505</v>
      </c>
      <c r="S525" s="1" t="str">
        <f>VLOOKUP($R525,教室一覧!$A:$B,2,FALSE)</f>
        <v>ノート対応</v>
      </c>
      <c r="T525" s="1">
        <f>VLOOKUP($R525,教室一覧!$A:$C,3,FALSE)</f>
        <v>36</v>
      </c>
      <c r="U525" s="1" t="str">
        <f>VLOOKUP($R525,教室一覧!$A:$D,4,FALSE)</f>
        <v>2号館</v>
      </c>
      <c r="V525" s="1" t="str">
        <f>VLOOKUP($R525,教室一覧!$A:$E,5,FALSE)</f>
        <v>5F</v>
      </c>
      <c r="W525"/>
      <c r="X525"/>
      <c r="Y525" s="1" t="str">
        <f>VLOOKUP($O525,教員一覧!$A:$D,2,FALSE)</f>
        <v>ゲーム</v>
      </c>
      <c r="Z525" s="1" t="str">
        <f>VLOOKUP($O525,教員一覧!$A:$D,3,FALSE)</f>
        <v>プログラム</v>
      </c>
      <c r="AA525" s="1" t="str">
        <f>VLOOKUP($O525,教員一覧!$A:$D,4,FALSE)</f>
        <v>専任</v>
      </c>
      <c r="AB525" s="1" t="str">
        <f t="shared" si="157"/>
        <v>担任</v>
      </c>
      <c r="AC525" s="14" t="s">
        <v>156</v>
      </c>
      <c r="AD525" s="14" t="s">
        <v>163</v>
      </c>
      <c r="AE525" s="14" t="s">
        <v>96</v>
      </c>
      <c r="AF525" s="14" t="s">
        <v>9</v>
      </c>
      <c r="AG525" s="14">
        <v>1</v>
      </c>
      <c r="AH525" s="14">
        <v>2505</v>
      </c>
      <c r="AI525" s="15" t="str">
        <f t="shared" si="158"/>
        <v/>
      </c>
      <c r="AJ525" s="15" t="str">
        <f t="shared" si="159"/>
        <v/>
      </c>
      <c r="AK525" s="15" t="str">
        <f t="shared" si="160"/>
        <v/>
      </c>
      <c r="AL525" s="15" t="str">
        <f t="shared" si="161"/>
        <v/>
      </c>
      <c r="AM525" s="15" t="str">
        <f t="shared" si="162"/>
        <v/>
      </c>
      <c r="AN525" s="15" t="str">
        <f t="shared" si="163"/>
        <v/>
      </c>
      <c r="AO525" s="15" t="str">
        <f t="shared" si="164"/>
        <v/>
      </c>
      <c r="AP525" s="9" t="str">
        <f t="shared" si="165"/>
        <v>GP2A月1</v>
      </c>
      <c r="AQ525" s="9">
        <f t="shared" si="166"/>
        <v>1</v>
      </c>
      <c r="AR525" s="11" t="str">
        <f t="shared" si="167"/>
        <v>小川月1</v>
      </c>
      <c r="AS525" s="11">
        <f t="shared" si="154"/>
        <v>0.5</v>
      </c>
      <c r="AT525">
        <v>1</v>
      </c>
      <c r="AU525" s="12">
        <f t="shared" si="168"/>
        <v>1</v>
      </c>
      <c r="AV525" s="13" t="str">
        <f t="shared" si="169"/>
        <v>2505月1</v>
      </c>
      <c r="AW525" s="13">
        <f t="shared" si="170"/>
        <v>0.5</v>
      </c>
      <c r="AX525" s="18" t="str">
        <f t="shared" si="171"/>
        <v>GP2AGP2A月12505</v>
      </c>
      <c r="AY525" s="18">
        <f t="shared" si="172"/>
        <v>1</v>
      </c>
      <c r="AZ525"/>
    </row>
    <row r="526" spans="1:52" x14ac:dyDescent="0.15">
      <c r="A526" s="1">
        <f t="shared" si="155"/>
        <v>2</v>
      </c>
      <c r="B526" s="1" t="str">
        <f t="shared" si="156"/>
        <v>HR</v>
      </c>
      <c r="C526" t="s">
        <v>156</v>
      </c>
      <c r="D526" s="1" t="str">
        <f>VLOOKUP($C526,クラス一覧!$A:$J,10,FALSE)</f>
        <v>ゲーム</v>
      </c>
      <c r="E526" s="1">
        <f>VLOOKUP($C526,クラス一覧!$A:$J,8,FALSE)</f>
        <v>1</v>
      </c>
      <c r="F526" s="1" t="str">
        <f>VLOOKUP($C526,クラス一覧!$A:$J,9,FALSE)</f>
        <v>小川</v>
      </c>
      <c r="G526" s="1" t="str">
        <f>VLOOKUP($H526,科目一覧!$A:$G,3,FALSE)</f>
        <v>ゲームプロ（モバイル）</v>
      </c>
      <c r="H526" t="s">
        <v>3064</v>
      </c>
      <c r="I526" s="1" t="str">
        <f>VLOOKUP($H526,科目一覧!$A:$G,7,FALSE)</f>
        <v>椎原</v>
      </c>
      <c r="J526" s="1" t="str">
        <f>VLOOKUP($I526,教員一覧!$A:$D,2,FALSE)</f>
        <v>ゲーム</v>
      </c>
      <c r="K526" s="1" t="str">
        <f>VLOOKUP($I526,教員一覧!$A:$D,3,FALSE)</f>
        <v>プログラム</v>
      </c>
      <c r="L526" s="1" t="str">
        <f>VLOOKUP($I526,教員一覧!$A:$D,4,FALSE)</f>
        <v>専任</v>
      </c>
      <c r="M526" t="s">
        <v>156</v>
      </c>
      <c r="N526" t="s">
        <v>3789</v>
      </c>
      <c r="O526" t="s">
        <v>96</v>
      </c>
      <c r="P526" t="s">
        <v>9</v>
      </c>
      <c r="Q526">
        <v>2</v>
      </c>
      <c r="R526">
        <v>2505</v>
      </c>
      <c r="S526" s="1" t="str">
        <f>VLOOKUP($R526,教室一覧!$A:$B,2,FALSE)</f>
        <v>ノート対応</v>
      </c>
      <c r="T526" s="1">
        <f>VLOOKUP($R526,教室一覧!$A:$C,3,FALSE)</f>
        <v>36</v>
      </c>
      <c r="U526" s="1" t="str">
        <f>VLOOKUP($R526,教室一覧!$A:$D,4,FALSE)</f>
        <v>2号館</v>
      </c>
      <c r="V526" s="1" t="str">
        <f>VLOOKUP($R526,教室一覧!$A:$E,5,FALSE)</f>
        <v>5F</v>
      </c>
      <c r="W526"/>
      <c r="X526"/>
      <c r="Y526" s="1" t="str">
        <f>VLOOKUP($O526,教員一覧!$A:$D,2,FALSE)</f>
        <v>ゲーム</v>
      </c>
      <c r="Z526" s="1" t="str">
        <f>VLOOKUP($O526,教員一覧!$A:$D,3,FALSE)</f>
        <v>プログラム</v>
      </c>
      <c r="AA526" s="1" t="str">
        <f>VLOOKUP($O526,教員一覧!$A:$D,4,FALSE)</f>
        <v>専任</v>
      </c>
      <c r="AB526" s="1" t="str">
        <f t="shared" si="157"/>
        <v>担任</v>
      </c>
      <c r="AC526" s="14" t="s">
        <v>156</v>
      </c>
      <c r="AD526" s="14" t="s">
        <v>163</v>
      </c>
      <c r="AE526" s="14" t="s">
        <v>96</v>
      </c>
      <c r="AF526" s="14" t="s">
        <v>9</v>
      </c>
      <c r="AG526" s="14">
        <v>2</v>
      </c>
      <c r="AH526" s="14">
        <v>2505</v>
      </c>
      <c r="AI526" s="15" t="str">
        <f t="shared" si="158"/>
        <v/>
      </c>
      <c r="AJ526" s="15" t="str">
        <f t="shared" si="159"/>
        <v/>
      </c>
      <c r="AK526" s="15" t="str">
        <f t="shared" si="160"/>
        <v/>
      </c>
      <c r="AL526" s="15" t="str">
        <f t="shared" si="161"/>
        <v/>
      </c>
      <c r="AM526" s="15" t="str">
        <f t="shared" si="162"/>
        <v/>
      </c>
      <c r="AN526" s="15" t="str">
        <f t="shared" si="163"/>
        <v/>
      </c>
      <c r="AO526" s="15" t="str">
        <f t="shared" si="164"/>
        <v/>
      </c>
      <c r="AP526" s="9" t="str">
        <f t="shared" si="165"/>
        <v>GP2A月2</v>
      </c>
      <c r="AQ526" s="9">
        <f t="shared" si="166"/>
        <v>0.5</v>
      </c>
      <c r="AR526" s="11" t="str">
        <f t="shared" si="167"/>
        <v>小川月2</v>
      </c>
      <c r="AS526" s="11">
        <f t="shared" si="154"/>
        <v>0.5</v>
      </c>
      <c r="AT526">
        <v>1</v>
      </c>
      <c r="AU526" s="12">
        <f t="shared" si="168"/>
        <v>1</v>
      </c>
      <c r="AV526" s="13" t="str">
        <f t="shared" si="169"/>
        <v>2505月2</v>
      </c>
      <c r="AW526" s="13">
        <f t="shared" si="170"/>
        <v>0.25</v>
      </c>
      <c r="AX526" s="18" t="str">
        <f t="shared" si="171"/>
        <v>GP2AGP2A月22505</v>
      </c>
      <c r="AY526" s="18">
        <f t="shared" si="172"/>
        <v>0.5</v>
      </c>
      <c r="AZ526"/>
    </row>
    <row r="527" spans="1:52" x14ac:dyDescent="0.15">
      <c r="A527" s="1">
        <f t="shared" si="155"/>
        <v>2</v>
      </c>
      <c r="B527" s="1" t="str">
        <f t="shared" si="156"/>
        <v>HR</v>
      </c>
      <c r="C527" t="s">
        <v>156</v>
      </c>
      <c r="D527" s="1" t="str">
        <f>VLOOKUP($C527,クラス一覧!$A:$J,10,FALSE)</f>
        <v>ゲーム</v>
      </c>
      <c r="E527" s="1">
        <f>VLOOKUP($C527,クラス一覧!$A:$J,8,FALSE)</f>
        <v>1</v>
      </c>
      <c r="F527" s="1" t="str">
        <f>VLOOKUP($C527,クラス一覧!$A:$J,9,FALSE)</f>
        <v>小川</v>
      </c>
      <c r="G527" s="1" t="str">
        <f>VLOOKUP($H527,科目一覧!$A:$G,3,FALSE)</f>
        <v>ゲームプロ（実践）</v>
      </c>
      <c r="H527" t="s">
        <v>3198</v>
      </c>
      <c r="I527" s="1" t="str">
        <f>VLOOKUP($H527,科目一覧!$A:$G,7,FALSE)</f>
        <v>奥元</v>
      </c>
      <c r="J527" s="1" t="str">
        <f>VLOOKUP($I527,教員一覧!$A:$D,2,FALSE)</f>
        <v>ゲーム</v>
      </c>
      <c r="K527" s="1" t="str">
        <f>VLOOKUP($I527,教員一覧!$A:$D,3,FALSE)</f>
        <v>プログラム</v>
      </c>
      <c r="L527" s="1" t="str">
        <f>VLOOKUP($I527,教員一覧!$A:$D,4,FALSE)</f>
        <v>専任</v>
      </c>
      <c r="M527" t="s">
        <v>156</v>
      </c>
      <c r="N527" t="s">
        <v>3789</v>
      </c>
      <c r="O527" t="s">
        <v>87</v>
      </c>
      <c r="P527" t="s">
        <v>9</v>
      </c>
      <c r="Q527">
        <v>3</v>
      </c>
      <c r="R527">
        <v>2405</v>
      </c>
      <c r="S527" s="1" t="str">
        <f>VLOOKUP($R527,教室一覧!$A:$B,2,FALSE)</f>
        <v>ノート対応</v>
      </c>
      <c r="T527" s="1">
        <f>VLOOKUP($R527,教室一覧!$A:$C,3,FALSE)</f>
        <v>36</v>
      </c>
      <c r="U527" s="1" t="str">
        <f>VLOOKUP($R527,教室一覧!$A:$D,4,FALSE)</f>
        <v>2号館</v>
      </c>
      <c r="V527" s="1" t="str">
        <f>VLOOKUP($R527,教室一覧!$A:$E,5,FALSE)</f>
        <v>4F</v>
      </c>
      <c r="W527"/>
      <c r="X527"/>
      <c r="Y527" s="1" t="str">
        <f>VLOOKUP($O527,教員一覧!$A:$D,2,FALSE)</f>
        <v>ゲーム</v>
      </c>
      <c r="Z527" s="1" t="str">
        <f>VLOOKUP($O527,教員一覧!$A:$D,3,FALSE)</f>
        <v>プログラム</v>
      </c>
      <c r="AA527" s="1" t="str">
        <f>VLOOKUP($O527,教員一覧!$A:$D,4,FALSE)</f>
        <v>非常勤</v>
      </c>
      <c r="AB527" s="1" t="str">
        <f t="shared" si="157"/>
        <v/>
      </c>
      <c r="AC527" s="14" t="s">
        <v>156</v>
      </c>
      <c r="AD527" s="14" t="s">
        <v>163</v>
      </c>
      <c r="AE527" s="14" t="s">
        <v>87</v>
      </c>
      <c r="AF527" s="14" t="s">
        <v>9</v>
      </c>
      <c r="AG527" s="14">
        <v>3</v>
      </c>
      <c r="AH527" s="14">
        <v>2405</v>
      </c>
      <c r="AI527" s="15" t="str">
        <f t="shared" si="158"/>
        <v/>
      </c>
      <c r="AJ527" s="15" t="str">
        <f t="shared" si="159"/>
        <v/>
      </c>
      <c r="AK527" s="15" t="str">
        <f t="shared" si="160"/>
        <v/>
      </c>
      <c r="AL527" s="15" t="str">
        <f t="shared" si="161"/>
        <v/>
      </c>
      <c r="AM527" s="15" t="str">
        <f t="shared" si="162"/>
        <v/>
      </c>
      <c r="AN527" s="15" t="str">
        <f t="shared" si="163"/>
        <v/>
      </c>
      <c r="AO527" s="15" t="str">
        <f t="shared" si="164"/>
        <v/>
      </c>
      <c r="AP527" s="9" t="str">
        <f t="shared" si="165"/>
        <v>GP2A月3</v>
      </c>
      <c r="AQ527" s="9">
        <f t="shared" si="166"/>
        <v>1</v>
      </c>
      <c r="AR527" s="11" t="str">
        <f t="shared" si="167"/>
        <v>藤田月3</v>
      </c>
      <c r="AS527" s="11">
        <f t="shared" si="154"/>
        <v>0.5</v>
      </c>
      <c r="AT527">
        <v>1</v>
      </c>
      <c r="AU527" s="12">
        <f t="shared" si="168"/>
        <v>1</v>
      </c>
      <c r="AV527" s="13" t="str">
        <f t="shared" si="169"/>
        <v>2405月3</v>
      </c>
      <c r="AW527" s="13">
        <f t="shared" si="170"/>
        <v>0.5</v>
      </c>
      <c r="AX527" s="18" t="str">
        <f t="shared" si="171"/>
        <v>GP2AGP2A月32405</v>
      </c>
      <c r="AY527" s="18">
        <f t="shared" si="172"/>
        <v>1</v>
      </c>
      <c r="AZ527"/>
    </row>
    <row r="528" spans="1:52" x14ac:dyDescent="0.15">
      <c r="A528" s="1">
        <f t="shared" si="155"/>
        <v>2</v>
      </c>
      <c r="B528" s="1" t="str">
        <f t="shared" si="156"/>
        <v>HR</v>
      </c>
      <c r="C528" t="s">
        <v>156</v>
      </c>
      <c r="D528" s="1" t="str">
        <f>VLOOKUP($C528,クラス一覧!$A:$J,10,FALSE)</f>
        <v>ゲーム</v>
      </c>
      <c r="E528" s="1">
        <f>VLOOKUP($C528,クラス一覧!$A:$J,8,FALSE)</f>
        <v>1</v>
      </c>
      <c r="F528" s="1" t="str">
        <f>VLOOKUP($C528,クラス一覧!$A:$J,9,FALSE)</f>
        <v>小川</v>
      </c>
      <c r="G528" s="1" t="str">
        <f>VLOOKUP($H528,科目一覧!$A:$G,3,FALSE)</f>
        <v>ゲームプロ（実践）</v>
      </c>
      <c r="H528" t="s">
        <v>3198</v>
      </c>
      <c r="I528" s="1" t="str">
        <f>VLOOKUP($H528,科目一覧!$A:$G,7,FALSE)</f>
        <v>奥元</v>
      </c>
      <c r="J528" s="1" t="str">
        <f>VLOOKUP($I528,教員一覧!$A:$D,2,FALSE)</f>
        <v>ゲーム</v>
      </c>
      <c r="K528" s="1" t="str">
        <f>VLOOKUP($I528,教員一覧!$A:$D,3,FALSE)</f>
        <v>プログラム</v>
      </c>
      <c r="L528" s="1" t="str">
        <f>VLOOKUP($I528,教員一覧!$A:$D,4,FALSE)</f>
        <v>専任</v>
      </c>
      <c r="M528" t="s">
        <v>156</v>
      </c>
      <c r="N528" t="s">
        <v>3789</v>
      </c>
      <c r="O528" t="s">
        <v>87</v>
      </c>
      <c r="P528" t="s">
        <v>9</v>
      </c>
      <c r="Q528">
        <v>4</v>
      </c>
      <c r="R528">
        <v>2405</v>
      </c>
      <c r="S528" s="1" t="str">
        <f>VLOOKUP($R528,教室一覧!$A:$B,2,FALSE)</f>
        <v>ノート対応</v>
      </c>
      <c r="T528" s="1">
        <f>VLOOKUP($R528,教室一覧!$A:$C,3,FALSE)</f>
        <v>36</v>
      </c>
      <c r="U528" s="1" t="str">
        <f>VLOOKUP($R528,教室一覧!$A:$D,4,FALSE)</f>
        <v>2号館</v>
      </c>
      <c r="V528" s="1" t="str">
        <f>VLOOKUP($R528,教室一覧!$A:$E,5,FALSE)</f>
        <v>4F</v>
      </c>
      <c r="W528"/>
      <c r="X528"/>
      <c r="Y528" s="1" t="str">
        <f>VLOOKUP($O528,教員一覧!$A:$D,2,FALSE)</f>
        <v>ゲーム</v>
      </c>
      <c r="Z528" s="1" t="str">
        <f>VLOOKUP($O528,教員一覧!$A:$D,3,FALSE)</f>
        <v>プログラム</v>
      </c>
      <c r="AA528" s="1" t="str">
        <f>VLOOKUP($O528,教員一覧!$A:$D,4,FALSE)</f>
        <v>非常勤</v>
      </c>
      <c r="AB528" s="1" t="str">
        <f t="shared" si="157"/>
        <v/>
      </c>
      <c r="AC528" s="14" t="s">
        <v>156</v>
      </c>
      <c r="AD528" s="14" t="s">
        <v>163</v>
      </c>
      <c r="AE528" s="14" t="s">
        <v>87</v>
      </c>
      <c r="AF528" s="14" t="s">
        <v>9</v>
      </c>
      <c r="AG528" s="14">
        <v>4</v>
      </c>
      <c r="AH528" s="14">
        <v>2405</v>
      </c>
      <c r="AI528" s="15" t="str">
        <f t="shared" si="158"/>
        <v/>
      </c>
      <c r="AJ528" s="15" t="str">
        <f t="shared" si="159"/>
        <v/>
      </c>
      <c r="AK528" s="15" t="str">
        <f t="shared" si="160"/>
        <v/>
      </c>
      <c r="AL528" s="15" t="str">
        <f t="shared" si="161"/>
        <v/>
      </c>
      <c r="AM528" s="15" t="str">
        <f t="shared" si="162"/>
        <v/>
      </c>
      <c r="AN528" s="15" t="str">
        <f t="shared" si="163"/>
        <v/>
      </c>
      <c r="AO528" s="15" t="str">
        <f t="shared" si="164"/>
        <v/>
      </c>
      <c r="AP528" s="9" t="str">
        <f t="shared" si="165"/>
        <v>GP2A月4</v>
      </c>
      <c r="AQ528" s="9">
        <f t="shared" si="166"/>
        <v>1</v>
      </c>
      <c r="AR528" s="11" t="str">
        <f t="shared" si="167"/>
        <v>藤田月4</v>
      </c>
      <c r="AS528" s="11">
        <f t="shared" si="154"/>
        <v>0.5</v>
      </c>
      <c r="AT528">
        <v>1</v>
      </c>
      <c r="AU528" s="12">
        <f t="shared" si="168"/>
        <v>1</v>
      </c>
      <c r="AV528" s="13" t="str">
        <f t="shared" si="169"/>
        <v>2405月4</v>
      </c>
      <c r="AW528" s="13">
        <f t="shared" si="170"/>
        <v>0.5</v>
      </c>
      <c r="AX528" s="18" t="str">
        <f t="shared" si="171"/>
        <v>GP2AGP2A月42405</v>
      </c>
      <c r="AY528" s="18">
        <f t="shared" si="172"/>
        <v>1</v>
      </c>
      <c r="AZ528"/>
    </row>
    <row r="529" spans="1:52" x14ac:dyDescent="0.15">
      <c r="A529" s="1">
        <f t="shared" si="155"/>
        <v>2</v>
      </c>
      <c r="B529" s="1" t="str">
        <f t="shared" si="156"/>
        <v>HR</v>
      </c>
      <c r="C529" t="s">
        <v>156</v>
      </c>
      <c r="D529" s="1" t="str">
        <f>VLOOKUP($C529,クラス一覧!$A:$J,10,FALSE)</f>
        <v>ゲーム</v>
      </c>
      <c r="E529" s="1">
        <f>VLOOKUP($C529,クラス一覧!$A:$J,8,FALSE)</f>
        <v>1</v>
      </c>
      <c r="F529" s="1" t="str">
        <f>VLOOKUP($C529,クラス一覧!$A:$J,9,FALSE)</f>
        <v>小川</v>
      </c>
      <c r="G529" s="1" t="str">
        <f>VLOOKUP($H529,科目一覧!$A:$G,3,FALSE)</f>
        <v>ゲームプロ（実践）</v>
      </c>
      <c r="H529" t="s">
        <v>3198</v>
      </c>
      <c r="I529" s="1" t="str">
        <f>VLOOKUP($H529,科目一覧!$A:$G,7,FALSE)</f>
        <v>奥元</v>
      </c>
      <c r="J529" s="1" t="str">
        <f>VLOOKUP($I529,教員一覧!$A:$D,2,FALSE)</f>
        <v>ゲーム</v>
      </c>
      <c r="K529" s="1" t="str">
        <f>VLOOKUP($I529,教員一覧!$A:$D,3,FALSE)</f>
        <v>プログラム</v>
      </c>
      <c r="L529" s="1" t="str">
        <f>VLOOKUP($I529,教員一覧!$A:$D,4,FALSE)</f>
        <v>専任</v>
      </c>
      <c r="M529" t="s">
        <v>156</v>
      </c>
      <c r="N529" t="s">
        <v>3789</v>
      </c>
      <c r="O529" t="s">
        <v>96</v>
      </c>
      <c r="P529" t="s">
        <v>12</v>
      </c>
      <c r="Q529">
        <v>3</v>
      </c>
      <c r="R529">
        <v>3701</v>
      </c>
      <c r="S529" s="1" t="str">
        <f>VLOOKUP($R529,教室一覧!$A:$B,2,FALSE)</f>
        <v>ノート15</v>
      </c>
      <c r="T529" s="1">
        <f>VLOOKUP($R529,教室一覧!$A:$C,3,FALSE)</f>
        <v>15</v>
      </c>
      <c r="U529" s="1" t="str">
        <f>VLOOKUP($R529,教室一覧!$A:$D,4,FALSE)</f>
        <v>3号館</v>
      </c>
      <c r="V529" s="1" t="str">
        <f>VLOOKUP($R529,教室一覧!$A:$E,5,FALSE)</f>
        <v>7F</v>
      </c>
      <c r="W529"/>
      <c r="X529"/>
      <c r="Y529" s="1" t="str">
        <f>VLOOKUP($O529,教員一覧!$A:$D,2,FALSE)</f>
        <v>ゲーム</v>
      </c>
      <c r="Z529" s="1" t="str">
        <f>VLOOKUP($O529,教員一覧!$A:$D,3,FALSE)</f>
        <v>プログラム</v>
      </c>
      <c r="AA529" s="1" t="str">
        <f>VLOOKUP($O529,教員一覧!$A:$D,4,FALSE)</f>
        <v>専任</v>
      </c>
      <c r="AB529" s="1" t="str">
        <f t="shared" si="157"/>
        <v>担任</v>
      </c>
      <c r="AC529" s="14" t="s">
        <v>156</v>
      </c>
      <c r="AD529" s="14" t="s">
        <v>163</v>
      </c>
      <c r="AE529" s="14" t="s">
        <v>96</v>
      </c>
      <c r="AF529" s="14" t="s">
        <v>12</v>
      </c>
      <c r="AG529" s="14">
        <v>3</v>
      </c>
      <c r="AH529" s="14">
        <v>3701</v>
      </c>
      <c r="AI529" s="15" t="str">
        <f t="shared" si="158"/>
        <v/>
      </c>
      <c r="AJ529" s="15" t="str">
        <f t="shared" si="159"/>
        <v/>
      </c>
      <c r="AK529" s="15" t="str">
        <f t="shared" si="160"/>
        <v/>
      </c>
      <c r="AL529" s="15" t="str">
        <f t="shared" si="161"/>
        <v/>
      </c>
      <c r="AM529" s="15" t="str">
        <f t="shared" si="162"/>
        <v/>
      </c>
      <c r="AN529" s="15" t="str">
        <f t="shared" si="163"/>
        <v/>
      </c>
      <c r="AO529" s="15" t="str">
        <f t="shared" si="164"/>
        <v/>
      </c>
      <c r="AP529" s="9" t="str">
        <f t="shared" si="165"/>
        <v>GP2A火3</v>
      </c>
      <c r="AQ529" s="9">
        <f t="shared" si="166"/>
        <v>1</v>
      </c>
      <c r="AR529" s="11" t="str">
        <f t="shared" si="167"/>
        <v>小川火3</v>
      </c>
      <c r="AS529" s="11">
        <f t="shared" si="154"/>
        <v>0.5</v>
      </c>
      <c r="AT529">
        <v>1</v>
      </c>
      <c r="AU529" s="12">
        <f t="shared" si="168"/>
        <v>1</v>
      </c>
      <c r="AV529" s="13" t="str">
        <f t="shared" si="169"/>
        <v>3701火3</v>
      </c>
      <c r="AW529" s="13">
        <f t="shared" si="170"/>
        <v>0.5</v>
      </c>
      <c r="AX529" s="18" t="str">
        <f t="shared" si="171"/>
        <v>GP2AGP2A火33701</v>
      </c>
      <c r="AY529" s="18">
        <f t="shared" si="172"/>
        <v>1</v>
      </c>
      <c r="AZ529"/>
    </row>
    <row r="530" spans="1:52" x14ac:dyDescent="0.15">
      <c r="A530" s="1">
        <f t="shared" si="155"/>
        <v>2</v>
      </c>
      <c r="B530" s="1" t="str">
        <f t="shared" si="156"/>
        <v>HR</v>
      </c>
      <c r="C530" t="s">
        <v>156</v>
      </c>
      <c r="D530" s="1" t="str">
        <f>VLOOKUP($C530,クラス一覧!$A:$J,10,FALSE)</f>
        <v>ゲーム</v>
      </c>
      <c r="E530" s="1">
        <f>VLOOKUP($C530,クラス一覧!$A:$J,8,FALSE)</f>
        <v>1</v>
      </c>
      <c r="F530" s="1" t="str">
        <f>VLOOKUP($C530,クラス一覧!$A:$J,9,FALSE)</f>
        <v>小川</v>
      </c>
      <c r="G530" s="1" t="str">
        <f>VLOOKUP($H530,科目一覧!$A:$G,3,FALSE)</f>
        <v>ゲームプロ（実践）</v>
      </c>
      <c r="H530" t="s">
        <v>3198</v>
      </c>
      <c r="I530" s="1" t="str">
        <f>VLOOKUP($H530,科目一覧!$A:$G,7,FALSE)</f>
        <v>奥元</v>
      </c>
      <c r="J530" s="1" t="str">
        <f>VLOOKUP($I530,教員一覧!$A:$D,2,FALSE)</f>
        <v>ゲーム</v>
      </c>
      <c r="K530" s="1" t="str">
        <f>VLOOKUP($I530,教員一覧!$A:$D,3,FALSE)</f>
        <v>プログラム</v>
      </c>
      <c r="L530" s="1" t="str">
        <f>VLOOKUP($I530,教員一覧!$A:$D,4,FALSE)</f>
        <v>専任</v>
      </c>
      <c r="M530" t="s">
        <v>156</v>
      </c>
      <c r="N530" t="s">
        <v>3789</v>
      </c>
      <c r="O530" t="s">
        <v>96</v>
      </c>
      <c r="P530" t="s">
        <v>12</v>
      </c>
      <c r="Q530">
        <v>4</v>
      </c>
      <c r="R530">
        <v>3701</v>
      </c>
      <c r="S530" s="1" t="str">
        <f>VLOOKUP($R530,教室一覧!$A:$B,2,FALSE)</f>
        <v>ノート15</v>
      </c>
      <c r="T530" s="1">
        <f>VLOOKUP($R530,教室一覧!$A:$C,3,FALSE)</f>
        <v>15</v>
      </c>
      <c r="U530" s="1" t="str">
        <f>VLOOKUP($R530,教室一覧!$A:$D,4,FALSE)</f>
        <v>3号館</v>
      </c>
      <c r="V530" s="1" t="str">
        <f>VLOOKUP($R530,教室一覧!$A:$E,5,FALSE)</f>
        <v>7F</v>
      </c>
      <c r="W530"/>
      <c r="X530"/>
      <c r="Y530" s="1" t="str">
        <f>VLOOKUP($O530,教員一覧!$A:$D,2,FALSE)</f>
        <v>ゲーム</v>
      </c>
      <c r="Z530" s="1" t="str">
        <f>VLOOKUP($O530,教員一覧!$A:$D,3,FALSE)</f>
        <v>プログラム</v>
      </c>
      <c r="AA530" s="1" t="str">
        <f>VLOOKUP($O530,教員一覧!$A:$D,4,FALSE)</f>
        <v>専任</v>
      </c>
      <c r="AB530" s="1" t="str">
        <f t="shared" si="157"/>
        <v>担任</v>
      </c>
      <c r="AC530" s="14" t="s">
        <v>156</v>
      </c>
      <c r="AD530" s="14" t="s">
        <v>163</v>
      </c>
      <c r="AE530" s="14" t="s">
        <v>96</v>
      </c>
      <c r="AF530" s="14" t="s">
        <v>12</v>
      </c>
      <c r="AG530" s="14">
        <v>4</v>
      </c>
      <c r="AH530" s="14">
        <v>3701</v>
      </c>
      <c r="AI530" s="15" t="str">
        <f t="shared" si="158"/>
        <v/>
      </c>
      <c r="AJ530" s="15" t="str">
        <f t="shared" si="159"/>
        <v/>
      </c>
      <c r="AK530" s="15" t="str">
        <f t="shared" si="160"/>
        <v/>
      </c>
      <c r="AL530" s="15" t="str">
        <f t="shared" si="161"/>
        <v/>
      </c>
      <c r="AM530" s="15" t="str">
        <f t="shared" si="162"/>
        <v/>
      </c>
      <c r="AN530" s="15" t="str">
        <f t="shared" si="163"/>
        <v/>
      </c>
      <c r="AO530" s="15" t="str">
        <f t="shared" si="164"/>
        <v/>
      </c>
      <c r="AP530" s="9" t="str">
        <f t="shared" si="165"/>
        <v>GP2A火4</v>
      </c>
      <c r="AQ530" s="9">
        <f t="shared" si="166"/>
        <v>1</v>
      </c>
      <c r="AR530" s="11" t="str">
        <f t="shared" si="167"/>
        <v>小川火4</v>
      </c>
      <c r="AS530" s="11">
        <f t="shared" si="154"/>
        <v>0.5</v>
      </c>
      <c r="AT530">
        <v>1</v>
      </c>
      <c r="AU530" s="12">
        <f t="shared" si="168"/>
        <v>1</v>
      </c>
      <c r="AV530" s="13" t="str">
        <f t="shared" si="169"/>
        <v>3701火4</v>
      </c>
      <c r="AW530" s="13">
        <f t="shared" si="170"/>
        <v>0.5</v>
      </c>
      <c r="AX530" s="18" t="str">
        <f t="shared" si="171"/>
        <v>GP2AGP2A火43701</v>
      </c>
      <c r="AY530" s="18">
        <f t="shared" si="172"/>
        <v>1</v>
      </c>
      <c r="AZ530"/>
    </row>
    <row r="531" spans="1:52" x14ac:dyDescent="0.15">
      <c r="A531" s="1">
        <f t="shared" si="155"/>
        <v>2</v>
      </c>
      <c r="B531" s="1" t="str">
        <f t="shared" si="156"/>
        <v>HR</v>
      </c>
      <c r="C531" t="s">
        <v>81</v>
      </c>
      <c r="D531" s="1" t="str">
        <f>VLOOKUP($C531,クラス一覧!$A:$J,10,FALSE)</f>
        <v>CG</v>
      </c>
      <c r="E531" s="1">
        <f>VLOOKUP($C531,クラス一覧!$A:$J,8,FALSE)</f>
        <v>6</v>
      </c>
      <c r="F531" s="1" t="str">
        <f>VLOOKUP($C531,クラス一覧!$A:$J,9,FALSE)</f>
        <v>仲田</v>
      </c>
      <c r="G531" s="1" t="str">
        <f>VLOOKUP($H531,科目一覧!$A:$G,3,FALSE)</f>
        <v>CG</v>
      </c>
      <c r="H531" t="s">
        <v>3092</v>
      </c>
      <c r="I531" s="1" t="str">
        <f>VLOOKUP($H531,科目一覧!$A:$G,7,FALSE)</f>
        <v>田中康</v>
      </c>
      <c r="J531" s="1" t="str">
        <f>VLOOKUP($I531,教員一覧!$A:$D,2,FALSE)</f>
        <v>CG</v>
      </c>
      <c r="K531" s="1" t="str">
        <f>VLOOKUP($I531,教員一覧!$A:$D,3,FALSE)</f>
        <v>　</v>
      </c>
      <c r="L531" s="1" t="str">
        <f>VLOOKUP($I531,教員一覧!$A:$D,4,FALSE)</f>
        <v>専任</v>
      </c>
      <c r="M531" t="s">
        <v>81</v>
      </c>
      <c r="N531" t="s">
        <v>3789</v>
      </c>
      <c r="O531" t="s">
        <v>3960</v>
      </c>
      <c r="P531" t="s">
        <v>12</v>
      </c>
      <c r="Q531">
        <v>1</v>
      </c>
      <c r="R531">
        <v>1401</v>
      </c>
      <c r="S531" s="1" t="str">
        <f>VLOOKUP($R531,教室一覧!$A:$B,2,FALSE)</f>
        <v>実習室</v>
      </c>
      <c r="T531" s="1">
        <f>VLOOKUP($R531,教室一覧!$A:$C,3,FALSE)</f>
        <v>32</v>
      </c>
      <c r="U531" s="1" t="str">
        <f>VLOOKUP($R531,教室一覧!$A:$D,4,FALSE)</f>
        <v>1号館</v>
      </c>
      <c r="V531" s="1" t="str">
        <f>VLOOKUP($R531,教室一覧!$A:$E,5,FALSE)</f>
        <v>4F</v>
      </c>
      <c r="W531"/>
      <c r="X531"/>
      <c r="Y531" s="1" t="str">
        <f>VLOOKUP($O531,教員一覧!$A:$D,2,FALSE)</f>
        <v>CG</v>
      </c>
      <c r="Z531" s="1" t="str">
        <f>VLOOKUP($O531,教員一覧!$A:$D,3,FALSE)</f>
        <v>　</v>
      </c>
      <c r="AA531" s="1" t="str">
        <f>VLOOKUP($O531,教員一覧!$A:$D,4,FALSE)</f>
        <v>専任</v>
      </c>
      <c r="AB531" s="1" t="str">
        <f t="shared" si="157"/>
        <v/>
      </c>
      <c r="AC531" s="14" t="s">
        <v>81</v>
      </c>
      <c r="AD531" s="14" t="s">
        <v>163</v>
      </c>
      <c r="AE531" s="14" t="s">
        <v>1486</v>
      </c>
      <c r="AF531" s="14" t="s">
        <v>12</v>
      </c>
      <c r="AG531" s="14">
        <v>1</v>
      </c>
      <c r="AH531" s="14">
        <v>1401</v>
      </c>
      <c r="AI531" s="15" t="str">
        <f t="shared" si="158"/>
        <v/>
      </c>
      <c r="AJ531" s="15" t="str">
        <f t="shared" si="159"/>
        <v/>
      </c>
      <c r="AK531" s="15" t="str">
        <f t="shared" si="160"/>
        <v/>
      </c>
      <c r="AL531" s="15" t="str">
        <f t="shared" si="161"/>
        <v/>
      </c>
      <c r="AM531" s="15" t="str">
        <f t="shared" si="162"/>
        <v/>
      </c>
      <c r="AN531" s="15" t="str">
        <f t="shared" si="163"/>
        <v/>
      </c>
      <c r="AO531" s="15" t="str">
        <f t="shared" si="164"/>
        <v/>
      </c>
      <c r="AP531" s="9" t="str">
        <f t="shared" si="165"/>
        <v>GG2A火1</v>
      </c>
      <c r="AQ531" s="9">
        <f t="shared" si="166"/>
        <v>1</v>
      </c>
      <c r="AR531" s="11" t="str">
        <f t="shared" si="167"/>
        <v>徳山火1</v>
      </c>
      <c r="AS531" s="11">
        <f t="shared" si="154"/>
        <v>0.33333333333333331</v>
      </c>
      <c r="AT531">
        <v>1</v>
      </c>
      <c r="AU531" s="12">
        <f t="shared" si="168"/>
        <v>6</v>
      </c>
      <c r="AV531" s="13" t="str">
        <f t="shared" si="169"/>
        <v>1401火1</v>
      </c>
      <c r="AW531" s="13">
        <f t="shared" si="170"/>
        <v>0.33333333333333331</v>
      </c>
      <c r="AX531" s="18" t="str">
        <f t="shared" si="171"/>
        <v>GG2AGG2A火11401</v>
      </c>
      <c r="AY531" s="18">
        <f t="shared" si="172"/>
        <v>6</v>
      </c>
      <c r="AZ531"/>
    </row>
    <row r="532" spans="1:52" x14ac:dyDescent="0.15">
      <c r="A532" s="1">
        <f t="shared" si="155"/>
        <v>2</v>
      </c>
      <c r="B532" s="1" t="str">
        <f t="shared" si="156"/>
        <v>HR</v>
      </c>
      <c r="C532" t="s">
        <v>81</v>
      </c>
      <c r="D532" s="1" t="str">
        <f>VLOOKUP($C532,クラス一覧!$A:$J,10,FALSE)</f>
        <v>CG</v>
      </c>
      <c r="E532" s="1">
        <f>VLOOKUP($C532,クラス一覧!$A:$J,8,FALSE)</f>
        <v>6</v>
      </c>
      <c r="F532" s="1" t="str">
        <f>VLOOKUP($C532,クラス一覧!$A:$J,9,FALSE)</f>
        <v>仲田</v>
      </c>
      <c r="G532" s="1" t="str">
        <f>VLOOKUP($H532,科目一覧!$A:$G,3,FALSE)</f>
        <v>CG</v>
      </c>
      <c r="H532" t="s">
        <v>3092</v>
      </c>
      <c r="I532" s="1" t="str">
        <f>VLOOKUP($H532,科目一覧!$A:$G,7,FALSE)</f>
        <v>田中康</v>
      </c>
      <c r="J532" s="1" t="str">
        <f>VLOOKUP($I532,教員一覧!$A:$D,2,FALSE)</f>
        <v>CG</v>
      </c>
      <c r="K532" s="1" t="str">
        <f>VLOOKUP($I532,教員一覧!$A:$D,3,FALSE)</f>
        <v>　</v>
      </c>
      <c r="L532" s="1" t="str">
        <f>VLOOKUP($I532,教員一覧!$A:$D,4,FALSE)</f>
        <v>専任</v>
      </c>
      <c r="M532" t="s">
        <v>81</v>
      </c>
      <c r="N532" t="s">
        <v>3789</v>
      </c>
      <c r="O532" t="s">
        <v>3960</v>
      </c>
      <c r="P532" t="s">
        <v>12</v>
      </c>
      <c r="Q532">
        <v>2</v>
      </c>
      <c r="R532">
        <v>1401</v>
      </c>
      <c r="S532" s="1" t="str">
        <f>VLOOKUP($R532,教室一覧!$A:$B,2,FALSE)</f>
        <v>実習室</v>
      </c>
      <c r="T532" s="1">
        <f>VLOOKUP($R532,教室一覧!$A:$C,3,FALSE)</f>
        <v>32</v>
      </c>
      <c r="U532" s="1" t="str">
        <f>VLOOKUP($R532,教室一覧!$A:$D,4,FALSE)</f>
        <v>1号館</v>
      </c>
      <c r="V532" s="1" t="str">
        <f>VLOOKUP($R532,教室一覧!$A:$E,5,FALSE)</f>
        <v>4F</v>
      </c>
      <c r="W532"/>
      <c r="X532"/>
      <c r="Y532" s="1" t="str">
        <f>VLOOKUP($O532,教員一覧!$A:$D,2,FALSE)</f>
        <v>CG</v>
      </c>
      <c r="Z532" s="1" t="str">
        <f>VLOOKUP($O532,教員一覧!$A:$D,3,FALSE)</f>
        <v>　</v>
      </c>
      <c r="AA532" s="1" t="str">
        <f>VLOOKUP($O532,教員一覧!$A:$D,4,FALSE)</f>
        <v>専任</v>
      </c>
      <c r="AB532" s="1" t="str">
        <f t="shared" si="157"/>
        <v/>
      </c>
      <c r="AC532" s="14" t="s">
        <v>81</v>
      </c>
      <c r="AD532" s="14" t="s">
        <v>163</v>
      </c>
      <c r="AE532" s="14" t="s">
        <v>1486</v>
      </c>
      <c r="AF532" s="14" t="s">
        <v>12</v>
      </c>
      <c r="AG532" s="14">
        <v>2</v>
      </c>
      <c r="AH532" s="14">
        <v>1401</v>
      </c>
      <c r="AI532" s="15" t="str">
        <f t="shared" si="158"/>
        <v/>
      </c>
      <c r="AJ532" s="15" t="str">
        <f t="shared" si="159"/>
        <v/>
      </c>
      <c r="AK532" s="15" t="str">
        <f t="shared" si="160"/>
        <v/>
      </c>
      <c r="AL532" s="15" t="str">
        <f t="shared" si="161"/>
        <v/>
      </c>
      <c r="AM532" s="15" t="str">
        <f t="shared" si="162"/>
        <v/>
      </c>
      <c r="AN532" s="15" t="str">
        <f t="shared" si="163"/>
        <v/>
      </c>
      <c r="AO532" s="15" t="str">
        <f t="shared" si="164"/>
        <v/>
      </c>
      <c r="AP532" s="9" t="str">
        <f t="shared" si="165"/>
        <v>GG2A火2</v>
      </c>
      <c r="AQ532" s="9">
        <f t="shared" si="166"/>
        <v>1</v>
      </c>
      <c r="AR532" s="11" t="str">
        <f t="shared" si="167"/>
        <v>徳山火2</v>
      </c>
      <c r="AS532" s="11">
        <f t="shared" si="154"/>
        <v>0.33333333333333331</v>
      </c>
      <c r="AT532">
        <v>1</v>
      </c>
      <c r="AU532" s="12">
        <f t="shared" si="168"/>
        <v>6</v>
      </c>
      <c r="AV532" s="13" t="str">
        <f t="shared" si="169"/>
        <v>1401火2</v>
      </c>
      <c r="AW532" s="13">
        <f t="shared" si="170"/>
        <v>0.33333333333333331</v>
      </c>
      <c r="AX532" s="18" t="str">
        <f t="shared" si="171"/>
        <v>GG2AGG2A火21401</v>
      </c>
      <c r="AY532" s="18">
        <f t="shared" si="172"/>
        <v>6</v>
      </c>
      <c r="AZ532"/>
    </row>
    <row r="533" spans="1:52" x14ac:dyDescent="0.15">
      <c r="A533" s="1">
        <f t="shared" si="155"/>
        <v>2</v>
      </c>
      <c r="B533" s="1" t="str">
        <f t="shared" si="156"/>
        <v>HR</v>
      </c>
      <c r="C533" t="s">
        <v>81</v>
      </c>
      <c r="D533" s="1" t="str">
        <f>VLOOKUP($C533,クラス一覧!$A:$J,10,FALSE)</f>
        <v>CG</v>
      </c>
      <c r="E533" s="1">
        <f>VLOOKUP($C533,クラス一覧!$A:$J,8,FALSE)</f>
        <v>6</v>
      </c>
      <c r="F533" s="1" t="str">
        <f>VLOOKUP($C533,クラス一覧!$A:$J,9,FALSE)</f>
        <v>仲田</v>
      </c>
      <c r="G533" s="1" t="str">
        <f>VLOOKUP($H533,科目一覧!$A:$G,3,FALSE)</f>
        <v>CG</v>
      </c>
      <c r="H533" t="s">
        <v>3092</v>
      </c>
      <c r="I533" s="1" t="str">
        <f>VLOOKUP($H533,科目一覧!$A:$G,7,FALSE)</f>
        <v>田中康</v>
      </c>
      <c r="J533" s="1" t="str">
        <f>VLOOKUP($I533,教員一覧!$A:$D,2,FALSE)</f>
        <v>CG</v>
      </c>
      <c r="K533" s="1" t="str">
        <f>VLOOKUP($I533,教員一覧!$A:$D,3,FALSE)</f>
        <v>　</v>
      </c>
      <c r="L533" s="1" t="str">
        <f>VLOOKUP($I533,教員一覧!$A:$D,4,FALSE)</f>
        <v>専任</v>
      </c>
      <c r="M533" t="s">
        <v>81</v>
      </c>
      <c r="N533" t="s">
        <v>3789</v>
      </c>
      <c r="O533" t="s">
        <v>83</v>
      </c>
      <c r="P533" t="s">
        <v>12</v>
      </c>
      <c r="Q533">
        <v>3</v>
      </c>
      <c r="R533">
        <v>1401</v>
      </c>
      <c r="S533" s="1" t="str">
        <f>VLOOKUP($R533,教室一覧!$A:$B,2,FALSE)</f>
        <v>実習室</v>
      </c>
      <c r="T533" s="1">
        <f>VLOOKUP($R533,教室一覧!$A:$C,3,FALSE)</f>
        <v>32</v>
      </c>
      <c r="U533" s="1" t="str">
        <f>VLOOKUP($R533,教室一覧!$A:$D,4,FALSE)</f>
        <v>1号館</v>
      </c>
      <c r="V533" s="1" t="str">
        <f>VLOOKUP($R533,教室一覧!$A:$E,5,FALSE)</f>
        <v>4F</v>
      </c>
      <c r="W533"/>
      <c r="X533"/>
      <c r="Y533" s="1" t="str">
        <f>VLOOKUP($O533,教員一覧!$A:$D,2,FALSE)</f>
        <v>CG</v>
      </c>
      <c r="Z533" s="1" t="str">
        <f>VLOOKUP($O533,教員一覧!$A:$D,3,FALSE)</f>
        <v>　</v>
      </c>
      <c r="AA533" s="1" t="str">
        <f>VLOOKUP($O533,教員一覧!$A:$D,4,FALSE)</f>
        <v>専任</v>
      </c>
      <c r="AB533" s="1" t="str">
        <f t="shared" si="157"/>
        <v>担任</v>
      </c>
      <c r="AC533" s="14" t="s">
        <v>81</v>
      </c>
      <c r="AD533" s="14" t="s">
        <v>163</v>
      </c>
      <c r="AE533" s="14" t="s">
        <v>83</v>
      </c>
      <c r="AF533" s="14" t="s">
        <v>12</v>
      </c>
      <c r="AG533" s="14">
        <v>3</v>
      </c>
      <c r="AH533" s="14">
        <v>1401</v>
      </c>
      <c r="AI533" s="15" t="str">
        <f t="shared" si="158"/>
        <v/>
      </c>
      <c r="AJ533" s="15" t="str">
        <f t="shared" si="159"/>
        <v/>
      </c>
      <c r="AK533" s="15" t="str">
        <f t="shared" si="160"/>
        <v/>
      </c>
      <c r="AL533" s="15" t="str">
        <f t="shared" si="161"/>
        <v/>
      </c>
      <c r="AM533" s="15" t="str">
        <f t="shared" si="162"/>
        <v/>
      </c>
      <c r="AN533" s="15" t="str">
        <f t="shared" si="163"/>
        <v/>
      </c>
      <c r="AO533" s="15" t="str">
        <f t="shared" si="164"/>
        <v/>
      </c>
      <c r="AP533" s="9" t="str">
        <f t="shared" si="165"/>
        <v>GG2A火3</v>
      </c>
      <c r="AQ533" s="9">
        <f t="shared" si="166"/>
        <v>1</v>
      </c>
      <c r="AR533" s="11" t="str">
        <f t="shared" si="167"/>
        <v>仲田火3</v>
      </c>
      <c r="AS533" s="11">
        <f t="shared" si="154"/>
        <v>0.33333333333333331</v>
      </c>
      <c r="AT533">
        <v>1</v>
      </c>
      <c r="AU533" s="12">
        <f t="shared" si="168"/>
        <v>6</v>
      </c>
      <c r="AV533" s="13" t="str">
        <f t="shared" si="169"/>
        <v>1401火3</v>
      </c>
      <c r="AW533" s="13">
        <f t="shared" si="170"/>
        <v>0.33333333333333331</v>
      </c>
      <c r="AX533" s="18" t="str">
        <f t="shared" si="171"/>
        <v>GG2AGG2A火31401</v>
      </c>
      <c r="AY533" s="18">
        <f t="shared" si="172"/>
        <v>6</v>
      </c>
      <c r="AZ533"/>
    </row>
    <row r="534" spans="1:52" x14ac:dyDescent="0.15">
      <c r="A534" s="1">
        <f t="shared" si="155"/>
        <v>2</v>
      </c>
      <c r="B534" s="1" t="str">
        <f t="shared" si="156"/>
        <v>HR</v>
      </c>
      <c r="C534" t="s">
        <v>81</v>
      </c>
      <c r="D534" s="1" t="str">
        <f>VLOOKUP($C534,クラス一覧!$A:$J,10,FALSE)</f>
        <v>CG</v>
      </c>
      <c r="E534" s="1">
        <f>VLOOKUP($C534,クラス一覧!$A:$J,8,FALSE)</f>
        <v>6</v>
      </c>
      <c r="F534" s="1" t="str">
        <f>VLOOKUP($C534,クラス一覧!$A:$J,9,FALSE)</f>
        <v>仲田</v>
      </c>
      <c r="G534" s="1" t="str">
        <f>VLOOKUP($H534,科目一覧!$A:$G,3,FALSE)</f>
        <v>CG</v>
      </c>
      <c r="H534" t="s">
        <v>3092</v>
      </c>
      <c r="I534" s="1" t="str">
        <f>VLOOKUP($H534,科目一覧!$A:$G,7,FALSE)</f>
        <v>田中康</v>
      </c>
      <c r="J534" s="1" t="str">
        <f>VLOOKUP($I534,教員一覧!$A:$D,2,FALSE)</f>
        <v>CG</v>
      </c>
      <c r="K534" s="1" t="str">
        <f>VLOOKUP($I534,教員一覧!$A:$D,3,FALSE)</f>
        <v>　</v>
      </c>
      <c r="L534" s="1" t="str">
        <f>VLOOKUP($I534,教員一覧!$A:$D,4,FALSE)</f>
        <v>専任</v>
      </c>
      <c r="M534" t="s">
        <v>81</v>
      </c>
      <c r="N534" t="s">
        <v>3789</v>
      </c>
      <c r="O534" t="s">
        <v>83</v>
      </c>
      <c r="P534" t="s">
        <v>12</v>
      </c>
      <c r="Q534">
        <v>4</v>
      </c>
      <c r="R534">
        <v>1401</v>
      </c>
      <c r="S534" s="1" t="str">
        <f>VLOOKUP($R534,教室一覧!$A:$B,2,FALSE)</f>
        <v>実習室</v>
      </c>
      <c r="T534" s="1">
        <f>VLOOKUP($R534,教室一覧!$A:$C,3,FALSE)</f>
        <v>32</v>
      </c>
      <c r="U534" s="1" t="str">
        <f>VLOOKUP($R534,教室一覧!$A:$D,4,FALSE)</f>
        <v>1号館</v>
      </c>
      <c r="V534" s="1" t="str">
        <f>VLOOKUP($R534,教室一覧!$A:$E,5,FALSE)</f>
        <v>4F</v>
      </c>
      <c r="W534"/>
      <c r="X534"/>
      <c r="Y534" s="1" t="str">
        <f>VLOOKUP($O534,教員一覧!$A:$D,2,FALSE)</f>
        <v>CG</v>
      </c>
      <c r="Z534" s="1" t="str">
        <f>VLOOKUP($O534,教員一覧!$A:$D,3,FALSE)</f>
        <v>　</v>
      </c>
      <c r="AA534" s="1" t="str">
        <f>VLOOKUP($O534,教員一覧!$A:$D,4,FALSE)</f>
        <v>専任</v>
      </c>
      <c r="AB534" s="1" t="str">
        <f t="shared" si="157"/>
        <v>担任</v>
      </c>
      <c r="AC534" s="14" t="s">
        <v>81</v>
      </c>
      <c r="AD534" s="14" t="s">
        <v>163</v>
      </c>
      <c r="AE534" s="14" t="s">
        <v>83</v>
      </c>
      <c r="AF534" s="14" t="s">
        <v>12</v>
      </c>
      <c r="AG534" s="14">
        <v>4</v>
      </c>
      <c r="AH534" s="14">
        <v>1401</v>
      </c>
      <c r="AI534" s="15" t="str">
        <f t="shared" si="158"/>
        <v/>
      </c>
      <c r="AJ534" s="15" t="str">
        <f t="shared" si="159"/>
        <v/>
      </c>
      <c r="AK534" s="15" t="str">
        <f t="shared" si="160"/>
        <v/>
      </c>
      <c r="AL534" s="15" t="str">
        <f t="shared" si="161"/>
        <v/>
      </c>
      <c r="AM534" s="15" t="str">
        <f t="shared" si="162"/>
        <v/>
      </c>
      <c r="AN534" s="15" t="str">
        <f t="shared" si="163"/>
        <v/>
      </c>
      <c r="AO534" s="15" t="str">
        <f t="shared" si="164"/>
        <v/>
      </c>
      <c r="AP534" s="9" t="str">
        <f t="shared" si="165"/>
        <v>GG2A火4</v>
      </c>
      <c r="AQ534" s="9">
        <f t="shared" si="166"/>
        <v>1</v>
      </c>
      <c r="AR534" s="11" t="str">
        <f t="shared" si="167"/>
        <v>仲田火4</v>
      </c>
      <c r="AS534" s="11">
        <f t="shared" si="154"/>
        <v>0.33333333333333331</v>
      </c>
      <c r="AT534">
        <v>1</v>
      </c>
      <c r="AU534" s="12">
        <f t="shared" si="168"/>
        <v>6</v>
      </c>
      <c r="AV534" s="13" t="str">
        <f t="shared" si="169"/>
        <v>1401火4</v>
      </c>
      <c r="AW534" s="13">
        <f t="shared" si="170"/>
        <v>0.33333333333333331</v>
      </c>
      <c r="AX534" s="18" t="str">
        <f t="shared" si="171"/>
        <v>GG2AGG2A火41401</v>
      </c>
      <c r="AY534" s="18">
        <f t="shared" si="172"/>
        <v>6</v>
      </c>
      <c r="AZ534"/>
    </row>
    <row r="535" spans="1:52" x14ac:dyDescent="0.15">
      <c r="A535" s="1">
        <f t="shared" si="155"/>
        <v>2</v>
      </c>
      <c r="B535" s="1" t="str">
        <f t="shared" si="156"/>
        <v>HR</v>
      </c>
      <c r="C535" t="s">
        <v>81</v>
      </c>
      <c r="D535" s="1" t="str">
        <f>VLOOKUP($C535,クラス一覧!$A:$J,10,FALSE)</f>
        <v>CG</v>
      </c>
      <c r="E535" s="1">
        <f>VLOOKUP($C535,クラス一覧!$A:$J,8,FALSE)</f>
        <v>6</v>
      </c>
      <c r="F535" s="1" t="str">
        <f>VLOOKUP($C535,クラス一覧!$A:$J,9,FALSE)</f>
        <v>仲田</v>
      </c>
      <c r="G535" s="1" t="str">
        <f>VLOOKUP($H535,科目一覧!$A:$G,3,FALSE)</f>
        <v>CG</v>
      </c>
      <c r="H535" t="s">
        <v>3127</v>
      </c>
      <c r="I535" s="1" t="str">
        <f>VLOOKUP($H535,科目一覧!$A:$G,7,FALSE)</f>
        <v>仲田</v>
      </c>
      <c r="J535" s="1" t="str">
        <f>VLOOKUP($I535,教員一覧!$A:$D,2,FALSE)</f>
        <v>CG</v>
      </c>
      <c r="K535" s="1" t="str">
        <f>VLOOKUP($I535,教員一覧!$A:$D,3,FALSE)</f>
        <v>　</v>
      </c>
      <c r="L535" s="1" t="str">
        <f>VLOOKUP($I535,教員一覧!$A:$D,4,FALSE)</f>
        <v>専任</v>
      </c>
      <c r="M535" t="s">
        <v>81</v>
      </c>
      <c r="N535" t="s">
        <v>3789</v>
      </c>
      <c r="O535" t="s">
        <v>82</v>
      </c>
      <c r="P535" t="s">
        <v>13</v>
      </c>
      <c r="Q535">
        <v>1</v>
      </c>
      <c r="R535">
        <v>1401</v>
      </c>
      <c r="S535" s="1" t="str">
        <f>VLOOKUP($R535,教室一覧!$A:$B,2,FALSE)</f>
        <v>実習室</v>
      </c>
      <c r="T535" s="1">
        <f>VLOOKUP($R535,教室一覧!$A:$C,3,FALSE)</f>
        <v>32</v>
      </c>
      <c r="U535" s="1" t="str">
        <f>VLOOKUP($R535,教室一覧!$A:$D,4,FALSE)</f>
        <v>1号館</v>
      </c>
      <c r="V535" s="1" t="str">
        <f>VLOOKUP($R535,教室一覧!$A:$E,5,FALSE)</f>
        <v>4F</v>
      </c>
      <c r="W535"/>
      <c r="X535"/>
      <c r="Y535" s="1" t="str">
        <f>VLOOKUP($O535,教員一覧!$A:$D,2,FALSE)</f>
        <v>CG</v>
      </c>
      <c r="Z535" s="1" t="str">
        <f>VLOOKUP($O535,教員一覧!$A:$D,3,FALSE)</f>
        <v>　</v>
      </c>
      <c r="AA535" s="1" t="str">
        <f>VLOOKUP($O535,教員一覧!$A:$D,4,FALSE)</f>
        <v>非常勤</v>
      </c>
      <c r="AB535" s="1" t="str">
        <f t="shared" si="157"/>
        <v/>
      </c>
      <c r="AC535" s="14" t="s">
        <v>81</v>
      </c>
      <c r="AD535" s="14" t="s">
        <v>163</v>
      </c>
      <c r="AE535" s="14" t="s">
        <v>82</v>
      </c>
      <c r="AF535" s="14" t="s">
        <v>13</v>
      </c>
      <c r="AG535" s="14">
        <v>1</v>
      </c>
      <c r="AH535" s="14">
        <v>1401</v>
      </c>
      <c r="AI535" s="15" t="str">
        <f t="shared" si="158"/>
        <v/>
      </c>
      <c r="AJ535" s="15" t="str">
        <f t="shared" si="159"/>
        <v/>
      </c>
      <c r="AK535" s="15" t="str">
        <f t="shared" si="160"/>
        <v/>
      </c>
      <c r="AL535" s="15" t="str">
        <f t="shared" si="161"/>
        <v/>
      </c>
      <c r="AM535" s="15" t="str">
        <f t="shared" si="162"/>
        <v/>
      </c>
      <c r="AN535" s="15" t="str">
        <f t="shared" si="163"/>
        <v/>
      </c>
      <c r="AO535" s="15" t="str">
        <f t="shared" si="164"/>
        <v/>
      </c>
      <c r="AP535" s="9" t="str">
        <f t="shared" si="165"/>
        <v>GG2A水1</v>
      </c>
      <c r="AQ535" s="9">
        <f t="shared" si="166"/>
        <v>1</v>
      </c>
      <c r="AR535" s="11" t="str">
        <f t="shared" si="167"/>
        <v>野田水1</v>
      </c>
      <c r="AS535" s="11">
        <f t="shared" si="154"/>
        <v>0.33333333333333331</v>
      </c>
      <c r="AT535">
        <v>1</v>
      </c>
      <c r="AU535" s="12">
        <f t="shared" si="168"/>
        <v>6</v>
      </c>
      <c r="AV535" s="13" t="str">
        <f t="shared" si="169"/>
        <v>1401水1</v>
      </c>
      <c r="AW535" s="13">
        <f t="shared" si="170"/>
        <v>0.33333333333333331</v>
      </c>
      <c r="AX535" s="18" t="str">
        <f t="shared" si="171"/>
        <v>GG2AGG2A水11401</v>
      </c>
      <c r="AY535" s="18">
        <f t="shared" si="172"/>
        <v>6</v>
      </c>
      <c r="AZ535"/>
    </row>
    <row r="536" spans="1:52" x14ac:dyDescent="0.15">
      <c r="A536" s="1">
        <f t="shared" si="155"/>
        <v>2</v>
      </c>
      <c r="B536" s="1" t="str">
        <f t="shared" si="156"/>
        <v>HR</v>
      </c>
      <c r="C536" t="s">
        <v>81</v>
      </c>
      <c r="D536" s="1" t="str">
        <f>VLOOKUP($C536,クラス一覧!$A:$J,10,FALSE)</f>
        <v>CG</v>
      </c>
      <c r="E536" s="1">
        <f>VLOOKUP($C536,クラス一覧!$A:$J,8,FALSE)</f>
        <v>6</v>
      </c>
      <c r="F536" s="1" t="str">
        <f>VLOOKUP($C536,クラス一覧!$A:$J,9,FALSE)</f>
        <v>仲田</v>
      </c>
      <c r="G536" s="1" t="str">
        <f>VLOOKUP($H536,科目一覧!$A:$G,3,FALSE)</f>
        <v>CG</v>
      </c>
      <c r="H536" t="s">
        <v>3127</v>
      </c>
      <c r="I536" s="1" t="str">
        <f>VLOOKUP($H536,科目一覧!$A:$G,7,FALSE)</f>
        <v>仲田</v>
      </c>
      <c r="J536" s="1" t="str">
        <f>VLOOKUP($I536,教員一覧!$A:$D,2,FALSE)</f>
        <v>CG</v>
      </c>
      <c r="K536" s="1" t="str">
        <f>VLOOKUP($I536,教員一覧!$A:$D,3,FALSE)</f>
        <v>　</v>
      </c>
      <c r="L536" s="1" t="str">
        <f>VLOOKUP($I536,教員一覧!$A:$D,4,FALSE)</f>
        <v>専任</v>
      </c>
      <c r="M536" t="s">
        <v>81</v>
      </c>
      <c r="N536" t="s">
        <v>3789</v>
      </c>
      <c r="O536" t="s">
        <v>82</v>
      </c>
      <c r="P536" t="s">
        <v>13</v>
      </c>
      <c r="Q536">
        <v>2</v>
      </c>
      <c r="R536">
        <v>1401</v>
      </c>
      <c r="S536" s="1" t="str">
        <f>VLOOKUP($R536,教室一覧!$A:$B,2,FALSE)</f>
        <v>実習室</v>
      </c>
      <c r="T536" s="1">
        <f>VLOOKUP($R536,教室一覧!$A:$C,3,FALSE)</f>
        <v>32</v>
      </c>
      <c r="U536" s="1" t="str">
        <f>VLOOKUP($R536,教室一覧!$A:$D,4,FALSE)</f>
        <v>1号館</v>
      </c>
      <c r="V536" s="1" t="str">
        <f>VLOOKUP($R536,教室一覧!$A:$E,5,FALSE)</f>
        <v>4F</v>
      </c>
      <c r="W536"/>
      <c r="X536"/>
      <c r="Y536" s="1" t="str">
        <f>VLOOKUP($O536,教員一覧!$A:$D,2,FALSE)</f>
        <v>CG</v>
      </c>
      <c r="Z536" s="1" t="str">
        <f>VLOOKUP($O536,教員一覧!$A:$D,3,FALSE)</f>
        <v>　</v>
      </c>
      <c r="AA536" s="1" t="str">
        <f>VLOOKUP($O536,教員一覧!$A:$D,4,FALSE)</f>
        <v>非常勤</v>
      </c>
      <c r="AB536" s="1" t="str">
        <f t="shared" si="157"/>
        <v/>
      </c>
      <c r="AC536" s="14" t="s">
        <v>81</v>
      </c>
      <c r="AD536" s="14" t="s">
        <v>163</v>
      </c>
      <c r="AE536" s="14" t="s">
        <v>82</v>
      </c>
      <c r="AF536" s="14" t="s">
        <v>13</v>
      </c>
      <c r="AG536" s="14">
        <v>2</v>
      </c>
      <c r="AH536" s="14">
        <v>1401</v>
      </c>
      <c r="AI536" s="15" t="str">
        <f t="shared" si="158"/>
        <v/>
      </c>
      <c r="AJ536" s="15" t="str">
        <f t="shared" si="159"/>
        <v/>
      </c>
      <c r="AK536" s="15" t="str">
        <f t="shared" si="160"/>
        <v/>
      </c>
      <c r="AL536" s="15" t="str">
        <f t="shared" si="161"/>
        <v/>
      </c>
      <c r="AM536" s="15" t="str">
        <f t="shared" si="162"/>
        <v/>
      </c>
      <c r="AN536" s="15" t="str">
        <f t="shared" si="163"/>
        <v/>
      </c>
      <c r="AO536" s="15" t="str">
        <f t="shared" si="164"/>
        <v/>
      </c>
      <c r="AP536" s="9" t="str">
        <f t="shared" si="165"/>
        <v>GG2A水2</v>
      </c>
      <c r="AQ536" s="9">
        <f t="shared" si="166"/>
        <v>1</v>
      </c>
      <c r="AR536" s="11" t="str">
        <f t="shared" si="167"/>
        <v>野田水2</v>
      </c>
      <c r="AS536" s="11">
        <f t="shared" si="154"/>
        <v>0.33333333333333331</v>
      </c>
      <c r="AT536">
        <v>1</v>
      </c>
      <c r="AU536" s="12">
        <f t="shared" si="168"/>
        <v>6</v>
      </c>
      <c r="AV536" s="13" t="str">
        <f t="shared" si="169"/>
        <v>1401水2</v>
      </c>
      <c r="AW536" s="13">
        <f t="shared" si="170"/>
        <v>0.33333333333333331</v>
      </c>
      <c r="AX536" s="18" t="str">
        <f t="shared" si="171"/>
        <v>GG2AGG2A水21401</v>
      </c>
      <c r="AY536" s="18">
        <f t="shared" si="172"/>
        <v>6</v>
      </c>
      <c r="AZ536"/>
    </row>
    <row r="537" spans="1:52" x14ac:dyDescent="0.15">
      <c r="A537" s="1">
        <f t="shared" si="155"/>
        <v>2</v>
      </c>
      <c r="B537" s="1" t="str">
        <f t="shared" si="156"/>
        <v>HR</v>
      </c>
      <c r="C537" t="s">
        <v>81</v>
      </c>
      <c r="D537" s="1" t="str">
        <f>VLOOKUP($C537,クラス一覧!$A:$J,10,FALSE)</f>
        <v>CG</v>
      </c>
      <c r="E537" s="1">
        <f>VLOOKUP($C537,クラス一覧!$A:$J,8,FALSE)</f>
        <v>6</v>
      </c>
      <c r="F537" s="1" t="str">
        <f>VLOOKUP($C537,クラス一覧!$A:$J,9,FALSE)</f>
        <v>仲田</v>
      </c>
      <c r="G537" s="1" t="str">
        <f>VLOOKUP($H537,科目一覧!$A:$G,3,FALSE)</f>
        <v>CG</v>
      </c>
      <c r="H537" t="s">
        <v>3127</v>
      </c>
      <c r="I537" s="1" t="str">
        <f>VLOOKUP($H537,科目一覧!$A:$G,7,FALSE)</f>
        <v>仲田</v>
      </c>
      <c r="J537" s="1" t="str">
        <f>VLOOKUP($I537,教員一覧!$A:$D,2,FALSE)</f>
        <v>CG</v>
      </c>
      <c r="K537" s="1" t="str">
        <f>VLOOKUP($I537,教員一覧!$A:$D,3,FALSE)</f>
        <v>　</v>
      </c>
      <c r="L537" s="1" t="str">
        <f>VLOOKUP($I537,教員一覧!$A:$D,4,FALSE)</f>
        <v>専任</v>
      </c>
      <c r="M537" t="s">
        <v>81</v>
      </c>
      <c r="N537" t="s">
        <v>3789</v>
      </c>
      <c r="O537" t="s">
        <v>83</v>
      </c>
      <c r="P537" t="s">
        <v>13</v>
      </c>
      <c r="Q537">
        <v>3</v>
      </c>
      <c r="R537">
        <v>1401</v>
      </c>
      <c r="S537" s="1" t="str">
        <f>VLOOKUP($R537,教室一覧!$A:$B,2,FALSE)</f>
        <v>実習室</v>
      </c>
      <c r="T537" s="1">
        <f>VLOOKUP($R537,教室一覧!$A:$C,3,FALSE)</f>
        <v>32</v>
      </c>
      <c r="U537" s="1" t="str">
        <f>VLOOKUP($R537,教室一覧!$A:$D,4,FALSE)</f>
        <v>1号館</v>
      </c>
      <c r="V537" s="1" t="str">
        <f>VLOOKUP($R537,教室一覧!$A:$E,5,FALSE)</f>
        <v>4F</v>
      </c>
      <c r="W537"/>
      <c r="X537"/>
      <c r="Y537" s="1" t="str">
        <f>VLOOKUP($O537,教員一覧!$A:$D,2,FALSE)</f>
        <v>CG</v>
      </c>
      <c r="Z537" s="1" t="str">
        <f>VLOOKUP($O537,教員一覧!$A:$D,3,FALSE)</f>
        <v>　</v>
      </c>
      <c r="AA537" s="1" t="str">
        <f>VLOOKUP($O537,教員一覧!$A:$D,4,FALSE)</f>
        <v>専任</v>
      </c>
      <c r="AB537" s="1" t="str">
        <f t="shared" si="157"/>
        <v>担任</v>
      </c>
      <c r="AC537" s="14" t="s">
        <v>81</v>
      </c>
      <c r="AD537" s="14" t="s">
        <v>163</v>
      </c>
      <c r="AE537" s="14" t="s">
        <v>83</v>
      </c>
      <c r="AF537" s="14" t="s">
        <v>13</v>
      </c>
      <c r="AG537" s="14">
        <v>3</v>
      </c>
      <c r="AH537" s="14">
        <v>1401</v>
      </c>
      <c r="AI537" s="15" t="str">
        <f t="shared" si="158"/>
        <v/>
      </c>
      <c r="AJ537" s="15" t="str">
        <f t="shared" si="159"/>
        <v/>
      </c>
      <c r="AK537" s="15" t="str">
        <f t="shared" si="160"/>
        <v/>
      </c>
      <c r="AL537" s="15" t="str">
        <f t="shared" si="161"/>
        <v/>
      </c>
      <c r="AM537" s="15" t="str">
        <f t="shared" si="162"/>
        <v/>
      </c>
      <c r="AN537" s="15" t="str">
        <f t="shared" si="163"/>
        <v/>
      </c>
      <c r="AO537" s="15" t="str">
        <f t="shared" si="164"/>
        <v/>
      </c>
      <c r="AP537" s="9" t="str">
        <f t="shared" si="165"/>
        <v>GG2A水3</v>
      </c>
      <c r="AQ537" s="9">
        <f t="shared" si="166"/>
        <v>1</v>
      </c>
      <c r="AR537" s="11" t="str">
        <f t="shared" si="167"/>
        <v>仲田水3</v>
      </c>
      <c r="AS537" s="11">
        <f t="shared" si="154"/>
        <v>0.33333333333333331</v>
      </c>
      <c r="AT537">
        <v>1</v>
      </c>
      <c r="AU537" s="12">
        <f t="shared" si="168"/>
        <v>6</v>
      </c>
      <c r="AV537" s="13" t="str">
        <f t="shared" si="169"/>
        <v>1401水3</v>
      </c>
      <c r="AW537" s="13">
        <f t="shared" si="170"/>
        <v>0.33333333333333331</v>
      </c>
      <c r="AX537" s="18" t="str">
        <f t="shared" si="171"/>
        <v>GG2AGG2A水31401</v>
      </c>
      <c r="AY537" s="18">
        <f t="shared" si="172"/>
        <v>6</v>
      </c>
      <c r="AZ537"/>
    </row>
    <row r="538" spans="1:52" x14ac:dyDescent="0.15">
      <c r="A538" s="1">
        <f t="shared" si="155"/>
        <v>2</v>
      </c>
      <c r="B538" s="1" t="str">
        <f t="shared" si="156"/>
        <v>HR</v>
      </c>
      <c r="C538" t="s">
        <v>81</v>
      </c>
      <c r="D538" s="1" t="str">
        <f>VLOOKUP($C538,クラス一覧!$A:$J,10,FALSE)</f>
        <v>CG</v>
      </c>
      <c r="E538" s="1">
        <f>VLOOKUP($C538,クラス一覧!$A:$J,8,FALSE)</f>
        <v>6</v>
      </c>
      <c r="F538" s="1" t="str">
        <f>VLOOKUP($C538,クラス一覧!$A:$J,9,FALSE)</f>
        <v>仲田</v>
      </c>
      <c r="G538" s="1" t="str">
        <f>VLOOKUP($H538,科目一覧!$A:$G,3,FALSE)</f>
        <v>CG</v>
      </c>
      <c r="H538" t="s">
        <v>3127</v>
      </c>
      <c r="I538" s="1" t="str">
        <f>VLOOKUP($H538,科目一覧!$A:$G,7,FALSE)</f>
        <v>仲田</v>
      </c>
      <c r="J538" s="1" t="str">
        <f>VLOOKUP($I538,教員一覧!$A:$D,2,FALSE)</f>
        <v>CG</v>
      </c>
      <c r="K538" s="1" t="str">
        <f>VLOOKUP($I538,教員一覧!$A:$D,3,FALSE)</f>
        <v>　</v>
      </c>
      <c r="L538" s="1" t="str">
        <f>VLOOKUP($I538,教員一覧!$A:$D,4,FALSE)</f>
        <v>専任</v>
      </c>
      <c r="M538" t="s">
        <v>81</v>
      </c>
      <c r="N538" t="s">
        <v>3789</v>
      </c>
      <c r="O538" t="s">
        <v>83</v>
      </c>
      <c r="P538" t="s">
        <v>13</v>
      </c>
      <c r="Q538">
        <v>4</v>
      </c>
      <c r="R538">
        <v>1401</v>
      </c>
      <c r="S538" s="1" t="str">
        <f>VLOOKUP($R538,教室一覧!$A:$B,2,FALSE)</f>
        <v>実習室</v>
      </c>
      <c r="T538" s="1">
        <f>VLOOKUP($R538,教室一覧!$A:$C,3,FALSE)</f>
        <v>32</v>
      </c>
      <c r="U538" s="1" t="str">
        <f>VLOOKUP($R538,教室一覧!$A:$D,4,FALSE)</f>
        <v>1号館</v>
      </c>
      <c r="V538" s="1" t="str">
        <f>VLOOKUP($R538,教室一覧!$A:$E,5,FALSE)</f>
        <v>4F</v>
      </c>
      <c r="W538"/>
      <c r="X538"/>
      <c r="Y538" s="1" t="str">
        <f>VLOOKUP($O538,教員一覧!$A:$D,2,FALSE)</f>
        <v>CG</v>
      </c>
      <c r="Z538" s="1" t="str">
        <f>VLOOKUP($O538,教員一覧!$A:$D,3,FALSE)</f>
        <v>　</v>
      </c>
      <c r="AA538" s="1" t="str">
        <f>VLOOKUP($O538,教員一覧!$A:$D,4,FALSE)</f>
        <v>専任</v>
      </c>
      <c r="AB538" s="1" t="str">
        <f t="shared" si="157"/>
        <v>担任</v>
      </c>
      <c r="AC538" s="14" t="s">
        <v>81</v>
      </c>
      <c r="AD538" s="14" t="s">
        <v>163</v>
      </c>
      <c r="AE538" s="14" t="s">
        <v>83</v>
      </c>
      <c r="AF538" s="14" t="s">
        <v>13</v>
      </c>
      <c r="AG538" s="14">
        <v>4</v>
      </c>
      <c r="AH538" s="14">
        <v>1401</v>
      </c>
      <c r="AI538" s="15" t="str">
        <f t="shared" si="158"/>
        <v/>
      </c>
      <c r="AJ538" s="15" t="str">
        <f t="shared" si="159"/>
        <v/>
      </c>
      <c r="AK538" s="15" t="str">
        <f t="shared" si="160"/>
        <v/>
      </c>
      <c r="AL538" s="15" t="str">
        <f t="shared" si="161"/>
        <v/>
      </c>
      <c r="AM538" s="15" t="str">
        <f t="shared" si="162"/>
        <v/>
      </c>
      <c r="AN538" s="15" t="str">
        <f t="shared" si="163"/>
        <v/>
      </c>
      <c r="AO538" s="15" t="str">
        <f t="shared" si="164"/>
        <v/>
      </c>
      <c r="AP538" s="9" t="str">
        <f t="shared" si="165"/>
        <v>GG2A水4</v>
      </c>
      <c r="AQ538" s="9">
        <f t="shared" si="166"/>
        <v>1</v>
      </c>
      <c r="AR538" s="11" t="str">
        <f t="shared" si="167"/>
        <v>仲田水4</v>
      </c>
      <c r="AS538" s="11">
        <f t="shared" si="154"/>
        <v>0.33333333333333331</v>
      </c>
      <c r="AT538">
        <v>1</v>
      </c>
      <c r="AU538" s="12">
        <f t="shared" si="168"/>
        <v>6</v>
      </c>
      <c r="AV538" s="13" t="str">
        <f t="shared" si="169"/>
        <v>1401水4</v>
      </c>
      <c r="AW538" s="13">
        <f t="shared" si="170"/>
        <v>0.33333333333333331</v>
      </c>
      <c r="AX538" s="18" t="str">
        <f t="shared" si="171"/>
        <v>GG2AGG2A水41401</v>
      </c>
      <c r="AY538" s="18">
        <f t="shared" si="172"/>
        <v>6</v>
      </c>
      <c r="AZ538"/>
    </row>
    <row r="539" spans="1:52" x14ac:dyDescent="0.15">
      <c r="A539" s="1">
        <f t="shared" si="155"/>
        <v>2</v>
      </c>
      <c r="B539" s="1" t="str">
        <f t="shared" si="156"/>
        <v>HR</v>
      </c>
      <c r="C539" t="s">
        <v>119</v>
      </c>
      <c r="D539" s="1" t="str">
        <f>VLOOKUP($C539,クラス一覧!$A:$J,10,FALSE)</f>
        <v>CG</v>
      </c>
      <c r="E539" s="1">
        <f>VLOOKUP($C539,クラス一覧!$A:$J,8,FALSE)</f>
        <v>6</v>
      </c>
      <c r="F539" s="1" t="str">
        <f>VLOOKUP($C539,クラス一覧!$A:$J,9,FALSE)</f>
        <v>徳山</v>
      </c>
      <c r="G539" s="1" t="str">
        <f>VLOOKUP($H539,科目一覧!$A:$G,3,FALSE)</f>
        <v>就職対策</v>
      </c>
      <c r="H539" t="s">
        <v>1627</v>
      </c>
      <c r="I539" s="1" t="str">
        <f>VLOOKUP($H539,科目一覧!$A:$G,7,FALSE)</f>
        <v>黒川</v>
      </c>
      <c r="J539" s="1" t="str">
        <f>VLOOKUP($I539,教員一覧!$A:$D,2,FALSE)</f>
        <v>進路</v>
      </c>
      <c r="K539" s="1" t="str">
        <f>VLOOKUP($I539,教員一覧!$A:$D,3,FALSE)</f>
        <v>　</v>
      </c>
      <c r="L539" s="1" t="str">
        <f>VLOOKUP($I539,教員一覧!$A:$D,4,FALSE)</f>
        <v>専任</v>
      </c>
      <c r="M539" t="s">
        <v>119</v>
      </c>
      <c r="N539" t="s">
        <v>3789</v>
      </c>
      <c r="O539" t="s">
        <v>120</v>
      </c>
      <c r="P539" t="s">
        <v>9</v>
      </c>
      <c r="Q539">
        <v>3</v>
      </c>
      <c r="R539">
        <v>3402</v>
      </c>
      <c r="S539" s="1" t="str">
        <f>VLOOKUP($R539,教室一覧!$A:$B,2,FALSE)</f>
        <v>ノート対応</v>
      </c>
      <c r="T539" s="1">
        <f>VLOOKUP($R539,教室一覧!$A:$C,3,FALSE)</f>
        <v>36</v>
      </c>
      <c r="U539" s="1" t="str">
        <f>VLOOKUP($R539,教室一覧!$A:$D,4,FALSE)</f>
        <v>3号館</v>
      </c>
      <c r="V539" s="1" t="str">
        <f>VLOOKUP($R539,教室一覧!$A:$E,5,FALSE)</f>
        <v>4F</v>
      </c>
      <c r="W539"/>
      <c r="X539"/>
      <c r="Y539" s="1" t="str">
        <f>VLOOKUP($O539,教員一覧!$A:$D,2,FALSE)</f>
        <v>進路</v>
      </c>
      <c r="Z539" s="1" t="str">
        <f>VLOOKUP($O539,教員一覧!$A:$D,3,FALSE)</f>
        <v>　</v>
      </c>
      <c r="AA539" s="1" t="str">
        <f>VLOOKUP($O539,教員一覧!$A:$D,4,FALSE)</f>
        <v>スタッフ</v>
      </c>
      <c r="AB539" s="1" t="str">
        <f t="shared" si="157"/>
        <v/>
      </c>
      <c r="AC539" s="14" t="s">
        <v>119</v>
      </c>
      <c r="AD539" s="14" t="s">
        <v>163</v>
      </c>
      <c r="AE539" s="14" t="s">
        <v>120</v>
      </c>
      <c r="AF539" s="14" t="s">
        <v>9</v>
      </c>
      <c r="AG539" s="14">
        <v>3</v>
      </c>
      <c r="AH539" s="14">
        <v>3402</v>
      </c>
      <c r="AI539" s="15" t="str">
        <f t="shared" si="158"/>
        <v/>
      </c>
      <c r="AJ539" s="15" t="str">
        <f t="shared" si="159"/>
        <v/>
      </c>
      <c r="AK539" s="15" t="str">
        <f t="shared" si="160"/>
        <v/>
      </c>
      <c r="AL539" s="15" t="str">
        <f t="shared" si="161"/>
        <v/>
      </c>
      <c r="AM539" s="15" t="str">
        <f t="shared" si="162"/>
        <v/>
      </c>
      <c r="AN539" s="15" t="str">
        <f t="shared" si="163"/>
        <v/>
      </c>
      <c r="AO539" s="15" t="str">
        <f t="shared" si="164"/>
        <v/>
      </c>
      <c r="AP539" s="9" t="str">
        <f t="shared" si="165"/>
        <v>AN2A月3</v>
      </c>
      <c r="AQ539" s="9">
        <f t="shared" si="166"/>
        <v>1</v>
      </c>
      <c r="AR539" s="11" t="str">
        <f t="shared" si="167"/>
        <v>杣田月3</v>
      </c>
      <c r="AS539" s="11">
        <f t="shared" si="154"/>
        <v>1</v>
      </c>
      <c r="AT539">
        <v>1</v>
      </c>
      <c r="AU539" s="12">
        <f t="shared" si="168"/>
        <v>6</v>
      </c>
      <c r="AV539" s="13" t="str">
        <f t="shared" si="169"/>
        <v>3402月3</v>
      </c>
      <c r="AW539" s="13">
        <f t="shared" si="170"/>
        <v>1</v>
      </c>
      <c r="AX539" s="18" t="str">
        <f t="shared" si="171"/>
        <v>AN2AAN2A月33402</v>
      </c>
      <c r="AY539" s="18">
        <f t="shared" si="172"/>
        <v>6</v>
      </c>
      <c r="AZ539"/>
    </row>
    <row r="540" spans="1:52" x14ac:dyDescent="0.15">
      <c r="A540" s="1">
        <f t="shared" si="155"/>
        <v>2</v>
      </c>
      <c r="B540" s="1" t="str">
        <f t="shared" si="156"/>
        <v>HR</v>
      </c>
      <c r="C540" t="s">
        <v>119</v>
      </c>
      <c r="D540" s="1" t="str">
        <f>VLOOKUP($C540,クラス一覧!$A:$J,10,FALSE)</f>
        <v>CG</v>
      </c>
      <c r="E540" s="1">
        <f>VLOOKUP($C540,クラス一覧!$A:$J,8,FALSE)</f>
        <v>6</v>
      </c>
      <c r="F540" s="1" t="str">
        <f>VLOOKUP($C540,クラス一覧!$A:$J,9,FALSE)</f>
        <v>徳山</v>
      </c>
      <c r="G540" s="1" t="str">
        <f>VLOOKUP($H540,科目一覧!$A:$G,3,FALSE)</f>
        <v>アニメーション制作</v>
      </c>
      <c r="H540" t="s">
        <v>1628</v>
      </c>
      <c r="I540" s="1" t="str">
        <f>VLOOKUP($H540,科目一覧!$A:$G,7,FALSE)</f>
        <v>野田</v>
      </c>
      <c r="J540" s="1" t="str">
        <f>VLOOKUP($I540,教員一覧!$A:$D,2,FALSE)</f>
        <v>CG</v>
      </c>
      <c r="K540" s="1" t="str">
        <f>VLOOKUP($I540,教員一覧!$A:$D,3,FALSE)</f>
        <v>　</v>
      </c>
      <c r="L540" s="1" t="str">
        <f>VLOOKUP($I540,教員一覧!$A:$D,4,FALSE)</f>
        <v>非常勤</v>
      </c>
      <c r="M540" t="s">
        <v>119</v>
      </c>
      <c r="N540" t="s">
        <v>3789</v>
      </c>
      <c r="O540" t="s">
        <v>82</v>
      </c>
      <c r="P540" t="s">
        <v>9</v>
      </c>
      <c r="Q540">
        <v>4</v>
      </c>
      <c r="R540">
        <v>3402</v>
      </c>
      <c r="S540" s="1" t="str">
        <f>VLOOKUP($R540,教室一覧!$A:$B,2,FALSE)</f>
        <v>ノート対応</v>
      </c>
      <c r="T540" s="1">
        <f>VLOOKUP($R540,教室一覧!$A:$C,3,FALSE)</f>
        <v>36</v>
      </c>
      <c r="U540" s="1" t="str">
        <f>VLOOKUP($R540,教室一覧!$A:$D,4,FALSE)</f>
        <v>3号館</v>
      </c>
      <c r="V540" s="1" t="str">
        <f>VLOOKUP($R540,教室一覧!$A:$E,5,FALSE)</f>
        <v>4F</v>
      </c>
      <c r="W540"/>
      <c r="X540"/>
      <c r="Y540" s="1" t="str">
        <f>VLOOKUP($O540,教員一覧!$A:$D,2,FALSE)</f>
        <v>CG</v>
      </c>
      <c r="Z540" s="1" t="str">
        <f>VLOOKUP($O540,教員一覧!$A:$D,3,FALSE)</f>
        <v>　</v>
      </c>
      <c r="AA540" s="1" t="str">
        <f>VLOOKUP($O540,教員一覧!$A:$D,4,FALSE)</f>
        <v>非常勤</v>
      </c>
      <c r="AB540" s="1" t="str">
        <f t="shared" si="157"/>
        <v/>
      </c>
      <c r="AC540" s="14" t="s">
        <v>119</v>
      </c>
      <c r="AD540" s="14" t="s">
        <v>163</v>
      </c>
      <c r="AE540" s="14" t="s">
        <v>82</v>
      </c>
      <c r="AF540" s="14" t="s">
        <v>9</v>
      </c>
      <c r="AG540" s="14">
        <v>4</v>
      </c>
      <c r="AH540" s="14">
        <v>3402</v>
      </c>
      <c r="AI540" s="15" t="str">
        <f t="shared" si="158"/>
        <v/>
      </c>
      <c r="AJ540" s="15" t="str">
        <f t="shared" si="159"/>
        <v/>
      </c>
      <c r="AK540" s="15" t="str">
        <f t="shared" si="160"/>
        <v/>
      </c>
      <c r="AL540" s="15" t="str">
        <f t="shared" si="161"/>
        <v/>
      </c>
      <c r="AM540" s="15" t="str">
        <f t="shared" si="162"/>
        <v/>
      </c>
      <c r="AN540" s="15" t="str">
        <f t="shared" si="163"/>
        <v/>
      </c>
      <c r="AO540" s="15" t="str">
        <f t="shared" si="164"/>
        <v/>
      </c>
      <c r="AP540" s="9" t="str">
        <f t="shared" si="165"/>
        <v>AN2A月4</v>
      </c>
      <c r="AQ540" s="9">
        <f t="shared" si="166"/>
        <v>1</v>
      </c>
      <c r="AR540" s="11" t="str">
        <f t="shared" si="167"/>
        <v>野田月4</v>
      </c>
      <c r="AS540" s="11">
        <f t="shared" si="154"/>
        <v>1</v>
      </c>
      <c r="AT540">
        <v>1</v>
      </c>
      <c r="AU540" s="12">
        <f t="shared" si="168"/>
        <v>6</v>
      </c>
      <c r="AV540" s="13" t="str">
        <f t="shared" si="169"/>
        <v>3402月4</v>
      </c>
      <c r="AW540" s="13">
        <f t="shared" si="170"/>
        <v>1</v>
      </c>
      <c r="AX540" s="18" t="str">
        <f t="shared" si="171"/>
        <v>AN2AAN2A月43402</v>
      </c>
      <c r="AY540" s="18">
        <f t="shared" si="172"/>
        <v>6</v>
      </c>
      <c r="AZ540"/>
    </row>
    <row r="541" spans="1:52" x14ac:dyDescent="0.15">
      <c r="A541" s="1">
        <f t="shared" si="155"/>
        <v>2</v>
      </c>
      <c r="B541" s="1" t="str">
        <f t="shared" si="156"/>
        <v>HR</v>
      </c>
      <c r="C541" t="s">
        <v>119</v>
      </c>
      <c r="D541" s="1" t="str">
        <f>VLOOKUP($C541,クラス一覧!$A:$J,10,FALSE)</f>
        <v>CG</v>
      </c>
      <c r="E541" s="1">
        <f>VLOOKUP($C541,クラス一覧!$A:$J,8,FALSE)</f>
        <v>6</v>
      </c>
      <c r="F541" s="1" t="str">
        <f>VLOOKUP($C541,クラス一覧!$A:$J,9,FALSE)</f>
        <v>徳山</v>
      </c>
      <c r="G541" s="1" t="str">
        <f>VLOOKUP($H541,科目一覧!$A:$G,3,FALSE)</f>
        <v>アニメーション制作</v>
      </c>
      <c r="H541" t="s">
        <v>3035</v>
      </c>
      <c r="I541" s="1" t="str">
        <f>VLOOKUP($H541,科目一覧!$A:$G,7,FALSE)</f>
        <v>芝原</v>
      </c>
      <c r="J541" s="1" t="str">
        <f>VLOOKUP($I541,教員一覧!$A:$D,2,FALSE)</f>
        <v>CG</v>
      </c>
      <c r="K541" s="1" t="str">
        <f>VLOOKUP($I541,教員一覧!$A:$D,3,FALSE)</f>
        <v>　</v>
      </c>
      <c r="L541" s="1" t="str">
        <f>VLOOKUP($I541,教員一覧!$A:$D,4,FALSE)</f>
        <v>非常勤</v>
      </c>
      <c r="M541" t="s">
        <v>119</v>
      </c>
      <c r="N541" t="s">
        <v>3789</v>
      </c>
      <c r="O541" t="s">
        <v>3957</v>
      </c>
      <c r="P541" t="s">
        <v>12</v>
      </c>
      <c r="Q541">
        <v>1</v>
      </c>
      <c r="R541">
        <v>2201</v>
      </c>
      <c r="S541" s="1" t="str">
        <f>VLOOKUP($R541,教室一覧!$A:$B,2,FALSE)</f>
        <v>実習室</v>
      </c>
      <c r="T541" s="1">
        <f>VLOOKUP($R541,教室一覧!$A:$C,3,FALSE)</f>
        <v>36</v>
      </c>
      <c r="U541" s="1" t="str">
        <f>VLOOKUP($R541,教室一覧!$A:$D,4,FALSE)</f>
        <v>2号館</v>
      </c>
      <c r="V541" s="1" t="str">
        <f>VLOOKUP($R541,教室一覧!$A:$E,5,FALSE)</f>
        <v>2F</v>
      </c>
      <c r="W541"/>
      <c r="X541"/>
      <c r="Y541" s="1" t="str">
        <f>VLOOKUP($O541,教員一覧!$A:$D,2,FALSE)</f>
        <v>CG</v>
      </c>
      <c r="Z541" s="1" t="str">
        <f>VLOOKUP($O541,教員一覧!$A:$D,3,FALSE)</f>
        <v>　</v>
      </c>
      <c r="AA541" s="1" t="str">
        <f>VLOOKUP($O541,教員一覧!$A:$D,4,FALSE)</f>
        <v>非常勤</v>
      </c>
      <c r="AB541" s="1" t="str">
        <f t="shared" si="157"/>
        <v/>
      </c>
      <c r="AC541" s="14" t="s">
        <v>119</v>
      </c>
      <c r="AD541" s="14" t="s">
        <v>163</v>
      </c>
      <c r="AE541" s="14" t="s">
        <v>1542</v>
      </c>
      <c r="AF541" s="14" t="s">
        <v>12</v>
      </c>
      <c r="AG541" s="14">
        <v>1</v>
      </c>
      <c r="AH541" s="14">
        <v>2201</v>
      </c>
      <c r="AI541" s="15" t="str">
        <f t="shared" si="158"/>
        <v/>
      </c>
      <c r="AJ541" s="15" t="str">
        <f t="shared" si="159"/>
        <v/>
      </c>
      <c r="AK541" s="15" t="str">
        <f t="shared" si="160"/>
        <v/>
      </c>
      <c r="AL541" s="15" t="str">
        <f t="shared" si="161"/>
        <v/>
      </c>
      <c r="AM541" s="15" t="str">
        <f t="shared" si="162"/>
        <v/>
      </c>
      <c r="AN541" s="15" t="str">
        <f t="shared" si="163"/>
        <v/>
      </c>
      <c r="AO541" s="15" t="str">
        <f t="shared" si="164"/>
        <v/>
      </c>
      <c r="AP541" s="9" t="str">
        <f t="shared" si="165"/>
        <v>AN2A火1</v>
      </c>
      <c r="AQ541" s="9">
        <f t="shared" si="166"/>
        <v>1</v>
      </c>
      <c r="AR541" s="11" t="str">
        <f t="shared" si="167"/>
        <v>芝原火1</v>
      </c>
      <c r="AS541" s="11">
        <f t="shared" si="154"/>
        <v>1</v>
      </c>
      <c r="AT541">
        <v>1</v>
      </c>
      <c r="AU541" s="12">
        <f t="shared" si="168"/>
        <v>6</v>
      </c>
      <c r="AV541" s="13" t="str">
        <f t="shared" si="169"/>
        <v>2201火1</v>
      </c>
      <c r="AW541" s="13">
        <f t="shared" si="170"/>
        <v>1</v>
      </c>
      <c r="AX541" s="18" t="str">
        <f t="shared" si="171"/>
        <v>AN2AAN2A火12201</v>
      </c>
      <c r="AY541" s="18">
        <f t="shared" si="172"/>
        <v>6</v>
      </c>
      <c r="AZ541"/>
    </row>
    <row r="542" spans="1:52" x14ac:dyDescent="0.15">
      <c r="A542" s="1">
        <f t="shared" si="155"/>
        <v>2</v>
      </c>
      <c r="B542" s="1" t="str">
        <f t="shared" si="156"/>
        <v>HR</v>
      </c>
      <c r="C542" t="s">
        <v>119</v>
      </c>
      <c r="D542" s="1" t="str">
        <f>VLOOKUP($C542,クラス一覧!$A:$J,10,FALSE)</f>
        <v>CG</v>
      </c>
      <c r="E542" s="1">
        <f>VLOOKUP($C542,クラス一覧!$A:$J,8,FALSE)</f>
        <v>6</v>
      </c>
      <c r="F542" s="1" t="str">
        <f>VLOOKUP($C542,クラス一覧!$A:$J,9,FALSE)</f>
        <v>徳山</v>
      </c>
      <c r="G542" s="1" t="str">
        <f>VLOOKUP($H542,科目一覧!$A:$G,3,FALSE)</f>
        <v>アニメーション制作</v>
      </c>
      <c r="H542" t="s">
        <v>3035</v>
      </c>
      <c r="I542" s="1" t="str">
        <f>VLOOKUP($H542,科目一覧!$A:$G,7,FALSE)</f>
        <v>芝原</v>
      </c>
      <c r="J542" s="1" t="str">
        <f>VLOOKUP($I542,教員一覧!$A:$D,2,FALSE)</f>
        <v>CG</v>
      </c>
      <c r="K542" s="1" t="str">
        <f>VLOOKUP($I542,教員一覧!$A:$D,3,FALSE)</f>
        <v>　</v>
      </c>
      <c r="L542" s="1" t="str">
        <f>VLOOKUP($I542,教員一覧!$A:$D,4,FALSE)</f>
        <v>非常勤</v>
      </c>
      <c r="M542" t="s">
        <v>119</v>
      </c>
      <c r="N542" t="s">
        <v>3789</v>
      </c>
      <c r="O542" t="s">
        <v>3957</v>
      </c>
      <c r="P542" t="s">
        <v>12</v>
      </c>
      <c r="Q542">
        <v>2</v>
      </c>
      <c r="R542">
        <v>2201</v>
      </c>
      <c r="S542" s="1" t="str">
        <f>VLOOKUP($R542,教室一覧!$A:$B,2,FALSE)</f>
        <v>実習室</v>
      </c>
      <c r="T542" s="1">
        <f>VLOOKUP($R542,教室一覧!$A:$C,3,FALSE)</f>
        <v>36</v>
      </c>
      <c r="U542" s="1" t="str">
        <f>VLOOKUP($R542,教室一覧!$A:$D,4,FALSE)</f>
        <v>2号館</v>
      </c>
      <c r="V542" s="1" t="str">
        <f>VLOOKUP($R542,教室一覧!$A:$E,5,FALSE)</f>
        <v>2F</v>
      </c>
      <c r="W542"/>
      <c r="X542"/>
      <c r="Y542" s="1" t="str">
        <f>VLOOKUP($O542,教員一覧!$A:$D,2,FALSE)</f>
        <v>CG</v>
      </c>
      <c r="Z542" s="1" t="str">
        <f>VLOOKUP($O542,教員一覧!$A:$D,3,FALSE)</f>
        <v>　</v>
      </c>
      <c r="AA542" s="1" t="str">
        <f>VLOOKUP($O542,教員一覧!$A:$D,4,FALSE)</f>
        <v>非常勤</v>
      </c>
      <c r="AB542" s="1" t="str">
        <f t="shared" si="157"/>
        <v/>
      </c>
      <c r="AC542" s="14" t="s">
        <v>119</v>
      </c>
      <c r="AD542" s="14" t="s">
        <v>163</v>
      </c>
      <c r="AE542" s="14" t="s">
        <v>1542</v>
      </c>
      <c r="AF542" s="14" t="s">
        <v>12</v>
      </c>
      <c r="AG542" s="14">
        <v>2</v>
      </c>
      <c r="AH542" s="14">
        <v>2201</v>
      </c>
      <c r="AI542" s="15" t="str">
        <f t="shared" si="158"/>
        <v/>
      </c>
      <c r="AJ542" s="15" t="str">
        <f t="shared" si="159"/>
        <v/>
      </c>
      <c r="AK542" s="15" t="str">
        <f t="shared" si="160"/>
        <v/>
      </c>
      <c r="AL542" s="15" t="str">
        <f t="shared" si="161"/>
        <v/>
      </c>
      <c r="AM542" s="15" t="str">
        <f t="shared" si="162"/>
        <v/>
      </c>
      <c r="AN542" s="15" t="str">
        <f t="shared" si="163"/>
        <v/>
      </c>
      <c r="AO542" s="15" t="str">
        <f t="shared" si="164"/>
        <v/>
      </c>
      <c r="AP542" s="9" t="str">
        <f t="shared" si="165"/>
        <v>AN2A火2</v>
      </c>
      <c r="AQ542" s="9">
        <f t="shared" si="166"/>
        <v>1</v>
      </c>
      <c r="AR542" s="11" t="str">
        <f t="shared" si="167"/>
        <v>芝原火2</v>
      </c>
      <c r="AS542" s="11">
        <f t="shared" si="154"/>
        <v>1</v>
      </c>
      <c r="AT542">
        <v>1</v>
      </c>
      <c r="AU542" s="12">
        <f t="shared" si="168"/>
        <v>6</v>
      </c>
      <c r="AV542" s="13" t="str">
        <f t="shared" si="169"/>
        <v>2201火2</v>
      </c>
      <c r="AW542" s="13">
        <f t="shared" si="170"/>
        <v>1</v>
      </c>
      <c r="AX542" s="18" t="str">
        <f t="shared" si="171"/>
        <v>AN2AAN2A火22201</v>
      </c>
      <c r="AY542" s="18">
        <f t="shared" si="172"/>
        <v>6</v>
      </c>
      <c r="AZ542"/>
    </row>
    <row r="543" spans="1:52" x14ac:dyDescent="0.15">
      <c r="A543" s="1">
        <f t="shared" si="155"/>
        <v>2</v>
      </c>
      <c r="B543" s="1" t="str">
        <f t="shared" si="156"/>
        <v>HR</v>
      </c>
      <c r="C543" t="s">
        <v>119</v>
      </c>
      <c r="D543" s="1" t="str">
        <f>VLOOKUP($C543,クラス一覧!$A:$J,10,FALSE)</f>
        <v>CG</v>
      </c>
      <c r="E543" s="1">
        <f>VLOOKUP($C543,クラス一覧!$A:$J,8,FALSE)</f>
        <v>6</v>
      </c>
      <c r="F543" s="1" t="str">
        <f>VLOOKUP($C543,クラス一覧!$A:$J,9,FALSE)</f>
        <v>徳山</v>
      </c>
      <c r="G543" s="1" t="str">
        <f>VLOOKUP($H543,科目一覧!$A:$G,3,FALSE)</f>
        <v>アニメーション制作</v>
      </c>
      <c r="H543" t="s">
        <v>1622</v>
      </c>
      <c r="I543" s="1" t="str">
        <f>VLOOKUP($H543,科目一覧!$A:$G,7,FALSE)</f>
        <v>山本昇</v>
      </c>
      <c r="J543" s="1" t="str">
        <f>VLOOKUP($I543,教員一覧!$A:$D,2,FALSE)</f>
        <v>CG</v>
      </c>
      <c r="K543" s="1" t="str">
        <f>VLOOKUP($I543,教員一覧!$A:$D,3,FALSE)</f>
        <v>　</v>
      </c>
      <c r="L543" s="1" t="str">
        <f>VLOOKUP($I543,教員一覧!$A:$D,4,FALSE)</f>
        <v>専任</v>
      </c>
      <c r="M543" t="s">
        <v>119</v>
      </c>
      <c r="N543" t="s">
        <v>3789</v>
      </c>
      <c r="O543" t="s">
        <v>3957</v>
      </c>
      <c r="P543" t="s">
        <v>12</v>
      </c>
      <c r="Q543">
        <v>3</v>
      </c>
      <c r="R543">
        <v>2201</v>
      </c>
      <c r="S543" s="1" t="str">
        <f>VLOOKUP($R543,教室一覧!$A:$B,2,FALSE)</f>
        <v>実習室</v>
      </c>
      <c r="T543" s="1">
        <f>VLOOKUP($R543,教室一覧!$A:$C,3,FALSE)</f>
        <v>36</v>
      </c>
      <c r="U543" s="1" t="str">
        <f>VLOOKUP($R543,教室一覧!$A:$D,4,FALSE)</f>
        <v>2号館</v>
      </c>
      <c r="V543" s="1" t="str">
        <f>VLOOKUP($R543,教室一覧!$A:$E,5,FALSE)</f>
        <v>2F</v>
      </c>
      <c r="W543"/>
      <c r="X543"/>
      <c r="Y543" s="1" t="str">
        <f>VLOOKUP($O543,教員一覧!$A:$D,2,FALSE)</f>
        <v>CG</v>
      </c>
      <c r="Z543" s="1" t="str">
        <f>VLOOKUP($O543,教員一覧!$A:$D,3,FALSE)</f>
        <v>　</v>
      </c>
      <c r="AA543" s="1" t="str">
        <f>VLOOKUP($O543,教員一覧!$A:$D,4,FALSE)</f>
        <v>非常勤</v>
      </c>
      <c r="AB543" s="1" t="str">
        <f t="shared" si="157"/>
        <v/>
      </c>
      <c r="AC543" s="14" t="s">
        <v>119</v>
      </c>
      <c r="AD543" s="14" t="s">
        <v>163</v>
      </c>
      <c r="AE543" s="14" t="s">
        <v>1542</v>
      </c>
      <c r="AF543" s="14" t="s">
        <v>12</v>
      </c>
      <c r="AG543" s="14">
        <v>3</v>
      </c>
      <c r="AH543" s="14">
        <v>2201</v>
      </c>
      <c r="AI543" s="15" t="str">
        <f t="shared" si="158"/>
        <v/>
      </c>
      <c r="AJ543" s="15" t="str">
        <f t="shared" si="159"/>
        <v/>
      </c>
      <c r="AK543" s="15" t="str">
        <f t="shared" si="160"/>
        <v/>
      </c>
      <c r="AL543" s="15" t="str">
        <f t="shared" si="161"/>
        <v/>
      </c>
      <c r="AM543" s="15" t="str">
        <f t="shared" si="162"/>
        <v/>
      </c>
      <c r="AN543" s="15" t="str">
        <f t="shared" si="163"/>
        <v/>
      </c>
      <c r="AO543" s="15" t="str">
        <f t="shared" si="164"/>
        <v/>
      </c>
      <c r="AP543" s="9" t="str">
        <f t="shared" si="165"/>
        <v>AN2A火3</v>
      </c>
      <c r="AQ543" s="9">
        <f t="shared" si="166"/>
        <v>1</v>
      </c>
      <c r="AR543" s="11" t="str">
        <f t="shared" si="167"/>
        <v>芝原火3</v>
      </c>
      <c r="AS543" s="11">
        <f t="shared" si="154"/>
        <v>1</v>
      </c>
      <c r="AT543">
        <v>1</v>
      </c>
      <c r="AU543" s="12">
        <f t="shared" si="168"/>
        <v>6</v>
      </c>
      <c r="AV543" s="13" t="str">
        <f t="shared" si="169"/>
        <v>2201火3</v>
      </c>
      <c r="AW543" s="13">
        <f t="shared" si="170"/>
        <v>1</v>
      </c>
      <c r="AX543" s="18" t="str">
        <f t="shared" si="171"/>
        <v>AN2AAN2A火32201</v>
      </c>
      <c r="AY543" s="18">
        <f t="shared" si="172"/>
        <v>6</v>
      </c>
      <c r="AZ543"/>
    </row>
    <row r="544" spans="1:52" x14ac:dyDescent="0.15">
      <c r="A544" s="1">
        <f t="shared" si="155"/>
        <v>2</v>
      </c>
      <c r="B544" s="1" t="str">
        <f t="shared" si="156"/>
        <v>HR</v>
      </c>
      <c r="C544" t="s">
        <v>119</v>
      </c>
      <c r="D544" s="1" t="str">
        <f>VLOOKUP($C544,クラス一覧!$A:$J,10,FALSE)</f>
        <v>CG</v>
      </c>
      <c r="E544" s="1">
        <f>VLOOKUP($C544,クラス一覧!$A:$J,8,FALSE)</f>
        <v>6</v>
      </c>
      <c r="F544" s="1" t="str">
        <f>VLOOKUP($C544,クラス一覧!$A:$J,9,FALSE)</f>
        <v>徳山</v>
      </c>
      <c r="G544" s="1" t="str">
        <f>VLOOKUP($H544,科目一覧!$A:$G,3,FALSE)</f>
        <v>CG</v>
      </c>
      <c r="H544" t="s">
        <v>1620</v>
      </c>
      <c r="I544" s="1" t="str">
        <f>VLOOKUP($H544,科目一覧!$A:$G,7,FALSE)</f>
        <v>西谷</v>
      </c>
      <c r="J544" s="1" t="str">
        <f>VLOOKUP($I544,教員一覧!$A:$D,2,FALSE)</f>
        <v>CG</v>
      </c>
      <c r="K544" s="1" t="str">
        <f>VLOOKUP($I544,教員一覧!$A:$D,3,FALSE)</f>
        <v>　</v>
      </c>
      <c r="L544" s="1" t="str">
        <f>VLOOKUP($I544,教員一覧!$A:$D,4,FALSE)</f>
        <v>専任</v>
      </c>
      <c r="M544" t="s">
        <v>119</v>
      </c>
      <c r="N544" t="s">
        <v>3789</v>
      </c>
      <c r="O544" t="s">
        <v>124</v>
      </c>
      <c r="P544" t="s">
        <v>12</v>
      </c>
      <c r="Q544">
        <v>4</v>
      </c>
      <c r="R544">
        <v>2201</v>
      </c>
      <c r="S544" s="1" t="str">
        <f>VLOOKUP($R544,教室一覧!$A:$B,2,FALSE)</f>
        <v>実習室</v>
      </c>
      <c r="T544" s="1">
        <f>VLOOKUP($R544,教室一覧!$A:$C,3,FALSE)</f>
        <v>36</v>
      </c>
      <c r="U544" s="1" t="str">
        <f>VLOOKUP($R544,教室一覧!$A:$D,4,FALSE)</f>
        <v>2号館</v>
      </c>
      <c r="V544" s="1" t="str">
        <f>VLOOKUP($R544,教室一覧!$A:$E,5,FALSE)</f>
        <v>2F</v>
      </c>
      <c r="W544"/>
      <c r="X544"/>
      <c r="Y544" s="1" t="str">
        <f>VLOOKUP($O544,教員一覧!$A:$D,2,FALSE)</f>
        <v>CG</v>
      </c>
      <c r="Z544" s="1" t="str">
        <f>VLOOKUP($O544,教員一覧!$A:$D,3,FALSE)</f>
        <v>　</v>
      </c>
      <c r="AA544" s="1" t="str">
        <f>VLOOKUP($O544,教員一覧!$A:$D,4,FALSE)</f>
        <v>専任</v>
      </c>
      <c r="AB544" s="1" t="str">
        <f t="shared" si="157"/>
        <v/>
      </c>
      <c r="AC544" s="14" t="s">
        <v>119</v>
      </c>
      <c r="AD544" s="14" t="s">
        <v>163</v>
      </c>
      <c r="AE544" s="14" t="s">
        <v>124</v>
      </c>
      <c r="AF544" s="14" t="s">
        <v>12</v>
      </c>
      <c r="AG544" s="14">
        <v>4</v>
      </c>
      <c r="AH544" s="14">
        <v>2201</v>
      </c>
      <c r="AI544" s="15" t="str">
        <f t="shared" si="158"/>
        <v/>
      </c>
      <c r="AJ544" s="15" t="str">
        <f t="shared" si="159"/>
        <v/>
      </c>
      <c r="AK544" s="15" t="str">
        <f t="shared" si="160"/>
        <v/>
      </c>
      <c r="AL544" s="15" t="str">
        <f t="shared" si="161"/>
        <v/>
      </c>
      <c r="AM544" s="15" t="str">
        <f t="shared" si="162"/>
        <v/>
      </c>
      <c r="AN544" s="15" t="str">
        <f t="shared" si="163"/>
        <v/>
      </c>
      <c r="AO544" s="15" t="str">
        <f t="shared" si="164"/>
        <v/>
      </c>
      <c r="AP544" s="9" t="str">
        <f t="shared" si="165"/>
        <v>AN2A火4</v>
      </c>
      <c r="AQ544" s="9">
        <f t="shared" si="166"/>
        <v>1</v>
      </c>
      <c r="AR544" s="11" t="str">
        <f t="shared" si="167"/>
        <v>西谷火4</v>
      </c>
      <c r="AS544" s="11">
        <f t="shared" si="154"/>
        <v>1</v>
      </c>
      <c r="AT544">
        <v>1</v>
      </c>
      <c r="AU544" s="12">
        <f t="shared" si="168"/>
        <v>6</v>
      </c>
      <c r="AV544" s="13" t="str">
        <f t="shared" si="169"/>
        <v>2201火4</v>
      </c>
      <c r="AW544" s="13">
        <f t="shared" si="170"/>
        <v>1</v>
      </c>
      <c r="AX544" s="18" t="str">
        <f t="shared" si="171"/>
        <v>AN2AAN2A火42201</v>
      </c>
      <c r="AY544" s="18">
        <f t="shared" si="172"/>
        <v>6</v>
      </c>
      <c r="AZ544"/>
    </row>
    <row r="545" spans="1:52" x14ac:dyDescent="0.15">
      <c r="A545" s="1">
        <f t="shared" si="155"/>
        <v>2</v>
      </c>
      <c r="B545" s="1" t="str">
        <f t="shared" si="156"/>
        <v>HR</v>
      </c>
      <c r="C545" t="s">
        <v>119</v>
      </c>
      <c r="D545" s="1" t="str">
        <f>VLOOKUP($C545,クラス一覧!$A:$J,10,FALSE)</f>
        <v>CG</v>
      </c>
      <c r="E545" s="1">
        <f>VLOOKUP($C545,クラス一覧!$A:$J,8,FALSE)</f>
        <v>6</v>
      </c>
      <c r="F545" s="1" t="str">
        <f>VLOOKUP($C545,クラス一覧!$A:$J,9,FALSE)</f>
        <v>徳山</v>
      </c>
      <c r="G545" s="1" t="str">
        <f>VLOOKUP($H545,科目一覧!$A:$G,3,FALSE)</f>
        <v>ゲームCG（アートワーク）</v>
      </c>
      <c r="H545" t="s">
        <v>1623</v>
      </c>
      <c r="I545" s="1" t="str">
        <f>VLOOKUP($H545,科目一覧!$A:$G,7,FALSE)</f>
        <v>山本昇</v>
      </c>
      <c r="J545" s="1" t="str">
        <f>VLOOKUP($I545,教員一覧!$A:$D,2,FALSE)</f>
        <v>CG</v>
      </c>
      <c r="K545" s="1" t="str">
        <f>VLOOKUP($I545,教員一覧!$A:$D,3,FALSE)</f>
        <v>　</v>
      </c>
      <c r="L545" s="1" t="str">
        <f>VLOOKUP($I545,教員一覧!$A:$D,4,FALSE)</f>
        <v>専任</v>
      </c>
      <c r="M545" t="s">
        <v>119</v>
      </c>
      <c r="N545" t="s">
        <v>3789</v>
      </c>
      <c r="O545" t="s">
        <v>3960</v>
      </c>
      <c r="P545" t="s">
        <v>13</v>
      </c>
      <c r="Q545">
        <v>2</v>
      </c>
      <c r="R545">
        <v>1308</v>
      </c>
      <c r="S545" s="1" t="str">
        <f>VLOOKUP($R545,教室一覧!$A:$B,2,FALSE)</f>
        <v>普通教室</v>
      </c>
      <c r="T545" s="1">
        <f>VLOOKUP($R545,教室一覧!$A:$C,3,FALSE)</f>
        <v>36</v>
      </c>
      <c r="U545" s="1" t="str">
        <f>VLOOKUP($R545,教室一覧!$A:$D,4,FALSE)</f>
        <v>1号館</v>
      </c>
      <c r="V545" s="1" t="str">
        <f>VLOOKUP($R545,教室一覧!$A:$E,5,FALSE)</f>
        <v>3F</v>
      </c>
      <c r="W545"/>
      <c r="X545"/>
      <c r="Y545" s="1" t="str">
        <f>VLOOKUP($O545,教員一覧!$A:$D,2,FALSE)</f>
        <v>CG</v>
      </c>
      <c r="Z545" s="1" t="str">
        <f>VLOOKUP($O545,教員一覧!$A:$D,3,FALSE)</f>
        <v>　</v>
      </c>
      <c r="AA545" s="1" t="str">
        <f>VLOOKUP($O545,教員一覧!$A:$D,4,FALSE)</f>
        <v>専任</v>
      </c>
      <c r="AB545" s="1" t="str">
        <f t="shared" si="157"/>
        <v>担任</v>
      </c>
      <c r="AC545" s="14" t="s">
        <v>119</v>
      </c>
      <c r="AD545" s="14" t="s">
        <v>163</v>
      </c>
      <c r="AE545" s="14" t="s">
        <v>1486</v>
      </c>
      <c r="AF545" s="14" t="s">
        <v>13</v>
      </c>
      <c r="AG545" s="14">
        <v>2</v>
      </c>
      <c r="AH545" s="14">
        <v>1308</v>
      </c>
      <c r="AI545" s="15" t="str">
        <f t="shared" si="158"/>
        <v/>
      </c>
      <c r="AJ545" s="15" t="str">
        <f t="shared" si="159"/>
        <v/>
      </c>
      <c r="AK545" s="15" t="str">
        <f t="shared" si="160"/>
        <v/>
      </c>
      <c r="AL545" s="15" t="str">
        <f t="shared" si="161"/>
        <v/>
      </c>
      <c r="AM545" s="15" t="str">
        <f t="shared" si="162"/>
        <v/>
      </c>
      <c r="AN545" s="15" t="str">
        <f t="shared" si="163"/>
        <v/>
      </c>
      <c r="AO545" s="15" t="str">
        <f t="shared" si="164"/>
        <v/>
      </c>
      <c r="AP545" s="9" t="str">
        <f t="shared" si="165"/>
        <v>AN2A水2</v>
      </c>
      <c r="AQ545" s="9">
        <f t="shared" si="166"/>
        <v>1</v>
      </c>
      <c r="AR545" s="11" t="str">
        <f t="shared" si="167"/>
        <v>徳山水2</v>
      </c>
      <c r="AS545" s="11">
        <f t="shared" si="154"/>
        <v>1</v>
      </c>
      <c r="AT545">
        <v>1</v>
      </c>
      <c r="AU545" s="12">
        <f t="shared" si="168"/>
        <v>6</v>
      </c>
      <c r="AV545" s="13" t="str">
        <f t="shared" si="169"/>
        <v>1308水2</v>
      </c>
      <c r="AW545" s="13">
        <f t="shared" si="170"/>
        <v>1</v>
      </c>
      <c r="AX545" s="18" t="str">
        <f t="shared" si="171"/>
        <v>AN2AAN2A水21308</v>
      </c>
      <c r="AY545" s="18">
        <f t="shared" si="172"/>
        <v>6</v>
      </c>
      <c r="AZ545"/>
    </row>
    <row r="546" spans="1:52" x14ac:dyDescent="0.15">
      <c r="A546" s="1">
        <f t="shared" si="155"/>
        <v>2</v>
      </c>
      <c r="B546" s="1" t="str">
        <f t="shared" si="156"/>
        <v>HR</v>
      </c>
      <c r="C546" t="s">
        <v>119</v>
      </c>
      <c r="D546" s="1" t="str">
        <f>VLOOKUP($C546,クラス一覧!$A:$J,10,FALSE)</f>
        <v>CG</v>
      </c>
      <c r="E546" s="1">
        <f>VLOOKUP($C546,クラス一覧!$A:$J,8,FALSE)</f>
        <v>6</v>
      </c>
      <c r="F546" s="1" t="str">
        <f>VLOOKUP($C546,クラス一覧!$A:$J,9,FALSE)</f>
        <v>徳山</v>
      </c>
      <c r="G546" s="1" t="str">
        <f>VLOOKUP($H546,科目一覧!$A:$G,3,FALSE)</f>
        <v>クリエイター作品制作</v>
      </c>
      <c r="H546" t="s">
        <v>3036</v>
      </c>
      <c r="I546" s="1" t="str">
        <f>VLOOKUP($H546,科目一覧!$A:$G,7,FALSE)</f>
        <v>山本昇</v>
      </c>
      <c r="J546" s="1" t="str">
        <f>VLOOKUP($I546,教員一覧!$A:$D,2,FALSE)</f>
        <v>CG</v>
      </c>
      <c r="K546" s="1" t="str">
        <f>VLOOKUP($I546,教員一覧!$A:$D,3,FALSE)</f>
        <v>　</v>
      </c>
      <c r="L546" s="1" t="str">
        <f>VLOOKUP($I546,教員一覧!$A:$D,4,FALSE)</f>
        <v>専任</v>
      </c>
      <c r="M546" t="s">
        <v>119</v>
      </c>
      <c r="N546" t="s">
        <v>3789</v>
      </c>
      <c r="O546" t="s">
        <v>114</v>
      </c>
      <c r="P546" t="s">
        <v>13</v>
      </c>
      <c r="Q546">
        <v>3</v>
      </c>
      <c r="R546">
        <v>2201</v>
      </c>
      <c r="S546" s="1" t="str">
        <f>VLOOKUP($R546,教室一覧!$A:$B,2,FALSE)</f>
        <v>実習室</v>
      </c>
      <c r="T546" s="1">
        <f>VLOOKUP($R546,教室一覧!$A:$C,3,FALSE)</f>
        <v>36</v>
      </c>
      <c r="U546" s="1" t="str">
        <f>VLOOKUP($R546,教室一覧!$A:$D,4,FALSE)</f>
        <v>2号館</v>
      </c>
      <c r="V546" s="1" t="str">
        <f>VLOOKUP($R546,教室一覧!$A:$E,5,FALSE)</f>
        <v>2F</v>
      </c>
      <c r="W546"/>
      <c r="X546"/>
      <c r="Y546" s="1" t="str">
        <f>VLOOKUP($O546,教員一覧!$A:$D,2,FALSE)</f>
        <v>CG</v>
      </c>
      <c r="Z546" s="1" t="str">
        <f>VLOOKUP($O546,教員一覧!$A:$D,3,FALSE)</f>
        <v>　</v>
      </c>
      <c r="AA546" s="1" t="str">
        <f>VLOOKUP($O546,教員一覧!$A:$D,4,FALSE)</f>
        <v>専任</v>
      </c>
      <c r="AB546" s="1" t="str">
        <f t="shared" si="157"/>
        <v/>
      </c>
      <c r="AC546" s="14" t="s">
        <v>119</v>
      </c>
      <c r="AD546" s="14" t="s">
        <v>163</v>
      </c>
      <c r="AE546" s="14" t="s">
        <v>114</v>
      </c>
      <c r="AF546" s="14" t="s">
        <v>13</v>
      </c>
      <c r="AG546" s="14">
        <v>3</v>
      </c>
      <c r="AH546" s="14">
        <v>2201</v>
      </c>
      <c r="AI546" s="15" t="str">
        <f t="shared" si="158"/>
        <v/>
      </c>
      <c r="AJ546" s="15" t="str">
        <f t="shared" si="159"/>
        <v/>
      </c>
      <c r="AK546" s="15" t="str">
        <f t="shared" si="160"/>
        <v/>
      </c>
      <c r="AL546" s="15" t="str">
        <f t="shared" si="161"/>
        <v/>
      </c>
      <c r="AM546" s="15" t="str">
        <f t="shared" si="162"/>
        <v/>
      </c>
      <c r="AN546" s="15" t="str">
        <f t="shared" si="163"/>
        <v/>
      </c>
      <c r="AO546" s="15" t="str">
        <f t="shared" si="164"/>
        <v/>
      </c>
      <c r="AP546" s="9" t="str">
        <f t="shared" si="165"/>
        <v>AN2A水3</v>
      </c>
      <c r="AQ546" s="9">
        <f t="shared" si="166"/>
        <v>1</v>
      </c>
      <c r="AR546" s="11" t="str">
        <f t="shared" si="167"/>
        <v>山本昇水3</v>
      </c>
      <c r="AS546" s="11">
        <f t="shared" si="154"/>
        <v>1</v>
      </c>
      <c r="AT546">
        <v>1</v>
      </c>
      <c r="AU546" s="12">
        <f t="shared" si="168"/>
        <v>6</v>
      </c>
      <c r="AV546" s="13" t="str">
        <f t="shared" si="169"/>
        <v>2201水3</v>
      </c>
      <c r="AW546" s="13">
        <f t="shared" si="170"/>
        <v>1</v>
      </c>
      <c r="AX546" s="18" t="str">
        <f t="shared" si="171"/>
        <v>AN2AAN2A水32201</v>
      </c>
      <c r="AY546" s="18">
        <f t="shared" si="172"/>
        <v>6</v>
      </c>
      <c r="AZ546"/>
    </row>
    <row r="547" spans="1:52" x14ac:dyDescent="0.15">
      <c r="A547" s="1">
        <f t="shared" si="155"/>
        <v>2</v>
      </c>
      <c r="B547" s="1" t="str">
        <f t="shared" si="156"/>
        <v>HR</v>
      </c>
      <c r="C547" t="s">
        <v>119</v>
      </c>
      <c r="D547" s="1" t="str">
        <f>VLOOKUP($C547,クラス一覧!$A:$J,10,FALSE)</f>
        <v>CG</v>
      </c>
      <c r="E547" s="1">
        <f>VLOOKUP($C547,クラス一覧!$A:$J,8,FALSE)</f>
        <v>6</v>
      </c>
      <c r="F547" s="1" t="str">
        <f>VLOOKUP($C547,クラス一覧!$A:$J,9,FALSE)</f>
        <v>徳山</v>
      </c>
      <c r="G547" s="1" t="str">
        <f>VLOOKUP($H547,科目一覧!$A:$G,3,FALSE)</f>
        <v>クリエイター作品制作</v>
      </c>
      <c r="H547" t="s">
        <v>3036</v>
      </c>
      <c r="I547" s="1" t="str">
        <f>VLOOKUP($H547,科目一覧!$A:$G,7,FALSE)</f>
        <v>山本昇</v>
      </c>
      <c r="J547" s="1" t="str">
        <f>VLOOKUP($I547,教員一覧!$A:$D,2,FALSE)</f>
        <v>CG</v>
      </c>
      <c r="K547" s="1" t="str">
        <f>VLOOKUP($I547,教員一覧!$A:$D,3,FALSE)</f>
        <v>　</v>
      </c>
      <c r="L547" s="1" t="str">
        <f>VLOOKUP($I547,教員一覧!$A:$D,4,FALSE)</f>
        <v>専任</v>
      </c>
      <c r="M547" t="s">
        <v>119</v>
      </c>
      <c r="N547" t="s">
        <v>3789</v>
      </c>
      <c r="O547" t="s">
        <v>3960</v>
      </c>
      <c r="P547" t="s">
        <v>13</v>
      </c>
      <c r="Q547">
        <v>4</v>
      </c>
      <c r="R547">
        <v>2201</v>
      </c>
      <c r="S547" s="1" t="str">
        <f>VLOOKUP($R547,教室一覧!$A:$B,2,FALSE)</f>
        <v>実習室</v>
      </c>
      <c r="T547" s="1">
        <f>VLOOKUP($R547,教室一覧!$A:$C,3,FALSE)</f>
        <v>36</v>
      </c>
      <c r="U547" s="1" t="str">
        <f>VLOOKUP($R547,教室一覧!$A:$D,4,FALSE)</f>
        <v>2号館</v>
      </c>
      <c r="V547" s="1" t="str">
        <f>VLOOKUP($R547,教室一覧!$A:$E,5,FALSE)</f>
        <v>2F</v>
      </c>
      <c r="W547"/>
      <c r="X547"/>
      <c r="Y547" s="1" t="str">
        <f>VLOOKUP($O547,教員一覧!$A:$D,2,FALSE)</f>
        <v>CG</v>
      </c>
      <c r="Z547" s="1" t="str">
        <f>VLOOKUP($O547,教員一覧!$A:$D,3,FALSE)</f>
        <v>　</v>
      </c>
      <c r="AA547" s="1" t="str">
        <f>VLOOKUP($O547,教員一覧!$A:$D,4,FALSE)</f>
        <v>専任</v>
      </c>
      <c r="AB547" s="1" t="str">
        <f t="shared" si="157"/>
        <v>担任</v>
      </c>
      <c r="AC547" s="14" t="s">
        <v>119</v>
      </c>
      <c r="AD547" s="14" t="s">
        <v>163</v>
      </c>
      <c r="AE547" s="14" t="s">
        <v>1486</v>
      </c>
      <c r="AF547" s="14" t="s">
        <v>13</v>
      </c>
      <c r="AG547" s="14">
        <v>4</v>
      </c>
      <c r="AH547" s="14">
        <v>2201</v>
      </c>
      <c r="AI547" s="15" t="str">
        <f t="shared" si="158"/>
        <v/>
      </c>
      <c r="AJ547" s="15" t="str">
        <f t="shared" si="159"/>
        <v/>
      </c>
      <c r="AK547" s="15" t="str">
        <f t="shared" si="160"/>
        <v/>
      </c>
      <c r="AL547" s="15" t="str">
        <f t="shared" si="161"/>
        <v/>
      </c>
      <c r="AM547" s="15" t="str">
        <f t="shared" si="162"/>
        <v/>
      </c>
      <c r="AN547" s="15" t="str">
        <f t="shared" si="163"/>
        <v/>
      </c>
      <c r="AO547" s="15" t="str">
        <f t="shared" si="164"/>
        <v/>
      </c>
      <c r="AP547" s="9" t="str">
        <f t="shared" si="165"/>
        <v>AN2A水4</v>
      </c>
      <c r="AQ547" s="9">
        <f t="shared" si="166"/>
        <v>1</v>
      </c>
      <c r="AR547" s="11" t="str">
        <f t="shared" si="167"/>
        <v>徳山水4</v>
      </c>
      <c r="AS547" s="11">
        <f t="shared" si="154"/>
        <v>1</v>
      </c>
      <c r="AT547">
        <v>1</v>
      </c>
      <c r="AU547" s="12">
        <f t="shared" si="168"/>
        <v>6</v>
      </c>
      <c r="AV547" s="13" t="str">
        <f t="shared" si="169"/>
        <v>2201水4</v>
      </c>
      <c r="AW547" s="13">
        <f t="shared" si="170"/>
        <v>1</v>
      </c>
      <c r="AX547" s="18" t="str">
        <f t="shared" si="171"/>
        <v>AN2AAN2A水42201</v>
      </c>
      <c r="AY547" s="18">
        <f t="shared" si="172"/>
        <v>6</v>
      </c>
      <c r="AZ547"/>
    </row>
    <row r="548" spans="1:52" x14ac:dyDescent="0.15">
      <c r="A548" s="1">
        <f t="shared" si="155"/>
        <v>2</v>
      </c>
      <c r="B548" s="1" t="str">
        <f t="shared" si="156"/>
        <v>HR</v>
      </c>
      <c r="C548" t="s">
        <v>119</v>
      </c>
      <c r="D548" s="1" t="str">
        <f>VLOOKUP($C548,クラス一覧!$A:$J,10,FALSE)</f>
        <v>CG</v>
      </c>
      <c r="E548" s="1">
        <f>VLOOKUP($C548,クラス一覧!$A:$J,8,FALSE)</f>
        <v>6</v>
      </c>
      <c r="F548" s="1" t="str">
        <f>VLOOKUP($C548,クラス一覧!$A:$J,9,FALSE)</f>
        <v>徳山</v>
      </c>
      <c r="G548" s="1" t="str">
        <f>VLOOKUP($H548,科目一覧!$A:$G,3,FALSE)</f>
        <v>アニメーション制作</v>
      </c>
      <c r="H548" t="s">
        <v>1626</v>
      </c>
      <c r="I548" s="1" t="str">
        <f>VLOOKUP($H548,科目一覧!$A:$G,7,FALSE)</f>
        <v>山本昇</v>
      </c>
      <c r="J548" s="1" t="str">
        <f>VLOOKUP($I548,教員一覧!$A:$D,2,FALSE)</f>
        <v>CG</v>
      </c>
      <c r="K548" s="1" t="str">
        <f>VLOOKUP($I548,教員一覧!$A:$D,3,FALSE)</f>
        <v>　</v>
      </c>
      <c r="L548" s="1" t="str">
        <f>VLOOKUP($I548,教員一覧!$A:$D,4,FALSE)</f>
        <v>専任</v>
      </c>
      <c r="M548" t="s">
        <v>119</v>
      </c>
      <c r="N548" t="s">
        <v>3789</v>
      </c>
      <c r="O548" t="s">
        <v>114</v>
      </c>
      <c r="P548" t="s">
        <v>15</v>
      </c>
      <c r="Q548">
        <v>1</v>
      </c>
      <c r="R548">
        <v>2201</v>
      </c>
      <c r="S548" s="1" t="str">
        <f>VLOOKUP($R548,教室一覧!$A:$B,2,FALSE)</f>
        <v>実習室</v>
      </c>
      <c r="T548" s="1">
        <f>VLOOKUP($R548,教室一覧!$A:$C,3,FALSE)</f>
        <v>36</v>
      </c>
      <c r="U548" s="1" t="str">
        <f>VLOOKUP($R548,教室一覧!$A:$D,4,FALSE)</f>
        <v>2号館</v>
      </c>
      <c r="V548" s="1" t="str">
        <f>VLOOKUP($R548,教室一覧!$A:$E,5,FALSE)</f>
        <v>2F</v>
      </c>
      <c r="W548"/>
      <c r="X548"/>
      <c r="Y548" s="1" t="str">
        <f>VLOOKUP($O548,教員一覧!$A:$D,2,FALSE)</f>
        <v>CG</v>
      </c>
      <c r="Z548" s="1" t="str">
        <f>VLOOKUP($O548,教員一覧!$A:$D,3,FALSE)</f>
        <v>　</v>
      </c>
      <c r="AA548" s="1" t="str">
        <f>VLOOKUP($O548,教員一覧!$A:$D,4,FALSE)</f>
        <v>専任</v>
      </c>
      <c r="AB548" s="1" t="str">
        <f t="shared" si="157"/>
        <v/>
      </c>
      <c r="AC548" s="14" t="s">
        <v>119</v>
      </c>
      <c r="AD548" s="14" t="s">
        <v>163</v>
      </c>
      <c r="AE548" s="14" t="s">
        <v>114</v>
      </c>
      <c r="AF548" s="14" t="s">
        <v>15</v>
      </c>
      <c r="AG548" s="14">
        <v>1</v>
      </c>
      <c r="AH548" s="14">
        <v>2201</v>
      </c>
      <c r="AI548" s="15" t="str">
        <f t="shared" si="158"/>
        <v/>
      </c>
      <c r="AJ548" s="15" t="str">
        <f t="shared" si="159"/>
        <v/>
      </c>
      <c r="AK548" s="15" t="str">
        <f t="shared" si="160"/>
        <v/>
      </c>
      <c r="AL548" s="15" t="str">
        <f t="shared" si="161"/>
        <v/>
      </c>
      <c r="AM548" s="15" t="str">
        <f t="shared" si="162"/>
        <v/>
      </c>
      <c r="AN548" s="15" t="str">
        <f t="shared" si="163"/>
        <v/>
      </c>
      <c r="AO548" s="15" t="str">
        <f t="shared" si="164"/>
        <v/>
      </c>
      <c r="AP548" s="9" t="str">
        <f t="shared" si="165"/>
        <v>AN2A木1</v>
      </c>
      <c r="AQ548" s="9">
        <f t="shared" si="166"/>
        <v>1</v>
      </c>
      <c r="AR548" s="11" t="str">
        <f t="shared" si="167"/>
        <v>山本昇木1</v>
      </c>
      <c r="AS548" s="11">
        <f t="shared" si="154"/>
        <v>1</v>
      </c>
      <c r="AT548">
        <v>1</v>
      </c>
      <c r="AU548" s="12">
        <f t="shared" si="168"/>
        <v>6</v>
      </c>
      <c r="AV548" s="13" t="str">
        <f t="shared" si="169"/>
        <v>2201木1</v>
      </c>
      <c r="AW548" s="13">
        <f t="shared" si="170"/>
        <v>1</v>
      </c>
      <c r="AX548" s="18" t="str">
        <f t="shared" si="171"/>
        <v>AN2AAN2A木12201</v>
      </c>
      <c r="AY548" s="18">
        <f t="shared" si="172"/>
        <v>6</v>
      </c>
      <c r="AZ548"/>
    </row>
    <row r="549" spans="1:52" x14ac:dyDescent="0.15">
      <c r="A549" s="1">
        <f t="shared" si="155"/>
        <v>2</v>
      </c>
      <c r="B549" s="1" t="str">
        <f t="shared" si="156"/>
        <v>HR</v>
      </c>
      <c r="C549" t="s">
        <v>119</v>
      </c>
      <c r="D549" s="1" t="str">
        <f>VLOOKUP($C549,クラス一覧!$A:$J,10,FALSE)</f>
        <v>CG</v>
      </c>
      <c r="E549" s="1">
        <f>VLOOKUP($C549,クラス一覧!$A:$J,8,FALSE)</f>
        <v>6</v>
      </c>
      <c r="F549" s="1" t="str">
        <f>VLOOKUP($C549,クラス一覧!$A:$J,9,FALSE)</f>
        <v>徳山</v>
      </c>
      <c r="G549" s="1" t="str">
        <f>VLOOKUP($H549,科目一覧!$A:$G,3,FALSE)</f>
        <v>ゲームCG（アートワーク）</v>
      </c>
      <c r="H549" t="s">
        <v>1621</v>
      </c>
      <c r="I549" s="1" t="str">
        <f>VLOOKUP($H549,科目一覧!$A:$G,7,FALSE)</f>
        <v>徳山</v>
      </c>
      <c r="J549" s="1" t="str">
        <f>VLOOKUP($I549,教員一覧!$A:$D,2,FALSE)</f>
        <v>CG</v>
      </c>
      <c r="K549" s="1" t="str">
        <f>VLOOKUP($I549,教員一覧!$A:$D,3,FALSE)</f>
        <v>　</v>
      </c>
      <c r="L549" s="1" t="str">
        <f>VLOOKUP($I549,教員一覧!$A:$D,4,FALSE)</f>
        <v>専任</v>
      </c>
      <c r="M549" t="s">
        <v>119</v>
      </c>
      <c r="N549" t="s">
        <v>3789</v>
      </c>
      <c r="O549" t="s">
        <v>3960</v>
      </c>
      <c r="P549" t="s">
        <v>15</v>
      </c>
      <c r="Q549">
        <v>2</v>
      </c>
      <c r="R549">
        <v>2405</v>
      </c>
      <c r="S549" s="1" t="str">
        <f>VLOOKUP($R549,教室一覧!$A:$B,2,FALSE)</f>
        <v>ノート対応</v>
      </c>
      <c r="T549" s="1">
        <f>VLOOKUP($R549,教室一覧!$A:$C,3,FALSE)</f>
        <v>36</v>
      </c>
      <c r="U549" s="1" t="str">
        <f>VLOOKUP($R549,教室一覧!$A:$D,4,FALSE)</f>
        <v>2号館</v>
      </c>
      <c r="V549" s="1" t="str">
        <f>VLOOKUP($R549,教室一覧!$A:$E,5,FALSE)</f>
        <v>4F</v>
      </c>
      <c r="W549"/>
      <c r="X549"/>
      <c r="Y549" s="1" t="str">
        <f>VLOOKUP($O549,教員一覧!$A:$D,2,FALSE)</f>
        <v>CG</v>
      </c>
      <c r="Z549" s="1" t="str">
        <f>VLOOKUP($O549,教員一覧!$A:$D,3,FALSE)</f>
        <v>　</v>
      </c>
      <c r="AA549" s="1" t="str">
        <f>VLOOKUP($O549,教員一覧!$A:$D,4,FALSE)</f>
        <v>専任</v>
      </c>
      <c r="AB549" s="1" t="str">
        <f t="shared" si="157"/>
        <v>担任</v>
      </c>
      <c r="AC549" s="14" t="s">
        <v>119</v>
      </c>
      <c r="AD549" s="14" t="s">
        <v>163</v>
      </c>
      <c r="AE549" s="14" t="s">
        <v>1486</v>
      </c>
      <c r="AF549" s="14" t="s">
        <v>15</v>
      </c>
      <c r="AG549" s="14">
        <v>2</v>
      </c>
      <c r="AH549" s="14">
        <v>2405</v>
      </c>
      <c r="AI549" s="15" t="str">
        <f t="shared" si="158"/>
        <v/>
      </c>
      <c r="AJ549" s="15" t="str">
        <f t="shared" si="159"/>
        <v/>
      </c>
      <c r="AK549" s="15" t="str">
        <f t="shared" si="160"/>
        <v/>
      </c>
      <c r="AL549" s="15" t="str">
        <f t="shared" si="161"/>
        <v/>
      </c>
      <c r="AM549" s="15" t="str">
        <f t="shared" si="162"/>
        <v/>
      </c>
      <c r="AN549" s="15" t="str">
        <f t="shared" si="163"/>
        <v/>
      </c>
      <c r="AO549" s="15" t="str">
        <f t="shared" si="164"/>
        <v/>
      </c>
      <c r="AP549" s="9" t="str">
        <f t="shared" si="165"/>
        <v>AN2A木2</v>
      </c>
      <c r="AQ549" s="9">
        <f t="shared" si="166"/>
        <v>1</v>
      </c>
      <c r="AR549" s="11" t="str">
        <f t="shared" si="167"/>
        <v>徳山木2</v>
      </c>
      <c r="AS549" s="11">
        <f t="shared" si="154"/>
        <v>1</v>
      </c>
      <c r="AT549">
        <v>1</v>
      </c>
      <c r="AU549" s="12">
        <f t="shared" si="168"/>
        <v>6</v>
      </c>
      <c r="AV549" s="13" t="str">
        <f t="shared" si="169"/>
        <v>2405木2</v>
      </c>
      <c r="AW549" s="13">
        <f t="shared" si="170"/>
        <v>1</v>
      </c>
      <c r="AX549" s="18" t="str">
        <f t="shared" si="171"/>
        <v>AN2AAN2A木22405</v>
      </c>
      <c r="AY549" s="18">
        <f t="shared" si="172"/>
        <v>6</v>
      </c>
      <c r="AZ549"/>
    </row>
    <row r="550" spans="1:52" x14ac:dyDescent="0.15">
      <c r="A550" s="1">
        <f t="shared" si="155"/>
        <v>2</v>
      </c>
      <c r="B550" s="1" t="str">
        <f t="shared" si="156"/>
        <v>HR</v>
      </c>
      <c r="C550" t="s">
        <v>119</v>
      </c>
      <c r="D550" s="1" t="str">
        <f>VLOOKUP($C550,クラス一覧!$A:$J,10,FALSE)</f>
        <v>CG</v>
      </c>
      <c r="E550" s="1">
        <f>VLOOKUP($C550,クラス一覧!$A:$J,8,FALSE)</f>
        <v>6</v>
      </c>
      <c r="F550" s="1" t="str">
        <f>VLOOKUP($C550,クラス一覧!$A:$J,9,FALSE)</f>
        <v>徳山</v>
      </c>
      <c r="G550" s="1" t="str">
        <f>VLOOKUP($H550,科目一覧!$A:$G,3,FALSE)</f>
        <v>アニメーション制作</v>
      </c>
      <c r="H550" t="s">
        <v>1625</v>
      </c>
      <c r="I550" s="1" t="str">
        <f>VLOOKUP($H550,科目一覧!$A:$G,7,FALSE)</f>
        <v>山本昇</v>
      </c>
      <c r="J550" s="1" t="str">
        <f>VLOOKUP($I550,教員一覧!$A:$D,2,FALSE)</f>
        <v>CG</v>
      </c>
      <c r="K550" s="1" t="str">
        <f>VLOOKUP($I550,教員一覧!$A:$D,3,FALSE)</f>
        <v>　</v>
      </c>
      <c r="L550" s="1" t="str">
        <f>VLOOKUP($I550,教員一覧!$A:$D,4,FALSE)</f>
        <v>専任</v>
      </c>
      <c r="M550" t="s">
        <v>119</v>
      </c>
      <c r="N550" t="s">
        <v>3789</v>
      </c>
      <c r="O550" t="s">
        <v>114</v>
      </c>
      <c r="P550" t="s">
        <v>17</v>
      </c>
      <c r="Q550">
        <v>1</v>
      </c>
      <c r="R550">
        <v>2404</v>
      </c>
      <c r="S550" s="1" t="str">
        <f>VLOOKUP($R550,教室一覧!$A:$B,2,FALSE)</f>
        <v>ノート対応</v>
      </c>
      <c r="T550" s="1">
        <f>VLOOKUP($R550,教室一覧!$A:$C,3,FALSE)</f>
        <v>36</v>
      </c>
      <c r="U550" s="1" t="str">
        <f>VLOOKUP($R550,教室一覧!$A:$D,4,FALSE)</f>
        <v>2号館</v>
      </c>
      <c r="V550" s="1" t="str">
        <f>VLOOKUP($R550,教室一覧!$A:$E,5,FALSE)</f>
        <v>4F</v>
      </c>
      <c r="W550"/>
      <c r="X550"/>
      <c r="Y550" s="1" t="str">
        <f>VLOOKUP($O550,教員一覧!$A:$D,2,FALSE)</f>
        <v>CG</v>
      </c>
      <c r="Z550" s="1" t="str">
        <f>VLOOKUP($O550,教員一覧!$A:$D,3,FALSE)</f>
        <v>　</v>
      </c>
      <c r="AA550" s="1" t="str">
        <f>VLOOKUP($O550,教員一覧!$A:$D,4,FALSE)</f>
        <v>専任</v>
      </c>
      <c r="AB550" s="1" t="str">
        <f t="shared" si="157"/>
        <v/>
      </c>
      <c r="AC550" s="14" t="s">
        <v>119</v>
      </c>
      <c r="AD550" s="14" t="s">
        <v>163</v>
      </c>
      <c r="AE550" s="14" t="s">
        <v>114</v>
      </c>
      <c r="AF550" s="14" t="s">
        <v>17</v>
      </c>
      <c r="AG550" s="14">
        <v>1</v>
      </c>
      <c r="AH550" s="14">
        <v>2404</v>
      </c>
      <c r="AI550" s="15" t="str">
        <f t="shared" si="158"/>
        <v/>
      </c>
      <c r="AJ550" s="15" t="str">
        <f t="shared" si="159"/>
        <v/>
      </c>
      <c r="AK550" s="15" t="str">
        <f t="shared" si="160"/>
        <v/>
      </c>
      <c r="AL550" s="15" t="str">
        <f t="shared" si="161"/>
        <v/>
      </c>
      <c r="AM550" s="15" t="str">
        <f t="shared" si="162"/>
        <v/>
      </c>
      <c r="AN550" s="15" t="str">
        <f t="shared" si="163"/>
        <v/>
      </c>
      <c r="AO550" s="15" t="str">
        <f t="shared" si="164"/>
        <v/>
      </c>
      <c r="AP550" s="9" t="str">
        <f t="shared" si="165"/>
        <v>AN2A金1</v>
      </c>
      <c r="AQ550" s="9">
        <f t="shared" si="166"/>
        <v>1</v>
      </c>
      <c r="AR550" s="11" t="str">
        <f t="shared" si="167"/>
        <v>山本昇金1</v>
      </c>
      <c r="AS550" s="11">
        <f t="shared" si="154"/>
        <v>1</v>
      </c>
      <c r="AT550">
        <v>1</v>
      </c>
      <c r="AU550" s="12">
        <f t="shared" si="168"/>
        <v>6</v>
      </c>
      <c r="AV550" s="13" t="str">
        <f t="shared" si="169"/>
        <v>2404金1</v>
      </c>
      <c r="AW550" s="13">
        <f t="shared" si="170"/>
        <v>1</v>
      </c>
      <c r="AX550" s="18" t="str">
        <f t="shared" si="171"/>
        <v>AN2AAN2A金12404</v>
      </c>
      <c r="AY550" s="18">
        <f t="shared" si="172"/>
        <v>6</v>
      </c>
      <c r="AZ550"/>
    </row>
    <row r="551" spans="1:52" x14ac:dyDescent="0.15">
      <c r="A551" s="1">
        <f t="shared" si="155"/>
        <v>2</v>
      </c>
      <c r="B551" s="1" t="str">
        <f t="shared" si="156"/>
        <v>HR</v>
      </c>
      <c r="C551" t="s">
        <v>119</v>
      </c>
      <c r="D551" s="1" t="str">
        <f>VLOOKUP($C551,クラス一覧!$A:$J,10,FALSE)</f>
        <v>CG</v>
      </c>
      <c r="E551" s="1">
        <f>VLOOKUP($C551,クラス一覧!$A:$J,8,FALSE)</f>
        <v>6</v>
      </c>
      <c r="F551" s="1" t="str">
        <f>VLOOKUP($C551,クラス一覧!$A:$J,9,FALSE)</f>
        <v>徳山</v>
      </c>
      <c r="G551" s="1" t="str">
        <f>VLOOKUP($H551,科目一覧!$A:$G,3,FALSE)</f>
        <v>ゲームCG（アートワーク）</v>
      </c>
      <c r="H551" t="s">
        <v>1624</v>
      </c>
      <c r="I551" s="1" t="str">
        <f>VLOOKUP($H551,科目一覧!$A:$G,7,FALSE)</f>
        <v>徳山</v>
      </c>
      <c r="J551" s="1" t="str">
        <f>VLOOKUP($I551,教員一覧!$A:$D,2,FALSE)</f>
        <v>CG</v>
      </c>
      <c r="K551" s="1" t="str">
        <f>VLOOKUP($I551,教員一覧!$A:$D,3,FALSE)</f>
        <v>　</v>
      </c>
      <c r="L551" s="1" t="str">
        <f>VLOOKUP($I551,教員一覧!$A:$D,4,FALSE)</f>
        <v>専任</v>
      </c>
      <c r="M551" t="s">
        <v>119</v>
      </c>
      <c r="N551" t="s">
        <v>3789</v>
      </c>
      <c r="O551" t="s">
        <v>3960</v>
      </c>
      <c r="P551" t="s">
        <v>17</v>
      </c>
      <c r="Q551">
        <v>2</v>
      </c>
      <c r="R551">
        <v>2201</v>
      </c>
      <c r="S551" s="1" t="str">
        <f>VLOOKUP($R551,教室一覧!$A:$B,2,FALSE)</f>
        <v>実習室</v>
      </c>
      <c r="T551" s="1">
        <f>VLOOKUP($R551,教室一覧!$A:$C,3,FALSE)</f>
        <v>36</v>
      </c>
      <c r="U551" s="1" t="str">
        <f>VLOOKUP($R551,教室一覧!$A:$D,4,FALSE)</f>
        <v>2号館</v>
      </c>
      <c r="V551" s="1" t="str">
        <f>VLOOKUP($R551,教室一覧!$A:$E,5,FALSE)</f>
        <v>2F</v>
      </c>
      <c r="W551"/>
      <c r="X551"/>
      <c r="Y551" s="1" t="str">
        <f>VLOOKUP($O551,教員一覧!$A:$D,2,FALSE)</f>
        <v>CG</v>
      </c>
      <c r="Z551" s="1" t="str">
        <f>VLOOKUP($O551,教員一覧!$A:$D,3,FALSE)</f>
        <v>　</v>
      </c>
      <c r="AA551" s="1" t="str">
        <f>VLOOKUP($O551,教員一覧!$A:$D,4,FALSE)</f>
        <v>専任</v>
      </c>
      <c r="AB551" s="1" t="str">
        <f t="shared" si="157"/>
        <v>担任</v>
      </c>
      <c r="AC551" s="14" t="s">
        <v>119</v>
      </c>
      <c r="AD551" s="14" t="s">
        <v>163</v>
      </c>
      <c r="AE551" s="14" t="s">
        <v>1486</v>
      </c>
      <c r="AF551" s="14" t="s">
        <v>17</v>
      </c>
      <c r="AG551" s="14">
        <v>2</v>
      </c>
      <c r="AH551" s="14">
        <v>2201</v>
      </c>
      <c r="AI551" s="15" t="str">
        <f t="shared" si="158"/>
        <v/>
      </c>
      <c r="AJ551" s="15" t="str">
        <f t="shared" si="159"/>
        <v/>
      </c>
      <c r="AK551" s="15" t="str">
        <f t="shared" si="160"/>
        <v/>
      </c>
      <c r="AL551" s="15" t="str">
        <f t="shared" si="161"/>
        <v/>
      </c>
      <c r="AM551" s="15" t="str">
        <f t="shared" si="162"/>
        <v/>
      </c>
      <c r="AN551" s="15" t="str">
        <f t="shared" si="163"/>
        <v/>
      </c>
      <c r="AO551" s="15" t="str">
        <f t="shared" si="164"/>
        <v/>
      </c>
      <c r="AP551" s="9" t="str">
        <f t="shared" si="165"/>
        <v>AN2A金2</v>
      </c>
      <c r="AQ551" s="9">
        <f t="shared" si="166"/>
        <v>1</v>
      </c>
      <c r="AR551" s="11" t="str">
        <f t="shared" si="167"/>
        <v>徳山金2</v>
      </c>
      <c r="AS551" s="11">
        <f t="shared" si="154"/>
        <v>1</v>
      </c>
      <c r="AT551">
        <v>1</v>
      </c>
      <c r="AU551" s="12">
        <f t="shared" si="168"/>
        <v>6</v>
      </c>
      <c r="AV551" s="13" t="str">
        <f t="shared" si="169"/>
        <v>2201金2</v>
      </c>
      <c r="AW551" s="13">
        <f t="shared" si="170"/>
        <v>1</v>
      </c>
      <c r="AX551" s="18" t="str">
        <f t="shared" si="171"/>
        <v>AN2AAN2A金22201</v>
      </c>
      <c r="AY551" s="18">
        <f t="shared" si="172"/>
        <v>6</v>
      </c>
      <c r="AZ551"/>
    </row>
    <row r="552" spans="1:52" x14ac:dyDescent="0.15">
      <c r="A552" s="1">
        <f t="shared" si="155"/>
        <v>2</v>
      </c>
      <c r="B552" s="1" t="str">
        <f t="shared" si="156"/>
        <v>HR</v>
      </c>
      <c r="C552" t="s">
        <v>119</v>
      </c>
      <c r="D552" s="1" t="str">
        <f>VLOOKUP($C552,クラス一覧!$A:$J,10,FALSE)</f>
        <v>CG</v>
      </c>
      <c r="E552" s="1">
        <f>VLOOKUP($C552,クラス一覧!$A:$J,8,FALSE)</f>
        <v>6</v>
      </c>
      <c r="F552" s="1" t="str">
        <f>VLOOKUP($C552,クラス一覧!$A:$J,9,FALSE)</f>
        <v>徳山</v>
      </c>
      <c r="G552" s="1" t="str">
        <f>VLOOKUP($H552,科目一覧!$A:$G,3,FALSE)</f>
        <v>ゲームCG（デザイン基礎）</v>
      </c>
      <c r="H552" t="s">
        <v>2059</v>
      </c>
      <c r="I552" s="1" t="str">
        <f>VLOOKUP($H552,科目一覧!$A:$G,7,FALSE)</f>
        <v>野田</v>
      </c>
      <c r="J552" s="1" t="str">
        <f>VLOOKUP($I552,教員一覧!$A:$D,2,FALSE)</f>
        <v>CG</v>
      </c>
      <c r="K552" s="1" t="str">
        <f>VLOOKUP($I552,教員一覧!$A:$D,3,FALSE)</f>
        <v>　</v>
      </c>
      <c r="L552" s="1" t="str">
        <f>VLOOKUP($I552,教員一覧!$A:$D,4,FALSE)</f>
        <v>非常勤</v>
      </c>
      <c r="M552" t="s">
        <v>119</v>
      </c>
      <c r="N552" t="s">
        <v>3789</v>
      </c>
      <c r="O552" t="s">
        <v>91</v>
      </c>
      <c r="P552" t="s">
        <v>17</v>
      </c>
      <c r="Q552">
        <v>3</v>
      </c>
      <c r="R552">
        <v>2503</v>
      </c>
      <c r="S552" s="1" t="str">
        <f>VLOOKUP($R552,教室一覧!$A:$B,2,FALSE)</f>
        <v>普通教室</v>
      </c>
      <c r="T552" s="1">
        <f>VLOOKUP($R552,教室一覧!$A:$C,3,FALSE)</f>
        <v>36</v>
      </c>
      <c r="U552" s="1" t="str">
        <f>VLOOKUP($R552,教室一覧!$A:$D,4,FALSE)</f>
        <v>2号館</v>
      </c>
      <c r="V552" s="1" t="str">
        <f>VLOOKUP($R552,教室一覧!$A:$E,5,FALSE)</f>
        <v>5F</v>
      </c>
      <c r="W552"/>
      <c r="X552"/>
      <c r="Y552" s="1" t="str">
        <f>VLOOKUP($O552,教員一覧!$A:$D,2,FALSE)</f>
        <v>CG</v>
      </c>
      <c r="Z552" s="1" t="str">
        <f>VLOOKUP($O552,教員一覧!$A:$D,3,FALSE)</f>
        <v>　</v>
      </c>
      <c r="AA552" s="1" t="str">
        <f>VLOOKUP($O552,教員一覧!$A:$D,4,FALSE)</f>
        <v>非常勤</v>
      </c>
      <c r="AB552" s="1" t="str">
        <f t="shared" si="157"/>
        <v/>
      </c>
      <c r="AC552" s="14" t="s">
        <v>119</v>
      </c>
      <c r="AD552" s="14" t="s">
        <v>163</v>
      </c>
      <c r="AE552" s="14" t="s">
        <v>91</v>
      </c>
      <c r="AF552" s="14" t="s">
        <v>17</v>
      </c>
      <c r="AG552" s="14">
        <v>3</v>
      </c>
      <c r="AH552" s="14">
        <v>2503</v>
      </c>
      <c r="AI552" s="15" t="str">
        <f t="shared" si="158"/>
        <v/>
      </c>
      <c r="AJ552" s="15" t="str">
        <f t="shared" si="159"/>
        <v/>
      </c>
      <c r="AK552" s="15" t="str">
        <f t="shared" si="160"/>
        <v/>
      </c>
      <c r="AL552" s="15" t="str">
        <f t="shared" si="161"/>
        <v/>
      </c>
      <c r="AM552" s="15" t="str">
        <f t="shared" si="162"/>
        <v/>
      </c>
      <c r="AN552" s="15" t="str">
        <f t="shared" si="163"/>
        <v/>
      </c>
      <c r="AO552" s="15" t="str">
        <f t="shared" si="164"/>
        <v/>
      </c>
      <c r="AP552" s="9" t="str">
        <f t="shared" si="165"/>
        <v>AN2A金3</v>
      </c>
      <c r="AQ552" s="9">
        <f t="shared" si="166"/>
        <v>1</v>
      </c>
      <c r="AR552" s="11" t="str">
        <f t="shared" si="167"/>
        <v>義村金3</v>
      </c>
      <c r="AS552" s="11">
        <f t="shared" ref="AS552:AS615" si="173">1/COUNTIF($AR:$AR,$AR552)</f>
        <v>1</v>
      </c>
      <c r="AT552">
        <v>1</v>
      </c>
      <c r="AU552" s="12">
        <f t="shared" si="168"/>
        <v>6</v>
      </c>
      <c r="AV552" s="13" t="str">
        <f t="shared" si="169"/>
        <v>2503金3</v>
      </c>
      <c r="AW552" s="13">
        <f t="shared" si="170"/>
        <v>1</v>
      </c>
      <c r="AX552" s="18" t="str">
        <f t="shared" si="171"/>
        <v>AN2AAN2A金32503</v>
      </c>
      <c r="AY552" s="18">
        <f t="shared" si="172"/>
        <v>6</v>
      </c>
      <c r="AZ552"/>
    </row>
    <row r="553" spans="1:52" x14ac:dyDescent="0.15">
      <c r="A553" s="1">
        <f t="shared" si="155"/>
        <v>2</v>
      </c>
      <c r="B553" s="1" t="str">
        <f t="shared" si="156"/>
        <v>HR</v>
      </c>
      <c r="C553" t="s">
        <v>119</v>
      </c>
      <c r="D553" s="1" t="str">
        <f>VLOOKUP($C553,クラス一覧!$A:$J,10,FALSE)</f>
        <v>CG</v>
      </c>
      <c r="E553" s="1">
        <f>VLOOKUP($C553,クラス一覧!$A:$J,8,FALSE)</f>
        <v>6</v>
      </c>
      <c r="F553" s="1" t="str">
        <f>VLOOKUP($C553,クラス一覧!$A:$J,9,FALSE)</f>
        <v>徳山</v>
      </c>
      <c r="G553" s="1" t="str">
        <f>VLOOKUP($H553,科目一覧!$A:$G,3,FALSE)</f>
        <v>ゲームCG（デザイン基礎）</v>
      </c>
      <c r="H553" t="s">
        <v>2059</v>
      </c>
      <c r="I553" s="1" t="str">
        <f>VLOOKUP($H553,科目一覧!$A:$G,7,FALSE)</f>
        <v>野田</v>
      </c>
      <c r="J553" s="1" t="str">
        <f>VLOOKUP($I553,教員一覧!$A:$D,2,FALSE)</f>
        <v>CG</v>
      </c>
      <c r="K553" s="1" t="str">
        <f>VLOOKUP($I553,教員一覧!$A:$D,3,FALSE)</f>
        <v>　</v>
      </c>
      <c r="L553" s="1" t="str">
        <f>VLOOKUP($I553,教員一覧!$A:$D,4,FALSE)</f>
        <v>非常勤</v>
      </c>
      <c r="M553" t="s">
        <v>119</v>
      </c>
      <c r="N553" t="s">
        <v>3789</v>
      </c>
      <c r="O553" t="s">
        <v>91</v>
      </c>
      <c r="P553" t="s">
        <v>17</v>
      </c>
      <c r="Q553">
        <v>4</v>
      </c>
      <c r="R553">
        <v>2503</v>
      </c>
      <c r="S553" s="1" t="str">
        <f>VLOOKUP($R553,教室一覧!$A:$B,2,FALSE)</f>
        <v>普通教室</v>
      </c>
      <c r="T553" s="1">
        <f>VLOOKUP($R553,教室一覧!$A:$C,3,FALSE)</f>
        <v>36</v>
      </c>
      <c r="U553" s="1" t="str">
        <f>VLOOKUP($R553,教室一覧!$A:$D,4,FALSE)</f>
        <v>2号館</v>
      </c>
      <c r="V553" s="1" t="str">
        <f>VLOOKUP($R553,教室一覧!$A:$E,5,FALSE)</f>
        <v>5F</v>
      </c>
      <c r="W553"/>
      <c r="X553"/>
      <c r="Y553" s="1" t="str">
        <f>VLOOKUP($O553,教員一覧!$A:$D,2,FALSE)</f>
        <v>CG</v>
      </c>
      <c r="Z553" s="1" t="str">
        <f>VLOOKUP($O553,教員一覧!$A:$D,3,FALSE)</f>
        <v>　</v>
      </c>
      <c r="AA553" s="1" t="str">
        <f>VLOOKUP($O553,教員一覧!$A:$D,4,FALSE)</f>
        <v>非常勤</v>
      </c>
      <c r="AB553" s="1" t="str">
        <f t="shared" si="157"/>
        <v/>
      </c>
      <c r="AC553" s="14" t="s">
        <v>119</v>
      </c>
      <c r="AD553" s="14" t="s">
        <v>163</v>
      </c>
      <c r="AE553" s="14" t="s">
        <v>91</v>
      </c>
      <c r="AF553" s="14" t="s">
        <v>17</v>
      </c>
      <c r="AG553" s="14">
        <v>4</v>
      </c>
      <c r="AH553" s="14">
        <v>2503</v>
      </c>
      <c r="AI553" s="15" t="str">
        <f t="shared" si="158"/>
        <v/>
      </c>
      <c r="AJ553" s="15" t="str">
        <f t="shared" si="159"/>
        <v/>
      </c>
      <c r="AK553" s="15" t="str">
        <f t="shared" si="160"/>
        <v/>
      </c>
      <c r="AL553" s="15" t="str">
        <f t="shared" si="161"/>
        <v/>
      </c>
      <c r="AM553" s="15" t="str">
        <f t="shared" si="162"/>
        <v/>
      </c>
      <c r="AN553" s="15" t="str">
        <f t="shared" si="163"/>
        <v/>
      </c>
      <c r="AO553" s="15" t="str">
        <f t="shared" si="164"/>
        <v/>
      </c>
      <c r="AP553" s="9" t="str">
        <f t="shared" si="165"/>
        <v>AN2A金4</v>
      </c>
      <c r="AQ553" s="9">
        <f t="shared" si="166"/>
        <v>1</v>
      </c>
      <c r="AR553" s="11" t="str">
        <f t="shared" si="167"/>
        <v>義村金4</v>
      </c>
      <c r="AS553" s="11">
        <f t="shared" si="173"/>
        <v>1</v>
      </c>
      <c r="AT553">
        <v>1</v>
      </c>
      <c r="AU553" s="12">
        <f t="shared" si="168"/>
        <v>6</v>
      </c>
      <c r="AV553" s="13" t="str">
        <f t="shared" si="169"/>
        <v>2503金4</v>
      </c>
      <c r="AW553" s="13">
        <f t="shared" si="170"/>
        <v>1</v>
      </c>
      <c r="AX553" s="18" t="str">
        <f t="shared" si="171"/>
        <v>AN2AAN2A金42503</v>
      </c>
      <c r="AY553" s="18">
        <f t="shared" si="172"/>
        <v>6</v>
      </c>
      <c r="AZ553"/>
    </row>
    <row r="554" spans="1:52" x14ac:dyDescent="0.15">
      <c r="A554" s="1">
        <f t="shared" si="155"/>
        <v>3</v>
      </c>
      <c r="B554" s="1" t="str">
        <f t="shared" si="156"/>
        <v>HR</v>
      </c>
      <c r="C554" t="s">
        <v>106</v>
      </c>
      <c r="D554" s="1" t="str">
        <f>VLOOKUP($C554,クラス一覧!$A:$J,10,FALSE)</f>
        <v>ゲーム</v>
      </c>
      <c r="E554" s="1">
        <f>VLOOKUP($C554,クラス一覧!$A:$J,8,FALSE)</f>
        <v>32</v>
      </c>
      <c r="F554" s="1" t="str">
        <f>VLOOKUP($C554,クラス一覧!$A:$J,9,FALSE)</f>
        <v>椎原</v>
      </c>
      <c r="G554" s="1" t="str">
        <f>VLOOKUP($H554,科目一覧!$A:$G,3,FALSE)</f>
        <v>ゲームプロ（モバイル）</v>
      </c>
      <c r="H554" t="s">
        <v>3067</v>
      </c>
      <c r="I554" s="1" t="str">
        <f>VLOOKUP($H554,科目一覧!$A:$G,7,FALSE)</f>
        <v>牧</v>
      </c>
      <c r="J554" s="1" t="str">
        <f>VLOOKUP($I554,教員一覧!$A:$D,2,FALSE)</f>
        <v>ゲーム</v>
      </c>
      <c r="K554" s="1" t="str">
        <f>VLOOKUP($I554,教員一覧!$A:$D,3,FALSE)</f>
        <v>プログラム</v>
      </c>
      <c r="L554" s="1" t="str">
        <f>VLOOKUP($I554,教員一覧!$A:$D,4,FALSE)</f>
        <v>専任</v>
      </c>
      <c r="M554" t="s">
        <v>106</v>
      </c>
      <c r="N554" t="s">
        <v>3789</v>
      </c>
      <c r="O554" t="s">
        <v>107</v>
      </c>
      <c r="P554" t="s">
        <v>9</v>
      </c>
      <c r="Q554">
        <v>1</v>
      </c>
      <c r="R554">
        <v>3502</v>
      </c>
      <c r="S554" s="1" t="str">
        <f>VLOOKUP($R554,教室一覧!$A:$B,2,FALSE)</f>
        <v>ノート36</v>
      </c>
      <c r="T554" s="1">
        <f>VLOOKUP($R554,教室一覧!$A:$C,3,FALSE)</f>
        <v>38</v>
      </c>
      <c r="U554" s="1" t="str">
        <f>VLOOKUP($R554,教室一覧!$A:$D,4,FALSE)</f>
        <v>3号館</v>
      </c>
      <c r="V554" s="1" t="str">
        <f>VLOOKUP($R554,教室一覧!$A:$E,5,FALSE)</f>
        <v>5F</v>
      </c>
      <c r="W554"/>
      <c r="X554" t="s">
        <v>3557</v>
      </c>
      <c r="Y554" s="1" t="str">
        <f>VLOOKUP($O554,教員一覧!$A:$D,2,FALSE)</f>
        <v>ゲーム</v>
      </c>
      <c r="Z554" s="1" t="str">
        <f>VLOOKUP($O554,教員一覧!$A:$D,3,FALSE)</f>
        <v>プログラム</v>
      </c>
      <c r="AA554" s="1" t="str">
        <f>VLOOKUP($O554,教員一覧!$A:$D,4,FALSE)</f>
        <v>専任</v>
      </c>
      <c r="AB554" s="1" t="str">
        <f t="shared" si="157"/>
        <v/>
      </c>
      <c r="AC554" s="14" t="s">
        <v>106</v>
      </c>
      <c r="AD554" s="14" t="s">
        <v>163</v>
      </c>
      <c r="AE554" s="14" t="s">
        <v>107</v>
      </c>
      <c r="AF554" s="14" t="s">
        <v>9</v>
      </c>
      <c r="AG554" s="14">
        <v>1</v>
      </c>
      <c r="AH554" s="14">
        <v>3502</v>
      </c>
      <c r="AI554" s="15" t="str">
        <f t="shared" si="158"/>
        <v/>
      </c>
      <c r="AJ554" s="15" t="str">
        <f t="shared" si="159"/>
        <v/>
      </c>
      <c r="AK554" s="15" t="str">
        <f t="shared" si="160"/>
        <v/>
      </c>
      <c r="AL554" s="15" t="str">
        <f t="shared" si="161"/>
        <v/>
      </c>
      <c r="AM554" s="15" t="str">
        <f t="shared" si="162"/>
        <v/>
      </c>
      <c r="AN554" s="15" t="str">
        <f t="shared" si="163"/>
        <v/>
      </c>
      <c r="AO554" s="15" t="str">
        <f t="shared" si="164"/>
        <v/>
      </c>
      <c r="AP554" s="9" t="str">
        <f t="shared" si="165"/>
        <v>GR3A月1</v>
      </c>
      <c r="AQ554" s="9">
        <f t="shared" si="166"/>
        <v>1</v>
      </c>
      <c r="AR554" s="11" t="str">
        <f t="shared" si="167"/>
        <v>牧月1</v>
      </c>
      <c r="AS554" s="11">
        <f t="shared" si="173"/>
        <v>1</v>
      </c>
      <c r="AT554">
        <v>1</v>
      </c>
      <c r="AU554" s="12">
        <f t="shared" si="168"/>
        <v>32</v>
      </c>
      <c r="AV554" s="13" t="str">
        <f t="shared" si="169"/>
        <v>3502月1</v>
      </c>
      <c r="AW554" s="13">
        <f t="shared" si="170"/>
        <v>1</v>
      </c>
      <c r="AX554" s="18" t="str">
        <f t="shared" si="171"/>
        <v>GR3AGR3A月13502</v>
      </c>
      <c r="AY554" s="18">
        <f t="shared" si="172"/>
        <v>32</v>
      </c>
      <c r="AZ554"/>
    </row>
    <row r="555" spans="1:52" x14ac:dyDescent="0.15">
      <c r="A555" s="1">
        <f t="shared" si="155"/>
        <v>3</v>
      </c>
      <c r="B555" s="1" t="str">
        <f t="shared" si="156"/>
        <v>HR</v>
      </c>
      <c r="C555" t="s">
        <v>106</v>
      </c>
      <c r="D555" s="1" t="str">
        <f>VLOOKUP($C555,クラス一覧!$A:$J,10,FALSE)</f>
        <v>ゲーム</v>
      </c>
      <c r="E555" s="1">
        <f>VLOOKUP($C555,クラス一覧!$A:$J,8,FALSE)</f>
        <v>32</v>
      </c>
      <c r="F555" s="1" t="str">
        <f>VLOOKUP($C555,クラス一覧!$A:$J,9,FALSE)</f>
        <v>椎原</v>
      </c>
      <c r="G555" s="1" t="str">
        <f>VLOOKUP($H555,科目一覧!$A:$G,3,FALSE)</f>
        <v>ゲームプロ（基礎）</v>
      </c>
      <c r="H555" t="s">
        <v>2429</v>
      </c>
      <c r="I555" s="1" t="str">
        <f>VLOOKUP($H555,科目一覧!$A:$G,7,FALSE)</f>
        <v>福井</v>
      </c>
      <c r="J555" s="1" t="str">
        <f>VLOOKUP($I555,教員一覧!$A:$D,2,FALSE)</f>
        <v>ゲーム</v>
      </c>
      <c r="K555" s="1" t="str">
        <f>VLOOKUP($I555,教員一覧!$A:$D,3,FALSE)</f>
        <v>プログラム</v>
      </c>
      <c r="L555" s="1" t="str">
        <f>VLOOKUP($I555,教員一覧!$A:$D,4,FALSE)</f>
        <v>専任</v>
      </c>
      <c r="M555" t="s">
        <v>106</v>
      </c>
      <c r="N555" t="s">
        <v>3789</v>
      </c>
      <c r="O555" t="s">
        <v>94</v>
      </c>
      <c r="P555" t="s">
        <v>9</v>
      </c>
      <c r="Q555">
        <v>2</v>
      </c>
      <c r="R555">
        <v>3502</v>
      </c>
      <c r="S555" s="1" t="str">
        <f>VLOOKUP($R555,教室一覧!$A:$B,2,FALSE)</f>
        <v>ノート36</v>
      </c>
      <c r="T555" s="1">
        <f>VLOOKUP($R555,教室一覧!$A:$C,3,FALSE)</f>
        <v>38</v>
      </c>
      <c r="U555" s="1" t="str">
        <f>VLOOKUP($R555,教室一覧!$A:$D,4,FALSE)</f>
        <v>3号館</v>
      </c>
      <c r="V555" s="1" t="str">
        <f>VLOOKUP($R555,教室一覧!$A:$E,5,FALSE)</f>
        <v>5F</v>
      </c>
      <c r="W555"/>
      <c r="X555"/>
      <c r="Y555" s="1" t="str">
        <f>VLOOKUP($O555,教員一覧!$A:$D,2,FALSE)</f>
        <v>ゲーム</v>
      </c>
      <c r="Z555" s="1" t="str">
        <f>VLOOKUP($O555,教員一覧!$A:$D,3,FALSE)</f>
        <v>プログラム</v>
      </c>
      <c r="AA555" s="1" t="str">
        <f>VLOOKUP($O555,教員一覧!$A:$D,4,FALSE)</f>
        <v>非常勤</v>
      </c>
      <c r="AB555" s="1" t="str">
        <f t="shared" si="157"/>
        <v/>
      </c>
      <c r="AC555" s="14" t="s">
        <v>106</v>
      </c>
      <c r="AD555" s="14" t="s">
        <v>163</v>
      </c>
      <c r="AE555" s="14" t="s">
        <v>94</v>
      </c>
      <c r="AF555" s="14" t="s">
        <v>9</v>
      </c>
      <c r="AG555" s="14">
        <v>2</v>
      </c>
      <c r="AH555" s="14">
        <v>3502</v>
      </c>
      <c r="AI555" s="15" t="str">
        <f t="shared" si="158"/>
        <v/>
      </c>
      <c r="AJ555" s="15" t="str">
        <f t="shared" si="159"/>
        <v/>
      </c>
      <c r="AK555" s="15" t="str">
        <f t="shared" si="160"/>
        <v/>
      </c>
      <c r="AL555" s="15" t="str">
        <f t="shared" si="161"/>
        <v/>
      </c>
      <c r="AM555" s="15" t="str">
        <f t="shared" si="162"/>
        <v/>
      </c>
      <c r="AN555" s="15" t="str">
        <f t="shared" si="163"/>
        <v/>
      </c>
      <c r="AO555" s="15" t="str">
        <f t="shared" si="164"/>
        <v/>
      </c>
      <c r="AP555" s="9" t="str">
        <f t="shared" si="165"/>
        <v>GR3A月2</v>
      </c>
      <c r="AQ555" s="9">
        <f t="shared" si="166"/>
        <v>1</v>
      </c>
      <c r="AR555" s="11" t="str">
        <f t="shared" si="167"/>
        <v>近藤月2</v>
      </c>
      <c r="AS555" s="11">
        <f t="shared" si="173"/>
        <v>1</v>
      </c>
      <c r="AT555">
        <v>1</v>
      </c>
      <c r="AU555" s="12">
        <f t="shared" si="168"/>
        <v>32</v>
      </c>
      <c r="AV555" s="13" t="str">
        <f t="shared" si="169"/>
        <v>3502月2</v>
      </c>
      <c r="AW555" s="13">
        <f t="shared" si="170"/>
        <v>1</v>
      </c>
      <c r="AX555" s="18" t="str">
        <f t="shared" si="171"/>
        <v>GR3AGR3A月23502</v>
      </c>
      <c r="AY555" s="18">
        <f t="shared" si="172"/>
        <v>32</v>
      </c>
      <c r="AZ555"/>
    </row>
    <row r="556" spans="1:52" x14ac:dyDescent="0.15">
      <c r="A556" s="1">
        <f t="shared" si="155"/>
        <v>3</v>
      </c>
      <c r="B556" s="1" t="str">
        <f t="shared" si="156"/>
        <v>HR</v>
      </c>
      <c r="C556" t="s">
        <v>106</v>
      </c>
      <c r="D556" s="1" t="str">
        <f>VLOOKUP($C556,クラス一覧!$A:$J,10,FALSE)</f>
        <v>ゲーム</v>
      </c>
      <c r="E556" s="1">
        <f>VLOOKUP($C556,クラス一覧!$A:$J,8,FALSE)</f>
        <v>32</v>
      </c>
      <c r="F556" s="1" t="str">
        <f>VLOOKUP($C556,クラス一覧!$A:$J,9,FALSE)</f>
        <v>椎原</v>
      </c>
      <c r="G556" s="1" t="str">
        <f>VLOOKUP($H556,科目一覧!$A:$G,3,FALSE)</f>
        <v>ゲームプロ（基礎）</v>
      </c>
      <c r="H556" t="s">
        <v>2429</v>
      </c>
      <c r="I556" s="1" t="str">
        <f>VLOOKUP($H556,科目一覧!$A:$G,7,FALSE)</f>
        <v>福井</v>
      </c>
      <c r="J556" s="1" t="str">
        <f>VLOOKUP($I556,教員一覧!$A:$D,2,FALSE)</f>
        <v>ゲーム</v>
      </c>
      <c r="K556" s="1" t="str">
        <f>VLOOKUP($I556,教員一覧!$A:$D,3,FALSE)</f>
        <v>プログラム</v>
      </c>
      <c r="L556" s="1" t="str">
        <f>VLOOKUP($I556,教員一覧!$A:$D,4,FALSE)</f>
        <v>専任</v>
      </c>
      <c r="M556" t="s">
        <v>106</v>
      </c>
      <c r="N556" t="s">
        <v>3789</v>
      </c>
      <c r="O556" t="s">
        <v>94</v>
      </c>
      <c r="P556" t="s">
        <v>9</v>
      </c>
      <c r="Q556">
        <v>3</v>
      </c>
      <c r="R556">
        <v>3502</v>
      </c>
      <c r="S556" s="1" t="str">
        <f>VLOOKUP($R556,教室一覧!$A:$B,2,FALSE)</f>
        <v>ノート36</v>
      </c>
      <c r="T556" s="1">
        <f>VLOOKUP($R556,教室一覧!$A:$C,3,FALSE)</f>
        <v>38</v>
      </c>
      <c r="U556" s="1" t="str">
        <f>VLOOKUP($R556,教室一覧!$A:$D,4,FALSE)</f>
        <v>3号館</v>
      </c>
      <c r="V556" s="1" t="str">
        <f>VLOOKUP($R556,教室一覧!$A:$E,5,FALSE)</f>
        <v>5F</v>
      </c>
      <c r="W556"/>
      <c r="X556"/>
      <c r="Y556" s="1" t="str">
        <f>VLOOKUP($O556,教員一覧!$A:$D,2,FALSE)</f>
        <v>ゲーム</v>
      </c>
      <c r="Z556" s="1" t="str">
        <f>VLOOKUP($O556,教員一覧!$A:$D,3,FALSE)</f>
        <v>プログラム</v>
      </c>
      <c r="AA556" s="1" t="str">
        <f>VLOOKUP($O556,教員一覧!$A:$D,4,FALSE)</f>
        <v>非常勤</v>
      </c>
      <c r="AB556" s="1" t="str">
        <f t="shared" si="157"/>
        <v/>
      </c>
      <c r="AC556" s="14" t="s">
        <v>106</v>
      </c>
      <c r="AD556" s="14" t="s">
        <v>163</v>
      </c>
      <c r="AE556" s="14" t="s">
        <v>94</v>
      </c>
      <c r="AF556" s="14" t="s">
        <v>9</v>
      </c>
      <c r="AG556" s="14">
        <v>3</v>
      </c>
      <c r="AH556" s="14">
        <v>3502</v>
      </c>
      <c r="AI556" s="15" t="str">
        <f t="shared" si="158"/>
        <v/>
      </c>
      <c r="AJ556" s="15" t="str">
        <f t="shared" si="159"/>
        <v/>
      </c>
      <c r="AK556" s="15" t="str">
        <f t="shared" si="160"/>
        <v/>
      </c>
      <c r="AL556" s="15" t="str">
        <f t="shared" si="161"/>
        <v/>
      </c>
      <c r="AM556" s="15" t="str">
        <f t="shared" si="162"/>
        <v/>
      </c>
      <c r="AN556" s="15" t="str">
        <f t="shared" si="163"/>
        <v/>
      </c>
      <c r="AO556" s="15" t="str">
        <f t="shared" si="164"/>
        <v/>
      </c>
      <c r="AP556" s="9" t="str">
        <f t="shared" si="165"/>
        <v>GR3A月3</v>
      </c>
      <c r="AQ556" s="9">
        <f t="shared" si="166"/>
        <v>0.5</v>
      </c>
      <c r="AR556" s="11" t="str">
        <f t="shared" si="167"/>
        <v>近藤月3</v>
      </c>
      <c r="AS556" s="11">
        <f t="shared" si="173"/>
        <v>1</v>
      </c>
      <c r="AT556">
        <v>1</v>
      </c>
      <c r="AU556" s="12">
        <f t="shared" si="168"/>
        <v>32</v>
      </c>
      <c r="AV556" s="13" t="str">
        <f t="shared" si="169"/>
        <v>3502月3</v>
      </c>
      <c r="AW556" s="13">
        <f t="shared" si="170"/>
        <v>0.5</v>
      </c>
      <c r="AX556" s="18" t="str">
        <f t="shared" si="171"/>
        <v>GR3AGR3A月33502</v>
      </c>
      <c r="AY556" s="18">
        <f t="shared" si="172"/>
        <v>16</v>
      </c>
      <c r="AZ556"/>
    </row>
    <row r="557" spans="1:52" x14ac:dyDescent="0.15">
      <c r="A557" s="1">
        <f t="shared" si="155"/>
        <v>3</v>
      </c>
      <c r="B557" s="1" t="str">
        <f t="shared" si="156"/>
        <v>HR</v>
      </c>
      <c r="C557" t="s">
        <v>106</v>
      </c>
      <c r="D557" s="1" t="str">
        <f>VLOOKUP($C557,クラス一覧!$A:$J,10,FALSE)</f>
        <v>ゲーム</v>
      </c>
      <c r="E557" s="1">
        <f>VLOOKUP($C557,クラス一覧!$A:$J,8,FALSE)</f>
        <v>32</v>
      </c>
      <c r="F557" s="1" t="str">
        <f>VLOOKUP($C557,クラス一覧!$A:$J,9,FALSE)</f>
        <v>椎原</v>
      </c>
      <c r="G557" s="1" t="str">
        <f>VLOOKUP($H557,科目一覧!$A:$G,3,FALSE)</f>
        <v>就職対策</v>
      </c>
      <c r="H557" t="s">
        <v>1630</v>
      </c>
      <c r="I557" s="1" t="str">
        <f>VLOOKUP($H557,科目一覧!$A:$G,7,FALSE)</f>
        <v>黒川</v>
      </c>
      <c r="J557" s="1" t="str">
        <f>VLOOKUP($I557,教員一覧!$A:$D,2,FALSE)</f>
        <v>進路</v>
      </c>
      <c r="K557" s="1" t="str">
        <f>VLOOKUP($I557,教員一覧!$A:$D,3,FALSE)</f>
        <v>　</v>
      </c>
      <c r="L557" s="1" t="str">
        <f>VLOOKUP($I557,教員一覧!$A:$D,4,FALSE)</f>
        <v>専任</v>
      </c>
      <c r="M557" t="s">
        <v>106</v>
      </c>
      <c r="N557" t="s">
        <v>3789</v>
      </c>
      <c r="O557" t="s">
        <v>108</v>
      </c>
      <c r="P557" t="s">
        <v>9</v>
      </c>
      <c r="Q557">
        <v>4</v>
      </c>
      <c r="R557">
        <v>3502</v>
      </c>
      <c r="S557" s="1" t="str">
        <f>VLOOKUP($R557,教室一覧!$A:$B,2,FALSE)</f>
        <v>ノート36</v>
      </c>
      <c r="T557" s="1">
        <f>VLOOKUP($R557,教室一覧!$A:$C,3,FALSE)</f>
        <v>38</v>
      </c>
      <c r="U557" s="1" t="str">
        <f>VLOOKUP($R557,教室一覧!$A:$D,4,FALSE)</f>
        <v>3号館</v>
      </c>
      <c r="V557" s="1" t="str">
        <f>VLOOKUP($R557,教室一覧!$A:$E,5,FALSE)</f>
        <v>5F</v>
      </c>
      <c r="W557"/>
      <c r="X557"/>
      <c r="Y557" s="1" t="str">
        <f>VLOOKUP($O557,教員一覧!$A:$D,2,FALSE)</f>
        <v>ゲーム</v>
      </c>
      <c r="Z557" s="1" t="str">
        <f>VLOOKUP($O557,教員一覧!$A:$D,3,FALSE)</f>
        <v>プログラム</v>
      </c>
      <c r="AA557" s="1" t="str">
        <f>VLOOKUP($O557,教員一覧!$A:$D,4,FALSE)</f>
        <v>専任</v>
      </c>
      <c r="AB557" s="1" t="str">
        <f t="shared" si="157"/>
        <v>担任</v>
      </c>
      <c r="AC557" s="14" t="s">
        <v>106</v>
      </c>
      <c r="AD557" s="14" t="s">
        <v>163</v>
      </c>
      <c r="AE557" s="14" t="s">
        <v>108</v>
      </c>
      <c r="AF557" s="14" t="s">
        <v>9</v>
      </c>
      <c r="AG557" s="14">
        <v>4</v>
      </c>
      <c r="AH557" s="14">
        <v>3502</v>
      </c>
      <c r="AI557" s="15" t="str">
        <f t="shared" si="158"/>
        <v/>
      </c>
      <c r="AJ557" s="15" t="str">
        <f t="shared" si="159"/>
        <v/>
      </c>
      <c r="AK557" s="15" t="str">
        <f t="shared" si="160"/>
        <v/>
      </c>
      <c r="AL557" s="15" t="str">
        <f t="shared" si="161"/>
        <v/>
      </c>
      <c r="AM557" s="15" t="str">
        <f t="shared" si="162"/>
        <v/>
      </c>
      <c r="AN557" s="15" t="str">
        <f t="shared" si="163"/>
        <v/>
      </c>
      <c r="AO557" s="15" t="str">
        <f t="shared" si="164"/>
        <v/>
      </c>
      <c r="AP557" s="9" t="str">
        <f t="shared" si="165"/>
        <v>GR3A月4</v>
      </c>
      <c r="AQ557" s="9">
        <f t="shared" si="166"/>
        <v>1</v>
      </c>
      <c r="AR557" s="11" t="str">
        <f t="shared" si="167"/>
        <v>椎原月4</v>
      </c>
      <c r="AS557" s="11">
        <f t="shared" si="173"/>
        <v>1</v>
      </c>
      <c r="AT557">
        <v>1</v>
      </c>
      <c r="AU557" s="12">
        <f t="shared" si="168"/>
        <v>32</v>
      </c>
      <c r="AV557" s="13" t="str">
        <f t="shared" si="169"/>
        <v>3502月4</v>
      </c>
      <c r="AW557" s="13">
        <f t="shared" si="170"/>
        <v>1</v>
      </c>
      <c r="AX557" s="18" t="str">
        <f t="shared" si="171"/>
        <v>GR3AGR3A月43502</v>
      </c>
      <c r="AY557" s="18">
        <f t="shared" si="172"/>
        <v>32</v>
      </c>
      <c r="AZ557"/>
    </row>
    <row r="558" spans="1:52" x14ac:dyDescent="0.15">
      <c r="A558" s="1">
        <f t="shared" si="155"/>
        <v>3</v>
      </c>
      <c r="B558" s="1" t="str">
        <f t="shared" si="156"/>
        <v>HR</v>
      </c>
      <c r="C558" t="s">
        <v>106</v>
      </c>
      <c r="D558" s="1" t="str">
        <f>VLOOKUP($C558,クラス一覧!$A:$J,10,FALSE)</f>
        <v>ゲーム</v>
      </c>
      <c r="E558" s="1">
        <f>VLOOKUP($C558,クラス一覧!$A:$J,8,FALSE)</f>
        <v>32</v>
      </c>
      <c r="F558" s="1" t="str">
        <f>VLOOKUP($C558,クラス一覧!$A:$J,9,FALSE)</f>
        <v>椎原</v>
      </c>
      <c r="G558" s="1" t="str">
        <f>VLOOKUP($H558,科目一覧!$A:$G,3,FALSE)</f>
        <v>ゲームプロ（モバイル）</v>
      </c>
      <c r="H558" t="s">
        <v>3064</v>
      </c>
      <c r="I558" s="1" t="str">
        <f>VLOOKUP($H558,科目一覧!$A:$G,7,FALSE)</f>
        <v>椎原</v>
      </c>
      <c r="J558" s="1" t="str">
        <f>VLOOKUP($I558,教員一覧!$A:$D,2,FALSE)</f>
        <v>ゲーム</v>
      </c>
      <c r="K558" s="1" t="str">
        <f>VLOOKUP($I558,教員一覧!$A:$D,3,FALSE)</f>
        <v>プログラム</v>
      </c>
      <c r="L558" s="1" t="str">
        <f>VLOOKUP($I558,教員一覧!$A:$D,4,FALSE)</f>
        <v>専任</v>
      </c>
      <c r="M558" t="s">
        <v>106</v>
      </c>
      <c r="N558" t="s">
        <v>3789</v>
      </c>
      <c r="O558" t="s">
        <v>108</v>
      </c>
      <c r="P558" t="s">
        <v>12</v>
      </c>
      <c r="Q558">
        <v>3</v>
      </c>
      <c r="R558">
        <v>1405</v>
      </c>
      <c r="S558" s="1" t="str">
        <f>VLOOKUP($R558,教室一覧!$A:$B,2,FALSE)</f>
        <v>ノート32</v>
      </c>
      <c r="T558" s="1">
        <f>VLOOKUP($R558,教室一覧!$A:$C,3,FALSE)</f>
        <v>32</v>
      </c>
      <c r="U558" s="1" t="str">
        <f>VLOOKUP($R558,教室一覧!$A:$D,4,FALSE)</f>
        <v>1号館</v>
      </c>
      <c r="V558" s="1" t="str">
        <f>VLOOKUP($R558,教室一覧!$A:$E,5,FALSE)</f>
        <v>4F</v>
      </c>
      <c r="W558"/>
      <c r="X558"/>
      <c r="Y558" s="1" t="str">
        <f>VLOOKUP($O558,教員一覧!$A:$D,2,FALSE)</f>
        <v>ゲーム</v>
      </c>
      <c r="Z558" s="1" t="str">
        <f>VLOOKUP($O558,教員一覧!$A:$D,3,FALSE)</f>
        <v>プログラム</v>
      </c>
      <c r="AA558" s="1" t="str">
        <f>VLOOKUP($O558,教員一覧!$A:$D,4,FALSE)</f>
        <v>専任</v>
      </c>
      <c r="AB558" s="1" t="str">
        <f t="shared" si="157"/>
        <v>担任</v>
      </c>
      <c r="AC558" s="14" t="s">
        <v>106</v>
      </c>
      <c r="AD558" s="14" t="s">
        <v>163</v>
      </c>
      <c r="AE558" s="14" t="s">
        <v>108</v>
      </c>
      <c r="AF558" s="14" t="s">
        <v>12</v>
      </c>
      <c r="AG558" s="14">
        <v>3</v>
      </c>
      <c r="AH558" s="14">
        <v>1405</v>
      </c>
      <c r="AI558" s="15" t="str">
        <f t="shared" si="158"/>
        <v/>
      </c>
      <c r="AJ558" s="15" t="str">
        <f t="shared" si="159"/>
        <v/>
      </c>
      <c r="AK558" s="15" t="str">
        <f t="shared" si="160"/>
        <v/>
      </c>
      <c r="AL558" s="15" t="str">
        <f t="shared" si="161"/>
        <v/>
      </c>
      <c r="AM558" s="15" t="str">
        <f t="shared" si="162"/>
        <v/>
      </c>
      <c r="AN558" s="15" t="str">
        <f t="shared" si="163"/>
        <v/>
      </c>
      <c r="AO558" s="15" t="str">
        <f t="shared" si="164"/>
        <v/>
      </c>
      <c r="AP558" s="9" t="str">
        <f t="shared" si="165"/>
        <v>GR3A火3</v>
      </c>
      <c r="AQ558" s="9">
        <f t="shared" si="166"/>
        <v>1</v>
      </c>
      <c r="AR558" s="11" t="str">
        <f t="shared" si="167"/>
        <v>椎原火3</v>
      </c>
      <c r="AS558" s="11">
        <f t="shared" si="173"/>
        <v>1</v>
      </c>
      <c r="AT558">
        <v>1</v>
      </c>
      <c r="AU558" s="12">
        <f t="shared" si="168"/>
        <v>32</v>
      </c>
      <c r="AV558" s="13" t="str">
        <f t="shared" si="169"/>
        <v>1405火3</v>
      </c>
      <c r="AW558" s="13">
        <f t="shared" si="170"/>
        <v>1</v>
      </c>
      <c r="AX558" s="18" t="str">
        <f t="shared" si="171"/>
        <v>GR3AGR3A火31405</v>
      </c>
      <c r="AY558" s="18">
        <f t="shared" si="172"/>
        <v>32</v>
      </c>
      <c r="AZ558"/>
    </row>
    <row r="559" spans="1:52" x14ac:dyDescent="0.15">
      <c r="A559" s="1">
        <f t="shared" si="155"/>
        <v>3</v>
      </c>
      <c r="B559" s="1" t="str">
        <f t="shared" si="156"/>
        <v>HR</v>
      </c>
      <c r="C559" t="s">
        <v>106</v>
      </c>
      <c r="D559" s="1" t="str">
        <f>VLOOKUP($C559,クラス一覧!$A:$J,10,FALSE)</f>
        <v>ゲーム</v>
      </c>
      <c r="E559" s="1">
        <f>VLOOKUP($C559,クラス一覧!$A:$J,8,FALSE)</f>
        <v>32</v>
      </c>
      <c r="F559" s="1" t="str">
        <f>VLOOKUP($C559,クラス一覧!$A:$J,9,FALSE)</f>
        <v>椎原</v>
      </c>
      <c r="G559" s="1" t="str">
        <f>VLOOKUP($H559,科目一覧!$A:$G,3,FALSE)</f>
        <v>ゲームプロ（モバイル）</v>
      </c>
      <c r="H559" t="s">
        <v>3064</v>
      </c>
      <c r="I559" s="1" t="str">
        <f>VLOOKUP($H559,科目一覧!$A:$G,7,FALSE)</f>
        <v>椎原</v>
      </c>
      <c r="J559" s="1" t="str">
        <f>VLOOKUP($I559,教員一覧!$A:$D,2,FALSE)</f>
        <v>ゲーム</v>
      </c>
      <c r="K559" s="1" t="str">
        <f>VLOOKUP($I559,教員一覧!$A:$D,3,FALSE)</f>
        <v>プログラム</v>
      </c>
      <c r="L559" s="1" t="str">
        <f>VLOOKUP($I559,教員一覧!$A:$D,4,FALSE)</f>
        <v>専任</v>
      </c>
      <c r="M559" t="s">
        <v>106</v>
      </c>
      <c r="N559" t="s">
        <v>3789</v>
      </c>
      <c r="O559" t="s">
        <v>108</v>
      </c>
      <c r="P559" t="s">
        <v>12</v>
      </c>
      <c r="Q559">
        <v>4</v>
      </c>
      <c r="R559">
        <v>1405</v>
      </c>
      <c r="S559" s="1" t="str">
        <f>VLOOKUP($R559,教室一覧!$A:$B,2,FALSE)</f>
        <v>ノート32</v>
      </c>
      <c r="T559" s="1">
        <f>VLOOKUP($R559,教室一覧!$A:$C,3,FALSE)</f>
        <v>32</v>
      </c>
      <c r="U559" s="1" t="str">
        <f>VLOOKUP($R559,教室一覧!$A:$D,4,FALSE)</f>
        <v>1号館</v>
      </c>
      <c r="V559" s="1" t="str">
        <f>VLOOKUP($R559,教室一覧!$A:$E,5,FALSE)</f>
        <v>4F</v>
      </c>
      <c r="W559"/>
      <c r="X559"/>
      <c r="Y559" s="1" t="str">
        <f>VLOOKUP($O559,教員一覧!$A:$D,2,FALSE)</f>
        <v>ゲーム</v>
      </c>
      <c r="Z559" s="1" t="str">
        <f>VLOOKUP($O559,教員一覧!$A:$D,3,FALSE)</f>
        <v>プログラム</v>
      </c>
      <c r="AA559" s="1" t="str">
        <f>VLOOKUP($O559,教員一覧!$A:$D,4,FALSE)</f>
        <v>専任</v>
      </c>
      <c r="AB559" s="1" t="str">
        <f t="shared" si="157"/>
        <v>担任</v>
      </c>
      <c r="AC559" s="14" t="s">
        <v>106</v>
      </c>
      <c r="AD559" s="14" t="s">
        <v>163</v>
      </c>
      <c r="AE559" s="14" t="s">
        <v>108</v>
      </c>
      <c r="AF559" s="14" t="s">
        <v>12</v>
      </c>
      <c r="AG559" s="14">
        <v>4</v>
      </c>
      <c r="AH559" s="14">
        <v>1405</v>
      </c>
      <c r="AI559" s="15" t="str">
        <f t="shared" si="158"/>
        <v/>
      </c>
      <c r="AJ559" s="15" t="str">
        <f t="shared" si="159"/>
        <v/>
      </c>
      <c r="AK559" s="15" t="str">
        <f t="shared" si="160"/>
        <v/>
      </c>
      <c r="AL559" s="15" t="str">
        <f t="shared" si="161"/>
        <v/>
      </c>
      <c r="AM559" s="15" t="str">
        <f t="shared" si="162"/>
        <v/>
      </c>
      <c r="AN559" s="15" t="str">
        <f t="shared" si="163"/>
        <v/>
      </c>
      <c r="AO559" s="15" t="str">
        <f t="shared" si="164"/>
        <v/>
      </c>
      <c r="AP559" s="9" t="str">
        <f t="shared" si="165"/>
        <v>GR3A火4</v>
      </c>
      <c r="AQ559" s="9">
        <f t="shared" si="166"/>
        <v>1</v>
      </c>
      <c r="AR559" s="11" t="str">
        <f t="shared" si="167"/>
        <v>椎原火4</v>
      </c>
      <c r="AS559" s="11">
        <f t="shared" si="173"/>
        <v>1</v>
      </c>
      <c r="AT559">
        <v>1</v>
      </c>
      <c r="AU559" s="12">
        <f t="shared" si="168"/>
        <v>32</v>
      </c>
      <c r="AV559" s="13" t="str">
        <f t="shared" si="169"/>
        <v>1405火4</v>
      </c>
      <c r="AW559" s="13">
        <f t="shared" si="170"/>
        <v>1</v>
      </c>
      <c r="AX559" s="18" t="str">
        <f t="shared" si="171"/>
        <v>GR3AGR3A火41405</v>
      </c>
      <c r="AY559" s="18">
        <f t="shared" si="172"/>
        <v>32</v>
      </c>
      <c r="AZ559"/>
    </row>
    <row r="560" spans="1:52" x14ac:dyDescent="0.15">
      <c r="A560" s="1">
        <f t="shared" si="155"/>
        <v>3</v>
      </c>
      <c r="B560" s="1" t="str">
        <f t="shared" si="156"/>
        <v>HR</v>
      </c>
      <c r="C560" t="s">
        <v>106</v>
      </c>
      <c r="D560" s="1" t="str">
        <f>VLOOKUP($C560,クラス一覧!$A:$J,10,FALSE)</f>
        <v>ゲーム</v>
      </c>
      <c r="E560" s="1">
        <f>VLOOKUP($C560,クラス一覧!$A:$J,8,FALSE)</f>
        <v>32</v>
      </c>
      <c r="F560" s="1" t="str">
        <f>VLOOKUP($C560,クラス一覧!$A:$J,9,FALSE)</f>
        <v>椎原</v>
      </c>
      <c r="G560" s="1" t="str">
        <f>VLOOKUP($H560,科目一覧!$A:$G,3,FALSE)</f>
        <v>ゲームプロ（モバイル）</v>
      </c>
      <c r="H560" t="s">
        <v>3067</v>
      </c>
      <c r="I560" s="1" t="str">
        <f>VLOOKUP($H560,科目一覧!$A:$G,7,FALSE)</f>
        <v>牧</v>
      </c>
      <c r="J560" s="1" t="str">
        <f>VLOOKUP($I560,教員一覧!$A:$D,2,FALSE)</f>
        <v>ゲーム</v>
      </c>
      <c r="K560" s="1" t="str">
        <f>VLOOKUP($I560,教員一覧!$A:$D,3,FALSE)</f>
        <v>プログラム</v>
      </c>
      <c r="L560" s="1" t="str">
        <f>VLOOKUP($I560,教員一覧!$A:$D,4,FALSE)</f>
        <v>専任</v>
      </c>
      <c r="M560" t="s">
        <v>106</v>
      </c>
      <c r="N560" t="s">
        <v>3789</v>
      </c>
      <c r="O560" t="s">
        <v>107</v>
      </c>
      <c r="P560" t="s">
        <v>13</v>
      </c>
      <c r="Q560">
        <v>3</v>
      </c>
      <c r="R560">
        <v>2501</v>
      </c>
      <c r="S560" s="1" t="str">
        <f>VLOOKUP($R560,教室一覧!$A:$B,2,FALSE)</f>
        <v>ノート36</v>
      </c>
      <c r="T560" s="1">
        <f>VLOOKUP($R560,教室一覧!$A:$C,3,FALSE)</f>
        <v>36</v>
      </c>
      <c r="U560" s="1" t="str">
        <f>VLOOKUP($R560,教室一覧!$A:$D,4,FALSE)</f>
        <v>2号館</v>
      </c>
      <c r="V560" s="1" t="str">
        <f>VLOOKUP($R560,教室一覧!$A:$E,5,FALSE)</f>
        <v>5F</v>
      </c>
      <c r="W560"/>
      <c r="X560" t="s">
        <v>3557</v>
      </c>
      <c r="Y560" s="1" t="str">
        <f>VLOOKUP($O560,教員一覧!$A:$D,2,FALSE)</f>
        <v>ゲーム</v>
      </c>
      <c r="Z560" s="1" t="str">
        <f>VLOOKUP($O560,教員一覧!$A:$D,3,FALSE)</f>
        <v>プログラム</v>
      </c>
      <c r="AA560" s="1" t="str">
        <f>VLOOKUP($O560,教員一覧!$A:$D,4,FALSE)</f>
        <v>専任</v>
      </c>
      <c r="AB560" s="1" t="str">
        <f t="shared" si="157"/>
        <v/>
      </c>
      <c r="AC560" s="14" t="s">
        <v>106</v>
      </c>
      <c r="AD560" s="14" t="s">
        <v>163</v>
      </c>
      <c r="AE560" s="14" t="s">
        <v>107</v>
      </c>
      <c r="AF560" s="14" t="s">
        <v>13</v>
      </c>
      <c r="AG560" s="14">
        <v>3</v>
      </c>
      <c r="AH560" s="14">
        <v>2501</v>
      </c>
      <c r="AI560" s="15" t="str">
        <f t="shared" si="158"/>
        <v/>
      </c>
      <c r="AJ560" s="15" t="str">
        <f t="shared" si="159"/>
        <v/>
      </c>
      <c r="AK560" s="15" t="str">
        <f t="shared" si="160"/>
        <v/>
      </c>
      <c r="AL560" s="15" t="str">
        <f t="shared" si="161"/>
        <v/>
      </c>
      <c r="AM560" s="15" t="str">
        <f t="shared" si="162"/>
        <v/>
      </c>
      <c r="AN560" s="15" t="str">
        <f t="shared" si="163"/>
        <v/>
      </c>
      <c r="AO560" s="15" t="str">
        <f t="shared" si="164"/>
        <v/>
      </c>
      <c r="AP560" s="9" t="str">
        <f t="shared" si="165"/>
        <v>GR3A水3</v>
      </c>
      <c r="AQ560" s="9">
        <f t="shared" si="166"/>
        <v>0.5</v>
      </c>
      <c r="AR560" s="11" t="str">
        <f t="shared" si="167"/>
        <v>牧水3</v>
      </c>
      <c r="AS560" s="11">
        <f t="shared" si="173"/>
        <v>1</v>
      </c>
      <c r="AT560">
        <v>1</v>
      </c>
      <c r="AU560" s="12">
        <f t="shared" si="168"/>
        <v>32</v>
      </c>
      <c r="AV560" s="13" t="str">
        <f t="shared" si="169"/>
        <v>2501水3</v>
      </c>
      <c r="AW560" s="13">
        <f t="shared" si="170"/>
        <v>0.5</v>
      </c>
      <c r="AX560" s="18" t="str">
        <f t="shared" si="171"/>
        <v>GR3AGR3A水32501</v>
      </c>
      <c r="AY560" s="18">
        <f t="shared" si="172"/>
        <v>16</v>
      </c>
      <c r="AZ560"/>
    </row>
    <row r="561" spans="1:52" x14ac:dyDescent="0.15">
      <c r="A561" s="1">
        <f t="shared" si="155"/>
        <v>3</v>
      </c>
      <c r="B561" s="1" t="str">
        <f t="shared" si="156"/>
        <v>HR</v>
      </c>
      <c r="C561" t="s">
        <v>106</v>
      </c>
      <c r="D561" s="1" t="str">
        <f>VLOOKUP($C561,クラス一覧!$A:$J,10,FALSE)</f>
        <v>ゲーム</v>
      </c>
      <c r="E561" s="1">
        <f>VLOOKUP($C561,クラス一覧!$A:$J,8,FALSE)</f>
        <v>32</v>
      </c>
      <c r="F561" s="1" t="str">
        <f>VLOOKUP($C561,クラス一覧!$A:$J,9,FALSE)</f>
        <v>椎原</v>
      </c>
      <c r="G561" s="1" t="str">
        <f>VLOOKUP($H561,科目一覧!$A:$G,3,FALSE)</f>
        <v>ゲームプロ（発展）</v>
      </c>
      <c r="H561" t="s">
        <v>3063</v>
      </c>
      <c r="I561" s="1" t="str">
        <f>VLOOKUP($H561,科目一覧!$A:$G,7,FALSE)</f>
        <v>角森</v>
      </c>
      <c r="J561" s="1" t="str">
        <f>VLOOKUP($I561,教員一覧!$A:$D,2,FALSE)</f>
        <v>ゲーム</v>
      </c>
      <c r="K561" s="1" t="str">
        <f>VLOOKUP($I561,教員一覧!$A:$D,3,FALSE)</f>
        <v>プログラム</v>
      </c>
      <c r="L561" s="1" t="str">
        <f>VLOOKUP($I561,教員一覧!$A:$D,4,FALSE)</f>
        <v>専任</v>
      </c>
      <c r="M561" t="s">
        <v>106</v>
      </c>
      <c r="N561" t="s">
        <v>3789</v>
      </c>
      <c r="O561" t="s">
        <v>65</v>
      </c>
      <c r="P561" t="s">
        <v>15</v>
      </c>
      <c r="Q561">
        <v>3</v>
      </c>
      <c r="R561">
        <v>2501</v>
      </c>
      <c r="S561" s="1" t="str">
        <f>VLOOKUP($R561,教室一覧!$A:$B,2,FALSE)</f>
        <v>ノート36</v>
      </c>
      <c r="T561" s="1">
        <f>VLOOKUP($R561,教室一覧!$A:$C,3,FALSE)</f>
        <v>36</v>
      </c>
      <c r="U561" s="1" t="str">
        <f>VLOOKUP($R561,教室一覧!$A:$D,4,FALSE)</f>
        <v>2号館</v>
      </c>
      <c r="V561" s="1" t="str">
        <f>VLOOKUP($R561,教室一覧!$A:$E,5,FALSE)</f>
        <v>5F</v>
      </c>
      <c r="W561"/>
      <c r="X561"/>
      <c r="Y561" s="1" t="str">
        <f>VLOOKUP($O561,教員一覧!$A:$D,2,FALSE)</f>
        <v>ゲーム</v>
      </c>
      <c r="Z561" s="1" t="str">
        <f>VLOOKUP($O561,教員一覧!$A:$D,3,FALSE)</f>
        <v>プログラム</v>
      </c>
      <c r="AA561" s="1" t="str">
        <f>VLOOKUP($O561,教員一覧!$A:$D,4,FALSE)</f>
        <v>専任</v>
      </c>
      <c r="AB561" s="1" t="str">
        <f t="shared" si="157"/>
        <v/>
      </c>
      <c r="AC561" s="14" t="s">
        <v>106</v>
      </c>
      <c r="AD561" s="14" t="s">
        <v>163</v>
      </c>
      <c r="AE561" s="14" t="s">
        <v>65</v>
      </c>
      <c r="AF561" s="14" t="s">
        <v>15</v>
      </c>
      <c r="AG561" s="14">
        <v>3</v>
      </c>
      <c r="AH561" s="14">
        <v>2501</v>
      </c>
      <c r="AI561" s="15" t="str">
        <f t="shared" si="158"/>
        <v/>
      </c>
      <c r="AJ561" s="15" t="str">
        <f t="shared" si="159"/>
        <v/>
      </c>
      <c r="AK561" s="15" t="str">
        <f t="shared" si="160"/>
        <v/>
      </c>
      <c r="AL561" s="15" t="str">
        <f t="shared" si="161"/>
        <v/>
      </c>
      <c r="AM561" s="15" t="str">
        <f t="shared" si="162"/>
        <v/>
      </c>
      <c r="AN561" s="15" t="str">
        <f t="shared" si="163"/>
        <v/>
      </c>
      <c r="AO561" s="15" t="str">
        <f t="shared" si="164"/>
        <v/>
      </c>
      <c r="AP561" s="9" t="str">
        <f t="shared" si="165"/>
        <v>GR3A木3</v>
      </c>
      <c r="AQ561" s="9">
        <f t="shared" si="166"/>
        <v>1</v>
      </c>
      <c r="AR561" s="11" t="str">
        <f t="shared" si="167"/>
        <v>福井木3</v>
      </c>
      <c r="AS561" s="11">
        <f t="shared" si="173"/>
        <v>1</v>
      </c>
      <c r="AT561">
        <v>1</v>
      </c>
      <c r="AU561" s="12">
        <f t="shared" si="168"/>
        <v>32</v>
      </c>
      <c r="AV561" s="13" t="str">
        <f t="shared" si="169"/>
        <v>2501木3</v>
      </c>
      <c r="AW561" s="13">
        <f t="shared" si="170"/>
        <v>1</v>
      </c>
      <c r="AX561" s="18" t="str">
        <f t="shared" si="171"/>
        <v>GR3AGR3A木32501</v>
      </c>
      <c r="AY561" s="18">
        <f t="shared" si="172"/>
        <v>32</v>
      </c>
      <c r="AZ561"/>
    </row>
    <row r="562" spans="1:52" x14ac:dyDescent="0.15">
      <c r="A562" s="1">
        <f t="shared" si="155"/>
        <v>3</v>
      </c>
      <c r="B562" s="1" t="str">
        <f t="shared" si="156"/>
        <v>HR</v>
      </c>
      <c r="C562" t="s">
        <v>106</v>
      </c>
      <c r="D562" s="1" t="str">
        <f>VLOOKUP($C562,クラス一覧!$A:$J,10,FALSE)</f>
        <v>ゲーム</v>
      </c>
      <c r="E562" s="1">
        <f>VLOOKUP($C562,クラス一覧!$A:$J,8,FALSE)</f>
        <v>32</v>
      </c>
      <c r="F562" s="1" t="str">
        <f>VLOOKUP($C562,クラス一覧!$A:$J,9,FALSE)</f>
        <v>椎原</v>
      </c>
      <c r="G562" s="1" t="str">
        <f>VLOOKUP($H562,科目一覧!$A:$G,3,FALSE)</f>
        <v>ゲームプロ（発展）</v>
      </c>
      <c r="H562" t="s">
        <v>3063</v>
      </c>
      <c r="I562" s="1" t="str">
        <f>VLOOKUP($H562,科目一覧!$A:$G,7,FALSE)</f>
        <v>角森</v>
      </c>
      <c r="J562" s="1" t="str">
        <f>VLOOKUP($I562,教員一覧!$A:$D,2,FALSE)</f>
        <v>ゲーム</v>
      </c>
      <c r="K562" s="1" t="str">
        <f>VLOOKUP($I562,教員一覧!$A:$D,3,FALSE)</f>
        <v>プログラム</v>
      </c>
      <c r="L562" s="1" t="str">
        <f>VLOOKUP($I562,教員一覧!$A:$D,4,FALSE)</f>
        <v>専任</v>
      </c>
      <c r="M562" t="s">
        <v>106</v>
      </c>
      <c r="N562" t="s">
        <v>3789</v>
      </c>
      <c r="O562" t="s">
        <v>65</v>
      </c>
      <c r="P562" t="s">
        <v>15</v>
      </c>
      <c r="Q562">
        <v>4</v>
      </c>
      <c r="R562">
        <v>2501</v>
      </c>
      <c r="S562" s="1" t="str">
        <f>VLOOKUP($R562,教室一覧!$A:$B,2,FALSE)</f>
        <v>ノート36</v>
      </c>
      <c r="T562" s="1">
        <f>VLOOKUP($R562,教室一覧!$A:$C,3,FALSE)</f>
        <v>36</v>
      </c>
      <c r="U562" s="1" t="str">
        <f>VLOOKUP($R562,教室一覧!$A:$D,4,FALSE)</f>
        <v>2号館</v>
      </c>
      <c r="V562" s="1" t="str">
        <f>VLOOKUP($R562,教室一覧!$A:$E,5,FALSE)</f>
        <v>5F</v>
      </c>
      <c r="W562"/>
      <c r="X562"/>
      <c r="Y562" s="1" t="str">
        <f>VLOOKUP($O562,教員一覧!$A:$D,2,FALSE)</f>
        <v>ゲーム</v>
      </c>
      <c r="Z562" s="1" t="str">
        <f>VLOOKUP($O562,教員一覧!$A:$D,3,FALSE)</f>
        <v>プログラム</v>
      </c>
      <c r="AA562" s="1" t="str">
        <f>VLOOKUP($O562,教員一覧!$A:$D,4,FALSE)</f>
        <v>専任</v>
      </c>
      <c r="AB562" s="1" t="str">
        <f t="shared" si="157"/>
        <v/>
      </c>
      <c r="AC562" s="14" t="s">
        <v>106</v>
      </c>
      <c r="AD562" s="14" t="s">
        <v>163</v>
      </c>
      <c r="AE562" s="14" t="s">
        <v>65</v>
      </c>
      <c r="AF562" s="14" t="s">
        <v>15</v>
      </c>
      <c r="AG562" s="14">
        <v>4</v>
      </c>
      <c r="AH562" s="14">
        <v>2501</v>
      </c>
      <c r="AI562" s="15" t="str">
        <f t="shared" si="158"/>
        <v/>
      </c>
      <c r="AJ562" s="15" t="str">
        <f t="shared" si="159"/>
        <v/>
      </c>
      <c r="AK562" s="15" t="str">
        <f t="shared" si="160"/>
        <v/>
      </c>
      <c r="AL562" s="15" t="str">
        <f t="shared" si="161"/>
        <v/>
      </c>
      <c r="AM562" s="15" t="str">
        <f t="shared" si="162"/>
        <v/>
      </c>
      <c r="AN562" s="15" t="str">
        <f t="shared" si="163"/>
        <v/>
      </c>
      <c r="AO562" s="15" t="str">
        <f t="shared" si="164"/>
        <v/>
      </c>
      <c r="AP562" s="9" t="str">
        <f t="shared" si="165"/>
        <v>GR3A木4</v>
      </c>
      <c r="AQ562" s="9">
        <f t="shared" si="166"/>
        <v>1</v>
      </c>
      <c r="AR562" s="11" t="str">
        <f t="shared" si="167"/>
        <v>福井木4</v>
      </c>
      <c r="AS562" s="11">
        <f t="shared" si="173"/>
        <v>1</v>
      </c>
      <c r="AT562">
        <v>1</v>
      </c>
      <c r="AU562" s="12">
        <f t="shared" si="168"/>
        <v>32</v>
      </c>
      <c r="AV562" s="13" t="str">
        <f t="shared" si="169"/>
        <v>2501木4</v>
      </c>
      <c r="AW562" s="13">
        <f t="shared" si="170"/>
        <v>1</v>
      </c>
      <c r="AX562" s="18" t="str">
        <f t="shared" si="171"/>
        <v>GR3AGR3A木42501</v>
      </c>
      <c r="AY562" s="18">
        <f t="shared" si="172"/>
        <v>32</v>
      </c>
      <c r="AZ562"/>
    </row>
    <row r="563" spans="1:52" x14ac:dyDescent="0.15">
      <c r="A563" s="1">
        <f t="shared" si="155"/>
        <v>3</v>
      </c>
      <c r="B563" s="1" t="str">
        <f t="shared" si="156"/>
        <v>HR</v>
      </c>
      <c r="C563" t="s">
        <v>106</v>
      </c>
      <c r="D563" s="1" t="str">
        <f>VLOOKUP($C563,クラス一覧!$A:$J,10,FALSE)</f>
        <v>ゲーム</v>
      </c>
      <c r="E563" s="1">
        <f>VLOOKUP($C563,クラス一覧!$A:$J,8,FALSE)</f>
        <v>32</v>
      </c>
      <c r="F563" s="1" t="str">
        <f>VLOOKUP($C563,クラス一覧!$A:$J,9,FALSE)</f>
        <v>椎原</v>
      </c>
      <c r="G563" s="1" t="str">
        <f>VLOOKUP($H563,科目一覧!$A:$G,3,FALSE)</f>
        <v>ゲームプロ（その他）</v>
      </c>
      <c r="H563" t="s">
        <v>3057</v>
      </c>
      <c r="I563" s="1" t="str">
        <f>VLOOKUP($H563,科目一覧!$A:$G,7,FALSE)</f>
        <v>板庇</v>
      </c>
      <c r="J563" s="1" t="str">
        <f>VLOOKUP($I563,教員一覧!$A:$D,2,FALSE)</f>
        <v>ゲーム</v>
      </c>
      <c r="K563" s="1" t="str">
        <f>VLOOKUP($I563,教員一覧!$A:$D,3,FALSE)</f>
        <v>プログラム</v>
      </c>
      <c r="L563" s="1" t="str">
        <f>VLOOKUP($I563,教員一覧!$A:$D,4,FALSE)</f>
        <v>専任</v>
      </c>
      <c r="M563" t="s">
        <v>106</v>
      </c>
      <c r="N563" t="s">
        <v>3789</v>
      </c>
      <c r="O563" t="s">
        <v>3958</v>
      </c>
      <c r="P563" t="s">
        <v>17</v>
      </c>
      <c r="Q563">
        <v>3</v>
      </c>
      <c r="R563">
        <v>2402</v>
      </c>
      <c r="S563" s="1" t="str">
        <f>VLOOKUP($R563,教室一覧!$A:$B,2,FALSE)</f>
        <v>実習室</v>
      </c>
      <c r="T563" s="1">
        <f>VLOOKUP($R563,教室一覧!$A:$C,3,FALSE)</f>
        <v>36</v>
      </c>
      <c r="U563" s="1" t="str">
        <f>VLOOKUP($R563,教室一覧!$A:$D,4,FALSE)</f>
        <v>2号館</v>
      </c>
      <c r="V563" s="1" t="str">
        <f>VLOOKUP($R563,教室一覧!$A:$E,5,FALSE)</f>
        <v>4F</v>
      </c>
      <c r="W563"/>
      <c r="X563"/>
      <c r="Y563" s="1" t="str">
        <f>VLOOKUP($O563,教員一覧!$A:$D,2,FALSE)</f>
        <v>ゲーム</v>
      </c>
      <c r="Z563" s="1" t="str">
        <f>VLOOKUP($O563,教員一覧!$A:$D,3,FALSE)</f>
        <v>プログラム</v>
      </c>
      <c r="AA563" s="1" t="str">
        <f>VLOOKUP($O563,教員一覧!$A:$D,4,FALSE)</f>
        <v>非常勤</v>
      </c>
      <c r="AB563" s="1" t="str">
        <f t="shared" si="157"/>
        <v/>
      </c>
      <c r="AC563" s="14" t="s">
        <v>106</v>
      </c>
      <c r="AD563" s="14" t="s">
        <v>163</v>
      </c>
      <c r="AE563" s="14" t="s">
        <v>1543</v>
      </c>
      <c r="AF563" s="14" t="s">
        <v>17</v>
      </c>
      <c r="AG563" s="14">
        <v>3</v>
      </c>
      <c r="AH563" s="14">
        <v>2402</v>
      </c>
      <c r="AI563" s="15" t="str">
        <f t="shared" si="158"/>
        <v/>
      </c>
      <c r="AJ563" s="15" t="str">
        <f t="shared" si="159"/>
        <v/>
      </c>
      <c r="AK563" s="15" t="str">
        <f t="shared" si="160"/>
        <v/>
      </c>
      <c r="AL563" s="15" t="str">
        <f t="shared" si="161"/>
        <v/>
      </c>
      <c r="AM563" s="15" t="str">
        <f t="shared" si="162"/>
        <v/>
      </c>
      <c r="AN563" s="15" t="str">
        <f t="shared" si="163"/>
        <v/>
      </c>
      <c r="AO563" s="15" t="str">
        <f t="shared" si="164"/>
        <v/>
      </c>
      <c r="AP563" s="9" t="str">
        <f t="shared" si="165"/>
        <v>GR3A金3</v>
      </c>
      <c r="AQ563" s="9">
        <f t="shared" si="166"/>
        <v>0.5</v>
      </c>
      <c r="AR563" s="11" t="str">
        <f t="shared" si="167"/>
        <v>田口金3</v>
      </c>
      <c r="AS563" s="11">
        <f t="shared" si="173"/>
        <v>1</v>
      </c>
      <c r="AT563">
        <v>1</v>
      </c>
      <c r="AU563" s="12">
        <f t="shared" si="168"/>
        <v>32</v>
      </c>
      <c r="AV563" s="13" t="str">
        <f t="shared" si="169"/>
        <v>2402金3</v>
      </c>
      <c r="AW563" s="13">
        <f t="shared" si="170"/>
        <v>0.5</v>
      </c>
      <c r="AX563" s="18" t="str">
        <f t="shared" si="171"/>
        <v>GR3AGR3A金32402</v>
      </c>
      <c r="AY563" s="18">
        <f t="shared" si="172"/>
        <v>16</v>
      </c>
      <c r="AZ563"/>
    </row>
    <row r="564" spans="1:52" x14ac:dyDescent="0.15">
      <c r="A564" s="1">
        <f t="shared" si="155"/>
        <v>3</v>
      </c>
      <c r="B564" s="1" t="str">
        <f t="shared" si="156"/>
        <v>HR</v>
      </c>
      <c r="C564" t="s">
        <v>106</v>
      </c>
      <c r="D564" s="1" t="str">
        <f>VLOOKUP($C564,クラス一覧!$A:$J,10,FALSE)</f>
        <v>ゲーム</v>
      </c>
      <c r="E564" s="1">
        <f>VLOOKUP($C564,クラス一覧!$A:$J,8,FALSE)</f>
        <v>32</v>
      </c>
      <c r="F564" s="1" t="str">
        <f>VLOOKUP($C564,クラス一覧!$A:$J,9,FALSE)</f>
        <v>椎原</v>
      </c>
      <c r="G564" s="1" t="str">
        <f>VLOOKUP($H564,科目一覧!$A:$G,3,FALSE)</f>
        <v>ゲームプロ（その他）</v>
      </c>
      <c r="H564" t="s">
        <v>3057</v>
      </c>
      <c r="I564" s="1" t="str">
        <f>VLOOKUP($H564,科目一覧!$A:$G,7,FALSE)</f>
        <v>板庇</v>
      </c>
      <c r="J564" s="1" t="str">
        <f>VLOOKUP($I564,教員一覧!$A:$D,2,FALSE)</f>
        <v>ゲーム</v>
      </c>
      <c r="K564" s="1" t="str">
        <f>VLOOKUP($I564,教員一覧!$A:$D,3,FALSE)</f>
        <v>プログラム</v>
      </c>
      <c r="L564" s="1" t="str">
        <f>VLOOKUP($I564,教員一覧!$A:$D,4,FALSE)</f>
        <v>専任</v>
      </c>
      <c r="M564" t="s">
        <v>106</v>
      </c>
      <c r="N564" t="s">
        <v>3789</v>
      </c>
      <c r="O564" t="s">
        <v>3958</v>
      </c>
      <c r="P564" t="s">
        <v>17</v>
      </c>
      <c r="Q564">
        <v>4</v>
      </c>
      <c r="R564">
        <v>2402</v>
      </c>
      <c r="S564" s="1" t="str">
        <f>VLOOKUP($R564,教室一覧!$A:$B,2,FALSE)</f>
        <v>実習室</v>
      </c>
      <c r="T564" s="1">
        <f>VLOOKUP($R564,教室一覧!$A:$C,3,FALSE)</f>
        <v>36</v>
      </c>
      <c r="U564" s="1" t="str">
        <f>VLOOKUP($R564,教室一覧!$A:$D,4,FALSE)</f>
        <v>2号館</v>
      </c>
      <c r="V564" s="1" t="str">
        <f>VLOOKUP($R564,教室一覧!$A:$E,5,FALSE)</f>
        <v>4F</v>
      </c>
      <c r="W564"/>
      <c r="X564"/>
      <c r="Y564" s="1" t="str">
        <f>VLOOKUP($O564,教員一覧!$A:$D,2,FALSE)</f>
        <v>ゲーム</v>
      </c>
      <c r="Z564" s="1" t="str">
        <f>VLOOKUP($O564,教員一覧!$A:$D,3,FALSE)</f>
        <v>プログラム</v>
      </c>
      <c r="AA564" s="1" t="str">
        <f>VLOOKUP($O564,教員一覧!$A:$D,4,FALSE)</f>
        <v>非常勤</v>
      </c>
      <c r="AB564" s="1" t="str">
        <f t="shared" si="157"/>
        <v/>
      </c>
      <c r="AC564" s="14" t="s">
        <v>106</v>
      </c>
      <c r="AD564" s="14" t="s">
        <v>163</v>
      </c>
      <c r="AE564" s="14" t="s">
        <v>1543</v>
      </c>
      <c r="AF564" s="14" t="s">
        <v>17</v>
      </c>
      <c r="AG564" s="14">
        <v>4</v>
      </c>
      <c r="AH564" s="14">
        <v>2402</v>
      </c>
      <c r="AI564" s="15" t="str">
        <f t="shared" si="158"/>
        <v/>
      </c>
      <c r="AJ564" s="15" t="str">
        <f t="shared" si="159"/>
        <v/>
      </c>
      <c r="AK564" s="15" t="str">
        <f t="shared" si="160"/>
        <v/>
      </c>
      <c r="AL564" s="15" t="str">
        <f t="shared" si="161"/>
        <v/>
      </c>
      <c r="AM564" s="15" t="str">
        <f t="shared" si="162"/>
        <v/>
      </c>
      <c r="AN564" s="15" t="str">
        <f t="shared" si="163"/>
        <v/>
      </c>
      <c r="AO564" s="15" t="str">
        <f t="shared" si="164"/>
        <v/>
      </c>
      <c r="AP564" s="9" t="str">
        <f t="shared" si="165"/>
        <v>GR3A金4</v>
      </c>
      <c r="AQ564" s="9">
        <f t="shared" si="166"/>
        <v>0.5</v>
      </c>
      <c r="AR564" s="11" t="str">
        <f t="shared" si="167"/>
        <v>田口金4</v>
      </c>
      <c r="AS564" s="11">
        <f t="shared" si="173"/>
        <v>1</v>
      </c>
      <c r="AT564">
        <v>1</v>
      </c>
      <c r="AU564" s="12">
        <f t="shared" si="168"/>
        <v>32</v>
      </c>
      <c r="AV564" s="13" t="str">
        <f t="shared" si="169"/>
        <v>2402金4</v>
      </c>
      <c r="AW564" s="13">
        <f t="shared" si="170"/>
        <v>0.5</v>
      </c>
      <c r="AX564" s="18" t="str">
        <f t="shared" si="171"/>
        <v>GR3AGR3A金42402</v>
      </c>
      <c r="AY564" s="18">
        <f t="shared" si="172"/>
        <v>16</v>
      </c>
      <c r="AZ564"/>
    </row>
    <row r="565" spans="1:52" x14ac:dyDescent="0.15">
      <c r="A565" s="1">
        <f t="shared" si="155"/>
        <v>3</v>
      </c>
      <c r="B565" s="1" t="str">
        <f t="shared" si="156"/>
        <v>HR</v>
      </c>
      <c r="C565" t="s">
        <v>109</v>
      </c>
      <c r="D565" s="1" t="str">
        <f>VLOOKUP($C565,クラス一覧!$A:$J,10,FALSE)</f>
        <v>ゲーム</v>
      </c>
      <c r="E565" s="1">
        <f>VLOOKUP($C565,クラス一覧!$A:$J,8,FALSE)</f>
        <v>23</v>
      </c>
      <c r="F565" s="1" t="str">
        <f>VLOOKUP($C565,クラス一覧!$A:$J,9,FALSE)</f>
        <v>幸田</v>
      </c>
      <c r="G565" s="1" t="str">
        <f>VLOOKUP($H565,科目一覧!$A:$G,3,FALSE)</f>
        <v>ゲームプロ（モバイル）</v>
      </c>
      <c r="H565" t="s">
        <v>3064</v>
      </c>
      <c r="I565" s="1" t="str">
        <f>VLOOKUP($H565,科目一覧!$A:$G,7,FALSE)</f>
        <v>椎原</v>
      </c>
      <c r="J565" s="1" t="str">
        <f>VLOOKUP($I565,教員一覧!$A:$D,2,FALSE)</f>
        <v>ゲーム</v>
      </c>
      <c r="K565" s="1" t="str">
        <f>VLOOKUP($I565,教員一覧!$A:$D,3,FALSE)</f>
        <v>プログラム</v>
      </c>
      <c r="L565" s="1" t="str">
        <f>VLOOKUP($I565,教員一覧!$A:$D,4,FALSE)</f>
        <v>専任</v>
      </c>
      <c r="M565" t="s">
        <v>109</v>
      </c>
      <c r="N565" t="s">
        <v>3789</v>
      </c>
      <c r="O565" t="s">
        <v>96</v>
      </c>
      <c r="P565" t="s">
        <v>9</v>
      </c>
      <c r="Q565">
        <v>1</v>
      </c>
      <c r="R565">
        <v>2505</v>
      </c>
      <c r="S565" s="1" t="str">
        <f>VLOOKUP($R565,教室一覧!$A:$B,2,FALSE)</f>
        <v>ノート対応</v>
      </c>
      <c r="T565" s="1">
        <f>VLOOKUP($R565,教室一覧!$A:$C,3,FALSE)</f>
        <v>36</v>
      </c>
      <c r="U565" s="1" t="str">
        <f>VLOOKUP($R565,教室一覧!$A:$D,4,FALSE)</f>
        <v>2号館</v>
      </c>
      <c r="V565" s="1" t="str">
        <f>VLOOKUP($R565,教室一覧!$A:$E,5,FALSE)</f>
        <v>5F</v>
      </c>
      <c r="W565"/>
      <c r="X565"/>
      <c r="Y565" s="1" t="str">
        <f>VLOOKUP($O565,教員一覧!$A:$D,2,FALSE)</f>
        <v>ゲーム</v>
      </c>
      <c r="Z565" s="1" t="str">
        <f>VLOOKUP($O565,教員一覧!$A:$D,3,FALSE)</f>
        <v>プログラム</v>
      </c>
      <c r="AA565" s="1" t="str">
        <f>VLOOKUP($O565,教員一覧!$A:$D,4,FALSE)</f>
        <v>専任</v>
      </c>
      <c r="AB565" s="1" t="str">
        <f t="shared" si="157"/>
        <v/>
      </c>
      <c r="AC565" s="14" t="s">
        <v>109</v>
      </c>
      <c r="AD565" s="14" t="s">
        <v>163</v>
      </c>
      <c r="AE565" s="14" t="s">
        <v>96</v>
      </c>
      <c r="AF565" s="14" t="s">
        <v>9</v>
      </c>
      <c r="AG565" s="14">
        <v>1</v>
      </c>
      <c r="AH565" s="14">
        <v>2505</v>
      </c>
      <c r="AI565" s="15" t="str">
        <f t="shared" si="158"/>
        <v/>
      </c>
      <c r="AJ565" s="15" t="str">
        <f t="shared" si="159"/>
        <v/>
      </c>
      <c r="AK565" s="15" t="str">
        <f t="shared" si="160"/>
        <v/>
      </c>
      <c r="AL565" s="15" t="str">
        <f t="shared" si="161"/>
        <v/>
      </c>
      <c r="AM565" s="15" t="str">
        <f t="shared" si="162"/>
        <v/>
      </c>
      <c r="AN565" s="15" t="str">
        <f t="shared" si="163"/>
        <v/>
      </c>
      <c r="AO565" s="15" t="str">
        <f t="shared" si="164"/>
        <v/>
      </c>
      <c r="AP565" s="9" t="str">
        <f t="shared" si="165"/>
        <v>GR3B月1</v>
      </c>
      <c r="AQ565" s="9">
        <f t="shared" si="166"/>
        <v>1</v>
      </c>
      <c r="AR565" s="11" t="str">
        <f t="shared" si="167"/>
        <v>小川月1</v>
      </c>
      <c r="AS565" s="11">
        <f t="shared" si="173"/>
        <v>0.5</v>
      </c>
      <c r="AT565">
        <v>1</v>
      </c>
      <c r="AU565" s="12">
        <f t="shared" si="168"/>
        <v>23</v>
      </c>
      <c r="AV565" s="13" t="str">
        <f t="shared" si="169"/>
        <v>2505月1</v>
      </c>
      <c r="AW565" s="13">
        <f t="shared" si="170"/>
        <v>0.5</v>
      </c>
      <c r="AX565" s="18" t="str">
        <f t="shared" si="171"/>
        <v>GR3BGR3B月12505</v>
      </c>
      <c r="AY565" s="18">
        <f t="shared" si="172"/>
        <v>23</v>
      </c>
      <c r="AZ565"/>
    </row>
    <row r="566" spans="1:52" x14ac:dyDescent="0.15">
      <c r="A566" s="1">
        <f t="shared" si="155"/>
        <v>3</v>
      </c>
      <c r="B566" s="1" t="str">
        <f t="shared" si="156"/>
        <v>HR</v>
      </c>
      <c r="C566" t="s">
        <v>109</v>
      </c>
      <c r="D566" s="1" t="str">
        <f>VLOOKUP($C566,クラス一覧!$A:$J,10,FALSE)</f>
        <v>ゲーム</v>
      </c>
      <c r="E566" s="1">
        <f>VLOOKUP($C566,クラス一覧!$A:$J,8,FALSE)</f>
        <v>23</v>
      </c>
      <c r="F566" s="1" t="str">
        <f>VLOOKUP($C566,クラス一覧!$A:$J,9,FALSE)</f>
        <v>幸田</v>
      </c>
      <c r="G566" s="1" t="str">
        <f>VLOOKUP($H566,科目一覧!$A:$G,3,FALSE)</f>
        <v>ゲームプロ（モバイル）</v>
      </c>
      <c r="H566" t="s">
        <v>3064</v>
      </c>
      <c r="I566" s="1" t="str">
        <f>VLOOKUP($H566,科目一覧!$A:$G,7,FALSE)</f>
        <v>椎原</v>
      </c>
      <c r="J566" s="1" t="str">
        <f>VLOOKUP($I566,教員一覧!$A:$D,2,FALSE)</f>
        <v>ゲーム</v>
      </c>
      <c r="K566" s="1" t="str">
        <f>VLOOKUP($I566,教員一覧!$A:$D,3,FALSE)</f>
        <v>プログラム</v>
      </c>
      <c r="L566" s="1" t="str">
        <f>VLOOKUP($I566,教員一覧!$A:$D,4,FALSE)</f>
        <v>専任</v>
      </c>
      <c r="M566" t="s">
        <v>109</v>
      </c>
      <c r="N566" t="s">
        <v>3789</v>
      </c>
      <c r="O566" t="s">
        <v>96</v>
      </c>
      <c r="P566" t="s">
        <v>9</v>
      </c>
      <c r="Q566">
        <v>2</v>
      </c>
      <c r="R566">
        <v>2505</v>
      </c>
      <c r="S566" s="1" t="str">
        <f>VLOOKUP($R566,教室一覧!$A:$B,2,FALSE)</f>
        <v>ノート対応</v>
      </c>
      <c r="T566" s="1">
        <f>VLOOKUP($R566,教室一覧!$A:$C,3,FALSE)</f>
        <v>36</v>
      </c>
      <c r="U566" s="1" t="str">
        <f>VLOOKUP($R566,教室一覧!$A:$D,4,FALSE)</f>
        <v>2号館</v>
      </c>
      <c r="V566" s="1" t="str">
        <f>VLOOKUP($R566,教室一覧!$A:$E,5,FALSE)</f>
        <v>5F</v>
      </c>
      <c r="W566"/>
      <c r="X566"/>
      <c r="Y566" s="1" t="str">
        <f>VLOOKUP($O566,教員一覧!$A:$D,2,FALSE)</f>
        <v>ゲーム</v>
      </c>
      <c r="Z566" s="1" t="str">
        <f>VLOOKUP($O566,教員一覧!$A:$D,3,FALSE)</f>
        <v>プログラム</v>
      </c>
      <c r="AA566" s="1" t="str">
        <f>VLOOKUP($O566,教員一覧!$A:$D,4,FALSE)</f>
        <v>専任</v>
      </c>
      <c r="AB566" s="1" t="str">
        <f t="shared" si="157"/>
        <v/>
      </c>
      <c r="AC566" s="14" t="s">
        <v>109</v>
      </c>
      <c r="AD566" s="14" t="s">
        <v>163</v>
      </c>
      <c r="AE566" s="14" t="s">
        <v>96</v>
      </c>
      <c r="AF566" s="14" t="s">
        <v>9</v>
      </c>
      <c r="AG566" s="14">
        <v>2</v>
      </c>
      <c r="AH566" s="14">
        <v>2505</v>
      </c>
      <c r="AI566" s="15" t="str">
        <f t="shared" si="158"/>
        <v/>
      </c>
      <c r="AJ566" s="15" t="str">
        <f t="shared" si="159"/>
        <v/>
      </c>
      <c r="AK566" s="15" t="str">
        <f t="shared" si="160"/>
        <v/>
      </c>
      <c r="AL566" s="15" t="str">
        <f t="shared" si="161"/>
        <v/>
      </c>
      <c r="AM566" s="15" t="str">
        <f t="shared" si="162"/>
        <v/>
      </c>
      <c r="AN566" s="15" t="str">
        <f t="shared" si="163"/>
        <v/>
      </c>
      <c r="AO566" s="15" t="str">
        <f t="shared" si="164"/>
        <v/>
      </c>
      <c r="AP566" s="9" t="str">
        <f t="shared" si="165"/>
        <v>GR3B月2</v>
      </c>
      <c r="AQ566" s="9">
        <f t="shared" si="166"/>
        <v>0.5</v>
      </c>
      <c r="AR566" s="11" t="str">
        <f t="shared" si="167"/>
        <v>小川月2</v>
      </c>
      <c r="AS566" s="11">
        <f t="shared" si="173"/>
        <v>0.5</v>
      </c>
      <c r="AT566">
        <v>1</v>
      </c>
      <c r="AU566" s="12">
        <f t="shared" si="168"/>
        <v>23</v>
      </c>
      <c r="AV566" s="13" t="str">
        <f t="shared" si="169"/>
        <v>2505月2</v>
      </c>
      <c r="AW566" s="13">
        <f t="shared" si="170"/>
        <v>0.25</v>
      </c>
      <c r="AX566" s="18" t="str">
        <f t="shared" si="171"/>
        <v>GR3BGR3B月22505</v>
      </c>
      <c r="AY566" s="18">
        <f t="shared" si="172"/>
        <v>11.5</v>
      </c>
      <c r="AZ566"/>
    </row>
    <row r="567" spans="1:52" x14ac:dyDescent="0.15">
      <c r="A567" s="1">
        <f t="shared" si="155"/>
        <v>3</v>
      </c>
      <c r="B567" s="1" t="str">
        <f t="shared" si="156"/>
        <v>HR</v>
      </c>
      <c r="C567" t="s">
        <v>109</v>
      </c>
      <c r="D567" s="1" t="str">
        <f>VLOOKUP($C567,クラス一覧!$A:$J,10,FALSE)</f>
        <v>ゲーム</v>
      </c>
      <c r="E567" s="1">
        <f>VLOOKUP($C567,クラス一覧!$A:$J,8,FALSE)</f>
        <v>23</v>
      </c>
      <c r="F567" s="1" t="str">
        <f>VLOOKUP($C567,クラス一覧!$A:$J,9,FALSE)</f>
        <v>幸田</v>
      </c>
      <c r="G567" s="1" t="str">
        <f>VLOOKUP($H567,科目一覧!$A:$G,3,FALSE)</f>
        <v>ゲームプロ（発展）</v>
      </c>
      <c r="H567" t="s">
        <v>3063</v>
      </c>
      <c r="I567" s="1" t="str">
        <f>VLOOKUP($H567,科目一覧!$A:$G,7,FALSE)</f>
        <v>角森</v>
      </c>
      <c r="J567" s="1" t="str">
        <f>VLOOKUP($I567,教員一覧!$A:$D,2,FALSE)</f>
        <v>ゲーム</v>
      </c>
      <c r="K567" s="1" t="str">
        <f>VLOOKUP($I567,教員一覧!$A:$D,3,FALSE)</f>
        <v>プログラム</v>
      </c>
      <c r="L567" s="1" t="str">
        <f>VLOOKUP($I567,教員一覧!$A:$D,4,FALSE)</f>
        <v>専任</v>
      </c>
      <c r="M567" t="s">
        <v>109</v>
      </c>
      <c r="N567" t="s">
        <v>3789</v>
      </c>
      <c r="O567" t="s">
        <v>72</v>
      </c>
      <c r="P567" t="s">
        <v>9</v>
      </c>
      <c r="Q567">
        <v>3</v>
      </c>
      <c r="R567">
        <v>2505</v>
      </c>
      <c r="S567" s="1" t="str">
        <f>VLOOKUP($R567,教室一覧!$A:$B,2,FALSE)</f>
        <v>ノート対応</v>
      </c>
      <c r="T567" s="1">
        <f>VLOOKUP($R567,教室一覧!$A:$C,3,FALSE)</f>
        <v>36</v>
      </c>
      <c r="U567" s="1" t="str">
        <f>VLOOKUP($R567,教室一覧!$A:$D,4,FALSE)</f>
        <v>2号館</v>
      </c>
      <c r="V567" s="1" t="str">
        <f>VLOOKUP($R567,教室一覧!$A:$E,5,FALSE)</f>
        <v>5F</v>
      </c>
      <c r="W567"/>
      <c r="X567"/>
      <c r="Y567" s="1" t="str">
        <f>VLOOKUP($O567,教員一覧!$A:$D,2,FALSE)</f>
        <v>ゲーム</v>
      </c>
      <c r="Z567" s="1" t="str">
        <f>VLOOKUP($O567,教員一覧!$A:$D,3,FALSE)</f>
        <v>プログラム</v>
      </c>
      <c r="AA567" s="1" t="str">
        <f>VLOOKUP($O567,教員一覧!$A:$D,4,FALSE)</f>
        <v>専任</v>
      </c>
      <c r="AB567" s="1" t="str">
        <f t="shared" si="157"/>
        <v/>
      </c>
      <c r="AC567" s="14" t="s">
        <v>109</v>
      </c>
      <c r="AD567" s="14" t="s">
        <v>163</v>
      </c>
      <c r="AE567" s="14" t="s">
        <v>72</v>
      </c>
      <c r="AF567" s="14" t="s">
        <v>9</v>
      </c>
      <c r="AG567" s="14">
        <v>3</v>
      </c>
      <c r="AH567" s="14">
        <v>2505</v>
      </c>
      <c r="AI567" s="15" t="str">
        <f t="shared" si="158"/>
        <v/>
      </c>
      <c r="AJ567" s="15" t="str">
        <f t="shared" si="159"/>
        <v/>
      </c>
      <c r="AK567" s="15" t="str">
        <f t="shared" si="160"/>
        <v/>
      </c>
      <c r="AL567" s="15" t="str">
        <f t="shared" si="161"/>
        <v/>
      </c>
      <c r="AM567" s="15" t="str">
        <f t="shared" si="162"/>
        <v/>
      </c>
      <c r="AN567" s="15" t="str">
        <f t="shared" si="163"/>
        <v/>
      </c>
      <c r="AO567" s="15" t="str">
        <f t="shared" si="164"/>
        <v/>
      </c>
      <c r="AP567" s="9" t="str">
        <f t="shared" si="165"/>
        <v>GR3B月3</v>
      </c>
      <c r="AQ567" s="9">
        <f t="shared" si="166"/>
        <v>1</v>
      </c>
      <c r="AR567" s="11" t="str">
        <f t="shared" si="167"/>
        <v>角森月3</v>
      </c>
      <c r="AS567" s="11">
        <f t="shared" si="173"/>
        <v>1</v>
      </c>
      <c r="AT567">
        <v>1</v>
      </c>
      <c r="AU567" s="12">
        <f t="shared" si="168"/>
        <v>23</v>
      </c>
      <c r="AV567" s="13" t="str">
        <f t="shared" si="169"/>
        <v>2505月3</v>
      </c>
      <c r="AW567" s="13">
        <f t="shared" si="170"/>
        <v>1</v>
      </c>
      <c r="AX567" s="18" t="str">
        <f t="shared" si="171"/>
        <v>GR3BGR3B月32505</v>
      </c>
      <c r="AY567" s="18">
        <f t="shared" si="172"/>
        <v>23</v>
      </c>
      <c r="AZ567"/>
    </row>
    <row r="568" spans="1:52" x14ac:dyDescent="0.15">
      <c r="A568" s="1">
        <f t="shared" si="155"/>
        <v>3</v>
      </c>
      <c r="B568" s="1" t="str">
        <f t="shared" si="156"/>
        <v>HR</v>
      </c>
      <c r="C568" t="s">
        <v>109</v>
      </c>
      <c r="D568" s="1" t="str">
        <f>VLOOKUP($C568,クラス一覧!$A:$J,10,FALSE)</f>
        <v>ゲーム</v>
      </c>
      <c r="E568" s="1">
        <f>VLOOKUP($C568,クラス一覧!$A:$J,8,FALSE)</f>
        <v>23</v>
      </c>
      <c r="F568" s="1" t="str">
        <f>VLOOKUP($C568,クラス一覧!$A:$J,9,FALSE)</f>
        <v>幸田</v>
      </c>
      <c r="G568" s="1" t="str">
        <f>VLOOKUP($H568,科目一覧!$A:$G,3,FALSE)</f>
        <v>ゲームプロ（発展）</v>
      </c>
      <c r="H568" t="s">
        <v>3063</v>
      </c>
      <c r="I568" s="1" t="str">
        <f>VLOOKUP($H568,科目一覧!$A:$G,7,FALSE)</f>
        <v>角森</v>
      </c>
      <c r="J568" s="1" t="str">
        <f>VLOOKUP($I568,教員一覧!$A:$D,2,FALSE)</f>
        <v>ゲーム</v>
      </c>
      <c r="K568" s="1" t="str">
        <f>VLOOKUP($I568,教員一覧!$A:$D,3,FALSE)</f>
        <v>プログラム</v>
      </c>
      <c r="L568" s="1" t="str">
        <f>VLOOKUP($I568,教員一覧!$A:$D,4,FALSE)</f>
        <v>専任</v>
      </c>
      <c r="M568" t="s">
        <v>109</v>
      </c>
      <c r="N568" t="s">
        <v>3789</v>
      </c>
      <c r="O568" t="s">
        <v>72</v>
      </c>
      <c r="P568" t="s">
        <v>9</v>
      </c>
      <c r="Q568">
        <v>4</v>
      </c>
      <c r="R568">
        <v>2505</v>
      </c>
      <c r="S568" s="1" t="str">
        <f>VLOOKUP($R568,教室一覧!$A:$B,2,FALSE)</f>
        <v>ノート対応</v>
      </c>
      <c r="T568" s="1">
        <f>VLOOKUP($R568,教室一覧!$A:$C,3,FALSE)</f>
        <v>36</v>
      </c>
      <c r="U568" s="1" t="str">
        <f>VLOOKUP($R568,教室一覧!$A:$D,4,FALSE)</f>
        <v>2号館</v>
      </c>
      <c r="V568" s="1" t="str">
        <f>VLOOKUP($R568,教室一覧!$A:$E,5,FALSE)</f>
        <v>5F</v>
      </c>
      <c r="W568"/>
      <c r="X568"/>
      <c r="Y568" s="1" t="str">
        <f>VLOOKUP($O568,教員一覧!$A:$D,2,FALSE)</f>
        <v>ゲーム</v>
      </c>
      <c r="Z568" s="1" t="str">
        <f>VLOOKUP($O568,教員一覧!$A:$D,3,FALSE)</f>
        <v>プログラム</v>
      </c>
      <c r="AA568" s="1" t="str">
        <f>VLOOKUP($O568,教員一覧!$A:$D,4,FALSE)</f>
        <v>専任</v>
      </c>
      <c r="AB568" s="1" t="str">
        <f t="shared" si="157"/>
        <v/>
      </c>
      <c r="AC568" s="14" t="s">
        <v>109</v>
      </c>
      <c r="AD568" s="14" t="s">
        <v>163</v>
      </c>
      <c r="AE568" s="14" t="s">
        <v>72</v>
      </c>
      <c r="AF568" s="14" t="s">
        <v>9</v>
      </c>
      <c r="AG568" s="14">
        <v>4</v>
      </c>
      <c r="AH568" s="14">
        <v>2505</v>
      </c>
      <c r="AI568" s="15" t="str">
        <f t="shared" si="158"/>
        <v/>
      </c>
      <c r="AJ568" s="15" t="str">
        <f t="shared" si="159"/>
        <v/>
      </c>
      <c r="AK568" s="15" t="str">
        <f t="shared" si="160"/>
        <v/>
      </c>
      <c r="AL568" s="15" t="str">
        <f t="shared" si="161"/>
        <v/>
      </c>
      <c r="AM568" s="15" t="str">
        <f t="shared" si="162"/>
        <v/>
      </c>
      <c r="AN568" s="15" t="str">
        <f t="shared" si="163"/>
        <v/>
      </c>
      <c r="AO568" s="15" t="str">
        <f t="shared" si="164"/>
        <v/>
      </c>
      <c r="AP568" s="9" t="str">
        <f t="shared" si="165"/>
        <v>GR3B月4</v>
      </c>
      <c r="AQ568" s="9">
        <f t="shared" si="166"/>
        <v>1</v>
      </c>
      <c r="AR568" s="11" t="str">
        <f t="shared" si="167"/>
        <v>角森月4</v>
      </c>
      <c r="AS568" s="11">
        <f t="shared" si="173"/>
        <v>1</v>
      </c>
      <c r="AT568">
        <v>1</v>
      </c>
      <c r="AU568" s="12">
        <f t="shared" si="168"/>
        <v>23</v>
      </c>
      <c r="AV568" s="13" t="str">
        <f t="shared" si="169"/>
        <v>2505月4</v>
      </c>
      <c r="AW568" s="13">
        <f t="shared" si="170"/>
        <v>1</v>
      </c>
      <c r="AX568" s="18" t="str">
        <f t="shared" si="171"/>
        <v>GR3BGR3B月42505</v>
      </c>
      <c r="AY568" s="18">
        <f t="shared" si="172"/>
        <v>23</v>
      </c>
      <c r="AZ568"/>
    </row>
    <row r="569" spans="1:52" x14ac:dyDescent="0.15">
      <c r="A569" s="1">
        <f t="shared" si="155"/>
        <v>3</v>
      </c>
      <c r="B569" s="1" t="str">
        <f t="shared" si="156"/>
        <v>HR</v>
      </c>
      <c r="C569" t="s">
        <v>109</v>
      </c>
      <c r="D569" s="1" t="str">
        <f>VLOOKUP($C569,クラス一覧!$A:$J,10,FALSE)</f>
        <v>ゲーム</v>
      </c>
      <c r="E569" s="1">
        <f>VLOOKUP($C569,クラス一覧!$A:$J,8,FALSE)</f>
        <v>23</v>
      </c>
      <c r="F569" s="1" t="str">
        <f>VLOOKUP($C569,クラス一覧!$A:$J,9,FALSE)</f>
        <v>幸田</v>
      </c>
      <c r="G569" s="1" t="str">
        <f>VLOOKUP($H569,科目一覧!$A:$G,3,FALSE)</f>
        <v>就職対策</v>
      </c>
      <c r="H569" t="s">
        <v>1630</v>
      </c>
      <c r="I569" s="1" t="str">
        <f>VLOOKUP($H569,科目一覧!$A:$G,7,FALSE)</f>
        <v>黒川</v>
      </c>
      <c r="J569" s="1" t="str">
        <f>VLOOKUP($I569,教員一覧!$A:$D,2,FALSE)</f>
        <v>進路</v>
      </c>
      <c r="K569" s="1" t="str">
        <f>VLOOKUP($I569,教員一覧!$A:$D,3,FALSE)</f>
        <v>　</v>
      </c>
      <c r="L569" s="1" t="str">
        <f>VLOOKUP($I569,教員一覧!$A:$D,4,FALSE)</f>
        <v>専任</v>
      </c>
      <c r="M569" t="s">
        <v>109</v>
      </c>
      <c r="N569" t="s">
        <v>3789</v>
      </c>
      <c r="O569" t="s">
        <v>3012</v>
      </c>
      <c r="P569" t="s">
        <v>12</v>
      </c>
      <c r="Q569">
        <v>3</v>
      </c>
      <c r="R569">
        <v>2505</v>
      </c>
      <c r="S569" s="1" t="str">
        <f>VLOOKUP($R569,教室一覧!$A:$B,2,FALSE)</f>
        <v>ノート対応</v>
      </c>
      <c r="T569" s="1">
        <f>VLOOKUP($R569,教室一覧!$A:$C,3,FALSE)</f>
        <v>36</v>
      </c>
      <c r="U569" s="1" t="str">
        <f>VLOOKUP($R569,教室一覧!$A:$D,4,FALSE)</f>
        <v>2号館</v>
      </c>
      <c r="V569" s="1" t="str">
        <f>VLOOKUP($R569,教室一覧!$A:$E,5,FALSE)</f>
        <v>5F</v>
      </c>
      <c r="W569"/>
      <c r="X569"/>
      <c r="Y569" s="1" t="str">
        <f>VLOOKUP($O569,教員一覧!$A:$D,2,FALSE)</f>
        <v>ゲーム</v>
      </c>
      <c r="Z569" s="1" t="str">
        <f>VLOOKUP($O569,教員一覧!$A:$D,3,FALSE)</f>
        <v>プログラム</v>
      </c>
      <c r="AA569" s="1" t="str">
        <f>VLOOKUP($O569,教員一覧!$A:$D,4,FALSE)</f>
        <v>専任</v>
      </c>
      <c r="AB569" s="1" t="str">
        <f t="shared" si="157"/>
        <v>担任</v>
      </c>
      <c r="AC569" s="14" t="s">
        <v>109</v>
      </c>
      <c r="AD569" s="14" t="s">
        <v>163</v>
      </c>
      <c r="AE569" s="14" t="s">
        <v>3012</v>
      </c>
      <c r="AF569" s="14" t="s">
        <v>12</v>
      </c>
      <c r="AG569" s="14">
        <v>3</v>
      </c>
      <c r="AH569" s="14">
        <v>2505</v>
      </c>
      <c r="AI569" s="15" t="str">
        <f t="shared" si="158"/>
        <v/>
      </c>
      <c r="AJ569" s="15" t="str">
        <f t="shared" si="159"/>
        <v/>
      </c>
      <c r="AK569" s="15" t="str">
        <f t="shared" si="160"/>
        <v/>
      </c>
      <c r="AL569" s="15" t="str">
        <f t="shared" si="161"/>
        <v/>
      </c>
      <c r="AM569" s="15" t="str">
        <f t="shared" si="162"/>
        <v/>
      </c>
      <c r="AN569" s="15" t="str">
        <f t="shared" si="163"/>
        <v/>
      </c>
      <c r="AO569" s="15" t="str">
        <f t="shared" si="164"/>
        <v/>
      </c>
      <c r="AP569" s="9" t="str">
        <f t="shared" si="165"/>
        <v>GR3B火3</v>
      </c>
      <c r="AQ569" s="9">
        <f t="shared" si="166"/>
        <v>1</v>
      </c>
      <c r="AR569" s="11" t="str">
        <f t="shared" si="167"/>
        <v>幸田火3</v>
      </c>
      <c r="AS569" s="11">
        <f t="shared" si="173"/>
        <v>1</v>
      </c>
      <c r="AT569">
        <v>1</v>
      </c>
      <c r="AU569" s="12">
        <f t="shared" si="168"/>
        <v>23</v>
      </c>
      <c r="AV569" s="13" t="str">
        <f t="shared" si="169"/>
        <v>2505火3</v>
      </c>
      <c r="AW569" s="13">
        <f t="shared" si="170"/>
        <v>1</v>
      </c>
      <c r="AX569" s="18" t="str">
        <f t="shared" si="171"/>
        <v>GR3BGR3B火32505</v>
      </c>
      <c r="AY569" s="18">
        <f t="shared" si="172"/>
        <v>23</v>
      </c>
      <c r="AZ569"/>
    </row>
    <row r="570" spans="1:52" x14ac:dyDescent="0.15">
      <c r="A570" s="1">
        <f t="shared" si="155"/>
        <v>3</v>
      </c>
      <c r="B570" s="1" t="str">
        <f t="shared" si="156"/>
        <v>HR</v>
      </c>
      <c r="C570" t="s">
        <v>109</v>
      </c>
      <c r="D570" s="1" t="str">
        <f>VLOOKUP($C570,クラス一覧!$A:$J,10,FALSE)</f>
        <v>ゲーム</v>
      </c>
      <c r="E570" s="1">
        <f>VLOOKUP($C570,クラス一覧!$A:$J,8,FALSE)</f>
        <v>23</v>
      </c>
      <c r="F570" s="1" t="str">
        <f>VLOOKUP($C570,クラス一覧!$A:$J,9,FALSE)</f>
        <v>幸田</v>
      </c>
      <c r="G570" s="1" t="str">
        <f>VLOOKUP($H570,科目一覧!$A:$G,3,FALSE)</f>
        <v>ゲームプロ（モバイル）</v>
      </c>
      <c r="H570" t="s">
        <v>3067</v>
      </c>
      <c r="I570" s="1" t="str">
        <f>VLOOKUP($H570,科目一覧!$A:$G,7,FALSE)</f>
        <v>牧</v>
      </c>
      <c r="J570" s="1" t="str">
        <f>VLOOKUP($I570,教員一覧!$A:$D,2,FALSE)</f>
        <v>ゲーム</v>
      </c>
      <c r="K570" s="1" t="str">
        <f>VLOOKUP($I570,教員一覧!$A:$D,3,FALSE)</f>
        <v>プログラム</v>
      </c>
      <c r="L570" s="1" t="str">
        <f>VLOOKUP($I570,教員一覧!$A:$D,4,FALSE)</f>
        <v>専任</v>
      </c>
      <c r="M570" t="s">
        <v>109</v>
      </c>
      <c r="N570" t="s">
        <v>3789</v>
      </c>
      <c r="O570" t="s">
        <v>107</v>
      </c>
      <c r="P570" t="s">
        <v>12</v>
      </c>
      <c r="Q570">
        <v>4</v>
      </c>
      <c r="R570">
        <v>2505</v>
      </c>
      <c r="S570" s="1" t="str">
        <f>VLOOKUP($R570,教室一覧!$A:$B,2,FALSE)</f>
        <v>ノート対応</v>
      </c>
      <c r="T570" s="1">
        <f>VLOOKUP($R570,教室一覧!$A:$C,3,FALSE)</f>
        <v>36</v>
      </c>
      <c r="U570" s="1" t="str">
        <f>VLOOKUP($R570,教室一覧!$A:$D,4,FALSE)</f>
        <v>2号館</v>
      </c>
      <c r="V570" s="1" t="str">
        <f>VLOOKUP($R570,教室一覧!$A:$E,5,FALSE)</f>
        <v>5F</v>
      </c>
      <c r="W570"/>
      <c r="X570" t="s">
        <v>3557</v>
      </c>
      <c r="Y570" s="1" t="str">
        <f>VLOOKUP($O570,教員一覧!$A:$D,2,FALSE)</f>
        <v>ゲーム</v>
      </c>
      <c r="Z570" s="1" t="str">
        <f>VLOOKUP($O570,教員一覧!$A:$D,3,FALSE)</f>
        <v>プログラム</v>
      </c>
      <c r="AA570" s="1" t="str">
        <f>VLOOKUP($O570,教員一覧!$A:$D,4,FALSE)</f>
        <v>専任</v>
      </c>
      <c r="AB570" s="1" t="str">
        <f t="shared" si="157"/>
        <v/>
      </c>
      <c r="AC570" s="14" t="s">
        <v>109</v>
      </c>
      <c r="AD570" s="14" t="s">
        <v>163</v>
      </c>
      <c r="AE570" s="14" t="s">
        <v>107</v>
      </c>
      <c r="AF570" s="14" t="s">
        <v>12</v>
      </c>
      <c r="AG570" s="14">
        <v>4</v>
      </c>
      <c r="AH570" s="14">
        <v>2505</v>
      </c>
      <c r="AI570" s="15" t="str">
        <f t="shared" si="158"/>
        <v/>
      </c>
      <c r="AJ570" s="15" t="str">
        <f t="shared" si="159"/>
        <v/>
      </c>
      <c r="AK570" s="15" t="str">
        <f t="shared" si="160"/>
        <v/>
      </c>
      <c r="AL570" s="15" t="str">
        <f t="shared" si="161"/>
        <v/>
      </c>
      <c r="AM570" s="15" t="str">
        <f t="shared" si="162"/>
        <v/>
      </c>
      <c r="AN570" s="15" t="str">
        <f t="shared" si="163"/>
        <v/>
      </c>
      <c r="AO570" s="15" t="str">
        <f t="shared" si="164"/>
        <v/>
      </c>
      <c r="AP570" s="9" t="str">
        <f t="shared" si="165"/>
        <v>GR3B火4</v>
      </c>
      <c r="AQ570" s="9">
        <f t="shared" si="166"/>
        <v>1</v>
      </c>
      <c r="AR570" s="11" t="str">
        <f t="shared" si="167"/>
        <v>牧火4</v>
      </c>
      <c r="AS570" s="11">
        <f t="shared" si="173"/>
        <v>1</v>
      </c>
      <c r="AT570">
        <v>1</v>
      </c>
      <c r="AU570" s="12">
        <f t="shared" si="168"/>
        <v>23</v>
      </c>
      <c r="AV570" s="13" t="str">
        <f t="shared" si="169"/>
        <v>2505火4</v>
      </c>
      <c r="AW570" s="13">
        <f t="shared" si="170"/>
        <v>1</v>
      </c>
      <c r="AX570" s="18" t="str">
        <f t="shared" si="171"/>
        <v>GR3BGR3B火42505</v>
      </c>
      <c r="AY570" s="18">
        <f t="shared" si="172"/>
        <v>23</v>
      </c>
      <c r="AZ570"/>
    </row>
    <row r="571" spans="1:52" x14ac:dyDescent="0.15">
      <c r="A571" s="1">
        <f t="shared" si="155"/>
        <v>3</v>
      </c>
      <c r="B571" s="1" t="str">
        <f t="shared" si="156"/>
        <v>HR</v>
      </c>
      <c r="C571" t="s">
        <v>109</v>
      </c>
      <c r="D571" s="1" t="str">
        <f>VLOOKUP($C571,クラス一覧!$A:$J,10,FALSE)</f>
        <v>ゲーム</v>
      </c>
      <c r="E571" s="1">
        <f>VLOOKUP($C571,クラス一覧!$A:$J,8,FALSE)</f>
        <v>23</v>
      </c>
      <c r="F571" s="1" t="str">
        <f>VLOOKUP($C571,クラス一覧!$A:$J,9,FALSE)</f>
        <v>幸田</v>
      </c>
      <c r="G571" s="1" t="str">
        <f>VLOOKUP($H571,科目一覧!$A:$G,3,FALSE)</f>
        <v>ゲームプロ（その他）</v>
      </c>
      <c r="H571" t="s">
        <v>3057</v>
      </c>
      <c r="I571" s="1" t="str">
        <f>VLOOKUP($H571,科目一覧!$A:$G,7,FALSE)</f>
        <v>板庇</v>
      </c>
      <c r="J571" s="1" t="str">
        <f>VLOOKUP($I571,教員一覧!$A:$D,2,FALSE)</f>
        <v>ゲーム</v>
      </c>
      <c r="K571" s="1" t="str">
        <f>VLOOKUP($I571,教員一覧!$A:$D,3,FALSE)</f>
        <v>プログラム</v>
      </c>
      <c r="L571" s="1" t="str">
        <f>VLOOKUP($I571,教員一覧!$A:$D,4,FALSE)</f>
        <v>専任</v>
      </c>
      <c r="M571" t="s">
        <v>109</v>
      </c>
      <c r="N571" t="s">
        <v>3789</v>
      </c>
      <c r="O571" t="s">
        <v>3958</v>
      </c>
      <c r="P571" t="s">
        <v>13</v>
      </c>
      <c r="Q571">
        <v>3</v>
      </c>
      <c r="R571">
        <v>2402</v>
      </c>
      <c r="S571" s="1" t="str">
        <f>VLOOKUP($R571,教室一覧!$A:$B,2,FALSE)</f>
        <v>実習室</v>
      </c>
      <c r="T571" s="1">
        <f>VLOOKUP($R571,教室一覧!$A:$C,3,FALSE)</f>
        <v>36</v>
      </c>
      <c r="U571" s="1" t="str">
        <f>VLOOKUP($R571,教室一覧!$A:$D,4,FALSE)</f>
        <v>2号館</v>
      </c>
      <c r="V571" s="1" t="str">
        <f>VLOOKUP($R571,教室一覧!$A:$E,5,FALSE)</f>
        <v>4F</v>
      </c>
      <c r="W571"/>
      <c r="X571"/>
      <c r="Y571" s="1" t="str">
        <f>VLOOKUP($O571,教員一覧!$A:$D,2,FALSE)</f>
        <v>ゲーム</v>
      </c>
      <c r="Z571" s="1" t="str">
        <f>VLOOKUP($O571,教員一覧!$A:$D,3,FALSE)</f>
        <v>プログラム</v>
      </c>
      <c r="AA571" s="1" t="str">
        <f>VLOOKUP($O571,教員一覧!$A:$D,4,FALSE)</f>
        <v>非常勤</v>
      </c>
      <c r="AB571" s="1" t="str">
        <f t="shared" si="157"/>
        <v/>
      </c>
      <c r="AC571" s="14" t="s">
        <v>109</v>
      </c>
      <c r="AD571" s="14" t="s">
        <v>163</v>
      </c>
      <c r="AE571" s="14" t="s">
        <v>1543</v>
      </c>
      <c r="AF571" s="14" t="s">
        <v>13</v>
      </c>
      <c r="AG571" s="14">
        <v>3</v>
      </c>
      <c r="AH571" s="14">
        <v>2402</v>
      </c>
      <c r="AI571" s="15" t="str">
        <f t="shared" si="158"/>
        <v/>
      </c>
      <c r="AJ571" s="15" t="str">
        <f t="shared" si="159"/>
        <v/>
      </c>
      <c r="AK571" s="15" t="str">
        <f t="shared" si="160"/>
        <v/>
      </c>
      <c r="AL571" s="15" t="str">
        <f t="shared" si="161"/>
        <v/>
      </c>
      <c r="AM571" s="15" t="str">
        <f t="shared" si="162"/>
        <v/>
      </c>
      <c r="AN571" s="15" t="str">
        <f t="shared" si="163"/>
        <v/>
      </c>
      <c r="AO571" s="15" t="str">
        <f t="shared" si="164"/>
        <v/>
      </c>
      <c r="AP571" s="9" t="str">
        <f t="shared" si="165"/>
        <v>GR3B水3</v>
      </c>
      <c r="AQ571" s="9">
        <f t="shared" si="166"/>
        <v>0.5</v>
      </c>
      <c r="AR571" s="11" t="str">
        <f t="shared" si="167"/>
        <v>田口水3</v>
      </c>
      <c r="AS571" s="11">
        <f t="shared" si="173"/>
        <v>1</v>
      </c>
      <c r="AT571">
        <v>1</v>
      </c>
      <c r="AU571" s="12">
        <f t="shared" si="168"/>
        <v>23</v>
      </c>
      <c r="AV571" s="13" t="str">
        <f t="shared" si="169"/>
        <v>2402水3</v>
      </c>
      <c r="AW571" s="13">
        <f t="shared" si="170"/>
        <v>0.5</v>
      </c>
      <c r="AX571" s="18" t="str">
        <f t="shared" si="171"/>
        <v>GR3BGR3B水32402</v>
      </c>
      <c r="AY571" s="18">
        <f t="shared" si="172"/>
        <v>11.5</v>
      </c>
      <c r="AZ571"/>
    </row>
    <row r="572" spans="1:52" x14ac:dyDescent="0.15">
      <c r="A572" s="1">
        <f t="shared" si="155"/>
        <v>3</v>
      </c>
      <c r="B572" s="1" t="str">
        <f t="shared" si="156"/>
        <v>HR</v>
      </c>
      <c r="C572" t="s">
        <v>109</v>
      </c>
      <c r="D572" s="1" t="str">
        <f>VLOOKUP($C572,クラス一覧!$A:$J,10,FALSE)</f>
        <v>ゲーム</v>
      </c>
      <c r="E572" s="1">
        <f>VLOOKUP($C572,クラス一覧!$A:$J,8,FALSE)</f>
        <v>23</v>
      </c>
      <c r="F572" s="1" t="str">
        <f>VLOOKUP($C572,クラス一覧!$A:$J,9,FALSE)</f>
        <v>幸田</v>
      </c>
      <c r="G572" s="1" t="str">
        <f>VLOOKUP($H572,科目一覧!$A:$G,3,FALSE)</f>
        <v>ゲームプロ（その他）</v>
      </c>
      <c r="H572" t="s">
        <v>3057</v>
      </c>
      <c r="I572" s="1" t="str">
        <f>VLOOKUP($H572,科目一覧!$A:$G,7,FALSE)</f>
        <v>板庇</v>
      </c>
      <c r="J572" s="1" t="str">
        <f>VLOOKUP($I572,教員一覧!$A:$D,2,FALSE)</f>
        <v>ゲーム</v>
      </c>
      <c r="K572" s="1" t="str">
        <f>VLOOKUP($I572,教員一覧!$A:$D,3,FALSE)</f>
        <v>プログラム</v>
      </c>
      <c r="L572" s="1" t="str">
        <f>VLOOKUP($I572,教員一覧!$A:$D,4,FALSE)</f>
        <v>専任</v>
      </c>
      <c r="M572" t="s">
        <v>109</v>
      </c>
      <c r="N572" t="s">
        <v>3789</v>
      </c>
      <c r="O572" t="s">
        <v>3958</v>
      </c>
      <c r="P572" t="s">
        <v>13</v>
      </c>
      <c r="Q572">
        <v>4</v>
      </c>
      <c r="R572">
        <v>2402</v>
      </c>
      <c r="S572" s="1" t="str">
        <f>VLOOKUP($R572,教室一覧!$A:$B,2,FALSE)</f>
        <v>実習室</v>
      </c>
      <c r="T572" s="1">
        <f>VLOOKUP($R572,教室一覧!$A:$C,3,FALSE)</f>
        <v>36</v>
      </c>
      <c r="U572" s="1" t="str">
        <f>VLOOKUP($R572,教室一覧!$A:$D,4,FALSE)</f>
        <v>2号館</v>
      </c>
      <c r="V572" s="1" t="str">
        <f>VLOOKUP($R572,教室一覧!$A:$E,5,FALSE)</f>
        <v>4F</v>
      </c>
      <c r="W572"/>
      <c r="X572"/>
      <c r="Y572" s="1" t="str">
        <f>VLOOKUP($O572,教員一覧!$A:$D,2,FALSE)</f>
        <v>ゲーム</v>
      </c>
      <c r="Z572" s="1" t="str">
        <f>VLOOKUP($O572,教員一覧!$A:$D,3,FALSE)</f>
        <v>プログラム</v>
      </c>
      <c r="AA572" s="1" t="str">
        <f>VLOOKUP($O572,教員一覧!$A:$D,4,FALSE)</f>
        <v>非常勤</v>
      </c>
      <c r="AB572" s="1" t="str">
        <f t="shared" si="157"/>
        <v/>
      </c>
      <c r="AC572" s="14" t="s">
        <v>109</v>
      </c>
      <c r="AD572" s="14" t="s">
        <v>163</v>
      </c>
      <c r="AE572" s="14" t="s">
        <v>1543</v>
      </c>
      <c r="AF572" s="14" t="s">
        <v>13</v>
      </c>
      <c r="AG572" s="14">
        <v>4</v>
      </c>
      <c r="AH572" s="14">
        <v>2402</v>
      </c>
      <c r="AI572" s="15" t="str">
        <f t="shared" si="158"/>
        <v/>
      </c>
      <c r="AJ572" s="15" t="str">
        <f t="shared" si="159"/>
        <v/>
      </c>
      <c r="AK572" s="15" t="str">
        <f t="shared" si="160"/>
        <v/>
      </c>
      <c r="AL572" s="15" t="str">
        <f t="shared" si="161"/>
        <v/>
      </c>
      <c r="AM572" s="15" t="str">
        <f t="shared" si="162"/>
        <v/>
      </c>
      <c r="AN572" s="15" t="str">
        <f t="shared" si="163"/>
        <v/>
      </c>
      <c r="AO572" s="15" t="str">
        <f t="shared" si="164"/>
        <v/>
      </c>
      <c r="AP572" s="9" t="str">
        <f t="shared" si="165"/>
        <v>GR3B水4</v>
      </c>
      <c r="AQ572" s="9">
        <f t="shared" si="166"/>
        <v>0.5</v>
      </c>
      <c r="AR572" s="11" t="str">
        <f t="shared" si="167"/>
        <v>田口水4</v>
      </c>
      <c r="AS572" s="11">
        <f t="shared" si="173"/>
        <v>1</v>
      </c>
      <c r="AT572">
        <v>1</v>
      </c>
      <c r="AU572" s="12">
        <f t="shared" si="168"/>
        <v>23</v>
      </c>
      <c r="AV572" s="13" t="str">
        <f t="shared" si="169"/>
        <v>2402水4</v>
      </c>
      <c r="AW572" s="13">
        <f t="shared" si="170"/>
        <v>0.5</v>
      </c>
      <c r="AX572" s="18" t="str">
        <f t="shared" si="171"/>
        <v>GR3BGR3B水42402</v>
      </c>
      <c r="AY572" s="18">
        <f t="shared" si="172"/>
        <v>11.5</v>
      </c>
      <c r="AZ572"/>
    </row>
    <row r="573" spans="1:52" x14ac:dyDescent="0.15">
      <c r="A573" s="1">
        <f t="shared" si="155"/>
        <v>3</v>
      </c>
      <c r="B573" s="1" t="str">
        <f t="shared" si="156"/>
        <v>HR</v>
      </c>
      <c r="C573" t="s">
        <v>109</v>
      </c>
      <c r="D573" s="1" t="str">
        <f>VLOOKUP($C573,クラス一覧!$A:$J,10,FALSE)</f>
        <v>ゲーム</v>
      </c>
      <c r="E573" s="1">
        <f>VLOOKUP($C573,クラス一覧!$A:$J,8,FALSE)</f>
        <v>23</v>
      </c>
      <c r="F573" s="1" t="str">
        <f>VLOOKUP($C573,クラス一覧!$A:$J,9,FALSE)</f>
        <v>幸田</v>
      </c>
      <c r="G573" s="1" t="str">
        <f>VLOOKUP($H573,科目一覧!$A:$G,3,FALSE)</f>
        <v>ゲームプロ（基礎）</v>
      </c>
      <c r="H573" t="s">
        <v>2429</v>
      </c>
      <c r="I573" s="1" t="str">
        <f>VLOOKUP($H573,科目一覧!$A:$G,7,FALSE)</f>
        <v>福井</v>
      </c>
      <c r="J573" s="1" t="str">
        <f>VLOOKUP($I573,教員一覧!$A:$D,2,FALSE)</f>
        <v>ゲーム</v>
      </c>
      <c r="K573" s="1" t="str">
        <f>VLOOKUP($I573,教員一覧!$A:$D,3,FALSE)</f>
        <v>プログラム</v>
      </c>
      <c r="L573" s="1" t="str">
        <f>VLOOKUP($I573,教員一覧!$A:$D,4,FALSE)</f>
        <v>専任</v>
      </c>
      <c r="M573" t="s">
        <v>109</v>
      </c>
      <c r="N573" t="s">
        <v>3789</v>
      </c>
      <c r="O573" t="s">
        <v>94</v>
      </c>
      <c r="P573" t="s">
        <v>15</v>
      </c>
      <c r="Q573">
        <v>3</v>
      </c>
      <c r="R573">
        <v>1304</v>
      </c>
      <c r="S573" s="1" t="str">
        <f>VLOOKUP($R573,教室一覧!$A:$B,2,FALSE)</f>
        <v>ノート対応</v>
      </c>
      <c r="T573" s="1">
        <f>VLOOKUP($R573,教室一覧!$A:$C,3,FALSE)</f>
        <v>36</v>
      </c>
      <c r="U573" s="1" t="str">
        <f>VLOOKUP($R573,教室一覧!$A:$D,4,FALSE)</f>
        <v>1号館</v>
      </c>
      <c r="V573" s="1" t="str">
        <f>VLOOKUP($R573,教室一覧!$A:$E,5,FALSE)</f>
        <v>3F</v>
      </c>
      <c r="W573"/>
      <c r="X573"/>
      <c r="Y573" s="1" t="str">
        <f>VLOOKUP($O573,教員一覧!$A:$D,2,FALSE)</f>
        <v>ゲーム</v>
      </c>
      <c r="Z573" s="1" t="str">
        <f>VLOOKUP($O573,教員一覧!$A:$D,3,FALSE)</f>
        <v>プログラム</v>
      </c>
      <c r="AA573" s="1" t="str">
        <f>VLOOKUP($O573,教員一覧!$A:$D,4,FALSE)</f>
        <v>非常勤</v>
      </c>
      <c r="AB573" s="1" t="str">
        <f t="shared" si="157"/>
        <v/>
      </c>
      <c r="AC573" s="14" t="s">
        <v>109</v>
      </c>
      <c r="AD573" s="14" t="s">
        <v>163</v>
      </c>
      <c r="AE573" s="14" t="s">
        <v>94</v>
      </c>
      <c r="AF573" s="14" t="s">
        <v>15</v>
      </c>
      <c r="AG573" s="14">
        <v>3</v>
      </c>
      <c r="AH573" s="14">
        <v>1304</v>
      </c>
      <c r="AI573" s="15" t="str">
        <f t="shared" si="158"/>
        <v/>
      </c>
      <c r="AJ573" s="15" t="str">
        <f t="shared" si="159"/>
        <v/>
      </c>
      <c r="AK573" s="15" t="str">
        <f t="shared" si="160"/>
        <v/>
      </c>
      <c r="AL573" s="15" t="str">
        <f t="shared" si="161"/>
        <v/>
      </c>
      <c r="AM573" s="15" t="str">
        <f t="shared" si="162"/>
        <v/>
      </c>
      <c r="AN573" s="15" t="str">
        <f t="shared" si="163"/>
        <v/>
      </c>
      <c r="AO573" s="15" t="str">
        <f t="shared" si="164"/>
        <v/>
      </c>
      <c r="AP573" s="9" t="str">
        <f t="shared" si="165"/>
        <v>GR3B木3</v>
      </c>
      <c r="AQ573" s="9">
        <f t="shared" si="166"/>
        <v>1</v>
      </c>
      <c r="AR573" s="11" t="str">
        <f t="shared" si="167"/>
        <v>近藤木3</v>
      </c>
      <c r="AS573" s="11">
        <f t="shared" si="173"/>
        <v>1</v>
      </c>
      <c r="AT573">
        <v>1</v>
      </c>
      <c r="AU573" s="12">
        <f t="shared" si="168"/>
        <v>23</v>
      </c>
      <c r="AV573" s="13" t="str">
        <f t="shared" si="169"/>
        <v>1304木3</v>
      </c>
      <c r="AW573" s="13">
        <f t="shared" si="170"/>
        <v>1</v>
      </c>
      <c r="AX573" s="18" t="str">
        <f t="shared" si="171"/>
        <v>GR3BGR3B木31304</v>
      </c>
      <c r="AY573" s="18">
        <f t="shared" si="172"/>
        <v>23</v>
      </c>
      <c r="AZ573"/>
    </row>
    <row r="574" spans="1:52" x14ac:dyDescent="0.15">
      <c r="A574" s="1">
        <f t="shared" si="155"/>
        <v>3</v>
      </c>
      <c r="B574" s="1" t="str">
        <f t="shared" si="156"/>
        <v>HR</v>
      </c>
      <c r="C574" t="s">
        <v>109</v>
      </c>
      <c r="D574" s="1" t="str">
        <f>VLOOKUP($C574,クラス一覧!$A:$J,10,FALSE)</f>
        <v>ゲーム</v>
      </c>
      <c r="E574" s="1">
        <f>VLOOKUP($C574,クラス一覧!$A:$J,8,FALSE)</f>
        <v>23</v>
      </c>
      <c r="F574" s="1" t="str">
        <f>VLOOKUP($C574,クラス一覧!$A:$J,9,FALSE)</f>
        <v>幸田</v>
      </c>
      <c r="G574" s="1" t="str">
        <f>VLOOKUP($H574,科目一覧!$A:$G,3,FALSE)</f>
        <v>ゲームプロ（基礎）</v>
      </c>
      <c r="H574" t="s">
        <v>2429</v>
      </c>
      <c r="I574" s="1" t="str">
        <f>VLOOKUP($H574,科目一覧!$A:$G,7,FALSE)</f>
        <v>福井</v>
      </c>
      <c r="J574" s="1" t="str">
        <f>VLOOKUP($I574,教員一覧!$A:$D,2,FALSE)</f>
        <v>ゲーム</v>
      </c>
      <c r="K574" s="1" t="str">
        <f>VLOOKUP($I574,教員一覧!$A:$D,3,FALSE)</f>
        <v>プログラム</v>
      </c>
      <c r="L574" s="1" t="str">
        <f>VLOOKUP($I574,教員一覧!$A:$D,4,FALSE)</f>
        <v>専任</v>
      </c>
      <c r="M574" t="s">
        <v>109</v>
      </c>
      <c r="N574" t="s">
        <v>3789</v>
      </c>
      <c r="O574" t="s">
        <v>94</v>
      </c>
      <c r="P574" t="s">
        <v>15</v>
      </c>
      <c r="Q574">
        <v>4</v>
      </c>
      <c r="R574">
        <v>1304</v>
      </c>
      <c r="S574" s="1" t="str">
        <f>VLOOKUP($R574,教室一覧!$A:$B,2,FALSE)</f>
        <v>ノート対応</v>
      </c>
      <c r="T574" s="1">
        <f>VLOOKUP($R574,教室一覧!$A:$C,3,FALSE)</f>
        <v>36</v>
      </c>
      <c r="U574" s="1" t="str">
        <f>VLOOKUP($R574,教室一覧!$A:$D,4,FALSE)</f>
        <v>1号館</v>
      </c>
      <c r="V574" s="1" t="str">
        <f>VLOOKUP($R574,教室一覧!$A:$E,5,FALSE)</f>
        <v>3F</v>
      </c>
      <c r="W574"/>
      <c r="X574"/>
      <c r="Y574" s="1" t="str">
        <f>VLOOKUP($O574,教員一覧!$A:$D,2,FALSE)</f>
        <v>ゲーム</v>
      </c>
      <c r="Z574" s="1" t="str">
        <f>VLOOKUP($O574,教員一覧!$A:$D,3,FALSE)</f>
        <v>プログラム</v>
      </c>
      <c r="AA574" s="1" t="str">
        <f>VLOOKUP($O574,教員一覧!$A:$D,4,FALSE)</f>
        <v>非常勤</v>
      </c>
      <c r="AB574" s="1" t="str">
        <f t="shared" si="157"/>
        <v/>
      </c>
      <c r="AC574" s="14" t="s">
        <v>109</v>
      </c>
      <c r="AD574" s="14" t="s">
        <v>163</v>
      </c>
      <c r="AE574" s="14" t="s">
        <v>94</v>
      </c>
      <c r="AF574" s="14" t="s">
        <v>15</v>
      </c>
      <c r="AG574" s="14">
        <v>4</v>
      </c>
      <c r="AH574" s="14">
        <v>1304</v>
      </c>
      <c r="AI574" s="15" t="str">
        <f t="shared" si="158"/>
        <v/>
      </c>
      <c r="AJ574" s="15" t="str">
        <f t="shared" si="159"/>
        <v/>
      </c>
      <c r="AK574" s="15" t="str">
        <f t="shared" si="160"/>
        <v/>
      </c>
      <c r="AL574" s="15" t="str">
        <f t="shared" si="161"/>
        <v/>
      </c>
      <c r="AM574" s="15" t="str">
        <f t="shared" si="162"/>
        <v/>
      </c>
      <c r="AN574" s="15" t="str">
        <f t="shared" si="163"/>
        <v/>
      </c>
      <c r="AO574" s="15" t="str">
        <f t="shared" si="164"/>
        <v/>
      </c>
      <c r="AP574" s="9" t="str">
        <f t="shared" si="165"/>
        <v>GR3B木4</v>
      </c>
      <c r="AQ574" s="9">
        <f t="shared" si="166"/>
        <v>0.5</v>
      </c>
      <c r="AR574" s="11" t="str">
        <f t="shared" si="167"/>
        <v>近藤木4</v>
      </c>
      <c r="AS574" s="11">
        <f t="shared" si="173"/>
        <v>1</v>
      </c>
      <c r="AT574">
        <v>1</v>
      </c>
      <c r="AU574" s="12">
        <f t="shared" si="168"/>
        <v>23</v>
      </c>
      <c r="AV574" s="13" t="str">
        <f t="shared" si="169"/>
        <v>1304木4</v>
      </c>
      <c r="AW574" s="13">
        <f t="shared" si="170"/>
        <v>0.5</v>
      </c>
      <c r="AX574" s="18" t="str">
        <f t="shared" si="171"/>
        <v>GR3BGR3B木41304</v>
      </c>
      <c r="AY574" s="18">
        <f t="shared" si="172"/>
        <v>11.5</v>
      </c>
      <c r="AZ574"/>
    </row>
    <row r="575" spans="1:52" x14ac:dyDescent="0.15">
      <c r="A575" s="1">
        <f t="shared" si="155"/>
        <v>3</v>
      </c>
      <c r="B575" s="1" t="str">
        <f t="shared" si="156"/>
        <v>HR</v>
      </c>
      <c r="C575" t="s">
        <v>109</v>
      </c>
      <c r="D575" s="1" t="str">
        <f>VLOOKUP($C575,クラス一覧!$A:$J,10,FALSE)</f>
        <v>ゲーム</v>
      </c>
      <c r="E575" s="1">
        <f>VLOOKUP($C575,クラス一覧!$A:$J,8,FALSE)</f>
        <v>23</v>
      </c>
      <c r="F575" s="1" t="str">
        <f>VLOOKUP($C575,クラス一覧!$A:$J,9,FALSE)</f>
        <v>幸田</v>
      </c>
      <c r="G575" s="1" t="str">
        <f>VLOOKUP($H575,科目一覧!$A:$G,3,FALSE)</f>
        <v>ゲームプロ（モバイル）</v>
      </c>
      <c r="H575" t="s">
        <v>3067</v>
      </c>
      <c r="I575" s="1" t="str">
        <f>VLOOKUP($H575,科目一覧!$A:$G,7,FALSE)</f>
        <v>牧</v>
      </c>
      <c r="J575" s="1" t="str">
        <f>VLOOKUP($I575,教員一覧!$A:$D,2,FALSE)</f>
        <v>ゲーム</v>
      </c>
      <c r="K575" s="1" t="str">
        <f>VLOOKUP($I575,教員一覧!$A:$D,3,FALSE)</f>
        <v>プログラム</v>
      </c>
      <c r="L575" s="1" t="str">
        <f>VLOOKUP($I575,教員一覧!$A:$D,4,FALSE)</f>
        <v>専任</v>
      </c>
      <c r="M575" t="s">
        <v>109</v>
      </c>
      <c r="N575" t="s">
        <v>3789</v>
      </c>
      <c r="O575" t="s">
        <v>107</v>
      </c>
      <c r="P575" t="s">
        <v>17</v>
      </c>
      <c r="Q575">
        <v>3</v>
      </c>
      <c r="R575">
        <v>2405</v>
      </c>
      <c r="S575" s="1" t="str">
        <f>VLOOKUP($R575,教室一覧!$A:$B,2,FALSE)</f>
        <v>ノート対応</v>
      </c>
      <c r="T575" s="1">
        <f>VLOOKUP($R575,教室一覧!$A:$C,3,FALSE)</f>
        <v>36</v>
      </c>
      <c r="U575" s="1" t="str">
        <f>VLOOKUP($R575,教室一覧!$A:$D,4,FALSE)</f>
        <v>2号館</v>
      </c>
      <c r="V575" s="1" t="str">
        <f>VLOOKUP($R575,教室一覧!$A:$E,5,FALSE)</f>
        <v>4F</v>
      </c>
      <c r="W575"/>
      <c r="X575" t="s">
        <v>3557</v>
      </c>
      <c r="Y575" s="1" t="str">
        <f>VLOOKUP($O575,教員一覧!$A:$D,2,FALSE)</f>
        <v>ゲーム</v>
      </c>
      <c r="Z575" s="1" t="str">
        <f>VLOOKUP($O575,教員一覧!$A:$D,3,FALSE)</f>
        <v>プログラム</v>
      </c>
      <c r="AA575" s="1" t="str">
        <f>VLOOKUP($O575,教員一覧!$A:$D,4,FALSE)</f>
        <v>専任</v>
      </c>
      <c r="AB575" s="1" t="str">
        <f t="shared" si="157"/>
        <v/>
      </c>
      <c r="AC575" s="14" t="s">
        <v>109</v>
      </c>
      <c r="AD575" s="14" t="s">
        <v>163</v>
      </c>
      <c r="AE575" s="14" t="s">
        <v>107</v>
      </c>
      <c r="AF575" s="14" t="s">
        <v>17</v>
      </c>
      <c r="AG575" s="14">
        <v>3</v>
      </c>
      <c r="AH575" s="14">
        <v>2405</v>
      </c>
      <c r="AI575" s="15" t="str">
        <f t="shared" si="158"/>
        <v/>
      </c>
      <c r="AJ575" s="15" t="str">
        <f t="shared" si="159"/>
        <v/>
      </c>
      <c r="AK575" s="15" t="str">
        <f t="shared" si="160"/>
        <v/>
      </c>
      <c r="AL575" s="15" t="str">
        <f t="shared" si="161"/>
        <v/>
      </c>
      <c r="AM575" s="15" t="str">
        <f t="shared" si="162"/>
        <v/>
      </c>
      <c r="AN575" s="15" t="str">
        <f t="shared" si="163"/>
        <v/>
      </c>
      <c r="AO575" s="15" t="str">
        <f t="shared" si="164"/>
        <v/>
      </c>
      <c r="AP575" s="9" t="str">
        <f t="shared" si="165"/>
        <v>GR3B金3</v>
      </c>
      <c r="AQ575" s="9">
        <f t="shared" si="166"/>
        <v>0.5</v>
      </c>
      <c r="AR575" s="11" t="str">
        <f t="shared" si="167"/>
        <v>牧金3</v>
      </c>
      <c r="AS575" s="11">
        <f t="shared" si="173"/>
        <v>1</v>
      </c>
      <c r="AT575">
        <v>1</v>
      </c>
      <c r="AU575" s="12">
        <f t="shared" si="168"/>
        <v>23</v>
      </c>
      <c r="AV575" s="13" t="str">
        <f t="shared" si="169"/>
        <v>2405金3</v>
      </c>
      <c r="AW575" s="13">
        <f t="shared" si="170"/>
        <v>0.5</v>
      </c>
      <c r="AX575" s="18" t="str">
        <f t="shared" si="171"/>
        <v>GR3BGR3B金32405</v>
      </c>
      <c r="AY575" s="18">
        <f t="shared" si="172"/>
        <v>11.5</v>
      </c>
      <c r="AZ575"/>
    </row>
    <row r="576" spans="1:52" x14ac:dyDescent="0.15">
      <c r="A576" s="1">
        <f t="shared" si="155"/>
        <v>3</v>
      </c>
      <c r="B576" s="1" t="str">
        <f t="shared" si="156"/>
        <v>HR</v>
      </c>
      <c r="C576" t="s">
        <v>104</v>
      </c>
      <c r="D576" s="1" t="str">
        <f>VLOOKUP($C576,クラス一覧!$A:$J,10,FALSE)</f>
        <v>ゲーム</v>
      </c>
      <c r="E576" s="1">
        <f>VLOOKUP($C576,クラス一覧!$A:$J,8,FALSE)</f>
        <v>16</v>
      </c>
      <c r="F576" s="1" t="str">
        <f>VLOOKUP($C576,クラス一覧!$A:$J,9,FALSE)</f>
        <v>田中康</v>
      </c>
      <c r="G576" s="1" t="str">
        <f>VLOOKUP($H576,科目一覧!$A:$G,3,FALSE)</f>
        <v>就職対策</v>
      </c>
      <c r="H576" t="s">
        <v>1630</v>
      </c>
      <c r="I576" s="1" t="str">
        <f>VLOOKUP($H576,科目一覧!$A:$G,7,FALSE)</f>
        <v>黒川</v>
      </c>
      <c r="J576" s="1" t="str">
        <f>VLOOKUP($I576,教員一覧!$A:$D,2,FALSE)</f>
        <v>進路</v>
      </c>
      <c r="K576" s="1" t="str">
        <f>VLOOKUP($I576,教員一覧!$A:$D,3,FALSE)</f>
        <v>　</v>
      </c>
      <c r="L576" s="1" t="str">
        <f>VLOOKUP($I576,教員一覧!$A:$D,4,FALSE)</f>
        <v>専任</v>
      </c>
      <c r="M576" t="s">
        <v>104</v>
      </c>
      <c r="N576" t="s">
        <v>3789</v>
      </c>
      <c r="O576" t="s">
        <v>74</v>
      </c>
      <c r="P576" t="s">
        <v>9</v>
      </c>
      <c r="Q576">
        <v>2</v>
      </c>
      <c r="R576">
        <v>1403</v>
      </c>
      <c r="S576" s="1" t="str">
        <f>VLOOKUP($R576,教室一覧!$A:$B,2,FALSE)</f>
        <v>ノート32</v>
      </c>
      <c r="T576" s="1">
        <f>VLOOKUP($R576,教室一覧!$A:$C,3,FALSE)</f>
        <v>32</v>
      </c>
      <c r="U576" s="1" t="str">
        <f>VLOOKUP($R576,教室一覧!$A:$D,4,FALSE)</f>
        <v>1号館</v>
      </c>
      <c r="V576" s="1" t="str">
        <f>VLOOKUP($R576,教室一覧!$A:$E,5,FALSE)</f>
        <v>4F</v>
      </c>
      <c r="W576"/>
      <c r="X576"/>
      <c r="Y576" s="1" t="str">
        <f>VLOOKUP($O576,教員一覧!$A:$D,2,FALSE)</f>
        <v>CG</v>
      </c>
      <c r="Z576" s="1" t="str">
        <f>VLOOKUP($O576,教員一覧!$A:$D,3,FALSE)</f>
        <v>　</v>
      </c>
      <c r="AA576" s="1" t="str">
        <f>VLOOKUP($O576,教員一覧!$A:$D,4,FALSE)</f>
        <v>専任</v>
      </c>
      <c r="AB576" s="1" t="str">
        <f t="shared" si="157"/>
        <v>担任</v>
      </c>
      <c r="AC576" s="14" t="s">
        <v>104</v>
      </c>
      <c r="AD576" s="14" t="s">
        <v>163</v>
      </c>
      <c r="AE576" s="14" t="s">
        <v>74</v>
      </c>
      <c r="AF576" s="14" t="s">
        <v>9</v>
      </c>
      <c r="AG576" s="14">
        <v>2</v>
      </c>
      <c r="AH576" s="14">
        <v>1403</v>
      </c>
      <c r="AI576" s="15" t="str">
        <f t="shared" si="158"/>
        <v/>
      </c>
      <c r="AJ576" s="15" t="str">
        <f t="shared" si="159"/>
        <v/>
      </c>
      <c r="AK576" s="15" t="str">
        <f t="shared" si="160"/>
        <v/>
      </c>
      <c r="AL576" s="15" t="str">
        <f t="shared" si="161"/>
        <v/>
      </c>
      <c r="AM576" s="15" t="str">
        <f t="shared" si="162"/>
        <v/>
      </c>
      <c r="AN576" s="15" t="str">
        <f t="shared" si="163"/>
        <v/>
      </c>
      <c r="AO576" s="15" t="str">
        <f t="shared" si="164"/>
        <v/>
      </c>
      <c r="AP576" s="9" t="str">
        <f t="shared" si="165"/>
        <v>GI3A月2</v>
      </c>
      <c r="AQ576" s="9">
        <f t="shared" si="166"/>
        <v>0.5</v>
      </c>
      <c r="AR576" s="11" t="str">
        <f t="shared" si="167"/>
        <v>田中康月2</v>
      </c>
      <c r="AS576" s="11">
        <f t="shared" si="173"/>
        <v>0.33333333333333331</v>
      </c>
      <c r="AT576">
        <v>1</v>
      </c>
      <c r="AU576" s="12">
        <f t="shared" si="168"/>
        <v>16</v>
      </c>
      <c r="AV576" s="13" t="str">
        <f t="shared" si="169"/>
        <v>1403月2</v>
      </c>
      <c r="AW576" s="13">
        <f t="shared" si="170"/>
        <v>0.5</v>
      </c>
      <c r="AX576" s="18" t="str">
        <f t="shared" si="171"/>
        <v>GI3AGI3A月21403</v>
      </c>
      <c r="AY576" s="18">
        <f t="shared" si="172"/>
        <v>8</v>
      </c>
      <c r="AZ576"/>
    </row>
    <row r="577" spans="1:52" x14ac:dyDescent="0.15">
      <c r="A577" s="1">
        <f t="shared" si="155"/>
        <v>3</v>
      </c>
      <c r="B577" s="1" t="str">
        <f t="shared" si="156"/>
        <v>HR</v>
      </c>
      <c r="C577" t="s">
        <v>104</v>
      </c>
      <c r="D577" s="1" t="str">
        <f>VLOOKUP($C577,クラス一覧!$A:$J,10,FALSE)</f>
        <v>ゲーム</v>
      </c>
      <c r="E577" s="1">
        <f>VLOOKUP($C577,クラス一覧!$A:$J,8,FALSE)</f>
        <v>16</v>
      </c>
      <c r="F577" s="1" t="str">
        <f>VLOOKUP($C577,クラス一覧!$A:$J,9,FALSE)</f>
        <v>田中康</v>
      </c>
      <c r="G577" s="1" t="str">
        <f>VLOOKUP($H577,科目一覧!$A:$G,3,FALSE)</f>
        <v>ゲームCG（2DCG）</v>
      </c>
      <c r="H577" t="s">
        <v>3050</v>
      </c>
      <c r="I577" s="1" t="str">
        <f>VLOOKUP($H577,科目一覧!$A:$G,7,FALSE)</f>
        <v>竹内一</v>
      </c>
      <c r="J577" s="1" t="str">
        <f>VLOOKUP($I577,教員一覧!$A:$D,2,FALSE)</f>
        <v>CG</v>
      </c>
      <c r="K577" s="1" t="str">
        <f>VLOOKUP($I577,教員一覧!$A:$D,3,FALSE)</f>
        <v>　</v>
      </c>
      <c r="L577" s="1" t="str">
        <f>VLOOKUP($I577,教員一覧!$A:$D,4,FALSE)</f>
        <v>専任</v>
      </c>
      <c r="M577" t="s">
        <v>104</v>
      </c>
      <c r="N577" t="s">
        <v>3789</v>
      </c>
      <c r="O577" t="s">
        <v>71</v>
      </c>
      <c r="P577" t="s">
        <v>12</v>
      </c>
      <c r="Q577">
        <v>3</v>
      </c>
      <c r="R577">
        <v>2302</v>
      </c>
      <c r="S577" s="1" t="str">
        <f>VLOOKUP($R577,教室一覧!$A:$B,2,FALSE)</f>
        <v>実習室</v>
      </c>
      <c r="T577" s="1">
        <f>VLOOKUP($R577,教室一覧!$A:$C,3,FALSE)</f>
        <v>33</v>
      </c>
      <c r="U577" s="1" t="str">
        <f>VLOOKUP($R577,教室一覧!$A:$D,4,FALSE)</f>
        <v>2号館</v>
      </c>
      <c r="V577" s="1" t="str">
        <f>VLOOKUP($R577,教室一覧!$A:$E,5,FALSE)</f>
        <v>3F</v>
      </c>
      <c r="W577"/>
      <c r="X577"/>
      <c r="Y577" s="1" t="str">
        <f>VLOOKUP($O577,教員一覧!$A:$D,2,FALSE)</f>
        <v>CG</v>
      </c>
      <c r="Z577" s="1" t="str">
        <f>VLOOKUP($O577,教員一覧!$A:$D,3,FALSE)</f>
        <v>　</v>
      </c>
      <c r="AA577" s="1" t="str">
        <f>VLOOKUP($O577,教員一覧!$A:$D,4,FALSE)</f>
        <v>専任</v>
      </c>
      <c r="AB577" s="1" t="str">
        <f t="shared" si="157"/>
        <v/>
      </c>
      <c r="AC577" s="14" t="s">
        <v>104</v>
      </c>
      <c r="AD577" s="14" t="s">
        <v>163</v>
      </c>
      <c r="AE577" s="14" t="s">
        <v>71</v>
      </c>
      <c r="AF577" s="14" t="s">
        <v>12</v>
      </c>
      <c r="AG577" s="14">
        <v>3</v>
      </c>
      <c r="AH577" s="14">
        <v>2302</v>
      </c>
      <c r="AI577" s="15" t="str">
        <f t="shared" si="158"/>
        <v/>
      </c>
      <c r="AJ577" s="15" t="str">
        <f t="shared" si="159"/>
        <v/>
      </c>
      <c r="AK577" s="15" t="str">
        <f t="shared" si="160"/>
        <v/>
      </c>
      <c r="AL577" s="15" t="str">
        <f t="shared" si="161"/>
        <v/>
      </c>
      <c r="AM577" s="15" t="str">
        <f t="shared" si="162"/>
        <v/>
      </c>
      <c r="AN577" s="15" t="str">
        <f t="shared" si="163"/>
        <v/>
      </c>
      <c r="AO577" s="15" t="str">
        <f t="shared" si="164"/>
        <v/>
      </c>
      <c r="AP577" s="9" t="str">
        <f t="shared" si="165"/>
        <v>GI3A火3</v>
      </c>
      <c r="AQ577" s="9">
        <f t="shared" si="166"/>
        <v>1</v>
      </c>
      <c r="AR577" s="11" t="str">
        <f t="shared" si="167"/>
        <v>竹内一火3</v>
      </c>
      <c r="AS577" s="11">
        <f t="shared" si="173"/>
        <v>1</v>
      </c>
      <c r="AT577">
        <v>1</v>
      </c>
      <c r="AU577" s="12">
        <f t="shared" si="168"/>
        <v>16</v>
      </c>
      <c r="AV577" s="13" t="str">
        <f t="shared" si="169"/>
        <v>2302火3</v>
      </c>
      <c r="AW577" s="13">
        <f t="shared" si="170"/>
        <v>1</v>
      </c>
      <c r="AX577" s="18" t="str">
        <f t="shared" si="171"/>
        <v>GI3AGI3A火32302</v>
      </c>
      <c r="AY577" s="18">
        <f t="shared" si="172"/>
        <v>16</v>
      </c>
      <c r="AZ577"/>
    </row>
    <row r="578" spans="1:52" x14ac:dyDescent="0.15">
      <c r="A578" s="1">
        <f t="shared" ref="A578:A641" si="174">VALUE(LEFT(RIGHT(C578,2),1))</f>
        <v>3</v>
      </c>
      <c r="B578" s="1" t="str">
        <f t="shared" ref="B578:B641" si="175">IF(C578=M578,"HR","編成")</f>
        <v>HR</v>
      </c>
      <c r="C578" t="s">
        <v>104</v>
      </c>
      <c r="D578" s="1" t="str">
        <f>VLOOKUP($C578,クラス一覧!$A:$J,10,FALSE)</f>
        <v>ゲーム</v>
      </c>
      <c r="E578" s="1">
        <f>VLOOKUP($C578,クラス一覧!$A:$J,8,FALSE)</f>
        <v>16</v>
      </c>
      <c r="F578" s="1" t="str">
        <f>VLOOKUP($C578,クラス一覧!$A:$J,9,FALSE)</f>
        <v>田中康</v>
      </c>
      <c r="G578" s="1" t="str">
        <f>VLOOKUP($H578,科目一覧!$A:$G,3,FALSE)</f>
        <v>ゲームCG（2DCG）</v>
      </c>
      <c r="H578" t="s">
        <v>3050</v>
      </c>
      <c r="I578" s="1" t="str">
        <f>VLOOKUP($H578,科目一覧!$A:$G,7,FALSE)</f>
        <v>竹内一</v>
      </c>
      <c r="J578" s="1" t="str">
        <f>VLOOKUP($I578,教員一覧!$A:$D,2,FALSE)</f>
        <v>CG</v>
      </c>
      <c r="K578" s="1" t="str">
        <f>VLOOKUP($I578,教員一覧!$A:$D,3,FALSE)</f>
        <v>　</v>
      </c>
      <c r="L578" s="1" t="str">
        <f>VLOOKUP($I578,教員一覧!$A:$D,4,FALSE)</f>
        <v>専任</v>
      </c>
      <c r="M578" t="s">
        <v>104</v>
      </c>
      <c r="N578" t="s">
        <v>3789</v>
      </c>
      <c r="O578" t="s">
        <v>71</v>
      </c>
      <c r="P578" t="s">
        <v>12</v>
      </c>
      <c r="Q578">
        <v>4</v>
      </c>
      <c r="R578">
        <v>2302</v>
      </c>
      <c r="S578" s="1" t="str">
        <f>VLOOKUP($R578,教室一覧!$A:$B,2,FALSE)</f>
        <v>実習室</v>
      </c>
      <c r="T578" s="1">
        <f>VLOOKUP($R578,教室一覧!$A:$C,3,FALSE)</f>
        <v>33</v>
      </c>
      <c r="U578" s="1" t="str">
        <f>VLOOKUP($R578,教室一覧!$A:$D,4,FALSE)</f>
        <v>2号館</v>
      </c>
      <c r="V578" s="1" t="str">
        <f>VLOOKUP($R578,教室一覧!$A:$E,5,FALSE)</f>
        <v>3F</v>
      </c>
      <c r="W578"/>
      <c r="X578"/>
      <c r="Y578" s="1" t="str">
        <f>VLOOKUP($O578,教員一覧!$A:$D,2,FALSE)</f>
        <v>CG</v>
      </c>
      <c r="Z578" s="1" t="str">
        <f>VLOOKUP($O578,教員一覧!$A:$D,3,FALSE)</f>
        <v>　</v>
      </c>
      <c r="AA578" s="1" t="str">
        <f>VLOOKUP($O578,教員一覧!$A:$D,4,FALSE)</f>
        <v>専任</v>
      </c>
      <c r="AB578" s="1" t="str">
        <f t="shared" ref="AB578:AB641" si="176">IF(O578=F578,"担任","")</f>
        <v/>
      </c>
      <c r="AC578" s="14" t="s">
        <v>104</v>
      </c>
      <c r="AD578" s="14" t="s">
        <v>163</v>
      </c>
      <c r="AE578" s="14" t="s">
        <v>71</v>
      </c>
      <c r="AF578" s="14" t="s">
        <v>12</v>
      </c>
      <c r="AG578" s="14">
        <v>4</v>
      </c>
      <c r="AH578" s="14">
        <v>2302</v>
      </c>
      <c r="AI578" s="15" t="str">
        <f t="shared" ref="AI578:AI641" si="177">IF(AC578=M578,"",M578&amp;" ")</f>
        <v/>
      </c>
      <c r="AJ578" s="15" t="str">
        <f t="shared" ref="AJ578:AJ641" si="178">IF(AD578=N578,"",N578&amp;" ")</f>
        <v/>
      </c>
      <c r="AK578" s="15" t="str">
        <f t="shared" ref="AK578:AK641" si="179">IF(AE578=O578,"",O578&amp;" ")</f>
        <v/>
      </c>
      <c r="AL578" s="15" t="str">
        <f t="shared" ref="AL578:AL641" si="180">IF(AF578=P578,"",P578&amp;" ")</f>
        <v/>
      </c>
      <c r="AM578" s="15" t="str">
        <f t="shared" ref="AM578:AM641" si="181">IF(AG578=Q578,"",Q578&amp;" ")</f>
        <v/>
      </c>
      <c r="AN578" s="15" t="str">
        <f t="shared" ref="AN578:AN641" si="182">IF(AH578=R578,"",R578&amp;" ")</f>
        <v/>
      </c>
      <c r="AO578" s="15" t="str">
        <f t="shared" ref="AO578:AO641" si="183">AI578&amp;AJ578&amp;AK578&amp;AL578&amp;AM578&amp;AN578</f>
        <v/>
      </c>
      <c r="AP578" s="9" t="str">
        <f t="shared" ref="AP578:AP641" si="184">$C578&amp;$P578&amp;$Q578</f>
        <v>GI3A火4</v>
      </c>
      <c r="AQ578" s="9">
        <f t="shared" ref="AQ578:AQ641" si="185">1/COUNTIF($AP:$AP,$AP578)</f>
        <v>1</v>
      </c>
      <c r="AR578" s="11" t="str">
        <f t="shared" ref="AR578:AR641" si="186">$O578&amp;$P578&amp;$Q578</f>
        <v>竹内一火4</v>
      </c>
      <c r="AS578" s="11">
        <f t="shared" si="173"/>
        <v>1</v>
      </c>
      <c r="AT578">
        <v>1</v>
      </c>
      <c r="AU578" s="12">
        <f t="shared" ref="AU578:AU641" si="187">$E578/$AT578</f>
        <v>16</v>
      </c>
      <c r="AV578" s="13" t="str">
        <f t="shared" ref="AV578:AV641" si="188">$R578&amp;$P578&amp;$Q578</f>
        <v>2302火4</v>
      </c>
      <c r="AW578" s="13">
        <f t="shared" ref="AW578:AW641" si="189">1/COUNTIF($AV:$AV,$AV578)</f>
        <v>1</v>
      </c>
      <c r="AX578" s="18" t="str">
        <f t="shared" ref="AX578:AX641" si="190">$C578&amp;$M578&amp;$P578&amp;$Q578&amp;$R578</f>
        <v>GI3AGI3A火42302</v>
      </c>
      <c r="AY578" s="18">
        <f t="shared" ref="AY578:AY641" si="191">$AU578/COUNTIF($AX:$AX,$AX578)</f>
        <v>16</v>
      </c>
      <c r="AZ578"/>
    </row>
    <row r="579" spans="1:52" x14ac:dyDescent="0.15">
      <c r="A579" s="1">
        <f t="shared" si="174"/>
        <v>3</v>
      </c>
      <c r="B579" s="1" t="str">
        <f t="shared" si="175"/>
        <v>HR</v>
      </c>
      <c r="C579" t="s">
        <v>104</v>
      </c>
      <c r="D579" s="1" t="str">
        <f>VLOOKUP($C579,クラス一覧!$A:$J,10,FALSE)</f>
        <v>ゲーム</v>
      </c>
      <c r="E579" s="1">
        <f>VLOOKUP($C579,クラス一覧!$A:$J,8,FALSE)</f>
        <v>16</v>
      </c>
      <c r="F579" s="1" t="str">
        <f>VLOOKUP($C579,クラス一覧!$A:$J,9,FALSE)</f>
        <v>田中康</v>
      </c>
      <c r="G579" s="1" t="str">
        <f>VLOOKUP($H579,科目一覧!$A:$G,3,FALSE)</f>
        <v>ゲームCG（3DCG）</v>
      </c>
      <c r="H579" t="s">
        <v>3049</v>
      </c>
      <c r="I579" s="1" t="str">
        <f>VLOOKUP($H579,科目一覧!$A:$G,7,FALSE)</f>
        <v>仲田</v>
      </c>
      <c r="J579" s="1" t="str">
        <f>VLOOKUP($I579,教員一覧!$A:$D,2,FALSE)</f>
        <v>CG</v>
      </c>
      <c r="K579" s="1" t="str">
        <f>VLOOKUP($I579,教員一覧!$A:$D,3,FALSE)</f>
        <v>　</v>
      </c>
      <c r="L579" s="1" t="str">
        <f>VLOOKUP($I579,教員一覧!$A:$D,4,FALSE)</f>
        <v>専任</v>
      </c>
      <c r="M579" t="s">
        <v>104</v>
      </c>
      <c r="N579" t="s">
        <v>3789</v>
      </c>
      <c r="O579" t="s">
        <v>83</v>
      </c>
      <c r="P579" t="s">
        <v>15</v>
      </c>
      <c r="Q579">
        <v>1</v>
      </c>
      <c r="R579">
        <v>1401</v>
      </c>
      <c r="S579" s="1" t="str">
        <f>VLOOKUP($R579,教室一覧!$A:$B,2,FALSE)</f>
        <v>実習室</v>
      </c>
      <c r="T579" s="1">
        <f>VLOOKUP($R579,教室一覧!$A:$C,3,FALSE)</f>
        <v>32</v>
      </c>
      <c r="U579" s="1" t="str">
        <f>VLOOKUP($R579,教室一覧!$A:$D,4,FALSE)</f>
        <v>1号館</v>
      </c>
      <c r="V579" s="1" t="str">
        <f>VLOOKUP($R579,教室一覧!$A:$E,5,FALSE)</f>
        <v>4F</v>
      </c>
      <c r="W579"/>
      <c r="X579"/>
      <c r="Y579" s="1" t="str">
        <f>VLOOKUP($O579,教員一覧!$A:$D,2,FALSE)</f>
        <v>CG</v>
      </c>
      <c r="Z579" s="1" t="str">
        <f>VLOOKUP($O579,教員一覧!$A:$D,3,FALSE)</f>
        <v>　</v>
      </c>
      <c r="AA579" s="1" t="str">
        <f>VLOOKUP($O579,教員一覧!$A:$D,4,FALSE)</f>
        <v>専任</v>
      </c>
      <c r="AB579" s="1" t="str">
        <f t="shared" si="176"/>
        <v/>
      </c>
      <c r="AC579" s="14" t="s">
        <v>104</v>
      </c>
      <c r="AD579" s="14" t="s">
        <v>163</v>
      </c>
      <c r="AE579" s="14" t="s">
        <v>83</v>
      </c>
      <c r="AF579" s="14" t="s">
        <v>15</v>
      </c>
      <c r="AG579" s="14">
        <v>1</v>
      </c>
      <c r="AH579" s="14">
        <v>1401</v>
      </c>
      <c r="AI579" s="15" t="str">
        <f t="shared" si="177"/>
        <v/>
      </c>
      <c r="AJ579" s="15" t="str">
        <f t="shared" si="178"/>
        <v/>
      </c>
      <c r="AK579" s="15" t="str">
        <f t="shared" si="179"/>
        <v/>
      </c>
      <c r="AL579" s="15" t="str">
        <f t="shared" si="180"/>
        <v/>
      </c>
      <c r="AM579" s="15" t="str">
        <f t="shared" si="181"/>
        <v/>
      </c>
      <c r="AN579" s="15" t="str">
        <f t="shared" si="182"/>
        <v/>
      </c>
      <c r="AO579" s="15" t="str">
        <f t="shared" si="183"/>
        <v/>
      </c>
      <c r="AP579" s="9" t="str">
        <f t="shared" si="184"/>
        <v>GI3A木1</v>
      </c>
      <c r="AQ579" s="9">
        <f t="shared" si="185"/>
        <v>1</v>
      </c>
      <c r="AR579" s="11" t="str">
        <f t="shared" si="186"/>
        <v>仲田木1</v>
      </c>
      <c r="AS579" s="11">
        <f t="shared" si="173"/>
        <v>1</v>
      </c>
      <c r="AT579">
        <v>1</v>
      </c>
      <c r="AU579" s="12">
        <f t="shared" si="187"/>
        <v>16</v>
      </c>
      <c r="AV579" s="13" t="str">
        <f t="shared" si="188"/>
        <v>1401木1</v>
      </c>
      <c r="AW579" s="13">
        <f t="shared" si="189"/>
        <v>1</v>
      </c>
      <c r="AX579" s="18" t="str">
        <f t="shared" si="190"/>
        <v>GI3AGI3A木11401</v>
      </c>
      <c r="AY579" s="18">
        <f t="shared" si="191"/>
        <v>16</v>
      </c>
      <c r="AZ579"/>
    </row>
    <row r="580" spans="1:52" x14ac:dyDescent="0.15">
      <c r="A580" s="1">
        <f t="shared" si="174"/>
        <v>3</v>
      </c>
      <c r="B580" s="1" t="str">
        <f t="shared" si="175"/>
        <v>HR</v>
      </c>
      <c r="C580" t="s">
        <v>104</v>
      </c>
      <c r="D580" s="1" t="str">
        <f>VLOOKUP($C580,クラス一覧!$A:$J,10,FALSE)</f>
        <v>ゲーム</v>
      </c>
      <c r="E580" s="1">
        <f>VLOOKUP($C580,クラス一覧!$A:$J,8,FALSE)</f>
        <v>16</v>
      </c>
      <c r="F580" s="1" t="str">
        <f>VLOOKUP($C580,クラス一覧!$A:$J,9,FALSE)</f>
        <v>田中康</v>
      </c>
      <c r="G580" s="1" t="str">
        <f>VLOOKUP($H580,科目一覧!$A:$G,3,FALSE)</f>
        <v>ゲームCG（3DCG）</v>
      </c>
      <c r="H580" t="s">
        <v>3049</v>
      </c>
      <c r="I580" s="1" t="str">
        <f>VLOOKUP($H580,科目一覧!$A:$G,7,FALSE)</f>
        <v>仲田</v>
      </c>
      <c r="J580" s="1" t="str">
        <f>VLOOKUP($I580,教員一覧!$A:$D,2,FALSE)</f>
        <v>CG</v>
      </c>
      <c r="K580" s="1" t="str">
        <f>VLOOKUP($I580,教員一覧!$A:$D,3,FALSE)</f>
        <v>　</v>
      </c>
      <c r="L580" s="1" t="str">
        <f>VLOOKUP($I580,教員一覧!$A:$D,4,FALSE)</f>
        <v>専任</v>
      </c>
      <c r="M580" t="s">
        <v>104</v>
      </c>
      <c r="N580" t="s">
        <v>3789</v>
      </c>
      <c r="O580" t="s">
        <v>83</v>
      </c>
      <c r="P580" t="s">
        <v>15</v>
      </c>
      <c r="Q580">
        <v>2</v>
      </c>
      <c r="R580">
        <v>1401</v>
      </c>
      <c r="S580" s="1" t="str">
        <f>VLOOKUP($R580,教室一覧!$A:$B,2,FALSE)</f>
        <v>実習室</v>
      </c>
      <c r="T580" s="1">
        <f>VLOOKUP($R580,教室一覧!$A:$C,3,FALSE)</f>
        <v>32</v>
      </c>
      <c r="U580" s="1" t="str">
        <f>VLOOKUP($R580,教室一覧!$A:$D,4,FALSE)</f>
        <v>1号館</v>
      </c>
      <c r="V580" s="1" t="str">
        <f>VLOOKUP($R580,教室一覧!$A:$E,5,FALSE)</f>
        <v>4F</v>
      </c>
      <c r="W580"/>
      <c r="X580"/>
      <c r="Y580" s="1" t="str">
        <f>VLOOKUP($O580,教員一覧!$A:$D,2,FALSE)</f>
        <v>CG</v>
      </c>
      <c r="Z580" s="1" t="str">
        <f>VLOOKUP($O580,教員一覧!$A:$D,3,FALSE)</f>
        <v>　</v>
      </c>
      <c r="AA580" s="1" t="str">
        <f>VLOOKUP($O580,教員一覧!$A:$D,4,FALSE)</f>
        <v>専任</v>
      </c>
      <c r="AB580" s="1" t="str">
        <f t="shared" si="176"/>
        <v/>
      </c>
      <c r="AC580" s="14" t="s">
        <v>104</v>
      </c>
      <c r="AD580" s="14" t="s">
        <v>163</v>
      </c>
      <c r="AE580" s="14" t="s">
        <v>83</v>
      </c>
      <c r="AF580" s="14" t="s">
        <v>15</v>
      </c>
      <c r="AG580" s="14">
        <v>2</v>
      </c>
      <c r="AH580" s="14">
        <v>1401</v>
      </c>
      <c r="AI580" s="15" t="str">
        <f t="shared" si="177"/>
        <v/>
      </c>
      <c r="AJ580" s="15" t="str">
        <f t="shared" si="178"/>
        <v/>
      </c>
      <c r="AK580" s="15" t="str">
        <f t="shared" si="179"/>
        <v/>
      </c>
      <c r="AL580" s="15" t="str">
        <f t="shared" si="180"/>
        <v/>
      </c>
      <c r="AM580" s="15" t="str">
        <f t="shared" si="181"/>
        <v/>
      </c>
      <c r="AN580" s="15" t="str">
        <f t="shared" si="182"/>
        <v/>
      </c>
      <c r="AO580" s="15" t="str">
        <f t="shared" si="183"/>
        <v/>
      </c>
      <c r="AP580" s="9" t="str">
        <f t="shared" si="184"/>
        <v>GI3A木2</v>
      </c>
      <c r="AQ580" s="9">
        <f t="shared" si="185"/>
        <v>1</v>
      </c>
      <c r="AR580" s="11" t="str">
        <f t="shared" si="186"/>
        <v>仲田木2</v>
      </c>
      <c r="AS580" s="11">
        <f t="shared" si="173"/>
        <v>1</v>
      </c>
      <c r="AT580">
        <v>1</v>
      </c>
      <c r="AU580" s="12">
        <f t="shared" si="187"/>
        <v>16</v>
      </c>
      <c r="AV580" s="13" t="str">
        <f t="shared" si="188"/>
        <v>1401木2</v>
      </c>
      <c r="AW580" s="13">
        <f t="shared" si="189"/>
        <v>1</v>
      </c>
      <c r="AX580" s="18" t="str">
        <f t="shared" si="190"/>
        <v>GI3AGI3A木21401</v>
      </c>
      <c r="AY580" s="18">
        <f t="shared" si="191"/>
        <v>16</v>
      </c>
      <c r="AZ580"/>
    </row>
    <row r="581" spans="1:52" x14ac:dyDescent="0.15">
      <c r="A581" s="1">
        <f t="shared" si="174"/>
        <v>3</v>
      </c>
      <c r="B581" s="1" t="str">
        <f t="shared" si="175"/>
        <v>HR</v>
      </c>
      <c r="C581" t="s">
        <v>104</v>
      </c>
      <c r="D581" s="1" t="str">
        <f>VLOOKUP($C581,クラス一覧!$A:$J,10,FALSE)</f>
        <v>ゲーム</v>
      </c>
      <c r="E581" s="1">
        <f>VLOOKUP($C581,クラス一覧!$A:$J,8,FALSE)</f>
        <v>16</v>
      </c>
      <c r="F581" s="1" t="str">
        <f>VLOOKUP($C581,クラス一覧!$A:$J,9,FALSE)</f>
        <v>田中康</v>
      </c>
      <c r="G581" s="1" t="str">
        <f>VLOOKUP($H581,科目一覧!$A:$G,3,FALSE)</f>
        <v>映像制作</v>
      </c>
      <c r="H581" t="s">
        <v>3051</v>
      </c>
      <c r="I581" s="1" t="str">
        <f>VLOOKUP($H581,科目一覧!$A:$G,7,FALSE)</f>
        <v>西尾</v>
      </c>
      <c r="J581" s="1" t="str">
        <f>VLOOKUP($I581,教員一覧!$A:$D,2,FALSE)</f>
        <v>CG</v>
      </c>
      <c r="K581" s="1" t="str">
        <f>VLOOKUP($I581,教員一覧!$A:$D,3,FALSE)</f>
        <v>　</v>
      </c>
      <c r="L581" s="1" t="str">
        <f>VLOOKUP($I581,教員一覧!$A:$D,4,FALSE)</f>
        <v>専任</v>
      </c>
      <c r="M581" t="s">
        <v>104</v>
      </c>
      <c r="N581" t="s">
        <v>3789</v>
      </c>
      <c r="O581" t="s">
        <v>59</v>
      </c>
      <c r="P581" t="s">
        <v>15</v>
      </c>
      <c r="Q581">
        <v>3</v>
      </c>
      <c r="R581">
        <v>2302</v>
      </c>
      <c r="S581" s="1" t="str">
        <f>VLOOKUP($R581,教室一覧!$A:$B,2,FALSE)</f>
        <v>実習室</v>
      </c>
      <c r="T581" s="1">
        <f>VLOOKUP($R581,教室一覧!$A:$C,3,FALSE)</f>
        <v>33</v>
      </c>
      <c r="U581" s="1" t="str">
        <f>VLOOKUP($R581,教室一覧!$A:$D,4,FALSE)</f>
        <v>2号館</v>
      </c>
      <c r="V581" s="1" t="str">
        <f>VLOOKUP($R581,教室一覧!$A:$E,5,FALSE)</f>
        <v>3F</v>
      </c>
      <c r="W581"/>
      <c r="X581"/>
      <c r="Y581" s="1" t="str">
        <f>VLOOKUP($O581,教員一覧!$A:$D,2,FALSE)</f>
        <v>CG</v>
      </c>
      <c r="Z581" s="1" t="str">
        <f>VLOOKUP($O581,教員一覧!$A:$D,3,FALSE)</f>
        <v>　</v>
      </c>
      <c r="AA581" s="1" t="str">
        <f>VLOOKUP($O581,教員一覧!$A:$D,4,FALSE)</f>
        <v>専任</v>
      </c>
      <c r="AB581" s="1" t="str">
        <f t="shared" si="176"/>
        <v/>
      </c>
      <c r="AC581" s="14" t="s">
        <v>104</v>
      </c>
      <c r="AD581" s="14" t="s">
        <v>163</v>
      </c>
      <c r="AE581" s="14" t="s">
        <v>59</v>
      </c>
      <c r="AF581" s="14" t="s">
        <v>15</v>
      </c>
      <c r="AG581" s="14">
        <v>3</v>
      </c>
      <c r="AH581" s="14">
        <v>2302</v>
      </c>
      <c r="AI581" s="15" t="str">
        <f t="shared" si="177"/>
        <v/>
      </c>
      <c r="AJ581" s="15" t="str">
        <f t="shared" si="178"/>
        <v/>
      </c>
      <c r="AK581" s="15" t="str">
        <f t="shared" si="179"/>
        <v/>
      </c>
      <c r="AL581" s="15" t="str">
        <f t="shared" si="180"/>
        <v/>
      </c>
      <c r="AM581" s="15" t="str">
        <f t="shared" si="181"/>
        <v/>
      </c>
      <c r="AN581" s="15" t="str">
        <f t="shared" si="182"/>
        <v/>
      </c>
      <c r="AO581" s="15" t="str">
        <f t="shared" si="183"/>
        <v/>
      </c>
      <c r="AP581" s="9" t="str">
        <f t="shared" si="184"/>
        <v>GI3A木3</v>
      </c>
      <c r="AQ581" s="9">
        <f t="shared" si="185"/>
        <v>1</v>
      </c>
      <c r="AR581" s="11" t="str">
        <f t="shared" si="186"/>
        <v>西尾木3</v>
      </c>
      <c r="AS581" s="11">
        <f t="shared" si="173"/>
        <v>1</v>
      </c>
      <c r="AT581">
        <v>1</v>
      </c>
      <c r="AU581" s="12">
        <f t="shared" si="187"/>
        <v>16</v>
      </c>
      <c r="AV581" s="13" t="str">
        <f t="shared" si="188"/>
        <v>2302木3</v>
      </c>
      <c r="AW581" s="13">
        <f t="shared" si="189"/>
        <v>1</v>
      </c>
      <c r="AX581" s="18" t="str">
        <f t="shared" si="190"/>
        <v>GI3AGI3A木32302</v>
      </c>
      <c r="AY581" s="18">
        <f t="shared" si="191"/>
        <v>16</v>
      </c>
      <c r="AZ581"/>
    </row>
    <row r="582" spans="1:52" x14ac:dyDescent="0.15">
      <c r="A582" s="1">
        <f t="shared" si="174"/>
        <v>3</v>
      </c>
      <c r="B582" s="1" t="str">
        <f t="shared" si="175"/>
        <v>HR</v>
      </c>
      <c r="C582" t="s">
        <v>104</v>
      </c>
      <c r="D582" s="1" t="str">
        <f>VLOOKUP($C582,クラス一覧!$A:$J,10,FALSE)</f>
        <v>ゲーム</v>
      </c>
      <c r="E582" s="1">
        <f>VLOOKUP($C582,クラス一覧!$A:$J,8,FALSE)</f>
        <v>16</v>
      </c>
      <c r="F582" s="1" t="str">
        <f>VLOOKUP($C582,クラス一覧!$A:$J,9,FALSE)</f>
        <v>田中康</v>
      </c>
      <c r="G582" s="1" t="str">
        <f>VLOOKUP($H582,科目一覧!$A:$G,3,FALSE)</f>
        <v>映像制作</v>
      </c>
      <c r="H582" t="s">
        <v>3051</v>
      </c>
      <c r="I582" s="1" t="str">
        <f>VLOOKUP($H582,科目一覧!$A:$G,7,FALSE)</f>
        <v>西尾</v>
      </c>
      <c r="J582" s="1" t="str">
        <f>VLOOKUP($I582,教員一覧!$A:$D,2,FALSE)</f>
        <v>CG</v>
      </c>
      <c r="K582" s="1" t="str">
        <f>VLOOKUP($I582,教員一覧!$A:$D,3,FALSE)</f>
        <v>　</v>
      </c>
      <c r="L582" s="1" t="str">
        <f>VLOOKUP($I582,教員一覧!$A:$D,4,FALSE)</f>
        <v>専任</v>
      </c>
      <c r="M582" t="s">
        <v>104</v>
      </c>
      <c r="N582" t="s">
        <v>3789</v>
      </c>
      <c r="O582" t="s">
        <v>59</v>
      </c>
      <c r="P582" t="s">
        <v>15</v>
      </c>
      <c r="Q582">
        <v>4</v>
      </c>
      <c r="R582">
        <v>2302</v>
      </c>
      <c r="S582" s="1" t="str">
        <f>VLOOKUP($R582,教室一覧!$A:$B,2,FALSE)</f>
        <v>実習室</v>
      </c>
      <c r="T582" s="1">
        <f>VLOOKUP($R582,教室一覧!$A:$C,3,FALSE)</f>
        <v>33</v>
      </c>
      <c r="U582" s="1" t="str">
        <f>VLOOKUP($R582,教室一覧!$A:$D,4,FALSE)</f>
        <v>2号館</v>
      </c>
      <c r="V582" s="1" t="str">
        <f>VLOOKUP($R582,教室一覧!$A:$E,5,FALSE)</f>
        <v>3F</v>
      </c>
      <c r="W582"/>
      <c r="X582"/>
      <c r="Y582" s="1" t="str">
        <f>VLOOKUP($O582,教員一覧!$A:$D,2,FALSE)</f>
        <v>CG</v>
      </c>
      <c r="Z582" s="1" t="str">
        <f>VLOOKUP($O582,教員一覧!$A:$D,3,FALSE)</f>
        <v>　</v>
      </c>
      <c r="AA582" s="1" t="str">
        <f>VLOOKUP($O582,教員一覧!$A:$D,4,FALSE)</f>
        <v>専任</v>
      </c>
      <c r="AB582" s="1" t="str">
        <f t="shared" si="176"/>
        <v/>
      </c>
      <c r="AC582" s="14" t="s">
        <v>104</v>
      </c>
      <c r="AD582" s="14" t="s">
        <v>163</v>
      </c>
      <c r="AE582" s="14" t="s">
        <v>59</v>
      </c>
      <c r="AF582" s="14" t="s">
        <v>15</v>
      </c>
      <c r="AG582" s="14">
        <v>4</v>
      </c>
      <c r="AH582" s="14">
        <v>2302</v>
      </c>
      <c r="AI582" s="15" t="str">
        <f t="shared" si="177"/>
        <v/>
      </c>
      <c r="AJ582" s="15" t="str">
        <f t="shared" si="178"/>
        <v/>
      </c>
      <c r="AK582" s="15" t="str">
        <f t="shared" si="179"/>
        <v/>
      </c>
      <c r="AL582" s="15" t="str">
        <f t="shared" si="180"/>
        <v/>
      </c>
      <c r="AM582" s="15" t="str">
        <f t="shared" si="181"/>
        <v/>
      </c>
      <c r="AN582" s="15" t="str">
        <f t="shared" si="182"/>
        <v/>
      </c>
      <c r="AO582" s="15" t="str">
        <f t="shared" si="183"/>
        <v/>
      </c>
      <c r="AP582" s="9" t="str">
        <f t="shared" si="184"/>
        <v>GI3A木4</v>
      </c>
      <c r="AQ582" s="9">
        <f t="shared" si="185"/>
        <v>1</v>
      </c>
      <c r="AR582" s="11" t="str">
        <f t="shared" si="186"/>
        <v>西尾木4</v>
      </c>
      <c r="AS582" s="11">
        <f t="shared" si="173"/>
        <v>1</v>
      </c>
      <c r="AT582">
        <v>1</v>
      </c>
      <c r="AU582" s="12">
        <f t="shared" si="187"/>
        <v>16</v>
      </c>
      <c r="AV582" s="13" t="str">
        <f t="shared" si="188"/>
        <v>2302木4</v>
      </c>
      <c r="AW582" s="13">
        <f t="shared" si="189"/>
        <v>1</v>
      </c>
      <c r="AX582" s="18" t="str">
        <f t="shared" si="190"/>
        <v>GI3AGI3A木42302</v>
      </c>
      <c r="AY582" s="18">
        <f t="shared" si="191"/>
        <v>16</v>
      </c>
      <c r="AZ582"/>
    </row>
    <row r="583" spans="1:52" x14ac:dyDescent="0.15">
      <c r="A583" s="1">
        <f t="shared" si="174"/>
        <v>3</v>
      </c>
      <c r="B583" s="1" t="str">
        <f t="shared" si="175"/>
        <v>HR</v>
      </c>
      <c r="C583" t="s">
        <v>105</v>
      </c>
      <c r="D583" s="1" t="str">
        <f>VLOOKUP($C583,クラス一覧!$A:$J,10,FALSE)</f>
        <v>ゲーム</v>
      </c>
      <c r="E583" s="1">
        <f>VLOOKUP($C583,クラス一覧!$A:$J,8,FALSE)</f>
        <v>21</v>
      </c>
      <c r="F583" s="1" t="str">
        <f>VLOOKUP($C583,クラス一覧!$A:$J,9,FALSE)</f>
        <v>大野</v>
      </c>
      <c r="G583" s="1" t="str">
        <f>VLOOKUP($H583,科目一覧!$A:$G,3,FALSE)</f>
        <v>ゲーム企画（実践）</v>
      </c>
      <c r="H583" t="s">
        <v>3208</v>
      </c>
      <c r="I583" s="1" t="str">
        <f>VLOOKUP($H583,科目一覧!$A:$G,7,FALSE)</f>
        <v>岩橋</v>
      </c>
      <c r="J583" s="1" t="str">
        <f>VLOOKUP($I583,教員一覧!$A:$D,2,FALSE)</f>
        <v>ゲーム</v>
      </c>
      <c r="K583" s="1" t="str">
        <f>VLOOKUP($I583,教員一覧!$A:$D,3,FALSE)</f>
        <v>企画</v>
      </c>
      <c r="L583" s="1" t="str">
        <f>VLOOKUP($I583,教員一覧!$A:$D,4,FALSE)</f>
        <v>専任</v>
      </c>
      <c r="M583" t="s">
        <v>105</v>
      </c>
      <c r="N583" t="s">
        <v>3789</v>
      </c>
      <c r="O583" t="s">
        <v>58</v>
      </c>
      <c r="P583" t="s">
        <v>9</v>
      </c>
      <c r="Q583">
        <v>3</v>
      </c>
      <c r="R583">
        <v>1301</v>
      </c>
      <c r="S583" s="1" t="str">
        <f>VLOOKUP($R583,教室一覧!$A:$B,2,FALSE)</f>
        <v>ノート対応</v>
      </c>
      <c r="T583" s="1">
        <f>VLOOKUP($R583,教室一覧!$A:$C,3,FALSE)</f>
        <v>36</v>
      </c>
      <c r="U583" s="1" t="str">
        <f>VLOOKUP($R583,教室一覧!$A:$D,4,FALSE)</f>
        <v>1号館</v>
      </c>
      <c r="V583" s="1" t="str">
        <f>VLOOKUP($R583,教室一覧!$A:$E,5,FALSE)</f>
        <v>3F</v>
      </c>
      <c r="W583"/>
      <c r="X583"/>
      <c r="Y583" s="1" t="str">
        <f>VLOOKUP($O583,教員一覧!$A:$D,2,FALSE)</f>
        <v>ゲーム</v>
      </c>
      <c r="Z583" s="1" t="str">
        <f>VLOOKUP($O583,教員一覧!$A:$D,3,FALSE)</f>
        <v>企画</v>
      </c>
      <c r="AA583" s="1" t="str">
        <f>VLOOKUP($O583,教員一覧!$A:$D,4,FALSE)</f>
        <v>専任</v>
      </c>
      <c r="AB583" s="1" t="str">
        <f t="shared" si="176"/>
        <v/>
      </c>
      <c r="AC583" s="14" t="s">
        <v>105</v>
      </c>
      <c r="AD583" s="14" t="s">
        <v>163</v>
      </c>
      <c r="AE583" s="14" t="s">
        <v>58</v>
      </c>
      <c r="AF583" s="14" t="s">
        <v>9</v>
      </c>
      <c r="AG583" s="14">
        <v>3</v>
      </c>
      <c r="AH583" s="14">
        <v>1301</v>
      </c>
      <c r="AI583" s="15" t="str">
        <f t="shared" si="177"/>
        <v/>
      </c>
      <c r="AJ583" s="15" t="str">
        <f t="shared" si="178"/>
        <v/>
      </c>
      <c r="AK583" s="15" t="str">
        <f t="shared" si="179"/>
        <v/>
      </c>
      <c r="AL583" s="15" t="str">
        <f t="shared" si="180"/>
        <v/>
      </c>
      <c r="AM583" s="15" t="str">
        <f t="shared" si="181"/>
        <v/>
      </c>
      <c r="AN583" s="15" t="str">
        <f t="shared" si="182"/>
        <v/>
      </c>
      <c r="AO583" s="15" t="str">
        <f t="shared" si="183"/>
        <v/>
      </c>
      <c r="AP583" s="9" t="str">
        <f t="shared" si="184"/>
        <v>GN3A月3</v>
      </c>
      <c r="AQ583" s="9">
        <f t="shared" si="185"/>
        <v>1</v>
      </c>
      <c r="AR583" s="11" t="str">
        <f t="shared" si="186"/>
        <v>高祖月3</v>
      </c>
      <c r="AS583" s="11">
        <f t="shared" si="173"/>
        <v>0.33333333333333331</v>
      </c>
      <c r="AT583">
        <v>1</v>
      </c>
      <c r="AU583" s="12">
        <f t="shared" si="187"/>
        <v>21</v>
      </c>
      <c r="AV583" s="13" t="str">
        <f t="shared" si="188"/>
        <v>1301月3</v>
      </c>
      <c r="AW583" s="13">
        <f t="shared" si="189"/>
        <v>0.33333333333333331</v>
      </c>
      <c r="AX583" s="18" t="str">
        <f t="shared" si="190"/>
        <v>GN3AGN3A月31301</v>
      </c>
      <c r="AY583" s="18">
        <f t="shared" si="191"/>
        <v>21</v>
      </c>
      <c r="AZ583"/>
    </row>
    <row r="584" spans="1:52" x14ac:dyDescent="0.15">
      <c r="A584" s="1">
        <f t="shared" si="174"/>
        <v>3</v>
      </c>
      <c r="B584" s="1" t="str">
        <f t="shared" si="175"/>
        <v>HR</v>
      </c>
      <c r="C584" t="s">
        <v>105</v>
      </c>
      <c r="D584" s="1" t="str">
        <f>VLOOKUP($C584,クラス一覧!$A:$J,10,FALSE)</f>
        <v>ゲーム</v>
      </c>
      <c r="E584" s="1">
        <f>VLOOKUP($C584,クラス一覧!$A:$J,8,FALSE)</f>
        <v>21</v>
      </c>
      <c r="F584" s="1" t="str">
        <f>VLOOKUP($C584,クラス一覧!$A:$J,9,FALSE)</f>
        <v>大野</v>
      </c>
      <c r="G584" s="1" t="str">
        <f>VLOOKUP($H584,科目一覧!$A:$G,3,FALSE)</f>
        <v>ゲーム企画（実践）</v>
      </c>
      <c r="H584" t="s">
        <v>3208</v>
      </c>
      <c r="I584" s="1" t="str">
        <f>VLOOKUP($H584,科目一覧!$A:$G,7,FALSE)</f>
        <v>岩橋</v>
      </c>
      <c r="J584" s="1" t="str">
        <f>VLOOKUP($I584,教員一覧!$A:$D,2,FALSE)</f>
        <v>ゲーム</v>
      </c>
      <c r="K584" s="1" t="str">
        <f>VLOOKUP($I584,教員一覧!$A:$D,3,FALSE)</f>
        <v>企画</v>
      </c>
      <c r="L584" s="1" t="str">
        <f>VLOOKUP($I584,教員一覧!$A:$D,4,FALSE)</f>
        <v>専任</v>
      </c>
      <c r="M584" t="s">
        <v>105</v>
      </c>
      <c r="N584" t="s">
        <v>3789</v>
      </c>
      <c r="O584" t="s">
        <v>58</v>
      </c>
      <c r="P584" t="s">
        <v>9</v>
      </c>
      <c r="Q584">
        <v>4</v>
      </c>
      <c r="R584">
        <v>1301</v>
      </c>
      <c r="S584" s="1" t="str">
        <f>VLOOKUP($R584,教室一覧!$A:$B,2,FALSE)</f>
        <v>ノート対応</v>
      </c>
      <c r="T584" s="1">
        <f>VLOOKUP($R584,教室一覧!$A:$C,3,FALSE)</f>
        <v>36</v>
      </c>
      <c r="U584" s="1" t="str">
        <f>VLOOKUP($R584,教室一覧!$A:$D,4,FALSE)</f>
        <v>1号館</v>
      </c>
      <c r="V584" s="1" t="str">
        <f>VLOOKUP($R584,教室一覧!$A:$E,5,FALSE)</f>
        <v>3F</v>
      </c>
      <c r="W584"/>
      <c r="X584"/>
      <c r="Y584" s="1" t="str">
        <f>VLOOKUP($O584,教員一覧!$A:$D,2,FALSE)</f>
        <v>ゲーム</v>
      </c>
      <c r="Z584" s="1" t="str">
        <f>VLOOKUP($O584,教員一覧!$A:$D,3,FALSE)</f>
        <v>企画</v>
      </c>
      <c r="AA584" s="1" t="str">
        <f>VLOOKUP($O584,教員一覧!$A:$D,4,FALSE)</f>
        <v>専任</v>
      </c>
      <c r="AB584" s="1" t="str">
        <f t="shared" si="176"/>
        <v/>
      </c>
      <c r="AC584" s="14" t="s">
        <v>105</v>
      </c>
      <c r="AD584" s="14" t="s">
        <v>163</v>
      </c>
      <c r="AE584" s="14" t="s">
        <v>58</v>
      </c>
      <c r="AF584" s="14" t="s">
        <v>9</v>
      </c>
      <c r="AG584" s="14">
        <v>4</v>
      </c>
      <c r="AH584" s="14">
        <v>1301</v>
      </c>
      <c r="AI584" s="15" t="str">
        <f t="shared" si="177"/>
        <v/>
      </c>
      <c r="AJ584" s="15" t="str">
        <f t="shared" si="178"/>
        <v/>
      </c>
      <c r="AK584" s="15" t="str">
        <f t="shared" si="179"/>
        <v/>
      </c>
      <c r="AL584" s="15" t="str">
        <f t="shared" si="180"/>
        <v/>
      </c>
      <c r="AM584" s="15" t="str">
        <f t="shared" si="181"/>
        <v/>
      </c>
      <c r="AN584" s="15" t="str">
        <f t="shared" si="182"/>
        <v/>
      </c>
      <c r="AO584" s="15" t="str">
        <f t="shared" si="183"/>
        <v/>
      </c>
      <c r="AP584" s="9" t="str">
        <f t="shared" si="184"/>
        <v>GN3A月4</v>
      </c>
      <c r="AQ584" s="9">
        <f t="shared" si="185"/>
        <v>1</v>
      </c>
      <c r="AR584" s="11" t="str">
        <f t="shared" si="186"/>
        <v>高祖月4</v>
      </c>
      <c r="AS584" s="11">
        <f t="shared" si="173"/>
        <v>0.33333333333333331</v>
      </c>
      <c r="AT584">
        <v>1</v>
      </c>
      <c r="AU584" s="12">
        <f t="shared" si="187"/>
        <v>21</v>
      </c>
      <c r="AV584" s="13" t="str">
        <f t="shared" si="188"/>
        <v>1301月4</v>
      </c>
      <c r="AW584" s="13">
        <f t="shared" si="189"/>
        <v>0.33333333333333331</v>
      </c>
      <c r="AX584" s="18" t="str">
        <f t="shared" si="190"/>
        <v>GN3AGN3A月41301</v>
      </c>
      <c r="AY584" s="18">
        <f t="shared" si="191"/>
        <v>21</v>
      </c>
      <c r="AZ584"/>
    </row>
    <row r="585" spans="1:52" x14ac:dyDescent="0.15">
      <c r="A585" s="1">
        <f t="shared" si="174"/>
        <v>3</v>
      </c>
      <c r="B585" s="1" t="str">
        <f t="shared" si="175"/>
        <v>HR</v>
      </c>
      <c r="C585" t="s">
        <v>105</v>
      </c>
      <c r="D585" s="1" t="str">
        <f>VLOOKUP($C585,クラス一覧!$A:$J,10,FALSE)</f>
        <v>ゲーム</v>
      </c>
      <c r="E585" s="1">
        <f>VLOOKUP($C585,クラス一覧!$A:$J,8,FALSE)</f>
        <v>21</v>
      </c>
      <c r="F585" s="1" t="str">
        <f>VLOOKUP($C585,クラス一覧!$A:$J,9,FALSE)</f>
        <v>大野</v>
      </c>
      <c r="G585" s="1" t="str">
        <f>VLOOKUP($H585,科目一覧!$A:$G,3,FALSE)</f>
        <v>ゲーム企画（企画提案）</v>
      </c>
      <c r="H585" t="s">
        <v>3169</v>
      </c>
      <c r="I585" s="1" t="str">
        <f>VLOOKUP($H585,科目一覧!$A:$G,7,FALSE)</f>
        <v>岩橋</v>
      </c>
      <c r="J585" s="1" t="str">
        <f>VLOOKUP($I585,教員一覧!$A:$D,2,FALSE)</f>
        <v>ゲーム</v>
      </c>
      <c r="K585" s="1" t="str">
        <f>VLOOKUP($I585,教員一覧!$A:$D,3,FALSE)</f>
        <v>企画</v>
      </c>
      <c r="L585" s="1" t="str">
        <f>VLOOKUP($I585,教員一覧!$A:$D,4,FALSE)</f>
        <v>専任</v>
      </c>
      <c r="M585" t="s">
        <v>105</v>
      </c>
      <c r="N585" t="s">
        <v>3789</v>
      </c>
      <c r="O585" t="s">
        <v>57</v>
      </c>
      <c r="P585" t="s">
        <v>12</v>
      </c>
      <c r="Q585">
        <v>2</v>
      </c>
      <c r="R585">
        <v>1405</v>
      </c>
      <c r="S585" s="1" t="str">
        <f>VLOOKUP($R585,教室一覧!$A:$B,2,FALSE)</f>
        <v>ノート32</v>
      </c>
      <c r="T585" s="1">
        <f>VLOOKUP($R585,教室一覧!$A:$C,3,FALSE)</f>
        <v>32</v>
      </c>
      <c r="U585" s="1" t="str">
        <f>VLOOKUP($R585,教室一覧!$A:$D,4,FALSE)</f>
        <v>1号館</v>
      </c>
      <c r="V585" s="1" t="str">
        <f>VLOOKUP($R585,教室一覧!$A:$E,5,FALSE)</f>
        <v>4F</v>
      </c>
      <c r="W585"/>
      <c r="X585"/>
      <c r="Y585" s="1" t="str">
        <f>VLOOKUP($O585,教員一覧!$A:$D,2,FALSE)</f>
        <v>ゲーム</v>
      </c>
      <c r="Z585" s="1" t="str">
        <f>VLOOKUP($O585,教員一覧!$A:$D,3,FALSE)</f>
        <v>企画</v>
      </c>
      <c r="AA585" s="1" t="str">
        <f>VLOOKUP($O585,教員一覧!$A:$D,4,FALSE)</f>
        <v>非常勤</v>
      </c>
      <c r="AB585" s="1" t="str">
        <f t="shared" si="176"/>
        <v/>
      </c>
      <c r="AC585" s="14" t="s">
        <v>105</v>
      </c>
      <c r="AD585" s="14" t="s">
        <v>163</v>
      </c>
      <c r="AE585" s="14" t="s">
        <v>57</v>
      </c>
      <c r="AF585" s="14" t="s">
        <v>12</v>
      </c>
      <c r="AG585" s="14">
        <v>2</v>
      </c>
      <c r="AH585" s="14">
        <v>1405</v>
      </c>
      <c r="AI585" s="15" t="str">
        <f t="shared" si="177"/>
        <v/>
      </c>
      <c r="AJ585" s="15" t="str">
        <f t="shared" si="178"/>
        <v/>
      </c>
      <c r="AK585" s="15" t="str">
        <f t="shared" si="179"/>
        <v/>
      </c>
      <c r="AL585" s="15" t="str">
        <f t="shared" si="180"/>
        <v/>
      </c>
      <c r="AM585" s="15" t="str">
        <f t="shared" si="181"/>
        <v/>
      </c>
      <c r="AN585" s="15" t="str">
        <f t="shared" si="182"/>
        <v/>
      </c>
      <c r="AO585" s="15" t="str">
        <f t="shared" si="183"/>
        <v/>
      </c>
      <c r="AP585" s="9" t="str">
        <f t="shared" si="184"/>
        <v>GN3A火2</v>
      </c>
      <c r="AQ585" s="9">
        <f t="shared" si="185"/>
        <v>1</v>
      </c>
      <c r="AR585" s="11" t="str">
        <f t="shared" si="186"/>
        <v>岡本武火2</v>
      </c>
      <c r="AS585" s="11">
        <f t="shared" si="173"/>
        <v>1</v>
      </c>
      <c r="AT585">
        <v>1</v>
      </c>
      <c r="AU585" s="12">
        <f t="shared" si="187"/>
        <v>21</v>
      </c>
      <c r="AV585" s="13" t="str">
        <f t="shared" si="188"/>
        <v>1405火2</v>
      </c>
      <c r="AW585" s="13">
        <f t="shared" si="189"/>
        <v>1</v>
      </c>
      <c r="AX585" s="18" t="str">
        <f t="shared" si="190"/>
        <v>GN3AGN3A火21405</v>
      </c>
      <c r="AY585" s="18">
        <f t="shared" si="191"/>
        <v>21</v>
      </c>
      <c r="AZ585"/>
    </row>
    <row r="586" spans="1:52" x14ac:dyDescent="0.15">
      <c r="A586" s="1">
        <f t="shared" si="174"/>
        <v>3</v>
      </c>
      <c r="B586" s="1" t="str">
        <f t="shared" si="175"/>
        <v>HR</v>
      </c>
      <c r="C586" t="s">
        <v>105</v>
      </c>
      <c r="D586" s="1" t="str">
        <f>VLOOKUP($C586,クラス一覧!$A:$J,10,FALSE)</f>
        <v>ゲーム</v>
      </c>
      <c r="E586" s="1">
        <f>VLOOKUP($C586,クラス一覧!$A:$J,8,FALSE)</f>
        <v>21</v>
      </c>
      <c r="F586" s="1" t="str">
        <f>VLOOKUP($C586,クラス一覧!$A:$J,9,FALSE)</f>
        <v>大野</v>
      </c>
      <c r="G586" s="1" t="str">
        <f>VLOOKUP($H586,科目一覧!$A:$G,3,FALSE)</f>
        <v>ゲーム企画（企画提案）</v>
      </c>
      <c r="H586" t="s">
        <v>1655</v>
      </c>
      <c r="I586" s="1" t="str">
        <f>VLOOKUP($H586,科目一覧!$A:$G,7,FALSE)</f>
        <v>高祖</v>
      </c>
      <c r="J586" s="1" t="str">
        <f>VLOOKUP($I586,教員一覧!$A:$D,2,FALSE)</f>
        <v>ゲーム</v>
      </c>
      <c r="K586" s="1" t="str">
        <f>VLOOKUP($I586,教員一覧!$A:$D,3,FALSE)</f>
        <v>企画</v>
      </c>
      <c r="L586" s="1" t="str">
        <f>VLOOKUP($I586,教員一覧!$A:$D,4,FALSE)</f>
        <v>専任</v>
      </c>
      <c r="M586" t="s">
        <v>105</v>
      </c>
      <c r="N586" t="s">
        <v>3789</v>
      </c>
      <c r="O586" t="s">
        <v>58</v>
      </c>
      <c r="P586" t="s">
        <v>12</v>
      </c>
      <c r="Q586">
        <v>3</v>
      </c>
      <c r="R586">
        <v>3302</v>
      </c>
      <c r="S586" s="1" t="str">
        <f>VLOOKUP($R586,教室一覧!$A:$B,2,FALSE)</f>
        <v>ノート対応</v>
      </c>
      <c r="T586" s="1">
        <f>VLOOKUP($R586,教室一覧!$A:$C,3,FALSE)</f>
        <v>36</v>
      </c>
      <c r="U586" s="1" t="str">
        <f>VLOOKUP($R586,教室一覧!$A:$D,4,FALSE)</f>
        <v>3号館</v>
      </c>
      <c r="V586" s="1" t="str">
        <f>VLOOKUP($R586,教室一覧!$A:$E,5,FALSE)</f>
        <v>3F</v>
      </c>
      <c r="W586"/>
      <c r="X586"/>
      <c r="Y586" s="1" t="str">
        <f>VLOOKUP($O586,教員一覧!$A:$D,2,FALSE)</f>
        <v>ゲーム</v>
      </c>
      <c r="Z586" s="1" t="str">
        <f>VLOOKUP($O586,教員一覧!$A:$D,3,FALSE)</f>
        <v>企画</v>
      </c>
      <c r="AA586" s="1" t="str">
        <f>VLOOKUP($O586,教員一覧!$A:$D,4,FALSE)</f>
        <v>専任</v>
      </c>
      <c r="AB586" s="1" t="str">
        <f t="shared" si="176"/>
        <v/>
      </c>
      <c r="AC586" s="14" t="s">
        <v>105</v>
      </c>
      <c r="AD586" s="14" t="s">
        <v>163</v>
      </c>
      <c r="AE586" s="14" t="s">
        <v>58</v>
      </c>
      <c r="AF586" s="14" t="s">
        <v>12</v>
      </c>
      <c r="AG586" s="14">
        <v>3</v>
      </c>
      <c r="AH586" s="14">
        <v>3302</v>
      </c>
      <c r="AI586" s="15" t="str">
        <f t="shared" si="177"/>
        <v/>
      </c>
      <c r="AJ586" s="15" t="str">
        <f t="shared" si="178"/>
        <v/>
      </c>
      <c r="AK586" s="15" t="str">
        <f t="shared" si="179"/>
        <v/>
      </c>
      <c r="AL586" s="15" t="str">
        <f t="shared" si="180"/>
        <v/>
      </c>
      <c r="AM586" s="15" t="str">
        <f t="shared" si="181"/>
        <v/>
      </c>
      <c r="AN586" s="15" t="str">
        <f t="shared" si="182"/>
        <v/>
      </c>
      <c r="AO586" s="15" t="str">
        <f t="shared" si="183"/>
        <v/>
      </c>
      <c r="AP586" s="9" t="str">
        <f t="shared" si="184"/>
        <v>GN3A火3</v>
      </c>
      <c r="AQ586" s="9">
        <f t="shared" si="185"/>
        <v>1</v>
      </c>
      <c r="AR586" s="11" t="str">
        <f t="shared" si="186"/>
        <v>高祖火3</v>
      </c>
      <c r="AS586" s="11">
        <f t="shared" si="173"/>
        <v>1</v>
      </c>
      <c r="AT586">
        <v>1</v>
      </c>
      <c r="AU586" s="12">
        <f t="shared" si="187"/>
        <v>21</v>
      </c>
      <c r="AV586" s="13" t="str">
        <f t="shared" si="188"/>
        <v>3302火3</v>
      </c>
      <c r="AW586" s="13">
        <f t="shared" si="189"/>
        <v>1</v>
      </c>
      <c r="AX586" s="18" t="str">
        <f t="shared" si="190"/>
        <v>GN3AGN3A火33302</v>
      </c>
      <c r="AY586" s="18">
        <f t="shared" si="191"/>
        <v>21</v>
      </c>
      <c r="AZ586"/>
    </row>
    <row r="587" spans="1:52" x14ac:dyDescent="0.15">
      <c r="A587" s="1">
        <f t="shared" si="174"/>
        <v>3</v>
      </c>
      <c r="B587" s="1" t="str">
        <f t="shared" si="175"/>
        <v>HR</v>
      </c>
      <c r="C587" t="s">
        <v>102</v>
      </c>
      <c r="D587" s="1" t="str">
        <f>VLOOKUP($C587,クラス一覧!$A:$J,10,FALSE)</f>
        <v>ゲーム</v>
      </c>
      <c r="E587" s="1">
        <f>VLOOKUP($C587,クラス一覧!$A:$J,8,FALSE)</f>
        <v>13</v>
      </c>
      <c r="F587" s="1" t="str">
        <f>VLOOKUP($C587,クラス一覧!$A:$J,9,FALSE)</f>
        <v>小川</v>
      </c>
      <c r="G587" s="1" t="str">
        <f>VLOOKUP($H587,科目一覧!$A:$G,3,FALSE)</f>
        <v>ゲームプロ（発展）</v>
      </c>
      <c r="H587" t="s">
        <v>3063</v>
      </c>
      <c r="I587" s="1" t="str">
        <f>VLOOKUP($H587,科目一覧!$A:$G,7,FALSE)</f>
        <v>角森</v>
      </c>
      <c r="J587" s="1" t="str">
        <f>VLOOKUP($I587,教員一覧!$A:$D,2,FALSE)</f>
        <v>ゲーム</v>
      </c>
      <c r="K587" s="1" t="str">
        <f>VLOOKUP($I587,教員一覧!$A:$D,3,FALSE)</f>
        <v>プログラム</v>
      </c>
      <c r="L587" s="1" t="str">
        <f>VLOOKUP($I587,教員一覧!$A:$D,4,FALSE)</f>
        <v>専任</v>
      </c>
      <c r="M587" t="s">
        <v>102</v>
      </c>
      <c r="N587" t="s">
        <v>3789</v>
      </c>
      <c r="O587" t="s">
        <v>103</v>
      </c>
      <c r="P587" t="s">
        <v>9</v>
      </c>
      <c r="Q587">
        <v>1</v>
      </c>
      <c r="R587">
        <v>3701</v>
      </c>
      <c r="S587" s="1" t="str">
        <f>VLOOKUP($R587,教室一覧!$A:$B,2,FALSE)</f>
        <v>ノート15</v>
      </c>
      <c r="T587" s="1">
        <f>VLOOKUP($R587,教室一覧!$A:$C,3,FALSE)</f>
        <v>15</v>
      </c>
      <c r="U587" s="1" t="str">
        <f>VLOOKUP($R587,教室一覧!$A:$D,4,FALSE)</f>
        <v>3号館</v>
      </c>
      <c r="V587" s="1" t="str">
        <f>VLOOKUP($R587,教室一覧!$A:$E,5,FALSE)</f>
        <v>7F</v>
      </c>
      <c r="W587"/>
      <c r="X587"/>
      <c r="Y587" s="1" t="str">
        <f>VLOOKUP($O587,教員一覧!$A:$D,2,FALSE)</f>
        <v>ゲーム</v>
      </c>
      <c r="Z587" s="1" t="str">
        <f>VLOOKUP($O587,教員一覧!$A:$D,3,FALSE)</f>
        <v>プログラム</v>
      </c>
      <c r="AA587" s="1" t="str">
        <f>VLOOKUP($O587,教員一覧!$A:$D,4,FALSE)</f>
        <v>非常勤</v>
      </c>
      <c r="AB587" s="1" t="str">
        <f t="shared" si="176"/>
        <v/>
      </c>
      <c r="AC587" s="14" t="s">
        <v>102</v>
      </c>
      <c r="AD587" s="14" t="s">
        <v>163</v>
      </c>
      <c r="AE587" s="14" t="s">
        <v>103</v>
      </c>
      <c r="AF587" s="14" t="s">
        <v>9</v>
      </c>
      <c r="AG587" s="14">
        <v>1</v>
      </c>
      <c r="AH587" s="14">
        <v>3701</v>
      </c>
      <c r="AI587" s="15" t="str">
        <f t="shared" si="177"/>
        <v/>
      </c>
      <c r="AJ587" s="15" t="str">
        <f t="shared" si="178"/>
        <v/>
      </c>
      <c r="AK587" s="15" t="str">
        <f t="shared" si="179"/>
        <v/>
      </c>
      <c r="AL587" s="15" t="str">
        <f t="shared" si="180"/>
        <v/>
      </c>
      <c r="AM587" s="15" t="str">
        <f t="shared" si="181"/>
        <v/>
      </c>
      <c r="AN587" s="15" t="str">
        <f t="shared" si="182"/>
        <v/>
      </c>
      <c r="AO587" s="15" t="str">
        <f t="shared" si="183"/>
        <v/>
      </c>
      <c r="AP587" s="9" t="str">
        <f t="shared" si="184"/>
        <v>GO3A月1</v>
      </c>
      <c r="AQ587" s="9">
        <f t="shared" si="185"/>
        <v>1</v>
      </c>
      <c r="AR587" s="11" t="str">
        <f t="shared" si="186"/>
        <v>五十嵐月1</v>
      </c>
      <c r="AS587" s="11">
        <f t="shared" si="173"/>
        <v>1</v>
      </c>
      <c r="AT587">
        <v>1</v>
      </c>
      <c r="AU587" s="12">
        <f t="shared" si="187"/>
        <v>13</v>
      </c>
      <c r="AV587" s="13" t="str">
        <f t="shared" si="188"/>
        <v>3701月1</v>
      </c>
      <c r="AW587" s="13">
        <f t="shared" si="189"/>
        <v>1</v>
      </c>
      <c r="AX587" s="18" t="str">
        <f t="shared" si="190"/>
        <v>GO3AGO3A月13701</v>
      </c>
      <c r="AY587" s="18">
        <f t="shared" si="191"/>
        <v>13</v>
      </c>
      <c r="AZ587"/>
    </row>
    <row r="588" spans="1:52" x14ac:dyDescent="0.15">
      <c r="A588" s="1">
        <f t="shared" si="174"/>
        <v>3</v>
      </c>
      <c r="B588" s="1" t="str">
        <f t="shared" si="175"/>
        <v>HR</v>
      </c>
      <c r="C588" t="s">
        <v>102</v>
      </c>
      <c r="D588" s="1" t="str">
        <f>VLOOKUP($C588,クラス一覧!$A:$J,10,FALSE)</f>
        <v>ゲーム</v>
      </c>
      <c r="E588" s="1">
        <f>VLOOKUP($C588,クラス一覧!$A:$J,8,FALSE)</f>
        <v>13</v>
      </c>
      <c r="F588" s="1" t="str">
        <f>VLOOKUP($C588,クラス一覧!$A:$J,9,FALSE)</f>
        <v>小川</v>
      </c>
      <c r="G588" s="1" t="str">
        <f>VLOOKUP($H588,科目一覧!$A:$G,3,FALSE)</f>
        <v>ゲームプロ（発展）</v>
      </c>
      <c r="H588" t="s">
        <v>3063</v>
      </c>
      <c r="I588" s="1" t="str">
        <f>VLOOKUP($H588,科目一覧!$A:$G,7,FALSE)</f>
        <v>角森</v>
      </c>
      <c r="J588" s="1" t="str">
        <f>VLOOKUP($I588,教員一覧!$A:$D,2,FALSE)</f>
        <v>ゲーム</v>
      </c>
      <c r="K588" s="1" t="str">
        <f>VLOOKUP($I588,教員一覧!$A:$D,3,FALSE)</f>
        <v>プログラム</v>
      </c>
      <c r="L588" s="1" t="str">
        <f>VLOOKUP($I588,教員一覧!$A:$D,4,FALSE)</f>
        <v>専任</v>
      </c>
      <c r="M588" t="s">
        <v>102</v>
      </c>
      <c r="N588" t="s">
        <v>3789</v>
      </c>
      <c r="O588" t="s">
        <v>103</v>
      </c>
      <c r="P588" t="s">
        <v>9</v>
      </c>
      <c r="Q588">
        <v>2</v>
      </c>
      <c r="R588">
        <v>3701</v>
      </c>
      <c r="S588" s="1" t="str">
        <f>VLOOKUP($R588,教室一覧!$A:$B,2,FALSE)</f>
        <v>ノート15</v>
      </c>
      <c r="T588" s="1">
        <f>VLOOKUP($R588,教室一覧!$A:$C,3,FALSE)</f>
        <v>15</v>
      </c>
      <c r="U588" s="1" t="str">
        <f>VLOOKUP($R588,教室一覧!$A:$D,4,FALSE)</f>
        <v>3号館</v>
      </c>
      <c r="V588" s="1" t="str">
        <f>VLOOKUP($R588,教室一覧!$A:$E,5,FALSE)</f>
        <v>7F</v>
      </c>
      <c r="W588"/>
      <c r="X588"/>
      <c r="Y588" s="1" t="str">
        <f>VLOOKUP($O588,教員一覧!$A:$D,2,FALSE)</f>
        <v>ゲーム</v>
      </c>
      <c r="Z588" s="1" t="str">
        <f>VLOOKUP($O588,教員一覧!$A:$D,3,FALSE)</f>
        <v>プログラム</v>
      </c>
      <c r="AA588" s="1" t="str">
        <f>VLOOKUP($O588,教員一覧!$A:$D,4,FALSE)</f>
        <v>非常勤</v>
      </c>
      <c r="AB588" s="1" t="str">
        <f t="shared" si="176"/>
        <v/>
      </c>
      <c r="AC588" s="14" t="s">
        <v>102</v>
      </c>
      <c r="AD588" s="14" t="s">
        <v>163</v>
      </c>
      <c r="AE588" s="14" t="s">
        <v>103</v>
      </c>
      <c r="AF588" s="14" t="s">
        <v>9</v>
      </c>
      <c r="AG588" s="14">
        <v>2</v>
      </c>
      <c r="AH588" s="14">
        <v>3701</v>
      </c>
      <c r="AI588" s="15" t="str">
        <f t="shared" si="177"/>
        <v/>
      </c>
      <c r="AJ588" s="15" t="str">
        <f t="shared" si="178"/>
        <v/>
      </c>
      <c r="AK588" s="15" t="str">
        <f t="shared" si="179"/>
        <v/>
      </c>
      <c r="AL588" s="15" t="str">
        <f t="shared" si="180"/>
        <v/>
      </c>
      <c r="AM588" s="15" t="str">
        <f t="shared" si="181"/>
        <v/>
      </c>
      <c r="AN588" s="15" t="str">
        <f t="shared" si="182"/>
        <v/>
      </c>
      <c r="AO588" s="15" t="str">
        <f t="shared" si="183"/>
        <v/>
      </c>
      <c r="AP588" s="9" t="str">
        <f t="shared" si="184"/>
        <v>GO3A月2</v>
      </c>
      <c r="AQ588" s="9">
        <f t="shared" si="185"/>
        <v>1</v>
      </c>
      <c r="AR588" s="11" t="str">
        <f t="shared" si="186"/>
        <v>五十嵐月2</v>
      </c>
      <c r="AS588" s="11">
        <f t="shared" si="173"/>
        <v>1</v>
      </c>
      <c r="AT588">
        <v>1</v>
      </c>
      <c r="AU588" s="12">
        <f t="shared" si="187"/>
        <v>13</v>
      </c>
      <c r="AV588" s="13" t="str">
        <f t="shared" si="188"/>
        <v>3701月2</v>
      </c>
      <c r="AW588" s="13">
        <f t="shared" si="189"/>
        <v>1</v>
      </c>
      <c r="AX588" s="18" t="str">
        <f t="shared" si="190"/>
        <v>GO3AGO3A月23701</v>
      </c>
      <c r="AY588" s="18">
        <f t="shared" si="191"/>
        <v>13</v>
      </c>
      <c r="AZ588"/>
    </row>
    <row r="589" spans="1:52" x14ac:dyDescent="0.15">
      <c r="A589" s="1">
        <f t="shared" si="174"/>
        <v>3</v>
      </c>
      <c r="B589" s="1" t="str">
        <f t="shared" si="175"/>
        <v>HR</v>
      </c>
      <c r="C589" t="s">
        <v>102</v>
      </c>
      <c r="D589" s="1" t="str">
        <f>VLOOKUP($C589,クラス一覧!$A:$J,10,FALSE)</f>
        <v>ゲーム</v>
      </c>
      <c r="E589" s="1">
        <f>VLOOKUP($C589,クラス一覧!$A:$J,8,FALSE)</f>
        <v>13</v>
      </c>
      <c r="F589" s="1" t="str">
        <f>VLOOKUP($C589,クラス一覧!$A:$J,9,FALSE)</f>
        <v>小川</v>
      </c>
      <c r="G589" s="1" t="str">
        <f>VLOOKUP($H589,科目一覧!$A:$G,3,FALSE)</f>
        <v>ゲームプロ（実践）</v>
      </c>
      <c r="H589" t="s">
        <v>3202</v>
      </c>
      <c r="I589" s="1" t="str">
        <f>VLOOKUP($H589,科目一覧!$A:$G,7,FALSE)</f>
        <v>奥元</v>
      </c>
      <c r="J589" s="1" t="str">
        <f>VLOOKUP($I589,教員一覧!$A:$D,2,FALSE)</f>
        <v>ゲーム</v>
      </c>
      <c r="K589" s="1" t="str">
        <f>VLOOKUP($I589,教員一覧!$A:$D,3,FALSE)</f>
        <v>プログラム</v>
      </c>
      <c r="L589" s="1" t="str">
        <f>VLOOKUP($I589,教員一覧!$A:$D,4,FALSE)</f>
        <v>専任</v>
      </c>
      <c r="M589" t="s">
        <v>102</v>
      </c>
      <c r="N589" t="s">
        <v>3789</v>
      </c>
      <c r="O589" t="s">
        <v>87</v>
      </c>
      <c r="P589" t="s">
        <v>9</v>
      </c>
      <c r="Q589">
        <v>3</v>
      </c>
      <c r="R589">
        <v>2405</v>
      </c>
      <c r="S589" s="1" t="str">
        <f>VLOOKUP($R589,教室一覧!$A:$B,2,FALSE)</f>
        <v>ノート対応</v>
      </c>
      <c r="T589" s="1">
        <f>VLOOKUP($R589,教室一覧!$A:$C,3,FALSE)</f>
        <v>36</v>
      </c>
      <c r="U589" s="1" t="str">
        <f>VLOOKUP($R589,教室一覧!$A:$D,4,FALSE)</f>
        <v>2号館</v>
      </c>
      <c r="V589" s="1" t="str">
        <f>VLOOKUP($R589,教室一覧!$A:$E,5,FALSE)</f>
        <v>4F</v>
      </c>
      <c r="W589"/>
      <c r="X589"/>
      <c r="Y589" s="1" t="str">
        <f>VLOOKUP($O589,教員一覧!$A:$D,2,FALSE)</f>
        <v>ゲーム</v>
      </c>
      <c r="Z589" s="1" t="str">
        <f>VLOOKUP($O589,教員一覧!$A:$D,3,FALSE)</f>
        <v>プログラム</v>
      </c>
      <c r="AA589" s="1" t="str">
        <f>VLOOKUP($O589,教員一覧!$A:$D,4,FALSE)</f>
        <v>非常勤</v>
      </c>
      <c r="AB589" s="1" t="str">
        <f t="shared" si="176"/>
        <v/>
      </c>
      <c r="AC589" s="14" t="s">
        <v>102</v>
      </c>
      <c r="AD589" s="14" t="s">
        <v>163</v>
      </c>
      <c r="AE589" s="14" t="s">
        <v>87</v>
      </c>
      <c r="AF589" s="14" t="s">
        <v>9</v>
      </c>
      <c r="AG589" s="14">
        <v>3</v>
      </c>
      <c r="AH589" s="14">
        <v>2405</v>
      </c>
      <c r="AI589" s="15" t="str">
        <f t="shared" si="177"/>
        <v/>
      </c>
      <c r="AJ589" s="15" t="str">
        <f t="shared" si="178"/>
        <v/>
      </c>
      <c r="AK589" s="15" t="str">
        <f t="shared" si="179"/>
        <v/>
      </c>
      <c r="AL589" s="15" t="str">
        <f t="shared" si="180"/>
        <v/>
      </c>
      <c r="AM589" s="15" t="str">
        <f t="shared" si="181"/>
        <v/>
      </c>
      <c r="AN589" s="15" t="str">
        <f t="shared" si="182"/>
        <v/>
      </c>
      <c r="AO589" s="15" t="str">
        <f t="shared" si="183"/>
        <v/>
      </c>
      <c r="AP589" s="9" t="str">
        <f t="shared" si="184"/>
        <v>GO3A月3</v>
      </c>
      <c r="AQ589" s="9">
        <f t="shared" si="185"/>
        <v>1</v>
      </c>
      <c r="AR589" s="11" t="str">
        <f t="shared" si="186"/>
        <v>藤田月3</v>
      </c>
      <c r="AS589" s="11">
        <f t="shared" si="173"/>
        <v>0.5</v>
      </c>
      <c r="AT589">
        <v>1</v>
      </c>
      <c r="AU589" s="12">
        <f t="shared" si="187"/>
        <v>13</v>
      </c>
      <c r="AV589" s="13" t="str">
        <f t="shared" si="188"/>
        <v>2405月3</v>
      </c>
      <c r="AW589" s="13">
        <f t="shared" si="189"/>
        <v>0.5</v>
      </c>
      <c r="AX589" s="18" t="str">
        <f t="shared" si="190"/>
        <v>GO3AGO3A月32405</v>
      </c>
      <c r="AY589" s="18">
        <f t="shared" si="191"/>
        <v>13</v>
      </c>
      <c r="AZ589"/>
    </row>
    <row r="590" spans="1:52" x14ac:dyDescent="0.15">
      <c r="A590" s="1">
        <f t="shared" si="174"/>
        <v>3</v>
      </c>
      <c r="B590" s="1" t="str">
        <f t="shared" si="175"/>
        <v>HR</v>
      </c>
      <c r="C590" t="s">
        <v>102</v>
      </c>
      <c r="D590" s="1" t="str">
        <f>VLOOKUP($C590,クラス一覧!$A:$J,10,FALSE)</f>
        <v>ゲーム</v>
      </c>
      <c r="E590" s="1">
        <f>VLOOKUP($C590,クラス一覧!$A:$J,8,FALSE)</f>
        <v>13</v>
      </c>
      <c r="F590" s="1" t="str">
        <f>VLOOKUP($C590,クラス一覧!$A:$J,9,FALSE)</f>
        <v>小川</v>
      </c>
      <c r="G590" s="1" t="str">
        <f>VLOOKUP($H590,科目一覧!$A:$G,3,FALSE)</f>
        <v>ゲームプロ（実践）</v>
      </c>
      <c r="H590" t="s">
        <v>3202</v>
      </c>
      <c r="I590" s="1" t="str">
        <f>VLOOKUP($H590,科目一覧!$A:$G,7,FALSE)</f>
        <v>奥元</v>
      </c>
      <c r="J590" s="1" t="str">
        <f>VLOOKUP($I590,教員一覧!$A:$D,2,FALSE)</f>
        <v>ゲーム</v>
      </c>
      <c r="K590" s="1" t="str">
        <f>VLOOKUP($I590,教員一覧!$A:$D,3,FALSE)</f>
        <v>プログラム</v>
      </c>
      <c r="L590" s="1" t="str">
        <f>VLOOKUP($I590,教員一覧!$A:$D,4,FALSE)</f>
        <v>専任</v>
      </c>
      <c r="M590" t="s">
        <v>102</v>
      </c>
      <c r="N590" t="s">
        <v>3789</v>
      </c>
      <c r="O590" t="s">
        <v>87</v>
      </c>
      <c r="P590" t="s">
        <v>9</v>
      </c>
      <c r="Q590">
        <v>4</v>
      </c>
      <c r="R590">
        <v>2405</v>
      </c>
      <c r="S590" s="1" t="str">
        <f>VLOOKUP($R590,教室一覧!$A:$B,2,FALSE)</f>
        <v>ノート対応</v>
      </c>
      <c r="T590" s="1">
        <f>VLOOKUP($R590,教室一覧!$A:$C,3,FALSE)</f>
        <v>36</v>
      </c>
      <c r="U590" s="1" t="str">
        <f>VLOOKUP($R590,教室一覧!$A:$D,4,FALSE)</f>
        <v>2号館</v>
      </c>
      <c r="V590" s="1" t="str">
        <f>VLOOKUP($R590,教室一覧!$A:$E,5,FALSE)</f>
        <v>4F</v>
      </c>
      <c r="W590"/>
      <c r="X590"/>
      <c r="Y590" s="1" t="str">
        <f>VLOOKUP($O590,教員一覧!$A:$D,2,FALSE)</f>
        <v>ゲーム</v>
      </c>
      <c r="Z590" s="1" t="str">
        <f>VLOOKUP($O590,教員一覧!$A:$D,3,FALSE)</f>
        <v>プログラム</v>
      </c>
      <c r="AA590" s="1" t="str">
        <f>VLOOKUP($O590,教員一覧!$A:$D,4,FALSE)</f>
        <v>非常勤</v>
      </c>
      <c r="AB590" s="1" t="str">
        <f t="shared" si="176"/>
        <v/>
      </c>
      <c r="AC590" s="14" t="s">
        <v>102</v>
      </c>
      <c r="AD590" s="14" t="s">
        <v>163</v>
      </c>
      <c r="AE590" s="14" t="s">
        <v>87</v>
      </c>
      <c r="AF590" s="14" t="s">
        <v>9</v>
      </c>
      <c r="AG590" s="14">
        <v>4</v>
      </c>
      <c r="AH590" s="14">
        <v>2405</v>
      </c>
      <c r="AI590" s="15" t="str">
        <f t="shared" si="177"/>
        <v/>
      </c>
      <c r="AJ590" s="15" t="str">
        <f t="shared" si="178"/>
        <v/>
      </c>
      <c r="AK590" s="15" t="str">
        <f t="shared" si="179"/>
        <v/>
      </c>
      <c r="AL590" s="15" t="str">
        <f t="shared" si="180"/>
        <v/>
      </c>
      <c r="AM590" s="15" t="str">
        <f t="shared" si="181"/>
        <v/>
      </c>
      <c r="AN590" s="15" t="str">
        <f t="shared" si="182"/>
        <v/>
      </c>
      <c r="AO590" s="15" t="str">
        <f t="shared" si="183"/>
        <v/>
      </c>
      <c r="AP590" s="9" t="str">
        <f t="shared" si="184"/>
        <v>GO3A月4</v>
      </c>
      <c r="AQ590" s="9">
        <f t="shared" si="185"/>
        <v>1</v>
      </c>
      <c r="AR590" s="11" t="str">
        <f t="shared" si="186"/>
        <v>藤田月4</v>
      </c>
      <c r="AS590" s="11">
        <f t="shared" si="173"/>
        <v>0.5</v>
      </c>
      <c r="AT590">
        <v>1</v>
      </c>
      <c r="AU590" s="12">
        <f t="shared" si="187"/>
        <v>13</v>
      </c>
      <c r="AV590" s="13" t="str">
        <f t="shared" si="188"/>
        <v>2405月4</v>
      </c>
      <c r="AW590" s="13">
        <f t="shared" si="189"/>
        <v>0.5</v>
      </c>
      <c r="AX590" s="18" t="str">
        <f t="shared" si="190"/>
        <v>GO3AGO3A月42405</v>
      </c>
      <c r="AY590" s="18">
        <f t="shared" si="191"/>
        <v>13</v>
      </c>
      <c r="AZ590"/>
    </row>
    <row r="591" spans="1:52" x14ac:dyDescent="0.15">
      <c r="A591" s="1">
        <f t="shared" si="174"/>
        <v>3</v>
      </c>
      <c r="B591" s="1" t="str">
        <f t="shared" si="175"/>
        <v>HR</v>
      </c>
      <c r="C591" t="s">
        <v>102</v>
      </c>
      <c r="D591" s="1" t="str">
        <f>VLOOKUP($C591,クラス一覧!$A:$J,10,FALSE)</f>
        <v>ゲーム</v>
      </c>
      <c r="E591" s="1">
        <f>VLOOKUP($C591,クラス一覧!$A:$J,8,FALSE)</f>
        <v>13</v>
      </c>
      <c r="F591" s="1" t="str">
        <f>VLOOKUP($C591,クラス一覧!$A:$J,9,FALSE)</f>
        <v>小川</v>
      </c>
      <c r="G591" s="1" t="str">
        <f>VLOOKUP($H591,科目一覧!$A:$G,3,FALSE)</f>
        <v>ゲームプロ（その他）</v>
      </c>
      <c r="H591" t="s">
        <v>3061</v>
      </c>
      <c r="I591" s="1" t="str">
        <f>VLOOKUP($H591,科目一覧!$A:$G,7,FALSE)</f>
        <v>牧</v>
      </c>
      <c r="J591" s="1" t="str">
        <f>VLOOKUP($I591,教員一覧!$A:$D,2,FALSE)</f>
        <v>ゲーム</v>
      </c>
      <c r="K591" s="1" t="str">
        <f>VLOOKUP($I591,教員一覧!$A:$D,3,FALSE)</f>
        <v>プログラム</v>
      </c>
      <c r="L591" s="1" t="str">
        <f>VLOOKUP($I591,教員一覧!$A:$D,4,FALSE)</f>
        <v>専任</v>
      </c>
      <c r="M591" t="s">
        <v>102</v>
      </c>
      <c r="N591" t="s">
        <v>3789</v>
      </c>
      <c r="O591" t="s">
        <v>96</v>
      </c>
      <c r="P591" t="s">
        <v>12</v>
      </c>
      <c r="Q591">
        <v>1</v>
      </c>
      <c r="R591">
        <v>2502</v>
      </c>
      <c r="S591" s="1" t="str">
        <f>VLOOKUP($R591,教室一覧!$A:$B,2,FALSE)</f>
        <v>実習室</v>
      </c>
      <c r="T591" s="1">
        <f>VLOOKUP($R591,教室一覧!$A:$C,3,FALSE)</f>
        <v>36</v>
      </c>
      <c r="U591" s="1" t="str">
        <f>VLOOKUP($R591,教室一覧!$A:$D,4,FALSE)</f>
        <v>2号館</v>
      </c>
      <c r="V591" s="1" t="str">
        <f>VLOOKUP($R591,教室一覧!$A:$E,5,FALSE)</f>
        <v>5F</v>
      </c>
      <c r="W591"/>
      <c r="X591"/>
      <c r="Y591" s="1" t="str">
        <f>VLOOKUP($O591,教員一覧!$A:$D,2,FALSE)</f>
        <v>ゲーム</v>
      </c>
      <c r="Z591" s="1" t="str">
        <f>VLOOKUP($O591,教員一覧!$A:$D,3,FALSE)</f>
        <v>プログラム</v>
      </c>
      <c r="AA591" s="1" t="str">
        <f>VLOOKUP($O591,教員一覧!$A:$D,4,FALSE)</f>
        <v>専任</v>
      </c>
      <c r="AB591" s="1" t="str">
        <f t="shared" si="176"/>
        <v>担任</v>
      </c>
      <c r="AC591" s="14" t="s">
        <v>102</v>
      </c>
      <c r="AD591" s="14" t="s">
        <v>163</v>
      </c>
      <c r="AE591" s="14" t="s">
        <v>96</v>
      </c>
      <c r="AF591" s="14" t="s">
        <v>12</v>
      </c>
      <c r="AG591" s="14">
        <v>1</v>
      </c>
      <c r="AH591" s="14">
        <v>2502</v>
      </c>
      <c r="AI591" s="15" t="str">
        <f t="shared" si="177"/>
        <v/>
      </c>
      <c r="AJ591" s="15" t="str">
        <f t="shared" si="178"/>
        <v/>
      </c>
      <c r="AK591" s="15" t="str">
        <f t="shared" si="179"/>
        <v/>
      </c>
      <c r="AL591" s="15" t="str">
        <f t="shared" si="180"/>
        <v/>
      </c>
      <c r="AM591" s="15" t="str">
        <f t="shared" si="181"/>
        <v/>
      </c>
      <c r="AN591" s="15" t="str">
        <f t="shared" si="182"/>
        <v/>
      </c>
      <c r="AO591" s="15" t="str">
        <f t="shared" si="183"/>
        <v/>
      </c>
      <c r="AP591" s="9" t="str">
        <f t="shared" si="184"/>
        <v>GO3A火1</v>
      </c>
      <c r="AQ591" s="9">
        <f t="shared" si="185"/>
        <v>1</v>
      </c>
      <c r="AR591" s="11" t="str">
        <f t="shared" si="186"/>
        <v>小川火1</v>
      </c>
      <c r="AS591" s="11">
        <f t="shared" si="173"/>
        <v>1</v>
      </c>
      <c r="AT591">
        <v>1</v>
      </c>
      <c r="AU591" s="12">
        <f t="shared" si="187"/>
        <v>13</v>
      </c>
      <c r="AV591" s="13" t="str">
        <f t="shared" si="188"/>
        <v>2502火1</v>
      </c>
      <c r="AW591" s="13">
        <f t="shared" si="189"/>
        <v>1</v>
      </c>
      <c r="AX591" s="18" t="str">
        <f t="shared" si="190"/>
        <v>GO3AGO3A火12502</v>
      </c>
      <c r="AY591" s="18">
        <f t="shared" si="191"/>
        <v>13</v>
      </c>
      <c r="AZ591"/>
    </row>
    <row r="592" spans="1:52" x14ac:dyDescent="0.15">
      <c r="A592" s="1">
        <f t="shared" si="174"/>
        <v>3</v>
      </c>
      <c r="B592" s="1" t="str">
        <f t="shared" si="175"/>
        <v>HR</v>
      </c>
      <c r="C592" t="s">
        <v>102</v>
      </c>
      <c r="D592" s="1" t="str">
        <f>VLOOKUP($C592,クラス一覧!$A:$J,10,FALSE)</f>
        <v>ゲーム</v>
      </c>
      <c r="E592" s="1">
        <f>VLOOKUP($C592,クラス一覧!$A:$J,8,FALSE)</f>
        <v>13</v>
      </c>
      <c r="F592" s="1" t="str">
        <f>VLOOKUP($C592,クラス一覧!$A:$J,9,FALSE)</f>
        <v>小川</v>
      </c>
      <c r="G592" s="1" t="str">
        <f>VLOOKUP($H592,科目一覧!$A:$G,3,FALSE)</f>
        <v>ゲームプロ（実践）</v>
      </c>
      <c r="H592" t="s">
        <v>3202</v>
      </c>
      <c r="I592" s="1" t="str">
        <f>VLOOKUP($H592,科目一覧!$A:$G,7,FALSE)</f>
        <v>奥元</v>
      </c>
      <c r="J592" s="1" t="str">
        <f>VLOOKUP($I592,教員一覧!$A:$D,2,FALSE)</f>
        <v>ゲーム</v>
      </c>
      <c r="K592" s="1" t="str">
        <f>VLOOKUP($I592,教員一覧!$A:$D,3,FALSE)</f>
        <v>プログラム</v>
      </c>
      <c r="L592" s="1" t="str">
        <f>VLOOKUP($I592,教員一覧!$A:$D,4,FALSE)</f>
        <v>専任</v>
      </c>
      <c r="M592" t="s">
        <v>102</v>
      </c>
      <c r="N592" t="s">
        <v>3789</v>
      </c>
      <c r="O592" t="s">
        <v>96</v>
      </c>
      <c r="P592" t="s">
        <v>12</v>
      </c>
      <c r="Q592">
        <v>3</v>
      </c>
      <c r="R592">
        <v>3701</v>
      </c>
      <c r="S592" s="1" t="str">
        <f>VLOOKUP($R592,教室一覧!$A:$B,2,FALSE)</f>
        <v>ノート15</v>
      </c>
      <c r="T592" s="1">
        <f>VLOOKUP($R592,教室一覧!$A:$C,3,FALSE)</f>
        <v>15</v>
      </c>
      <c r="U592" s="1" t="str">
        <f>VLOOKUP($R592,教室一覧!$A:$D,4,FALSE)</f>
        <v>3号館</v>
      </c>
      <c r="V592" s="1" t="str">
        <f>VLOOKUP($R592,教室一覧!$A:$E,5,FALSE)</f>
        <v>7F</v>
      </c>
      <c r="W592"/>
      <c r="X592"/>
      <c r="Y592" s="1" t="str">
        <f>VLOOKUP($O592,教員一覧!$A:$D,2,FALSE)</f>
        <v>ゲーム</v>
      </c>
      <c r="Z592" s="1" t="str">
        <f>VLOOKUP($O592,教員一覧!$A:$D,3,FALSE)</f>
        <v>プログラム</v>
      </c>
      <c r="AA592" s="1" t="str">
        <f>VLOOKUP($O592,教員一覧!$A:$D,4,FALSE)</f>
        <v>専任</v>
      </c>
      <c r="AB592" s="1" t="str">
        <f t="shared" si="176"/>
        <v>担任</v>
      </c>
      <c r="AC592" s="14" t="s">
        <v>102</v>
      </c>
      <c r="AD592" s="14" t="s">
        <v>163</v>
      </c>
      <c r="AE592" s="14" t="s">
        <v>96</v>
      </c>
      <c r="AF592" s="14" t="s">
        <v>12</v>
      </c>
      <c r="AG592" s="14">
        <v>3</v>
      </c>
      <c r="AH592" s="14">
        <v>3701</v>
      </c>
      <c r="AI592" s="15" t="str">
        <f t="shared" si="177"/>
        <v/>
      </c>
      <c r="AJ592" s="15" t="str">
        <f t="shared" si="178"/>
        <v/>
      </c>
      <c r="AK592" s="15" t="str">
        <f t="shared" si="179"/>
        <v/>
      </c>
      <c r="AL592" s="15" t="str">
        <f t="shared" si="180"/>
        <v/>
      </c>
      <c r="AM592" s="15" t="str">
        <f t="shared" si="181"/>
        <v/>
      </c>
      <c r="AN592" s="15" t="str">
        <f t="shared" si="182"/>
        <v/>
      </c>
      <c r="AO592" s="15" t="str">
        <f t="shared" si="183"/>
        <v/>
      </c>
      <c r="AP592" s="9" t="str">
        <f t="shared" si="184"/>
        <v>GO3A火3</v>
      </c>
      <c r="AQ592" s="9">
        <f t="shared" si="185"/>
        <v>1</v>
      </c>
      <c r="AR592" s="11" t="str">
        <f t="shared" si="186"/>
        <v>小川火3</v>
      </c>
      <c r="AS592" s="11">
        <f t="shared" si="173"/>
        <v>0.5</v>
      </c>
      <c r="AT592">
        <v>1</v>
      </c>
      <c r="AU592" s="12">
        <f t="shared" si="187"/>
        <v>13</v>
      </c>
      <c r="AV592" s="13" t="str">
        <f t="shared" si="188"/>
        <v>3701火3</v>
      </c>
      <c r="AW592" s="13">
        <f t="shared" si="189"/>
        <v>0.5</v>
      </c>
      <c r="AX592" s="18" t="str">
        <f t="shared" si="190"/>
        <v>GO3AGO3A火33701</v>
      </c>
      <c r="AY592" s="18">
        <f t="shared" si="191"/>
        <v>13</v>
      </c>
      <c r="AZ592"/>
    </row>
    <row r="593" spans="1:52" x14ac:dyDescent="0.15">
      <c r="A593" s="1">
        <f t="shared" si="174"/>
        <v>3</v>
      </c>
      <c r="B593" s="1" t="str">
        <f t="shared" si="175"/>
        <v>HR</v>
      </c>
      <c r="C593" t="s">
        <v>102</v>
      </c>
      <c r="D593" s="1" t="str">
        <f>VLOOKUP($C593,クラス一覧!$A:$J,10,FALSE)</f>
        <v>ゲーム</v>
      </c>
      <c r="E593" s="1">
        <f>VLOOKUP($C593,クラス一覧!$A:$J,8,FALSE)</f>
        <v>13</v>
      </c>
      <c r="F593" s="1" t="str">
        <f>VLOOKUP($C593,クラス一覧!$A:$J,9,FALSE)</f>
        <v>小川</v>
      </c>
      <c r="G593" s="1" t="str">
        <f>VLOOKUP($H593,科目一覧!$A:$G,3,FALSE)</f>
        <v>ゲームプロ（実践）</v>
      </c>
      <c r="H593" t="s">
        <v>3202</v>
      </c>
      <c r="I593" s="1" t="str">
        <f>VLOOKUP($H593,科目一覧!$A:$G,7,FALSE)</f>
        <v>奥元</v>
      </c>
      <c r="J593" s="1" t="str">
        <f>VLOOKUP($I593,教員一覧!$A:$D,2,FALSE)</f>
        <v>ゲーム</v>
      </c>
      <c r="K593" s="1" t="str">
        <f>VLOOKUP($I593,教員一覧!$A:$D,3,FALSE)</f>
        <v>プログラム</v>
      </c>
      <c r="L593" s="1" t="str">
        <f>VLOOKUP($I593,教員一覧!$A:$D,4,FALSE)</f>
        <v>専任</v>
      </c>
      <c r="M593" t="s">
        <v>102</v>
      </c>
      <c r="N593" t="s">
        <v>3789</v>
      </c>
      <c r="O593" t="s">
        <v>96</v>
      </c>
      <c r="P593" t="s">
        <v>12</v>
      </c>
      <c r="Q593">
        <v>4</v>
      </c>
      <c r="R593">
        <v>3701</v>
      </c>
      <c r="S593" s="1" t="str">
        <f>VLOOKUP($R593,教室一覧!$A:$B,2,FALSE)</f>
        <v>ノート15</v>
      </c>
      <c r="T593" s="1">
        <f>VLOOKUP($R593,教室一覧!$A:$C,3,FALSE)</f>
        <v>15</v>
      </c>
      <c r="U593" s="1" t="str">
        <f>VLOOKUP($R593,教室一覧!$A:$D,4,FALSE)</f>
        <v>3号館</v>
      </c>
      <c r="V593" s="1" t="str">
        <f>VLOOKUP($R593,教室一覧!$A:$E,5,FALSE)</f>
        <v>7F</v>
      </c>
      <c r="W593"/>
      <c r="X593"/>
      <c r="Y593" s="1" t="str">
        <f>VLOOKUP($O593,教員一覧!$A:$D,2,FALSE)</f>
        <v>ゲーム</v>
      </c>
      <c r="Z593" s="1" t="str">
        <f>VLOOKUP($O593,教員一覧!$A:$D,3,FALSE)</f>
        <v>プログラム</v>
      </c>
      <c r="AA593" s="1" t="str">
        <f>VLOOKUP($O593,教員一覧!$A:$D,4,FALSE)</f>
        <v>専任</v>
      </c>
      <c r="AB593" s="1" t="str">
        <f t="shared" si="176"/>
        <v>担任</v>
      </c>
      <c r="AC593" s="14" t="s">
        <v>102</v>
      </c>
      <c r="AD593" s="14" t="s">
        <v>163</v>
      </c>
      <c r="AE593" s="14" t="s">
        <v>96</v>
      </c>
      <c r="AF593" s="14" t="s">
        <v>12</v>
      </c>
      <c r="AG593" s="14">
        <v>4</v>
      </c>
      <c r="AH593" s="14">
        <v>3701</v>
      </c>
      <c r="AI593" s="15" t="str">
        <f t="shared" si="177"/>
        <v/>
      </c>
      <c r="AJ593" s="15" t="str">
        <f t="shared" si="178"/>
        <v/>
      </c>
      <c r="AK593" s="15" t="str">
        <f t="shared" si="179"/>
        <v/>
      </c>
      <c r="AL593" s="15" t="str">
        <f t="shared" si="180"/>
        <v/>
      </c>
      <c r="AM593" s="15" t="str">
        <f t="shared" si="181"/>
        <v/>
      </c>
      <c r="AN593" s="15" t="str">
        <f t="shared" si="182"/>
        <v/>
      </c>
      <c r="AO593" s="15" t="str">
        <f t="shared" si="183"/>
        <v/>
      </c>
      <c r="AP593" s="9" t="str">
        <f t="shared" si="184"/>
        <v>GO3A火4</v>
      </c>
      <c r="AQ593" s="9">
        <f t="shared" si="185"/>
        <v>1</v>
      </c>
      <c r="AR593" s="11" t="str">
        <f t="shared" si="186"/>
        <v>小川火4</v>
      </c>
      <c r="AS593" s="11">
        <f t="shared" si="173"/>
        <v>0.5</v>
      </c>
      <c r="AT593">
        <v>1</v>
      </c>
      <c r="AU593" s="12">
        <f t="shared" si="187"/>
        <v>13</v>
      </c>
      <c r="AV593" s="13" t="str">
        <f t="shared" si="188"/>
        <v>3701火4</v>
      </c>
      <c r="AW593" s="13">
        <f t="shared" si="189"/>
        <v>0.5</v>
      </c>
      <c r="AX593" s="18" t="str">
        <f t="shared" si="190"/>
        <v>GO3AGO3A火43701</v>
      </c>
      <c r="AY593" s="18">
        <f t="shared" si="191"/>
        <v>13</v>
      </c>
      <c r="AZ593"/>
    </row>
    <row r="594" spans="1:52" x14ac:dyDescent="0.15">
      <c r="A594" s="1">
        <f t="shared" si="174"/>
        <v>3</v>
      </c>
      <c r="B594" s="1" t="str">
        <f t="shared" si="175"/>
        <v>HR</v>
      </c>
      <c r="C594" t="s">
        <v>102</v>
      </c>
      <c r="D594" s="1" t="str">
        <f>VLOOKUP($C594,クラス一覧!$A:$J,10,FALSE)</f>
        <v>ゲーム</v>
      </c>
      <c r="E594" s="1">
        <f>VLOOKUP($C594,クラス一覧!$A:$J,8,FALSE)</f>
        <v>13</v>
      </c>
      <c r="F594" s="1" t="str">
        <f>VLOOKUP($C594,クラス一覧!$A:$J,9,FALSE)</f>
        <v>小川</v>
      </c>
      <c r="G594" s="1" t="str">
        <f>VLOOKUP($H594,科目一覧!$A:$G,3,FALSE)</f>
        <v>ゲームプロ（モバイル）</v>
      </c>
      <c r="H594" t="s">
        <v>3062</v>
      </c>
      <c r="I594" s="1" t="str">
        <f>VLOOKUP($H594,科目一覧!$A:$G,7,FALSE)</f>
        <v>椎原</v>
      </c>
      <c r="J594" s="1" t="str">
        <f>VLOOKUP($I594,教員一覧!$A:$D,2,FALSE)</f>
        <v>ゲーム</v>
      </c>
      <c r="K594" s="1" t="str">
        <f>VLOOKUP($I594,教員一覧!$A:$D,3,FALSE)</f>
        <v>プログラム</v>
      </c>
      <c r="L594" s="1" t="str">
        <f>VLOOKUP($I594,教員一覧!$A:$D,4,FALSE)</f>
        <v>専任</v>
      </c>
      <c r="M594" t="s">
        <v>102</v>
      </c>
      <c r="N594" t="s">
        <v>3789</v>
      </c>
      <c r="O594" t="s">
        <v>108</v>
      </c>
      <c r="P594" t="s">
        <v>13</v>
      </c>
      <c r="Q594">
        <v>3</v>
      </c>
      <c r="R594">
        <v>1303</v>
      </c>
      <c r="S594" s="1" t="str">
        <f>VLOOKUP($R594,教室一覧!$A:$B,2,FALSE)</f>
        <v>ノート対応</v>
      </c>
      <c r="T594" s="1">
        <f>VLOOKUP($R594,教室一覧!$A:$C,3,FALSE)</f>
        <v>36</v>
      </c>
      <c r="U594" s="1" t="str">
        <f>VLOOKUP($R594,教室一覧!$A:$D,4,FALSE)</f>
        <v>1号館</v>
      </c>
      <c r="V594" s="1" t="str">
        <f>VLOOKUP($R594,教室一覧!$A:$E,5,FALSE)</f>
        <v>3F</v>
      </c>
      <c r="W594"/>
      <c r="X594"/>
      <c r="Y594" s="1" t="str">
        <f>VLOOKUP($O594,教員一覧!$A:$D,2,FALSE)</f>
        <v>ゲーム</v>
      </c>
      <c r="Z594" s="1" t="str">
        <f>VLOOKUP($O594,教員一覧!$A:$D,3,FALSE)</f>
        <v>プログラム</v>
      </c>
      <c r="AA594" s="1" t="str">
        <f>VLOOKUP($O594,教員一覧!$A:$D,4,FALSE)</f>
        <v>専任</v>
      </c>
      <c r="AB594" s="1" t="str">
        <f t="shared" si="176"/>
        <v/>
      </c>
      <c r="AC594" s="14" t="s">
        <v>102</v>
      </c>
      <c r="AD594" s="14" t="s">
        <v>163</v>
      </c>
      <c r="AE594" s="14" t="s">
        <v>108</v>
      </c>
      <c r="AF594" s="14" t="s">
        <v>13</v>
      </c>
      <c r="AG594" s="14">
        <v>3</v>
      </c>
      <c r="AH594" s="14">
        <v>1303</v>
      </c>
      <c r="AI594" s="15" t="str">
        <f t="shared" si="177"/>
        <v/>
      </c>
      <c r="AJ594" s="15" t="str">
        <f t="shared" si="178"/>
        <v/>
      </c>
      <c r="AK594" s="15" t="str">
        <f t="shared" si="179"/>
        <v/>
      </c>
      <c r="AL594" s="15" t="str">
        <f t="shared" si="180"/>
        <v/>
      </c>
      <c r="AM594" s="15" t="str">
        <f t="shared" si="181"/>
        <v/>
      </c>
      <c r="AN594" s="15" t="str">
        <f t="shared" si="182"/>
        <v/>
      </c>
      <c r="AO594" s="15" t="str">
        <f t="shared" si="183"/>
        <v/>
      </c>
      <c r="AP594" s="9" t="str">
        <f t="shared" si="184"/>
        <v>GO3A水3</v>
      </c>
      <c r="AQ594" s="9">
        <f t="shared" si="185"/>
        <v>1</v>
      </c>
      <c r="AR594" s="11" t="str">
        <f t="shared" si="186"/>
        <v>椎原水3</v>
      </c>
      <c r="AS594" s="11">
        <f t="shared" si="173"/>
        <v>1</v>
      </c>
      <c r="AT594">
        <v>1</v>
      </c>
      <c r="AU594" s="12">
        <f t="shared" si="187"/>
        <v>13</v>
      </c>
      <c r="AV594" s="13" t="str">
        <f t="shared" si="188"/>
        <v>1303水3</v>
      </c>
      <c r="AW594" s="13">
        <f t="shared" si="189"/>
        <v>1</v>
      </c>
      <c r="AX594" s="18" t="str">
        <f t="shared" si="190"/>
        <v>GO3AGO3A水31303</v>
      </c>
      <c r="AY594" s="18">
        <f t="shared" si="191"/>
        <v>13</v>
      </c>
      <c r="AZ594"/>
    </row>
    <row r="595" spans="1:52" x14ac:dyDescent="0.15">
      <c r="A595" s="1">
        <f t="shared" si="174"/>
        <v>3</v>
      </c>
      <c r="B595" s="1" t="str">
        <f t="shared" si="175"/>
        <v>HR</v>
      </c>
      <c r="C595" t="s">
        <v>102</v>
      </c>
      <c r="D595" s="1" t="str">
        <f>VLOOKUP($C595,クラス一覧!$A:$J,10,FALSE)</f>
        <v>ゲーム</v>
      </c>
      <c r="E595" s="1">
        <f>VLOOKUP($C595,クラス一覧!$A:$J,8,FALSE)</f>
        <v>13</v>
      </c>
      <c r="F595" s="1" t="str">
        <f>VLOOKUP($C595,クラス一覧!$A:$J,9,FALSE)</f>
        <v>小川</v>
      </c>
      <c r="G595" s="1" t="str">
        <f>VLOOKUP($H595,科目一覧!$A:$G,3,FALSE)</f>
        <v>ゲームプロ（モバイル）</v>
      </c>
      <c r="H595" t="s">
        <v>3062</v>
      </c>
      <c r="I595" s="1" t="str">
        <f>VLOOKUP($H595,科目一覧!$A:$G,7,FALSE)</f>
        <v>椎原</v>
      </c>
      <c r="J595" s="1" t="str">
        <f>VLOOKUP($I595,教員一覧!$A:$D,2,FALSE)</f>
        <v>ゲーム</v>
      </c>
      <c r="K595" s="1" t="str">
        <f>VLOOKUP($I595,教員一覧!$A:$D,3,FALSE)</f>
        <v>プログラム</v>
      </c>
      <c r="L595" s="1" t="str">
        <f>VLOOKUP($I595,教員一覧!$A:$D,4,FALSE)</f>
        <v>専任</v>
      </c>
      <c r="M595" t="s">
        <v>102</v>
      </c>
      <c r="N595" t="s">
        <v>3789</v>
      </c>
      <c r="O595" t="s">
        <v>108</v>
      </c>
      <c r="P595" t="s">
        <v>13</v>
      </c>
      <c r="Q595">
        <v>4</v>
      </c>
      <c r="R595">
        <v>1303</v>
      </c>
      <c r="S595" s="1" t="str">
        <f>VLOOKUP($R595,教室一覧!$A:$B,2,FALSE)</f>
        <v>ノート対応</v>
      </c>
      <c r="T595" s="1">
        <f>VLOOKUP($R595,教室一覧!$A:$C,3,FALSE)</f>
        <v>36</v>
      </c>
      <c r="U595" s="1" t="str">
        <f>VLOOKUP($R595,教室一覧!$A:$D,4,FALSE)</f>
        <v>1号館</v>
      </c>
      <c r="V595" s="1" t="str">
        <f>VLOOKUP($R595,教室一覧!$A:$E,5,FALSE)</f>
        <v>3F</v>
      </c>
      <c r="W595"/>
      <c r="X595"/>
      <c r="Y595" s="1" t="str">
        <f>VLOOKUP($O595,教員一覧!$A:$D,2,FALSE)</f>
        <v>ゲーム</v>
      </c>
      <c r="Z595" s="1" t="str">
        <f>VLOOKUP($O595,教員一覧!$A:$D,3,FALSE)</f>
        <v>プログラム</v>
      </c>
      <c r="AA595" s="1" t="str">
        <f>VLOOKUP($O595,教員一覧!$A:$D,4,FALSE)</f>
        <v>専任</v>
      </c>
      <c r="AB595" s="1" t="str">
        <f t="shared" si="176"/>
        <v/>
      </c>
      <c r="AC595" s="14" t="s">
        <v>102</v>
      </c>
      <c r="AD595" s="14" t="s">
        <v>163</v>
      </c>
      <c r="AE595" s="14" t="s">
        <v>108</v>
      </c>
      <c r="AF595" s="14" t="s">
        <v>13</v>
      </c>
      <c r="AG595" s="14">
        <v>4</v>
      </c>
      <c r="AH595" s="14">
        <v>1303</v>
      </c>
      <c r="AI595" s="15" t="str">
        <f t="shared" si="177"/>
        <v/>
      </c>
      <c r="AJ595" s="15" t="str">
        <f t="shared" si="178"/>
        <v/>
      </c>
      <c r="AK595" s="15" t="str">
        <f t="shared" si="179"/>
        <v/>
      </c>
      <c r="AL595" s="15" t="str">
        <f t="shared" si="180"/>
        <v/>
      </c>
      <c r="AM595" s="15" t="str">
        <f t="shared" si="181"/>
        <v/>
      </c>
      <c r="AN595" s="15" t="str">
        <f t="shared" si="182"/>
        <v/>
      </c>
      <c r="AO595" s="15" t="str">
        <f t="shared" si="183"/>
        <v/>
      </c>
      <c r="AP595" s="9" t="str">
        <f t="shared" si="184"/>
        <v>GO3A水4</v>
      </c>
      <c r="AQ595" s="9">
        <f t="shared" si="185"/>
        <v>1</v>
      </c>
      <c r="AR595" s="11" t="str">
        <f t="shared" si="186"/>
        <v>椎原水4</v>
      </c>
      <c r="AS595" s="11">
        <f t="shared" si="173"/>
        <v>1</v>
      </c>
      <c r="AT595">
        <v>1</v>
      </c>
      <c r="AU595" s="12">
        <f t="shared" si="187"/>
        <v>13</v>
      </c>
      <c r="AV595" s="13" t="str">
        <f t="shared" si="188"/>
        <v>1303水4</v>
      </c>
      <c r="AW595" s="13">
        <f t="shared" si="189"/>
        <v>1</v>
      </c>
      <c r="AX595" s="18" t="str">
        <f t="shared" si="190"/>
        <v>GO3AGO3A水41303</v>
      </c>
      <c r="AY595" s="18">
        <f t="shared" si="191"/>
        <v>13</v>
      </c>
      <c r="AZ595"/>
    </row>
    <row r="596" spans="1:52" x14ac:dyDescent="0.15">
      <c r="A596" s="1">
        <f t="shared" si="174"/>
        <v>3</v>
      </c>
      <c r="B596" s="1" t="str">
        <f t="shared" si="175"/>
        <v>HR</v>
      </c>
      <c r="C596" t="s">
        <v>102</v>
      </c>
      <c r="D596" s="1" t="str">
        <f>VLOOKUP($C596,クラス一覧!$A:$J,10,FALSE)</f>
        <v>ゲーム</v>
      </c>
      <c r="E596" s="1">
        <f>VLOOKUP($C596,クラス一覧!$A:$J,8,FALSE)</f>
        <v>13</v>
      </c>
      <c r="F596" s="1" t="str">
        <f>VLOOKUP($C596,クラス一覧!$A:$J,9,FALSE)</f>
        <v>小川</v>
      </c>
      <c r="G596" s="1" t="str">
        <f>VLOOKUP($H596,科目一覧!$A:$G,3,FALSE)</f>
        <v>ゲームプロ（その他）</v>
      </c>
      <c r="H596" t="s">
        <v>3061</v>
      </c>
      <c r="I596" s="1" t="str">
        <f>VLOOKUP($H596,科目一覧!$A:$G,7,FALSE)</f>
        <v>牧</v>
      </c>
      <c r="J596" s="1" t="str">
        <f>VLOOKUP($I596,教員一覧!$A:$D,2,FALSE)</f>
        <v>ゲーム</v>
      </c>
      <c r="K596" s="1" t="str">
        <f>VLOOKUP($I596,教員一覧!$A:$D,3,FALSE)</f>
        <v>プログラム</v>
      </c>
      <c r="L596" s="1" t="str">
        <f>VLOOKUP($I596,教員一覧!$A:$D,4,FALSE)</f>
        <v>専任</v>
      </c>
      <c r="M596" t="s">
        <v>102</v>
      </c>
      <c r="N596" t="s">
        <v>3789</v>
      </c>
      <c r="O596" t="s">
        <v>96</v>
      </c>
      <c r="P596" t="s">
        <v>17</v>
      </c>
      <c r="Q596">
        <v>3</v>
      </c>
      <c r="R596">
        <v>2502</v>
      </c>
      <c r="S596" s="1" t="str">
        <f>VLOOKUP($R596,教室一覧!$A:$B,2,FALSE)</f>
        <v>実習室</v>
      </c>
      <c r="T596" s="1">
        <f>VLOOKUP($R596,教室一覧!$A:$C,3,FALSE)</f>
        <v>36</v>
      </c>
      <c r="U596" s="1" t="str">
        <f>VLOOKUP($R596,教室一覧!$A:$D,4,FALSE)</f>
        <v>2号館</v>
      </c>
      <c r="V596" s="1" t="str">
        <f>VLOOKUP($R596,教室一覧!$A:$E,5,FALSE)</f>
        <v>5F</v>
      </c>
      <c r="W596"/>
      <c r="X596"/>
      <c r="Y596" s="1" t="str">
        <f>VLOOKUP($O596,教員一覧!$A:$D,2,FALSE)</f>
        <v>ゲーム</v>
      </c>
      <c r="Z596" s="1" t="str">
        <f>VLOOKUP($O596,教員一覧!$A:$D,3,FALSE)</f>
        <v>プログラム</v>
      </c>
      <c r="AA596" s="1" t="str">
        <f>VLOOKUP($O596,教員一覧!$A:$D,4,FALSE)</f>
        <v>専任</v>
      </c>
      <c r="AB596" s="1" t="str">
        <f t="shared" si="176"/>
        <v>担任</v>
      </c>
      <c r="AC596" s="14" t="s">
        <v>102</v>
      </c>
      <c r="AD596" s="14" t="s">
        <v>163</v>
      </c>
      <c r="AE596" s="14" t="s">
        <v>96</v>
      </c>
      <c r="AF596" s="14" t="s">
        <v>17</v>
      </c>
      <c r="AG596" s="14">
        <v>3</v>
      </c>
      <c r="AH596" s="14">
        <v>2502</v>
      </c>
      <c r="AI596" s="15" t="str">
        <f t="shared" si="177"/>
        <v/>
      </c>
      <c r="AJ596" s="15" t="str">
        <f t="shared" si="178"/>
        <v/>
      </c>
      <c r="AK596" s="15" t="str">
        <f t="shared" si="179"/>
        <v/>
      </c>
      <c r="AL596" s="15" t="str">
        <f t="shared" si="180"/>
        <v/>
      </c>
      <c r="AM596" s="15" t="str">
        <f t="shared" si="181"/>
        <v/>
      </c>
      <c r="AN596" s="15" t="str">
        <f t="shared" si="182"/>
        <v/>
      </c>
      <c r="AO596" s="15" t="str">
        <f t="shared" si="183"/>
        <v/>
      </c>
      <c r="AP596" s="9" t="str">
        <f t="shared" si="184"/>
        <v>GO3A金3</v>
      </c>
      <c r="AQ596" s="9">
        <f t="shared" si="185"/>
        <v>1</v>
      </c>
      <c r="AR596" s="11" t="str">
        <f t="shared" si="186"/>
        <v>小川金3</v>
      </c>
      <c r="AS596" s="11">
        <f t="shared" si="173"/>
        <v>1</v>
      </c>
      <c r="AT596">
        <v>1</v>
      </c>
      <c r="AU596" s="12">
        <f t="shared" si="187"/>
        <v>13</v>
      </c>
      <c r="AV596" s="13" t="str">
        <f t="shared" si="188"/>
        <v>2502金3</v>
      </c>
      <c r="AW596" s="13">
        <f t="shared" si="189"/>
        <v>1</v>
      </c>
      <c r="AX596" s="18" t="str">
        <f t="shared" si="190"/>
        <v>GO3AGO3A金32502</v>
      </c>
      <c r="AY596" s="18">
        <f t="shared" si="191"/>
        <v>13</v>
      </c>
      <c r="AZ596"/>
    </row>
    <row r="597" spans="1:52" x14ac:dyDescent="0.15">
      <c r="A597" s="1">
        <f t="shared" si="174"/>
        <v>3</v>
      </c>
      <c r="B597" s="1" t="str">
        <f t="shared" si="175"/>
        <v>HR</v>
      </c>
      <c r="C597" t="s">
        <v>101</v>
      </c>
      <c r="D597" s="1" t="str">
        <f>VLOOKUP($C597,クラス一覧!$A:$J,10,FALSE)</f>
        <v>ゲーム</v>
      </c>
      <c r="E597" s="1">
        <f>VLOOKUP($C597,クラス一覧!$A:$J,8,FALSE)</f>
        <v>7</v>
      </c>
      <c r="F597" s="1" t="str">
        <f>VLOOKUP($C597,クラス一覧!$A:$J,9,FALSE)</f>
        <v>岩橋</v>
      </c>
      <c r="G597" s="1" t="str">
        <f>VLOOKUP($H597,科目一覧!$A:$G,3,FALSE)</f>
        <v>ゲーム企画（実践）</v>
      </c>
      <c r="H597" t="s">
        <v>3207</v>
      </c>
      <c r="I597" s="1" t="str">
        <f>VLOOKUP($H597,科目一覧!$A:$G,7,FALSE)</f>
        <v>岩橋</v>
      </c>
      <c r="J597" s="1" t="str">
        <f>VLOOKUP($I597,教員一覧!$A:$D,2,FALSE)</f>
        <v>ゲーム</v>
      </c>
      <c r="K597" s="1" t="str">
        <f>VLOOKUP($I597,教員一覧!$A:$D,3,FALSE)</f>
        <v>企画</v>
      </c>
      <c r="L597" s="1" t="str">
        <f>VLOOKUP($I597,教員一覧!$A:$D,4,FALSE)</f>
        <v>専任</v>
      </c>
      <c r="M597" t="s">
        <v>101</v>
      </c>
      <c r="N597" t="s">
        <v>3789</v>
      </c>
      <c r="O597" t="s">
        <v>58</v>
      </c>
      <c r="P597" t="s">
        <v>9</v>
      </c>
      <c r="Q597">
        <v>3</v>
      </c>
      <c r="R597">
        <v>1301</v>
      </c>
      <c r="S597" s="1" t="str">
        <f>VLOOKUP($R597,教室一覧!$A:$B,2,FALSE)</f>
        <v>ノート対応</v>
      </c>
      <c r="T597" s="1">
        <f>VLOOKUP($R597,教室一覧!$A:$C,3,FALSE)</f>
        <v>36</v>
      </c>
      <c r="U597" s="1" t="str">
        <f>VLOOKUP($R597,教室一覧!$A:$D,4,FALSE)</f>
        <v>1号館</v>
      </c>
      <c r="V597" s="1" t="str">
        <f>VLOOKUP($R597,教室一覧!$A:$E,5,FALSE)</f>
        <v>3F</v>
      </c>
      <c r="W597"/>
      <c r="X597"/>
      <c r="Y597" s="1" t="str">
        <f>VLOOKUP($O597,教員一覧!$A:$D,2,FALSE)</f>
        <v>ゲーム</v>
      </c>
      <c r="Z597" s="1" t="str">
        <f>VLOOKUP($O597,教員一覧!$A:$D,3,FALSE)</f>
        <v>企画</v>
      </c>
      <c r="AA597" s="1" t="str">
        <f>VLOOKUP($O597,教員一覧!$A:$D,4,FALSE)</f>
        <v>専任</v>
      </c>
      <c r="AB597" s="1" t="str">
        <f t="shared" si="176"/>
        <v/>
      </c>
      <c r="AC597" s="14" t="s">
        <v>101</v>
      </c>
      <c r="AD597" s="14" t="s">
        <v>163</v>
      </c>
      <c r="AE597" s="14" t="s">
        <v>58</v>
      </c>
      <c r="AF597" s="14" t="s">
        <v>9</v>
      </c>
      <c r="AG597" s="14">
        <v>3</v>
      </c>
      <c r="AH597" s="14">
        <v>1301</v>
      </c>
      <c r="AI597" s="15" t="str">
        <f t="shared" si="177"/>
        <v/>
      </c>
      <c r="AJ597" s="15" t="str">
        <f t="shared" si="178"/>
        <v/>
      </c>
      <c r="AK597" s="15" t="str">
        <f t="shared" si="179"/>
        <v/>
      </c>
      <c r="AL597" s="15" t="str">
        <f t="shared" si="180"/>
        <v/>
      </c>
      <c r="AM597" s="15" t="str">
        <f t="shared" si="181"/>
        <v/>
      </c>
      <c r="AN597" s="15" t="str">
        <f t="shared" si="182"/>
        <v/>
      </c>
      <c r="AO597" s="15" t="str">
        <f t="shared" si="183"/>
        <v/>
      </c>
      <c r="AP597" s="9" t="str">
        <f t="shared" si="184"/>
        <v>GK3A月3</v>
      </c>
      <c r="AQ597" s="9">
        <f t="shared" si="185"/>
        <v>1</v>
      </c>
      <c r="AR597" s="11" t="str">
        <f t="shared" si="186"/>
        <v>高祖月3</v>
      </c>
      <c r="AS597" s="11">
        <f t="shared" si="173"/>
        <v>0.33333333333333331</v>
      </c>
      <c r="AT597">
        <v>1</v>
      </c>
      <c r="AU597" s="12">
        <f t="shared" si="187"/>
        <v>7</v>
      </c>
      <c r="AV597" s="13" t="str">
        <f t="shared" si="188"/>
        <v>1301月3</v>
      </c>
      <c r="AW597" s="13">
        <f t="shared" si="189"/>
        <v>0.33333333333333331</v>
      </c>
      <c r="AX597" s="18" t="str">
        <f t="shared" si="190"/>
        <v>GK3AGK3A月31301</v>
      </c>
      <c r="AY597" s="18">
        <f t="shared" si="191"/>
        <v>7</v>
      </c>
      <c r="AZ597"/>
    </row>
    <row r="598" spans="1:52" x14ac:dyDescent="0.15">
      <c r="A598" s="1">
        <f t="shared" si="174"/>
        <v>3</v>
      </c>
      <c r="B598" s="1" t="str">
        <f t="shared" si="175"/>
        <v>HR</v>
      </c>
      <c r="C598" t="s">
        <v>101</v>
      </c>
      <c r="D598" s="1" t="str">
        <f>VLOOKUP($C598,クラス一覧!$A:$J,10,FALSE)</f>
        <v>ゲーム</v>
      </c>
      <c r="E598" s="1">
        <f>VLOOKUP($C598,クラス一覧!$A:$J,8,FALSE)</f>
        <v>7</v>
      </c>
      <c r="F598" s="1" t="str">
        <f>VLOOKUP($C598,クラス一覧!$A:$J,9,FALSE)</f>
        <v>岩橋</v>
      </c>
      <c r="G598" s="1" t="str">
        <f>VLOOKUP($H598,科目一覧!$A:$G,3,FALSE)</f>
        <v>ゲーム企画（実践）</v>
      </c>
      <c r="H598" t="s">
        <v>3207</v>
      </c>
      <c r="I598" s="1" t="str">
        <f>VLOOKUP($H598,科目一覧!$A:$G,7,FALSE)</f>
        <v>岩橋</v>
      </c>
      <c r="J598" s="1" t="str">
        <f>VLOOKUP($I598,教員一覧!$A:$D,2,FALSE)</f>
        <v>ゲーム</v>
      </c>
      <c r="K598" s="1" t="str">
        <f>VLOOKUP($I598,教員一覧!$A:$D,3,FALSE)</f>
        <v>企画</v>
      </c>
      <c r="L598" s="1" t="str">
        <f>VLOOKUP($I598,教員一覧!$A:$D,4,FALSE)</f>
        <v>専任</v>
      </c>
      <c r="M598" t="s">
        <v>101</v>
      </c>
      <c r="N598" t="s">
        <v>3789</v>
      </c>
      <c r="O598" t="s">
        <v>58</v>
      </c>
      <c r="P598" t="s">
        <v>9</v>
      </c>
      <c r="Q598">
        <v>4</v>
      </c>
      <c r="R598">
        <v>1301</v>
      </c>
      <c r="S598" s="1" t="str">
        <f>VLOOKUP($R598,教室一覧!$A:$B,2,FALSE)</f>
        <v>ノート対応</v>
      </c>
      <c r="T598" s="1">
        <f>VLOOKUP($R598,教室一覧!$A:$C,3,FALSE)</f>
        <v>36</v>
      </c>
      <c r="U598" s="1" t="str">
        <f>VLOOKUP($R598,教室一覧!$A:$D,4,FALSE)</f>
        <v>1号館</v>
      </c>
      <c r="V598" s="1" t="str">
        <f>VLOOKUP($R598,教室一覧!$A:$E,5,FALSE)</f>
        <v>3F</v>
      </c>
      <c r="W598"/>
      <c r="X598"/>
      <c r="Y598" s="1" t="str">
        <f>VLOOKUP($O598,教員一覧!$A:$D,2,FALSE)</f>
        <v>ゲーム</v>
      </c>
      <c r="Z598" s="1" t="str">
        <f>VLOOKUP($O598,教員一覧!$A:$D,3,FALSE)</f>
        <v>企画</v>
      </c>
      <c r="AA598" s="1" t="str">
        <f>VLOOKUP($O598,教員一覧!$A:$D,4,FALSE)</f>
        <v>専任</v>
      </c>
      <c r="AB598" s="1" t="str">
        <f t="shared" si="176"/>
        <v/>
      </c>
      <c r="AC598" s="14" t="s">
        <v>101</v>
      </c>
      <c r="AD598" s="14" t="s">
        <v>163</v>
      </c>
      <c r="AE598" s="14" t="s">
        <v>58</v>
      </c>
      <c r="AF598" s="14" t="s">
        <v>9</v>
      </c>
      <c r="AG598" s="14">
        <v>4</v>
      </c>
      <c r="AH598" s="14">
        <v>1301</v>
      </c>
      <c r="AI598" s="15" t="str">
        <f t="shared" si="177"/>
        <v/>
      </c>
      <c r="AJ598" s="15" t="str">
        <f t="shared" si="178"/>
        <v/>
      </c>
      <c r="AK598" s="15" t="str">
        <f t="shared" si="179"/>
        <v/>
      </c>
      <c r="AL598" s="15" t="str">
        <f t="shared" si="180"/>
        <v/>
      </c>
      <c r="AM598" s="15" t="str">
        <f t="shared" si="181"/>
        <v/>
      </c>
      <c r="AN598" s="15" t="str">
        <f t="shared" si="182"/>
        <v/>
      </c>
      <c r="AO598" s="15" t="str">
        <f t="shared" si="183"/>
        <v/>
      </c>
      <c r="AP598" s="9" t="str">
        <f t="shared" si="184"/>
        <v>GK3A月4</v>
      </c>
      <c r="AQ598" s="9">
        <f t="shared" si="185"/>
        <v>1</v>
      </c>
      <c r="AR598" s="11" t="str">
        <f t="shared" si="186"/>
        <v>高祖月4</v>
      </c>
      <c r="AS598" s="11">
        <f t="shared" si="173"/>
        <v>0.33333333333333331</v>
      </c>
      <c r="AT598">
        <v>1</v>
      </c>
      <c r="AU598" s="12">
        <f t="shared" si="187"/>
        <v>7</v>
      </c>
      <c r="AV598" s="13" t="str">
        <f t="shared" si="188"/>
        <v>1301月4</v>
      </c>
      <c r="AW598" s="13">
        <f t="shared" si="189"/>
        <v>0.33333333333333331</v>
      </c>
      <c r="AX598" s="18" t="str">
        <f t="shared" si="190"/>
        <v>GK3AGK3A月41301</v>
      </c>
      <c r="AY598" s="18">
        <f t="shared" si="191"/>
        <v>7</v>
      </c>
      <c r="AZ598"/>
    </row>
    <row r="599" spans="1:52" x14ac:dyDescent="0.15">
      <c r="A599" s="1">
        <f t="shared" si="174"/>
        <v>3</v>
      </c>
      <c r="B599" s="1" t="str">
        <f t="shared" si="175"/>
        <v>HR</v>
      </c>
      <c r="C599" t="s">
        <v>101</v>
      </c>
      <c r="D599" s="1" t="str">
        <f>VLOOKUP($C599,クラス一覧!$A:$J,10,FALSE)</f>
        <v>ゲーム</v>
      </c>
      <c r="E599" s="1">
        <f>VLOOKUP($C599,クラス一覧!$A:$J,8,FALSE)</f>
        <v>7</v>
      </c>
      <c r="F599" s="1" t="str">
        <f>VLOOKUP($C599,クラス一覧!$A:$J,9,FALSE)</f>
        <v>岩橋</v>
      </c>
      <c r="G599" s="1" t="str">
        <f>VLOOKUP($H599,科目一覧!$A:$G,3,FALSE)</f>
        <v>ゲーム企画（企画提案）</v>
      </c>
      <c r="H599" t="s">
        <v>3169</v>
      </c>
      <c r="I599" s="1" t="str">
        <f>VLOOKUP($H599,科目一覧!$A:$G,7,FALSE)</f>
        <v>岩橋</v>
      </c>
      <c r="J599" s="1" t="str">
        <f>VLOOKUP($I599,教員一覧!$A:$D,2,FALSE)</f>
        <v>ゲーム</v>
      </c>
      <c r="K599" s="1" t="str">
        <f>VLOOKUP($I599,教員一覧!$A:$D,3,FALSE)</f>
        <v>企画</v>
      </c>
      <c r="L599" s="1" t="str">
        <f>VLOOKUP($I599,教員一覧!$A:$D,4,FALSE)</f>
        <v>専任</v>
      </c>
      <c r="M599" t="s">
        <v>101</v>
      </c>
      <c r="N599" t="s">
        <v>3789</v>
      </c>
      <c r="O599" t="s">
        <v>57</v>
      </c>
      <c r="P599" t="s">
        <v>17</v>
      </c>
      <c r="Q599">
        <v>4</v>
      </c>
      <c r="R599">
        <v>1404</v>
      </c>
      <c r="S599" s="1" t="str">
        <f>VLOOKUP($R599,教室一覧!$A:$B,2,FALSE)</f>
        <v>ノート32</v>
      </c>
      <c r="T599" s="1">
        <f>VLOOKUP($R599,教室一覧!$A:$C,3,FALSE)</f>
        <v>32</v>
      </c>
      <c r="U599" s="1" t="str">
        <f>VLOOKUP($R599,教室一覧!$A:$D,4,FALSE)</f>
        <v>1号館</v>
      </c>
      <c r="V599" s="1" t="str">
        <f>VLOOKUP($R599,教室一覧!$A:$E,5,FALSE)</f>
        <v>4F</v>
      </c>
      <c r="W599"/>
      <c r="X599"/>
      <c r="Y599" s="1" t="str">
        <f>VLOOKUP($O599,教員一覧!$A:$D,2,FALSE)</f>
        <v>ゲーム</v>
      </c>
      <c r="Z599" s="1" t="str">
        <f>VLOOKUP($O599,教員一覧!$A:$D,3,FALSE)</f>
        <v>企画</v>
      </c>
      <c r="AA599" s="1" t="str">
        <f>VLOOKUP($O599,教員一覧!$A:$D,4,FALSE)</f>
        <v>非常勤</v>
      </c>
      <c r="AB599" s="1" t="str">
        <f t="shared" si="176"/>
        <v/>
      </c>
      <c r="AC599" s="14" t="s">
        <v>101</v>
      </c>
      <c r="AD599" s="14" t="s">
        <v>163</v>
      </c>
      <c r="AE599" s="14" t="s">
        <v>57</v>
      </c>
      <c r="AF599" s="14" t="s">
        <v>17</v>
      </c>
      <c r="AG599" s="14">
        <v>4</v>
      </c>
      <c r="AH599" s="14">
        <v>1404</v>
      </c>
      <c r="AI599" s="15" t="str">
        <f t="shared" si="177"/>
        <v/>
      </c>
      <c r="AJ599" s="15" t="str">
        <f t="shared" si="178"/>
        <v/>
      </c>
      <c r="AK599" s="15" t="str">
        <f t="shared" si="179"/>
        <v/>
      </c>
      <c r="AL599" s="15" t="str">
        <f t="shared" si="180"/>
        <v/>
      </c>
      <c r="AM599" s="15" t="str">
        <f t="shared" si="181"/>
        <v/>
      </c>
      <c r="AN599" s="15" t="str">
        <f t="shared" si="182"/>
        <v/>
      </c>
      <c r="AO599" s="15" t="str">
        <f t="shared" si="183"/>
        <v/>
      </c>
      <c r="AP599" s="9" t="str">
        <f t="shared" si="184"/>
        <v>GK3A金4</v>
      </c>
      <c r="AQ599" s="9">
        <f t="shared" si="185"/>
        <v>1</v>
      </c>
      <c r="AR599" s="11" t="str">
        <f t="shared" si="186"/>
        <v>岡本武金4</v>
      </c>
      <c r="AS599" s="11">
        <f t="shared" si="173"/>
        <v>0.5</v>
      </c>
      <c r="AT599">
        <v>1</v>
      </c>
      <c r="AU599" s="12">
        <f t="shared" si="187"/>
        <v>7</v>
      </c>
      <c r="AV599" s="13" t="str">
        <f t="shared" si="188"/>
        <v>1404金4</v>
      </c>
      <c r="AW599" s="13">
        <f t="shared" si="189"/>
        <v>0.5</v>
      </c>
      <c r="AX599" s="18" t="str">
        <f t="shared" si="190"/>
        <v>GK3AGK3A金41404</v>
      </c>
      <c r="AY599" s="18">
        <f t="shared" si="191"/>
        <v>7</v>
      </c>
      <c r="AZ599"/>
    </row>
    <row r="600" spans="1:52" x14ac:dyDescent="0.15">
      <c r="A600" s="1">
        <f t="shared" si="174"/>
        <v>4</v>
      </c>
      <c r="B600" s="1" t="str">
        <f t="shared" si="175"/>
        <v>HR</v>
      </c>
      <c r="C600" t="s">
        <v>112</v>
      </c>
      <c r="D600" s="1" t="str">
        <f>VLOOKUP($C600,クラス一覧!$A:$J,10,FALSE)</f>
        <v>ゲーム</v>
      </c>
      <c r="E600" s="1">
        <f>VLOOKUP($C600,クラス一覧!$A:$J,8,FALSE)</f>
        <v>31</v>
      </c>
      <c r="F600" s="1" t="str">
        <f>VLOOKUP($C600,クラス一覧!$A:$J,9,FALSE)</f>
        <v>板庇</v>
      </c>
      <c r="G600" s="1" t="str">
        <f>VLOOKUP($H600,科目一覧!$A:$G,3,FALSE)</f>
        <v>ゲームプロ（その他）</v>
      </c>
      <c r="H600" t="s">
        <v>3071</v>
      </c>
      <c r="I600" s="1" t="str">
        <f>VLOOKUP($H600,科目一覧!$A:$G,7,FALSE)</f>
        <v>板庇</v>
      </c>
      <c r="J600" s="1" t="str">
        <f>VLOOKUP($I600,教員一覧!$A:$D,2,FALSE)</f>
        <v>ゲーム</v>
      </c>
      <c r="K600" s="1" t="str">
        <f>VLOOKUP($I600,教員一覧!$A:$D,3,FALSE)</f>
        <v>プログラム</v>
      </c>
      <c r="L600" s="1" t="str">
        <f>VLOOKUP($I600,教員一覧!$A:$D,4,FALSE)</f>
        <v>専任</v>
      </c>
      <c r="M600" t="s">
        <v>112</v>
      </c>
      <c r="N600" t="s">
        <v>3789</v>
      </c>
      <c r="O600" t="s">
        <v>98</v>
      </c>
      <c r="P600" t="s">
        <v>9</v>
      </c>
      <c r="Q600">
        <v>1</v>
      </c>
      <c r="R600">
        <v>2402</v>
      </c>
      <c r="S600" s="1" t="str">
        <f>VLOOKUP($R600,教室一覧!$A:$B,2,FALSE)</f>
        <v>実習室</v>
      </c>
      <c r="T600" s="1">
        <f>VLOOKUP($R600,教室一覧!$A:$C,3,FALSE)</f>
        <v>36</v>
      </c>
      <c r="U600" s="1" t="str">
        <f>VLOOKUP($R600,教室一覧!$A:$D,4,FALSE)</f>
        <v>2号館</v>
      </c>
      <c r="V600" s="1" t="str">
        <f>VLOOKUP($R600,教室一覧!$A:$E,5,FALSE)</f>
        <v>4F</v>
      </c>
      <c r="W600"/>
      <c r="X600"/>
      <c r="Y600" s="1" t="str">
        <f>VLOOKUP($O600,教員一覧!$A:$D,2,FALSE)</f>
        <v>ゲーム</v>
      </c>
      <c r="Z600" s="1" t="str">
        <f>VLOOKUP($O600,教員一覧!$A:$D,3,FALSE)</f>
        <v>プログラム</v>
      </c>
      <c r="AA600" s="1" t="str">
        <f>VLOOKUP($O600,教員一覧!$A:$D,4,FALSE)</f>
        <v>専任</v>
      </c>
      <c r="AB600" s="1" t="str">
        <f t="shared" si="176"/>
        <v>担任</v>
      </c>
      <c r="AC600" s="14" t="s">
        <v>112</v>
      </c>
      <c r="AD600" s="14" t="s">
        <v>163</v>
      </c>
      <c r="AE600" s="14" t="s">
        <v>98</v>
      </c>
      <c r="AF600" s="14" t="s">
        <v>9</v>
      </c>
      <c r="AG600" s="14">
        <v>1</v>
      </c>
      <c r="AH600" s="14">
        <v>2402</v>
      </c>
      <c r="AI600" s="15" t="str">
        <f t="shared" si="177"/>
        <v/>
      </c>
      <c r="AJ600" s="15" t="str">
        <f t="shared" si="178"/>
        <v/>
      </c>
      <c r="AK600" s="15" t="str">
        <f t="shared" si="179"/>
        <v/>
      </c>
      <c r="AL600" s="15" t="str">
        <f t="shared" si="180"/>
        <v/>
      </c>
      <c r="AM600" s="15" t="str">
        <f t="shared" si="181"/>
        <v/>
      </c>
      <c r="AN600" s="15" t="str">
        <f t="shared" si="182"/>
        <v/>
      </c>
      <c r="AO600" s="15" t="str">
        <f t="shared" si="183"/>
        <v/>
      </c>
      <c r="AP600" s="9" t="str">
        <f t="shared" si="184"/>
        <v>GR4A月1</v>
      </c>
      <c r="AQ600" s="9">
        <f t="shared" si="185"/>
        <v>1</v>
      </c>
      <c r="AR600" s="11" t="str">
        <f t="shared" si="186"/>
        <v>板庇月1</v>
      </c>
      <c r="AS600" s="11">
        <f t="shared" si="173"/>
        <v>1</v>
      </c>
      <c r="AT600">
        <v>1</v>
      </c>
      <c r="AU600" s="12">
        <f t="shared" si="187"/>
        <v>31</v>
      </c>
      <c r="AV600" s="13" t="str">
        <f t="shared" si="188"/>
        <v>2402月1</v>
      </c>
      <c r="AW600" s="13">
        <f t="shared" si="189"/>
        <v>1</v>
      </c>
      <c r="AX600" s="18" t="str">
        <f t="shared" si="190"/>
        <v>GR4AGR4A月12402</v>
      </c>
      <c r="AY600" s="18">
        <f t="shared" si="191"/>
        <v>31</v>
      </c>
      <c r="AZ600"/>
    </row>
    <row r="601" spans="1:52" x14ac:dyDescent="0.15">
      <c r="A601" s="1">
        <f t="shared" si="174"/>
        <v>4</v>
      </c>
      <c r="B601" s="1" t="str">
        <f t="shared" si="175"/>
        <v>HR</v>
      </c>
      <c r="C601" t="s">
        <v>112</v>
      </c>
      <c r="D601" s="1" t="str">
        <f>VLOOKUP($C601,クラス一覧!$A:$J,10,FALSE)</f>
        <v>ゲーム</v>
      </c>
      <c r="E601" s="1">
        <f>VLOOKUP($C601,クラス一覧!$A:$J,8,FALSE)</f>
        <v>31</v>
      </c>
      <c r="F601" s="1" t="str">
        <f>VLOOKUP($C601,クラス一覧!$A:$J,9,FALSE)</f>
        <v>板庇</v>
      </c>
      <c r="G601" s="1" t="str">
        <f>VLOOKUP($H601,科目一覧!$A:$G,3,FALSE)</f>
        <v>ゲームプロ（その他）</v>
      </c>
      <c r="H601" t="s">
        <v>3071</v>
      </c>
      <c r="I601" s="1" t="str">
        <f>VLOOKUP($H601,科目一覧!$A:$G,7,FALSE)</f>
        <v>板庇</v>
      </c>
      <c r="J601" s="1" t="str">
        <f>VLOOKUP($I601,教員一覧!$A:$D,2,FALSE)</f>
        <v>ゲーム</v>
      </c>
      <c r="K601" s="1" t="str">
        <f>VLOOKUP($I601,教員一覧!$A:$D,3,FALSE)</f>
        <v>プログラム</v>
      </c>
      <c r="L601" s="1" t="str">
        <f>VLOOKUP($I601,教員一覧!$A:$D,4,FALSE)</f>
        <v>専任</v>
      </c>
      <c r="M601" t="s">
        <v>112</v>
      </c>
      <c r="N601" t="s">
        <v>3789</v>
      </c>
      <c r="O601" t="s">
        <v>98</v>
      </c>
      <c r="P601" t="s">
        <v>9</v>
      </c>
      <c r="Q601">
        <v>2</v>
      </c>
      <c r="R601">
        <v>2402</v>
      </c>
      <c r="S601" s="1" t="str">
        <f>VLOOKUP($R601,教室一覧!$A:$B,2,FALSE)</f>
        <v>実習室</v>
      </c>
      <c r="T601" s="1">
        <f>VLOOKUP($R601,教室一覧!$A:$C,3,FALSE)</f>
        <v>36</v>
      </c>
      <c r="U601" s="1" t="str">
        <f>VLOOKUP($R601,教室一覧!$A:$D,4,FALSE)</f>
        <v>2号館</v>
      </c>
      <c r="V601" s="1" t="str">
        <f>VLOOKUP($R601,教室一覧!$A:$E,5,FALSE)</f>
        <v>4F</v>
      </c>
      <c r="W601"/>
      <c r="X601"/>
      <c r="Y601" s="1" t="str">
        <f>VLOOKUP($O601,教員一覧!$A:$D,2,FALSE)</f>
        <v>ゲーム</v>
      </c>
      <c r="Z601" s="1" t="str">
        <f>VLOOKUP($O601,教員一覧!$A:$D,3,FALSE)</f>
        <v>プログラム</v>
      </c>
      <c r="AA601" s="1" t="str">
        <f>VLOOKUP($O601,教員一覧!$A:$D,4,FALSE)</f>
        <v>専任</v>
      </c>
      <c r="AB601" s="1" t="str">
        <f t="shared" si="176"/>
        <v>担任</v>
      </c>
      <c r="AC601" s="14" t="s">
        <v>112</v>
      </c>
      <c r="AD601" s="14" t="s">
        <v>163</v>
      </c>
      <c r="AE601" s="14" t="s">
        <v>98</v>
      </c>
      <c r="AF601" s="14" t="s">
        <v>9</v>
      </c>
      <c r="AG601" s="14">
        <v>2</v>
      </c>
      <c r="AH601" s="14">
        <v>2402</v>
      </c>
      <c r="AI601" s="15" t="str">
        <f t="shared" si="177"/>
        <v/>
      </c>
      <c r="AJ601" s="15" t="str">
        <f t="shared" si="178"/>
        <v/>
      </c>
      <c r="AK601" s="15" t="str">
        <f t="shared" si="179"/>
        <v/>
      </c>
      <c r="AL601" s="15" t="str">
        <f t="shared" si="180"/>
        <v/>
      </c>
      <c r="AM601" s="15" t="str">
        <f t="shared" si="181"/>
        <v/>
      </c>
      <c r="AN601" s="15" t="str">
        <f t="shared" si="182"/>
        <v/>
      </c>
      <c r="AO601" s="15" t="str">
        <f t="shared" si="183"/>
        <v/>
      </c>
      <c r="AP601" s="9" t="str">
        <f t="shared" si="184"/>
        <v>GR4A月2</v>
      </c>
      <c r="AQ601" s="9">
        <f t="shared" si="185"/>
        <v>1</v>
      </c>
      <c r="AR601" s="11" t="str">
        <f t="shared" si="186"/>
        <v>板庇月2</v>
      </c>
      <c r="AS601" s="11">
        <f t="shared" si="173"/>
        <v>1</v>
      </c>
      <c r="AT601">
        <v>1</v>
      </c>
      <c r="AU601" s="12">
        <f t="shared" si="187"/>
        <v>31</v>
      </c>
      <c r="AV601" s="13" t="str">
        <f t="shared" si="188"/>
        <v>2402月2</v>
      </c>
      <c r="AW601" s="13">
        <f t="shared" si="189"/>
        <v>1</v>
      </c>
      <c r="AX601" s="18" t="str">
        <f t="shared" si="190"/>
        <v>GR4AGR4A月22402</v>
      </c>
      <c r="AY601" s="18">
        <f t="shared" si="191"/>
        <v>31</v>
      </c>
      <c r="AZ601"/>
    </row>
    <row r="602" spans="1:52" x14ac:dyDescent="0.15">
      <c r="A602" s="1">
        <f t="shared" si="174"/>
        <v>4</v>
      </c>
      <c r="B602" s="1" t="str">
        <f t="shared" si="175"/>
        <v>HR</v>
      </c>
      <c r="C602" t="s">
        <v>112</v>
      </c>
      <c r="D602" s="1" t="str">
        <f>VLOOKUP($C602,クラス一覧!$A:$J,10,FALSE)</f>
        <v>ゲーム</v>
      </c>
      <c r="E602" s="1">
        <f>VLOOKUP($C602,クラス一覧!$A:$J,8,FALSE)</f>
        <v>31</v>
      </c>
      <c r="F602" s="1" t="str">
        <f>VLOOKUP($C602,クラス一覧!$A:$J,9,FALSE)</f>
        <v>板庇</v>
      </c>
      <c r="G602" s="1" t="str">
        <f>VLOOKUP($H602,科目一覧!$A:$G,3,FALSE)</f>
        <v>ゲームプロ（モバイル）</v>
      </c>
      <c r="H602" t="s">
        <v>3068</v>
      </c>
      <c r="I602" s="1" t="str">
        <f>VLOOKUP($H602,科目一覧!$A:$G,7,FALSE)</f>
        <v>山口</v>
      </c>
      <c r="J602" s="1" t="str">
        <f>VLOOKUP($I602,教員一覧!$A:$D,2,FALSE)</f>
        <v>ゲーム</v>
      </c>
      <c r="K602" s="1" t="str">
        <f>VLOOKUP($I602,教員一覧!$A:$D,3,FALSE)</f>
        <v>プログラム</v>
      </c>
      <c r="L602" s="1" t="str">
        <f>VLOOKUP($I602,教員一覧!$A:$D,4,FALSE)</f>
        <v>専任</v>
      </c>
      <c r="M602" t="s">
        <v>112</v>
      </c>
      <c r="N602" t="s">
        <v>3789</v>
      </c>
      <c r="O602" t="s">
        <v>78</v>
      </c>
      <c r="P602" t="s">
        <v>9</v>
      </c>
      <c r="Q602">
        <v>3</v>
      </c>
      <c r="R602">
        <v>2303</v>
      </c>
      <c r="S602" s="1" t="str">
        <f>VLOOKUP($R602,教室一覧!$A:$B,2,FALSE)</f>
        <v>ノート36</v>
      </c>
      <c r="T602" s="1">
        <f>VLOOKUP($R602,教室一覧!$A:$C,3,FALSE)</f>
        <v>36</v>
      </c>
      <c r="U602" s="1" t="str">
        <f>VLOOKUP($R602,教室一覧!$A:$D,4,FALSE)</f>
        <v>2号館</v>
      </c>
      <c r="V602" s="1" t="str">
        <f>VLOOKUP($R602,教室一覧!$A:$E,5,FALSE)</f>
        <v>3F</v>
      </c>
      <c r="W602"/>
      <c r="X602"/>
      <c r="Y602" s="1" t="str">
        <f>VLOOKUP($O602,教員一覧!$A:$D,2,FALSE)</f>
        <v>ゲーム</v>
      </c>
      <c r="Z602" s="1" t="str">
        <f>VLOOKUP($O602,教員一覧!$A:$D,3,FALSE)</f>
        <v>プログラム</v>
      </c>
      <c r="AA602" s="1" t="str">
        <f>VLOOKUP($O602,教員一覧!$A:$D,4,FALSE)</f>
        <v>専任</v>
      </c>
      <c r="AB602" s="1" t="str">
        <f t="shared" si="176"/>
        <v/>
      </c>
      <c r="AC602" s="14" t="s">
        <v>112</v>
      </c>
      <c r="AD602" s="14" t="s">
        <v>163</v>
      </c>
      <c r="AE602" s="14" t="s">
        <v>78</v>
      </c>
      <c r="AF602" s="14" t="s">
        <v>9</v>
      </c>
      <c r="AG602" s="14">
        <v>3</v>
      </c>
      <c r="AH602" s="14">
        <v>2303</v>
      </c>
      <c r="AI602" s="15" t="str">
        <f t="shared" si="177"/>
        <v/>
      </c>
      <c r="AJ602" s="15" t="str">
        <f t="shared" si="178"/>
        <v/>
      </c>
      <c r="AK602" s="15" t="str">
        <f t="shared" si="179"/>
        <v/>
      </c>
      <c r="AL602" s="15" t="str">
        <f t="shared" si="180"/>
        <v/>
      </c>
      <c r="AM602" s="15" t="str">
        <f t="shared" si="181"/>
        <v/>
      </c>
      <c r="AN602" s="15" t="str">
        <f t="shared" si="182"/>
        <v/>
      </c>
      <c r="AO602" s="15" t="str">
        <f t="shared" si="183"/>
        <v/>
      </c>
      <c r="AP602" s="9" t="str">
        <f t="shared" si="184"/>
        <v>GR4A月3</v>
      </c>
      <c r="AQ602" s="9">
        <f t="shared" si="185"/>
        <v>1</v>
      </c>
      <c r="AR602" s="11" t="str">
        <f t="shared" si="186"/>
        <v>山口月3</v>
      </c>
      <c r="AS602" s="11">
        <f t="shared" si="173"/>
        <v>1</v>
      </c>
      <c r="AT602">
        <v>1</v>
      </c>
      <c r="AU602" s="12">
        <f t="shared" si="187"/>
        <v>31</v>
      </c>
      <c r="AV602" s="13" t="str">
        <f t="shared" si="188"/>
        <v>2303月3</v>
      </c>
      <c r="AW602" s="13">
        <f t="shared" si="189"/>
        <v>1</v>
      </c>
      <c r="AX602" s="18" t="str">
        <f t="shared" si="190"/>
        <v>GR4AGR4A月32303</v>
      </c>
      <c r="AY602" s="18">
        <f t="shared" si="191"/>
        <v>31</v>
      </c>
      <c r="AZ602"/>
    </row>
    <row r="603" spans="1:52" x14ac:dyDescent="0.15">
      <c r="A603" s="1">
        <f t="shared" si="174"/>
        <v>4</v>
      </c>
      <c r="B603" s="1" t="str">
        <f t="shared" si="175"/>
        <v>HR</v>
      </c>
      <c r="C603" t="s">
        <v>112</v>
      </c>
      <c r="D603" s="1" t="str">
        <f>VLOOKUP($C603,クラス一覧!$A:$J,10,FALSE)</f>
        <v>ゲーム</v>
      </c>
      <c r="E603" s="1">
        <f>VLOOKUP($C603,クラス一覧!$A:$J,8,FALSE)</f>
        <v>31</v>
      </c>
      <c r="F603" s="1" t="str">
        <f>VLOOKUP($C603,クラス一覧!$A:$J,9,FALSE)</f>
        <v>板庇</v>
      </c>
      <c r="G603" s="1" t="str">
        <f>VLOOKUP($H603,科目一覧!$A:$G,3,FALSE)</f>
        <v>ゲームプロ（その他）</v>
      </c>
      <c r="H603" t="s">
        <v>3061</v>
      </c>
      <c r="I603" s="1" t="str">
        <f>VLOOKUP($H603,科目一覧!$A:$G,7,FALSE)</f>
        <v>牧</v>
      </c>
      <c r="J603" s="1" t="str">
        <f>VLOOKUP($I603,教員一覧!$A:$D,2,FALSE)</f>
        <v>ゲーム</v>
      </c>
      <c r="K603" s="1" t="str">
        <f>VLOOKUP($I603,教員一覧!$A:$D,3,FALSE)</f>
        <v>プログラム</v>
      </c>
      <c r="L603" s="1" t="str">
        <f>VLOOKUP($I603,教員一覧!$A:$D,4,FALSE)</f>
        <v>専任</v>
      </c>
      <c r="M603" t="s">
        <v>112</v>
      </c>
      <c r="N603" t="s">
        <v>3789</v>
      </c>
      <c r="O603" t="s">
        <v>107</v>
      </c>
      <c r="P603" t="s">
        <v>9</v>
      </c>
      <c r="Q603">
        <v>4</v>
      </c>
      <c r="R603">
        <v>2502</v>
      </c>
      <c r="S603" s="1" t="str">
        <f>VLOOKUP($R603,教室一覧!$A:$B,2,FALSE)</f>
        <v>実習室</v>
      </c>
      <c r="T603" s="1">
        <f>VLOOKUP($R603,教室一覧!$A:$C,3,FALSE)</f>
        <v>36</v>
      </c>
      <c r="U603" s="1" t="str">
        <f>VLOOKUP($R603,教室一覧!$A:$D,4,FALSE)</f>
        <v>2号館</v>
      </c>
      <c r="V603" s="1" t="str">
        <f>VLOOKUP($R603,教室一覧!$A:$E,5,FALSE)</f>
        <v>5F</v>
      </c>
      <c r="W603"/>
      <c r="X603"/>
      <c r="Y603" s="1" t="str">
        <f>VLOOKUP($O603,教員一覧!$A:$D,2,FALSE)</f>
        <v>ゲーム</v>
      </c>
      <c r="Z603" s="1" t="str">
        <f>VLOOKUP($O603,教員一覧!$A:$D,3,FALSE)</f>
        <v>プログラム</v>
      </c>
      <c r="AA603" s="1" t="str">
        <f>VLOOKUP($O603,教員一覧!$A:$D,4,FALSE)</f>
        <v>専任</v>
      </c>
      <c r="AB603" s="1" t="str">
        <f t="shared" si="176"/>
        <v/>
      </c>
      <c r="AC603" s="14" t="s">
        <v>112</v>
      </c>
      <c r="AD603" s="14" t="s">
        <v>163</v>
      </c>
      <c r="AE603" s="14" t="s">
        <v>107</v>
      </c>
      <c r="AF603" s="14" t="s">
        <v>9</v>
      </c>
      <c r="AG603" s="14">
        <v>4</v>
      </c>
      <c r="AH603" s="14">
        <v>2502</v>
      </c>
      <c r="AI603" s="15" t="str">
        <f t="shared" si="177"/>
        <v/>
      </c>
      <c r="AJ603" s="15" t="str">
        <f t="shared" si="178"/>
        <v/>
      </c>
      <c r="AK603" s="15" t="str">
        <f t="shared" si="179"/>
        <v/>
      </c>
      <c r="AL603" s="15" t="str">
        <f t="shared" si="180"/>
        <v/>
      </c>
      <c r="AM603" s="15" t="str">
        <f t="shared" si="181"/>
        <v/>
      </c>
      <c r="AN603" s="15" t="str">
        <f t="shared" si="182"/>
        <v/>
      </c>
      <c r="AO603" s="15" t="str">
        <f t="shared" si="183"/>
        <v/>
      </c>
      <c r="AP603" s="9" t="str">
        <f t="shared" si="184"/>
        <v>GR4A月4</v>
      </c>
      <c r="AQ603" s="9">
        <f t="shared" si="185"/>
        <v>0.5</v>
      </c>
      <c r="AR603" s="11" t="str">
        <f t="shared" si="186"/>
        <v>牧月4</v>
      </c>
      <c r="AS603" s="11">
        <f t="shared" si="173"/>
        <v>1</v>
      </c>
      <c r="AT603">
        <v>1</v>
      </c>
      <c r="AU603" s="12">
        <f t="shared" si="187"/>
        <v>31</v>
      </c>
      <c r="AV603" s="13" t="str">
        <f t="shared" si="188"/>
        <v>2502月4</v>
      </c>
      <c r="AW603" s="13">
        <f t="shared" si="189"/>
        <v>0.5</v>
      </c>
      <c r="AX603" s="18" t="str">
        <f t="shared" si="190"/>
        <v>GR4AGR4A月42502</v>
      </c>
      <c r="AY603" s="18">
        <f t="shared" si="191"/>
        <v>15.5</v>
      </c>
      <c r="AZ603"/>
    </row>
    <row r="604" spans="1:52" x14ac:dyDescent="0.15">
      <c r="A604" s="1">
        <f t="shared" si="174"/>
        <v>4</v>
      </c>
      <c r="B604" s="1" t="str">
        <f t="shared" si="175"/>
        <v>HR</v>
      </c>
      <c r="C604" t="s">
        <v>112</v>
      </c>
      <c r="D604" s="1" t="str">
        <f>VLOOKUP($C604,クラス一覧!$A:$J,10,FALSE)</f>
        <v>ゲーム</v>
      </c>
      <c r="E604" s="1">
        <f>VLOOKUP($C604,クラス一覧!$A:$J,8,FALSE)</f>
        <v>31</v>
      </c>
      <c r="F604" s="1" t="str">
        <f>VLOOKUP($C604,クラス一覧!$A:$J,9,FALSE)</f>
        <v>板庇</v>
      </c>
      <c r="G604" s="1" t="str">
        <f>VLOOKUP($H604,科目一覧!$A:$G,3,FALSE)</f>
        <v>ゲームプロ（モバイル）</v>
      </c>
      <c r="H604" t="s">
        <v>3069</v>
      </c>
      <c r="I604" s="1" t="str">
        <f>VLOOKUP($H604,科目一覧!$A:$G,7,FALSE)</f>
        <v>椎原</v>
      </c>
      <c r="J604" s="1" t="str">
        <f>VLOOKUP($I604,教員一覧!$A:$D,2,FALSE)</f>
        <v>ゲーム</v>
      </c>
      <c r="K604" s="1" t="str">
        <f>VLOOKUP($I604,教員一覧!$A:$D,3,FALSE)</f>
        <v>プログラム</v>
      </c>
      <c r="L604" s="1" t="str">
        <f>VLOOKUP($I604,教員一覧!$A:$D,4,FALSE)</f>
        <v>専任</v>
      </c>
      <c r="M604" t="s">
        <v>112</v>
      </c>
      <c r="N604" t="s">
        <v>3789</v>
      </c>
      <c r="O604" t="s">
        <v>108</v>
      </c>
      <c r="P604" t="s">
        <v>12</v>
      </c>
      <c r="Q604">
        <v>1</v>
      </c>
      <c r="R604">
        <v>3601</v>
      </c>
      <c r="S604" s="1" t="str">
        <f>VLOOKUP($R604,教室一覧!$A:$B,2,FALSE)</f>
        <v>ノート36</v>
      </c>
      <c r="T604" s="1">
        <f>VLOOKUP($R604,教室一覧!$A:$C,3,FALSE)</f>
        <v>36</v>
      </c>
      <c r="U604" s="1" t="str">
        <f>VLOOKUP($R604,教室一覧!$A:$D,4,FALSE)</f>
        <v>3号館</v>
      </c>
      <c r="V604" s="1" t="str">
        <f>VLOOKUP($R604,教室一覧!$A:$E,5,FALSE)</f>
        <v>6F</v>
      </c>
      <c r="W604"/>
      <c r="X604"/>
      <c r="Y604" s="1" t="str">
        <f>VLOOKUP($O604,教員一覧!$A:$D,2,FALSE)</f>
        <v>ゲーム</v>
      </c>
      <c r="Z604" s="1" t="str">
        <f>VLOOKUP($O604,教員一覧!$A:$D,3,FALSE)</f>
        <v>プログラム</v>
      </c>
      <c r="AA604" s="1" t="str">
        <f>VLOOKUP($O604,教員一覧!$A:$D,4,FALSE)</f>
        <v>専任</v>
      </c>
      <c r="AB604" s="1" t="str">
        <f t="shared" si="176"/>
        <v/>
      </c>
      <c r="AC604" s="14" t="s">
        <v>112</v>
      </c>
      <c r="AD604" s="14" t="s">
        <v>163</v>
      </c>
      <c r="AE604" s="14" t="s">
        <v>108</v>
      </c>
      <c r="AF604" s="14" t="s">
        <v>12</v>
      </c>
      <c r="AG604" s="14">
        <v>1</v>
      </c>
      <c r="AH604" s="14">
        <v>3601</v>
      </c>
      <c r="AI604" s="15" t="str">
        <f t="shared" si="177"/>
        <v/>
      </c>
      <c r="AJ604" s="15" t="str">
        <f t="shared" si="178"/>
        <v/>
      </c>
      <c r="AK604" s="15" t="str">
        <f t="shared" si="179"/>
        <v/>
      </c>
      <c r="AL604" s="15" t="str">
        <f t="shared" si="180"/>
        <v/>
      </c>
      <c r="AM604" s="15" t="str">
        <f t="shared" si="181"/>
        <v/>
      </c>
      <c r="AN604" s="15" t="str">
        <f t="shared" si="182"/>
        <v/>
      </c>
      <c r="AO604" s="15" t="str">
        <f t="shared" si="183"/>
        <v/>
      </c>
      <c r="AP604" s="9" t="str">
        <f t="shared" si="184"/>
        <v>GR4A火1</v>
      </c>
      <c r="AQ604" s="9">
        <f t="shared" si="185"/>
        <v>1</v>
      </c>
      <c r="AR604" s="11" t="str">
        <f t="shared" si="186"/>
        <v>椎原火1</v>
      </c>
      <c r="AS604" s="11">
        <f t="shared" si="173"/>
        <v>1</v>
      </c>
      <c r="AT604">
        <v>1</v>
      </c>
      <c r="AU604" s="12">
        <f t="shared" si="187"/>
        <v>31</v>
      </c>
      <c r="AV604" s="13" t="str">
        <f t="shared" si="188"/>
        <v>3601火1</v>
      </c>
      <c r="AW604" s="13">
        <f t="shared" si="189"/>
        <v>1</v>
      </c>
      <c r="AX604" s="18" t="str">
        <f t="shared" si="190"/>
        <v>GR4AGR4A火13601</v>
      </c>
      <c r="AY604" s="18">
        <f t="shared" si="191"/>
        <v>31</v>
      </c>
      <c r="AZ604"/>
    </row>
    <row r="605" spans="1:52" x14ac:dyDescent="0.15">
      <c r="A605" s="1">
        <f t="shared" si="174"/>
        <v>4</v>
      </c>
      <c r="B605" s="1" t="str">
        <f t="shared" si="175"/>
        <v>HR</v>
      </c>
      <c r="C605" t="s">
        <v>112</v>
      </c>
      <c r="D605" s="1" t="str">
        <f>VLOOKUP($C605,クラス一覧!$A:$J,10,FALSE)</f>
        <v>ゲーム</v>
      </c>
      <c r="E605" s="1">
        <f>VLOOKUP($C605,クラス一覧!$A:$J,8,FALSE)</f>
        <v>31</v>
      </c>
      <c r="F605" s="1" t="str">
        <f>VLOOKUP($C605,クラス一覧!$A:$J,9,FALSE)</f>
        <v>板庇</v>
      </c>
      <c r="G605" s="1" t="str">
        <f>VLOOKUP($H605,科目一覧!$A:$G,3,FALSE)</f>
        <v>ゲームプロ（モバイル）</v>
      </c>
      <c r="H605" t="s">
        <v>3069</v>
      </c>
      <c r="I605" s="1" t="str">
        <f>VLOOKUP($H605,科目一覧!$A:$G,7,FALSE)</f>
        <v>椎原</v>
      </c>
      <c r="J605" s="1" t="str">
        <f>VLOOKUP($I605,教員一覧!$A:$D,2,FALSE)</f>
        <v>ゲーム</v>
      </c>
      <c r="K605" s="1" t="str">
        <f>VLOOKUP($I605,教員一覧!$A:$D,3,FALSE)</f>
        <v>プログラム</v>
      </c>
      <c r="L605" s="1" t="str">
        <f>VLOOKUP($I605,教員一覧!$A:$D,4,FALSE)</f>
        <v>専任</v>
      </c>
      <c r="M605" t="s">
        <v>112</v>
      </c>
      <c r="N605" t="s">
        <v>3789</v>
      </c>
      <c r="O605" t="s">
        <v>108</v>
      </c>
      <c r="P605" t="s">
        <v>12</v>
      </c>
      <c r="Q605">
        <v>2</v>
      </c>
      <c r="R605">
        <v>3601</v>
      </c>
      <c r="S605" s="1" t="str">
        <f>VLOOKUP($R605,教室一覧!$A:$B,2,FALSE)</f>
        <v>ノート36</v>
      </c>
      <c r="T605" s="1">
        <f>VLOOKUP($R605,教室一覧!$A:$C,3,FALSE)</f>
        <v>36</v>
      </c>
      <c r="U605" s="1" t="str">
        <f>VLOOKUP($R605,教室一覧!$A:$D,4,FALSE)</f>
        <v>3号館</v>
      </c>
      <c r="V605" s="1" t="str">
        <f>VLOOKUP($R605,教室一覧!$A:$E,5,FALSE)</f>
        <v>6F</v>
      </c>
      <c r="W605"/>
      <c r="X605"/>
      <c r="Y605" s="1" t="str">
        <f>VLOOKUP($O605,教員一覧!$A:$D,2,FALSE)</f>
        <v>ゲーム</v>
      </c>
      <c r="Z605" s="1" t="str">
        <f>VLOOKUP($O605,教員一覧!$A:$D,3,FALSE)</f>
        <v>プログラム</v>
      </c>
      <c r="AA605" s="1" t="str">
        <f>VLOOKUP($O605,教員一覧!$A:$D,4,FALSE)</f>
        <v>専任</v>
      </c>
      <c r="AB605" s="1" t="str">
        <f t="shared" si="176"/>
        <v/>
      </c>
      <c r="AC605" s="14" t="s">
        <v>112</v>
      </c>
      <c r="AD605" s="14" t="s">
        <v>163</v>
      </c>
      <c r="AE605" s="14" t="s">
        <v>108</v>
      </c>
      <c r="AF605" s="14" t="s">
        <v>12</v>
      </c>
      <c r="AG605" s="14">
        <v>2</v>
      </c>
      <c r="AH605" s="14">
        <v>3601</v>
      </c>
      <c r="AI605" s="15" t="str">
        <f t="shared" si="177"/>
        <v/>
      </c>
      <c r="AJ605" s="15" t="str">
        <f t="shared" si="178"/>
        <v/>
      </c>
      <c r="AK605" s="15" t="str">
        <f t="shared" si="179"/>
        <v/>
      </c>
      <c r="AL605" s="15" t="str">
        <f t="shared" si="180"/>
        <v/>
      </c>
      <c r="AM605" s="15" t="str">
        <f t="shared" si="181"/>
        <v/>
      </c>
      <c r="AN605" s="15" t="str">
        <f t="shared" si="182"/>
        <v/>
      </c>
      <c r="AO605" s="15" t="str">
        <f t="shared" si="183"/>
        <v/>
      </c>
      <c r="AP605" s="9" t="str">
        <f t="shared" si="184"/>
        <v>GR4A火2</v>
      </c>
      <c r="AQ605" s="9">
        <f t="shared" si="185"/>
        <v>1</v>
      </c>
      <c r="AR605" s="11" t="str">
        <f t="shared" si="186"/>
        <v>椎原火2</v>
      </c>
      <c r="AS605" s="11">
        <f t="shared" si="173"/>
        <v>1</v>
      </c>
      <c r="AT605">
        <v>1</v>
      </c>
      <c r="AU605" s="12">
        <f t="shared" si="187"/>
        <v>31</v>
      </c>
      <c r="AV605" s="13" t="str">
        <f t="shared" si="188"/>
        <v>3601火2</v>
      </c>
      <c r="AW605" s="13">
        <f t="shared" si="189"/>
        <v>1</v>
      </c>
      <c r="AX605" s="18" t="str">
        <f t="shared" si="190"/>
        <v>GR4AGR4A火23601</v>
      </c>
      <c r="AY605" s="18">
        <f t="shared" si="191"/>
        <v>31</v>
      </c>
      <c r="AZ605"/>
    </row>
    <row r="606" spans="1:52" x14ac:dyDescent="0.15">
      <c r="A606" s="1">
        <f t="shared" si="174"/>
        <v>4</v>
      </c>
      <c r="B606" s="1" t="str">
        <f t="shared" si="175"/>
        <v>HR</v>
      </c>
      <c r="C606" t="s">
        <v>112</v>
      </c>
      <c r="D606" s="1" t="str">
        <f>VLOOKUP($C606,クラス一覧!$A:$J,10,FALSE)</f>
        <v>ゲーム</v>
      </c>
      <c r="E606" s="1">
        <f>VLOOKUP($C606,クラス一覧!$A:$J,8,FALSE)</f>
        <v>31</v>
      </c>
      <c r="F606" s="1" t="str">
        <f>VLOOKUP($C606,クラス一覧!$A:$J,9,FALSE)</f>
        <v>板庇</v>
      </c>
      <c r="G606" s="1" t="str">
        <f>VLOOKUP($H606,科目一覧!$A:$G,3,FALSE)</f>
        <v>ゲームプロ（その他）</v>
      </c>
      <c r="H606" t="s">
        <v>3061</v>
      </c>
      <c r="I606" s="1" t="str">
        <f>VLOOKUP($H606,科目一覧!$A:$G,7,FALSE)</f>
        <v>牧</v>
      </c>
      <c r="J606" s="1" t="str">
        <f>VLOOKUP($I606,教員一覧!$A:$D,2,FALSE)</f>
        <v>ゲーム</v>
      </c>
      <c r="K606" s="1" t="str">
        <f>VLOOKUP($I606,教員一覧!$A:$D,3,FALSE)</f>
        <v>プログラム</v>
      </c>
      <c r="L606" s="1" t="str">
        <f>VLOOKUP($I606,教員一覧!$A:$D,4,FALSE)</f>
        <v>専任</v>
      </c>
      <c r="M606" t="s">
        <v>112</v>
      </c>
      <c r="N606" t="s">
        <v>3789</v>
      </c>
      <c r="O606" t="s">
        <v>107</v>
      </c>
      <c r="P606" t="s">
        <v>12</v>
      </c>
      <c r="Q606">
        <v>3</v>
      </c>
      <c r="R606">
        <v>2502</v>
      </c>
      <c r="S606" s="1" t="str">
        <f>VLOOKUP($R606,教室一覧!$A:$B,2,FALSE)</f>
        <v>実習室</v>
      </c>
      <c r="T606" s="1">
        <f>VLOOKUP($R606,教室一覧!$A:$C,3,FALSE)</f>
        <v>36</v>
      </c>
      <c r="U606" s="1" t="str">
        <f>VLOOKUP($R606,教室一覧!$A:$D,4,FALSE)</f>
        <v>2号館</v>
      </c>
      <c r="V606" s="1" t="str">
        <f>VLOOKUP($R606,教室一覧!$A:$E,5,FALSE)</f>
        <v>5F</v>
      </c>
      <c r="W606"/>
      <c r="X606"/>
      <c r="Y606" s="1" t="str">
        <f>VLOOKUP($O606,教員一覧!$A:$D,2,FALSE)</f>
        <v>ゲーム</v>
      </c>
      <c r="Z606" s="1" t="str">
        <f>VLOOKUP($O606,教員一覧!$A:$D,3,FALSE)</f>
        <v>プログラム</v>
      </c>
      <c r="AA606" s="1" t="str">
        <f>VLOOKUP($O606,教員一覧!$A:$D,4,FALSE)</f>
        <v>専任</v>
      </c>
      <c r="AB606" s="1" t="str">
        <f t="shared" si="176"/>
        <v/>
      </c>
      <c r="AC606" s="14" t="s">
        <v>112</v>
      </c>
      <c r="AD606" s="14" t="s">
        <v>163</v>
      </c>
      <c r="AE606" s="14" t="s">
        <v>107</v>
      </c>
      <c r="AF606" s="14" t="s">
        <v>12</v>
      </c>
      <c r="AG606" s="14">
        <v>3</v>
      </c>
      <c r="AH606" s="14">
        <v>2502</v>
      </c>
      <c r="AI606" s="15" t="str">
        <f t="shared" si="177"/>
        <v/>
      </c>
      <c r="AJ606" s="15" t="str">
        <f t="shared" si="178"/>
        <v/>
      </c>
      <c r="AK606" s="15" t="str">
        <f t="shared" si="179"/>
        <v/>
      </c>
      <c r="AL606" s="15" t="str">
        <f t="shared" si="180"/>
        <v/>
      </c>
      <c r="AM606" s="15" t="str">
        <f t="shared" si="181"/>
        <v/>
      </c>
      <c r="AN606" s="15" t="str">
        <f t="shared" si="182"/>
        <v/>
      </c>
      <c r="AO606" s="15" t="str">
        <f t="shared" si="183"/>
        <v/>
      </c>
      <c r="AP606" s="9" t="str">
        <f t="shared" si="184"/>
        <v>GR4A火3</v>
      </c>
      <c r="AQ606" s="9">
        <f t="shared" si="185"/>
        <v>0.5</v>
      </c>
      <c r="AR606" s="11" t="str">
        <f t="shared" si="186"/>
        <v>牧火3</v>
      </c>
      <c r="AS606" s="11">
        <f t="shared" si="173"/>
        <v>1</v>
      </c>
      <c r="AT606">
        <v>1</v>
      </c>
      <c r="AU606" s="12">
        <f t="shared" si="187"/>
        <v>31</v>
      </c>
      <c r="AV606" s="13" t="str">
        <f t="shared" si="188"/>
        <v>2502火3</v>
      </c>
      <c r="AW606" s="13">
        <f t="shared" si="189"/>
        <v>0.5</v>
      </c>
      <c r="AX606" s="18" t="str">
        <f t="shared" si="190"/>
        <v>GR4AGR4A火32502</v>
      </c>
      <c r="AY606" s="18">
        <f t="shared" si="191"/>
        <v>15.5</v>
      </c>
      <c r="AZ606"/>
    </row>
    <row r="607" spans="1:52" x14ac:dyDescent="0.15">
      <c r="A607" s="1">
        <f t="shared" si="174"/>
        <v>4</v>
      </c>
      <c r="B607" s="1" t="str">
        <f t="shared" si="175"/>
        <v>HR</v>
      </c>
      <c r="C607" t="s">
        <v>112</v>
      </c>
      <c r="D607" s="1" t="str">
        <f>VLOOKUP($C607,クラス一覧!$A:$J,10,FALSE)</f>
        <v>ゲーム</v>
      </c>
      <c r="E607" s="1">
        <f>VLOOKUP($C607,クラス一覧!$A:$J,8,FALSE)</f>
        <v>31</v>
      </c>
      <c r="F607" s="1" t="str">
        <f>VLOOKUP($C607,クラス一覧!$A:$J,9,FALSE)</f>
        <v>板庇</v>
      </c>
      <c r="G607" s="1" t="str">
        <f>VLOOKUP($H607,科目一覧!$A:$G,3,FALSE)</f>
        <v>ゲームプロ（モバイル）</v>
      </c>
      <c r="H607" t="s">
        <v>3068</v>
      </c>
      <c r="I607" s="1" t="str">
        <f>VLOOKUP($H607,科目一覧!$A:$G,7,FALSE)</f>
        <v>山口</v>
      </c>
      <c r="J607" s="1" t="str">
        <f>VLOOKUP($I607,教員一覧!$A:$D,2,FALSE)</f>
        <v>ゲーム</v>
      </c>
      <c r="K607" s="1" t="str">
        <f>VLOOKUP($I607,教員一覧!$A:$D,3,FALSE)</f>
        <v>プログラム</v>
      </c>
      <c r="L607" s="1" t="str">
        <f>VLOOKUP($I607,教員一覧!$A:$D,4,FALSE)</f>
        <v>専任</v>
      </c>
      <c r="M607" t="s">
        <v>112</v>
      </c>
      <c r="N607" t="s">
        <v>3789</v>
      </c>
      <c r="O607" t="s">
        <v>78</v>
      </c>
      <c r="P607" t="s">
        <v>13</v>
      </c>
      <c r="Q607">
        <v>3</v>
      </c>
      <c r="R607">
        <v>2303</v>
      </c>
      <c r="S607" s="1" t="str">
        <f>VLOOKUP($R607,教室一覧!$A:$B,2,FALSE)</f>
        <v>ノート36</v>
      </c>
      <c r="T607" s="1">
        <f>VLOOKUP($R607,教室一覧!$A:$C,3,FALSE)</f>
        <v>36</v>
      </c>
      <c r="U607" s="1" t="str">
        <f>VLOOKUP($R607,教室一覧!$A:$D,4,FALSE)</f>
        <v>2号館</v>
      </c>
      <c r="V607" s="1" t="str">
        <f>VLOOKUP($R607,教室一覧!$A:$E,5,FALSE)</f>
        <v>3F</v>
      </c>
      <c r="W607"/>
      <c r="X607"/>
      <c r="Y607" s="1" t="str">
        <f>VLOOKUP($O607,教員一覧!$A:$D,2,FALSE)</f>
        <v>ゲーム</v>
      </c>
      <c r="Z607" s="1" t="str">
        <f>VLOOKUP($O607,教員一覧!$A:$D,3,FALSE)</f>
        <v>プログラム</v>
      </c>
      <c r="AA607" s="1" t="str">
        <f>VLOOKUP($O607,教員一覧!$A:$D,4,FALSE)</f>
        <v>専任</v>
      </c>
      <c r="AB607" s="1" t="str">
        <f t="shared" si="176"/>
        <v/>
      </c>
      <c r="AC607" s="14" t="s">
        <v>112</v>
      </c>
      <c r="AD607" s="14" t="s">
        <v>163</v>
      </c>
      <c r="AE607" s="14" t="s">
        <v>78</v>
      </c>
      <c r="AF607" s="14" t="s">
        <v>13</v>
      </c>
      <c r="AG607" s="14">
        <v>3</v>
      </c>
      <c r="AH607" s="14">
        <v>2303</v>
      </c>
      <c r="AI607" s="15" t="str">
        <f t="shared" si="177"/>
        <v/>
      </c>
      <c r="AJ607" s="15" t="str">
        <f t="shared" si="178"/>
        <v/>
      </c>
      <c r="AK607" s="15" t="str">
        <f t="shared" si="179"/>
        <v/>
      </c>
      <c r="AL607" s="15" t="str">
        <f t="shared" si="180"/>
        <v/>
      </c>
      <c r="AM607" s="15" t="str">
        <f t="shared" si="181"/>
        <v/>
      </c>
      <c r="AN607" s="15" t="str">
        <f t="shared" si="182"/>
        <v/>
      </c>
      <c r="AO607" s="15" t="str">
        <f t="shared" si="183"/>
        <v/>
      </c>
      <c r="AP607" s="9" t="str">
        <f t="shared" si="184"/>
        <v>GR4A水3</v>
      </c>
      <c r="AQ607" s="9">
        <f t="shared" si="185"/>
        <v>0.5</v>
      </c>
      <c r="AR607" s="11" t="str">
        <f t="shared" si="186"/>
        <v>山口水3</v>
      </c>
      <c r="AS607" s="11">
        <f t="shared" si="173"/>
        <v>1</v>
      </c>
      <c r="AT607">
        <v>1</v>
      </c>
      <c r="AU607" s="12">
        <f t="shared" si="187"/>
        <v>31</v>
      </c>
      <c r="AV607" s="13" t="str">
        <f t="shared" si="188"/>
        <v>2303水3</v>
      </c>
      <c r="AW607" s="13">
        <f t="shared" si="189"/>
        <v>0.5</v>
      </c>
      <c r="AX607" s="18" t="str">
        <f t="shared" si="190"/>
        <v>GR4AGR4A水32303</v>
      </c>
      <c r="AY607" s="18">
        <f t="shared" si="191"/>
        <v>15.5</v>
      </c>
      <c r="AZ607"/>
    </row>
    <row r="608" spans="1:52" x14ac:dyDescent="0.15">
      <c r="A608" s="1">
        <f t="shared" si="174"/>
        <v>4</v>
      </c>
      <c r="B608" s="1" t="str">
        <f t="shared" si="175"/>
        <v>HR</v>
      </c>
      <c r="C608" t="s">
        <v>112</v>
      </c>
      <c r="D608" s="1" t="str">
        <f>VLOOKUP($C608,クラス一覧!$A:$J,10,FALSE)</f>
        <v>ゲーム</v>
      </c>
      <c r="E608" s="1">
        <f>VLOOKUP($C608,クラス一覧!$A:$J,8,FALSE)</f>
        <v>31</v>
      </c>
      <c r="F608" s="1" t="str">
        <f>VLOOKUP($C608,クラス一覧!$A:$J,9,FALSE)</f>
        <v>板庇</v>
      </c>
      <c r="G608" s="1" t="str">
        <f>VLOOKUP($H608,科目一覧!$A:$G,3,FALSE)</f>
        <v>就職対策</v>
      </c>
      <c r="H608" t="s">
        <v>1627</v>
      </c>
      <c r="I608" s="1" t="str">
        <f>VLOOKUP($H608,科目一覧!$A:$G,7,FALSE)</f>
        <v>黒川</v>
      </c>
      <c r="J608" s="1" t="str">
        <f>VLOOKUP($I608,教員一覧!$A:$D,2,FALSE)</f>
        <v>進路</v>
      </c>
      <c r="K608" s="1" t="str">
        <f>VLOOKUP($I608,教員一覧!$A:$D,3,FALSE)</f>
        <v>　</v>
      </c>
      <c r="L608" s="1" t="str">
        <f>VLOOKUP($I608,教員一覧!$A:$D,4,FALSE)</f>
        <v>専任</v>
      </c>
      <c r="M608" t="s">
        <v>112</v>
      </c>
      <c r="N608" t="s">
        <v>3789</v>
      </c>
      <c r="O608" t="s">
        <v>3560</v>
      </c>
      <c r="P608" t="s">
        <v>15</v>
      </c>
      <c r="Q608">
        <v>2</v>
      </c>
      <c r="R608">
        <v>1405</v>
      </c>
      <c r="S608" s="1" t="str">
        <f>VLOOKUP($R608,教室一覧!$A:$B,2,FALSE)</f>
        <v>ノート32</v>
      </c>
      <c r="T608" s="1">
        <f>VLOOKUP($R608,教室一覧!$A:$C,3,FALSE)</f>
        <v>32</v>
      </c>
      <c r="U608" s="1" t="str">
        <f>VLOOKUP($R608,教室一覧!$A:$D,4,FALSE)</f>
        <v>1号館</v>
      </c>
      <c r="V608" s="1" t="str">
        <f>VLOOKUP($R608,教室一覧!$A:$E,5,FALSE)</f>
        <v>4F</v>
      </c>
      <c r="W608"/>
      <c r="X608"/>
      <c r="Y608" s="1" t="str">
        <f>VLOOKUP($O608,教員一覧!$A:$D,2,FALSE)</f>
        <v>進路</v>
      </c>
      <c r="Z608" s="1" t="str">
        <f>VLOOKUP($O608,教員一覧!$A:$D,3,FALSE)</f>
        <v>　</v>
      </c>
      <c r="AA608" s="1" t="str">
        <f>VLOOKUP($O608,教員一覧!$A:$D,4,FALSE)</f>
        <v>スタッフ</v>
      </c>
      <c r="AB608" s="1" t="str">
        <f t="shared" si="176"/>
        <v/>
      </c>
      <c r="AC608" s="14" t="s">
        <v>112</v>
      </c>
      <c r="AD608" s="14" t="s">
        <v>163</v>
      </c>
      <c r="AE608" s="14" t="s">
        <v>3560</v>
      </c>
      <c r="AF608" s="14" t="s">
        <v>15</v>
      </c>
      <c r="AG608" s="14">
        <v>2</v>
      </c>
      <c r="AH608" s="14">
        <v>1405</v>
      </c>
      <c r="AI608" s="15" t="str">
        <f t="shared" si="177"/>
        <v/>
      </c>
      <c r="AJ608" s="15" t="str">
        <f t="shared" si="178"/>
        <v/>
      </c>
      <c r="AK608" s="15" t="str">
        <f t="shared" si="179"/>
        <v/>
      </c>
      <c r="AL608" s="15" t="str">
        <f t="shared" si="180"/>
        <v/>
      </c>
      <c r="AM608" s="15" t="str">
        <f t="shared" si="181"/>
        <v/>
      </c>
      <c r="AN608" s="15" t="str">
        <f t="shared" si="182"/>
        <v/>
      </c>
      <c r="AO608" s="15" t="str">
        <f t="shared" si="183"/>
        <v/>
      </c>
      <c r="AP608" s="9" t="str">
        <f t="shared" si="184"/>
        <v>GR4A木2</v>
      </c>
      <c r="AQ608" s="9">
        <f t="shared" si="185"/>
        <v>1</v>
      </c>
      <c r="AR608" s="11" t="str">
        <f t="shared" si="186"/>
        <v>池田木2</v>
      </c>
      <c r="AS608" s="11">
        <f t="shared" si="173"/>
        <v>1</v>
      </c>
      <c r="AT608">
        <v>1</v>
      </c>
      <c r="AU608" s="12">
        <f t="shared" si="187"/>
        <v>31</v>
      </c>
      <c r="AV608" s="13" t="str">
        <f t="shared" si="188"/>
        <v>1405木2</v>
      </c>
      <c r="AW608" s="13">
        <f t="shared" si="189"/>
        <v>1</v>
      </c>
      <c r="AX608" s="18" t="str">
        <f t="shared" si="190"/>
        <v>GR4AGR4A木21405</v>
      </c>
      <c r="AY608" s="18">
        <f t="shared" si="191"/>
        <v>31</v>
      </c>
      <c r="AZ608"/>
    </row>
    <row r="609" spans="1:52" x14ac:dyDescent="0.15">
      <c r="A609" s="1">
        <f t="shared" si="174"/>
        <v>4</v>
      </c>
      <c r="B609" s="1" t="str">
        <f t="shared" si="175"/>
        <v>HR</v>
      </c>
      <c r="C609" t="s">
        <v>112</v>
      </c>
      <c r="D609" s="1" t="str">
        <f>VLOOKUP($C609,クラス一覧!$A:$J,10,FALSE)</f>
        <v>ゲーム</v>
      </c>
      <c r="E609" s="1">
        <f>VLOOKUP($C609,クラス一覧!$A:$J,8,FALSE)</f>
        <v>31</v>
      </c>
      <c r="F609" s="1" t="str">
        <f>VLOOKUP($C609,クラス一覧!$A:$J,9,FALSE)</f>
        <v>板庇</v>
      </c>
      <c r="G609" s="1" t="str">
        <f>VLOOKUP($H609,科目一覧!$A:$G,3,FALSE)</f>
        <v>ゲームプロ（発展）</v>
      </c>
      <c r="H609" t="s">
        <v>3070</v>
      </c>
      <c r="I609" s="1" t="str">
        <f>VLOOKUP($H609,科目一覧!$A:$G,7,FALSE)</f>
        <v>小川</v>
      </c>
      <c r="J609" s="1" t="str">
        <f>VLOOKUP($I609,教員一覧!$A:$D,2,FALSE)</f>
        <v>ゲーム</v>
      </c>
      <c r="K609" s="1" t="str">
        <f>VLOOKUP($I609,教員一覧!$A:$D,3,FALSE)</f>
        <v>プログラム</v>
      </c>
      <c r="L609" s="1" t="str">
        <f>VLOOKUP($I609,教員一覧!$A:$D,4,FALSE)</f>
        <v>専任</v>
      </c>
      <c r="M609" t="s">
        <v>112</v>
      </c>
      <c r="N609" t="s">
        <v>3789</v>
      </c>
      <c r="O609" t="s">
        <v>98</v>
      </c>
      <c r="P609" t="s">
        <v>15</v>
      </c>
      <c r="Q609">
        <v>3</v>
      </c>
      <c r="R609">
        <v>1405</v>
      </c>
      <c r="S609" s="1" t="str">
        <f>VLOOKUP($R609,教室一覧!$A:$B,2,FALSE)</f>
        <v>ノート32</v>
      </c>
      <c r="T609" s="1">
        <f>VLOOKUP($R609,教室一覧!$A:$C,3,FALSE)</f>
        <v>32</v>
      </c>
      <c r="U609" s="1" t="str">
        <f>VLOOKUP($R609,教室一覧!$A:$D,4,FALSE)</f>
        <v>1号館</v>
      </c>
      <c r="V609" s="1" t="str">
        <f>VLOOKUP($R609,教室一覧!$A:$E,5,FALSE)</f>
        <v>4F</v>
      </c>
      <c r="W609"/>
      <c r="X609"/>
      <c r="Y609" s="1" t="str">
        <f>VLOOKUP($O609,教員一覧!$A:$D,2,FALSE)</f>
        <v>ゲーム</v>
      </c>
      <c r="Z609" s="1" t="str">
        <f>VLOOKUP($O609,教員一覧!$A:$D,3,FALSE)</f>
        <v>プログラム</v>
      </c>
      <c r="AA609" s="1" t="str">
        <f>VLOOKUP($O609,教員一覧!$A:$D,4,FALSE)</f>
        <v>専任</v>
      </c>
      <c r="AB609" s="1" t="str">
        <f t="shared" si="176"/>
        <v>担任</v>
      </c>
      <c r="AC609" s="14" t="s">
        <v>112</v>
      </c>
      <c r="AD609" s="14" t="s">
        <v>163</v>
      </c>
      <c r="AE609" s="14" t="s">
        <v>98</v>
      </c>
      <c r="AF609" s="14" t="s">
        <v>15</v>
      </c>
      <c r="AG609" s="14">
        <v>3</v>
      </c>
      <c r="AH609" s="14">
        <v>1405</v>
      </c>
      <c r="AI609" s="15" t="str">
        <f t="shared" si="177"/>
        <v/>
      </c>
      <c r="AJ609" s="15" t="str">
        <f t="shared" si="178"/>
        <v/>
      </c>
      <c r="AK609" s="15" t="str">
        <f t="shared" si="179"/>
        <v/>
      </c>
      <c r="AL609" s="15" t="str">
        <f t="shared" si="180"/>
        <v/>
      </c>
      <c r="AM609" s="15" t="str">
        <f t="shared" si="181"/>
        <v/>
      </c>
      <c r="AN609" s="15" t="str">
        <f t="shared" si="182"/>
        <v/>
      </c>
      <c r="AO609" s="15" t="str">
        <f t="shared" si="183"/>
        <v/>
      </c>
      <c r="AP609" s="9" t="str">
        <f t="shared" si="184"/>
        <v>GR4A木3</v>
      </c>
      <c r="AQ609" s="9">
        <f t="shared" si="185"/>
        <v>1</v>
      </c>
      <c r="AR609" s="11" t="str">
        <f t="shared" si="186"/>
        <v>板庇木3</v>
      </c>
      <c r="AS609" s="11">
        <f t="shared" si="173"/>
        <v>1</v>
      </c>
      <c r="AT609">
        <v>1</v>
      </c>
      <c r="AU609" s="12">
        <f t="shared" si="187"/>
        <v>31</v>
      </c>
      <c r="AV609" s="13" t="str">
        <f t="shared" si="188"/>
        <v>1405木3</v>
      </c>
      <c r="AW609" s="13">
        <f t="shared" si="189"/>
        <v>1</v>
      </c>
      <c r="AX609" s="18" t="str">
        <f t="shared" si="190"/>
        <v>GR4AGR4A木31405</v>
      </c>
      <c r="AY609" s="18">
        <f t="shared" si="191"/>
        <v>31</v>
      </c>
      <c r="AZ609"/>
    </row>
    <row r="610" spans="1:52" x14ac:dyDescent="0.15">
      <c r="A610" s="1">
        <f t="shared" si="174"/>
        <v>4</v>
      </c>
      <c r="B610" s="1" t="str">
        <f t="shared" si="175"/>
        <v>HR</v>
      </c>
      <c r="C610" t="s">
        <v>112</v>
      </c>
      <c r="D610" s="1" t="str">
        <f>VLOOKUP($C610,クラス一覧!$A:$J,10,FALSE)</f>
        <v>ゲーム</v>
      </c>
      <c r="E610" s="1">
        <f>VLOOKUP($C610,クラス一覧!$A:$J,8,FALSE)</f>
        <v>31</v>
      </c>
      <c r="F610" s="1" t="str">
        <f>VLOOKUP($C610,クラス一覧!$A:$J,9,FALSE)</f>
        <v>板庇</v>
      </c>
      <c r="G610" s="1" t="str">
        <f>VLOOKUP($H610,科目一覧!$A:$G,3,FALSE)</f>
        <v>ゲームプロ（発展）</v>
      </c>
      <c r="H610" t="s">
        <v>3070</v>
      </c>
      <c r="I610" s="1" t="str">
        <f>VLOOKUP($H610,科目一覧!$A:$G,7,FALSE)</f>
        <v>小川</v>
      </c>
      <c r="J610" s="1" t="str">
        <f>VLOOKUP($I610,教員一覧!$A:$D,2,FALSE)</f>
        <v>ゲーム</v>
      </c>
      <c r="K610" s="1" t="str">
        <f>VLOOKUP($I610,教員一覧!$A:$D,3,FALSE)</f>
        <v>プログラム</v>
      </c>
      <c r="L610" s="1" t="str">
        <f>VLOOKUP($I610,教員一覧!$A:$D,4,FALSE)</f>
        <v>専任</v>
      </c>
      <c r="M610" t="s">
        <v>112</v>
      </c>
      <c r="N610" t="s">
        <v>3789</v>
      </c>
      <c r="O610" t="s">
        <v>98</v>
      </c>
      <c r="P610" t="s">
        <v>17</v>
      </c>
      <c r="Q610">
        <v>3</v>
      </c>
      <c r="R610">
        <v>1405</v>
      </c>
      <c r="S610" s="1" t="str">
        <f>VLOOKUP($R610,教室一覧!$A:$B,2,FALSE)</f>
        <v>ノート32</v>
      </c>
      <c r="T610" s="1">
        <f>VLOOKUP($R610,教室一覧!$A:$C,3,FALSE)</f>
        <v>32</v>
      </c>
      <c r="U610" s="1" t="str">
        <f>VLOOKUP($R610,教室一覧!$A:$D,4,FALSE)</f>
        <v>1号館</v>
      </c>
      <c r="V610" s="1" t="str">
        <f>VLOOKUP($R610,教室一覧!$A:$E,5,FALSE)</f>
        <v>4F</v>
      </c>
      <c r="W610"/>
      <c r="X610"/>
      <c r="Y610" s="1" t="str">
        <f>VLOOKUP($O610,教員一覧!$A:$D,2,FALSE)</f>
        <v>ゲーム</v>
      </c>
      <c r="Z610" s="1" t="str">
        <f>VLOOKUP($O610,教員一覧!$A:$D,3,FALSE)</f>
        <v>プログラム</v>
      </c>
      <c r="AA610" s="1" t="str">
        <f>VLOOKUP($O610,教員一覧!$A:$D,4,FALSE)</f>
        <v>専任</v>
      </c>
      <c r="AB610" s="1" t="str">
        <f t="shared" si="176"/>
        <v>担任</v>
      </c>
      <c r="AC610" s="14" t="s">
        <v>112</v>
      </c>
      <c r="AD610" s="14" t="s">
        <v>163</v>
      </c>
      <c r="AE610" s="14" t="s">
        <v>98</v>
      </c>
      <c r="AF610" s="14" t="s">
        <v>17</v>
      </c>
      <c r="AG610" s="14">
        <v>3</v>
      </c>
      <c r="AH610" s="14">
        <v>1405</v>
      </c>
      <c r="AI610" s="15" t="str">
        <f t="shared" si="177"/>
        <v/>
      </c>
      <c r="AJ610" s="15" t="str">
        <f t="shared" si="178"/>
        <v/>
      </c>
      <c r="AK610" s="15" t="str">
        <f t="shared" si="179"/>
        <v/>
      </c>
      <c r="AL610" s="15" t="str">
        <f t="shared" si="180"/>
        <v/>
      </c>
      <c r="AM610" s="15" t="str">
        <f t="shared" si="181"/>
        <v/>
      </c>
      <c r="AN610" s="15" t="str">
        <f t="shared" si="182"/>
        <v/>
      </c>
      <c r="AO610" s="15" t="str">
        <f t="shared" si="183"/>
        <v/>
      </c>
      <c r="AP610" s="9" t="str">
        <f t="shared" si="184"/>
        <v>GR4A金3</v>
      </c>
      <c r="AQ610" s="9">
        <f t="shared" si="185"/>
        <v>1</v>
      </c>
      <c r="AR610" s="11" t="str">
        <f t="shared" si="186"/>
        <v>板庇金3</v>
      </c>
      <c r="AS610" s="11">
        <f t="shared" si="173"/>
        <v>1</v>
      </c>
      <c r="AT610">
        <v>1</v>
      </c>
      <c r="AU610" s="12">
        <f t="shared" si="187"/>
        <v>31</v>
      </c>
      <c r="AV610" s="13" t="str">
        <f t="shared" si="188"/>
        <v>1405金3</v>
      </c>
      <c r="AW610" s="13">
        <f t="shared" si="189"/>
        <v>1</v>
      </c>
      <c r="AX610" s="18" t="str">
        <f t="shared" si="190"/>
        <v>GR4AGR4A金31405</v>
      </c>
      <c r="AY610" s="18">
        <f t="shared" si="191"/>
        <v>31</v>
      </c>
      <c r="AZ610"/>
    </row>
    <row r="611" spans="1:52" x14ac:dyDescent="0.15">
      <c r="A611" s="1">
        <f t="shared" si="174"/>
        <v>4</v>
      </c>
      <c r="B611" s="1" t="str">
        <f t="shared" si="175"/>
        <v>HR</v>
      </c>
      <c r="C611" t="s">
        <v>113</v>
      </c>
      <c r="D611" s="1" t="str">
        <f>VLOOKUP($C611,クラス一覧!$A:$J,10,FALSE)</f>
        <v>ゲーム</v>
      </c>
      <c r="E611" s="1">
        <f>VLOOKUP($C611,クラス一覧!$A:$J,8,FALSE)</f>
        <v>19</v>
      </c>
      <c r="F611" s="1" t="str">
        <f>VLOOKUP($C611,クラス一覧!$A:$J,9,FALSE)</f>
        <v>曽根</v>
      </c>
      <c r="G611" s="1" t="str">
        <f>VLOOKUP($H611,科目一覧!$A:$G,3,FALSE)</f>
        <v>ゲームプロ（モバイル）</v>
      </c>
      <c r="H611" t="s">
        <v>3068</v>
      </c>
      <c r="I611" s="1" t="str">
        <f>VLOOKUP($H611,科目一覧!$A:$G,7,FALSE)</f>
        <v>山口</v>
      </c>
      <c r="J611" s="1" t="str">
        <f>VLOOKUP($I611,教員一覧!$A:$D,2,FALSE)</f>
        <v>ゲーム</v>
      </c>
      <c r="K611" s="1" t="str">
        <f>VLOOKUP($I611,教員一覧!$A:$D,3,FALSE)</f>
        <v>プログラム</v>
      </c>
      <c r="L611" s="1" t="str">
        <f>VLOOKUP($I611,教員一覧!$A:$D,4,FALSE)</f>
        <v>専任</v>
      </c>
      <c r="M611" t="s">
        <v>113</v>
      </c>
      <c r="N611" t="s">
        <v>3789</v>
      </c>
      <c r="O611" t="s">
        <v>78</v>
      </c>
      <c r="P611" t="s">
        <v>9</v>
      </c>
      <c r="Q611">
        <v>1</v>
      </c>
      <c r="R611">
        <v>2303</v>
      </c>
      <c r="S611" s="1" t="str">
        <f>VLOOKUP($R611,教室一覧!$A:$B,2,FALSE)</f>
        <v>ノート36</v>
      </c>
      <c r="T611" s="1">
        <f>VLOOKUP($R611,教室一覧!$A:$C,3,FALSE)</f>
        <v>36</v>
      </c>
      <c r="U611" s="1" t="str">
        <f>VLOOKUP($R611,教室一覧!$A:$D,4,FALSE)</f>
        <v>2号館</v>
      </c>
      <c r="V611" s="1" t="str">
        <f>VLOOKUP($R611,教室一覧!$A:$E,5,FALSE)</f>
        <v>3F</v>
      </c>
      <c r="W611"/>
      <c r="X611"/>
      <c r="Y611" s="1" t="str">
        <f>VLOOKUP($O611,教員一覧!$A:$D,2,FALSE)</f>
        <v>ゲーム</v>
      </c>
      <c r="Z611" s="1" t="str">
        <f>VLOOKUP($O611,教員一覧!$A:$D,3,FALSE)</f>
        <v>プログラム</v>
      </c>
      <c r="AA611" s="1" t="str">
        <f>VLOOKUP($O611,教員一覧!$A:$D,4,FALSE)</f>
        <v>専任</v>
      </c>
      <c r="AB611" s="1" t="str">
        <f t="shared" si="176"/>
        <v/>
      </c>
      <c r="AC611" s="14" t="s">
        <v>113</v>
      </c>
      <c r="AD611" s="14" t="s">
        <v>163</v>
      </c>
      <c r="AE611" s="14" t="s">
        <v>78</v>
      </c>
      <c r="AF611" s="14" t="s">
        <v>9</v>
      </c>
      <c r="AG611" s="14">
        <v>1</v>
      </c>
      <c r="AH611" s="14">
        <v>2303</v>
      </c>
      <c r="AI611" s="15" t="str">
        <f t="shared" si="177"/>
        <v/>
      </c>
      <c r="AJ611" s="15" t="str">
        <f t="shared" si="178"/>
        <v/>
      </c>
      <c r="AK611" s="15" t="str">
        <f t="shared" si="179"/>
        <v/>
      </c>
      <c r="AL611" s="15" t="str">
        <f t="shared" si="180"/>
        <v/>
      </c>
      <c r="AM611" s="15" t="str">
        <f t="shared" si="181"/>
        <v/>
      </c>
      <c r="AN611" s="15" t="str">
        <f t="shared" si="182"/>
        <v/>
      </c>
      <c r="AO611" s="15" t="str">
        <f t="shared" si="183"/>
        <v/>
      </c>
      <c r="AP611" s="9" t="str">
        <f t="shared" si="184"/>
        <v>GR4B月1</v>
      </c>
      <c r="AQ611" s="9">
        <f t="shared" si="185"/>
        <v>1</v>
      </c>
      <c r="AR611" s="11" t="str">
        <f t="shared" si="186"/>
        <v>山口月1</v>
      </c>
      <c r="AS611" s="11">
        <f t="shared" si="173"/>
        <v>1</v>
      </c>
      <c r="AT611">
        <v>1</v>
      </c>
      <c r="AU611" s="12">
        <f t="shared" si="187"/>
        <v>19</v>
      </c>
      <c r="AV611" s="13" t="str">
        <f t="shared" si="188"/>
        <v>2303月1</v>
      </c>
      <c r="AW611" s="13">
        <f t="shared" si="189"/>
        <v>1</v>
      </c>
      <c r="AX611" s="18" t="str">
        <f t="shared" si="190"/>
        <v>GR4BGR4B月12303</v>
      </c>
      <c r="AY611" s="18">
        <f t="shared" si="191"/>
        <v>19</v>
      </c>
      <c r="AZ611"/>
    </row>
    <row r="612" spans="1:52" x14ac:dyDescent="0.15">
      <c r="A612" s="1">
        <f t="shared" si="174"/>
        <v>4</v>
      </c>
      <c r="B612" s="1" t="str">
        <f t="shared" si="175"/>
        <v>HR</v>
      </c>
      <c r="C612" t="s">
        <v>113</v>
      </c>
      <c r="D612" s="1" t="str">
        <f>VLOOKUP($C612,クラス一覧!$A:$J,10,FALSE)</f>
        <v>ゲーム</v>
      </c>
      <c r="E612" s="1">
        <f>VLOOKUP($C612,クラス一覧!$A:$J,8,FALSE)</f>
        <v>19</v>
      </c>
      <c r="F612" s="1" t="str">
        <f>VLOOKUP($C612,クラス一覧!$A:$J,9,FALSE)</f>
        <v>曽根</v>
      </c>
      <c r="G612" s="1" t="str">
        <f>VLOOKUP($H612,科目一覧!$A:$G,3,FALSE)</f>
        <v>就職対策</v>
      </c>
      <c r="H612" t="s">
        <v>1627</v>
      </c>
      <c r="I612" s="1" t="str">
        <f>VLOOKUP($H612,科目一覧!$A:$G,7,FALSE)</f>
        <v>黒川</v>
      </c>
      <c r="J612" s="1" t="str">
        <f>VLOOKUP($I612,教員一覧!$A:$D,2,FALSE)</f>
        <v>進路</v>
      </c>
      <c r="K612" s="1" t="str">
        <f>VLOOKUP($I612,教員一覧!$A:$D,3,FALSE)</f>
        <v>　</v>
      </c>
      <c r="L612" s="1" t="str">
        <f>VLOOKUP($I612,教員一覧!$A:$D,4,FALSE)</f>
        <v>専任</v>
      </c>
      <c r="M612" t="s">
        <v>113</v>
      </c>
      <c r="N612" t="s">
        <v>3789</v>
      </c>
      <c r="O612" t="s">
        <v>19</v>
      </c>
      <c r="P612" t="s">
        <v>9</v>
      </c>
      <c r="Q612">
        <v>2</v>
      </c>
      <c r="R612">
        <v>2405</v>
      </c>
      <c r="S612" s="1" t="str">
        <f>VLOOKUP($R612,教室一覧!$A:$B,2,FALSE)</f>
        <v>ノート対応</v>
      </c>
      <c r="T612" s="1">
        <f>VLOOKUP($R612,教室一覧!$A:$C,3,FALSE)</f>
        <v>36</v>
      </c>
      <c r="U612" s="1" t="str">
        <f>VLOOKUP($R612,教室一覧!$A:$D,4,FALSE)</f>
        <v>2号館</v>
      </c>
      <c r="V612" s="1" t="str">
        <f>VLOOKUP($R612,教室一覧!$A:$E,5,FALSE)</f>
        <v>4F</v>
      </c>
      <c r="W612"/>
      <c r="X612"/>
      <c r="Y612" s="1" t="str">
        <f>VLOOKUP($O612,教員一覧!$A:$D,2,FALSE)</f>
        <v>進路</v>
      </c>
      <c r="Z612" s="1" t="str">
        <f>VLOOKUP($O612,教員一覧!$A:$D,3,FALSE)</f>
        <v>　</v>
      </c>
      <c r="AA612" s="1" t="str">
        <f>VLOOKUP($O612,教員一覧!$A:$D,4,FALSE)</f>
        <v>専任</v>
      </c>
      <c r="AB612" s="1" t="str">
        <f t="shared" si="176"/>
        <v/>
      </c>
      <c r="AC612" s="14" t="s">
        <v>113</v>
      </c>
      <c r="AD612" s="14" t="s">
        <v>163</v>
      </c>
      <c r="AE612" s="14" t="s">
        <v>19</v>
      </c>
      <c r="AF612" s="14" t="s">
        <v>9</v>
      </c>
      <c r="AG612" s="14">
        <v>2</v>
      </c>
      <c r="AH612" s="14">
        <v>2405</v>
      </c>
      <c r="AI612" s="15" t="str">
        <f t="shared" si="177"/>
        <v/>
      </c>
      <c r="AJ612" s="15" t="str">
        <f t="shared" si="178"/>
        <v/>
      </c>
      <c r="AK612" s="15" t="str">
        <f t="shared" si="179"/>
        <v/>
      </c>
      <c r="AL612" s="15" t="str">
        <f t="shared" si="180"/>
        <v/>
      </c>
      <c r="AM612" s="15" t="str">
        <f t="shared" si="181"/>
        <v/>
      </c>
      <c r="AN612" s="15" t="str">
        <f t="shared" si="182"/>
        <v/>
      </c>
      <c r="AO612" s="15" t="str">
        <f t="shared" si="183"/>
        <v/>
      </c>
      <c r="AP612" s="9" t="str">
        <f t="shared" si="184"/>
        <v>GR4B月2</v>
      </c>
      <c r="AQ612" s="9">
        <f t="shared" si="185"/>
        <v>1</v>
      </c>
      <c r="AR612" s="11" t="str">
        <f t="shared" si="186"/>
        <v>黒川月2</v>
      </c>
      <c r="AS612" s="11">
        <f t="shared" si="173"/>
        <v>1</v>
      </c>
      <c r="AT612">
        <v>1</v>
      </c>
      <c r="AU612" s="12">
        <f t="shared" si="187"/>
        <v>19</v>
      </c>
      <c r="AV612" s="13" t="str">
        <f t="shared" si="188"/>
        <v>2405月2</v>
      </c>
      <c r="AW612" s="13">
        <f t="shared" si="189"/>
        <v>1</v>
      </c>
      <c r="AX612" s="18" t="str">
        <f t="shared" si="190"/>
        <v>GR4BGR4B月22405</v>
      </c>
      <c r="AY612" s="18">
        <f t="shared" si="191"/>
        <v>19</v>
      </c>
      <c r="AZ612"/>
    </row>
    <row r="613" spans="1:52" x14ac:dyDescent="0.15">
      <c r="A613" s="1">
        <f t="shared" si="174"/>
        <v>4</v>
      </c>
      <c r="B613" s="1" t="str">
        <f t="shared" si="175"/>
        <v>HR</v>
      </c>
      <c r="C613" t="s">
        <v>113</v>
      </c>
      <c r="D613" s="1" t="str">
        <f>VLOOKUP($C613,クラス一覧!$A:$J,10,FALSE)</f>
        <v>ゲーム</v>
      </c>
      <c r="E613" s="1">
        <f>VLOOKUP($C613,クラス一覧!$A:$J,8,FALSE)</f>
        <v>19</v>
      </c>
      <c r="F613" s="1" t="str">
        <f>VLOOKUP($C613,クラス一覧!$A:$J,9,FALSE)</f>
        <v>曽根</v>
      </c>
      <c r="G613" s="1" t="str">
        <f>VLOOKUP($H613,科目一覧!$A:$G,3,FALSE)</f>
        <v>ゲームプロ（その他）</v>
      </c>
      <c r="H613" t="s">
        <v>3071</v>
      </c>
      <c r="I613" s="1" t="str">
        <f>VLOOKUP($H613,科目一覧!$A:$G,7,FALSE)</f>
        <v>板庇</v>
      </c>
      <c r="J613" s="1" t="str">
        <f>VLOOKUP($I613,教員一覧!$A:$D,2,FALSE)</f>
        <v>ゲーム</v>
      </c>
      <c r="K613" s="1" t="str">
        <f>VLOOKUP($I613,教員一覧!$A:$D,3,FALSE)</f>
        <v>プログラム</v>
      </c>
      <c r="L613" s="1" t="str">
        <f>VLOOKUP($I613,教員一覧!$A:$D,4,FALSE)</f>
        <v>専任</v>
      </c>
      <c r="M613" t="s">
        <v>113</v>
      </c>
      <c r="N613" t="s">
        <v>3789</v>
      </c>
      <c r="O613" t="s">
        <v>98</v>
      </c>
      <c r="P613" t="s">
        <v>9</v>
      </c>
      <c r="Q613">
        <v>3</v>
      </c>
      <c r="R613">
        <v>2402</v>
      </c>
      <c r="S613" s="1" t="str">
        <f>VLOOKUP($R613,教室一覧!$A:$B,2,FALSE)</f>
        <v>実習室</v>
      </c>
      <c r="T613" s="1">
        <f>VLOOKUP($R613,教室一覧!$A:$C,3,FALSE)</f>
        <v>36</v>
      </c>
      <c r="U613" s="1" t="str">
        <f>VLOOKUP($R613,教室一覧!$A:$D,4,FALSE)</f>
        <v>2号館</v>
      </c>
      <c r="V613" s="1" t="str">
        <f>VLOOKUP($R613,教室一覧!$A:$E,5,FALSE)</f>
        <v>4F</v>
      </c>
      <c r="W613"/>
      <c r="X613"/>
      <c r="Y613" s="1" t="str">
        <f>VLOOKUP($O613,教員一覧!$A:$D,2,FALSE)</f>
        <v>ゲーム</v>
      </c>
      <c r="Z613" s="1" t="str">
        <f>VLOOKUP($O613,教員一覧!$A:$D,3,FALSE)</f>
        <v>プログラム</v>
      </c>
      <c r="AA613" s="1" t="str">
        <f>VLOOKUP($O613,教員一覧!$A:$D,4,FALSE)</f>
        <v>専任</v>
      </c>
      <c r="AB613" s="1" t="str">
        <f t="shared" si="176"/>
        <v/>
      </c>
      <c r="AC613" s="14" t="s">
        <v>113</v>
      </c>
      <c r="AD613" s="14" t="s">
        <v>163</v>
      </c>
      <c r="AE613" s="14" t="s">
        <v>98</v>
      </c>
      <c r="AF613" s="14" t="s">
        <v>9</v>
      </c>
      <c r="AG613" s="14">
        <v>3</v>
      </c>
      <c r="AH613" s="14">
        <v>2402</v>
      </c>
      <c r="AI613" s="15" t="str">
        <f t="shared" si="177"/>
        <v/>
      </c>
      <c r="AJ613" s="15" t="str">
        <f t="shared" si="178"/>
        <v/>
      </c>
      <c r="AK613" s="15" t="str">
        <f t="shared" si="179"/>
        <v/>
      </c>
      <c r="AL613" s="15" t="str">
        <f t="shared" si="180"/>
        <v/>
      </c>
      <c r="AM613" s="15" t="str">
        <f t="shared" si="181"/>
        <v/>
      </c>
      <c r="AN613" s="15" t="str">
        <f t="shared" si="182"/>
        <v/>
      </c>
      <c r="AO613" s="15" t="str">
        <f t="shared" si="183"/>
        <v/>
      </c>
      <c r="AP613" s="9" t="str">
        <f t="shared" si="184"/>
        <v>GR4B月3</v>
      </c>
      <c r="AQ613" s="9">
        <f t="shared" si="185"/>
        <v>1</v>
      </c>
      <c r="AR613" s="11" t="str">
        <f t="shared" si="186"/>
        <v>板庇月3</v>
      </c>
      <c r="AS613" s="11">
        <f t="shared" si="173"/>
        <v>1</v>
      </c>
      <c r="AT613">
        <v>1</v>
      </c>
      <c r="AU613" s="12">
        <f t="shared" si="187"/>
        <v>19</v>
      </c>
      <c r="AV613" s="13" t="str">
        <f t="shared" si="188"/>
        <v>2402月3</v>
      </c>
      <c r="AW613" s="13">
        <f t="shared" si="189"/>
        <v>1</v>
      </c>
      <c r="AX613" s="18" t="str">
        <f t="shared" si="190"/>
        <v>GR4BGR4B月32402</v>
      </c>
      <c r="AY613" s="18">
        <f t="shared" si="191"/>
        <v>19</v>
      </c>
      <c r="AZ613"/>
    </row>
    <row r="614" spans="1:52" x14ac:dyDescent="0.15">
      <c r="A614" s="1">
        <f t="shared" si="174"/>
        <v>4</v>
      </c>
      <c r="B614" s="1" t="str">
        <f t="shared" si="175"/>
        <v>HR</v>
      </c>
      <c r="C614" t="s">
        <v>113</v>
      </c>
      <c r="D614" s="1" t="str">
        <f>VLOOKUP($C614,クラス一覧!$A:$J,10,FALSE)</f>
        <v>ゲーム</v>
      </c>
      <c r="E614" s="1">
        <f>VLOOKUP($C614,クラス一覧!$A:$J,8,FALSE)</f>
        <v>19</v>
      </c>
      <c r="F614" s="1" t="str">
        <f>VLOOKUP($C614,クラス一覧!$A:$J,9,FALSE)</f>
        <v>曽根</v>
      </c>
      <c r="G614" s="1" t="str">
        <f>VLOOKUP($H614,科目一覧!$A:$G,3,FALSE)</f>
        <v>ゲームプロ（その他）</v>
      </c>
      <c r="H614" t="s">
        <v>3071</v>
      </c>
      <c r="I614" s="1" t="str">
        <f>VLOOKUP($H614,科目一覧!$A:$G,7,FALSE)</f>
        <v>板庇</v>
      </c>
      <c r="J614" s="1" t="str">
        <f>VLOOKUP($I614,教員一覧!$A:$D,2,FALSE)</f>
        <v>ゲーム</v>
      </c>
      <c r="K614" s="1" t="str">
        <f>VLOOKUP($I614,教員一覧!$A:$D,3,FALSE)</f>
        <v>プログラム</v>
      </c>
      <c r="L614" s="1" t="str">
        <f>VLOOKUP($I614,教員一覧!$A:$D,4,FALSE)</f>
        <v>専任</v>
      </c>
      <c r="M614" t="s">
        <v>113</v>
      </c>
      <c r="N614" t="s">
        <v>3789</v>
      </c>
      <c r="O614" t="s">
        <v>98</v>
      </c>
      <c r="P614" t="s">
        <v>9</v>
      </c>
      <c r="Q614">
        <v>4</v>
      </c>
      <c r="R614">
        <v>2402</v>
      </c>
      <c r="S614" s="1" t="str">
        <f>VLOOKUP($R614,教室一覧!$A:$B,2,FALSE)</f>
        <v>実習室</v>
      </c>
      <c r="T614" s="1">
        <f>VLOOKUP($R614,教室一覧!$A:$C,3,FALSE)</f>
        <v>36</v>
      </c>
      <c r="U614" s="1" t="str">
        <f>VLOOKUP($R614,教室一覧!$A:$D,4,FALSE)</f>
        <v>2号館</v>
      </c>
      <c r="V614" s="1" t="str">
        <f>VLOOKUP($R614,教室一覧!$A:$E,5,FALSE)</f>
        <v>4F</v>
      </c>
      <c r="W614"/>
      <c r="X614"/>
      <c r="Y614" s="1" t="str">
        <f>VLOOKUP($O614,教員一覧!$A:$D,2,FALSE)</f>
        <v>ゲーム</v>
      </c>
      <c r="Z614" s="1" t="str">
        <f>VLOOKUP($O614,教員一覧!$A:$D,3,FALSE)</f>
        <v>プログラム</v>
      </c>
      <c r="AA614" s="1" t="str">
        <f>VLOOKUP($O614,教員一覧!$A:$D,4,FALSE)</f>
        <v>専任</v>
      </c>
      <c r="AB614" s="1" t="str">
        <f t="shared" si="176"/>
        <v/>
      </c>
      <c r="AC614" s="14" t="s">
        <v>113</v>
      </c>
      <c r="AD614" s="14" t="s">
        <v>163</v>
      </c>
      <c r="AE614" s="14" t="s">
        <v>98</v>
      </c>
      <c r="AF614" s="14" t="s">
        <v>9</v>
      </c>
      <c r="AG614" s="14">
        <v>4</v>
      </c>
      <c r="AH614" s="14">
        <v>2402</v>
      </c>
      <c r="AI614" s="15" t="str">
        <f t="shared" si="177"/>
        <v/>
      </c>
      <c r="AJ614" s="15" t="str">
        <f t="shared" si="178"/>
        <v/>
      </c>
      <c r="AK614" s="15" t="str">
        <f t="shared" si="179"/>
        <v/>
      </c>
      <c r="AL614" s="15" t="str">
        <f t="shared" si="180"/>
        <v/>
      </c>
      <c r="AM614" s="15" t="str">
        <f t="shared" si="181"/>
        <v/>
      </c>
      <c r="AN614" s="15" t="str">
        <f t="shared" si="182"/>
        <v/>
      </c>
      <c r="AO614" s="15" t="str">
        <f t="shared" si="183"/>
        <v/>
      </c>
      <c r="AP614" s="9" t="str">
        <f t="shared" si="184"/>
        <v>GR4B月4</v>
      </c>
      <c r="AQ614" s="9">
        <f t="shared" si="185"/>
        <v>1</v>
      </c>
      <c r="AR614" s="11" t="str">
        <f t="shared" si="186"/>
        <v>板庇月4</v>
      </c>
      <c r="AS614" s="11">
        <f t="shared" si="173"/>
        <v>1</v>
      </c>
      <c r="AT614">
        <v>1</v>
      </c>
      <c r="AU614" s="12">
        <f t="shared" si="187"/>
        <v>19</v>
      </c>
      <c r="AV614" s="13" t="str">
        <f t="shared" si="188"/>
        <v>2402月4</v>
      </c>
      <c r="AW614" s="13">
        <f t="shared" si="189"/>
        <v>1</v>
      </c>
      <c r="AX614" s="18" t="str">
        <f t="shared" si="190"/>
        <v>GR4BGR4B月42402</v>
      </c>
      <c r="AY614" s="18">
        <f t="shared" si="191"/>
        <v>19</v>
      </c>
      <c r="AZ614"/>
    </row>
    <row r="615" spans="1:52" x14ac:dyDescent="0.15">
      <c r="A615" s="1">
        <f t="shared" si="174"/>
        <v>4</v>
      </c>
      <c r="B615" s="1" t="str">
        <f t="shared" si="175"/>
        <v>HR</v>
      </c>
      <c r="C615" t="s">
        <v>113</v>
      </c>
      <c r="D615" s="1" t="str">
        <f>VLOOKUP($C615,クラス一覧!$A:$J,10,FALSE)</f>
        <v>ゲーム</v>
      </c>
      <c r="E615" s="1">
        <f>VLOOKUP($C615,クラス一覧!$A:$J,8,FALSE)</f>
        <v>19</v>
      </c>
      <c r="F615" s="1" t="str">
        <f>VLOOKUP($C615,クラス一覧!$A:$J,9,FALSE)</f>
        <v>曽根</v>
      </c>
      <c r="G615" s="1" t="str">
        <f>VLOOKUP($H615,科目一覧!$A:$G,3,FALSE)</f>
        <v>ゲームプロ（発展）</v>
      </c>
      <c r="H615" t="s">
        <v>3070</v>
      </c>
      <c r="I615" s="1" t="str">
        <f>VLOOKUP($H615,科目一覧!$A:$G,7,FALSE)</f>
        <v>小川</v>
      </c>
      <c r="J615" s="1" t="str">
        <f>VLOOKUP($I615,教員一覧!$A:$D,2,FALSE)</f>
        <v>ゲーム</v>
      </c>
      <c r="K615" s="1" t="str">
        <f>VLOOKUP($I615,教員一覧!$A:$D,3,FALSE)</f>
        <v>プログラム</v>
      </c>
      <c r="L615" s="1" t="str">
        <f>VLOOKUP($I615,教員一覧!$A:$D,4,FALSE)</f>
        <v>専任</v>
      </c>
      <c r="M615" t="s">
        <v>113</v>
      </c>
      <c r="N615" t="s">
        <v>3789</v>
      </c>
      <c r="O615" t="s">
        <v>3956</v>
      </c>
      <c r="P615" t="s">
        <v>12</v>
      </c>
      <c r="Q615">
        <v>1</v>
      </c>
      <c r="R615">
        <v>2505</v>
      </c>
      <c r="S615" s="1" t="str">
        <f>VLOOKUP($R615,教室一覧!$A:$B,2,FALSE)</f>
        <v>ノート対応</v>
      </c>
      <c r="T615" s="1">
        <f>VLOOKUP($R615,教室一覧!$A:$C,3,FALSE)</f>
        <v>36</v>
      </c>
      <c r="U615" s="1" t="str">
        <f>VLOOKUP($R615,教室一覧!$A:$D,4,FALSE)</f>
        <v>2号館</v>
      </c>
      <c r="V615" s="1" t="str">
        <f>VLOOKUP($R615,教室一覧!$A:$E,5,FALSE)</f>
        <v>5F</v>
      </c>
      <c r="W615"/>
      <c r="X615"/>
      <c r="Y615" s="1" t="str">
        <f>VLOOKUP($O615,教員一覧!$A:$D,2,FALSE)</f>
        <v>ゲーム</v>
      </c>
      <c r="Z615" s="1" t="str">
        <f>VLOOKUP($O615,教員一覧!$A:$D,3,FALSE)</f>
        <v>プログラム</v>
      </c>
      <c r="AA615" s="1" t="str">
        <f>VLOOKUP($O615,教員一覧!$A:$D,4,FALSE)</f>
        <v>専任</v>
      </c>
      <c r="AB615" s="1" t="str">
        <f t="shared" si="176"/>
        <v/>
      </c>
      <c r="AC615" s="14" t="s">
        <v>113</v>
      </c>
      <c r="AD615" s="14" t="s">
        <v>163</v>
      </c>
      <c r="AE615" s="14" t="s">
        <v>211</v>
      </c>
      <c r="AF615" s="14" t="s">
        <v>12</v>
      </c>
      <c r="AG615" s="14">
        <v>1</v>
      </c>
      <c r="AH615" s="14">
        <v>2505</v>
      </c>
      <c r="AI615" s="15" t="str">
        <f t="shared" si="177"/>
        <v/>
      </c>
      <c r="AJ615" s="15" t="str">
        <f t="shared" si="178"/>
        <v/>
      </c>
      <c r="AK615" s="15" t="str">
        <f t="shared" si="179"/>
        <v/>
      </c>
      <c r="AL615" s="15" t="str">
        <f t="shared" si="180"/>
        <v/>
      </c>
      <c r="AM615" s="15" t="str">
        <f t="shared" si="181"/>
        <v/>
      </c>
      <c r="AN615" s="15" t="str">
        <f t="shared" si="182"/>
        <v/>
      </c>
      <c r="AO615" s="15" t="str">
        <f t="shared" si="183"/>
        <v/>
      </c>
      <c r="AP615" s="9" t="str">
        <f t="shared" si="184"/>
        <v>GR4B火1</v>
      </c>
      <c r="AQ615" s="9">
        <f t="shared" si="185"/>
        <v>1</v>
      </c>
      <c r="AR615" s="11" t="str">
        <f t="shared" si="186"/>
        <v>奥元火1</v>
      </c>
      <c r="AS615" s="11">
        <f t="shared" si="173"/>
        <v>1</v>
      </c>
      <c r="AT615">
        <v>1</v>
      </c>
      <c r="AU615" s="12">
        <f t="shared" si="187"/>
        <v>19</v>
      </c>
      <c r="AV615" s="13" t="str">
        <f t="shared" si="188"/>
        <v>2505火1</v>
      </c>
      <c r="AW615" s="13">
        <f t="shared" si="189"/>
        <v>1</v>
      </c>
      <c r="AX615" s="18" t="str">
        <f t="shared" si="190"/>
        <v>GR4BGR4B火12505</v>
      </c>
      <c r="AY615" s="18">
        <f t="shared" si="191"/>
        <v>19</v>
      </c>
      <c r="AZ615"/>
    </row>
    <row r="616" spans="1:52" x14ac:dyDescent="0.15">
      <c r="A616" s="1">
        <f t="shared" si="174"/>
        <v>4</v>
      </c>
      <c r="B616" s="1" t="str">
        <f t="shared" si="175"/>
        <v>HR</v>
      </c>
      <c r="C616" t="s">
        <v>113</v>
      </c>
      <c r="D616" s="1" t="str">
        <f>VLOOKUP($C616,クラス一覧!$A:$J,10,FALSE)</f>
        <v>ゲーム</v>
      </c>
      <c r="E616" s="1">
        <f>VLOOKUP($C616,クラス一覧!$A:$J,8,FALSE)</f>
        <v>19</v>
      </c>
      <c r="F616" s="1" t="str">
        <f>VLOOKUP($C616,クラス一覧!$A:$J,9,FALSE)</f>
        <v>曽根</v>
      </c>
      <c r="G616" s="1" t="str">
        <f>VLOOKUP($H616,科目一覧!$A:$G,3,FALSE)</f>
        <v>ゲームプロ（その他）</v>
      </c>
      <c r="H616" t="s">
        <v>3061</v>
      </c>
      <c r="I616" s="1" t="str">
        <f>VLOOKUP($H616,科目一覧!$A:$G,7,FALSE)</f>
        <v>牧</v>
      </c>
      <c r="J616" s="1" t="str">
        <f>VLOOKUP($I616,教員一覧!$A:$D,2,FALSE)</f>
        <v>ゲーム</v>
      </c>
      <c r="K616" s="1" t="str">
        <f>VLOOKUP($I616,教員一覧!$A:$D,3,FALSE)</f>
        <v>プログラム</v>
      </c>
      <c r="L616" s="1" t="str">
        <f>VLOOKUP($I616,教員一覧!$A:$D,4,FALSE)</f>
        <v>専任</v>
      </c>
      <c r="M616" t="s">
        <v>113</v>
      </c>
      <c r="N616" t="s">
        <v>3789</v>
      </c>
      <c r="O616" t="s">
        <v>87</v>
      </c>
      <c r="P616" t="s">
        <v>12</v>
      </c>
      <c r="Q616">
        <v>2</v>
      </c>
      <c r="R616">
        <v>2502</v>
      </c>
      <c r="S616" s="1" t="str">
        <f>VLOOKUP($R616,教室一覧!$A:$B,2,FALSE)</f>
        <v>実習室</v>
      </c>
      <c r="T616" s="1">
        <f>VLOOKUP($R616,教室一覧!$A:$C,3,FALSE)</f>
        <v>36</v>
      </c>
      <c r="U616" s="1" t="str">
        <f>VLOOKUP($R616,教室一覧!$A:$D,4,FALSE)</f>
        <v>2号館</v>
      </c>
      <c r="V616" s="1" t="str">
        <f>VLOOKUP($R616,教室一覧!$A:$E,5,FALSE)</f>
        <v>5F</v>
      </c>
      <c r="W616"/>
      <c r="X616"/>
      <c r="Y616" s="1" t="str">
        <f>VLOOKUP($O616,教員一覧!$A:$D,2,FALSE)</f>
        <v>ゲーム</v>
      </c>
      <c r="Z616" s="1" t="str">
        <f>VLOOKUP($O616,教員一覧!$A:$D,3,FALSE)</f>
        <v>プログラム</v>
      </c>
      <c r="AA616" s="1" t="str">
        <f>VLOOKUP($O616,教員一覧!$A:$D,4,FALSE)</f>
        <v>非常勤</v>
      </c>
      <c r="AB616" s="1" t="str">
        <f t="shared" si="176"/>
        <v/>
      </c>
      <c r="AC616" s="14" t="s">
        <v>113</v>
      </c>
      <c r="AD616" s="14" t="s">
        <v>163</v>
      </c>
      <c r="AE616" s="14" t="s">
        <v>87</v>
      </c>
      <c r="AF616" s="14" t="s">
        <v>12</v>
      </c>
      <c r="AG616" s="14">
        <v>2</v>
      </c>
      <c r="AH616" s="14">
        <v>2502</v>
      </c>
      <c r="AI616" s="15" t="str">
        <f t="shared" si="177"/>
        <v/>
      </c>
      <c r="AJ616" s="15" t="str">
        <f t="shared" si="178"/>
        <v/>
      </c>
      <c r="AK616" s="15" t="str">
        <f t="shared" si="179"/>
        <v/>
      </c>
      <c r="AL616" s="15" t="str">
        <f t="shared" si="180"/>
        <v/>
      </c>
      <c r="AM616" s="15" t="str">
        <f t="shared" si="181"/>
        <v/>
      </c>
      <c r="AN616" s="15" t="str">
        <f t="shared" si="182"/>
        <v/>
      </c>
      <c r="AO616" s="15" t="str">
        <f t="shared" si="183"/>
        <v/>
      </c>
      <c r="AP616" s="9" t="str">
        <f t="shared" si="184"/>
        <v>GR4B火2</v>
      </c>
      <c r="AQ616" s="9">
        <f t="shared" si="185"/>
        <v>0.5</v>
      </c>
      <c r="AR616" s="11" t="str">
        <f t="shared" si="186"/>
        <v>藤田火2</v>
      </c>
      <c r="AS616" s="11">
        <f t="shared" ref="AS616:AS679" si="192">1/COUNTIF($AR:$AR,$AR616)</f>
        <v>1</v>
      </c>
      <c r="AT616">
        <v>1</v>
      </c>
      <c r="AU616" s="12">
        <f t="shared" si="187"/>
        <v>19</v>
      </c>
      <c r="AV616" s="13" t="str">
        <f t="shared" si="188"/>
        <v>2502火2</v>
      </c>
      <c r="AW616" s="13">
        <f t="shared" si="189"/>
        <v>0.5</v>
      </c>
      <c r="AX616" s="18" t="str">
        <f t="shared" si="190"/>
        <v>GR4BGR4B火22502</v>
      </c>
      <c r="AY616" s="18">
        <f t="shared" si="191"/>
        <v>9.5</v>
      </c>
      <c r="AZ616"/>
    </row>
    <row r="617" spans="1:52" x14ac:dyDescent="0.15">
      <c r="A617" s="1">
        <f t="shared" si="174"/>
        <v>4</v>
      </c>
      <c r="B617" s="1" t="str">
        <f t="shared" si="175"/>
        <v>HR</v>
      </c>
      <c r="C617" t="s">
        <v>113</v>
      </c>
      <c r="D617" s="1" t="str">
        <f>VLOOKUP($C617,クラス一覧!$A:$J,10,FALSE)</f>
        <v>ゲーム</v>
      </c>
      <c r="E617" s="1">
        <f>VLOOKUP($C617,クラス一覧!$A:$J,8,FALSE)</f>
        <v>19</v>
      </c>
      <c r="F617" s="1" t="str">
        <f>VLOOKUP($C617,クラス一覧!$A:$J,9,FALSE)</f>
        <v>曽根</v>
      </c>
      <c r="G617" s="1" t="str">
        <f>VLOOKUP($H617,科目一覧!$A:$G,3,FALSE)</f>
        <v>ゲームプロ（発展）</v>
      </c>
      <c r="H617" t="s">
        <v>3070</v>
      </c>
      <c r="I617" s="1" t="str">
        <f>VLOOKUP($H617,科目一覧!$A:$G,7,FALSE)</f>
        <v>小川</v>
      </c>
      <c r="J617" s="1" t="str">
        <f>VLOOKUP($I617,教員一覧!$A:$D,2,FALSE)</f>
        <v>ゲーム</v>
      </c>
      <c r="K617" s="1" t="str">
        <f>VLOOKUP($I617,教員一覧!$A:$D,3,FALSE)</f>
        <v>プログラム</v>
      </c>
      <c r="L617" s="1" t="str">
        <f>VLOOKUP($I617,教員一覧!$A:$D,4,FALSE)</f>
        <v>専任</v>
      </c>
      <c r="M617" t="s">
        <v>113</v>
      </c>
      <c r="N617" t="s">
        <v>3789</v>
      </c>
      <c r="O617" t="s">
        <v>3956</v>
      </c>
      <c r="P617" t="s">
        <v>13</v>
      </c>
      <c r="Q617">
        <v>3</v>
      </c>
      <c r="R617">
        <v>2403</v>
      </c>
      <c r="S617" s="1" t="str">
        <f>VLOOKUP($R617,教室一覧!$A:$B,2,FALSE)</f>
        <v>ノート対応</v>
      </c>
      <c r="T617" s="1">
        <f>VLOOKUP($R617,教室一覧!$A:$C,3,FALSE)</f>
        <v>36</v>
      </c>
      <c r="U617" s="1" t="str">
        <f>VLOOKUP($R617,教室一覧!$A:$D,4,FALSE)</f>
        <v>2号館</v>
      </c>
      <c r="V617" s="1" t="str">
        <f>VLOOKUP($R617,教室一覧!$A:$E,5,FALSE)</f>
        <v>4F</v>
      </c>
      <c r="W617"/>
      <c r="X617"/>
      <c r="Y617" s="1" t="str">
        <f>VLOOKUP($O617,教員一覧!$A:$D,2,FALSE)</f>
        <v>ゲーム</v>
      </c>
      <c r="Z617" s="1" t="str">
        <f>VLOOKUP($O617,教員一覧!$A:$D,3,FALSE)</f>
        <v>プログラム</v>
      </c>
      <c r="AA617" s="1" t="str">
        <f>VLOOKUP($O617,教員一覧!$A:$D,4,FALSE)</f>
        <v>専任</v>
      </c>
      <c r="AB617" s="1" t="str">
        <f t="shared" si="176"/>
        <v/>
      </c>
      <c r="AC617" s="14" t="s">
        <v>113</v>
      </c>
      <c r="AD617" s="14" t="s">
        <v>163</v>
      </c>
      <c r="AE617" s="14" t="s">
        <v>211</v>
      </c>
      <c r="AF617" s="14" t="s">
        <v>13</v>
      </c>
      <c r="AG617" s="14">
        <v>3</v>
      </c>
      <c r="AH617" s="14">
        <v>2403</v>
      </c>
      <c r="AI617" s="15" t="str">
        <f t="shared" si="177"/>
        <v/>
      </c>
      <c r="AJ617" s="15" t="str">
        <f t="shared" si="178"/>
        <v/>
      </c>
      <c r="AK617" s="15" t="str">
        <f t="shared" si="179"/>
        <v/>
      </c>
      <c r="AL617" s="15" t="str">
        <f t="shared" si="180"/>
        <v/>
      </c>
      <c r="AM617" s="15" t="str">
        <f t="shared" si="181"/>
        <v/>
      </c>
      <c r="AN617" s="15" t="str">
        <f t="shared" si="182"/>
        <v/>
      </c>
      <c r="AO617" s="15" t="str">
        <f t="shared" si="183"/>
        <v/>
      </c>
      <c r="AP617" s="9" t="str">
        <f t="shared" si="184"/>
        <v>GR4B水3</v>
      </c>
      <c r="AQ617" s="9">
        <f t="shared" si="185"/>
        <v>0.5</v>
      </c>
      <c r="AR617" s="11" t="str">
        <f t="shared" si="186"/>
        <v>奥元水3</v>
      </c>
      <c r="AS617" s="11">
        <f t="shared" si="192"/>
        <v>1</v>
      </c>
      <c r="AT617">
        <v>1</v>
      </c>
      <c r="AU617" s="12">
        <f t="shared" si="187"/>
        <v>19</v>
      </c>
      <c r="AV617" s="13" t="str">
        <f t="shared" si="188"/>
        <v>2403水3</v>
      </c>
      <c r="AW617" s="13">
        <f t="shared" si="189"/>
        <v>0.5</v>
      </c>
      <c r="AX617" s="18" t="str">
        <f t="shared" si="190"/>
        <v>GR4BGR4B水32403</v>
      </c>
      <c r="AY617" s="18">
        <f t="shared" si="191"/>
        <v>9.5</v>
      </c>
      <c r="AZ617"/>
    </row>
    <row r="618" spans="1:52" x14ac:dyDescent="0.15">
      <c r="A618" s="1">
        <f t="shared" si="174"/>
        <v>4</v>
      </c>
      <c r="B618" s="1" t="str">
        <f t="shared" si="175"/>
        <v>HR</v>
      </c>
      <c r="C618" t="s">
        <v>113</v>
      </c>
      <c r="D618" s="1" t="str">
        <f>VLOOKUP($C618,クラス一覧!$A:$J,10,FALSE)</f>
        <v>ゲーム</v>
      </c>
      <c r="E618" s="1">
        <f>VLOOKUP($C618,クラス一覧!$A:$J,8,FALSE)</f>
        <v>19</v>
      </c>
      <c r="F618" s="1" t="str">
        <f>VLOOKUP($C618,クラス一覧!$A:$J,9,FALSE)</f>
        <v>曽根</v>
      </c>
      <c r="G618" s="1" t="str">
        <f>VLOOKUP($H618,科目一覧!$A:$G,3,FALSE)</f>
        <v>ゲームプロ（モバイル）</v>
      </c>
      <c r="H618" t="s">
        <v>3068</v>
      </c>
      <c r="I618" s="1" t="str">
        <f>VLOOKUP($H618,科目一覧!$A:$G,7,FALSE)</f>
        <v>山口</v>
      </c>
      <c r="J618" s="1" t="str">
        <f>VLOOKUP($I618,教員一覧!$A:$D,2,FALSE)</f>
        <v>ゲーム</v>
      </c>
      <c r="K618" s="1" t="str">
        <f>VLOOKUP($I618,教員一覧!$A:$D,3,FALSE)</f>
        <v>プログラム</v>
      </c>
      <c r="L618" s="1" t="str">
        <f>VLOOKUP($I618,教員一覧!$A:$D,4,FALSE)</f>
        <v>専任</v>
      </c>
      <c r="M618" t="s">
        <v>113</v>
      </c>
      <c r="N618" t="s">
        <v>3789</v>
      </c>
      <c r="O618" t="s">
        <v>78</v>
      </c>
      <c r="P618" t="s">
        <v>13</v>
      </c>
      <c r="Q618">
        <v>4</v>
      </c>
      <c r="R618">
        <v>2303</v>
      </c>
      <c r="S618" s="1" t="str">
        <f>VLOOKUP($R618,教室一覧!$A:$B,2,FALSE)</f>
        <v>ノート36</v>
      </c>
      <c r="T618" s="1">
        <f>VLOOKUP($R618,教室一覧!$A:$C,3,FALSE)</f>
        <v>36</v>
      </c>
      <c r="U618" s="1" t="str">
        <f>VLOOKUP($R618,教室一覧!$A:$D,4,FALSE)</f>
        <v>2号館</v>
      </c>
      <c r="V618" s="1" t="str">
        <f>VLOOKUP($R618,教室一覧!$A:$E,5,FALSE)</f>
        <v>3F</v>
      </c>
      <c r="W618"/>
      <c r="X618"/>
      <c r="Y618" s="1" t="str">
        <f>VLOOKUP($O618,教員一覧!$A:$D,2,FALSE)</f>
        <v>ゲーム</v>
      </c>
      <c r="Z618" s="1" t="str">
        <f>VLOOKUP($O618,教員一覧!$A:$D,3,FALSE)</f>
        <v>プログラム</v>
      </c>
      <c r="AA618" s="1" t="str">
        <f>VLOOKUP($O618,教員一覧!$A:$D,4,FALSE)</f>
        <v>専任</v>
      </c>
      <c r="AB618" s="1" t="str">
        <f t="shared" si="176"/>
        <v/>
      </c>
      <c r="AC618" s="14" t="s">
        <v>113</v>
      </c>
      <c r="AD618" s="14" t="s">
        <v>163</v>
      </c>
      <c r="AE618" s="14" t="s">
        <v>78</v>
      </c>
      <c r="AF618" s="14" t="s">
        <v>13</v>
      </c>
      <c r="AG618" s="14">
        <v>4</v>
      </c>
      <c r="AH618" s="14">
        <v>2303</v>
      </c>
      <c r="AI618" s="15" t="str">
        <f t="shared" si="177"/>
        <v/>
      </c>
      <c r="AJ618" s="15" t="str">
        <f t="shared" si="178"/>
        <v/>
      </c>
      <c r="AK618" s="15" t="str">
        <f t="shared" si="179"/>
        <v/>
      </c>
      <c r="AL618" s="15" t="str">
        <f t="shared" si="180"/>
        <v/>
      </c>
      <c r="AM618" s="15" t="str">
        <f t="shared" si="181"/>
        <v/>
      </c>
      <c r="AN618" s="15" t="str">
        <f t="shared" si="182"/>
        <v/>
      </c>
      <c r="AO618" s="15" t="str">
        <f t="shared" si="183"/>
        <v/>
      </c>
      <c r="AP618" s="9" t="str">
        <f t="shared" si="184"/>
        <v>GR4B水4</v>
      </c>
      <c r="AQ618" s="9">
        <f t="shared" si="185"/>
        <v>0.5</v>
      </c>
      <c r="AR618" s="11" t="str">
        <f t="shared" si="186"/>
        <v>山口水4</v>
      </c>
      <c r="AS618" s="11">
        <f t="shared" si="192"/>
        <v>1</v>
      </c>
      <c r="AT618">
        <v>1</v>
      </c>
      <c r="AU618" s="12">
        <f t="shared" si="187"/>
        <v>19</v>
      </c>
      <c r="AV618" s="13" t="str">
        <f t="shared" si="188"/>
        <v>2303水4</v>
      </c>
      <c r="AW618" s="13">
        <f t="shared" si="189"/>
        <v>0.5</v>
      </c>
      <c r="AX618" s="18" t="str">
        <f t="shared" si="190"/>
        <v>GR4BGR4B水42303</v>
      </c>
      <c r="AY618" s="18">
        <f t="shared" si="191"/>
        <v>9.5</v>
      </c>
      <c r="AZ618"/>
    </row>
    <row r="619" spans="1:52" x14ac:dyDescent="0.15">
      <c r="A619" s="1">
        <f t="shared" si="174"/>
        <v>4</v>
      </c>
      <c r="B619" s="1" t="str">
        <f t="shared" si="175"/>
        <v>HR</v>
      </c>
      <c r="C619" t="s">
        <v>113</v>
      </c>
      <c r="D619" s="1" t="str">
        <f>VLOOKUP($C619,クラス一覧!$A:$J,10,FALSE)</f>
        <v>ゲーム</v>
      </c>
      <c r="E619" s="1">
        <f>VLOOKUP($C619,クラス一覧!$A:$J,8,FALSE)</f>
        <v>19</v>
      </c>
      <c r="F619" s="1" t="str">
        <f>VLOOKUP($C619,クラス一覧!$A:$J,9,FALSE)</f>
        <v>曽根</v>
      </c>
      <c r="G619" s="1" t="str">
        <f>VLOOKUP($H619,科目一覧!$A:$G,3,FALSE)</f>
        <v>ゲームプロ（その他）</v>
      </c>
      <c r="H619" t="s">
        <v>3061</v>
      </c>
      <c r="I619" s="1" t="str">
        <f>VLOOKUP($H619,科目一覧!$A:$G,7,FALSE)</f>
        <v>牧</v>
      </c>
      <c r="J619" s="1" t="str">
        <f>VLOOKUP($I619,教員一覧!$A:$D,2,FALSE)</f>
        <v>ゲーム</v>
      </c>
      <c r="K619" s="1" t="str">
        <f>VLOOKUP($I619,教員一覧!$A:$D,3,FALSE)</f>
        <v>プログラム</v>
      </c>
      <c r="L619" s="1" t="str">
        <f>VLOOKUP($I619,教員一覧!$A:$D,4,FALSE)</f>
        <v>専任</v>
      </c>
      <c r="M619" t="s">
        <v>113</v>
      </c>
      <c r="N619" t="s">
        <v>3789</v>
      </c>
      <c r="O619" t="s">
        <v>87</v>
      </c>
      <c r="P619" t="s">
        <v>15</v>
      </c>
      <c r="Q619">
        <v>2</v>
      </c>
      <c r="R619">
        <v>2502</v>
      </c>
      <c r="S619" s="1" t="str">
        <f>VLOOKUP($R619,教室一覧!$A:$B,2,FALSE)</f>
        <v>実習室</v>
      </c>
      <c r="T619" s="1">
        <f>VLOOKUP($R619,教室一覧!$A:$C,3,FALSE)</f>
        <v>36</v>
      </c>
      <c r="U619" s="1" t="str">
        <f>VLOOKUP($R619,教室一覧!$A:$D,4,FALSE)</f>
        <v>2号館</v>
      </c>
      <c r="V619" s="1" t="str">
        <f>VLOOKUP($R619,教室一覧!$A:$E,5,FALSE)</f>
        <v>5F</v>
      </c>
      <c r="W619"/>
      <c r="X619"/>
      <c r="Y619" s="1" t="str">
        <f>VLOOKUP($O619,教員一覧!$A:$D,2,FALSE)</f>
        <v>ゲーム</v>
      </c>
      <c r="Z619" s="1" t="str">
        <f>VLOOKUP($O619,教員一覧!$A:$D,3,FALSE)</f>
        <v>プログラム</v>
      </c>
      <c r="AA619" s="1" t="str">
        <f>VLOOKUP($O619,教員一覧!$A:$D,4,FALSE)</f>
        <v>非常勤</v>
      </c>
      <c r="AB619" s="1" t="str">
        <f t="shared" si="176"/>
        <v/>
      </c>
      <c r="AC619" s="14" t="s">
        <v>113</v>
      </c>
      <c r="AD619" s="14" t="s">
        <v>163</v>
      </c>
      <c r="AE619" s="14" t="s">
        <v>87</v>
      </c>
      <c r="AF619" s="14" t="s">
        <v>15</v>
      </c>
      <c r="AG619" s="14">
        <v>2</v>
      </c>
      <c r="AH619" s="14">
        <v>2502</v>
      </c>
      <c r="AI619" s="15" t="str">
        <f t="shared" si="177"/>
        <v/>
      </c>
      <c r="AJ619" s="15" t="str">
        <f t="shared" si="178"/>
        <v/>
      </c>
      <c r="AK619" s="15" t="str">
        <f t="shared" si="179"/>
        <v/>
      </c>
      <c r="AL619" s="15" t="str">
        <f t="shared" si="180"/>
        <v/>
      </c>
      <c r="AM619" s="15" t="str">
        <f t="shared" si="181"/>
        <v/>
      </c>
      <c r="AN619" s="15" t="str">
        <f t="shared" si="182"/>
        <v/>
      </c>
      <c r="AO619" s="15" t="str">
        <f t="shared" si="183"/>
        <v/>
      </c>
      <c r="AP619" s="9" t="str">
        <f t="shared" si="184"/>
        <v>GR4B木2</v>
      </c>
      <c r="AQ619" s="9">
        <f t="shared" si="185"/>
        <v>0.5</v>
      </c>
      <c r="AR619" s="11" t="str">
        <f t="shared" si="186"/>
        <v>藤田木2</v>
      </c>
      <c r="AS619" s="11">
        <f t="shared" si="192"/>
        <v>1</v>
      </c>
      <c r="AT619">
        <v>1</v>
      </c>
      <c r="AU619" s="12">
        <f t="shared" si="187"/>
        <v>19</v>
      </c>
      <c r="AV619" s="13" t="str">
        <f t="shared" si="188"/>
        <v>2502木2</v>
      </c>
      <c r="AW619" s="13">
        <f t="shared" si="189"/>
        <v>0.5</v>
      </c>
      <c r="AX619" s="18" t="str">
        <f t="shared" si="190"/>
        <v>GR4BGR4B木22502</v>
      </c>
      <c r="AY619" s="18">
        <f t="shared" si="191"/>
        <v>9.5</v>
      </c>
      <c r="AZ619"/>
    </row>
    <row r="620" spans="1:52" x14ac:dyDescent="0.15">
      <c r="A620" s="1">
        <f t="shared" si="174"/>
        <v>4</v>
      </c>
      <c r="B620" s="1" t="str">
        <f t="shared" si="175"/>
        <v>HR</v>
      </c>
      <c r="C620" t="s">
        <v>113</v>
      </c>
      <c r="D620" s="1" t="str">
        <f>VLOOKUP($C620,クラス一覧!$A:$J,10,FALSE)</f>
        <v>ゲーム</v>
      </c>
      <c r="E620" s="1">
        <f>VLOOKUP($C620,クラス一覧!$A:$J,8,FALSE)</f>
        <v>19</v>
      </c>
      <c r="F620" s="1" t="str">
        <f>VLOOKUP($C620,クラス一覧!$A:$J,9,FALSE)</f>
        <v>曽根</v>
      </c>
      <c r="G620" s="1" t="str">
        <f>VLOOKUP($H620,科目一覧!$A:$G,3,FALSE)</f>
        <v>ゲームプロ（モバイル）</v>
      </c>
      <c r="H620" t="s">
        <v>3069</v>
      </c>
      <c r="I620" s="1" t="str">
        <f>VLOOKUP($H620,科目一覧!$A:$G,7,FALSE)</f>
        <v>椎原</v>
      </c>
      <c r="J620" s="1" t="str">
        <f>VLOOKUP($I620,教員一覧!$A:$D,2,FALSE)</f>
        <v>ゲーム</v>
      </c>
      <c r="K620" s="1" t="str">
        <f>VLOOKUP($I620,教員一覧!$A:$D,3,FALSE)</f>
        <v>プログラム</v>
      </c>
      <c r="L620" s="1" t="str">
        <f>VLOOKUP($I620,教員一覧!$A:$D,4,FALSE)</f>
        <v>専任</v>
      </c>
      <c r="M620" t="s">
        <v>113</v>
      </c>
      <c r="N620" t="s">
        <v>3789</v>
      </c>
      <c r="O620" t="s">
        <v>108</v>
      </c>
      <c r="P620" t="s">
        <v>15</v>
      </c>
      <c r="Q620">
        <v>3</v>
      </c>
      <c r="R620">
        <v>2404</v>
      </c>
      <c r="S620" s="1" t="str">
        <f>VLOOKUP($R620,教室一覧!$A:$B,2,FALSE)</f>
        <v>ノート対応</v>
      </c>
      <c r="T620" s="1">
        <f>VLOOKUP($R620,教室一覧!$A:$C,3,FALSE)</f>
        <v>36</v>
      </c>
      <c r="U620" s="1" t="str">
        <f>VLOOKUP($R620,教室一覧!$A:$D,4,FALSE)</f>
        <v>2号館</v>
      </c>
      <c r="V620" s="1" t="str">
        <f>VLOOKUP($R620,教室一覧!$A:$E,5,FALSE)</f>
        <v>4F</v>
      </c>
      <c r="W620"/>
      <c r="X620"/>
      <c r="Y620" s="1" t="str">
        <f>VLOOKUP($O620,教員一覧!$A:$D,2,FALSE)</f>
        <v>ゲーム</v>
      </c>
      <c r="Z620" s="1" t="str">
        <f>VLOOKUP($O620,教員一覧!$A:$D,3,FALSE)</f>
        <v>プログラム</v>
      </c>
      <c r="AA620" s="1" t="str">
        <f>VLOOKUP($O620,教員一覧!$A:$D,4,FALSE)</f>
        <v>専任</v>
      </c>
      <c r="AB620" s="1" t="str">
        <f t="shared" si="176"/>
        <v/>
      </c>
      <c r="AC620" s="14" t="s">
        <v>113</v>
      </c>
      <c r="AD620" s="14" t="s">
        <v>163</v>
      </c>
      <c r="AE620" s="14" t="s">
        <v>108</v>
      </c>
      <c r="AF620" s="14" t="s">
        <v>15</v>
      </c>
      <c r="AG620" s="14">
        <v>3</v>
      </c>
      <c r="AH620" s="14">
        <v>2404</v>
      </c>
      <c r="AI620" s="15" t="str">
        <f t="shared" si="177"/>
        <v/>
      </c>
      <c r="AJ620" s="15" t="str">
        <f t="shared" si="178"/>
        <v/>
      </c>
      <c r="AK620" s="15" t="str">
        <f t="shared" si="179"/>
        <v/>
      </c>
      <c r="AL620" s="15" t="str">
        <f t="shared" si="180"/>
        <v/>
      </c>
      <c r="AM620" s="15" t="str">
        <f t="shared" si="181"/>
        <v/>
      </c>
      <c r="AN620" s="15" t="str">
        <f t="shared" si="182"/>
        <v/>
      </c>
      <c r="AO620" s="15" t="str">
        <f t="shared" si="183"/>
        <v/>
      </c>
      <c r="AP620" s="9" t="str">
        <f t="shared" si="184"/>
        <v>GR4B木3</v>
      </c>
      <c r="AQ620" s="9">
        <f t="shared" si="185"/>
        <v>1</v>
      </c>
      <c r="AR620" s="11" t="str">
        <f t="shared" si="186"/>
        <v>椎原木3</v>
      </c>
      <c r="AS620" s="11">
        <f t="shared" si="192"/>
        <v>1</v>
      </c>
      <c r="AT620">
        <v>1</v>
      </c>
      <c r="AU620" s="12">
        <f t="shared" si="187"/>
        <v>19</v>
      </c>
      <c r="AV620" s="13" t="str">
        <f t="shared" si="188"/>
        <v>2404木3</v>
      </c>
      <c r="AW620" s="13">
        <f t="shared" si="189"/>
        <v>1</v>
      </c>
      <c r="AX620" s="18" t="str">
        <f t="shared" si="190"/>
        <v>GR4BGR4B木32404</v>
      </c>
      <c r="AY620" s="18">
        <f t="shared" si="191"/>
        <v>19</v>
      </c>
      <c r="AZ620"/>
    </row>
    <row r="621" spans="1:52" x14ac:dyDescent="0.15">
      <c r="A621" s="1">
        <f t="shared" si="174"/>
        <v>4</v>
      </c>
      <c r="B621" s="1" t="str">
        <f t="shared" si="175"/>
        <v>HR</v>
      </c>
      <c r="C621" t="s">
        <v>113</v>
      </c>
      <c r="D621" s="1" t="str">
        <f>VLOOKUP($C621,クラス一覧!$A:$J,10,FALSE)</f>
        <v>ゲーム</v>
      </c>
      <c r="E621" s="1">
        <f>VLOOKUP($C621,クラス一覧!$A:$J,8,FALSE)</f>
        <v>19</v>
      </c>
      <c r="F621" s="1" t="str">
        <f>VLOOKUP($C621,クラス一覧!$A:$J,9,FALSE)</f>
        <v>曽根</v>
      </c>
      <c r="G621" s="1" t="str">
        <f>VLOOKUP($H621,科目一覧!$A:$G,3,FALSE)</f>
        <v>ゲームプロ（モバイル）</v>
      </c>
      <c r="H621" t="s">
        <v>3069</v>
      </c>
      <c r="I621" s="1" t="str">
        <f>VLOOKUP($H621,科目一覧!$A:$G,7,FALSE)</f>
        <v>椎原</v>
      </c>
      <c r="J621" s="1" t="str">
        <f>VLOOKUP($I621,教員一覧!$A:$D,2,FALSE)</f>
        <v>ゲーム</v>
      </c>
      <c r="K621" s="1" t="str">
        <f>VLOOKUP($I621,教員一覧!$A:$D,3,FALSE)</f>
        <v>プログラム</v>
      </c>
      <c r="L621" s="1" t="str">
        <f>VLOOKUP($I621,教員一覧!$A:$D,4,FALSE)</f>
        <v>専任</v>
      </c>
      <c r="M621" t="s">
        <v>113</v>
      </c>
      <c r="N621" t="s">
        <v>3789</v>
      </c>
      <c r="O621" t="s">
        <v>108</v>
      </c>
      <c r="P621" t="s">
        <v>15</v>
      </c>
      <c r="Q621">
        <v>4</v>
      </c>
      <c r="R621">
        <v>2404</v>
      </c>
      <c r="S621" s="1" t="str">
        <f>VLOOKUP($R621,教室一覧!$A:$B,2,FALSE)</f>
        <v>ノート対応</v>
      </c>
      <c r="T621" s="1">
        <f>VLOOKUP($R621,教室一覧!$A:$C,3,FALSE)</f>
        <v>36</v>
      </c>
      <c r="U621" s="1" t="str">
        <f>VLOOKUP($R621,教室一覧!$A:$D,4,FALSE)</f>
        <v>2号館</v>
      </c>
      <c r="V621" s="1" t="str">
        <f>VLOOKUP($R621,教室一覧!$A:$E,5,FALSE)</f>
        <v>4F</v>
      </c>
      <c r="W621"/>
      <c r="X621"/>
      <c r="Y621" s="1" t="str">
        <f>VLOOKUP($O621,教員一覧!$A:$D,2,FALSE)</f>
        <v>ゲーム</v>
      </c>
      <c r="Z621" s="1" t="str">
        <f>VLOOKUP($O621,教員一覧!$A:$D,3,FALSE)</f>
        <v>プログラム</v>
      </c>
      <c r="AA621" s="1" t="str">
        <f>VLOOKUP($O621,教員一覧!$A:$D,4,FALSE)</f>
        <v>専任</v>
      </c>
      <c r="AB621" s="1" t="str">
        <f t="shared" si="176"/>
        <v/>
      </c>
      <c r="AC621" s="14" t="s">
        <v>113</v>
      </c>
      <c r="AD621" s="14" t="s">
        <v>163</v>
      </c>
      <c r="AE621" s="14" t="s">
        <v>108</v>
      </c>
      <c r="AF621" s="14" t="s">
        <v>15</v>
      </c>
      <c r="AG621" s="14">
        <v>4</v>
      </c>
      <c r="AH621" s="14">
        <v>2404</v>
      </c>
      <c r="AI621" s="15" t="str">
        <f t="shared" si="177"/>
        <v/>
      </c>
      <c r="AJ621" s="15" t="str">
        <f t="shared" si="178"/>
        <v/>
      </c>
      <c r="AK621" s="15" t="str">
        <f t="shared" si="179"/>
        <v/>
      </c>
      <c r="AL621" s="15" t="str">
        <f t="shared" si="180"/>
        <v/>
      </c>
      <c r="AM621" s="15" t="str">
        <f t="shared" si="181"/>
        <v/>
      </c>
      <c r="AN621" s="15" t="str">
        <f t="shared" si="182"/>
        <v/>
      </c>
      <c r="AO621" s="15" t="str">
        <f t="shared" si="183"/>
        <v/>
      </c>
      <c r="AP621" s="9" t="str">
        <f t="shared" si="184"/>
        <v>GR4B木4</v>
      </c>
      <c r="AQ621" s="9">
        <f t="shared" si="185"/>
        <v>0.5</v>
      </c>
      <c r="AR621" s="11" t="str">
        <f t="shared" si="186"/>
        <v>椎原木4</v>
      </c>
      <c r="AS621" s="11">
        <f t="shared" si="192"/>
        <v>1</v>
      </c>
      <c r="AT621">
        <v>1</v>
      </c>
      <c r="AU621" s="12">
        <f t="shared" si="187"/>
        <v>19</v>
      </c>
      <c r="AV621" s="13" t="str">
        <f t="shared" si="188"/>
        <v>2404木4</v>
      </c>
      <c r="AW621" s="13">
        <f t="shared" si="189"/>
        <v>0.5</v>
      </c>
      <c r="AX621" s="18" t="str">
        <f t="shared" si="190"/>
        <v>GR4BGR4B木42404</v>
      </c>
      <c r="AY621" s="18">
        <f t="shared" si="191"/>
        <v>9.5</v>
      </c>
      <c r="AZ621"/>
    </row>
    <row r="622" spans="1:52" x14ac:dyDescent="0.15">
      <c r="A622" s="1">
        <f t="shared" si="174"/>
        <v>4</v>
      </c>
      <c r="B622" s="1" t="str">
        <f t="shared" si="175"/>
        <v>HR</v>
      </c>
      <c r="C622" t="s">
        <v>110</v>
      </c>
      <c r="D622" s="1" t="str">
        <f>VLOOKUP($C622,クラス一覧!$A:$J,10,FALSE)</f>
        <v>ゲーム</v>
      </c>
      <c r="E622" s="1">
        <f>VLOOKUP($C622,クラス一覧!$A:$J,8,FALSE)</f>
        <v>15</v>
      </c>
      <c r="F622" s="1" t="str">
        <f>VLOOKUP($C622,クラス一覧!$A:$J,9,FALSE)</f>
        <v>西尾</v>
      </c>
      <c r="G622" s="1" t="str">
        <f>VLOOKUP($H622,科目一覧!$A:$G,3,FALSE)</f>
        <v>ゲームCG（作品制作）</v>
      </c>
      <c r="H622" t="s">
        <v>3054</v>
      </c>
      <c r="I622" s="1" t="str">
        <f>VLOOKUP($H622,科目一覧!$A:$G,7,FALSE)</f>
        <v>仲田</v>
      </c>
      <c r="J622" s="1" t="str">
        <f>VLOOKUP($I622,教員一覧!$A:$D,2,FALSE)</f>
        <v>CG</v>
      </c>
      <c r="K622" s="1" t="str">
        <f>VLOOKUP($I622,教員一覧!$A:$D,3,FALSE)</f>
        <v>　</v>
      </c>
      <c r="L622" s="1" t="str">
        <f>VLOOKUP($I622,教員一覧!$A:$D,4,FALSE)</f>
        <v>専任</v>
      </c>
      <c r="M622" t="s">
        <v>110</v>
      </c>
      <c r="N622" t="s">
        <v>3789</v>
      </c>
      <c r="O622" t="s">
        <v>82</v>
      </c>
      <c r="P622" t="s">
        <v>9</v>
      </c>
      <c r="Q622">
        <v>1</v>
      </c>
      <c r="R622">
        <v>1402</v>
      </c>
      <c r="S622" s="1" t="str">
        <f>VLOOKUP($R622,教室一覧!$A:$B,2,FALSE)</f>
        <v>実習室</v>
      </c>
      <c r="T622" s="1">
        <f>VLOOKUP($R622,教室一覧!$A:$C,3,FALSE)</f>
        <v>33</v>
      </c>
      <c r="U622" s="1" t="str">
        <f>VLOOKUP($R622,教室一覧!$A:$D,4,FALSE)</f>
        <v>1号館</v>
      </c>
      <c r="V622" s="1" t="str">
        <f>VLOOKUP($R622,教室一覧!$A:$E,5,FALSE)</f>
        <v>4F</v>
      </c>
      <c r="W622"/>
      <c r="X622"/>
      <c r="Y622" s="1" t="str">
        <f>VLOOKUP($O622,教員一覧!$A:$D,2,FALSE)</f>
        <v>CG</v>
      </c>
      <c r="Z622" s="1" t="str">
        <f>VLOOKUP($O622,教員一覧!$A:$D,3,FALSE)</f>
        <v>　</v>
      </c>
      <c r="AA622" s="1" t="str">
        <f>VLOOKUP($O622,教員一覧!$A:$D,4,FALSE)</f>
        <v>非常勤</v>
      </c>
      <c r="AB622" s="1" t="str">
        <f t="shared" si="176"/>
        <v/>
      </c>
      <c r="AC622" s="14" t="s">
        <v>110</v>
      </c>
      <c r="AD622" s="14" t="s">
        <v>163</v>
      </c>
      <c r="AE622" s="14" t="s">
        <v>82</v>
      </c>
      <c r="AF622" s="14" t="s">
        <v>9</v>
      </c>
      <c r="AG622" s="14">
        <v>1</v>
      </c>
      <c r="AH622" s="14">
        <v>1402</v>
      </c>
      <c r="AI622" s="15" t="str">
        <f t="shared" si="177"/>
        <v/>
      </c>
      <c r="AJ622" s="15" t="str">
        <f t="shared" si="178"/>
        <v/>
      </c>
      <c r="AK622" s="15" t="str">
        <f t="shared" si="179"/>
        <v/>
      </c>
      <c r="AL622" s="15" t="str">
        <f t="shared" si="180"/>
        <v/>
      </c>
      <c r="AM622" s="15" t="str">
        <f t="shared" si="181"/>
        <v/>
      </c>
      <c r="AN622" s="15" t="str">
        <f t="shared" si="182"/>
        <v/>
      </c>
      <c r="AO622" s="15" t="str">
        <f t="shared" si="183"/>
        <v/>
      </c>
      <c r="AP622" s="9" t="str">
        <f t="shared" si="184"/>
        <v>GI4A月1</v>
      </c>
      <c r="AQ622" s="9">
        <f t="shared" si="185"/>
        <v>1</v>
      </c>
      <c r="AR622" s="11" t="str">
        <f t="shared" si="186"/>
        <v>野田月1</v>
      </c>
      <c r="AS622" s="11">
        <f t="shared" si="192"/>
        <v>1</v>
      </c>
      <c r="AT622">
        <v>1</v>
      </c>
      <c r="AU622" s="12">
        <f t="shared" si="187"/>
        <v>15</v>
      </c>
      <c r="AV622" s="13" t="str">
        <f t="shared" si="188"/>
        <v>1402月1</v>
      </c>
      <c r="AW622" s="13">
        <f t="shared" si="189"/>
        <v>1</v>
      </c>
      <c r="AX622" s="18" t="str">
        <f t="shared" si="190"/>
        <v>GI4AGI4A月11402</v>
      </c>
      <c r="AY622" s="18">
        <f t="shared" si="191"/>
        <v>15</v>
      </c>
      <c r="AZ622"/>
    </row>
    <row r="623" spans="1:52" x14ac:dyDescent="0.15">
      <c r="A623" s="1">
        <f t="shared" si="174"/>
        <v>4</v>
      </c>
      <c r="B623" s="1" t="str">
        <f t="shared" si="175"/>
        <v>HR</v>
      </c>
      <c r="C623" t="s">
        <v>110</v>
      </c>
      <c r="D623" s="1" t="str">
        <f>VLOOKUP($C623,クラス一覧!$A:$J,10,FALSE)</f>
        <v>ゲーム</v>
      </c>
      <c r="E623" s="1">
        <f>VLOOKUP($C623,クラス一覧!$A:$J,8,FALSE)</f>
        <v>15</v>
      </c>
      <c r="F623" s="1" t="str">
        <f>VLOOKUP($C623,クラス一覧!$A:$J,9,FALSE)</f>
        <v>西尾</v>
      </c>
      <c r="G623" s="1" t="str">
        <f>VLOOKUP($H623,科目一覧!$A:$G,3,FALSE)</f>
        <v>ゲームCG（作品制作）</v>
      </c>
      <c r="H623" t="s">
        <v>3054</v>
      </c>
      <c r="I623" s="1" t="str">
        <f>VLOOKUP($H623,科目一覧!$A:$G,7,FALSE)</f>
        <v>仲田</v>
      </c>
      <c r="J623" s="1" t="str">
        <f>VLOOKUP($I623,教員一覧!$A:$D,2,FALSE)</f>
        <v>CG</v>
      </c>
      <c r="K623" s="1" t="str">
        <f>VLOOKUP($I623,教員一覧!$A:$D,3,FALSE)</f>
        <v>　</v>
      </c>
      <c r="L623" s="1" t="str">
        <f>VLOOKUP($I623,教員一覧!$A:$D,4,FALSE)</f>
        <v>専任</v>
      </c>
      <c r="M623" t="s">
        <v>110</v>
      </c>
      <c r="N623" t="s">
        <v>3789</v>
      </c>
      <c r="O623" t="s">
        <v>82</v>
      </c>
      <c r="P623" t="s">
        <v>9</v>
      </c>
      <c r="Q623">
        <v>2</v>
      </c>
      <c r="R623">
        <v>1402</v>
      </c>
      <c r="S623" s="1" t="str">
        <f>VLOOKUP($R623,教室一覧!$A:$B,2,FALSE)</f>
        <v>実習室</v>
      </c>
      <c r="T623" s="1">
        <f>VLOOKUP($R623,教室一覧!$A:$C,3,FALSE)</f>
        <v>33</v>
      </c>
      <c r="U623" s="1" t="str">
        <f>VLOOKUP($R623,教室一覧!$A:$D,4,FALSE)</f>
        <v>1号館</v>
      </c>
      <c r="V623" s="1" t="str">
        <f>VLOOKUP($R623,教室一覧!$A:$E,5,FALSE)</f>
        <v>4F</v>
      </c>
      <c r="W623"/>
      <c r="X623"/>
      <c r="Y623" s="1" t="str">
        <f>VLOOKUP($O623,教員一覧!$A:$D,2,FALSE)</f>
        <v>CG</v>
      </c>
      <c r="Z623" s="1" t="str">
        <f>VLOOKUP($O623,教員一覧!$A:$D,3,FALSE)</f>
        <v>　</v>
      </c>
      <c r="AA623" s="1" t="str">
        <f>VLOOKUP($O623,教員一覧!$A:$D,4,FALSE)</f>
        <v>非常勤</v>
      </c>
      <c r="AB623" s="1" t="str">
        <f t="shared" si="176"/>
        <v/>
      </c>
      <c r="AC623" s="14" t="s">
        <v>110</v>
      </c>
      <c r="AD623" s="14" t="s">
        <v>163</v>
      </c>
      <c r="AE623" s="14" t="s">
        <v>82</v>
      </c>
      <c r="AF623" s="14" t="s">
        <v>9</v>
      </c>
      <c r="AG623" s="14">
        <v>2</v>
      </c>
      <c r="AH623" s="14">
        <v>1402</v>
      </c>
      <c r="AI623" s="15" t="str">
        <f t="shared" si="177"/>
        <v/>
      </c>
      <c r="AJ623" s="15" t="str">
        <f t="shared" si="178"/>
        <v/>
      </c>
      <c r="AK623" s="15" t="str">
        <f t="shared" si="179"/>
        <v/>
      </c>
      <c r="AL623" s="15" t="str">
        <f t="shared" si="180"/>
        <v/>
      </c>
      <c r="AM623" s="15" t="str">
        <f t="shared" si="181"/>
        <v/>
      </c>
      <c r="AN623" s="15" t="str">
        <f t="shared" si="182"/>
        <v/>
      </c>
      <c r="AO623" s="15" t="str">
        <f t="shared" si="183"/>
        <v/>
      </c>
      <c r="AP623" s="9" t="str">
        <f t="shared" si="184"/>
        <v>GI4A月2</v>
      </c>
      <c r="AQ623" s="9">
        <f t="shared" si="185"/>
        <v>1</v>
      </c>
      <c r="AR623" s="11" t="str">
        <f t="shared" si="186"/>
        <v>野田月2</v>
      </c>
      <c r="AS623" s="11">
        <f t="shared" si="192"/>
        <v>1</v>
      </c>
      <c r="AT623">
        <v>1</v>
      </c>
      <c r="AU623" s="12">
        <f t="shared" si="187"/>
        <v>15</v>
      </c>
      <c r="AV623" s="13" t="str">
        <f t="shared" si="188"/>
        <v>1402月2</v>
      </c>
      <c r="AW623" s="13">
        <f t="shared" si="189"/>
        <v>1</v>
      </c>
      <c r="AX623" s="18" t="str">
        <f t="shared" si="190"/>
        <v>GI4AGI4A月21402</v>
      </c>
      <c r="AY623" s="18">
        <f t="shared" si="191"/>
        <v>15</v>
      </c>
      <c r="AZ623"/>
    </row>
    <row r="624" spans="1:52" x14ac:dyDescent="0.15">
      <c r="A624" s="1">
        <f t="shared" si="174"/>
        <v>4</v>
      </c>
      <c r="B624" s="1" t="str">
        <f t="shared" si="175"/>
        <v>HR</v>
      </c>
      <c r="C624" t="s">
        <v>110</v>
      </c>
      <c r="D624" s="1" t="str">
        <f>VLOOKUP($C624,クラス一覧!$A:$J,10,FALSE)</f>
        <v>ゲーム</v>
      </c>
      <c r="E624" s="1">
        <f>VLOOKUP($C624,クラス一覧!$A:$J,8,FALSE)</f>
        <v>15</v>
      </c>
      <c r="F624" s="1" t="str">
        <f>VLOOKUP($C624,クラス一覧!$A:$J,9,FALSE)</f>
        <v>西尾</v>
      </c>
      <c r="G624" s="1" t="str">
        <f>VLOOKUP($H624,科目一覧!$A:$G,3,FALSE)</f>
        <v>ゲームCG（作品制作）</v>
      </c>
      <c r="H624" t="s">
        <v>3053</v>
      </c>
      <c r="I624" s="1" t="str">
        <f>VLOOKUP($H624,科目一覧!$A:$G,7,FALSE)</f>
        <v>庄司</v>
      </c>
      <c r="J624" s="1" t="str">
        <f>VLOOKUP($I624,教員一覧!$A:$D,2,FALSE)</f>
        <v>CG</v>
      </c>
      <c r="K624" s="1" t="str">
        <f>VLOOKUP($I624,教員一覧!$A:$D,3,FALSE)</f>
        <v>　</v>
      </c>
      <c r="L624" s="1" t="str">
        <f>VLOOKUP($I624,教員一覧!$A:$D,4,FALSE)</f>
        <v>専任</v>
      </c>
      <c r="M624" t="s">
        <v>110</v>
      </c>
      <c r="N624" t="s">
        <v>3789</v>
      </c>
      <c r="O624" t="s">
        <v>76</v>
      </c>
      <c r="P624" t="s">
        <v>12</v>
      </c>
      <c r="Q624">
        <v>1</v>
      </c>
      <c r="R624">
        <v>1402</v>
      </c>
      <c r="S624" s="1" t="str">
        <f>VLOOKUP($R624,教室一覧!$A:$B,2,FALSE)</f>
        <v>実習室</v>
      </c>
      <c r="T624" s="1">
        <f>VLOOKUP($R624,教室一覧!$A:$C,3,FALSE)</f>
        <v>33</v>
      </c>
      <c r="U624" s="1" t="str">
        <f>VLOOKUP($R624,教室一覧!$A:$D,4,FALSE)</f>
        <v>1号館</v>
      </c>
      <c r="V624" s="1" t="str">
        <f>VLOOKUP($R624,教室一覧!$A:$E,5,FALSE)</f>
        <v>4F</v>
      </c>
      <c r="W624"/>
      <c r="X624"/>
      <c r="Y624" s="1" t="str">
        <f>VLOOKUP($O624,教員一覧!$A:$D,2,FALSE)</f>
        <v>CG</v>
      </c>
      <c r="Z624" s="1" t="str">
        <f>VLOOKUP($O624,教員一覧!$A:$D,3,FALSE)</f>
        <v>　</v>
      </c>
      <c r="AA624" s="1" t="str">
        <f>VLOOKUP($O624,教員一覧!$A:$D,4,FALSE)</f>
        <v>専任</v>
      </c>
      <c r="AB624" s="1" t="str">
        <f t="shared" si="176"/>
        <v/>
      </c>
      <c r="AC624" s="14" t="s">
        <v>110</v>
      </c>
      <c r="AD624" s="14" t="s">
        <v>163</v>
      </c>
      <c r="AE624" s="14" t="s">
        <v>76</v>
      </c>
      <c r="AF624" s="14" t="s">
        <v>12</v>
      </c>
      <c r="AG624" s="14">
        <v>1</v>
      </c>
      <c r="AH624" s="14">
        <v>1402</v>
      </c>
      <c r="AI624" s="15" t="str">
        <f t="shared" si="177"/>
        <v/>
      </c>
      <c r="AJ624" s="15" t="str">
        <f t="shared" si="178"/>
        <v/>
      </c>
      <c r="AK624" s="15" t="str">
        <f t="shared" si="179"/>
        <v/>
      </c>
      <c r="AL624" s="15" t="str">
        <f t="shared" si="180"/>
        <v/>
      </c>
      <c r="AM624" s="15" t="str">
        <f t="shared" si="181"/>
        <v/>
      </c>
      <c r="AN624" s="15" t="str">
        <f t="shared" si="182"/>
        <v/>
      </c>
      <c r="AO624" s="15" t="str">
        <f t="shared" si="183"/>
        <v/>
      </c>
      <c r="AP624" s="9" t="str">
        <f t="shared" si="184"/>
        <v>GI4A火1</v>
      </c>
      <c r="AQ624" s="9">
        <f t="shared" si="185"/>
        <v>1</v>
      </c>
      <c r="AR624" s="11" t="str">
        <f t="shared" si="186"/>
        <v>庄司火1</v>
      </c>
      <c r="AS624" s="11">
        <f t="shared" si="192"/>
        <v>1</v>
      </c>
      <c r="AT624">
        <v>1</v>
      </c>
      <c r="AU624" s="12">
        <f t="shared" si="187"/>
        <v>15</v>
      </c>
      <c r="AV624" s="13" t="str">
        <f t="shared" si="188"/>
        <v>1402火1</v>
      </c>
      <c r="AW624" s="13">
        <f t="shared" si="189"/>
        <v>1</v>
      </c>
      <c r="AX624" s="18" t="str">
        <f t="shared" si="190"/>
        <v>GI4AGI4A火11402</v>
      </c>
      <c r="AY624" s="18">
        <f t="shared" si="191"/>
        <v>15</v>
      </c>
      <c r="AZ624"/>
    </row>
    <row r="625" spans="1:52" x14ac:dyDescent="0.15">
      <c r="A625" s="1">
        <f t="shared" si="174"/>
        <v>4</v>
      </c>
      <c r="B625" s="1" t="str">
        <f t="shared" si="175"/>
        <v>HR</v>
      </c>
      <c r="C625" t="s">
        <v>110</v>
      </c>
      <c r="D625" s="1" t="str">
        <f>VLOOKUP($C625,クラス一覧!$A:$J,10,FALSE)</f>
        <v>ゲーム</v>
      </c>
      <c r="E625" s="1">
        <f>VLOOKUP($C625,クラス一覧!$A:$J,8,FALSE)</f>
        <v>15</v>
      </c>
      <c r="F625" s="1" t="str">
        <f>VLOOKUP($C625,クラス一覧!$A:$J,9,FALSE)</f>
        <v>西尾</v>
      </c>
      <c r="G625" s="1" t="str">
        <f>VLOOKUP($H625,科目一覧!$A:$G,3,FALSE)</f>
        <v>ゲームCG（作品制作）</v>
      </c>
      <c r="H625" t="s">
        <v>3053</v>
      </c>
      <c r="I625" s="1" t="str">
        <f>VLOOKUP($H625,科目一覧!$A:$G,7,FALSE)</f>
        <v>庄司</v>
      </c>
      <c r="J625" s="1" t="str">
        <f>VLOOKUP($I625,教員一覧!$A:$D,2,FALSE)</f>
        <v>CG</v>
      </c>
      <c r="K625" s="1" t="str">
        <f>VLOOKUP($I625,教員一覧!$A:$D,3,FALSE)</f>
        <v>　</v>
      </c>
      <c r="L625" s="1" t="str">
        <f>VLOOKUP($I625,教員一覧!$A:$D,4,FALSE)</f>
        <v>専任</v>
      </c>
      <c r="M625" t="s">
        <v>110</v>
      </c>
      <c r="N625" t="s">
        <v>3789</v>
      </c>
      <c r="O625" t="s">
        <v>76</v>
      </c>
      <c r="P625" t="s">
        <v>12</v>
      </c>
      <c r="Q625">
        <v>2</v>
      </c>
      <c r="R625">
        <v>1402</v>
      </c>
      <c r="S625" s="1" t="str">
        <f>VLOOKUP($R625,教室一覧!$A:$B,2,FALSE)</f>
        <v>実習室</v>
      </c>
      <c r="T625" s="1">
        <f>VLOOKUP($R625,教室一覧!$A:$C,3,FALSE)</f>
        <v>33</v>
      </c>
      <c r="U625" s="1" t="str">
        <f>VLOOKUP($R625,教室一覧!$A:$D,4,FALSE)</f>
        <v>1号館</v>
      </c>
      <c r="V625" s="1" t="str">
        <f>VLOOKUP($R625,教室一覧!$A:$E,5,FALSE)</f>
        <v>4F</v>
      </c>
      <c r="W625"/>
      <c r="X625"/>
      <c r="Y625" s="1" t="str">
        <f>VLOOKUP($O625,教員一覧!$A:$D,2,FALSE)</f>
        <v>CG</v>
      </c>
      <c r="Z625" s="1" t="str">
        <f>VLOOKUP($O625,教員一覧!$A:$D,3,FALSE)</f>
        <v>　</v>
      </c>
      <c r="AA625" s="1" t="str">
        <f>VLOOKUP($O625,教員一覧!$A:$D,4,FALSE)</f>
        <v>専任</v>
      </c>
      <c r="AB625" s="1" t="str">
        <f t="shared" si="176"/>
        <v/>
      </c>
      <c r="AC625" s="14" t="s">
        <v>110</v>
      </c>
      <c r="AD625" s="14" t="s">
        <v>163</v>
      </c>
      <c r="AE625" s="14" t="s">
        <v>76</v>
      </c>
      <c r="AF625" s="14" t="s">
        <v>12</v>
      </c>
      <c r="AG625" s="14">
        <v>2</v>
      </c>
      <c r="AH625" s="14">
        <v>1402</v>
      </c>
      <c r="AI625" s="15" t="str">
        <f t="shared" si="177"/>
        <v/>
      </c>
      <c r="AJ625" s="15" t="str">
        <f t="shared" si="178"/>
        <v/>
      </c>
      <c r="AK625" s="15" t="str">
        <f t="shared" si="179"/>
        <v/>
      </c>
      <c r="AL625" s="15" t="str">
        <f t="shared" si="180"/>
        <v/>
      </c>
      <c r="AM625" s="15" t="str">
        <f t="shared" si="181"/>
        <v/>
      </c>
      <c r="AN625" s="15" t="str">
        <f t="shared" si="182"/>
        <v/>
      </c>
      <c r="AO625" s="15" t="str">
        <f t="shared" si="183"/>
        <v/>
      </c>
      <c r="AP625" s="9" t="str">
        <f t="shared" si="184"/>
        <v>GI4A火2</v>
      </c>
      <c r="AQ625" s="9">
        <f t="shared" si="185"/>
        <v>1</v>
      </c>
      <c r="AR625" s="11" t="str">
        <f t="shared" si="186"/>
        <v>庄司火2</v>
      </c>
      <c r="AS625" s="11">
        <f t="shared" si="192"/>
        <v>1</v>
      </c>
      <c r="AT625">
        <v>1</v>
      </c>
      <c r="AU625" s="12">
        <f t="shared" si="187"/>
        <v>15</v>
      </c>
      <c r="AV625" s="13" t="str">
        <f t="shared" si="188"/>
        <v>1402火2</v>
      </c>
      <c r="AW625" s="13">
        <f t="shared" si="189"/>
        <v>1</v>
      </c>
      <c r="AX625" s="18" t="str">
        <f t="shared" si="190"/>
        <v>GI4AGI4A火21402</v>
      </c>
      <c r="AY625" s="18">
        <f t="shared" si="191"/>
        <v>15</v>
      </c>
      <c r="AZ625"/>
    </row>
    <row r="626" spans="1:52" x14ac:dyDescent="0.15">
      <c r="A626" s="1">
        <f t="shared" si="174"/>
        <v>4</v>
      </c>
      <c r="B626" s="1" t="str">
        <f t="shared" si="175"/>
        <v>HR</v>
      </c>
      <c r="C626" t="s">
        <v>110</v>
      </c>
      <c r="D626" s="1" t="str">
        <f>VLOOKUP($C626,クラス一覧!$A:$J,10,FALSE)</f>
        <v>ゲーム</v>
      </c>
      <c r="E626" s="1">
        <f>VLOOKUP($C626,クラス一覧!$A:$J,8,FALSE)</f>
        <v>15</v>
      </c>
      <c r="F626" s="1" t="str">
        <f>VLOOKUP($C626,クラス一覧!$A:$J,9,FALSE)</f>
        <v>西尾</v>
      </c>
      <c r="G626" s="1" t="str">
        <f>VLOOKUP($H626,科目一覧!$A:$G,3,FALSE)</f>
        <v>ゲームCG（作品制作）</v>
      </c>
      <c r="H626" t="s">
        <v>3053</v>
      </c>
      <c r="I626" s="1" t="str">
        <f>VLOOKUP($H626,科目一覧!$A:$G,7,FALSE)</f>
        <v>庄司</v>
      </c>
      <c r="J626" s="1" t="str">
        <f>VLOOKUP($I626,教員一覧!$A:$D,2,FALSE)</f>
        <v>CG</v>
      </c>
      <c r="K626" s="1" t="str">
        <f>VLOOKUP($I626,教員一覧!$A:$D,3,FALSE)</f>
        <v>　</v>
      </c>
      <c r="L626" s="1" t="str">
        <f>VLOOKUP($I626,教員一覧!$A:$D,4,FALSE)</f>
        <v>専任</v>
      </c>
      <c r="M626" t="s">
        <v>110</v>
      </c>
      <c r="N626" t="s">
        <v>3789</v>
      </c>
      <c r="O626" t="s">
        <v>59</v>
      </c>
      <c r="P626" t="s">
        <v>12</v>
      </c>
      <c r="Q626">
        <v>3</v>
      </c>
      <c r="R626">
        <v>1402</v>
      </c>
      <c r="S626" s="1" t="str">
        <f>VLOOKUP($R626,教室一覧!$A:$B,2,FALSE)</f>
        <v>実習室</v>
      </c>
      <c r="T626" s="1">
        <f>VLOOKUP($R626,教室一覧!$A:$C,3,FALSE)</f>
        <v>33</v>
      </c>
      <c r="U626" s="1" t="str">
        <f>VLOOKUP($R626,教室一覧!$A:$D,4,FALSE)</f>
        <v>1号館</v>
      </c>
      <c r="V626" s="1" t="str">
        <f>VLOOKUP($R626,教室一覧!$A:$E,5,FALSE)</f>
        <v>4F</v>
      </c>
      <c r="W626"/>
      <c r="X626"/>
      <c r="Y626" s="1" t="str">
        <f>VLOOKUP($O626,教員一覧!$A:$D,2,FALSE)</f>
        <v>CG</v>
      </c>
      <c r="Z626" s="1" t="str">
        <f>VLOOKUP($O626,教員一覧!$A:$D,3,FALSE)</f>
        <v>　</v>
      </c>
      <c r="AA626" s="1" t="str">
        <f>VLOOKUP($O626,教員一覧!$A:$D,4,FALSE)</f>
        <v>専任</v>
      </c>
      <c r="AB626" s="1" t="str">
        <f t="shared" si="176"/>
        <v>担任</v>
      </c>
      <c r="AC626" s="14" t="s">
        <v>110</v>
      </c>
      <c r="AD626" s="14" t="s">
        <v>163</v>
      </c>
      <c r="AE626" s="14" t="s">
        <v>59</v>
      </c>
      <c r="AF626" s="14" t="s">
        <v>12</v>
      </c>
      <c r="AG626" s="14">
        <v>3</v>
      </c>
      <c r="AH626" s="14">
        <v>1402</v>
      </c>
      <c r="AI626" s="15" t="str">
        <f t="shared" si="177"/>
        <v/>
      </c>
      <c r="AJ626" s="15" t="str">
        <f t="shared" si="178"/>
        <v/>
      </c>
      <c r="AK626" s="15" t="str">
        <f t="shared" si="179"/>
        <v/>
      </c>
      <c r="AL626" s="15" t="str">
        <f t="shared" si="180"/>
        <v/>
      </c>
      <c r="AM626" s="15" t="str">
        <f t="shared" si="181"/>
        <v/>
      </c>
      <c r="AN626" s="15" t="str">
        <f t="shared" si="182"/>
        <v/>
      </c>
      <c r="AO626" s="15" t="str">
        <f t="shared" si="183"/>
        <v/>
      </c>
      <c r="AP626" s="9" t="str">
        <f t="shared" si="184"/>
        <v>GI4A火3</v>
      </c>
      <c r="AQ626" s="9">
        <f t="shared" si="185"/>
        <v>1</v>
      </c>
      <c r="AR626" s="11" t="str">
        <f t="shared" si="186"/>
        <v>西尾火3</v>
      </c>
      <c r="AS626" s="11">
        <f t="shared" si="192"/>
        <v>1</v>
      </c>
      <c r="AT626">
        <v>1</v>
      </c>
      <c r="AU626" s="12">
        <f t="shared" si="187"/>
        <v>15</v>
      </c>
      <c r="AV626" s="13" t="str">
        <f t="shared" si="188"/>
        <v>1402火3</v>
      </c>
      <c r="AW626" s="13">
        <f t="shared" si="189"/>
        <v>1</v>
      </c>
      <c r="AX626" s="18" t="str">
        <f t="shared" si="190"/>
        <v>GI4AGI4A火31402</v>
      </c>
      <c r="AY626" s="18">
        <f t="shared" si="191"/>
        <v>15</v>
      </c>
      <c r="AZ626"/>
    </row>
    <row r="627" spans="1:52" x14ac:dyDescent="0.15">
      <c r="A627" s="1">
        <f t="shared" si="174"/>
        <v>4</v>
      </c>
      <c r="B627" s="1" t="str">
        <f t="shared" si="175"/>
        <v>HR</v>
      </c>
      <c r="C627" t="s">
        <v>110</v>
      </c>
      <c r="D627" s="1" t="str">
        <f>VLOOKUP($C627,クラス一覧!$A:$J,10,FALSE)</f>
        <v>ゲーム</v>
      </c>
      <c r="E627" s="1">
        <f>VLOOKUP($C627,クラス一覧!$A:$J,8,FALSE)</f>
        <v>15</v>
      </c>
      <c r="F627" s="1" t="str">
        <f>VLOOKUP($C627,クラス一覧!$A:$J,9,FALSE)</f>
        <v>西尾</v>
      </c>
      <c r="G627" s="1" t="str">
        <f>VLOOKUP($H627,科目一覧!$A:$G,3,FALSE)</f>
        <v>ゲームCG（作品制作）</v>
      </c>
      <c r="H627" t="s">
        <v>3053</v>
      </c>
      <c r="I627" s="1" t="str">
        <f>VLOOKUP($H627,科目一覧!$A:$G,7,FALSE)</f>
        <v>庄司</v>
      </c>
      <c r="J627" s="1" t="str">
        <f>VLOOKUP($I627,教員一覧!$A:$D,2,FALSE)</f>
        <v>CG</v>
      </c>
      <c r="K627" s="1" t="str">
        <f>VLOOKUP($I627,教員一覧!$A:$D,3,FALSE)</f>
        <v>　</v>
      </c>
      <c r="L627" s="1" t="str">
        <f>VLOOKUP($I627,教員一覧!$A:$D,4,FALSE)</f>
        <v>専任</v>
      </c>
      <c r="M627" t="s">
        <v>110</v>
      </c>
      <c r="N627" t="s">
        <v>3789</v>
      </c>
      <c r="O627" t="s">
        <v>59</v>
      </c>
      <c r="P627" t="s">
        <v>12</v>
      </c>
      <c r="Q627">
        <v>4</v>
      </c>
      <c r="R627">
        <v>1402</v>
      </c>
      <c r="S627" s="1" t="str">
        <f>VLOOKUP($R627,教室一覧!$A:$B,2,FALSE)</f>
        <v>実習室</v>
      </c>
      <c r="T627" s="1">
        <f>VLOOKUP($R627,教室一覧!$A:$C,3,FALSE)</f>
        <v>33</v>
      </c>
      <c r="U627" s="1" t="str">
        <f>VLOOKUP($R627,教室一覧!$A:$D,4,FALSE)</f>
        <v>1号館</v>
      </c>
      <c r="V627" s="1" t="str">
        <f>VLOOKUP($R627,教室一覧!$A:$E,5,FALSE)</f>
        <v>4F</v>
      </c>
      <c r="W627"/>
      <c r="X627"/>
      <c r="Y627" s="1" t="str">
        <f>VLOOKUP($O627,教員一覧!$A:$D,2,FALSE)</f>
        <v>CG</v>
      </c>
      <c r="Z627" s="1" t="str">
        <f>VLOOKUP($O627,教員一覧!$A:$D,3,FALSE)</f>
        <v>　</v>
      </c>
      <c r="AA627" s="1" t="str">
        <f>VLOOKUP($O627,教員一覧!$A:$D,4,FALSE)</f>
        <v>専任</v>
      </c>
      <c r="AB627" s="1" t="str">
        <f t="shared" si="176"/>
        <v>担任</v>
      </c>
      <c r="AC627" s="14" t="s">
        <v>110</v>
      </c>
      <c r="AD627" s="14" t="s">
        <v>163</v>
      </c>
      <c r="AE627" s="14" t="s">
        <v>59</v>
      </c>
      <c r="AF627" s="14" t="s">
        <v>12</v>
      </c>
      <c r="AG627" s="14">
        <v>4</v>
      </c>
      <c r="AH627" s="14">
        <v>1402</v>
      </c>
      <c r="AI627" s="15" t="str">
        <f t="shared" si="177"/>
        <v/>
      </c>
      <c r="AJ627" s="15" t="str">
        <f t="shared" si="178"/>
        <v/>
      </c>
      <c r="AK627" s="15" t="str">
        <f t="shared" si="179"/>
        <v/>
      </c>
      <c r="AL627" s="15" t="str">
        <f t="shared" si="180"/>
        <v/>
      </c>
      <c r="AM627" s="15" t="str">
        <f t="shared" si="181"/>
        <v/>
      </c>
      <c r="AN627" s="15" t="str">
        <f t="shared" si="182"/>
        <v/>
      </c>
      <c r="AO627" s="15" t="str">
        <f t="shared" si="183"/>
        <v/>
      </c>
      <c r="AP627" s="9" t="str">
        <f t="shared" si="184"/>
        <v>GI4A火4</v>
      </c>
      <c r="AQ627" s="9">
        <f t="shared" si="185"/>
        <v>1</v>
      </c>
      <c r="AR627" s="11" t="str">
        <f t="shared" si="186"/>
        <v>西尾火4</v>
      </c>
      <c r="AS627" s="11">
        <f t="shared" si="192"/>
        <v>1</v>
      </c>
      <c r="AT627">
        <v>1</v>
      </c>
      <c r="AU627" s="12">
        <f t="shared" si="187"/>
        <v>15</v>
      </c>
      <c r="AV627" s="13" t="str">
        <f t="shared" si="188"/>
        <v>1402火4</v>
      </c>
      <c r="AW627" s="13">
        <f t="shared" si="189"/>
        <v>1</v>
      </c>
      <c r="AX627" s="18" t="str">
        <f t="shared" si="190"/>
        <v>GI4AGI4A火41402</v>
      </c>
      <c r="AY627" s="18">
        <f t="shared" si="191"/>
        <v>15</v>
      </c>
      <c r="AZ627"/>
    </row>
    <row r="628" spans="1:52" x14ac:dyDescent="0.15">
      <c r="A628" s="1">
        <f t="shared" si="174"/>
        <v>4</v>
      </c>
      <c r="B628" s="1" t="str">
        <f t="shared" si="175"/>
        <v>HR</v>
      </c>
      <c r="C628" t="s">
        <v>110</v>
      </c>
      <c r="D628" s="1" t="str">
        <f>VLOOKUP($C628,クラス一覧!$A:$J,10,FALSE)</f>
        <v>ゲーム</v>
      </c>
      <c r="E628" s="1">
        <f>VLOOKUP($C628,クラス一覧!$A:$J,8,FALSE)</f>
        <v>15</v>
      </c>
      <c r="F628" s="1" t="str">
        <f>VLOOKUP($C628,クラス一覧!$A:$J,9,FALSE)</f>
        <v>西尾</v>
      </c>
      <c r="G628" s="1" t="str">
        <f>VLOOKUP($H628,科目一覧!$A:$G,3,FALSE)</f>
        <v>就職対策</v>
      </c>
      <c r="H628" t="s">
        <v>1627</v>
      </c>
      <c r="I628" s="1" t="str">
        <f>VLOOKUP($H628,科目一覧!$A:$G,7,FALSE)</f>
        <v>黒川</v>
      </c>
      <c r="J628" s="1" t="str">
        <f>VLOOKUP($I628,教員一覧!$A:$D,2,FALSE)</f>
        <v>進路</v>
      </c>
      <c r="K628" s="1" t="str">
        <f>VLOOKUP($I628,教員一覧!$A:$D,3,FALSE)</f>
        <v>　</v>
      </c>
      <c r="L628" s="1" t="str">
        <f>VLOOKUP($I628,教員一覧!$A:$D,4,FALSE)</f>
        <v>専任</v>
      </c>
      <c r="M628" t="s">
        <v>110</v>
      </c>
      <c r="N628" t="s">
        <v>3789</v>
      </c>
      <c r="O628" t="s">
        <v>3560</v>
      </c>
      <c r="P628" t="s">
        <v>13</v>
      </c>
      <c r="Q628">
        <v>3</v>
      </c>
      <c r="R628">
        <v>2502</v>
      </c>
      <c r="S628" s="1" t="str">
        <f>VLOOKUP($R628,教室一覧!$A:$B,2,FALSE)</f>
        <v>実習室</v>
      </c>
      <c r="T628" s="1">
        <f>VLOOKUP($R628,教室一覧!$A:$C,3,FALSE)</f>
        <v>36</v>
      </c>
      <c r="U628" s="1" t="str">
        <f>VLOOKUP($R628,教室一覧!$A:$D,4,FALSE)</f>
        <v>2号館</v>
      </c>
      <c r="V628" s="1" t="str">
        <f>VLOOKUP($R628,教室一覧!$A:$E,5,FALSE)</f>
        <v>5F</v>
      </c>
      <c r="W628"/>
      <c r="X628"/>
      <c r="Y628" s="1" t="str">
        <f>VLOOKUP($O628,教員一覧!$A:$D,2,FALSE)</f>
        <v>進路</v>
      </c>
      <c r="Z628" s="1" t="str">
        <f>VLOOKUP($O628,教員一覧!$A:$D,3,FALSE)</f>
        <v>　</v>
      </c>
      <c r="AA628" s="1" t="str">
        <f>VLOOKUP($O628,教員一覧!$A:$D,4,FALSE)</f>
        <v>スタッフ</v>
      </c>
      <c r="AB628" s="1" t="str">
        <f t="shared" si="176"/>
        <v/>
      </c>
      <c r="AC628" s="14" t="s">
        <v>110</v>
      </c>
      <c r="AD628" s="14" t="s">
        <v>163</v>
      </c>
      <c r="AE628" s="14" t="s">
        <v>3560</v>
      </c>
      <c r="AF628" s="14" t="s">
        <v>13</v>
      </c>
      <c r="AG628" s="14">
        <v>3</v>
      </c>
      <c r="AH628" s="14">
        <v>2502</v>
      </c>
      <c r="AI628" s="15" t="str">
        <f t="shared" si="177"/>
        <v/>
      </c>
      <c r="AJ628" s="15" t="str">
        <f t="shared" si="178"/>
        <v/>
      </c>
      <c r="AK628" s="15" t="str">
        <f t="shared" si="179"/>
        <v/>
      </c>
      <c r="AL628" s="15" t="str">
        <f t="shared" si="180"/>
        <v/>
      </c>
      <c r="AM628" s="15" t="str">
        <f t="shared" si="181"/>
        <v/>
      </c>
      <c r="AN628" s="15" t="str">
        <f t="shared" si="182"/>
        <v/>
      </c>
      <c r="AO628" s="15" t="str">
        <f t="shared" si="183"/>
        <v/>
      </c>
      <c r="AP628" s="9" t="str">
        <f t="shared" si="184"/>
        <v>GI4A水3</v>
      </c>
      <c r="AQ628" s="9">
        <f t="shared" si="185"/>
        <v>1</v>
      </c>
      <c r="AR628" s="11" t="str">
        <f t="shared" si="186"/>
        <v>池田水3</v>
      </c>
      <c r="AS628" s="11">
        <f t="shared" si="192"/>
        <v>1</v>
      </c>
      <c r="AT628">
        <v>1</v>
      </c>
      <c r="AU628" s="12">
        <f t="shared" si="187"/>
        <v>15</v>
      </c>
      <c r="AV628" s="13" t="str">
        <f t="shared" si="188"/>
        <v>2502水3</v>
      </c>
      <c r="AW628" s="13">
        <f t="shared" si="189"/>
        <v>1</v>
      </c>
      <c r="AX628" s="18" t="str">
        <f t="shared" si="190"/>
        <v>GI4AGI4A水32502</v>
      </c>
      <c r="AY628" s="18">
        <f t="shared" si="191"/>
        <v>15</v>
      </c>
      <c r="AZ628"/>
    </row>
    <row r="629" spans="1:52" x14ac:dyDescent="0.15">
      <c r="A629" s="1">
        <f t="shared" si="174"/>
        <v>4</v>
      </c>
      <c r="B629" s="1" t="str">
        <f t="shared" si="175"/>
        <v>HR</v>
      </c>
      <c r="C629" t="s">
        <v>110</v>
      </c>
      <c r="D629" s="1" t="str">
        <f>VLOOKUP($C629,クラス一覧!$A:$J,10,FALSE)</f>
        <v>ゲーム</v>
      </c>
      <c r="E629" s="1">
        <f>VLOOKUP($C629,クラス一覧!$A:$J,8,FALSE)</f>
        <v>15</v>
      </c>
      <c r="F629" s="1" t="str">
        <f>VLOOKUP($C629,クラス一覧!$A:$J,9,FALSE)</f>
        <v>西尾</v>
      </c>
      <c r="G629" s="1" t="str">
        <f>VLOOKUP($H629,科目一覧!$A:$G,3,FALSE)</f>
        <v>ゲームCG（作品制作）</v>
      </c>
      <c r="H629" t="s">
        <v>3054</v>
      </c>
      <c r="I629" s="1" t="str">
        <f>VLOOKUP($H629,科目一覧!$A:$G,7,FALSE)</f>
        <v>仲田</v>
      </c>
      <c r="J629" s="1" t="str">
        <f>VLOOKUP($I629,教員一覧!$A:$D,2,FALSE)</f>
        <v>CG</v>
      </c>
      <c r="K629" s="1" t="str">
        <f>VLOOKUP($I629,教員一覧!$A:$D,3,FALSE)</f>
        <v>　</v>
      </c>
      <c r="L629" s="1" t="str">
        <f>VLOOKUP($I629,教員一覧!$A:$D,4,FALSE)</f>
        <v>専任</v>
      </c>
      <c r="M629" t="s">
        <v>110</v>
      </c>
      <c r="N629" t="s">
        <v>3789</v>
      </c>
      <c r="O629" t="s">
        <v>74</v>
      </c>
      <c r="P629" t="s">
        <v>15</v>
      </c>
      <c r="Q629">
        <v>3</v>
      </c>
      <c r="R629">
        <v>1402</v>
      </c>
      <c r="S629" s="1" t="str">
        <f>VLOOKUP($R629,教室一覧!$A:$B,2,FALSE)</f>
        <v>実習室</v>
      </c>
      <c r="T629" s="1">
        <f>VLOOKUP($R629,教室一覧!$A:$C,3,FALSE)</f>
        <v>33</v>
      </c>
      <c r="U629" s="1" t="str">
        <f>VLOOKUP($R629,教室一覧!$A:$D,4,FALSE)</f>
        <v>1号館</v>
      </c>
      <c r="V629" s="1" t="str">
        <f>VLOOKUP($R629,教室一覧!$A:$E,5,FALSE)</f>
        <v>4F</v>
      </c>
      <c r="W629"/>
      <c r="X629"/>
      <c r="Y629" s="1" t="str">
        <f>VLOOKUP($O629,教員一覧!$A:$D,2,FALSE)</f>
        <v>CG</v>
      </c>
      <c r="Z629" s="1" t="str">
        <f>VLOOKUP($O629,教員一覧!$A:$D,3,FALSE)</f>
        <v>　</v>
      </c>
      <c r="AA629" s="1" t="str">
        <f>VLOOKUP($O629,教員一覧!$A:$D,4,FALSE)</f>
        <v>専任</v>
      </c>
      <c r="AB629" s="1" t="str">
        <f t="shared" si="176"/>
        <v/>
      </c>
      <c r="AC629" s="14" t="s">
        <v>110</v>
      </c>
      <c r="AD629" s="14" t="s">
        <v>163</v>
      </c>
      <c r="AE629" s="14" t="s">
        <v>74</v>
      </c>
      <c r="AF629" s="14" t="s">
        <v>15</v>
      </c>
      <c r="AG629" s="14">
        <v>3</v>
      </c>
      <c r="AH629" s="14">
        <v>1402</v>
      </c>
      <c r="AI629" s="15" t="str">
        <f t="shared" si="177"/>
        <v/>
      </c>
      <c r="AJ629" s="15" t="str">
        <f t="shared" si="178"/>
        <v/>
      </c>
      <c r="AK629" s="15" t="str">
        <f t="shared" si="179"/>
        <v/>
      </c>
      <c r="AL629" s="15" t="str">
        <f t="shared" si="180"/>
        <v/>
      </c>
      <c r="AM629" s="15" t="str">
        <f t="shared" si="181"/>
        <v/>
      </c>
      <c r="AN629" s="15" t="str">
        <f t="shared" si="182"/>
        <v/>
      </c>
      <c r="AO629" s="15" t="str">
        <f t="shared" si="183"/>
        <v/>
      </c>
      <c r="AP629" s="9" t="str">
        <f t="shared" si="184"/>
        <v>GI4A木3</v>
      </c>
      <c r="AQ629" s="9">
        <f t="shared" si="185"/>
        <v>1</v>
      </c>
      <c r="AR629" s="11" t="str">
        <f t="shared" si="186"/>
        <v>田中康木3</v>
      </c>
      <c r="AS629" s="11">
        <f t="shared" si="192"/>
        <v>1</v>
      </c>
      <c r="AT629">
        <v>1</v>
      </c>
      <c r="AU629" s="12">
        <f t="shared" si="187"/>
        <v>15</v>
      </c>
      <c r="AV629" s="13" t="str">
        <f t="shared" si="188"/>
        <v>1402木3</v>
      </c>
      <c r="AW629" s="13">
        <f t="shared" si="189"/>
        <v>1</v>
      </c>
      <c r="AX629" s="18" t="str">
        <f t="shared" si="190"/>
        <v>GI4AGI4A木31402</v>
      </c>
      <c r="AY629" s="18">
        <f t="shared" si="191"/>
        <v>15</v>
      </c>
      <c r="AZ629"/>
    </row>
    <row r="630" spans="1:52" x14ac:dyDescent="0.15">
      <c r="A630" s="1">
        <f t="shared" si="174"/>
        <v>4</v>
      </c>
      <c r="B630" s="1" t="str">
        <f t="shared" si="175"/>
        <v>HR</v>
      </c>
      <c r="C630" t="s">
        <v>110</v>
      </c>
      <c r="D630" s="1" t="str">
        <f>VLOOKUP($C630,クラス一覧!$A:$J,10,FALSE)</f>
        <v>ゲーム</v>
      </c>
      <c r="E630" s="1">
        <f>VLOOKUP($C630,クラス一覧!$A:$J,8,FALSE)</f>
        <v>15</v>
      </c>
      <c r="F630" s="1" t="str">
        <f>VLOOKUP($C630,クラス一覧!$A:$J,9,FALSE)</f>
        <v>西尾</v>
      </c>
      <c r="G630" s="1" t="str">
        <f>VLOOKUP($H630,科目一覧!$A:$G,3,FALSE)</f>
        <v>ゲームCG（作品制作）</v>
      </c>
      <c r="H630" t="s">
        <v>3054</v>
      </c>
      <c r="I630" s="1" t="str">
        <f>VLOOKUP($H630,科目一覧!$A:$G,7,FALSE)</f>
        <v>仲田</v>
      </c>
      <c r="J630" s="1" t="str">
        <f>VLOOKUP($I630,教員一覧!$A:$D,2,FALSE)</f>
        <v>CG</v>
      </c>
      <c r="K630" s="1" t="str">
        <f>VLOOKUP($I630,教員一覧!$A:$D,3,FALSE)</f>
        <v>　</v>
      </c>
      <c r="L630" s="1" t="str">
        <f>VLOOKUP($I630,教員一覧!$A:$D,4,FALSE)</f>
        <v>専任</v>
      </c>
      <c r="M630" t="s">
        <v>110</v>
      </c>
      <c r="N630" t="s">
        <v>3789</v>
      </c>
      <c r="O630" t="s">
        <v>74</v>
      </c>
      <c r="P630" t="s">
        <v>15</v>
      </c>
      <c r="Q630">
        <v>4</v>
      </c>
      <c r="R630">
        <v>1402</v>
      </c>
      <c r="S630" s="1" t="str">
        <f>VLOOKUP($R630,教室一覧!$A:$B,2,FALSE)</f>
        <v>実習室</v>
      </c>
      <c r="T630" s="1">
        <f>VLOOKUP($R630,教室一覧!$A:$C,3,FALSE)</f>
        <v>33</v>
      </c>
      <c r="U630" s="1" t="str">
        <f>VLOOKUP($R630,教室一覧!$A:$D,4,FALSE)</f>
        <v>1号館</v>
      </c>
      <c r="V630" s="1" t="str">
        <f>VLOOKUP($R630,教室一覧!$A:$E,5,FALSE)</f>
        <v>4F</v>
      </c>
      <c r="W630"/>
      <c r="X630"/>
      <c r="Y630" s="1" t="str">
        <f>VLOOKUP($O630,教員一覧!$A:$D,2,FALSE)</f>
        <v>CG</v>
      </c>
      <c r="Z630" s="1" t="str">
        <f>VLOOKUP($O630,教員一覧!$A:$D,3,FALSE)</f>
        <v>　</v>
      </c>
      <c r="AA630" s="1" t="str">
        <f>VLOOKUP($O630,教員一覧!$A:$D,4,FALSE)</f>
        <v>専任</v>
      </c>
      <c r="AB630" s="1" t="str">
        <f t="shared" si="176"/>
        <v/>
      </c>
      <c r="AC630" s="14" t="s">
        <v>110</v>
      </c>
      <c r="AD630" s="14" t="s">
        <v>163</v>
      </c>
      <c r="AE630" s="14" t="s">
        <v>74</v>
      </c>
      <c r="AF630" s="14" t="s">
        <v>15</v>
      </c>
      <c r="AG630" s="14">
        <v>4</v>
      </c>
      <c r="AH630" s="14">
        <v>1402</v>
      </c>
      <c r="AI630" s="15" t="str">
        <f t="shared" si="177"/>
        <v/>
      </c>
      <c r="AJ630" s="15" t="str">
        <f t="shared" si="178"/>
        <v/>
      </c>
      <c r="AK630" s="15" t="str">
        <f t="shared" si="179"/>
        <v/>
      </c>
      <c r="AL630" s="15" t="str">
        <f t="shared" si="180"/>
        <v/>
      </c>
      <c r="AM630" s="15" t="str">
        <f t="shared" si="181"/>
        <v/>
      </c>
      <c r="AN630" s="15" t="str">
        <f t="shared" si="182"/>
        <v/>
      </c>
      <c r="AO630" s="15" t="str">
        <f t="shared" si="183"/>
        <v/>
      </c>
      <c r="AP630" s="9" t="str">
        <f t="shared" si="184"/>
        <v>GI4A木4</v>
      </c>
      <c r="AQ630" s="9">
        <f t="shared" si="185"/>
        <v>1</v>
      </c>
      <c r="AR630" s="11" t="str">
        <f t="shared" si="186"/>
        <v>田中康木4</v>
      </c>
      <c r="AS630" s="11">
        <f t="shared" si="192"/>
        <v>1</v>
      </c>
      <c r="AT630">
        <v>1</v>
      </c>
      <c r="AU630" s="12">
        <f t="shared" si="187"/>
        <v>15</v>
      </c>
      <c r="AV630" s="13" t="str">
        <f t="shared" si="188"/>
        <v>1402木4</v>
      </c>
      <c r="AW630" s="13">
        <f t="shared" si="189"/>
        <v>1</v>
      </c>
      <c r="AX630" s="18" t="str">
        <f t="shared" si="190"/>
        <v>GI4AGI4A木41402</v>
      </c>
      <c r="AY630" s="18">
        <f t="shared" si="191"/>
        <v>15</v>
      </c>
      <c r="AZ630"/>
    </row>
    <row r="631" spans="1:52" x14ac:dyDescent="0.15">
      <c r="A631" s="1">
        <f t="shared" si="174"/>
        <v>4</v>
      </c>
      <c r="B631" s="1" t="str">
        <f t="shared" si="175"/>
        <v>HR</v>
      </c>
      <c r="C631" t="s">
        <v>111</v>
      </c>
      <c r="D631" s="1" t="str">
        <f>VLOOKUP($C631,クラス一覧!$A:$J,10,FALSE)</f>
        <v>ゲーム</v>
      </c>
      <c r="E631" s="1">
        <f>VLOOKUP($C631,クラス一覧!$A:$J,8,FALSE)</f>
        <v>11</v>
      </c>
      <c r="F631" s="1" t="str">
        <f>VLOOKUP($C631,クラス一覧!$A:$J,9,FALSE)</f>
        <v>岩橋</v>
      </c>
      <c r="G631" s="1" t="str">
        <f>VLOOKUP($H631,科目一覧!$A:$G,3,FALSE)</f>
        <v>ゲーム企画（実践）</v>
      </c>
      <c r="H631" t="s">
        <v>3209</v>
      </c>
      <c r="I631" s="1" t="str">
        <f>VLOOKUP($H631,科目一覧!$A:$G,7,FALSE)</f>
        <v>岩橋</v>
      </c>
      <c r="J631" s="1" t="str">
        <f>VLOOKUP($I631,教員一覧!$A:$D,2,FALSE)</f>
        <v>ゲーム</v>
      </c>
      <c r="K631" s="1" t="str">
        <f>VLOOKUP($I631,教員一覧!$A:$D,3,FALSE)</f>
        <v>企画</v>
      </c>
      <c r="L631" s="1" t="str">
        <f>VLOOKUP($I631,教員一覧!$A:$D,4,FALSE)</f>
        <v>専任</v>
      </c>
      <c r="M631" t="s">
        <v>111</v>
      </c>
      <c r="N631" t="s">
        <v>3789</v>
      </c>
      <c r="O631" t="s">
        <v>68</v>
      </c>
      <c r="P631" t="s">
        <v>9</v>
      </c>
      <c r="Q631">
        <v>3</v>
      </c>
      <c r="R631">
        <v>1302</v>
      </c>
      <c r="S631" s="1" t="str">
        <f>VLOOKUP($R631,教室一覧!$A:$B,2,FALSE)</f>
        <v>ノート対応</v>
      </c>
      <c r="T631" s="1">
        <f>VLOOKUP($R631,教室一覧!$A:$C,3,FALSE)</f>
        <v>36</v>
      </c>
      <c r="U631" s="1" t="str">
        <f>VLOOKUP($R631,教室一覧!$A:$D,4,FALSE)</f>
        <v>1号館</v>
      </c>
      <c r="V631" s="1" t="str">
        <f>VLOOKUP($R631,教室一覧!$A:$E,5,FALSE)</f>
        <v>3F</v>
      </c>
      <c r="W631"/>
      <c r="X631"/>
      <c r="Y631" s="1" t="str">
        <f>VLOOKUP($O631,教員一覧!$A:$D,2,FALSE)</f>
        <v>ゲーム</v>
      </c>
      <c r="Z631" s="1" t="str">
        <f>VLOOKUP($O631,教員一覧!$A:$D,3,FALSE)</f>
        <v>企画</v>
      </c>
      <c r="AA631" s="1" t="str">
        <f>VLOOKUP($O631,教員一覧!$A:$D,4,FALSE)</f>
        <v>専任</v>
      </c>
      <c r="AB631" s="1" t="str">
        <f t="shared" si="176"/>
        <v>担任</v>
      </c>
      <c r="AC631" s="14" t="s">
        <v>111</v>
      </c>
      <c r="AD631" s="14" t="s">
        <v>163</v>
      </c>
      <c r="AE631" s="14" t="s">
        <v>68</v>
      </c>
      <c r="AF631" s="14" t="s">
        <v>9</v>
      </c>
      <c r="AG631" s="14">
        <v>3</v>
      </c>
      <c r="AH631" s="14">
        <v>1302</v>
      </c>
      <c r="AI631" s="15" t="str">
        <f t="shared" si="177"/>
        <v/>
      </c>
      <c r="AJ631" s="15" t="str">
        <f t="shared" si="178"/>
        <v/>
      </c>
      <c r="AK631" s="15" t="str">
        <f t="shared" si="179"/>
        <v/>
      </c>
      <c r="AL631" s="15" t="str">
        <f t="shared" si="180"/>
        <v/>
      </c>
      <c r="AM631" s="15" t="str">
        <f t="shared" si="181"/>
        <v/>
      </c>
      <c r="AN631" s="15" t="str">
        <f t="shared" si="182"/>
        <v/>
      </c>
      <c r="AO631" s="15" t="str">
        <f t="shared" si="183"/>
        <v/>
      </c>
      <c r="AP631" s="9" t="str">
        <f t="shared" si="184"/>
        <v>GN4A月3</v>
      </c>
      <c r="AQ631" s="9">
        <f t="shared" si="185"/>
        <v>1</v>
      </c>
      <c r="AR631" s="11" t="str">
        <f t="shared" si="186"/>
        <v>岩橋月3</v>
      </c>
      <c r="AS631" s="11">
        <f t="shared" si="192"/>
        <v>0.5</v>
      </c>
      <c r="AT631">
        <v>1</v>
      </c>
      <c r="AU631" s="12">
        <f t="shared" si="187"/>
        <v>11</v>
      </c>
      <c r="AV631" s="13" t="str">
        <f t="shared" si="188"/>
        <v>1302月3</v>
      </c>
      <c r="AW631" s="13">
        <f t="shared" si="189"/>
        <v>0.5</v>
      </c>
      <c r="AX631" s="18" t="str">
        <f t="shared" si="190"/>
        <v>GN4AGN4A月31302</v>
      </c>
      <c r="AY631" s="18">
        <f t="shared" si="191"/>
        <v>11</v>
      </c>
      <c r="AZ631"/>
    </row>
    <row r="632" spans="1:52" x14ac:dyDescent="0.15">
      <c r="A632" s="1">
        <f t="shared" si="174"/>
        <v>4</v>
      </c>
      <c r="B632" s="1" t="str">
        <f t="shared" si="175"/>
        <v>HR</v>
      </c>
      <c r="C632" t="s">
        <v>111</v>
      </c>
      <c r="D632" s="1" t="str">
        <f>VLOOKUP($C632,クラス一覧!$A:$J,10,FALSE)</f>
        <v>ゲーム</v>
      </c>
      <c r="E632" s="1">
        <f>VLOOKUP($C632,クラス一覧!$A:$J,8,FALSE)</f>
        <v>11</v>
      </c>
      <c r="F632" s="1" t="str">
        <f>VLOOKUP($C632,クラス一覧!$A:$J,9,FALSE)</f>
        <v>岩橋</v>
      </c>
      <c r="G632" s="1" t="str">
        <f>VLOOKUP($H632,科目一覧!$A:$G,3,FALSE)</f>
        <v>ゲーム企画（実践）</v>
      </c>
      <c r="H632" t="s">
        <v>3209</v>
      </c>
      <c r="I632" s="1" t="str">
        <f>VLOOKUP($H632,科目一覧!$A:$G,7,FALSE)</f>
        <v>岩橋</v>
      </c>
      <c r="J632" s="1" t="str">
        <f>VLOOKUP($I632,教員一覧!$A:$D,2,FALSE)</f>
        <v>ゲーム</v>
      </c>
      <c r="K632" s="1" t="str">
        <f>VLOOKUP($I632,教員一覧!$A:$D,3,FALSE)</f>
        <v>企画</v>
      </c>
      <c r="L632" s="1" t="str">
        <f>VLOOKUP($I632,教員一覧!$A:$D,4,FALSE)</f>
        <v>専任</v>
      </c>
      <c r="M632" t="s">
        <v>111</v>
      </c>
      <c r="N632" t="s">
        <v>3789</v>
      </c>
      <c r="O632" t="s">
        <v>68</v>
      </c>
      <c r="P632" t="s">
        <v>9</v>
      </c>
      <c r="Q632">
        <v>4</v>
      </c>
      <c r="R632">
        <v>1302</v>
      </c>
      <c r="S632" s="1" t="str">
        <f>VLOOKUP($R632,教室一覧!$A:$B,2,FALSE)</f>
        <v>ノート対応</v>
      </c>
      <c r="T632" s="1">
        <f>VLOOKUP($R632,教室一覧!$A:$C,3,FALSE)</f>
        <v>36</v>
      </c>
      <c r="U632" s="1" t="str">
        <f>VLOOKUP($R632,教室一覧!$A:$D,4,FALSE)</f>
        <v>1号館</v>
      </c>
      <c r="V632" s="1" t="str">
        <f>VLOOKUP($R632,教室一覧!$A:$E,5,FALSE)</f>
        <v>3F</v>
      </c>
      <c r="W632"/>
      <c r="X632"/>
      <c r="Y632" s="1" t="str">
        <f>VLOOKUP($O632,教員一覧!$A:$D,2,FALSE)</f>
        <v>ゲーム</v>
      </c>
      <c r="Z632" s="1" t="str">
        <f>VLOOKUP($O632,教員一覧!$A:$D,3,FALSE)</f>
        <v>企画</v>
      </c>
      <c r="AA632" s="1" t="str">
        <f>VLOOKUP($O632,教員一覧!$A:$D,4,FALSE)</f>
        <v>専任</v>
      </c>
      <c r="AB632" s="1" t="str">
        <f t="shared" si="176"/>
        <v>担任</v>
      </c>
      <c r="AC632" s="14" t="s">
        <v>111</v>
      </c>
      <c r="AD632" s="14" t="s">
        <v>163</v>
      </c>
      <c r="AE632" s="14" t="s">
        <v>68</v>
      </c>
      <c r="AF632" s="14" t="s">
        <v>9</v>
      </c>
      <c r="AG632" s="14">
        <v>4</v>
      </c>
      <c r="AH632" s="14">
        <v>1302</v>
      </c>
      <c r="AI632" s="15" t="str">
        <f t="shared" si="177"/>
        <v/>
      </c>
      <c r="AJ632" s="15" t="str">
        <f t="shared" si="178"/>
        <v/>
      </c>
      <c r="AK632" s="15" t="str">
        <f t="shared" si="179"/>
        <v/>
      </c>
      <c r="AL632" s="15" t="str">
        <f t="shared" si="180"/>
        <v/>
      </c>
      <c r="AM632" s="15" t="str">
        <f t="shared" si="181"/>
        <v/>
      </c>
      <c r="AN632" s="15" t="str">
        <f t="shared" si="182"/>
        <v/>
      </c>
      <c r="AO632" s="15" t="str">
        <f t="shared" si="183"/>
        <v/>
      </c>
      <c r="AP632" s="9" t="str">
        <f t="shared" si="184"/>
        <v>GN4A月4</v>
      </c>
      <c r="AQ632" s="9">
        <f t="shared" si="185"/>
        <v>1</v>
      </c>
      <c r="AR632" s="11" t="str">
        <f t="shared" si="186"/>
        <v>岩橋月4</v>
      </c>
      <c r="AS632" s="11">
        <f t="shared" si="192"/>
        <v>0.5</v>
      </c>
      <c r="AT632">
        <v>1</v>
      </c>
      <c r="AU632" s="12">
        <f t="shared" si="187"/>
        <v>11</v>
      </c>
      <c r="AV632" s="13" t="str">
        <f t="shared" si="188"/>
        <v>1302月4</v>
      </c>
      <c r="AW632" s="13">
        <f t="shared" si="189"/>
        <v>0.5</v>
      </c>
      <c r="AX632" s="18" t="str">
        <f t="shared" si="190"/>
        <v>GN4AGN4A月41302</v>
      </c>
      <c r="AY632" s="18">
        <f t="shared" si="191"/>
        <v>11</v>
      </c>
      <c r="AZ632"/>
    </row>
    <row r="633" spans="1:52" x14ac:dyDescent="0.15">
      <c r="A633" s="1">
        <f t="shared" si="174"/>
        <v>4</v>
      </c>
      <c r="B633" s="1" t="str">
        <f t="shared" si="175"/>
        <v>HR</v>
      </c>
      <c r="C633" t="s">
        <v>111</v>
      </c>
      <c r="D633" s="1" t="str">
        <f>VLOOKUP($C633,クラス一覧!$A:$J,10,FALSE)</f>
        <v>ゲーム</v>
      </c>
      <c r="E633" s="1">
        <f>VLOOKUP($C633,クラス一覧!$A:$J,8,FALSE)</f>
        <v>11</v>
      </c>
      <c r="F633" s="1" t="str">
        <f>VLOOKUP($C633,クラス一覧!$A:$J,9,FALSE)</f>
        <v>岩橋</v>
      </c>
      <c r="G633" s="1" t="str">
        <f>VLOOKUP($H633,科目一覧!$A:$G,3,FALSE)</f>
        <v>ゲーム企画（企画提案）</v>
      </c>
      <c r="H633" t="s">
        <v>2383</v>
      </c>
      <c r="I633" s="1" t="str">
        <f>VLOOKUP($H633,科目一覧!$A:$G,7,FALSE)</f>
        <v>岩橋</v>
      </c>
      <c r="J633" s="1" t="str">
        <f>VLOOKUP($I633,教員一覧!$A:$D,2,FALSE)</f>
        <v>ゲーム</v>
      </c>
      <c r="K633" s="1" t="str">
        <f>VLOOKUP($I633,教員一覧!$A:$D,3,FALSE)</f>
        <v>企画</v>
      </c>
      <c r="L633" s="1" t="str">
        <f>VLOOKUP($I633,教員一覧!$A:$D,4,FALSE)</f>
        <v>専任</v>
      </c>
      <c r="M633" t="s">
        <v>111</v>
      </c>
      <c r="N633" t="s">
        <v>3789</v>
      </c>
      <c r="O633" t="s">
        <v>57</v>
      </c>
      <c r="P633" t="s">
        <v>17</v>
      </c>
      <c r="Q633">
        <v>4</v>
      </c>
      <c r="R633">
        <v>1404</v>
      </c>
      <c r="S633" s="1" t="str">
        <f>VLOOKUP($R633,教室一覧!$A:$B,2,FALSE)</f>
        <v>ノート32</v>
      </c>
      <c r="T633" s="1">
        <f>VLOOKUP($R633,教室一覧!$A:$C,3,FALSE)</f>
        <v>32</v>
      </c>
      <c r="U633" s="1" t="str">
        <f>VLOOKUP($R633,教室一覧!$A:$D,4,FALSE)</f>
        <v>1号館</v>
      </c>
      <c r="V633" s="1" t="str">
        <f>VLOOKUP($R633,教室一覧!$A:$E,5,FALSE)</f>
        <v>4F</v>
      </c>
      <c r="W633"/>
      <c r="X633"/>
      <c r="Y633" s="1" t="str">
        <f>VLOOKUP($O633,教員一覧!$A:$D,2,FALSE)</f>
        <v>ゲーム</v>
      </c>
      <c r="Z633" s="1" t="str">
        <f>VLOOKUP($O633,教員一覧!$A:$D,3,FALSE)</f>
        <v>企画</v>
      </c>
      <c r="AA633" s="1" t="str">
        <f>VLOOKUP($O633,教員一覧!$A:$D,4,FALSE)</f>
        <v>非常勤</v>
      </c>
      <c r="AB633" s="1" t="str">
        <f t="shared" si="176"/>
        <v/>
      </c>
      <c r="AC633" s="14" t="s">
        <v>111</v>
      </c>
      <c r="AD633" s="14" t="s">
        <v>163</v>
      </c>
      <c r="AE633" s="14" t="s">
        <v>57</v>
      </c>
      <c r="AF633" s="14" t="s">
        <v>17</v>
      </c>
      <c r="AG633" s="14">
        <v>4</v>
      </c>
      <c r="AH633" s="14">
        <v>1404</v>
      </c>
      <c r="AI633" s="15" t="str">
        <f t="shared" si="177"/>
        <v/>
      </c>
      <c r="AJ633" s="15" t="str">
        <f t="shared" si="178"/>
        <v/>
      </c>
      <c r="AK633" s="15" t="str">
        <f t="shared" si="179"/>
        <v/>
      </c>
      <c r="AL633" s="15" t="str">
        <f t="shared" si="180"/>
        <v/>
      </c>
      <c r="AM633" s="15" t="str">
        <f t="shared" si="181"/>
        <v/>
      </c>
      <c r="AN633" s="15" t="str">
        <f t="shared" si="182"/>
        <v/>
      </c>
      <c r="AO633" s="15" t="str">
        <f t="shared" si="183"/>
        <v/>
      </c>
      <c r="AP633" s="9" t="str">
        <f t="shared" si="184"/>
        <v>GN4A金4</v>
      </c>
      <c r="AQ633" s="9">
        <f t="shared" si="185"/>
        <v>1</v>
      </c>
      <c r="AR633" s="11" t="str">
        <f t="shared" si="186"/>
        <v>岡本武金4</v>
      </c>
      <c r="AS633" s="11">
        <f t="shared" si="192"/>
        <v>0.5</v>
      </c>
      <c r="AT633">
        <v>1</v>
      </c>
      <c r="AU633" s="12">
        <f t="shared" si="187"/>
        <v>11</v>
      </c>
      <c r="AV633" s="13" t="str">
        <f t="shared" si="188"/>
        <v>1404金4</v>
      </c>
      <c r="AW633" s="13">
        <f t="shared" si="189"/>
        <v>0.5</v>
      </c>
      <c r="AX633" s="18" t="str">
        <f t="shared" si="190"/>
        <v>GN4AGN4A金41404</v>
      </c>
      <c r="AY633" s="18">
        <f t="shared" si="191"/>
        <v>11</v>
      </c>
      <c r="AZ633"/>
    </row>
    <row r="634" spans="1:52" x14ac:dyDescent="0.15">
      <c r="A634" s="1">
        <f t="shared" si="174"/>
        <v>1</v>
      </c>
      <c r="B634" s="1" t="str">
        <f t="shared" si="175"/>
        <v>HR</v>
      </c>
      <c r="C634" t="s">
        <v>27</v>
      </c>
      <c r="D634" s="1" t="str">
        <f>VLOOKUP($C634,クラス一覧!$A:$J,10,FALSE)</f>
        <v>IT</v>
      </c>
      <c r="E634" s="1">
        <f>VLOOKUP($C634,クラス一覧!$A:$J,8,FALSE)</f>
        <v>35</v>
      </c>
      <c r="F634" s="1" t="str">
        <f>VLOOKUP($C634,クラス一覧!$A:$J,9,FALSE)</f>
        <v>今井</v>
      </c>
      <c r="G634" s="1" t="str">
        <f>VLOOKUP($H634,科目一覧!$A:$G,3,FALSE)</f>
        <v>情報処理</v>
      </c>
      <c r="H634" t="s">
        <v>1672</v>
      </c>
      <c r="I634" s="1" t="str">
        <f>VLOOKUP($H634,科目一覧!$A:$G,7,FALSE)</f>
        <v>今井</v>
      </c>
      <c r="J634" s="1" t="str">
        <f>VLOOKUP($I634,教員一覧!$A:$D,2,FALSE)</f>
        <v>IT</v>
      </c>
      <c r="K634" s="1" t="str">
        <f>VLOOKUP($I634,教員一覧!$A:$D,3,FALSE)</f>
        <v>　</v>
      </c>
      <c r="L634" s="1" t="str">
        <f>VLOOKUP($I634,教員一覧!$A:$D,4,FALSE)</f>
        <v>専任</v>
      </c>
      <c r="M634" t="s">
        <v>27</v>
      </c>
      <c r="N634" t="s">
        <v>3789</v>
      </c>
      <c r="O634" t="s">
        <v>28</v>
      </c>
      <c r="P634" t="s">
        <v>12</v>
      </c>
      <c r="Q634">
        <v>2</v>
      </c>
      <c r="R634">
        <v>3203</v>
      </c>
      <c r="S634" s="1" t="str">
        <f>VLOOKUP($R634,教室一覧!$A:$B,2,FALSE)</f>
        <v>普通教室</v>
      </c>
      <c r="T634" s="1">
        <f>VLOOKUP($R634,教室一覧!$A:$C,3,FALSE)</f>
        <v>36</v>
      </c>
      <c r="U634" s="1" t="str">
        <f>VLOOKUP($R634,教室一覧!$A:$D,4,FALSE)</f>
        <v>3号館</v>
      </c>
      <c r="V634" s="1" t="str">
        <f>VLOOKUP($R634,教室一覧!$A:$E,5,FALSE)</f>
        <v>2F</v>
      </c>
      <c r="W634"/>
      <c r="X634"/>
      <c r="Y634" s="1" t="str">
        <f>VLOOKUP($O634,教員一覧!$A:$D,2,FALSE)</f>
        <v>IT</v>
      </c>
      <c r="Z634" s="1" t="str">
        <f>VLOOKUP($O634,教員一覧!$A:$D,3,FALSE)</f>
        <v>　</v>
      </c>
      <c r="AA634" s="1" t="str">
        <f>VLOOKUP($O634,教員一覧!$A:$D,4,FALSE)</f>
        <v>専任</v>
      </c>
      <c r="AB634" s="1" t="str">
        <f t="shared" si="176"/>
        <v>担任</v>
      </c>
      <c r="AC634" s="14" t="s">
        <v>27</v>
      </c>
      <c r="AD634" s="14" t="s">
        <v>163</v>
      </c>
      <c r="AE634" s="14" t="s">
        <v>28</v>
      </c>
      <c r="AF634" s="14" t="s">
        <v>12</v>
      </c>
      <c r="AG634" s="14">
        <v>2</v>
      </c>
      <c r="AH634" s="14">
        <v>3203</v>
      </c>
      <c r="AI634" s="15" t="str">
        <f t="shared" si="177"/>
        <v/>
      </c>
      <c r="AJ634" s="15" t="str">
        <f t="shared" si="178"/>
        <v/>
      </c>
      <c r="AK634" s="15" t="str">
        <f t="shared" si="179"/>
        <v/>
      </c>
      <c r="AL634" s="15" t="str">
        <f t="shared" si="180"/>
        <v/>
      </c>
      <c r="AM634" s="15" t="str">
        <f t="shared" si="181"/>
        <v/>
      </c>
      <c r="AN634" s="15" t="str">
        <f t="shared" si="182"/>
        <v/>
      </c>
      <c r="AO634" s="15" t="str">
        <f t="shared" si="183"/>
        <v/>
      </c>
      <c r="AP634" s="9" t="str">
        <f t="shared" si="184"/>
        <v>IE1A火2</v>
      </c>
      <c r="AQ634" s="9">
        <f t="shared" si="185"/>
        <v>1</v>
      </c>
      <c r="AR634" s="11" t="str">
        <f t="shared" si="186"/>
        <v>今井火2</v>
      </c>
      <c r="AS634" s="11">
        <f t="shared" si="192"/>
        <v>1</v>
      </c>
      <c r="AT634">
        <v>1</v>
      </c>
      <c r="AU634" s="12">
        <f t="shared" si="187"/>
        <v>35</v>
      </c>
      <c r="AV634" s="13" t="str">
        <f t="shared" si="188"/>
        <v>3203火2</v>
      </c>
      <c r="AW634" s="13">
        <f t="shared" si="189"/>
        <v>1</v>
      </c>
      <c r="AX634" s="18" t="str">
        <f t="shared" si="190"/>
        <v>IE1AIE1A火23203</v>
      </c>
      <c r="AY634" s="18">
        <f t="shared" si="191"/>
        <v>35</v>
      </c>
      <c r="AZ634"/>
    </row>
    <row r="635" spans="1:52" x14ac:dyDescent="0.15">
      <c r="A635" s="1">
        <f t="shared" si="174"/>
        <v>1</v>
      </c>
      <c r="B635" s="1" t="str">
        <f t="shared" si="175"/>
        <v>HR</v>
      </c>
      <c r="C635" t="s">
        <v>27</v>
      </c>
      <c r="D635" s="1" t="str">
        <f>VLOOKUP($C635,クラス一覧!$A:$J,10,FALSE)</f>
        <v>IT</v>
      </c>
      <c r="E635" s="1">
        <f>VLOOKUP($C635,クラス一覧!$A:$J,8,FALSE)</f>
        <v>35</v>
      </c>
      <c r="F635" s="1" t="str">
        <f>VLOOKUP($C635,クラス一覧!$A:$J,9,FALSE)</f>
        <v>今井</v>
      </c>
      <c r="G635" s="1" t="str">
        <f>VLOOKUP($H635,科目一覧!$A:$G,3,FALSE)</f>
        <v>ネットワーク</v>
      </c>
      <c r="H635" t="s">
        <v>1667</v>
      </c>
      <c r="I635" s="1" t="str">
        <f>VLOOKUP($H635,科目一覧!$A:$G,7,FALSE)</f>
        <v>内山</v>
      </c>
      <c r="J635" s="1" t="str">
        <f>VLOOKUP($I635,教員一覧!$A:$D,2,FALSE)</f>
        <v>IT</v>
      </c>
      <c r="K635" s="1" t="str">
        <f>VLOOKUP($I635,教員一覧!$A:$D,3,FALSE)</f>
        <v>　</v>
      </c>
      <c r="L635" s="1" t="str">
        <f>VLOOKUP($I635,教員一覧!$A:$D,4,FALSE)</f>
        <v>専任</v>
      </c>
      <c r="M635" t="s">
        <v>27</v>
      </c>
      <c r="N635" t="s">
        <v>3789</v>
      </c>
      <c r="O635" t="s">
        <v>11</v>
      </c>
      <c r="P635" t="s">
        <v>12</v>
      </c>
      <c r="Q635">
        <v>3</v>
      </c>
      <c r="R635">
        <v>3403</v>
      </c>
      <c r="S635" s="1" t="str">
        <f>VLOOKUP($R635,教室一覧!$A:$B,2,FALSE)</f>
        <v>ノート対応</v>
      </c>
      <c r="T635" s="1">
        <f>VLOOKUP($R635,教室一覧!$A:$C,3,FALSE)</f>
        <v>36</v>
      </c>
      <c r="U635" s="1" t="str">
        <f>VLOOKUP($R635,教室一覧!$A:$D,4,FALSE)</f>
        <v>3号館</v>
      </c>
      <c r="V635" s="1" t="str">
        <f>VLOOKUP($R635,教室一覧!$A:$E,5,FALSE)</f>
        <v>4F</v>
      </c>
      <c r="W635"/>
      <c r="X635"/>
      <c r="Y635" s="1" t="str">
        <f>VLOOKUP($O635,教員一覧!$A:$D,2,FALSE)</f>
        <v>IT</v>
      </c>
      <c r="Z635" s="1" t="str">
        <f>VLOOKUP($O635,教員一覧!$A:$D,3,FALSE)</f>
        <v>　</v>
      </c>
      <c r="AA635" s="1" t="str">
        <f>VLOOKUP($O635,教員一覧!$A:$D,4,FALSE)</f>
        <v>専任</v>
      </c>
      <c r="AB635" s="1" t="str">
        <f t="shared" si="176"/>
        <v/>
      </c>
      <c r="AC635" s="14" t="s">
        <v>27</v>
      </c>
      <c r="AD635" s="14" t="s">
        <v>163</v>
      </c>
      <c r="AE635" s="14" t="s">
        <v>11</v>
      </c>
      <c r="AF635" s="14" t="s">
        <v>12</v>
      </c>
      <c r="AG635" s="14">
        <v>3</v>
      </c>
      <c r="AH635" s="14">
        <v>3403</v>
      </c>
      <c r="AI635" s="15" t="str">
        <f t="shared" si="177"/>
        <v/>
      </c>
      <c r="AJ635" s="15" t="str">
        <f t="shared" si="178"/>
        <v/>
      </c>
      <c r="AK635" s="15" t="str">
        <f t="shared" si="179"/>
        <v/>
      </c>
      <c r="AL635" s="15" t="str">
        <f t="shared" si="180"/>
        <v/>
      </c>
      <c r="AM635" s="15" t="str">
        <f t="shared" si="181"/>
        <v/>
      </c>
      <c r="AN635" s="15" t="str">
        <f t="shared" si="182"/>
        <v/>
      </c>
      <c r="AO635" s="15" t="str">
        <f t="shared" si="183"/>
        <v/>
      </c>
      <c r="AP635" s="9" t="str">
        <f t="shared" si="184"/>
        <v>IE1A火3</v>
      </c>
      <c r="AQ635" s="9">
        <f t="shared" si="185"/>
        <v>1</v>
      </c>
      <c r="AR635" s="11" t="str">
        <f t="shared" si="186"/>
        <v>加藤火3</v>
      </c>
      <c r="AS635" s="11">
        <f t="shared" si="192"/>
        <v>1</v>
      </c>
      <c r="AT635">
        <v>1</v>
      </c>
      <c r="AU635" s="12">
        <f t="shared" si="187"/>
        <v>35</v>
      </c>
      <c r="AV635" s="13" t="str">
        <f t="shared" si="188"/>
        <v>3403火3</v>
      </c>
      <c r="AW635" s="13">
        <f t="shared" si="189"/>
        <v>1</v>
      </c>
      <c r="AX635" s="18" t="str">
        <f t="shared" si="190"/>
        <v>IE1AIE1A火33403</v>
      </c>
      <c r="AY635" s="18">
        <f t="shared" si="191"/>
        <v>35</v>
      </c>
      <c r="AZ635"/>
    </row>
    <row r="636" spans="1:52" x14ac:dyDescent="0.15">
      <c r="A636" s="1">
        <f t="shared" si="174"/>
        <v>1</v>
      </c>
      <c r="B636" s="1" t="str">
        <f t="shared" si="175"/>
        <v>HR</v>
      </c>
      <c r="C636" t="s">
        <v>27</v>
      </c>
      <c r="D636" s="1" t="str">
        <f>VLOOKUP($C636,クラス一覧!$A:$J,10,FALSE)</f>
        <v>IT</v>
      </c>
      <c r="E636" s="1">
        <f>VLOOKUP($C636,クラス一覧!$A:$J,8,FALSE)</f>
        <v>35</v>
      </c>
      <c r="F636" s="1" t="str">
        <f>VLOOKUP($C636,クラス一覧!$A:$J,9,FALSE)</f>
        <v>今井</v>
      </c>
      <c r="G636" s="1" t="str">
        <f>VLOOKUP($H636,科目一覧!$A:$G,3,FALSE)</f>
        <v>ネットワーク</v>
      </c>
      <c r="H636" t="s">
        <v>1668</v>
      </c>
      <c r="I636" s="1" t="str">
        <f>VLOOKUP($H636,科目一覧!$A:$G,7,FALSE)</f>
        <v>内山</v>
      </c>
      <c r="J636" s="1" t="str">
        <f>VLOOKUP($I636,教員一覧!$A:$D,2,FALSE)</f>
        <v>IT</v>
      </c>
      <c r="K636" s="1" t="str">
        <f>VLOOKUP($I636,教員一覧!$A:$D,3,FALSE)</f>
        <v>　</v>
      </c>
      <c r="L636" s="1" t="str">
        <f>VLOOKUP($I636,教員一覧!$A:$D,4,FALSE)</f>
        <v>専任</v>
      </c>
      <c r="M636" t="s">
        <v>27</v>
      </c>
      <c r="N636" t="s">
        <v>3789</v>
      </c>
      <c r="O636" t="s">
        <v>11</v>
      </c>
      <c r="P636" t="s">
        <v>12</v>
      </c>
      <c r="Q636">
        <v>4</v>
      </c>
      <c r="R636">
        <v>3601</v>
      </c>
      <c r="S636" s="1" t="str">
        <f>VLOOKUP($R636,教室一覧!$A:$B,2,FALSE)</f>
        <v>ノート36</v>
      </c>
      <c r="T636" s="1">
        <f>VLOOKUP($R636,教室一覧!$A:$C,3,FALSE)</f>
        <v>36</v>
      </c>
      <c r="U636" s="1" t="str">
        <f>VLOOKUP($R636,教室一覧!$A:$D,4,FALSE)</f>
        <v>3号館</v>
      </c>
      <c r="V636" s="1" t="str">
        <f>VLOOKUP($R636,教室一覧!$A:$E,5,FALSE)</f>
        <v>6F</v>
      </c>
      <c r="W636"/>
      <c r="X636"/>
      <c r="Y636" s="1" t="str">
        <f>VLOOKUP($O636,教員一覧!$A:$D,2,FALSE)</f>
        <v>IT</v>
      </c>
      <c r="Z636" s="1" t="str">
        <f>VLOOKUP($O636,教員一覧!$A:$D,3,FALSE)</f>
        <v>　</v>
      </c>
      <c r="AA636" s="1" t="str">
        <f>VLOOKUP($O636,教員一覧!$A:$D,4,FALSE)</f>
        <v>専任</v>
      </c>
      <c r="AB636" s="1" t="str">
        <f t="shared" si="176"/>
        <v/>
      </c>
      <c r="AC636" s="14" t="s">
        <v>27</v>
      </c>
      <c r="AD636" s="14" t="s">
        <v>163</v>
      </c>
      <c r="AE636" s="14" t="s">
        <v>11</v>
      </c>
      <c r="AF636" s="14" t="s">
        <v>12</v>
      </c>
      <c r="AG636" s="14">
        <v>4</v>
      </c>
      <c r="AH636" s="14">
        <v>3601</v>
      </c>
      <c r="AI636" s="15" t="str">
        <f t="shared" si="177"/>
        <v/>
      </c>
      <c r="AJ636" s="15" t="str">
        <f t="shared" si="178"/>
        <v/>
      </c>
      <c r="AK636" s="15" t="str">
        <f t="shared" si="179"/>
        <v/>
      </c>
      <c r="AL636" s="15" t="str">
        <f t="shared" si="180"/>
        <v/>
      </c>
      <c r="AM636" s="15" t="str">
        <f t="shared" si="181"/>
        <v/>
      </c>
      <c r="AN636" s="15" t="str">
        <f t="shared" si="182"/>
        <v/>
      </c>
      <c r="AO636" s="15" t="str">
        <f t="shared" si="183"/>
        <v/>
      </c>
      <c r="AP636" s="9" t="str">
        <f t="shared" si="184"/>
        <v>IE1A火4</v>
      </c>
      <c r="AQ636" s="9">
        <f t="shared" si="185"/>
        <v>0.5</v>
      </c>
      <c r="AR636" s="11" t="str">
        <f t="shared" si="186"/>
        <v>加藤火4</v>
      </c>
      <c r="AS636" s="11">
        <f t="shared" si="192"/>
        <v>1</v>
      </c>
      <c r="AT636">
        <v>1</v>
      </c>
      <c r="AU636" s="12">
        <f t="shared" si="187"/>
        <v>35</v>
      </c>
      <c r="AV636" s="13" t="str">
        <f t="shared" si="188"/>
        <v>3601火4</v>
      </c>
      <c r="AW636" s="13">
        <f t="shared" si="189"/>
        <v>0.5</v>
      </c>
      <c r="AX636" s="18" t="str">
        <f t="shared" si="190"/>
        <v>IE1AIE1A火43601</v>
      </c>
      <c r="AY636" s="18">
        <f t="shared" si="191"/>
        <v>17.5</v>
      </c>
      <c r="AZ636"/>
    </row>
    <row r="637" spans="1:52" x14ac:dyDescent="0.15">
      <c r="A637" s="1">
        <f t="shared" si="174"/>
        <v>1</v>
      </c>
      <c r="B637" s="1" t="str">
        <f t="shared" si="175"/>
        <v>HR</v>
      </c>
      <c r="C637" t="s">
        <v>27</v>
      </c>
      <c r="D637" s="1" t="str">
        <f>VLOOKUP($C637,クラス一覧!$A:$J,10,FALSE)</f>
        <v>IT</v>
      </c>
      <c r="E637" s="1">
        <f>VLOOKUP($C637,クラス一覧!$A:$J,8,FALSE)</f>
        <v>35</v>
      </c>
      <c r="F637" s="1" t="str">
        <f>VLOOKUP($C637,クラス一覧!$A:$J,9,FALSE)</f>
        <v>今井</v>
      </c>
      <c r="G637" s="1" t="str">
        <f>VLOOKUP($H637,科目一覧!$A:$G,3,FALSE)</f>
        <v>情報処理</v>
      </c>
      <c r="H637" t="s">
        <v>1658</v>
      </c>
      <c r="I637" s="1" t="str">
        <f>VLOOKUP($H637,科目一覧!$A:$G,7,FALSE)</f>
        <v>今井</v>
      </c>
      <c r="J637" s="1" t="str">
        <f>VLOOKUP($I637,教員一覧!$A:$D,2,FALSE)</f>
        <v>IT</v>
      </c>
      <c r="K637" s="1" t="str">
        <f>VLOOKUP($I637,教員一覧!$A:$D,3,FALSE)</f>
        <v>　</v>
      </c>
      <c r="L637" s="1" t="str">
        <f>VLOOKUP($I637,教員一覧!$A:$D,4,FALSE)</f>
        <v>専任</v>
      </c>
      <c r="M637" t="s">
        <v>27</v>
      </c>
      <c r="N637" t="s">
        <v>3789</v>
      </c>
      <c r="O637" t="s">
        <v>28</v>
      </c>
      <c r="P637" t="s">
        <v>13</v>
      </c>
      <c r="Q637">
        <v>1</v>
      </c>
      <c r="R637">
        <v>3303</v>
      </c>
      <c r="S637" s="1" t="str">
        <f>VLOOKUP($R637,教室一覧!$A:$B,2,FALSE)</f>
        <v>ノート対応</v>
      </c>
      <c r="T637" s="1">
        <f>VLOOKUP($R637,教室一覧!$A:$C,3,FALSE)</f>
        <v>36</v>
      </c>
      <c r="U637" s="1" t="str">
        <f>VLOOKUP($R637,教室一覧!$A:$D,4,FALSE)</f>
        <v>3号館</v>
      </c>
      <c r="V637" s="1" t="str">
        <f>VLOOKUP($R637,教室一覧!$A:$E,5,FALSE)</f>
        <v>3F</v>
      </c>
      <c r="W637"/>
      <c r="X637"/>
      <c r="Y637" s="1" t="str">
        <f>VLOOKUP($O637,教員一覧!$A:$D,2,FALSE)</f>
        <v>IT</v>
      </c>
      <c r="Z637" s="1" t="str">
        <f>VLOOKUP($O637,教員一覧!$A:$D,3,FALSE)</f>
        <v>　</v>
      </c>
      <c r="AA637" s="1" t="str">
        <f>VLOOKUP($O637,教員一覧!$A:$D,4,FALSE)</f>
        <v>専任</v>
      </c>
      <c r="AB637" s="1" t="str">
        <f t="shared" si="176"/>
        <v>担任</v>
      </c>
      <c r="AC637" s="14" t="s">
        <v>27</v>
      </c>
      <c r="AD637" s="14" t="s">
        <v>163</v>
      </c>
      <c r="AE637" s="14" t="s">
        <v>28</v>
      </c>
      <c r="AF637" s="14" t="s">
        <v>13</v>
      </c>
      <c r="AG637" s="14">
        <v>1</v>
      </c>
      <c r="AH637" s="14">
        <v>3303</v>
      </c>
      <c r="AI637" s="15" t="str">
        <f t="shared" si="177"/>
        <v/>
      </c>
      <c r="AJ637" s="15" t="str">
        <f t="shared" si="178"/>
        <v/>
      </c>
      <c r="AK637" s="15" t="str">
        <f t="shared" si="179"/>
        <v/>
      </c>
      <c r="AL637" s="15" t="str">
        <f t="shared" si="180"/>
        <v/>
      </c>
      <c r="AM637" s="15" t="str">
        <f t="shared" si="181"/>
        <v/>
      </c>
      <c r="AN637" s="15" t="str">
        <f t="shared" si="182"/>
        <v/>
      </c>
      <c r="AO637" s="15" t="str">
        <f t="shared" si="183"/>
        <v/>
      </c>
      <c r="AP637" s="9" t="str">
        <f t="shared" si="184"/>
        <v>IE1A水1</v>
      </c>
      <c r="AQ637" s="9">
        <f t="shared" si="185"/>
        <v>1</v>
      </c>
      <c r="AR637" s="11" t="str">
        <f t="shared" si="186"/>
        <v>今井水1</v>
      </c>
      <c r="AS637" s="11">
        <f t="shared" si="192"/>
        <v>1</v>
      </c>
      <c r="AT637">
        <v>1</v>
      </c>
      <c r="AU637" s="12">
        <f t="shared" si="187"/>
        <v>35</v>
      </c>
      <c r="AV637" s="13" t="str">
        <f t="shared" si="188"/>
        <v>3303水1</v>
      </c>
      <c r="AW637" s="13">
        <f t="shared" si="189"/>
        <v>1</v>
      </c>
      <c r="AX637" s="18" t="str">
        <f t="shared" si="190"/>
        <v>IE1AIE1A水13303</v>
      </c>
      <c r="AY637" s="18">
        <f t="shared" si="191"/>
        <v>35</v>
      </c>
      <c r="AZ637"/>
    </row>
    <row r="638" spans="1:52" x14ac:dyDescent="0.15">
      <c r="A638" s="1">
        <f t="shared" si="174"/>
        <v>1</v>
      </c>
      <c r="B638" s="1" t="str">
        <f t="shared" si="175"/>
        <v>HR</v>
      </c>
      <c r="C638" t="s">
        <v>27</v>
      </c>
      <c r="D638" s="1" t="str">
        <f>VLOOKUP($C638,クラス一覧!$A:$J,10,FALSE)</f>
        <v>IT</v>
      </c>
      <c r="E638" s="1">
        <f>VLOOKUP($C638,クラス一覧!$A:$J,8,FALSE)</f>
        <v>35</v>
      </c>
      <c r="F638" s="1" t="str">
        <f>VLOOKUP($C638,クラス一覧!$A:$J,9,FALSE)</f>
        <v>今井</v>
      </c>
      <c r="G638" s="1" t="str">
        <f>VLOOKUP($H638,科目一覧!$A:$G,3,FALSE)</f>
        <v>データベース</v>
      </c>
      <c r="H638" t="s">
        <v>1670</v>
      </c>
      <c r="I638" s="1" t="str">
        <f>VLOOKUP($H638,科目一覧!$A:$G,7,FALSE)</f>
        <v>土居</v>
      </c>
      <c r="J638" s="1" t="str">
        <f>VLOOKUP($I638,教員一覧!$A:$D,2,FALSE)</f>
        <v>IT</v>
      </c>
      <c r="K638" s="1" t="str">
        <f>VLOOKUP($I638,教員一覧!$A:$D,3,FALSE)</f>
        <v>　</v>
      </c>
      <c r="L638" s="1" t="str">
        <f>VLOOKUP($I638,教員一覧!$A:$D,4,FALSE)</f>
        <v>専任</v>
      </c>
      <c r="M638" t="s">
        <v>27</v>
      </c>
      <c r="N638" t="s">
        <v>3789</v>
      </c>
      <c r="O638" t="s">
        <v>1617</v>
      </c>
      <c r="P638" t="s">
        <v>15</v>
      </c>
      <c r="Q638">
        <v>1</v>
      </c>
      <c r="R638">
        <v>2303</v>
      </c>
      <c r="S638" s="1" t="str">
        <f>VLOOKUP($R638,教室一覧!$A:$B,2,FALSE)</f>
        <v>ノート36</v>
      </c>
      <c r="T638" s="1">
        <f>VLOOKUP($R638,教室一覧!$A:$C,3,FALSE)</f>
        <v>36</v>
      </c>
      <c r="U638" s="1" t="str">
        <f>VLOOKUP($R638,教室一覧!$A:$D,4,FALSE)</f>
        <v>2号館</v>
      </c>
      <c r="V638" s="1" t="str">
        <f>VLOOKUP($R638,教室一覧!$A:$E,5,FALSE)</f>
        <v>3F</v>
      </c>
      <c r="W638"/>
      <c r="X638"/>
      <c r="Y638" s="1" t="str">
        <f>VLOOKUP($O638,教員一覧!$A:$D,2,FALSE)</f>
        <v>IT</v>
      </c>
      <c r="Z638" s="1" t="str">
        <f>VLOOKUP($O638,教員一覧!$A:$D,3,FALSE)</f>
        <v>　</v>
      </c>
      <c r="AA638" s="1" t="str">
        <f>VLOOKUP($O638,教員一覧!$A:$D,4,FALSE)</f>
        <v>専任</v>
      </c>
      <c r="AB638" s="1" t="str">
        <f t="shared" si="176"/>
        <v/>
      </c>
      <c r="AC638" s="14" t="s">
        <v>27</v>
      </c>
      <c r="AD638" s="14" t="s">
        <v>163</v>
      </c>
      <c r="AE638" s="14" t="s">
        <v>1617</v>
      </c>
      <c r="AF638" s="14" t="s">
        <v>15</v>
      </c>
      <c r="AG638" s="14">
        <v>1</v>
      </c>
      <c r="AH638" s="14">
        <v>2303</v>
      </c>
      <c r="AI638" s="15" t="str">
        <f t="shared" si="177"/>
        <v/>
      </c>
      <c r="AJ638" s="15" t="str">
        <f t="shared" si="178"/>
        <v/>
      </c>
      <c r="AK638" s="15" t="str">
        <f t="shared" si="179"/>
        <v/>
      </c>
      <c r="AL638" s="15" t="str">
        <f t="shared" si="180"/>
        <v/>
      </c>
      <c r="AM638" s="15" t="str">
        <f t="shared" si="181"/>
        <v/>
      </c>
      <c r="AN638" s="15" t="str">
        <f t="shared" si="182"/>
        <v/>
      </c>
      <c r="AO638" s="15" t="str">
        <f t="shared" si="183"/>
        <v/>
      </c>
      <c r="AP638" s="9" t="str">
        <f t="shared" si="184"/>
        <v>IE1A木1</v>
      </c>
      <c r="AQ638" s="9">
        <f t="shared" si="185"/>
        <v>1</v>
      </c>
      <c r="AR638" s="11" t="str">
        <f t="shared" si="186"/>
        <v>良原木1</v>
      </c>
      <c r="AS638" s="11">
        <f t="shared" si="192"/>
        <v>1</v>
      </c>
      <c r="AT638">
        <v>1</v>
      </c>
      <c r="AU638" s="12">
        <f t="shared" si="187"/>
        <v>35</v>
      </c>
      <c r="AV638" s="13" t="str">
        <f t="shared" si="188"/>
        <v>2303木1</v>
      </c>
      <c r="AW638" s="13">
        <f t="shared" si="189"/>
        <v>1</v>
      </c>
      <c r="AX638" s="18" t="str">
        <f t="shared" si="190"/>
        <v>IE1AIE1A木12303</v>
      </c>
      <c r="AY638" s="18">
        <f t="shared" si="191"/>
        <v>35</v>
      </c>
      <c r="AZ638"/>
    </row>
    <row r="639" spans="1:52" x14ac:dyDescent="0.15">
      <c r="A639" s="1">
        <f t="shared" si="174"/>
        <v>1</v>
      </c>
      <c r="B639" s="1" t="str">
        <f t="shared" si="175"/>
        <v>HR</v>
      </c>
      <c r="C639" t="s">
        <v>27</v>
      </c>
      <c r="D639" s="1" t="str">
        <f>VLOOKUP($C639,クラス一覧!$A:$J,10,FALSE)</f>
        <v>IT</v>
      </c>
      <c r="E639" s="1">
        <f>VLOOKUP($C639,クラス一覧!$A:$J,8,FALSE)</f>
        <v>35</v>
      </c>
      <c r="F639" s="1" t="str">
        <f>VLOOKUP($C639,クラス一覧!$A:$J,9,FALSE)</f>
        <v>今井</v>
      </c>
      <c r="G639" s="1" t="str">
        <f>VLOOKUP($H639,科目一覧!$A:$G,3,FALSE)</f>
        <v>データベース</v>
      </c>
      <c r="H639" t="s">
        <v>1671</v>
      </c>
      <c r="I639" s="1" t="str">
        <f>VLOOKUP($H639,科目一覧!$A:$G,7,FALSE)</f>
        <v>土居</v>
      </c>
      <c r="J639" s="1" t="str">
        <f>VLOOKUP($I639,教員一覧!$A:$D,2,FALSE)</f>
        <v>IT</v>
      </c>
      <c r="K639" s="1" t="str">
        <f>VLOOKUP($I639,教員一覧!$A:$D,3,FALSE)</f>
        <v>　</v>
      </c>
      <c r="L639" s="1" t="str">
        <f>VLOOKUP($I639,教員一覧!$A:$D,4,FALSE)</f>
        <v>専任</v>
      </c>
      <c r="M639" t="s">
        <v>27</v>
      </c>
      <c r="N639" t="s">
        <v>3789</v>
      </c>
      <c r="O639" t="s">
        <v>1617</v>
      </c>
      <c r="P639" t="s">
        <v>15</v>
      </c>
      <c r="Q639">
        <v>2</v>
      </c>
      <c r="R639">
        <v>2303</v>
      </c>
      <c r="S639" s="1" t="str">
        <f>VLOOKUP($R639,教室一覧!$A:$B,2,FALSE)</f>
        <v>ノート36</v>
      </c>
      <c r="T639" s="1">
        <f>VLOOKUP($R639,教室一覧!$A:$C,3,FALSE)</f>
        <v>36</v>
      </c>
      <c r="U639" s="1" t="str">
        <f>VLOOKUP($R639,教室一覧!$A:$D,4,FALSE)</f>
        <v>2号館</v>
      </c>
      <c r="V639" s="1" t="str">
        <f>VLOOKUP($R639,教室一覧!$A:$E,5,FALSE)</f>
        <v>3F</v>
      </c>
      <c r="W639"/>
      <c r="X639"/>
      <c r="Y639" s="1" t="str">
        <f>VLOOKUP($O639,教員一覧!$A:$D,2,FALSE)</f>
        <v>IT</v>
      </c>
      <c r="Z639" s="1" t="str">
        <f>VLOOKUP($O639,教員一覧!$A:$D,3,FALSE)</f>
        <v>　</v>
      </c>
      <c r="AA639" s="1" t="str">
        <f>VLOOKUP($O639,教員一覧!$A:$D,4,FALSE)</f>
        <v>専任</v>
      </c>
      <c r="AB639" s="1" t="str">
        <f t="shared" si="176"/>
        <v/>
      </c>
      <c r="AC639" s="14" t="s">
        <v>27</v>
      </c>
      <c r="AD639" s="14" t="s">
        <v>163</v>
      </c>
      <c r="AE639" s="14" t="s">
        <v>1617</v>
      </c>
      <c r="AF639" s="14" t="s">
        <v>15</v>
      </c>
      <c r="AG639" s="14">
        <v>2</v>
      </c>
      <c r="AH639" s="14">
        <v>2303</v>
      </c>
      <c r="AI639" s="15" t="str">
        <f t="shared" si="177"/>
        <v/>
      </c>
      <c r="AJ639" s="15" t="str">
        <f t="shared" si="178"/>
        <v/>
      </c>
      <c r="AK639" s="15" t="str">
        <f t="shared" si="179"/>
        <v/>
      </c>
      <c r="AL639" s="15" t="str">
        <f t="shared" si="180"/>
        <v/>
      </c>
      <c r="AM639" s="15" t="str">
        <f t="shared" si="181"/>
        <v/>
      </c>
      <c r="AN639" s="15" t="str">
        <f t="shared" si="182"/>
        <v/>
      </c>
      <c r="AO639" s="15" t="str">
        <f t="shared" si="183"/>
        <v/>
      </c>
      <c r="AP639" s="9" t="str">
        <f t="shared" si="184"/>
        <v>IE1A木2</v>
      </c>
      <c r="AQ639" s="9">
        <f t="shared" si="185"/>
        <v>0.5</v>
      </c>
      <c r="AR639" s="11" t="str">
        <f t="shared" si="186"/>
        <v>良原木2</v>
      </c>
      <c r="AS639" s="11">
        <f t="shared" si="192"/>
        <v>1</v>
      </c>
      <c r="AT639">
        <v>1</v>
      </c>
      <c r="AU639" s="12">
        <f t="shared" si="187"/>
        <v>35</v>
      </c>
      <c r="AV639" s="13" t="str">
        <f t="shared" si="188"/>
        <v>2303木2</v>
      </c>
      <c r="AW639" s="13">
        <f t="shared" si="189"/>
        <v>0.5</v>
      </c>
      <c r="AX639" s="18" t="str">
        <f t="shared" si="190"/>
        <v>IE1AIE1A木22303</v>
      </c>
      <c r="AY639" s="18">
        <f t="shared" si="191"/>
        <v>17.5</v>
      </c>
      <c r="AZ639"/>
    </row>
    <row r="640" spans="1:52" x14ac:dyDescent="0.15">
      <c r="A640" s="1">
        <f t="shared" si="174"/>
        <v>1</v>
      </c>
      <c r="B640" s="1" t="str">
        <f t="shared" si="175"/>
        <v>HR</v>
      </c>
      <c r="C640" t="s">
        <v>27</v>
      </c>
      <c r="D640" s="1" t="str">
        <f>VLOOKUP($C640,クラス一覧!$A:$J,10,FALSE)</f>
        <v>IT</v>
      </c>
      <c r="E640" s="1">
        <f>VLOOKUP($C640,クラス一覧!$A:$J,8,FALSE)</f>
        <v>35</v>
      </c>
      <c r="F640" s="1" t="str">
        <f>VLOOKUP($C640,クラス一覧!$A:$J,9,FALSE)</f>
        <v>今井</v>
      </c>
      <c r="G640" s="1" t="str">
        <f>VLOOKUP($H640,科目一覧!$A:$G,3,FALSE)</f>
        <v>情報処理</v>
      </c>
      <c r="H640" t="s">
        <v>1669</v>
      </c>
      <c r="I640" s="1" t="str">
        <f>VLOOKUP($H640,科目一覧!$A:$G,7,FALSE)</f>
        <v>今井</v>
      </c>
      <c r="J640" s="1" t="str">
        <f>VLOOKUP($I640,教員一覧!$A:$D,2,FALSE)</f>
        <v>IT</v>
      </c>
      <c r="K640" s="1" t="str">
        <f>VLOOKUP($I640,教員一覧!$A:$D,3,FALSE)</f>
        <v>　</v>
      </c>
      <c r="L640" s="1" t="str">
        <f>VLOOKUP($I640,教員一覧!$A:$D,4,FALSE)</f>
        <v>専任</v>
      </c>
      <c r="M640" t="s">
        <v>27</v>
      </c>
      <c r="N640" t="s">
        <v>3789</v>
      </c>
      <c r="O640" t="s">
        <v>28</v>
      </c>
      <c r="P640" t="s">
        <v>15</v>
      </c>
      <c r="Q640">
        <v>3</v>
      </c>
      <c r="R640">
        <v>3203</v>
      </c>
      <c r="S640" s="1" t="str">
        <f>VLOOKUP($R640,教室一覧!$A:$B,2,FALSE)</f>
        <v>普通教室</v>
      </c>
      <c r="T640" s="1">
        <f>VLOOKUP($R640,教室一覧!$A:$C,3,FALSE)</f>
        <v>36</v>
      </c>
      <c r="U640" s="1" t="str">
        <f>VLOOKUP($R640,教室一覧!$A:$D,4,FALSE)</f>
        <v>3号館</v>
      </c>
      <c r="V640" s="1" t="str">
        <f>VLOOKUP($R640,教室一覧!$A:$E,5,FALSE)</f>
        <v>2F</v>
      </c>
      <c r="W640"/>
      <c r="X640"/>
      <c r="Y640" s="1" t="str">
        <f>VLOOKUP($O640,教員一覧!$A:$D,2,FALSE)</f>
        <v>IT</v>
      </c>
      <c r="Z640" s="1" t="str">
        <f>VLOOKUP($O640,教員一覧!$A:$D,3,FALSE)</f>
        <v>　</v>
      </c>
      <c r="AA640" s="1" t="str">
        <f>VLOOKUP($O640,教員一覧!$A:$D,4,FALSE)</f>
        <v>専任</v>
      </c>
      <c r="AB640" s="1" t="str">
        <f t="shared" si="176"/>
        <v>担任</v>
      </c>
      <c r="AC640" s="14" t="s">
        <v>27</v>
      </c>
      <c r="AD640" s="14" t="s">
        <v>163</v>
      </c>
      <c r="AE640" s="14" t="s">
        <v>28</v>
      </c>
      <c r="AF640" s="14" t="s">
        <v>15</v>
      </c>
      <c r="AG640" s="14">
        <v>3</v>
      </c>
      <c r="AH640" s="14">
        <v>3203</v>
      </c>
      <c r="AI640" s="15" t="str">
        <f t="shared" si="177"/>
        <v/>
      </c>
      <c r="AJ640" s="15" t="str">
        <f t="shared" si="178"/>
        <v/>
      </c>
      <c r="AK640" s="15" t="str">
        <f t="shared" si="179"/>
        <v/>
      </c>
      <c r="AL640" s="15" t="str">
        <f t="shared" si="180"/>
        <v/>
      </c>
      <c r="AM640" s="15" t="str">
        <f t="shared" si="181"/>
        <v/>
      </c>
      <c r="AN640" s="15" t="str">
        <f t="shared" si="182"/>
        <v/>
      </c>
      <c r="AO640" s="15" t="str">
        <f t="shared" si="183"/>
        <v/>
      </c>
      <c r="AP640" s="9" t="str">
        <f t="shared" si="184"/>
        <v>IE1A木3</v>
      </c>
      <c r="AQ640" s="9">
        <f t="shared" si="185"/>
        <v>1</v>
      </c>
      <c r="AR640" s="11" t="str">
        <f t="shared" si="186"/>
        <v>今井木3</v>
      </c>
      <c r="AS640" s="11">
        <f t="shared" si="192"/>
        <v>1</v>
      </c>
      <c r="AT640">
        <v>1</v>
      </c>
      <c r="AU640" s="12">
        <f t="shared" si="187"/>
        <v>35</v>
      </c>
      <c r="AV640" s="13" t="str">
        <f t="shared" si="188"/>
        <v>3203木3</v>
      </c>
      <c r="AW640" s="13">
        <f t="shared" si="189"/>
        <v>1</v>
      </c>
      <c r="AX640" s="18" t="str">
        <f t="shared" si="190"/>
        <v>IE1AIE1A木33203</v>
      </c>
      <c r="AY640" s="18">
        <f t="shared" si="191"/>
        <v>35</v>
      </c>
      <c r="AZ640"/>
    </row>
    <row r="641" spans="1:52" x14ac:dyDescent="0.15">
      <c r="A641" s="1">
        <f t="shared" si="174"/>
        <v>1</v>
      </c>
      <c r="B641" s="1" t="str">
        <f t="shared" si="175"/>
        <v>HR</v>
      </c>
      <c r="C641" t="s">
        <v>27</v>
      </c>
      <c r="D641" s="1" t="str">
        <f>VLOOKUP($C641,クラス一覧!$A:$J,10,FALSE)</f>
        <v>IT</v>
      </c>
      <c r="E641" s="1">
        <f>VLOOKUP($C641,クラス一覧!$A:$J,8,FALSE)</f>
        <v>35</v>
      </c>
      <c r="F641" s="1" t="str">
        <f>VLOOKUP($C641,クラス一覧!$A:$J,9,FALSE)</f>
        <v>今井</v>
      </c>
      <c r="G641" s="1" t="str">
        <f>VLOOKUP($H641,科目一覧!$A:$G,3,FALSE)</f>
        <v>情報処理</v>
      </c>
      <c r="H641" t="s">
        <v>1657</v>
      </c>
      <c r="I641" s="1" t="str">
        <f>VLOOKUP($H641,科目一覧!$A:$G,7,FALSE)</f>
        <v>今井</v>
      </c>
      <c r="J641" s="1" t="str">
        <f>VLOOKUP($I641,教員一覧!$A:$D,2,FALSE)</f>
        <v>IT</v>
      </c>
      <c r="K641" s="1" t="str">
        <f>VLOOKUP($I641,教員一覧!$A:$D,3,FALSE)</f>
        <v>　</v>
      </c>
      <c r="L641" s="1" t="str">
        <f>VLOOKUP($I641,教員一覧!$A:$D,4,FALSE)</f>
        <v>専任</v>
      </c>
      <c r="M641" t="s">
        <v>27</v>
      </c>
      <c r="N641" t="s">
        <v>3789</v>
      </c>
      <c r="O641" t="s">
        <v>8</v>
      </c>
      <c r="P641" t="s">
        <v>17</v>
      </c>
      <c r="Q641">
        <v>1</v>
      </c>
      <c r="R641">
        <v>3202</v>
      </c>
      <c r="S641" s="1" t="str">
        <f>VLOOKUP($R641,教室一覧!$A:$B,2,FALSE)</f>
        <v>普通教室</v>
      </c>
      <c r="T641" s="1">
        <f>VLOOKUP($R641,教室一覧!$A:$C,3,FALSE)</f>
        <v>36</v>
      </c>
      <c r="U641" s="1" t="str">
        <f>VLOOKUP($R641,教室一覧!$A:$D,4,FALSE)</f>
        <v>3号館</v>
      </c>
      <c r="V641" s="1" t="str">
        <f>VLOOKUP($R641,教室一覧!$A:$E,5,FALSE)</f>
        <v>2F</v>
      </c>
      <c r="W641"/>
      <c r="X641"/>
      <c r="Y641" s="1" t="str">
        <f>VLOOKUP($O641,教員一覧!$A:$D,2,FALSE)</f>
        <v>IT</v>
      </c>
      <c r="Z641" s="1" t="str">
        <f>VLOOKUP($O641,教員一覧!$A:$D,3,FALSE)</f>
        <v>　</v>
      </c>
      <c r="AA641" s="1" t="str">
        <f>VLOOKUP($O641,教員一覧!$A:$D,4,FALSE)</f>
        <v>専任</v>
      </c>
      <c r="AB641" s="1" t="str">
        <f t="shared" si="176"/>
        <v/>
      </c>
      <c r="AC641" s="14" t="s">
        <v>27</v>
      </c>
      <c r="AD641" s="14" t="s">
        <v>163</v>
      </c>
      <c r="AE641" s="14" t="s">
        <v>8</v>
      </c>
      <c r="AF641" s="14" t="s">
        <v>17</v>
      </c>
      <c r="AG641" s="14">
        <v>1</v>
      </c>
      <c r="AH641" s="14">
        <v>3202</v>
      </c>
      <c r="AI641" s="15" t="str">
        <f t="shared" si="177"/>
        <v/>
      </c>
      <c r="AJ641" s="15" t="str">
        <f t="shared" si="178"/>
        <v/>
      </c>
      <c r="AK641" s="15" t="str">
        <f t="shared" si="179"/>
        <v/>
      </c>
      <c r="AL641" s="15" t="str">
        <f t="shared" si="180"/>
        <v/>
      </c>
      <c r="AM641" s="15" t="str">
        <f t="shared" si="181"/>
        <v/>
      </c>
      <c r="AN641" s="15" t="str">
        <f t="shared" si="182"/>
        <v/>
      </c>
      <c r="AO641" s="15" t="str">
        <f t="shared" si="183"/>
        <v/>
      </c>
      <c r="AP641" s="9" t="str">
        <f t="shared" si="184"/>
        <v>IE1A金1</v>
      </c>
      <c r="AQ641" s="9">
        <f t="shared" si="185"/>
        <v>1</v>
      </c>
      <c r="AR641" s="11" t="str">
        <f t="shared" si="186"/>
        <v>寺澤金1</v>
      </c>
      <c r="AS641" s="11">
        <f t="shared" si="192"/>
        <v>1</v>
      </c>
      <c r="AT641">
        <v>1</v>
      </c>
      <c r="AU641" s="12">
        <f t="shared" si="187"/>
        <v>35</v>
      </c>
      <c r="AV641" s="13" t="str">
        <f t="shared" si="188"/>
        <v>3202金1</v>
      </c>
      <c r="AW641" s="13">
        <f t="shared" si="189"/>
        <v>1</v>
      </c>
      <c r="AX641" s="18" t="str">
        <f t="shared" si="190"/>
        <v>IE1AIE1A金13202</v>
      </c>
      <c r="AY641" s="18">
        <f t="shared" si="191"/>
        <v>35</v>
      </c>
      <c r="AZ641"/>
    </row>
    <row r="642" spans="1:52" x14ac:dyDescent="0.15">
      <c r="A642" s="1">
        <f t="shared" ref="A642:A705" si="193">VALUE(LEFT(RIGHT(C642,2),1))</f>
        <v>1</v>
      </c>
      <c r="B642" s="1" t="str">
        <f t="shared" ref="B642:B705" si="194">IF(C642=M642,"HR","編成")</f>
        <v>HR</v>
      </c>
      <c r="C642" t="s">
        <v>27</v>
      </c>
      <c r="D642" s="1" t="str">
        <f>VLOOKUP($C642,クラス一覧!$A:$J,10,FALSE)</f>
        <v>IT</v>
      </c>
      <c r="E642" s="1">
        <f>VLOOKUP($C642,クラス一覧!$A:$J,8,FALSE)</f>
        <v>35</v>
      </c>
      <c r="F642" s="1" t="str">
        <f>VLOOKUP($C642,クラス一覧!$A:$J,9,FALSE)</f>
        <v>今井</v>
      </c>
      <c r="G642" s="1" t="str">
        <f>VLOOKUP($H642,科目一覧!$A:$G,3,FALSE)</f>
        <v>情報処理</v>
      </c>
      <c r="H642" t="s">
        <v>1656</v>
      </c>
      <c r="I642" s="1" t="str">
        <f>VLOOKUP($H642,科目一覧!$A:$G,7,FALSE)</f>
        <v>今井</v>
      </c>
      <c r="J642" s="1" t="str">
        <f>VLOOKUP($I642,教員一覧!$A:$D,2,FALSE)</f>
        <v>IT</v>
      </c>
      <c r="K642" s="1" t="str">
        <f>VLOOKUP($I642,教員一覧!$A:$D,3,FALSE)</f>
        <v>　</v>
      </c>
      <c r="L642" s="1" t="str">
        <f>VLOOKUP($I642,教員一覧!$A:$D,4,FALSE)</f>
        <v>専任</v>
      </c>
      <c r="M642" t="s">
        <v>27</v>
      </c>
      <c r="N642" t="s">
        <v>3789</v>
      </c>
      <c r="O642" t="s">
        <v>14</v>
      </c>
      <c r="P642" t="s">
        <v>17</v>
      </c>
      <c r="Q642">
        <v>2</v>
      </c>
      <c r="R642">
        <v>3202</v>
      </c>
      <c r="S642" s="1" t="str">
        <f>VLOOKUP($R642,教室一覧!$A:$B,2,FALSE)</f>
        <v>普通教室</v>
      </c>
      <c r="T642" s="1">
        <f>VLOOKUP($R642,教室一覧!$A:$C,3,FALSE)</f>
        <v>36</v>
      </c>
      <c r="U642" s="1" t="str">
        <f>VLOOKUP($R642,教室一覧!$A:$D,4,FALSE)</f>
        <v>3号館</v>
      </c>
      <c r="V642" s="1" t="str">
        <f>VLOOKUP($R642,教室一覧!$A:$E,5,FALSE)</f>
        <v>2F</v>
      </c>
      <c r="W642"/>
      <c r="X642"/>
      <c r="Y642" s="1" t="str">
        <f>VLOOKUP($O642,教員一覧!$A:$D,2,FALSE)</f>
        <v>IT</v>
      </c>
      <c r="Z642" s="1" t="str">
        <f>VLOOKUP($O642,教員一覧!$A:$D,3,FALSE)</f>
        <v>　</v>
      </c>
      <c r="AA642" s="1" t="str">
        <f>VLOOKUP($O642,教員一覧!$A:$D,4,FALSE)</f>
        <v>非常勤</v>
      </c>
      <c r="AB642" s="1" t="str">
        <f t="shared" ref="AB642:AB705" si="195">IF(O642=F642,"担任","")</f>
        <v/>
      </c>
      <c r="AC642" s="14" t="s">
        <v>27</v>
      </c>
      <c r="AD642" s="14" t="s">
        <v>163</v>
      </c>
      <c r="AE642" s="14" t="s">
        <v>14</v>
      </c>
      <c r="AF642" s="14" t="s">
        <v>17</v>
      </c>
      <c r="AG642" s="14">
        <v>2</v>
      </c>
      <c r="AH642" s="14">
        <v>3202</v>
      </c>
      <c r="AI642" s="15" t="str">
        <f t="shared" ref="AI642:AI705" si="196">IF(AC642=M642,"",M642&amp;" ")</f>
        <v/>
      </c>
      <c r="AJ642" s="15" t="str">
        <f t="shared" ref="AJ642:AJ705" si="197">IF(AD642=N642,"",N642&amp;" ")</f>
        <v/>
      </c>
      <c r="AK642" s="15" t="str">
        <f t="shared" ref="AK642:AK705" si="198">IF(AE642=O642,"",O642&amp;" ")</f>
        <v/>
      </c>
      <c r="AL642" s="15" t="str">
        <f t="shared" ref="AL642:AL705" si="199">IF(AF642=P642,"",P642&amp;" ")</f>
        <v/>
      </c>
      <c r="AM642" s="15" t="str">
        <f t="shared" ref="AM642:AM705" si="200">IF(AG642=Q642,"",Q642&amp;" ")</f>
        <v/>
      </c>
      <c r="AN642" s="15" t="str">
        <f t="shared" ref="AN642:AN705" si="201">IF(AH642=R642,"",R642&amp;" ")</f>
        <v/>
      </c>
      <c r="AO642" s="15" t="str">
        <f t="shared" ref="AO642:AO705" si="202">AI642&amp;AJ642&amp;AK642&amp;AL642&amp;AM642&amp;AN642</f>
        <v/>
      </c>
      <c r="AP642" s="9" t="str">
        <f t="shared" ref="AP642:AP705" si="203">$C642&amp;$P642&amp;$Q642</f>
        <v>IE1A金2</v>
      </c>
      <c r="AQ642" s="9">
        <f t="shared" ref="AQ642:AQ705" si="204">1/COUNTIF($AP:$AP,$AP642)</f>
        <v>1</v>
      </c>
      <c r="AR642" s="11" t="str">
        <f t="shared" ref="AR642:AR705" si="205">$O642&amp;$P642&amp;$Q642</f>
        <v>森金2</v>
      </c>
      <c r="AS642" s="11">
        <f t="shared" si="192"/>
        <v>1</v>
      </c>
      <c r="AT642">
        <v>1</v>
      </c>
      <c r="AU642" s="12">
        <f t="shared" ref="AU642:AU705" si="206">$E642/$AT642</f>
        <v>35</v>
      </c>
      <c r="AV642" s="13" t="str">
        <f t="shared" ref="AV642:AV705" si="207">$R642&amp;$P642&amp;$Q642</f>
        <v>3202金2</v>
      </c>
      <c r="AW642" s="13">
        <f t="shared" ref="AW642:AW705" si="208">1/COUNTIF($AV:$AV,$AV642)</f>
        <v>1</v>
      </c>
      <c r="AX642" s="18" t="str">
        <f t="shared" ref="AX642:AX705" si="209">$C642&amp;$M642&amp;$P642&amp;$Q642&amp;$R642</f>
        <v>IE1AIE1A金23202</v>
      </c>
      <c r="AY642" s="18">
        <f t="shared" ref="AY642:AY705" si="210">$AU642/COUNTIF($AX:$AX,$AX642)</f>
        <v>35</v>
      </c>
      <c r="AZ642"/>
    </row>
    <row r="643" spans="1:52" x14ac:dyDescent="0.15">
      <c r="A643" s="1">
        <f t="shared" si="193"/>
        <v>1</v>
      </c>
      <c r="B643" s="1" t="str">
        <f t="shared" si="194"/>
        <v>HR</v>
      </c>
      <c r="C643" t="s">
        <v>7</v>
      </c>
      <c r="D643" s="1" t="str">
        <f>VLOOKUP($C643,クラス一覧!$A:$J,10,FALSE)</f>
        <v>IT</v>
      </c>
      <c r="E643" s="1">
        <f>VLOOKUP($C643,クラス一覧!$A:$J,8,FALSE)</f>
        <v>26</v>
      </c>
      <c r="F643" s="1" t="str">
        <f>VLOOKUP($C643,クラス一覧!$A:$J,9,FALSE)</f>
        <v>寺澤</v>
      </c>
      <c r="G643" s="1" t="str">
        <f>VLOOKUP($H643,科目一覧!$A:$G,3,FALSE)</f>
        <v>就職対策</v>
      </c>
      <c r="H643" t="s">
        <v>1630</v>
      </c>
      <c r="I643" s="1" t="str">
        <f>VLOOKUP($H643,科目一覧!$A:$G,7,FALSE)</f>
        <v>黒川</v>
      </c>
      <c r="J643" s="1" t="str">
        <f>VLOOKUP($I643,教員一覧!$A:$D,2,FALSE)</f>
        <v>進路</v>
      </c>
      <c r="K643" s="1" t="str">
        <f>VLOOKUP($I643,教員一覧!$A:$D,3,FALSE)</f>
        <v>　</v>
      </c>
      <c r="L643" s="1" t="str">
        <f>VLOOKUP($I643,教員一覧!$A:$D,4,FALSE)</f>
        <v>専任</v>
      </c>
      <c r="M643" t="s">
        <v>7</v>
      </c>
      <c r="N643" t="s">
        <v>3789</v>
      </c>
      <c r="O643" t="s">
        <v>8</v>
      </c>
      <c r="P643" t="s">
        <v>12</v>
      </c>
      <c r="Q643">
        <v>1</v>
      </c>
      <c r="R643">
        <v>3402</v>
      </c>
      <c r="S643" s="1" t="str">
        <f>VLOOKUP($R643,教室一覧!$A:$B,2,FALSE)</f>
        <v>ノート対応</v>
      </c>
      <c r="T643" s="1">
        <f>VLOOKUP($R643,教室一覧!$A:$C,3,FALSE)</f>
        <v>36</v>
      </c>
      <c r="U643" s="1" t="str">
        <f>VLOOKUP($R643,教室一覧!$A:$D,4,FALSE)</f>
        <v>3号館</v>
      </c>
      <c r="V643" s="1" t="str">
        <f>VLOOKUP($R643,教室一覧!$A:$E,5,FALSE)</f>
        <v>4F</v>
      </c>
      <c r="W643"/>
      <c r="X643"/>
      <c r="Y643" s="1" t="str">
        <f>VLOOKUP($O643,教員一覧!$A:$D,2,FALSE)</f>
        <v>IT</v>
      </c>
      <c r="Z643" s="1" t="str">
        <f>VLOOKUP($O643,教員一覧!$A:$D,3,FALSE)</f>
        <v>　</v>
      </c>
      <c r="AA643" s="1" t="str">
        <f>VLOOKUP($O643,教員一覧!$A:$D,4,FALSE)</f>
        <v>専任</v>
      </c>
      <c r="AB643" s="1" t="str">
        <f t="shared" si="195"/>
        <v>担任</v>
      </c>
      <c r="AC643" s="14" t="s">
        <v>7</v>
      </c>
      <c r="AD643" s="14" t="s">
        <v>163</v>
      </c>
      <c r="AE643" s="14" t="s">
        <v>8</v>
      </c>
      <c r="AF643" s="14" t="s">
        <v>12</v>
      </c>
      <c r="AG643" s="14">
        <v>1</v>
      </c>
      <c r="AH643" s="14">
        <v>3402</v>
      </c>
      <c r="AI643" s="15" t="str">
        <f t="shared" si="196"/>
        <v/>
      </c>
      <c r="AJ643" s="15" t="str">
        <f t="shared" si="197"/>
        <v/>
      </c>
      <c r="AK643" s="15" t="str">
        <f t="shared" si="198"/>
        <v/>
      </c>
      <c r="AL643" s="15" t="str">
        <f t="shared" si="199"/>
        <v/>
      </c>
      <c r="AM643" s="15" t="str">
        <f t="shared" si="200"/>
        <v/>
      </c>
      <c r="AN643" s="15" t="str">
        <f t="shared" si="201"/>
        <v/>
      </c>
      <c r="AO643" s="15" t="str">
        <f t="shared" si="202"/>
        <v/>
      </c>
      <c r="AP643" s="9" t="str">
        <f t="shared" si="203"/>
        <v>SE1A火1</v>
      </c>
      <c r="AQ643" s="9">
        <f t="shared" si="204"/>
        <v>1</v>
      </c>
      <c r="AR643" s="11" t="str">
        <f t="shared" si="205"/>
        <v>寺澤火1</v>
      </c>
      <c r="AS643" s="11">
        <f t="shared" si="192"/>
        <v>1</v>
      </c>
      <c r="AT643">
        <v>1</v>
      </c>
      <c r="AU643" s="12">
        <f t="shared" si="206"/>
        <v>26</v>
      </c>
      <c r="AV643" s="13" t="str">
        <f t="shared" si="207"/>
        <v>3402火1</v>
      </c>
      <c r="AW643" s="13">
        <f t="shared" si="208"/>
        <v>1</v>
      </c>
      <c r="AX643" s="18" t="str">
        <f t="shared" si="209"/>
        <v>SE1ASE1A火13402</v>
      </c>
      <c r="AY643" s="18">
        <f t="shared" si="210"/>
        <v>26</v>
      </c>
      <c r="AZ643"/>
    </row>
    <row r="644" spans="1:52" x14ac:dyDescent="0.15">
      <c r="A644" s="1">
        <f t="shared" si="193"/>
        <v>1</v>
      </c>
      <c r="B644" s="1" t="str">
        <f t="shared" si="194"/>
        <v>HR</v>
      </c>
      <c r="C644" t="s">
        <v>7</v>
      </c>
      <c r="D644" s="1" t="str">
        <f>VLOOKUP($C644,クラス一覧!$A:$J,10,FALSE)</f>
        <v>IT</v>
      </c>
      <c r="E644" s="1">
        <f>VLOOKUP($C644,クラス一覧!$A:$J,8,FALSE)</f>
        <v>26</v>
      </c>
      <c r="F644" s="1" t="str">
        <f>VLOOKUP($C644,クラス一覧!$A:$J,9,FALSE)</f>
        <v>寺澤</v>
      </c>
      <c r="G644" s="1" t="str">
        <f>VLOOKUP($H644,科目一覧!$A:$G,3,FALSE)</f>
        <v>データベース</v>
      </c>
      <c r="H644" t="s">
        <v>1670</v>
      </c>
      <c r="I644" s="1" t="str">
        <f>VLOOKUP($H644,科目一覧!$A:$G,7,FALSE)</f>
        <v>土居</v>
      </c>
      <c r="J644" s="1" t="str">
        <f>VLOOKUP($I644,教員一覧!$A:$D,2,FALSE)</f>
        <v>IT</v>
      </c>
      <c r="K644" s="1" t="str">
        <f>VLOOKUP($I644,教員一覧!$A:$D,3,FALSE)</f>
        <v>　</v>
      </c>
      <c r="L644" s="1" t="str">
        <f>VLOOKUP($I644,教員一覧!$A:$D,4,FALSE)</f>
        <v>専任</v>
      </c>
      <c r="M644" t="s">
        <v>7</v>
      </c>
      <c r="N644" t="s">
        <v>3789</v>
      </c>
      <c r="O644" t="s">
        <v>30</v>
      </c>
      <c r="P644" t="s">
        <v>12</v>
      </c>
      <c r="Q644">
        <v>2</v>
      </c>
      <c r="R644">
        <v>3402</v>
      </c>
      <c r="S644" s="1" t="str">
        <f>VLOOKUP($R644,教室一覧!$A:$B,2,FALSE)</f>
        <v>ノート対応</v>
      </c>
      <c r="T644" s="1">
        <f>VLOOKUP($R644,教室一覧!$A:$C,3,FALSE)</f>
        <v>36</v>
      </c>
      <c r="U644" s="1" t="str">
        <f>VLOOKUP($R644,教室一覧!$A:$D,4,FALSE)</f>
        <v>3号館</v>
      </c>
      <c r="V644" s="1" t="str">
        <f>VLOOKUP($R644,教室一覧!$A:$E,5,FALSE)</f>
        <v>4F</v>
      </c>
      <c r="W644"/>
      <c r="X644"/>
      <c r="Y644" s="1" t="str">
        <f>VLOOKUP($O644,教員一覧!$A:$D,2,FALSE)</f>
        <v>IT</v>
      </c>
      <c r="Z644" s="1" t="str">
        <f>VLOOKUP($O644,教員一覧!$A:$D,3,FALSE)</f>
        <v>　</v>
      </c>
      <c r="AA644" s="1" t="str">
        <f>VLOOKUP($O644,教員一覧!$A:$D,4,FALSE)</f>
        <v>非常勤</v>
      </c>
      <c r="AB644" s="1" t="str">
        <f t="shared" si="195"/>
        <v/>
      </c>
      <c r="AC644" s="14" t="s">
        <v>7</v>
      </c>
      <c r="AD644" s="14" t="s">
        <v>163</v>
      </c>
      <c r="AE644" s="14" t="s">
        <v>30</v>
      </c>
      <c r="AF644" s="14" t="s">
        <v>12</v>
      </c>
      <c r="AG644" s="14">
        <v>2</v>
      </c>
      <c r="AH644" s="14">
        <v>3402</v>
      </c>
      <c r="AI644" s="15" t="str">
        <f t="shared" si="196"/>
        <v/>
      </c>
      <c r="AJ644" s="15" t="str">
        <f t="shared" si="197"/>
        <v/>
      </c>
      <c r="AK644" s="15" t="str">
        <f t="shared" si="198"/>
        <v/>
      </c>
      <c r="AL644" s="15" t="str">
        <f t="shared" si="199"/>
        <v/>
      </c>
      <c r="AM644" s="15" t="str">
        <f t="shared" si="200"/>
        <v/>
      </c>
      <c r="AN644" s="15" t="str">
        <f t="shared" si="201"/>
        <v/>
      </c>
      <c r="AO644" s="15" t="str">
        <f t="shared" si="202"/>
        <v/>
      </c>
      <c r="AP644" s="9" t="str">
        <f t="shared" si="203"/>
        <v>SE1A火2</v>
      </c>
      <c r="AQ644" s="9">
        <f t="shared" si="204"/>
        <v>1</v>
      </c>
      <c r="AR644" s="11" t="str">
        <f t="shared" si="205"/>
        <v>山本ひ火2</v>
      </c>
      <c r="AS644" s="11">
        <f t="shared" si="192"/>
        <v>1</v>
      </c>
      <c r="AT644">
        <v>1</v>
      </c>
      <c r="AU644" s="12">
        <f t="shared" si="206"/>
        <v>26</v>
      </c>
      <c r="AV644" s="13" t="str">
        <f t="shared" si="207"/>
        <v>3402火2</v>
      </c>
      <c r="AW644" s="13">
        <f t="shared" si="208"/>
        <v>1</v>
      </c>
      <c r="AX644" s="18" t="str">
        <f t="shared" si="209"/>
        <v>SE1ASE1A火23402</v>
      </c>
      <c r="AY644" s="18">
        <f t="shared" si="210"/>
        <v>26</v>
      </c>
      <c r="AZ644"/>
    </row>
    <row r="645" spans="1:52" x14ac:dyDescent="0.15">
      <c r="A645" s="1">
        <f t="shared" si="193"/>
        <v>1</v>
      </c>
      <c r="B645" s="1" t="str">
        <f t="shared" si="194"/>
        <v>HR</v>
      </c>
      <c r="C645" t="s">
        <v>7</v>
      </c>
      <c r="D645" s="1" t="str">
        <f>VLOOKUP($C645,クラス一覧!$A:$J,10,FALSE)</f>
        <v>IT</v>
      </c>
      <c r="E645" s="1">
        <f>VLOOKUP($C645,クラス一覧!$A:$J,8,FALSE)</f>
        <v>26</v>
      </c>
      <c r="F645" s="1" t="str">
        <f>VLOOKUP($C645,クラス一覧!$A:$J,9,FALSE)</f>
        <v>寺澤</v>
      </c>
      <c r="G645" s="1" t="str">
        <f>VLOOKUP($H645,科目一覧!$A:$G,3,FALSE)</f>
        <v>データベース</v>
      </c>
      <c r="H645" t="s">
        <v>1671</v>
      </c>
      <c r="I645" s="1" t="str">
        <f>VLOOKUP($H645,科目一覧!$A:$G,7,FALSE)</f>
        <v>土居</v>
      </c>
      <c r="J645" s="1" t="str">
        <f>VLOOKUP($I645,教員一覧!$A:$D,2,FALSE)</f>
        <v>IT</v>
      </c>
      <c r="K645" s="1" t="str">
        <f>VLOOKUP($I645,教員一覧!$A:$D,3,FALSE)</f>
        <v>　</v>
      </c>
      <c r="L645" s="1" t="str">
        <f>VLOOKUP($I645,教員一覧!$A:$D,4,FALSE)</f>
        <v>専任</v>
      </c>
      <c r="M645" t="s">
        <v>7</v>
      </c>
      <c r="N645" t="s">
        <v>3789</v>
      </c>
      <c r="O645" t="s">
        <v>30</v>
      </c>
      <c r="P645" t="s">
        <v>12</v>
      </c>
      <c r="Q645">
        <v>3</v>
      </c>
      <c r="R645">
        <v>3402</v>
      </c>
      <c r="S645" s="1" t="str">
        <f>VLOOKUP($R645,教室一覧!$A:$B,2,FALSE)</f>
        <v>ノート対応</v>
      </c>
      <c r="T645" s="1">
        <f>VLOOKUP($R645,教室一覧!$A:$C,3,FALSE)</f>
        <v>36</v>
      </c>
      <c r="U645" s="1" t="str">
        <f>VLOOKUP($R645,教室一覧!$A:$D,4,FALSE)</f>
        <v>3号館</v>
      </c>
      <c r="V645" s="1" t="str">
        <f>VLOOKUP($R645,教室一覧!$A:$E,5,FALSE)</f>
        <v>4F</v>
      </c>
      <c r="W645"/>
      <c r="X645"/>
      <c r="Y645" s="1" t="str">
        <f>VLOOKUP($O645,教員一覧!$A:$D,2,FALSE)</f>
        <v>IT</v>
      </c>
      <c r="Z645" s="1" t="str">
        <f>VLOOKUP($O645,教員一覧!$A:$D,3,FALSE)</f>
        <v>　</v>
      </c>
      <c r="AA645" s="1" t="str">
        <f>VLOOKUP($O645,教員一覧!$A:$D,4,FALSE)</f>
        <v>非常勤</v>
      </c>
      <c r="AB645" s="1" t="str">
        <f t="shared" si="195"/>
        <v/>
      </c>
      <c r="AC645" s="14" t="s">
        <v>7</v>
      </c>
      <c r="AD645" s="14" t="s">
        <v>163</v>
      </c>
      <c r="AE645" s="14" t="s">
        <v>30</v>
      </c>
      <c r="AF645" s="14" t="s">
        <v>12</v>
      </c>
      <c r="AG645" s="14">
        <v>3</v>
      </c>
      <c r="AH645" s="14">
        <v>3402</v>
      </c>
      <c r="AI645" s="15" t="str">
        <f t="shared" si="196"/>
        <v/>
      </c>
      <c r="AJ645" s="15" t="str">
        <f t="shared" si="197"/>
        <v/>
      </c>
      <c r="AK645" s="15" t="str">
        <f t="shared" si="198"/>
        <v/>
      </c>
      <c r="AL645" s="15" t="str">
        <f t="shared" si="199"/>
        <v/>
      </c>
      <c r="AM645" s="15" t="str">
        <f t="shared" si="200"/>
        <v/>
      </c>
      <c r="AN645" s="15" t="str">
        <f t="shared" si="201"/>
        <v/>
      </c>
      <c r="AO645" s="15" t="str">
        <f t="shared" si="202"/>
        <v/>
      </c>
      <c r="AP645" s="9" t="str">
        <f t="shared" si="203"/>
        <v>SE1A火3</v>
      </c>
      <c r="AQ645" s="9">
        <f t="shared" si="204"/>
        <v>0.5</v>
      </c>
      <c r="AR645" s="11" t="str">
        <f t="shared" si="205"/>
        <v>山本ひ火3</v>
      </c>
      <c r="AS645" s="11">
        <f t="shared" si="192"/>
        <v>1</v>
      </c>
      <c r="AT645">
        <v>1</v>
      </c>
      <c r="AU645" s="12">
        <f t="shared" si="206"/>
        <v>26</v>
      </c>
      <c r="AV645" s="13" t="str">
        <f t="shared" si="207"/>
        <v>3402火3</v>
      </c>
      <c r="AW645" s="13">
        <f t="shared" si="208"/>
        <v>0.5</v>
      </c>
      <c r="AX645" s="18" t="str">
        <f t="shared" si="209"/>
        <v>SE1ASE1A火33402</v>
      </c>
      <c r="AY645" s="18">
        <f t="shared" si="210"/>
        <v>13</v>
      </c>
      <c r="AZ645"/>
    </row>
    <row r="646" spans="1:52" x14ac:dyDescent="0.15">
      <c r="A646" s="1">
        <f t="shared" si="193"/>
        <v>1</v>
      </c>
      <c r="B646" s="1" t="str">
        <f t="shared" si="194"/>
        <v>HR</v>
      </c>
      <c r="C646" t="s">
        <v>7</v>
      </c>
      <c r="D646" s="1" t="str">
        <f>VLOOKUP($C646,クラス一覧!$A:$J,10,FALSE)</f>
        <v>IT</v>
      </c>
      <c r="E646" s="1">
        <f>VLOOKUP($C646,クラス一覧!$A:$J,8,FALSE)</f>
        <v>26</v>
      </c>
      <c r="F646" s="1" t="str">
        <f>VLOOKUP($C646,クラス一覧!$A:$J,9,FALSE)</f>
        <v>寺澤</v>
      </c>
      <c r="G646" s="1" t="str">
        <f>VLOOKUP($H646,科目一覧!$A:$G,3,FALSE)</f>
        <v>情報処理</v>
      </c>
      <c r="H646" t="s">
        <v>1657</v>
      </c>
      <c r="I646" s="1" t="str">
        <f>VLOOKUP($H646,科目一覧!$A:$G,7,FALSE)</f>
        <v>今井</v>
      </c>
      <c r="J646" s="1" t="str">
        <f>VLOOKUP($I646,教員一覧!$A:$D,2,FALSE)</f>
        <v>IT</v>
      </c>
      <c r="K646" s="1" t="str">
        <f>VLOOKUP($I646,教員一覧!$A:$D,3,FALSE)</f>
        <v>　</v>
      </c>
      <c r="L646" s="1" t="str">
        <f>VLOOKUP($I646,教員一覧!$A:$D,4,FALSE)</f>
        <v>専任</v>
      </c>
      <c r="M646" t="s">
        <v>7</v>
      </c>
      <c r="N646" t="s">
        <v>3789</v>
      </c>
      <c r="O646" t="s">
        <v>8</v>
      </c>
      <c r="P646" t="s">
        <v>13</v>
      </c>
      <c r="Q646">
        <v>1</v>
      </c>
      <c r="R646">
        <v>3302</v>
      </c>
      <c r="S646" s="1" t="str">
        <f>VLOOKUP($R646,教室一覧!$A:$B,2,FALSE)</f>
        <v>ノート対応</v>
      </c>
      <c r="T646" s="1">
        <f>VLOOKUP($R646,教室一覧!$A:$C,3,FALSE)</f>
        <v>36</v>
      </c>
      <c r="U646" s="1" t="str">
        <f>VLOOKUP($R646,教室一覧!$A:$D,4,FALSE)</f>
        <v>3号館</v>
      </c>
      <c r="V646" s="1" t="str">
        <f>VLOOKUP($R646,教室一覧!$A:$E,5,FALSE)</f>
        <v>3F</v>
      </c>
      <c r="W646"/>
      <c r="X646"/>
      <c r="Y646" s="1" t="str">
        <f>VLOOKUP($O646,教員一覧!$A:$D,2,FALSE)</f>
        <v>IT</v>
      </c>
      <c r="Z646" s="1" t="str">
        <f>VLOOKUP($O646,教員一覧!$A:$D,3,FALSE)</f>
        <v>　</v>
      </c>
      <c r="AA646" s="1" t="str">
        <f>VLOOKUP($O646,教員一覧!$A:$D,4,FALSE)</f>
        <v>専任</v>
      </c>
      <c r="AB646" s="1" t="str">
        <f t="shared" si="195"/>
        <v>担任</v>
      </c>
      <c r="AC646" s="14" t="s">
        <v>7</v>
      </c>
      <c r="AD646" s="14" t="s">
        <v>163</v>
      </c>
      <c r="AE646" s="14" t="s">
        <v>8</v>
      </c>
      <c r="AF646" s="14" t="s">
        <v>13</v>
      </c>
      <c r="AG646" s="14">
        <v>1</v>
      </c>
      <c r="AH646" s="14">
        <v>3302</v>
      </c>
      <c r="AI646" s="15" t="str">
        <f t="shared" si="196"/>
        <v/>
      </c>
      <c r="AJ646" s="15" t="str">
        <f t="shared" si="197"/>
        <v/>
      </c>
      <c r="AK646" s="15" t="str">
        <f t="shared" si="198"/>
        <v/>
      </c>
      <c r="AL646" s="15" t="str">
        <f t="shared" si="199"/>
        <v/>
      </c>
      <c r="AM646" s="15" t="str">
        <f t="shared" si="200"/>
        <v/>
      </c>
      <c r="AN646" s="15" t="str">
        <f t="shared" si="201"/>
        <v/>
      </c>
      <c r="AO646" s="15" t="str">
        <f t="shared" si="202"/>
        <v/>
      </c>
      <c r="AP646" s="9" t="str">
        <f t="shared" si="203"/>
        <v>SE1A水1</v>
      </c>
      <c r="AQ646" s="9">
        <f t="shared" si="204"/>
        <v>1</v>
      </c>
      <c r="AR646" s="11" t="str">
        <f t="shared" si="205"/>
        <v>寺澤水1</v>
      </c>
      <c r="AS646" s="11">
        <f t="shared" si="192"/>
        <v>1</v>
      </c>
      <c r="AT646">
        <v>1</v>
      </c>
      <c r="AU646" s="12">
        <f t="shared" si="206"/>
        <v>26</v>
      </c>
      <c r="AV646" s="13" t="str">
        <f t="shared" si="207"/>
        <v>3302水1</v>
      </c>
      <c r="AW646" s="13">
        <f t="shared" si="208"/>
        <v>1</v>
      </c>
      <c r="AX646" s="18" t="str">
        <f t="shared" si="209"/>
        <v>SE1ASE1A水13302</v>
      </c>
      <c r="AY646" s="18">
        <f t="shared" si="210"/>
        <v>26</v>
      </c>
      <c r="AZ646"/>
    </row>
    <row r="647" spans="1:52" x14ac:dyDescent="0.15">
      <c r="A647" s="1">
        <f t="shared" si="193"/>
        <v>1</v>
      </c>
      <c r="B647" s="1" t="str">
        <f t="shared" si="194"/>
        <v>HR</v>
      </c>
      <c r="C647" t="s">
        <v>7</v>
      </c>
      <c r="D647" s="1" t="str">
        <f>VLOOKUP($C647,クラス一覧!$A:$J,10,FALSE)</f>
        <v>IT</v>
      </c>
      <c r="E647" s="1">
        <f>VLOOKUP($C647,クラス一覧!$A:$J,8,FALSE)</f>
        <v>26</v>
      </c>
      <c r="F647" s="1" t="str">
        <f>VLOOKUP($C647,クラス一覧!$A:$J,9,FALSE)</f>
        <v>寺澤</v>
      </c>
      <c r="G647" s="1" t="str">
        <f>VLOOKUP($H647,科目一覧!$A:$G,3,FALSE)</f>
        <v>ネットワーク</v>
      </c>
      <c r="H647" t="s">
        <v>1667</v>
      </c>
      <c r="I647" s="1" t="str">
        <f>VLOOKUP($H647,科目一覧!$A:$G,7,FALSE)</f>
        <v>内山</v>
      </c>
      <c r="J647" s="1" t="str">
        <f>VLOOKUP($I647,教員一覧!$A:$D,2,FALSE)</f>
        <v>IT</v>
      </c>
      <c r="K647" s="1" t="str">
        <f>VLOOKUP($I647,教員一覧!$A:$D,3,FALSE)</f>
        <v>　</v>
      </c>
      <c r="L647" s="1" t="str">
        <f>VLOOKUP($I647,教員一覧!$A:$D,4,FALSE)</f>
        <v>専任</v>
      </c>
      <c r="M647" t="s">
        <v>7</v>
      </c>
      <c r="N647" t="s">
        <v>3789</v>
      </c>
      <c r="O647" t="s">
        <v>11</v>
      </c>
      <c r="P647" t="s">
        <v>15</v>
      </c>
      <c r="Q647">
        <v>1</v>
      </c>
      <c r="R647">
        <v>3403</v>
      </c>
      <c r="S647" s="1" t="str">
        <f>VLOOKUP($R647,教室一覧!$A:$B,2,FALSE)</f>
        <v>ノート対応</v>
      </c>
      <c r="T647" s="1">
        <f>VLOOKUP($R647,教室一覧!$A:$C,3,FALSE)</f>
        <v>36</v>
      </c>
      <c r="U647" s="1" t="str">
        <f>VLOOKUP($R647,教室一覧!$A:$D,4,FALSE)</f>
        <v>3号館</v>
      </c>
      <c r="V647" s="1" t="str">
        <f>VLOOKUP($R647,教室一覧!$A:$E,5,FALSE)</f>
        <v>4F</v>
      </c>
      <c r="W647"/>
      <c r="X647"/>
      <c r="Y647" s="1" t="str">
        <f>VLOOKUP($O647,教員一覧!$A:$D,2,FALSE)</f>
        <v>IT</v>
      </c>
      <c r="Z647" s="1" t="str">
        <f>VLOOKUP($O647,教員一覧!$A:$D,3,FALSE)</f>
        <v>　</v>
      </c>
      <c r="AA647" s="1" t="str">
        <f>VLOOKUP($O647,教員一覧!$A:$D,4,FALSE)</f>
        <v>専任</v>
      </c>
      <c r="AB647" s="1" t="str">
        <f t="shared" si="195"/>
        <v/>
      </c>
      <c r="AC647" s="14" t="s">
        <v>7</v>
      </c>
      <c r="AD647" s="14" t="s">
        <v>163</v>
      </c>
      <c r="AE647" s="14" t="s">
        <v>11</v>
      </c>
      <c r="AF647" s="14" t="s">
        <v>15</v>
      </c>
      <c r="AG647" s="14">
        <v>1</v>
      </c>
      <c r="AH647" s="14">
        <v>3403</v>
      </c>
      <c r="AI647" s="15" t="str">
        <f t="shared" si="196"/>
        <v/>
      </c>
      <c r="AJ647" s="15" t="str">
        <f t="shared" si="197"/>
        <v/>
      </c>
      <c r="AK647" s="15" t="str">
        <f t="shared" si="198"/>
        <v/>
      </c>
      <c r="AL647" s="15" t="str">
        <f t="shared" si="199"/>
        <v/>
      </c>
      <c r="AM647" s="15" t="str">
        <f t="shared" si="200"/>
        <v/>
      </c>
      <c r="AN647" s="15" t="str">
        <f t="shared" si="201"/>
        <v/>
      </c>
      <c r="AO647" s="15" t="str">
        <f t="shared" si="202"/>
        <v/>
      </c>
      <c r="AP647" s="9" t="str">
        <f t="shared" si="203"/>
        <v>SE1A木1</v>
      </c>
      <c r="AQ647" s="9">
        <f t="shared" si="204"/>
        <v>1</v>
      </c>
      <c r="AR647" s="11" t="str">
        <f t="shared" si="205"/>
        <v>加藤木1</v>
      </c>
      <c r="AS647" s="11">
        <f t="shared" si="192"/>
        <v>1</v>
      </c>
      <c r="AT647">
        <v>1</v>
      </c>
      <c r="AU647" s="12">
        <f t="shared" si="206"/>
        <v>26</v>
      </c>
      <c r="AV647" s="13" t="str">
        <f t="shared" si="207"/>
        <v>3403木1</v>
      </c>
      <c r="AW647" s="13">
        <f t="shared" si="208"/>
        <v>1</v>
      </c>
      <c r="AX647" s="18" t="str">
        <f t="shared" si="209"/>
        <v>SE1ASE1A木13403</v>
      </c>
      <c r="AY647" s="18">
        <f t="shared" si="210"/>
        <v>26</v>
      </c>
      <c r="AZ647"/>
    </row>
    <row r="648" spans="1:52" x14ac:dyDescent="0.15">
      <c r="A648" s="1">
        <f t="shared" si="193"/>
        <v>1</v>
      </c>
      <c r="B648" s="1" t="str">
        <f t="shared" si="194"/>
        <v>HR</v>
      </c>
      <c r="C648" t="s">
        <v>7</v>
      </c>
      <c r="D648" s="1" t="str">
        <f>VLOOKUP($C648,クラス一覧!$A:$J,10,FALSE)</f>
        <v>IT</v>
      </c>
      <c r="E648" s="1">
        <f>VLOOKUP($C648,クラス一覧!$A:$J,8,FALSE)</f>
        <v>26</v>
      </c>
      <c r="F648" s="1" t="str">
        <f>VLOOKUP($C648,クラス一覧!$A:$J,9,FALSE)</f>
        <v>寺澤</v>
      </c>
      <c r="G648" s="1" t="str">
        <f>VLOOKUP($H648,科目一覧!$A:$G,3,FALSE)</f>
        <v>ネットワーク</v>
      </c>
      <c r="H648" t="s">
        <v>1668</v>
      </c>
      <c r="I648" s="1" t="str">
        <f>VLOOKUP($H648,科目一覧!$A:$G,7,FALSE)</f>
        <v>内山</v>
      </c>
      <c r="J648" s="1" t="str">
        <f>VLOOKUP($I648,教員一覧!$A:$D,2,FALSE)</f>
        <v>IT</v>
      </c>
      <c r="K648" s="1" t="str">
        <f>VLOOKUP($I648,教員一覧!$A:$D,3,FALSE)</f>
        <v>　</v>
      </c>
      <c r="L648" s="1" t="str">
        <f>VLOOKUP($I648,教員一覧!$A:$D,4,FALSE)</f>
        <v>専任</v>
      </c>
      <c r="M648" t="s">
        <v>7</v>
      </c>
      <c r="N648" t="s">
        <v>3789</v>
      </c>
      <c r="O648" t="s">
        <v>11</v>
      </c>
      <c r="P648" t="s">
        <v>15</v>
      </c>
      <c r="Q648">
        <v>2</v>
      </c>
      <c r="R648">
        <v>3601</v>
      </c>
      <c r="S648" s="1" t="str">
        <f>VLOOKUP($R648,教室一覧!$A:$B,2,FALSE)</f>
        <v>ノート36</v>
      </c>
      <c r="T648" s="1">
        <f>VLOOKUP($R648,教室一覧!$A:$C,3,FALSE)</f>
        <v>36</v>
      </c>
      <c r="U648" s="1" t="str">
        <f>VLOOKUP($R648,教室一覧!$A:$D,4,FALSE)</f>
        <v>3号館</v>
      </c>
      <c r="V648" s="1" t="str">
        <f>VLOOKUP($R648,教室一覧!$A:$E,5,FALSE)</f>
        <v>6F</v>
      </c>
      <c r="W648"/>
      <c r="X648"/>
      <c r="Y648" s="1" t="str">
        <f>VLOOKUP($O648,教員一覧!$A:$D,2,FALSE)</f>
        <v>IT</v>
      </c>
      <c r="Z648" s="1" t="str">
        <f>VLOOKUP($O648,教員一覧!$A:$D,3,FALSE)</f>
        <v>　</v>
      </c>
      <c r="AA648" s="1" t="str">
        <f>VLOOKUP($O648,教員一覧!$A:$D,4,FALSE)</f>
        <v>専任</v>
      </c>
      <c r="AB648" s="1" t="str">
        <f t="shared" si="195"/>
        <v/>
      </c>
      <c r="AC648" s="14" t="s">
        <v>7</v>
      </c>
      <c r="AD648" s="14" t="s">
        <v>163</v>
      </c>
      <c r="AE648" s="14" t="s">
        <v>11</v>
      </c>
      <c r="AF648" s="14" t="s">
        <v>15</v>
      </c>
      <c r="AG648" s="14">
        <v>2</v>
      </c>
      <c r="AH648" s="14">
        <v>3601</v>
      </c>
      <c r="AI648" s="15" t="str">
        <f t="shared" si="196"/>
        <v/>
      </c>
      <c r="AJ648" s="15" t="str">
        <f t="shared" si="197"/>
        <v/>
      </c>
      <c r="AK648" s="15" t="str">
        <f t="shared" si="198"/>
        <v/>
      </c>
      <c r="AL648" s="15" t="str">
        <f t="shared" si="199"/>
        <v/>
      </c>
      <c r="AM648" s="15" t="str">
        <f t="shared" si="200"/>
        <v/>
      </c>
      <c r="AN648" s="15" t="str">
        <f t="shared" si="201"/>
        <v/>
      </c>
      <c r="AO648" s="15" t="str">
        <f t="shared" si="202"/>
        <v/>
      </c>
      <c r="AP648" s="9" t="str">
        <f t="shared" si="203"/>
        <v>SE1A木2</v>
      </c>
      <c r="AQ648" s="9">
        <f t="shared" si="204"/>
        <v>0.5</v>
      </c>
      <c r="AR648" s="11" t="str">
        <f t="shared" si="205"/>
        <v>加藤木2</v>
      </c>
      <c r="AS648" s="11">
        <f t="shared" si="192"/>
        <v>1</v>
      </c>
      <c r="AT648">
        <v>1</v>
      </c>
      <c r="AU648" s="12">
        <f t="shared" si="206"/>
        <v>26</v>
      </c>
      <c r="AV648" s="13" t="str">
        <f t="shared" si="207"/>
        <v>3601木2</v>
      </c>
      <c r="AW648" s="13">
        <f t="shared" si="208"/>
        <v>0.5</v>
      </c>
      <c r="AX648" s="18" t="str">
        <f t="shared" si="209"/>
        <v>SE1ASE1A木23601</v>
      </c>
      <c r="AY648" s="18">
        <f t="shared" si="210"/>
        <v>13</v>
      </c>
      <c r="AZ648"/>
    </row>
    <row r="649" spans="1:52" x14ac:dyDescent="0.15">
      <c r="A649" s="1">
        <f t="shared" si="193"/>
        <v>1</v>
      </c>
      <c r="B649" s="1" t="str">
        <f t="shared" si="194"/>
        <v>HR</v>
      </c>
      <c r="C649" t="s">
        <v>7</v>
      </c>
      <c r="D649" s="1" t="str">
        <f>VLOOKUP($C649,クラス一覧!$A:$J,10,FALSE)</f>
        <v>IT</v>
      </c>
      <c r="E649" s="1">
        <f>VLOOKUP($C649,クラス一覧!$A:$J,8,FALSE)</f>
        <v>26</v>
      </c>
      <c r="F649" s="1" t="str">
        <f>VLOOKUP($C649,クラス一覧!$A:$J,9,FALSE)</f>
        <v>寺澤</v>
      </c>
      <c r="G649" s="1" t="str">
        <f>VLOOKUP($H649,科目一覧!$A:$G,3,FALSE)</f>
        <v>情報処理</v>
      </c>
      <c r="H649" t="s">
        <v>1672</v>
      </c>
      <c r="I649" s="1" t="str">
        <f>VLOOKUP($H649,科目一覧!$A:$G,7,FALSE)</f>
        <v>今井</v>
      </c>
      <c r="J649" s="1" t="str">
        <f>VLOOKUP($I649,教員一覧!$A:$D,2,FALSE)</f>
        <v>IT</v>
      </c>
      <c r="K649" s="1" t="str">
        <f>VLOOKUP($I649,教員一覧!$A:$D,3,FALSE)</f>
        <v>　</v>
      </c>
      <c r="L649" s="1" t="str">
        <f>VLOOKUP($I649,教員一覧!$A:$D,4,FALSE)</f>
        <v>専任</v>
      </c>
      <c r="M649" t="s">
        <v>7</v>
      </c>
      <c r="N649" t="s">
        <v>3789</v>
      </c>
      <c r="O649" t="s">
        <v>8</v>
      </c>
      <c r="P649" t="s">
        <v>15</v>
      </c>
      <c r="Q649">
        <v>3</v>
      </c>
      <c r="R649">
        <v>3202</v>
      </c>
      <c r="S649" s="1" t="str">
        <f>VLOOKUP($R649,教室一覧!$A:$B,2,FALSE)</f>
        <v>普通教室</v>
      </c>
      <c r="T649" s="1">
        <f>VLOOKUP($R649,教室一覧!$A:$C,3,FALSE)</f>
        <v>36</v>
      </c>
      <c r="U649" s="1" t="str">
        <f>VLOOKUP($R649,教室一覧!$A:$D,4,FALSE)</f>
        <v>3号館</v>
      </c>
      <c r="V649" s="1" t="str">
        <f>VLOOKUP($R649,教室一覧!$A:$E,5,FALSE)</f>
        <v>2F</v>
      </c>
      <c r="W649"/>
      <c r="X649"/>
      <c r="Y649" s="1" t="str">
        <f>VLOOKUP($O649,教員一覧!$A:$D,2,FALSE)</f>
        <v>IT</v>
      </c>
      <c r="Z649" s="1" t="str">
        <f>VLOOKUP($O649,教員一覧!$A:$D,3,FALSE)</f>
        <v>　</v>
      </c>
      <c r="AA649" s="1" t="str">
        <f>VLOOKUP($O649,教員一覧!$A:$D,4,FALSE)</f>
        <v>専任</v>
      </c>
      <c r="AB649" s="1" t="str">
        <f t="shared" si="195"/>
        <v>担任</v>
      </c>
      <c r="AC649" s="14" t="s">
        <v>7</v>
      </c>
      <c r="AD649" s="14" t="s">
        <v>163</v>
      </c>
      <c r="AE649" s="14" t="s">
        <v>8</v>
      </c>
      <c r="AF649" s="14" t="s">
        <v>15</v>
      </c>
      <c r="AG649" s="14">
        <v>3</v>
      </c>
      <c r="AH649" s="14">
        <v>3202</v>
      </c>
      <c r="AI649" s="15" t="str">
        <f t="shared" si="196"/>
        <v/>
      </c>
      <c r="AJ649" s="15" t="str">
        <f t="shared" si="197"/>
        <v/>
      </c>
      <c r="AK649" s="15" t="str">
        <f t="shared" si="198"/>
        <v/>
      </c>
      <c r="AL649" s="15" t="str">
        <f t="shared" si="199"/>
        <v/>
      </c>
      <c r="AM649" s="15" t="str">
        <f t="shared" si="200"/>
        <v/>
      </c>
      <c r="AN649" s="15" t="str">
        <f t="shared" si="201"/>
        <v/>
      </c>
      <c r="AO649" s="15" t="str">
        <f t="shared" si="202"/>
        <v/>
      </c>
      <c r="AP649" s="9" t="str">
        <f t="shared" si="203"/>
        <v>SE1A木3</v>
      </c>
      <c r="AQ649" s="9">
        <f t="shared" si="204"/>
        <v>1</v>
      </c>
      <c r="AR649" s="11" t="str">
        <f t="shared" si="205"/>
        <v>寺澤木3</v>
      </c>
      <c r="AS649" s="11">
        <f t="shared" si="192"/>
        <v>1</v>
      </c>
      <c r="AT649">
        <v>1</v>
      </c>
      <c r="AU649" s="12">
        <f t="shared" si="206"/>
        <v>26</v>
      </c>
      <c r="AV649" s="13" t="str">
        <f t="shared" si="207"/>
        <v>3202木3</v>
      </c>
      <c r="AW649" s="13">
        <f t="shared" si="208"/>
        <v>1</v>
      </c>
      <c r="AX649" s="18" t="str">
        <f t="shared" si="209"/>
        <v>SE1ASE1A木33202</v>
      </c>
      <c r="AY649" s="18">
        <f t="shared" si="210"/>
        <v>26</v>
      </c>
      <c r="AZ649"/>
    </row>
    <row r="650" spans="1:52" x14ac:dyDescent="0.15">
      <c r="A650" s="1">
        <f t="shared" si="193"/>
        <v>1</v>
      </c>
      <c r="B650" s="1" t="str">
        <f t="shared" si="194"/>
        <v>HR</v>
      </c>
      <c r="C650" t="s">
        <v>7</v>
      </c>
      <c r="D650" s="1" t="str">
        <f>VLOOKUP($C650,クラス一覧!$A:$J,10,FALSE)</f>
        <v>IT</v>
      </c>
      <c r="E650" s="1">
        <f>VLOOKUP($C650,クラス一覧!$A:$J,8,FALSE)</f>
        <v>26</v>
      </c>
      <c r="F650" s="1" t="str">
        <f>VLOOKUP($C650,クラス一覧!$A:$J,9,FALSE)</f>
        <v>寺澤</v>
      </c>
      <c r="G650" s="1" t="str">
        <f>VLOOKUP($H650,科目一覧!$A:$G,3,FALSE)</f>
        <v>情報処理</v>
      </c>
      <c r="H650" t="s">
        <v>1658</v>
      </c>
      <c r="I650" s="1" t="str">
        <f>VLOOKUP($H650,科目一覧!$A:$G,7,FALSE)</f>
        <v>今井</v>
      </c>
      <c r="J650" s="1" t="str">
        <f>VLOOKUP($I650,教員一覧!$A:$D,2,FALSE)</f>
        <v>IT</v>
      </c>
      <c r="K650" s="1" t="str">
        <f>VLOOKUP($I650,教員一覧!$A:$D,3,FALSE)</f>
        <v>　</v>
      </c>
      <c r="L650" s="1" t="str">
        <f>VLOOKUP($I650,教員一覧!$A:$D,4,FALSE)</f>
        <v>専任</v>
      </c>
      <c r="M650" t="s">
        <v>7</v>
      </c>
      <c r="N650" t="s">
        <v>3789</v>
      </c>
      <c r="O650" t="s">
        <v>8</v>
      </c>
      <c r="P650" t="s">
        <v>17</v>
      </c>
      <c r="Q650">
        <v>3</v>
      </c>
      <c r="R650">
        <v>3402</v>
      </c>
      <c r="S650" s="1" t="str">
        <f>VLOOKUP($R650,教室一覧!$A:$B,2,FALSE)</f>
        <v>ノート対応</v>
      </c>
      <c r="T650" s="1">
        <f>VLOOKUP($R650,教室一覧!$A:$C,3,FALSE)</f>
        <v>36</v>
      </c>
      <c r="U650" s="1" t="str">
        <f>VLOOKUP($R650,教室一覧!$A:$D,4,FALSE)</f>
        <v>3号館</v>
      </c>
      <c r="V650" s="1" t="str">
        <f>VLOOKUP($R650,教室一覧!$A:$E,5,FALSE)</f>
        <v>4F</v>
      </c>
      <c r="W650"/>
      <c r="X650"/>
      <c r="Y650" s="1" t="str">
        <f>VLOOKUP($O650,教員一覧!$A:$D,2,FALSE)</f>
        <v>IT</v>
      </c>
      <c r="Z650" s="1" t="str">
        <f>VLOOKUP($O650,教員一覧!$A:$D,3,FALSE)</f>
        <v>　</v>
      </c>
      <c r="AA650" s="1" t="str">
        <f>VLOOKUP($O650,教員一覧!$A:$D,4,FALSE)</f>
        <v>専任</v>
      </c>
      <c r="AB650" s="1" t="str">
        <f t="shared" si="195"/>
        <v>担任</v>
      </c>
      <c r="AC650" s="14" t="s">
        <v>7</v>
      </c>
      <c r="AD650" s="14" t="s">
        <v>163</v>
      </c>
      <c r="AE650" s="14" t="s">
        <v>8</v>
      </c>
      <c r="AF650" s="14" t="s">
        <v>17</v>
      </c>
      <c r="AG650" s="14">
        <v>3</v>
      </c>
      <c r="AH650" s="14">
        <v>3402</v>
      </c>
      <c r="AI650" s="15" t="str">
        <f t="shared" si="196"/>
        <v/>
      </c>
      <c r="AJ650" s="15" t="str">
        <f t="shared" si="197"/>
        <v/>
      </c>
      <c r="AK650" s="15" t="str">
        <f t="shared" si="198"/>
        <v/>
      </c>
      <c r="AL650" s="15" t="str">
        <f t="shared" si="199"/>
        <v/>
      </c>
      <c r="AM650" s="15" t="str">
        <f t="shared" si="200"/>
        <v/>
      </c>
      <c r="AN650" s="15" t="str">
        <f t="shared" si="201"/>
        <v/>
      </c>
      <c r="AO650" s="15" t="str">
        <f t="shared" si="202"/>
        <v/>
      </c>
      <c r="AP650" s="9" t="str">
        <f t="shared" si="203"/>
        <v>SE1A金3</v>
      </c>
      <c r="AQ650" s="9">
        <f t="shared" si="204"/>
        <v>1</v>
      </c>
      <c r="AR650" s="11" t="str">
        <f t="shared" si="205"/>
        <v>寺澤金3</v>
      </c>
      <c r="AS650" s="11">
        <f t="shared" si="192"/>
        <v>1</v>
      </c>
      <c r="AT650">
        <v>1</v>
      </c>
      <c r="AU650" s="12">
        <f t="shared" si="206"/>
        <v>26</v>
      </c>
      <c r="AV650" s="13" t="str">
        <f t="shared" si="207"/>
        <v>3402金3</v>
      </c>
      <c r="AW650" s="13">
        <f t="shared" si="208"/>
        <v>1</v>
      </c>
      <c r="AX650" s="18" t="str">
        <f t="shared" si="209"/>
        <v>SE1ASE1A金33402</v>
      </c>
      <c r="AY650" s="18">
        <f t="shared" si="210"/>
        <v>26</v>
      </c>
      <c r="AZ650"/>
    </row>
    <row r="651" spans="1:52" x14ac:dyDescent="0.15">
      <c r="A651" s="1">
        <f t="shared" si="193"/>
        <v>1</v>
      </c>
      <c r="B651" s="1" t="str">
        <f t="shared" si="194"/>
        <v>HR</v>
      </c>
      <c r="C651" t="s">
        <v>7</v>
      </c>
      <c r="D651" s="1" t="str">
        <f>VLOOKUP($C651,クラス一覧!$A:$J,10,FALSE)</f>
        <v>IT</v>
      </c>
      <c r="E651" s="1">
        <f>VLOOKUP($C651,クラス一覧!$A:$J,8,FALSE)</f>
        <v>26</v>
      </c>
      <c r="F651" s="1" t="str">
        <f>VLOOKUP($C651,クラス一覧!$A:$J,9,FALSE)</f>
        <v>寺澤</v>
      </c>
      <c r="G651" s="1" t="str">
        <f>VLOOKUP($H651,科目一覧!$A:$G,3,FALSE)</f>
        <v>情報処理</v>
      </c>
      <c r="H651" t="s">
        <v>1656</v>
      </c>
      <c r="I651" s="1" t="str">
        <f>VLOOKUP($H651,科目一覧!$A:$G,7,FALSE)</f>
        <v>今井</v>
      </c>
      <c r="J651" s="1" t="str">
        <f>VLOOKUP($I651,教員一覧!$A:$D,2,FALSE)</f>
        <v>IT</v>
      </c>
      <c r="K651" s="1" t="str">
        <f>VLOOKUP($I651,教員一覧!$A:$D,3,FALSE)</f>
        <v>　</v>
      </c>
      <c r="L651" s="1" t="str">
        <f>VLOOKUP($I651,教員一覧!$A:$D,4,FALSE)</f>
        <v>専任</v>
      </c>
      <c r="M651" t="s">
        <v>7</v>
      </c>
      <c r="N651" t="s">
        <v>3789</v>
      </c>
      <c r="O651" t="s">
        <v>14</v>
      </c>
      <c r="P651" t="s">
        <v>17</v>
      </c>
      <c r="Q651">
        <v>4</v>
      </c>
      <c r="R651">
        <v>3402</v>
      </c>
      <c r="S651" s="1" t="str">
        <f>VLOOKUP($R651,教室一覧!$A:$B,2,FALSE)</f>
        <v>ノート対応</v>
      </c>
      <c r="T651" s="1">
        <f>VLOOKUP($R651,教室一覧!$A:$C,3,FALSE)</f>
        <v>36</v>
      </c>
      <c r="U651" s="1" t="str">
        <f>VLOOKUP($R651,教室一覧!$A:$D,4,FALSE)</f>
        <v>3号館</v>
      </c>
      <c r="V651" s="1" t="str">
        <f>VLOOKUP($R651,教室一覧!$A:$E,5,FALSE)</f>
        <v>4F</v>
      </c>
      <c r="W651"/>
      <c r="X651"/>
      <c r="Y651" s="1" t="str">
        <f>VLOOKUP($O651,教員一覧!$A:$D,2,FALSE)</f>
        <v>IT</v>
      </c>
      <c r="Z651" s="1" t="str">
        <f>VLOOKUP($O651,教員一覧!$A:$D,3,FALSE)</f>
        <v>　</v>
      </c>
      <c r="AA651" s="1" t="str">
        <f>VLOOKUP($O651,教員一覧!$A:$D,4,FALSE)</f>
        <v>非常勤</v>
      </c>
      <c r="AB651" s="1" t="str">
        <f t="shared" si="195"/>
        <v/>
      </c>
      <c r="AC651" s="14" t="s">
        <v>7</v>
      </c>
      <c r="AD651" s="14" t="s">
        <v>163</v>
      </c>
      <c r="AE651" s="14" t="s">
        <v>14</v>
      </c>
      <c r="AF651" s="14" t="s">
        <v>17</v>
      </c>
      <c r="AG651" s="14">
        <v>4</v>
      </c>
      <c r="AH651" s="14">
        <v>3402</v>
      </c>
      <c r="AI651" s="15" t="str">
        <f t="shared" si="196"/>
        <v/>
      </c>
      <c r="AJ651" s="15" t="str">
        <f t="shared" si="197"/>
        <v/>
      </c>
      <c r="AK651" s="15" t="str">
        <f t="shared" si="198"/>
        <v/>
      </c>
      <c r="AL651" s="15" t="str">
        <f t="shared" si="199"/>
        <v/>
      </c>
      <c r="AM651" s="15" t="str">
        <f t="shared" si="200"/>
        <v/>
      </c>
      <c r="AN651" s="15" t="str">
        <f t="shared" si="201"/>
        <v/>
      </c>
      <c r="AO651" s="15" t="str">
        <f t="shared" si="202"/>
        <v/>
      </c>
      <c r="AP651" s="9" t="str">
        <f t="shared" si="203"/>
        <v>SE1A金4</v>
      </c>
      <c r="AQ651" s="9">
        <f t="shared" si="204"/>
        <v>1</v>
      </c>
      <c r="AR651" s="11" t="str">
        <f t="shared" si="205"/>
        <v>森金4</v>
      </c>
      <c r="AS651" s="11">
        <f t="shared" si="192"/>
        <v>1</v>
      </c>
      <c r="AT651">
        <v>1</v>
      </c>
      <c r="AU651" s="12">
        <f t="shared" si="206"/>
        <v>26</v>
      </c>
      <c r="AV651" s="13" t="str">
        <f t="shared" si="207"/>
        <v>3402金4</v>
      </c>
      <c r="AW651" s="13">
        <f t="shared" si="208"/>
        <v>1</v>
      </c>
      <c r="AX651" s="18" t="str">
        <f t="shared" si="209"/>
        <v>SE1ASE1A金43402</v>
      </c>
      <c r="AY651" s="18">
        <f t="shared" si="210"/>
        <v>26</v>
      </c>
      <c r="AZ651"/>
    </row>
    <row r="652" spans="1:52" x14ac:dyDescent="0.15">
      <c r="A652" s="1">
        <f t="shared" si="193"/>
        <v>1</v>
      </c>
      <c r="B652" s="1" t="str">
        <f t="shared" si="194"/>
        <v>HR</v>
      </c>
      <c r="C652" t="s">
        <v>1629</v>
      </c>
      <c r="D652" s="1" t="str">
        <f>VLOOKUP($C652,クラス一覧!$A:$J,10,FALSE)</f>
        <v>IT</v>
      </c>
      <c r="E652" s="1">
        <f>VLOOKUP($C652,クラス一覧!$A:$J,8,FALSE)</f>
        <v>15</v>
      </c>
      <c r="F652" s="1" t="str">
        <f>VLOOKUP($C652,クラス一覧!$A:$J,9,FALSE)</f>
        <v>角野</v>
      </c>
      <c r="G652" s="1" t="str">
        <f>VLOOKUP($H652,科目一覧!$A:$G,3,FALSE)</f>
        <v>ビジネス</v>
      </c>
      <c r="H652" t="s">
        <v>1632</v>
      </c>
      <c r="I652" s="1" t="str">
        <f>VLOOKUP($H652,科目一覧!$A:$G,7,FALSE)</f>
        <v>笠田</v>
      </c>
      <c r="J652" s="1" t="str">
        <f>VLOOKUP($I652,教員一覧!$A:$D,2,FALSE)</f>
        <v>IT</v>
      </c>
      <c r="K652" s="1" t="str">
        <f>VLOOKUP($I652,教員一覧!$A:$D,3,FALSE)</f>
        <v>　</v>
      </c>
      <c r="L652" s="1" t="str">
        <f>VLOOKUP($I652,教員一覧!$A:$D,4,FALSE)</f>
        <v>非常勤</v>
      </c>
      <c r="M652" t="s">
        <v>1629</v>
      </c>
      <c r="N652" t="s">
        <v>3789</v>
      </c>
      <c r="O652" t="s">
        <v>32</v>
      </c>
      <c r="P652" t="s">
        <v>9</v>
      </c>
      <c r="Q652">
        <v>3</v>
      </c>
      <c r="R652">
        <v>3401</v>
      </c>
      <c r="S652" s="1" t="str">
        <f>VLOOKUP($R652,教室一覧!$A:$B,2,FALSE)</f>
        <v>ノート対応</v>
      </c>
      <c r="T652" s="1">
        <f>VLOOKUP($R652,教室一覧!$A:$C,3,FALSE)</f>
        <v>36</v>
      </c>
      <c r="U652" s="1" t="str">
        <f>VLOOKUP($R652,教室一覧!$A:$D,4,FALSE)</f>
        <v>3号館</v>
      </c>
      <c r="V652" s="1" t="str">
        <f>VLOOKUP($R652,教室一覧!$A:$E,5,FALSE)</f>
        <v>4F</v>
      </c>
      <c r="W652"/>
      <c r="X652"/>
      <c r="Y652" s="1" t="str">
        <f>VLOOKUP($O652,教員一覧!$A:$D,2,FALSE)</f>
        <v>IT</v>
      </c>
      <c r="Z652" s="1" t="str">
        <f>VLOOKUP($O652,教員一覧!$A:$D,3,FALSE)</f>
        <v>　</v>
      </c>
      <c r="AA652" s="1" t="str">
        <f>VLOOKUP($O652,教員一覧!$A:$D,4,FALSE)</f>
        <v>非常勤</v>
      </c>
      <c r="AB652" s="1" t="str">
        <f t="shared" si="195"/>
        <v/>
      </c>
      <c r="AC652" s="14" t="s">
        <v>1629</v>
      </c>
      <c r="AD652" s="14" t="s">
        <v>163</v>
      </c>
      <c r="AE652" s="14" t="s">
        <v>32</v>
      </c>
      <c r="AF652" s="14" t="s">
        <v>9</v>
      </c>
      <c r="AG652" s="14">
        <v>3</v>
      </c>
      <c r="AH652" s="14">
        <v>3401</v>
      </c>
      <c r="AI652" s="15" t="str">
        <f t="shared" si="196"/>
        <v/>
      </c>
      <c r="AJ652" s="15" t="str">
        <f t="shared" si="197"/>
        <v/>
      </c>
      <c r="AK652" s="15" t="str">
        <f t="shared" si="198"/>
        <v/>
      </c>
      <c r="AL652" s="15" t="str">
        <f t="shared" si="199"/>
        <v/>
      </c>
      <c r="AM652" s="15" t="str">
        <f t="shared" si="200"/>
        <v/>
      </c>
      <c r="AN652" s="15" t="str">
        <f t="shared" si="201"/>
        <v/>
      </c>
      <c r="AO652" s="15" t="str">
        <f t="shared" si="202"/>
        <v/>
      </c>
      <c r="AP652" s="9" t="str">
        <f t="shared" si="203"/>
        <v>BS1A月3</v>
      </c>
      <c r="AQ652" s="9">
        <f t="shared" si="204"/>
        <v>1</v>
      </c>
      <c r="AR652" s="11" t="str">
        <f t="shared" si="205"/>
        <v>笠田月3</v>
      </c>
      <c r="AS652" s="11">
        <f t="shared" si="192"/>
        <v>1</v>
      </c>
      <c r="AT652">
        <v>1</v>
      </c>
      <c r="AU652" s="12">
        <f t="shared" si="206"/>
        <v>15</v>
      </c>
      <c r="AV652" s="13" t="str">
        <f t="shared" si="207"/>
        <v>3401月3</v>
      </c>
      <c r="AW652" s="13">
        <f t="shared" si="208"/>
        <v>1</v>
      </c>
      <c r="AX652" s="18" t="str">
        <f t="shared" si="209"/>
        <v>BS1ABS1A月33401</v>
      </c>
      <c r="AY652" s="18">
        <f t="shared" si="210"/>
        <v>15</v>
      </c>
      <c r="AZ652"/>
    </row>
    <row r="653" spans="1:52" x14ac:dyDescent="0.15">
      <c r="A653" s="1">
        <f t="shared" si="193"/>
        <v>1</v>
      </c>
      <c r="B653" s="1" t="str">
        <f t="shared" si="194"/>
        <v>HR</v>
      </c>
      <c r="C653" t="s">
        <v>1629</v>
      </c>
      <c r="D653" s="1" t="str">
        <f>VLOOKUP($C653,クラス一覧!$A:$J,10,FALSE)</f>
        <v>IT</v>
      </c>
      <c r="E653" s="1">
        <f>VLOOKUP($C653,クラス一覧!$A:$J,8,FALSE)</f>
        <v>15</v>
      </c>
      <c r="F653" s="1" t="str">
        <f>VLOOKUP($C653,クラス一覧!$A:$J,9,FALSE)</f>
        <v>角野</v>
      </c>
      <c r="G653" s="1" t="str">
        <f>VLOOKUP($H653,科目一覧!$A:$G,3,FALSE)</f>
        <v>情報処理</v>
      </c>
      <c r="H653" t="s">
        <v>3038</v>
      </c>
      <c r="I653" s="1" t="str">
        <f>VLOOKUP($H653,科目一覧!$A:$G,7,FALSE)</f>
        <v>角野</v>
      </c>
      <c r="J653" s="1" t="str">
        <f>VLOOKUP($I653,教員一覧!$A:$D,2,FALSE)</f>
        <v>IT</v>
      </c>
      <c r="K653" s="1" t="str">
        <f>VLOOKUP($I653,教員一覧!$A:$D,3,FALSE)</f>
        <v>　</v>
      </c>
      <c r="L653" s="1" t="str">
        <f>VLOOKUP($I653,教員一覧!$A:$D,4,FALSE)</f>
        <v>専任</v>
      </c>
      <c r="M653" t="s">
        <v>1629</v>
      </c>
      <c r="N653" t="s">
        <v>3789</v>
      </c>
      <c r="O653" t="s">
        <v>1604</v>
      </c>
      <c r="P653" t="s">
        <v>9</v>
      </c>
      <c r="Q653">
        <v>4</v>
      </c>
      <c r="R653">
        <v>3401</v>
      </c>
      <c r="S653" s="1" t="str">
        <f>VLOOKUP($R653,教室一覧!$A:$B,2,FALSE)</f>
        <v>ノート対応</v>
      </c>
      <c r="T653" s="1">
        <f>VLOOKUP($R653,教室一覧!$A:$C,3,FALSE)</f>
        <v>36</v>
      </c>
      <c r="U653" s="1" t="str">
        <f>VLOOKUP($R653,教室一覧!$A:$D,4,FALSE)</f>
        <v>3号館</v>
      </c>
      <c r="V653" s="1" t="str">
        <f>VLOOKUP($R653,教室一覧!$A:$E,5,FALSE)</f>
        <v>4F</v>
      </c>
      <c r="W653"/>
      <c r="X653"/>
      <c r="Y653" s="1" t="str">
        <f>VLOOKUP($O653,教員一覧!$A:$D,2,FALSE)</f>
        <v>IT</v>
      </c>
      <c r="Z653" s="1" t="str">
        <f>VLOOKUP($O653,教員一覧!$A:$D,3,FALSE)</f>
        <v>　</v>
      </c>
      <c r="AA653" s="1" t="str">
        <f>VLOOKUP($O653,教員一覧!$A:$D,4,FALSE)</f>
        <v>専任</v>
      </c>
      <c r="AB653" s="1" t="str">
        <f t="shared" si="195"/>
        <v>担任</v>
      </c>
      <c r="AC653" s="14" t="s">
        <v>1629</v>
      </c>
      <c r="AD653" s="14" t="s">
        <v>163</v>
      </c>
      <c r="AE653" s="14" t="s">
        <v>1604</v>
      </c>
      <c r="AF653" s="14" t="s">
        <v>9</v>
      </c>
      <c r="AG653" s="14">
        <v>4</v>
      </c>
      <c r="AH653" s="14">
        <v>3401</v>
      </c>
      <c r="AI653" s="15" t="str">
        <f t="shared" si="196"/>
        <v/>
      </c>
      <c r="AJ653" s="15" t="str">
        <f t="shared" si="197"/>
        <v/>
      </c>
      <c r="AK653" s="15" t="str">
        <f t="shared" si="198"/>
        <v/>
      </c>
      <c r="AL653" s="15" t="str">
        <f t="shared" si="199"/>
        <v/>
      </c>
      <c r="AM653" s="15" t="str">
        <f t="shared" si="200"/>
        <v/>
      </c>
      <c r="AN653" s="15" t="str">
        <f t="shared" si="201"/>
        <v/>
      </c>
      <c r="AO653" s="15" t="str">
        <f t="shared" si="202"/>
        <v/>
      </c>
      <c r="AP653" s="9" t="str">
        <f t="shared" si="203"/>
        <v>BS1A月4</v>
      </c>
      <c r="AQ653" s="9">
        <f t="shared" si="204"/>
        <v>1</v>
      </c>
      <c r="AR653" s="11" t="str">
        <f t="shared" si="205"/>
        <v>角野月4</v>
      </c>
      <c r="AS653" s="11">
        <f t="shared" si="192"/>
        <v>1</v>
      </c>
      <c r="AT653">
        <v>1</v>
      </c>
      <c r="AU653" s="12">
        <f t="shared" si="206"/>
        <v>15</v>
      </c>
      <c r="AV653" s="13" t="str">
        <f t="shared" si="207"/>
        <v>3401月4</v>
      </c>
      <c r="AW653" s="13">
        <f t="shared" si="208"/>
        <v>1</v>
      </c>
      <c r="AX653" s="18" t="str">
        <f t="shared" si="209"/>
        <v>BS1ABS1A月43401</v>
      </c>
      <c r="AY653" s="18">
        <f t="shared" si="210"/>
        <v>15</v>
      </c>
      <c r="AZ653"/>
    </row>
    <row r="654" spans="1:52" x14ac:dyDescent="0.15">
      <c r="A654" s="1">
        <f t="shared" si="193"/>
        <v>1</v>
      </c>
      <c r="B654" s="1" t="str">
        <f t="shared" si="194"/>
        <v>HR</v>
      </c>
      <c r="C654" t="s">
        <v>1629</v>
      </c>
      <c r="D654" s="1" t="str">
        <f>VLOOKUP($C654,クラス一覧!$A:$J,10,FALSE)</f>
        <v>IT</v>
      </c>
      <c r="E654" s="1">
        <f>VLOOKUP($C654,クラス一覧!$A:$J,8,FALSE)</f>
        <v>15</v>
      </c>
      <c r="F654" s="1" t="str">
        <f>VLOOKUP($C654,クラス一覧!$A:$J,9,FALSE)</f>
        <v>角野</v>
      </c>
      <c r="G654" s="1" t="str">
        <f>VLOOKUP($H654,科目一覧!$A:$G,3,FALSE)</f>
        <v>ビジネス</v>
      </c>
      <c r="H654" t="s">
        <v>1633</v>
      </c>
      <c r="I654" s="1" t="str">
        <f>VLOOKUP($H654,科目一覧!$A:$G,7,FALSE)</f>
        <v>平井</v>
      </c>
      <c r="J654" s="1" t="str">
        <f>VLOOKUP($I654,教員一覧!$A:$D,2,FALSE)</f>
        <v>IT</v>
      </c>
      <c r="K654" s="1" t="str">
        <f>VLOOKUP($I654,教員一覧!$A:$D,3,FALSE)</f>
        <v>　</v>
      </c>
      <c r="L654" s="1" t="str">
        <f>VLOOKUP($I654,教員一覧!$A:$D,4,FALSE)</f>
        <v>非常勤</v>
      </c>
      <c r="M654" t="s">
        <v>1629</v>
      </c>
      <c r="N654" t="s">
        <v>3789</v>
      </c>
      <c r="O654" t="s">
        <v>21</v>
      </c>
      <c r="P654" t="s">
        <v>12</v>
      </c>
      <c r="Q654">
        <v>2</v>
      </c>
      <c r="R654">
        <v>1308</v>
      </c>
      <c r="S654" s="1" t="str">
        <f>VLOOKUP($R654,教室一覧!$A:$B,2,FALSE)</f>
        <v>普通教室</v>
      </c>
      <c r="T654" s="1">
        <f>VLOOKUP($R654,教室一覧!$A:$C,3,FALSE)</f>
        <v>36</v>
      </c>
      <c r="U654" s="1" t="str">
        <f>VLOOKUP($R654,教室一覧!$A:$D,4,FALSE)</f>
        <v>1号館</v>
      </c>
      <c r="V654" s="1" t="str">
        <f>VLOOKUP($R654,教室一覧!$A:$E,5,FALSE)</f>
        <v>3F</v>
      </c>
      <c r="W654"/>
      <c r="X654"/>
      <c r="Y654" s="1" t="str">
        <f>VLOOKUP($O654,教員一覧!$A:$D,2,FALSE)</f>
        <v>IT</v>
      </c>
      <c r="Z654" s="1" t="str">
        <f>VLOOKUP($O654,教員一覧!$A:$D,3,FALSE)</f>
        <v>　</v>
      </c>
      <c r="AA654" s="1" t="str">
        <f>VLOOKUP($O654,教員一覧!$A:$D,4,FALSE)</f>
        <v>非常勤</v>
      </c>
      <c r="AB654" s="1" t="str">
        <f t="shared" si="195"/>
        <v/>
      </c>
      <c r="AC654" s="14" t="s">
        <v>1629</v>
      </c>
      <c r="AD654" s="14" t="s">
        <v>163</v>
      </c>
      <c r="AE654" s="14" t="s">
        <v>21</v>
      </c>
      <c r="AF654" s="14" t="s">
        <v>12</v>
      </c>
      <c r="AG654" s="14">
        <v>2</v>
      </c>
      <c r="AH654" s="14">
        <v>1308</v>
      </c>
      <c r="AI654" s="15" t="str">
        <f t="shared" si="196"/>
        <v/>
      </c>
      <c r="AJ654" s="15" t="str">
        <f t="shared" si="197"/>
        <v/>
      </c>
      <c r="AK654" s="15" t="str">
        <f t="shared" si="198"/>
        <v/>
      </c>
      <c r="AL654" s="15" t="str">
        <f t="shared" si="199"/>
        <v/>
      </c>
      <c r="AM654" s="15" t="str">
        <f t="shared" si="200"/>
        <v/>
      </c>
      <c r="AN654" s="15" t="str">
        <f t="shared" si="201"/>
        <v/>
      </c>
      <c r="AO654" s="15" t="str">
        <f t="shared" si="202"/>
        <v/>
      </c>
      <c r="AP654" s="9" t="str">
        <f t="shared" si="203"/>
        <v>BS1A火2</v>
      </c>
      <c r="AQ654" s="9">
        <f t="shared" si="204"/>
        <v>1</v>
      </c>
      <c r="AR654" s="11" t="str">
        <f t="shared" si="205"/>
        <v>平井火2</v>
      </c>
      <c r="AS654" s="11">
        <f t="shared" si="192"/>
        <v>1</v>
      </c>
      <c r="AT654">
        <v>1</v>
      </c>
      <c r="AU654" s="12">
        <f t="shared" si="206"/>
        <v>15</v>
      </c>
      <c r="AV654" s="13" t="str">
        <f t="shared" si="207"/>
        <v>1308火2</v>
      </c>
      <c r="AW654" s="13">
        <f t="shared" si="208"/>
        <v>1</v>
      </c>
      <c r="AX654" s="18" t="str">
        <f t="shared" si="209"/>
        <v>BS1ABS1A火21308</v>
      </c>
      <c r="AY654" s="18">
        <f t="shared" si="210"/>
        <v>15</v>
      </c>
      <c r="AZ654"/>
    </row>
    <row r="655" spans="1:52" x14ac:dyDescent="0.15">
      <c r="A655" s="1">
        <f t="shared" si="193"/>
        <v>1</v>
      </c>
      <c r="B655" s="1" t="str">
        <f t="shared" si="194"/>
        <v>HR</v>
      </c>
      <c r="C655" t="s">
        <v>1629</v>
      </c>
      <c r="D655" s="1" t="str">
        <f>VLOOKUP($C655,クラス一覧!$A:$J,10,FALSE)</f>
        <v>IT</v>
      </c>
      <c r="E655" s="1">
        <f>VLOOKUP($C655,クラス一覧!$A:$J,8,FALSE)</f>
        <v>15</v>
      </c>
      <c r="F655" s="1" t="str">
        <f>VLOOKUP($C655,クラス一覧!$A:$J,9,FALSE)</f>
        <v>角野</v>
      </c>
      <c r="G655" s="1" t="str">
        <f>VLOOKUP($H655,科目一覧!$A:$G,3,FALSE)</f>
        <v>データベース</v>
      </c>
      <c r="H655" t="s">
        <v>1631</v>
      </c>
      <c r="I655" s="1" t="str">
        <f>VLOOKUP($H655,科目一覧!$A:$G,7,FALSE)</f>
        <v>岩崎</v>
      </c>
      <c r="J655" s="1" t="str">
        <f>VLOOKUP($I655,教員一覧!$A:$D,2,FALSE)</f>
        <v>IT</v>
      </c>
      <c r="K655" s="1" t="str">
        <f>VLOOKUP($I655,教員一覧!$A:$D,3,FALSE)</f>
        <v>　</v>
      </c>
      <c r="L655" s="1" t="str">
        <f>VLOOKUP($I655,教員一覧!$A:$D,4,FALSE)</f>
        <v>専任</v>
      </c>
      <c r="M655" t="s">
        <v>1629</v>
      </c>
      <c r="N655" t="s">
        <v>3789</v>
      </c>
      <c r="O655" t="s">
        <v>20</v>
      </c>
      <c r="P655" t="s">
        <v>12</v>
      </c>
      <c r="Q655">
        <v>3</v>
      </c>
      <c r="R655">
        <v>3301</v>
      </c>
      <c r="S655" s="1" t="str">
        <f>VLOOKUP($R655,教室一覧!$A:$B,2,FALSE)</f>
        <v>ノート対応</v>
      </c>
      <c r="T655" s="1">
        <f>VLOOKUP($R655,教室一覧!$A:$C,3,FALSE)</f>
        <v>36</v>
      </c>
      <c r="U655" s="1" t="str">
        <f>VLOOKUP($R655,教室一覧!$A:$D,4,FALSE)</f>
        <v>3号館</v>
      </c>
      <c r="V655" s="1" t="str">
        <f>VLOOKUP($R655,教室一覧!$A:$E,5,FALSE)</f>
        <v>3F</v>
      </c>
      <c r="W655"/>
      <c r="X655"/>
      <c r="Y655" s="1" t="str">
        <f>VLOOKUP($O655,教員一覧!$A:$D,2,FALSE)</f>
        <v>IT</v>
      </c>
      <c r="Z655" s="1" t="str">
        <f>VLOOKUP($O655,教員一覧!$A:$D,3,FALSE)</f>
        <v>　</v>
      </c>
      <c r="AA655" s="1" t="str">
        <f>VLOOKUP($O655,教員一覧!$A:$D,4,FALSE)</f>
        <v>専任</v>
      </c>
      <c r="AB655" s="1" t="str">
        <f t="shared" si="195"/>
        <v/>
      </c>
      <c r="AC655" s="14" t="s">
        <v>1629</v>
      </c>
      <c r="AD655" s="14" t="s">
        <v>163</v>
      </c>
      <c r="AE655" s="14" t="s">
        <v>20</v>
      </c>
      <c r="AF655" s="14" t="s">
        <v>12</v>
      </c>
      <c r="AG655" s="14">
        <v>3</v>
      </c>
      <c r="AH655" s="14">
        <v>3301</v>
      </c>
      <c r="AI655" s="15" t="str">
        <f t="shared" si="196"/>
        <v/>
      </c>
      <c r="AJ655" s="15" t="str">
        <f t="shared" si="197"/>
        <v/>
      </c>
      <c r="AK655" s="15" t="str">
        <f t="shared" si="198"/>
        <v/>
      </c>
      <c r="AL655" s="15" t="str">
        <f t="shared" si="199"/>
        <v/>
      </c>
      <c r="AM655" s="15" t="str">
        <f t="shared" si="200"/>
        <v/>
      </c>
      <c r="AN655" s="15" t="str">
        <f t="shared" si="201"/>
        <v/>
      </c>
      <c r="AO655" s="15" t="str">
        <f t="shared" si="202"/>
        <v/>
      </c>
      <c r="AP655" s="9" t="str">
        <f t="shared" si="203"/>
        <v>BS1A火3</v>
      </c>
      <c r="AQ655" s="9">
        <f t="shared" si="204"/>
        <v>1</v>
      </c>
      <c r="AR655" s="11" t="str">
        <f t="shared" si="205"/>
        <v>岩崎火3</v>
      </c>
      <c r="AS655" s="11">
        <f t="shared" si="192"/>
        <v>1</v>
      </c>
      <c r="AT655">
        <v>1</v>
      </c>
      <c r="AU655" s="12">
        <f t="shared" si="206"/>
        <v>15</v>
      </c>
      <c r="AV655" s="13" t="str">
        <f t="shared" si="207"/>
        <v>3301火3</v>
      </c>
      <c r="AW655" s="13">
        <f t="shared" si="208"/>
        <v>1</v>
      </c>
      <c r="AX655" s="18" t="str">
        <f t="shared" si="209"/>
        <v>BS1ABS1A火33301</v>
      </c>
      <c r="AY655" s="18">
        <f t="shared" si="210"/>
        <v>15</v>
      </c>
      <c r="AZ655"/>
    </row>
    <row r="656" spans="1:52" x14ac:dyDescent="0.15">
      <c r="A656" s="1">
        <f t="shared" si="193"/>
        <v>1</v>
      </c>
      <c r="B656" s="1" t="str">
        <f t="shared" si="194"/>
        <v>HR</v>
      </c>
      <c r="C656" t="s">
        <v>1629</v>
      </c>
      <c r="D656" s="1" t="str">
        <f>VLOOKUP($C656,クラス一覧!$A:$J,10,FALSE)</f>
        <v>IT</v>
      </c>
      <c r="E656" s="1">
        <f>VLOOKUP($C656,クラス一覧!$A:$J,8,FALSE)</f>
        <v>15</v>
      </c>
      <c r="F656" s="1" t="str">
        <f>VLOOKUP($C656,クラス一覧!$A:$J,9,FALSE)</f>
        <v>角野</v>
      </c>
      <c r="G656" s="1" t="str">
        <f>VLOOKUP($H656,科目一覧!$A:$G,3,FALSE)</f>
        <v>ビジネスアプリ</v>
      </c>
      <c r="H656" t="s">
        <v>3157</v>
      </c>
      <c r="I656" s="1" t="str">
        <f>VLOOKUP($H656,科目一覧!$A:$G,7,FALSE)</f>
        <v>寺澤</v>
      </c>
      <c r="J656" s="1" t="str">
        <f>VLOOKUP($I656,教員一覧!$A:$D,2,FALSE)</f>
        <v>IT</v>
      </c>
      <c r="K656" s="1" t="str">
        <f>VLOOKUP($I656,教員一覧!$A:$D,3,FALSE)</f>
        <v>　</v>
      </c>
      <c r="L656" s="1" t="str">
        <f>VLOOKUP($I656,教員一覧!$A:$D,4,FALSE)</f>
        <v>専任</v>
      </c>
      <c r="M656" t="s">
        <v>1629</v>
      </c>
      <c r="N656" t="s">
        <v>3789</v>
      </c>
      <c r="O656" t="s">
        <v>20</v>
      </c>
      <c r="P656" t="s">
        <v>12</v>
      </c>
      <c r="Q656">
        <v>4</v>
      </c>
      <c r="R656">
        <v>3301</v>
      </c>
      <c r="S656" s="1" t="str">
        <f>VLOOKUP($R656,教室一覧!$A:$B,2,FALSE)</f>
        <v>ノート対応</v>
      </c>
      <c r="T656" s="1">
        <f>VLOOKUP($R656,教室一覧!$A:$C,3,FALSE)</f>
        <v>36</v>
      </c>
      <c r="U656" s="1" t="str">
        <f>VLOOKUP($R656,教室一覧!$A:$D,4,FALSE)</f>
        <v>3号館</v>
      </c>
      <c r="V656" s="1" t="str">
        <f>VLOOKUP($R656,教室一覧!$A:$E,5,FALSE)</f>
        <v>3F</v>
      </c>
      <c r="W656"/>
      <c r="X656"/>
      <c r="Y656" s="1" t="str">
        <f>VLOOKUP($O656,教員一覧!$A:$D,2,FALSE)</f>
        <v>IT</v>
      </c>
      <c r="Z656" s="1" t="str">
        <f>VLOOKUP($O656,教員一覧!$A:$D,3,FALSE)</f>
        <v>　</v>
      </c>
      <c r="AA656" s="1" t="str">
        <f>VLOOKUP($O656,教員一覧!$A:$D,4,FALSE)</f>
        <v>専任</v>
      </c>
      <c r="AB656" s="1" t="str">
        <f t="shared" si="195"/>
        <v/>
      </c>
      <c r="AC656" s="14" t="s">
        <v>1629</v>
      </c>
      <c r="AD656" s="14" t="s">
        <v>163</v>
      </c>
      <c r="AE656" s="14" t="s">
        <v>20</v>
      </c>
      <c r="AF656" s="14" t="s">
        <v>12</v>
      </c>
      <c r="AG656" s="14">
        <v>4</v>
      </c>
      <c r="AH656" s="14">
        <v>3301</v>
      </c>
      <c r="AI656" s="15" t="str">
        <f t="shared" si="196"/>
        <v/>
      </c>
      <c r="AJ656" s="15" t="str">
        <f t="shared" si="197"/>
        <v/>
      </c>
      <c r="AK656" s="15" t="str">
        <f t="shared" si="198"/>
        <v/>
      </c>
      <c r="AL656" s="15" t="str">
        <f t="shared" si="199"/>
        <v/>
      </c>
      <c r="AM656" s="15" t="str">
        <f t="shared" si="200"/>
        <v/>
      </c>
      <c r="AN656" s="15" t="str">
        <f t="shared" si="201"/>
        <v/>
      </c>
      <c r="AO656" s="15" t="str">
        <f t="shared" si="202"/>
        <v/>
      </c>
      <c r="AP656" s="9" t="str">
        <f t="shared" si="203"/>
        <v>BS1A火4</v>
      </c>
      <c r="AQ656" s="9">
        <f t="shared" si="204"/>
        <v>1</v>
      </c>
      <c r="AR656" s="11" t="str">
        <f t="shared" si="205"/>
        <v>岩崎火4</v>
      </c>
      <c r="AS656" s="11">
        <f t="shared" si="192"/>
        <v>1</v>
      </c>
      <c r="AT656">
        <v>1</v>
      </c>
      <c r="AU656" s="12">
        <f t="shared" si="206"/>
        <v>15</v>
      </c>
      <c r="AV656" s="13" t="str">
        <f t="shared" si="207"/>
        <v>3301火4</v>
      </c>
      <c r="AW656" s="13">
        <f t="shared" si="208"/>
        <v>1</v>
      </c>
      <c r="AX656" s="18" t="str">
        <f t="shared" si="209"/>
        <v>BS1ABS1A火43301</v>
      </c>
      <c r="AY656" s="18">
        <f t="shared" si="210"/>
        <v>15</v>
      </c>
      <c r="AZ656"/>
    </row>
    <row r="657" spans="1:52" x14ac:dyDescent="0.15">
      <c r="A657" s="1">
        <f t="shared" si="193"/>
        <v>1</v>
      </c>
      <c r="B657" s="1" t="str">
        <f t="shared" si="194"/>
        <v>HR</v>
      </c>
      <c r="C657" t="s">
        <v>1629</v>
      </c>
      <c r="D657" s="1" t="str">
        <f>VLOOKUP($C657,クラス一覧!$A:$J,10,FALSE)</f>
        <v>IT</v>
      </c>
      <c r="E657" s="1">
        <f>VLOOKUP($C657,クラス一覧!$A:$J,8,FALSE)</f>
        <v>15</v>
      </c>
      <c r="F657" s="1" t="str">
        <f>VLOOKUP($C657,クラス一覧!$A:$J,9,FALSE)</f>
        <v>角野</v>
      </c>
      <c r="G657" s="1" t="str">
        <f>VLOOKUP($H657,科目一覧!$A:$G,3,FALSE)</f>
        <v>ビジネスアプリ</v>
      </c>
      <c r="H657" t="s">
        <v>3037</v>
      </c>
      <c r="I657" s="1" t="str">
        <f>VLOOKUP($H657,科目一覧!$A:$G,7,FALSE)</f>
        <v>森井</v>
      </c>
      <c r="J657" s="1" t="str">
        <f>VLOOKUP($I657,教員一覧!$A:$D,2,FALSE)</f>
        <v>IT</v>
      </c>
      <c r="K657" s="1" t="str">
        <f>VLOOKUP($I657,教員一覧!$A:$D,3,FALSE)</f>
        <v>　</v>
      </c>
      <c r="L657" s="1" t="str">
        <f>VLOOKUP($I657,教員一覧!$A:$D,4,FALSE)</f>
        <v>非常勤</v>
      </c>
      <c r="M657" t="s">
        <v>1629</v>
      </c>
      <c r="N657" t="s">
        <v>3789</v>
      </c>
      <c r="O657" t="s">
        <v>22</v>
      </c>
      <c r="P657" t="s">
        <v>13</v>
      </c>
      <c r="Q657">
        <v>1</v>
      </c>
      <c r="R657">
        <v>2403</v>
      </c>
      <c r="S657" s="1" t="str">
        <f>VLOOKUP($R657,教室一覧!$A:$B,2,FALSE)</f>
        <v>ノート対応</v>
      </c>
      <c r="T657" s="1">
        <f>VLOOKUP($R657,教室一覧!$A:$C,3,FALSE)</f>
        <v>36</v>
      </c>
      <c r="U657" s="1" t="str">
        <f>VLOOKUP($R657,教室一覧!$A:$D,4,FALSE)</f>
        <v>2号館</v>
      </c>
      <c r="V657" s="1" t="str">
        <f>VLOOKUP($R657,教室一覧!$A:$E,5,FALSE)</f>
        <v>4F</v>
      </c>
      <c r="W657"/>
      <c r="X657"/>
      <c r="Y657" s="1" t="str">
        <f>VLOOKUP($O657,教員一覧!$A:$D,2,FALSE)</f>
        <v>IT</v>
      </c>
      <c r="Z657" s="1" t="str">
        <f>VLOOKUP($O657,教員一覧!$A:$D,3,FALSE)</f>
        <v>　</v>
      </c>
      <c r="AA657" s="1" t="str">
        <f>VLOOKUP($O657,教員一覧!$A:$D,4,FALSE)</f>
        <v>非常勤</v>
      </c>
      <c r="AB657" s="1" t="str">
        <f t="shared" si="195"/>
        <v/>
      </c>
      <c r="AC657" s="14" t="s">
        <v>1629</v>
      </c>
      <c r="AD657" s="14" t="s">
        <v>163</v>
      </c>
      <c r="AE657" s="14" t="s">
        <v>22</v>
      </c>
      <c r="AF657" s="14" t="s">
        <v>13</v>
      </c>
      <c r="AG657" s="14">
        <v>1</v>
      </c>
      <c r="AH657" s="14">
        <v>2403</v>
      </c>
      <c r="AI657" s="15" t="str">
        <f t="shared" si="196"/>
        <v/>
      </c>
      <c r="AJ657" s="15" t="str">
        <f t="shared" si="197"/>
        <v/>
      </c>
      <c r="AK657" s="15" t="str">
        <f t="shared" si="198"/>
        <v/>
      </c>
      <c r="AL657" s="15" t="str">
        <f t="shared" si="199"/>
        <v/>
      </c>
      <c r="AM657" s="15" t="str">
        <f t="shared" si="200"/>
        <v/>
      </c>
      <c r="AN657" s="15" t="str">
        <f t="shared" si="201"/>
        <v/>
      </c>
      <c r="AO657" s="15" t="str">
        <f t="shared" si="202"/>
        <v/>
      </c>
      <c r="AP657" s="9" t="str">
        <f t="shared" si="203"/>
        <v>BS1A水1</v>
      </c>
      <c r="AQ657" s="9">
        <f t="shared" si="204"/>
        <v>1</v>
      </c>
      <c r="AR657" s="11" t="str">
        <f t="shared" si="205"/>
        <v>森井水1</v>
      </c>
      <c r="AS657" s="11">
        <f t="shared" si="192"/>
        <v>1</v>
      </c>
      <c r="AT657">
        <v>1</v>
      </c>
      <c r="AU657" s="12">
        <f t="shared" si="206"/>
        <v>15</v>
      </c>
      <c r="AV657" s="13" t="str">
        <f t="shared" si="207"/>
        <v>2403水1</v>
      </c>
      <c r="AW657" s="13">
        <f t="shared" si="208"/>
        <v>1</v>
      </c>
      <c r="AX657" s="18" t="str">
        <f t="shared" si="209"/>
        <v>BS1ABS1A水12403</v>
      </c>
      <c r="AY657" s="18">
        <f t="shared" si="210"/>
        <v>15</v>
      </c>
      <c r="AZ657"/>
    </row>
    <row r="658" spans="1:52" x14ac:dyDescent="0.15">
      <c r="A658" s="1">
        <f t="shared" si="193"/>
        <v>1</v>
      </c>
      <c r="B658" s="1" t="str">
        <f t="shared" si="194"/>
        <v>HR</v>
      </c>
      <c r="C658" t="s">
        <v>1629</v>
      </c>
      <c r="D658" s="1" t="str">
        <f>VLOOKUP($C658,クラス一覧!$A:$J,10,FALSE)</f>
        <v>IT</v>
      </c>
      <c r="E658" s="1">
        <f>VLOOKUP($C658,クラス一覧!$A:$J,8,FALSE)</f>
        <v>15</v>
      </c>
      <c r="F658" s="1" t="str">
        <f>VLOOKUP($C658,クラス一覧!$A:$J,9,FALSE)</f>
        <v>角野</v>
      </c>
      <c r="G658" s="1" t="str">
        <f>VLOOKUP($H658,科目一覧!$A:$G,3,FALSE)</f>
        <v>ビジネス</v>
      </c>
      <c r="H658" t="s">
        <v>1634</v>
      </c>
      <c r="I658" s="1" t="str">
        <f>VLOOKUP($H658,科目一覧!$A:$G,7,FALSE)</f>
        <v>寺澤</v>
      </c>
      <c r="J658" s="1" t="str">
        <f>VLOOKUP($I658,教員一覧!$A:$D,2,FALSE)</f>
        <v>IT</v>
      </c>
      <c r="K658" s="1" t="str">
        <f>VLOOKUP($I658,教員一覧!$A:$D,3,FALSE)</f>
        <v>　</v>
      </c>
      <c r="L658" s="1" t="str">
        <f>VLOOKUP($I658,教員一覧!$A:$D,4,FALSE)</f>
        <v>専任</v>
      </c>
      <c r="M658" t="s">
        <v>1629</v>
      </c>
      <c r="N658" t="s">
        <v>3789</v>
      </c>
      <c r="O658" t="s">
        <v>21</v>
      </c>
      <c r="P658" t="s">
        <v>13</v>
      </c>
      <c r="Q658">
        <v>2</v>
      </c>
      <c r="R658">
        <v>2403</v>
      </c>
      <c r="S658" s="1" t="str">
        <f>VLOOKUP($R658,教室一覧!$A:$B,2,FALSE)</f>
        <v>ノート対応</v>
      </c>
      <c r="T658" s="1">
        <f>VLOOKUP($R658,教室一覧!$A:$C,3,FALSE)</f>
        <v>36</v>
      </c>
      <c r="U658" s="1" t="str">
        <f>VLOOKUP($R658,教室一覧!$A:$D,4,FALSE)</f>
        <v>2号館</v>
      </c>
      <c r="V658" s="1" t="str">
        <f>VLOOKUP($R658,教室一覧!$A:$E,5,FALSE)</f>
        <v>4F</v>
      </c>
      <c r="W658"/>
      <c r="X658"/>
      <c r="Y658" s="1" t="str">
        <f>VLOOKUP($O658,教員一覧!$A:$D,2,FALSE)</f>
        <v>IT</v>
      </c>
      <c r="Z658" s="1" t="str">
        <f>VLOOKUP($O658,教員一覧!$A:$D,3,FALSE)</f>
        <v>　</v>
      </c>
      <c r="AA658" s="1" t="str">
        <f>VLOOKUP($O658,教員一覧!$A:$D,4,FALSE)</f>
        <v>非常勤</v>
      </c>
      <c r="AB658" s="1" t="str">
        <f t="shared" si="195"/>
        <v/>
      </c>
      <c r="AC658" s="14" t="s">
        <v>1629</v>
      </c>
      <c r="AD658" s="14" t="s">
        <v>163</v>
      </c>
      <c r="AE658" s="14" t="s">
        <v>21</v>
      </c>
      <c r="AF658" s="14" t="s">
        <v>13</v>
      </c>
      <c r="AG658" s="14">
        <v>2</v>
      </c>
      <c r="AH658" s="14">
        <v>2403</v>
      </c>
      <c r="AI658" s="15" t="str">
        <f t="shared" si="196"/>
        <v/>
      </c>
      <c r="AJ658" s="15" t="str">
        <f t="shared" si="197"/>
        <v/>
      </c>
      <c r="AK658" s="15" t="str">
        <f t="shared" si="198"/>
        <v/>
      </c>
      <c r="AL658" s="15" t="str">
        <f t="shared" si="199"/>
        <v/>
      </c>
      <c r="AM658" s="15" t="str">
        <f t="shared" si="200"/>
        <v/>
      </c>
      <c r="AN658" s="15" t="str">
        <f t="shared" si="201"/>
        <v/>
      </c>
      <c r="AO658" s="15" t="str">
        <f t="shared" si="202"/>
        <v/>
      </c>
      <c r="AP658" s="9" t="str">
        <f t="shared" si="203"/>
        <v>BS1A水2</v>
      </c>
      <c r="AQ658" s="9">
        <f t="shared" si="204"/>
        <v>1</v>
      </c>
      <c r="AR658" s="11" t="str">
        <f t="shared" si="205"/>
        <v>平井水2</v>
      </c>
      <c r="AS658" s="11">
        <f t="shared" si="192"/>
        <v>1</v>
      </c>
      <c r="AT658">
        <v>1</v>
      </c>
      <c r="AU658" s="12">
        <f t="shared" si="206"/>
        <v>15</v>
      </c>
      <c r="AV658" s="13" t="str">
        <f t="shared" si="207"/>
        <v>2403水2</v>
      </c>
      <c r="AW658" s="13">
        <f t="shared" si="208"/>
        <v>1</v>
      </c>
      <c r="AX658" s="18" t="str">
        <f t="shared" si="209"/>
        <v>BS1ABS1A水22403</v>
      </c>
      <c r="AY658" s="18">
        <f t="shared" si="210"/>
        <v>15</v>
      </c>
      <c r="AZ658"/>
    </row>
    <row r="659" spans="1:52" x14ac:dyDescent="0.15">
      <c r="A659" s="1">
        <f t="shared" si="193"/>
        <v>1</v>
      </c>
      <c r="B659" s="1" t="str">
        <f t="shared" si="194"/>
        <v>HR</v>
      </c>
      <c r="C659" t="s">
        <v>1629</v>
      </c>
      <c r="D659" s="1" t="str">
        <f>VLOOKUP($C659,クラス一覧!$A:$J,10,FALSE)</f>
        <v>IT</v>
      </c>
      <c r="E659" s="1">
        <f>VLOOKUP($C659,クラス一覧!$A:$J,8,FALSE)</f>
        <v>15</v>
      </c>
      <c r="F659" s="1" t="str">
        <f>VLOOKUP($C659,クラス一覧!$A:$J,9,FALSE)</f>
        <v>角野</v>
      </c>
      <c r="G659" s="1" t="str">
        <f>VLOOKUP($H659,科目一覧!$A:$G,3,FALSE)</f>
        <v>ビジネス</v>
      </c>
      <c r="H659" t="s">
        <v>2110</v>
      </c>
      <c r="I659" s="1" t="str">
        <f>VLOOKUP($H659,科目一覧!$A:$G,7,FALSE)</f>
        <v>兼田</v>
      </c>
      <c r="J659" s="1" t="str">
        <f>VLOOKUP($I659,教員一覧!$A:$D,2,FALSE)</f>
        <v>IT</v>
      </c>
      <c r="K659" s="1" t="str">
        <f>VLOOKUP($I659,教員一覧!$A:$D,3,FALSE)</f>
        <v>　</v>
      </c>
      <c r="L659" s="1" t="str">
        <f>VLOOKUP($I659,教員一覧!$A:$D,4,FALSE)</f>
        <v>非常勤</v>
      </c>
      <c r="M659" t="s">
        <v>1629</v>
      </c>
      <c r="N659" t="s">
        <v>3789</v>
      </c>
      <c r="O659" t="s">
        <v>23</v>
      </c>
      <c r="P659" t="s">
        <v>15</v>
      </c>
      <c r="Q659">
        <v>1</v>
      </c>
      <c r="R659">
        <v>3203</v>
      </c>
      <c r="S659" s="1" t="str">
        <f>VLOOKUP($R659,教室一覧!$A:$B,2,FALSE)</f>
        <v>普通教室</v>
      </c>
      <c r="T659" s="1">
        <f>VLOOKUP($R659,教室一覧!$A:$C,3,FALSE)</f>
        <v>36</v>
      </c>
      <c r="U659" s="1" t="str">
        <f>VLOOKUP($R659,教室一覧!$A:$D,4,FALSE)</f>
        <v>3号館</v>
      </c>
      <c r="V659" s="1" t="str">
        <f>VLOOKUP($R659,教室一覧!$A:$E,5,FALSE)</f>
        <v>2F</v>
      </c>
      <c r="W659"/>
      <c r="X659"/>
      <c r="Y659" s="1" t="str">
        <f>VLOOKUP($O659,教員一覧!$A:$D,2,FALSE)</f>
        <v>IT</v>
      </c>
      <c r="Z659" s="1" t="str">
        <f>VLOOKUP($O659,教員一覧!$A:$D,3,FALSE)</f>
        <v>　</v>
      </c>
      <c r="AA659" s="1" t="str">
        <f>VLOOKUP($O659,教員一覧!$A:$D,4,FALSE)</f>
        <v>非常勤</v>
      </c>
      <c r="AB659" s="1" t="str">
        <f t="shared" si="195"/>
        <v/>
      </c>
      <c r="AC659" s="14" t="s">
        <v>1629</v>
      </c>
      <c r="AD659" s="14" t="s">
        <v>163</v>
      </c>
      <c r="AE659" s="14" t="s">
        <v>23</v>
      </c>
      <c r="AF659" s="14" t="s">
        <v>15</v>
      </c>
      <c r="AG659" s="14">
        <v>1</v>
      </c>
      <c r="AH659" s="14">
        <v>3203</v>
      </c>
      <c r="AI659" s="15" t="str">
        <f t="shared" si="196"/>
        <v/>
      </c>
      <c r="AJ659" s="15" t="str">
        <f t="shared" si="197"/>
        <v/>
      </c>
      <c r="AK659" s="15" t="str">
        <f t="shared" si="198"/>
        <v/>
      </c>
      <c r="AL659" s="15" t="str">
        <f t="shared" si="199"/>
        <v/>
      </c>
      <c r="AM659" s="15" t="str">
        <f t="shared" si="200"/>
        <v/>
      </c>
      <c r="AN659" s="15" t="str">
        <f t="shared" si="201"/>
        <v/>
      </c>
      <c r="AO659" s="15" t="str">
        <f t="shared" si="202"/>
        <v/>
      </c>
      <c r="AP659" s="9" t="str">
        <f t="shared" si="203"/>
        <v>BS1A木1</v>
      </c>
      <c r="AQ659" s="9">
        <f t="shared" si="204"/>
        <v>1</v>
      </c>
      <c r="AR659" s="11" t="str">
        <f t="shared" si="205"/>
        <v>兼田木1</v>
      </c>
      <c r="AS659" s="11">
        <f t="shared" si="192"/>
        <v>1</v>
      </c>
      <c r="AT659">
        <v>1</v>
      </c>
      <c r="AU659" s="12">
        <f t="shared" si="206"/>
        <v>15</v>
      </c>
      <c r="AV659" s="13" t="str">
        <f t="shared" si="207"/>
        <v>3203木1</v>
      </c>
      <c r="AW659" s="13">
        <f t="shared" si="208"/>
        <v>1</v>
      </c>
      <c r="AX659" s="18" t="str">
        <f t="shared" si="209"/>
        <v>BS1ABS1A木13203</v>
      </c>
      <c r="AY659" s="18">
        <f t="shared" si="210"/>
        <v>15</v>
      </c>
      <c r="AZ659"/>
    </row>
    <row r="660" spans="1:52" x14ac:dyDescent="0.15">
      <c r="A660" s="1">
        <f t="shared" si="193"/>
        <v>1</v>
      </c>
      <c r="B660" s="1" t="str">
        <f t="shared" si="194"/>
        <v>HR</v>
      </c>
      <c r="C660" t="s">
        <v>1629</v>
      </c>
      <c r="D660" s="1" t="str">
        <f>VLOOKUP($C660,クラス一覧!$A:$J,10,FALSE)</f>
        <v>IT</v>
      </c>
      <c r="E660" s="1">
        <f>VLOOKUP($C660,クラス一覧!$A:$J,8,FALSE)</f>
        <v>15</v>
      </c>
      <c r="F660" s="1" t="str">
        <f>VLOOKUP($C660,クラス一覧!$A:$J,9,FALSE)</f>
        <v>角野</v>
      </c>
      <c r="G660" s="1" t="str">
        <f>VLOOKUP($H660,科目一覧!$A:$G,3,FALSE)</f>
        <v>ビジネス</v>
      </c>
      <c r="H660" t="s">
        <v>2110</v>
      </c>
      <c r="I660" s="1" t="str">
        <f>VLOOKUP($H660,科目一覧!$A:$G,7,FALSE)</f>
        <v>兼田</v>
      </c>
      <c r="J660" s="1" t="str">
        <f>VLOOKUP($I660,教員一覧!$A:$D,2,FALSE)</f>
        <v>IT</v>
      </c>
      <c r="K660" s="1" t="str">
        <f>VLOOKUP($I660,教員一覧!$A:$D,3,FALSE)</f>
        <v>　</v>
      </c>
      <c r="L660" s="1" t="str">
        <f>VLOOKUP($I660,教員一覧!$A:$D,4,FALSE)</f>
        <v>非常勤</v>
      </c>
      <c r="M660" t="s">
        <v>1629</v>
      </c>
      <c r="N660" t="s">
        <v>3789</v>
      </c>
      <c r="O660" t="s">
        <v>23</v>
      </c>
      <c r="P660" t="s">
        <v>15</v>
      </c>
      <c r="Q660">
        <v>2</v>
      </c>
      <c r="R660">
        <v>3203</v>
      </c>
      <c r="S660" s="1" t="str">
        <f>VLOOKUP($R660,教室一覧!$A:$B,2,FALSE)</f>
        <v>普通教室</v>
      </c>
      <c r="T660" s="1">
        <f>VLOOKUP($R660,教室一覧!$A:$C,3,FALSE)</f>
        <v>36</v>
      </c>
      <c r="U660" s="1" t="str">
        <f>VLOOKUP($R660,教室一覧!$A:$D,4,FALSE)</f>
        <v>3号館</v>
      </c>
      <c r="V660" s="1" t="str">
        <f>VLOOKUP($R660,教室一覧!$A:$E,5,FALSE)</f>
        <v>2F</v>
      </c>
      <c r="W660"/>
      <c r="X660"/>
      <c r="Y660" s="1" t="str">
        <f>VLOOKUP($O660,教員一覧!$A:$D,2,FALSE)</f>
        <v>IT</v>
      </c>
      <c r="Z660" s="1" t="str">
        <f>VLOOKUP($O660,教員一覧!$A:$D,3,FALSE)</f>
        <v>　</v>
      </c>
      <c r="AA660" s="1" t="str">
        <f>VLOOKUP($O660,教員一覧!$A:$D,4,FALSE)</f>
        <v>非常勤</v>
      </c>
      <c r="AB660" s="1" t="str">
        <f t="shared" si="195"/>
        <v/>
      </c>
      <c r="AC660" s="14" t="s">
        <v>1629</v>
      </c>
      <c r="AD660" s="14" t="s">
        <v>163</v>
      </c>
      <c r="AE660" s="14" t="s">
        <v>23</v>
      </c>
      <c r="AF660" s="14" t="s">
        <v>15</v>
      </c>
      <c r="AG660" s="14">
        <v>2</v>
      </c>
      <c r="AH660" s="14">
        <v>3203</v>
      </c>
      <c r="AI660" s="15" t="str">
        <f t="shared" si="196"/>
        <v/>
      </c>
      <c r="AJ660" s="15" t="str">
        <f t="shared" si="197"/>
        <v/>
      </c>
      <c r="AK660" s="15" t="str">
        <f t="shared" si="198"/>
        <v/>
      </c>
      <c r="AL660" s="15" t="str">
        <f t="shared" si="199"/>
        <v/>
      </c>
      <c r="AM660" s="15" t="str">
        <f t="shared" si="200"/>
        <v/>
      </c>
      <c r="AN660" s="15" t="str">
        <f t="shared" si="201"/>
        <v/>
      </c>
      <c r="AO660" s="15" t="str">
        <f t="shared" si="202"/>
        <v/>
      </c>
      <c r="AP660" s="9" t="str">
        <f t="shared" si="203"/>
        <v>BS1A木2</v>
      </c>
      <c r="AQ660" s="9">
        <f t="shared" si="204"/>
        <v>1</v>
      </c>
      <c r="AR660" s="11" t="str">
        <f t="shared" si="205"/>
        <v>兼田木2</v>
      </c>
      <c r="AS660" s="11">
        <f t="shared" si="192"/>
        <v>1</v>
      </c>
      <c r="AT660">
        <v>1</v>
      </c>
      <c r="AU660" s="12">
        <f t="shared" si="206"/>
        <v>15</v>
      </c>
      <c r="AV660" s="13" t="str">
        <f t="shared" si="207"/>
        <v>3203木2</v>
      </c>
      <c r="AW660" s="13">
        <f t="shared" si="208"/>
        <v>1</v>
      </c>
      <c r="AX660" s="18" t="str">
        <f t="shared" si="209"/>
        <v>BS1ABS1A木23203</v>
      </c>
      <c r="AY660" s="18">
        <f t="shared" si="210"/>
        <v>15</v>
      </c>
      <c r="AZ660"/>
    </row>
    <row r="661" spans="1:52" x14ac:dyDescent="0.15">
      <c r="A661" s="1">
        <f t="shared" si="193"/>
        <v>1</v>
      </c>
      <c r="B661" s="1" t="str">
        <f t="shared" si="194"/>
        <v>HR</v>
      </c>
      <c r="C661" t="s">
        <v>1629</v>
      </c>
      <c r="D661" s="1" t="str">
        <f>VLOOKUP($C661,クラス一覧!$A:$J,10,FALSE)</f>
        <v>IT</v>
      </c>
      <c r="E661" s="1">
        <f>VLOOKUP($C661,クラス一覧!$A:$J,8,FALSE)</f>
        <v>15</v>
      </c>
      <c r="F661" s="1" t="str">
        <f>VLOOKUP($C661,クラス一覧!$A:$J,9,FALSE)</f>
        <v>角野</v>
      </c>
      <c r="G661" s="1" t="str">
        <f>VLOOKUP($H661,科目一覧!$A:$G,3,FALSE)</f>
        <v>情報処理</v>
      </c>
      <c r="H661" t="s">
        <v>1636</v>
      </c>
      <c r="I661" s="1" t="str">
        <f>VLOOKUP($H661,科目一覧!$A:$G,7,FALSE)</f>
        <v>吹野</v>
      </c>
      <c r="J661" s="1" t="str">
        <f>VLOOKUP($I661,教員一覧!$A:$D,2,FALSE)</f>
        <v>IT</v>
      </c>
      <c r="K661" s="1" t="str">
        <f>VLOOKUP($I661,教員一覧!$A:$D,3,FALSE)</f>
        <v>　</v>
      </c>
      <c r="L661" s="1" t="str">
        <f>VLOOKUP($I661,教員一覧!$A:$D,4,FALSE)</f>
        <v>非常勤</v>
      </c>
      <c r="M661" t="s">
        <v>1629</v>
      </c>
      <c r="N661" t="s">
        <v>3789</v>
      </c>
      <c r="O661" t="s">
        <v>1484</v>
      </c>
      <c r="P661" t="s">
        <v>15</v>
      </c>
      <c r="Q661">
        <v>3</v>
      </c>
      <c r="R661">
        <v>3303</v>
      </c>
      <c r="S661" s="1" t="str">
        <f>VLOOKUP($R661,教室一覧!$A:$B,2,FALSE)</f>
        <v>ノート対応</v>
      </c>
      <c r="T661" s="1">
        <f>VLOOKUP($R661,教室一覧!$A:$C,3,FALSE)</f>
        <v>36</v>
      </c>
      <c r="U661" s="1" t="str">
        <f>VLOOKUP($R661,教室一覧!$A:$D,4,FALSE)</f>
        <v>3号館</v>
      </c>
      <c r="V661" s="1" t="str">
        <f>VLOOKUP($R661,教室一覧!$A:$E,5,FALSE)</f>
        <v>3F</v>
      </c>
      <c r="W661"/>
      <c r="X661"/>
      <c r="Y661" s="1" t="str">
        <f>VLOOKUP($O661,教員一覧!$A:$D,2,FALSE)</f>
        <v>IT</v>
      </c>
      <c r="Z661" s="1" t="str">
        <f>VLOOKUP($O661,教員一覧!$A:$D,3,FALSE)</f>
        <v>　</v>
      </c>
      <c r="AA661" s="1" t="str">
        <f>VLOOKUP($O661,教員一覧!$A:$D,4,FALSE)</f>
        <v>非常勤</v>
      </c>
      <c r="AB661" s="1" t="str">
        <f t="shared" si="195"/>
        <v/>
      </c>
      <c r="AC661" s="14" t="s">
        <v>1629</v>
      </c>
      <c r="AD661" s="14" t="s">
        <v>163</v>
      </c>
      <c r="AE661" s="14" t="s">
        <v>1484</v>
      </c>
      <c r="AF661" s="14" t="s">
        <v>15</v>
      </c>
      <c r="AG661" s="14">
        <v>3</v>
      </c>
      <c r="AH661" s="14">
        <v>3303</v>
      </c>
      <c r="AI661" s="15" t="str">
        <f t="shared" si="196"/>
        <v/>
      </c>
      <c r="AJ661" s="15" t="str">
        <f t="shared" si="197"/>
        <v/>
      </c>
      <c r="AK661" s="15" t="str">
        <f t="shared" si="198"/>
        <v/>
      </c>
      <c r="AL661" s="15" t="str">
        <f t="shared" si="199"/>
        <v/>
      </c>
      <c r="AM661" s="15" t="str">
        <f t="shared" si="200"/>
        <v/>
      </c>
      <c r="AN661" s="15" t="str">
        <f t="shared" si="201"/>
        <v/>
      </c>
      <c r="AO661" s="15" t="str">
        <f t="shared" si="202"/>
        <v/>
      </c>
      <c r="AP661" s="9" t="str">
        <f t="shared" si="203"/>
        <v>BS1A木3</v>
      </c>
      <c r="AQ661" s="9">
        <f t="shared" si="204"/>
        <v>1</v>
      </c>
      <c r="AR661" s="11" t="str">
        <f t="shared" si="205"/>
        <v>吹野木3</v>
      </c>
      <c r="AS661" s="11">
        <f t="shared" si="192"/>
        <v>1</v>
      </c>
      <c r="AT661">
        <v>1</v>
      </c>
      <c r="AU661" s="12">
        <f t="shared" si="206"/>
        <v>15</v>
      </c>
      <c r="AV661" s="13" t="str">
        <f t="shared" si="207"/>
        <v>3303木3</v>
      </c>
      <c r="AW661" s="13">
        <f t="shared" si="208"/>
        <v>1</v>
      </c>
      <c r="AX661" s="18" t="str">
        <f t="shared" si="209"/>
        <v>BS1ABS1A木33303</v>
      </c>
      <c r="AY661" s="18">
        <f t="shared" si="210"/>
        <v>15</v>
      </c>
      <c r="AZ661"/>
    </row>
    <row r="662" spans="1:52" x14ac:dyDescent="0.15">
      <c r="A662" s="1">
        <f t="shared" si="193"/>
        <v>1</v>
      </c>
      <c r="B662" s="1" t="str">
        <f t="shared" si="194"/>
        <v>HR</v>
      </c>
      <c r="C662" t="s">
        <v>1629</v>
      </c>
      <c r="D662" s="1" t="str">
        <f>VLOOKUP($C662,クラス一覧!$A:$J,10,FALSE)</f>
        <v>IT</v>
      </c>
      <c r="E662" s="1">
        <f>VLOOKUP($C662,クラス一覧!$A:$J,8,FALSE)</f>
        <v>15</v>
      </c>
      <c r="F662" s="1" t="str">
        <f>VLOOKUP($C662,クラス一覧!$A:$J,9,FALSE)</f>
        <v>角野</v>
      </c>
      <c r="G662" s="1" t="str">
        <f>VLOOKUP($H662,科目一覧!$A:$G,3,FALSE)</f>
        <v>情報処理</v>
      </c>
      <c r="H662" t="s">
        <v>3038</v>
      </c>
      <c r="I662" s="1" t="str">
        <f>VLOOKUP($H662,科目一覧!$A:$G,7,FALSE)</f>
        <v>角野</v>
      </c>
      <c r="J662" s="1" t="str">
        <f>VLOOKUP($I662,教員一覧!$A:$D,2,FALSE)</f>
        <v>IT</v>
      </c>
      <c r="K662" s="1" t="str">
        <f>VLOOKUP($I662,教員一覧!$A:$D,3,FALSE)</f>
        <v>　</v>
      </c>
      <c r="L662" s="1" t="str">
        <f>VLOOKUP($I662,教員一覧!$A:$D,4,FALSE)</f>
        <v>専任</v>
      </c>
      <c r="M662" t="s">
        <v>1629</v>
      </c>
      <c r="N662" t="s">
        <v>3789</v>
      </c>
      <c r="O662" t="s">
        <v>1604</v>
      </c>
      <c r="P662" t="s">
        <v>15</v>
      </c>
      <c r="Q662">
        <v>4</v>
      </c>
      <c r="R662">
        <v>3303</v>
      </c>
      <c r="S662" s="1" t="str">
        <f>VLOOKUP($R662,教室一覧!$A:$B,2,FALSE)</f>
        <v>ノート対応</v>
      </c>
      <c r="T662" s="1">
        <f>VLOOKUP($R662,教室一覧!$A:$C,3,FALSE)</f>
        <v>36</v>
      </c>
      <c r="U662" s="1" t="str">
        <f>VLOOKUP($R662,教室一覧!$A:$D,4,FALSE)</f>
        <v>3号館</v>
      </c>
      <c r="V662" s="1" t="str">
        <f>VLOOKUP($R662,教室一覧!$A:$E,5,FALSE)</f>
        <v>3F</v>
      </c>
      <c r="W662"/>
      <c r="X662"/>
      <c r="Y662" s="1" t="str">
        <f>VLOOKUP($O662,教員一覧!$A:$D,2,FALSE)</f>
        <v>IT</v>
      </c>
      <c r="Z662" s="1" t="str">
        <f>VLOOKUP($O662,教員一覧!$A:$D,3,FALSE)</f>
        <v>　</v>
      </c>
      <c r="AA662" s="1" t="str">
        <f>VLOOKUP($O662,教員一覧!$A:$D,4,FALSE)</f>
        <v>専任</v>
      </c>
      <c r="AB662" s="1" t="str">
        <f t="shared" si="195"/>
        <v>担任</v>
      </c>
      <c r="AC662" s="14" t="s">
        <v>1629</v>
      </c>
      <c r="AD662" s="14" t="s">
        <v>163</v>
      </c>
      <c r="AE662" s="14" t="s">
        <v>1604</v>
      </c>
      <c r="AF662" s="14" t="s">
        <v>15</v>
      </c>
      <c r="AG662" s="14">
        <v>4</v>
      </c>
      <c r="AH662" s="14">
        <v>3303</v>
      </c>
      <c r="AI662" s="15" t="str">
        <f t="shared" si="196"/>
        <v/>
      </c>
      <c r="AJ662" s="15" t="str">
        <f t="shared" si="197"/>
        <v/>
      </c>
      <c r="AK662" s="15" t="str">
        <f t="shared" si="198"/>
        <v/>
      </c>
      <c r="AL662" s="15" t="str">
        <f t="shared" si="199"/>
        <v/>
      </c>
      <c r="AM662" s="15" t="str">
        <f t="shared" si="200"/>
        <v/>
      </c>
      <c r="AN662" s="15" t="str">
        <f t="shared" si="201"/>
        <v/>
      </c>
      <c r="AO662" s="15" t="str">
        <f t="shared" si="202"/>
        <v/>
      </c>
      <c r="AP662" s="9" t="str">
        <f t="shared" si="203"/>
        <v>BS1A木4</v>
      </c>
      <c r="AQ662" s="9">
        <f t="shared" si="204"/>
        <v>1</v>
      </c>
      <c r="AR662" s="11" t="str">
        <f t="shared" si="205"/>
        <v>角野木4</v>
      </c>
      <c r="AS662" s="11">
        <f t="shared" si="192"/>
        <v>1</v>
      </c>
      <c r="AT662">
        <v>1</v>
      </c>
      <c r="AU662" s="12">
        <f t="shared" si="206"/>
        <v>15</v>
      </c>
      <c r="AV662" s="13" t="str">
        <f t="shared" si="207"/>
        <v>3303木4</v>
      </c>
      <c r="AW662" s="13">
        <f t="shared" si="208"/>
        <v>1</v>
      </c>
      <c r="AX662" s="18" t="str">
        <f t="shared" si="209"/>
        <v>BS1ABS1A木43303</v>
      </c>
      <c r="AY662" s="18">
        <f t="shared" si="210"/>
        <v>15</v>
      </c>
      <c r="AZ662"/>
    </row>
    <row r="663" spans="1:52" x14ac:dyDescent="0.15">
      <c r="A663" s="1">
        <f t="shared" si="193"/>
        <v>1</v>
      </c>
      <c r="B663" s="1" t="str">
        <f t="shared" si="194"/>
        <v>HR</v>
      </c>
      <c r="C663" t="s">
        <v>1629</v>
      </c>
      <c r="D663" s="1" t="str">
        <f>VLOOKUP($C663,クラス一覧!$A:$J,10,FALSE)</f>
        <v>IT</v>
      </c>
      <c r="E663" s="1">
        <f>VLOOKUP($C663,クラス一覧!$A:$J,8,FALSE)</f>
        <v>15</v>
      </c>
      <c r="F663" s="1" t="str">
        <f>VLOOKUP($C663,クラス一覧!$A:$J,9,FALSE)</f>
        <v>角野</v>
      </c>
      <c r="G663" s="1" t="str">
        <f>VLOOKUP($H663,科目一覧!$A:$G,3,FALSE)</f>
        <v>ビジネス</v>
      </c>
      <c r="H663" t="s">
        <v>1635</v>
      </c>
      <c r="I663" s="1" t="str">
        <f>VLOOKUP($H663,科目一覧!$A:$G,7,FALSE)</f>
        <v>平井</v>
      </c>
      <c r="J663" s="1" t="str">
        <f>VLOOKUP($I663,教員一覧!$A:$D,2,FALSE)</f>
        <v>IT</v>
      </c>
      <c r="K663" s="1" t="str">
        <f>VLOOKUP($I663,教員一覧!$A:$D,3,FALSE)</f>
        <v>　</v>
      </c>
      <c r="L663" s="1" t="str">
        <f>VLOOKUP($I663,教員一覧!$A:$D,4,FALSE)</f>
        <v>非常勤</v>
      </c>
      <c r="M663" t="s">
        <v>1629</v>
      </c>
      <c r="N663" t="s">
        <v>3789</v>
      </c>
      <c r="O663" t="s">
        <v>21</v>
      </c>
      <c r="P663" t="s">
        <v>17</v>
      </c>
      <c r="Q663">
        <v>1</v>
      </c>
      <c r="R663">
        <v>1301</v>
      </c>
      <c r="S663" s="1" t="str">
        <f>VLOOKUP($R663,教室一覧!$A:$B,2,FALSE)</f>
        <v>ノート対応</v>
      </c>
      <c r="T663" s="1">
        <f>VLOOKUP($R663,教室一覧!$A:$C,3,FALSE)</f>
        <v>36</v>
      </c>
      <c r="U663" s="1" t="str">
        <f>VLOOKUP($R663,教室一覧!$A:$D,4,FALSE)</f>
        <v>1号館</v>
      </c>
      <c r="V663" s="1" t="str">
        <f>VLOOKUP($R663,教室一覧!$A:$E,5,FALSE)</f>
        <v>3F</v>
      </c>
      <c r="W663"/>
      <c r="X663"/>
      <c r="Y663" s="1" t="str">
        <f>VLOOKUP($O663,教員一覧!$A:$D,2,FALSE)</f>
        <v>IT</v>
      </c>
      <c r="Z663" s="1" t="str">
        <f>VLOOKUP($O663,教員一覧!$A:$D,3,FALSE)</f>
        <v>　</v>
      </c>
      <c r="AA663" s="1" t="str">
        <f>VLOOKUP($O663,教員一覧!$A:$D,4,FALSE)</f>
        <v>非常勤</v>
      </c>
      <c r="AB663" s="1" t="str">
        <f t="shared" si="195"/>
        <v/>
      </c>
      <c r="AC663" s="14" t="s">
        <v>1629</v>
      </c>
      <c r="AD663" s="14" t="s">
        <v>163</v>
      </c>
      <c r="AE663" s="14" t="s">
        <v>21</v>
      </c>
      <c r="AF663" s="14" t="s">
        <v>17</v>
      </c>
      <c r="AG663" s="14">
        <v>1</v>
      </c>
      <c r="AH663" s="14">
        <v>1301</v>
      </c>
      <c r="AI663" s="15" t="str">
        <f t="shared" si="196"/>
        <v/>
      </c>
      <c r="AJ663" s="15" t="str">
        <f t="shared" si="197"/>
        <v/>
      </c>
      <c r="AK663" s="15" t="str">
        <f t="shared" si="198"/>
        <v/>
      </c>
      <c r="AL663" s="15" t="str">
        <f t="shared" si="199"/>
        <v/>
      </c>
      <c r="AM663" s="15" t="str">
        <f t="shared" si="200"/>
        <v/>
      </c>
      <c r="AN663" s="15" t="str">
        <f t="shared" si="201"/>
        <v/>
      </c>
      <c r="AO663" s="15" t="str">
        <f t="shared" si="202"/>
        <v/>
      </c>
      <c r="AP663" s="9" t="str">
        <f t="shared" si="203"/>
        <v>BS1A金1</v>
      </c>
      <c r="AQ663" s="9">
        <f t="shared" si="204"/>
        <v>1</v>
      </c>
      <c r="AR663" s="11" t="str">
        <f t="shared" si="205"/>
        <v>平井金1</v>
      </c>
      <c r="AS663" s="11">
        <f t="shared" si="192"/>
        <v>1</v>
      </c>
      <c r="AT663">
        <v>1</v>
      </c>
      <c r="AU663" s="12">
        <f t="shared" si="206"/>
        <v>15</v>
      </c>
      <c r="AV663" s="13" t="str">
        <f t="shared" si="207"/>
        <v>1301金1</v>
      </c>
      <c r="AW663" s="13">
        <f t="shared" si="208"/>
        <v>1</v>
      </c>
      <c r="AX663" s="18" t="str">
        <f t="shared" si="209"/>
        <v>BS1ABS1A金11301</v>
      </c>
      <c r="AY663" s="18">
        <f t="shared" si="210"/>
        <v>15</v>
      </c>
      <c r="AZ663"/>
    </row>
    <row r="664" spans="1:52" x14ac:dyDescent="0.15">
      <c r="A664" s="1">
        <f t="shared" si="193"/>
        <v>1</v>
      </c>
      <c r="B664" s="1" t="str">
        <f t="shared" si="194"/>
        <v>HR</v>
      </c>
      <c r="C664" t="s">
        <v>1629</v>
      </c>
      <c r="D664" s="1" t="str">
        <f>VLOOKUP($C664,クラス一覧!$A:$J,10,FALSE)</f>
        <v>IT</v>
      </c>
      <c r="E664" s="1">
        <f>VLOOKUP($C664,クラス一覧!$A:$J,8,FALSE)</f>
        <v>15</v>
      </c>
      <c r="F664" s="1" t="str">
        <f>VLOOKUP($C664,クラス一覧!$A:$J,9,FALSE)</f>
        <v>角野</v>
      </c>
      <c r="G664" s="1" t="str">
        <f>VLOOKUP($H664,科目一覧!$A:$G,3,FALSE)</f>
        <v>就職対策</v>
      </c>
      <c r="H664" t="s">
        <v>1630</v>
      </c>
      <c r="I664" s="1" t="str">
        <f>VLOOKUP($H664,科目一覧!$A:$G,7,FALSE)</f>
        <v>黒川</v>
      </c>
      <c r="J664" s="1" t="str">
        <f>VLOOKUP($I664,教員一覧!$A:$D,2,FALSE)</f>
        <v>進路</v>
      </c>
      <c r="K664" s="1" t="str">
        <f>VLOOKUP($I664,教員一覧!$A:$D,3,FALSE)</f>
        <v>　</v>
      </c>
      <c r="L664" s="1" t="str">
        <f>VLOOKUP($I664,教員一覧!$A:$D,4,FALSE)</f>
        <v>専任</v>
      </c>
      <c r="M664" t="s">
        <v>1629</v>
      </c>
      <c r="N664" t="s">
        <v>3789</v>
      </c>
      <c r="O664" t="s">
        <v>1604</v>
      </c>
      <c r="P664" t="s">
        <v>17</v>
      </c>
      <c r="Q664">
        <v>2</v>
      </c>
      <c r="R664">
        <v>1301</v>
      </c>
      <c r="S664" s="1" t="str">
        <f>VLOOKUP($R664,教室一覧!$A:$B,2,FALSE)</f>
        <v>ノート対応</v>
      </c>
      <c r="T664" s="1">
        <f>VLOOKUP($R664,教室一覧!$A:$C,3,FALSE)</f>
        <v>36</v>
      </c>
      <c r="U664" s="1" t="str">
        <f>VLOOKUP($R664,教室一覧!$A:$D,4,FALSE)</f>
        <v>1号館</v>
      </c>
      <c r="V664" s="1" t="str">
        <f>VLOOKUP($R664,教室一覧!$A:$E,5,FALSE)</f>
        <v>3F</v>
      </c>
      <c r="W664"/>
      <c r="X664"/>
      <c r="Y664" s="1" t="str">
        <f>VLOOKUP($O664,教員一覧!$A:$D,2,FALSE)</f>
        <v>IT</v>
      </c>
      <c r="Z664" s="1" t="str">
        <f>VLOOKUP($O664,教員一覧!$A:$D,3,FALSE)</f>
        <v>　</v>
      </c>
      <c r="AA664" s="1" t="str">
        <f>VLOOKUP($O664,教員一覧!$A:$D,4,FALSE)</f>
        <v>専任</v>
      </c>
      <c r="AB664" s="1" t="str">
        <f t="shared" si="195"/>
        <v>担任</v>
      </c>
      <c r="AC664" s="14" t="s">
        <v>1629</v>
      </c>
      <c r="AD664" s="14" t="s">
        <v>163</v>
      </c>
      <c r="AE664" s="14" t="s">
        <v>1604</v>
      </c>
      <c r="AF664" s="14" t="s">
        <v>17</v>
      </c>
      <c r="AG664" s="14">
        <v>2</v>
      </c>
      <c r="AH664" s="14">
        <v>1301</v>
      </c>
      <c r="AI664" s="15" t="str">
        <f t="shared" si="196"/>
        <v/>
      </c>
      <c r="AJ664" s="15" t="str">
        <f t="shared" si="197"/>
        <v/>
      </c>
      <c r="AK664" s="15" t="str">
        <f t="shared" si="198"/>
        <v/>
      </c>
      <c r="AL664" s="15" t="str">
        <f t="shared" si="199"/>
        <v/>
      </c>
      <c r="AM664" s="15" t="str">
        <f t="shared" si="200"/>
        <v/>
      </c>
      <c r="AN664" s="15" t="str">
        <f t="shared" si="201"/>
        <v/>
      </c>
      <c r="AO664" s="15" t="str">
        <f t="shared" si="202"/>
        <v/>
      </c>
      <c r="AP664" s="9" t="str">
        <f t="shared" si="203"/>
        <v>BS1A金2</v>
      </c>
      <c r="AQ664" s="9">
        <f t="shared" si="204"/>
        <v>1</v>
      </c>
      <c r="AR664" s="11" t="str">
        <f t="shared" si="205"/>
        <v>角野金2</v>
      </c>
      <c r="AS664" s="11">
        <f t="shared" si="192"/>
        <v>1</v>
      </c>
      <c r="AT664">
        <v>1</v>
      </c>
      <c r="AU664" s="12">
        <f t="shared" si="206"/>
        <v>15</v>
      </c>
      <c r="AV664" s="13" t="str">
        <f t="shared" si="207"/>
        <v>1301金2</v>
      </c>
      <c r="AW664" s="13">
        <f t="shared" si="208"/>
        <v>1</v>
      </c>
      <c r="AX664" s="18" t="str">
        <f t="shared" si="209"/>
        <v>BS1ABS1A金21301</v>
      </c>
      <c r="AY664" s="18">
        <f t="shared" si="210"/>
        <v>15</v>
      </c>
      <c r="AZ664"/>
    </row>
    <row r="665" spans="1:52" x14ac:dyDescent="0.15">
      <c r="A665" s="1">
        <f t="shared" si="193"/>
        <v>1</v>
      </c>
      <c r="B665" s="1" t="str">
        <f t="shared" si="194"/>
        <v>HR</v>
      </c>
      <c r="C665" t="s">
        <v>1629</v>
      </c>
      <c r="D665" s="1" t="str">
        <f>VLOOKUP($C665,クラス一覧!$A:$J,10,FALSE)</f>
        <v>IT</v>
      </c>
      <c r="E665" s="1">
        <f>VLOOKUP($C665,クラス一覧!$A:$J,8,FALSE)</f>
        <v>15</v>
      </c>
      <c r="F665" s="1" t="str">
        <f>VLOOKUP($C665,クラス一覧!$A:$J,9,FALSE)</f>
        <v>角野</v>
      </c>
      <c r="G665" s="1" t="str">
        <f>VLOOKUP($H665,科目一覧!$A:$G,3,FALSE)</f>
        <v>ビジネスアプリ</v>
      </c>
      <c r="H665" t="s">
        <v>3037</v>
      </c>
      <c r="I665" s="1" t="str">
        <f>VLOOKUP($H665,科目一覧!$A:$G,7,FALSE)</f>
        <v>森井</v>
      </c>
      <c r="J665" s="1" t="str">
        <f>VLOOKUP($I665,教員一覧!$A:$D,2,FALSE)</f>
        <v>IT</v>
      </c>
      <c r="K665" s="1" t="str">
        <f>VLOOKUP($I665,教員一覧!$A:$D,3,FALSE)</f>
        <v>　</v>
      </c>
      <c r="L665" s="1" t="str">
        <f>VLOOKUP($I665,教員一覧!$A:$D,4,FALSE)</f>
        <v>非常勤</v>
      </c>
      <c r="M665" t="s">
        <v>1629</v>
      </c>
      <c r="N665" t="s">
        <v>3789</v>
      </c>
      <c r="O665" t="s">
        <v>22</v>
      </c>
      <c r="P665" t="s">
        <v>17</v>
      </c>
      <c r="Q665">
        <v>3</v>
      </c>
      <c r="R665">
        <v>1301</v>
      </c>
      <c r="S665" s="1" t="str">
        <f>VLOOKUP($R665,教室一覧!$A:$B,2,FALSE)</f>
        <v>ノート対応</v>
      </c>
      <c r="T665" s="1">
        <f>VLOOKUP($R665,教室一覧!$A:$C,3,FALSE)</f>
        <v>36</v>
      </c>
      <c r="U665" s="1" t="str">
        <f>VLOOKUP($R665,教室一覧!$A:$D,4,FALSE)</f>
        <v>1号館</v>
      </c>
      <c r="V665" s="1" t="str">
        <f>VLOOKUP($R665,教室一覧!$A:$E,5,FALSE)</f>
        <v>3F</v>
      </c>
      <c r="W665"/>
      <c r="X665"/>
      <c r="Y665" s="1" t="str">
        <f>VLOOKUP($O665,教員一覧!$A:$D,2,FALSE)</f>
        <v>IT</v>
      </c>
      <c r="Z665" s="1" t="str">
        <f>VLOOKUP($O665,教員一覧!$A:$D,3,FALSE)</f>
        <v>　</v>
      </c>
      <c r="AA665" s="1" t="str">
        <f>VLOOKUP($O665,教員一覧!$A:$D,4,FALSE)</f>
        <v>非常勤</v>
      </c>
      <c r="AB665" s="1" t="str">
        <f t="shared" si="195"/>
        <v/>
      </c>
      <c r="AC665" s="14" t="s">
        <v>1629</v>
      </c>
      <c r="AD665" s="14" t="s">
        <v>163</v>
      </c>
      <c r="AE665" s="14" t="s">
        <v>22</v>
      </c>
      <c r="AF665" s="14" t="s">
        <v>17</v>
      </c>
      <c r="AG665" s="14">
        <v>3</v>
      </c>
      <c r="AH665" s="14">
        <v>1301</v>
      </c>
      <c r="AI665" s="15" t="str">
        <f t="shared" si="196"/>
        <v/>
      </c>
      <c r="AJ665" s="15" t="str">
        <f t="shared" si="197"/>
        <v/>
      </c>
      <c r="AK665" s="15" t="str">
        <f t="shared" si="198"/>
        <v/>
      </c>
      <c r="AL665" s="15" t="str">
        <f t="shared" si="199"/>
        <v/>
      </c>
      <c r="AM665" s="15" t="str">
        <f t="shared" si="200"/>
        <v/>
      </c>
      <c r="AN665" s="15" t="str">
        <f t="shared" si="201"/>
        <v/>
      </c>
      <c r="AO665" s="15" t="str">
        <f t="shared" si="202"/>
        <v/>
      </c>
      <c r="AP665" s="9" t="str">
        <f t="shared" si="203"/>
        <v>BS1A金3</v>
      </c>
      <c r="AQ665" s="9">
        <f t="shared" si="204"/>
        <v>1</v>
      </c>
      <c r="AR665" s="11" t="str">
        <f t="shared" si="205"/>
        <v>森井金3</v>
      </c>
      <c r="AS665" s="11">
        <f t="shared" si="192"/>
        <v>1</v>
      </c>
      <c r="AT665">
        <v>1</v>
      </c>
      <c r="AU665" s="12">
        <f t="shared" si="206"/>
        <v>15</v>
      </c>
      <c r="AV665" s="13" t="str">
        <f t="shared" si="207"/>
        <v>1301金3</v>
      </c>
      <c r="AW665" s="13">
        <f t="shared" si="208"/>
        <v>1</v>
      </c>
      <c r="AX665" s="18" t="str">
        <f t="shared" si="209"/>
        <v>BS1ABS1A金31301</v>
      </c>
      <c r="AY665" s="18">
        <f t="shared" si="210"/>
        <v>15</v>
      </c>
      <c r="AZ665"/>
    </row>
    <row r="666" spans="1:52" x14ac:dyDescent="0.15">
      <c r="A666" s="1">
        <f t="shared" si="193"/>
        <v>2</v>
      </c>
      <c r="B666" s="1" t="str">
        <f t="shared" si="194"/>
        <v>HR</v>
      </c>
      <c r="C666" t="s">
        <v>43</v>
      </c>
      <c r="D666" s="1" t="str">
        <f>VLOOKUP($C666,クラス一覧!$A:$J,10,FALSE)</f>
        <v>IT</v>
      </c>
      <c r="E666" s="1">
        <f>VLOOKUP($C666,クラス一覧!$A:$J,8,FALSE)</f>
        <v>20</v>
      </c>
      <c r="F666" s="1" t="str">
        <f>VLOOKUP($C666,クラス一覧!$A:$J,9,FALSE)</f>
        <v>小出</v>
      </c>
      <c r="G666" s="1" t="str">
        <f>VLOOKUP($H666,科目一覧!$A:$G,3,FALSE)</f>
        <v>データベース</v>
      </c>
      <c r="H666" t="s">
        <v>1682</v>
      </c>
      <c r="I666" s="1" t="str">
        <f>VLOOKUP($H666,科目一覧!$A:$G,7,FALSE)</f>
        <v>岩崎</v>
      </c>
      <c r="J666" s="1" t="str">
        <f>VLOOKUP($I666,教員一覧!$A:$D,2,FALSE)</f>
        <v>IT</v>
      </c>
      <c r="K666" s="1" t="str">
        <f>VLOOKUP($I666,教員一覧!$A:$D,3,FALSE)</f>
        <v>　</v>
      </c>
      <c r="L666" s="1" t="str">
        <f>VLOOKUP($I666,教員一覧!$A:$D,4,FALSE)</f>
        <v>専任</v>
      </c>
      <c r="M666" t="s">
        <v>43</v>
      </c>
      <c r="N666" t="s">
        <v>3789</v>
      </c>
      <c r="O666" t="s">
        <v>20</v>
      </c>
      <c r="P666" t="s">
        <v>9</v>
      </c>
      <c r="Q666">
        <v>2</v>
      </c>
      <c r="R666">
        <v>3401</v>
      </c>
      <c r="S666" s="1" t="str">
        <f>VLOOKUP($R666,教室一覧!$A:$B,2,FALSE)</f>
        <v>ノート対応</v>
      </c>
      <c r="T666" s="1">
        <f>VLOOKUP($R666,教室一覧!$A:$C,3,FALSE)</f>
        <v>36</v>
      </c>
      <c r="U666" s="1" t="str">
        <f>VLOOKUP($R666,教室一覧!$A:$D,4,FALSE)</f>
        <v>3号館</v>
      </c>
      <c r="V666" s="1" t="str">
        <f>VLOOKUP($R666,教室一覧!$A:$E,5,FALSE)</f>
        <v>4F</v>
      </c>
      <c r="W666"/>
      <c r="X666"/>
      <c r="Y666" s="1" t="str">
        <f>VLOOKUP($O666,教員一覧!$A:$D,2,FALSE)</f>
        <v>IT</v>
      </c>
      <c r="Z666" s="1" t="str">
        <f>VLOOKUP($O666,教員一覧!$A:$D,3,FALSE)</f>
        <v>　</v>
      </c>
      <c r="AA666" s="1" t="str">
        <f>VLOOKUP($O666,教員一覧!$A:$D,4,FALSE)</f>
        <v>専任</v>
      </c>
      <c r="AB666" s="1" t="str">
        <f t="shared" si="195"/>
        <v/>
      </c>
      <c r="AC666" s="14" t="s">
        <v>43</v>
      </c>
      <c r="AD666" s="14" t="s">
        <v>163</v>
      </c>
      <c r="AE666" s="14" t="s">
        <v>20</v>
      </c>
      <c r="AF666" s="14" t="s">
        <v>9</v>
      </c>
      <c r="AG666" s="14">
        <v>2</v>
      </c>
      <c r="AH666" s="14">
        <v>3401</v>
      </c>
      <c r="AI666" s="15" t="str">
        <f t="shared" si="196"/>
        <v/>
      </c>
      <c r="AJ666" s="15" t="str">
        <f t="shared" si="197"/>
        <v/>
      </c>
      <c r="AK666" s="15" t="str">
        <f t="shared" si="198"/>
        <v/>
      </c>
      <c r="AL666" s="15" t="str">
        <f t="shared" si="199"/>
        <v/>
      </c>
      <c r="AM666" s="15" t="str">
        <f t="shared" si="200"/>
        <v/>
      </c>
      <c r="AN666" s="15" t="str">
        <f t="shared" si="201"/>
        <v/>
      </c>
      <c r="AO666" s="15" t="str">
        <f t="shared" si="202"/>
        <v/>
      </c>
      <c r="AP666" s="9" t="str">
        <f t="shared" si="203"/>
        <v>IE2A月2</v>
      </c>
      <c r="AQ666" s="9">
        <f t="shared" si="204"/>
        <v>0.5</v>
      </c>
      <c r="AR666" s="11" t="str">
        <f t="shared" si="205"/>
        <v>岩崎月2</v>
      </c>
      <c r="AS666" s="11">
        <f t="shared" si="192"/>
        <v>1</v>
      </c>
      <c r="AT666">
        <v>1</v>
      </c>
      <c r="AU666" s="12">
        <f t="shared" si="206"/>
        <v>20</v>
      </c>
      <c r="AV666" s="13" t="str">
        <f t="shared" si="207"/>
        <v>3401月2</v>
      </c>
      <c r="AW666" s="13">
        <f t="shared" si="208"/>
        <v>0.5</v>
      </c>
      <c r="AX666" s="18" t="str">
        <f t="shared" si="209"/>
        <v>IE2AIE2A月23401</v>
      </c>
      <c r="AY666" s="18">
        <f t="shared" si="210"/>
        <v>10</v>
      </c>
      <c r="AZ666"/>
    </row>
    <row r="667" spans="1:52" x14ac:dyDescent="0.15">
      <c r="A667" s="1">
        <f t="shared" si="193"/>
        <v>2</v>
      </c>
      <c r="B667" s="1" t="str">
        <f t="shared" si="194"/>
        <v>HR</v>
      </c>
      <c r="C667" t="s">
        <v>43</v>
      </c>
      <c r="D667" s="1" t="str">
        <f>VLOOKUP($C667,クラス一覧!$A:$J,10,FALSE)</f>
        <v>IT</v>
      </c>
      <c r="E667" s="1">
        <f>VLOOKUP($C667,クラス一覧!$A:$J,8,FALSE)</f>
        <v>20</v>
      </c>
      <c r="F667" s="1" t="str">
        <f>VLOOKUP($C667,クラス一覧!$A:$J,9,FALSE)</f>
        <v>小出</v>
      </c>
      <c r="G667" s="1" t="str">
        <f>VLOOKUP($H667,科目一覧!$A:$G,3,FALSE)</f>
        <v>Webプログラミング</v>
      </c>
      <c r="H667" t="s">
        <v>1680</v>
      </c>
      <c r="I667" s="1" t="str">
        <f>VLOOKUP($H667,科目一覧!$A:$G,7,FALSE)</f>
        <v>畠</v>
      </c>
      <c r="J667" s="1" t="str">
        <f>VLOOKUP($I667,教員一覧!$A:$D,2,FALSE)</f>
        <v>IT</v>
      </c>
      <c r="K667" s="1" t="str">
        <f>VLOOKUP($I667,教員一覧!$A:$D,3,FALSE)</f>
        <v>　</v>
      </c>
      <c r="L667" s="1" t="str">
        <f>VLOOKUP($I667,教員一覧!$A:$D,4,FALSE)</f>
        <v>専任</v>
      </c>
      <c r="M667" t="s">
        <v>43</v>
      </c>
      <c r="N667" t="s">
        <v>3789</v>
      </c>
      <c r="O667" t="s">
        <v>35</v>
      </c>
      <c r="P667" t="s">
        <v>9</v>
      </c>
      <c r="Q667">
        <v>4</v>
      </c>
      <c r="R667">
        <v>3302</v>
      </c>
      <c r="S667" s="1" t="str">
        <f>VLOOKUP($R667,教室一覧!$A:$B,2,FALSE)</f>
        <v>ノート対応</v>
      </c>
      <c r="T667" s="1">
        <f>VLOOKUP($R667,教室一覧!$A:$C,3,FALSE)</f>
        <v>36</v>
      </c>
      <c r="U667" s="1" t="str">
        <f>VLOOKUP($R667,教室一覧!$A:$D,4,FALSE)</f>
        <v>3号館</v>
      </c>
      <c r="V667" s="1" t="str">
        <f>VLOOKUP($R667,教室一覧!$A:$E,5,FALSE)</f>
        <v>3F</v>
      </c>
      <c r="W667"/>
      <c r="X667"/>
      <c r="Y667" s="1" t="str">
        <f>VLOOKUP($O667,教員一覧!$A:$D,2,FALSE)</f>
        <v>IT</v>
      </c>
      <c r="Z667" s="1" t="str">
        <f>VLOOKUP($O667,教員一覧!$A:$D,3,FALSE)</f>
        <v>　</v>
      </c>
      <c r="AA667" s="1" t="str">
        <f>VLOOKUP($O667,教員一覧!$A:$D,4,FALSE)</f>
        <v>専任</v>
      </c>
      <c r="AB667" s="1" t="str">
        <f t="shared" si="195"/>
        <v/>
      </c>
      <c r="AC667" s="14" t="s">
        <v>43</v>
      </c>
      <c r="AD667" s="14" t="s">
        <v>163</v>
      </c>
      <c r="AE667" s="14" t="s">
        <v>35</v>
      </c>
      <c r="AF667" s="14" t="s">
        <v>9</v>
      </c>
      <c r="AG667" s="14">
        <v>4</v>
      </c>
      <c r="AH667" s="14">
        <v>3302</v>
      </c>
      <c r="AI667" s="15" t="str">
        <f t="shared" si="196"/>
        <v/>
      </c>
      <c r="AJ667" s="15" t="str">
        <f t="shared" si="197"/>
        <v/>
      </c>
      <c r="AK667" s="15" t="str">
        <f t="shared" si="198"/>
        <v/>
      </c>
      <c r="AL667" s="15" t="str">
        <f t="shared" si="199"/>
        <v/>
      </c>
      <c r="AM667" s="15" t="str">
        <f t="shared" si="200"/>
        <v/>
      </c>
      <c r="AN667" s="15" t="str">
        <f t="shared" si="201"/>
        <v/>
      </c>
      <c r="AO667" s="15" t="str">
        <f t="shared" si="202"/>
        <v/>
      </c>
      <c r="AP667" s="9" t="str">
        <f t="shared" si="203"/>
        <v>IE2A月4</v>
      </c>
      <c r="AQ667" s="9">
        <f t="shared" si="204"/>
        <v>1</v>
      </c>
      <c r="AR667" s="11" t="str">
        <f t="shared" si="205"/>
        <v>畠月4</v>
      </c>
      <c r="AS667" s="11">
        <f t="shared" si="192"/>
        <v>1</v>
      </c>
      <c r="AT667">
        <v>1</v>
      </c>
      <c r="AU667" s="12">
        <f t="shared" si="206"/>
        <v>20</v>
      </c>
      <c r="AV667" s="13" t="str">
        <f t="shared" si="207"/>
        <v>3302月4</v>
      </c>
      <c r="AW667" s="13">
        <f t="shared" si="208"/>
        <v>1</v>
      </c>
      <c r="AX667" s="18" t="str">
        <f t="shared" si="209"/>
        <v>IE2AIE2A月43302</v>
      </c>
      <c r="AY667" s="18">
        <f t="shared" si="210"/>
        <v>20</v>
      </c>
      <c r="AZ667"/>
    </row>
    <row r="668" spans="1:52" x14ac:dyDescent="0.15">
      <c r="A668" s="1">
        <f t="shared" si="193"/>
        <v>2</v>
      </c>
      <c r="B668" s="1" t="str">
        <f t="shared" si="194"/>
        <v>HR</v>
      </c>
      <c r="C668" t="s">
        <v>43</v>
      </c>
      <c r="D668" s="1" t="str">
        <f>VLOOKUP($C668,クラス一覧!$A:$J,10,FALSE)</f>
        <v>IT</v>
      </c>
      <c r="E668" s="1">
        <f>VLOOKUP($C668,クラス一覧!$A:$J,8,FALSE)</f>
        <v>20</v>
      </c>
      <c r="F668" s="1" t="str">
        <f>VLOOKUP($C668,クラス一覧!$A:$J,9,FALSE)</f>
        <v>小出</v>
      </c>
      <c r="G668" s="1" t="str">
        <f>VLOOKUP($H668,科目一覧!$A:$G,3,FALSE)</f>
        <v>Webプログラミング</v>
      </c>
      <c r="H668" t="s">
        <v>1681</v>
      </c>
      <c r="I668" s="1" t="str">
        <f>VLOOKUP($H668,科目一覧!$A:$G,7,FALSE)</f>
        <v>畠</v>
      </c>
      <c r="J668" s="1" t="str">
        <f>VLOOKUP($I668,教員一覧!$A:$D,2,FALSE)</f>
        <v>IT</v>
      </c>
      <c r="K668" s="1" t="str">
        <f>VLOOKUP($I668,教員一覧!$A:$D,3,FALSE)</f>
        <v>　</v>
      </c>
      <c r="L668" s="1" t="str">
        <f>VLOOKUP($I668,教員一覧!$A:$D,4,FALSE)</f>
        <v>専任</v>
      </c>
      <c r="M668" t="s">
        <v>43</v>
      </c>
      <c r="N668" t="s">
        <v>3789</v>
      </c>
      <c r="O668" t="s">
        <v>35</v>
      </c>
      <c r="P668" t="s">
        <v>12</v>
      </c>
      <c r="Q668">
        <v>1</v>
      </c>
      <c r="R668">
        <v>3401</v>
      </c>
      <c r="S668" s="1" t="str">
        <f>VLOOKUP($R668,教室一覧!$A:$B,2,FALSE)</f>
        <v>ノート対応</v>
      </c>
      <c r="T668" s="1">
        <f>VLOOKUP($R668,教室一覧!$A:$C,3,FALSE)</f>
        <v>36</v>
      </c>
      <c r="U668" s="1" t="str">
        <f>VLOOKUP($R668,教室一覧!$A:$D,4,FALSE)</f>
        <v>3号館</v>
      </c>
      <c r="V668" s="1" t="str">
        <f>VLOOKUP($R668,教室一覧!$A:$E,5,FALSE)</f>
        <v>4F</v>
      </c>
      <c r="W668"/>
      <c r="X668"/>
      <c r="Y668" s="1" t="str">
        <f>VLOOKUP($O668,教員一覧!$A:$D,2,FALSE)</f>
        <v>IT</v>
      </c>
      <c r="Z668" s="1" t="str">
        <f>VLOOKUP($O668,教員一覧!$A:$D,3,FALSE)</f>
        <v>　</v>
      </c>
      <c r="AA668" s="1" t="str">
        <f>VLOOKUP($O668,教員一覧!$A:$D,4,FALSE)</f>
        <v>専任</v>
      </c>
      <c r="AB668" s="1" t="str">
        <f t="shared" si="195"/>
        <v/>
      </c>
      <c r="AC668" s="14" t="s">
        <v>43</v>
      </c>
      <c r="AD668" s="14" t="s">
        <v>163</v>
      </c>
      <c r="AE668" s="14" t="s">
        <v>35</v>
      </c>
      <c r="AF668" s="14" t="s">
        <v>12</v>
      </c>
      <c r="AG668" s="14">
        <v>1</v>
      </c>
      <c r="AH668" s="14">
        <v>3401</v>
      </c>
      <c r="AI668" s="15" t="str">
        <f t="shared" si="196"/>
        <v/>
      </c>
      <c r="AJ668" s="15" t="str">
        <f t="shared" si="197"/>
        <v/>
      </c>
      <c r="AK668" s="15" t="str">
        <f t="shared" si="198"/>
        <v/>
      </c>
      <c r="AL668" s="15" t="str">
        <f t="shared" si="199"/>
        <v/>
      </c>
      <c r="AM668" s="15" t="str">
        <f t="shared" si="200"/>
        <v/>
      </c>
      <c r="AN668" s="15" t="str">
        <f t="shared" si="201"/>
        <v/>
      </c>
      <c r="AO668" s="15" t="str">
        <f t="shared" si="202"/>
        <v/>
      </c>
      <c r="AP668" s="9" t="str">
        <f t="shared" si="203"/>
        <v>IE2A火1</v>
      </c>
      <c r="AQ668" s="9">
        <f t="shared" si="204"/>
        <v>0.5</v>
      </c>
      <c r="AR668" s="11" t="str">
        <f t="shared" si="205"/>
        <v>畠火1</v>
      </c>
      <c r="AS668" s="11">
        <f t="shared" si="192"/>
        <v>1</v>
      </c>
      <c r="AT668">
        <v>1</v>
      </c>
      <c r="AU668" s="12">
        <f t="shared" si="206"/>
        <v>20</v>
      </c>
      <c r="AV668" s="13" t="str">
        <f t="shared" si="207"/>
        <v>3401火1</v>
      </c>
      <c r="AW668" s="13">
        <f t="shared" si="208"/>
        <v>0.5</v>
      </c>
      <c r="AX668" s="18" t="str">
        <f t="shared" si="209"/>
        <v>IE2AIE2A火13401</v>
      </c>
      <c r="AY668" s="18">
        <f t="shared" si="210"/>
        <v>10</v>
      </c>
      <c r="AZ668"/>
    </row>
    <row r="669" spans="1:52" x14ac:dyDescent="0.15">
      <c r="A669" s="1">
        <f t="shared" si="193"/>
        <v>2</v>
      </c>
      <c r="B669" s="1" t="str">
        <f t="shared" si="194"/>
        <v>HR</v>
      </c>
      <c r="C669" t="s">
        <v>43</v>
      </c>
      <c r="D669" s="1" t="str">
        <f>VLOOKUP($C669,クラス一覧!$A:$J,10,FALSE)</f>
        <v>IT</v>
      </c>
      <c r="E669" s="1">
        <f>VLOOKUP($C669,クラス一覧!$A:$J,8,FALSE)</f>
        <v>20</v>
      </c>
      <c r="F669" s="1" t="str">
        <f>VLOOKUP($C669,クラス一覧!$A:$J,9,FALSE)</f>
        <v>小出</v>
      </c>
      <c r="G669" s="1" t="str">
        <f>VLOOKUP($H669,科目一覧!$A:$G,3,FALSE)</f>
        <v>ビジネス</v>
      </c>
      <c r="H669" t="s">
        <v>3074</v>
      </c>
      <c r="I669" s="1" t="str">
        <f>VLOOKUP($H669,科目一覧!$A:$G,7,FALSE)</f>
        <v>寺澤</v>
      </c>
      <c r="J669" s="1" t="str">
        <f>VLOOKUP($I669,教員一覧!$A:$D,2,FALSE)</f>
        <v>IT</v>
      </c>
      <c r="K669" s="1" t="str">
        <f>VLOOKUP($I669,教員一覧!$A:$D,3,FALSE)</f>
        <v>　</v>
      </c>
      <c r="L669" s="1" t="str">
        <f>VLOOKUP($I669,教員一覧!$A:$D,4,FALSE)</f>
        <v>専任</v>
      </c>
      <c r="M669" t="s">
        <v>43</v>
      </c>
      <c r="N669" t="s">
        <v>3789</v>
      </c>
      <c r="O669" t="s">
        <v>37</v>
      </c>
      <c r="P669" t="s">
        <v>12</v>
      </c>
      <c r="Q669">
        <v>2</v>
      </c>
      <c r="R669">
        <v>3401</v>
      </c>
      <c r="S669" s="1" t="str">
        <f>VLOOKUP($R669,教室一覧!$A:$B,2,FALSE)</f>
        <v>ノート対応</v>
      </c>
      <c r="T669" s="1">
        <f>VLOOKUP($R669,教室一覧!$A:$C,3,FALSE)</f>
        <v>36</v>
      </c>
      <c r="U669" s="1" t="str">
        <f>VLOOKUP($R669,教室一覧!$A:$D,4,FALSE)</f>
        <v>3号館</v>
      </c>
      <c r="V669" s="1" t="str">
        <f>VLOOKUP($R669,教室一覧!$A:$E,5,FALSE)</f>
        <v>4F</v>
      </c>
      <c r="W669"/>
      <c r="X669"/>
      <c r="Y669" s="1" t="str">
        <f>VLOOKUP($O669,教員一覧!$A:$D,2,FALSE)</f>
        <v>IT</v>
      </c>
      <c r="Z669" s="1" t="str">
        <f>VLOOKUP($O669,教員一覧!$A:$D,3,FALSE)</f>
        <v>　</v>
      </c>
      <c r="AA669" s="1" t="str">
        <f>VLOOKUP($O669,教員一覧!$A:$D,4,FALSE)</f>
        <v>専任</v>
      </c>
      <c r="AB669" s="1" t="str">
        <f t="shared" si="195"/>
        <v>担任</v>
      </c>
      <c r="AC669" s="14" t="s">
        <v>43</v>
      </c>
      <c r="AD669" s="14" t="s">
        <v>163</v>
      </c>
      <c r="AE669" s="14" t="s">
        <v>37</v>
      </c>
      <c r="AF669" s="14" t="s">
        <v>12</v>
      </c>
      <c r="AG669" s="14">
        <v>2</v>
      </c>
      <c r="AH669" s="14">
        <v>3401</v>
      </c>
      <c r="AI669" s="15" t="str">
        <f t="shared" si="196"/>
        <v/>
      </c>
      <c r="AJ669" s="15" t="str">
        <f t="shared" si="197"/>
        <v/>
      </c>
      <c r="AK669" s="15" t="str">
        <f t="shared" si="198"/>
        <v/>
      </c>
      <c r="AL669" s="15" t="str">
        <f t="shared" si="199"/>
        <v/>
      </c>
      <c r="AM669" s="15" t="str">
        <f t="shared" si="200"/>
        <v/>
      </c>
      <c r="AN669" s="15" t="str">
        <f t="shared" si="201"/>
        <v/>
      </c>
      <c r="AO669" s="15" t="str">
        <f t="shared" si="202"/>
        <v/>
      </c>
      <c r="AP669" s="9" t="str">
        <f t="shared" si="203"/>
        <v>IE2A火2</v>
      </c>
      <c r="AQ669" s="9">
        <f t="shared" si="204"/>
        <v>0.5</v>
      </c>
      <c r="AR669" s="11" t="str">
        <f t="shared" si="205"/>
        <v>小出火2</v>
      </c>
      <c r="AS669" s="11">
        <f t="shared" si="192"/>
        <v>1</v>
      </c>
      <c r="AT669">
        <v>1</v>
      </c>
      <c r="AU669" s="12">
        <f t="shared" si="206"/>
        <v>20</v>
      </c>
      <c r="AV669" s="13" t="str">
        <f t="shared" si="207"/>
        <v>3401火2</v>
      </c>
      <c r="AW669" s="13">
        <f t="shared" si="208"/>
        <v>0.5</v>
      </c>
      <c r="AX669" s="18" t="str">
        <f t="shared" si="209"/>
        <v>IE2AIE2A火23401</v>
      </c>
      <c r="AY669" s="18">
        <f t="shared" si="210"/>
        <v>10</v>
      </c>
      <c r="AZ669"/>
    </row>
    <row r="670" spans="1:52" x14ac:dyDescent="0.15">
      <c r="A670" s="1">
        <f t="shared" si="193"/>
        <v>2</v>
      </c>
      <c r="B670" s="1" t="str">
        <f t="shared" si="194"/>
        <v>HR</v>
      </c>
      <c r="C670" t="s">
        <v>43</v>
      </c>
      <c r="D670" s="1" t="str">
        <f>VLOOKUP($C670,クラス一覧!$A:$J,10,FALSE)</f>
        <v>IT</v>
      </c>
      <c r="E670" s="1">
        <f>VLOOKUP($C670,クラス一覧!$A:$J,8,FALSE)</f>
        <v>20</v>
      </c>
      <c r="F670" s="1" t="str">
        <f>VLOOKUP($C670,クラス一覧!$A:$J,9,FALSE)</f>
        <v>小出</v>
      </c>
      <c r="G670" s="1" t="str">
        <f>VLOOKUP($H670,科目一覧!$A:$G,3,FALSE)</f>
        <v>プログラミング</v>
      </c>
      <c r="H670" t="s">
        <v>1677</v>
      </c>
      <c r="I670" s="1" t="str">
        <f>VLOOKUP($H670,科目一覧!$A:$G,7,FALSE)</f>
        <v>朱</v>
      </c>
      <c r="J670" s="1" t="str">
        <f>VLOOKUP($I670,教員一覧!$A:$D,2,FALSE)</f>
        <v>IT</v>
      </c>
      <c r="K670" s="1" t="str">
        <f>VLOOKUP($I670,教員一覧!$A:$D,3,FALSE)</f>
        <v>　</v>
      </c>
      <c r="L670" s="1" t="str">
        <f>VLOOKUP($I670,教員一覧!$A:$D,4,FALSE)</f>
        <v>専任</v>
      </c>
      <c r="M670" t="s">
        <v>43</v>
      </c>
      <c r="N670" t="s">
        <v>3789</v>
      </c>
      <c r="O670" t="s">
        <v>34</v>
      </c>
      <c r="P670" t="s">
        <v>12</v>
      </c>
      <c r="Q670">
        <v>3</v>
      </c>
      <c r="R670">
        <v>3401</v>
      </c>
      <c r="S670" s="1" t="str">
        <f>VLOOKUP($R670,教室一覧!$A:$B,2,FALSE)</f>
        <v>ノート対応</v>
      </c>
      <c r="T670" s="1">
        <f>VLOOKUP($R670,教室一覧!$A:$C,3,FALSE)</f>
        <v>36</v>
      </c>
      <c r="U670" s="1" t="str">
        <f>VLOOKUP($R670,教室一覧!$A:$D,4,FALSE)</f>
        <v>3号館</v>
      </c>
      <c r="V670" s="1" t="str">
        <f>VLOOKUP($R670,教室一覧!$A:$E,5,FALSE)</f>
        <v>4F</v>
      </c>
      <c r="W670"/>
      <c r="X670"/>
      <c r="Y670" s="1" t="str">
        <f>VLOOKUP($O670,教員一覧!$A:$D,2,FALSE)</f>
        <v>IT</v>
      </c>
      <c r="Z670" s="1" t="str">
        <f>VLOOKUP($O670,教員一覧!$A:$D,3,FALSE)</f>
        <v>　</v>
      </c>
      <c r="AA670" s="1" t="str">
        <f>VLOOKUP($O670,教員一覧!$A:$D,4,FALSE)</f>
        <v>非常勤</v>
      </c>
      <c r="AB670" s="1" t="str">
        <f t="shared" si="195"/>
        <v/>
      </c>
      <c r="AC670" s="14" t="s">
        <v>43</v>
      </c>
      <c r="AD670" s="14" t="s">
        <v>163</v>
      </c>
      <c r="AE670" s="14" t="s">
        <v>34</v>
      </c>
      <c r="AF670" s="14" t="s">
        <v>12</v>
      </c>
      <c r="AG670" s="14">
        <v>3</v>
      </c>
      <c r="AH670" s="14">
        <v>3401</v>
      </c>
      <c r="AI670" s="15" t="str">
        <f t="shared" si="196"/>
        <v/>
      </c>
      <c r="AJ670" s="15" t="str">
        <f t="shared" si="197"/>
        <v/>
      </c>
      <c r="AK670" s="15" t="str">
        <f t="shared" si="198"/>
        <v/>
      </c>
      <c r="AL670" s="15" t="str">
        <f t="shared" si="199"/>
        <v/>
      </c>
      <c r="AM670" s="15" t="str">
        <f t="shared" si="200"/>
        <v/>
      </c>
      <c r="AN670" s="15" t="str">
        <f t="shared" si="201"/>
        <v/>
      </c>
      <c r="AO670" s="15" t="str">
        <f t="shared" si="202"/>
        <v/>
      </c>
      <c r="AP670" s="9" t="str">
        <f t="shared" si="203"/>
        <v>IE2A火3</v>
      </c>
      <c r="AQ670" s="9">
        <f t="shared" si="204"/>
        <v>1</v>
      </c>
      <c r="AR670" s="11" t="str">
        <f t="shared" si="205"/>
        <v>杉原火3</v>
      </c>
      <c r="AS670" s="11">
        <f t="shared" si="192"/>
        <v>1</v>
      </c>
      <c r="AT670">
        <v>1</v>
      </c>
      <c r="AU670" s="12">
        <f t="shared" si="206"/>
        <v>20</v>
      </c>
      <c r="AV670" s="13" t="str">
        <f t="shared" si="207"/>
        <v>3401火3</v>
      </c>
      <c r="AW670" s="13">
        <f t="shared" si="208"/>
        <v>1</v>
      </c>
      <c r="AX670" s="18" t="str">
        <f t="shared" si="209"/>
        <v>IE2AIE2A火33401</v>
      </c>
      <c r="AY670" s="18">
        <f t="shared" si="210"/>
        <v>20</v>
      </c>
      <c r="AZ670"/>
    </row>
    <row r="671" spans="1:52" x14ac:dyDescent="0.15">
      <c r="A671" s="1">
        <f t="shared" si="193"/>
        <v>2</v>
      </c>
      <c r="B671" s="1" t="str">
        <f t="shared" si="194"/>
        <v>HR</v>
      </c>
      <c r="C671" t="s">
        <v>43</v>
      </c>
      <c r="D671" s="1" t="str">
        <f>VLOOKUP($C671,クラス一覧!$A:$J,10,FALSE)</f>
        <v>IT</v>
      </c>
      <c r="E671" s="1">
        <f>VLOOKUP($C671,クラス一覧!$A:$J,8,FALSE)</f>
        <v>20</v>
      </c>
      <c r="F671" s="1" t="str">
        <f>VLOOKUP($C671,クラス一覧!$A:$J,9,FALSE)</f>
        <v>小出</v>
      </c>
      <c r="G671" s="1" t="str">
        <f>VLOOKUP($H671,科目一覧!$A:$G,3,FALSE)</f>
        <v>プログラミング</v>
      </c>
      <c r="H671" t="s">
        <v>1678</v>
      </c>
      <c r="I671" s="1" t="str">
        <f>VLOOKUP($H671,科目一覧!$A:$G,7,FALSE)</f>
        <v>朱</v>
      </c>
      <c r="J671" s="1" t="str">
        <f>VLOOKUP($I671,教員一覧!$A:$D,2,FALSE)</f>
        <v>IT</v>
      </c>
      <c r="K671" s="1" t="str">
        <f>VLOOKUP($I671,教員一覧!$A:$D,3,FALSE)</f>
        <v>　</v>
      </c>
      <c r="L671" s="1" t="str">
        <f>VLOOKUP($I671,教員一覧!$A:$D,4,FALSE)</f>
        <v>専任</v>
      </c>
      <c r="M671" t="s">
        <v>43</v>
      </c>
      <c r="N671" t="s">
        <v>3789</v>
      </c>
      <c r="O671" t="s">
        <v>34</v>
      </c>
      <c r="P671" t="s">
        <v>12</v>
      </c>
      <c r="Q671">
        <v>4</v>
      </c>
      <c r="R671">
        <v>3401</v>
      </c>
      <c r="S671" s="1" t="str">
        <f>VLOOKUP($R671,教室一覧!$A:$B,2,FALSE)</f>
        <v>ノート対応</v>
      </c>
      <c r="T671" s="1">
        <f>VLOOKUP($R671,教室一覧!$A:$C,3,FALSE)</f>
        <v>36</v>
      </c>
      <c r="U671" s="1" t="str">
        <f>VLOOKUP($R671,教室一覧!$A:$D,4,FALSE)</f>
        <v>3号館</v>
      </c>
      <c r="V671" s="1" t="str">
        <f>VLOOKUP($R671,教室一覧!$A:$E,5,FALSE)</f>
        <v>4F</v>
      </c>
      <c r="W671"/>
      <c r="X671"/>
      <c r="Y671" s="1" t="str">
        <f>VLOOKUP($O671,教員一覧!$A:$D,2,FALSE)</f>
        <v>IT</v>
      </c>
      <c r="Z671" s="1" t="str">
        <f>VLOOKUP($O671,教員一覧!$A:$D,3,FALSE)</f>
        <v>　</v>
      </c>
      <c r="AA671" s="1" t="str">
        <f>VLOOKUP($O671,教員一覧!$A:$D,4,FALSE)</f>
        <v>非常勤</v>
      </c>
      <c r="AB671" s="1" t="str">
        <f t="shared" si="195"/>
        <v/>
      </c>
      <c r="AC671" s="14" t="s">
        <v>43</v>
      </c>
      <c r="AD671" s="14" t="s">
        <v>163</v>
      </c>
      <c r="AE671" s="14" t="s">
        <v>34</v>
      </c>
      <c r="AF671" s="14" t="s">
        <v>12</v>
      </c>
      <c r="AG671" s="14">
        <v>4</v>
      </c>
      <c r="AH671" s="14">
        <v>3401</v>
      </c>
      <c r="AI671" s="15" t="str">
        <f t="shared" si="196"/>
        <v/>
      </c>
      <c r="AJ671" s="15" t="str">
        <f t="shared" si="197"/>
        <v/>
      </c>
      <c r="AK671" s="15" t="str">
        <f t="shared" si="198"/>
        <v/>
      </c>
      <c r="AL671" s="15" t="str">
        <f t="shared" si="199"/>
        <v/>
      </c>
      <c r="AM671" s="15" t="str">
        <f t="shared" si="200"/>
        <v/>
      </c>
      <c r="AN671" s="15" t="str">
        <f t="shared" si="201"/>
        <v/>
      </c>
      <c r="AO671" s="15" t="str">
        <f t="shared" si="202"/>
        <v/>
      </c>
      <c r="AP671" s="9" t="str">
        <f t="shared" si="203"/>
        <v>IE2A火4</v>
      </c>
      <c r="AQ671" s="9">
        <f t="shared" si="204"/>
        <v>0.5</v>
      </c>
      <c r="AR671" s="11" t="str">
        <f t="shared" si="205"/>
        <v>杉原火4</v>
      </c>
      <c r="AS671" s="11">
        <f t="shared" si="192"/>
        <v>1</v>
      </c>
      <c r="AT671">
        <v>1</v>
      </c>
      <c r="AU671" s="12">
        <f t="shared" si="206"/>
        <v>20</v>
      </c>
      <c r="AV671" s="13" t="str">
        <f t="shared" si="207"/>
        <v>3401火4</v>
      </c>
      <c r="AW671" s="13">
        <f t="shared" si="208"/>
        <v>0.5</v>
      </c>
      <c r="AX671" s="18" t="str">
        <f t="shared" si="209"/>
        <v>IE2AIE2A火43401</v>
      </c>
      <c r="AY671" s="18">
        <f t="shared" si="210"/>
        <v>10</v>
      </c>
      <c r="AZ671"/>
    </row>
    <row r="672" spans="1:52" x14ac:dyDescent="0.15">
      <c r="A672" s="1">
        <f t="shared" si="193"/>
        <v>2</v>
      </c>
      <c r="B672" s="1" t="str">
        <f t="shared" si="194"/>
        <v>HR</v>
      </c>
      <c r="C672" t="s">
        <v>43</v>
      </c>
      <c r="D672" s="1" t="str">
        <f>VLOOKUP($C672,クラス一覧!$A:$J,10,FALSE)</f>
        <v>IT</v>
      </c>
      <c r="E672" s="1">
        <f>VLOOKUP($C672,クラス一覧!$A:$J,8,FALSE)</f>
        <v>20</v>
      </c>
      <c r="F672" s="1" t="str">
        <f>VLOOKUP($C672,クラス一覧!$A:$J,9,FALSE)</f>
        <v>小出</v>
      </c>
      <c r="G672" s="1" t="str">
        <f>VLOOKUP($H672,科目一覧!$A:$G,3,FALSE)</f>
        <v>Webプログラミング</v>
      </c>
      <c r="H672" t="s">
        <v>1679</v>
      </c>
      <c r="I672" s="1" t="str">
        <f>VLOOKUP($H672,科目一覧!$A:$G,7,FALSE)</f>
        <v>内山</v>
      </c>
      <c r="J672" s="1" t="str">
        <f>VLOOKUP($I672,教員一覧!$A:$D,2,FALSE)</f>
        <v>IT</v>
      </c>
      <c r="K672" s="1" t="str">
        <f>VLOOKUP($I672,教員一覧!$A:$D,3,FALSE)</f>
        <v>　</v>
      </c>
      <c r="L672" s="1" t="str">
        <f>VLOOKUP($I672,教員一覧!$A:$D,4,FALSE)</f>
        <v>専任</v>
      </c>
      <c r="M672" t="s">
        <v>43</v>
      </c>
      <c r="N672" t="s">
        <v>3789</v>
      </c>
      <c r="O672" t="s">
        <v>16</v>
      </c>
      <c r="P672" t="s">
        <v>13</v>
      </c>
      <c r="Q672">
        <v>1</v>
      </c>
      <c r="R672">
        <v>3403</v>
      </c>
      <c r="S672" s="1" t="str">
        <f>VLOOKUP($R672,教室一覧!$A:$B,2,FALSE)</f>
        <v>ノート対応</v>
      </c>
      <c r="T672" s="1">
        <f>VLOOKUP($R672,教室一覧!$A:$C,3,FALSE)</f>
        <v>36</v>
      </c>
      <c r="U672" s="1" t="str">
        <f>VLOOKUP($R672,教室一覧!$A:$D,4,FALSE)</f>
        <v>3号館</v>
      </c>
      <c r="V672" s="1" t="str">
        <f>VLOOKUP($R672,教室一覧!$A:$E,5,FALSE)</f>
        <v>4F</v>
      </c>
      <c r="W672"/>
      <c r="X672"/>
      <c r="Y672" s="1" t="str">
        <f>VLOOKUP($O672,教員一覧!$A:$D,2,FALSE)</f>
        <v>IT</v>
      </c>
      <c r="Z672" s="1" t="str">
        <f>VLOOKUP($O672,教員一覧!$A:$D,3,FALSE)</f>
        <v>　</v>
      </c>
      <c r="AA672" s="1" t="str">
        <f>VLOOKUP($O672,教員一覧!$A:$D,4,FALSE)</f>
        <v>非常勤</v>
      </c>
      <c r="AB672" s="1" t="str">
        <f t="shared" si="195"/>
        <v/>
      </c>
      <c r="AC672" s="14" t="s">
        <v>43</v>
      </c>
      <c r="AD672" s="14" t="s">
        <v>163</v>
      </c>
      <c r="AE672" s="14" t="s">
        <v>16</v>
      </c>
      <c r="AF672" s="14" t="s">
        <v>13</v>
      </c>
      <c r="AG672" s="14">
        <v>1</v>
      </c>
      <c r="AH672" s="14">
        <v>3403</v>
      </c>
      <c r="AI672" s="15" t="str">
        <f t="shared" si="196"/>
        <v/>
      </c>
      <c r="AJ672" s="15" t="str">
        <f t="shared" si="197"/>
        <v/>
      </c>
      <c r="AK672" s="15" t="str">
        <f t="shared" si="198"/>
        <v/>
      </c>
      <c r="AL672" s="15" t="str">
        <f t="shared" si="199"/>
        <v/>
      </c>
      <c r="AM672" s="15" t="str">
        <f t="shared" si="200"/>
        <v/>
      </c>
      <c r="AN672" s="15" t="str">
        <f t="shared" si="201"/>
        <v/>
      </c>
      <c r="AO672" s="15" t="str">
        <f t="shared" si="202"/>
        <v/>
      </c>
      <c r="AP672" s="9" t="str">
        <f t="shared" si="203"/>
        <v>IE2A水1</v>
      </c>
      <c r="AQ672" s="9">
        <f t="shared" si="204"/>
        <v>0.5</v>
      </c>
      <c r="AR672" s="11" t="str">
        <f t="shared" si="205"/>
        <v>梶山水1</v>
      </c>
      <c r="AS672" s="11">
        <f t="shared" si="192"/>
        <v>1</v>
      </c>
      <c r="AT672">
        <v>1</v>
      </c>
      <c r="AU672" s="12">
        <f t="shared" si="206"/>
        <v>20</v>
      </c>
      <c r="AV672" s="13" t="str">
        <f t="shared" si="207"/>
        <v>3403水1</v>
      </c>
      <c r="AW672" s="13">
        <f t="shared" si="208"/>
        <v>0.5</v>
      </c>
      <c r="AX672" s="18" t="str">
        <f t="shared" si="209"/>
        <v>IE2AIE2A水13403</v>
      </c>
      <c r="AY672" s="18">
        <f t="shared" si="210"/>
        <v>10</v>
      </c>
      <c r="AZ672"/>
    </row>
    <row r="673" spans="1:52" x14ac:dyDescent="0.15">
      <c r="A673" s="1">
        <f t="shared" si="193"/>
        <v>2</v>
      </c>
      <c r="B673" s="1" t="str">
        <f t="shared" si="194"/>
        <v>HR</v>
      </c>
      <c r="C673" t="s">
        <v>43</v>
      </c>
      <c r="D673" s="1" t="str">
        <f>VLOOKUP($C673,クラス一覧!$A:$J,10,FALSE)</f>
        <v>IT</v>
      </c>
      <c r="E673" s="1">
        <f>VLOOKUP($C673,クラス一覧!$A:$J,8,FALSE)</f>
        <v>20</v>
      </c>
      <c r="F673" s="1" t="str">
        <f>VLOOKUP($C673,クラス一覧!$A:$J,9,FALSE)</f>
        <v>小出</v>
      </c>
      <c r="G673" s="1" t="str">
        <f>VLOOKUP($H673,科目一覧!$A:$G,3,FALSE)</f>
        <v>データベース</v>
      </c>
      <c r="H673" t="s">
        <v>3073</v>
      </c>
      <c r="I673" s="1" t="str">
        <f>VLOOKUP($H673,科目一覧!$A:$G,7,FALSE)</f>
        <v>土居</v>
      </c>
      <c r="J673" s="1" t="str">
        <f>VLOOKUP($I673,教員一覧!$A:$D,2,FALSE)</f>
        <v>IT</v>
      </c>
      <c r="K673" s="1" t="str">
        <f>VLOOKUP($I673,教員一覧!$A:$D,3,FALSE)</f>
        <v>　</v>
      </c>
      <c r="L673" s="1" t="str">
        <f>VLOOKUP($I673,教員一覧!$A:$D,4,FALSE)</f>
        <v>専任</v>
      </c>
      <c r="M673" t="s">
        <v>43</v>
      </c>
      <c r="N673" t="s">
        <v>3789</v>
      </c>
      <c r="O673" t="s">
        <v>18</v>
      </c>
      <c r="P673" t="s">
        <v>13</v>
      </c>
      <c r="Q673">
        <v>2</v>
      </c>
      <c r="R673">
        <v>3602</v>
      </c>
      <c r="S673" s="1" t="str">
        <f>VLOOKUP($R673,教室一覧!$A:$B,2,FALSE)</f>
        <v>実習室</v>
      </c>
      <c r="T673" s="1">
        <f>VLOOKUP($R673,教室一覧!$A:$C,3,FALSE)</f>
        <v>36</v>
      </c>
      <c r="U673" s="1" t="str">
        <f>VLOOKUP($R673,教室一覧!$A:$D,4,FALSE)</f>
        <v>3号館</v>
      </c>
      <c r="V673" s="1" t="str">
        <f>VLOOKUP($R673,教室一覧!$A:$E,5,FALSE)</f>
        <v>6F</v>
      </c>
      <c r="W673"/>
      <c r="X673"/>
      <c r="Y673" s="1" t="str">
        <f>VLOOKUP($O673,教員一覧!$A:$D,2,FALSE)</f>
        <v>IT</v>
      </c>
      <c r="Z673" s="1" t="str">
        <f>VLOOKUP($O673,教員一覧!$A:$D,3,FALSE)</f>
        <v>　</v>
      </c>
      <c r="AA673" s="1" t="str">
        <f>VLOOKUP($O673,教員一覧!$A:$D,4,FALSE)</f>
        <v>専任</v>
      </c>
      <c r="AB673" s="1" t="str">
        <f t="shared" si="195"/>
        <v/>
      </c>
      <c r="AC673" s="14" t="s">
        <v>43</v>
      </c>
      <c r="AD673" s="14" t="s">
        <v>163</v>
      </c>
      <c r="AE673" s="14" t="s">
        <v>18</v>
      </c>
      <c r="AF673" s="14" t="s">
        <v>13</v>
      </c>
      <c r="AG673" s="14">
        <v>2</v>
      </c>
      <c r="AH673" s="14">
        <v>3602</v>
      </c>
      <c r="AI673" s="15" t="str">
        <f t="shared" si="196"/>
        <v/>
      </c>
      <c r="AJ673" s="15" t="str">
        <f t="shared" si="197"/>
        <v/>
      </c>
      <c r="AK673" s="15" t="str">
        <f t="shared" si="198"/>
        <v/>
      </c>
      <c r="AL673" s="15" t="str">
        <f t="shared" si="199"/>
        <v/>
      </c>
      <c r="AM673" s="15" t="str">
        <f t="shared" si="200"/>
        <v/>
      </c>
      <c r="AN673" s="15" t="str">
        <f t="shared" si="201"/>
        <v/>
      </c>
      <c r="AO673" s="15" t="str">
        <f t="shared" si="202"/>
        <v/>
      </c>
      <c r="AP673" s="9" t="str">
        <f t="shared" si="203"/>
        <v>IE2A水2</v>
      </c>
      <c r="AQ673" s="9">
        <f t="shared" si="204"/>
        <v>0.5</v>
      </c>
      <c r="AR673" s="11" t="str">
        <f t="shared" si="205"/>
        <v>土居水2</v>
      </c>
      <c r="AS673" s="11">
        <f t="shared" si="192"/>
        <v>1</v>
      </c>
      <c r="AT673">
        <v>1</v>
      </c>
      <c r="AU673" s="12">
        <f t="shared" si="206"/>
        <v>20</v>
      </c>
      <c r="AV673" s="13" t="str">
        <f t="shared" si="207"/>
        <v>3602水2</v>
      </c>
      <c r="AW673" s="13">
        <f t="shared" si="208"/>
        <v>0.5</v>
      </c>
      <c r="AX673" s="18" t="str">
        <f t="shared" si="209"/>
        <v>IE2AIE2A水23602</v>
      </c>
      <c r="AY673" s="18">
        <f t="shared" si="210"/>
        <v>10</v>
      </c>
      <c r="AZ673"/>
    </row>
    <row r="674" spans="1:52" x14ac:dyDescent="0.15">
      <c r="A674" s="1">
        <f t="shared" si="193"/>
        <v>2</v>
      </c>
      <c r="B674" s="1" t="str">
        <f t="shared" si="194"/>
        <v>HR</v>
      </c>
      <c r="C674" t="s">
        <v>43</v>
      </c>
      <c r="D674" s="1" t="str">
        <f>VLOOKUP($C674,クラス一覧!$A:$J,10,FALSE)</f>
        <v>IT</v>
      </c>
      <c r="E674" s="1">
        <f>VLOOKUP($C674,クラス一覧!$A:$J,8,FALSE)</f>
        <v>20</v>
      </c>
      <c r="F674" s="1" t="str">
        <f>VLOOKUP($C674,クラス一覧!$A:$J,9,FALSE)</f>
        <v>小出</v>
      </c>
      <c r="G674" s="1" t="str">
        <f>VLOOKUP($H674,科目一覧!$A:$G,3,FALSE)</f>
        <v>データベース</v>
      </c>
      <c r="H674" t="s">
        <v>3073</v>
      </c>
      <c r="I674" s="1" t="str">
        <f>VLOOKUP($H674,科目一覧!$A:$G,7,FALSE)</f>
        <v>土居</v>
      </c>
      <c r="J674" s="1" t="str">
        <f>VLOOKUP($I674,教員一覧!$A:$D,2,FALSE)</f>
        <v>IT</v>
      </c>
      <c r="K674" s="1" t="str">
        <f>VLOOKUP($I674,教員一覧!$A:$D,3,FALSE)</f>
        <v>　</v>
      </c>
      <c r="L674" s="1" t="str">
        <f>VLOOKUP($I674,教員一覧!$A:$D,4,FALSE)</f>
        <v>専任</v>
      </c>
      <c r="M674" t="s">
        <v>43</v>
      </c>
      <c r="N674" t="s">
        <v>3789</v>
      </c>
      <c r="O674" t="s">
        <v>18</v>
      </c>
      <c r="P674" t="s">
        <v>13</v>
      </c>
      <c r="Q674">
        <v>3</v>
      </c>
      <c r="R674">
        <v>3602</v>
      </c>
      <c r="S674" s="1" t="str">
        <f>VLOOKUP($R674,教室一覧!$A:$B,2,FALSE)</f>
        <v>実習室</v>
      </c>
      <c r="T674" s="1">
        <f>VLOOKUP($R674,教室一覧!$A:$C,3,FALSE)</f>
        <v>36</v>
      </c>
      <c r="U674" s="1" t="str">
        <f>VLOOKUP($R674,教室一覧!$A:$D,4,FALSE)</f>
        <v>3号館</v>
      </c>
      <c r="V674" s="1" t="str">
        <f>VLOOKUP($R674,教室一覧!$A:$E,5,FALSE)</f>
        <v>6F</v>
      </c>
      <c r="W674"/>
      <c r="X674"/>
      <c r="Y674" s="1" t="str">
        <f>VLOOKUP($O674,教員一覧!$A:$D,2,FALSE)</f>
        <v>IT</v>
      </c>
      <c r="Z674" s="1" t="str">
        <f>VLOOKUP($O674,教員一覧!$A:$D,3,FALSE)</f>
        <v>　</v>
      </c>
      <c r="AA674" s="1" t="str">
        <f>VLOOKUP($O674,教員一覧!$A:$D,4,FALSE)</f>
        <v>専任</v>
      </c>
      <c r="AB674" s="1" t="str">
        <f t="shared" si="195"/>
        <v/>
      </c>
      <c r="AC674" s="14" t="s">
        <v>43</v>
      </c>
      <c r="AD674" s="14" t="s">
        <v>163</v>
      </c>
      <c r="AE674" s="14" t="s">
        <v>18</v>
      </c>
      <c r="AF674" s="14" t="s">
        <v>13</v>
      </c>
      <c r="AG674" s="14">
        <v>3</v>
      </c>
      <c r="AH674" s="14">
        <v>3602</v>
      </c>
      <c r="AI674" s="15" t="str">
        <f t="shared" si="196"/>
        <v/>
      </c>
      <c r="AJ674" s="15" t="str">
        <f t="shared" si="197"/>
        <v/>
      </c>
      <c r="AK674" s="15" t="str">
        <f t="shared" si="198"/>
        <v/>
      </c>
      <c r="AL674" s="15" t="str">
        <f t="shared" si="199"/>
        <v/>
      </c>
      <c r="AM674" s="15" t="str">
        <f t="shared" si="200"/>
        <v/>
      </c>
      <c r="AN674" s="15" t="str">
        <f t="shared" si="201"/>
        <v/>
      </c>
      <c r="AO674" s="15" t="str">
        <f t="shared" si="202"/>
        <v/>
      </c>
      <c r="AP674" s="9" t="str">
        <f t="shared" si="203"/>
        <v>IE2A水3</v>
      </c>
      <c r="AQ674" s="9">
        <f t="shared" si="204"/>
        <v>0.5</v>
      </c>
      <c r="AR674" s="11" t="str">
        <f t="shared" si="205"/>
        <v>土居水3</v>
      </c>
      <c r="AS674" s="11">
        <f t="shared" si="192"/>
        <v>1</v>
      </c>
      <c r="AT674">
        <v>1</v>
      </c>
      <c r="AU674" s="12">
        <f t="shared" si="206"/>
        <v>20</v>
      </c>
      <c r="AV674" s="13" t="str">
        <f t="shared" si="207"/>
        <v>3602水3</v>
      </c>
      <c r="AW674" s="13">
        <f t="shared" si="208"/>
        <v>0.5</v>
      </c>
      <c r="AX674" s="18" t="str">
        <f t="shared" si="209"/>
        <v>IE2AIE2A水33602</v>
      </c>
      <c r="AY674" s="18">
        <f t="shared" si="210"/>
        <v>10</v>
      </c>
      <c r="AZ674"/>
    </row>
    <row r="675" spans="1:52" x14ac:dyDescent="0.15">
      <c r="A675" s="1">
        <f t="shared" si="193"/>
        <v>2</v>
      </c>
      <c r="B675" s="1" t="str">
        <f t="shared" si="194"/>
        <v>HR</v>
      </c>
      <c r="C675" t="s">
        <v>43</v>
      </c>
      <c r="D675" s="1" t="str">
        <f>VLOOKUP($C675,クラス一覧!$A:$J,10,FALSE)</f>
        <v>IT</v>
      </c>
      <c r="E675" s="1">
        <f>VLOOKUP($C675,クラス一覧!$A:$J,8,FALSE)</f>
        <v>20</v>
      </c>
      <c r="F675" s="1" t="str">
        <f>VLOOKUP($C675,クラス一覧!$A:$J,9,FALSE)</f>
        <v>小出</v>
      </c>
      <c r="G675" s="1" t="str">
        <f>VLOOKUP($H675,科目一覧!$A:$G,3,FALSE)</f>
        <v>ビジネス</v>
      </c>
      <c r="H675" t="s">
        <v>3074</v>
      </c>
      <c r="I675" s="1" t="str">
        <f>VLOOKUP($H675,科目一覧!$A:$G,7,FALSE)</f>
        <v>寺澤</v>
      </c>
      <c r="J675" s="1" t="str">
        <f>VLOOKUP($I675,教員一覧!$A:$D,2,FALSE)</f>
        <v>IT</v>
      </c>
      <c r="K675" s="1" t="str">
        <f>VLOOKUP($I675,教員一覧!$A:$D,3,FALSE)</f>
        <v>　</v>
      </c>
      <c r="L675" s="1" t="str">
        <f>VLOOKUP($I675,教員一覧!$A:$D,4,FALSE)</f>
        <v>専任</v>
      </c>
      <c r="M675" t="s">
        <v>43</v>
      </c>
      <c r="N675" t="s">
        <v>3789</v>
      </c>
      <c r="O675" t="s">
        <v>37</v>
      </c>
      <c r="P675" t="s">
        <v>13</v>
      </c>
      <c r="Q675">
        <v>4</v>
      </c>
      <c r="R675">
        <v>3601</v>
      </c>
      <c r="S675" s="1" t="str">
        <f>VLOOKUP($R675,教室一覧!$A:$B,2,FALSE)</f>
        <v>ノート36</v>
      </c>
      <c r="T675" s="1">
        <f>VLOOKUP($R675,教室一覧!$A:$C,3,FALSE)</f>
        <v>36</v>
      </c>
      <c r="U675" s="1" t="str">
        <f>VLOOKUP($R675,教室一覧!$A:$D,4,FALSE)</f>
        <v>3号館</v>
      </c>
      <c r="V675" s="1" t="str">
        <f>VLOOKUP($R675,教室一覧!$A:$E,5,FALSE)</f>
        <v>6F</v>
      </c>
      <c r="W675"/>
      <c r="X675"/>
      <c r="Y675" s="1" t="str">
        <f>VLOOKUP($O675,教員一覧!$A:$D,2,FALSE)</f>
        <v>IT</v>
      </c>
      <c r="Z675" s="1" t="str">
        <f>VLOOKUP($O675,教員一覧!$A:$D,3,FALSE)</f>
        <v>　</v>
      </c>
      <c r="AA675" s="1" t="str">
        <f>VLOOKUP($O675,教員一覧!$A:$D,4,FALSE)</f>
        <v>専任</v>
      </c>
      <c r="AB675" s="1" t="str">
        <f t="shared" si="195"/>
        <v>担任</v>
      </c>
      <c r="AC675" s="14" t="s">
        <v>43</v>
      </c>
      <c r="AD675" s="14" t="s">
        <v>163</v>
      </c>
      <c r="AE675" s="14" t="s">
        <v>37</v>
      </c>
      <c r="AF675" s="14" t="s">
        <v>13</v>
      </c>
      <c r="AG675" s="14">
        <v>4</v>
      </c>
      <c r="AH675" s="14">
        <v>3601</v>
      </c>
      <c r="AI675" s="15" t="str">
        <f t="shared" si="196"/>
        <v/>
      </c>
      <c r="AJ675" s="15" t="str">
        <f t="shared" si="197"/>
        <v/>
      </c>
      <c r="AK675" s="15" t="str">
        <f t="shared" si="198"/>
        <v/>
      </c>
      <c r="AL675" s="15" t="str">
        <f t="shared" si="199"/>
        <v/>
      </c>
      <c r="AM675" s="15" t="str">
        <f t="shared" si="200"/>
        <v/>
      </c>
      <c r="AN675" s="15" t="str">
        <f t="shared" si="201"/>
        <v/>
      </c>
      <c r="AO675" s="15" t="str">
        <f t="shared" si="202"/>
        <v/>
      </c>
      <c r="AP675" s="9" t="str">
        <f t="shared" si="203"/>
        <v>IE2A水4</v>
      </c>
      <c r="AQ675" s="9">
        <f t="shared" si="204"/>
        <v>0.5</v>
      </c>
      <c r="AR675" s="11" t="str">
        <f t="shared" si="205"/>
        <v>小出水4</v>
      </c>
      <c r="AS675" s="11">
        <f t="shared" si="192"/>
        <v>1</v>
      </c>
      <c r="AT675">
        <v>1</v>
      </c>
      <c r="AU675" s="12">
        <f t="shared" si="206"/>
        <v>20</v>
      </c>
      <c r="AV675" s="13" t="str">
        <f t="shared" si="207"/>
        <v>3601水4</v>
      </c>
      <c r="AW675" s="13">
        <f t="shared" si="208"/>
        <v>0.5</v>
      </c>
      <c r="AX675" s="18" t="str">
        <f t="shared" si="209"/>
        <v>IE2AIE2A水43601</v>
      </c>
      <c r="AY675" s="18">
        <f t="shared" si="210"/>
        <v>10</v>
      </c>
      <c r="AZ675"/>
    </row>
    <row r="676" spans="1:52" x14ac:dyDescent="0.15">
      <c r="A676" s="1">
        <f t="shared" si="193"/>
        <v>2</v>
      </c>
      <c r="B676" s="1" t="str">
        <f t="shared" si="194"/>
        <v>HR</v>
      </c>
      <c r="C676" t="s">
        <v>43</v>
      </c>
      <c r="D676" s="1" t="str">
        <f>VLOOKUP($C676,クラス一覧!$A:$J,10,FALSE)</f>
        <v>IT</v>
      </c>
      <c r="E676" s="1">
        <f>VLOOKUP($C676,クラス一覧!$A:$J,8,FALSE)</f>
        <v>20</v>
      </c>
      <c r="F676" s="1" t="str">
        <f>VLOOKUP($C676,クラス一覧!$A:$J,9,FALSE)</f>
        <v>小出</v>
      </c>
      <c r="G676" s="1" t="str">
        <f>VLOOKUP($H676,科目一覧!$A:$G,3,FALSE)</f>
        <v>プログラミング</v>
      </c>
      <c r="H676" t="s">
        <v>1675</v>
      </c>
      <c r="I676" s="1" t="str">
        <f>VLOOKUP($H676,科目一覧!$A:$G,7,FALSE)</f>
        <v>藤原</v>
      </c>
      <c r="J676" s="1" t="str">
        <f>VLOOKUP($I676,教員一覧!$A:$D,2,FALSE)</f>
        <v>IT</v>
      </c>
      <c r="K676" s="1" t="str">
        <f>VLOOKUP($I676,教員一覧!$A:$D,3,FALSE)</f>
        <v>　</v>
      </c>
      <c r="L676" s="1" t="str">
        <f>VLOOKUP($I676,教員一覧!$A:$D,4,FALSE)</f>
        <v>専任</v>
      </c>
      <c r="M676" t="s">
        <v>43</v>
      </c>
      <c r="N676" t="s">
        <v>3789</v>
      </c>
      <c r="O676" t="s">
        <v>29</v>
      </c>
      <c r="P676" t="s">
        <v>15</v>
      </c>
      <c r="Q676">
        <v>2</v>
      </c>
      <c r="R676">
        <v>3401</v>
      </c>
      <c r="S676" s="1" t="str">
        <f>VLOOKUP($R676,教室一覧!$A:$B,2,FALSE)</f>
        <v>ノート対応</v>
      </c>
      <c r="T676" s="1">
        <f>VLOOKUP($R676,教室一覧!$A:$C,3,FALSE)</f>
        <v>36</v>
      </c>
      <c r="U676" s="1" t="str">
        <f>VLOOKUP($R676,教室一覧!$A:$D,4,FALSE)</f>
        <v>3号館</v>
      </c>
      <c r="V676" s="1" t="str">
        <f>VLOOKUP($R676,教室一覧!$A:$E,5,FALSE)</f>
        <v>4F</v>
      </c>
      <c r="W676"/>
      <c r="X676"/>
      <c r="Y676" s="1" t="str">
        <f>VLOOKUP($O676,教員一覧!$A:$D,2,FALSE)</f>
        <v>IT</v>
      </c>
      <c r="Z676" s="1" t="str">
        <f>VLOOKUP($O676,教員一覧!$A:$D,3,FALSE)</f>
        <v>　</v>
      </c>
      <c r="AA676" s="1" t="str">
        <f>VLOOKUP($O676,教員一覧!$A:$D,4,FALSE)</f>
        <v>非常勤</v>
      </c>
      <c r="AB676" s="1" t="str">
        <f t="shared" si="195"/>
        <v/>
      </c>
      <c r="AC676" s="14" t="s">
        <v>43</v>
      </c>
      <c r="AD676" s="14" t="s">
        <v>163</v>
      </c>
      <c r="AE676" s="14" t="s">
        <v>29</v>
      </c>
      <c r="AF676" s="14" t="s">
        <v>15</v>
      </c>
      <c r="AG676" s="14">
        <v>2</v>
      </c>
      <c r="AH676" s="14">
        <v>3401</v>
      </c>
      <c r="AI676" s="15" t="str">
        <f t="shared" si="196"/>
        <v/>
      </c>
      <c r="AJ676" s="15" t="str">
        <f t="shared" si="197"/>
        <v/>
      </c>
      <c r="AK676" s="15" t="str">
        <f t="shared" si="198"/>
        <v/>
      </c>
      <c r="AL676" s="15" t="str">
        <f t="shared" si="199"/>
        <v/>
      </c>
      <c r="AM676" s="15" t="str">
        <f t="shared" si="200"/>
        <v/>
      </c>
      <c r="AN676" s="15" t="str">
        <f t="shared" si="201"/>
        <v/>
      </c>
      <c r="AO676" s="15" t="str">
        <f t="shared" si="202"/>
        <v/>
      </c>
      <c r="AP676" s="9" t="str">
        <f t="shared" si="203"/>
        <v>IE2A木2</v>
      </c>
      <c r="AQ676" s="9">
        <f t="shared" si="204"/>
        <v>1</v>
      </c>
      <c r="AR676" s="11" t="str">
        <f t="shared" si="205"/>
        <v>滝谷木2</v>
      </c>
      <c r="AS676" s="11">
        <f t="shared" si="192"/>
        <v>1</v>
      </c>
      <c r="AT676">
        <v>1</v>
      </c>
      <c r="AU676" s="12">
        <f t="shared" si="206"/>
        <v>20</v>
      </c>
      <c r="AV676" s="13" t="str">
        <f t="shared" si="207"/>
        <v>3401木2</v>
      </c>
      <c r="AW676" s="13">
        <f t="shared" si="208"/>
        <v>1</v>
      </c>
      <c r="AX676" s="18" t="str">
        <f t="shared" si="209"/>
        <v>IE2AIE2A木23401</v>
      </c>
      <c r="AY676" s="18">
        <f t="shared" si="210"/>
        <v>20</v>
      </c>
      <c r="AZ676"/>
    </row>
    <row r="677" spans="1:52" x14ac:dyDescent="0.15">
      <c r="A677" s="1">
        <f t="shared" si="193"/>
        <v>2</v>
      </c>
      <c r="B677" s="1" t="str">
        <f t="shared" si="194"/>
        <v>HR</v>
      </c>
      <c r="C677" t="s">
        <v>43</v>
      </c>
      <c r="D677" s="1" t="str">
        <f>VLOOKUP($C677,クラス一覧!$A:$J,10,FALSE)</f>
        <v>IT</v>
      </c>
      <c r="E677" s="1">
        <f>VLOOKUP($C677,クラス一覧!$A:$J,8,FALSE)</f>
        <v>20</v>
      </c>
      <c r="F677" s="1" t="str">
        <f>VLOOKUP($C677,クラス一覧!$A:$J,9,FALSE)</f>
        <v>小出</v>
      </c>
      <c r="G677" s="1" t="str">
        <f>VLOOKUP($H677,科目一覧!$A:$G,3,FALSE)</f>
        <v>プログラミング</v>
      </c>
      <c r="H677" t="s">
        <v>1676</v>
      </c>
      <c r="I677" s="1" t="str">
        <f>VLOOKUP($H677,科目一覧!$A:$G,7,FALSE)</f>
        <v>藤原</v>
      </c>
      <c r="J677" s="1" t="str">
        <f>VLOOKUP($I677,教員一覧!$A:$D,2,FALSE)</f>
        <v>IT</v>
      </c>
      <c r="K677" s="1" t="str">
        <f>VLOOKUP($I677,教員一覧!$A:$D,3,FALSE)</f>
        <v>　</v>
      </c>
      <c r="L677" s="1" t="str">
        <f>VLOOKUP($I677,教員一覧!$A:$D,4,FALSE)</f>
        <v>専任</v>
      </c>
      <c r="M677" t="s">
        <v>43</v>
      </c>
      <c r="N677" t="s">
        <v>3789</v>
      </c>
      <c r="O677" t="s">
        <v>29</v>
      </c>
      <c r="P677" t="s">
        <v>15</v>
      </c>
      <c r="Q677">
        <v>3</v>
      </c>
      <c r="R677">
        <v>3401</v>
      </c>
      <c r="S677" s="1" t="str">
        <f>VLOOKUP($R677,教室一覧!$A:$B,2,FALSE)</f>
        <v>ノート対応</v>
      </c>
      <c r="T677" s="1">
        <f>VLOOKUP($R677,教室一覧!$A:$C,3,FALSE)</f>
        <v>36</v>
      </c>
      <c r="U677" s="1" t="str">
        <f>VLOOKUP($R677,教室一覧!$A:$D,4,FALSE)</f>
        <v>3号館</v>
      </c>
      <c r="V677" s="1" t="str">
        <f>VLOOKUP($R677,教室一覧!$A:$E,5,FALSE)</f>
        <v>4F</v>
      </c>
      <c r="W677"/>
      <c r="X677"/>
      <c r="Y677" s="1" t="str">
        <f>VLOOKUP($O677,教員一覧!$A:$D,2,FALSE)</f>
        <v>IT</v>
      </c>
      <c r="Z677" s="1" t="str">
        <f>VLOOKUP($O677,教員一覧!$A:$D,3,FALSE)</f>
        <v>　</v>
      </c>
      <c r="AA677" s="1" t="str">
        <f>VLOOKUP($O677,教員一覧!$A:$D,4,FALSE)</f>
        <v>非常勤</v>
      </c>
      <c r="AB677" s="1" t="str">
        <f t="shared" si="195"/>
        <v/>
      </c>
      <c r="AC677" s="14" t="s">
        <v>43</v>
      </c>
      <c r="AD677" s="14" t="s">
        <v>163</v>
      </c>
      <c r="AE677" s="14" t="s">
        <v>29</v>
      </c>
      <c r="AF677" s="14" t="s">
        <v>15</v>
      </c>
      <c r="AG677" s="14">
        <v>3</v>
      </c>
      <c r="AH677" s="14">
        <v>3401</v>
      </c>
      <c r="AI677" s="15" t="str">
        <f t="shared" si="196"/>
        <v/>
      </c>
      <c r="AJ677" s="15" t="str">
        <f t="shared" si="197"/>
        <v/>
      </c>
      <c r="AK677" s="15" t="str">
        <f t="shared" si="198"/>
        <v/>
      </c>
      <c r="AL677" s="15" t="str">
        <f t="shared" si="199"/>
        <v/>
      </c>
      <c r="AM677" s="15" t="str">
        <f t="shared" si="200"/>
        <v/>
      </c>
      <c r="AN677" s="15" t="str">
        <f t="shared" si="201"/>
        <v/>
      </c>
      <c r="AO677" s="15" t="str">
        <f t="shared" si="202"/>
        <v/>
      </c>
      <c r="AP677" s="9" t="str">
        <f t="shared" si="203"/>
        <v>IE2A木3</v>
      </c>
      <c r="AQ677" s="9">
        <f t="shared" si="204"/>
        <v>0.5</v>
      </c>
      <c r="AR677" s="11" t="str">
        <f t="shared" si="205"/>
        <v>滝谷木3</v>
      </c>
      <c r="AS677" s="11">
        <f t="shared" si="192"/>
        <v>1</v>
      </c>
      <c r="AT677">
        <v>1</v>
      </c>
      <c r="AU677" s="12">
        <f t="shared" si="206"/>
        <v>20</v>
      </c>
      <c r="AV677" s="13" t="str">
        <f t="shared" si="207"/>
        <v>3401木3</v>
      </c>
      <c r="AW677" s="13">
        <f t="shared" si="208"/>
        <v>0.5</v>
      </c>
      <c r="AX677" s="18" t="str">
        <f t="shared" si="209"/>
        <v>IE2AIE2A木33401</v>
      </c>
      <c r="AY677" s="18">
        <f t="shared" si="210"/>
        <v>10</v>
      </c>
      <c r="AZ677"/>
    </row>
    <row r="678" spans="1:52" x14ac:dyDescent="0.15">
      <c r="A678" s="1">
        <f t="shared" si="193"/>
        <v>2</v>
      </c>
      <c r="B678" s="1" t="str">
        <f t="shared" si="194"/>
        <v>HR</v>
      </c>
      <c r="C678" t="s">
        <v>43</v>
      </c>
      <c r="D678" s="1" t="str">
        <f>VLOOKUP($C678,クラス一覧!$A:$J,10,FALSE)</f>
        <v>IT</v>
      </c>
      <c r="E678" s="1">
        <f>VLOOKUP($C678,クラス一覧!$A:$J,8,FALSE)</f>
        <v>20</v>
      </c>
      <c r="F678" s="1" t="str">
        <f>VLOOKUP($C678,クラス一覧!$A:$J,9,FALSE)</f>
        <v>小出</v>
      </c>
      <c r="G678" s="1" t="str">
        <f>VLOOKUP($H678,科目一覧!$A:$G,3,FALSE)</f>
        <v>プログラミング</v>
      </c>
      <c r="H678" t="s">
        <v>1673</v>
      </c>
      <c r="I678" s="1" t="str">
        <f>VLOOKUP($H678,科目一覧!$A:$G,7,FALSE)</f>
        <v>朱</v>
      </c>
      <c r="J678" s="1" t="str">
        <f>VLOOKUP($I678,教員一覧!$A:$D,2,FALSE)</f>
        <v>IT</v>
      </c>
      <c r="K678" s="1" t="str">
        <f>VLOOKUP($I678,教員一覧!$A:$D,3,FALSE)</f>
        <v>　</v>
      </c>
      <c r="L678" s="1" t="str">
        <f>VLOOKUP($I678,教員一覧!$A:$D,4,FALSE)</f>
        <v>専任</v>
      </c>
      <c r="M678" t="s">
        <v>43</v>
      </c>
      <c r="N678" t="s">
        <v>3789</v>
      </c>
      <c r="O678" t="s">
        <v>44</v>
      </c>
      <c r="P678" t="s">
        <v>17</v>
      </c>
      <c r="Q678">
        <v>2</v>
      </c>
      <c r="R678">
        <v>3401</v>
      </c>
      <c r="S678" s="1" t="str">
        <f>VLOOKUP($R678,教室一覧!$A:$B,2,FALSE)</f>
        <v>ノート対応</v>
      </c>
      <c r="T678" s="1">
        <f>VLOOKUP($R678,教室一覧!$A:$C,3,FALSE)</f>
        <v>36</v>
      </c>
      <c r="U678" s="1" t="str">
        <f>VLOOKUP($R678,教室一覧!$A:$D,4,FALSE)</f>
        <v>3号館</v>
      </c>
      <c r="V678" s="1" t="str">
        <f>VLOOKUP($R678,教室一覧!$A:$E,5,FALSE)</f>
        <v>4F</v>
      </c>
      <c r="W678"/>
      <c r="X678"/>
      <c r="Y678" s="1" t="str">
        <f>VLOOKUP($O678,教員一覧!$A:$D,2,FALSE)</f>
        <v>IT</v>
      </c>
      <c r="Z678" s="1" t="str">
        <f>VLOOKUP($O678,教員一覧!$A:$D,3,FALSE)</f>
        <v>　</v>
      </c>
      <c r="AA678" s="1" t="str">
        <f>VLOOKUP($O678,教員一覧!$A:$D,4,FALSE)</f>
        <v>専任</v>
      </c>
      <c r="AB678" s="1" t="str">
        <f t="shared" si="195"/>
        <v/>
      </c>
      <c r="AC678" s="14" t="s">
        <v>43</v>
      </c>
      <c r="AD678" s="14" t="s">
        <v>163</v>
      </c>
      <c r="AE678" s="14" t="s">
        <v>44</v>
      </c>
      <c r="AF678" s="14" t="s">
        <v>17</v>
      </c>
      <c r="AG678" s="14">
        <v>2</v>
      </c>
      <c r="AH678" s="14">
        <v>3401</v>
      </c>
      <c r="AI678" s="15" t="str">
        <f t="shared" si="196"/>
        <v/>
      </c>
      <c r="AJ678" s="15" t="str">
        <f t="shared" si="197"/>
        <v/>
      </c>
      <c r="AK678" s="15" t="str">
        <f t="shared" si="198"/>
        <v/>
      </c>
      <c r="AL678" s="15" t="str">
        <f t="shared" si="199"/>
        <v/>
      </c>
      <c r="AM678" s="15" t="str">
        <f t="shared" si="200"/>
        <v/>
      </c>
      <c r="AN678" s="15" t="str">
        <f t="shared" si="201"/>
        <v/>
      </c>
      <c r="AO678" s="15" t="str">
        <f t="shared" si="202"/>
        <v/>
      </c>
      <c r="AP678" s="9" t="str">
        <f t="shared" si="203"/>
        <v>IE2A金2</v>
      </c>
      <c r="AQ678" s="9">
        <f t="shared" si="204"/>
        <v>1</v>
      </c>
      <c r="AR678" s="11" t="str">
        <f t="shared" si="205"/>
        <v>朱金2</v>
      </c>
      <c r="AS678" s="11">
        <f t="shared" si="192"/>
        <v>1</v>
      </c>
      <c r="AT678">
        <v>1</v>
      </c>
      <c r="AU678" s="12">
        <f t="shared" si="206"/>
        <v>20</v>
      </c>
      <c r="AV678" s="13" t="str">
        <f t="shared" si="207"/>
        <v>3401金2</v>
      </c>
      <c r="AW678" s="13">
        <f t="shared" si="208"/>
        <v>1</v>
      </c>
      <c r="AX678" s="18" t="str">
        <f t="shared" si="209"/>
        <v>IE2AIE2A金23401</v>
      </c>
      <c r="AY678" s="18">
        <f t="shared" si="210"/>
        <v>20</v>
      </c>
      <c r="AZ678"/>
    </row>
    <row r="679" spans="1:52" x14ac:dyDescent="0.15">
      <c r="A679" s="1">
        <f t="shared" si="193"/>
        <v>2</v>
      </c>
      <c r="B679" s="1" t="str">
        <f t="shared" si="194"/>
        <v>HR</v>
      </c>
      <c r="C679" t="s">
        <v>43</v>
      </c>
      <c r="D679" s="1" t="str">
        <f>VLOOKUP($C679,クラス一覧!$A:$J,10,FALSE)</f>
        <v>IT</v>
      </c>
      <c r="E679" s="1">
        <f>VLOOKUP($C679,クラス一覧!$A:$J,8,FALSE)</f>
        <v>20</v>
      </c>
      <c r="F679" s="1" t="str">
        <f>VLOOKUP($C679,クラス一覧!$A:$J,9,FALSE)</f>
        <v>小出</v>
      </c>
      <c r="G679" s="1" t="str">
        <f>VLOOKUP($H679,科目一覧!$A:$G,3,FALSE)</f>
        <v>プログラミング</v>
      </c>
      <c r="H679" t="s">
        <v>1674</v>
      </c>
      <c r="I679" s="1" t="str">
        <f>VLOOKUP($H679,科目一覧!$A:$G,7,FALSE)</f>
        <v>朱</v>
      </c>
      <c r="J679" s="1" t="str">
        <f>VLOOKUP($I679,教員一覧!$A:$D,2,FALSE)</f>
        <v>IT</v>
      </c>
      <c r="K679" s="1" t="str">
        <f>VLOOKUP($I679,教員一覧!$A:$D,3,FALSE)</f>
        <v>　</v>
      </c>
      <c r="L679" s="1" t="str">
        <f>VLOOKUP($I679,教員一覧!$A:$D,4,FALSE)</f>
        <v>専任</v>
      </c>
      <c r="M679" t="s">
        <v>43</v>
      </c>
      <c r="N679" t="s">
        <v>3789</v>
      </c>
      <c r="O679" t="s">
        <v>44</v>
      </c>
      <c r="P679" t="s">
        <v>17</v>
      </c>
      <c r="Q679">
        <v>3</v>
      </c>
      <c r="R679">
        <v>3401</v>
      </c>
      <c r="S679" s="1" t="str">
        <f>VLOOKUP($R679,教室一覧!$A:$B,2,FALSE)</f>
        <v>ノート対応</v>
      </c>
      <c r="T679" s="1">
        <f>VLOOKUP($R679,教室一覧!$A:$C,3,FALSE)</f>
        <v>36</v>
      </c>
      <c r="U679" s="1" t="str">
        <f>VLOOKUP($R679,教室一覧!$A:$D,4,FALSE)</f>
        <v>3号館</v>
      </c>
      <c r="V679" s="1" t="str">
        <f>VLOOKUP($R679,教室一覧!$A:$E,5,FALSE)</f>
        <v>4F</v>
      </c>
      <c r="W679"/>
      <c r="X679"/>
      <c r="Y679" s="1" t="str">
        <f>VLOOKUP($O679,教員一覧!$A:$D,2,FALSE)</f>
        <v>IT</v>
      </c>
      <c r="Z679" s="1" t="str">
        <f>VLOOKUP($O679,教員一覧!$A:$D,3,FALSE)</f>
        <v>　</v>
      </c>
      <c r="AA679" s="1" t="str">
        <f>VLOOKUP($O679,教員一覧!$A:$D,4,FALSE)</f>
        <v>専任</v>
      </c>
      <c r="AB679" s="1" t="str">
        <f t="shared" si="195"/>
        <v/>
      </c>
      <c r="AC679" s="14" t="s">
        <v>43</v>
      </c>
      <c r="AD679" s="14" t="s">
        <v>163</v>
      </c>
      <c r="AE679" s="14" t="s">
        <v>44</v>
      </c>
      <c r="AF679" s="14" t="s">
        <v>17</v>
      </c>
      <c r="AG679" s="14">
        <v>3</v>
      </c>
      <c r="AH679" s="14">
        <v>3401</v>
      </c>
      <c r="AI679" s="15" t="str">
        <f t="shared" si="196"/>
        <v/>
      </c>
      <c r="AJ679" s="15" t="str">
        <f t="shared" si="197"/>
        <v/>
      </c>
      <c r="AK679" s="15" t="str">
        <f t="shared" si="198"/>
        <v/>
      </c>
      <c r="AL679" s="15" t="str">
        <f t="shared" si="199"/>
        <v/>
      </c>
      <c r="AM679" s="15" t="str">
        <f t="shared" si="200"/>
        <v/>
      </c>
      <c r="AN679" s="15" t="str">
        <f t="shared" si="201"/>
        <v/>
      </c>
      <c r="AO679" s="15" t="str">
        <f t="shared" si="202"/>
        <v/>
      </c>
      <c r="AP679" s="9" t="str">
        <f t="shared" si="203"/>
        <v>IE2A金3</v>
      </c>
      <c r="AQ679" s="9">
        <f t="shared" si="204"/>
        <v>0.5</v>
      </c>
      <c r="AR679" s="11" t="str">
        <f t="shared" si="205"/>
        <v>朱金3</v>
      </c>
      <c r="AS679" s="11">
        <f t="shared" si="192"/>
        <v>1</v>
      </c>
      <c r="AT679">
        <v>1</v>
      </c>
      <c r="AU679" s="12">
        <f t="shared" si="206"/>
        <v>20</v>
      </c>
      <c r="AV679" s="13" t="str">
        <f t="shared" si="207"/>
        <v>3401金3</v>
      </c>
      <c r="AW679" s="13">
        <f t="shared" si="208"/>
        <v>0.5</v>
      </c>
      <c r="AX679" s="18" t="str">
        <f t="shared" si="209"/>
        <v>IE2AIE2A金33401</v>
      </c>
      <c r="AY679" s="18">
        <f t="shared" si="210"/>
        <v>10</v>
      </c>
      <c r="AZ679"/>
    </row>
    <row r="680" spans="1:52" x14ac:dyDescent="0.15">
      <c r="A680" s="1">
        <f t="shared" si="193"/>
        <v>2</v>
      </c>
      <c r="B680" s="1" t="str">
        <f t="shared" si="194"/>
        <v>HR</v>
      </c>
      <c r="C680" t="s">
        <v>42</v>
      </c>
      <c r="D680" s="1" t="str">
        <f>VLOOKUP($C680,クラス一覧!$A:$J,10,FALSE)</f>
        <v>IT</v>
      </c>
      <c r="E680" s="1">
        <f>VLOOKUP($C680,クラス一覧!$A:$J,8,FALSE)</f>
        <v>3</v>
      </c>
      <c r="F680" s="1" t="str">
        <f>VLOOKUP($C680,クラス一覧!$A:$J,9,FALSE)</f>
        <v>小出</v>
      </c>
      <c r="G680" s="1" t="str">
        <f>VLOOKUP($H680,科目一覧!$A:$G,3,FALSE)</f>
        <v>英語・留学</v>
      </c>
      <c r="H680" t="s">
        <v>3081</v>
      </c>
      <c r="I680" s="1" t="str">
        <f>VLOOKUP($H680,科目一覧!$A:$G,7,FALSE)</f>
        <v>山本太</v>
      </c>
      <c r="J680" s="1" t="str">
        <f>VLOOKUP($I680,教員一覧!$A:$D,2,FALSE)</f>
        <v>教務</v>
      </c>
      <c r="K680" s="1" t="str">
        <f>VLOOKUP($I680,教員一覧!$A:$D,3,FALSE)</f>
        <v>　</v>
      </c>
      <c r="L680" s="1" t="str">
        <f>VLOOKUP($I680,教員一覧!$A:$D,4,FALSE)</f>
        <v>スタッフ</v>
      </c>
      <c r="M680" t="s">
        <v>42</v>
      </c>
      <c r="N680" t="s">
        <v>3789</v>
      </c>
      <c r="O680" t="s">
        <v>3950</v>
      </c>
      <c r="R680" t="s">
        <v>3950</v>
      </c>
      <c r="S680" s="1" t="str">
        <f>VLOOKUP($R680,教室一覧!$A:$B,2,FALSE)</f>
        <v>国際</v>
      </c>
      <c r="T680" s="1">
        <f>VLOOKUP($R680,教室一覧!$A:$C,3,FALSE)</f>
        <v>0</v>
      </c>
      <c r="U680" s="1" t="str">
        <f>VLOOKUP($R680,教室一覧!$A:$D,4,FALSE)</f>
        <v>国際</v>
      </c>
      <c r="V680" s="1">
        <f>VLOOKUP($R680,教室一覧!$A:$E,5,FALSE)</f>
        <v>0</v>
      </c>
      <c r="W680"/>
      <c r="X680"/>
      <c r="Y680" s="1" t="str">
        <f>VLOOKUP($O680,教員一覧!$A:$D,2,FALSE)</f>
        <v>国際</v>
      </c>
      <c r="Z680" s="1" t="str">
        <f>VLOOKUP($O680,教員一覧!$A:$D,3,FALSE)</f>
        <v>　</v>
      </c>
      <c r="AA680" s="1">
        <f>VLOOKUP($O680,教員一覧!$A:$D,4,FALSE)</f>
        <v>0</v>
      </c>
      <c r="AB680" s="1" t="str">
        <f t="shared" si="195"/>
        <v/>
      </c>
      <c r="AC680" s="14" t="s">
        <v>42</v>
      </c>
      <c r="AD680" s="14" t="s">
        <v>163</v>
      </c>
      <c r="AE680" s="14" t="s">
        <v>3950</v>
      </c>
      <c r="AH680" s="14" t="s">
        <v>3950</v>
      </c>
      <c r="AI680" s="15" t="str">
        <f t="shared" si="196"/>
        <v/>
      </c>
      <c r="AJ680" s="15" t="str">
        <f t="shared" si="197"/>
        <v/>
      </c>
      <c r="AK680" s="15" t="str">
        <f t="shared" si="198"/>
        <v/>
      </c>
      <c r="AL680" s="15" t="str">
        <f t="shared" si="199"/>
        <v/>
      </c>
      <c r="AM680" s="15" t="str">
        <f t="shared" si="200"/>
        <v/>
      </c>
      <c r="AN680" s="15" t="str">
        <f t="shared" si="201"/>
        <v/>
      </c>
      <c r="AO680" s="15" t="str">
        <f t="shared" si="202"/>
        <v/>
      </c>
      <c r="AP680" s="9" t="str">
        <f t="shared" si="203"/>
        <v>KE2A</v>
      </c>
      <c r="AQ680" s="9">
        <f t="shared" si="204"/>
        <v>7.1428571428571425E-2</v>
      </c>
      <c r="AR680" s="11" t="str">
        <f t="shared" si="205"/>
        <v>国際</v>
      </c>
      <c r="AS680" s="11">
        <f t="shared" ref="AS680:AS743" si="211">1/COUNTIF($AR:$AR,$AR680)</f>
        <v>7.1428571428571425E-2</v>
      </c>
      <c r="AT680">
        <v>1</v>
      </c>
      <c r="AU680" s="12">
        <f t="shared" si="206"/>
        <v>3</v>
      </c>
      <c r="AV680" s="13" t="str">
        <f t="shared" si="207"/>
        <v>国際</v>
      </c>
      <c r="AW680" s="13">
        <f t="shared" si="208"/>
        <v>7.1428571428571425E-2</v>
      </c>
      <c r="AX680" s="18" t="str">
        <f t="shared" si="209"/>
        <v>KE2AKE2A国際</v>
      </c>
      <c r="AY680" s="18">
        <f t="shared" si="210"/>
        <v>0.21428571428571427</v>
      </c>
      <c r="AZ680"/>
    </row>
    <row r="681" spans="1:52" x14ac:dyDescent="0.15">
      <c r="A681" s="1">
        <f t="shared" si="193"/>
        <v>2</v>
      </c>
      <c r="B681" s="1" t="str">
        <f t="shared" si="194"/>
        <v>HR</v>
      </c>
      <c r="C681" t="s">
        <v>42</v>
      </c>
      <c r="D681" s="1" t="str">
        <f>VLOOKUP($C681,クラス一覧!$A:$J,10,FALSE)</f>
        <v>IT</v>
      </c>
      <c r="E681" s="1">
        <f>VLOOKUP($C681,クラス一覧!$A:$J,8,FALSE)</f>
        <v>3</v>
      </c>
      <c r="F681" s="1" t="str">
        <f>VLOOKUP($C681,クラス一覧!$A:$J,9,FALSE)</f>
        <v>小出</v>
      </c>
      <c r="G681" s="1" t="str">
        <f>VLOOKUP($H681,科目一覧!$A:$G,3,FALSE)</f>
        <v>英語・留学</v>
      </c>
      <c r="H681" t="s">
        <v>3081</v>
      </c>
      <c r="I681" s="1" t="str">
        <f>VLOOKUP($H681,科目一覧!$A:$G,7,FALSE)</f>
        <v>山本太</v>
      </c>
      <c r="J681" s="1" t="str">
        <f>VLOOKUP($I681,教員一覧!$A:$D,2,FALSE)</f>
        <v>教務</v>
      </c>
      <c r="K681" s="1" t="str">
        <f>VLOOKUP($I681,教員一覧!$A:$D,3,FALSE)</f>
        <v>　</v>
      </c>
      <c r="L681" s="1" t="str">
        <f>VLOOKUP($I681,教員一覧!$A:$D,4,FALSE)</f>
        <v>スタッフ</v>
      </c>
      <c r="M681" t="s">
        <v>42</v>
      </c>
      <c r="N681" t="s">
        <v>3789</v>
      </c>
      <c r="O681" t="s">
        <v>3950</v>
      </c>
      <c r="R681" t="s">
        <v>3950</v>
      </c>
      <c r="S681" s="1" t="str">
        <f>VLOOKUP($R681,教室一覧!$A:$B,2,FALSE)</f>
        <v>国際</v>
      </c>
      <c r="T681" s="1">
        <f>VLOOKUP($R681,教室一覧!$A:$C,3,FALSE)</f>
        <v>0</v>
      </c>
      <c r="U681" s="1" t="str">
        <f>VLOOKUP($R681,教室一覧!$A:$D,4,FALSE)</f>
        <v>国際</v>
      </c>
      <c r="V681" s="1">
        <f>VLOOKUP($R681,教室一覧!$A:$E,5,FALSE)</f>
        <v>0</v>
      </c>
      <c r="W681"/>
      <c r="X681"/>
      <c r="Y681" s="1" t="str">
        <f>VLOOKUP($O681,教員一覧!$A:$D,2,FALSE)</f>
        <v>国際</v>
      </c>
      <c r="Z681" s="1" t="str">
        <f>VLOOKUP($O681,教員一覧!$A:$D,3,FALSE)</f>
        <v>　</v>
      </c>
      <c r="AA681" s="1">
        <f>VLOOKUP($O681,教員一覧!$A:$D,4,FALSE)</f>
        <v>0</v>
      </c>
      <c r="AB681" s="1" t="str">
        <f t="shared" si="195"/>
        <v/>
      </c>
      <c r="AC681" s="14" t="s">
        <v>42</v>
      </c>
      <c r="AD681" s="14" t="s">
        <v>163</v>
      </c>
      <c r="AE681" s="14" t="s">
        <v>3950</v>
      </c>
      <c r="AH681" s="14" t="s">
        <v>3950</v>
      </c>
      <c r="AI681" s="15" t="str">
        <f t="shared" si="196"/>
        <v/>
      </c>
      <c r="AJ681" s="15" t="str">
        <f t="shared" si="197"/>
        <v/>
      </c>
      <c r="AK681" s="15" t="str">
        <f t="shared" si="198"/>
        <v/>
      </c>
      <c r="AL681" s="15" t="str">
        <f t="shared" si="199"/>
        <v/>
      </c>
      <c r="AM681" s="15" t="str">
        <f t="shared" si="200"/>
        <v/>
      </c>
      <c r="AN681" s="15" t="str">
        <f t="shared" si="201"/>
        <v/>
      </c>
      <c r="AO681" s="15" t="str">
        <f t="shared" si="202"/>
        <v/>
      </c>
      <c r="AP681" s="9" t="str">
        <f t="shared" si="203"/>
        <v>KE2A</v>
      </c>
      <c r="AQ681" s="9">
        <f t="shared" si="204"/>
        <v>7.1428571428571425E-2</v>
      </c>
      <c r="AR681" s="11" t="str">
        <f t="shared" si="205"/>
        <v>国際</v>
      </c>
      <c r="AS681" s="11">
        <f t="shared" si="211"/>
        <v>7.1428571428571425E-2</v>
      </c>
      <c r="AT681">
        <v>1</v>
      </c>
      <c r="AU681" s="12">
        <f t="shared" si="206"/>
        <v>3</v>
      </c>
      <c r="AV681" s="13" t="str">
        <f t="shared" si="207"/>
        <v>国際</v>
      </c>
      <c r="AW681" s="13">
        <f t="shared" si="208"/>
        <v>7.1428571428571425E-2</v>
      </c>
      <c r="AX681" s="18" t="str">
        <f t="shared" si="209"/>
        <v>KE2AKE2A国際</v>
      </c>
      <c r="AY681" s="18">
        <f t="shared" si="210"/>
        <v>0.21428571428571427</v>
      </c>
      <c r="AZ681"/>
    </row>
    <row r="682" spans="1:52" x14ac:dyDescent="0.15">
      <c r="A682" s="1">
        <f t="shared" si="193"/>
        <v>2</v>
      </c>
      <c r="B682" s="1" t="str">
        <f t="shared" si="194"/>
        <v>HR</v>
      </c>
      <c r="C682" t="s">
        <v>42</v>
      </c>
      <c r="D682" s="1" t="str">
        <f>VLOOKUP($C682,クラス一覧!$A:$J,10,FALSE)</f>
        <v>IT</v>
      </c>
      <c r="E682" s="1">
        <f>VLOOKUP($C682,クラス一覧!$A:$J,8,FALSE)</f>
        <v>3</v>
      </c>
      <c r="F682" s="1" t="str">
        <f>VLOOKUP($C682,クラス一覧!$A:$J,9,FALSE)</f>
        <v>小出</v>
      </c>
      <c r="G682" s="1" t="str">
        <f>VLOOKUP($H682,科目一覧!$A:$G,3,FALSE)</f>
        <v>英語・留学</v>
      </c>
      <c r="H682" t="s">
        <v>3080</v>
      </c>
      <c r="I682" s="1" t="str">
        <f>VLOOKUP($H682,科目一覧!$A:$G,7,FALSE)</f>
        <v>山本太</v>
      </c>
      <c r="J682" s="1" t="str">
        <f>VLOOKUP($I682,教員一覧!$A:$D,2,FALSE)</f>
        <v>教務</v>
      </c>
      <c r="K682" s="1" t="str">
        <f>VLOOKUP($I682,教員一覧!$A:$D,3,FALSE)</f>
        <v>　</v>
      </c>
      <c r="L682" s="1" t="str">
        <f>VLOOKUP($I682,教員一覧!$A:$D,4,FALSE)</f>
        <v>スタッフ</v>
      </c>
      <c r="M682" t="s">
        <v>42</v>
      </c>
      <c r="N682" t="s">
        <v>3789</v>
      </c>
      <c r="O682" t="s">
        <v>3950</v>
      </c>
      <c r="R682" t="s">
        <v>3950</v>
      </c>
      <c r="S682" s="1" t="str">
        <f>VLOOKUP($R682,教室一覧!$A:$B,2,FALSE)</f>
        <v>国際</v>
      </c>
      <c r="T682" s="1">
        <f>VLOOKUP($R682,教室一覧!$A:$C,3,FALSE)</f>
        <v>0</v>
      </c>
      <c r="U682" s="1" t="str">
        <f>VLOOKUP($R682,教室一覧!$A:$D,4,FALSE)</f>
        <v>国際</v>
      </c>
      <c r="V682" s="1">
        <f>VLOOKUP($R682,教室一覧!$A:$E,5,FALSE)</f>
        <v>0</v>
      </c>
      <c r="W682"/>
      <c r="X682"/>
      <c r="Y682" s="1" t="str">
        <f>VLOOKUP($O682,教員一覧!$A:$D,2,FALSE)</f>
        <v>国際</v>
      </c>
      <c r="Z682" s="1" t="str">
        <f>VLOOKUP($O682,教員一覧!$A:$D,3,FALSE)</f>
        <v>　</v>
      </c>
      <c r="AA682" s="1">
        <f>VLOOKUP($O682,教員一覧!$A:$D,4,FALSE)</f>
        <v>0</v>
      </c>
      <c r="AB682" s="1" t="str">
        <f t="shared" si="195"/>
        <v/>
      </c>
      <c r="AC682" s="14" t="s">
        <v>42</v>
      </c>
      <c r="AD682" s="14" t="s">
        <v>163</v>
      </c>
      <c r="AE682" s="14" t="s">
        <v>3950</v>
      </c>
      <c r="AH682" s="14" t="s">
        <v>3950</v>
      </c>
      <c r="AI682" s="15" t="str">
        <f t="shared" si="196"/>
        <v/>
      </c>
      <c r="AJ682" s="15" t="str">
        <f t="shared" si="197"/>
        <v/>
      </c>
      <c r="AK682" s="15" t="str">
        <f t="shared" si="198"/>
        <v/>
      </c>
      <c r="AL682" s="15" t="str">
        <f t="shared" si="199"/>
        <v/>
      </c>
      <c r="AM682" s="15" t="str">
        <f t="shared" si="200"/>
        <v/>
      </c>
      <c r="AN682" s="15" t="str">
        <f t="shared" si="201"/>
        <v/>
      </c>
      <c r="AO682" s="15" t="str">
        <f t="shared" si="202"/>
        <v/>
      </c>
      <c r="AP682" s="9" t="str">
        <f t="shared" si="203"/>
        <v>KE2A</v>
      </c>
      <c r="AQ682" s="9">
        <f t="shared" si="204"/>
        <v>7.1428571428571425E-2</v>
      </c>
      <c r="AR682" s="11" t="str">
        <f t="shared" si="205"/>
        <v>国際</v>
      </c>
      <c r="AS682" s="11">
        <f t="shared" si="211"/>
        <v>7.1428571428571425E-2</v>
      </c>
      <c r="AT682">
        <v>1</v>
      </c>
      <c r="AU682" s="12">
        <f t="shared" si="206"/>
        <v>3</v>
      </c>
      <c r="AV682" s="13" t="str">
        <f t="shared" si="207"/>
        <v>国際</v>
      </c>
      <c r="AW682" s="13">
        <f t="shared" si="208"/>
        <v>7.1428571428571425E-2</v>
      </c>
      <c r="AX682" s="18" t="str">
        <f t="shared" si="209"/>
        <v>KE2AKE2A国際</v>
      </c>
      <c r="AY682" s="18">
        <f t="shared" si="210"/>
        <v>0.21428571428571427</v>
      </c>
      <c r="AZ682"/>
    </row>
    <row r="683" spans="1:52" x14ac:dyDescent="0.15">
      <c r="A683" s="1">
        <f t="shared" si="193"/>
        <v>2</v>
      </c>
      <c r="B683" s="1" t="str">
        <f t="shared" si="194"/>
        <v>HR</v>
      </c>
      <c r="C683" t="s">
        <v>42</v>
      </c>
      <c r="D683" s="1" t="str">
        <f>VLOOKUP($C683,クラス一覧!$A:$J,10,FALSE)</f>
        <v>IT</v>
      </c>
      <c r="E683" s="1">
        <f>VLOOKUP($C683,クラス一覧!$A:$J,8,FALSE)</f>
        <v>3</v>
      </c>
      <c r="F683" s="1" t="str">
        <f>VLOOKUP($C683,クラス一覧!$A:$J,9,FALSE)</f>
        <v>小出</v>
      </c>
      <c r="G683" s="1" t="str">
        <f>VLOOKUP($H683,科目一覧!$A:$G,3,FALSE)</f>
        <v>英語・留学</v>
      </c>
      <c r="H683" t="s">
        <v>3080</v>
      </c>
      <c r="I683" s="1" t="str">
        <f>VLOOKUP($H683,科目一覧!$A:$G,7,FALSE)</f>
        <v>山本太</v>
      </c>
      <c r="J683" s="1" t="str">
        <f>VLOOKUP($I683,教員一覧!$A:$D,2,FALSE)</f>
        <v>教務</v>
      </c>
      <c r="K683" s="1" t="str">
        <f>VLOOKUP($I683,教員一覧!$A:$D,3,FALSE)</f>
        <v>　</v>
      </c>
      <c r="L683" s="1" t="str">
        <f>VLOOKUP($I683,教員一覧!$A:$D,4,FALSE)</f>
        <v>スタッフ</v>
      </c>
      <c r="M683" t="s">
        <v>42</v>
      </c>
      <c r="N683" t="s">
        <v>3789</v>
      </c>
      <c r="O683" t="s">
        <v>3950</v>
      </c>
      <c r="R683" t="s">
        <v>3950</v>
      </c>
      <c r="S683" s="1" t="str">
        <f>VLOOKUP($R683,教室一覧!$A:$B,2,FALSE)</f>
        <v>国際</v>
      </c>
      <c r="T683" s="1">
        <f>VLOOKUP($R683,教室一覧!$A:$C,3,FALSE)</f>
        <v>0</v>
      </c>
      <c r="U683" s="1" t="str">
        <f>VLOOKUP($R683,教室一覧!$A:$D,4,FALSE)</f>
        <v>国際</v>
      </c>
      <c r="V683" s="1">
        <f>VLOOKUP($R683,教室一覧!$A:$E,5,FALSE)</f>
        <v>0</v>
      </c>
      <c r="W683"/>
      <c r="X683"/>
      <c r="Y683" s="1" t="str">
        <f>VLOOKUP($O683,教員一覧!$A:$D,2,FALSE)</f>
        <v>国際</v>
      </c>
      <c r="Z683" s="1" t="str">
        <f>VLOOKUP($O683,教員一覧!$A:$D,3,FALSE)</f>
        <v>　</v>
      </c>
      <c r="AA683" s="1">
        <f>VLOOKUP($O683,教員一覧!$A:$D,4,FALSE)</f>
        <v>0</v>
      </c>
      <c r="AB683" s="1" t="str">
        <f t="shared" si="195"/>
        <v/>
      </c>
      <c r="AC683" s="14" t="s">
        <v>42</v>
      </c>
      <c r="AD683" s="14" t="s">
        <v>163</v>
      </c>
      <c r="AE683" s="14" t="s">
        <v>3950</v>
      </c>
      <c r="AH683" s="14" t="s">
        <v>3950</v>
      </c>
      <c r="AI683" s="15" t="str">
        <f t="shared" si="196"/>
        <v/>
      </c>
      <c r="AJ683" s="15" t="str">
        <f t="shared" si="197"/>
        <v/>
      </c>
      <c r="AK683" s="15" t="str">
        <f t="shared" si="198"/>
        <v/>
      </c>
      <c r="AL683" s="15" t="str">
        <f t="shared" si="199"/>
        <v/>
      </c>
      <c r="AM683" s="15" t="str">
        <f t="shared" si="200"/>
        <v/>
      </c>
      <c r="AN683" s="15" t="str">
        <f t="shared" si="201"/>
        <v/>
      </c>
      <c r="AO683" s="15" t="str">
        <f t="shared" si="202"/>
        <v/>
      </c>
      <c r="AP683" s="9" t="str">
        <f t="shared" si="203"/>
        <v>KE2A</v>
      </c>
      <c r="AQ683" s="9">
        <f t="shared" si="204"/>
        <v>7.1428571428571425E-2</v>
      </c>
      <c r="AR683" s="11" t="str">
        <f t="shared" si="205"/>
        <v>国際</v>
      </c>
      <c r="AS683" s="11">
        <f t="shared" si="211"/>
        <v>7.1428571428571425E-2</v>
      </c>
      <c r="AT683">
        <v>1</v>
      </c>
      <c r="AU683" s="12">
        <f t="shared" si="206"/>
        <v>3</v>
      </c>
      <c r="AV683" s="13" t="str">
        <f t="shared" si="207"/>
        <v>国際</v>
      </c>
      <c r="AW683" s="13">
        <f t="shared" si="208"/>
        <v>7.1428571428571425E-2</v>
      </c>
      <c r="AX683" s="18" t="str">
        <f t="shared" si="209"/>
        <v>KE2AKE2A国際</v>
      </c>
      <c r="AY683" s="18">
        <f t="shared" si="210"/>
        <v>0.21428571428571427</v>
      </c>
      <c r="AZ683"/>
    </row>
    <row r="684" spans="1:52" x14ac:dyDescent="0.15">
      <c r="A684" s="1">
        <f t="shared" si="193"/>
        <v>2</v>
      </c>
      <c r="B684" s="1" t="str">
        <f t="shared" si="194"/>
        <v>HR</v>
      </c>
      <c r="C684" t="s">
        <v>42</v>
      </c>
      <c r="D684" s="1" t="str">
        <f>VLOOKUP($C684,クラス一覧!$A:$J,10,FALSE)</f>
        <v>IT</v>
      </c>
      <c r="E684" s="1">
        <f>VLOOKUP($C684,クラス一覧!$A:$J,8,FALSE)</f>
        <v>3</v>
      </c>
      <c r="F684" s="1" t="str">
        <f>VLOOKUP($C684,クラス一覧!$A:$J,9,FALSE)</f>
        <v>小出</v>
      </c>
      <c r="G684" s="1" t="str">
        <f>VLOOKUP($H684,科目一覧!$A:$G,3,FALSE)</f>
        <v>英語・留学</v>
      </c>
      <c r="H684" t="s">
        <v>3082</v>
      </c>
      <c r="I684" s="1" t="str">
        <f>VLOOKUP($H684,科目一覧!$A:$G,7,FALSE)</f>
        <v>山本太</v>
      </c>
      <c r="J684" s="1" t="str">
        <f>VLOOKUP($I684,教員一覧!$A:$D,2,FALSE)</f>
        <v>教務</v>
      </c>
      <c r="K684" s="1" t="str">
        <f>VLOOKUP($I684,教員一覧!$A:$D,3,FALSE)</f>
        <v>　</v>
      </c>
      <c r="L684" s="1" t="str">
        <f>VLOOKUP($I684,教員一覧!$A:$D,4,FALSE)</f>
        <v>スタッフ</v>
      </c>
      <c r="M684" t="s">
        <v>42</v>
      </c>
      <c r="N684" t="s">
        <v>3789</v>
      </c>
      <c r="O684" t="s">
        <v>3950</v>
      </c>
      <c r="R684" t="s">
        <v>3950</v>
      </c>
      <c r="S684" s="1" t="str">
        <f>VLOOKUP($R684,教室一覧!$A:$B,2,FALSE)</f>
        <v>国際</v>
      </c>
      <c r="T684" s="1">
        <f>VLOOKUP($R684,教室一覧!$A:$C,3,FALSE)</f>
        <v>0</v>
      </c>
      <c r="U684" s="1" t="str">
        <f>VLOOKUP($R684,教室一覧!$A:$D,4,FALSE)</f>
        <v>国際</v>
      </c>
      <c r="V684" s="1">
        <f>VLOOKUP($R684,教室一覧!$A:$E,5,FALSE)</f>
        <v>0</v>
      </c>
      <c r="W684"/>
      <c r="X684"/>
      <c r="Y684" s="1" t="str">
        <f>VLOOKUP($O684,教員一覧!$A:$D,2,FALSE)</f>
        <v>国際</v>
      </c>
      <c r="Z684" s="1" t="str">
        <f>VLOOKUP($O684,教員一覧!$A:$D,3,FALSE)</f>
        <v>　</v>
      </c>
      <c r="AA684" s="1">
        <f>VLOOKUP($O684,教員一覧!$A:$D,4,FALSE)</f>
        <v>0</v>
      </c>
      <c r="AB684" s="1" t="str">
        <f t="shared" si="195"/>
        <v/>
      </c>
      <c r="AC684" s="14" t="s">
        <v>42</v>
      </c>
      <c r="AD684" s="14" t="s">
        <v>163</v>
      </c>
      <c r="AE684" s="14" t="s">
        <v>3950</v>
      </c>
      <c r="AH684" s="14" t="s">
        <v>3950</v>
      </c>
      <c r="AI684" s="15" t="str">
        <f t="shared" si="196"/>
        <v/>
      </c>
      <c r="AJ684" s="15" t="str">
        <f t="shared" si="197"/>
        <v/>
      </c>
      <c r="AK684" s="15" t="str">
        <f t="shared" si="198"/>
        <v/>
      </c>
      <c r="AL684" s="15" t="str">
        <f t="shared" si="199"/>
        <v/>
      </c>
      <c r="AM684" s="15" t="str">
        <f t="shared" si="200"/>
        <v/>
      </c>
      <c r="AN684" s="15" t="str">
        <f t="shared" si="201"/>
        <v/>
      </c>
      <c r="AO684" s="15" t="str">
        <f t="shared" si="202"/>
        <v/>
      </c>
      <c r="AP684" s="9" t="str">
        <f t="shared" si="203"/>
        <v>KE2A</v>
      </c>
      <c r="AQ684" s="9">
        <f t="shared" si="204"/>
        <v>7.1428571428571425E-2</v>
      </c>
      <c r="AR684" s="11" t="str">
        <f t="shared" si="205"/>
        <v>国際</v>
      </c>
      <c r="AS684" s="11">
        <f t="shared" si="211"/>
        <v>7.1428571428571425E-2</v>
      </c>
      <c r="AT684">
        <v>1</v>
      </c>
      <c r="AU684" s="12">
        <f t="shared" si="206"/>
        <v>3</v>
      </c>
      <c r="AV684" s="13" t="str">
        <f t="shared" si="207"/>
        <v>国際</v>
      </c>
      <c r="AW684" s="13">
        <f t="shared" si="208"/>
        <v>7.1428571428571425E-2</v>
      </c>
      <c r="AX684" s="18" t="str">
        <f t="shared" si="209"/>
        <v>KE2AKE2A国際</v>
      </c>
      <c r="AY684" s="18">
        <f t="shared" si="210"/>
        <v>0.21428571428571427</v>
      </c>
      <c r="AZ684"/>
    </row>
    <row r="685" spans="1:52" x14ac:dyDescent="0.15">
      <c r="A685" s="1">
        <f t="shared" si="193"/>
        <v>2</v>
      </c>
      <c r="B685" s="1" t="str">
        <f t="shared" si="194"/>
        <v>HR</v>
      </c>
      <c r="C685" t="s">
        <v>42</v>
      </c>
      <c r="D685" s="1" t="str">
        <f>VLOOKUP($C685,クラス一覧!$A:$J,10,FALSE)</f>
        <v>IT</v>
      </c>
      <c r="E685" s="1">
        <f>VLOOKUP($C685,クラス一覧!$A:$J,8,FALSE)</f>
        <v>3</v>
      </c>
      <c r="F685" s="1" t="str">
        <f>VLOOKUP($C685,クラス一覧!$A:$J,9,FALSE)</f>
        <v>小出</v>
      </c>
      <c r="G685" s="1" t="str">
        <f>VLOOKUP($H685,科目一覧!$A:$G,3,FALSE)</f>
        <v>英語・留学</v>
      </c>
      <c r="H685" t="s">
        <v>3082</v>
      </c>
      <c r="I685" s="1" t="str">
        <f>VLOOKUP($H685,科目一覧!$A:$G,7,FALSE)</f>
        <v>山本太</v>
      </c>
      <c r="J685" s="1" t="str">
        <f>VLOOKUP($I685,教員一覧!$A:$D,2,FALSE)</f>
        <v>教務</v>
      </c>
      <c r="K685" s="1" t="str">
        <f>VLOOKUP($I685,教員一覧!$A:$D,3,FALSE)</f>
        <v>　</v>
      </c>
      <c r="L685" s="1" t="str">
        <f>VLOOKUP($I685,教員一覧!$A:$D,4,FALSE)</f>
        <v>スタッフ</v>
      </c>
      <c r="M685" t="s">
        <v>42</v>
      </c>
      <c r="N685" t="s">
        <v>3789</v>
      </c>
      <c r="O685" t="s">
        <v>3950</v>
      </c>
      <c r="R685" t="s">
        <v>3950</v>
      </c>
      <c r="S685" s="1" t="str">
        <f>VLOOKUP($R685,教室一覧!$A:$B,2,FALSE)</f>
        <v>国際</v>
      </c>
      <c r="T685" s="1">
        <f>VLOOKUP($R685,教室一覧!$A:$C,3,FALSE)</f>
        <v>0</v>
      </c>
      <c r="U685" s="1" t="str">
        <f>VLOOKUP($R685,教室一覧!$A:$D,4,FALSE)</f>
        <v>国際</v>
      </c>
      <c r="V685" s="1">
        <f>VLOOKUP($R685,教室一覧!$A:$E,5,FALSE)</f>
        <v>0</v>
      </c>
      <c r="W685"/>
      <c r="X685"/>
      <c r="Y685" s="1" t="str">
        <f>VLOOKUP($O685,教員一覧!$A:$D,2,FALSE)</f>
        <v>国際</v>
      </c>
      <c r="Z685" s="1" t="str">
        <f>VLOOKUP($O685,教員一覧!$A:$D,3,FALSE)</f>
        <v>　</v>
      </c>
      <c r="AA685" s="1">
        <f>VLOOKUP($O685,教員一覧!$A:$D,4,FALSE)</f>
        <v>0</v>
      </c>
      <c r="AB685" s="1" t="str">
        <f t="shared" si="195"/>
        <v/>
      </c>
      <c r="AC685" s="14" t="s">
        <v>42</v>
      </c>
      <c r="AD685" s="14" t="s">
        <v>163</v>
      </c>
      <c r="AE685" s="14" t="s">
        <v>3950</v>
      </c>
      <c r="AH685" s="14" t="s">
        <v>3950</v>
      </c>
      <c r="AI685" s="15" t="str">
        <f t="shared" si="196"/>
        <v/>
      </c>
      <c r="AJ685" s="15" t="str">
        <f t="shared" si="197"/>
        <v/>
      </c>
      <c r="AK685" s="15" t="str">
        <f t="shared" si="198"/>
        <v/>
      </c>
      <c r="AL685" s="15" t="str">
        <f t="shared" si="199"/>
        <v/>
      </c>
      <c r="AM685" s="15" t="str">
        <f t="shared" si="200"/>
        <v/>
      </c>
      <c r="AN685" s="15" t="str">
        <f t="shared" si="201"/>
        <v/>
      </c>
      <c r="AO685" s="15" t="str">
        <f t="shared" si="202"/>
        <v/>
      </c>
      <c r="AP685" s="9" t="str">
        <f t="shared" si="203"/>
        <v>KE2A</v>
      </c>
      <c r="AQ685" s="9">
        <f t="shared" si="204"/>
        <v>7.1428571428571425E-2</v>
      </c>
      <c r="AR685" s="11" t="str">
        <f t="shared" si="205"/>
        <v>国際</v>
      </c>
      <c r="AS685" s="11">
        <f t="shared" si="211"/>
        <v>7.1428571428571425E-2</v>
      </c>
      <c r="AT685">
        <v>1</v>
      </c>
      <c r="AU685" s="12">
        <f t="shared" si="206"/>
        <v>3</v>
      </c>
      <c r="AV685" s="13" t="str">
        <f t="shared" si="207"/>
        <v>国際</v>
      </c>
      <c r="AW685" s="13">
        <f t="shared" si="208"/>
        <v>7.1428571428571425E-2</v>
      </c>
      <c r="AX685" s="18" t="str">
        <f t="shared" si="209"/>
        <v>KE2AKE2A国際</v>
      </c>
      <c r="AY685" s="18">
        <f t="shared" si="210"/>
        <v>0.21428571428571427</v>
      </c>
      <c r="AZ685"/>
    </row>
    <row r="686" spans="1:52" x14ac:dyDescent="0.15">
      <c r="A686" s="1">
        <f t="shared" si="193"/>
        <v>2</v>
      </c>
      <c r="B686" s="1" t="str">
        <f t="shared" si="194"/>
        <v>HR</v>
      </c>
      <c r="C686" t="s">
        <v>42</v>
      </c>
      <c r="D686" s="1" t="str">
        <f>VLOOKUP($C686,クラス一覧!$A:$J,10,FALSE)</f>
        <v>IT</v>
      </c>
      <c r="E686" s="1">
        <f>VLOOKUP($C686,クラス一覧!$A:$J,8,FALSE)</f>
        <v>3</v>
      </c>
      <c r="F686" s="1" t="str">
        <f>VLOOKUP($C686,クラス一覧!$A:$J,9,FALSE)</f>
        <v>小出</v>
      </c>
      <c r="G686" s="1" t="str">
        <f>VLOOKUP($H686,科目一覧!$A:$G,3,FALSE)</f>
        <v>英語・留学</v>
      </c>
      <c r="H686" t="s">
        <v>3082</v>
      </c>
      <c r="I686" s="1" t="str">
        <f>VLOOKUP($H686,科目一覧!$A:$G,7,FALSE)</f>
        <v>山本太</v>
      </c>
      <c r="J686" s="1" t="str">
        <f>VLOOKUP($I686,教員一覧!$A:$D,2,FALSE)</f>
        <v>教務</v>
      </c>
      <c r="K686" s="1" t="str">
        <f>VLOOKUP($I686,教員一覧!$A:$D,3,FALSE)</f>
        <v>　</v>
      </c>
      <c r="L686" s="1" t="str">
        <f>VLOOKUP($I686,教員一覧!$A:$D,4,FALSE)</f>
        <v>スタッフ</v>
      </c>
      <c r="M686" t="s">
        <v>42</v>
      </c>
      <c r="N686" t="s">
        <v>3789</v>
      </c>
      <c r="O686" t="s">
        <v>3950</v>
      </c>
      <c r="R686" t="s">
        <v>3950</v>
      </c>
      <c r="S686" s="1" t="str">
        <f>VLOOKUP($R686,教室一覧!$A:$B,2,FALSE)</f>
        <v>国際</v>
      </c>
      <c r="T686" s="1">
        <f>VLOOKUP($R686,教室一覧!$A:$C,3,FALSE)</f>
        <v>0</v>
      </c>
      <c r="U686" s="1" t="str">
        <f>VLOOKUP($R686,教室一覧!$A:$D,4,FALSE)</f>
        <v>国際</v>
      </c>
      <c r="V686" s="1">
        <f>VLOOKUP($R686,教室一覧!$A:$E,5,FALSE)</f>
        <v>0</v>
      </c>
      <c r="W686"/>
      <c r="X686"/>
      <c r="Y686" s="1" t="str">
        <f>VLOOKUP($O686,教員一覧!$A:$D,2,FALSE)</f>
        <v>国際</v>
      </c>
      <c r="Z686" s="1" t="str">
        <f>VLOOKUP($O686,教員一覧!$A:$D,3,FALSE)</f>
        <v>　</v>
      </c>
      <c r="AA686" s="1">
        <f>VLOOKUP($O686,教員一覧!$A:$D,4,FALSE)</f>
        <v>0</v>
      </c>
      <c r="AB686" s="1" t="str">
        <f t="shared" si="195"/>
        <v/>
      </c>
      <c r="AC686" s="14" t="s">
        <v>42</v>
      </c>
      <c r="AD686" s="14" t="s">
        <v>163</v>
      </c>
      <c r="AE686" s="14" t="s">
        <v>3950</v>
      </c>
      <c r="AH686" s="14" t="s">
        <v>3950</v>
      </c>
      <c r="AI686" s="15" t="str">
        <f t="shared" si="196"/>
        <v/>
      </c>
      <c r="AJ686" s="15" t="str">
        <f t="shared" si="197"/>
        <v/>
      </c>
      <c r="AK686" s="15" t="str">
        <f t="shared" si="198"/>
        <v/>
      </c>
      <c r="AL686" s="15" t="str">
        <f t="shared" si="199"/>
        <v/>
      </c>
      <c r="AM686" s="15" t="str">
        <f t="shared" si="200"/>
        <v/>
      </c>
      <c r="AN686" s="15" t="str">
        <f t="shared" si="201"/>
        <v/>
      </c>
      <c r="AO686" s="15" t="str">
        <f t="shared" si="202"/>
        <v/>
      </c>
      <c r="AP686" s="9" t="str">
        <f t="shared" si="203"/>
        <v>KE2A</v>
      </c>
      <c r="AQ686" s="9">
        <f t="shared" si="204"/>
        <v>7.1428571428571425E-2</v>
      </c>
      <c r="AR686" s="11" t="str">
        <f t="shared" si="205"/>
        <v>国際</v>
      </c>
      <c r="AS686" s="11">
        <f t="shared" si="211"/>
        <v>7.1428571428571425E-2</v>
      </c>
      <c r="AT686">
        <v>1</v>
      </c>
      <c r="AU686" s="12">
        <f t="shared" si="206"/>
        <v>3</v>
      </c>
      <c r="AV686" s="13" t="str">
        <f t="shared" si="207"/>
        <v>国際</v>
      </c>
      <c r="AW686" s="13">
        <f t="shared" si="208"/>
        <v>7.1428571428571425E-2</v>
      </c>
      <c r="AX686" s="18" t="str">
        <f t="shared" si="209"/>
        <v>KE2AKE2A国際</v>
      </c>
      <c r="AY686" s="18">
        <f t="shared" si="210"/>
        <v>0.21428571428571427</v>
      </c>
      <c r="AZ686"/>
    </row>
    <row r="687" spans="1:52" x14ac:dyDescent="0.15">
      <c r="A687" s="1">
        <f t="shared" si="193"/>
        <v>2</v>
      </c>
      <c r="B687" s="1" t="str">
        <f t="shared" si="194"/>
        <v>HR</v>
      </c>
      <c r="C687" t="s">
        <v>42</v>
      </c>
      <c r="D687" s="1" t="str">
        <f>VLOOKUP($C687,クラス一覧!$A:$J,10,FALSE)</f>
        <v>IT</v>
      </c>
      <c r="E687" s="1">
        <f>VLOOKUP($C687,クラス一覧!$A:$J,8,FALSE)</f>
        <v>3</v>
      </c>
      <c r="F687" s="1" t="str">
        <f>VLOOKUP($C687,クラス一覧!$A:$J,9,FALSE)</f>
        <v>小出</v>
      </c>
      <c r="G687" s="1" t="str">
        <f>VLOOKUP($H687,科目一覧!$A:$G,3,FALSE)</f>
        <v>英語・留学</v>
      </c>
      <c r="H687" t="s">
        <v>1704</v>
      </c>
      <c r="I687" s="1" t="str">
        <f>VLOOKUP($H687,科目一覧!$A:$G,7,FALSE)</f>
        <v>山本太</v>
      </c>
      <c r="J687" s="1" t="str">
        <f>VLOOKUP($I687,教員一覧!$A:$D,2,FALSE)</f>
        <v>教務</v>
      </c>
      <c r="K687" s="1" t="str">
        <f>VLOOKUP($I687,教員一覧!$A:$D,3,FALSE)</f>
        <v>　</v>
      </c>
      <c r="L687" s="1" t="str">
        <f>VLOOKUP($I687,教員一覧!$A:$D,4,FALSE)</f>
        <v>スタッフ</v>
      </c>
      <c r="M687" t="s">
        <v>42</v>
      </c>
      <c r="N687" t="s">
        <v>3789</v>
      </c>
      <c r="O687" t="s">
        <v>3950</v>
      </c>
      <c r="R687" t="s">
        <v>3950</v>
      </c>
      <c r="S687" s="1" t="str">
        <f>VLOOKUP($R687,教室一覧!$A:$B,2,FALSE)</f>
        <v>国際</v>
      </c>
      <c r="T687" s="1">
        <f>VLOOKUP($R687,教室一覧!$A:$C,3,FALSE)</f>
        <v>0</v>
      </c>
      <c r="U687" s="1" t="str">
        <f>VLOOKUP($R687,教室一覧!$A:$D,4,FALSE)</f>
        <v>国際</v>
      </c>
      <c r="V687" s="1">
        <f>VLOOKUP($R687,教室一覧!$A:$E,5,FALSE)</f>
        <v>0</v>
      </c>
      <c r="W687"/>
      <c r="X687"/>
      <c r="Y687" s="1" t="str">
        <f>VLOOKUP($O687,教員一覧!$A:$D,2,FALSE)</f>
        <v>国際</v>
      </c>
      <c r="Z687" s="1" t="str">
        <f>VLOOKUP($O687,教員一覧!$A:$D,3,FALSE)</f>
        <v>　</v>
      </c>
      <c r="AA687" s="1">
        <f>VLOOKUP($O687,教員一覧!$A:$D,4,FALSE)</f>
        <v>0</v>
      </c>
      <c r="AB687" s="1" t="str">
        <f t="shared" si="195"/>
        <v/>
      </c>
      <c r="AC687" s="14" t="s">
        <v>42</v>
      </c>
      <c r="AD687" s="14" t="s">
        <v>163</v>
      </c>
      <c r="AE687" s="14" t="s">
        <v>3950</v>
      </c>
      <c r="AH687" s="14" t="s">
        <v>3950</v>
      </c>
      <c r="AI687" s="15" t="str">
        <f t="shared" si="196"/>
        <v/>
      </c>
      <c r="AJ687" s="15" t="str">
        <f t="shared" si="197"/>
        <v/>
      </c>
      <c r="AK687" s="15" t="str">
        <f t="shared" si="198"/>
        <v/>
      </c>
      <c r="AL687" s="15" t="str">
        <f t="shared" si="199"/>
        <v/>
      </c>
      <c r="AM687" s="15" t="str">
        <f t="shared" si="200"/>
        <v/>
      </c>
      <c r="AN687" s="15" t="str">
        <f t="shared" si="201"/>
        <v/>
      </c>
      <c r="AO687" s="15" t="str">
        <f t="shared" si="202"/>
        <v/>
      </c>
      <c r="AP687" s="9" t="str">
        <f t="shared" si="203"/>
        <v>KE2A</v>
      </c>
      <c r="AQ687" s="9">
        <f t="shared" si="204"/>
        <v>7.1428571428571425E-2</v>
      </c>
      <c r="AR687" s="11" t="str">
        <f t="shared" si="205"/>
        <v>国際</v>
      </c>
      <c r="AS687" s="11">
        <f t="shared" si="211"/>
        <v>7.1428571428571425E-2</v>
      </c>
      <c r="AT687">
        <v>1</v>
      </c>
      <c r="AU687" s="12">
        <f t="shared" si="206"/>
        <v>3</v>
      </c>
      <c r="AV687" s="13" t="str">
        <f t="shared" si="207"/>
        <v>国際</v>
      </c>
      <c r="AW687" s="13">
        <f t="shared" si="208"/>
        <v>7.1428571428571425E-2</v>
      </c>
      <c r="AX687" s="18" t="str">
        <f t="shared" si="209"/>
        <v>KE2AKE2A国際</v>
      </c>
      <c r="AY687" s="18">
        <f t="shared" si="210"/>
        <v>0.21428571428571427</v>
      </c>
      <c r="AZ687"/>
    </row>
    <row r="688" spans="1:52" x14ac:dyDescent="0.15">
      <c r="A688" s="1">
        <f t="shared" si="193"/>
        <v>2</v>
      </c>
      <c r="B688" s="1" t="str">
        <f t="shared" si="194"/>
        <v>HR</v>
      </c>
      <c r="C688" t="s">
        <v>42</v>
      </c>
      <c r="D688" s="1" t="str">
        <f>VLOOKUP($C688,クラス一覧!$A:$J,10,FALSE)</f>
        <v>IT</v>
      </c>
      <c r="E688" s="1">
        <f>VLOOKUP($C688,クラス一覧!$A:$J,8,FALSE)</f>
        <v>3</v>
      </c>
      <c r="F688" s="1" t="str">
        <f>VLOOKUP($C688,クラス一覧!$A:$J,9,FALSE)</f>
        <v>小出</v>
      </c>
      <c r="G688" s="1" t="str">
        <f>VLOOKUP($H688,科目一覧!$A:$G,3,FALSE)</f>
        <v>英語・留学</v>
      </c>
      <c r="H688" t="s">
        <v>1705</v>
      </c>
      <c r="I688" s="1" t="str">
        <f>VLOOKUP($H688,科目一覧!$A:$G,7,FALSE)</f>
        <v>山本太</v>
      </c>
      <c r="J688" s="1" t="str">
        <f>VLOOKUP($I688,教員一覧!$A:$D,2,FALSE)</f>
        <v>教務</v>
      </c>
      <c r="K688" s="1" t="str">
        <f>VLOOKUP($I688,教員一覧!$A:$D,3,FALSE)</f>
        <v>　</v>
      </c>
      <c r="L688" s="1" t="str">
        <f>VLOOKUP($I688,教員一覧!$A:$D,4,FALSE)</f>
        <v>スタッフ</v>
      </c>
      <c r="M688" t="s">
        <v>42</v>
      </c>
      <c r="N688" t="s">
        <v>3789</v>
      </c>
      <c r="O688" t="s">
        <v>3950</v>
      </c>
      <c r="R688" t="s">
        <v>3950</v>
      </c>
      <c r="S688" s="1" t="str">
        <f>VLOOKUP($R688,教室一覧!$A:$B,2,FALSE)</f>
        <v>国際</v>
      </c>
      <c r="T688" s="1">
        <f>VLOOKUP($R688,教室一覧!$A:$C,3,FALSE)</f>
        <v>0</v>
      </c>
      <c r="U688" s="1" t="str">
        <f>VLOOKUP($R688,教室一覧!$A:$D,4,FALSE)</f>
        <v>国際</v>
      </c>
      <c r="V688" s="1">
        <f>VLOOKUP($R688,教室一覧!$A:$E,5,FALSE)</f>
        <v>0</v>
      </c>
      <c r="W688"/>
      <c r="X688"/>
      <c r="Y688" s="1" t="str">
        <f>VLOOKUP($O688,教員一覧!$A:$D,2,FALSE)</f>
        <v>国際</v>
      </c>
      <c r="Z688" s="1" t="str">
        <f>VLOOKUP($O688,教員一覧!$A:$D,3,FALSE)</f>
        <v>　</v>
      </c>
      <c r="AA688" s="1">
        <f>VLOOKUP($O688,教員一覧!$A:$D,4,FALSE)</f>
        <v>0</v>
      </c>
      <c r="AB688" s="1" t="str">
        <f t="shared" si="195"/>
        <v/>
      </c>
      <c r="AC688" s="14" t="s">
        <v>42</v>
      </c>
      <c r="AD688" s="14" t="s">
        <v>163</v>
      </c>
      <c r="AE688" s="14" t="s">
        <v>3950</v>
      </c>
      <c r="AH688" s="14" t="s">
        <v>3950</v>
      </c>
      <c r="AI688" s="15" t="str">
        <f t="shared" si="196"/>
        <v/>
      </c>
      <c r="AJ688" s="15" t="str">
        <f t="shared" si="197"/>
        <v/>
      </c>
      <c r="AK688" s="15" t="str">
        <f t="shared" si="198"/>
        <v/>
      </c>
      <c r="AL688" s="15" t="str">
        <f t="shared" si="199"/>
        <v/>
      </c>
      <c r="AM688" s="15" t="str">
        <f t="shared" si="200"/>
        <v/>
      </c>
      <c r="AN688" s="15" t="str">
        <f t="shared" si="201"/>
        <v/>
      </c>
      <c r="AO688" s="15" t="str">
        <f t="shared" si="202"/>
        <v/>
      </c>
      <c r="AP688" s="9" t="str">
        <f t="shared" si="203"/>
        <v>KE2A</v>
      </c>
      <c r="AQ688" s="9">
        <f t="shared" si="204"/>
        <v>7.1428571428571425E-2</v>
      </c>
      <c r="AR688" s="11" t="str">
        <f t="shared" si="205"/>
        <v>国際</v>
      </c>
      <c r="AS688" s="11">
        <f t="shared" si="211"/>
        <v>7.1428571428571425E-2</v>
      </c>
      <c r="AT688">
        <v>1</v>
      </c>
      <c r="AU688" s="12">
        <f t="shared" si="206"/>
        <v>3</v>
      </c>
      <c r="AV688" s="13" t="str">
        <f t="shared" si="207"/>
        <v>国際</v>
      </c>
      <c r="AW688" s="13">
        <f t="shared" si="208"/>
        <v>7.1428571428571425E-2</v>
      </c>
      <c r="AX688" s="18" t="str">
        <f t="shared" si="209"/>
        <v>KE2AKE2A国際</v>
      </c>
      <c r="AY688" s="18">
        <f t="shared" si="210"/>
        <v>0.21428571428571427</v>
      </c>
      <c r="AZ688"/>
    </row>
    <row r="689" spans="1:52" x14ac:dyDescent="0.15">
      <c r="A689" s="1">
        <f t="shared" si="193"/>
        <v>2</v>
      </c>
      <c r="B689" s="1" t="str">
        <f t="shared" si="194"/>
        <v>HR</v>
      </c>
      <c r="C689" t="s">
        <v>42</v>
      </c>
      <c r="D689" s="1" t="str">
        <f>VLOOKUP($C689,クラス一覧!$A:$J,10,FALSE)</f>
        <v>IT</v>
      </c>
      <c r="E689" s="1">
        <f>VLOOKUP($C689,クラス一覧!$A:$J,8,FALSE)</f>
        <v>3</v>
      </c>
      <c r="F689" s="1" t="str">
        <f>VLOOKUP($C689,クラス一覧!$A:$J,9,FALSE)</f>
        <v>小出</v>
      </c>
      <c r="G689" s="1" t="str">
        <f>VLOOKUP($H689,科目一覧!$A:$G,3,FALSE)</f>
        <v>英語・留学</v>
      </c>
      <c r="H689" t="s">
        <v>1702</v>
      </c>
      <c r="I689" s="1" t="str">
        <f>VLOOKUP($H689,科目一覧!$A:$G,7,FALSE)</f>
        <v>山本太</v>
      </c>
      <c r="J689" s="1" t="str">
        <f>VLOOKUP($I689,教員一覧!$A:$D,2,FALSE)</f>
        <v>教務</v>
      </c>
      <c r="K689" s="1" t="str">
        <f>VLOOKUP($I689,教員一覧!$A:$D,3,FALSE)</f>
        <v>　</v>
      </c>
      <c r="L689" s="1" t="str">
        <f>VLOOKUP($I689,教員一覧!$A:$D,4,FALSE)</f>
        <v>スタッフ</v>
      </c>
      <c r="M689" t="s">
        <v>42</v>
      </c>
      <c r="N689" t="s">
        <v>3789</v>
      </c>
      <c r="O689" t="s">
        <v>3950</v>
      </c>
      <c r="R689" t="s">
        <v>3950</v>
      </c>
      <c r="S689" s="1" t="str">
        <f>VLOOKUP($R689,教室一覧!$A:$B,2,FALSE)</f>
        <v>国際</v>
      </c>
      <c r="T689" s="1">
        <f>VLOOKUP($R689,教室一覧!$A:$C,3,FALSE)</f>
        <v>0</v>
      </c>
      <c r="U689" s="1" t="str">
        <f>VLOOKUP($R689,教室一覧!$A:$D,4,FALSE)</f>
        <v>国際</v>
      </c>
      <c r="V689" s="1">
        <f>VLOOKUP($R689,教室一覧!$A:$E,5,FALSE)</f>
        <v>0</v>
      </c>
      <c r="W689"/>
      <c r="X689"/>
      <c r="Y689" s="1" t="str">
        <f>VLOOKUP($O689,教員一覧!$A:$D,2,FALSE)</f>
        <v>国際</v>
      </c>
      <c r="Z689" s="1" t="str">
        <f>VLOOKUP($O689,教員一覧!$A:$D,3,FALSE)</f>
        <v>　</v>
      </c>
      <c r="AA689" s="1">
        <f>VLOOKUP($O689,教員一覧!$A:$D,4,FALSE)</f>
        <v>0</v>
      </c>
      <c r="AB689" s="1" t="str">
        <f t="shared" si="195"/>
        <v/>
      </c>
      <c r="AC689" s="14" t="s">
        <v>42</v>
      </c>
      <c r="AD689" s="14" t="s">
        <v>163</v>
      </c>
      <c r="AE689" s="14" t="s">
        <v>3950</v>
      </c>
      <c r="AH689" s="14" t="s">
        <v>3950</v>
      </c>
      <c r="AI689" s="15" t="str">
        <f t="shared" si="196"/>
        <v/>
      </c>
      <c r="AJ689" s="15" t="str">
        <f t="shared" si="197"/>
        <v/>
      </c>
      <c r="AK689" s="15" t="str">
        <f t="shared" si="198"/>
        <v/>
      </c>
      <c r="AL689" s="15" t="str">
        <f t="shared" si="199"/>
        <v/>
      </c>
      <c r="AM689" s="15" t="str">
        <f t="shared" si="200"/>
        <v/>
      </c>
      <c r="AN689" s="15" t="str">
        <f t="shared" si="201"/>
        <v/>
      </c>
      <c r="AO689" s="15" t="str">
        <f t="shared" si="202"/>
        <v/>
      </c>
      <c r="AP689" s="9" t="str">
        <f t="shared" si="203"/>
        <v>KE2A</v>
      </c>
      <c r="AQ689" s="9">
        <f t="shared" si="204"/>
        <v>7.1428571428571425E-2</v>
      </c>
      <c r="AR689" s="11" t="str">
        <f t="shared" si="205"/>
        <v>国際</v>
      </c>
      <c r="AS689" s="11">
        <f t="shared" si="211"/>
        <v>7.1428571428571425E-2</v>
      </c>
      <c r="AT689">
        <v>1</v>
      </c>
      <c r="AU689" s="12">
        <f t="shared" si="206"/>
        <v>3</v>
      </c>
      <c r="AV689" s="13" t="str">
        <f t="shared" si="207"/>
        <v>国際</v>
      </c>
      <c r="AW689" s="13">
        <f t="shared" si="208"/>
        <v>7.1428571428571425E-2</v>
      </c>
      <c r="AX689" s="18" t="str">
        <f t="shared" si="209"/>
        <v>KE2AKE2A国際</v>
      </c>
      <c r="AY689" s="18">
        <f t="shared" si="210"/>
        <v>0.21428571428571427</v>
      </c>
      <c r="AZ689"/>
    </row>
    <row r="690" spans="1:52" x14ac:dyDescent="0.15">
      <c r="A690" s="1">
        <f t="shared" si="193"/>
        <v>2</v>
      </c>
      <c r="B690" s="1" t="str">
        <f t="shared" si="194"/>
        <v>HR</v>
      </c>
      <c r="C690" t="s">
        <v>42</v>
      </c>
      <c r="D690" s="1" t="str">
        <f>VLOOKUP($C690,クラス一覧!$A:$J,10,FALSE)</f>
        <v>IT</v>
      </c>
      <c r="E690" s="1">
        <f>VLOOKUP($C690,クラス一覧!$A:$J,8,FALSE)</f>
        <v>3</v>
      </c>
      <c r="F690" s="1" t="str">
        <f>VLOOKUP($C690,クラス一覧!$A:$J,9,FALSE)</f>
        <v>小出</v>
      </c>
      <c r="G690" s="1" t="str">
        <f>VLOOKUP($H690,科目一覧!$A:$G,3,FALSE)</f>
        <v>英語・留学</v>
      </c>
      <c r="H690" t="s">
        <v>1701</v>
      </c>
      <c r="I690" s="1" t="str">
        <f>VLOOKUP($H690,科目一覧!$A:$G,7,FALSE)</f>
        <v>山本太</v>
      </c>
      <c r="J690" s="1" t="str">
        <f>VLOOKUP($I690,教員一覧!$A:$D,2,FALSE)</f>
        <v>教務</v>
      </c>
      <c r="K690" s="1" t="str">
        <f>VLOOKUP($I690,教員一覧!$A:$D,3,FALSE)</f>
        <v>　</v>
      </c>
      <c r="L690" s="1" t="str">
        <f>VLOOKUP($I690,教員一覧!$A:$D,4,FALSE)</f>
        <v>スタッフ</v>
      </c>
      <c r="M690" t="s">
        <v>42</v>
      </c>
      <c r="N690" t="s">
        <v>3789</v>
      </c>
      <c r="O690" t="s">
        <v>3950</v>
      </c>
      <c r="R690" t="s">
        <v>3950</v>
      </c>
      <c r="S690" s="1" t="str">
        <f>VLOOKUP($R690,教室一覧!$A:$B,2,FALSE)</f>
        <v>国際</v>
      </c>
      <c r="T690" s="1">
        <f>VLOOKUP($R690,教室一覧!$A:$C,3,FALSE)</f>
        <v>0</v>
      </c>
      <c r="U690" s="1" t="str">
        <f>VLOOKUP($R690,教室一覧!$A:$D,4,FALSE)</f>
        <v>国際</v>
      </c>
      <c r="V690" s="1">
        <f>VLOOKUP($R690,教室一覧!$A:$E,5,FALSE)</f>
        <v>0</v>
      </c>
      <c r="W690"/>
      <c r="X690"/>
      <c r="Y690" s="1" t="str">
        <f>VLOOKUP($O690,教員一覧!$A:$D,2,FALSE)</f>
        <v>国際</v>
      </c>
      <c r="Z690" s="1" t="str">
        <f>VLOOKUP($O690,教員一覧!$A:$D,3,FALSE)</f>
        <v>　</v>
      </c>
      <c r="AA690" s="1">
        <f>VLOOKUP($O690,教員一覧!$A:$D,4,FALSE)</f>
        <v>0</v>
      </c>
      <c r="AB690" s="1" t="str">
        <f t="shared" si="195"/>
        <v/>
      </c>
      <c r="AC690" s="14" t="s">
        <v>42</v>
      </c>
      <c r="AD690" s="14" t="s">
        <v>163</v>
      </c>
      <c r="AE690" s="14" t="s">
        <v>3950</v>
      </c>
      <c r="AH690" s="14" t="s">
        <v>3950</v>
      </c>
      <c r="AI690" s="15" t="str">
        <f t="shared" si="196"/>
        <v/>
      </c>
      <c r="AJ690" s="15" t="str">
        <f t="shared" si="197"/>
        <v/>
      </c>
      <c r="AK690" s="15" t="str">
        <f t="shared" si="198"/>
        <v/>
      </c>
      <c r="AL690" s="15" t="str">
        <f t="shared" si="199"/>
        <v/>
      </c>
      <c r="AM690" s="15" t="str">
        <f t="shared" si="200"/>
        <v/>
      </c>
      <c r="AN690" s="15" t="str">
        <f t="shared" si="201"/>
        <v/>
      </c>
      <c r="AO690" s="15" t="str">
        <f t="shared" si="202"/>
        <v/>
      </c>
      <c r="AP690" s="9" t="str">
        <f t="shared" si="203"/>
        <v>KE2A</v>
      </c>
      <c r="AQ690" s="9">
        <f t="shared" si="204"/>
        <v>7.1428571428571425E-2</v>
      </c>
      <c r="AR690" s="11" t="str">
        <f t="shared" si="205"/>
        <v>国際</v>
      </c>
      <c r="AS690" s="11">
        <f t="shared" si="211"/>
        <v>7.1428571428571425E-2</v>
      </c>
      <c r="AT690">
        <v>1</v>
      </c>
      <c r="AU690" s="12">
        <f t="shared" si="206"/>
        <v>3</v>
      </c>
      <c r="AV690" s="13" t="str">
        <f t="shared" si="207"/>
        <v>国際</v>
      </c>
      <c r="AW690" s="13">
        <f t="shared" si="208"/>
        <v>7.1428571428571425E-2</v>
      </c>
      <c r="AX690" s="18" t="str">
        <f t="shared" si="209"/>
        <v>KE2AKE2A国際</v>
      </c>
      <c r="AY690" s="18">
        <f t="shared" si="210"/>
        <v>0.21428571428571427</v>
      </c>
      <c r="AZ690"/>
    </row>
    <row r="691" spans="1:52" x14ac:dyDescent="0.15">
      <c r="A691" s="1">
        <f t="shared" si="193"/>
        <v>2</v>
      </c>
      <c r="B691" s="1" t="str">
        <f t="shared" si="194"/>
        <v>HR</v>
      </c>
      <c r="C691" t="s">
        <v>42</v>
      </c>
      <c r="D691" s="1" t="str">
        <f>VLOOKUP($C691,クラス一覧!$A:$J,10,FALSE)</f>
        <v>IT</v>
      </c>
      <c r="E691" s="1">
        <f>VLOOKUP($C691,クラス一覧!$A:$J,8,FALSE)</f>
        <v>3</v>
      </c>
      <c r="F691" s="1" t="str">
        <f>VLOOKUP($C691,クラス一覧!$A:$J,9,FALSE)</f>
        <v>小出</v>
      </c>
      <c r="G691" s="1" t="str">
        <f>VLOOKUP($H691,科目一覧!$A:$G,3,FALSE)</f>
        <v>英語・留学</v>
      </c>
      <c r="H691" t="s">
        <v>1703</v>
      </c>
      <c r="I691" s="1" t="str">
        <f>VLOOKUP($H691,科目一覧!$A:$G,7,FALSE)</f>
        <v>山本太</v>
      </c>
      <c r="J691" s="1" t="str">
        <f>VLOOKUP($I691,教員一覧!$A:$D,2,FALSE)</f>
        <v>教務</v>
      </c>
      <c r="K691" s="1" t="str">
        <f>VLOOKUP($I691,教員一覧!$A:$D,3,FALSE)</f>
        <v>　</v>
      </c>
      <c r="L691" s="1" t="str">
        <f>VLOOKUP($I691,教員一覧!$A:$D,4,FALSE)</f>
        <v>スタッフ</v>
      </c>
      <c r="M691" t="s">
        <v>42</v>
      </c>
      <c r="N691" t="s">
        <v>3789</v>
      </c>
      <c r="O691" t="s">
        <v>3950</v>
      </c>
      <c r="R691" t="s">
        <v>3950</v>
      </c>
      <c r="S691" s="1" t="str">
        <f>VLOOKUP($R691,教室一覧!$A:$B,2,FALSE)</f>
        <v>国際</v>
      </c>
      <c r="T691" s="1">
        <f>VLOOKUP($R691,教室一覧!$A:$C,3,FALSE)</f>
        <v>0</v>
      </c>
      <c r="U691" s="1" t="str">
        <f>VLOOKUP($R691,教室一覧!$A:$D,4,FALSE)</f>
        <v>国際</v>
      </c>
      <c r="V691" s="1">
        <f>VLOOKUP($R691,教室一覧!$A:$E,5,FALSE)</f>
        <v>0</v>
      </c>
      <c r="W691"/>
      <c r="X691"/>
      <c r="Y691" s="1" t="str">
        <f>VLOOKUP($O691,教員一覧!$A:$D,2,FALSE)</f>
        <v>国際</v>
      </c>
      <c r="Z691" s="1" t="str">
        <f>VLOOKUP($O691,教員一覧!$A:$D,3,FALSE)</f>
        <v>　</v>
      </c>
      <c r="AA691" s="1">
        <f>VLOOKUP($O691,教員一覧!$A:$D,4,FALSE)</f>
        <v>0</v>
      </c>
      <c r="AB691" s="1" t="str">
        <f t="shared" si="195"/>
        <v/>
      </c>
      <c r="AC691" s="14" t="s">
        <v>42</v>
      </c>
      <c r="AD691" s="14" t="s">
        <v>163</v>
      </c>
      <c r="AE691" s="14" t="s">
        <v>3950</v>
      </c>
      <c r="AH691" s="14" t="s">
        <v>3950</v>
      </c>
      <c r="AI691" s="15" t="str">
        <f t="shared" si="196"/>
        <v/>
      </c>
      <c r="AJ691" s="15" t="str">
        <f t="shared" si="197"/>
        <v/>
      </c>
      <c r="AK691" s="15" t="str">
        <f t="shared" si="198"/>
        <v/>
      </c>
      <c r="AL691" s="15" t="str">
        <f t="shared" si="199"/>
        <v/>
      </c>
      <c r="AM691" s="15" t="str">
        <f t="shared" si="200"/>
        <v/>
      </c>
      <c r="AN691" s="15" t="str">
        <f t="shared" si="201"/>
        <v/>
      </c>
      <c r="AO691" s="15" t="str">
        <f t="shared" si="202"/>
        <v/>
      </c>
      <c r="AP691" s="9" t="str">
        <f t="shared" si="203"/>
        <v>KE2A</v>
      </c>
      <c r="AQ691" s="9">
        <f t="shared" si="204"/>
        <v>7.1428571428571425E-2</v>
      </c>
      <c r="AR691" s="11" t="str">
        <f t="shared" si="205"/>
        <v>国際</v>
      </c>
      <c r="AS691" s="11">
        <f t="shared" si="211"/>
        <v>7.1428571428571425E-2</v>
      </c>
      <c r="AT691">
        <v>1</v>
      </c>
      <c r="AU691" s="12">
        <f t="shared" si="206"/>
        <v>3</v>
      </c>
      <c r="AV691" s="13" t="str">
        <f t="shared" si="207"/>
        <v>国際</v>
      </c>
      <c r="AW691" s="13">
        <f t="shared" si="208"/>
        <v>7.1428571428571425E-2</v>
      </c>
      <c r="AX691" s="18" t="str">
        <f t="shared" si="209"/>
        <v>KE2AKE2A国際</v>
      </c>
      <c r="AY691" s="18">
        <f t="shared" si="210"/>
        <v>0.21428571428571427</v>
      </c>
      <c r="AZ691"/>
    </row>
    <row r="692" spans="1:52" x14ac:dyDescent="0.15">
      <c r="A692" s="1">
        <f t="shared" si="193"/>
        <v>2</v>
      </c>
      <c r="B692" s="1" t="str">
        <f t="shared" si="194"/>
        <v>HR</v>
      </c>
      <c r="C692" t="s">
        <v>42</v>
      </c>
      <c r="D692" s="1" t="str">
        <f>VLOOKUP($C692,クラス一覧!$A:$J,10,FALSE)</f>
        <v>IT</v>
      </c>
      <c r="E692" s="1">
        <f>VLOOKUP($C692,クラス一覧!$A:$J,8,FALSE)</f>
        <v>3</v>
      </c>
      <c r="F692" s="1" t="str">
        <f>VLOOKUP($C692,クラス一覧!$A:$J,9,FALSE)</f>
        <v>小出</v>
      </c>
      <c r="G692" s="1" t="str">
        <f>VLOOKUP($H692,科目一覧!$A:$G,3,FALSE)</f>
        <v>英語・留学</v>
      </c>
      <c r="H692" t="s">
        <v>1706</v>
      </c>
      <c r="I692" s="1" t="str">
        <f>VLOOKUP($H692,科目一覧!$A:$G,7,FALSE)</f>
        <v>山本太</v>
      </c>
      <c r="J692" s="1" t="str">
        <f>VLOOKUP($I692,教員一覧!$A:$D,2,FALSE)</f>
        <v>教務</v>
      </c>
      <c r="K692" s="1" t="str">
        <f>VLOOKUP($I692,教員一覧!$A:$D,3,FALSE)</f>
        <v>　</v>
      </c>
      <c r="L692" s="1" t="str">
        <f>VLOOKUP($I692,教員一覧!$A:$D,4,FALSE)</f>
        <v>スタッフ</v>
      </c>
      <c r="M692" t="s">
        <v>42</v>
      </c>
      <c r="N692" t="s">
        <v>3789</v>
      </c>
      <c r="O692" t="s">
        <v>3950</v>
      </c>
      <c r="R692" t="s">
        <v>3950</v>
      </c>
      <c r="S692" s="1" t="str">
        <f>VLOOKUP($R692,教室一覧!$A:$B,2,FALSE)</f>
        <v>国際</v>
      </c>
      <c r="T692" s="1">
        <f>VLOOKUP($R692,教室一覧!$A:$C,3,FALSE)</f>
        <v>0</v>
      </c>
      <c r="U692" s="1" t="str">
        <f>VLOOKUP($R692,教室一覧!$A:$D,4,FALSE)</f>
        <v>国際</v>
      </c>
      <c r="V692" s="1">
        <f>VLOOKUP($R692,教室一覧!$A:$E,5,FALSE)</f>
        <v>0</v>
      </c>
      <c r="W692"/>
      <c r="X692"/>
      <c r="Y692" s="1" t="str">
        <f>VLOOKUP($O692,教員一覧!$A:$D,2,FALSE)</f>
        <v>国際</v>
      </c>
      <c r="Z692" s="1" t="str">
        <f>VLOOKUP($O692,教員一覧!$A:$D,3,FALSE)</f>
        <v>　</v>
      </c>
      <c r="AA692" s="1">
        <f>VLOOKUP($O692,教員一覧!$A:$D,4,FALSE)</f>
        <v>0</v>
      </c>
      <c r="AB692" s="1" t="str">
        <f t="shared" si="195"/>
        <v/>
      </c>
      <c r="AC692" s="14" t="s">
        <v>42</v>
      </c>
      <c r="AD692" s="14" t="s">
        <v>163</v>
      </c>
      <c r="AE692" s="14" t="s">
        <v>3950</v>
      </c>
      <c r="AH692" s="14" t="s">
        <v>3950</v>
      </c>
      <c r="AI692" s="15" t="str">
        <f t="shared" si="196"/>
        <v/>
      </c>
      <c r="AJ692" s="15" t="str">
        <f t="shared" si="197"/>
        <v/>
      </c>
      <c r="AK692" s="15" t="str">
        <f t="shared" si="198"/>
        <v/>
      </c>
      <c r="AL692" s="15" t="str">
        <f t="shared" si="199"/>
        <v/>
      </c>
      <c r="AM692" s="15" t="str">
        <f t="shared" si="200"/>
        <v/>
      </c>
      <c r="AN692" s="15" t="str">
        <f t="shared" si="201"/>
        <v/>
      </c>
      <c r="AO692" s="15" t="str">
        <f t="shared" si="202"/>
        <v/>
      </c>
      <c r="AP692" s="9" t="str">
        <f t="shared" si="203"/>
        <v>KE2A</v>
      </c>
      <c r="AQ692" s="9">
        <f t="shared" si="204"/>
        <v>7.1428571428571425E-2</v>
      </c>
      <c r="AR692" s="11" t="str">
        <f t="shared" si="205"/>
        <v>国際</v>
      </c>
      <c r="AS692" s="11">
        <f t="shared" si="211"/>
        <v>7.1428571428571425E-2</v>
      </c>
      <c r="AT692">
        <v>1</v>
      </c>
      <c r="AU692" s="12">
        <f t="shared" si="206"/>
        <v>3</v>
      </c>
      <c r="AV692" s="13" t="str">
        <f t="shared" si="207"/>
        <v>国際</v>
      </c>
      <c r="AW692" s="13">
        <f t="shared" si="208"/>
        <v>7.1428571428571425E-2</v>
      </c>
      <c r="AX692" s="18" t="str">
        <f t="shared" si="209"/>
        <v>KE2AKE2A国際</v>
      </c>
      <c r="AY692" s="18">
        <f t="shared" si="210"/>
        <v>0.21428571428571427</v>
      </c>
      <c r="AZ692"/>
    </row>
    <row r="693" spans="1:52" x14ac:dyDescent="0.15">
      <c r="A693" s="1">
        <f t="shared" si="193"/>
        <v>2</v>
      </c>
      <c r="B693" s="1" t="str">
        <f t="shared" si="194"/>
        <v>HR</v>
      </c>
      <c r="C693" t="s">
        <v>42</v>
      </c>
      <c r="D693" s="1" t="str">
        <f>VLOOKUP($C693,クラス一覧!$A:$J,10,FALSE)</f>
        <v>IT</v>
      </c>
      <c r="E693" s="1">
        <f>VLOOKUP($C693,クラス一覧!$A:$J,8,FALSE)</f>
        <v>3</v>
      </c>
      <c r="F693" s="1" t="str">
        <f>VLOOKUP($C693,クラス一覧!$A:$J,9,FALSE)</f>
        <v>小出</v>
      </c>
      <c r="G693" s="1" t="str">
        <f>VLOOKUP($H693,科目一覧!$A:$G,3,FALSE)</f>
        <v>英語・留学</v>
      </c>
      <c r="H693" t="s">
        <v>1707</v>
      </c>
      <c r="I693" s="1" t="str">
        <f>VLOOKUP($H693,科目一覧!$A:$G,7,FALSE)</f>
        <v>山本太</v>
      </c>
      <c r="J693" s="1" t="str">
        <f>VLOOKUP($I693,教員一覧!$A:$D,2,FALSE)</f>
        <v>教務</v>
      </c>
      <c r="K693" s="1" t="str">
        <f>VLOOKUP($I693,教員一覧!$A:$D,3,FALSE)</f>
        <v>　</v>
      </c>
      <c r="L693" s="1" t="str">
        <f>VLOOKUP($I693,教員一覧!$A:$D,4,FALSE)</f>
        <v>スタッフ</v>
      </c>
      <c r="M693" t="s">
        <v>42</v>
      </c>
      <c r="N693" t="s">
        <v>3789</v>
      </c>
      <c r="O693" t="s">
        <v>3950</v>
      </c>
      <c r="R693" t="s">
        <v>3950</v>
      </c>
      <c r="S693" s="1" t="str">
        <f>VLOOKUP($R693,教室一覧!$A:$B,2,FALSE)</f>
        <v>国際</v>
      </c>
      <c r="T693" s="1">
        <f>VLOOKUP($R693,教室一覧!$A:$C,3,FALSE)</f>
        <v>0</v>
      </c>
      <c r="U693" s="1" t="str">
        <f>VLOOKUP($R693,教室一覧!$A:$D,4,FALSE)</f>
        <v>国際</v>
      </c>
      <c r="V693" s="1">
        <f>VLOOKUP($R693,教室一覧!$A:$E,5,FALSE)</f>
        <v>0</v>
      </c>
      <c r="W693"/>
      <c r="X693"/>
      <c r="Y693" s="1" t="str">
        <f>VLOOKUP($O693,教員一覧!$A:$D,2,FALSE)</f>
        <v>国際</v>
      </c>
      <c r="Z693" s="1" t="str">
        <f>VLOOKUP($O693,教員一覧!$A:$D,3,FALSE)</f>
        <v>　</v>
      </c>
      <c r="AA693" s="1">
        <f>VLOOKUP($O693,教員一覧!$A:$D,4,FALSE)</f>
        <v>0</v>
      </c>
      <c r="AB693" s="1" t="str">
        <f t="shared" si="195"/>
        <v/>
      </c>
      <c r="AC693" s="14" t="s">
        <v>42</v>
      </c>
      <c r="AD693" s="14" t="s">
        <v>163</v>
      </c>
      <c r="AE693" s="14" t="s">
        <v>3950</v>
      </c>
      <c r="AH693" s="14" t="s">
        <v>3950</v>
      </c>
      <c r="AI693" s="15" t="str">
        <f t="shared" si="196"/>
        <v/>
      </c>
      <c r="AJ693" s="15" t="str">
        <f t="shared" si="197"/>
        <v/>
      </c>
      <c r="AK693" s="15" t="str">
        <f t="shared" si="198"/>
        <v/>
      </c>
      <c r="AL693" s="15" t="str">
        <f t="shared" si="199"/>
        <v/>
      </c>
      <c r="AM693" s="15" t="str">
        <f t="shared" si="200"/>
        <v/>
      </c>
      <c r="AN693" s="15" t="str">
        <f t="shared" si="201"/>
        <v/>
      </c>
      <c r="AO693" s="15" t="str">
        <f t="shared" si="202"/>
        <v/>
      </c>
      <c r="AP693" s="9" t="str">
        <f t="shared" si="203"/>
        <v>KE2A</v>
      </c>
      <c r="AQ693" s="9">
        <f t="shared" si="204"/>
        <v>7.1428571428571425E-2</v>
      </c>
      <c r="AR693" s="11" t="str">
        <f t="shared" si="205"/>
        <v>国際</v>
      </c>
      <c r="AS693" s="11">
        <f t="shared" si="211"/>
        <v>7.1428571428571425E-2</v>
      </c>
      <c r="AT693">
        <v>1</v>
      </c>
      <c r="AU693" s="12">
        <f t="shared" si="206"/>
        <v>3</v>
      </c>
      <c r="AV693" s="13" t="str">
        <f t="shared" si="207"/>
        <v>国際</v>
      </c>
      <c r="AW693" s="13">
        <f t="shared" si="208"/>
        <v>7.1428571428571425E-2</v>
      </c>
      <c r="AX693" s="18" t="str">
        <f t="shared" si="209"/>
        <v>KE2AKE2A国際</v>
      </c>
      <c r="AY693" s="18">
        <f t="shared" si="210"/>
        <v>0.21428571428571427</v>
      </c>
      <c r="AZ693"/>
    </row>
    <row r="694" spans="1:52" x14ac:dyDescent="0.15">
      <c r="A694" s="1">
        <f t="shared" si="193"/>
        <v>2</v>
      </c>
      <c r="B694" s="1" t="str">
        <f t="shared" si="194"/>
        <v>HR</v>
      </c>
      <c r="C694" t="s">
        <v>42</v>
      </c>
      <c r="D694" s="1" t="str">
        <f>VLOOKUP($C694,クラス一覧!$A:$J,10,FALSE)</f>
        <v>IT</v>
      </c>
      <c r="E694" s="1">
        <f>VLOOKUP($C694,クラス一覧!$A:$J,8,FALSE)</f>
        <v>3</v>
      </c>
      <c r="F694" s="1" t="str">
        <f>VLOOKUP($C694,クラス一覧!$A:$J,9,FALSE)</f>
        <v>小出</v>
      </c>
      <c r="G694" s="1" t="str">
        <f>VLOOKUP($H694,科目一覧!$A:$G,3,FALSE)</f>
        <v>ビジネスアプリ</v>
      </c>
      <c r="H694" t="s">
        <v>1700</v>
      </c>
      <c r="I694" s="1" t="str">
        <f>VLOOKUP($H694,科目一覧!$A:$G,7,FALSE)</f>
        <v>小出</v>
      </c>
      <c r="J694" s="1" t="str">
        <f>VLOOKUP($I694,教員一覧!$A:$D,2,FALSE)</f>
        <v>IT</v>
      </c>
      <c r="K694" s="1" t="str">
        <f>VLOOKUP($I694,教員一覧!$A:$D,3,FALSE)</f>
        <v>　</v>
      </c>
      <c r="L694" s="1" t="str">
        <f>VLOOKUP($I694,教員一覧!$A:$D,4,FALSE)</f>
        <v>専任</v>
      </c>
      <c r="M694" t="s">
        <v>42</v>
      </c>
      <c r="N694" t="s">
        <v>3789</v>
      </c>
      <c r="O694" t="s">
        <v>37</v>
      </c>
      <c r="P694" t="s">
        <v>3954</v>
      </c>
      <c r="S694" s="1" t="e">
        <f>VLOOKUP($R694,教室一覧!$A:$B,2,FALSE)</f>
        <v>#N/A</v>
      </c>
      <c r="T694" s="1" t="e">
        <f>VLOOKUP($R694,教室一覧!$A:$C,3,FALSE)</f>
        <v>#N/A</v>
      </c>
      <c r="U694" s="1" t="e">
        <f>VLOOKUP($R694,教室一覧!$A:$D,4,FALSE)</f>
        <v>#N/A</v>
      </c>
      <c r="V694" s="1" t="e">
        <f>VLOOKUP($R694,教室一覧!$A:$E,5,FALSE)</f>
        <v>#N/A</v>
      </c>
      <c r="W694"/>
      <c r="X694"/>
      <c r="Y694" s="1" t="str">
        <f>VLOOKUP($O694,教員一覧!$A:$D,2,FALSE)</f>
        <v>IT</v>
      </c>
      <c r="Z694" s="1" t="str">
        <f>VLOOKUP($O694,教員一覧!$A:$D,3,FALSE)</f>
        <v>　</v>
      </c>
      <c r="AA694" s="1" t="str">
        <f>VLOOKUP($O694,教員一覧!$A:$D,4,FALSE)</f>
        <v>専任</v>
      </c>
      <c r="AB694" s="1" t="str">
        <f t="shared" si="195"/>
        <v>担任</v>
      </c>
      <c r="AC694" s="14" t="s">
        <v>42</v>
      </c>
      <c r="AD694" s="14" t="s">
        <v>163</v>
      </c>
      <c r="AE694" s="14" t="s">
        <v>37</v>
      </c>
      <c r="AF694" s="14" t="s">
        <v>3953</v>
      </c>
      <c r="AI694" s="15" t="str">
        <f t="shared" si="196"/>
        <v/>
      </c>
      <c r="AJ694" s="15" t="str">
        <f t="shared" si="197"/>
        <v/>
      </c>
      <c r="AK694" s="15" t="str">
        <f t="shared" si="198"/>
        <v/>
      </c>
      <c r="AL694" s="15" t="str">
        <f t="shared" si="199"/>
        <v/>
      </c>
      <c r="AM694" s="15" t="str">
        <f t="shared" si="200"/>
        <v/>
      </c>
      <c r="AN694" s="15" t="str">
        <f t="shared" si="201"/>
        <v/>
      </c>
      <c r="AO694" s="15" t="str">
        <f t="shared" si="202"/>
        <v/>
      </c>
      <c r="AP694" s="9" t="str">
        <f t="shared" si="203"/>
        <v>KE2A月124、火134、水1</v>
      </c>
      <c r="AQ694" s="9">
        <f t="shared" si="204"/>
        <v>1</v>
      </c>
      <c r="AR694" s="11" t="str">
        <f t="shared" si="205"/>
        <v>小出月124、火134、水1</v>
      </c>
      <c r="AS694" s="11">
        <f t="shared" si="211"/>
        <v>1</v>
      </c>
      <c r="AT694">
        <v>1</v>
      </c>
      <c r="AU694" s="12">
        <f t="shared" si="206"/>
        <v>3</v>
      </c>
      <c r="AV694" s="13" t="str">
        <f t="shared" si="207"/>
        <v>月124、火134、水1</v>
      </c>
      <c r="AW694" s="13">
        <f t="shared" si="208"/>
        <v>1</v>
      </c>
      <c r="AX694" s="18" t="str">
        <f t="shared" si="209"/>
        <v>KE2AKE2A月124、火134、水1</v>
      </c>
      <c r="AY694" s="18">
        <f t="shared" si="210"/>
        <v>3</v>
      </c>
      <c r="AZ694"/>
    </row>
    <row r="695" spans="1:52" x14ac:dyDescent="0.15">
      <c r="A695" s="1">
        <f t="shared" si="193"/>
        <v>2</v>
      </c>
      <c r="B695" s="1" t="str">
        <f t="shared" si="194"/>
        <v>HR</v>
      </c>
      <c r="C695" t="s">
        <v>38</v>
      </c>
      <c r="D695" s="1" t="str">
        <f>VLOOKUP($C695,クラス一覧!$A:$J,10,FALSE)</f>
        <v>IT</v>
      </c>
      <c r="E695" s="1">
        <f>VLOOKUP($C695,クラス一覧!$A:$J,8,FALSE)</f>
        <v>15</v>
      </c>
      <c r="F695" s="1" t="str">
        <f>VLOOKUP($C695,クラス一覧!$A:$J,9,FALSE)</f>
        <v>朱</v>
      </c>
      <c r="G695" s="1" t="str">
        <f>VLOOKUP($H695,科目一覧!$A:$G,3,FALSE)</f>
        <v>データベース</v>
      </c>
      <c r="H695" t="s">
        <v>1682</v>
      </c>
      <c r="I695" s="1" t="str">
        <f>VLOOKUP($H695,科目一覧!$A:$G,7,FALSE)</f>
        <v>岩崎</v>
      </c>
      <c r="J695" s="1" t="str">
        <f>VLOOKUP($I695,教員一覧!$A:$D,2,FALSE)</f>
        <v>IT</v>
      </c>
      <c r="K695" s="1" t="str">
        <f>VLOOKUP($I695,教員一覧!$A:$D,3,FALSE)</f>
        <v>　</v>
      </c>
      <c r="L695" s="1" t="str">
        <f>VLOOKUP($I695,教員一覧!$A:$D,4,FALSE)</f>
        <v>専任</v>
      </c>
      <c r="M695" t="s">
        <v>38</v>
      </c>
      <c r="N695" t="s">
        <v>3789</v>
      </c>
      <c r="O695" t="s">
        <v>20</v>
      </c>
      <c r="P695" t="s">
        <v>9</v>
      </c>
      <c r="Q695">
        <v>4</v>
      </c>
      <c r="R695">
        <v>3303</v>
      </c>
      <c r="S695" s="1" t="str">
        <f>VLOOKUP($R695,教室一覧!$A:$B,2,FALSE)</f>
        <v>ノート対応</v>
      </c>
      <c r="T695" s="1">
        <f>VLOOKUP($R695,教室一覧!$A:$C,3,FALSE)</f>
        <v>36</v>
      </c>
      <c r="U695" s="1" t="str">
        <f>VLOOKUP($R695,教室一覧!$A:$D,4,FALSE)</f>
        <v>3号館</v>
      </c>
      <c r="V695" s="1" t="str">
        <f>VLOOKUP($R695,教室一覧!$A:$E,5,FALSE)</f>
        <v>3F</v>
      </c>
      <c r="W695"/>
      <c r="X695"/>
      <c r="Y695" s="1" t="str">
        <f>VLOOKUP($O695,教員一覧!$A:$D,2,FALSE)</f>
        <v>IT</v>
      </c>
      <c r="Z695" s="1" t="str">
        <f>VLOOKUP($O695,教員一覧!$A:$D,3,FALSE)</f>
        <v>　</v>
      </c>
      <c r="AA695" s="1" t="str">
        <f>VLOOKUP($O695,教員一覧!$A:$D,4,FALSE)</f>
        <v>専任</v>
      </c>
      <c r="AB695" s="1" t="str">
        <f t="shared" si="195"/>
        <v/>
      </c>
      <c r="AC695" s="14" t="s">
        <v>38</v>
      </c>
      <c r="AD695" s="14" t="s">
        <v>163</v>
      </c>
      <c r="AE695" s="14" t="s">
        <v>20</v>
      </c>
      <c r="AF695" s="14" t="s">
        <v>9</v>
      </c>
      <c r="AG695" s="14">
        <v>4</v>
      </c>
      <c r="AH695" s="14">
        <v>3303</v>
      </c>
      <c r="AI695" s="15" t="str">
        <f t="shared" si="196"/>
        <v/>
      </c>
      <c r="AJ695" s="15" t="str">
        <f t="shared" si="197"/>
        <v/>
      </c>
      <c r="AK695" s="15" t="str">
        <f t="shared" si="198"/>
        <v/>
      </c>
      <c r="AL695" s="15" t="str">
        <f t="shared" si="199"/>
        <v/>
      </c>
      <c r="AM695" s="15" t="str">
        <f t="shared" si="200"/>
        <v/>
      </c>
      <c r="AN695" s="15" t="str">
        <f t="shared" si="201"/>
        <v/>
      </c>
      <c r="AO695" s="15" t="str">
        <f t="shared" si="202"/>
        <v/>
      </c>
      <c r="AP695" s="9" t="str">
        <f t="shared" si="203"/>
        <v>SK2A月4</v>
      </c>
      <c r="AQ695" s="9">
        <f t="shared" si="204"/>
        <v>1</v>
      </c>
      <c r="AR695" s="11" t="str">
        <f t="shared" si="205"/>
        <v>岩崎月4</v>
      </c>
      <c r="AS695" s="11">
        <f t="shared" si="211"/>
        <v>1</v>
      </c>
      <c r="AT695">
        <v>1</v>
      </c>
      <c r="AU695" s="12">
        <f t="shared" si="206"/>
        <v>15</v>
      </c>
      <c r="AV695" s="13" t="str">
        <f t="shared" si="207"/>
        <v>3303月4</v>
      </c>
      <c r="AW695" s="13">
        <f t="shared" si="208"/>
        <v>1</v>
      </c>
      <c r="AX695" s="18" t="str">
        <f t="shared" si="209"/>
        <v>SK2ASK2A月43303</v>
      </c>
      <c r="AY695" s="18">
        <f t="shared" si="210"/>
        <v>15</v>
      </c>
      <c r="AZ695"/>
    </row>
    <row r="696" spans="1:52" x14ac:dyDescent="0.15">
      <c r="A696" s="1">
        <f t="shared" si="193"/>
        <v>2</v>
      </c>
      <c r="B696" s="1" t="str">
        <f t="shared" si="194"/>
        <v>HR</v>
      </c>
      <c r="C696" t="s">
        <v>40</v>
      </c>
      <c r="D696" s="1" t="str">
        <f>VLOOKUP($C696,クラス一覧!$A:$J,10,FALSE)</f>
        <v>IT</v>
      </c>
      <c r="E696" s="1">
        <f>VLOOKUP($C696,クラス一覧!$A:$J,8,FALSE)</f>
        <v>8</v>
      </c>
      <c r="F696" s="1" t="str">
        <f>VLOOKUP($C696,クラス一覧!$A:$J,9,FALSE)</f>
        <v>内山</v>
      </c>
      <c r="G696" s="1" t="str">
        <f>VLOOKUP($H696,科目一覧!$A:$G,3,FALSE)</f>
        <v>ネットワーク</v>
      </c>
      <c r="H696" t="s">
        <v>3085</v>
      </c>
      <c r="I696" s="1" t="str">
        <f>VLOOKUP($H696,科目一覧!$A:$G,7,FALSE)</f>
        <v>内山</v>
      </c>
      <c r="J696" s="1" t="str">
        <f>VLOOKUP($I696,教員一覧!$A:$D,2,FALSE)</f>
        <v>IT</v>
      </c>
      <c r="K696" s="1" t="str">
        <f>VLOOKUP($I696,教員一覧!$A:$D,3,FALSE)</f>
        <v>　</v>
      </c>
      <c r="L696" s="1" t="str">
        <f>VLOOKUP($I696,教員一覧!$A:$D,4,FALSE)</f>
        <v>専任</v>
      </c>
      <c r="M696" t="s">
        <v>40</v>
      </c>
      <c r="N696" t="s">
        <v>3789</v>
      </c>
      <c r="O696" t="s">
        <v>41</v>
      </c>
      <c r="P696" t="s">
        <v>9</v>
      </c>
      <c r="Q696">
        <v>2</v>
      </c>
      <c r="R696">
        <v>3601</v>
      </c>
      <c r="S696" s="1" t="str">
        <f>VLOOKUP($R696,教室一覧!$A:$B,2,FALSE)</f>
        <v>ノート36</v>
      </c>
      <c r="T696" s="1">
        <f>VLOOKUP($R696,教室一覧!$A:$C,3,FALSE)</f>
        <v>36</v>
      </c>
      <c r="U696" s="1" t="str">
        <f>VLOOKUP($R696,教室一覧!$A:$D,4,FALSE)</f>
        <v>3号館</v>
      </c>
      <c r="V696" s="1" t="str">
        <f>VLOOKUP($R696,教室一覧!$A:$E,5,FALSE)</f>
        <v>6F</v>
      </c>
      <c r="W696"/>
      <c r="X696"/>
      <c r="Y696" s="1" t="str">
        <f>VLOOKUP($O696,教員一覧!$A:$D,2,FALSE)</f>
        <v>IT</v>
      </c>
      <c r="Z696" s="1" t="str">
        <f>VLOOKUP($O696,教員一覧!$A:$D,3,FALSE)</f>
        <v>　</v>
      </c>
      <c r="AA696" s="1" t="str">
        <f>VLOOKUP($O696,教員一覧!$A:$D,4,FALSE)</f>
        <v>専任</v>
      </c>
      <c r="AB696" s="1" t="str">
        <f t="shared" si="195"/>
        <v>担任</v>
      </c>
      <c r="AC696" s="14" t="s">
        <v>40</v>
      </c>
      <c r="AD696" s="14" t="s">
        <v>163</v>
      </c>
      <c r="AE696" s="14" t="s">
        <v>41</v>
      </c>
      <c r="AF696" s="14" t="s">
        <v>9</v>
      </c>
      <c r="AG696" s="14">
        <v>2</v>
      </c>
      <c r="AH696" s="14">
        <v>3601</v>
      </c>
      <c r="AI696" s="15" t="str">
        <f t="shared" si="196"/>
        <v/>
      </c>
      <c r="AJ696" s="15" t="str">
        <f t="shared" si="197"/>
        <v/>
      </c>
      <c r="AK696" s="15" t="str">
        <f t="shared" si="198"/>
        <v/>
      </c>
      <c r="AL696" s="15" t="str">
        <f t="shared" si="199"/>
        <v/>
      </c>
      <c r="AM696" s="15" t="str">
        <f t="shared" si="200"/>
        <v/>
      </c>
      <c r="AN696" s="15" t="str">
        <f t="shared" si="201"/>
        <v/>
      </c>
      <c r="AO696" s="15" t="str">
        <f t="shared" si="202"/>
        <v/>
      </c>
      <c r="AP696" s="9" t="str">
        <f t="shared" si="203"/>
        <v>NK2A月2</v>
      </c>
      <c r="AQ696" s="9">
        <f t="shared" si="204"/>
        <v>1</v>
      </c>
      <c r="AR696" s="11" t="str">
        <f t="shared" si="205"/>
        <v>内山月2</v>
      </c>
      <c r="AS696" s="11">
        <f t="shared" si="211"/>
        <v>1</v>
      </c>
      <c r="AT696">
        <v>1</v>
      </c>
      <c r="AU696" s="12">
        <f t="shared" si="206"/>
        <v>8</v>
      </c>
      <c r="AV696" s="13" t="str">
        <f t="shared" si="207"/>
        <v>3601月2</v>
      </c>
      <c r="AW696" s="13">
        <f t="shared" si="208"/>
        <v>1</v>
      </c>
      <c r="AX696" s="18" t="str">
        <f t="shared" si="209"/>
        <v>NK2ANK2A月23601</v>
      </c>
      <c r="AY696" s="18">
        <f t="shared" si="210"/>
        <v>8</v>
      </c>
      <c r="AZ696"/>
    </row>
    <row r="697" spans="1:52" x14ac:dyDescent="0.15">
      <c r="A697" s="1">
        <f t="shared" si="193"/>
        <v>2</v>
      </c>
      <c r="B697" s="1" t="str">
        <f t="shared" si="194"/>
        <v>HR</v>
      </c>
      <c r="C697" t="s">
        <v>40</v>
      </c>
      <c r="D697" s="1" t="str">
        <f>VLOOKUP($C697,クラス一覧!$A:$J,10,FALSE)</f>
        <v>IT</v>
      </c>
      <c r="E697" s="1">
        <f>VLOOKUP($C697,クラス一覧!$A:$J,8,FALSE)</f>
        <v>8</v>
      </c>
      <c r="F697" s="1" t="str">
        <f>VLOOKUP($C697,クラス一覧!$A:$J,9,FALSE)</f>
        <v>内山</v>
      </c>
      <c r="G697" s="1" t="str">
        <f>VLOOKUP($H697,科目一覧!$A:$G,3,FALSE)</f>
        <v>就職対策</v>
      </c>
      <c r="H697" t="s">
        <v>1630</v>
      </c>
      <c r="I697" s="1" t="str">
        <f>VLOOKUP($H697,科目一覧!$A:$G,7,FALSE)</f>
        <v>黒川</v>
      </c>
      <c r="J697" s="1" t="str">
        <f>VLOOKUP($I697,教員一覧!$A:$D,2,FALSE)</f>
        <v>進路</v>
      </c>
      <c r="K697" s="1" t="str">
        <f>VLOOKUP($I697,教員一覧!$A:$D,3,FALSE)</f>
        <v>　</v>
      </c>
      <c r="L697" s="1" t="str">
        <f>VLOOKUP($I697,教員一覧!$A:$D,4,FALSE)</f>
        <v>専任</v>
      </c>
      <c r="M697" t="s">
        <v>40</v>
      </c>
      <c r="N697" t="s">
        <v>3789</v>
      </c>
      <c r="O697" t="s">
        <v>41</v>
      </c>
      <c r="P697" t="s">
        <v>15</v>
      </c>
      <c r="Q697">
        <v>3</v>
      </c>
      <c r="R697">
        <v>3403</v>
      </c>
      <c r="S697" s="1" t="str">
        <f>VLOOKUP($R697,教室一覧!$A:$B,2,FALSE)</f>
        <v>ノート対応</v>
      </c>
      <c r="T697" s="1">
        <f>VLOOKUP($R697,教室一覧!$A:$C,3,FALSE)</f>
        <v>36</v>
      </c>
      <c r="U697" s="1" t="str">
        <f>VLOOKUP($R697,教室一覧!$A:$D,4,FALSE)</f>
        <v>3号館</v>
      </c>
      <c r="V697" s="1" t="str">
        <f>VLOOKUP($R697,教室一覧!$A:$E,5,FALSE)</f>
        <v>4F</v>
      </c>
      <c r="W697"/>
      <c r="X697"/>
      <c r="Y697" s="1" t="str">
        <f>VLOOKUP($O697,教員一覧!$A:$D,2,FALSE)</f>
        <v>IT</v>
      </c>
      <c r="Z697" s="1" t="str">
        <f>VLOOKUP($O697,教員一覧!$A:$D,3,FALSE)</f>
        <v>　</v>
      </c>
      <c r="AA697" s="1" t="str">
        <f>VLOOKUP($O697,教員一覧!$A:$D,4,FALSE)</f>
        <v>専任</v>
      </c>
      <c r="AB697" s="1" t="str">
        <f t="shared" si="195"/>
        <v>担任</v>
      </c>
      <c r="AC697" s="14" t="s">
        <v>40</v>
      </c>
      <c r="AD697" s="14" t="s">
        <v>163</v>
      </c>
      <c r="AE697" s="14" t="s">
        <v>41</v>
      </c>
      <c r="AF697" s="14" t="s">
        <v>15</v>
      </c>
      <c r="AG697" s="14">
        <v>3</v>
      </c>
      <c r="AH697" s="14">
        <v>3403</v>
      </c>
      <c r="AI697" s="15" t="str">
        <f t="shared" si="196"/>
        <v/>
      </c>
      <c r="AJ697" s="15" t="str">
        <f t="shared" si="197"/>
        <v/>
      </c>
      <c r="AK697" s="15" t="str">
        <f t="shared" si="198"/>
        <v/>
      </c>
      <c r="AL697" s="15" t="str">
        <f t="shared" si="199"/>
        <v/>
      </c>
      <c r="AM697" s="15" t="str">
        <f t="shared" si="200"/>
        <v/>
      </c>
      <c r="AN697" s="15" t="str">
        <f t="shared" si="201"/>
        <v/>
      </c>
      <c r="AO697" s="15" t="str">
        <f t="shared" si="202"/>
        <v/>
      </c>
      <c r="AP697" s="9" t="str">
        <f t="shared" si="203"/>
        <v>NK2A木3</v>
      </c>
      <c r="AQ697" s="9">
        <f t="shared" si="204"/>
        <v>1</v>
      </c>
      <c r="AR697" s="11" t="str">
        <f t="shared" si="205"/>
        <v>内山木3</v>
      </c>
      <c r="AS697" s="11">
        <f t="shared" si="211"/>
        <v>1</v>
      </c>
      <c r="AT697">
        <v>1</v>
      </c>
      <c r="AU697" s="12">
        <f t="shared" si="206"/>
        <v>8</v>
      </c>
      <c r="AV697" s="13" t="str">
        <f t="shared" si="207"/>
        <v>3403木3</v>
      </c>
      <c r="AW697" s="13">
        <f t="shared" si="208"/>
        <v>1</v>
      </c>
      <c r="AX697" s="18" t="str">
        <f t="shared" si="209"/>
        <v>NK2ANK2A木33403</v>
      </c>
      <c r="AY697" s="18">
        <f t="shared" si="210"/>
        <v>8</v>
      </c>
      <c r="AZ697"/>
    </row>
    <row r="698" spans="1:52" x14ac:dyDescent="0.15">
      <c r="A698" s="1">
        <f t="shared" si="193"/>
        <v>2</v>
      </c>
      <c r="B698" s="1" t="str">
        <f t="shared" si="194"/>
        <v>HR</v>
      </c>
      <c r="C698" t="s">
        <v>40</v>
      </c>
      <c r="D698" s="1" t="str">
        <f>VLOOKUP($C698,クラス一覧!$A:$J,10,FALSE)</f>
        <v>IT</v>
      </c>
      <c r="E698" s="1">
        <f>VLOOKUP($C698,クラス一覧!$A:$J,8,FALSE)</f>
        <v>8</v>
      </c>
      <c r="F698" s="1" t="str">
        <f>VLOOKUP($C698,クラス一覧!$A:$J,9,FALSE)</f>
        <v>内山</v>
      </c>
      <c r="G698" s="1" t="str">
        <f>VLOOKUP($H698,科目一覧!$A:$G,3,FALSE)</f>
        <v>ネットワーク</v>
      </c>
      <c r="H698" t="s">
        <v>3085</v>
      </c>
      <c r="I698" s="1" t="str">
        <f>VLOOKUP($H698,科目一覧!$A:$G,7,FALSE)</f>
        <v>内山</v>
      </c>
      <c r="J698" s="1" t="str">
        <f>VLOOKUP($I698,教員一覧!$A:$D,2,FALSE)</f>
        <v>IT</v>
      </c>
      <c r="K698" s="1" t="str">
        <f>VLOOKUP($I698,教員一覧!$A:$D,3,FALSE)</f>
        <v>　</v>
      </c>
      <c r="L698" s="1" t="str">
        <f>VLOOKUP($I698,教員一覧!$A:$D,4,FALSE)</f>
        <v>専任</v>
      </c>
      <c r="M698" t="s">
        <v>40</v>
      </c>
      <c r="N698" t="s">
        <v>3789</v>
      </c>
      <c r="O698" t="s">
        <v>41</v>
      </c>
      <c r="P698" t="s">
        <v>17</v>
      </c>
      <c r="Q698">
        <v>2</v>
      </c>
      <c r="R698">
        <v>3601</v>
      </c>
      <c r="S698" s="1" t="str">
        <f>VLOOKUP($R698,教室一覧!$A:$B,2,FALSE)</f>
        <v>ノート36</v>
      </c>
      <c r="T698" s="1">
        <f>VLOOKUP($R698,教室一覧!$A:$C,3,FALSE)</f>
        <v>36</v>
      </c>
      <c r="U698" s="1" t="str">
        <f>VLOOKUP($R698,教室一覧!$A:$D,4,FALSE)</f>
        <v>3号館</v>
      </c>
      <c r="V698" s="1" t="str">
        <f>VLOOKUP($R698,教室一覧!$A:$E,5,FALSE)</f>
        <v>6F</v>
      </c>
      <c r="W698"/>
      <c r="X698"/>
      <c r="Y698" s="1" t="str">
        <f>VLOOKUP($O698,教員一覧!$A:$D,2,FALSE)</f>
        <v>IT</v>
      </c>
      <c r="Z698" s="1" t="str">
        <f>VLOOKUP($O698,教員一覧!$A:$D,3,FALSE)</f>
        <v>　</v>
      </c>
      <c r="AA698" s="1" t="str">
        <f>VLOOKUP($O698,教員一覧!$A:$D,4,FALSE)</f>
        <v>専任</v>
      </c>
      <c r="AB698" s="1" t="str">
        <f t="shared" si="195"/>
        <v>担任</v>
      </c>
      <c r="AC698" s="14" t="s">
        <v>40</v>
      </c>
      <c r="AD698" s="14" t="s">
        <v>163</v>
      </c>
      <c r="AE698" s="14" t="s">
        <v>41</v>
      </c>
      <c r="AF698" s="14" t="s">
        <v>17</v>
      </c>
      <c r="AG698" s="14">
        <v>2</v>
      </c>
      <c r="AH698" s="14">
        <v>3601</v>
      </c>
      <c r="AI698" s="15" t="str">
        <f t="shared" si="196"/>
        <v/>
      </c>
      <c r="AJ698" s="15" t="str">
        <f t="shared" si="197"/>
        <v/>
      </c>
      <c r="AK698" s="15" t="str">
        <f t="shared" si="198"/>
        <v/>
      </c>
      <c r="AL698" s="15" t="str">
        <f t="shared" si="199"/>
        <v/>
      </c>
      <c r="AM698" s="15" t="str">
        <f t="shared" si="200"/>
        <v/>
      </c>
      <c r="AN698" s="15" t="str">
        <f t="shared" si="201"/>
        <v/>
      </c>
      <c r="AO698" s="15" t="str">
        <f t="shared" si="202"/>
        <v/>
      </c>
      <c r="AP698" s="9" t="str">
        <f t="shared" si="203"/>
        <v>NK2A金2</v>
      </c>
      <c r="AQ698" s="9">
        <f t="shared" si="204"/>
        <v>1</v>
      </c>
      <c r="AR698" s="11" t="str">
        <f t="shared" si="205"/>
        <v>内山金2</v>
      </c>
      <c r="AS698" s="11">
        <f t="shared" si="211"/>
        <v>1</v>
      </c>
      <c r="AT698">
        <v>1</v>
      </c>
      <c r="AU698" s="12">
        <f t="shared" si="206"/>
        <v>8</v>
      </c>
      <c r="AV698" s="13" t="str">
        <f t="shared" si="207"/>
        <v>3601金2</v>
      </c>
      <c r="AW698" s="13">
        <f t="shared" si="208"/>
        <v>1</v>
      </c>
      <c r="AX698" s="18" t="str">
        <f t="shared" si="209"/>
        <v>NK2ANK2A金23601</v>
      </c>
      <c r="AY698" s="18">
        <f t="shared" si="210"/>
        <v>8</v>
      </c>
      <c r="AZ698"/>
    </row>
    <row r="699" spans="1:52" x14ac:dyDescent="0.15">
      <c r="A699" s="1">
        <f t="shared" si="193"/>
        <v>2</v>
      </c>
      <c r="B699" s="1" t="str">
        <f t="shared" si="194"/>
        <v>HR</v>
      </c>
      <c r="C699" t="s">
        <v>40</v>
      </c>
      <c r="D699" s="1" t="str">
        <f>VLOOKUP($C699,クラス一覧!$A:$J,10,FALSE)</f>
        <v>IT</v>
      </c>
      <c r="E699" s="1">
        <f>VLOOKUP($C699,クラス一覧!$A:$J,8,FALSE)</f>
        <v>8</v>
      </c>
      <c r="F699" s="1" t="str">
        <f>VLOOKUP($C699,クラス一覧!$A:$J,9,FALSE)</f>
        <v>内山</v>
      </c>
      <c r="G699" s="1" t="str">
        <f>VLOOKUP($H699,科目一覧!$A:$G,3,FALSE)</f>
        <v>ネットワーク</v>
      </c>
      <c r="H699" t="s">
        <v>3085</v>
      </c>
      <c r="I699" s="1" t="str">
        <f>VLOOKUP($H699,科目一覧!$A:$G,7,FALSE)</f>
        <v>内山</v>
      </c>
      <c r="J699" s="1" t="str">
        <f>VLOOKUP($I699,教員一覧!$A:$D,2,FALSE)</f>
        <v>IT</v>
      </c>
      <c r="K699" s="1" t="str">
        <f>VLOOKUP($I699,教員一覧!$A:$D,3,FALSE)</f>
        <v>　</v>
      </c>
      <c r="L699" s="1" t="str">
        <f>VLOOKUP($I699,教員一覧!$A:$D,4,FALSE)</f>
        <v>専任</v>
      </c>
      <c r="M699" t="s">
        <v>40</v>
      </c>
      <c r="N699" t="s">
        <v>3789</v>
      </c>
      <c r="O699" t="s">
        <v>41</v>
      </c>
      <c r="P699" t="s">
        <v>17</v>
      </c>
      <c r="Q699">
        <v>3</v>
      </c>
      <c r="R699">
        <v>3601</v>
      </c>
      <c r="S699" s="1" t="str">
        <f>VLOOKUP($R699,教室一覧!$A:$B,2,FALSE)</f>
        <v>ノート36</v>
      </c>
      <c r="T699" s="1">
        <f>VLOOKUP($R699,教室一覧!$A:$C,3,FALSE)</f>
        <v>36</v>
      </c>
      <c r="U699" s="1" t="str">
        <f>VLOOKUP($R699,教室一覧!$A:$D,4,FALSE)</f>
        <v>3号館</v>
      </c>
      <c r="V699" s="1" t="str">
        <f>VLOOKUP($R699,教室一覧!$A:$E,5,FALSE)</f>
        <v>6F</v>
      </c>
      <c r="W699"/>
      <c r="X699"/>
      <c r="Y699" s="1" t="str">
        <f>VLOOKUP($O699,教員一覧!$A:$D,2,FALSE)</f>
        <v>IT</v>
      </c>
      <c r="Z699" s="1" t="str">
        <f>VLOOKUP($O699,教員一覧!$A:$D,3,FALSE)</f>
        <v>　</v>
      </c>
      <c r="AA699" s="1" t="str">
        <f>VLOOKUP($O699,教員一覧!$A:$D,4,FALSE)</f>
        <v>専任</v>
      </c>
      <c r="AB699" s="1" t="str">
        <f t="shared" si="195"/>
        <v>担任</v>
      </c>
      <c r="AC699" s="14" t="s">
        <v>40</v>
      </c>
      <c r="AD699" s="14" t="s">
        <v>163</v>
      </c>
      <c r="AE699" s="14" t="s">
        <v>41</v>
      </c>
      <c r="AF699" s="14" t="s">
        <v>17</v>
      </c>
      <c r="AG699" s="14">
        <v>3</v>
      </c>
      <c r="AH699" s="14">
        <v>3601</v>
      </c>
      <c r="AI699" s="15" t="str">
        <f t="shared" si="196"/>
        <v/>
      </c>
      <c r="AJ699" s="15" t="str">
        <f t="shared" si="197"/>
        <v/>
      </c>
      <c r="AK699" s="15" t="str">
        <f t="shared" si="198"/>
        <v/>
      </c>
      <c r="AL699" s="15" t="str">
        <f t="shared" si="199"/>
        <v/>
      </c>
      <c r="AM699" s="15" t="str">
        <f t="shared" si="200"/>
        <v/>
      </c>
      <c r="AN699" s="15" t="str">
        <f t="shared" si="201"/>
        <v/>
      </c>
      <c r="AO699" s="15" t="str">
        <f t="shared" si="202"/>
        <v/>
      </c>
      <c r="AP699" s="9" t="str">
        <f t="shared" si="203"/>
        <v>NK2A金3</v>
      </c>
      <c r="AQ699" s="9">
        <f t="shared" si="204"/>
        <v>1</v>
      </c>
      <c r="AR699" s="11" t="str">
        <f t="shared" si="205"/>
        <v>内山金3</v>
      </c>
      <c r="AS699" s="11">
        <f t="shared" si="211"/>
        <v>1</v>
      </c>
      <c r="AT699">
        <v>1</v>
      </c>
      <c r="AU699" s="12">
        <f t="shared" si="206"/>
        <v>8</v>
      </c>
      <c r="AV699" s="13" t="str">
        <f t="shared" si="207"/>
        <v>3601金3</v>
      </c>
      <c r="AW699" s="13">
        <f t="shared" si="208"/>
        <v>1</v>
      </c>
      <c r="AX699" s="18" t="str">
        <f t="shared" si="209"/>
        <v>NK2ANK2A金33601</v>
      </c>
      <c r="AY699" s="18">
        <f t="shared" si="210"/>
        <v>8</v>
      </c>
      <c r="AZ699"/>
    </row>
    <row r="700" spans="1:52" x14ac:dyDescent="0.15">
      <c r="A700" s="1">
        <f t="shared" si="193"/>
        <v>2</v>
      </c>
      <c r="B700" s="1" t="str">
        <f t="shared" si="194"/>
        <v>HR</v>
      </c>
      <c r="C700" t="s">
        <v>39</v>
      </c>
      <c r="D700" s="1" t="str">
        <f>VLOOKUP($C700,クラス一覧!$A:$J,10,FALSE)</f>
        <v>IT</v>
      </c>
      <c r="E700" s="1">
        <f>VLOOKUP($C700,クラス一覧!$A:$J,8,FALSE)</f>
        <v>7</v>
      </c>
      <c r="F700" s="1" t="str">
        <f>VLOOKUP($C700,クラス一覧!$A:$J,9,FALSE)</f>
        <v>朱</v>
      </c>
      <c r="G700" s="1" t="str">
        <f>VLOOKUP($H700,科目一覧!$A:$G,3,FALSE)</f>
        <v>Webプログラミング</v>
      </c>
      <c r="H700" t="s">
        <v>1777</v>
      </c>
      <c r="I700" s="1" t="str">
        <f>VLOOKUP($H700,科目一覧!$A:$G,7,FALSE)</f>
        <v>内山</v>
      </c>
      <c r="J700" s="1" t="str">
        <f>VLOOKUP($I700,教員一覧!$A:$D,2,FALSE)</f>
        <v>IT</v>
      </c>
      <c r="K700" s="1" t="str">
        <f>VLOOKUP($I700,教員一覧!$A:$D,3,FALSE)</f>
        <v>　</v>
      </c>
      <c r="L700" s="1" t="str">
        <f>VLOOKUP($I700,教員一覧!$A:$D,4,FALSE)</f>
        <v>専任</v>
      </c>
      <c r="M700" t="s">
        <v>39</v>
      </c>
      <c r="N700" t="s">
        <v>3789</v>
      </c>
      <c r="O700" t="s">
        <v>14</v>
      </c>
      <c r="P700" t="s">
        <v>13</v>
      </c>
      <c r="Q700">
        <v>4</v>
      </c>
      <c r="R700">
        <v>3401</v>
      </c>
      <c r="S700" s="1" t="str">
        <f>VLOOKUP($R700,教室一覧!$A:$B,2,FALSE)</f>
        <v>ノート対応</v>
      </c>
      <c r="T700" s="1">
        <f>VLOOKUP($R700,教室一覧!$A:$C,3,FALSE)</f>
        <v>36</v>
      </c>
      <c r="U700" s="1" t="str">
        <f>VLOOKUP($R700,教室一覧!$A:$D,4,FALSE)</f>
        <v>3号館</v>
      </c>
      <c r="V700" s="1" t="str">
        <f>VLOOKUP($R700,教室一覧!$A:$E,5,FALSE)</f>
        <v>4F</v>
      </c>
      <c r="W700"/>
      <c r="X700"/>
      <c r="Y700" s="1" t="str">
        <f>VLOOKUP($O700,教員一覧!$A:$D,2,FALSE)</f>
        <v>IT</v>
      </c>
      <c r="Z700" s="1" t="str">
        <f>VLOOKUP($O700,教員一覧!$A:$D,3,FALSE)</f>
        <v>　</v>
      </c>
      <c r="AA700" s="1" t="str">
        <f>VLOOKUP($O700,教員一覧!$A:$D,4,FALSE)</f>
        <v>非常勤</v>
      </c>
      <c r="AB700" s="1" t="str">
        <f t="shared" si="195"/>
        <v/>
      </c>
      <c r="AC700" s="14" t="s">
        <v>39</v>
      </c>
      <c r="AD700" s="14" t="s">
        <v>163</v>
      </c>
      <c r="AE700" s="14" t="s">
        <v>14</v>
      </c>
      <c r="AF700" s="14" t="s">
        <v>13</v>
      </c>
      <c r="AG700" s="14">
        <v>4</v>
      </c>
      <c r="AH700" s="14">
        <v>3401</v>
      </c>
      <c r="AI700" s="15" t="str">
        <f t="shared" si="196"/>
        <v/>
      </c>
      <c r="AJ700" s="15" t="str">
        <f t="shared" si="197"/>
        <v/>
      </c>
      <c r="AK700" s="15" t="str">
        <f t="shared" si="198"/>
        <v/>
      </c>
      <c r="AL700" s="15" t="str">
        <f t="shared" si="199"/>
        <v/>
      </c>
      <c r="AM700" s="15" t="str">
        <f t="shared" si="200"/>
        <v/>
      </c>
      <c r="AN700" s="15" t="str">
        <f t="shared" si="201"/>
        <v/>
      </c>
      <c r="AO700" s="15" t="str">
        <f t="shared" si="202"/>
        <v/>
      </c>
      <c r="AP700" s="9" t="str">
        <f t="shared" si="203"/>
        <v>WK2A水4</v>
      </c>
      <c r="AQ700" s="9">
        <f t="shared" si="204"/>
        <v>1</v>
      </c>
      <c r="AR700" s="11" t="str">
        <f t="shared" si="205"/>
        <v>森水4</v>
      </c>
      <c r="AS700" s="11">
        <f t="shared" si="211"/>
        <v>1</v>
      </c>
      <c r="AT700">
        <v>1</v>
      </c>
      <c r="AU700" s="12">
        <f t="shared" si="206"/>
        <v>7</v>
      </c>
      <c r="AV700" s="13" t="str">
        <f t="shared" si="207"/>
        <v>3401水4</v>
      </c>
      <c r="AW700" s="13">
        <f t="shared" si="208"/>
        <v>1</v>
      </c>
      <c r="AX700" s="18" t="str">
        <f t="shared" si="209"/>
        <v>WK2AWK2A水43401</v>
      </c>
      <c r="AY700" s="18">
        <f t="shared" si="210"/>
        <v>7</v>
      </c>
      <c r="AZ700"/>
    </row>
    <row r="701" spans="1:52" x14ac:dyDescent="0.15">
      <c r="A701" s="1">
        <f t="shared" si="193"/>
        <v>2</v>
      </c>
      <c r="B701" s="1" t="str">
        <f t="shared" si="194"/>
        <v>HR</v>
      </c>
      <c r="C701" t="s">
        <v>39</v>
      </c>
      <c r="D701" s="1" t="str">
        <f>VLOOKUP($C701,クラス一覧!$A:$J,10,FALSE)</f>
        <v>IT</v>
      </c>
      <c r="E701" s="1">
        <f>VLOOKUP($C701,クラス一覧!$A:$J,8,FALSE)</f>
        <v>7</v>
      </c>
      <c r="F701" s="1" t="str">
        <f>VLOOKUP($C701,クラス一覧!$A:$J,9,FALSE)</f>
        <v>朱</v>
      </c>
      <c r="G701" s="1" t="str">
        <f>VLOOKUP($H701,科目一覧!$A:$G,3,FALSE)</f>
        <v>Webプログラミング</v>
      </c>
      <c r="H701" t="s">
        <v>1778</v>
      </c>
      <c r="I701" s="1" t="str">
        <f>VLOOKUP($H701,科目一覧!$A:$G,7,FALSE)</f>
        <v>内山</v>
      </c>
      <c r="J701" s="1" t="str">
        <f>VLOOKUP($I701,教員一覧!$A:$D,2,FALSE)</f>
        <v>IT</v>
      </c>
      <c r="K701" s="1" t="str">
        <f>VLOOKUP($I701,教員一覧!$A:$D,3,FALSE)</f>
        <v>　</v>
      </c>
      <c r="L701" s="1" t="str">
        <f>VLOOKUP($I701,教員一覧!$A:$D,4,FALSE)</f>
        <v>専任</v>
      </c>
      <c r="M701" t="s">
        <v>39</v>
      </c>
      <c r="N701" t="s">
        <v>3789</v>
      </c>
      <c r="O701" t="s">
        <v>14</v>
      </c>
      <c r="P701" t="s">
        <v>15</v>
      </c>
      <c r="Q701">
        <v>3</v>
      </c>
      <c r="R701">
        <v>3702</v>
      </c>
      <c r="S701" s="1" t="str">
        <f>VLOOKUP($R701,教室一覧!$A:$B,2,FALSE)</f>
        <v>ノート15</v>
      </c>
      <c r="T701" s="1">
        <f>VLOOKUP($R701,教室一覧!$A:$C,3,FALSE)</f>
        <v>15</v>
      </c>
      <c r="U701" s="1" t="str">
        <f>VLOOKUP($R701,教室一覧!$A:$D,4,FALSE)</f>
        <v>3号館</v>
      </c>
      <c r="V701" s="1" t="str">
        <f>VLOOKUP($R701,教室一覧!$A:$E,5,FALSE)</f>
        <v>7F</v>
      </c>
      <c r="W701"/>
      <c r="X701"/>
      <c r="Y701" s="1" t="str">
        <f>VLOOKUP($O701,教員一覧!$A:$D,2,FALSE)</f>
        <v>IT</v>
      </c>
      <c r="Z701" s="1" t="str">
        <f>VLOOKUP($O701,教員一覧!$A:$D,3,FALSE)</f>
        <v>　</v>
      </c>
      <c r="AA701" s="1" t="str">
        <f>VLOOKUP($O701,教員一覧!$A:$D,4,FALSE)</f>
        <v>非常勤</v>
      </c>
      <c r="AB701" s="1" t="str">
        <f t="shared" si="195"/>
        <v/>
      </c>
      <c r="AC701" s="14" t="s">
        <v>39</v>
      </c>
      <c r="AD701" s="14" t="s">
        <v>163</v>
      </c>
      <c r="AE701" s="14" t="s">
        <v>14</v>
      </c>
      <c r="AF701" s="14" t="s">
        <v>15</v>
      </c>
      <c r="AG701" s="14">
        <v>3</v>
      </c>
      <c r="AH701" s="14">
        <v>3702</v>
      </c>
      <c r="AI701" s="15" t="str">
        <f t="shared" si="196"/>
        <v/>
      </c>
      <c r="AJ701" s="15" t="str">
        <f t="shared" si="197"/>
        <v/>
      </c>
      <c r="AK701" s="15" t="str">
        <f t="shared" si="198"/>
        <v/>
      </c>
      <c r="AL701" s="15" t="str">
        <f t="shared" si="199"/>
        <v/>
      </c>
      <c r="AM701" s="15" t="str">
        <f t="shared" si="200"/>
        <v/>
      </c>
      <c r="AN701" s="15" t="str">
        <f t="shared" si="201"/>
        <v/>
      </c>
      <c r="AO701" s="15" t="str">
        <f t="shared" si="202"/>
        <v/>
      </c>
      <c r="AP701" s="9" t="str">
        <f t="shared" si="203"/>
        <v>WK2A木3</v>
      </c>
      <c r="AQ701" s="9">
        <f t="shared" si="204"/>
        <v>1</v>
      </c>
      <c r="AR701" s="11" t="str">
        <f t="shared" si="205"/>
        <v>森木3</v>
      </c>
      <c r="AS701" s="11">
        <f t="shared" si="211"/>
        <v>1</v>
      </c>
      <c r="AT701">
        <v>1</v>
      </c>
      <c r="AU701" s="12">
        <f t="shared" si="206"/>
        <v>7</v>
      </c>
      <c r="AV701" s="13" t="str">
        <f t="shared" si="207"/>
        <v>3702木3</v>
      </c>
      <c r="AW701" s="13">
        <f t="shared" si="208"/>
        <v>1</v>
      </c>
      <c r="AX701" s="18" t="str">
        <f t="shared" si="209"/>
        <v>WK2AWK2A木33702</v>
      </c>
      <c r="AY701" s="18">
        <f t="shared" si="210"/>
        <v>7</v>
      </c>
      <c r="AZ701"/>
    </row>
    <row r="702" spans="1:52" x14ac:dyDescent="0.15">
      <c r="A702" s="1">
        <f t="shared" si="193"/>
        <v>2</v>
      </c>
      <c r="B702" s="1" t="str">
        <f t="shared" si="194"/>
        <v>HR</v>
      </c>
      <c r="C702" t="s">
        <v>31</v>
      </c>
      <c r="D702" s="1" t="str">
        <f>VLOOKUP($C702,クラス一覧!$A:$J,10,FALSE)</f>
        <v>IT</v>
      </c>
      <c r="E702" s="1">
        <f>VLOOKUP($C702,クラス一覧!$A:$J,8,FALSE)</f>
        <v>18</v>
      </c>
      <c r="F702" s="1" t="str">
        <f>VLOOKUP($C702,クラス一覧!$A:$J,9,FALSE)</f>
        <v>藤原</v>
      </c>
      <c r="G702" s="1" t="str">
        <f>VLOOKUP($H702,科目一覧!$A:$G,3,FALSE)</f>
        <v>データベース</v>
      </c>
      <c r="H702" t="s">
        <v>3073</v>
      </c>
      <c r="I702" s="1" t="str">
        <f>VLOOKUP($H702,科目一覧!$A:$G,7,FALSE)</f>
        <v>土居</v>
      </c>
      <c r="J702" s="1" t="str">
        <f>VLOOKUP($I702,教員一覧!$A:$D,2,FALSE)</f>
        <v>IT</v>
      </c>
      <c r="K702" s="1" t="str">
        <f>VLOOKUP($I702,教員一覧!$A:$D,3,FALSE)</f>
        <v>　</v>
      </c>
      <c r="L702" s="1" t="str">
        <f>VLOOKUP($I702,教員一覧!$A:$D,4,FALSE)</f>
        <v>専任</v>
      </c>
      <c r="M702" t="s">
        <v>31</v>
      </c>
      <c r="N702" t="s">
        <v>3789</v>
      </c>
      <c r="O702" t="s">
        <v>18</v>
      </c>
      <c r="P702" t="s">
        <v>9</v>
      </c>
      <c r="Q702">
        <v>3</v>
      </c>
      <c r="R702">
        <v>3602</v>
      </c>
      <c r="S702" s="1" t="str">
        <f>VLOOKUP($R702,教室一覧!$A:$B,2,FALSE)</f>
        <v>実習室</v>
      </c>
      <c r="T702" s="1">
        <f>VLOOKUP($R702,教室一覧!$A:$C,3,FALSE)</f>
        <v>36</v>
      </c>
      <c r="U702" s="1" t="str">
        <f>VLOOKUP($R702,教室一覧!$A:$D,4,FALSE)</f>
        <v>3号館</v>
      </c>
      <c r="V702" s="1" t="str">
        <f>VLOOKUP($R702,教室一覧!$A:$E,5,FALSE)</f>
        <v>6F</v>
      </c>
      <c r="W702"/>
      <c r="X702"/>
      <c r="Y702" s="1" t="str">
        <f>VLOOKUP($O702,教員一覧!$A:$D,2,FALSE)</f>
        <v>IT</v>
      </c>
      <c r="Z702" s="1" t="str">
        <f>VLOOKUP($O702,教員一覧!$A:$D,3,FALSE)</f>
        <v>　</v>
      </c>
      <c r="AA702" s="1" t="str">
        <f>VLOOKUP($O702,教員一覧!$A:$D,4,FALSE)</f>
        <v>専任</v>
      </c>
      <c r="AB702" s="1" t="str">
        <f t="shared" si="195"/>
        <v/>
      </c>
      <c r="AC702" s="14" t="s">
        <v>31</v>
      </c>
      <c r="AD702" s="14" t="s">
        <v>163</v>
      </c>
      <c r="AE702" s="14" t="s">
        <v>18</v>
      </c>
      <c r="AF702" s="14" t="s">
        <v>9</v>
      </c>
      <c r="AG702" s="14">
        <v>3</v>
      </c>
      <c r="AH702" s="14">
        <v>3602</v>
      </c>
      <c r="AI702" s="15" t="str">
        <f t="shared" si="196"/>
        <v/>
      </c>
      <c r="AJ702" s="15" t="str">
        <f t="shared" si="197"/>
        <v/>
      </c>
      <c r="AK702" s="15" t="str">
        <f t="shared" si="198"/>
        <v/>
      </c>
      <c r="AL702" s="15" t="str">
        <f t="shared" si="199"/>
        <v/>
      </c>
      <c r="AM702" s="15" t="str">
        <f t="shared" si="200"/>
        <v/>
      </c>
      <c r="AN702" s="15" t="str">
        <f t="shared" si="201"/>
        <v/>
      </c>
      <c r="AO702" s="15" t="str">
        <f t="shared" si="202"/>
        <v/>
      </c>
      <c r="AP702" s="9" t="str">
        <f t="shared" si="203"/>
        <v>SE2A月3</v>
      </c>
      <c r="AQ702" s="9">
        <f t="shared" si="204"/>
        <v>1</v>
      </c>
      <c r="AR702" s="11" t="str">
        <f t="shared" si="205"/>
        <v>土居月3</v>
      </c>
      <c r="AS702" s="11">
        <f t="shared" si="211"/>
        <v>1</v>
      </c>
      <c r="AT702">
        <v>1</v>
      </c>
      <c r="AU702" s="12">
        <f t="shared" si="206"/>
        <v>18</v>
      </c>
      <c r="AV702" s="13" t="str">
        <f t="shared" si="207"/>
        <v>3602月3</v>
      </c>
      <c r="AW702" s="13">
        <f t="shared" si="208"/>
        <v>1</v>
      </c>
      <c r="AX702" s="18" t="str">
        <f t="shared" si="209"/>
        <v>SE2ASE2A月33602</v>
      </c>
      <c r="AY702" s="18">
        <f t="shared" si="210"/>
        <v>18</v>
      </c>
      <c r="AZ702"/>
    </row>
    <row r="703" spans="1:52" x14ac:dyDescent="0.15">
      <c r="A703" s="1">
        <f t="shared" si="193"/>
        <v>2</v>
      </c>
      <c r="B703" s="1" t="str">
        <f t="shared" si="194"/>
        <v>HR</v>
      </c>
      <c r="C703" t="s">
        <v>31</v>
      </c>
      <c r="D703" s="1" t="str">
        <f>VLOOKUP($C703,クラス一覧!$A:$J,10,FALSE)</f>
        <v>IT</v>
      </c>
      <c r="E703" s="1">
        <f>VLOOKUP($C703,クラス一覧!$A:$J,8,FALSE)</f>
        <v>18</v>
      </c>
      <c r="F703" s="1" t="str">
        <f>VLOOKUP($C703,クラス一覧!$A:$J,9,FALSE)</f>
        <v>藤原</v>
      </c>
      <c r="G703" s="1" t="str">
        <f>VLOOKUP($H703,科目一覧!$A:$G,3,FALSE)</f>
        <v>ビジネス</v>
      </c>
      <c r="H703" t="s">
        <v>3074</v>
      </c>
      <c r="I703" s="1" t="str">
        <f>VLOOKUP($H703,科目一覧!$A:$G,7,FALSE)</f>
        <v>寺澤</v>
      </c>
      <c r="J703" s="1" t="str">
        <f>VLOOKUP($I703,教員一覧!$A:$D,2,FALSE)</f>
        <v>IT</v>
      </c>
      <c r="K703" s="1" t="str">
        <f>VLOOKUP($I703,教員一覧!$A:$D,3,FALSE)</f>
        <v>　</v>
      </c>
      <c r="L703" s="1" t="str">
        <f>VLOOKUP($I703,教員一覧!$A:$D,4,FALSE)</f>
        <v>専任</v>
      </c>
      <c r="M703" t="s">
        <v>31</v>
      </c>
      <c r="N703" t="s">
        <v>3789</v>
      </c>
      <c r="O703" t="s">
        <v>8</v>
      </c>
      <c r="P703" t="s">
        <v>13</v>
      </c>
      <c r="Q703">
        <v>3</v>
      </c>
      <c r="R703">
        <v>3402</v>
      </c>
      <c r="S703" s="1" t="str">
        <f>VLOOKUP($R703,教室一覧!$A:$B,2,FALSE)</f>
        <v>ノート対応</v>
      </c>
      <c r="T703" s="1">
        <f>VLOOKUP($R703,教室一覧!$A:$C,3,FALSE)</f>
        <v>36</v>
      </c>
      <c r="U703" s="1" t="str">
        <f>VLOOKUP($R703,教室一覧!$A:$D,4,FALSE)</f>
        <v>3号館</v>
      </c>
      <c r="V703" s="1" t="str">
        <f>VLOOKUP($R703,教室一覧!$A:$E,5,FALSE)</f>
        <v>4F</v>
      </c>
      <c r="W703"/>
      <c r="X703"/>
      <c r="Y703" s="1" t="str">
        <f>VLOOKUP($O703,教員一覧!$A:$D,2,FALSE)</f>
        <v>IT</v>
      </c>
      <c r="Z703" s="1" t="str">
        <f>VLOOKUP($O703,教員一覧!$A:$D,3,FALSE)</f>
        <v>　</v>
      </c>
      <c r="AA703" s="1" t="str">
        <f>VLOOKUP($O703,教員一覧!$A:$D,4,FALSE)</f>
        <v>専任</v>
      </c>
      <c r="AB703" s="1" t="str">
        <f t="shared" si="195"/>
        <v/>
      </c>
      <c r="AC703" s="14" t="s">
        <v>31</v>
      </c>
      <c r="AD703" s="14" t="s">
        <v>163</v>
      </c>
      <c r="AE703" s="14" t="s">
        <v>8</v>
      </c>
      <c r="AF703" s="14" t="s">
        <v>13</v>
      </c>
      <c r="AG703" s="14">
        <v>3</v>
      </c>
      <c r="AH703" s="14">
        <v>3402</v>
      </c>
      <c r="AI703" s="15" t="str">
        <f t="shared" si="196"/>
        <v/>
      </c>
      <c r="AJ703" s="15" t="str">
        <f t="shared" si="197"/>
        <v/>
      </c>
      <c r="AK703" s="15" t="str">
        <f t="shared" si="198"/>
        <v/>
      </c>
      <c r="AL703" s="15" t="str">
        <f t="shared" si="199"/>
        <v/>
      </c>
      <c r="AM703" s="15" t="str">
        <f t="shared" si="200"/>
        <v/>
      </c>
      <c r="AN703" s="15" t="str">
        <f t="shared" si="201"/>
        <v/>
      </c>
      <c r="AO703" s="15" t="str">
        <f t="shared" si="202"/>
        <v/>
      </c>
      <c r="AP703" s="9" t="str">
        <f t="shared" si="203"/>
        <v>SE2A水3</v>
      </c>
      <c r="AQ703" s="9">
        <f t="shared" si="204"/>
        <v>1</v>
      </c>
      <c r="AR703" s="11" t="str">
        <f t="shared" si="205"/>
        <v>寺澤水3</v>
      </c>
      <c r="AS703" s="11">
        <f t="shared" si="211"/>
        <v>1</v>
      </c>
      <c r="AT703">
        <v>1</v>
      </c>
      <c r="AU703" s="12">
        <f t="shared" si="206"/>
        <v>18</v>
      </c>
      <c r="AV703" s="13" t="str">
        <f t="shared" si="207"/>
        <v>3402水3</v>
      </c>
      <c r="AW703" s="13">
        <f t="shared" si="208"/>
        <v>1</v>
      </c>
      <c r="AX703" s="18" t="str">
        <f t="shared" si="209"/>
        <v>SE2ASE2A水33402</v>
      </c>
      <c r="AY703" s="18">
        <f t="shared" si="210"/>
        <v>18</v>
      </c>
      <c r="AZ703"/>
    </row>
    <row r="704" spans="1:52" x14ac:dyDescent="0.15">
      <c r="A704" s="1">
        <f t="shared" si="193"/>
        <v>2</v>
      </c>
      <c r="B704" s="1" t="str">
        <f t="shared" si="194"/>
        <v>HR</v>
      </c>
      <c r="C704" t="s">
        <v>31</v>
      </c>
      <c r="D704" s="1" t="str">
        <f>VLOOKUP($C704,クラス一覧!$A:$J,10,FALSE)</f>
        <v>IT</v>
      </c>
      <c r="E704" s="1">
        <f>VLOOKUP($C704,クラス一覧!$A:$J,8,FALSE)</f>
        <v>18</v>
      </c>
      <c r="F704" s="1" t="str">
        <f>VLOOKUP($C704,クラス一覧!$A:$J,9,FALSE)</f>
        <v>藤原</v>
      </c>
      <c r="G704" s="1" t="str">
        <f>VLOOKUP($H704,科目一覧!$A:$G,3,FALSE)</f>
        <v>データベース</v>
      </c>
      <c r="H704" t="s">
        <v>3073</v>
      </c>
      <c r="I704" s="1" t="str">
        <f>VLOOKUP($H704,科目一覧!$A:$G,7,FALSE)</f>
        <v>土居</v>
      </c>
      <c r="J704" s="1" t="str">
        <f>VLOOKUP($I704,教員一覧!$A:$D,2,FALSE)</f>
        <v>IT</v>
      </c>
      <c r="K704" s="1" t="str">
        <f>VLOOKUP($I704,教員一覧!$A:$D,3,FALSE)</f>
        <v>　</v>
      </c>
      <c r="L704" s="1" t="str">
        <f>VLOOKUP($I704,教員一覧!$A:$D,4,FALSE)</f>
        <v>専任</v>
      </c>
      <c r="M704" t="s">
        <v>31</v>
      </c>
      <c r="N704" t="s">
        <v>3789</v>
      </c>
      <c r="O704" t="s">
        <v>18</v>
      </c>
      <c r="P704" t="s">
        <v>15</v>
      </c>
      <c r="Q704">
        <v>1</v>
      </c>
      <c r="R704">
        <v>3602</v>
      </c>
      <c r="S704" s="1" t="str">
        <f>VLOOKUP($R704,教室一覧!$A:$B,2,FALSE)</f>
        <v>実習室</v>
      </c>
      <c r="T704" s="1">
        <f>VLOOKUP($R704,教室一覧!$A:$C,3,FALSE)</f>
        <v>36</v>
      </c>
      <c r="U704" s="1" t="str">
        <f>VLOOKUP($R704,教室一覧!$A:$D,4,FALSE)</f>
        <v>3号館</v>
      </c>
      <c r="V704" s="1" t="str">
        <f>VLOOKUP($R704,教室一覧!$A:$E,5,FALSE)</f>
        <v>6F</v>
      </c>
      <c r="W704"/>
      <c r="X704"/>
      <c r="Y704" s="1" t="str">
        <f>VLOOKUP($O704,教員一覧!$A:$D,2,FALSE)</f>
        <v>IT</v>
      </c>
      <c r="Z704" s="1" t="str">
        <f>VLOOKUP($O704,教員一覧!$A:$D,3,FALSE)</f>
        <v>　</v>
      </c>
      <c r="AA704" s="1" t="str">
        <f>VLOOKUP($O704,教員一覧!$A:$D,4,FALSE)</f>
        <v>専任</v>
      </c>
      <c r="AB704" s="1" t="str">
        <f t="shared" si="195"/>
        <v/>
      </c>
      <c r="AC704" s="14" t="s">
        <v>31</v>
      </c>
      <c r="AD704" s="14" t="s">
        <v>163</v>
      </c>
      <c r="AE704" s="14" t="s">
        <v>18</v>
      </c>
      <c r="AF704" s="14" t="s">
        <v>15</v>
      </c>
      <c r="AG704" s="14">
        <v>1</v>
      </c>
      <c r="AH704" s="14">
        <v>3602</v>
      </c>
      <c r="AI704" s="15" t="str">
        <f t="shared" si="196"/>
        <v/>
      </c>
      <c r="AJ704" s="15" t="str">
        <f t="shared" si="197"/>
        <v/>
      </c>
      <c r="AK704" s="15" t="str">
        <f t="shared" si="198"/>
        <v/>
      </c>
      <c r="AL704" s="15" t="str">
        <f t="shared" si="199"/>
        <v/>
      </c>
      <c r="AM704" s="15" t="str">
        <f t="shared" si="200"/>
        <v/>
      </c>
      <c r="AN704" s="15" t="str">
        <f t="shared" si="201"/>
        <v/>
      </c>
      <c r="AO704" s="15" t="str">
        <f t="shared" si="202"/>
        <v/>
      </c>
      <c r="AP704" s="9" t="str">
        <f t="shared" si="203"/>
        <v>SE2A木1</v>
      </c>
      <c r="AQ704" s="9">
        <f t="shared" si="204"/>
        <v>1</v>
      </c>
      <c r="AR704" s="11" t="str">
        <f t="shared" si="205"/>
        <v>土居木1</v>
      </c>
      <c r="AS704" s="11">
        <f t="shared" si="211"/>
        <v>1</v>
      </c>
      <c r="AT704">
        <v>1</v>
      </c>
      <c r="AU704" s="12">
        <f t="shared" si="206"/>
        <v>18</v>
      </c>
      <c r="AV704" s="13" t="str">
        <f t="shared" si="207"/>
        <v>3602木1</v>
      </c>
      <c r="AW704" s="13">
        <f t="shared" si="208"/>
        <v>1</v>
      </c>
      <c r="AX704" s="18" t="str">
        <f t="shared" si="209"/>
        <v>SE2ASE2A木13602</v>
      </c>
      <c r="AY704" s="18">
        <f t="shared" si="210"/>
        <v>18</v>
      </c>
      <c r="AZ704"/>
    </row>
    <row r="705" spans="1:52" x14ac:dyDescent="0.15">
      <c r="A705" s="1">
        <f t="shared" si="193"/>
        <v>2</v>
      </c>
      <c r="B705" s="1" t="str">
        <f t="shared" si="194"/>
        <v>HR</v>
      </c>
      <c r="C705" t="s">
        <v>31</v>
      </c>
      <c r="D705" s="1" t="str">
        <f>VLOOKUP($C705,クラス一覧!$A:$J,10,FALSE)</f>
        <v>IT</v>
      </c>
      <c r="E705" s="1">
        <f>VLOOKUP($C705,クラス一覧!$A:$J,8,FALSE)</f>
        <v>18</v>
      </c>
      <c r="F705" s="1" t="str">
        <f>VLOOKUP($C705,クラス一覧!$A:$J,9,FALSE)</f>
        <v>藤原</v>
      </c>
      <c r="G705" s="1" t="str">
        <f>VLOOKUP($H705,科目一覧!$A:$G,3,FALSE)</f>
        <v>ビジネス</v>
      </c>
      <c r="H705" t="s">
        <v>3074</v>
      </c>
      <c r="I705" s="1" t="str">
        <f>VLOOKUP($H705,科目一覧!$A:$G,7,FALSE)</f>
        <v>寺澤</v>
      </c>
      <c r="J705" s="1" t="str">
        <f>VLOOKUP($I705,教員一覧!$A:$D,2,FALSE)</f>
        <v>IT</v>
      </c>
      <c r="K705" s="1" t="str">
        <f>VLOOKUP($I705,教員一覧!$A:$D,3,FALSE)</f>
        <v>　</v>
      </c>
      <c r="L705" s="1" t="str">
        <f>VLOOKUP($I705,教員一覧!$A:$D,4,FALSE)</f>
        <v>専任</v>
      </c>
      <c r="M705" t="s">
        <v>31</v>
      </c>
      <c r="N705" t="s">
        <v>3789</v>
      </c>
      <c r="O705" t="s">
        <v>8</v>
      </c>
      <c r="P705" t="s">
        <v>15</v>
      </c>
      <c r="Q705">
        <v>2</v>
      </c>
      <c r="R705">
        <v>3502</v>
      </c>
      <c r="S705" s="1" t="str">
        <f>VLOOKUP($R705,教室一覧!$A:$B,2,FALSE)</f>
        <v>ノート36</v>
      </c>
      <c r="T705" s="1">
        <f>VLOOKUP($R705,教室一覧!$A:$C,3,FALSE)</f>
        <v>38</v>
      </c>
      <c r="U705" s="1" t="str">
        <f>VLOOKUP($R705,教室一覧!$A:$D,4,FALSE)</f>
        <v>3号館</v>
      </c>
      <c r="V705" s="1" t="str">
        <f>VLOOKUP($R705,教室一覧!$A:$E,5,FALSE)</f>
        <v>5F</v>
      </c>
      <c r="W705"/>
      <c r="X705"/>
      <c r="Y705" s="1" t="str">
        <f>VLOOKUP($O705,教員一覧!$A:$D,2,FALSE)</f>
        <v>IT</v>
      </c>
      <c r="Z705" s="1" t="str">
        <f>VLOOKUP($O705,教員一覧!$A:$D,3,FALSE)</f>
        <v>　</v>
      </c>
      <c r="AA705" s="1" t="str">
        <f>VLOOKUP($O705,教員一覧!$A:$D,4,FALSE)</f>
        <v>専任</v>
      </c>
      <c r="AB705" s="1" t="str">
        <f t="shared" si="195"/>
        <v/>
      </c>
      <c r="AC705" s="14" t="s">
        <v>31</v>
      </c>
      <c r="AD705" s="14" t="s">
        <v>163</v>
      </c>
      <c r="AE705" s="14" t="s">
        <v>8</v>
      </c>
      <c r="AF705" s="14" t="s">
        <v>15</v>
      </c>
      <c r="AG705" s="14">
        <v>2</v>
      </c>
      <c r="AH705" s="14">
        <v>3502</v>
      </c>
      <c r="AI705" s="15" t="str">
        <f t="shared" si="196"/>
        <v/>
      </c>
      <c r="AJ705" s="15" t="str">
        <f t="shared" si="197"/>
        <v/>
      </c>
      <c r="AK705" s="15" t="str">
        <f t="shared" si="198"/>
        <v/>
      </c>
      <c r="AL705" s="15" t="str">
        <f t="shared" si="199"/>
        <v/>
      </c>
      <c r="AM705" s="15" t="str">
        <f t="shared" si="200"/>
        <v/>
      </c>
      <c r="AN705" s="15" t="str">
        <f t="shared" si="201"/>
        <v/>
      </c>
      <c r="AO705" s="15" t="str">
        <f t="shared" si="202"/>
        <v/>
      </c>
      <c r="AP705" s="9" t="str">
        <f t="shared" si="203"/>
        <v>SE2A木2</v>
      </c>
      <c r="AQ705" s="9">
        <f t="shared" si="204"/>
        <v>1</v>
      </c>
      <c r="AR705" s="11" t="str">
        <f t="shared" si="205"/>
        <v>寺澤木2</v>
      </c>
      <c r="AS705" s="11">
        <f t="shared" si="211"/>
        <v>1</v>
      </c>
      <c r="AT705">
        <v>1</v>
      </c>
      <c r="AU705" s="12">
        <f t="shared" si="206"/>
        <v>18</v>
      </c>
      <c r="AV705" s="13" t="str">
        <f t="shared" si="207"/>
        <v>3502木2</v>
      </c>
      <c r="AW705" s="13">
        <f t="shared" si="208"/>
        <v>1</v>
      </c>
      <c r="AX705" s="18" t="str">
        <f t="shared" si="209"/>
        <v>SE2ASE2A木23502</v>
      </c>
      <c r="AY705" s="18">
        <f t="shared" si="210"/>
        <v>18</v>
      </c>
      <c r="AZ705"/>
    </row>
    <row r="706" spans="1:52" x14ac:dyDescent="0.15">
      <c r="A706" s="1">
        <f t="shared" ref="A706:A769" si="212">VALUE(LEFT(RIGHT(C706,2),1))</f>
        <v>2</v>
      </c>
      <c r="B706" s="1" t="str">
        <f t="shared" ref="B706:B769" si="213">IF(C706=M706,"HR","編成")</f>
        <v>HR</v>
      </c>
      <c r="C706" t="s">
        <v>31</v>
      </c>
      <c r="D706" s="1" t="str">
        <f>VLOOKUP($C706,クラス一覧!$A:$J,10,FALSE)</f>
        <v>IT</v>
      </c>
      <c r="E706" s="1">
        <f>VLOOKUP($C706,クラス一覧!$A:$J,8,FALSE)</f>
        <v>18</v>
      </c>
      <c r="F706" s="1" t="str">
        <f>VLOOKUP($C706,クラス一覧!$A:$J,9,FALSE)</f>
        <v>藤原</v>
      </c>
      <c r="G706" s="1" t="str">
        <f>VLOOKUP($H706,科目一覧!$A:$G,3,FALSE)</f>
        <v>プログラミング</v>
      </c>
      <c r="H706" t="s">
        <v>1677</v>
      </c>
      <c r="I706" s="1" t="str">
        <f>VLOOKUP($H706,科目一覧!$A:$G,7,FALSE)</f>
        <v>朱</v>
      </c>
      <c r="J706" s="1" t="str">
        <f>VLOOKUP($I706,教員一覧!$A:$D,2,FALSE)</f>
        <v>IT</v>
      </c>
      <c r="K706" s="1" t="str">
        <f>VLOOKUP($I706,教員一覧!$A:$D,3,FALSE)</f>
        <v>　</v>
      </c>
      <c r="L706" s="1" t="str">
        <f>VLOOKUP($I706,教員一覧!$A:$D,4,FALSE)</f>
        <v>専任</v>
      </c>
      <c r="M706" t="s">
        <v>31</v>
      </c>
      <c r="N706" t="s">
        <v>3789</v>
      </c>
      <c r="O706" t="s">
        <v>10</v>
      </c>
      <c r="P706" t="s">
        <v>15</v>
      </c>
      <c r="Q706">
        <v>4</v>
      </c>
      <c r="R706">
        <v>3301</v>
      </c>
      <c r="S706" s="1" t="str">
        <f>VLOOKUP($R706,教室一覧!$A:$B,2,FALSE)</f>
        <v>ノート対応</v>
      </c>
      <c r="T706" s="1">
        <f>VLOOKUP($R706,教室一覧!$A:$C,3,FALSE)</f>
        <v>36</v>
      </c>
      <c r="U706" s="1" t="str">
        <f>VLOOKUP($R706,教室一覧!$A:$D,4,FALSE)</f>
        <v>3号館</v>
      </c>
      <c r="V706" s="1" t="str">
        <f>VLOOKUP($R706,教室一覧!$A:$E,5,FALSE)</f>
        <v>3F</v>
      </c>
      <c r="W706"/>
      <c r="X706"/>
      <c r="Y706" s="1" t="str">
        <f>VLOOKUP($O706,教員一覧!$A:$D,2,FALSE)</f>
        <v>IT</v>
      </c>
      <c r="Z706" s="1" t="str">
        <f>VLOOKUP($O706,教員一覧!$A:$D,3,FALSE)</f>
        <v>　</v>
      </c>
      <c r="AA706" s="1" t="str">
        <f>VLOOKUP($O706,教員一覧!$A:$D,4,FALSE)</f>
        <v>専任</v>
      </c>
      <c r="AB706" s="1" t="str">
        <f t="shared" ref="AB706:AB769" si="214">IF(O706=F706,"担任","")</f>
        <v>担任</v>
      </c>
      <c r="AC706" s="14" t="s">
        <v>31</v>
      </c>
      <c r="AD706" s="14" t="s">
        <v>163</v>
      </c>
      <c r="AE706" s="14" t="s">
        <v>10</v>
      </c>
      <c r="AF706" s="14" t="s">
        <v>15</v>
      </c>
      <c r="AG706" s="14">
        <v>4</v>
      </c>
      <c r="AH706" s="14">
        <v>3301</v>
      </c>
      <c r="AI706" s="15" t="str">
        <f t="shared" ref="AI706:AI769" si="215">IF(AC706=M706,"",M706&amp;" ")</f>
        <v/>
      </c>
      <c r="AJ706" s="15" t="str">
        <f t="shared" ref="AJ706:AJ769" si="216">IF(AD706=N706,"",N706&amp;" ")</f>
        <v/>
      </c>
      <c r="AK706" s="15" t="str">
        <f t="shared" ref="AK706:AK769" si="217">IF(AE706=O706,"",O706&amp;" ")</f>
        <v/>
      </c>
      <c r="AL706" s="15" t="str">
        <f t="shared" ref="AL706:AL769" si="218">IF(AF706=P706,"",P706&amp;" ")</f>
        <v/>
      </c>
      <c r="AM706" s="15" t="str">
        <f t="shared" ref="AM706:AM769" si="219">IF(AG706=Q706,"",Q706&amp;" ")</f>
        <v/>
      </c>
      <c r="AN706" s="15" t="str">
        <f t="shared" ref="AN706:AN769" si="220">IF(AH706=R706,"",R706&amp;" ")</f>
        <v/>
      </c>
      <c r="AO706" s="15" t="str">
        <f t="shared" ref="AO706:AO769" si="221">AI706&amp;AJ706&amp;AK706&amp;AL706&amp;AM706&amp;AN706</f>
        <v/>
      </c>
      <c r="AP706" s="9" t="str">
        <f t="shared" ref="AP706:AP769" si="222">$C706&amp;$P706&amp;$Q706</f>
        <v>SE2A木4</v>
      </c>
      <c r="AQ706" s="9">
        <f t="shared" ref="AQ706:AQ769" si="223">1/COUNTIF($AP:$AP,$AP706)</f>
        <v>1</v>
      </c>
      <c r="AR706" s="11" t="str">
        <f t="shared" ref="AR706:AR769" si="224">$O706&amp;$P706&amp;$Q706</f>
        <v>藤原木4</v>
      </c>
      <c r="AS706" s="11">
        <f t="shared" si="211"/>
        <v>1</v>
      </c>
      <c r="AT706">
        <v>1</v>
      </c>
      <c r="AU706" s="12">
        <f t="shared" ref="AU706:AU769" si="225">$E706/$AT706</f>
        <v>18</v>
      </c>
      <c r="AV706" s="13" t="str">
        <f t="shared" ref="AV706:AV769" si="226">$R706&amp;$P706&amp;$Q706</f>
        <v>3301木4</v>
      </c>
      <c r="AW706" s="13">
        <f t="shared" ref="AW706:AW769" si="227">1/COUNTIF($AV:$AV,$AV706)</f>
        <v>1</v>
      </c>
      <c r="AX706" s="18" t="str">
        <f t="shared" ref="AX706:AX769" si="228">$C706&amp;$M706&amp;$P706&amp;$Q706&amp;$R706</f>
        <v>SE2ASE2A木43301</v>
      </c>
      <c r="AY706" s="18">
        <f t="shared" ref="AY706:AY769" si="229">$AU706/COUNTIF($AX:$AX,$AX706)</f>
        <v>18</v>
      </c>
      <c r="AZ706"/>
    </row>
    <row r="707" spans="1:52" x14ac:dyDescent="0.15">
      <c r="A707" s="1">
        <f t="shared" si="212"/>
        <v>2</v>
      </c>
      <c r="B707" s="1" t="str">
        <f t="shared" si="213"/>
        <v>HR</v>
      </c>
      <c r="C707" t="s">
        <v>31</v>
      </c>
      <c r="D707" s="1" t="str">
        <f>VLOOKUP($C707,クラス一覧!$A:$J,10,FALSE)</f>
        <v>IT</v>
      </c>
      <c r="E707" s="1">
        <f>VLOOKUP($C707,クラス一覧!$A:$J,8,FALSE)</f>
        <v>18</v>
      </c>
      <c r="F707" s="1" t="str">
        <f>VLOOKUP($C707,クラス一覧!$A:$J,9,FALSE)</f>
        <v>藤原</v>
      </c>
      <c r="G707" s="1" t="str">
        <f>VLOOKUP($H707,科目一覧!$A:$G,3,FALSE)</f>
        <v>プログラミング</v>
      </c>
      <c r="H707" t="s">
        <v>1678</v>
      </c>
      <c r="I707" s="1" t="str">
        <f>VLOOKUP($H707,科目一覧!$A:$G,7,FALSE)</f>
        <v>朱</v>
      </c>
      <c r="J707" s="1" t="str">
        <f>VLOOKUP($I707,教員一覧!$A:$D,2,FALSE)</f>
        <v>IT</v>
      </c>
      <c r="K707" s="1" t="str">
        <f>VLOOKUP($I707,教員一覧!$A:$D,3,FALSE)</f>
        <v>　</v>
      </c>
      <c r="L707" s="1" t="str">
        <f>VLOOKUP($I707,教員一覧!$A:$D,4,FALSE)</f>
        <v>専任</v>
      </c>
      <c r="M707" t="s">
        <v>31</v>
      </c>
      <c r="N707" t="s">
        <v>3789</v>
      </c>
      <c r="O707" t="s">
        <v>10</v>
      </c>
      <c r="P707" t="s">
        <v>17</v>
      </c>
      <c r="Q707">
        <v>1</v>
      </c>
      <c r="R707">
        <v>3302</v>
      </c>
      <c r="S707" s="1" t="str">
        <f>VLOOKUP($R707,教室一覧!$A:$B,2,FALSE)</f>
        <v>ノート対応</v>
      </c>
      <c r="T707" s="1">
        <f>VLOOKUP($R707,教室一覧!$A:$C,3,FALSE)</f>
        <v>36</v>
      </c>
      <c r="U707" s="1" t="str">
        <f>VLOOKUP($R707,教室一覧!$A:$D,4,FALSE)</f>
        <v>3号館</v>
      </c>
      <c r="V707" s="1" t="str">
        <f>VLOOKUP($R707,教室一覧!$A:$E,5,FALSE)</f>
        <v>3F</v>
      </c>
      <c r="W707"/>
      <c r="X707"/>
      <c r="Y707" s="1" t="str">
        <f>VLOOKUP($O707,教員一覧!$A:$D,2,FALSE)</f>
        <v>IT</v>
      </c>
      <c r="Z707" s="1" t="str">
        <f>VLOOKUP($O707,教員一覧!$A:$D,3,FALSE)</f>
        <v>　</v>
      </c>
      <c r="AA707" s="1" t="str">
        <f>VLOOKUP($O707,教員一覧!$A:$D,4,FALSE)</f>
        <v>専任</v>
      </c>
      <c r="AB707" s="1" t="str">
        <f t="shared" si="214"/>
        <v>担任</v>
      </c>
      <c r="AC707" s="14" t="s">
        <v>31</v>
      </c>
      <c r="AD707" s="14" t="s">
        <v>163</v>
      </c>
      <c r="AE707" s="14" t="s">
        <v>10</v>
      </c>
      <c r="AF707" s="14" t="s">
        <v>17</v>
      </c>
      <c r="AG707" s="14">
        <v>1</v>
      </c>
      <c r="AH707" s="14">
        <v>3302</v>
      </c>
      <c r="AI707" s="15" t="str">
        <f t="shared" si="215"/>
        <v/>
      </c>
      <c r="AJ707" s="15" t="str">
        <f t="shared" si="216"/>
        <v/>
      </c>
      <c r="AK707" s="15" t="str">
        <f t="shared" si="217"/>
        <v/>
      </c>
      <c r="AL707" s="15" t="str">
        <f t="shared" si="218"/>
        <v/>
      </c>
      <c r="AM707" s="15" t="str">
        <f t="shared" si="219"/>
        <v/>
      </c>
      <c r="AN707" s="15" t="str">
        <f t="shared" si="220"/>
        <v/>
      </c>
      <c r="AO707" s="15" t="str">
        <f t="shared" si="221"/>
        <v/>
      </c>
      <c r="AP707" s="9" t="str">
        <f t="shared" si="222"/>
        <v>SE2A金1</v>
      </c>
      <c r="AQ707" s="9">
        <f t="shared" si="223"/>
        <v>1</v>
      </c>
      <c r="AR707" s="11" t="str">
        <f t="shared" si="224"/>
        <v>藤原金1</v>
      </c>
      <c r="AS707" s="11">
        <f t="shared" si="211"/>
        <v>1</v>
      </c>
      <c r="AT707">
        <v>1</v>
      </c>
      <c r="AU707" s="12">
        <f t="shared" si="225"/>
        <v>18</v>
      </c>
      <c r="AV707" s="13" t="str">
        <f t="shared" si="226"/>
        <v>3302金1</v>
      </c>
      <c r="AW707" s="13">
        <f t="shared" si="227"/>
        <v>1</v>
      </c>
      <c r="AX707" s="18" t="str">
        <f t="shared" si="228"/>
        <v>SE2ASE2A金13302</v>
      </c>
      <c r="AY707" s="18">
        <f t="shared" si="229"/>
        <v>18</v>
      </c>
      <c r="AZ707"/>
    </row>
    <row r="708" spans="1:52" x14ac:dyDescent="0.15">
      <c r="A708" s="1">
        <f t="shared" si="212"/>
        <v>2</v>
      </c>
      <c r="B708" s="1" t="str">
        <f t="shared" si="213"/>
        <v>HR</v>
      </c>
      <c r="C708" t="s">
        <v>31</v>
      </c>
      <c r="D708" s="1" t="str">
        <f>VLOOKUP($C708,クラス一覧!$A:$J,10,FALSE)</f>
        <v>IT</v>
      </c>
      <c r="E708" s="1">
        <f>VLOOKUP($C708,クラス一覧!$A:$J,8,FALSE)</f>
        <v>18</v>
      </c>
      <c r="F708" s="1" t="str">
        <f>VLOOKUP($C708,クラス一覧!$A:$J,9,FALSE)</f>
        <v>藤原</v>
      </c>
      <c r="G708" s="1" t="str">
        <f>VLOOKUP($H708,科目一覧!$A:$G,3,FALSE)</f>
        <v>Webプログラミング</v>
      </c>
      <c r="H708" t="s">
        <v>1679</v>
      </c>
      <c r="I708" s="1" t="str">
        <f>VLOOKUP($H708,科目一覧!$A:$G,7,FALSE)</f>
        <v>内山</v>
      </c>
      <c r="J708" s="1" t="str">
        <f>VLOOKUP($I708,教員一覧!$A:$D,2,FALSE)</f>
        <v>IT</v>
      </c>
      <c r="K708" s="1" t="str">
        <f>VLOOKUP($I708,教員一覧!$A:$D,3,FALSE)</f>
        <v>　</v>
      </c>
      <c r="L708" s="1" t="str">
        <f>VLOOKUP($I708,教員一覧!$A:$D,4,FALSE)</f>
        <v>専任</v>
      </c>
      <c r="M708" t="s">
        <v>31</v>
      </c>
      <c r="N708" t="s">
        <v>3789</v>
      </c>
      <c r="O708" t="s">
        <v>36</v>
      </c>
      <c r="P708" t="s">
        <v>17</v>
      </c>
      <c r="Q708">
        <v>3</v>
      </c>
      <c r="R708">
        <v>3302</v>
      </c>
      <c r="S708" s="1" t="str">
        <f>VLOOKUP($R708,教室一覧!$A:$B,2,FALSE)</f>
        <v>ノート対応</v>
      </c>
      <c r="T708" s="1">
        <f>VLOOKUP($R708,教室一覧!$A:$C,3,FALSE)</f>
        <v>36</v>
      </c>
      <c r="U708" s="1" t="str">
        <f>VLOOKUP($R708,教室一覧!$A:$D,4,FALSE)</f>
        <v>3号館</v>
      </c>
      <c r="V708" s="1" t="str">
        <f>VLOOKUP($R708,教室一覧!$A:$E,5,FALSE)</f>
        <v>3F</v>
      </c>
      <c r="W708"/>
      <c r="X708"/>
      <c r="Y708" s="1" t="str">
        <f>VLOOKUP($O708,教員一覧!$A:$D,2,FALSE)</f>
        <v>IT</v>
      </c>
      <c r="Z708" s="1" t="str">
        <f>VLOOKUP($O708,教員一覧!$A:$D,3,FALSE)</f>
        <v>　</v>
      </c>
      <c r="AA708" s="1" t="str">
        <f>VLOOKUP($O708,教員一覧!$A:$D,4,FALSE)</f>
        <v>非常勤</v>
      </c>
      <c r="AB708" s="1" t="str">
        <f t="shared" si="214"/>
        <v/>
      </c>
      <c r="AC708" s="14" t="s">
        <v>31</v>
      </c>
      <c r="AD708" s="14" t="s">
        <v>163</v>
      </c>
      <c r="AE708" s="14" t="s">
        <v>36</v>
      </c>
      <c r="AF708" s="14" t="s">
        <v>17</v>
      </c>
      <c r="AG708" s="14">
        <v>3</v>
      </c>
      <c r="AH708" s="14">
        <v>3302</v>
      </c>
      <c r="AI708" s="15" t="str">
        <f t="shared" si="215"/>
        <v/>
      </c>
      <c r="AJ708" s="15" t="str">
        <f t="shared" si="216"/>
        <v/>
      </c>
      <c r="AK708" s="15" t="str">
        <f t="shared" si="217"/>
        <v/>
      </c>
      <c r="AL708" s="15" t="str">
        <f t="shared" si="218"/>
        <v/>
      </c>
      <c r="AM708" s="15" t="str">
        <f t="shared" si="219"/>
        <v/>
      </c>
      <c r="AN708" s="15" t="str">
        <f t="shared" si="220"/>
        <v/>
      </c>
      <c r="AO708" s="15" t="str">
        <f t="shared" si="221"/>
        <v/>
      </c>
      <c r="AP708" s="9" t="str">
        <f t="shared" si="222"/>
        <v>SE2A金3</v>
      </c>
      <c r="AQ708" s="9">
        <f t="shared" si="223"/>
        <v>1</v>
      </c>
      <c r="AR708" s="11" t="str">
        <f t="shared" si="224"/>
        <v>辻本金3</v>
      </c>
      <c r="AS708" s="11">
        <f t="shared" si="211"/>
        <v>1</v>
      </c>
      <c r="AT708">
        <v>1</v>
      </c>
      <c r="AU708" s="12">
        <f t="shared" si="225"/>
        <v>18</v>
      </c>
      <c r="AV708" s="13" t="str">
        <f t="shared" si="226"/>
        <v>3302金3</v>
      </c>
      <c r="AW708" s="13">
        <f t="shared" si="227"/>
        <v>1</v>
      </c>
      <c r="AX708" s="18" t="str">
        <f t="shared" si="228"/>
        <v>SE2ASE2A金33302</v>
      </c>
      <c r="AY708" s="18">
        <f t="shared" si="229"/>
        <v>18</v>
      </c>
      <c r="AZ708"/>
    </row>
    <row r="709" spans="1:52" x14ac:dyDescent="0.15">
      <c r="A709" s="1">
        <f t="shared" si="212"/>
        <v>2</v>
      </c>
      <c r="B709" s="1" t="str">
        <f t="shared" si="213"/>
        <v>HR</v>
      </c>
      <c r="C709" t="s">
        <v>155</v>
      </c>
      <c r="D709" s="1" t="str">
        <f>VLOOKUP($C709,クラス一覧!$A:$J,10,FALSE)</f>
        <v>IT</v>
      </c>
      <c r="E709" s="1">
        <f>VLOOKUP($C709,クラス一覧!$A:$J,8,FALSE)</f>
        <v>18</v>
      </c>
      <c r="F709" s="1" t="str">
        <f>VLOOKUP($C709,クラス一覧!$A:$J,9,FALSE)</f>
        <v>岩崎</v>
      </c>
      <c r="G709" s="1" t="str">
        <f>VLOOKUP($H709,科目一覧!$A:$G,3,FALSE)</f>
        <v>ビジネス</v>
      </c>
      <c r="H709" t="s">
        <v>3079</v>
      </c>
      <c r="I709" s="1" t="str">
        <f>VLOOKUP($H709,科目一覧!$A:$G,7,FALSE)</f>
        <v>笠田</v>
      </c>
      <c r="J709" s="1" t="str">
        <f>VLOOKUP($I709,教員一覧!$A:$D,2,FALSE)</f>
        <v>IT</v>
      </c>
      <c r="K709" s="1" t="str">
        <f>VLOOKUP($I709,教員一覧!$A:$D,3,FALSE)</f>
        <v>　</v>
      </c>
      <c r="L709" s="1" t="str">
        <f>VLOOKUP($I709,教員一覧!$A:$D,4,FALSE)</f>
        <v>非常勤</v>
      </c>
      <c r="M709" t="s">
        <v>155</v>
      </c>
      <c r="N709" t="s">
        <v>3789</v>
      </c>
      <c r="O709" t="s">
        <v>32</v>
      </c>
      <c r="P709" t="s">
        <v>9</v>
      </c>
      <c r="Q709">
        <v>1</v>
      </c>
      <c r="R709">
        <v>3201</v>
      </c>
      <c r="S709" s="1" t="str">
        <f>VLOOKUP($R709,教室一覧!$A:$B,2,FALSE)</f>
        <v>普通教室</v>
      </c>
      <c r="T709" s="1">
        <f>VLOOKUP($R709,教室一覧!$A:$C,3,FALSE)</f>
        <v>36</v>
      </c>
      <c r="U709" s="1" t="str">
        <f>VLOOKUP($R709,教室一覧!$A:$D,4,FALSE)</f>
        <v>3号館</v>
      </c>
      <c r="V709" s="1" t="str">
        <f>VLOOKUP($R709,教室一覧!$A:$E,5,FALSE)</f>
        <v>2F</v>
      </c>
      <c r="W709"/>
      <c r="X709"/>
      <c r="Y709" s="1" t="str">
        <f>VLOOKUP($O709,教員一覧!$A:$D,2,FALSE)</f>
        <v>IT</v>
      </c>
      <c r="Z709" s="1" t="str">
        <f>VLOOKUP($O709,教員一覧!$A:$D,3,FALSE)</f>
        <v>　</v>
      </c>
      <c r="AA709" s="1" t="str">
        <f>VLOOKUP($O709,教員一覧!$A:$D,4,FALSE)</f>
        <v>非常勤</v>
      </c>
      <c r="AB709" s="1" t="str">
        <f t="shared" si="214"/>
        <v/>
      </c>
      <c r="AC709" s="14" t="s">
        <v>155</v>
      </c>
      <c r="AD709" s="14" t="s">
        <v>163</v>
      </c>
      <c r="AE709" s="14" t="s">
        <v>32</v>
      </c>
      <c r="AF709" s="14" t="s">
        <v>9</v>
      </c>
      <c r="AG709" s="14">
        <v>1</v>
      </c>
      <c r="AH709" s="14">
        <v>3201</v>
      </c>
      <c r="AI709" s="15" t="str">
        <f t="shared" si="215"/>
        <v/>
      </c>
      <c r="AJ709" s="15" t="str">
        <f t="shared" si="216"/>
        <v/>
      </c>
      <c r="AK709" s="15" t="str">
        <f t="shared" si="217"/>
        <v/>
      </c>
      <c r="AL709" s="15" t="str">
        <f t="shared" si="218"/>
        <v/>
      </c>
      <c r="AM709" s="15" t="str">
        <f t="shared" si="219"/>
        <v/>
      </c>
      <c r="AN709" s="15" t="str">
        <f t="shared" si="220"/>
        <v/>
      </c>
      <c r="AO709" s="15" t="str">
        <f t="shared" si="221"/>
        <v/>
      </c>
      <c r="AP709" s="9" t="str">
        <f t="shared" si="222"/>
        <v>JB2A月1</v>
      </c>
      <c r="AQ709" s="9">
        <f t="shared" si="223"/>
        <v>1</v>
      </c>
      <c r="AR709" s="11" t="str">
        <f t="shared" si="224"/>
        <v>笠田月1</v>
      </c>
      <c r="AS709" s="11">
        <f t="shared" si="211"/>
        <v>1</v>
      </c>
      <c r="AT709">
        <v>1</v>
      </c>
      <c r="AU709" s="12">
        <f t="shared" si="225"/>
        <v>18</v>
      </c>
      <c r="AV709" s="13" t="str">
        <f t="shared" si="226"/>
        <v>3201月1</v>
      </c>
      <c r="AW709" s="13">
        <f t="shared" si="227"/>
        <v>1</v>
      </c>
      <c r="AX709" s="18" t="str">
        <f t="shared" si="228"/>
        <v>JB2AJB2A月13201</v>
      </c>
      <c r="AY709" s="18">
        <f t="shared" si="229"/>
        <v>18</v>
      </c>
      <c r="AZ709"/>
    </row>
    <row r="710" spans="1:52" x14ac:dyDescent="0.15">
      <c r="A710" s="1">
        <f t="shared" si="212"/>
        <v>2</v>
      </c>
      <c r="B710" s="1" t="str">
        <f t="shared" si="213"/>
        <v>HR</v>
      </c>
      <c r="C710" t="s">
        <v>155</v>
      </c>
      <c r="D710" s="1" t="str">
        <f>VLOOKUP($C710,クラス一覧!$A:$J,10,FALSE)</f>
        <v>IT</v>
      </c>
      <c r="E710" s="1">
        <f>VLOOKUP($C710,クラス一覧!$A:$J,8,FALSE)</f>
        <v>18</v>
      </c>
      <c r="F710" s="1" t="str">
        <f>VLOOKUP($C710,クラス一覧!$A:$J,9,FALSE)</f>
        <v>岩崎</v>
      </c>
      <c r="G710" s="1" t="str">
        <f>VLOOKUP($H710,科目一覧!$A:$G,3,FALSE)</f>
        <v>ビジネス</v>
      </c>
      <c r="H710" t="s">
        <v>3079</v>
      </c>
      <c r="I710" s="1" t="str">
        <f>VLOOKUP($H710,科目一覧!$A:$G,7,FALSE)</f>
        <v>笠田</v>
      </c>
      <c r="J710" s="1" t="str">
        <f>VLOOKUP($I710,教員一覧!$A:$D,2,FALSE)</f>
        <v>IT</v>
      </c>
      <c r="K710" s="1" t="str">
        <f>VLOOKUP($I710,教員一覧!$A:$D,3,FALSE)</f>
        <v>　</v>
      </c>
      <c r="L710" s="1" t="str">
        <f>VLOOKUP($I710,教員一覧!$A:$D,4,FALSE)</f>
        <v>非常勤</v>
      </c>
      <c r="M710" t="s">
        <v>155</v>
      </c>
      <c r="N710" t="s">
        <v>3789</v>
      </c>
      <c r="O710" t="s">
        <v>32</v>
      </c>
      <c r="P710" t="s">
        <v>9</v>
      </c>
      <c r="Q710">
        <v>2</v>
      </c>
      <c r="R710">
        <v>3201</v>
      </c>
      <c r="S710" s="1" t="str">
        <f>VLOOKUP($R710,教室一覧!$A:$B,2,FALSE)</f>
        <v>普通教室</v>
      </c>
      <c r="T710" s="1">
        <f>VLOOKUP($R710,教室一覧!$A:$C,3,FALSE)</f>
        <v>36</v>
      </c>
      <c r="U710" s="1" t="str">
        <f>VLOOKUP($R710,教室一覧!$A:$D,4,FALSE)</f>
        <v>3号館</v>
      </c>
      <c r="V710" s="1" t="str">
        <f>VLOOKUP($R710,教室一覧!$A:$E,5,FALSE)</f>
        <v>2F</v>
      </c>
      <c r="W710"/>
      <c r="X710"/>
      <c r="Y710" s="1" t="str">
        <f>VLOOKUP($O710,教員一覧!$A:$D,2,FALSE)</f>
        <v>IT</v>
      </c>
      <c r="Z710" s="1" t="str">
        <f>VLOOKUP($O710,教員一覧!$A:$D,3,FALSE)</f>
        <v>　</v>
      </c>
      <c r="AA710" s="1" t="str">
        <f>VLOOKUP($O710,教員一覧!$A:$D,4,FALSE)</f>
        <v>非常勤</v>
      </c>
      <c r="AB710" s="1" t="str">
        <f t="shared" si="214"/>
        <v/>
      </c>
      <c r="AC710" s="14" t="s">
        <v>155</v>
      </c>
      <c r="AD710" s="14" t="s">
        <v>163</v>
      </c>
      <c r="AE710" s="14" t="s">
        <v>32</v>
      </c>
      <c r="AF710" s="14" t="s">
        <v>9</v>
      </c>
      <c r="AG710" s="14">
        <v>2</v>
      </c>
      <c r="AH710" s="14">
        <v>3201</v>
      </c>
      <c r="AI710" s="15" t="str">
        <f t="shared" si="215"/>
        <v/>
      </c>
      <c r="AJ710" s="15" t="str">
        <f t="shared" si="216"/>
        <v/>
      </c>
      <c r="AK710" s="15" t="str">
        <f t="shared" si="217"/>
        <v/>
      </c>
      <c r="AL710" s="15" t="str">
        <f t="shared" si="218"/>
        <v/>
      </c>
      <c r="AM710" s="15" t="str">
        <f t="shared" si="219"/>
        <v/>
      </c>
      <c r="AN710" s="15" t="str">
        <f t="shared" si="220"/>
        <v/>
      </c>
      <c r="AO710" s="15" t="str">
        <f t="shared" si="221"/>
        <v/>
      </c>
      <c r="AP710" s="9" t="str">
        <f t="shared" si="222"/>
        <v>JB2A月2</v>
      </c>
      <c r="AQ710" s="9">
        <f t="shared" si="223"/>
        <v>1</v>
      </c>
      <c r="AR710" s="11" t="str">
        <f t="shared" si="224"/>
        <v>笠田月2</v>
      </c>
      <c r="AS710" s="11">
        <f t="shared" si="211"/>
        <v>1</v>
      </c>
      <c r="AT710">
        <v>1</v>
      </c>
      <c r="AU710" s="12">
        <f t="shared" si="225"/>
        <v>18</v>
      </c>
      <c r="AV710" s="13" t="str">
        <f t="shared" si="226"/>
        <v>3201月2</v>
      </c>
      <c r="AW710" s="13">
        <f t="shared" si="227"/>
        <v>1</v>
      </c>
      <c r="AX710" s="18" t="str">
        <f t="shared" si="228"/>
        <v>JB2AJB2A月23201</v>
      </c>
      <c r="AY710" s="18">
        <f t="shared" si="229"/>
        <v>18</v>
      </c>
      <c r="AZ710"/>
    </row>
    <row r="711" spans="1:52" x14ac:dyDescent="0.15">
      <c r="A711" s="1">
        <f t="shared" si="212"/>
        <v>2</v>
      </c>
      <c r="B711" s="1" t="str">
        <f t="shared" si="213"/>
        <v>HR</v>
      </c>
      <c r="C711" t="s">
        <v>155</v>
      </c>
      <c r="D711" s="1" t="str">
        <f>VLOOKUP($C711,クラス一覧!$A:$J,10,FALSE)</f>
        <v>IT</v>
      </c>
      <c r="E711" s="1">
        <f>VLOOKUP($C711,クラス一覧!$A:$J,8,FALSE)</f>
        <v>18</v>
      </c>
      <c r="F711" s="1" t="str">
        <f>VLOOKUP($C711,クラス一覧!$A:$J,9,FALSE)</f>
        <v>岩崎</v>
      </c>
      <c r="G711" s="1" t="str">
        <f>VLOOKUP($H711,科目一覧!$A:$G,3,FALSE)</f>
        <v>ビジネス</v>
      </c>
      <c r="H711" t="s">
        <v>1698</v>
      </c>
      <c r="I711" s="1" t="str">
        <f>VLOOKUP($H711,科目一覧!$A:$G,7,FALSE)</f>
        <v>平井</v>
      </c>
      <c r="J711" s="1" t="str">
        <f>VLOOKUP($I711,教員一覧!$A:$D,2,FALSE)</f>
        <v>IT</v>
      </c>
      <c r="K711" s="1" t="str">
        <f>VLOOKUP($I711,教員一覧!$A:$D,3,FALSE)</f>
        <v>　</v>
      </c>
      <c r="L711" s="1" t="str">
        <f>VLOOKUP($I711,教員一覧!$A:$D,4,FALSE)</f>
        <v>非常勤</v>
      </c>
      <c r="M711" t="s">
        <v>155</v>
      </c>
      <c r="N711" t="s">
        <v>3789</v>
      </c>
      <c r="O711" t="s">
        <v>21</v>
      </c>
      <c r="P711" t="s">
        <v>12</v>
      </c>
      <c r="Q711">
        <v>1</v>
      </c>
      <c r="R711">
        <v>3403</v>
      </c>
      <c r="S711" s="1" t="str">
        <f>VLOOKUP($R711,教室一覧!$A:$B,2,FALSE)</f>
        <v>ノート対応</v>
      </c>
      <c r="T711" s="1">
        <f>VLOOKUP($R711,教室一覧!$A:$C,3,FALSE)</f>
        <v>36</v>
      </c>
      <c r="U711" s="1" t="str">
        <f>VLOOKUP($R711,教室一覧!$A:$D,4,FALSE)</f>
        <v>3号館</v>
      </c>
      <c r="V711" s="1" t="str">
        <f>VLOOKUP($R711,教室一覧!$A:$E,5,FALSE)</f>
        <v>4F</v>
      </c>
      <c r="W711"/>
      <c r="X711"/>
      <c r="Y711" s="1" t="str">
        <f>VLOOKUP($O711,教員一覧!$A:$D,2,FALSE)</f>
        <v>IT</v>
      </c>
      <c r="Z711" s="1" t="str">
        <f>VLOOKUP($O711,教員一覧!$A:$D,3,FALSE)</f>
        <v>　</v>
      </c>
      <c r="AA711" s="1" t="str">
        <f>VLOOKUP($O711,教員一覧!$A:$D,4,FALSE)</f>
        <v>非常勤</v>
      </c>
      <c r="AB711" s="1" t="str">
        <f t="shared" si="214"/>
        <v/>
      </c>
      <c r="AC711" s="14" t="s">
        <v>155</v>
      </c>
      <c r="AD711" s="14" t="s">
        <v>163</v>
      </c>
      <c r="AE711" s="14" t="s">
        <v>21</v>
      </c>
      <c r="AF711" s="14" t="s">
        <v>12</v>
      </c>
      <c r="AG711" s="14">
        <v>1</v>
      </c>
      <c r="AH711" s="14">
        <v>3403</v>
      </c>
      <c r="AI711" s="15" t="str">
        <f t="shared" si="215"/>
        <v/>
      </c>
      <c r="AJ711" s="15" t="str">
        <f t="shared" si="216"/>
        <v/>
      </c>
      <c r="AK711" s="15" t="str">
        <f t="shared" si="217"/>
        <v/>
      </c>
      <c r="AL711" s="15" t="str">
        <f t="shared" si="218"/>
        <v/>
      </c>
      <c r="AM711" s="15" t="str">
        <f t="shared" si="219"/>
        <v/>
      </c>
      <c r="AN711" s="15" t="str">
        <f t="shared" si="220"/>
        <v/>
      </c>
      <c r="AO711" s="15" t="str">
        <f t="shared" si="221"/>
        <v/>
      </c>
      <c r="AP711" s="9" t="str">
        <f t="shared" si="222"/>
        <v>JB2A火1</v>
      </c>
      <c r="AQ711" s="9">
        <f t="shared" si="223"/>
        <v>1</v>
      </c>
      <c r="AR711" s="11" t="str">
        <f t="shared" si="224"/>
        <v>平井火1</v>
      </c>
      <c r="AS711" s="11">
        <f t="shared" si="211"/>
        <v>1</v>
      </c>
      <c r="AT711">
        <v>1</v>
      </c>
      <c r="AU711" s="12">
        <f t="shared" si="225"/>
        <v>18</v>
      </c>
      <c r="AV711" s="13" t="str">
        <f t="shared" si="226"/>
        <v>3403火1</v>
      </c>
      <c r="AW711" s="13">
        <f t="shared" si="227"/>
        <v>1</v>
      </c>
      <c r="AX711" s="18" t="str">
        <f t="shared" si="228"/>
        <v>JB2AJB2A火13403</v>
      </c>
      <c r="AY711" s="18">
        <f t="shared" si="229"/>
        <v>18</v>
      </c>
      <c r="AZ711"/>
    </row>
    <row r="712" spans="1:52" x14ac:dyDescent="0.15">
      <c r="A712" s="1">
        <f t="shared" si="212"/>
        <v>2</v>
      </c>
      <c r="B712" s="1" t="str">
        <f t="shared" si="213"/>
        <v>HR</v>
      </c>
      <c r="C712" t="s">
        <v>155</v>
      </c>
      <c r="D712" s="1" t="str">
        <f>VLOOKUP($C712,クラス一覧!$A:$J,10,FALSE)</f>
        <v>IT</v>
      </c>
      <c r="E712" s="1">
        <f>VLOOKUP($C712,クラス一覧!$A:$J,8,FALSE)</f>
        <v>18</v>
      </c>
      <c r="F712" s="1" t="str">
        <f>VLOOKUP($C712,クラス一覧!$A:$J,9,FALSE)</f>
        <v>岩崎</v>
      </c>
      <c r="G712" s="1" t="str">
        <f>VLOOKUP($H712,科目一覧!$A:$G,3,FALSE)</f>
        <v>データベース</v>
      </c>
      <c r="H712" t="s">
        <v>1696</v>
      </c>
      <c r="I712" s="1" t="str">
        <f>VLOOKUP($H712,科目一覧!$A:$G,7,FALSE)</f>
        <v>岩崎</v>
      </c>
      <c r="J712" s="1" t="str">
        <f>VLOOKUP($I712,教員一覧!$A:$D,2,FALSE)</f>
        <v>IT</v>
      </c>
      <c r="K712" s="1" t="str">
        <f>VLOOKUP($I712,教員一覧!$A:$D,3,FALSE)</f>
        <v>　</v>
      </c>
      <c r="L712" s="1" t="str">
        <f>VLOOKUP($I712,教員一覧!$A:$D,4,FALSE)</f>
        <v>専任</v>
      </c>
      <c r="M712" t="s">
        <v>155</v>
      </c>
      <c r="N712" t="s">
        <v>3789</v>
      </c>
      <c r="O712" t="s">
        <v>20</v>
      </c>
      <c r="P712" t="s">
        <v>12</v>
      </c>
      <c r="Q712">
        <v>2</v>
      </c>
      <c r="R712">
        <v>3403</v>
      </c>
      <c r="S712" s="1" t="str">
        <f>VLOOKUP($R712,教室一覧!$A:$B,2,FALSE)</f>
        <v>ノート対応</v>
      </c>
      <c r="T712" s="1">
        <f>VLOOKUP($R712,教室一覧!$A:$C,3,FALSE)</f>
        <v>36</v>
      </c>
      <c r="U712" s="1" t="str">
        <f>VLOOKUP($R712,教室一覧!$A:$D,4,FALSE)</f>
        <v>3号館</v>
      </c>
      <c r="V712" s="1" t="str">
        <f>VLOOKUP($R712,教室一覧!$A:$E,5,FALSE)</f>
        <v>4F</v>
      </c>
      <c r="W712"/>
      <c r="X712"/>
      <c r="Y712" s="1" t="str">
        <f>VLOOKUP($O712,教員一覧!$A:$D,2,FALSE)</f>
        <v>IT</v>
      </c>
      <c r="Z712" s="1" t="str">
        <f>VLOOKUP($O712,教員一覧!$A:$D,3,FALSE)</f>
        <v>　</v>
      </c>
      <c r="AA712" s="1" t="str">
        <f>VLOOKUP($O712,教員一覧!$A:$D,4,FALSE)</f>
        <v>専任</v>
      </c>
      <c r="AB712" s="1" t="str">
        <f t="shared" si="214"/>
        <v>担任</v>
      </c>
      <c r="AC712" s="14" t="s">
        <v>155</v>
      </c>
      <c r="AD712" s="14" t="s">
        <v>163</v>
      </c>
      <c r="AE712" s="14" t="s">
        <v>20</v>
      </c>
      <c r="AF712" s="14" t="s">
        <v>12</v>
      </c>
      <c r="AG712" s="14">
        <v>2</v>
      </c>
      <c r="AH712" s="14">
        <v>3403</v>
      </c>
      <c r="AI712" s="15" t="str">
        <f t="shared" si="215"/>
        <v/>
      </c>
      <c r="AJ712" s="15" t="str">
        <f t="shared" si="216"/>
        <v/>
      </c>
      <c r="AK712" s="15" t="str">
        <f t="shared" si="217"/>
        <v/>
      </c>
      <c r="AL712" s="15" t="str">
        <f t="shared" si="218"/>
        <v/>
      </c>
      <c r="AM712" s="15" t="str">
        <f t="shared" si="219"/>
        <v/>
      </c>
      <c r="AN712" s="15" t="str">
        <f t="shared" si="220"/>
        <v/>
      </c>
      <c r="AO712" s="15" t="str">
        <f t="shared" si="221"/>
        <v/>
      </c>
      <c r="AP712" s="9" t="str">
        <f t="shared" si="222"/>
        <v>JB2A火2</v>
      </c>
      <c r="AQ712" s="9">
        <f t="shared" si="223"/>
        <v>1</v>
      </c>
      <c r="AR712" s="11" t="str">
        <f t="shared" si="224"/>
        <v>岩崎火2</v>
      </c>
      <c r="AS712" s="11">
        <f t="shared" si="211"/>
        <v>1</v>
      </c>
      <c r="AT712">
        <v>1</v>
      </c>
      <c r="AU712" s="12">
        <f t="shared" si="225"/>
        <v>18</v>
      </c>
      <c r="AV712" s="13" t="str">
        <f t="shared" si="226"/>
        <v>3403火2</v>
      </c>
      <c r="AW712" s="13">
        <f t="shared" si="227"/>
        <v>1</v>
      </c>
      <c r="AX712" s="18" t="str">
        <f t="shared" si="228"/>
        <v>JB2AJB2A火23403</v>
      </c>
      <c r="AY712" s="18">
        <f t="shared" si="229"/>
        <v>18</v>
      </c>
      <c r="AZ712"/>
    </row>
    <row r="713" spans="1:52" x14ac:dyDescent="0.15">
      <c r="A713" s="1">
        <f t="shared" si="212"/>
        <v>2</v>
      </c>
      <c r="B713" s="1" t="str">
        <f t="shared" si="213"/>
        <v>HR</v>
      </c>
      <c r="C713" t="s">
        <v>155</v>
      </c>
      <c r="D713" s="1" t="str">
        <f>VLOOKUP($C713,クラス一覧!$A:$J,10,FALSE)</f>
        <v>IT</v>
      </c>
      <c r="E713" s="1">
        <f>VLOOKUP($C713,クラス一覧!$A:$J,8,FALSE)</f>
        <v>18</v>
      </c>
      <c r="F713" s="1" t="str">
        <f>VLOOKUP($C713,クラス一覧!$A:$J,9,FALSE)</f>
        <v>岩崎</v>
      </c>
      <c r="G713" s="1" t="str">
        <f>VLOOKUP($H713,科目一覧!$A:$G,3,FALSE)</f>
        <v>ビジネスアプリ</v>
      </c>
      <c r="H713" t="s">
        <v>1699</v>
      </c>
      <c r="I713" s="1" t="str">
        <f>VLOOKUP($H713,科目一覧!$A:$G,7,FALSE)</f>
        <v>岩崎</v>
      </c>
      <c r="J713" s="1" t="str">
        <f>VLOOKUP($I713,教員一覧!$A:$D,2,FALSE)</f>
        <v>IT</v>
      </c>
      <c r="K713" s="1" t="str">
        <f>VLOOKUP($I713,教員一覧!$A:$D,3,FALSE)</f>
        <v>　</v>
      </c>
      <c r="L713" s="1" t="str">
        <f>VLOOKUP($I713,教員一覧!$A:$D,4,FALSE)</f>
        <v>専任</v>
      </c>
      <c r="M713" t="s">
        <v>155</v>
      </c>
      <c r="N713" t="s">
        <v>3789</v>
      </c>
      <c r="O713" t="s">
        <v>20</v>
      </c>
      <c r="P713" t="s">
        <v>13</v>
      </c>
      <c r="Q713">
        <v>1</v>
      </c>
      <c r="R713">
        <v>3602</v>
      </c>
      <c r="S713" s="1" t="str">
        <f>VLOOKUP($R713,教室一覧!$A:$B,2,FALSE)</f>
        <v>実習室</v>
      </c>
      <c r="T713" s="1">
        <f>VLOOKUP($R713,教室一覧!$A:$C,3,FALSE)</f>
        <v>36</v>
      </c>
      <c r="U713" s="1" t="str">
        <f>VLOOKUP($R713,教室一覧!$A:$D,4,FALSE)</f>
        <v>3号館</v>
      </c>
      <c r="V713" s="1" t="str">
        <f>VLOOKUP($R713,教室一覧!$A:$E,5,FALSE)</f>
        <v>6F</v>
      </c>
      <c r="W713"/>
      <c r="X713"/>
      <c r="Y713" s="1" t="str">
        <f>VLOOKUP($O713,教員一覧!$A:$D,2,FALSE)</f>
        <v>IT</v>
      </c>
      <c r="Z713" s="1" t="str">
        <f>VLOOKUP($O713,教員一覧!$A:$D,3,FALSE)</f>
        <v>　</v>
      </c>
      <c r="AA713" s="1" t="str">
        <f>VLOOKUP($O713,教員一覧!$A:$D,4,FALSE)</f>
        <v>専任</v>
      </c>
      <c r="AB713" s="1" t="str">
        <f t="shared" si="214"/>
        <v>担任</v>
      </c>
      <c r="AC713" s="14" t="s">
        <v>155</v>
      </c>
      <c r="AD713" s="14" t="s">
        <v>163</v>
      </c>
      <c r="AE713" s="14" t="s">
        <v>20</v>
      </c>
      <c r="AF713" s="14" t="s">
        <v>13</v>
      </c>
      <c r="AG713" s="14">
        <v>1</v>
      </c>
      <c r="AH713" s="14">
        <v>3602</v>
      </c>
      <c r="AI713" s="15" t="str">
        <f t="shared" si="215"/>
        <v/>
      </c>
      <c r="AJ713" s="15" t="str">
        <f t="shared" si="216"/>
        <v/>
      </c>
      <c r="AK713" s="15" t="str">
        <f t="shared" si="217"/>
        <v/>
      </c>
      <c r="AL713" s="15" t="str">
        <f t="shared" si="218"/>
        <v/>
      </c>
      <c r="AM713" s="15" t="str">
        <f t="shared" si="219"/>
        <v/>
      </c>
      <c r="AN713" s="15" t="str">
        <f t="shared" si="220"/>
        <v/>
      </c>
      <c r="AO713" s="15" t="str">
        <f t="shared" si="221"/>
        <v/>
      </c>
      <c r="AP713" s="9" t="str">
        <f t="shared" si="222"/>
        <v>JB2A水1</v>
      </c>
      <c r="AQ713" s="9">
        <f t="shared" si="223"/>
        <v>1</v>
      </c>
      <c r="AR713" s="11" t="str">
        <f t="shared" si="224"/>
        <v>岩崎水1</v>
      </c>
      <c r="AS713" s="11">
        <f t="shared" si="211"/>
        <v>1</v>
      </c>
      <c r="AT713">
        <v>1</v>
      </c>
      <c r="AU713" s="12">
        <f t="shared" si="225"/>
        <v>18</v>
      </c>
      <c r="AV713" s="13" t="str">
        <f t="shared" si="226"/>
        <v>3602水1</v>
      </c>
      <c r="AW713" s="13">
        <f t="shared" si="227"/>
        <v>1</v>
      </c>
      <c r="AX713" s="18" t="str">
        <f t="shared" si="228"/>
        <v>JB2AJB2A水13602</v>
      </c>
      <c r="AY713" s="18">
        <f t="shared" si="229"/>
        <v>18</v>
      </c>
      <c r="AZ713"/>
    </row>
    <row r="714" spans="1:52" x14ac:dyDescent="0.15">
      <c r="A714" s="1">
        <f t="shared" si="212"/>
        <v>2</v>
      </c>
      <c r="B714" s="1" t="str">
        <f t="shared" si="213"/>
        <v>HR</v>
      </c>
      <c r="C714" t="s">
        <v>155</v>
      </c>
      <c r="D714" s="1" t="str">
        <f>VLOOKUP($C714,クラス一覧!$A:$J,10,FALSE)</f>
        <v>IT</v>
      </c>
      <c r="E714" s="1">
        <f>VLOOKUP($C714,クラス一覧!$A:$J,8,FALSE)</f>
        <v>18</v>
      </c>
      <c r="F714" s="1" t="str">
        <f>VLOOKUP($C714,クラス一覧!$A:$J,9,FALSE)</f>
        <v>岩崎</v>
      </c>
      <c r="G714" s="1" t="str">
        <f>VLOOKUP($H714,科目一覧!$A:$G,3,FALSE)</f>
        <v>ビジネスアプリ</v>
      </c>
      <c r="H714" t="s">
        <v>3078</v>
      </c>
      <c r="I714" s="1" t="str">
        <f>VLOOKUP($H714,科目一覧!$A:$G,7,FALSE)</f>
        <v>森井</v>
      </c>
      <c r="J714" s="1" t="str">
        <f>VLOOKUP($I714,教員一覧!$A:$D,2,FALSE)</f>
        <v>IT</v>
      </c>
      <c r="K714" s="1" t="str">
        <f>VLOOKUP($I714,教員一覧!$A:$D,3,FALSE)</f>
        <v>　</v>
      </c>
      <c r="L714" s="1" t="str">
        <f>VLOOKUP($I714,教員一覧!$A:$D,4,FALSE)</f>
        <v>非常勤</v>
      </c>
      <c r="M714" t="s">
        <v>155</v>
      </c>
      <c r="N714" t="s">
        <v>3789</v>
      </c>
      <c r="O714" t="s">
        <v>22</v>
      </c>
      <c r="P714" t="s">
        <v>13</v>
      </c>
      <c r="Q714">
        <v>2</v>
      </c>
      <c r="R714">
        <v>3403</v>
      </c>
      <c r="S714" s="1" t="str">
        <f>VLOOKUP($R714,教室一覧!$A:$B,2,FALSE)</f>
        <v>ノート対応</v>
      </c>
      <c r="T714" s="1">
        <f>VLOOKUP($R714,教室一覧!$A:$C,3,FALSE)</f>
        <v>36</v>
      </c>
      <c r="U714" s="1" t="str">
        <f>VLOOKUP($R714,教室一覧!$A:$D,4,FALSE)</f>
        <v>3号館</v>
      </c>
      <c r="V714" s="1" t="str">
        <f>VLOOKUP($R714,教室一覧!$A:$E,5,FALSE)</f>
        <v>4F</v>
      </c>
      <c r="W714"/>
      <c r="X714"/>
      <c r="Y714" s="1" t="str">
        <f>VLOOKUP($O714,教員一覧!$A:$D,2,FALSE)</f>
        <v>IT</v>
      </c>
      <c r="Z714" s="1" t="str">
        <f>VLOOKUP($O714,教員一覧!$A:$D,3,FALSE)</f>
        <v>　</v>
      </c>
      <c r="AA714" s="1" t="str">
        <f>VLOOKUP($O714,教員一覧!$A:$D,4,FALSE)</f>
        <v>非常勤</v>
      </c>
      <c r="AB714" s="1" t="str">
        <f t="shared" si="214"/>
        <v/>
      </c>
      <c r="AC714" s="14" t="s">
        <v>155</v>
      </c>
      <c r="AD714" s="14" t="s">
        <v>163</v>
      </c>
      <c r="AE714" s="14" t="s">
        <v>22</v>
      </c>
      <c r="AF714" s="14" t="s">
        <v>13</v>
      </c>
      <c r="AG714" s="14">
        <v>2</v>
      </c>
      <c r="AH714" s="14">
        <v>3403</v>
      </c>
      <c r="AI714" s="15" t="str">
        <f t="shared" si="215"/>
        <v/>
      </c>
      <c r="AJ714" s="15" t="str">
        <f t="shared" si="216"/>
        <v/>
      </c>
      <c r="AK714" s="15" t="str">
        <f t="shared" si="217"/>
        <v/>
      </c>
      <c r="AL714" s="15" t="str">
        <f t="shared" si="218"/>
        <v/>
      </c>
      <c r="AM714" s="15" t="str">
        <f t="shared" si="219"/>
        <v/>
      </c>
      <c r="AN714" s="15" t="str">
        <f t="shared" si="220"/>
        <v/>
      </c>
      <c r="AO714" s="15" t="str">
        <f t="shared" si="221"/>
        <v/>
      </c>
      <c r="AP714" s="9" t="str">
        <f t="shared" si="222"/>
        <v>JB2A水2</v>
      </c>
      <c r="AQ714" s="9">
        <f t="shared" si="223"/>
        <v>1</v>
      </c>
      <c r="AR714" s="11" t="str">
        <f t="shared" si="224"/>
        <v>森井水2</v>
      </c>
      <c r="AS714" s="11">
        <f t="shared" si="211"/>
        <v>1</v>
      </c>
      <c r="AT714">
        <v>1</v>
      </c>
      <c r="AU714" s="12">
        <f t="shared" si="225"/>
        <v>18</v>
      </c>
      <c r="AV714" s="13" t="str">
        <f t="shared" si="226"/>
        <v>3403水2</v>
      </c>
      <c r="AW714" s="13">
        <f t="shared" si="227"/>
        <v>1</v>
      </c>
      <c r="AX714" s="18" t="str">
        <f t="shared" si="228"/>
        <v>JB2AJB2A水23403</v>
      </c>
      <c r="AY714" s="18">
        <f t="shared" si="229"/>
        <v>18</v>
      </c>
      <c r="AZ714"/>
    </row>
    <row r="715" spans="1:52" x14ac:dyDescent="0.15">
      <c r="A715" s="1">
        <f t="shared" si="212"/>
        <v>2</v>
      </c>
      <c r="B715" s="1" t="str">
        <f t="shared" si="213"/>
        <v>HR</v>
      </c>
      <c r="C715" t="s">
        <v>155</v>
      </c>
      <c r="D715" s="1" t="str">
        <f>VLOOKUP($C715,クラス一覧!$A:$J,10,FALSE)</f>
        <v>IT</v>
      </c>
      <c r="E715" s="1">
        <f>VLOOKUP($C715,クラス一覧!$A:$J,8,FALSE)</f>
        <v>18</v>
      </c>
      <c r="F715" s="1" t="str">
        <f>VLOOKUP($C715,クラス一覧!$A:$J,9,FALSE)</f>
        <v>岩崎</v>
      </c>
      <c r="G715" s="1" t="str">
        <f>VLOOKUP($H715,科目一覧!$A:$G,3,FALSE)</f>
        <v>ビジネスアプリ</v>
      </c>
      <c r="H715" t="s">
        <v>3078</v>
      </c>
      <c r="I715" s="1" t="str">
        <f>VLOOKUP($H715,科目一覧!$A:$G,7,FALSE)</f>
        <v>森井</v>
      </c>
      <c r="J715" s="1" t="str">
        <f>VLOOKUP($I715,教員一覧!$A:$D,2,FALSE)</f>
        <v>IT</v>
      </c>
      <c r="K715" s="1" t="str">
        <f>VLOOKUP($I715,教員一覧!$A:$D,3,FALSE)</f>
        <v>　</v>
      </c>
      <c r="L715" s="1" t="str">
        <f>VLOOKUP($I715,教員一覧!$A:$D,4,FALSE)</f>
        <v>非常勤</v>
      </c>
      <c r="M715" t="s">
        <v>155</v>
      </c>
      <c r="N715" t="s">
        <v>3789</v>
      </c>
      <c r="O715" t="s">
        <v>22</v>
      </c>
      <c r="P715" t="s">
        <v>13</v>
      </c>
      <c r="Q715">
        <v>3</v>
      </c>
      <c r="R715">
        <v>3403</v>
      </c>
      <c r="S715" s="1" t="str">
        <f>VLOOKUP($R715,教室一覧!$A:$B,2,FALSE)</f>
        <v>ノート対応</v>
      </c>
      <c r="T715" s="1">
        <f>VLOOKUP($R715,教室一覧!$A:$C,3,FALSE)</f>
        <v>36</v>
      </c>
      <c r="U715" s="1" t="str">
        <f>VLOOKUP($R715,教室一覧!$A:$D,4,FALSE)</f>
        <v>3号館</v>
      </c>
      <c r="V715" s="1" t="str">
        <f>VLOOKUP($R715,教室一覧!$A:$E,5,FALSE)</f>
        <v>4F</v>
      </c>
      <c r="W715"/>
      <c r="X715"/>
      <c r="Y715" s="1" t="str">
        <f>VLOOKUP($O715,教員一覧!$A:$D,2,FALSE)</f>
        <v>IT</v>
      </c>
      <c r="Z715" s="1" t="str">
        <f>VLOOKUP($O715,教員一覧!$A:$D,3,FALSE)</f>
        <v>　</v>
      </c>
      <c r="AA715" s="1" t="str">
        <f>VLOOKUP($O715,教員一覧!$A:$D,4,FALSE)</f>
        <v>非常勤</v>
      </c>
      <c r="AB715" s="1" t="str">
        <f t="shared" si="214"/>
        <v/>
      </c>
      <c r="AC715" s="14" t="s">
        <v>155</v>
      </c>
      <c r="AD715" s="14" t="s">
        <v>163</v>
      </c>
      <c r="AE715" s="14" t="s">
        <v>22</v>
      </c>
      <c r="AF715" s="14" t="s">
        <v>13</v>
      </c>
      <c r="AG715" s="14">
        <v>3</v>
      </c>
      <c r="AH715" s="14">
        <v>3403</v>
      </c>
      <c r="AI715" s="15" t="str">
        <f t="shared" si="215"/>
        <v/>
      </c>
      <c r="AJ715" s="15" t="str">
        <f t="shared" si="216"/>
        <v/>
      </c>
      <c r="AK715" s="15" t="str">
        <f t="shared" si="217"/>
        <v/>
      </c>
      <c r="AL715" s="15" t="str">
        <f t="shared" si="218"/>
        <v/>
      </c>
      <c r="AM715" s="15" t="str">
        <f t="shared" si="219"/>
        <v/>
      </c>
      <c r="AN715" s="15" t="str">
        <f t="shared" si="220"/>
        <v/>
      </c>
      <c r="AO715" s="15" t="str">
        <f t="shared" si="221"/>
        <v/>
      </c>
      <c r="AP715" s="9" t="str">
        <f t="shared" si="222"/>
        <v>JB2A水3</v>
      </c>
      <c r="AQ715" s="9">
        <f t="shared" si="223"/>
        <v>1</v>
      </c>
      <c r="AR715" s="11" t="str">
        <f t="shared" si="224"/>
        <v>森井水3</v>
      </c>
      <c r="AS715" s="11">
        <f t="shared" si="211"/>
        <v>1</v>
      </c>
      <c r="AT715">
        <v>1</v>
      </c>
      <c r="AU715" s="12">
        <f t="shared" si="225"/>
        <v>18</v>
      </c>
      <c r="AV715" s="13" t="str">
        <f t="shared" si="226"/>
        <v>3403水3</v>
      </c>
      <c r="AW715" s="13">
        <f t="shared" si="227"/>
        <v>1</v>
      </c>
      <c r="AX715" s="18" t="str">
        <f t="shared" si="228"/>
        <v>JB2AJB2A水33403</v>
      </c>
      <c r="AY715" s="18">
        <f t="shared" si="229"/>
        <v>18</v>
      </c>
      <c r="AZ715"/>
    </row>
    <row r="716" spans="1:52" x14ac:dyDescent="0.15">
      <c r="A716" s="1">
        <f t="shared" si="212"/>
        <v>2</v>
      </c>
      <c r="B716" s="1" t="str">
        <f t="shared" si="213"/>
        <v>HR</v>
      </c>
      <c r="C716" t="s">
        <v>155</v>
      </c>
      <c r="D716" s="1" t="str">
        <f>VLOOKUP($C716,クラス一覧!$A:$J,10,FALSE)</f>
        <v>IT</v>
      </c>
      <c r="E716" s="1">
        <f>VLOOKUP($C716,クラス一覧!$A:$J,8,FALSE)</f>
        <v>18</v>
      </c>
      <c r="F716" s="1" t="str">
        <f>VLOOKUP($C716,クラス一覧!$A:$J,9,FALSE)</f>
        <v>岩崎</v>
      </c>
      <c r="G716" s="1" t="str">
        <f>VLOOKUP($H716,科目一覧!$A:$G,3,FALSE)</f>
        <v>ビジネス</v>
      </c>
      <c r="H716" t="s">
        <v>3074</v>
      </c>
      <c r="I716" s="1" t="str">
        <f>VLOOKUP($H716,科目一覧!$A:$G,7,FALSE)</f>
        <v>寺澤</v>
      </c>
      <c r="J716" s="1" t="str">
        <f>VLOOKUP($I716,教員一覧!$A:$D,2,FALSE)</f>
        <v>IT</v>
      </c>
      <c r="K716" s="1" t="str">
        <f>VLOOKUP($I716,教員一覧!$A:$D,3,FALSE)</f>
        <v>　</v>
      </c>
      <c r="L716" s="1" t="str">
        <f>VLOOKUP($I716,教員一覧!$A:$D,4,FALSE)</f>
        <v>専任</v>
      </c>
      <c r="M716" t="s">
        <v>155</v>
      </c>
      <c r="N716" t="s">
        <v>3789</v>
      </c>
      <c r="O716" t="s">
        <v>20</v>
      </c>
      <c r="P716" t="s">
        <v>13</v>
      </c>
      <c r="Q716">
        <v>4</v>
      </c>
      <c r="R716">
        <v>3403</v>
      </c>
      <c r="S716" s="1" t="str">
        <f>VLOOKUP($R716,教室一覧!$A:$B,2,FALSE)</f>
        <v>ノート対応</v>
      </c>
      <c r="T716" s="1">
        <f>VLOOKUP($R716,教室一覧!$A:$C,3,FALSE)</f>
        <v>36</v>
      </c>
      <c r="U716" s="1" t="str">
        <f>VLOOKUP($R716,教室一覧!$A:$D,4,FALSE)</f>
        <v>3号館</v>
      </c>
      <c r="V716" s="1" t="str">
        <f>VLOOKUP($R716,教室一覧!$A:$E,5,FALSE)</f>
        <v>4F</v>
      </c>
      <c r="W716"/>
      <c r="X716"/>
      <c r="Y716" s="1" t="str">
        <f>VLOOKUP($O716,教員一覧!$A:$D,2,FALSE)</f>
        <v>IT</v>
      </c>
      <c r="Z716" s="1" t="str">
        <f>VLOOKUP($O716,教員一覧!$A:$D,3,FALSE)</f>
        <v>　</v>
      </c>
      <c r="AA716" s="1" t="str">
        <f>VLOOKUP($O716,教員一覧!$A:$D,4,FALSE)</f>
        <v>専任</v>
      </c>
      <c r="AB716" s="1" t="str">
        <f t="shared" si="214"/>
        <v>担任</v>
      </c>
      <c r="AC716" s="14" t="s">
        <v>155</v>
      </c>
      <c r="AD716" s="14" t="s">
        <v>163</v>
      </c>
      <c r="AE716" s="14" t="s">
        <v>20</v>
      </c>
      <c r="AF716" s="14" t="s">
        <v>13</v>
      </c>
      <c r="AG716" s="14">
        <v>4</v>
      </c>
      <c r="AH716" s="14">
        <v>3403</v>
      </c>
      <c r="AI716" s="15" t="str">
        <f t="shared" si="215"/>
        <v/>
      </c>
      <c r="AJ716" s="15" t="str">
        <f t="shared" si="216"/>
        <v/>
      </c>
      <c r="AK716" s="15" t="str">
        <f t="shared" si="217"/>
        <v/>
      </c>
      <c r="AL716" s="15" t="str">
        <f t="shared" si="218"/>
        <v/>
      </c>
      <c r="AM716" s="15" t="str">
        <f t="shared" si="219"/>
        <v/>
      </c>
      <c r="AN716" s="15" t="str">
        <f t="shared" si="220"/>
        <v/>
      </c>
      <c r="AO716" s="15" t="str">
        <f t="shared" si="221"/>
        <v/>
      </c>
      <c r="AP716" s="9" t="str">
        <f t="shared" si="222"/>
        <v>JB2A水4</v>
      </c>
      <c r="AQ716" s="9">
        <f t="shared" si="223"/>
        <v>1</v>
      </c>
      <c r="AR716" s="11" t="str">
        <f t="shared" si="224"/>
        <v>岩崎水4</v>
      </c>
      <c r="AS716" s="11">
        <f t="shared" si="211"/>
        <v>1</v>
      </c>
      <c r="AT716">
        <v>1</v>
      </c>
      <c r="AU716" s="12">
        <f t="shared" si="225"/>
        <v>18</v>
      </c>
      <c r="AV716" s="13" t="str">
        <f t="shared" si="226"/>
        <v>3403水4</v>
      </c>
      <c r="AW716" s="13">
        <f t="shared" si="227"/>
        <v>1</v>
      </c>
      <c r="AX716" s="18" t="str">
        <f t="shared" si="228"/>
        <v>JB2AJB2A水43403</v>
      </c>
      <c r="AY716" s="18">
        <f t="shared" si="229"/>
        <v>18</v>
      </c>
      <c r="AZ716"/>
    </row>
    <row r="717" spans="1:52" x14ac:dyDescent="0.15">
      <c r="A717" s="1">
        <f t="shared" si="212"/>
        <v>2</v>
      </c>
      <c r="B717" s="1" t="str">
        <f t="shared" si="213"/>
        <v>HR</v>
      </c>
      <c r="C717" t="s">
        <v>155</v>
      </c>
      <c r="D717" s="1" t="str">
        <f>VLOOKUP($C717,クラス一覧!$A:$J,10,FALSE)</f>
        <v>IT</v>
      </c>
      <c r="E717" s="1">
        <f>VLOOKUP($C717,クラス一覧!$A:$J,8,FALSE)</f>
        <v>18</v>
      </c>
      <c r="F717" s="1" t="str">
        <f>VLOOKUP($C717,クラス一覧!$A:$J,9,FALSE)</f>
        <v>岩崎</v>
      </c>
      <c r="G717" s="1" t="str">
        <f>VLOOKUP($H717,科目一覧!$A:$G,3,FALSE)</f>
        <v>ビジネス</v>
      </c>
      <c r="H717" t="s">
        <v>1632</v>
      </c>
      <c r="I717" s="1" t="str">
        <f>VLOOKUP($H717,科目一覧!$A:$G,7,FALSE)</f>
        <v>笠田</v>
      </c>
      <c r="J717" s="1" t="str">
        <f>VLOOKUP($I717,教員一覧!$A:$D,2,FALSE)</f>
        <v>IT</v>
      </c>
      <c r="K717" s="1" t="str">
        <f>VLOOKUP($I717,教員一覧!$A:$D,3,FALSE)</f>
        <v>　</v>
      </c>
      <c r="L717" s="1" t="str">
        <f>VLOOKUP($I717,教員一覧!$A:$D,4,FALSE)</f>
        <v>非常勤</v>
      </c>
      <c r="M717" t="s">
        <v>155</v>
      </c>
      <c r="N717" t="s">
        <v>3789</v>
      </c>
      <c r="O717" t="s">
        <v>32</v>
      </c>
      <c r="P717" t="s">
        <v>15</v>
      </c>
      <c r="Q717">
        <v>1</v>
      </c>
      <c r="R717">
        <v>2403</v>
      </c>
      <c r="S717" s="1" t="str">
        <f>VLOOKUP($R717,教室一覧!$A:$B,2,FALSE)</f>
        <v>ノート対応</v>
      </c>
      <c r="T717" s="1">
        <f>VLOOKUP($R717,教室一覧!$A:$C,3,FALSE)</f>
        <v>36</v>
      </c>
      <c r="U717" s="1" t="str">
        <f>VLOOKUP($R717,教室一覧!$A:$D,4,FALSE)</f>
        <v>2号館</v>
      </c>
      <c r="V717" s="1" t="str">
        <f>VLOOKUP($R717,教室一覧!$A:$E,5,FALSE)</f>
        <v>4F</v>
      </c>
      <c r="W717"/>
      <c r="X717"/>
      <c r="Y717" s="1" t="str">
        <f>VLOOKUP($O717,教員一覧!$A:$D,2,FALSE)</f>
        <v>IT</v>
      </c>
      <c r="Z717" s="1" t="str">
        <f>VLOOKUP($O717,教員一覧!$A:$D,3,FALSE)</f>
        <v>　</v>
      </c>
      <c r="AA717" s="1" t="str">
        <f>VLOOKUP($O717,教員一覧!$A:$D,4,FALSE)</f>
        <v>非常勤</v>
      </c>
      <c r="AB717" s="1" t="str">
        <f t="shared" si="214"/>
        <v/>
      </c>
      <c r="AC717" s="14" t="s">
        <v>155</v>
      </c>
      <c r="AD717" s="14" t="s">
        <v>163</v>
      </c>
      <c r="AE717" s="14" t="s">
        <v>32</v>
      </c>
      <c r="AF717" s="14" t="s">
        <v>15</v>
      </c>
      <c r="AG717" s="14">
        <v>1</v>
      </c>
      <c r="AH717" s="14">
        <v>2403</v>
      </c>
      <c r="AI717" s="15" t="str">
        <f t="shared" si="215"/>
        <v/>
      </c>
      <c r="AJ717" s="15" t="str">
        <f t="shared" si="216"/>
        <v/>
      </c>
      <c r="AK717" s="15" t="str">
        <f t="shared" si="217"/>
        <v/>
      </c>
      <c r="AL717" s="15" t="str">
        <f t="shared" si="218"/>
        <v/>
      </c>
      <c r="AM717" s="15" t="str">
        <f t="shared" si="219"/>
        <v/>
      </c>
      <c r="AN717" s="15" t="str">
        <f t="shared" si="220"/>
        <v/>
      </c>
      <c r="AO717" s="15" t="str">
        <f t="shared" si="221"/>
        <v/>
      </c>
      <c r="AP717" s="9" t="str">
        <f t="shared" si="222"/>
        <v>JB2A木1</v>
      </c>
      <c r="AQ717" s="9">
        <f t="shared" si="223"/>
        <v>1</v>
      </c>
      <c r="AR717" s="11" t="str">
        <f t="shared" si="224"/>
        <v>笠田木1</v>
      </c>
      <c r="AS717" s="11">
        <f t="shared" si="211"/>
        <v>1</v>
      </c>
      <c r="AT717">
        <v>1</v>
      </c>
      <c r="AU717" s="12">
        <f t="shared" si="225"/>
        <v>18</v>
      </c>
      <c r="AV717" s="13" t="str">
        <f t="shared" si="226"/>
        <v>2403木1</v>
      </c>
      <c r="AW717" s="13">
        <f t="shared" si="227"/>
        <v>1</v>
      </c>
      <c r="AX717" s="18" t="str">
        <f t="shared" si="228"/>
        <v>JB2AJB2A木12403</v>
      </c>
      <c r="AY717" s="18">
        <f t="shared" si="229"/>
        <v>18</v>
      </c>
      <c r="AZ717"/>
    </row>
    <row r="718" spans="1:52" x14ac:dyDescent="0.15">
      <c r="A718" s="1">
        <f t="shared" si="212"/>
        <v>2</v>
      </c>
      <c r="B718" s="1" t="str">
        <f t="shared" si="213"/>
        <v>HR</v>
      </c>
      <c r="C718" t="s">
        <v>155</v>
      </c>
      <c r="D718" s="1" t="str">
        <f>VLOOKUP($C718,クラス一覧!$A:$J,10,FALSE)</f>
        <v>IT</v>
      </c>
      <c r="E718" s="1">
        <f>VLOOKUP($C718,クラス一覧!$A:$J,8,FALSE)</f>
        <v>18</v>
      </c>
      <c r="F718" s="1" t="str">
        <f>VLOOKUP($C718,クラス一覧!$A:$J,9,FALSE)</f>
        <v>岩崎</v>
      </c>
      <c r="G718" s="1" t="str">
        <f>VLOOKUP($H718,科目一覧!$A:$G,3,FALSE)</f>
        <v>就職対策</v>
      </c>
      <c r="H718" t="s">
        <v>1627</v>
      </c>
      <c r="I718" s="1" t="str">
        <f>VLOOKUP($H718,科目一覧!$A:$G,7,FALSE)</f>
        <v>黒川</v>
      </c>
      <c r="J718" s="1" t="str">
        <f>VLOOKUP($I718,教員一覧!$A:$D,2,FALSE)</f>
        <v>進路</v>
      </c>
      <c r="K718" s="1" t="str">
        <f>VLOOKUP($I718,教員一覧!$A:$D,3,FALSE)</f>
        <v>　</v>
      </c>
      <c r="L718" s="1" t="str">
        <f>VLOOKUP($I718,教員一覧!$A:$D,4,FALSE)</f>
        <v>専任</v>
      </c>
      <c r="M718" t="s">
        <v>155</v>
      </c>
      <c r="N718" t="s">
        <v>3789</v>
      </c>
      <c r="O718" t="s">
        <v>20</v>
      </c>
      <c r="P718" t="s">
        <v>15</v>
      </c>
      <c r="Q718">
        <v>2</v>
      </c>
      <c r="R718">
        <v>2403</v>
      </c>
      <c r="S718" s="1" t="str">
        <f>VLOOKUP($R718,教室一覧!$A:$B,2,FALSE)</f>
        <v>ノート対応</v>
      </c>
      <c r="T718" s="1">
        <f>VLOOKUP($R718,教室一覧!$A:$C,3,FALSE)</f>
        <v>36</v>
      </c>
      <c r="U718" s="1" t="str">
        <f>VLOOKUP($R718,教室一覧!$A:$D,4,FALSE)</f>
        <v>2号館</v>
      </c>
      <c r="V718" s="1" t="str">
        <f>VLOOKUP($R718,教室一覧!$A:$E,5,FALSE)</f>
        <v>4F</v>
      </c>
      <c r="W718"/>
      <c r="X718"/>
      <c r="Y718" s="1" t="str">
        <f>VLOOKUP($O718,教員一覧!$A:$D,2,FALSE)</f>
        <v>IT</v>
      </c>
      <c r="Z718" s="1" t="str">
        <f>VLOOKUP($O718,教員一覧!$A:$D,3,FALSE)</f>
        <v>　</v>
      </c>
      <c r="AA718" s="1" t="str">
        <f>VLOOKUP($O718,教員一覧!$A:$D,4,FALSE)</f>
        <v>専任</v>
      </c>
      <c r="AB718" s="1" t="str">
        <f t="shared" si="214"/>
        <v>担任</v>
      </c>
      <c r="AC718" s="14" t="s">
        <v>155</v>
      </c>
      <c r="AD718" s="14" t="s">
        <v>163</v>
      </c>
      <c r="AE718" s="14" t="s">
        <v>20</v>
      </c>
      <c r="AF718" s="14" t="s">
        <v>15</v>
      </c>
      <c r="AG718" s="14">
        <v>2</v>
      </c>
      <c r="AH718" s="14">
        <v>2403</v>
      </c>
      <c r="AI718" s="15" t="str">
        <f t="shared" si="215"/>
        <v/>
      </c>
      <c r="AJ718" s="15" t="str">
        <f t="shared" si="216"/>
        <v/>
      </c>
      <c r="AK718" s="15" t="str">
        <f t="shared" si="217"/>
        <v/>
      </c>
      <c r="AL718" s="15" t="str">
        <f t="shared" si="218"/>
        <v/>
      </c>
      <c r="AM718" s="15" t="str">
        <f t="shared" si="219"/>
        <v/>
      </c>
      <c r="AN718" s="15" t="str">
        <f t="shared" si="220"/>
        <v/>
      </c>
      <c r="AO718" s="15" t="str">
        <f t="shared" si="221"/>
        <v/>
      </c>
      <c r="AP718" s="9" t="str">
        <f t="shared" si="222"/>
        <v>JB2A木2</v>
      </c>
      <c r="AQ718" s="9">
        <f t="shared" si="223"/>
        <v>1</v>
      </c>
      <c r="AR718" s="11" t="str">
        <f t="shared" si="224"/>
        <v>岩崎木2</v>
      </c>
      <c r="AS718" s="11">
        <f t="shared" si="211"/>
        <v>1</v>
      </c>
      <c r="AT718">
        <v>1</v>
      </c>
      <c r="AU718" s="12">
        <f t="shared" si="225"/>
        <v>18</v>
      </c>
      <c r="AV718" s="13" t="str">
        <f t="shared" si="226"/>
        <v>2403木2</v>
      </c>
      <c r="AW718" s="13">
        <f t="shared" si="227"/>
        <v>1</v>
      </c>
      <c r="AX718" s="18" t="str">
        <f t="shared" si="228"/>
        <v>JB2AJB2A木22403</v>
      </c>
      <c r="AY718" s="18">
        <f t="shared" si="229"/>
        <v>18</v>
      </c>
      <c r="AZ718"/>
    </row>
    <row r="719" spans="1:52" x14ac:dyDescent="0.15">
      <c r="A719" s="1">
        <f t="shared" si="212"/>
        <v>2</v>
      </c>
      <c r="B719" s="1" t="str">
        <f t="shared" si="213"/>
        <v>HR</v>
      </c>
      <c r="C719" t="s">
        <v>155</v>
      </c>
      <c r="D719" s="1" t="str">
        <f>VLOOKUP($C719,クラス一覧!$A:$J,10,FALSE)</f>
        <v>IT</v>
      </c>
      <c r="E719" s="1">
        <f>VLOOKUP($C719,クラス一覧!$A:$J,8,FALSE)</f>
        <v>18</v>
      </c>
      <c r="F719" s="1" t="str">
        <f>VLOOKUP($C719,クラス一覧!$A:$J,9,FALSE)</f>
        <v>岩崎</v>
      </c>
      <c r="G719" s="1" t="str">
        <f>VLOOKUP($H719,科目一覧!$A:$G,3,FALSE)</f>
        <v>ビジネス</v>
      </c>
      <c r="H719" t="s">
        <v>1634</v>
      </c>
      <c r="I719" s="1" t="str">
        <f>VLOOKUP($H719,科目一覧!$A:$G,7,FALSE)</f>
        <v>寺澤</v>
      </c>
      <c r="J719" s="1" t="str">
        <f>VLOOKUP($I719,教員一覧!$A:$D,2,FALSE)</f>
        <v>IT</v>
      </c>
      <c r="K719" s="1" t="str">
        <f>VLOOKUP($I719,教員一覧!$A:$D,3,FALSE)</f>
        <v>　</v>
      </c>
      <c r="L719" s="1" t="str">
        <f>VLOOKUP($I719,教員一覧!$A:$D,4,FALSE)</f>
        <v>専任</v>
      </c>
      <c r="M719" t="s">
        <v>155</v>
      </c>
      <c r="N719" t="s">
        <v>3789</v>
      </c>
      <c r="O719" t="s">
        <v>21</v>
      </c>
      <c r="P719" t="s">
        <v>15</v>
      </c>
      <c r="Q719">
        <v>3</v>
      </c>
      <c r="R719">
        <v>2403</v>
      </c>
      <c r="S719" s="1" t="str">
        <f>VLOOKUP($R719,教室一覧!$A:$B,2,FALSE)</f>
        <v>ノート対応</v>
      </c>
      <c r="T719" s="1">
        <f>VLOOKUP($R719,教室一覧!$A:$C,3,FALSE)</f>
        <v>36</v>
      </c>
      <c r="U719" s="1" t="str">
        <f>VLOOKUP($R719,教室一覧!$A:$D,4,FALSE)</f>
        <v>2号館</v>
      </c>
      <c r="V719" s="1" t="str">
        <f>VLOOKUP($R719,教室一覧!$A:$E,5,FALSE)</f>
        <v>4F</v>
      </c>
      <c r="W719"/>
      <c r="X719"/>
      <c r="Y719" s="1" t="str">
        <f>VLOOKUP($O719,教員一覧!$A:$D,2,FALSE)</f>
        <v>IT</v>
      </c>
      <c r="Z719" s="1" t="str">
        <f>VLOOKUP($O719,教員一覧!$A:$D,3,FALSE)</f>
        <v>　</v>
      </c>
      <c r="AA719" s="1" t="str">
        <f>VLOOKUP($O719,教員一覧!$A:$D,4,FALSE)</f>
        <v>非常勤</v>
      </c>
      <c r="AB719" s="1" t="str">
        <f t="shared" si="214"/>
        <v/>
      </c>
      <c r="AC719" s="14" t="s">
        <v>155</v>
      </c>
      <c r="AD719" s="14" t="s">
        <v>163</v>
      </c>
      <c r="AE719" s="14" t="s">
        <v>21</v>
      </c>
      <c r="AF719" s="14" t="s">
        <v>15</v>
      </c>
      <c r="AG719" s="14">
        <v>3</v>
      </c>
      <c r="AH719" s="14">
        <v>2403</v>
      </c>
      <c r="AI719" s="15" t="str">
        <f t="shared" si="215"/>
        <v/>
      </c>
      <c r="AJ719" s="15" t="str">
        <f t="shared" si="216"/>
        <v/>
      </c>
      <c r="AK719" s="15" t="str">
        <f t="shared" si="217"/>
        <v/>
      </c>
      <c r="AL719" s="15" t="str">
        <f t="shared" si="218"/>
        <v/>
      </c>
      <c r="AM719" s="15" t="str">
        <f t="shared" si="219"/>
        <v/>
      </c>
      <c r="AN719" s="15" t="str">
        <f t="shared" si="220"/>
        <v/>
      </c>
      <c r="AO719" s="15" t="str">
        <f t="shared" si="221"/>
        <v/>
      </c>
      <c r="AP719" s="9" t="str">
        <f t="shared" si="222"/>
        <v>JB2A木3</v>
      </c>
      <c r="AQ719" s="9">
        <f t="shared" si="223"/>
        <v>1</v>
      </c>
      <c r="AR719" s="11" t="str">
        <f t="shared" si="224"/>
        <v>平井木3</v>
      </c>
      <c r="AS719" s="11">
        <f t="shared" si="211"/>
        <v>1</v>
      </c>
      <c r="AT719">
        <v>1</v>
      </c>
      <c r="AU719" s="12">
        <f t="shared" si="225"/>
        <v>18</v>
      </c>
      <c r="AV719" s="13" t="str">
        <f t="shared" si="226"/>
        <v>2403木3</v>
      </c>
      <c r="AW719" s="13">
        <f t="shared" si="227"/>
        <v>1</v>
      </c>
      <c r="AX719" s="18" t="str">
        <f t="shared" si="228"/>
        <v>JB2AJB2A木32403</v>
      </c>
      <c r="AY719" s="18">
        <f t="shared" si="229"/>
        <v>18</v>
      </c>
      <c r="AZ719"/>
    </row>
    <row r="720" spans="1:52" x14ac:dyDescent="0.15">
      <c r="A720" s="1">
        <f t="shared" si="212"/>
        <v>2</v>
      </c>
      <c r="B720" s="1" t="str">
        <f t="shared" si="213"/>
        <v>HR</v>
      </c>
      <c r="C720" t="s">
        <v>155</v>
      </c>
      <c r="D720" s="1" t="str">
        <f>VLOOKUP($C720,クラス一覧!$A:$J,10,FALSE)</f>
        <v>IT</v>
      </c>
      <c r="E720" s="1">
        <f>VLOOKUP($C720,クラス一覧!$A:$J,8,FALSE)</f>
        <v>18</v>
      </c>
      <c r="F720" s="1" t="str">
        <f>VLOOKUP($C720,クラス一覧!$A:$J,9,FALSE)</f>
        <v>岩崎</v>
      </c>
      <c r="G720" s="1" t="str">
        <f>VLOOKUP($H720,科目一覧!$A:$G,3,FALSE)</f>
        <v>データベース</v>
      </c>
      <c r="H720" t="s">
        <v>1697</v>
      </c>
      <c r="I720" s="1" t="str">
        <f>VLOOKUP($H720,科目一覧!$A:$G,7,FALSE)</f>
        <v>岩崎</v>
      </c>
      <c r="J720" s="1" t="str">
        <f>VLOOKUP($I720,教員一覧!$A:$D,2,FALSE)</f>
        <v>IT</v>
      </c>
      <c r="K720" s="1" t="str">
        <f>VLOOKUP($I720,教員一覧!$A:$D,3,FALSE)</f>
        <v>　</v>
      </c>
      <c r="L720" s="1" t="str">
        <f>VLOOKUP($I720,教員一覧!$A:$D,4,FALSE)</f>
        <v>専任</v>
      </c>
      <c r="M720" t="s">
        <v>155</v>
      </c>
      <c r="N720" t="s">
        <v>3789</v>
      </c>
      <c r="O720" t="s">
        <v>20</v>
      </c>
      <c r="P720" t="s">
        <v>15</v>
      </c>
      <c r="Q720">
        <v>4</v>
      </c>
      <c r="R720">
        <v>2403</v>
      </c>
      <c r="S720" s="1" t="str">
        <f>VLOOKUP($R720,教室一覧!$A:$B,2,FALSE)</f>
        <v>ノート対応</v>
      </c>
      <c r="T720" s="1">
        <f>VLOOKUP($R720,教室一覧!$A:$C,3,FALSE)</f>
        <v>36</v>
      </c>
      <c r="U720" s="1" t="str">
        <f>VLOOKUP($R720,教室一覧!$A:$D,4,FALSE)</f>
        <v>2号館</v>
      </c>
      <c r="V720" s="1" t="str">
        <f>VLOOKUP($R720,教室一覧!$A:$E,5,FALSE)</f>
        <v>4F</v>
      </c>
      <c r="W720"/>
      <c r="X720"/>
      <c r="Y720" s="1" t="str">
        <f>VLOOKUP($O720,教員一覧!$A:$D,2,FALSE)</f>
        <v>IT</v>
      </c>
      <c r="Z720" s="1" t="str">
        <f>VLOOKUP($O720,教員一覧!$A:$D,3,FALSE)</f>
        <v>　</v>
      </c>
      <c r="AA720" s="1" t="str">
        <f>VLOOKUP($O720,教員一覧!$A:$D,4,FALSE)</f>
        <v>専任</v>
      </c>
      <c r="AB720" s="1" t="str">
        <f t="shared" si="214"/>
        <v>担任</v>
      </c>
      <c r="AC720" s="14" t="s">
        <v>155</v>
      </c>
      <c r="AD720" s="14" t="s">
        <v>163</v>
      </c>
      <c r="AE720" s="14" t="s">
        <v>20</v>
      </c>
      <c r="AF720" s="14" t="s">
        <v>15</v>
      </c>
      <c r="AG720" s="14">
        <v>4</v>
      </c>
      <c r="AH720" s="14">
        <v>2403</v>
      </c>
      <c r="AI720" s="15" t="str">
        <f t="shared" si="215"/>
        <v/>
      </c>
      <c r="AJ720" s="15" t="str">
        <f t="shared" si="216"/>
        <v/>
      </c>
      <c r="AK720" s="15" t="str">
        <f t="shared" si="217"/>
        <v/>
      </c>
      <c r="AL720" s="15" t="str">
        <f t="shared" si="218"/>
        <v/>
      </c>
      <c r="AM720" s="15" t="str">
        <f t="shared" si="219"/>
        <v/>
      </c>
      <c r="AN720" s="15" t="str">
        <f t="shared" si="220"/>
        <v/>
      </c>
      <c r="AO720" s="15" t="str">
        <f t="shared" si="221"/>
        <v/>
      </c>
      <c r="AP720" s="9" t="str">
        <f t="shared" si="222"/>
        <v>JB2A木4</v>
      </c>
      <c r="AQ720" s="9">
        <f t="shared" si="223"/>
        <v>1</v>
      </c>
      <c r="AR720" s="11" t="str">
        <f t="shared" si="224"/>
        <v>岩崎木4</v>
      </c>
      <c r="AS720" s="11">
        <f t="shared" si="211"/>
        <v>1</v>
      </c>
      <c r="AT720">
        <v>1</v>
      </c>
      <c r="AU720" s="12">
        <f t="shared" si="225"/>
        <v>18</v>
      </c>
      <c r="AV720" s="13" t="str">
        <f t="shared" si="226"/>
        <v>2403木4</v>
      </c>
      <c r="AW720" s="13">
        <f t="shared" si="227"/>
        <v>1</v>
      </c>
      <c r="AX720" s="18" t="str">
        <f t="shared" si="228"/>
        <v>JB2AJB2A木42403</v>
      </c>
      <c r="AY720" s="18">
        <f t="shared" si="229"/>
        <v>18</v>
      </c>
      <c r="AZ720"/>
    </row>
    <row r="721" spans="1:52" x14ac:dyDescent="0.15">
      <c r="A721" s="1">
        <f t="shared" si="212"/>
        <v>2</v>
      </c>
      <c r="B721" s="1" t="str">
        <f t="shared" si="213"/>
        <v>HR</v>
      </c>
      <c r="C721" t="s">
        <v>155</v>
      </c>
      <c r="D721" s="1" t="str">
        <f>VLOOKUP($C721,クラス一覧!$A:$J,10,FALSE)</f>
        <v>IT</v>
      </c>
      <c r="E721" s="1">
        <f>VLOOKUP($C721,クラス一覧!$A:$J,8,FALSE)</f>
        <v>18</v>
      </c>
      <c r="F721" s="1" t="str">
        <f>VLOOKUP($C721,クラス一覧!$A:$J,9,FALSE)</f>
        <v>岩崎</v>
      </c>
      <c r="G721" s="1" t="str">
        <f>VLOOKUP($H721,科目一覧!$A:$G,3,FALSE)</f>
        <v>ビジネスアプリ</v>
      </c>
      <c r="H721" t="s">
        <v>1694</v>
      </c>
      <c r="I721" s="1" t="str">
        <f>VLOOKUP($H721,科目一覧!$A:$G,7,FALSE)</f>
        <v>森井</v>
      </c>
      <c r="J721" s="1" t="str">
        <f>VLOOKUP($I721,教員一覧!$A:$D,2,FALSE)</f>
        <v>IT</v>
      </c>
      <c r="K721" s="1" t="str">
        <f>VLOOKUP($I721,教員一覧!$A:$D,3,FALSE)</f>
        <v>　</v>
      </c>
      <c r="L721" s="1" t="str">
        <f>VLOOKUP($I721,教員一覧!$A:$D,4,FALSE)</f>
        <v>非常勤</v>
      </c>
      <c r="M721" t="s">
        <v>155</v>
      </c>
      <c r="N721" t="s">
        <v>3789</v>
      </c>
      <c r="O721" t="s">
        <v>22</v>
      </c>
      <c r="P721" t="s">
        <v>17</v>
      </c>
      <c r="Q721">
        <v>1</v>
      </c>
      <c r="R721">
        <v>1302</v>
      </c>
      <c r="S721" s="1" t="str">
        <f>VLOOKUP($R721,教室一覧!$A:$B,2,FALSE)</f>
        <v>ノート対応</v>
      </c>
      <c r="T721" s="1">
        <f>VLOOKUP($R721,教室一覧!$A:$C,3,FALSE)</f>
        <v>36</v>
      </c>
      <c r="U721" s="1" t="str">
        <f>VLOOKUP($R721,教室一覧!$A:$D,4,FALSE)</f>
        <v>1号館</v>
      </c>
      <c r="V721" s="1" t="str">
        <f>VLOOKUP($R721,教室一覧!$A:$E,5,FALSE)</f>
        <v>3F</v>
      </c>
      <c r="W721"/>
      <c r="X721"/>
      <c r="Y721" s="1" t="str">
        <f>VLOOKUP($O721,教員一覧!$A:$D,2,FALSE)</f>
        <v>IT</v>
      </c>
      <c r="Z721" s="1" t="str">
        <f>VLOOKUP($O721,教員一覧!$A:$D,3,FALSE)</f>
        <v>　</v>
      </c>
      <c r="AA721" s="1" t="str">
        <f>VLOOKUP($O721,教員一覧!$A:$D,4,FALSE)</f>
        <v>非常勤</v>
      </c>
      <c r="AB721" s="1" t="str">
        <f t="shared" si="214"/>
        <v/>
      </c>
      <c r="AC721" s="14" t="s">
        <v>155</v>
      </c>
      <c r="AD721" s="14" t="s">
        <v>163</v>
      </c>
      <c r="AE721" s="14" t="s">
        <v>22</v>
      </c>
      <c r="AF721" s="14" t="s">
        <v>17</v>
      </c>
      <c r="AG721" s="14">
        <v>1</v>
      </c>
      <c r="AH721" s="14">
        <v>1302</v>
      </c>
      <c r="AI721" s="15" t="str">
        <f t="shared" si="215"/>
        <v/>
      </c>
      <c r="AJ721" s="15" t="str">
        <f t="shared" si="216"/>
        <v/>
      </c>
      <c r="AK721" s="15" t="str">
        <f t="shared" si="217"/>
        <v/>
      </c>
      <c r="AL721" s="15" t="str">
        <f t="shared" si="218"/>
        <v/>
      </c>
      <c r="AM721" s="15" t="str">
        <f t="shared" si="219"/>
        <v/>
      </c>
      <c r="AN721" s="15" t="str">
        <f t="shared" si="220"/>
        <v/>
      </c>
      <c r="AO721" s="15" t="str">
        <f t="shared" si="221"/>
        <v/>
      </c>
      <c r="AP721" s="9" t="str">
        <f t="shared" si="222"/>
        <v>JB2A金1</v>
      </c>
      <c r="AQ721" s="9">
        <f t="shared" si="223"/>
        <v>1</v>
      </c>
      <c r="AR721" s="11" t="str">
        <f t="shared" si="224"/>
        <v>森井金1</v>
      </c>
      <c r="AS721" s="11">
        <f t="shared" si="211"/>
        <v>1</v>
      </c>
      <c r="AT721">
        <v>1</v>
      </c>
      <c r="AU721" s="12">
        <f t="shared" si="225"/>
        <v>18</v>
      </c>
      <c r="AV721" s="13" t="str">
        <f t="shared" si="226"/>
        <v>1302金1</v>
      </c>
      <c r="AW721" s="13">
        <f t="shared" si="227"/>
        <v>1</v>
      </c>
      <c r="AX721" s="18" t="str">
        <f t="shared" si="228"/>
        <v>JB2AJB2A金11302</v>
      </c>
      <c r="AY721" s="18">
        <f t="shared" si="229"/>
        <v>18</v>
      </c>
      <c r="AZ721"/>
    </row>
    <row r="722" spans="1:52" x14ac:dyDescent="0.15">
      <c r="A722" s="1">
        <f t="shared" si="212"/>
        <v>2</v>
      </c>
      <c r="B722" s="1" t="str">
        <f t="shared" si="213"/>
        <v>HR</v>
      </c>
      <c r="C722" t="s">
        <v>155</v>
      </c>
      <c r="D722" s="1" t="str">
        <f>VLOOKUP($C722,クラス一覧!$A:$J,10,FALSE)</f>
        <v>IT</v>
      </c>
      <c r="E722" s="1">
        <f>VLOOKUP($C722,クラス一覧!$A:$J,8,FALSE)</f>
        <v>18</v>
      </c>
      <c r="F722" s="1" t="str">
        <f>VLOOKUP($C722,クラス一覧!$A:$J,9,FALSE)</f>
        <v>岩崎</v>
      </c>
      <c r="G722" s="1" t="str">
        <f>VLOOKUP($H722,科目一覧!$A:$G,3,FALSE)</f>
        <v>ビジネスアプリ</v>
      </c>
      <c r="H722" t="s">
        <v>1695</v>
      </c>
      <c r="I722" s="1" t="str">
        <f>VLOOKUP($H722,科目一覧!$A:$G,7,FALSE)</f>
        <v>森井</v>
      </c>
      <c r="J722" s="1" t="str">
        <f>VLOOKUP($I722,教員一覧!$A:$D,2,FALSE)</f>
        <v>IT</v>
      </c>
      <c r="K722" s="1" t="str">
        <f>VLOOKUP($I722,教員一覧!$A:$D,3,FALSE)</f>
        <v>　</v>
      </c>
      <c r="L722" s="1" t="str">
        <f>VLOOKUP($I722,教員一覧!$A:$D,4,FALSE)</f>
        <v>非常勤</v>
      </c>
      <c r="M722" t="s">
        <v>155</v>
      </c>
      <c r="N722" t="s">
        <v>3789</v>
      </c>
      <c r="O722" t="s">
        <v>22</v>
      </c>
      <c r="P722" t="s">
        <v>17</v>
      </c>
      <c r="Q722">
        <v>2</v>
      </c>
      <c r="R722">
        <v>1302</v>
      </c>
      <c r="S722" s="1" t="str">
        <f>VLOOKUP($R722,教室一覧!$A:$B,2,FALSE)</f>
        <v>ノート対応</v>
      </c>
      <c r="T722" s="1">
        <f>VLOOKUP($R722,教室一覧!$A:$C,3,FALSE)</f>
        <v>36</v>
      </c>
      <c r="U722" s="1" t="str">
        <f>VLOOKUP($R722,教室一覧!$A:$D,4,FALSE)</f>
        <v>1号館</v>
      </c>
      <c r="V722" s="1" t="str">
        <f>VLOOKUP($R722,教室一覧!$A:$E,5,FALSE)</f>
        <v>3F</v>
      </c>
      <c r="W722"/>
      <c r="X722"/>
      <c r="Y722" s="1" t="str">
        <f>VLOOKUP($O722,教員一覧!$A:$D,2,FALSE)</f>
        <v>IT</v>
      </c>
      <c r="Z722" s="1" t="str">
        <f>VLOOKUP($O722,教員一覧!$A:$D,3,FALSE)</f>
        <v>　</v>
      </c>
      <c r="AA722" s="1" t="str">
        <f>VLOOKUP($O722,教員一覧!$A:$D,4,FALSE)</f>
        <v>非常勤</v>
      </c>
      <c r="AB722" s="1" t="str">
        <f t="shared" si="214"/>
        <v/>
      </c>
      <c r="AC722" s="14" t="s">
        <v>155</v>
      </c>
      <c r="AD722" s="14" t="s">
        <v>163</v>
      </c>
      <c r="AE722" s="14" t="s">
        <v>22</v>
      </c>
      <c r="AF722" s="14" t="s">
        <v>17</v>
      </c>
      <c r="AG722" s="14">
        <v>2</v>
      </c>
      <c r="AH722" s="14">
        <v>1302</v>
      </c>
      <c r="AI722" s="15" t="str">
        <f t="shared" si="215"/>
        <v/>
      </c>
      <c r="AJ722" s="15" t="str">
        <f t="shared" si="216"/>
        <v/>
      </c>
      <c r="AK722" s="15" t="str">
        <f t="shared" si="217"/>
        <v/>
      </c>
      <c r="AL722" s="15" t="str">
        <f t="shared" si="218"/>
        <v/>
      </c>
      <c r="AM722" s="15" t="str">
        <f t="shared" si="219"/>
        <v/>
      </c>
      <c r="AN722" s="15" t="str">
        <f t="shared" si="220"/>
        <v/>
      </c>
      <c r="AO722" s="15" t="str">
        <f t="shared" si="221"/>
        <v/>
      </c>
      <c r="AP722" s="9" t="str">
        <f t="shared" si="222"/>
        <v>JB2A金2</v>
      </c>
      <c r="AQ722" s="9">
        <f t="shared" si="223"/>
        <v>1</v>
      </c>
      <c r="AR722" s="11" t="str">
        <f t="shared" si="224"/>
        <v>森井金2</v>
      </c>
      <c r="AS722" s="11">
        <f t="shared" si="211"/>
        <v>1</v>
      </c>
      <c r="AT722">
        <v>1</v>
      </c>
      <c r="AU722" s="12">
        <f t="shared" si="225"/>
        <v>18</v>
      </c>
      <c r="AV722" s="13" t="str">
        <f t="shared" si="226"/>
        <v>1302金2</v>
      </c>
      <c r="AW722" s="13">
        <f t="shared" si="227"/>
        <v>1</v>
      </c>
      <c r="AX722" s="18" t="str">
        <f t="shared" si="228"/>
        <v>JB2AJB2A金21302</v>
      </c>
      <c r="AY722" s="18">
        <f t="shared" si="229"/>
        <v>18</v>
      </c>
      <c r="AZ722"/>
    </row>
    <row r="723" spans="1:52" x14ac:dyDescent="0.15">
      <c r="A723" s="1">
        <f t="shared" si="212"/>
        <v>2</v>
      </c>
      <c r="B723" s="1" t="str">
        <f t="shared" si="213"/>
        <v>HR</v>
      </c>
      <c r="C723" t="s">
        <v>155</v>
      </c>
      <c r="D723" s="1" t="str">
        <f>VLOOKUP($C723,クラス一覧!$A:$J,10,FALSE)</f>
        <v>IT</v>
      </c>
      <c r="E723" s="1">
        <f>VLOOKUP($C723,クラス一覧!$A:$J,8,FALSE)</f>
        <v>18</v>
      </c>
      <c r="F723" s="1" t="str">
        <f>VLOOKUP($C723,クラス一覧!$A:$J,9,FALSE)</f>
        <v>岩崎</v>
      </c>
      <c r="G723" s="1" t="str">
        <f>VLOOKUP($H723,科目一覧!$A:$G,3,FALSE)</f>
        <v>ビジネス</v>
      </c>
      <c r="H723" t="s">
        <v>3074</v>
      </c>
      <c r="I723" s="1" t="str">
        <f>VLOOKUP($H723,科目一覧!$A:$G,7,FALSE)</f>
        <v>寺澤</v>
      </c>
      <c r="J723" s="1" t="str">
        <f>VLOOKUP($I723,教員一覧!$A:$D,2,FALSE)</f>
        <v>IT</v>
      </c>
      <c r="K723" s="1" t="str">
        <f>VLOOKUP($I723,教員一覧!$A:$D,3,FALSE)</f>
        <v>　</v>
      </c>
      <c r="L723" s="1" t="str">
        <f>VLOOKUP($I723,教員一覧!$A:$D,4,FALSE)</f>
        <v>専任</v>
      </c>
      <c r="M723" t="s">
        <v>155</v>
      </c>
      <c r="N723" t="s">
        <v>3789</v>
      </c>
      <c r="O723" t="s">
        <v>20</v>
      </c>
      <c r="P723" t="s">
        <v>17</v>
      </c>
      <c r="Q723">
        <v>3</v>
      </c>
      <c r="R723">
        <v>1302</v>
      </c>
      <c r="S723" s="1" t="str">
        <f>VLOOKUP($R723,教室一覧!$A:$B,2,FALSE)</f>
        <v>ノート対応</v>
      </c>
      <c r="T723" s="1">
        <f>VLOOKUP($R723,教室一覧!$A:$C,3,FALSE)</f>
        <v>36</v>
      </c>
      <c r="U723" s="1" t="str">
        <f>VLOOKUP($R723,教室一覧!$A:$D,4,FALSE)</f>
        <v>1号館</v>
      </c>
      <c r="V723" s="1" t="str">
        <f>VLOOKUP($R723,教室一覧!$A:$E,5,FALSE)</f>
        <v>3F</v>
      </c>
      <c r="W723"/>
      <c r="X723"/>
      <c r="Y723" s="1" t="str">
        <f>VLOOKUP($O723,教員一覧!$A:$D,2,FALSE)</f>
        <v>IT</v>
      </c>
      <c r="Z723" s="1" t="str">
        <f>VLOOKUP($O723,教員一覧!$A:$D,3,FALSE)</f>
        <v>　</v>
      </c>
      <c r="AA723" s="1" t="str">
        <f>VLOOKUP($O723,教員一覧!$A:$D,4,FALSE)</f>
        <v>専任</v>
      </c>
      <c r="AB723" s="1" t="str">
        <f t="shared" si="214"/>
        <v>担任</v>
      </c>
      <c r="AC723" s="14" t="s">
        <v>155</v>
      </c>
      <c r="AD723" s="14" t="s">
        <v>163</v>
      </c>
      <c r="AE723" s="14" t="s">
        <v>20</v>
      </c>
      <c r="AF723" s="14" t="s">
        <v>17</v>
      </c>
      <c r="AG723" s="14">
        <v>3</v>
      </c>
      <c r="AH723" s="14">
        <v>1302</v>
      </c>
      <c r="AI723" s="15" t="str">
        <f t="shared" si="215"/>
        <v/>
      </c>
      <c r="AJ723" s="15" t="str">
        <f t="shared" si="216"/>
        <v/>
      </c>
      <c r="AK723" s="15" t="str">
        <f t="shared" si="217"/>
        <v/>
      </c>
      <c r="AL723" s="15" t="str">
        <f t="shared" si="218"/>
        <v/>
      </c>
      <c r="AM723" s="15" t="str">
        <f t="shared" si="219"/>
        <v/>
      </c>
      <c r="AN723" s="15" t="str">
        <f t="shared" si="220"/>
        <v/>
      </c>
      <c r="AO723" s="15" t="str">
        <f t="shared" si="221"/>
        <v/>
      </c>
      <c r="AP723" s="9" t="str">
        <f t="shared" si="222"/>
        <v>JB2A金3</v>
      </c>
      <c r="AQ723" s="9">
        <f t="shared" si="223"/>
        <v>1</v>
      </c>
      <c r="AR723" s="11" t="str">
        <f t="shared" si="224"/>
        <v>岩崎金3</v>
      </c>
      <c r="AS723" s="11">
        <f t="shared" si="211"/>
        <v>1</v>
      </c>
      <c r="AT723">
        <v>1</v>
      </c>
      <c r="AU723" s="12">
        <f t="shared" si="225"/>
        <v>18</v>
      </c>
      <c r="AV723" s="13" t="str">
        <f t="shared" si="226"/>
        <v>1302金3</v>
      </c>
      <c r="AW723" s="13">
        <f t="shared" si="227"/>
        <v>1</v>
      </c>
      <c r="AX723" s="18" t="str">
        <f t="shared" si="228"/>
        <v>JB2AJB2A金31302</v>
      </c>
      <c r="AY723" s="18">
        <f t="shared" si="229"/>
        <v>18</v>
      </c>
      <c r="AZ723"/>
    </row>
    <row r="724" spans="1:52" x14ac:dyDescent="0.15">
      <c r="A724" s="1">
        <f t="shared" si="212"/>
        <v>3</v>
      </c>
      <c r="B724" s="1" t="str">
        <f t="shared" si="213"/>
        <v>HR</v>
      </c>
      <c r="C724" t="s">
        <v>51</v>
      </c>
      <c r="D724" s="1" t="str">
        <f>VLOOKUP($C724,クラス一覧!$A:$J,10,FALSE)</f>
        <v>IT</v>
      </c>
      <c r="E724" s="1">
        <f>VLOOKUP($C724,クラス一覧!$A:$J,8,FALSE)</f>
        <v>22</v>
      </c>
      <c r="F724" s="1" t="str">
        <f>VLOOKUP($C724,クラス一覧!$A:$J,9,FALSE)</f>
        <v>良原</v>
      </c>
      <c r="G724" s="1" t="str">
        <f>VLOOKUP($H724,科目一覧!$A:$G,3,FALSE)</f>
        <v>作品制作</v>
      </c>
      <c r="H724" t="s">
        <v>3075</v>
      </c>
      <c r="I724" s="1" t="str">
        <f>VLOOKUP($H724,科目一覧!$A:$G,7,FALSE)</f>
        <v>畠</v>
      </c>
      <c r="J724" s="1" t="str">
        <f>VLOOKUP($I724,教員一覧!$A:$D,2,FALSE)</f>
        <v>IT</v>
      </c>
      <c r="K724" s="1" t="str">
        <f>VLOOKUP($I724,教員一覧!$A:$D,3,FALSE)</f>
        <v>　</v>
      </c>
      <c r="L724" s="1" t="str">
        <f>VLOOKUP($I724,教員一覧!$A:$D,4,FALSE)</f>
        <v>専任</v>
      </c>
      <c r="M724" t="s">
        <v>51</v>
      </c>
      <c r="N724" t="s">
        <v>3789</v>
      </c>
      <c r="O724" t="s">
        <v>35</v>
      </c>
      <c r="P724" t="s">
        <v>9</v>
      </c>
      <c r="Q724">
        <v>2</v>
      </c>
      <c r="R724">
        <v>3501</v>
      </c>
      <c r="S724" s="1" t="str">
        <f>VLOOKUP($R724,教室一覧!$A:$B,2,FALSE)</f>
        <v>実習室</v>
      </c>
      <c r="T724" s="1">
        <f>VLOOKUP($R724,教室一覧!$A:$C,3,FALSE)</f>
        <v>36</v>
      </c>
      <c r="U724" s="1" t="str">
        <f>VLOOKUP($R724,教室一覧!$A:$D,4,FALSE)</f>
        <v>3号館</v>
      </c>
      <c r="V724" s="1" t="str">
        <f>VLOOKUP($R724,教室一覧!$A:$E,5,FALSE)</f>
        <v>5F</v>
      </c>
      <c r="W724"/>
      <c r="X724" t="s">
        <v>3557</v>
      </c>
      <c r="Y724" s="1" t="str">
        <f>VLOOKUP($O724,教員一覧!$A:$D,2,FALSE)</f>
        <v>IT</v>
      </c>
      <c r="Z724" s="1" t="str">
        <f>VLOOKUP($O724,教員一覧!$A:$D,3,FALSE)</f>
        <v>　</v>
      </c>
      <c r="AA724" s="1" t="str">
        <f>VLOOKUP($O724,教員一覧!$A:$D,4,FALSE)</f>
        <v>専任</v>
      </c>
      <c r="AB724" s="1" t="str">
        <f t="shared" si="214"/>
        <v/>
      </c>
      <c r="AC724" s="14" t="s">
        <v>51</v>
      </c>
      <c r="AD724" s="14" t="s">
        <v>163</v>
      </c>
      <c r="AE724" s="14" t="s">
        <v>35</v>
      </c>
      <c r="AF724" s="14" t="s">
        <v>9</v>
      </c>
      <c r="AG724" s="14">
        <v>2</v>
      </c>
      <c r="AH724" s="14">
        <v>3501</v>
      </c>
      <c r="AI724" s="15" t="str">
        <f t="shared" si="215"/>
        <v/>
      </c>
      <c r="AJ724" s="15" t="str">
        <f t="shared" si="216"/>
        <v/>
      </c>
      <c r="AK724" s="15" t="str">
        <f t="shared" si="217"/>
        <v/>
      </c>
      <c r="AL724" s="15" t="str">
        <f t="shared" si="218"/>
        <v/>
      </c>
      <c r="AM724" s="15" t="str">
        <f t="shared" si="219"/>
        <v/>
      </c>
      <c r="AN724" s="15" t="str">
        <f t="shared" si="220"/>
        <v/>
      </c>
      <c r="AO724" s="15" t="str">
        <f t="shared" si="221"/>
        <v/>
      </c>
      <c r="AP724" s="9" t="str">
        <f t="shared" si="222"/>
        <v>IE3A月2</v>
      </c>
      <c r="AQ724" s="9">
        <f t="shared" si="223"/>
        <v>0.5</v>
      </c>
      <c r="AR724" s="11" t="str">
        <f t="shared" si="224"/>
        <v>畠月2</v>
      </c>
      <c r="AS724" s="11">
        <f t="shared" si="211"/>
        <v>1</v>
      </c>
      <c r="AT724">
        <v>1</v>
      </c>
      <c r="AU724" s="12">
        <f t="shared" si="225"/>
        <v>22</v>
      </c>
      <c r="AV724" s="13" t="str">
        <f t="shared" si="226"/>
        <v>3501月2</v>
      </c>
      <c r="AW724" s="13">
        <f t="shared" si="227"/>
        <v>0.5</v>
      </c>
      <c r="AX724" s="18" t="str">
        <f t="shared" si="228"/>
        <v>IE3AIE3A月23501</v>
      </c>
      <c r="AY724" s="18">
        <f t="shared" si="229"/>
        <v>11</v>
      </c>
      <c r="AZ724"/>
    </row>
    <row r="725" spans="1:52" x14ac:dyDescent="0.15">
      <c r="A725" s="1">
        <f t="shared" si="212"/>
        <v>3</v>
      </c>
      <c r="B725" s="1" t="str">
        <f t="shared" si="213"/>
        <v>HR</v>
      </c>
      <c r="C725" t="s">
        <v>51</v>
      </c>
      <c r="D725" s="1" t="str">
        <f>VLOOKUP($C725,クラス一覧!$A:$J,10,FALSE)</f>
        <v>IT</v>
      </c>
      <c r="E725" s="1">
        <f>VLOOKUP($C725,クラス一覧!$A:$J,8,FALSE)</f>
        <v>22</v>
      </c>
      <c r="F725" s="1" t="str">
        <f>VLOOKUP($C725,クラス一覧!$A:$J,9,FALSE)</f>
        <v>良原</v>
      </c>
      <c r="G725" s="1" t="str">
        <f>VLOOKUP($H725,科目一覧!$A:$G,3,FALSE)</f>
        <v>作品制作</v>
      </c>
      <c r="H725" t="s">
        <v>3075</v>
      </c>
      <c r="I725" s="1" t="str">
        <f>VLOOKUP($H725,科目一覧!$A:$G,7,FALSE)</f>
        <v>畠</v>
      </c>
      <c r="J725" s="1" t="str">
        <f>VLOOKUP($I725,教員一覧!$A:$D,2,FALSE)</f>
        <v>IT</v>
      </c>
      <c r="K725" s="1" t="str">
        <f>VLOOKUP($I725,教員一覧!$A:$D,3,FALSE)</f>
        <v>　</v>
      </c>
      <c r="L725" s="1" t="str">
        <f>VLOOKUP($I725,教員一覧!$A:$D,4,FALSE)</f>
        <v>専任</v>
      </c>
      <c r="M725" t="s">
        <v>51</v>
      </c>
      <c r="N725" t="s">
        <v>3789</v>
      </c>
      <c r="O725" t="s">
        <v>35</v>
      </c>
      <c r="P725" t="s">
        <v>9</v>
      </c>
      <c r="Q725">
        <v>3</v>
      </c>
      <c r="R725">
        <v>3501</v>
      </c>
      <c r="S725" s="1" t="str">
        <f>VLOOKUP($R725,教室一覧!$A:$B,2,FALSE)</f>
        <v>実習室</v>
      </c>
      <c r="T725" s="1">
        <f>VLOOKUP($R725,教室一覧!$A:$C,3,FALSE)</f>
        <v>36</v>
      </c>
      <c r="U725" s="1" t="str">
        <f>VLOOKUP($R725,教室一覧!$A:$D,4,FALSE)</f>
        <v>3号館</v>
      </c>
      <c r="V725" s="1" t="str">
        <f>VLOOKUP($R725,教室一覧!$A:$E,5,FALSE)</f>
        <v>5F</v>
      </c>
      <c r="W725"/>
      <c r="X725" t="s">
        <v>3557</v>
      </c>
      <c r="Y725" s="1" t="str">
        <f>VLOOKUP($O725,教員一覧!$A:$D,2,FALSE)</f>
        <v>IT</v>
      </c>
      <c r="Z725" s="1" t="str">
        <f>VLOOKUP($O725,教員一覧!$A:$D,3,FALSE)</f>
        <v>　</v>
      </c>
      <c r="AA725" s="1" t="str">
        <f>VLOOKUP($O725,教員一覧!$A:$D,4,FALSE)</f>
        <v>専任</v>
      </c>
      <c r="AB725" s="1" t="str">
        <f t="shared" si="214"/>
        <v/>
      </c>
      <c r="AC725" s="14" t="s">
        <v>51</v>
      </c>
      <c r="AD725" s="14" t="s">
        <v>163</v>
      </c>
      <c r="AE725" s="14" t="s">
        <v>35</v>
      </c>
      <c r="AF725" s="14" t="s">
        <v>9</v>
      </c>
      <c r="AG725" s="14">
        <v>3</v>
      </c>
      <c r="AH725" s="14">
        <v>3501</v>
      </c>
      <c r="AI725" s="15" t="str">
        <f t="shared" si="215"/>
        <v/>
      </c>
      <c r="AJ725" s="15" t="str">
        <f t="shared" si="216"/>
        <v/>
      </c>
      <c r="AK725" s="15" t="str">
        <f t="shared" si="217"/>
        <v/>
      </c>
      <c r="AL725" s="15" t="str">
        <f t="shared" si="218"/>
        <v/>
      </c>
      <c r="AM725" s="15" t="str">
        <f t="shared" si="219"/>
        <v/>
      </c>
      <c r="AN725" s="15" t="str">
        <f t="shared" si="220"/>
        <v/>
      </c>
      <c r="AO725" s="15" t="str">
        <f t="shared" si="221"/>
        <v/>
      </c>
      <c r="AP725" s="9" t="str">
        <f t="shared" si="222"/>
        <v>IE3A月3</v>
      </c>
      <c r="AQ725" s="9">
        <f t="shared" si="223"/>
        <v>0.5</v>
      </c>
      <c r="AR725" s="11" t="str">
        <f t="shared" si="224"/>
        <v>畠月3</v>
      </c>
      <c r="AS725" s="11">
        <f t="shared" si="211"/>
        <v>1</v>
      </c>
      <c r="AT725">
        <v>1</v>
      </c>
      <c r="AU725" s="12">
        <f t="shared" si="225"/>
        <v>22</v>
      </c>
      <c r="AV725" s="13" t="str">
        <f t="shared" si="226"/>
        <v>3501月3</v>
      </c>
      <c r="AW725" s="13">
        <f t="shared" si="227"/>
        <v>0.5</v>
      </c>
      <c r="AX725" s="18" t="str">
        <f t="shared" si="228"/>
        <v>IE3AIE3A月33501</v>
      </c>
      <c r="AY725" s="18">
        <f t="shared" si="229"/>
        <v>11</v>
      </c>
      <c r="AZ725"/>
    </row>
    <row r="726" spans="1:52" x14ac:dyDescent="0.15">
      <c r="A726" s="1">
        <f t="shared" si="212"/>
        <v>3</v>
      </c>
      <c r="B726" s="1" t="str">
        <f t="shared" si="213"/>
        <v>HR</v>
      </c>
      <c r="C726" t="s">
        <v>51</v>
      </c>
      <c r="D726" s="1" t="str">
        <f>VLOOKUP($C726,クラス一覧!$A:$J,10,FALSE)</f>
        <v>IT</v>
      </c>
      <c r="E726" s="1">
        <f>VLOOKUP($C726,クラス一覧!$A:$J,8,FALSE)</f>
        <v>22</v>
      </c>
      <c r="F726" s="1" t="str">
        <f>VLOOKUP($C726,クラス一覧!$A:$J,9,FALSE)</f>
        <v>良原</v>
      </c>
      <c r="G726" s="1" t="str">
        <f>VLOOKUP($H726,科目一覧!$A:$G,3,FALSE)</f>
        <v>プログラミング</v>
      </c>
      <c r="H726" t="s">
        <v>1687</v>
      </c>
      <c r="I726" s="1" t="str">
        <f>VLOOKUP($H726,科目一覧!$A:$G,7,FALSE)</f>
        <v>朱</v>
      </c>
      <c r="J726" s="1" t="str">
        <f>VLOOKUP($I726,教員一覧!$A:$D,2,FALSE)</f>
        <v>IT</v>
      </c>
      <c r="K726" s="1" t="str">
        <f>VLOOKUP($I726,教員一覧!$A:$D,3,FALSE)</f>
        <v>　</v>
      </c>
      <c r="L726" s="1" t="str">
        <f>VLOOKUP($I726,教員一覧!$A:$D,4,FALSE)</f>
        <v>専任</v>
      </c>
      <c r="M726" t="s">
        <v>51</v>
      </c>
      <c r="N726" t="s">
        <v>3789</v>
      </c>
      <c r="O726" t="s">
        <v>44</v>
      </c>
      <c r="P726" t="s">
        <v>9</v>
      </c>
      <c r="Q726">
        <v>4</v>
      </c>
      <c r="R726">
        <v>3403</v>
      </c>
      <c r="S726" s="1" t="str">
        <f>VLOOKUP($R726,教室一覧!$A:$B,2,FALSE)</f>
        <v>ノート対応</v>
      </c>
      <c r="T726" s="1">
        <f>VLOOKUP($R726,教室一覧!$A:$C,3,FALSE)</f>
        <v>36</v>
      </c>
      <c r="U726" s="1" t="str">
        <f>VLOOKUP($R726,教室一覧!$A:$D,4,FALSE)</f>
        <v>3号館</v>
      </c>
      <c r="V726" s="1" t="str">
        <f>VLOOKUP($R726,教室一覧!$A:$E,5,FALSE)</f>
        <v>4F</v>
      </c>
      <c r="W726"/>
      <c r="X726"/>
      <c r="Y726" s="1" t="str">
        <f>VLOOKUP($O726,教員一覧!$A:$D,2,FALSE)</f>
        <v>IT</v>
      </c>
      <c r="Z726" s="1" t="str">
        <f>VLOOKUP($O726,教員一覧!$A:$D,3,FALSE)</f>
        <v>　</v>
      </c>
      <c r="AA726" s="1" t="str">
        <f>VLOOKUP($O726,教員一覧!$A:$D,4,FALSE)</f>
        <v>専任</v>
      </c>
      <c r="AB726" s="1" t="str">
        <f t="shared" si="214"/>
        <v/>
      </c>
      <c r="AC726" s="14" t="s">
        <v>51</v>
      </c>
      <c r="AD726" s="14" t="s">
        <v>163</v>
      </c>
      <c r="AE726" s="14" t="s">
        <v>44</v>
      </c>
      <c r="AF726" s="14" t="s">
        <v>9</v>
      </c>
      <c r="AG726" s="14">
        <v>4</v>
      </c>
      <c r="AH726" s="14">
        <v>3403</v>
      </c>
      <c r="AI726" s="15" t="str">
        <f t="shared" si="215"/>
        <v/>
      </c>
      <c r="AJ726" s="15" t="str">
        <f t="shared" si="216"/>
        <v/>
      </c>
      <c r="AK726" s="15" t="str">
        <f t="shared" si="217"/>
        <v/>
      </c>
      <c r="AL726" s="15" t="str">
        <f t="shared" si="218"/>
        <v/>
      </c>
      <c r="AM726" s="15" t="str">
        <f t="shared" si="219"/>
        <v/>
      </c>
      <c r="AN726" s="15" t="str">
        <f t="shared" si="220"/>
        <v/>
      </c>
      <c r="AO726" s="15" t="str">
        <f t="shared" si="221"/>
        <v/>
      </c>
      <c r="AP726" s="9" t="str">
        <f t="shared" si="222"/>
        <v>IE3A月4</v>
      </c>
      <c r="AQ726" s="9">
        <f t="shared" si="223"/>
        <v>1</v>
      </c>
      <c r="AR726" s="11" t="str">
        <f t="shared" si="224"/>
        <v>朱月4</v>
      </c>
      <c r="AS726" s="11">
        <f t="shared" si="211"/>
        <v>1</v>
      </c>
      <c r="AT726">
        <v>1</v>
      </c>
      <c r="AU726" s="12">
        <f t="shared" si="225"/>
        <v>22</v>
      </c>
      <c r="AV726" s="13" t="str">
        <f t="shared" si="226"/>
        <v>3403月4</v>
      </c>
      <c r="AW726" s="13">
        <f t="shared" si="227"/>
        <v>1</v>
      </c>
      <c r="AX726" s="18" t="str">
        <f t="shared" si="228"/>
        <v>IE3AIE3A月43403</v>
      </c>
      <c r="AY726" s="18">
        <f t="shared" si="229"/>
        <v>22</v>
      </c>
      <c r="AZ726"/>
    </row>
    <row r="727" spans="1:52" x14ac:dyDescent="0.15">
      <c r="A727" s="1">
        <f t="shared" si="212"/>
        <v>3</v>
      </c>
      <c r="B727" s="1" t="str">
        <f t="shared" si="213"/>
        <v>HR</v>
      </c>
      <c r="C727" t="s">
        <v>51</v>
      </c>
      <c r="D727" s="1" t="str">
        <f>VLOOKUP($C727,クラス一覧!$A:$J,10,FALSE)</f>
        <v>IT</v>
      </c>
      <c r="E727" s="1">
        <f>VLOOKUP($C727,クラス一覧!$A:$J,8,FALSE)</f>
        <v>22</v>
      </c>
      <c r="F727" s="1" t="str">
        <f>VLOOKUP($C727,クラス一覧!$A:$J,9,FALSE)</f>
        <v>良原</v>
      </c>
      <c r="G727" s="1" t="str">
        <f>VLOOKUP($H727,科目一覧!$A:$G,3,FALSE)</f>
        <v>作品制作</v>
      </c>
      <c r="H727" t="s">
        <v>3075</v>
      </c>
      <c r="I727" s="1" t="str">
        <f>VLOOKUP($H727,科目一覧!$A:$G,7,FALSE)</f>
        <v>畠</v>
      </c>
      <c r="J727" s="1" t="str">
        <f>VLOOKUP($I727,教員一覧!$A:$D,2,FALSE)</f>
        <v>IT</v>
      </c>
      <c r="K727" s="1" t="str">
        <f>VLOOKUP($I727,教員一覧!$A:$D,3,FALSE)</f>
        <v>　</v>
      </c>
      <c r="L727" s="1" t="str">
        <f>VLOOKUP($I727,教員一覧!$A:$D,4,FALSE)</f>
        <v>専任</v>
      </c>
      <c r="M727" t="s">
        <v>51</v>
      </c>
      <c r="N727" t="s">
        <v>3789</v>
      </c>
      <c r="O727" t="s">
        <v>35</v>
      </c>
      <c r="P727" t="s">
        <v>12</v>
      </c>
      <c r="Q727">
        <v>3</v>
      </c>
      <c r="R727">
        <v>3501</v>
      </c>
      <c r="S727" s="1" t="str">
        <f>VLOOKUP($R727,教室一覧!$A:$B,2,FALSE)</f>
        <v>実習室</v>
      </c>
      <c r="T727" s="1">
        <f>VLOOKUP($R727,教室一覧!$A:$C,3,FALSE)</f>
        <v>36</v>
      </c>
      <c r="U727" s="1" t="str">
        <f>VLOOKUP($R727,教室一覧!$A:$D,4,FALSE)</f>
        <v>3号館</v>
      </c>
      <c r="V727" s="1" t="str">
        <f>VLOOKUP($R727,教室一覧!$A:$E,5,FALSE)</f>
        <v>5F</v>
      </c>
      <c r="W727"/>
      <c r="X727" t="s">
        <v>3557</v>
      </c>
      <c r="Y727" s="1" t="str">
        <f>VLOOKUP($O727,教員一覧!$A:$D,2,FALSE)</f>
        <v>IT</v>
      </c>
      <c r="Z727" s="1" t="str">
        <f>VLOOKUP($O727,教員一覧!$A:$D,3,FALSE)</f>
        <v>　</v>
      </c>
      <c r="AA727" s="1" t="str">
        <f>VLOOKUP($O727,教員一覧!$A:$D,4,FALSE)</f>
        <v>専任</v>
      </c>
      <c r="AB727" s="1" t="str">
        <f t="shared" si="214"/>
        <v/>
      </c>
      <c r="AC727" s="14" t="s">
        <v>51</v>
      </c>
      <c r="AD727" s="14" t="s">
        <v>163</v>
      </c>
      <c r="AE727" s="14" t="s">
        <v>35</v>
      </c>
      <c r="AF727" s="14" t="s">
        <v>12</v>
      </c>
      <c r="AG727" s="14">
        <v>3</v>
      </c>
      <c r="AH727" s="14">
        <v>3501</v>
      </c>
      <c r="AI727" s="15" t="str">
        <f t="shared" si="215"/>
        <v/>
      </c>
      <c r="AJ727" s="15" t="str">
        <f t="shared" si="216"/>
        <v/>
      </c>
      <c r="AK727" s="15" t="str">
        <f t="shared" si="217"/>
        <v/>
      </c>
      <c r="AL727" s="15" t="str">
        <f t="shared" si="218"/>
        <v/>
      </c>
      <c r="AM727" s="15" t="str">
        <f t="shared" si="219"/>
        <v/>
      </c>
      <c r="AN727" s="15" t="str">
        <f t="shared" si="220"/>
        <v/>
      </c>
      <c r="AO727" s="15" t="str">
        <f t="shared" si="221"/>
        <v/>
      </c>
      <c r="AP727" s="9" t="str">
        <f t="shared" si="222"/>
        <v>IE3A火3</v>
      </c>
      <c r="AQ727" s="9">
        <f t="shared" si="223"/>
        <v>0.5</v>
      </c>
      <c r="AR727" s="11" t="str">
        <f t="shared" si="224"/>
        <v>畠火3</v>
      </c>
      <c r="AS727" s="11">
        <f t="shared" si="211"/>
        <v>1</v>
      </c>
      <c r="AT727">
        <v>1</v>
      </c>
      <c r="AU727" s="12">
        <f t="shared" si="225"/>
        <v>22</v>
      </c>
      <c r="AV727" s="13" t="str">
        <f t="shared" si="226"/>
        <v>3501火3</v>
      </c>
      <c r="AW727" s="13">
        <f t="shared" si="227"/>
        <v>0.5</v>
      </c>
      <c r="AX727" s="18" t="str">
        <f t="shared" si="228"/>
        <v>IE3AIE3A火33501</v>
      </c>
      <c r="AY727" s="18">
        <f t="shared" si="229"/>
        <v>11</v>
      </c>
      <c r="AZ727"/>
    </row>
    <row r="728" spans="1:52" x14ac:dyDescent="0.15">
      <c r="A728" s="1">
        <f t="shared" si="212"/>
        <v>3</v>
      </c>
      <c r="B728" s="1" t="str">
        <f t="shared" si="213"/>
        <v>HR</v>
      </c>
      <c r="C728" t="s">
        <v>51</v>
      </c>
      <c r="D728" s="1" t="str">
        <f>VLOOKUP($C728,クラス一覧!$A:$J,10,FALSE)</f>
        <v>IT</v>
      </c>
      <c r="E728" s="1">
        <f>VLOOKUP($C728,クラス一覧!$A:$J,8,FALSE)</f>
        <v>22</v>
      </c>
      <c r="F728" s="1" t="str">
        <f>VLOOKUP($C728,クラス一覧!$A:$J,9,FALSE)</f>
        <v>良原</v>
      </c>
      <c r="G728" s="1" t="str">
        <f>VLOOKUP($H728,科目一覧!$A:$G,3,FALSE)</f>
        <v>プログラミング</v>
      </c>
      <c r="H728" t="s">
        <v>1688</v>
      </c>
      <c r="I728" s="1" t="str">
        <f>VLOOKUP($H728,科目一覧!$A:$G,7,FALSE)</f>
        <v>朱</v>
      </c>
      <c r="J728" s="1" t="str">
        <f>VLOOKUP($I728,教員一覧!$A:$D,2,FALSE)</f>
        <v>IT</v>
      </c>
      <c r="K728" s="1" t="str">
        <f>VLOOKUP($I728,教員一覧!$A:$D,3,FALSE)</f>
        <v>　</v>
      </c>
      <c r="L728" s="1" t="str">
        <f>VLOOKUP($I728,教員一覧!$A:$D,4,FALSE)</f>
        <v>専任</v>
      </c>
      <c r="M728" t="s">
        <v>51</v>
      </c>
      <c r="N728" t="s">
        <v>3789</v>
      </c>
      <c r="O728" t="s">
        <v>44</v>
      </c>
      <c r="P728" t="s">
        <v>12</v>
      </c>
      <c r="Q728">
        <v>4</v>
      </c>
      <c r="R728">
        <v>3403</v>
      </c>
      <c r="S728" s="1" t="str">
        <f>VLOOKUP($R728,教室一覧!$A:$B,2,FALSE)</f>
        <v>ノート対応</v>
      </c>
      <c r="T728" s="1">
        <f>VLOOKUP($R728,教室一覧!$A:$C,3,FALSE)</f>
        <v>36</v>
      </c>
      <c r="U728" s="1" t="str">
        <f>VLOOKUP($R728,教室一覧!$A:$D,4,FALSE)</f>
        <v>3号館</v>
      </c>
      <c r="V728" s="1" t="str">
        <f>VLOOKUP($R728,教室一覧!$A:$E,5,FALSE)</f>
        <v>4F</v>
      </c>
      <c r="W728"/>
      <c r="X728"/>
      <c r="Y728" s="1" t="str">
        <f>VLOOKUP($O728,教員一覧!$A:$D,2,FALSE)</f>
        <v>IT</v>
      </c>
      <c r="Z728" s="1" t="str">
        <f>VLOOKUP($O728,教員一覧!$A:$D,3,FALSE)</f>
        <v>　</v>
      </c>
      <c r="AA728" s="1" t="str">
        <f>VLOOKUP($O728,教員一覧!$A:$D,4,FALSE)</f>
        <v>専任</v>
      </c>
      <c r="AB728" s="1" t="str">
        <f t="shared" si="214"/>
        <v/>
      </c>
      <c r="AC728" s="14" t="s">
        <v>51</v>
      </c>
      <c r="AD728" s="14" t="s">
        <v>163</v>
      </c>
      <c r="AE728" s="14" t="s">
        <v>44</v>
      </c>
      <c r="AF728" s="14" t="s">
        <v>12</v>
      </c>
      <c r="AG728" s="14">
        <v>4</v>
      </c>
      <c r="AH728" s="14">
        <v>3403</v>
      </c>
      <c r="AI728" s="15" t="str">
        <f t="shared" si="215"/>
        <v/>
      </c>
      <c r="AJ728" s="15" t="str">
        <f t="shared" si="216"/>
        <v/>
      </c>
      <c r="AK728" s="15" t="str">
        <f t="shared" si="217"/>
        <v/>
      </c>
      <c r="AL728" s="15" t="str">
        <f t="shared" si="218"/>
        <v/>
      </c>
      <c r="AM728" s="15" t="str">
        <f t="shared" si="219"/>
        <v/>
      </c>
      <c r="AN728" s="15" t="str">
        <f t="shared" si="220"/>
        <v/>
      </c>
      <c r="AO728" s="15" t="str">
        <f t="shared" si="221"/>
        <v/>
      </c>
      <c r="AP728" s="9" t="str">
        <f t="shared" si="222"/>
        <v>IE3A火4</v>
      </c>
      <c r="AQ728" s="9">
        <f t="shared" si="223"/>
        <v>0.5</v>
      </c>
      <c r="AR728" s="11" t="str">
        <f t="shared" si="224"/>
        <v>朱火4</v>
      </c>
      <c r="AS728" s="11">
        <f t="shared" si="211"/>
        <v>1</v>
      </c>
      <c r="AT728">
        <v>1</v>
      </c>
      <c r="AU728" s="12">
        <f t="shared" si="225"/>
        <v>22</v>
      </c>
      <c r="AV728" s="13" t="str">
        <f t="shared" si="226"/>
        <v>3403火4</v>
      </c>
      <c r="AW728" s="13">
        <f t="shared" si="227"/>
        <v>0.5</v>
      </c>
      <c r="AX728" s="18" t="str">
        <f t="shared" si="228"/>
        <v>IE3AIE3A火43403</v>
      </c>
      <c r="AY728" s="18">
        <f t="shared" si="229"/>
        <v>11</v>
      </c>
      <c r="AZ728"/>
    </row>
    <row r="729" spans="1:52" x14ac:dyDescent="0.15">
      <c r="A729" s="1">
        <f t="shared" si="212"/>
        <v>3</v>
      </c>
      <c r="B729" s="1" t="str">
        <f t="shared" si="213"/>
        <v>HR</v>
      </c>
      <c r="C729" t="s">
        <v>51</v>
      </c>
      <c r="D729" s="1" t="str">
        <f>VLOOKUP($C729,クラス一覧!$A:$J,10,FALSE)</f>
        <v>IT</v>
      </c>
      <c r="E729" s="1">
        <f>VLOOKUP($C729,クラス一覧!$A:$J,8,FALSE)</f>
        <v>22</v>
      </c>
      <c r="F729" s="1" t="str">
        <f>VLOOKUP($C729,クラス一覧!$A:$J,9,FALSE)</f>
        <v>良原</v>
      </c>
      <c r="G729" s="1" t="str">
        <f>VLOOKUP($H729,科目一覧!$A:$G,3,FALSE)</f>
        <v>就職対策</v>
      </c>
      <c r="H729" t="s">
        <v>1630</v>
      </c>
      <c r="I729" s="1" t="str">
        <f>VLOOKUP($H729,科目一覧!$A:$G,7,FALSE)</f>
        <v>黒川</v>
      </c>
      <c r="J729" s="1" t="str">
        <f>VLOOKUP($I729,教員一覧!$A:$D,2,FALSE)</f>
        <v>進路</v>
      </c>
      <c r="K729" s="1" t="str">
        <f>VLOOKUP($I729,教員一覧!$A:$D,3,FALSE)</f>
        <v>　</v>
      </c>
      <c r="L729" s="1" t="str">
        <f>VLOOKUP($I729,教員一覧!$A:$D,4,FALSE)</f>
        <v>専任</v>
      </c>
      <c r="M729" t="s">
        <v>51</v>
      </c>
      <c r="N729" t="s">
        <v>3789</v>
      </c>
      <c r="O729" t="s">
        <v>1617</v>
      </c>
      <c r="P729" t="s">
        <v>13</v>
      </c>
      <c r="Q729">
        <v>1</v>
      </c>
      <c r="R729">
        <v>1301</v>
      </c>
      <c r="S729" s="1" t="str">
        <f>VLOOKUP($R729,教室一覧!$A:$B,2,FALSE)</f>
        <v>ノート対応</v>
      </c>
      <c r="T729" s="1">
        <f>VLOOKUP($R729,教室一覧!$A:$C,3,FALSE)</f>
        <v>36</v>
      </c>
      <c r="U729" s="1" t="str">
        <f>VLOOKUP($R729,教室一覧!$A:$D,4,FALSE)</f>
        <v>1号館</v>
      </c>
      <c r="V729" s="1" t="str">
        <f>VLOOKUP($R729,教室一覧!$A:$E,5,FALSE)</f>
        <v>3F</v>
      </c>
      <c r="W729"/>
      <c r="X729"/>
      <c r="Y729" s="1" t="str">
        <f>VLOOKUP($O729,教員一覧!$A:$D,2,FALSE)</f>
        <v>IT</v>
      </c>
      <c r="Z729" s="1" t="str">
        <f>VLOOKUP($O729,教員一覧!$A:$D,3,FALSE)</f>
        <v>　</v>
      </c>
      <c r="AA729" s="1" t="str">
        <f>VLOOKUP($O729,教員一覧!$A:$D,4,FALSE)</f>
        <v>専任</v>
      </c>
      <c r="AB729" s="1" t="str">
        <f t="shared" si="214"/>
        <v>担任</v>
      </c>
      <c r="AC729" s="14" t="s">
        <v>51</v>
      </c>
      <c r="AD729" s="14" t="s">
        <v>163</v>
      </c>
      <c r="AE729" s="14" t="s">
        <v>1617</v>
      </c>
      <c r="AF729" s="14" t="s">
        <v>13</v>
      </c>
      <c r="AG729" s="14">
        <v>1</v>
      </c>
      <c r="AH729" s="14">
        <v>1301</v>
      </c>
      <c r="AI729" s="15" t="str">
        <f t="shared" si="215"/>
        <v/>
      </c>
      <c r="AJ729" s="15" t="str">
        <f t="shared" si="216"/>
        <v/>
      </c>
      <c r="AK729" s="15" t="str">
        <f t="shared" si="217"/>
        <v/>
      </c>
      <c r="AL729" s="15" t="str">
        <f t="shared" si="218"/>
        <v/>
      </c>
      <c r="AM729" s="15" t="str">
        <f t="shared" si="219"/>
        <v/>
      </c>
      <c r="AN729" s="15" t="str">
        <f t="shared" si="220"/>
        <v/>
      </c>
      <c r="AO729" s="15" t="str">
        <f t="shared" si="221"/>
        <v/>
      </c>
      <c r="AP729" s="9" t="str">
        <f t="shared" si="222"/>
        <v>IE3A水1</v>
      </c>
      <c r="AQ729" s="9">
        <f t="shared" si="223"/>
        <v>1</v>
      </c>
      <c r="AR729" s="11" t="str">
        <f t="shared" si="224"/>
        <v>良原水1</v>
      </c>
      <c r="AS729" s="11">
        <f t="shared" si="211"/>
        <v>1</v>
      </c>
      <c r="AT729">
        <v>1</v>
      </c>
      <c r="AU729" s="12">
        <f t="shared" si="225"/>
        <v>22</v>
      </c>
      <c r="AV729" s="13" t="str">
        <f t="shared" si="226"/>
        <v>1301水1</v>
      </c>
      <c r="AW729" s="13">
        <f t="shared" si="227"/>
        <v>1</v>
      </c>
      <c r="AX729" s="18" t="str">
        <f t="shared" si="228"/>
        <v>IE3AIE3A水11301</v>
      </c>
      <c r="AY729" s="18">
        <f t="shared" si="229"/>
        <v>22</v>
      </c>
      <c r="AZ729"/>
    </row>
    <row r="730" spans="1:52" x14ac:dyDescent="0.15">
      <c r="A730" s="1">
        <f t="shared" si="212"/>
        <v>3</v>
      </c>
      <c r="B730" s="1" t="str">
        <f t="shared" si="213"/>
        <v>HR</v>
      </c>
      <c r="C730" t="s">
        <v>51</v>
      </c>
      <c r="D730" s="1" t="str">
        <f>VLOOKUP($C730,クラス一覧!$A:$J,10,FALSE)</f>
        <v>IT</v>
      </c>
      <c r="E730" s="1">
        <f>VLOOKUP($C730,クラス一覧!$A:$J,8,FALSE)</f>
        <v>22</v>
      </c>
      <c r="F730" s="1" t="str">
        <f>VLOOKUP($C730,クラス一覧!$A:$J,9,FALSE)</f>
        <v>良原</v>
      </c>
      <c r="G730" s="1" t="str">
        <f>VLOOKUP($H730,科目一覧!$A:$G,3,FALSE)</f>
        <v>ネットワーク</v>
      </c>
      <c r="H730" t="s">
        <v>1685</v>
      </c>
      <c r="I730" s="1" t="str">
        <f>VLOOKUP($H730,科目一覧!$A:$G,7,FALSE)</f>
        <v>小出</v>
      </c>
      <c r="J730" s="1" t="str">
        <f>VLOOKUP($I730,教員一覧!$A:$D,2,FALSE)</f>
        <v>IT</v>
      </c>
      <c r="K730" s="1" t="str">
        <f>VLOOKUP($I730,教員一覧!$A:$D,3,FALSE)</f>
        <v>　</v>
      </c>
      <c r="L730" s="1" t="str">
        <f>VLOOKUP($I730,教員一覧!$A:$D,4,FALSE)</f>
        <v>専任</v>
      </c>
      <c r="M730" t="s">
        <v>51</v>
      </c>
      <c r="N730" t="s">
        <v>3789</v>
      </c>
      <c r="O730" t="s">
        <v>37</v>
      </c>
      <c r="P730" t="s">
        <v>13</v>
      </c>
      <c r="Q730">
        <v>2</v>
      </c>
      <c r="R730">
        <v>1301</v>
      </c>
      <c r="S730" s="1" t="str">
        <f>VLOOKUP($R730,教室一覧!$A:$B,2,FALSE)</f>
        <v>ノート対応</v>
      </c>
      <c r="T730" s="1">
        <f>VLOOKUP($R730,教室一覧!$A:$C,3,FALSE)</f>
        <v>36</v>
      </c>
      <c r="U730" s="1" t="str">
        <f>VLOOKUP($R730,教室一覧!$A:$D,4,FALSE)</f>
        <v>1号館</v>
      </c>
      <c r="V730" s="1" t="str">
        <f>VLOOKUP($R730,教室一覧!$A:$E,5,FALSE)</f>
        <v>3F</v>
      </c>
      <c r="W730"/>
      <c r="X730"/>
      <c r="Y730" s="1" t="str">
        <f>VLOOKUP($O730,教員一覧!$A:$D,2,FALSE)</f>
        <v>IT</v>
      </c>
      <c r="Z730" s="1" t="str">
        <f>VLOOKUP($O730,教員一覧!$A:$D,3,FALSE)</f>
        <v>　</v>
      </c>
      <c r="AA730" s="1" t="str">
        <f>VLOOKUP($O730,教員一覧!$A:$D,4,FALSE)</f>
        <v>専任</v>
      </c>
      <c r="AB730" s="1" t="str">
        <f t="shared" si="214"/>
        <v/>
      </c>
      <c r="AC730" s="14" t="s">
        <v>51</v>
      </c>
      <c r="AD730" s="14" t="s">
        <v>163</v>
      </c>
      <c r="AE730" s="14" t="s">
        <v>37</v>
      </c>
      <c r="AF730" s="14" t="s">
        <v>13</v>
      </c>
      <c r="AG730" s="14">
        <v>2</v>
      </c>
      <c r="AH730" s="14">
        <v>1301</v>
      </c>
      <c r="AI730" s="15" t="str">
        <f t="shared" si="215"/>
        <v/>
      </c>
      <c r="AJ730" s="15" t="str">
        <f t="shared" si="216"/>
        <v/>
      </c>
      <c r="AK730" s="15" t="str">
        <f t="shared" si="217"/>
        <v/>
      </c>
      <c r="AL730" s="15" t="str">
        <f t="shared" si="218"/>
        <v/>
      </c>
      <c r="AM730" s="15" t="str">
        <f t="shared" si="219"/>
        <v/>
      </c>
      <c r="AN730" s="15" t="str">
        <f t="shared" si="220"/>
        <v/>
      </c>
      <c r="AO730" s="15" t="str">
        <f t="shared" si="221"/>
        <v/>
      </c>
      <c r="AP730" s="9" t="str">
        <f t="shared" si="222"/>
        <v>IE3A水2</v>
      </c>
      <c r="AQ730" s="9">
        <f t="shared" si="223"/>
        <v>1</v>
      </c>
      <c r="AR730" s="11" t="str">
        <f t="shared" si="224"/>
        <v>小出水2</v>
      </c>
      <c r="AS730" s="11">
        <f t="shared" si="211"/>
        <v>1</v>
      </c>
      <c r="AT730">
        <v>1</v>
      </c>
      <c r="AU730" s="12">
        <f t="shared" si="225"/>
        <v>22</v>
      </c>
      <c r="AV730" s="13" t="str">
        <f t="shared" si="226"/>
        <v>1301水2</v>
      </c>
      <c r="AW730" s="13">
        <f t="shared" si="227"/>
        <v>1</v>
      </c>
      <c r="AX730" s="18" t="str">
        <f t="shared" si="228"/>
        <v>IE3AIE3A水21301</v>
      </c>
      <c r="AY730" s="18">
        <f t="shared" si="229"/>
        <v>22</v>
      </c>
      <c r="AZ730"/>
    </row>
    <row r="731" spans="1:52" x14ac:dyDescent="0.15">
      <c r="A731" s="1">
        <f t="shared" si="212"/>
        <v>3</v>
      </c>
      <c r="B731" s="1" t="str">
        <f t="shared" si="213"/>
        <v>HR</v>
      </c>
      <c r="C731" t="s">
        <v>51</v>
      </c>
      <c r="D731" s="1" t="str">
        <f>VLOOKUP($C731,クラス一覧!$A:$J,10,FALSE)</f>
        <v>IT</v>
      </c>
      <c r="E731" s="1">
        <f>VLOOKUP($C731,クラス一覧!$A:$J,8,FALSE)</f>
        <v>22</v>
      </c>
      <c r="F731" s="1" t="str">
        <f>VLOOKUP($C731,クラス一覧!$A:$J,9,FALSE)</f>
        <v>良原</v>
      </c>
      <c r="G731" s="1" t="str">
        <f>VLOOKUP($H731,科目一覧!$A:$G,3,FALSE)</f>
        <v>ビジネス</v>
      </c>
      <c r="H731" t="s">
        <v>2106</v>
      </c>
      <c r="I731" s="1" t="str">
        <f>VLOOKUP($H731,科目一覧!$A:$G,7,FALSE)</f>
        <v>平井</v>
      </c>
      <c r="J731" s="1" t="str">
        <f>VLOOKUP($I731,教員一覧!$A:$D,2,FALSE)</f>
        <v>IT</v>
      </c>
      <c r="K731" s="1" t="str">
        <f>VLOOKUP($I731,教員一覧!$A:$D,3,FALSE)</f>
        <v>　</v>
      </c>
      <c r="L731" s="1" t="str">
        <f>VLOOKUP($I731,教員一覧!$A:$D,4,FALSE)</f>
        <v>非常勤</v>
      </c>
      <c r="M731" t="s">
        <v>51</v>
      </c>
      <c r="N731" t="s">
        <v>3789</v>
      </c>
      <c r="O731" t="s">
        <v>21</v>
      </c>
      <c r="P731" t="s">
        <v>13</v>
      </c>
      <c r="Q731">
        <v>3</v>
      </c>
      <c r="R731">
        <v>1301</v>
      </c>
      <c r="S731" s="1" t="str">
        <f>VLOOKUP($R731,教室一覧!$A:$B,2,FALSE)</f>
        <v>ノート対応</v>
      </c>
      <c r="T731" s="1">
        <f>VLOOKUP($R731,教室一覧!$A:$C,3,FALSE)</f>
        <v>36</v>
      </c>
      <c r="U731" s="1" t="str">
        <f>VLOOKUP($R731,教室一覧!$A:$D,4,FALSE)</f>
        <v>1号館</v>
      </c>
      <c r="V731" s="1" t="str">
        <f>VLOOKUP($R731,教室一覧!$A:$E,5,FALSE)</f>
        <v>3F</v>
      </c>
      <c r="W731"/>
      <c r="X731"/>
      <c r="Y731" s="1" t="str">
        <f>VLOOKUP($O731,教員一覧!$A:$D,2,FALSE)</f>
        <v>IT</v>
      </c>
      <c r="Z731" s="1" t="str">
        <f>VLOOKUP($O731,教員一覧!$A:$D,3,FALSE)</f>
        <v>　</v>
      </c>
      <c r="AA731" s="1" t="str">
        <f>VLOOKUP($O731,教員一覧!$A:$D,4,FALSE)</f>
        <v>非常勤</v>
      </c>
      <c r="AB731" s="1" t="str">
        <f t="shared" si="214"/>
        <v/>
      </c>
      <c r="AC731" s="14" t="s">
        <v>51</v>
      </c>
      <c r="AD731" s="14" t="s">
        <v>163</v>
      </c>
      <c r="AE731" s="14" t="s">
        <v>21</v>
      </c>
      <c r="AF731" s="14" t="s">
        <v>13</v>
      </c>
      <c r="AG731" s="14">
        <v>3</v>
      </c>
      <c r="AH731" s="14">
        <v>1301</v>
      </c>
      <c r="AI731" s="15" t="str">
        <f t="shared" si="215"/>
        <v/>
      </c>
      <c r="AJ731" s="15" t="str">
        <f t="shared" si="216"/>
        <v/>
      </c>
      <c r="AK731" s="15" t="str">
        <f t="shared" si="217"/>
        <v/>
      </c>
      <c r="AL731" s="15" t="str">
        <f t="shared" si="218"/>
        <v/>
      </c>
      <c r="AM731" s="15" t="str">
        <f t="shared" si="219"/>
        <v/>
      </c>
      <c r="AN731" s="15" t="str">
        <f t="shared" si="220"/>
        <v/>
      </c>
      <c r="AO731" s="15" t="str">
        <f t="shared" si="221"/>
        <v/>
      </c>
      <c r="AP731" s="9" t="str">
        <f t="shared" si="222"/>
        <v>IE3A水3</v>
      </c>
      <c r="AQ731" s="9">
        <f t="shared" si="223"/>
        <v>1</v>
      </c>
      <c r="AR731" s="11" t="str">
        <f t="shared" si="224"/>
        <v>平井水3</v>
      </c>
      <c r="AS731" s="11">
        <f t="shared" si="211"/>
        <v>1</v>
      </c>
      <c r="AT731">
        <v>1</v>
      </c>
      <c r="AU731" s="12">
        <f t="shared" si="225"/>
        <v>22</v>
      </c>
      <c r="AV731" s="13" t="str">
        <f t="shared" si="226"/>
        <v>1301水3</v>
      </c>
      <c r="AW731" s="13">
        <f t="shared" si="227"/>
        <v>1</v>
      </c>
      <c r="AX731" s="18" t="str">
        <f t="shared" si="228"/>
        <v>IE3AIE3A水31301</v>
      </c>
      <c r="AY731" s="18">
        <f t="shared" si="229"/>
        <v>22</v>
      </c>
      <c r="AZ731"/>
    </row>
    <row r="732" spans="1:52" x14ac:dyDescent="0.15">
      <c r="A732" s="1">
        <f t="shared" si="212"/>
        <v>3</v>
      </c>
      <c r="B732" s="1" t="str">
        <f t="shared" si="213"/>
        <v>HR</v>
      </c>
      <c r="C732" t="s">
        <v>51</v>
      </c>
      <c r="D732" s="1" t="str">
        <f>VLOOKUP($C732,クラス一覧!$A:$J,10,FALSE)</f>
        <v>IT</v>
      </c>
      <c r="E732" s="1">
        <f>VLOOKUP($C732,クラス一覧!$A:$J,8,FALSE)</f>
        <v>22</v>
      </c>
      <c r="F732" s="1" t="str">
        <f>VLOOKUP($C732,クラス一覧!$A:$J,9,FALSE)</f>
        <v>良原</v>
      </c>
      <c r="G732" s="1" t="str">
        <f>VLOOKUP($H732,科目一覧!$A:$G,3,FALSE)</f>
        <v>ビジネス</v>
      </c>
      <c r="H732" t="s">
        <v>2106</v>
      </c>
      <c r="I732" s="1" t="str">
        <f>VLOOKUP($H732,科目一覧!$A:$G,7,FALSE)</f>
        <v>平井</v>
      </c>
      <c r="J732" s="1" t="str">
        <f>VLOOKUP($I732,教員一覧!$A:$D,2,FALSE)</f>
        <v>IT</v>
      </c>
      <c r="K732" s="1" t="str">
        <f>VLOOKUP($I732,教員一覧!$A:$D,3,FALSE)</f>
        <v>　</v>
      </c>
      <c r="L732" s="1" t="str">
        <f>VLOOKUP($I732,教員一覧!$A:$D,4,FALSE)</f>
        <v>非常勤</v>
      </c>
      <c r="M732" t="s">
        <v>51</v>
      </c>
      <c r="N732" t="s">
        <v>3789</v>
      </c>
      <c r="O732" t="s">
        <v>21</v>
      </c>
      <c r="P732" t="s">
        <v>13</v>
      </c>
      <c r="Q732">
        <v>4</v>
      </c>
      <c r="R732">
        <v>1301</v>
      </c>
      <c r="S732" s="1" t="str">
        <f>VLOOKUP($R732,教室一覧!$A:$B,2,FALSE)</f>
        <v>ノート対応</v>
      </c>
      <c r="T732" s="1">
        <f>VLOOKUP($R732,教室一覧!$A:$C,3,FALSE)</f>
        <v>36</v>
      </c>
      <c r="U732" s="1" t="str">
        <f>VLOOKUP($R732,教室一覧!$A:$D,4,FALSE)</f>
        <v>1号館</v>
      </c>
      <c r="V732" s="1" t="str">
        <f>VLOOKUP($R732,教室一覧!$A:$E,5,FALSE)</f>
        <v>3F</v>
      </c>
      <c r="W732"/>
      <c r="X732"/>
      <c r="Y732" s="1" t="str">
        <f>VLOOKUP($O732,教員一覧!$A:$D,2,FALSE)</f>
        <v>IT</v>
      </c>
      <c r="Z732" s="1" t="str">
        <f>VLOOKUP($O732,教員一覧!$A:$D,3,FALSE)</f>
        <v>　</v>
      </c>
      <c r="AA732" s="1" t="str">
        <f>VLOOKUP($O732,教員一覧!$A:$D,4,FALSE)</f>
        <v>非常勤</v>
      </c>
      <c r="AB732" s="1" t="str">
        <f t="shared" si="214"/>
        <v/>
      </c>
      <c r="AC732" s="14" t="s">
        <v>51</v>
      </c>
      <c r="AD732" s="14" t="s">
        <v>163</v>
      </c>
      <c r="AE732" s="14" t="s">
        <v>21</v>
      </c>
      <c r="AF732" s="14" t="s">
        <v>13</v>
      </c>
      <c r="AG732" s="14">
        <v>4</v>
      </c>
      <c r="AH732" s="14">
        <v>1301</v>
      </c>
      <c r="AI732" s="15" t="str">
        <f t="shared" si="215"/>
        <v/>
      </c>
      <c r="AJ732" s="15" t="str">
        <f t="shared" si="216"/>
        <v/>
      </c>
      <c r="AK732" s="15" t="str">
        <f t="shared" si="217"/>
        <v/>
      </c>
      <c r="AL732" s="15" t="str">
        <f t="shared" si="218"/>
        <v/>
      </c>
      <c r="AM732" s="15" t="str">
        <f t="shared" si="219"/>
        <v/>
      </c>
      <c r="AN732" s="15" t="str">
        <f t="shared" si="220"/>
        <v/>
      </c>
      <c r="AO732" s="15" t="str">
        <f t="shared" si="221"/>
        <v/>
      </c>
      <c r="AP732" s="9" t="str">
        <f t="shared" si="222"/>
        <v>IE3A水4</v>
      </c>
      <c r="AQ732" s="9">
        <f t="shared" si="223"/>
        <v>1</v>
      </c>
      <c r="AR732" s="11" t="str">
        <f t="shared" si="224"/>
        <v>平井水4</v>
      </c>
      <c r="AS732" s="11">
        <f t="shared" si="211"/>
        <v>1</v>
      </c>
      <c r="AT732">
        <v>1</v>
      </c>
      <c r="AU732" s="12">
        <f t="shared" si="225"/>
        <v>22</v>
      </c>
      <c r="AV732" s="13" t="str">
        <f t="shared" si="226"/>
        <v>1301水4</v>
      </c>
      <c r="AW732" s="13">
        <f t="shared" si="227"/>
        <v>1</v>
      </c>
      <c r="AX732" s="18" t="str">
        <f t="shared" si="228"/>
        <v>IE3AIE3A水41301</v>
      </c>
      <c r="AY732" s="18">
        <f t="shared" si="229"/>
        <v>22</v>
      </c>
      <c r="AZ732"/>
    </row>
    <row r="733" spans="1:52" x14ac:dyDescent="0.15">
      <c r="A733" s="1">
        <f t="shared" si="212"/>
        <v>3</v>
      </c>
      <c r="B733" s="1" t="str">
        <f t="shared" si="213"/>
        <v>HR</v>
      </c>
      <c r="C733" t="s">
        <v>51</v>
      </c>
      <c r="D733" s="1" t="str">
        <f>VLOOKUP($C733,クラス一覧!$A:$J,10,FALSE)</f>
        <v>IT</v>
      </c>
      <c r="E733" s="1">
        <f>VLOOKUP($C733,クラス一覧!$A:$J,8,FALSE)</f>
        <v>22</v>
      </c>
      <c r="F733" s="1" t="str">
        <f>VLOOKUP($C733,クラス一覧!$A:$J,9,FALSE)</f>
        <v>良原</v>
      </c>
      <c r="G733" s="1" t="str">
        <f>VLOOKUP($H733,科目一覧!$A:$G,3,FALSE)</f>
        <v>Webプログラミング</v>
      </c>
      <c r="H733" t="s">
        <v>1683</v>
      </c>
      <c r="I733" s="1" t="str">
        <f>VLOOKUP($H733,科目一覧!$A:$G,7,FALSE)</f>
        <v>内山</v>
      </c>
      <c r="J733" s="1" t="str">
        <f>VLOOKUP($I733,教員一覧!$A:$D,2,FALSE)</f>
        <v>IT</v>
      </c>
      <c r="K733" s="1" t="str">
        <f>VLOOKUP($I733,教員一覧!$A:$D,3,FALSE)</f>
        <v>　</v>
      </c>
      <c r="L733" s="1" t="str">
        <f>VLOOKUP($I733,教員一覧!$A:$D,4,FALSE)</f>
        <v>専任</v>
      </c>
      <c r="M733" t="s">
        <v>51</v>
      </c>
      <c r="N733" t="s">
        <v>3789</v>
      </c>
      <c r="O733" t="s">
        <v>34</v>
      </c>
      <c r="P733" t="s">
        <v>15</v>
      </c>
      <c r="Q733">
        <v>1</v>
      </c>
      <c r="R733">
        <v>1403</v>
      </c>
      <c r="S733" s="1" t="str">
        <f>VLOOKUP($R733,教室一覧!$A:$B,2,FALSE)</f>
        <v>ノート32</v>
      </c>
      <c r="T733" s="1">
        <f>VLOOKUP($R733,教室一覧!$A:$C,3,FALSE)</f>
        <v>32</v>
      </c>
      <c r="U733" s="1" t="str">
        <f>VLOOKUP($R733,教室一覧!$A:$D,4,FALSE)</f>
        <v>1号館</v>
      </c>
      <c r="V733" s="1" t="str">
        <f>VLOOKUP($R733,教室一覧!$A:$E,5,FALSE)</f>
        <v>4F</v>
      </c>
      <c r="W733"/>
      <c r="X733"/>
      <c r="Y733" s="1" t="str">
        <f>VLOOKUP($O733,教員一覧!$A:$D,2,FALSE)</f>
        <v>IT</v>
      </c>
      <c r="Z733" s="1" t="str">
        <f>VLOOKUP($O733,教員一覧!$A:$D,3,FALSE)</f>
        <v>　</v>
      </c>
      <c r="AA733" s="1" t="str">
        <f>VLOOKUP($O733,教員一覧!$A:$D,4,FALSE)</f>
        <v>非常勤</v>
      </c>
      <c r="AB733" s="1" t="str">
        <f t="shared" si="214"/>
        <v/>
      </c>
      <c r="AC733" s="14" t="s">
        <v>51</v>
      </c>
      <c r="AD733" s="14" t="s">
        <v>163</v>
      </c>
      <c r="AE733" s="14" t="s">
        <v>34</v>
      </c>
      <c r="AF733" s="14" t="s">
        <v>15</v>
      </c>
      <c r="AG733" s="14">
        <v>1</v>
      </c>
      <c r="AH733" s="14">
        <v>1403</v>
      </c>
      <c r="AI733" s="15" t="str">
        <f t="shared" si="215"/>
        <v/>
      </c>
      <c r="AJ733" s="15" t="str">
        <f t="shared" si="216"/>
        <v/>
      </c>
      <c r="AK733" s="15" t="str">
        <f t="shared" si="217"/>
        <v/>
      </c>
      <c r="AL733" s="15" t="str">
        <f t="shared" si="218"/>
        <v/>
      </c>
      <c r="AM733" s="15" t="str">
        <f t="shared" si="219"/>
        <v/>
      </c>
      <c r="AN733" s="15" t="str">
        <f t="shared" si="220"/>
        <v/>
      </c>
      <c r="AO733" s="15" t="str">
        <f t="shared" si="221"/>
        <v/>
      </c>
      <c r="AP733" s="9" t="str">
        <f t="shared" si="222"/>
        <v>IE3A木1</v>
      </c>
      <c r="AQ733" s="9">
        <f t="shared" si="223"/>
        <v>1</v>
      </c>
      <c r="AR733" s="11" t="str">
        <f t="shared" si="224"/>
        <v>杉原木1</v>
      </c>
      <c r="AS733" s="11">
        <f t="shared" si="211"/>
        <v>1</v>
      </c>
      <c r="AT733">
        <v>1</v>
      </c>
      <c r="AU733" s="12">
        <f t="shared" si="225"/>
        <v>22</v>
      </c>
      <c r="AV733" s="13" t="str">
        <f t="shared" si="226"/>
        <v>1403木1</v>
      </c>
      <c r="AW733" s="13">
        <f t="shared" si="227"/>
        <v>1</v>
      </c>
      <c r="AX733" s="18" t="str">
        <f t="shared" si="228"/>
        <v>IE3AIE3A木11403</v>
      </c>
      <c r="AY733" s="18">
        <f t="shared" si="229"/>
        <v>22</v>
      </c>
      <c r="AZ733"/>
    </row>
    <row r="734" spans="1:52" x14ac:dyDescent="0.15">
      <c r="A734" s="1">
        <f t="shared" si="212"/>
        <v>3</v>
      </c>
      <c r="B734" s="1" t="str">
        <f t="shared" si="213"/>
        <v>HR</v>
      </c>
      <c r="C734" t="s">
        <v>51</v>
      </c>
      <c r="D734" s="1" t="str">
        <f>VLOOKUP($C734,クラス一覧!$A:$J,10,FALSE)</f>
        <v>IT</v>
      </c>
      <c r="E734" s="1">
        <f>VLOOKUP($C734,クラス一覧!$A:$J,8,FALSE)</f>
        <v>22</v>
      </c>
      <c r="F734" s="1" t="str">
        <f>VLOOKUP($C734,クラス一覧!$A:$J,9,FALSE)</f>
        <v>良原</v>
      </c>
      <c r="G734" s="1" t="str">
        <f>VLOOKUP($H734,科目一覧!$A:$G,3,FALSE)</f>
        <v>Webプログラミング</v>
      </c>
      <c r="H734" t="s">
        <v>1684</v>
      </c>
      <c r="I734" s="1" t="str">
        <f>VLOOKUP($H734,科目一覧!$A:$G,7,FALSE)</f>
        <v>内山</v>
      </c>
      <c r="J734" s="1" t="str">
        <f>VLOOKUP($I734,教員一覧!$A:$D,2,FALSE)</f>
        <v>IT</v>
      </c>
      <c r="K734" s="1" t="str">
        <f>VLOOKUP($I734,教員一覧!$A:$D,3,FALSE)</f>
        <v>　</v>
      </c>
      <c r="L734" s="1" t="str">
        <f>VLOOKUP($I734,教員一覧!$A:$D,4,FALSE)</f>
        <v>専任</v>
      </c>
      <c r="M734" t="s">
        <v>51</v>
      </c>
      <c r="N734" t="s">
        <v>3789</v>
      </c>
      <c r="O734" t="s">
        <v>34</v>
      </c>
      <c r="P734" t="s">
        <v>15</v>
      </c>
      <c r="Q734">
        <v>2</v>
      </c>
      <c r="R734">
        <v>1403</v>
      </c>
      <c r="S734" s="1" t="str">
        <f>VLOOKUP($R734,教室一覧!$A:$B,2,FALSE)</f>
        <v>ノート32</v>
      </c>
      <c r="T734" s="1">
        <f>VLOOKUP($R734,教室一覧!$A:$C,3,FALSE)</f>
        <v>32</v>
      </c>
      <c r="U734" s="1" t="str">
        <f>VLOOKUP($R734,教室一覧!$A:$D,4,FALSE)</f>
        <v>1号館</v>
      </c>
      <c r="V734" s="1" t="str">
        <f>VLOOKUP($R734,教室一覧!$A:$E,5,FALSE)</f>
        <v>4F</v>
      </c>
      <c r="W734"/>
      <c r="X734"/>
      <c r="Y734" s="1" t="str">
        <f>VLOOKUP($O734,教員一覧!$A:$D,2,FALSE)</f>
        <v>IT</v>
      </c>
      <c r="Z734" s="1" t="str">
        <f>VLOOKUP($O734,教員一覧!$A:$D,3,FALSE)</f>
        <v>　</v>
      </c>
      <c r="AA734" s="1" t="str">
        <f>VLOOKUP($O734,教員一覧!$A:$D,4,FALSE)</f>
        <v>非常勤</v>
      </c>
      <c r="AB734" s="1" t="str">
        <f t="shared" si="214"/>
        <v/>
      </c>
      <c r="AC734" s="14" t="s">
        <v>51</v>
      </c>
      <c r="AD734" s="14" t="s">
        <v>163</v>
      </c>
      <c r="AE734" s="14" t="s">
        <v>34</v>
      </c>
      <c r="AF734" s="14" t="s">
        <v>15</v>
      </c>
      <c r="AG734" s="14">
        <v>2</v>
      </c>
      <c r="AH734" s="14">
        <v>1403</v>
      </c>
      <c r="AI734" s="15" t="str">
        <f t="shared" si="215"/>
        <v/>
      </c>
      <c r="AJ734" s="15" t="str">
        <f t="shared" si="216"/>
        <v/>
      </c>
      <c r="AK734" s="15" t="str">
        <f t="shared" si="217"/>
        <v/>
      </c>
      <c r="AL734" s="15" t="str">
        <f t="shared" si="218"/>
        <v/>
      </c>
      <c r="AM734" s="15" t="str">
        <f t="shared" si="219"/>
        <v/>
      </c>
      <c r="AN734" s="15" t="str">
        <f t="shared" si="220"/>
        <v/>
      </c>
      <c r="AO734" s="15" t="str">
        <f t="shared" si="221"/>
        <v/>
      </c>
      <c r="AP734" s="9" t="str">
        <f t="shared" si="222"/>
        <v>IE3A木2</v>
      </c>
      <c r="AQ734" s="9">
        <f t="shared" si="223"/>
        <v>0.5</v>
      </c>
      <c r="AR734" s="11" t="str">
        <f t="shared" si="224"/>
        <v>杉原木2</v>
      </c>
      <c r="AS734" s="11">
        <f t="shared" si="211"/>
        <v>1</v>
      </c>
      <c r="AT734">
        <v>1</v>
      </c>
      <c r="AU734" s="12">
        <f t="shared" si="225"/>
        <v>22</v>
      </c>
      <c r="AV734" s="13" t="str">
        <f t="shared" si="226"/>
        <v>1403木2</v>
      </c>
      <c r="AW734" s="13">
        <f t="shared" si="227"/>
        <v>0.5</v>
      </c>
      <c r="AX734" s="18" t="str">
        <f t="shared" si="228"/>
        <v>IE3AIE3A木21403</v>
      </c>
      <c r="AY734" s="18">
        <f t="shared" si="229"/>
        <v>11</v>
      </c>
      <c r="AZ734"/>
    </row>
    <row r="735" spans="1:52" x14ac:dyDescent="0.15">
      <c r="A735" s="1">
        <f t="shared" si="212"/>
        <v>3</v>
      </c>
      <c r="B735" s="1" t="str">
        <f t="shared" si="213"/>
        <v>HR</v>
      </c>
      <c r="C735" t="s">
        <v>51</v>
      </c>
      <c r="D735" s="1" t="str">
        <f>VLOOKUP($C735,クラス一覧!$A:$J,10,FALSE)</f>
        <v>IT</v>
      </c>
      <c r="E735" s="1">
        <f>VLOOKUP($C735,クラス一覧!$A:$J,8,FALSE)</f>
        <v>22</v>
      </c>
      <c r="F735" s="1" t="str">
        <f>VLOOKUP($C735,クラス一覧!$A:$J,9,FALSE)</f>
        <v>良原</v>
      </c>
      <c r="G735" s="1" t="str">
        <f>VLOOKUP($H735,科目一覧!$A:$G,3,FALSE)</f>
        <v>ネットワーク</v>
      </c>
      <c r="H735" t="s">
        <v>1686</v>
      </c>
      <c r="I735" s="1" t="str">
        <f>VLOOKUP($H735,科目一覧!$A:$G,7,FALSE)</f>
        <v>小出</v>
      </c>
      <c r="J735" s="1" t="str">
        <f>VLOOKUP($I735,教員一覧!$A:$D,2,FALSE)</f>
        <v>IT</v>
      </c>
      <c r="K735" s="1" t="str">
        <f>VLOOKUP($I735,教員一覧!$A:$D,3,FALSE)</f>
        <v>　</v>
      </c>
      <c r="L735" s="1" t="str">
        <f>VLOOKUP($I735,教員一覧!$A:$D,4,FALSE)</f>
        <v>専任</v>
      </c>
      <c r="M735" t="s">
        <v>51</v>
      </c>
      <c r="N735" t="s">
        <v>3789</v>
      </c>
      <c r="O735" t="s">
        <v>37</v>
      </c>
      <c r="P735" t="s">
        <v>15</v>
      </c>
      <c r="Q735">
        <v>3</v>
      </c>
      <c r="R735">
        <v>3602</v>
      </c>
      <c r="S735" s="1" t="str">
        <f>VLOOKUP($R735,教室一覧!$A:$B,2,FALSE)</f>
        <v>実習室</v>
      </c>
      <c r="T735" s="1">
        <f>VLOOKUP($R735,教室一覧!$A:$C,3,FALSE)</f>
        <v>36</v>
      </c>
      <c r="U735" s="1" t="str">
        <f>VLOOKUP($R735,教室一覧!$A:$D,4,FALSE)</f>
        <v>3号館</v>
      </c>
      <c r="V735" s="1" t="str">
        <f>VLOOKUP($R735,教室一覧!$A:$E,5,FALSE)</f>
        <v>6F</v>
      </c>
      <c r="W735"/>
      <c r="X735"/>
      <c r="Y735" s="1" t="str">
        <f>VLOOKUP($O735,教員一覧!$A:$D,2,FALSE)</f>
        <v>IT</v>
      </c>
      <c r="Z735" s="1" t="str">
        <f>VLOOKUP($O735,教員一覧!$A:$D,3,FALSE)</f>
        <v>　</v>
      </c>
      <c r="AA735" s="1" t="str">
        <f>VLOOKUP($O735,教員一覧!$A:$D,4,FALSE)</f>
        <v>専任</v>
      </c>
      <c r="AB735" s="1" t="str">
        <f t="shared" si="214"/>
        <v/>
      </c>
      <c r="AC735" s="14" t="s">
        <v>51</v>
      </c>
      <c r="AD735" s="14" t="s">
        <v>163</v>
      </c>
      <c r="AE735" s="14" t="s">
        <v>37</v>
      </c>
      <c r="AF735" s="14" t="s">
        <v>15</v>
      </c>
      <c r="AG735" s="14">
        <v>3</v>
      </c>
      <c r="AH735" s="14">
        <v>3602</v>
      </c>
      <c r="AI735" s="15" t="str">
        <f t="shared" si="215"/>
        <v/>
      </c>
      <c r="AJ735" s="15" t="str">
        <f t="shared" si="216"/>
        <v/>
      </c>
      <c r="AK735" s="15" t="str">
        <f t="shared" si="217"/>
        <v/>
      </c>
      <c r="AL735" s="15" t="str">
        <f t="shared" si="218"/>
        <v/>
      </c>
      <c r="AM735" s="15" t="str">
        <f t="shared" si="219"/>
        <v/>
      </c>
      <c r="AN735" s="15" t="str">
        <f t="shared" si="220"/>
        <v/>
      </c>
      <c r="AO735" s="15" t="str">
        <f t="shared" si="221"/>
        <v/>
      </c>
      <c r="AP735" s="9" t="str">
        <f t="shared" si="222"/>
        <v>IE3A木3</v>
      </c>
      <c r="AQ735" s="9">
        <f t="shared" si="223"/>
        <v>0.5</v>
      </c>
      <c r="AR735" s="11" t="str">
        <f t="shared" si="224"/>
        <v>小出木3</v>
      </c>
      <c r="AS735" s="11">
        <f t="shared" si="211"/>
        <v>1</v>
      </c>
      <c r="AT735">
        <v>1</v>
      </c>
      <c r="AU735" s="12">
        <f t="shared" si="225"/>
        <v>22</v>
      </c>
      <c r="AV735" s="13" t="str">
        <f t="shared" si="226"/>
        <v>3602木3</v>
      </c>
      <c r="AW735" s="13">
        <f t="shared" si="227"/>
        <v>0.5</v>
      </c>
      <c r="AX735" s="18" t="str">
        <f t="shared" si="228"/>
        <v>IE3AIE3A木33602</v>
      </c>
      <c r="AY735" s="18">
        <f t="shared" si="229"/>
        <v>11</v>
      </c>
      <c r="AZ735"/>
    </row>
    <row r="736" spans="1:52" x14ac:dyDescent="0.15">
      <c r="A736" s="1">
        <f t="shared" si="212"/>
        <v>3</v>
      </c>
      <c r="B736" s="1" t="str">
        <f t="shared" si="213"/>
        <v>HR</v>
      </c>
      <c r="C736" t="s">
        <v>51</v>
      </c>
      <c r="D736" s="1" t="str">
        <f>VLOOKUP($C736,クラス一覧!$A:$J,10,FALSE)</f>
        <v>IT</v>
      </c>
      <c r="E736" s="1">
        <f>VLOOKUP($C736,クラス一覧!$A:$J,8,FALSE)</f>
        <v>22</v>
      </c>
      <c r="F736" s="1" t="str">
        <f>VLOOKUP($C736,クラス一覧!$A:$J,9,FALSE)</f>
        <v>良原</v>
      </c>
      <c r="G736" s="1" t="str">
        <f>VLOOKUP($H736,科目一覧!$A:$G,3,FALSE)</f>
        <v>プログラミング</v>
      </c>
      <c r="H736" t="s">
        <v>3076</v>
      </c>
      <c r="I736" s="1" t="str">
        <f>VLOOKUP($H736,科目一覧!$A:$G,7,FALSE)</f>
        <v>畠</v>
      </c>
      <c r="J736" s="1" t="str">
        <f>VLOOKUP($I736,教員一覧!$A:$D,2,FALSE)</f>
        <v>IT</v>
      </c>
      <c r="K736" s="1" t="str">
        <f>VLOOKUP($I736,教員一覧!$A:$D,3,FALSE)</f>
        <v>　</v>
      </c>
      <c r="L736" s="1" t="str">
        <f>VLOOKUP($I736,教員一覧!$A:$D,4,FALSE)</f>
        <v>専任</v>
      </c>
      <c r="M736" t="s">
        <v>51</v>
      </c>
      <c r="N736" t="s">
        <v>3789</v>
      </c>
      <c r="O736" t="s">
        <v>35</v>
      </c>
      <c r="P736" t="s">
        <v>17</v>
      </c>
      <c r="Q736">
        <v>2</v>
      </c>
      <c r="R736">
        <v>2303</v>
      </c>
      <c r="S736" s="1" t="str">
        <f>VLOOKUP($R736,教室一覧!$A:$B,2,FALSE)</f>
        <v>ノート36</v>
      </c>
      <c r="T736" s="1">
        <f>VLOOKUP($R736,教室一覧!$A:$C,3,FALSE)</f>
        <v>36</v>
      </c>
      <c r="U736" s="1" t="str">
        <f>VLOOKUP($R736,教室一覧!$A:$D,4,FALSE)</f>
        <v>2号館</v>
      </c>
      <c r="V736" s="1" t="str">
        <f>VLOOKUP($R736,教室一覧!$A:$E,5,FALSE)</f>
        <v>3F</v>
      </c>
      <c r="W736"/>
      <c r="X736" t="s">
        <v>3557</v>
      </c>
      <c r="Y736" s="1" t="str">
        <f>VLOOKUP($O736,教員一覧!$A:$D,2,FALSE)</f>
        <v>IT</v>
      </c>
      <c r="Z736" s="1" t="str">
        <f>VLOOKUP($O736,教員一覧!$A:$D,3,FALSE)</f>
        <v>　</v>
      </c>
      <c r="AA736" s="1" t="str">
        <f>VLOOKUP($O736,教員一覧!$A:$D,4,FALSE)</f>
        <v>専任</v>
      </c>
      <c r="AB736" s="1" t="str">
        <f t="shared" si="214"/>
        <v/>
      </c>
      <c r="AC736" s="14" t="s">
        <v>51</v>
      </c>
      <c r="AD736" s="14" t="s">
        <v>163</v>
      </c>
      <c r="AE736" s="14" t="s">
        <v>35</v>
      </c>
      <c r="AF736" s="14" t="s">
        <v>17</v>
      </c>
      <c r="AG736" s="14">
        <v>2</v>
      </c>
      <c r="AH736" s="14">
        <v>2303</v>
      </c>
      <c r="AI736" s="15" t="str">
        <f t="shared" si="215"/>
        <v/>
      </c>
      <c r="AJ736" s="15" t="str">
        <f t="shared" si="216"/>
        <v/>
      </c>
      <c r="AK736" s="15" t="str">
        <f t="shared" si="217"/>
        <v/>
      </c>
      <c r="AL736" s="15" t="str">
        <f t="shared" si="218"/>
        <v/>
      </c>
      <c r="AM736" s="15" t="str">
        <f t="shared" si="219"/>
        <v/>
      </c>
      <c r="AN736" s="15" t="str">
        <f t="shared" si="220"/>
        <v/>
      </c>
      <c r="AO736" s="15" t="str">
        <f t="shared" si="221"/>
        <v/>
      </c>
      <c r="AP736" s="9" t="str">
        <f t="shared" si="222"/>
        <v>IE3A金2</v>
      </c>
      <c r="AQ736" s="9">
        <f t="shared" si="223"/>
        <v>0.5</v>
      </c>
      <c r="AR736" s="11" t="str">
        <f t="shared" si="224"/>
        <v>畠金2</v>
      </c>
      <c r="AS736" s="11">
        <f t="shared" si="211"/>
        <v>1</v>
      </c>
      <c r="AT736">
        <v>1</v>
      </c>
      <c r="AU736" s="12">
        <f t="shared" si="225"/>
        <v>22</v>
      </c>
      <c r="AV736" s="13" t="str">
        <f t="shared" si="226"/>
        <v>2303金2</v>
      </c>
      <c r="AW736" s="13">
        <f t="shared" si="227"/>
        <v>0.5</v>
      </c>
      <c r="AX736" s="18" t="str">
        <f t="shared" si="228"/>
        <v>IE3AIE3A金22303</v>
      </c>
      <c r="AY736" s="18">
        <f t="shared" si="229"/>
        <v>11</v>
      </c>
      <c r="AZ736"/>
    </row>
    <row r="737" spans="1:52" x14ac:dyDescent="0.15">
      <c r="A737" s="1">
        <f t="shared" si="212"/>
        <v>3</v>
      </c>
      <c r="B737" s="1" t="str">
        <f t="shared" si="213"/>
        <v>HR</v>
      </c>
      <c r="C737" t="s">
        <v>51</v>
      </c>
      <c r="D737" s="1" t="str">
        <f>VLOOKUP($C737,クラス一覧!$A:$J,10,FALSE)</f>
        <v>IT</v>
      </c>
      <c r="E737" s="1">
        <f>VLOOKUP($C737,クラス一覧!$A:$J,8,FALSE)</f>
        <v>22</v>
      </c>
      <c r="F737" s="1" t="str">
        <f>VLOOKUP($C737,クラス一覧!$A:$J,9,FALSE)</f>
        <v>良原</v>
      </c>
      <c r="G737" s="1" t="str">
        <f>VLOOKUP($H737,科目一覧!$A:$G,3,FALSE)</f>
        <v>プログラミング</v>
      </c>
      <c r="H737" t="s">
        <v>3076</v>
      </c>
      <c r="I737" s="1" t="str">
        <f>VLOOKUP($H737,科目一覧!$A:$G,7,FALSE)</f>
        <v>畠</v>
      </c>
      <c r="J737" s="1" t="str">
        <f>VLOOKUP($I737,教員一覧!$A:$D,2,FALSE)</f>
        <v>IT</v>
      </c>
      <c r="K737" s="1" t="str">
        <f>VLOOKUP($I737,教員一覧!$A:$D,3,FALSE)</f>
        <v>　</v>
      </c>
      <c r="L737" s="1" t="str">
        <f>VLOOKUP($I737,教員一覧!$A:$D,4,FALSE)</f>
        <v>専任</v>
      </c>
      <c r="M737" t="s">
        <v>51</v>
      </c>
      <c r="N737" t="s">
        <v>3789</v>
      </c>
      <c r="O737" t="s">
        <v>35</v>
      </c>
      <c r="P737" t="s">
        <v>17</v>
      </c>
      <c r="Q737">
        <v>3</v>
      </c>
      <c r="R737">
        <v>2303</v>
      </c>
      <c r="S737" s="1" t="str">
        <f>VLOOKUP($R737,教室一覧!$A:$B,2,FALSE)</f>
        <v>ノート36</v>
      </c>
      <c r="T737" s="1">
        <f>VLOOKUP($R737,教室一覧!$A:$C,3,FALSE)</f>
        <v>36</v>
      </c>
      <c r="U737" s="1" t="str">
        <f>VLOOKUP($R737,教室一覧!$A:$D,4,FALSE)</f>
        <v>2号館</v>
      </c>
      <c r="V737" s="1" t="str">
        <f>VLOOKUP($R737,教室一覧!$A:$E,5,FALSE)</f>
        <v>3F</v>
      </c>
      <c r="W737"/>
      <c r="X737" t="s">
        <v>3557</v>
      </c>
      <c r="Y737" s="1" t="str">
        <f>VLOOKUP($O737,教員一覧!$A:$D,2,FALSE)</f>
        <v>IT</v>
      </c>
      <c r="Z737" s="1" t="str">
        <f>VLOOKUP($O737,教員一覧!$A:$D,3,FALSE)</f>
        <v>　</v>
      </c>
      <c r="AA737" s="1" t="str">
        <f>VLOOKUP($O737,教員一覧!$A:$D,4,FALSE)</f>
        <v>専任</v>
      </c>
      <c r="AB737" s="1" t="str">
        <f t="shared" si="214"/>
        <v/>
      </c>
      <c r="AC737" s="14" t="s">
        <v>51</v>
      </c>
      <c r="AD737" s="14" t="s">
        <v>163</v>
      </c>
      <c r="AE737" s="14" t="s">
        <v>35</v>
      </c>
      <c r="AF737" s="14" t="s">
        <v>17</v>
      </c>
      <c r="AG737" s="14">
        <v>3</v>
      </c>
      <c r="AH737" s="14">
        <v>2303</v>
      </c>
      <c r="AI737" s="15" t="str">
        <f t="shared" si="215"/>
        <v/>
      </c>
      <c r="AJ737" s="15" t="str">
        <f t="shared" si="216"/>
        <v/>
      </c>
      <c r="AK737" s="15" t="str">
        <f t="shared" si="217"/>
        <v/>
      </c>
      <c r="AL737" s="15" t="str">
        <f t="shared" si="218"/>
        <v/>
      </c>
      <c r="AM737" s="15" t="str">
        <f t="shared" si="219"/>
        <v/>
      </c>
      <c r="AN737" s="15" t="str">
        <f t="shared" si="220"/>
        <v/>
      </c>
      <c r="AO737" s="15" t="str">
        <f t="shared" si="221"/>
        <v/>
      </c>
      <c r="AP737" s="9" t="str">
        <f t="shared" si="222"/>
        <v>IE3A金3</v>
      </c>
      <c r="AQ737" s="9">
        <f t="shared" si="223"/>
        <v>0.5</v>
      </c>
      <c r="AR737" s="11" t="str">
        <f t="shared" si="224"/>
        <v>畠金3</v>
      </c>
      <c r="AS737" s="11">
        <f t="shared" si="211"/>
        <v>1</v>
      </c>
      <c r="AT737">
        <v>1</v>
      </c>
      <c r="AU737" s="12">
        <f t="shared" si="225"/>
        <v>22</v>
      </c>
      <c r="AV737" s="13" t="str">
        <f t="shared" si="226"/>
        <v>2303金3</v>
      </c>
      <c r="AW737" s="13">
        <f t="shared" si="227"/>
        <v>0.5</v>
      </c>
      <c r="AX737" s="18" t="str">
        <f t="shared" si="228"/>
        <v>IE3AIE3A金32303</v>
      </c>
      <c r="AY737" s="18">
        <f t="shared" si="229"/>
        <v>11</v>
      </c>
      <c r="AZ737"/>
    </row>
    <row r="738" spans="1:52" x14ac:dyDescent="0.15">
      <c r="A738" s="1">
        <f t="shared" si="212"/>
        <v>3</v>
      </c>
      <c r="B738" s="1" t="str">
        <f t="shared" si="213"/>
        <v>HR</v>
      </c>
      <c r="C738" t="s">
        <v>49</v>
      </c>
      <c r="D738" s="1" t="str">
        <f>VLOOKUP($C738,クラス一覧!$A:$J,10,FALSE)</f>
        <v>IT</v>
      </c>
      <c r="E738" s="1">
        <f>VLOOKUP($C738,クラス一覧!$A:$J,8,FALSE)</f>
        <v>7</v>
      </c>
      <c r="F738" s="1" t="str">
        <f>VLOOKUP($C738,クラス一覧!$A:$J,9,FALSE)</f>
        <v>朱</v>
      </c>
      <c r="G738" s="1" t="str">
        <f>VLOOKUP($H738,科目一覧!$A:$G,3,FALSE)</f>
        <v>英語・留学</v>
      </c>
      <c r="H738" t="s">
        <v>1708</v>
      </c>
      <c r="I738" s="1" t="str">
        <f>VLOOKUP($H738,科目一覧!$A:$G,7,FALSE)</f>
        <v>山本太</v>
      </c>
      <c r="J738" s="1" t="str">
        <f>VLOOKUP($I738,教員一覧!$A:$D,2,FALSE)</f>
        <v>教務</v>
      </c>
      <c r="K738" s="1" t="str">
        <f>VLOOKUP($I738,教員一覧!$A:$D,3,FALSE)</f>
        <v>　</v>
      </c>
      <c r="L738" s="1" t="str">
        <f>VLOOKUP($I738,教員一覧!$A:$D,4,FALSE)</f>
        <v>スタッフ</v>
      </c>
      <c r="M738" t="s">
        <v>49</v>
      </c>
      <c r="N738" t="s">
        <v>3789</v>
      </c>
      <c r="O738" t="s">
        <v>3950</v>
      </c>
      <c r="P738" t="s">
        <v>9</v>
      </c>
      <c r="Q738">
        <v>3</v>
      </c>
      <c r="R738" t="s">
        <v>3950</v>
      </c>
      <c r="S738" s="1" t="str">
        <f>VLOOKUP($R738,教室一覧!$A:$B,2,FALSE)</f>
        <v>国際</v>
      </c>
      <c r="T738" s="1">
        <f>VLOOKUP($R738,教室一覧!$A:$C,3,FALSE)</f>
        <v>0</v>
      </c>
      <c r="U738" s="1" t="str">
        <f>VLOOKUP($R738,教室一覧!$A:$D,4,FALSE)</f>
        <v>国際</v>
      </c>
      <c r="V738" s="1">
        <f>VLOOKUP($R738,教室一覧!$A:$E,5,FALSE)</f>
        <v>0</v>
      </c>
      <c r="W738"/>
      <c r="X738"/>
      <c r="Y738" s="1" t="str">
        <f>VLOOKUP($O738,教員一覧!$A:$D,2,FALSE)</f>
        <v>国際</v>
      </c>
      <c r="Z738" s="1" t="str">
        <f>VLOOKUP($O738,教員一覧!$A:$D,3,FALSE)</f>
        <v>　</v>
      </c>
      <c r="AA738" s="1">
        <f>VLOOKUP($O738,教員一覧!$A:$D,4,FALSE)</f>
        <v>0</v>
      </c>
      <c r="AB738" s="1" t="str">
        <f t="shared" si="214"/>
        <v/>
      </c>
      <c r="AC738" s="14" t="s">
        <v>49</v>
      </c>
      <c r="AD738" s="14" t="s">
        <v>163</v>
      </c>
      <c r="AE738" s="14" t="s">
        <v>3950</v>
      </c>
      <c r="AF738" s="14" t="s">
        <v>9</v>
      </c>
      <c r="AG738" s="14">
        <v>3</v>
      </c>
      <c r="AH738" s="14" t="s">
        <v>3950</v>
      </c>
      <c r="AI738" s="15" t="str">
        <f t="shared" si="215"/>
        <v/>
      </c>
      <c r="AJ738" s="15" t="str">
        <f t="shared" si="216"/>
        <v/>
      </c>
      <c r="AK738" s="15" t="str">
        <f t="shared" si="217"/>
        <v/>
      </c>
      <c r="AL738" s="15" t="str">
        <f t="shared" si="218"/>
        <v/>
      </c>
      <c r="AM738" s="15" t="str">
        <f t="shared" si="219"/>
        <v/>
      </c>
      <c r="AN738" s="15" t="str">
        <f t="shared" si="220"/>
        <v/>
      </c>
      <c r="AO738" s="15" t="str">
        <f t="shared" si="221"/>
        <v/>
      </c>
      <c r="AP738" s="9" t="str">
        <f t="shared" si="222"/>
        <v>KE3A月3</v>
      </c>
      <c r="AQ738" s="9">
        <f t="shared" si="223"/>
        <v>1</v>
      </c>
      <c r="AR738" s="11" t="str">
        <f t="shared" si="224"/>
        <v>国際月3</v>
      </c>
      <c r="AS738" s="11">
        <f t="shared" si="211"/>
        <v>1</v>
      </c>
      <c r="AT738">
        <v>1</v>
      </c>
      <c r="AU738" s="12">
        <f t="shared" si="225"/>
        <v>7</v>
      </c>
      <c r="AV738" s="13" t="str">
        <f t="shared" si="226"/>
        <v>国際月3</v>
      </c>
      <c r="AW738" s="13">
        <f t="shared" si="227"/>
        <v>1</v>
      </c>
      <c r="AX738" s="18" t="str">
        <f t="shared" si="228"/>
        <v>KE3AKE3A月3国際</v>
      </c>
      <c r="AY738" s="18">
        <f t="shared" si="229"/>
        <v>7</v>
      </c>
      <c r="AZ738"/>
    </row>
    <row r="739" spans="1:52" x14ac:dyDescent="0.15">
      <c r="A739" s="1">
        <f t="shared" si="212"/>
        <v>3</v>
      </c>
      <c r="B739" s="1" t="str">
        <f t="shared" si="213"/>
        <v>HR</v>
      </c>
      <c r="C739" t="s">
        <v>49</v>
      </c>
      <c r="D739" s="1" t="str">
        <f>VLOOKUP($C739,クラス一覧!$A:$J,10,FALSE)</f>
        <v>IT</v>
      </c>
      <c r="E739" s="1">
        <f>VLOOKUP($C739,クラス一覧!$A:$J,8,FALSE)</f>
        <v>7</v>
      </c>
      <c r="F739" s="1" t="str">
        <f>VLOOKUP($C739,クラス一覧!$A:$J,9,FALSE)</f>
        <v>朱</v>
      </c>
      <c r="G739" s="1" t="str">
        <f>VLOOKUP($H739,科目一覧!$A:$G,3,FALSE)</f>
        <v>英語・留学</v>
      </c>
      <c r="H739" t="s">
        <v>3083</v>
      </c>
      <c r="I739" s="1">
        <f>VLOOKUP($H739,科目一覧!$A:$G,7,FALSE)</f>
        <v>0</v>
      </c>
      <c r="J739" s="1" t="e">
        <f>VLOOKUP($I739,教員一覧!$A:$D,2,FALSE)</f>
        <v>#N/A</v>
      </c>
      <c r="K739" s="1" t="e">
        <f>VLOOKUP($I739,教員一覧!$A:$D,3,FALSE)</f>
        <v>#N/A</v>
      </c>
      <c r="L739" s="1" t="e">
        <f>VLOOKUP($I739,教員一覧!$A:$D,4,FALSE)</f>
        <v>#N/A</v>
      </c>
      <c r="M739" t="s">
        <v>49</v>
      </c>
      <c r="N739" t="s">
        <v>3789</v>
      </c>
      <c r="O739" t="s">
        <v>3950</v>
      </c>
      <c r="P739" t="s">
        <v>9</v>
      </c>
      <c r="Q739">
        <v>4</v>
      </c>
      <c r="R739" t="s">
        <v>3950</v>
      </c>
      <c r="S739" s="1" t="str">
        <f>VLOOKUP($R739,教室一覧!$A:$B,2,FALSE)</f>
        <v>国際</v>
      </c>
      <c r="T739" s="1">
        <f>VLOOKUP($R739,教室一覧!$A:$C,3,FALSE)</f>
        <v>0</v>
      </c>
      <c r="U739" s="1" t="str">
        <f>VLOOKUP($R739,教室一覧!$A:$D,4,FALSE)</f>
        <v>国際</v>
      </c>
      <c r="V739" s="1">
        <f>VLOOKUP($R739,教室一覧!$A:$E,5,FALSE)</f>
        <v>0</v>
      </c>
      <c r="W739"/>
      <c r="X739"/>
      <c r="Y739" s="1" t="str">
        <f>VLOOKUP($O739,教員一覧!$A:$D,2,FALSE)</f>
        <v>国際</v>
      </c>
      <c r="Z739" s="1" t="str">
        <f>VLOOKUP($O739,教員一覧!$A:$D,3,FALSE)</f>
        <v>　</v>
      </c>
      <c r="AA739" s="1">
        <f>VLOOKUP($O739,教員一覧!$A:$D,4,FALSE)</f>
        <v>0</v>
      </c>
      <c r="AB739" s="1" t="str">
        <f t="shared" si="214"/>
        <v/>
      </c>
      <c r="AC739" s="14" t="s">
        <v>49</v>
      </c>
      <c r="AD739" s="14" t="s">
        <v>163</v>
      </c>
      <c r="AE739" s="14" t="s">
        <v>3950</v>
      </c>
      <c r="AF739" s="14" t="s">
        <v>9</v>
      </c>
      <c r="AG739" s="14">
        <v>4</v>
      </c>
      <c r="AH739" s="14" t="s">
        <v>3950</v>
      </c>
      <c r="AI739" s="15" t="str">
        <f t="shared" si="215"/>
        <v/>
      </c>
      <c r="AJ739" s="15" t="str">
        <f t="shared" si="216"/>
        <v/>
      </c>
      <c r="AK739" s="15" t="str">
        <f t="shared" si="217"/>
        <v/>
      </c>
      <c r="AL739" s="15" t="str">
        <f t="shared" si="218"/>
        <v/>
      </c>
      <c r="AM739" s="15" t="str">
        <f t="shared" si="219"/>
        <v/>
      </c>
      <c r="AN739" s="15" t="str">
        <f t="shared" si="220"/>
        <v/>
      </c>
      <c r="AO739" s="15" t="str">
        <f t="shared" si="221"/>
        <v/>
      </c>
      <c r="AP739" s="9" t="str">
        <f t="shared" si="222"/>
        <v>KE3A月4</v>
      </c>
      <c r="AQ739" s="9">
        <f t="shared" si="223"/>
        <v>1</v>
      </c>
      <c r="AR739" s="11" t="str">
        <f t="shared" si="224"/>
        <v>国際月4</v>
      </c>
      <c r="AS739" s="11">
        <f t="shared" si="211"/>
        <v>1</v>
      </c>
      <c r="AT739">
        <v>1</v>
      </c>
      <c r="AU739" s="12">
        <f t="shared" si="225"/>
        <v>7</v>
      </c>
      <c r="AV739" s="13" t="str">
        <f t="shared" si="226"/>
        <v>国際月4</v>
      </c>
      <c r="AW739" s="13">
        <f t="shared" si="227"/>
        <v>1</v>
      </c>
      <c r="AX739" s="18" t="str">
        <f t="shared" si="228"/>
        <v>KE3AKE3A月4国際</v>
      </c>
      <c r="AY739" s="18">
        <f t="shared" si="229"/>
        <v>7</v>
      </c>
      <c r="AZ739"/>
    </row>
    <row r="740" spans="1:52" x14ac:dyDescent="0.15">
      <c r="A740" s="1">
        <f t="shared" si="212"/>
        <v>3</v>
      </c>
      <c r="B740" s="1" t="str">
        <f t="shared" si="213"/>
        <v>HR</v>
      </c>
      <c r="C740" t="s">
        <v>49</v>
      </c>
      <c r="D740" s="1" t="str">
        <f>VLOOKUP($C740,クラス一覧!$A:$J,10,FALSE)</f>
        <v>IT</v>
      </c>
      <c r="E740" s="1">
        <f>VLOOKUP($C740,クラス一覧!$A:$J,8,FALSE)</f>
        <v>7</v>
      </c>
      <c r="F740" s="1" t="str">
        <f>VLOOKUP($C740,クラス一覧!$A:$J,9,FALSE)</f>
        <v>朱</v>
      </c>
      <c r="G740" s="1" t="str">
        <f>VLOOKUP($H740,科目一覧!$A:$G,3,FALSE)</f>
        <v>英語・留学</v>
      </c>
      <c r="H740" t="s">
        <v>1709</v>
      </c>
      <c r="I740" s="1" t="str">
        <f>VLOOKUP($H740,科目一覧!$A:$G,7,FALSE)</f>
        <v>山本太</v>
      </c>
      <c r="J740" s="1" t="str">
        <f>VLOOKUP($I740,教員一覧!$A:$D,2,FALSE)</f>
        <v>教務</v>
      </c>
      <c r="K740" s="1" t="str">
        <f>VLOOKUP($I740,教員一覧!$A:$D,3,FALSE)</f>
        <v>　</v>
      </c>
      <c r="L740" s="1" t="str">
        <f>VLOOKUP($I740,教員一覧!$A:$D,4,FALSE)</f>
        <v>スタッフ</v>
      </c>
      <c r="M740" t="s">
        <v>49</v>
      </c>
      <c r="N740" t="s">
        <v>3789</v>
      </c>
      <c r="O740" t="s">
        <v>3950</v>
      </c>
      <c r="P740" t="s">
        <v>13</v>
      </c>
      <c r="Q740">
        <v>3</v>
      </c>
      <c r="R740" t="s">
        <v>3950</v>
      </c>
      <c r="S740" s="1" t="str">
        <f>VLOOKUP($R740,教室一覧!$A:$B,2,FALSE)</f>
        <v>国際</v>
      </c>
      <c r="T740" s="1">
        <f>VLOOKUP($R740,教室一覧!$A:$C,3,FALSE)</f>
        <v>0</v>
      </c>
      <c r="U740" s="1" t="str">
        <f>VLOOKUP($R740,教室一覧!$A:$D,4,FALSE)</f>
        <v>国際</v>
      </c>
      <c r="V740" s="1">
        <f>VLOOKUP($R740,教室一覧!$A:$E,5,FALSE)</f>
        <v>0</v>
      </c>
      <c r="W740"/>
      <c r="X740"/>
      <c r="Y740" s="1" t="str">
        <f>VLOOKUP($O740,教員一覧!$A:$D,2,FALSE)</f>
        <v>国際</v>
      </c>
      <c r="Z740" s="1" t="str">
        <f>VLOOKUP($O740,教員一覧!$A:$D,3,FALSE)</f>
        <v>　</v>
      </c>
      <c r="AA740" s="1">
        <f>VLOOKUP($O740,教員一覧!$A:$D,4,FALSE)</f>
        <v>0</v>
      </c>
      <c r="AB740" s="1" t="str">
        <f t="shared" si="214"/>
        <v/>
      </c>
      <c r="AC740" s="14" t="s">
        <v>49</v>
      </c>
      <c r="AD740" s="14" t="s">
        <v>163</v>
      </c>
      <c r="AE740" s="14" t="s">
        <v>3950</v>
      </c>
      <c r="AF740" s="14" t="s">
        <v>13</v>
      </c>
      <c r="AG740" s="14">
        <v>3</v>
      </c>
      <c r="AH740" s="14" t="s">
        <v>3950</v>
      </c>
      <c r="AI740" s="15" t="str">
        <f t="shared" si="215"/>
        <v/>
      </c>
      <c r="AJ740" s="15" t="str">
        <f t="shared" si="216"/>
        <v/>
      </c>
      <c r="AK740" s="15" t="str">
        <f t="shared" si="217"/>
        <v/>
      </c>
      <c r="AL740" s="15" t="str">
        <f t="shared" si="218"/>
        <v/>
      </c>
      <c r="AM740" s="15" t="str">
        <f t="shared" si="219"/>
        <v/>
      </c>
      <c r="AN740" s="15" t="str">
        <f t="shared" si="220"/>
        <v/>
      </c>
      <c r="AO740" s="15" t="str">
        <f t="shared" si="221"/>
        <v/>
      </c>
      <c r="AP740" s="9" t="str">
        <f t="shared" si="222"/>
        <v>KE3A水3</v>
      </c>
      <c r="AQ740" s="9">
        <f t="shared" si="223"/>
        <v>1</v>
      </c>
      <c r="AR740" s="11" t="str">
        <f t="shared" si="224"/>
        <v>国際水3</v>
      </c>
      <c r="AS740" s="11">
        <f t="shared" si="211"/>
        <v>1</v>
      </c>
      <c r="AT740">
        <v>1</v>
      </c>
      <c r="AU740" s="12">
        <f t="shared" si="225"/>
        <v>7</v>
      </c>
      <c r="AV740" s="13" t="str">
        <f t="shared" si="226"/>
        <v>国際水3</v>
      </c>
      <c r="AW740" s="13">
        <f t="shared" si="227"/>
        <v>1</v>
      </c>
      <c r="AX740" s="18" t="str">
        <f t="shared" si="228"/>
        <v>KE3AKE3A水3国際</v>
      </c>
      <c r="AY740" s="18">
        <f t="shared" si="229"/>
        <v>7</v>
      </c>
      <c r="AZ740"/>
    </row>
    <row r="741" spans="1:52" x14ac:dyDescent="0.15">
      <c r="A741" s="1">
        <f t="shared" si="212"/>
        <v>3</v>
      </c>
      <c r="B741" s="1" t="str">
        <f t="shared" si="213"/>
        <v>HR</v>
      </c>
      <c r="C741" t="s">
        <v>49</v>
      </c>
      <c r="D741" s="1" t="str">
        <f>VLOOKUP($C741,クラス一覧!$A:$J,10,FALSE)</f>
        <v>IT</v>
      </c>
      <c r="E741" s="1">
        <f>VLOOKUP($C741,クラス一覧!$A:$J,8,FALSE)</f>
        <v>7</v>
      </c>
      <c r="F741" s="1" t="str">
        <f>VLOOKUP($C741,クラス一覧!$A:$J,9,FALSE)</f>
        <v>朱</v>
      </c>
      <c r="G741" s="1" t="str">
        <f>VLOOKUP($H741,科目一覧!$A:$G,3,FALSE)</f>
        <v>英語・留学</v>
      </c>
      <c r="H741" t="s">
        <v>3083</v>
      </c>
      <c r="I741" s="1">
        <f>VLOOKUP($H741,科目一覧!$A:$G,7,FALSE)</f>
        <v>0</v>
      </c>
      <c r="J741" s="1" t="e">
        <f>VLOOKUP($I741,教員一覧!$A:$D,2,FALSE)</f>
        <v>#N/A</v>
      </c>
      <c r="K741" s="1" t="e">
        <f>VLOOKUP($I741,教員一覧!$A:$D,3,FALSE)</f>
        <v>#N/A</v>
      </c>
      <c r="L741" s="1" t="e">
        <f>VLOOKUP($I741,教員一覧!$A:$D,4,FALSE)</f>
        <v>#N/A</v>
      </c>
      <c r="M741" t="s">
        <v>49</v>
      </c>
      <c r="N741" t="s">
        <v>3789</v>
      </c>
      <c r="O741" t="s">
        <v>3950</v>
      </c>
      <c r="P741" t="s">
        <v>13</v>
      </c>
      <c r="Q741">
        <v>4</v>
      </c>
      <c r="R741" t="s">
        <v>3950</v>
      </c>
      <c r="S741" s="1" t="str">
        <f>VLOOKUP($R741,教室一覧!$A:$B,2,FALSE)</f>
        <v>国際</v>
      </c>
      <c r="T741" s="1">
        <f>VLOOKUP($R741,教室一覧!$A:$C,3,FALSE)</f>
        <v>0</v>
      </c>
      <c r="U741" s="1" t="str">
        <f>VLOOKUP($R741,教室一覧!$A:$D,4,FALSE)</f>
        <v>国際</v>
      </c>
      <c r="V741" s="1">
        <f>VLOOKUP($R741,教室一覧!$A:$E,5,FALSE)</f>
        <v>0</v>
      </c>
      <c r="W741"/>
      <c r="X741"/>
      <c r="Y741" s="1" t="str">
        <f>VLOOKUP($O741,教員一覧!$A:$D,2,FALSE)</f>
        <v>国際</v>
      </c>
      <c r="Z741" s="1" t="str">
        <f>VLOOKUP($O741,教員一覧!$A:$D,3,FALSE)</f>
        <v>　</v>
      </c>
      <c r="AA741" s="1">
        <f>VLOOKUP($O741,教員一覧!$A:$D,4,FALSE)</f>
        <v>0</v>
      </c>
      <c r="AB741" s="1" t="str">
        <f t="shared" si="214"/>
        <v/>
      </c>
      <c r="AC741" s="14" t="s">
        <v>49</v>
      </c>
      <c r="AD741" s="14" t="s">
        <v>163</v>
      </c>
      <c r="AE741" s="14" t="s">
        <v>3950</v>
      </c>
      <c r="AF741" s="14" t="s">
        <v>13</v>
      </c>
      <c r="AG741" s="14">
        <v>4</v>
      </c>
      <c r="AH741" s="14" t="s">
        <v>3950</v>
      </c>
      <c r="AI741" s="15" t="str">
        <f t="shared" si="215"/>
        <v/>
      </c>
      <c r="AJ741" s="15" t="str">
        <f t="shared" si="216"/>
        <v/>
      </c>
      <c r="AK741" s="15" t="str">
        <f t="shared" si="217"/>
        <v/>
      </c>
      <c r="AL741" s="15" t="str">
        <f t="shared" si="218"/>
        <v/>
      </c>
      <c r="AM741" s="15" t="str">
        <f t="shared" si="219"/>
        <v/>
      </c>
      <c r="AN741" s="15" t="str">
        <f t="shared" si="220"/>
        <v/>
      </c>
      <c r="AO741" s="15" t="str">
        <f t="shared" si="221"/>
        <v/>
      </c>
      <c r="AP741" s="9" t="str">
        <f t="shared" si="222"/>
        <v>KE3A水4</v>
      </c>
      <c r="AQ741" s="9">
        <f t="shared" si="223"/>
        <v>1</v>
      </c>
      <c r="AR741" s="11" t="str">
        <f t="shared" si="224"/>
        <v>国際水4</v>
      </c>
      <c r="AS741" s="11">
        <f t="shared" si="211"/>
        <v>1</v>
      </c>
      <c r="AT741">
        <v>1</v>
      </c>
      <c r="AU741" s="12">
        <f t="shared" si="225"/>
        <v>7</v>
      </c>
      <c r="AV741" s="13" t="str">
        <f t="shared" si="226"/>
        <v>国際水4</v>
      </c>
      <c r="AW741" s="13">
        <f t="shared" si="227"/>
        <v>1</v>
      </c>
      <c r="AX741" s="18" t="str">
        <f t="shared" si="228"/>
        <v>KE3AKE3A水4国際</v>
      </c>
      <c r="AY741" s="18">
        <f t="shared" si="229"/>
        <v>7</v>
      </c>
      <c r="AZ741"/>
    </row>
    <row r="742" spans="1:52" x14ac:dyDescent="0.15">
      <c r="A742" s="1">
        <f t="shared" si="212"/>
        <v>3</v>
      </c>
      <c r="B742" s="1" t="str">
        <f t="shared" si="213"/>
        <v>HR</v>
      </c>
      <c r="C742" t="s">
        <v>46</v>
      </c>
      <c r="D742" s="1" t="str">
        <f>VLOOKUP($C742,クラス一覧!$A:$J,10,FALSE)</f>
        <v>IT</v>
      </c>
      <c r="E742" s="1">
        <f>VLOOKUP($C742,クラス一覧!$A:$J,8,FALSE)</f>
        <v>14</v>
      </c>
      <c r="F742" s="1" t="str">
        <f>VLOOKUP($C742,クラス一覧!$A:$J,9,FALSE)</f>
        <v>藤原</v>
      </c>
      <c r="G742" s="1" t="str">
        <f>VLOOKUP($H742,科目一覧!$A:$G,3,FALSE)</f>
        <v>プログラミング</v>
      </c>
      <c r="H742" t="s">
        <v>1691</v>
      </c>
      <c r="I742" s="1" t="str">
        <f>VLOOKUP($H742,科目一覧!$A:$G,7,FALSE)</f>
        <v>小出</v>
      </c>
      <c r="J742" s="1" t="str">
        <f>VLOOKUP($I742,教員一覧!$A:$D,2,FALSE)</f>
        <v>IT</v>
      </c>
      <c r="K742" s="1" t="str">
        <f>VLOOKUP($I742,教員一覧!$A:$D,3,FALSE)</f>
        <v>　</v>
      </c>
      <c r="L742" s="1" t="str">
        <f>VLOOKUP($I742,教員一覧!$A:$D,4,FALSE)</f>
        <v>専任</v>
      </c>
      <c r="M742" t="s">
        <v>46</v>
      </c>
      <c r="N742" t="s">
        <v>3789</v>
      </c>
      <c r="O742" t="s">
        <v>34</v>
      </c>
      <c r="P742" t="s">
        <v>12</v>
      </c>
      <c r="Q742">
        <v>1</v>
      </c>
      <c r="R742">
        <v>3501</v>
      </c>
      <c r="S742" s="1" t="str">
        <f>VLOOKUP($R742,教室一覧!$A:$B,2,FALSE)</f>
        <v>実習室</v>
      </c>
      <c r="T742" s="1">
        <f>VLOOKUP($R742,教室一覧!$A:$C,3,FALSE)</f>
        <v>36</v>
      </c>
      <c r="U742" s="1" t="str">
        <f>VLOOKUP($R742,教室一覧!$A:$D,4,FALSE)</f>
        <v>3号館</v>
      </c>
      <c r="V742" s="1" t="str">
        <f>VLOOKUP($R742,教室一覧!$A:$E,5,FALSE)</f>
        <v>5F</v>
      </c>
      <c r="W742"/>
      <c r="X742"/>
      <c r="Y742" s="1" t="str">
        <f>VLOOKUP($O742,教員一覧!$A:$D,2,FALSE)</f>
        <v>IT</v>
      </c>
      <c r="Z742" s="1" t="str">
        <f>VLOOKUP($O742,教員一覧!$A:$D,3,FALSE)</f>
        <v>　</v>
      </c>
      <c r="AA742" s="1" t="str">
        <f>VLOOKUP($O742,教員一覧!$A:$D,4,FALSE)</f>
        <v>非常勤</v>
      </c>
      <c r="AB742" s="1" t="str">
        <f t="shared" si="214"/>
        <v/>
      </c>
      <c r="AC742" s="14" t="s">
        <v>46</v>
      </c>
      <c r="AD742" s="14" t="s">
        <v>163</v>
      </c>
      <c r="AE742" s="14" t="s">
        <v>34</v>
      </c>
      <c r="AF742" s="14" t="s">
        <v>12</v>
      </c>
      <c r="AG742" s="14">
        <v>1</v>
      </c>
      <c r="AH742" s="14">
        <v>3501</v>
      </c>
      <c r="AI742" s="15" t="str">
        <f t="shared" si="215"/>
        <v/>
      </c>
      <c r="AJ742" s="15" t="str">
        <f t="shared" si="216"/>
        <v/>
      </c>
      <c r="AK742" s="15" t="str">
        <f t="shared" si="217"/>
        <v/>
      </c>
      <c r="AL742" s="15" t="str">
        <f t="shared" si="218"/>
        <v/>
      </c>
      <c r="AM742" s="15" t="str">
        <f t="shared" si="219"/>
        <v/>
      </c>
      <c r="AN742" s="15" t="str">
        <f t="shared" si="220"/>
        <v/>
      </c>
      <c r="AO742" s="15" t="str">
        <f t="shared" si="221"/>
        <v/>
      </c>
      <c r="AP742" s="9" t="str">
        <f t="shared" si="222"/>
        <v>SK3A火1</v>
      </c>
      <c r="AQ742" s="9">
        <f t="shared" si="223"/>
        <v>1</v>
      </c>
      <c r="AR742" s="11" t="str">
        <f t="shared" si="224"/>
        <v>杉原火1</v>
      </c>
      <c r="AS742" s="11">
        <f t="shared" si="211"/>
        <v>1</v>
      </c>
      <c r="AT742">
        <v>1</v>
      </c>
      <c r="AU742" s="12">
        <f t="shared" si="225"/>
        <v>14</v>
      </c>
      <c r="AV742" s="13" t="str">
        <f t="shared" si="226"/>
        <v>3501火1</v>
      </c>
      <c r="AW742" s="13">
        <f t="shared" si="227"/>
        <v>1</v>
      </c>
      <c r="AX742" s="18" t="str">
        <f t="shared" si="228"/>
        <v>SK3ASK3A火13501</v>
      </c>
      <c r="AY742" s="18">
        <f t="shared" si="229"/>
        <v>14</v>
      </c>
      <c r="AZ742"/>
    </row>
    <row r="743" spans="1:52" x14ac:dyDescent="0.15">
      <c r="A743" s="1">
        <f t="shared" si="212"/>
        <v>3</v>
      </c>
      <c r="B743" s="1" t="str">
        <f t="shared" si="213"/>
        <v>HR</v>
      </c>
      <c r="C743" t="s">
        <v>46</v>
      </c>
      <c r="D743" s="1" t="str">
        <f>VLOOKUP($C743,クラス一覧!$A:$J,10,FALSE)</f>
        <v>IT</v>
      </c>
      <c r="E743" s="1">
        <f>VLOOKUP($C743,クラス一覧!$A:$J,8,FALSE)</f>
        <v>14</v>
      </c>
      <c r="F743" s="1" t="str">
        <f>VLOOKUP($C743,クラス一覧!$A:$J,9,FALSE)</f>
        <v>藤原</v>
      </c>
      <c r="G743" s="1" t="str">
        <f>VLOOKUP($H743,科目一覧!$A:$G,3,FALSE)</f>
        <v>プログラミング</v>
      </c>
      <c r="H743" t="s">
        <v>1692</v>
      </c>
      <c r="I743" s="1" t="str">
        <f>VLOOKUP($H743,科目一覧!$A:$G,7,FALSE)</f>
        <v>小出</v>
      </c>
      <c r="J743" s="1" t="str">
        <f>VLOOKUP($I743,教員一覧!$A:$D,2,FALSE)</f>
        <v>IT</v>
      </c>
      <c r="K743" s="1" t="str">
        <f>VLOOKUP($I743,教員一覧!$A:$D,3,FALSE)</f>
        <v>　</v>
      </c>
      <c r="L743" s="1" t="str">
        <f>VLOOKUP($I743,教員一覧!$A:$D,4,FALSE)</f>
        <v>専任</v>
      </c>
      <c r="M743" t="s">
        <v>46</v>
      </c>
      <c r="N743" t="s">
        <v>3789</v>
      </c>
      <c r="O743" t="s">
        <v>34</v>
      </c>
      <c r="P743" t="s">
        <v>12</v>
      </c>
      <c r="Q743">
        <v>2</v>
      </c>
      <c r="R743">
        <v>3501</v>
      </c>
      <c r="S743" s="1" t="str">
        <f>VLOOKUP($R743,教室一覧!$A:$B,2,FALSE)</f>
        <v>実習室</v>
      </c>
      <c r="T743" s="1">
        <f>VLOOKUP($R743,教室一覧!$A:$C,3,FALSE)</f>
        <v>36</v>
      </c>
      <c r="U743" s="1" t="str">
        <f>VLOOKUP($R743,教室一覧!$A:$D,4,FALSE)</f>
        <v>3号館</v>
      </c>
      <c r="V743" s="1" t="str">
        <f>VLOOKUP($R743,教室一覧!$A:$E,5,FALSE)</f>
        <v>5F</v>
      </c>
      <c r="W743"/>
      <c r="X743"/>
      <c r="Y743" s="1" t="str">
        <f>VLOOKUP($O743,教員一覧!$A:$D,2,FALSE)</f>
        <v>IT</v>
      </c>
      <c r="Z743" s="1" t="str">
        <f>VLOOKUP($O743,教員一覧!$A:$D,3,FALSE)</f>
        <v>　</v>
      </c>
      <c r="AA743" s="1" t="str">
        <f>VLOOKUP($O743,教員一覧!$A:$D,4,FALSE)</f>
        <v>非常勤</v>
      </c>
      <c r="AB743" s="1" t="str">
        <f t="shared" si="214"/>
        <v/>
      </c>
      <c r="AC743" s="14" t="s">
        <v>46</v>
      </c>
      <c r="AD743" s="14" t="s">
        <v>163</v>
      </c>
      <c r="AE743" s="14" t="s">
        <v>34</v>
      </c>
      <c r="AF743" s="14" t="s">
        <v>12</v>
      </c>
      <c r="AG743" s="14">
        <v>2</v>
      </c>
      <c r="AH743" s="14">
        <v>3501</v>
      </c>
      <c r="AI743" s="15" t="str">
        <f t="shared" si="215"/>
        <v/>
      </c>
      <c r="AJ743" s="15" t="str">
        <f t="shared" si="216"/>
        <v/>
      </c>
      <c r="AK743" s="15" t="str">
        <f t="shared" si="217"/>
        <v/>
      </c>
      <c r="AL743" s="15" t="str">
        <f t="shared" si="218"/>
        <v/>
      </c>
      <c r="AM743" s="15" t="str">
        <f t="shared" si="219"/>
        <v/>
      </c>
      <c r="AN743" s="15" t="str">
        <f t="shared" si="220"/>
        <v/>
      </c>
      <c r="AO743" s="15" t="str">
        <f t="shared" si="221"/>
        <v/>
      </c>
      <c r="AP743" s="9" t="str">
        <f t="shared" si="222"/>
        <v>SK3A火2</v>
      </c>
      <c r="AQ743" s="9">
        <f t="shared" si="223"/>
        <v>1</v>
      </c>
      <c r="AR743" s="11" t="str">
        <f t="shared" si="224"/>
        <v>杉原火2</v>
      </c>
      <c r="AS743" s="11">
        <f t="shared" si="211"/>
        <v>1</v>
      </c>
      <c r="AT743">
        <v>1</v>
      </c>
      <c r="AU743" s="12">
        <f t="shared" si="225"/>
        <v>14</v>
      </c>
      <c r="AV743" s="13" t="str">
        <f t="shared" si="226"/>
        <v>3501火2</v>
      </c>
      <c r="AW743" s="13">
        <f t="shared" si="227"/>
        <v>1</v>
      </c>
      <c r="AX743" s="18" t="str">
        <f t="shared" si="228"/>
        <v>SK3ASK3A火23501</v>
      </c>
      <c r="AY743" s="18">
        <f t="shared" si="229"/>
        <v>14</v>
      </c>
      <c r="AZ743"/>
    </row>
    <row r="744" spans="1:52" x14ac:dyDescent="0.15">
      <c r="A744" s="1">
        <f t="shared" si="212"/>
        <v>3</v>
      </c>
      <c r="B744" s="1" t="str">
        <f t="shared" si="213"/>
        <v>HR</v>
      </c>
      <c r="C744" t="s">
        <v>46</v>
      </c>
      <c r="D744" s="1" t="str">
        <f>VLOOKUP($C744,クラス一覧!$A:$J,10,FALSE)</f>
        <v>IT</v>
      </c>
      <c r="E744" s="1">
        <f>VLOOKUP($C744,クラス一覧!$A:$J,8,FALSE)</f>
        <v>14</v>
      </c>
      <c r="F744" s="1" t="str">
        <f>VLOOKUP($C744,クラス一覧!$A:$J,9,FALSE)</f>
        <v>藤原</v>
      </c>
      <c r="G744" s="1" t="str">
        <f>VLOOKUP($H744,科目一覧!$A:$G,3,FALSE)</f>
        <v>ネットワーク</v>
      </c>
      <c r="H744" t="s">
        <v>1685</v>
      </c>
      <c r="I744" s="1" t="str">
        <f>VLOOKUP($H744,科目一覧!$A:$G,7,FALSE)</f>
        <v>小出</v>
      </c>
      <c r="J744" s="1" t="str">
        <f>VLOOKUP($I744,教員一覧!$A:$D,2,FALSE)</f>
        <v>IT</v>
      </c>
      <c r="K744" s="1" t="str">
        <f>VLOOKUP($I744,教員一覧!$A:$D,3,FALSE)</f>
        <v>　</v>
      </c>
      <c r="L744" s="1" t="str">
        <f>VLOOKUP($I744,教員一覧!$A:$D,4,FALSE)</f>
        <v>専任</v>
      </c>
      <c r="M744" t="s">
        <v>46</v>
      </c>
      <c r="N744" t="s">
        <v>3789</v>
      </c>
      <c r="O744" t="s">
        <v>29</v>
      </c>
      <c r="P744" t="s">
        <v>13</v>
      </c>
      <c r="Q744">
        <v>2</v>
      </c>
      <c r="R744">
        <v>3201</v>
      </c>
      <c r="S744" s="1" t="str">
        <f>VLOOKUP($R744,教室一覧!$A:$B,2,FALSE)</f>
        <v>普通教室</v>
      </c>
      <c r="T744" s="1">
        <f>VLOOKUP($R744,教室一覧!$A:$C,3,FALSE)</f>
        <v>36</v>
      </c>
      <c r="U744" s="1" t="str">
        <f>VLOOKUP($R744,教室一覧!$A:$D,4,FALSE)</f>
        <v>3号館</v>
      </c>
      <c r="V744" s="1" t="str">
        <f>VLOOKUP($R744,教室一覧!$A:$E,5,FALSE)</f>
        <v>2F</v>
      </c>
      <c r="W744"/>
      <c r="X744"/>
      <c r="Y744" s="1" t="str">
        <f>VLOOKUP($O744,教員一覧!$A:$D,2,FALSE)</f>
        <v>IT</v>
      </c>
      <c r="Z744" s="1" t="str">
        <f>VLOOKUP($O744,教員一覧!$A:$D,3,FALSE)</f>
        <v>　</v>
      </c>
      <c r="AA744" s="1" t="str">
        <f>VLOOKUP($O744,教員一覧!$A:$D,4,FALSE)</f>
        <v>非常勤</v>
      </c>
      <c r="AB744" s="1" t="str">
        <f t="shared" si="214"/>
        <v/>
      </c>
      <c r="AC744" s="14" t="s">
        <v>46</v>
      </c>
      <c r="AD744" s="14" t="s">
        <v>163</v>
      </c>
      <c r="AE744" s="14" t="s">
        <v>29</v>
      </c>
      <c r="AF744" s="14" t="s">
        <v>13</v>
      </c>
      <c r="AG744" s="14">
        <v>2</v>
      </c>
      <c r="AH744" s="14">
        <v>3201</v>
      </c>
      <c r="AI744" s="15" t="str">
        <f t="shared" si="215"/>
        <v/>
      </c>
      <c r="AJ744" s="15" t="str">
        <f t="shared" si="216"/>
        <v/>
      </c>
      <c r="AK744" s="15" t="str">
        <f t="shared" si="217"/>
        <v/>
      </c>
      <c r="AL744" s="15" t="str">
        <f t="shared" si="218"/>
        <v/>
      </c>
      <c r="AM744" s="15" t="str">
        <f t="shared" si="219"/>
        <v/>
      </c>
      <c r="AN744" s="15" t="str">
        <f t="shared" si="220"/>
        <v/>
      </c>
      <c r="AO744" s="15" t="str">
        <f t="shared" si="221"/>
        <v/>
      </c>
      <c r="AP744" s="9" t="str">
        <f t="shared" si="222"/>
        <v>SK3A水2</v>
      </c>
      <c r="AQ744" s="9">
        <f t="shared" si="223"/>
        <v>1</v>
      </c>
      <c r="AR744" s="11" t="str">
        <f t="shared" si="224"/>
        <v>滝谷水2</v>
      </c>
      <c r="AS744" s="11">
        <f t="shared" ref="AS744:AS802" si="230">1/COUNTIF($AR:$AR,$AR744)</f>
        <v>1</v>
      </c>
      <c r="AT744">
        <v>1</v>
      </c>
      <c r="AU744" s="12">
        <f t="shared" si="225"/>
        <v>14</v>
      </c>
      <c r="AV744" s="13" t="str">
        <f t="shared" si="226"/>
        <v>3201水2</v>
      </c>
      <c r="AW744" s="13">
        <f t="shared" si="227"/>
        <v>1</v>
      </c>
      <c r="AX744" s="18" t="str">
        <f t="shared" si="228"/>
        <v>SK3ASK3A水23201</v>
      </c>
      <c r="AY744" s="18">
        <f t="shared" si="229"/>
        <v>14</v>
      </c>
      <c r="AZ744"/>
    </row>
    <row r="745" spans="1:52" x14ac:dyDescent="0.15">
      <c r="A745" s="1">
        <f t="shared" si="212"/>
        <v>3</v>
      </c>
      <c r="B745" s="1" t="str">
        <f t="shared" si="213"/>
        <v>HR</v>
      </c>
      <c r="C745" t="s">
        <v>46</v>
      </c>
      <c r="D745" s="1" t="str">
        <f>VLOOKUP($C745,クラス一覧!$A:$J,10,FALSE)</f>
        <v>IT</v>
      </c>
      <c r="E745" s="1">
        <f>VLOOKUP($C745,クラス一覧!$A:$J,8,FALSE)</f>
        <v>14</v>
      </c>
      <c r="F745" s="1" t="str">
        <f>VLOOKUP($C745,クラス一覧!$A:$J,9,FALSE)</f>
        <v>藤原</v>
      </c>
      <c r="G745" s="1" t="str">
        <f>VLOOKUP($H745,科目一覧!$A:$G,3,FALSE)</f>
        <v>ビジネス</v>
      </c>
      <c r="H745" t="s">
        <v>2106</v>
      </c>
      <c r="I745" s="1" t="str">
        <f>VLOOKUP($H745,科目一覧!$A:$G,7,FALSE)</f>
        <v>平井</v>
      </c>
      <c r="J745" s="1" t="str">
        <f>VLOOKUP($I745,教員一覧!$A:$D,2,FALSE)</f>
        <v>IT</v>
      </c>
      <c r="K745" s="1" t="str">
        <f>VLOOKUP($I745,教員一覧!$A:$D,3,FALSE)</f>
        <v>　</v>
      </c>
      <c r="L745" s="1" t="str">
        <f>VLOOKUP($I745,教員一覧!$A:$D,4,FALSE)</f>
        <v>非常勤</v>
      </c>
      <c r="M745" t="s">
        <v>46</v>
      </c>
      <c r="N745" t="s">
        <v>3789</v>
      </c>
      <c r="O745" t="s">
        <v>21</v>
      </c>
      <c r="P745" t="s">
        <v>15</v>
      </c>
      <c r="Q745">
        <v>1</v>
      </c>
      <c r="R745">
        <v>3202</v>
      </c>
      <c r="S745" s="1" t="str">
        <f>VLOOKUP($R745,教室一覧!$A:$B,2,FALSE)</f>
        <v>普通教室</v>
      </c>
      <c r="T745" s="1">
        <f>VLOOKUP($R745,教室一覧!$A:$C,3,FALSE)</f>
        <v>36</v>
      </c>
      <c r="U745" s="1" t="str">
        <f>VLOOKUP($R745,教室一覧!$A:$D,4,FALSE)</f>
        <v>3号館</v>
      </c>
      <c r="V745" s="1" t="str">
        <f>VLOOKUP($R745,教室一覧!$A:$E,5,FALSE)</f>
        <v>2F</v>
      </c>
      <c r="W745"/>
      <c r="X745"/>
      <c r="Y745" s="1" t="str">
        <f>VLOOKUP($O745,教員一覧!$A:$D,2,FALSE)</f>
        <v>IT</v>
      </c>
      <c r="Z745" s="1" t="str">
        <f>VLOOKUP($O745,教員一覧!$A:$D,3,FALSE)</f>
        <v>　</v>
      </c>
      <c r="AA745" s="1" t="str">
        <f>VLOOKUP($O745,教員一覧!$A:$D,4,FALSE)</f>
        <v>非常勤</v>
      </c>
      <c r="AB745" s="1" t="str">
        <f t="shared" si="214"/>
        <v/>
      </c>
      <c r="AC745" s="14" t="s">
        <v>46</v>
      </c>
      <c r="AD745" s="14" t="s">
        <v>163</v>
      </c>
      <c r="AE745" s="14" t="s">
        <v>21</v>
      </c>
      <c r="AF745" s="14" t="s">
        <v>15</v>
      </c>
      <c r="AG745" s="14">
        <v>1</v>
      </c>
      <c r="AH745" s="14">
        <v>3202</v>
      </c>
      <c r="AI745" s="15" t="str">
        <f t="shared" si="215"/>
        <v/>
      </c>
      <c r="AJ745" s="15" t="str">
        <f t="shared" si="216"/>
        <v/>
      </c>
      <c r="AK745" s="15" t="str">
        <f t="shared" si="217"/>
        <v/>
      </c>
      <c r="AL745" s="15" t="str">
        <f t="shared" si="218"/>
        <v/>
      </c>
      <c r="AM745" s="15" t="str">
        <f t="shared" si="219"/>
        <v/>
      </c>
      <c r="AN745" s="15" t="str">
        <f t="shared" si="220"/>
        <v/>
      </c>
      <c r="AO745" s="15" t="str">
        <f t="shared" si="221"/>
        <v/>
      </c>
      <c r="AP745" s="9" t="str">
        <f t="shared" si="222"/>
        <v>SK3A木1</v>
      </c>
      <c r="AQ745" s="9">
        <f t="shared" si="223"/>
        <v>1</v>
      </c>
      <c r="AR745" s="11" t="str">
        <f t="shared" si="224"/>
        <v>平井木1</v>
      </c>
      <c r="AS745" s="11">
        <f t="shared" si="230"/>
        <v>1</v>
      </c>
      <c r="AT745">
        <v>1</v>
      </c>
      <c r="AU745" s="12">
        <f t="shared" si="225"/>
        <v>14</v>
      </c>
      <c r="AV745" s="13" t="str">
        <f t="shared" si="226"/>
        <v>3202木1</v>
      </c>
      <c r="AW745" s="13">
        <f t="shared" si="227"/>
        <v>1</v>
      </c>
      <c r="AX745" s="18" t="str">
        <f t="shared" si="228"/>
        <v>SK3ASK3A木13202</v>
      </c>
      <c r="AY745" s="18">
        <f t="shared" si="229"/>
        <v>14</v>
      </c>
      <c r="AZ745"/>
    </row>
    <row r="746" spans="1:52" x14ac:dyDescent="0.15">
      <c r="A746" s="1">
        <f t="shared" si="212"/>
        <v>3</v>
      </c>
      <c r="B746" s="1" t="str">
        <f t="shared" si="213"/>
        <v>HR</v>
      </c>
      <c r="C746" t="s">
        <v>46</v>
      </c>
      <c r="D746" s="1" t="str">
        <f>VLOOKUP($C746,クラス一覧!$A:$J,10,FALSE)</f>
        <v>IT</v>
      </c>
      <c r="E746" s="1">
        <f>VLOOKUP($C746,クラス一覧!$A:$J,8,FALSE)</f>
        <v>14</v>
      </c>
      <c r="F746" s="1" t="str">
        <f>VLOOKUP($C746,クラス一覧!$A:$J,9,FALSE)</f>
        <v>藤原</v>
      </c>
      <c r="G746" s="1" t="str">
        <f>VLOOKUP($H746,科目一覧!$A:$G,3,FALSE)</f>
        <v>ビジネス</v>
      </c>
      <c r="H746" t="s">
        <v>2106</v>
      </c>
      <c r="I746" s="1" t="str">
        <f>VLOOKUP($H746,科目一覧!$A:$G,7,FALSE)</f>
        <v>平井</v>
      </c>
      <c r="J746" s="1" t="str">
        <f>VLOOKUP($I746,教員一覧!$A:$D,2,FALSE)</f>
        <v>IT</v>
      </c>
      <c r="K746" s="1" t="str">
        <f>VLOOKUP($I746,教員一覧!$A:$D,3,FALSE)</f>
        <v>　</v>
      </c>
      <c r="L746" s="1" t="str">
        <f>VLOOKUP($I746,教員一覧!$A:$D,4,FALSE)</f>
        <v>非常勤</v>
      </c>
      <c r="M746" t="s">
        <v>46</v>
      </c>
      <c r="N746" t="s">
        <v>3789</v>
      </c>
      <c r="O746" t="s">
        <v>21</v>
      </c>
      <c r="P746" t="s">
        <v>15</v>
      </c>
      <c r="Q746">
        <v>2</v>
      </c>
      <c r="R746">
        <v>3202</v>
      </c>
      <c r="S746" s="1" t="str">
        <f>VLOOKUP($R746,教室一覧!$A:$B,2,FALSE)</f>
        <v>普通教室</v>
      </c>
      <c r="T746" s="1">
        <f>VLOOKUP($R746,教室一覧!$A:$C,3,FALSE)</f>
        <v>36</v>
      </c>
      <c r="U746" s="1" t="str">
        <f>VLOOKUP($R746,教室一覧!$A:$D,4,FALSE)</f>
        <v>3号館</v>
      </c>
      <c r="V746" s="1" t="str">
        <f>VLOOKUP($R746,教室一覧!$A:$E,5,FALSE)</f>
        <v>2F</v>
      </c>
      <c r="W746"/>
      <c r="X746"/>
      <c r="Y746" s="1" t="str">
        <f>VLOOKUP($O746,教員一覧!$A:$D,2,FALSE)</f>
        <v>IT</v>
      </c>
      <c r="Z746" s="1" t="str">
        <f>VLOOKUP($O746,教員一覧!$A:$D,3,FALSE)</f>
        <v>　</v>
      </c>
      <c r="AA746" s="1" t="str">
        <f>VLOOKUP($O746,教員一覧!$A:$D,4,FALSE)</f>
        <v>非常勤</v>
      </c>
      <c r="AB746" s="1" t="str">
        <f t="shared" si="214"/>
        <v/>
      </c>
      <c r="AC746" s="14" t="s">
        <v>46</v>
      </c>
      <c r="AD746" s="14" t="s">
        <v>163</v>
      </c>
      <c r="AE746" s="14" t="s">
        <v>21</v>
      </c>
      <c r="AF746" s="14" t="s">
        <v>15</v>
      </c>
      <c r="AG746" s="14">
        <v>2</v>
      </c>
      <c r="AH746" s="14">
        <v>3202</v>
      </c>
      <c r="AI746" s="15" t="str">
        <f t="shared" si="215"/>
        <v/>
      </c>
      <c r="AJ746" s="15" t="str">
        <f t="shared" si="216"/>
        <v/>
      </c>
      <c r="AK746" s="15" t="str">
        <f t="shared" si="217"/>
        <v/>
      </c>
      <c r="AL746" s="15" t="str">
        <f t="shared" si="218"/>
        <v/>
      </c>
      <c r="AM746" s="15" t="str">
        <f t="shared" si="219"/>
        <v/>
      </c>
      <c r="AN746" s="15" t="str">
        <f t="shared" si="220"/>
        <v/>
      </c>
      <c r="AO746" s="15" t="str">
        <f t="shared" si="221"/>
        <v/>
      </c>
      <c r="AP746" s="9" t="str">
        <f t="shared" si="222"/>
        <v>SK3A木2</v>
      </c>
      <c r="AQ746" s="9">
        <f t="shared" si="223"/>
        <v>1</v>
      </c>
      <c r="AR746" s="11" t="str">
        <f t="shared" si="224"/>
        <v>平井木2</v>
      </c>
      <c r="AS746" s="11">
        <f t="shared" si="230"/>
        <v>1</v>
      </c>
      <c r="AT746">
        <v>1</v>
      </c>
      <c r="AU746" s="12">
        <f t="shared" si="225"/>
        <v>14</v>
      </c>
      <c r="AV746" s="13" t="str">
        <f t="shared" si="226"/>
        <v>3202木2</v>
      </c>
      <c r="AW746" s="13">
        <f t="shared" si="227"/>
        <v>1</v>
      </c>
      <c r="AX746" s="18" t="str">
        <f t="shared" si="228"/>
        <v>SK3ASK3A木23202</v>
      </c>
      <c r="AY746" s="18">
        <f t="shared" si="229"/>
        <v>14</v>
      </c>
      <c r="AZ746"/>
    </row>
    <row r="747" spans="1:52" x14ac:dyDescent="0.15">
      <c r="A747" s="1">
        <f t="shared" si="212"/>
        <v>3</v>
      </c>
      <c r="B747" s="1" t="str">
        <f t="shared" si="213"/>
        <v>HR</v>
      </c>
      <c r="C747" t="s">
        <v>46</v>
      </c>
      <c r="D747" s="1" t="str">
        <f>VLOOKUP($C747,クラス一覧!$A:$J,10,FALSE)</f>
        <v>IT</v>
      </c>
      <c r="E747" s="1">
        <f>VLOOKUP($C747,クラス一覧!$A:$J,8,FALSE)</f>
        <v>14</v>
      </c>
      <c r="F747" s="1" t="str">
        <f>VLOOKUP($C747,クラス一覧!$A:$J,9,FALSE)</f>
        <v>藤原</v>
      </c>
      <c r="G747" s="1" t="str">
        <f>VLOOKUP($H747,科目一覧!$A:$G,3,FALSE)</f>
        <v>ネットワーク</v>
      </c>
      <c r="H747" t="s">
        <v>1686</v>
      </c>
      <c r="I747" s="1" t="str">
        <f>VLOOKUP($H747,科目一覧!$A:$G,7,FALSE)</f>
        <v>小出</v>
      </c>
      <c r="J747" s="1" t="str">
        <f>VLOOKUP($I747,教員一覧!$A:$D,2,FALSE)</f>
        <v>IT</v>
      </c>
      <c r="K747" s="1" t="str">
        <f>VLOOKUP($I747,教員一覧!$A:$D,3,FALSE)</f>
        <v>　</v>
      </c>
      <c r="L747" s="1" t="str">
        <f>VLOOKUP($I747,教員一覧!$A:$D,4,FALSE)</f>
        <v>専任</v>
      </c>
      <c r="M747" t="s">
        <v>46</v>
      </c>
      <c r="N747" t="s">
        <v>3789</v>
      </c>
      <c r="O747" t="s">
        <v>29</v>
      </c>
      <c r="P747" t="s">
        <v>15</v>
      </c>
      <c r="Q747">
        <v>4</v>
      </c>
      <c r="R747">
        <v>3602</v>
      </c>
      <c r="S747" s="1" t="str">
        <f>VLOOKUP($R747,教室一覧!$A:$B,2,FALSE)</f>
        <v>実習室</v>
      </c>
      <c r="T747" s="1">
        <f>VLOOKUP($R747,教室一覧!$A:$C,3,FALSE)</f>
        <v>36</v>
      </c>
      <c r="U747" s="1" t="str">
        <f>VLOOKUP($R747,教室一覧!$A:$D,4,FALSE)</f>
        <v>3号館</v>
      </c>
      <c r="V747" s="1" t="str">
        <f>VLOOKUP($R747,教室一覧!$A:$E,5,FALSE)</f>
        <v>6F</v>
      </c>
      <c r="W747"/>
      <c r="X747"/>
      <c r="Y747" s="1" t="str">
        <f>VLOOKUP($O747,教員一覧!$A:$D,2,FALSE)</f>
        <v>IT</v>
      </c>
      <c r="Z747" s="1" t="str">
        <f>VLOOKUP($O747,教員一覧!$A:$D,3,FALSE)</f>
        <v>　</v>
      </c>
      <c r="AA747" s="1" t="str">
        <f>VLOOKUP($O747,教員一覧!$A:$D,4,FALSE)</f>
        <v>非常勤</v>
      </c>
      <c r="AB747" s="1" t="str">
        <f t="shared" si="214"/>
        <v/>
      </c>
      <c r="AC747" s="14" t="s">
        <v>46</v>
      </c>
      <c r="AD747" s="14" t="s">
        <v>163</v>
      </c>
      <c r="AE747" s="14" t="s">
        <v>29</v>
      </c>
      <c r="AF747" s="14" t="s">
        <v>15</v>
      </c>
      <c r="AG747" s="14">
        <v>4</v>
      </c>
      <c r="AH747" s="14">
        <v>3602</v>
      </c>
      <c r="AI747" s="15" t="str">
        <f t="shared" si="215"/>
        <v/>
      </c>
      <c r="AJ747" s="15" t="str">
        <f t="shared" si="216"/>
        <v/>
      </c>
      <c r="AK747" s="15" t="str">
        <f t="shared" si="217"/>
        <v/>
      </c>
      <c r="AL747" s="15" t="str">
        <f t="shared" si="218"/>
        <v/>
      </c>
      <c r="AM747" s="15" t="str">
        <f t="shared" si="219"/>
        <v/>
      </c>
      <c r="AN747" s="15" t="str">
        <f t="shared" si="220"/>
        <v/>
      </c>
      <c r="AO747" s="15" t="str">
        <f t="shared" si="221"/>
        <v/>
      </c>
      <c r="AP747" s="9" t="str">
        <f t="shared" si="222"/>
        <v>SK3A木4</v>
      </c>
      <c r="AQ747" s="9">
        <f t="shared" si="223"/>
        <v>1</v>
      </c>
      <c r="AR747" s="11" t="str">
        <f t="shared" si="224"/>
        <v>滝谷木4</v>
      </c>
      <c r="AS747" s="11">
        <f t="shared" si="230"/>
        <v>1</v>
      </c>
      <c r="AT747">
        <v>1</v>
      </c>
      <c r="AU747" s="12">
        <f t="shared" si="225"/>
        <v>14</v>
      </c>
      <c r="AV747" s="13" t="str">
        <f t="shared" si="226"/>
        <v>3602木4</v>
      </c>
      <c r="AW747" s="13">
        <f t="shared" si="227"/>
        <v>1</v>
      </c>
      <c r="AX747" s="18" t="str">
        <f t="shared" si="228"/>
        <v>SK3ASK3A木43602</v>
      </c>
      <c r="AY747" s="18">
        <f t="shared" si="229"/>
        <v>14</v>
      </c>
      <c r="AZ747"/>
    </row>
    <row r="748" spans="1:52" x14ac:dyDescent="0.15">
      <c r="A748" s="1">
        <f t="shared" si="212"/>
        <v>3</v>
      </c>
      <c r="B748" s="1" t="str">
        <f t="shared" si="213"/>
        <v>HR</v>
      </c>
      <c r="C748" t="s">
        <v>48</v>
      </c>
      <c r="D748" s="1" t="str">
        <f>VLOOKUP($C748,クラス一覧!$A:$J,10,FALSE)</f>
        <v>IT</v>
      </c>
      <c r="E748" s="1">
        <f>VLOOKUP($C748,クラス一覧!$A:$J,8,FALSE)</f>
        <v>10</v>
      </c>
      <c r="F748" s="1" t="str">
        <f>VLOOKUP($C748,クラス一覧!$A:$J,9,FALSE)</f>
        <v>内山</v>
      </c>
      <c r="G748" s="1" t="str">
        <f>VLOOKUP($H748,科目一覧!$A:$G,3,FALSE)</f>
        <v>ネットワーク</v>
      </c>
      <c r="H748" t="s">
        <v>3086</v>
      </c>
      <c r="I748" s="1" t="str">
        <f>VLOOKUP($H748,科目一覧!$A:$G,7,FALSE)</f>
        <v>内山</v>
      </c>
      <c r="J748" s="1" t="str">
        <f>VLOOKUP($I748,教員一覧!$A:$D,2,FALSE)</f>
        <v>IT</v>
      </c>
      <c r="K748" s="1" t="str">
        <f>VLOOKUP($I748,教員一覧!$A:$D,3,FALSE)</f>
        <v>　</v>
      </c>
      <c r="L748" s="1" t="str">
        <f>VLOOKUP($I748,教員一覧!$A:$D,4,FALSE)</f>
        <v>専任</v>
      </c>
      <c r="M748" t="s">
        <v>48</v>
      </c>
      <c r="N748" t="s">
        <v>3789</v>
      </c>
      <c r="O748" t="s">
        <v>41</v>
      </c>
      <c r="P748" t="s">
        <v>13</v>
      </c>
      <c r="Q748">
        <v>1</v>
      </c>
      <c r="R748">
        <v>3601</v>
      </c>
      <c r="S748" s="1" t="str">
        <f>VLOOKUP($R748,教室一覧!$A:$B,2,FALSE)</f>
        <v>ノート36</v>
      </c>
      <c r="T748" s="1">
        <f>VLOOKUP($R748,教室一覧!$A:$C,3,FALSE)</f>
        <v>36</v>
      </c>
      <c r="U748" s="1" t="str">
        <f>VLOOKUP($R748,教室一覧!$A:$D,4,FALSE)</f>
        <v>3号館</v>
      </c>
      <c r="V748" s="1" t="str">
        <f>VLOOKUP($R748,教室一覧!$A:$E,5,FALSE)</f>
        <v>6F</v>
      </c>
      <c r="W748"/>
      <c r="X748"/>
      <c r="Y748" s="1" t="str">
        <f>VLOOKUP($O748,教員一覧!$A:$D,2,FALSE)</f>
        <v>IT</v>
      </c>
      <c r="Z748" s="1" t="str">
        <f>VLOOKUP($O748,教員一覧!$A:$D,3,FALSE)</f>
        <v>　</v>
      </c>
      <c r="AA748" s="1" t="str">
        <f>VLOOKUP($O748,教員一覧!$A:$D,4,FALSE)</f>
        <v>専任</v>
      </c>
      <c r="AB748" s="1" t="str">
        <f t="shared" si="214"/>
        <v>担任</v>
      </c>
      <c r="AC748" s="14" t="s">
        <v>48</v>
      </c>
      <c r="AD748" s="14" t="s">
        <v>163</v>
      </c>
      <c r="AE748" s="14" t="s">
        <v>41</v>
      </c>
      <c r="AF748" s="14" t="s">
        <v>13</v>
      </c>
      <c r="AG748" s="14">
        <v>1</v>
      </c>
      <c r="AH748" s="14">
        <v>3601</v>
      </c>
      <c r="AI748" s="15" t="str">
        <f t="shared" si="215"/>
        <v/>
      </c>
      <c r="AJ748" s="15" t="str">
        <f t="shared" si="216"/>
        <v/>
      </c>
      <c r="AK748" s="15" t="str">
        <f t="shared" si="217"/>
        <v/>
      </c>
      <c r="AL748" s="15" t="str">
        <f t="shared" si="218"/>
        <v/>
      </c>
      <c r="AM748" s="15" t="str">
        <f t="shared" si="219"/>
        <v/>
      </c>
      <c r="AN748" s="15" t="str">
        <f t="shared" si="220"/>
        <v/>
      </c>
      <c r="AO748" s="15" t="str">
        <f t="shared" si="221"/>
        <v/>
      </c>
      <c r="AP748" s="9" t="str">
        <f t="shared" si="222"/>
        <v>NK3A水1</v>
      </c>
      <c r="AQ748" s="9">
        <f t="shared" si="223"/>
        <v>1</v>
      </c>
      <c r="AR748" s="11" t="str">
        <f t="shared" si="224"/>
        <v>内山水1</v>
      </c>
      <c r="AS748" s="11">
        <f t="shared" si="230"/>
        <v>1</v>
      </c>
      <c r="AT748">
        <v>1</v>
      </c>
      <c r="AU748" s="12">
        <f t="shared" si="225"/>
        <v>10</v>
      </c>
      <c r="AV748" s="13" t="str">
        <f t="shared" si="226"/>
        <v>3601水1</v>
      </c>
      <c r="AW748" s="13">
        <f t="shared" si="227"/>
        <v>1</v>
      </c>
      <c r="AX748" s="18" t="str">
        <f t="shared" si="228"/>
        <v>NK3ANK3A水13601</v>
      </c>
      <c r="AY748" s="18">
        <f t="shared" si="229"/>
        <v>10</v>
      </c>
      <c r="AZ748"/>
    </row>
    <row r="749" spans="1:52" x14ac:dyDescent="0.15">
      <c r="A749" s="1">
        <f t="shared" si="212"/>
        <v>3</v>
      </c>
      <c r="B749" s="1" t="str">
        <f t="shared" si="213"/>
        <v>HR</v>
      </c>
      <c r="C749" t="s">
        <v>48</v>
      </c>
      <c r="D749" s="1" t="str">
        <f>VLOOKUP($C749,クラス一覧!$A:$J,10,FALSE)</f>
        <v>IT</v>
      </c>
      <c r="E749" s="1">
        <f>VLOOKUP($C749,クラス一覧!$A:$J,8,FALSE)</f>
        <v>10</v>
      </c>
      <c r="F749" s="1" t="str">
        <f>VLOOKUP($C749,クラス一覧!$A:$J,9,FALSE)</f>
        <v>内山</v>
      </c>
      <c r="G749" s="1" t="str">
        <f>VLOOKUP($H749,科目一覧!$A:$G,3,FALSE)</f>
        <v>ネットワーク</v>
      </c>
      <c r="H749" t="s">
        <v>3086</v>
      </c>
      <c r="I749" s="1" t="str">
        <f>VLOOKUP($H749,科目一覧!$A:$G,7,FALSE)</f>
        <v>内山</v>
      </c>
      <c r="J749" s="1" t="str">
        <f>VLOOKUP($I749,教員一覧!$A:$D,2,FALSE)</f>
        <v>IT</v>
      </c>
      <c r="K749" s="1" t="str">
        <f>VLOOKUP($I749,教員一覧!$A:$D,3,FALSE)</f>
        <v>　</v>
      </c>
      <c r="L749" s="1" t="str">
        <f>VLOOKUP($I749,教員一覧!$A:$D,4,FALSE)</f>
        <v>専任</v>
      </c>
      <c r="M749" t="s">
        <v>48</v>
      </c>
      <c r="N749" t="s">
        <v>3789</v>
      </c>
      <c r="O749" t="s">
        <v>41</v>
      </c>
      <c r="P749" t="s">
        <v>13</v>
      </c>
      <c r="Q749">
        <v>2</v>
      </c>
      <c r="R749">
        <v>3601</v>
      </c>
      <c r="S749" s="1" t="str">
        <f>VLOOKUP($R749,教室一覧!$A:$B,2,FALSE)</f>
        <v>ノート36</v>
      </c>
      <c r="T749" s="1">
        <f>VLOOKUP($R749,教室一覧!$A:$C,3,FALSE)</f>
        <v>36</v>
      </c>
      <c r="U749" s="1" t="str">
        <f>VLOOKUP($R749,教室一覧!$A:$D,4,FALSE)</f>
        <v>3号館</v>
      </c>
      <c r="V749" s="1" t="str">
        <f>VLOOKUP($R749,教室一覧!$A:$E,5,FALSE)</f>
        <v>6F</v>
      </c>
      <c r="W749"/>
      <c r="X749"/>
      <c r="Y749" s="1" t="str">
        <f>VLOOKUP($O749,教員一覧!$A:$D,2,FALSE)</f>
        <v>IT</v>
      </c>
      <c r="Z749" s="1" t="str">
        <f>VLOOKUP($O749,教員一覧!$A:$D,3,FALSE)</f>
        <v>　</v>
      </c>
      <c r="AA749" s="1" t="str">
        <f>VLOOKUP($O749,教員一覧!$A:$D,4,FALSE)</f>
        <v>専任</v>
      </c>
      <c r="AB749" s="1" t="str">
        <f t="shared" si="214"/>
        <v>担任</v>
      </c>
      <c r="AC749" s="14" t="s">
        <v>48</v>
      </c>
      <c r="AD749" s="14" t="s">
        <v>163</v>
      </c>
      <c r="AE749" s="14" t="s">
        <v>41</v>
      </c>
      <c r="AF749" s="14" t="s">
        <v>13</v>
      </c>
      <c r="AG749" s="14">
        <v>2</v>
      </c>
      <c r="AH749" s="14">
        <v>3601</v>
      </c>
      <c r="AI749" s="15" t="str">
        <f t="shared" si="215"/>
        <v/>
      </c>
      <c r="AJ749" s="15" t="str">
        <f t="shared" si="216"/>
        <v/>
      </c>
      <c r="AK749" s="15" t="str">
        <f t="shared" si="217"/>
        <v/>
      </c>
      <c r="AL749" s="15" t="str">
        <f t="shared" si="218"/>
        <v/>
      </c>
      <c r="AM749" s="15" t="str">
        <f t="shared" si="219"/>
        <v/>
      </c>
      <c r="AN749" s="15" t="str">
        <f t="shared" si="220"/>
        <v/>
      </c>
      <c r="AO749" s="15" t="str">
        <f t="shared" si="221"/>
        <v/>
      </c>
      <c r="AP749" s="9" t="str">
        <f t="shared" si="222"/>
        <v>NK3A水2</v>
      </c>
      <c r="AQ749" s="9">
        <f t="shared" si="223"/>
        <v>1</v>
      </c>
      <c r="AR749" s="11" t="str">
        <f t="shared" si="224"/>
        <v>内山水2</v>
      </c>
      <c r="AS749" s="11">
        <f t="shared" si="230"/>
        <v>1</v>
      </c>
      <c r="AT749">
        <v>1</v>
      </c>
      <c r="AU749" s="12">
        <f t="shared" si="225"/>
        <v>10</v>
      </c>
      <c r="AV749" s="13" t="str">
        <f t="shared" si="226"/>
        <v>3601水2</v>
      </c>
      <c r="AW749" s="13">
        <f t="shared" si="227"/>
        <v>1</v>
      </c>
      <c r="AX749" s="18" t="str">
        <f t="shared" si="228"/>
        <v>NK3ANK3A水23601</v>
      </c>
      <c r="AY749" s="18">
        <f t="shared" si="229"/>
        <v>10</v>
      </c>
      <c r="AZ749"/>
    </row>
    <row r="750" spans="1:52" x14ac:dyDescent="0.15">
      <c r="A750" s="1">
        <f t="shared" si="212"/>
        <v>3</v>
      </c>
      <c r="B750" s="1" t="str">
        <f t="shared" si="213"/>
        <v>HR</v>
      </c>
      <c r="C750" t="s">
        <v>48</v>
      </c>
      <c r="D750" s="1" t="str">
        <f>VLOOKUP($C750,クラス一覧!$A:$J,10,FALSE)</f>
        <v>IT</v>
      </c>
      <c r="E750" s="1">
        <f>VLOOKUP($C750,クラス一覧!$A:$J,8,FALSE)</f>
        <v>10</v>
      </c>
      <c r="F750" s="1" t="str">
        <f>VLOOKUP($C750,クラス一覧!$A:$J,9,FALSE)</f>
        <v>内山</v>
      </c>
      <c r="G750" s="1" t="str">
        <f>VLOOKUP($H750,科目一覧!$A:$G,3,FALSE)</f>
        <v>ネットワーク</v>
      </c>
      <c r="H750" t="s">
        <v>3086</v>
      </c>
      <c r="I750" s="1" t="str">
        <f>VLOOKUP($H750,科目一覧!$A:$G,7,FALSE)</f>
        <v>内山</v>
      </c>
      <c r="J750" s="1" t="str">
        <f>VLOOKUP($I750,教員一覧!$A:$D,2,FALSE)</f>
        <v>IT</v>
      </c>
      <c r="K750" s="1" t="str">
        <f>VLOOKUP($I750,教員一覧!$A:$D,3,FALSE)</f>
        <v>　</v>
      </c>
      <c r="L750" s="1" t="str">
        <f>VLOOKUP($I750,教員一覧!$A:$D,4,FALSE)</f>
        <v>専任</v>
      </c>
      <c r="M750" t="s">
        <v>48</v>
      </c>
      <c r="N750" t="s">
        <v>3789</v>
      </c>
      <c r="O750" t="s">
        <v>41</v>
      </c>
      <c r="P750" t="s">
        <v>15</v>
      </c>
      <c r="Q750">
        <v>1</v>
      </c>
      <c r="R750">
        <v>3601</v>
      </c>
      <c r="S750" s="1" t="str">
        <f>VLOOKUP($R750,教室一覧!$A:$B,2,FALSE)</f>
        <v>ノート36</v>
      </c>
      <c r="T750" s="1">
        <f>VLOOKUP($R750,教室一覧!$A:$C,3,FALSE)</f>
        <v>36</v>
      </c>
      <c r="U750" s="1" t="str">
        <f>VLOOKUP($R750,教室一覧!$A:$D,4,FALSE)</f>
        <v>3号館</v>
      </c>
      <c r="V750" s="1" t="str">
        <f>VLOOKUP($R750,教室一覧!$A:$E,5,FALSE)</f>
        <v>6F</v>
      </c>
      <c r="W750"/>
      <c r="X750"/>
      <c r="Y750" s="1" t="str">
        <f>VLOOKUP($O750,教員一覧!$A:$D,2,FALSE)</f>
        <v>IT</v>
      </c>
      <c r="Z750" s="1" t="str">
        <f>VLOOKUP($O750,教員一覧!$A:$D,3,FALSE)</f>
        <v>　</v>
      </c>
      <c r="AA750" s="1" t="str">
        <f>VLOOKUP($O750,教員一覧!$A:$D,4,FALSE)</f>
        <v>専任</v>
      </c>
      <c r="AB750" s="1" t="str">
        <f t="shared" si="214"/>
        <v>担任</v>
      </c>
      <c r="AC750" s="14" t="s">
        <v>48</v>
      </c>
      <c r="AD750" s="14" t="s">
        <v>163</v>
      </c>
      <c r="AE750" s="14" t="s">
        <v>41</v>
      </c>
      <c r="AF750" s="14" t="s">
        <v>15</v>
      </c>
      <c r="AG750" s="14">
        <v>1</v>
      </c>
      <c r="AH750" s="14">
        <v>3601</v>
      </c>
      <c r="AI750" s="15" t="str">
        <f t="shared" si="215"/>
        <v/>
      </c>
      <c r="AJ750" s="15" t="str">
        <f t="shared" si="216"/>
        <v/>
      </c>
      <c r="AK750" s="15" t="str">
        <f t="shared" si="217"/>
        <v/>
      </c>
      <c r="AL750" s="15" t="str">
        <f t="shared" si="218"/>
        <v/>
      </c>
      <c r="AM750" s="15" t="str">
        <f t="shared" si="219"/>
        <v/>
      </c>
      <c r="AN750" s="15" t="str">
        <f t="shared" si="220"/>
        <v/>
      </c>
      <c r="AO750" s="15" t="str">
        <f t="shared" si="221"/>
        <v/>
      </c>
      <c r="AP750" s="9" t="str">
        <f t="shared" si="222"/>
        <v>NK3A木1</v>
      </c>
      <c r="AQ750" s="9">
        <f t="shared" si="223"/>
        <v>1</v>
      </c>
      <c r="AR750" s="11" t="str">
        <f t="shared" si="224"/>
        <v>内山木1</v>
      </c>
      <c r="AS750" s="11">
        <f t="shared" si="230"/>
        <v>1</v>
      </c>
      <c r="AT750">
        <v>1</v>
      </c>
      <c r="AU750" s="12">
        <f t="shared" si="225"/>
        <v>10</v>
      </c>
      <c r="AV750" s="13" t="str">
        <f t="shared" si="226"/>
        <v>3601木1</v>
      </c>
      <c r="AW750" s="13">
        <f t="shared" si="227"/>
        <v>1</v>
      </c>
      <c r="AX750" s="18" t="str">
        <f t="shared" si="228"/>
        <v>NK3ANK3A木13601</v>
      </c>
      <c r="AY750" s="18">
        <f t="shared" si="229"/>
        <v>10</v>
      </c>
      <c r="AZ750"/>
    </row>
    <row r="751" spans="1:52" x14ac:dyDescent="0.15">
      <c r="A751" s="1">
        <f t="shared" si="212"/>
        <v>3</v>
      </c>
      <c r="B751" s="1" t="str">
        <f t="shared" si="213"/>
        <v>HR</v>
      </c>
      <c r="C751" t="s">
        <v>47</v>
      </c>
      <c r="D751" s="1" t="str">
        <f>VLOOKUP($C751,クラス一覧!$A:$J,10,FALSE)</f>
        <v>IT</v>
      </c>
      <c r="E751" s="1">
        <f>VLOOKUP($C751,クラス一覧!$A:$J,8,FALSE)</f>
        <v>3</v>
      </c>
      <c r="F751" s="1" t="str">
        <f>VLOOKUP($C751,クラス一覧!$A:$J,9,FALSE)</f>
        <v>内山</v>
      </c>
      <c r="G751" s="1" t="str">
        <f>VLOOKUP($H751,科目一覧!$A:$G,3,FALSE)</f>
        <v>Webプログラミング</v>
      </c>
      <c r="H751" t="s">
        <v>1779</v>
      </c>
      <c r="I751" s="1" t="str">
        <f>VLOOKUP($H751,科目一覧!$A:$G,7,FALSE)</f>
        <v>朱</v>
      </c>
      <c r="J751" s="1" t="str">
        <f>VLOOKUP($I751,教員一覧!$A:$D,2,FALSE)</f>
        <v>IT</v>
      </c>
      <c r="K751" s="1" t="str">
        <f>VLOOKUP($I751,教員一覧!$A:$D,3,FALSE)</f>
        <v>　</v>
      </c>
      <c r="L751" s="1" t="str">
        <f>VLOOKUP($I751,教員一覧!$A:$D,4,FALSE)</f>
        <v>専任</v>
      </c>
      <c r="M751" t="s">
        <v>47</v>
      </c>
      <c r="N751" t="s">
        <v>3789</v>
      </c>
      <c r="O751" t="s">
        <v>44</v>
      </c>
      <c r="P751" t="s">
        <v>13</v>
      </c>
      <c r="Q751">
        <v>1</v>
      </c>
      <c r="R751">
        <v>2405</v>
      </c>
      <c r="S751" s="1" t="str">
        <f>VLOOKUP($R751,教室一覧!$A:$B,2,FALSE)</f>
        <v>ノート対応</v>
      </c>
      <c r="T751" s="1">
        <f>VLOOKUP($R751,教室一覧!$A:$C,3,FALSE)</f>
        <v>36</v>
      </c>
      <c r="U751" s="1" t="str">
        <f>VLOOKUP($R751,教室一覧!$A:$D,4,FALSE)</f>
        <v>2号館</v>
      </c>
      <c r="V751" s="1" t="str">
        <f>VLOOKUP($R751,教室一覧!$A:$E,5,FALSE)</f>
        <v>4F</v>
      </c>
      <c r="W751"/>
      <c r="X751"/>
      <c r="Y751" s="1" t="str">
        <f>VLOOKUP($O751,教員一覧!$A:$D,2,FALSE)</f>
        <v>IT</v>
      </c>
      <c r="Z751" s="1" t="str">
        <f>VLOOKUP($O751,教員一覧!$A:$D,3,FALSE)</f>
        <v>　</v>
      </c>
      <c r="AA751" s="1" t="str">
        <f>VLOOKUP($O751,教員一覧!$A:$D,4,FALSE)</f>
        <v>専任</v>
      </c>
      <c r="AB751" s="1" t="str">
        <f t="shared" si="214"/>
        <v/>
      </c>
      <c r="AC751" s="14" t="s">
        <v>47</v>
      </c>
      <c r="AD751" s="14" t="s">
        <v>163</v>
      </c>
      <c r="AE751" s="14" t="s">
        <v>44</v>
      </c>
      <c r="AF751" s="14" t="s">
        <v>13</v>
      </c>
      <c r="AG751" s="14">
        <v>1</v>
      </c>
      <c r="AH751" s="14">
        <v>2405</v>
      </c>
      <c r="AI751" s="15" t="str">
        <f t="shared" si="215"/>
        <v/>
      </c>
      <c r="AJ751" s="15" t="str">
        <f t="shared" si="216"/>
        <v/>
      </c>
      <c r="AK751" s="15" t="str">
        <f t="shared" si="217"/>
        <v/>
      </c>
      <c r="AL751" s="15" t="str">
        <f t="shared" si="218"/>
        <v/>
      </c>
      <c r="AM751" s="15" t="str">
        <f t="shared" si="219"/>
        <v/>
      </c>
      <c r="AN751" s="15" t="str">
        <f t="shared" si="220"/>
        <v/>
      </c>
      <c r="AO751" s="15" t="str">
        <f t="shared" si="221"/>
        <v/>
      </c>
      <c r="AP751" s="9" t="str">
        <f t="shared" si="222"/>
        <v>WK3A水1</v>
      </c>
      <c r="AQ751" s="9">
        <f t="shared" si="223"/>
        <v>1</v>
      </c>
      <c r="AR751" s="11" t="str">
        <f t="shared" si="224"/>
        <v>朱水1</v>
      </c>
      <c r="AS751" s="11">
        <f t="shared" si="230"/>
        <v>1</v>
      </c>
      <c r="AT751">
        <v>1</v>
      </c>
      <c r="AU751" s="12">
        <f t="shared" si="225"/>
        <v>3</v>
      </c>
      <c r="AV751" s="13" t="str">
        <f t="shared" si="226"/>
        <v>2405水1</v>
      </c>
      <c r="AW751" s="13">
        <f t="shared" si="227"/>
        <v>1</v>
      </c>
      <c r="AX751" s="18" t="str">
        <f t="shared" si="228"/>
        <v>WK3AWK3A水12405</v>
      </c>
      <c r="AY751" s="18">
        <f t="shared" si="229"/>
        <v>3</v>
      </c>
      <c r="AZ751"/>
    </row>
    <row r="752" spans="1:52" x14ac:dyDescent="0.15">
      <c r="A752" s="1">
        <f t="shared" si="212"/>
        <v>3</v>
      </c>
      <c r="B752" s="1" t="str">
        <f t="shared" si="213"/>
        <v>HR</v>
      </c>
      <c r="C752" t="s">
        <v>47</v>
      </c>
      <c r="D752" s="1" t="str">
        <f>VLOOKUP($C752,クラス一覧!$A:$J,10,FALSE)</f>
        <v>IT</v>
      </c>
      <c r="E752" s="1">
        <f>VLOOKUP($C752,クラス一覧!$A:$J,8,FALSE)</f>
        <v>3</v>
      </c>
      <c r="F752" s="1" t="str">
        <f>VLOOKUP($C752,クラス一覧!$A:$J,9,FALSE)</f>
        <v>内山</v>
      </c>
      <c r="G752" s="1" t="str">
        <f>VLOOKUP($H752,科目一覧!$A:$G,3,FALSE)</f>
        <v>Webプログラミング</v>
      </c>
      <c r="H752" t="s">
        <v>1780</v>
      </c>
      <c r="I752" s="1" t="str">
        <f>VLOOKUP($H752,科目一覧!$A:$G,7,FALSE)</f>
        <v>朱</v>
      </c>
      <c r="J752" s="1" t="str">
        <f>VLOOKUP($I752,教員一覧!$A:$D,2,FALSE)</f>
        <v>IT</v>
      </c>
      <c r="K752" s="1" t="str">
        <f>VLOOKUP($I752,教員一覧!$A:$D,3,FALSE)</f>
        <v>　</v>
      </c>
      <c r="L752" s="1" t="str">
        <f>VLOOKUP($I752,教員一覧!$A:$D,4,FALSE)</f>
        <v>専任</v>
      </c>
      <c r="M752" t="s">
        <v>47</v>
      </c>
      <c r="N752" t="s">
        <v>3789</v>
      </c>
      <c r="O752" t="s">
        <v>44</v>
      </c>
      <c r="P752" t="s">
        <v>13</v>
      </c>
      <c r="Q752">
        <v>2</v>
      </c>
      <c r="R752">
        <v>2405</v>
      </c>
      <c r="S752" s="1" t="str">
        <f>VLOOKUP($R752,教室一覧!$A:$B,2,FALSE)</f>
        <v>ノート対応</v>
      </c>
      <c r="T752" s="1">
        <f>VLOOKUP($R752,教室一覧!$A:$C,3,FALSE)</f>
        <v>36</v>
      </c>
      <c r="U752" s="1" t="str">
        <f>VLOOKUP($R752,教室一覧!$A:$D,4,FALSE)</f>
        <v>2号館</v>
      </c>
      <c r="V752" s="1" t="str">
        <f>VLOOKUP($R752,教室一覧!$A:$E,5,FALSE)</f>
        <v>4F</v>
      </c>
      <c r="W752"/>
      <c r="X752"/>
      <c r="Y752" s="1" t="str">
        <f>VLOOKUP($O752,教員一覧!$A:$D,2,FALSE)</f>
        <v>IT</v>
      </c>
      <c r="Z752" s="1" t="str">
        <f>VLOOKUP($O752,教員一覧!$A:$D,3,FALSE)</f>
        <v>　</v>
      </c>
      <c r="AA752" s="1" t="str">
        <f>VLOOKUP($O752,教員一覧!$A:$D,4,FALSE)</f>
        <v>専任</v>
      </c>
      <c r="AB752" s="1" t="str">
        <f t="shared" si="214"/>
        <v/>
      </c>
      <c r="AC752" s="14" t="s">
        <v>47</v>
      </c>
      <c r="AD752" s="14" t="s">
        <v>163</v>
      </c>
      <c r="AE752" s="14" t="s">
        <v>44</v>
      </c>
      <c r="AF752" s="14" t="s">
        <v>13</v>
      </c>
      <c r="AG752" s="14">
        <v>2</v>
      </c>
      <c r="AH752" s="14">
        <v>2405</v>
      </c>
      <c r="AI752" s="15" t="str">
        <f t="shared" si="215"/>
        <v/>
      </c>
      <c r="AJ752" s="15" t="str">
        <f t="shared" si="216"/>
        <v/>
      </c>
      <c r="AK752" s="15" t="str">
        <f t="shared" si="217"/>
        <v/>
      </c>
      <c r="AL752" s="15" t="str">
        <f t="shared" si="218"/>
        <v/>
      </c>
      <c r="AM752" s="15" t="str">
        <f t="shared" si="219"/>
        <v/>
      </c>
      <c r="AN752" s="15" t="str">
        <f t="shared" si="220"/>
        <v/>
      </c>
      <c r="AO752" s="15" t="str">
        <f t="shared" si="221"/>
        <v/>
      </c>
      <c r="AP752" s="9" t="str">
        <f t="shared" si="222"/>
        <v>WK3A水2</v>
      </c>
      <c r="AQ752" s="9">
        <f t="shared" si="223"/>
        <v>1</v>
      </c>
      <c r="AR752" s="11" t="str">
        <f t="shared" si="224"/>
        <v>朱水2</v>
      </c>
      <c r="AS752" s="11">
        <f t="shared" si="230"/>
        <v>1</v>
      </c>
      <c r="AT752">
        <v>1</v>
      </c>
      <c r="AU752" s="12">
        <f t="shared" si="225"/>
        <v>3</v>
      </c>
      <c r="AV752" s="13" t="str">
        <f t="shared" si="226"/>
        <v>2405水2</v>
      </c>
      <c r="AW752" s="13">
        <f t="shared" si="227"/>
        <v>1</v>
      </c>
      <c r="AX752" s="18" t="str">
        <f t="shared" si="228"/>
        <v>WK3AWK3A水22405</v>
      </c>
      <c r="AY752" s="18">
        <f t="shared" si="229"/>
        <v>3</v>
      </c>
      <c r="AZ752"/>
    </row>
    <row r="753" spans="1:52" x14ac:dyDescent="0.15">
      <c r="A753" s="1">
        <f t="shared" si="212"/>
        <v>3</v>
      </c>
      <c r="B753" s="1" t="str">
        <f t="shared" si="213"/>
        <v>HR</v>
      </c>
      <c r="C753" t="s">
        <v>47</v>
      </c>
      <c r="D753" s="1" t="str">
        <f>VLOOKUP($C753,クラス一覧!$A:$J,10,FALSE)</f>
        <v>IT</v>
      </c>
      <c r="E753" s="1">
        <f>VLOOKUP($C753,クラス一覧!$A:$J,8,FALSE)</f>
        <v>3</v>
      </c>
      <c r="F753" s="1" t="str">
        <f>VLOOKUP($C753,クラス一覧!$A:$J,9,FALSE)</f>
        <v>内山</v>
      </c>
      <c r="G753" s="1" t="str">
        <f>VLOOKUP($H753,科目一覧!$A:$G,3,FALSE)</f>
        <v>ネットワーク</v>
      </c>
      <c r="H753" t="s">
        <v>1781</v>
      </c>
      <c r="I753" s="1" t="str">
        <f>VLOOKUP($H753,科目一覧!$A:$G,7,FALSE)</f>
        <v>内山</v>
      </c>
      <c r="J753" s="1" t="str">
        <f>VLOOKUP($I753,教員一覧!$A:$D,2,FALSE)</f>
        <v>IT</v>
      </c>
      <c r="K753" s="1" t="str">
        <f>VLOOKUP($I753,教員一覧!$A:$D,3,FALSE)</f>
        <v>　</v>
      </c>
      <c r="L753" s="1" t="str">
        <f>VLOOKUP($I753,教員一覧!$A:$D,4,FALSE)</f>
        <v>専任</v>
      </c>
      <c r="M753" t="s">
        <v>47</v>
      </c>
      <c r="N753" t="s">
        <v>3789</v>
      </c>
      <c r="O753" t="s">
        <v>11</v>
      </c>
      <c r="P753" t="s">
        <v>13</v>
      </c>
      <c r="Q753">
        <v>4</v>
      </c>
      <c r="R753">
        <v>3602</v>
      </c>
      <c r="S753" s="1" t="str">
        <f>VLOOKUP($R753,教室一覧!$A:$B,2,FALSE)</f>
        <v>実習室</v>
      </c>
      <c r="T753" s="1">
        <f>VLOOKUP($R753,教室一覧!$A:$C,3,FALSE)</f>
        <v>36</v>
      </c>
      <c r="U753" s="1" t="str">
        <f>VLOOKUP($R753,教室一覧!$A:$D,4,FALSE)</f>
        <v>3号館</v>
      </c>
      <c r="V753" s="1" t="str">
        <f>VLOOKUP($R753,教室一覧!$A:$E,5,FALSE)</f>
        <v>6F</v>
      </c>
      <c r="W753"/>
      <c r="X753"/>
      <c r="Y753" s="1" t="str">
        <f>VLOOKUP($O753,教員一覧!$A:$D,2,FALSE)</f>
        <v>IT</v>
      </c>
      <c r="Z753" s="1" t="str">
        <f>VLOOKUP($O753,教員一覧!$A:$D,3,FALSE)</f>
        <v>　</v>
      </c>
      <c r="AA753" s="1" t="str">
        <f>VLOOKUP($O753,教員一覧!$A:$D,4,FALSE)</f>
        <v>専任</v>
      </c>
      <c r="AB753" s="1" t="str">
        <f t="shared" si="214"/>
        <v/>
      </c>
      <c r="AC753" s="14" t="s">
        <v>47</v>
      </c>
      <c r="AD753" s="14" t="s">
        <v>163</v>
      </c>
      <c r="AE753" s="14" t="s">
        <v>11</v>
      </c>
      <c r="AF753" s="14" t="s">
        <v>13</v>
      </c>
      <c r="AG753" s="14">
        <v>4</v>
      </c>
      <c r="AH753" s="14">
        <v>3602</v>
      </c>
      <c r="AI753" s="15" t="str">
        <f t="shared" si="215"/>
        <v/>
      </c>
      <c r="AJ753" s="15" t="str">
        <f t="shared" si="216"/>
        <v/>
      </c>
      <c r="AK753" s="15" t="str">
        <f t="shared" si="217"/>
        <v/>
      </c>
      <c r="AL753" s="15" t="str">
        <f t="shared" si="218"/>
        <v/>
      </c>
      <c r="AM753" s="15" t="str">
        <f t="shared" si="219"/>
        <v/>
      </c>
      <c r="AN753" s="15" t="str">
        <f t="shared" si="220"/>
        <v/>
      </c>
      <c r="AO753" s="15" t="str">
        <f t="shared" si="221"/>
        <v/>
      </c>
      <c r="AP753" s="9" t="str">
        <f t="shared" si="222"/>
        <v>WK3A水4</v>
      </c>
      <c r="AQ753" s="9">
        <f t="shared" si="223"/>
        <v>1</v>
      </c>
      <c r="AR753" s="11" t="str">
        <f t="shared" si="224"/>
        <v>加藤水4</v>
      </c>
      <c r="AS753" s="11">
        <f t="shared" si="230"/>
        <v>1</v>
      </c>
      <c r="AT753">
        <v>1</v>
      </c>
      <c r="AU753" s="12">
        <f t="shared" si="225"/>
        <v>3</v>
      </c>
      <c r="AV753" s="13" t="str">
        <f t="shared" si="226"/>
        <v>3602水4</v>
      </c>
      <c r="AW753" s="13">
        <f t="shared" si="227"/>
        <v>1</v>
      </c>
      <c r="AX753" s="18" t="str">
        <f t="shared" si="228"/>
        <v>WK3AWK3A水43602</v>
      </c>
      <c r="AY753" s="18">
        <f t="shared" si="229"/>
        <v>3</v>
      </c>
      <c r="AZ753"/>
    </row>
    <row r="754" spans="1:52" x14ac:dyDescent="0.15">
      <c r="A754" s="1">
        <f t="shared" si="212"/>
        <v>3</v>
      </c>
      <c r="B754" s="1" t="str">
        <f t="shared" si="213"/>
        <v>HR</v>
      </c>
      <c r="C754" t="s">
        <v>47</v>
      </c>
      <c r="D754" s="1" t="str">
        <f>VLOOKUP($C754,クラス一覧!$A:$J,10,FALSE)</f>
        <v>IT</v>
      </c>
      <c r="E754" s="1">
        <f>VLOOKUP($C754,クラス一覧!$A:$J,8,FALSE)</f>
        <v>3</v>
      </c>
      <c r="F754" s="1" t="str">
        <f>VLOOKUP($C754,クラス一覧!$A:$J,9,FALSE)</f>
        <v>内山</v>
      </c>
      <c r="G754" s="1" t="str">
        <f>VLOOKUP($H754,科目一覧!$A:$G,3,FALSE)</f>
        <v>Webデザイン</v>
      </c>
      <c r="H754" t="s">
        <v>3107</v>
      </c>
      <c r="I754" s="1" t="str">
        <f>VLOOKUP($H754,科目一覧!$A:$G,7,FALSE)</f>
        <v>辻</v>
      </c>
      <c r="J754" s="1" t="str">
        <f>VLOOKUP($I754,教員一覧!$A:$D,2,FALSE)</f>
        <v>デザイン</v>
      </c>
      <c r="K754" s="1" t="str">
        <f>VLOOKUP($I754,教員一覧!$A:$D,3,FALSE)</f>
        <v>　</v>
      </c>
      <c r="L754" s="1" t="str">
        <f>VLOOKUP($I754,教員一覧!$A:$D,4,FALSE)</f>
        <v>専任</v>
      </c>
      <c r="M754" t="s">
        <v>47</v>
      </c>
      <c r="N754" t="s">
        <v>3789</v>
      </c>
      <c r="O754" t="s">
        <v>137</v>
      </c>
      <c r="P754" t="s">
        <v>15</v>
      </c>
      <c r="Q754">
        <v>3</v>
      </c>
      <c r="R754">
        <v>3703</v>
      </c>
      <c r="S754" s="1" t="str">
        <f>VLOOKUP($R754,教室一覧!$A:$B,2,FALSE)</f>
        <v>ノート15</v>
      </c>
      <c r="T754" s="1">
        <f>VLOOKUP($R754,教室一覧!$A:$C,3,FALSE)</f>
        <v>15</v>
      </c>
      <c r="U754" s="1" t="str">
        <f>VLOOKUP($R754,教室一覧!$A:$D,4,FALSE)</f>
        <v>3号館</v>
      </c>
      <c r="V754" s="1" t="str">
        <f>VLOOKUP($R754,教室一覧!$A:$E,5,FALSE)</f>
        <v>7F</v>
      </c>
      <c r="W754"/>
      <c r="X754"/>
      <c r="Y754" s="1" t="str">
        <f>VLOOKUP($O754,教員一覧!$A:$D,2,FALSE)</f>
        <v>デザイン</v>
      </c>
      <c r="Z754" s="1" t="str">
        <f>VLOOKUP($O754,教員一覧!$A:$D,3,FALSE)</f>
        <v>　</v>
      </c>
      <c r="AA754" s="1" t="str">
        <f>VLOOKUP($O754,教員一覧!$A:$D,4,FALSE)</f>
        <v>専任</v>
      </c>
      <c r="AB754" s="1" t="str">
        <f t="shared" si="214"/>
        <v/>
      </c>
      <c r="AC754" s="14" t="s">
        <v>47</v>
      </c>
      <c r="AD754" s="14" t="s">
        <v>163</v>
      </c>
      <c r="AE754" s="14" t="s">
        <v>137</v>
      </c>
      <c r="AF754" s="14" t="s">
        <v>15</v>
      </c>
      <c r="AG754" s="14">
        <v>3</v>
      </c>
      <c r="AH754" s="14">
        <v>3703</v>
      </c>
      <c r="AI754" s="15" t="str">
        <f t="shared" si="215"/>
        <v/>
      </c>
      <c r="AJ754" s="15" t="str">
        <f t="shared" si="216"/>
        <v/>
      </c>
      <c r="AK754" s="15" t="str">
        <f t="shared" si="217"/>
        <v/>
      </c>
      <c r="AL754" s="15" t="str">
        <f t="shared" si="218"/>
        <v/>
      </c>
      <c r="AM754" s="15" t="str">
        <f t="shared" si="219"/>
        <v/>
      </c>
      <c r="AN754" s="15" t="str">
        <f t="shared" si="220"/>
        <v/>
      </c>
      <c r="AO754" s="15" t="str">
        <f t="shared" si="221"/>
        <v/>
      </c>
      <c r="AP754" s="9" t="str">
        <f t="shared" si="222"/>
        <v>WK3A木3</v>
      </c>
      <c r="AQ754" s="9">
        <f t="shared" si="223"/>
        <v>1</v>
      </c>
      <c r="AR754" s="11" t="str">
        <f t="shared" si="224"/>
        <v>辻木3</v>
      </c>
      <c r="AS754" s="11">
        <f t="shared" si="230"/>
        <v>1</v>
      </c>
      <c r="AT754">
        <v>1</v>
      </c>
      <c r="AU754" s="12">
        <f t="shared" si="225"/>
        <v>3</v>
      </c>
      <c r="AV754" s="13" t="str">
        <f t="shared" si="226"/>
        <v>3703木3</v>
      </c>
      <c r="AW754" s="13">
        <f t="shared" si="227"/>
        <v>1</v>
      </c>
      <c r="AX754" s="18" t="str">
        <f t="shared" si="228"/>
        <v>WK3AWK3A木33703</v>
      </c>
      <c r="AY754" s="18">
        <f t="shared" si="229"/>
        <v>3</v>
      </c>
      <c r="AZ754"/>
    </row>
    <row r="755" spans="1:52" x14ac:dyDescent="0.15">
      <c r="A755" s="1">
        <f t="shared" si="212"/>
        <v>3</v>
      </c>
      <c r="B755" s="1" t="str">
        <f t="shared" si="213"/>
        <v>HR</v>
      </c>
      <c r="C755" t="s">
        <v>47</v>
      </c>
      <c r="D755" s="1" t="str">
        <f>VLOOKUP($C755,クラス一覧!$A:$J,10,FALSE)</f>
        <v>IT</v>
      </c>
      <c r="E755" s="1">
        <f>VLOOKUP($C755,クラス一覧!$A:$J,8,FALSE)</f>
        <v>3</v>
      </c>
      <c r="F755" s="1" t="str">
        <f>VLOOKUP($C755,クラス一覧!$A:$J,9,FALSE)</f>
        <v>内山</v>
      </c>
      <c r="G755" s="1" t="str">
        <f>VLOOKUP($H755,科目一覧!$A:$G,3,FALSE)</f>
        <v>Webデザイン</v>
      </c>
      <c r="H755" t="s">
        <v>3107</v>
      </c>
      <c r="I755" s="1" t="str">
        <f>VLOOKUP($H755,科目一覧!$A:$G,7,FALSE)</f>
        <v>辻</v>
      </c>
      <c r="J755" s="1" t="str">
        <f>VLOOKUP($I755,教員一覧!$A:$D,2,FALSE)</f>
        <v>デザイン</v>
      </c>
      <c r="K755" s="1" t="str">
        <f>VLOOKUP($I755,教員一覧!$A:$D,3,FALSE)</f>
        <v>　</v>
      </c>
      <c r="L755" s="1" t="str">
        <f>VLOOKUP($I755,教員一覧!$A:$D,4,FALSE)</f>
        <v>専任</v>
      </c>
      <c r="M755" t="s">
        <v>47</v>
      </c>
      <c r="N755" t="s">
        <v>3789</v>
      </c>
      <c r="O755" t="s">
        <v>137</v>
      </c>
      <c r="P755" t="s">
        <v>15</v>
      </c>
      <c r="Q755">
        <v>4</v>
      </c>
      <c r="R755">
        <v>3703</v>
      </c>
      <c r="S755" s="1" t="str">
        <f>VLOOKUP($R755,教室一覧!$A:$B,2,FALSE)</f>
        <v>ノート15</v>
      </c>
      <c r="T755" s="1">
        <f>VLOOKUP($R755,教室一覧!$A:$C,3,FALSE)</f>
        <v>15</v>
      </c>
      <c r="U755" s="1" t="str">
        <f>VLOOKUP($R755,教室一覧!$A:$D,4,FALSE)</f>
        <v>3号館</v>
      </c>
      <c r="V755" s="1" t="str">
        <f>VLOOKUP($R755,教室一覧!$A:$E,5,FALSE)</f>
        <v>7F</v>
      </c>
      <c r="W755"/>
      <c r="X755"/>
      <c r="Y755" s="1" t="str">
        <f>VLOOKUP($O755,教員一覧!$A:$D,2,FALSE)</f>
        <v>デザイン</v>
      </c>
      <c r="Z755" s="1" t="str">
        <f>VLOOKUP($O755,教員一覧!$A:$D,3,FALSE)</f>
        <v>　</v>
      </c>
      <c r="AA755" s="1" t="str">
        <f>VLOOKUP($O755,教員一覧!$A:$D,4,FALSE)</f>
        <v>専任</v>
      </c>
      <c r="AB755" s="1" t="str">
        <f t="shared" si="214"/>
        <v/>
      </c>
      <c r="AC755" s="14" t="s">
        <v>47</v>
      </c>
      <c r="AD755" s="14" t="s">
        <v>163</v>
      </c>
      <c r="AE755" s="14" t="s">
        <v>137</v>
      </c>
      <c r="AF755" s="14" t="s">
        <v>15</v>
      </c>
      <c r="AG755" s="14">
        <v>4</v>
      </c>
      <c r="AH755" s="14">
        <v>3703</v>
      </c>
      <c r="AI755" s="15" t="str">
        <f t="shared" si="215"/>
        <v/>
      </c>
      <c r="AJ755" s="15" t="str">
        <f t="shared" si="216"/>
        <v/>
      </c>
      <c r="AK755" s="15" t="str">
        <f t="shared" si="217"/>
        <v/>
      </c>
      <c r="AL755" s="15" t="str">
        <f t="shared" si="218"/>
        <v/>
      </c>
      <c r="AM755" s="15" t="str">
        <f t="shared" si="219"/>
        <v/>
      </c>
      <c r="AN755" s="15" t="str">
        <f t="shared" si="220"/>
        <v/>
      </c>
      <c r="AO755" s="15" t="str">
        <f t="shared" si="221"/>
        <v/>
      </c>
      <c r="AP755" s="9" t="str">
        <f t="shared" si="222"/>
        <v>WK3A木4</v>
      </c>
      <c r="AQ755" s="9">
        <f t="shared" si="223"/>
        <v>1</v>
      </c>
      <c r="AR755" s="11" t="str">
        <f t="shared" si="224"/>
        <v>辻木4</v>
      </c>
      <c r="AS755" s="11">
        <f t="shared" si="230"/>
        <v>1</v>
      </c>
      <c r="AT755">
        <v>1</v>
      </c>
      <c r="AU755" s="12">
        <f t="shared" si="225"/>
        <v>3</v>
      </c>
      <c r="AV755" s="13" t="str">
        <f t="shared" si="226"/>
        <v>3703木4</v>
      </c>
      <c r="AW755" s="13">
        <f t="shared" si="227"/>
        <v>1</v>
      </c>
      <c r="AX755" s="18" t="str">
        <f t="shared" si="228"/>
        <v>WK3AWK3A木43703</v>
      </c>
      <c r="AY755" s="18">
        <f t="shared" si="229"/>
        <v>3</v>
      </c>
      <c r="AZ755"/>
    </row>
    <row r="756" spans="1:52" x14ac:dyDescent="0.15">
      <c r="A756" s="1">
        <f t="shared" si="212"/>
        <v>4</v>
      </c>
      <c r="B756" s="1" t="str">
        <f t="shared" si="213"/>
        <v>HR</v>
      </c>
      <c r="C756" t="s">
        <v>53</v>
      </c>
      <c r="D756" s="1" t="str">
        <f>VLOOKUP($C756,クラス一覧!$A:$J,10,FALSE)</f>
        <v>IT</v>
      </c>
      <c r="E756" s="1">
        <f>VLOOKUP($C756,クラス一覧!$A:$J,8,FALSE)</f>
        <v>27</v>
      </c>
      <c r="F756" s="1" t="str">
        <f>VLOOKUP($C756,クラス一覧!$A:$J,9,FALSE)</f>
        <v>畠</v>
      </c>
      <c r="G756" s="1" t="str">
        <f>VLOOKUP($H756,科目一覧!$A:$G,3,FALSE)</f>
        <v>作品制作</v>
      </c>
      <c r="H756" t="s">
        <v>2141</v>
      </c>
      <c r="I756" s="1" t="str">
        <f>VLOOKUP($H756,科目一覧!$A:$G,7,FALSE)</f>
        <v>吉田研</v>
      </c>
      <c r="J756" s="1" t="str">
        <f>VLOOKUP($I756,教員一覧!$A:$D,2,FALSE)</f>
        <v>IT</v>
      </c>
      <c r="K756" s="1" t="str">
        <f>VLOOKUP($I756,教員一覧!$A:$D,3,FALSE)</f>
        <v>　</v>
      </c>
      <c r="L756" s="1" t="str">
        <f>VLOOKUP($I756,教員一覧!$A:$D,4,FALSE)</f>
        <v>非常勤</v>
      </c>
      <c r="M756" t="s">
        <v>53</v>
      </c>
      <c r="N756" t="s">
        <v>3789</v>
      </c>
      <c r="O756" t="s">
        <v>54</v>
      </c>
      <c r="P756" t="s">
        <v>9</v>
      </c>
      <c r="Q756">
        <v>1</v>
      </c>
      <c r="R756">
        <v>3602</v>
      </c>
      <c r="S756" s="1" t="str">
        <f>VLOOKUP($R756,教室一覧!$A:$B,2,FALSE)</f>
        <v>実習室</v>
      </c>
      <c r="T756" s="1">
        <f>VLOOKUP($R756,教室一覧!$A:$C,3,FALSE)</f>
        <v>36</v>
      </c>
      <c r="U756" s="1" t="str">
        <f>VLOOKUP($R756,教室一覧!$A:$D,4,FALSE)</f>
        <v>3号館</v>
      </c>
      <c r="V756" s="1" t="str">
        <f>VLOOKUP($R756,教室一覧!$A:$E,5,FALSE)</f>
        <v>6F</v>
      </c>
      <c r="W756"/>
      <c r="X756"/>
      <c r="Y756" s="1" t="str">
        <f>VLOOKUP($O756,教員一覧!$A:$D,2,FALSE)</f>
        <v>IT</v>
      </c>
      <c r="Z756" s="1" t="str">
        <f>VLOOKUP($O756,教員一覧!$A:$D,3,FALSE)</f>
        <v>　</v>
      </c>
      <c r="AA756" s="1" t="str">
        <f>VLOOKUP($O756,教員一覧!$A:$D,4,FALSE)</f>
        <v>非常勤</v>
      </c>
      <c r="AB756" s="1" t="str">
        <f t="shared" si="214"/>
        <v/>
      </c>
      <c r="AC756" s="14" t="s">
        <v>53</v>
      </c>
      <c r="AD756" s="14" t="s">
        <v>163</v>
      </c>
      <c r="AE756" s="14" t="s">
        <v>54</v>
      </c>
      <c r="AF756" s="14" t="s">
        <v>9</v>
      </c>
      <c r="AG756" s="14">
        <v>1</v>
      </c>
      <c r="AH756" s="14">
        <v>3602</v>
      </c>
      <c r="AI756" s="15" t="str">
        <f t="shared" si="215"/>
        <v/>
      </c>
      <c r="AJ756" s="15" t="str">
        <f t="shared" si="216"/>
        <v/>
      </c>
      <c r="AK756" s="15" t="str">
        <f t="shared" si="217"/>
        <v/>
      </c>
      <c r="AL756" s="15" t="str">
        <f t="shared" si="218"/>
        <v/>
      </c>
      <c r="AM756" s="15" t="str">
        <f t="shared" si="219"/>
        <v/>
      </c>
      <c r="AN756" s="15" t="str">
        <f t="shared" si="220"/>
        <v/>
      </c>
      <c r="AO756" s="15" t="str">
        <f t="shared" si="221"/>
        <v/>
      </c>
      <c r="AP756" s="9" t="str">
        <f t="shared" si="222"/>
        <v>IE4A月1</v>
      </c>
      <c r="AQ756" s="9">
        <f t="shared" si="223"/>
        <v>1</v>
      </c>
      <c r="AR756" s="11" t="str">
        <f t="shared" si="224"/>
        <v>吉田研月1</v>
      </c>
      <c r="AS756" s="11">
        <f t="shared" si="230"/>
        <v>1</v>
      </c>
      <c r="AT756">
        <v>1</v>
      </c>
      <c r="AU756" s="12">
        <f t="shared" si="225"/>
        <v>27</v>
      </c>
      <c r="AV756" s="13" t="str">
        <f t="shared" si="226"/>
        <v>3602月1</v>
      </c>
      <c r="AW756" s="13">
        <f t="shared" si="227"/>
        <v>1</v>
      </c>
      <c r="AX756" s="18" t="str">
        <f t="shared" si="228"/>
        <v>IE4AIE4A月13602</v>
      </c>
      <c r="AY756" s="18">
        <f t="shared" si="229"/>
        <v>27</v>
      </c>
      <c r="AZ756"/>
    </row>
    <row r="757" spans="1:52" x14ac:dyDescent="0.15">
      <c r="A757" s="1">
        <f t="shared" si="212"/>
        <v>4</v>
      </c>
      <c r="B757" s="1" t="str">
        <f t="shared" si="213"/>
        <v>HR</v>
      </c>
      <c r="C757" t="s">
        <v>53</v>
      </c>
      <c r="D757" s="1" t="str">
        <f>VLOOKUP($C757,クラス一覧!$A:$J,10,FALSE)</f>
        <v>IT</v>
      </c>
      <c r="E757" s="1">
        <f>VLOOKUP($C757,クラス一覧!$A:$J,8,FALSE)</f>
        <v>27</v>
      </c>
      <c r="F757" s="1" t="str">
        <f>VLOOKUP($C757,クラス一覧!$A:$J,9,FALSE)</f>
        <v>畠</v>
      </c>
      <c r="G757" s="1" t="str">
        <f>VLOOKUP($H757,科目一覧!$A:$G,3,FALSE)</f>
        <v>作品制作</v>
      </c>
      <c r="H757" t="s">
        <v>2141</v>
      </c>
      <c r="I757" s="1" t="str">
        <f>VLOOKUP($H757,科目一覧!$A:$G,7,FALSE)</f>
        <v>吉田研</v>
      </c>
      <c r="J757" s="1" t="str">
        <f>VLOOKUP($I757,教員一覧!$A:$D,2,FALSE)</f>
        <v>IT</v>
      </c>
      <c r="K757" s="1" t="str">
        <f>VLOOKUP($I757,教員一覧!$A:$D,3,FALSE)</f>
        <v>　</v>
      </c>
      <c r="L757" s="1" t="str">
        <f>VLOOKUP($I757,教員一覧!$A:$D,4,FALSE)</f>
        <v>非常勤</v>
      </c>
      <c r="M757" t="s">
        <v>53</v>
      </c>
      <c r="N757" t="s">
        <v>3789</v>
      </c>
      <c r="O757" t="s">
        <v>54</v>
      </c>
      <c r="P757" t="s">
        <v>9</v>
      </c>
      <c r="Q757">
        <v>2</v>
      </c>
      <c r="R757">
        <v>3602</v>
      </c>
      <c r="S757" s="1" t="str">
        <f>VLOOKUP($R757,教室一覧!$A:$B,2,FALSE)</f>
        <v>実習室</v>
      </c>
      <c r="T757" s="1">
        <f>VLOOKUP($R757,教室一覧!$A:$C,3,FALSE)</f>
        <v>36</v>
      </c>
      <c r="U757" s="1" t="str">
        <f>VLOOKUP($R757,教室一覧!$A:$D,4,FALSE)</f>
        <v>3号館</v>
      </c>
      <c r="V757" s="1" t="str">
        <f>VLOOKUP($R757,教室一覧!$A:$E,5,FALSE)</f>
        <v>6F</v>
      </c>
      <c r="W757"/>
      <c r="X757"/>
      <c r="Y757" s="1" t="str">
        <f>VLOOKUP($O757,教員一覧!$A:$D,2,FALSE)</f>
        <v>IT</v>
      </c>
      <c r="Z757" s="1" t="str">
        <f>VLOOKUP($O757,教員一覧!$A:$D,3,FALSE)</f>
        <v>　</v>
      </c>
      <c r="AA757" s="1" t="str">
        <f>VLOOKUP($O757,教員一覧!$A:$D,4,FALSE)</f>
        <v>非常勤</v>
      </c>
      <c r="AB757" s="1" t="str">
        <f t="shared" si="214"/>
        <v/>
      </c>
      <c r="AC757" s="14" t="s">
        <v>53</v>
      </c>
      <c r="AD757" s="14" t="s">
        <v>163</v>
      </c>
      <c r="AE757" s="14" t="s">
        <v>54</v>
      </c>
      <c r="AF757" s="14" t="s">
        <v>9</v>
      </c>
      <c r="AG757" s="14">
        <v>2</v>
      </c>
      <c r="AH757" s="14">
        <v>3602</v>
      </c>
      <c r="AI757" s="15" t="str">
        <f t="shared" si="215"/>
        <v/>
      </c>
      <c r="AJ757" s="15" t="str">
        <f t="shared" si="216"/>
        <v/>
      </c>
      <c r="AK757" s="15" t="str">
        <f t="shared" si="217"/>
        <v/>
      </c>
      <c r="AL757" s="15" t="str">
        <f t="shared" si="218"/>
        <v/>
      </c>
      <c r="AM757" s="15" t="str">
        <f t="shared" si="219"/>
        <v/>
      </c>
      <c r="AN757" s="15" t="str">
        <f t="shared" si="220"/>
        <v/>
      </c>
      <c r="AO757" s="15" t="str">
        <f t="shared" si="221"/>
        <v/>
      </c>
      <c r="AP757" s="9" t="str">
        <f t="shared" si="222"/>
        <v>IE4A月2</v>
      </c>
      <c r="AQ757" s="9">
        <f t="shared" si="223"/>
        <v>1</v>
      </c>
      <c r="AR757" s="11" t="str">
        <f t="shared" si="224"/>
        <v>吉田研月2</v>
      </c>
      <c r="AS757" s="11">
        <f t="shared" si="230"/>
        <v>1</v>
      </c>
      <c r="AT757">
        <v>1</v>
      </c>
      <c r="AU757" s="12">
        <f t="shared" si="225"/>
        <v>27</v>
      </c>
      <c r="AV757" s="13" t="str">
        <f t="shared" si="226"/>
        <v>3602月2</v>
      </c>
      <c r="AW757" s="13">
        <f t="shared" si="227"/>
        <v>1</v>
      </c>
      <c r="AX757" s="18" t="str">
        <f t="shared" si="228"/>
        <v>IE4AIE4A月23602</v>
      </c>
      <c r="AY757" s="18">
        <f t="shared" si="229"/>
        <v>27</v>
      </c>
      <c r="AZ757"/>
    </row>
    <row r="758" spans="1:52" x14ac:dyDescent="0.15">
      <c r="A758" s="1">
        <f t="shared" si="212"/>
        <v>4</v>
      </c>
      <c r="B758" s="1" t="str">
        <f t="shared" si="213"/>
        <v>HR</v>
      </c>
      <c r="C758" t="s">
        <v>53</v>
      </c>
      <c r="D758" s="1" t="str">
        <f>VLOOKUP($C758,クラス一覧!$A:$J,10,FALSE)</f>
        <v>IT</v>
      </c>
      <c r="E758" s="1">
        <f>VLOOKUP($C758,クラス一覧!$A:$J,8,FALSE)</f>
        <v>27</v>
      </c>
      <c r="F758" s="1" t="str">
        <f>VLOOKUP($C758,クラス一覧!$A:$J,9,FALSE)</f>
        <v>畠</v>
      </c>
      <c r="G758" s="1" t="str">
        <f>VLOOKUP($H758,科目一覧!$A:$G,3,FALSE)</f>
        <v>プログラミング</v>
      </c>
      <c r="H758" t="s">
        <v>1691</v>
      </c>
      <c r="I758" s="1" t="str">
        <f>VLOOKUP($H758,科目一覧!$A:$G,7,FALSE)</f>
        <v>小出</v>
      </c>
      <c r="J758" s="1" t="str">
        <f>VLOOKUP($I758,教員一覧!$A:$D,2,FALSE)</f>
        <v>IT</v>
      </c>
      <c r="K758" s="1" t="str">
        <f>VLOOKUP($I758,教員一覧!$A:$D,3,FALSE)</f>
        <v>　</v>
      </c>
      <c r="L758" s="1" t="str">
        <f>VLOOKUP($I758,教員一覧!$A:$D,4,FALSE)</f>
        <v>専任</v>
      </c>
      <c r="M758" t="s">
        <v>53</v>
      </c>
      <c r="N758" t="s">
        <v>3789</v>
      </c>
      <c r="O758" t="s">
        <v>37</v>
      </c>
      <c r="P758" t="s">
        <v>9</v>
      </c>
      <c r="Q758">
        <v>3</v>
      </c>
      <c r="R758">
        <v>3601</v>
      </c>
      <c r="S758" s="1" t="str">
        <f>VLOOKUP($R758,教室一覧!$A:$B,2,FALSE)</f>
        <v>ノート36</v>
      </c>
      <c r="T758" s="1">
        <f>VLOOKUP($R758,教室一覧!$A:$C,3,FALSE)</f>
        <v>36</v>
      </c>
      <c r="U758" s="1" t="str">
        <f>VLOOKUP($R758,教室一覧!$A:$D,4,FALSE)</f>
        <v>3号館</v>
      </c>
      <c r="V758" s="1" t="str">
        <f>VLOOKUP($R758,教室一覧!$A:$E,5,FALSE)</f>
        <v>6F</v>
      </c>
      <c r="W758"/>
      <c r="X758"/>
      <c r="Y758" s="1" t="str">
        <f>VLOOKUP($O758,教員一覧!$A:$D,2,FALSE)</f>
        <v>IT</v>
      </c>
      <c r="Z758" s="1" t="str">
        <f>VLOOKUP($O758,教員一覧!$A:$D,3,FALSE)</f>
        <v>　</v>
      </c>
      <c r="AA758" s="1" t="str">
        <f>VLOOKUP($O758,教員一覧!$A:$D,4,FALSE)</f>
        <v>専任</v>
      </c>
      <c r="AB758" s="1" t="str">
        <f t="shared" si="214"/>
        <v/>
      </c>
      <c r="AC758" s="14" t="s">
        <v>53</v>
      </c>
      <c r="AD758" s="14" t="s">
        <v>163</v>
      </c>
      <c r="AE758" s="14" t="s">
        <v>37</v>
      </c>
      <c r="AF758" s="14" t="s">
        <v>9</v>
      </c>
      <c r="AG758" s="14">
        <v>3</v>
      </c>
      <c r="AH758" s="14">
        <v>3601</v>
      </c>
      <c r="AI758" s="15" t="str">
        <f t="shared" si="215"/>
        <v/>
      </c>
      <c r="AJ758" s="15" t="str">
        <f t="shared" si="216"/>
        <v/>
      </c>
      <c r="AK758" s="15" t="str">
        <f t="shared" si="217"/>
        <v/>
      </c>
      <c r="AL758" s="15" t="str">
        <f t="shared" si="218"/>
        <v/>
      </c>
      <c r="AM758" s="15" t="str">
        <f t="shared" si="219"/>
        <v/>
      </c>
      <c r="AN758" s="15" t="str">
        <f t="shared" si="220"/>
        <v/>
      </c>
      <c r="AO758" s="15" t="str">
        <f t="shared" si="221"/>
        <v/>
      </c>
      <c r="AP758" s="9" t="str">
        <f t="shared" si="222"/>
        <v>IE4A月3</v>
      </c>
      <c r="AQ758" s="9">
        <f t="shared" si="223"/>
        <v>1</v>
      </c>
      <c r="AR758" s="11" t="str">
        <f t="shared" si="224"/>
        <v>小出月3</v>
      </c>
      <c r="AS758" s="11">
        <f t="shared" si="230"/>
        <v>1</v>
      </c>
      <c r="AT758">
        <v>1</v>
      </c>
      <c r="AU758" s="12">
        <f t="shared" si="225"/>
        <v>27</v>
      </c>
      <c r="AV758" s="13" t="str">
        <f t="shared" si="226"/>
        <v>3601月3</v>
      </c>
      <c r="AW758" s="13">
        <f t="shared" si="227"/>
        <v>1</v>
      </c>
      <c r="AX758" s="18" t="str">
        <f t="shared" si="228"/>
        <v>IE4AIE4A月33601</v>
      </c>
      <c r="AY758" s="18">
        <f t="shared" si="229"/>
        <v>27</v>
      </c>
      <c r="AZ758"/>
    </row>
    <row r="759" spans="1:52" x14ac:dyDescent="0.15">
      <c r="A759" s="1">
        <f t="shared" si="212"/>
        <v>4</v>
      </c>
      <c r="B759" s="1" t="str">
        <f t="shared" si="213"/>
        <v>HR</v>
      </c>
      <c r="C759" t="s">
        <v>53</v>
      </c>
      <c r="D759" s="1" t="str">
        <f>VLOOKUP($C759,クラス一覧!$A:$J,10,FALSE)</f>
        <v>IT</v>
      </c>
      <c r="E759" s="1">
        <f>VLOOKUP($C759,クラス一覧!$A:$J,8,FALSE)</f>
        <v>27</v>
      </c>
      <c r="F759" s="1" t="str">
        <f>VLOOKUP($C759,クラス一覧!$A:$J,9,FALSE)</f>
        <v>畠</v>
      </c>
      <c r="G759" s="1" t="str">
        <f>VLOOKUP($H759,科目一覧!$A:$G,3,FALSE)</f>
        <v>ビジネス</v>
      </c>
      <c r="H759" t="s">
        <v>1634</v>
      </c>
      <c r="I759" s="1" t="str">
        <f>VLOOKUP($H759,科目一覧!$A:$G,7,FALSE)</f>
        <v>寺澤</v>
      </c>
      <c r="J759" s="1" t="str">
        <f>VLOOKUP($I759,教員一覧!$A:$D,2,FALSE)</f>
        <v>IT</v>
      </c>
      <c r="K759" s="1" t="str">
        <f>VLOOKUP($I759,教員一覧!$A:$D,3,FALSE)</f>
        <v>　</v>
      </c>
      <c r="L759" s="1" t="str">
        <f>VLOOKUP($I759,教員一覧!$A:$D,4,FALSE)</f>
        <v>専任</v>
      </c>
      <c r="M759" t="s">
        <v>53</v>
      </c>
      <c r="N759" t="s">
        <v>3789</v>
      </c>
      <c r="O759" t="s">
        <v>32</v>
      </c>
      <c r="P759" t="s">
        <v>9</v>
      </c>
      <c r="Q759">
        <v>4</v>
      </c>
      <c r="R759">
        <v>3601</v>
      </c>
      <c r="S759" s="1" t="str">
        <f>VLOOKUP($R759,教室一覧!$A:$B,2,FALSE)</f>
        <v>ノート36</v>
      </c>
      <c r="T759" s="1">
        <f>VLOOKUP($R759,教室一覧!$A:$C,3,FALSE)</f>
        <v>36</v>
      </c>
      <c r="U759" s="1" t="str">
        <f>VLOOKUP($R759,教室一覧!$A:$D,4,FALSE)</f>
        <v>3号館</v>
      </c>
      <c r="V759" s="1" t="str">
        <f>VLOOKUP($R759,教室一覧!$A:$E,5,FALSE)</f>
        <v>6F</v>
      </c>
      <c r="W759"/>
      <c r="X759"/>
      <c r="Y759" s="1" t="str">
        <f>VLOOKUP($O759,教員一覧!$A:$D,2,FALSE)</f>
        <v>IT</v>
      </c>
      <c r="Z759" s="1" t="str">
        <f>VLOOKUP($O759,教員一覧!$A:$D,3,FALSE)</f>
        <v>　</v>
      </c>
      <c r="AA759" s="1" t="str">
        <f>VLOOKUP($O759,教員一覧!$A:$D,4,FALSE)</f>
        <v>非常勤</v>
      </c>
      <c r="AB759" s="1" t="str">
        <f t="shared" si="214"/>
        <v/>
      </c>
      <c r="AC759" s="14" t="s">
        <v>53</v>
      </c>
      <c r="AD759" s="14" t="s">
        <v>163</v>
      </c>
      <c r="AE759" s="14" t="s">
        <v>32</v>
      </c>
      <c r="AF759" s="14" t="s">
        <v>9</v>
      </c>
      <c r="AG759" s="14">
        <v>4</v>
      </c>
      <c r="AH759" s="14">
        <v>3601</v>
      </c>
      <c r="AI759" s="15" t="str">
        <f t="shared" si="215"/>
        <v/>
      </c>
      <c r="AJ759" s="15" t="str">
        <f t="shared" si="216"/>
        <v/>
      </c>
      <c r="AK759" s="15" t="str">
        <f t="shared" si="217"/>
        <v/>
      </c>
      <c r="AL759" s="15" t="str">
        <f t="shared" si="218"/>
        <v/>
      </c>
      <c r="AM759" s="15" t="str">
        <f t="shared" si="219"/>
        <v/>
      </c>
      <c r="AN759" s="15" t="str">
        <f t="shared" si="220"/>
        <v/>
      </c>
      <c r="AO759" s="15" t="str">
        <f t="shared" si="221"/>
        <v/>
      </c>
      <c r="AP759" s="9" t="str">
        <f t="shared" si="222"/>
        <v>IE4A月4</v>
      </c>
      <c r="AQ759" s="9">
        <f t="shared" si="223"/>
        <v>1</v>
      </c>
      <c r="AR759" s="11" t="str">
        <f t="shared" si="224"/>
        <v>笠田月4</v>
      </c>
      <c r="AS759" s="11">
        <f t="shared" si="230"/>
        <v>1</v>
      </c>
      <c r="AT759">
        <v>1</v>
      </c>
      <c r="AU759" s="12">
        <f t="shared" si="225"/>
        <v>27</v>
      </c>
      <c r="AV759" s="13" t="str">
        <f t="shared" si="226"/>
        <v>3601月4</v>
      </c>
      <c r="AW759" s="13">
        <f t="shared" si="227"/>
        <v>1</v>
      </c>
      <c r="AX759" s="18" t="str">
        <f t="shared" si="228"/>
        <v>IE4AIE4A月43601</v>
      </c>
      <c r="AY759" s="18">
        <f t="shared" si="229"/>
        <v>27</v>
      </c>
      <c r="AZ759"/>
    </row>
    <row r="760" spans="1:52" x14ac:dyDescent="0.15">
      <c r="A760" s="1">
        <f t="shared" si="212"/>
        <v>4</v>
      </c>
      <c r="B760" s="1" t="str">
        <f t="shared" si="213"/>
        <v>HR</v>
      </c>
      <c r="C760" t="s">
        <v>53</v>
      </c>
      <c r="D760" s="1" t="str">
        <f>VLOOKUP($C760,クラス一覧!$A:$J,10,FALSE)</f>
        <v>IT</v>
      </c>
      <c r="E760" s="1">
        <f>VLOOKUP($C760,クラス一覧!$A:$J,8,FALSE)</f>
        <v>27</v>
      </c>
      <c r="F760" s="1" t="str">
        <f>VLOOKUP($C760,クラス一覧!$A:$J,9,FALSE)</f>
        <v>畠</v>
      </c>
      <c r="G760" s="1" t="str">
        <f>VLOOKUP($H760,科目一覧!$A:$G,3,FALSE)</f>
        <v>作品制作</v>
      </c>
      <c r="H760" t="s">
        <v>2141</v>
      </c>
      <c r="I760" s="1" t="str">
        <f>VLOOKUP($H760,科目一覧!$A:$G,7,FALSE)</f>
        <v>吉田研</v>
      </c>
      <c r="J760" s="1" t="str">
        <f>VLOOKUP($I760,教員一覧!$A:$D,2,FALSE)</f>
        <v>IT</v>
      </c>
      <c r="K760" s="1" t="str">
        <f>VLOOKUP($I760,教員一覧!$A:$D,3,FALSE)</f>
        <v>　</v>
      </c>
      <c r="L760" s="1" t="str">
        <f>VLOOKUP($I760,教員一覧!$A:$D,4,FALSE)</f>
        <v>非常勤</v>
      </c>
      <c r="M760" t="s">
        <v>53</v>
      </c>
      <c r="N760" t="s">
        <v>3789</v>
      </c>
      <c r="O760" t="s">
        <v>55</v>
      </c>
      <c r="P760" t="s">
        <v>12</v>
      </c>
      <c r="Q760">
        <v>3</v>
      </c>
      <c r="R760">
        <v>3602</v>
      </c>
      <c r="S760" s="1" t="str">
        <f>VLOOKUP($R760,教室一覧!$A:$B,2,FALSE)</f>
        <v>実習室</v>
      </c>
      <c r="T760" s="1">
        <f>VLOOKUP($R760,教室一覧!$A:$C,3,FALSE)</f>
        <v>36</v>
      </c>
      <c r="U760" s="1" t="str">
        <f>VLOOKUP($R760,教室一覧!$A:$D,4,FALSE)</f>
        <v>3号館</v>
      </c>
      <c r="V760" s="1" t="str">
        <f>VLOOKUP($R760,教室一覧!$A:$E,5,FALSE)</f>
        <v>6F</v>
      </c>
      <c r="W760"/>
      <c r="X760"/>
      <c r="Y760" s="1" t="str">
        <f>VLOOKUP($O760,教員一覧!$A:$D,2,FALSE)</f>
        <v>IT</v>
      </c>
      <c r="Z760" s="1" t="str">
        <f>VLOOKUP($O760,教員一覧!$A:$D,3,FALSE)</f>
        <v>　</v>
      </c>
      <c r="AA760" s="1" t="str">
        <f>VLOOKUP($O760,教員一覧!$A:$D,4,FALSE)</f>
        <v>非常勤</v>
      </c>
      <c r="AB760" s="1" t="str">
        <f t="shared" si="214"/>
        <v/>
      </c>
      <c r="AC760" s="14" t="s">
        <v>53</v>
      </c>
      <c r="AD760" s="14" t="s">
        <v>163</v>
      </c>
      <c r="AE760" s="14" t="s">
        <v>55</v>
      </c>
      <c r="AF760" s="14" t="s">
        <v>12</v>
      </c>
      <c r="AG760" s="14">
        <v>3</v>
      </c>
      <c r="AH760" s="14">
        <v>3602</v>
      </c>
      <c r="AI760" s="15" t="str">
        <f t="shared" si="215"/>
        <v/>
      </c>
      <c r="AJ760" s="15" t="str">
        <f t="shared" si="216"/>
        <v/>
      </c>
      <c r="AK760" s="15" t="str">
        <f t="shared" si="217"/>
        <v/>
      </c>
      <c r="AL760" s="15" t="str">
        <f t="shared" si="218"/>
        <v/>
      </c>
      <c r="AM760" s="15" t="str">
        <f t="shared" si="219"/>
        <v/>
      </c>
      <c r="AN760" s="15" t="str">
        <f t="shared" si="220"/>
        <v/>
      </c>
      <c r="AO760" s="15" t="str">
        <f t="shared" si="221"/>
        <v/>
      </c>
      <c r="AP760" s="9" t="str">
        <f t="shared" si="222"/>
        <v>IE4A火3</v>
      </c>
      <c r="AQ760" s="9">
        <f t="shared" si="223"/>
        <v>1</v>
      </c>
      <c r="AR760" s="11" t="str">
        <f t="shared" si="224"/>
        <v>辻川火3</v>
      </c>
      <c r="AS760" s="11">
        <f t="shared" si="230"/>
        <v>1</v>
      </c>
      <c r="AT760">
        <v>1</v>
      </c>
      <c r="AU760" s="12">
        <f t="shared" si="225"/>
        <v>27</v>
      </c>
      <c r="AV760" s="13" t="str">
        <f t="shared" si="226"/>
        <v>3602火3</v>
      </c>
      <c r="AW760" s="13">
        <f t="shared" si="227"/>
        <v>1</v>
      </c>
      <c r="AX760" s="18" t="str">
        <f t="shared" si="228"/>
        <v>IE4AIE4A火33602</v>
      </c>
      <c r="AY760" s="18">
        <f t="shared" si="229"/>
        <v>27</v>
      </c>
      <c r="AZ760"/>
    </row>
    <row r="761" spans="1:52" x14ac:dyDescent="0.15">
      <c r="A761" s="1">
        <f t="shared" si="212"/>
        <v>4</v>
      </c>
      <c r="B761" s="1" t="str">
        <f t="shared" si="213"/>
        <v>HR</v>
      </c>
      <c r="C761" t="s">
        <v>53</v>
      </c>
      <c r="D761" s="1" t="str">
        <f>VLOOKUP($C761,クラス一覧!$A:$J,10,FALSE)</f>
        <v>IT</v>
      </c>
      <c r="E761" s="1">
        <f>VLOOKUP($C761,クラス一覧!$A:$J,8,FALSE)</f>
        <v>27</v>
      </c>
      <c r="F761" s="1" t="str">
        <f>VLOOKUP($C761,クラス一覧!$A:$J,9,FALSE)</f>
        <v>畠</v>
      </c>
      <c r="G761" s="1" t="str">
        <f>VLOOKUP($H761,科目一覧!$A:$G,3,FALSE)</f>
        <v>作品制作</v>
      </c>
      <c r="H761" t="s">
        <v>2141</v>
      </c>
      <c r="I761" s="1" t="str">
        <f>VLOOKUP($H761,科目一覧!$A:$G,7,FALSE)</f>
        <v>吉田研</v>
      </c>
      <c r="J761" s="1" t="str">
        <f>VLOOKUP($I761,教員一覧!$A:$D,2,FALSE)</f>
        <v>IT</v>
      </c>
      <c r="K761" s="1" t="str">
        <f>VLOOKUP($I761,教員一覧!$A:$D,3,FALSE)</f>
        <v>　</v>
      </c>
      <c r="L761" s="1" t="str">
        <f>VLOOKUP($I761,教員一覧!$A:$D,4,FALSE)</f>
        <v>非常勤</v>
      </c>
      <c r="M761" t="s">
        <v>53</v>
      </c>
      <c r="N761" t="s">
        <v>3789</v>
      </c>
      <c r="O761" t="s">
        <v>55</v>
      </c>
      <c r="P761" t="s">
        <v>12</v>
      </c>
      <c r="Q761">
        <v>4</v>
      </c>
      <c r="R761">
        <v>3602</v>
      </c>
      <c r="S761" s="1" t="str">
        <f>VLOOKUP($R761,教室一覧!$A:$B,2,FALSE)</f>
        <v>実習室</v>
      </c>
      <c r="T761" s="1">
        <f>VLOOKUP($R761,教室一覧!$A:$C,3,FALSE)</f>
        <v>36</v>
      </c>
      <c r="U761" s="1" t="str">
        <f>VLOOKUP($R761,教室一覧!$A:$D,4,FALSE)</f>
        <v>3号館</v>
      </c>
      <c r="V761" s="1" t="str">
        <f>VLOOKUP($R761,教室一覧!$A:$E,5,FALSE)</f>
        <v>6F</v>
      </c>
      <c r="W761"/>
      <c r="X761"/>
      <c r="Y761" s="1" t="str">
        <f>VLOOKUP($O761,教員一覧!$A:$D,2,FALSE)</f>
        <v>IT</v>
      </c>
      <c r="Z761" s="1" t="str">
        <f>VLOOKUP($O761,教員一覧!$A:$D,3,FALSE)</f>
        <v>　</v>
      </c>
      <c r="AA761" s="1" t="str">
        <f>VLOOKUP($O761,教員一覧!$A:$D,4,FALSE)</f>
        <v>非常勤</v>
      </c>
      <c r="AB761" s="1" t="str">
        <f t="shared" si="214"/>
        <v/>
      </c>
      <c r="AC761" s="14" t="s">
        <v>53</v>
      </c>
      <c r="AD761" s="14" t="s">
        <v>163</v>
      </c>
      <c r="AE761" s="14" t="s">
        <v>55</v>
      </c>
      <c r="AF761" s="14" t="s">
        <v>12</v>
      </c>
      <c r="AG761" s="14">
        <v>4</v>
      </c>
      <c r="AH761" s="14">
        <v>3602</v>
      </c>
      <c r="AI761" s="15" t="str">
        <f t="shared" si="215"/>
        <v/>
      </c>
      <c r="AJ761" s="15" t="str">
        <f t="shared" si="216"/>
        <v/>
      </c>
      <c r="AK761" s="15" t="str">
        <f t="shared" si="217"/>
        <v/>
      </c>
      <c r="AL761" s="15" t="str">
        <f t="shared" si="218"/>
        <v/>
      </c>
      <c r="AM761" s="15" t="str">
        <f t="shared" si="219"/>
        <v/>
      </c>
      <c r="AN761" s="15" t="str">
        <f t="shared" si="220"/>
        <v/>
      </c>
      <c r="AO761" s="15" t="str">
        <f t="shared" si="221"/>
        <v/>
      </c>
      <c r="AP761" s="9" t="str">
        <f t="shared" si="222"/>
        <v>IE4A火4</v>
      </c>
      <c r="AQ761" s="9">
        <f t="shared" si="223"/>
        <v>1</v>
      </c>
      <c r="AR761" s="11" t="str">
        <f t="shared" si="224"/>
        <v>辻川火4</v>
      </c>
      <c r="AS761" s="11">
        <f t="shared" si="230"/>
        <v>1</v>
      </c>
      <c r="AT761">
        <v>1</v>
      </c>
      <c r="AU761" s="12">
        <f t="shared" si="225"/>
        <v>27</v>
      </c>
      <c r="AV761" s="13" t="str">
        <f t="shared" si="226"/>
        <v>3602火4</v>
      </c>
      <c r="AW761" s="13">
        <f t="shared" si="227"/>
        <v>1</v>
      </c>
      <c r="AX761" s="18" t="str">
        <f t="shared" si="228"/>
        <v>IE4AIE4A火43602</v>
      </c>
      <c r="AY761" s="18">
        <f t="shared" si="229"/>
        <v>27</v>
      </c>
      <c r="AZ761"/>
    </row>
    <row r="762" spans="1:52" x14ac:dyDescent="0.15">
      <c r="A762" s="1">
        <f t="shared" si="212"/>
        <v>4</v>
      </c>
      <c r="B762" s="1" t="str">
        <f t="shared" si="213"/>
        <v>HR</v>
      </c>
      <c r="C762" t="s">
        <v>53</v>
      </c>
      <c r="D762" s="1" t="str">
        <f>VLOOKUP($C762,クラス一覧!$A:$J,10,FALSE)</f>
        <v>IT</v>
      </c>
      <c r="E762" s="1">
        <f>VLOOKUP($C762,クラス一覧!$A:$J,8,FALSE)</f>
        <v>27</v>
      </c>
      <c r="F762" s="1" t="str">
        <f>VLOOKUP($C762,クラス一覧!$A:$J,9,FALSE)</f>
        <v>畠</v>
      </c>
      <c r="G762" s="1" t="str">
        <f>VLOOKUP($H762,科目一覧!$A:$G,3,FALSE)</f>
        <v>プログラミング</v>
      </c>
      <c r="H762" t="s">
        <v>3077</v>
      </c>
      <c r="I762" s="1" t="str">
        <f>VLOOKUP($H762,科目一覧!$A:$G,7,FALSE)</f>
        <v>吉田研</v>
      </c>
      <c r="J762" s="1" t="str">
        <f>VLOOKUP($I762,教員一覧!$A:$D,2,FALSE)</f>
        <v>IT</v>
      </c>
      <c r="K762" s="1" t="str">
        <f>VLOOKUP($I762,教員一覧!$A:$D,3,FALSE)</f>
        <v>　</v>
      </c>
      <c r="L762" s="1" t="str">
        <f>VLOOKUP($I762,教員一覧!$A:$D,4,FALSE)</f>
        <v>非常勤</v>
      </c>
      <c r="M762" t="s">
        <v>53</v>
      </c>
      <c r="N762" t="s">
        <v>3789</v>
      </c>
      <c r="O762" t="s">
        <v>54</v>
      </c>
      <c r="P762" t="s">
        <v>13</v>
      </c>
      <c r="Q762">
        <v>1</v>
      </c>
      <c r="R762">
        <v>2303</v>
      </c>
      <c r="S762" s="1" t="str">
        <f>VLOOKUP($R762,教室一覧!$A:$B,2,FALSE)</f>
        <v>ノート36</v>
      </c>
      <c r="T762" s="1">
        <f>VLOOKUP($R762,教室一覧!$A:$C,3,FALSE)</f>
        <v>36</v>
      </c>
      <c r="U762" s="1" t="str">
        <f>VLOOKUP($R762,教室一覧!$A:$D,4,FALSE)</f>
        <v>2号館</v>
      </c>
      <c r="V762" s="1" t="str">
        <f>VLOOKUP($R762,教室一覧!$A:$E,5,FALSE)</f>
        <v>3F</v>
      </c>
      <c r="W762"/>
      <c r="X762"/>
      <c r="Y762" s="1" t="str">
        <f>VLOOKUP($O762,教員一覧!$A:$D,2,FALSE)</f>
        <v>IT</v>
      </c>
      <c r="Z762" s="1" t="str">
        <f>VLOOKUP($O762,教員一覧!$A:$D,3,FALSE)</f>
        <v>　</v>
      </c>
      <c r="AA762" s="1" t="str">
        <f>VLOOKUP($O762,教員一覧!$A:$D,4,FALSE)</f>
        <v>非常勤</v>
      </c>
      <c r="AB762" s="1" t="str">
        <f t="shared" si="214"/>
        <v/>
      </c>
      <c r="AC762" s="14" t="s">
        <v>53</v>
      </c>
      <c r="AD762" s="14" t="s">
        <v>163</v>
      </c>
      <c r="AE762" s="14" t="s">
        <v>54</v>
      </c>
      <c r="AF762" s="14" t="s">
        <v>13</v>
      </c>
      <c r="AG762" s="14">
        <v>1</v>
      </c>
      <c r="AH762" s="14">
        <v>2303</v>
      </c>
      <c r="AI762" s="15" t="str">
        <f t="shared" si="215"/>
        <v/>
      </c>
      <c r="AJ762" s="15" t="str">
        <f t="shared" si="216"/>
        <v/>
      </c>
      <c r="AK762" s="15" t="str">
        <f t="shared" si="217"/>
        <v/>
      </c>
      <c r="AL762" s="15" t="str">
        <f t="shared" si="218"/>
        <v/>
      </c>
      <c r="AM762" s="15" t="str">
        <f t="shared" si="219"/>
        <v/>
      </c>
      <c r="AN762" s="15" t="str">
        <f t="shared" si="220"/>
        <v/>
      </c>
      <c r="AO762" s="15" t="str">
        <f t="shared" si="221"/>
        <v/>
      </c>
      <c r="AP762" s="9" t="str">
        <f t="shared" si="222"/>
        <v>IE4A水1</v>
      </c>
      <c r="AQ762" s="9">
        <f t="shared" si="223"/>
        <v>0.5</v>
      </c>
      <c r="AR762" s="11" t="str">
        <f t="shared" si="224"/>
        <v>吉田研水1</v>
      </c>
      <c r="AS762" s="11">
        <f t="shared" si="230"/>
        <v>1</v>
      </c>
      <c r="AT762">
        <v>1</v>
      </c>
      <c r="AU762" s="12">
        <f t="shared" si="225"/>
        <v>27</v>
      </c>
      <c r="AV762" s="13" t="str">
        <f t="shared" si="226"/>
        <v>2303水1</v>
      </c>
      <c r="AW762" s="13">
        <f t="shared" si="227"/>
        <v>0.5</v>
      </c>
      <c r="AX762" s="18" t="str">
        <f t="shared" si="228"/>
        <v>IE4AIE4A水12303</v>
      </c>
      <c r="AY762" s="18">
        <f t="shared" si="229"/>
        <v>13.5</v>
      </c>
      <c r="AZ762"/>
    </row>
    <row r="763" spans="1:52" x14ac:dyDescent="0.15">
      <c r="A763" s="1">
        <f t="shared" si="212"/>
        <v>4</v>
      </c>
      <c r="B763" s="1" t="str">
        <f t="shared" si="213"/>
        <v>HR</v>
      </c>
      <c r="C763" t="s">
        <v>53</v>
      </c>
      <c r="D763" s="1" t="str">
        <f>VLOOKUP($C763,クラス一覧!$A:$J,10,FALSE)</f>
        <v>IT</v>
      </c>
      <c r="E763" s="1">
        <f>VLOOKUP($C763,クラス一覧!$A:$J,8,FALSE)</f>
        <v>27</v>
      </c>
      <c r="F763" s="1" t="str">
        <f>VLOOKUP($C763,クラス一覧!$A:$J,9,FALSE)</f>
        <v>畠</v>
      </c>
      <c r="G763" s="1" t="str">
        <f>VLOOKUP($H763,科目一覧!$A:$G,3,FALSE)</f>
        <v>プログラミング</v>
      </c>
      <c r="H763" t="s">
        <v>3077</v>
      </c>
      <c r="I763" s="1" t="str">
        <f>VLOOKUP($H763,科目一覧!$A:$G,7,FALSE)</f>
        <v>吉田研</v>
      </c>
      <c r="J763" s="1" t="str">
        <f>VLOOKUP($I763,教員一覧!$A:$D,2,FALSE)</f>
        <v>IT</v>
      </c>
      <c r="K763" s="1" t="str">
        <f>VLOOKUP($I763,教員一覧!$A:$D,3,FALSE)</f>
        <v>　</v>
      </c>
      <c r="L763" s="1" t="str">
        <f>VLOOKUP($I763,教員一覧!$A:$D,4,FALSE)</f>
        <v>非常勤</v>
      </c>
      <c r="M763" t="s">
        <v>53</v>
      </c>
      <c r="N763" t="s">
        <v>3789</v>
      </c>
      <c r="O763" t="s">
        <v>54</v>
      </c>
      <c r="P763" t="s">
        <v>13</v>
      </c>
      <c r="Q763">
        <v>2</v>
      </c>
      <c r="R763">
        <v>2303</v>
      </c>
      <c r="S763" s="1" t="str">
        <f>VLOOKUP($R763,教室一覧!$A:$B,2,FALSE)</f>
        <v>ノート36</v>
      </c>
      <c r="T763" s="1">
        <f>VLOOKUP($R763,教室一覧!$A:$C,3,FALSE)</f>
        <v>36</v>
      </c>
      <c r="U763" s="1" t="str">
        <f>VLOOKUP($R763,教室一覧!$A:$D,4,FALSE)</f>
        <v>2号館</v>
      </c>
      <c r="V763" s="1" t="str">
        <f>VLOOKUP($R763,教室一覧!$A:$E,5,FALSE)</f>
        <v>3F</v>
      </c>
      <c r="W763"/>
      <c r="X763"/>
      <c r="Y763" s="1" t="str">
        <f>VLOOKUP($O763,教員一覧!$A:$D,2,FALSE)</f>
        <v>IT</v>
      </c>
      <c r="Z763" s="1" t="str">
        <f>VLOOKUP($O763,教員一覧!$A:$D,3,FALSE)</f>
        <v>　</v>
      </c>
      <c r="AA763" s="1" t="str">
        <f>VLOOKUP($O763,教員一覧!$A:$D,4,FALSE)</f>
        <v>非常勤</v>
      </c>
      <c r="AB763" s="1" t="str">
        <f t="shared" si="214"/>
        <v/>
      </c>
      <c r="AC763" s="14" t="s">
        <v>53</v>
      </c>
      <c r="AD763" s="14" t="s">
        <v>163</v>
      </c>
      <c r="AE763" s="14" t="s">
        <v>54</v>
      </c>
      <c r="AF763" s="14" t="s">
        <v>13</v>
      </c>
      <c r="AG763" s="14">
        <v>2</v>
      </c>
      <c r="AH763" s="14">
        <v>2303</v>
      </c>
      <c r="AI763" s="15" t="str">
        <f t="shared" si="215"/>
        <v/>
      </c>
      <c r="AJ763" s="15" t="str">
        <f t="shared" si="216"/>
        <v/>
      </c>
      <c r="AK763" s="15" t="str">
        <f t="shared" si="217"/>
        <v/>
      </c>
      <c r="AL763" s="15" t="str">
        <f t="shared" si="218"/>
        <v/>
      </c>
      <c r="AM763" s="15" t="str">
        <f t="shared" si="219"/>
        <v/>
      </c>
      <c r="AN763" s="15" t="str">
        <f t="shared" si="220"/>
        <v/>
      </c>
      <c r="AO763" s="15" t="str">
        <f t="shared" si="221"/>
        <v/>
      </c>
      <c r="AP763" s="9" t="str">
        <f t="shared" si="222"/>
        <v>IE4A水2</v>
      </c>
      <c r="AQ763" s="9">
        <f t="shared" si="223"/>
        <v>0.5</v>
      </c>
      <c r="AR763" s="11" t="str">
        <f t="shared" si="224"/>
        <v>吉田研水2</v>
      </c>
      <c r="AS763" s="11">
        <f t="shared" si="230"/>
        <v>1</v>
      </c>
      <c r="AT763">
        <v>1</v>
      </c>
      <c r="AU763" s="12">
        <f t="shared" si="225"/>
        <v>27</v>
      </c>
      <c r="AV763" s="13" t="str">
        <f t="shared" si="226"/>
        <v>2303水2</v>
      </c>
      <c r="AW763" s="13">
        <f t="shared" si="227"/>
        <v>0.5</v>
      </c>
      <c r="AX763" s="18" t="str">
        <f t="shared" si="228"/>
        <v>IE4AIE4A水22303</v>
      </c>
      <c r="AY763" s="18">
        <f t="shared" si="229"/>
        <v>13.5</v>
      </c>
      <c r="AZ763"/>
    </row>
    <row r="764" spans="1:52" x14ac:dyDescent="0.15">
      <c r="A764" s="1">
        <f t="shared" si="212"/>
        <v>4</v>
      </c>
      <c r="B764" s="1" t="str">
        <f t="shared" si="213"/>
        <v>HR</v>
      </c>
      <c r="C764" t="s">
        <v>53</v>
      </c>
      <c r="D764" s="1" t="str">
        <f>VLOOKUP($C764,クラス一覧!$A:$J,10,FALSE)</f>
        <v>IT</v>
      </c>
      <c r="E764" s="1">
        <f>VLOOKUP($C764,クラス一覧!$A:$J,8,FALSE)</f>
        <v>27</v>
      </c>
      <c r="F764" s="1" t="str">
        <f>VLOOKUP($C764,クラス一覧!$A:$J,9,FALSE)</f>
        <v>畠</v>
      </c>
      <c r="G764" s="1" t="str">
        <f>VLOOKUP($H764,科目一覧!$A:$G,3,FALSE)</f>
        <v>組込み制御</v>
      </c>
      <c r="H764" t="s">
        <v>1689</v>
      </c>
      <c r="I764" s="1" t="str">
        <f>VLOOKUP($H764,科目一覧!$A:$G,7,FALSE)</f>
        <v>吉田研</v>
      </c>
      <c r="J764" s="1" t="str">
        <f>VLOOKUP($I764,教員一覧!$A:$D,2,FALSE)</f>
        <v>IT</v>
      </c>
      <c r="K764" s="1" t="str">
        <f>VLOOKUP($I764,教員一覧!$A:$D,3,FALSE)</f>
        <v>　</v>
      </c>
      <c r="L764" s="1" t="str">
        <f>VLOOKUP($I764,教員一覧!$A:$D,4,FALSE)</f>
        <v>非常勤</v>
      </c>
      <c r="M764" t="s">
        <v>53</v>
      </c>
      <c r="N764" t="s">
        <v>3789</v>
      </c>
      <c r="O764" t="s">
        <v>54</v>
      </c>
      <c r="P764" t="s">
        <v>15</v>
      </c>
      <c r="Q764">
        <v>1</v>
      </c>
      <c r="R764">
        <v>3501</v>
      </c>
      <c r="S764" s="1" t="str">
        <f>VLOOKUP($R764,教室一覧!$A:$B,2,FALSE)</f>
        <v>実習室</v>
      </c>
      <c r="T764" s="1">
        <f>VLOOKUP($R764,教室一覧!$A:$C,3,FALSE)</f>
        <v>36</v>
      </c>
      <c r="U764" s="1" t="str">
        <f>VLOOKUP($R764,教室一覧!$A:$D,4,FALSE)</f>
        <v>3号館</v>
      </c>
      <c r="V764" s="1" t="str">
        <f>VLOOKUP($R764,教室一覧!$A:$E,5,FALSE)</f>
        <v>5F</v>
      </c>
      <c r="W764"/>
      <c r="X764"/>
      <c r="Y764" s="1" t="str">
        <f>VLOOKUP($O764,教員一覧!$A:$D,2,FALSE)</f>
        <v>IT</v>
      </c>
      <c r="Z764" s="1" t="str">
        <f>VLOOKUP($O764,教員一覧!$A:$D,3,FALSE)</f>
        <v>　</v>
      </c>
      <c r="AA764" s="1" t="str">
        <f>VLOOKUP($O764,教員一覧!$A:$D,4,FALSE)</f>
        <v>非常勤</v>
      </c>
      <c r="AB764" s="1" t="str">
        <f t="shared" si="214"/>
        <v/>
      </c>
      <c r="AC764" s="14" t="s">
        <v>53</v>
      </c>
      <c r="AD764" s="14" t="s">
        <v>163</v>
      </c>
      <c r="AE764" s="14" t="s">
        <v>54</v>
      </c>
      <c r="AF764" s="14" t="s">
        <v>15</v>
      </c>
      <c r="AG764" s="14">
        <v>1</v>
      </c>
      <c r="AH764" s="14">
        <v>3501</v>
      </c>
      <c r="AI764" s="15" t="str">
        <f t="shared" si="215"/>
        <v/>
      </c>
      <c r="AJ764" s="15" t="str">
        <f t="shared" si="216"/>
        <v/>
      </c>
      <c r="AK764" s="15" t="str">
        <f t="shared" si="217"/>
        <v/>
      </c>
      <c r="AL764" s="15" t="str">
        <f t="shared" si="218"/>
        <v/>
      </c>
      <c r="AM764" s="15" t="str">
        <f t="shared" si="219"/>
        <v/>
      </c>
      <c r="AN764" s="15" t="str">
        <f t="shared" si="220"/>
        <v/>
      </c>
      <c r="AO764" s="15" t="str">
        <f t="shared" si="221"/>
        <v/>
      </c>
      <c r="AP764" s="9" t="str">
        <f t="shared" si="222"/>
        <v>IE4A木1</v>
      </c>
      <c r="AQ764" s="9">
        <f t="shared" si="223"/>
        <v>1</v>
      </c>
      <c r="AR764" s="11" t="str">
        <f t="shared" si="224"/>
        <v>吉田研木1</v>
      </c>
      <c r="AS764" s="11">
        <f t="shared" si="230"/>
        <v>1</v>
      </c>
      <c r="AT764">
        <v>1</v>
      </c>
      <c r="AU764" s="12">
        <f t="shared" si="225"/>
        <v>27</v>
      </c>
      <c r="AV764" s="13" t="str">
        <f t="shared" si="226"/>
        <v>3501木1</v>
      </c>
      <c r="AW764" s="13">
        <f t="shared" si="227"/>
        <v>1</v>
      </c>
      <c r="AX764" s="18" t="str">
        <f t="shared" si="228"/>
        <v>IE4AIE4A木13501</v>
      </c>
      <c r="AY764" s="18">
        <f t="shared" si="229"/>
        <v>27</v>
      </c>
      <c r="AZ764"/>
    </row>
    <row r="765" spans="1:52" x14ac:dyDescent="0.15">
      <c r="A765" s="1">
        <f t="shared" si="212"/>
        <v>4</v>
      </c>
      <c r="B765" s="1" t="str">
        <f t="shared" si="213"/>
        <v>HR</v>
      </c>
      <c r="C765" t="s">
        <v>53</v>
      </c>
      <c r="D765" s="1" t="str">
        <f>VLOOKUP($C765,クラス一覧!$A:$J,10,FALSE)</f>
        <v>IT</v>
      </c>
      <c r="E765" s="1">
        <f>VLOOKUP($C765,クラス一覧!$A:$J,8,FALSE)</f>
        <v>27</v>
      </c>
      <c r="F765" s="1" t="str">
        <f>VLOOKUP($C765,クラス一覧!$A:$J,9,FALSE)</f>
        <v>畠</v>
      </c>
      <c r="G765" s="1" t="str">
        <f>VLOOKUP($H765,科目一覧!$A:$G,3,FALSE)</f>
        <v>組込み制御</v>
      </c>
      <c r="H765" t="s">
        <v>1690</v>
      </c>
      <c r="I765" s="1" t="str">
        <f>VLOOKUP($H765,科目一覧!$A:$G,7,FALSE)</f>
        <v>吉田研</v>
      </c>
      <c r="J765" s="1" t="str">
        <f>VLOOKUP($I765,教員一覧!$A:$D,2,FALSE)</f>
        <v>IT</v>
      </c>
      <c r="K765" s="1" t="str">
        <f>VLOOKUP($I765,教員一覧!$A:$D,3,FALSE)</f>
        <v>　</v>
      </c>
      <c r="L765" s="1" t="str">
        <f>VLOOKUP($I765,教員一覧!$A:$D,4,FALSE)</f>
        <v>非常勤</v>
      </c>
      <c r="M765" t="s">
        <v>53</v>
      </c>
      <c r="N765" t="s">
        <v>3789</v>
      </c>
      <c r="O765" t="s">
        <v>54</v>
      </c>
      <c r="P765" t="s">
        <v>15</v>
      </c>
      <c r="Q765">
        <v>2</v>
      </c>
      <c r="R765">
        <v>3501</v>
      </c>
      <c r="S765" s="1" t="str">
        <f>VLOOKUP($R765,教室一覧!$A:$B,2,FALSE)</f>
        <v>実習室</v>
      </c>
      <c r="T765" s="1">
        <f>VLOOKUP($R765,教室一覧!$A:$C,3,FALSE)</f>
        <v>36</v>
      </c>
      <c r="U765" s="1" t="str">
        <f>VLOOKUP($R765,教室一覧!$A:$D,4,FALSE)</f>
        <v>3号館</v>
      </c>
      <c r="V765" s="1" t="str">
        <f>VLOOKUP($R765,教室一覧!$A:$E,5,FALSE)</f>
        <v>5F</v>
      </c>
      <c r="W765"/>
      <c r="X765"/>
      <c r="Y765" s="1" t="str">
        <f>VLOOKUP($O765,教員一覧!$A:$D,2,FALSE)</f>
        <v>IT</v>
      </c>
      <c r="Z765" s="1" t="str">
        <f>VLOOKUP($O765,教員一覧!$A:$D,3,FALSE)</f>
        <v>　</v>
      </c>
      <c r="AA765" s="1" t="str">
        <f>VLOOKUP($O765,教員一覧!$A:$D,4,FALSE)</f>
        <v>非常勤</v>
      </c>
      <c r="AB765" s="1" t="str">
        <f t="shared" si="214"/>
        <v/>
      </c>
      <c r="AC765" s="14" t="s">
        <v>53</v>
      </c>
      <c r="AD765" s="14" t="s">
        <v>163</v>
      </c>
      <c r="AE765" s="14" t="s">
        <v>54</v>
      </c>
      <c r="AF765" s="14" t="s">
        <v>15</v>
      </c>
      <c r="AG765" s="14">
        <v>2</v>
      </c>
      <c r="AH765" s="14">
        <v>3501</v>
      </c>
      <c r="AI765" s="15" t="str">
        <f t="shared" si="215"/>
        <v/>
      </c>
      <c r="AJ765" s="15" t="str">
        <f t="shared" si="216"/>
        <v/>
      </c>
      <c r="AK765" s="15" t="str">
        <f t="shared" si="217"/>
        <v/>
      </c>
      <c r="AL765" s="15" t="str">
        <f t="shared" si="218"/>
        <v/>
      </c>
      <c r="AM765" s="15" t="str">
        <f t="shared" si="219"/>
        <v/>
      </c>
      <c r="AN765" s="15" t="str">
        <f t="shared" si="220"/>
        <v/>
      </c>
      <c r="AO765" s="15" t="str">
        <f t="shared" si="221"/>
        <v/>
      </c>
      <c r="AP765" s="9" t="str">
        <f t="shared" si="222"/>
        <v>IE4A木2</v>
      </c>
      <c r="AQ765" s="9">
        <f t="shared" si="223"/>
        <v>0.5</v>
      </c>
      <c r="AR765" s="11" t="str">
        <f t="shared" si="224"/>
        <v>吉田研木2</v>
      </c>
      <c r="AS765" s="11">
        <f t="shared" si="230"/>
        <v>1</v>
      </c>
      <c r="AT765">
        <v>1</v>
      </c>
      <c r="AU765" s="12">
        <f t="shared" si="225"/>
        <v>27</v>
      </c>
      <c r="AV765" s="13" t="str">
        <f t="shared" si="226"/>
        <v>3501木2</v>
      </c>
      <c r="AW765" s="13">
        <f t="shared" si="227"/>
        <v>0.5</v>
      </c>
      <c r="AX765" s="18" t="str">
        <f t="shared" si="228"/>
        <v>IE4AIE4A木23501</v>
      </c>
      <c r="AY765" s="18">
        <f t="shared" si="229"/>
        <v>13.5</v>
      </c>
      <c r="AZ765"/>
    </row>
    <row r="766" spans="1:52" x14ac:dyDescent="0.15">
      <c r="A766" s="1">
        <f t="shared" si="212"/>
        <v>4</v>
      </c>
      <c r="B766" s="1" t="str">
        <f t="shared" si="213"/>
        <v>HR</v>
      </c>
      <c r="C766" t="s">
        <v>53</v>
      </c>
      <c r="D766" s="1" t="str">
        <f>VLOOKUP($C766,クラス一覧!$A:$J,10,FALSE)</f>
        <v>IT</v>
      </c>
      <c r="E766" s="1">
        <f>VLOOKUP($C766,クラス一覧!$A:$J,8,FALSE)</f>
        <v>27</v>
      </c>
      <c r="F766" s="1" t="str">
        <f>VLOOKUP($C766,クラス一覧!$A:$J,9,FALSE)</f>
        <v>畠</v>
      </c>
      <c r="G766" s="1" t="str">
        <f>VLOOKUP($H766,科目一覧!$A:$G,3,FALSE)</f>
        <v>就職対策</v>
      </c>
      <c r="H766" t="s">
        <v>1627</v>
      </c>
      <c r="I766" s="1" t="str">
        <f>VLOOKUP($H766,科目一覧!$A:$G,7,FALSE)</f>
        <v>黒川</v>
      </c>
      <c r="J766" s="1" t="str">
        <f>VLOOKUP($I766,教員一覧!$A:$D,2,FALSE)</f>
        <v>進路</v>
      </c>
      <c r="K766" s="1" t="str">
        <f>VLOOKUP($I766,教員一覧!$A:$D,3,FALSE)</f>
        <v>　</v>
      </c>
      <c r="L766" s="1" t="str">
        <f>VLOOKUP($I766,教員一覧!$A:$D,4,FALSE)</f>
        <v>専任</v>
      </c>
      <c r="M766" t="s">
        <v>53</v>
      </c>
      <c r="N766" t="s">
        <v>3789</v>
      </c>
      <c r="O766" t="s">
        <v>35</v>
      </c>
      <c r="P766" t="s">
        <v>15</v>
      </c>
      <c r="Q766">
        <v>3</v>
      </c>
      <c r="R766">
        <v>3501</v>
      </c>
      <c r="S766" s="1" t="str">
        <f>VLOOKUP($R766,教室一覧!$A:$B,2,FALSE)</f>
        <v>実習室</v>
      </c>
      <c r="T766" s="1">
        <f>VLOOKUP($R766,教室一覧!$A:$C,3,FALSE)</f>
        <v>36</v>
      </c>
      <c r="U766" s="1" t="str">
        <f>VLOOKUP($R766,教室一覧!$A:$D,4,FALSE)</f>
        <v>3号館</v>
      </c>
      <c r="V766" s="1" t="str">
        <f>VLOOKUP($R766,教室一覧!$A:$E,5,FALSE)</f>
        <v>5F</v>
      </c>
      <c r="W766"/>
      <c r="X766"/>
      <c r="Y766" s="1" t="str">
        <f>VLOOKUP($O766,教員一覧!$A:$D,2,FALSE)</f>
        <v>IT</v>
      </c>
      <c r="Z766" s="1" t="str">
        <f>VLOOKUP($O766,教員一覧!$A:$D,3,FALSE)</f>
        <v>　</v>
      </c>
      <c r="AA766" s="1" t="str">
        <f>VLOOKUP($O766,教員一覧!$A:$D,4,FALSE)</f>
        <v>専任</v>
      </c>
      <c r="AB766" s="1" t="str">
        <f t="shared" si="214"/>
        <v>担任</v>
      </c>
      <c r="AC766" s="14" t="s">
        <v>53</v>
      </c>
      <c r="AD766" s="14" t="s">
        <v>163</v>
      </c>
      <c r="AE766" s="14" t="s">
        <v>35</v>
      </c>
      <c r="AF766" s="14" t="s">
        <v>15</v>
      </c>
      <c r="AG766" s="14">
        <v>3</v>
      </c>
      <c r="AH766" s="14">
        <v>3501</v>
      </c>
      <c r="AI766" s="15" t="str">
        <f t="shared" si="215"/>
        <v/>
      </c>
      <c r="AJ766" s="15" t="str">
        <f t="shared" si="216"/>
        <v/>
      </c>
      <c r="AK766" s="15" t="str">
        <f t="shared" si="217"/>
        <v/>
      </c>
      <c r="AL766" s="15" t="str">
        <f t="shared" si="218"/>
        <v/>
      </c>
      <c r="AM766" s="15" t="str">
        <f t="shared" si="219"/>
        <v/>
      </c>
      <c r="AN766" s="15" t="str">
        <f t="shared" si="220"/>
        <v/>
      </c>
      <c r="AO766" s="15" t="str">
        <f t="shared" si="221"/>
        <v/>
      </c>
      <c r="AP766" s="9" t="str">
        <f t="shared" si="222"/>
        <v>IE4A木3</v>
      </c>
      <c r="AQ766" s="9">
        <f t="shared" si="223"/>
        <v>1</v>
      </c>
      <c r="AR766" s="11" t="str">
        <f t="shared" si="224"/>
        <v>畠木3</v>
      </c>
      <c r="AS766" s="11">
        <f t="shared" si="230"/>
        <v>1</v>
      </c>
      <c r="AT766">
        <v>1</v>
      </c>
      <c r="AU766" s="12">
        <f t="shared" si="225"/>
        <v>27</v>
      </c>
      <c r="AV766" s="13" t="str">
        <f t="shared" si="226"/>
        <v>3501木3</v>
      </c>
      <c r="AW766" s="13">
        <f t="shared" si="227"/>
        <v>1</v>
      </c>
      <c r="AX766" s="18" t="str">
        <f t="shared" si="228"/>
        <v>IE4AIE4A木33501</v>
      </c>
      <c r="AY766" s="18">
        <f t="shared" si="229"/>
        <v>27</v>
      </c>
      <c r="AZ766"/>
    </row>
    <row r="767" spans="1:52" x14ac:dyDescent="0.15">
      <c r="A767" s="1">
        <f t="shared" si="212"/>
        <v>4</v>
      </c>
      <c r="B767" s="1" t="str">
        <f t="shared" si="213"/>
        <v>HR</v>
      </c>
      <c r="C767" t="s">
        <v>53</v>
      </c>
      <c r="D767" s="1" t="str">
        <f>VLOOKUP($C767,クラス一覧!$A:$J,10,FALSE)</f>
        <v>IT</v>
      </c>
      <c r="E767" s="1">
        <f>VLOOKUP($C767,クラス一覧!$A:$J,8,FALSE)</f>
        <v>27</v>
      </c>
      <c r="F767" s="1" t="str">
        <f>VLOOKUP($C767,クラス一覧!$A:$J,9,FALSE)</f>
        <v>畠</v>
      </c>
      <c r="G767" s="1" t="str">
        <f>VLOOKUP($H767,科目一覧!$A:$G,3,FALSE)</f>
        <v>プログラミング</v>
      </c>
      <c r="H767" t="s">
        <v>1692</v>
      </c>
      <c r="I767" s="1" t="str">
        <f>VLOOKUP($H767,科目一覧!$A:$G,7,FALSE)</f>
        <v>小出</v>
      </c>
      <c r="J767" s="1" t="str">
        <f>VLOOKUP($I767,教員一覧!$A:$D,2,FALSE)</f>
        <v>IT</v>
      </c>
      <c r="K767" s="1" t="str">
        <f>VLOOKUP($I767,教員一覧!$A:$D,3,FALSE)</f>
        <v>　</v>
      </c>
      <c r="L767" s="1" t="str">
        <f>VLOOKUP($I767,教員一覧!$A:$D,4,FALSE)</f>
        <v>専任</v>
      </c>
      <c r="M767" t="s">
        <v>53</v>
      </c>
      <c r="N767" t="s">
        <v>3789</v>
      </c>
      <c r="O767" t="s">
        <v>37</v>
      </c>
      <c r="P767" t="s">
        <v>15</v>
      </c>
      <c r="Q767">
        <v>4</v>
      </c>
      <c r="R767">
        <v>3501</v>
      </c>
      <c r="S767" s="1" t="str">
        <f>VLOOKUP($R767,教室一覧!$A:$B,2,FALSE)</f>
        <v>実習室</v>
      </c>
      <c r="T767" s="1">
        <f>VLOOKUP($R767,教室一覧!$A:$C,3,FALSE)</f>
        <v>36</v>
      </c>
      <c r="U767" s="1" t="str">
        <f>VLOOKUP($R767,教室一覧!$A:$D,4,FALSE)</f>
        <v>3号館</v>
      </c>
      <c r="V767" s="1" t="str">
        <f>VLOOKUP($R767,教室一覧!$A:$E,5,FALSE)</f>
        <v>5F</v>
      </c>
      <c r="W767"/>
      <c r="X767"/>
      <c r="Y767" s="1" t="str">
        <f>VLOOKUP($O767,教員一覧!$A:$D,2,FALSE)</f>
        <v>IT</v>
      </c>
      <c r="Z767" s="1" t="str">
        <f>VLOOKUP($O767,教員一覧!$A:$D,3,FALSE)</f>
        <v>　</v>
      </c>
      <c r="AA767" s="1" t="str">
        <f>VLOOKUP($O767,教員一覧!$A:$D,4,FALSE)</f>
        <v>専任</v>
      </c>
      <c r="AB767" s="1" t="str">
        <f t="shared" si="214"/>
        <v/>
      </c>
      <c r="AC767" s="14" t="s">
        <v>53</v>
      </c>
      <c r="AD767" s="14" t="s">
        <v>163</v>
      </c>
      <c r="AE767" s="14" t="s">
        <v>37</v>
      </c>
      <c r="AF767" s="14" t="s">
        <v>15</v>
      </c>
      <c r="AG767" s="14">
        <v>4</v>
      </c>
      <c r="AH767" s="14">
        <v>3501</v>
      </c>
      <c r="AI767" s="15" t="str">
        <f t="shared" si="215"/>
        <v/>
      </c>
      <c r="AJ767" s="15" t="str">
        <f t="shared" si="216"/>
        <v/>
      </c>
      <c r="AK767" s="15" t="str">
        <f t="shared" si="217"/>
        <v/>
      </c>
      <c r="AL767" s="15" t="str">
        <f t="shared" si="218"/>
        <v/>
      </c>
      <c r="AM767" s="15" t="str">
        <f t="shared" si="219"/>
        <v/>
      </c>
      <c r="AN767" s="15" t="str">
        <f t="shared" si="220"/>
        <v/>
      </c>
      <c r="AO767" s="15" t="str">
        <f t="shared" si="221"/>
        <v/>
      </c>
      <c r="AP767" s="9" t="str">
        <f t="shared" si="222"/>
        <v>IE4A木4</v>
      </c>
      <c r="AQ767" s="9">
        <f t="shared" si="223"/>
        <v>0.5</v>
      </c>
      <c r="AR767" s="11" t="str">
        <f t="shared" si="224"/>
        <v>小出木4</v>
      </c>
      <c r="AS767" s="11">
        <f t="shared" si="230"/>
        <v>1</v>
      </c>
      <c r="AT767">
        <v>1</v>
      </c>
      <c r="AU767" s="12">
        <f t="shared" si="225"/>
        <v>27</v>
      </c>
      <c r="AV767" s="13" t="str">
        <f t="shared" si="226"/>
        <v>3501木4</v>
      </c>
      <c r="AW767" s="13">
        <f t="shared" si="227"/>
        <v>0.5</v>
      </c>
      <c r="AX767" s="18" t="str">
        <f t="shared" si="228"/>
        <v>IE4AIE4A木43501</v>
      </c>
      <c r="AY767" s="18">
        <f t="shared" si="229"/>
        <v>13.5</v>
      </c>
      <c r="AZ767"/>
    </row>
    <row r="768" spans="1:52" x14ac:dyDescent="0.15">
      <c r="A768" s="1">
        <f t="shared" si="212"/>
        <v>4</v>
      </c>
      <c r="B768" s="1" t="str">
        <f t="shared" si="213"/>
        <v>HR</v>
      </c>
      <c r="C768" t="s">
        <v>53</v>
      </c>
      <c r="D768" s="1" t="str">
        <f>VLOOKUP($C768,クラス一覧!$A:$J,10,FALSE)</f>
        <v>IT</v>
      </c>
      <c r="E768" s="1">
        <f>VLOOKUP($C768,クラス一覧!$A:$J,8,FALSE)</f>
        <v>27</v>
      </c>
      <c r="F768" s="1" t="str">
        <f>VLOOKUP($C768,クラス一覧!$A:$J,9,FALSE)</f>
        <v>畠</v>
      </c>
      <c r="G768" s="1" t="str">
        <f>VLOOKUP($H768,科目一覧!$A:$G,3,FALSE)</f>
        <v>プログラミング</v>
      </c>
      <c r="H768" t="s">
        <v>1693</v>
      </c>
      <c r="I768" s="1" t="str">
        <f>VLOOKUP($H768,科目一覧!$A:$G,7,FALSE)</f>
        <v>吉田研</v>
      </c>
      <c r="J768" s="1" t="str">
        <f>VLOOKUP($I768,教員一覧!$A:$D,2,FALSE)</f>
        <v>IT</v>
      </c>
      <c r="K768" s="1" t="str">
        <f>VLOOKUP($I768,教員一覧!$A:$D,3,FALSE)</f>
        <v>　</v>
      </c>
      <c r="L768" s="1" t="str">
        <f>VLOOKUP($I768,教員一覧!$A:$D,4,FALSE)</f>
        <v>非常勤</v>
      </c>
      <c r="M768" t="s">
        <v>53</v>
      </c>
      <c r="N768" t="s">
        <v>3789</v>
      </c>
      <c r="O768" t="s">
        <v>54</v>
      </c>
      <c r="P768" t="s">
        <v>17</v>
      </c>
      <c r="Q768">
        <v>2</v>
      </c>
      <c r="R768">
        <v>3301</v>
      </c>
      <c r="S768" s="1" t="str">
        <f>VLOOKUP($R768,教室一覧!$A:$B,2,FALSE)</f>
        <v>ノート対応</v>
      </c>
      <c r="T768" s="1">
        <f>VLOOKUP($R768,教室一覧!$A:$C,3,FALSE)</f>
        <v>36</v>
      </c>
      <c r="U768" s="1" t="str">
        <f>VLOOKUP($R768,教室一覧!$A:$D,4,FALSE)</f>
        <v>3号館</v>
      </c>
      <c r="V768" s="1" t="str">
        <f>VLOOKUP($R768,教室一覧!$A:$E,5,FALSE)</f>
        <v>3F</v>
      </c>
      <c r="W768"/>
      <c r="X768"/>
      <c r="Y768" s="1" t="str">
        <f>VLOOKUP($O768,教員一覧!$A:$D,2,FALSE)</f>
        <v>IT</v>
      </c>
      <c r="Z768" s="1" t="str">
        <f>VLOOKUP($O768,教員一覧!$A:$D,3,FALSE)</f>
        <v>　</v>
      </c>
      <c r="AA768" s="1" t="str">
        <f>VLOOKUP($O768,教員一覧!$A:$D,4,FALSE)</f>
        <v>非常勤</v>
      </c>
      <c r="AB768" s="1" t="str">
        <f t="shared" si="214"/>
        <v/>
      </c>
      <c r="AC768" s="14" t="s">
        <v>53</v>
      </c>
      <c r="AD768" s="14" t="s">
        <v>163</v>
      </c>
      <c r="AE768" s="14" t="s">
        <v>54</v>
      </c>
      <c r="AF768" s="14" t="s">
        <v>17</v>
      </c>
      <c r="AG768" s="14">
        <v>2</v>
      </c>
      <c r="AH768" s="14">
        <v>3301</v>
      </c>
      <c r="AI768" s="15" t="str">
        <f t="shared" si="215"/>
        <v/>
      </c>
      <c r="AJ768" s="15" t="str">
        <f t="shared" si="216"/>
        <v/>
      </c>
      <c r="AK768" s="15" t="str">
        <f t="shared" si="217"/>
        <v/>
      </c>
      <c r="AL768" s="15" t="str">
        <f t="shared" si="218"/>
        <v/>
      </c>
      <c r="AM768" s="15" t="str">
        <f t="shared" si="219"/>
        <v/>
      </c>
      <c r="AN768" s="15" t="str">
        <f t="shared" si="220"/>
        <v/>
      </c>
      <c r="AO768" s="15" t="str">
        <f t="shared" si="221"/>
        <v/>
      </c>
      <c r="AP768" s="9" t="str">
        <f t="shared" si="222"/>
        <v>IE4A金2</v>
      </c>
      <c r="AQ768" s="9">
        <f t="shared" si="223"/>
        <v>0.5</v>
      </c>
      <c r="AR768" s="11" t="str">
        <f t="shared" si="224"/>
        <v>吉田研金2</v>
      </c>
      <c r="AS768" s="11">
        <f t="shared" si="230"/>
        <v>1</v>
      </c>
      <c r="AT768">
        <v>1</v>
      </c>
      <c r="AU768" s="12">
        <f t="shared" si="225"/>
        <v>27</v>
      </c>
      <c r="AV768" s="13" t="str">
        <f t="shared" si="226"/>
        <v>3301金2</v>
      </c>
      <c r="AW768" s="13">
        <f t="shared" si="227"/>
        <v>0.5</v>
      </c>
      <c r="AX768" s="18" t="str">
        <f t="shared" si="228"/>
        <v>IE4AIE4A金23301</v>
      </c>
      <c r="AY768" s="18">
        <f t="shared" si="229"/>
        <v>13.5</v>
      </c>
      <c r="AZ768"/>
    </row>
    <row r="769" spans="1:52" x14ac:dyDescent="0.15">
      <c r="A769" s="1">
        <f t="shared" si="212"/>
        <v>4</v>
      </c>
      <c r="B769" s="1" t="str">
        <f t="shared" si="213"/>
        <v>HR</v>
      </c>
      <c r="C769" t="s">
        <v>53</v>
      </c>
      <c r="D769" s="1" t="str">
        <f>VLOOKUP($C769,クラス一覧!$A:$J,10,FALSE)</f>
        <v>IT</v>
      </c>
      <c r="E769" s="1">
        <f>VLOOKUP($C769,クラス一覧!$A:$J,8,FALSE)</f>
        <v>27</v>
      </c>
      <c r="F769" s="1" t="str">
        <f>VLOOKUP($C769,クラス一覧!$A:$J,9,FALSE)</f>
        <v>畠</v>
      </c>
      <c r="G769" s="1" t="str">
        <f>VLOOKUP($H769,科目一覧!$A:$G,3,FALSE)</f>
        <v>ビジネス</v>
      </c>
      <c r="H769" t="s">
        <v>2107</v>
      </c>
      <c r="I769" s="1" t="str">
        <f>VLOOKUP($H769,科目一覧!$A:$G,7,FALSE)</f>
        <v>平井</v>
      </c>
      <c r="J769" s="1" t="str">
        <f>VLOOKUP($I769,教員一覧!$A:$D,2,FALSE)</f>
        <v>IT</v>
      </c>
      <c r="K769" s="1" t="str">
        <f>VLOOKUP($I769,教員一覧!$A:$D,3,FALSE)</f>
        <v>　</v>
      </c>
      <c r="L769" s="1" t="str">
        <f>VLOOKUP($I769,教員一覧!$A:$D,4,FALSE)</f>
        <v>非常勤</v>
      </c>
      <c r="M769" t="s">
        <v>53</v>
      </c>
      <c r="N769" t="s">
        <v>3789</v>
      </c>
      <c r="O769" t="s">
        <v>21</v>
      </c>
      <c r="P769" t="s">
        <v>17</v>
      </c>
      <c r="Q769">
        <v>3</v>
      </c>
      <c r="R769">
        <v>3301</v>
      </c>
      <c r="S769" s="1" t="str">
        <f>VLOOKUP($R769,教室一覧!$A:$B,2,FALSE)</f>
        <v>ノート対応</v>
      </c>
      <c r="T769" s="1">
        <f>VLOOKUP($R769,教室一覧!$A:$C,3,FALSE)</f>
        <v>36</v>
      </c>
      <c r="U769" s="1" t="str">
        <f>VLOOKUP($R769,教室一覧!$A:$D,4,FALSE)</f>
        <v>3号館</v>
      </c>
      <c r="V769" s="1" t="str">
        <f>VLOOKUP($R769,教室一覧!$A:$E,5,FALSE)</f>
        <v>3F</v>
      </c>
      <c r="W769"/>
      <c r="X769"/>
      <c r="Y769" s="1" t="str">
        <f>VLOOKUP($O769,教員一覧!$A:$D,2,FALSE)</f>
        <v>IT</v>
      </c>
      <c r="Z769" s="1" t="str">
        <f>VLOOKUP($O769,教員一覧!$A:$D,3,FALSE)</f>
        <v>　</v>
      </c>
      <c r="AA769" s="1" t="str">
        <f>VLOOKUP($O769,教員一覧!$A:$D,4,FALSE)</f>
        <v>非常勤</v>
      </c>
      <c r="AB769" s="1" t="str">
        <f t="shared" si="214"/>
        <v/>
      </c>
      <c r="AC769" s="14" t="s">
        <v>53</v>
      </c>
      <c r="AD769" s="14" t="s">
        <v>163</v>
      </c>
      <c r="AE769" s="14" t="s">
        <v>21</v>
      </c>
      <c r="AF769" s="14" t="s">
        <v>17</v>
      </c>
      <c r="AG769" s="14">
        <v>3</v>
      </c>
      <c r="AH769" s="14">
        <v>3301</v>
      </c>
      <c r="AI769" s="15" t="str">
        <f t="shared" si="215"/>
        <v/>
      </c>
      <c r="AJ769" s="15" t="str">
        <f t="shared" si="216"/>
        <v/>
      </c>
      <c r="AK769" s="15" t="str">
        <f t="shared" si="217"/>
        <v/>
      </c>
      <c r="AL769" s="15" t="str">
        <f t="shared" si="218"/>
        <v/>
      </c>
      <c r="AM769" s="15" t="str">
        <f t="shared" si="219"/>
        <v/>
      </c>
      <c r="AN769" s="15" t="str">
        <f t="shared" si="220"/>
        <v/>
      </c>
      <c r="AO769" s="15" t="str">
        <f t="shared" si="221"/>
        <v/>
      </c>
      <c r="AP769" s="9" t="str">
        <f t="shared" si="222"/>
        <v>IE4A金3</v>
      </c>
      <c r="AQ769" s="9">
        <f t="shared" si="223"/>
        <v>1</v>
      </c>
      <c r="AR769" s="11" t="str">
        <f t="shared" si="224"/>
        <v>平井金3</v>
      </c>
      <c r="AS769" s="11">
        <f t="shared" si="230"/>
        <v>1</v>
      </c>
      <c r="AT769">
        <v>1</v>
      </c>
      <c r="AU769" s="12">
        <f t="shared" si="225"/>
        <v>27</v>
      </c>
      <c r="AV769" s="13" t="str">
        <f t="shared" si="226"/>
        <v>3301金3</v>
      </c>
      <c r="AW769" s="13">
        <f t="shared" si="227"/>
        <v>1</v>
      </c>
      <c r="AX769" s="18" t="str">
        <f t="shared" si="228"/>
        <v>IE4AIE4A金33301</v>
      </c>
      <c r="AY769" s="18">
        <f t="shared" si="229"/>
        <v>27</v>
      </c>
      <c r="AZ769"/>
    </row>
    <row r="770" spans="1:52" x14ac:dyDescent="0.15">
      <c r="A770" s="1">
        <f t="shared" ref="A770:A833" si="231">VALUE(LEFT(RIGHT(C770,2),1))</f>
        <v>4</v>
      </c>
      <c r="B770" s="1" t="str">
        <f t="shared" ref="B770:B833" si="232">IF(C770=M770,"HR","編成")</f>
        <v>HR</v>
      </c>
      <c r="C770" t="s">
        <v>53</v>
      </c>
      <c r="D770" s="1" t="str">
        <f>VLOOKUP($C770,クラス一覧!$A:$J,10,FALSE)</f>
        <v>IT</v>
      </c>
      <c r="E770" s="1">
        <f>VLOOKUP($C770,クラス一覧!$A:$J,8,FALSE)</f>
        <v>27</v>
      </c>
      <c r="F770" s="1" t="str">
        <f>VLOOKUP($C770,クラス一覧!$A:$J,9,FALSE)</f>
        <v>畠</v>
      </c>
      <c r="G770" s="1" t="str">
        <f>VLOOKUP($H770,科目一覧!$A:$G,3,FALSE)</f>
        <v>ビジネス</v>
      </c>
      <c r="H770" t="s">
        <v>2107</v>
      </c>
      <c r="I770" s="1" t="str">
        <f>VLOOKUP($H770,科目一覧!$A:$G,7,FALSE)</f>
        <v>平井</v>
      </c>
      <c r="J770" s="1" t="str">
        <f>VLOOKUP($I770,教員一覧!$A:$D,2,FALSE)</f>
        <v>IT</v>
      </c>
      <c r="K770" s="1" t="str">
        <f>VLOOKUP($I770,教員一覧!$A:$D,3,FALSE)</f>
        <v>　</v>
      </c>
      <c r="L770" s="1" t="str">
        <f>VLOOKUP($I770,教員一覧!$A:$D,4,FALSE)</f>
        <v>非常勤</v>
      </c>
      <c r="M770" t="s">
        <v>53</v>
      </c>
      <c r="N770" t="s">
        <v>3789</v>
      </c>
      <c r="O770" t="s">
        <v>21</v>
      </c>
      <c r="P770" t="s">
        <v>17</v>
      </c>
      <c r="Q770">
        <v>4</v>
      </c>
      <c r="R770">
        <v>3301</v>
      </c>
      <c r="S770" s="1" t="str">
        <f>VLOOKUP($R770,教室一覧!$A:$B,2,FALSE)</f>
        <v>ノート対応</v>
      </c>
      <c r="T770" s="1">
        <f>VLOOKUP($R770,教室一覧!$A:$C,3,FALSE)</f>
        <v>36</v>
      </c>
      <c r="U770" s="1" t="str">
        <f>VLOOKUP($R770,教室一覧!$A:$D,4,FALSE)</f>
        <v>3号館</v>
      </c>
      <c r="V770" s="1" t="str">
        <f>VLOOKUP($R770,教室一覧!$A:$E,5,FALSE)</f>
        <v>3F</v>
      </c>
      <c r="W770"/>
      <c r="X770"/>
      <c r="Y770" s="1" t="str">
        <f>VLOOKUP($O770,教員一覧!$A:$D,2,FALSE)</f>
        <v>IT</v>
      </c>
      <c r="Z770" s="1" t="str">
        <f>VLOOKUP($O770,教員一覧!$A:$D,3,FALSE)</f>
        <v>　</v>
      </c>
      <c r="AA770" s="1" t="str">
        <f>VLOOKUP($O770,教員一覧!$A:$D,4,FALSE)</f>
        <v>非常勤</v>
      </c>
      <c r="AB770" s="1" t="str">
        <f t="shared" ref="AB770:AB833" si="233">IF(O770=F770,"担任","")</f>
        <v/>
      </c>
      <c r="AC770" s="14" t="s">
        <v>53</v>
      </c>
      <c r="AD770" s="14" t="s">
        <v>163</v>
      </c>
      <c r="AE770" s="14" t="s">
        <v>21</v>
      </c>
      <c r="AF770" s="14" t="s">
        <v>17</v>
      </c>
      <c r="AG770" s="14">
        <v>4</v>
      </c>
      <c r="AH770" s="14">
        <v>3301</v>
      </c>
      <c r="AI770" s="15" t="str">
        <f t="shared" ref="AI770:AI833" si="234">IF(AC770=M770,"",M770&amp;" ")</f>
        <v/>
      </c>
      <c r="AJ770" s="15" t="str">
        <f t="shared" ref="AJ770:AJ833" si="235">IF(AD770=N770,"",N770&amp;" ")</f>
        <v/>
      </c>
      <c r="AK770" s="15" t="str">
        <f t="shared" ref="AK770:AK833" si="236">IF(AE770=O770,"",O770&amp;" ")</f>
        <v/>
      </c>
      <c r="AL770" s="15" t="str">
        <f t="shared" ref="AL770:AL833" si="237">IF(AF770=P770,"",P770&amp;" ")</f>
        <v/>
      </c>
      <c r="AM770" s="15" t="str">
        <f t="shared" ref="AM770:AM833" si="238">IF(AG770=Q770,"",Q770&amp;" ")</f>
        <v/>
      </c>
      <c r="AN770" s="15" t="str">
        <f t="shared" ref="AN770:AN833" si="239">IF(AH770=R770,"",R770&amp;" ")</f>
        <v/>
      </c>
      <c r="AO770" s="15" t="str">
        <f t="shared" ref="AO770:AO833" si="240">AI770&amp;AJ770&amp;AK770&amp;AL770&amp;AM770&amp;AN770</f>
        <v/>
      </c>
      <c r="AP770" s="9" t="str">
        <f t="shared" ref="AP770:AP833" si="241">$C770&amp;$P770&amp;$Q770</f>
        <v>IE4A金4</v>
      </c>
      <c r="AQ770" s="9">
        <f t="shared" ref="AQ770:AQ833" si="242">1/COUNTIF($AP:$AP,$AP770)</f>
        <v>1</v>
      </c>
      <c r="AR770" s="11" t="str">
        <f t="shared" ref="AR770:AR833" si="243">$O770&amp;$P770&amp;$Q770</f>
        <v>平井金4</v>
      </c>
      <c r="AS770" s="11">
        <f t="shared" si="230"/>
        <v>1</v>
      </c>
      <c r="AT770">
        <v>1</v>
      </c>
      <c r="AU770" s="12">
        <f t="shared" ref="AU770:AU833" si="244">$E770/$AT770</f>
        <v>27</v>
      </c>
      <c r="AV770" s="13" t="str">
        <f t="shared" ref="AV770:AV833" si="245">$R770&amp;$P770&amp;$Q770</f>
        <v>3301金4</v>
      </c>
      <c r="AW770" s="13">
        <f t="shared" ref="AW770:AW833" si="246">1/COUNTIF($AV:$AV,$AV770)</f>
        <v>1</v>
      </c>
      <c r="AX770" s="18" t="str">
        <f t="shared" ref="AX770:AX833" si="247">$C770&amp;$M770&amp;$P770&amp;$Q770&amp;$R770</f>
        <v>IE4AIE4A金43301</v>
      </c>
      <c r="AY770" s="18">
        <f t="shared" ref="AY770:AY833" si="248">$AU770/COUNTIF($AX:$AX,$AX770)</f>
        <v>27</v>
      </c>
      <c r="AZ770"/>
    </row>
    <row r="771" spans="1:52" x14ac:dyDescent="0.15">
      <c r="A771" s="1">
        <f t="shared" si="231"/>
        <v>4</v>
      </c>
      <c r="B771" s="1" t="str">
        <f t="shared" si="232"/>
        <v>HR</v>
      </c>
      <c r="C771" t="s">
        <v>52</v>
      </c>
      <c r="D771" s="1" t="str">
        <f>VLOOKUP($C771,クラス一覧!$A:$J,10,FALSE)</f>
        <v>IT</v>
      </c>
      <c r="E771" s="1">
        <f>VLOOKUP($C771,クラス一覧!$A:$J,8,FALSE)</f>
        <v>1</v>
      </c>
      <c r="F771" s="1" t="str">
        <f>VLOOKUP($C771,クラス一覧!$A:$J,9,FALSE)</f>
        <v>藤原</v>
      </c>
      <c r="G771" s="1" t="str">
        <f>VLOOKUP($H771,科目一覧!$A:$G,3,FALSE)</f>
        <v>英語・留学</v>
      </c>
      <c r="H771" t="s">
        <v>3084</v>
      </c>
      <c r="I771" s="1" t="str">
        <f>VLOOKUP($H771,科目一覧!$A:$G,7,FALSE)</f>
        <v>山本太</v>
      </c>
      <c r="J771" s="1" t="str">
        <f>VLOOKUP($I771,教員一覧!$A:$D,2,FALSE)</f>
        <v>教務</v>
      </c>
      <c r="K771" s="1" t="str">
        <f>VLOOKUP($I771,教員一覧!$A:$D,3,FALSE)</f>
        <v>　</v>
      </c>
      <c r="L771" s="1" t="str">
        <f>VLOOKUP($I771,教員一覧!$A:$D,4,FALSE)</f>
        <v>スタッフ</v>
      </c>
      <c r="M771" t="s">
        <v>52</v>
      </c>
      <c r="N771" t="s">
        <v>3789</v>
      </c>
      <c r="O771" t="s">
        <v>3950</v>
      </c>
      <c r="P771" t="s">
        <v>12</v>
      </c>
      <c r="Q771">
        <v>1</v>
      </c>
      <c r="R771" t="s">
        <v>3950</v>
      </c>
      <c r="S771" s="1" t="str">
        <f>VLOOKUP($R771,教室一覧!$A:$B,2,FALSE)</f>
        <v>国際</v>
      </c>
      <c r="T771" s="1">
        <f>VLOOKUP($R771,教室一覧!$A:$C,3,FALSE)</f>
        <v>0</v>
      </c>
      <c r="U771" s="1" t="str">
        <f>VLOOKUP($R771,教室一覧!$A:$D,4,FALSE)</f>
        <v>国際</v>
      </c>
      <c r="V771" s="1">
        <f>VLOOKUP($R771,教室一覧!$A:$E,5,FALSE)</f>
        <v>0</v>
      </c>
      <c r="W771"/>
      <c r="X771"/>
      <c r="Y771" s="1" t="str">
        <f>VLOOKUP($O771,教員一覧!$A:$D,2,FALSE)</f>
        <v>国際</v>
      </c>
      <c r="Z771" s="1" t="str">
        <f>VLOOKUP($O771,教員一覧!$A:$D,3,FALSE)</f>
        <v>　</v>
      </c>
      <c r="AA771" s="1">
        <f>VLOOKUP($O771,教員一覧!$A:$D,4,FALSE)</f>
        <v>0</v>
      </c>
      <c r="AB771" s="1" t="str">
        <f t="shared" si="233"/>
        <v/>
      </c>
      <c r="AC771" s="14" t="s">
        <v>52</v>
      </c>
      <c r="AD771" s="14" t="s">
        <v>163</v>
      </c>
      <c r="AE771" s="14" t="s">
        <v>3950</v>
      </c>
      <c r="AF771" s="14" t="s">
        <v>12</v>
      </c>
      <c r="AG771" s="14">
        <v>1</v>
      </c>
      <c r="AH771" s="14" t="s">
        <v>3950</v>
      </c>
      <c r="AI771" s="15" t="str">
        <f t="shared" si="234"/>
        <v/>
      </c>
      <c r="AJ771" s="15" t="str">
        <f t="shared" si="235"/>
        <v/>
      </c>
      <c r="AK771" s="15" t="str">
        <f t="shared" si="236"/>
        <v/>
      </c>
      <c r="AL771" s="15" t="str">
        <f t="shared" si="237"/>
        <v/>
      </c>
      <c r="AM771" s="15" t="str">
        <f t="shared" si="238"/>
        <v/>
      </c>
      <c r="AN771" s="15" t="str">
        <f t="shared" si="239"/>
        <v/>
      </c>
      <c r="AO771" s="15" t="str">
        <f t="shared" si="240"/>
        <v/>
      </c>
      <c r="AP771" s="9" t="str">
        <f t="shared" si="241"/>
        <v>KE4A火1</v>
      </c>
      <c r="AQ771" s="9">
        <f t="shared" si="242"/>
        <v>1</v>
      </c>
      <c r="AR771" s="11" t="str">
        <f t="shared" si="243"/>
        <v>国際火1</v>
      </c>
      <c r="AS771" s="11">
        <f t="shared" si="230"/>
        <v>1</v>
      </c>
      <c r="AT771">
        <v>1</v>
      </c>
      <c r="AU771" s="12">
        <f t="shared" si="244"/>
        <v>1</v>
      </c>
      <c r="AV771" s="13" t="str">
        <f t="shared" si="245"/>
        <v>国際火1</v>
      </c>
      <c r="AW771" s="13">
        <f t="shared" si="246"/>
        <v>1</v>
      </c>
      <c r="AX771" s="18" t="str">
        <f t="shared" si="247"/>
        <v>KE4AKE4A火1国際</v>
      </c>
      <c r="AY771" s="18">
        <f t="shared" si="248"/>
        <v>1</v>
      </c>
      <c r="AZ771"/>
    </row>
    <row r="772" spans="1:52" x14ac:dyDescent="0.15">
      <c r="A772" s="1">
        <f t="shared" si="231"/>
        <v>4</v>
      </c>
      <c r="B772" s="1" t="str">
        <f t="shared" si="232"/>
        <v>HR</v>
      </c>
      <c r="C772" t="s">
        <v>52</v>
      </c>
      <c r="D772" s="1" t="str">
        <f>VLOOKUP($C772,クラス一覧!$A:$J,10,FALSE)</f>
        <v>IT</v>
      </c>
      <c r="E772" s="1">
        <f>VLOOKUP($C772,クラス一覧!$A:$J,8,FALSE)</f>
        <v>1</v>
      </c>
      <c r="F772" s="1" t="str">
        <f>VLOOKUP($C772,クラス一覧!$A:$J,9,FALSE)</f>
        <v>藤原</v>
      </c>
      <c r="G772" s="1" t="str">
        <f>VLOOKUP($H772,科目一覧!$A:$G,3,FALSE)</f>
        <v>英語・留学</v>
      </c>
      <c r="H772" t="s">
        <v>2233</v>
      </c>
      <c r="I772" s="1" t="str">
        <f>VLOOKUP($H772,科目一覧!$A:$G,7,FALSE)</f>
        <v>山本太</v>
      </c>
      <c r="J772" s="1" t="str">
        <f>VLOOKUP($I772,教員一覧!$A:$D,2,FALSE)</f>
        <v>教務</v>
      </c>
      <c r="K772" s="1" t="str">
        <f>VLOOKUP($I772,教員一覧!$A:$D,3,FALSE)</f>
        <v>　</v>
      </c>
      <c r="L772" s="1" t="str">
        <f>VLOOKUP($I772,教員一覧!$A:$D,4,FALSE)</f>
        <v>スタッフ</v>
      </c>
      <c r="M772" t="s">
        <v>52</v>
      </c>
      <c r="N772" t="s">
        <v>3789</v>
      </c>
      <c r="O772" t="s">
        <v>3950</v>
      </c>
      <c r="P772" t="s">
        <v>12</v>
      </c>
      <c r="Q772">
        <v>2</v>
      </c>
      <c r="R772" t="s">
        <v>3950</v>
      </c>
      <c r="S772" s="1" t="str">
        <f>VLOOKUP($R772,教室一覧!$A:$B,2,FALSE)</f>
        <v>国際</v>
      </c>
      <c r="T772" s="1">
        <f>VLOOKUP($R772,教室一覧!$A:$C,3,FALSE)</f>
        <v>0</v>
      </c>
      <c r="U772" s="1" t="str">
        <f>VLOOKUP($R772,教室一覧!$A:$D,4,FALSE)</f>
        <v>国際</v>
      </c>
      <c r="V772" s="1">
        <f>VLOOKUP($R772,教室一覧!$A:$E,5,FALSE)</f>
        <v>0</v>
      </c>
      <c r="W772"/>
      <c r="X772"/>
      <c r="Y772" s="1" t="str">
        <f>VLOOKUP($O772,教員一覧!$A:$D,2,FALSE)</f>
        <v>国際</v>
      </c>
      <c r="Z772" s="1" t="str">
        <f>VLOOKUP($O772,教員一覧!$A:$D,3,FALSE)</f>
        <v>　</v>
      </c>
      <c r="AA772" s="1">
        <f>VLOOKUP($O772,教員一覧!$A:$D,4,FALSE)</f>
        <v>0</v>
      </c>
      <c r="AB772" s="1" t="str">
        <f t="shared" si="233"/>
        <v/>
      </c>
      <c r="AC772" s="14" t="s">
        <v>52</v>
      </c>
      <c r="AD772" s="14" t="s">
        <v>163</v>
      </c>
      <c r="AE772" s="14" t="s">
        <v>3950</v>
      </c>
      <c r="AF772" s="14" t="s">
        <v>12</v>
      </c>
      <c r="AG772" s="14">
        <v>2</v>
      </c>
      <c r="AH772" s="14" t="s">
        <v>3950</v>
      </c>
      <c r="AI772" s="15" t="str">
        <f t="shared" si="234"/>
        <v/>
      </c>
      <c r="AJ772" s="15" t="str">
        <f t="shared" si="235"/>
        <v/>
      </c>
      <c r="AK772" s="15" t="str">
        <f t="shared" si="236"/>
        <v/>
      </c>
      <c r="AL772" s="15" t="str">
        <f t="shared" si="237"/>
        <v/>
      </c>
      <c r="AM772" s="15" t="str">
        <f t="shared" si="238"/>
        <v/>
      </c>
      <c r="AN772" s="15" t="str">
        <f t="shared" si="239"/>
        <v/>
      </c>
      <c r="AO772" s="15" t="str">
        <f t="shared" si="240"/>
        <v/>
      </c>
      <c r="AP772" s="9" t="str">
        <f t="shared" si="241"/>
        <v>KE4A火2</v>
      </c>
      <c r="AQ772" s="9">
        <f t="shared" si="242"/>
        <v>1</v>
      </c>
      <c r="AR772" s="11" t="str">
        <f t="shared" si="243"/>
        <v>国際火2</v>
      </c>
      <c r="AS772" s="11">
        <f t="shared" si="230"/>
        <v>1</v>
      </c>
      <c r="AT772">
        <v>1</v>
      </c>
      <c r="AU772" s="12">
        <f t="shared" si="244"/>
        <v>1</v>
      </c>
      <c r="AV772" s="13" t="str">
        <f t="shared" si="245"/>
        <v>国際火2</v>
      </c>
      <c r="AW772" s="13">
        <f t="shared" si="246"/>
        <v>1</v>
      </c>
      <c r="AX772" s="18" t="str">
        <f t="shared" si="247"/>
        <v>KE4AKE4A火2国際</v>
      </c>
      <c r="AY772" s="18">
        <f t="shared" si="248"/>
        <v>1</v>
      </c>
      <c r="AZ772"/>
    </row>
    <row r="773" spans="1:52" x14ac:dyDescent="0.15">
      <c r="A773" s="1">
        <f t="shared" si="231"/>
        <v>4</v>
      </c>
      <c r="B773" s="1" t="str">
        <f t="shared" si="232"/>
        <v>HR</v>
      </c>
      <c r="C773" t="s">
        <v>52</v>
      </c>
      <c r="D773" s="1" t="str">
        <f>VLOOKUP($C773,クラス一覧!$A:$J,10,FALSE)</f>
        <v>IT</v>
      </c>
      <c r="E773" s="1">
        <f>VLOOKUP($C773,クラス一覧!$A:$J,8,FALSE)</f>
        <v>1</v>
      </c>
      <c r="F773" s="1" t="str">
        <f>VLOOKUP($C773,クラス一覧!$A:$J,9,FALSE)</f>
        <v>藤原</v>
      </c>
      <c r="G773" s="1" t="str">
        <f>VLOOKUP($H773,科目一覧!$A:$G,3,FALSE)</f>
        <v>英語・留学</v>
      </c>
      <c r="H773" t="s">
        <v>3084</v>
      </c>
      <c r="I773" s="1" t="str">
        <f>VLOOKUP($H773,科目一覧!$A:$G,7,FALSE)</f>
        <v>山本太</v>
      </c>
      <c r="J773" s="1" t="str">
        <f>VLOOKUP($I773,教員一覧!$A:$D,2,FALSE)</f>
        <v>教務</v>
      </c>
      <c r="K773" s="1" t="str">
        <f>VLOOKUP($I773,教員一覧!$A:$D,3,FALSE)</f>
        <v>　</v>
      </c>
      <c r="L773" s="1" t="str">
        <f>VLOOKUP($I773,教員一覧!$A:$D,4,FALSE)</f>
        <v>スタッフ</v>
      </c>
      <c r="M773" t="s">
        <v>52</v>
      </c>
      <c r="N773" t="s">
        <v>3789</v>
      </c>
      <c r="O773" t="s">
        <v>3950</v>
      </c>
      <c r="P773" t="s">
        <v>15</v>
      </c>
      <c r="Q773">
        <v>1</v>
      </c>
      <c r="R773" t="s">
        <v>3950</v>
      </c>
      <c r="S773" s="1" t="str">
        <f>VLOOKUP($R773,教室一覧!$A:$B,2,FALSE)</f>
        <v>国際</v>
      </c>
      <c r="T773" s="1">
        <f>VLOOKUP($R773,教室一覧!$A:$C,3,FALSE)</f>
        <v>0</v>
      </c>
      <c r="U773" s="1" t="str">
        <f>VLOOKUP($R773,教室一覧!$A:$D,4,FALSE)</f>
        <v>国際</v>
      </c>
      <c r="V773" s="1">
        <f>VLOOKUP($R773,教室一覧!$A:$E,5,FALSE)</f>
        <v>0</v>
      </c>
      <c r="W773"/>
      <c r="X773"/>
      <c r="Y773" s="1" t="str">
        <f>VLOOKUP($O773,教員一覧!$A:$D,2,FALSE)</f>
        <v>国際</v>
      </c>
      <c r="Z773" s="1" t="str">
        <f>VLOOKUP($O773,教員一覧!$A:$D,3,FALSE)</f>
        <v>　</v>
      </c>
      <c r="AA773" s="1">
        <f>VLOOKUP($O773,教員一覧!$A:$D,4,FALSE)</f>
        <v>0</v>
      </c>
      <c r="AB773" s="1" t="str">
        <f t="shared" si="233"/>
        <v/>
      </c>
      <c r="AC773" s="14" t="s">
        <v>52</v>
      </c>
      <c r="AD773" s="14" t="s">
        <v>163</v>
      </c>
      <c r="AE773" s="14" t="s">
        <v>3950</v>
      </c>
      <c r="AF773" s="14" t="s">
        <v>15</v>
      </c>
      <c r="AG773" s="14">
        <v>1</v>
      </c>
      <c r="AH773" s="14" t="s">
        <v>3950</v>
      </c>
      <c r="AI773" s="15" t="str">
        <f t="shared" si="234"/>
        <v/>
      </c>
      <c r="AJ773" s="15" t="str">
        <f t="shared" si="235"/>
        <v/>
      </c>
      <c r="AK773" s="15" t="str">
        <f t="shared" si="236"/>
        <v/>
      </c>
      <c r="AL773" s="15" t="str">
        <f t="shared" si="237"/>
        <v/>
      </c>
      <c r="AM773" s="15" t="str">
        <f t="shared" si="238"/>
        <v/>
      </c>
      <c r="AN773" s="15" t="str">
        <f t="shared" si="239"/>
        <v/>
      </c>
      <c r="AO773" s="15" t="str">
        <f t="shared" si="240"/>
        <v/>
      </c>
      <c r="AP773" s="9" t="str">
        <f t="shared" si="241"/>
        <v>KE4A木1</v>
      </c>
      <c r="AQ773" s="9">
        <f t="shared" si="242"/>
        <v>1</v>
      </c>
      <c r="AR773" s="11" t="str">
        <f t="shared" si="243"/>
        <v>国際木1</v>
      </c>
      <c r="AS773" s="11">
        <f t="shared" si="230"/>
        <v>1</v>
      </c>
      <c r="AT773">
        <v>1</v>
      </c>
      <c r="AU773" s="12">
        <f t="shared" si="244"/>
        <v>1</v>
      </c>
      <c r="AV773" s="13" t="str">
        <f t="shared" si="245"/>
        <v>国際木1</v>
      </c>
      <c r="AW773" s="13">
        <f t="shared" si="246"/>
        <v>1</v>
      </c>
      <c r="AX773" s="18" t="str">
        <f t="shared" si="247"/>
        <v>KE4AKE4A木1国際</v>
      </c>
      <c r="AY773" s="18">
        <f t="shared" si="248"/>
        <v>1</v>
      </c>
      <c r="AZ773"/>
    </row>
    <row r="774" spans="1:52" x14ac:dyDescent="0.15">
      <c r="A774" s="1">
        <f t="shared" si="231"/>
        <v>4</v>
      </c>
      <c r="B774" s="1" t="str">
        <f t="shared" si="232"/>
        <v>HR</v>
      </c>
      <c r="C774" t="s">
        <v>52</v>
      </c>
      <c r="D774" s="1" t="str">
        <f>VLOOKUP($C774,クラス一覧!$A:$J,10,FALSE)</f>
        <v>IT</v>
      </c>
      <c r="E774" s="1">
        <f>VLOOKUP($C774,クラス一覧!$A:$J,8,FALSE)</f>
        <v>1</v>
      </c>
      <c r="F774" s="1" t="str">
        <f>VLOOKUP($C774,クラス一覧!$A:$J,9,FALSE)</f>
        <v>藤原</v>
      </c>
      <c r="G774" s="1" t="str">
        <f>VLOOKUP($H774,科目一覧!$A:$G,3,FALSE)</f>
        <v>英語・留学</v>
      </c>
      <c r="H774" t="s">
        <v>2233</v>
      </c>
      <c r="I774" s="1" t="str">
        <f>VLOOKUP($H774,科目一覧!$A:$G,7,FALSE)</f>
        <v>山本太</v>
      </c>
      <c r="J774" s="1" t="str">
        <f>VLOOKUP($I774,教員一覧!$A:$D,2,FALSE)</f>
        <v>教務</v>
      </c>
      <c r="K774" s="1" t="str">
        <f>VLOOKUP($I774,教員一覧!$A:$D,3,FALSE)</f>
        <v>　</v>
      </c>
      <c r="L774" s="1" t="str">
        <f>VLOOKUP($I774,教員一覧!$A:$D,4,FALSE)</f>
        <v>スタッフ</v>
      </c>
      <c r="M774" t="s">
        <v>52</v>
      </c>
      <c r="N774" t="s">
        <v>3789</v>
      </c>
      <c r="O774" t="s">
        <v>3950</v>
      </c>
      <c r="P774" t="s">
        <v>15</v>
      </c>
      <c r="Q774">
        <v>2</v>
      </c>
      <c r="R774" t="s">
        <v>3950</v>
      </c>
      <c r="S774" s="1" t="str">
        <f>VLOOKUP($R774,教室一覧!$A:$B,2,FALSE)</f>
        <v>国際</v>
      </c>
      <c r="T774" s="1">
        <f>VLOOKUP($R774,教室一覧!$A:$C,3,FALSE)</f>
        <v>0</v>
      </c>
      <c r="U774" s="1" t="str">
        <f>VLOOKUP($R774,教室一覧!$A:$D,4,FALSE)</f>
        <v>国際</v>
      </c>
      <c r="V774" s="1">
        <f>VLOOKUP($R774,教室一覧!$A:$E,5,FALSE)</f>
        <v>0</v>
      </c>
      <c r="W774"/>
      <c r="X774"/>
      <c r="Y774" s="1" t="str">
        <f>VLOOKUP($O774,教員一覧!$A:$D,2,FALSE)</f>
        <v>国際</v>
      </c>
      <c r="Z774" s="1" t="str">
        <f>VLOOKUP($O774,教員一覧!$A:$D,3,FALSE)</f>
        <v>　</v>
      </c>
      <c r="AA774" s="1">
        <f>VLOOKUP($O774,教員一覧!$A:$D,4,FALSE)</f>
        <v>0</v>
      </c>
      <c r="AB774" s="1" t="str">
        <f t="shared" si="233"/>
        <v/>
      </c>
      <c r="AC774" s="14" t="s">
        <v>52</v>
      </c>
      <c r="AD774" s="14" t="s">
        <v>163</v>
      </c>
      <c r="AE774" s="14" t="s">
        <v>3950</v>
      </c>
      <c r="AF774" s="14" t="s">
        <v>15</v>
      </c>
      <c r="AG774" s="14">
        <v>2</v>
      </c>
      <c r="AH774" s="14" t="s">
        <v>3950</v>
      </c>
      <c r="AI774" s="15" t="str">
        <f t="shared" si="234"/>
        <v/>
      </c>
      <c r="AJ774" s="15" t="str">
        <f t="shared" si="235"/>
        <v/>
      </c>
      <c r="AK774" s="15" t="str">
        <f t="shared" si="236"/>
        <v/>
      </c>
      <c r="AL774" s="15" t="str">
        <f t="shared" si="237"/>
        <v/>
      </c>
      <c r="AM774" s="15" t="str">
        <f t="shared" si="238"/>
        <v/>
      </c>
      <c r="AN774" s="15" t="str">
        <f t="shared" si="239"/>
        <v/>
      </c>
      <c r="AO774" s="15" t="str">
        <f t="shared" si="240"/>
        <v/>
      </c>
      <c r="AP774" s="9" t="str">
        <f t="shared" si="241"/>
        <v>KE4A木2</v>
      </c>
      <c r="AQ774" s="9">
        <f t="shared" si="242"/>
        <v>1</v>
      </c>
      <c r="AR774" s="11" t="str">
        <f t="shared" si="243"/>
        <v>国際木2</v>
      </c>
      <c r="AS774" s="11">
        <f t="shared" si="230"/>
        <v>1</v>
      </c>
      <c r="AT774">
        <v>1</v>
      </c>
      <c r="AU774" s="12">
        <f t="shared" si="244"/>
        <v>1</v>
      </c>
      <c r="AV774" s="13" t="str">
        <f t="shared" si="245"/>
        <v>国際木2</v>
      </c>
      <c r="AW774" s="13">
        <f t="shared" si="246"/>
        <v>1</v>
      </c>
      <c r="AX774" s="18" t="str">
        <f t="shared" si="247"/>
        <v>KE4AKE4A木2国際</v>
      </c>
      <c r="AY774" s="18">
        <f t="shared" si="248"/>
        <v>1</v>
      </c>
      <c r="AZ774"/>
    </row>
    <row r="775" spans="1:52" x14ac:dyDescent="0.15">
      <c r="A775" s="1">
        <f t="shared" si="231"/>
        <v>1</v>
      </c>
      <c r="B775" s="1" t="str">
        <f t="shared" si="232"/>
        <v>HR</v>
      </c>
      <c r="C775" t="s">
        <v>115</v>
      </c>
      <c r="D775" s="1" t="str">
        <f>VLOOKUP($C775,クラス一覧!$A:$J,10,FALSE)</f>
        <v>デザイン</v>
      </c>
      <c r="E775" s="1">
        <f>VLOOKUP($C775,クラス一覧!$A:$J,8,FALSE)</f>
        <v>6</v>
      </c>
      <c r="F775" s="1" t="str">
        <f>VLOOKUP($C775,クラス一覧!$A:$J,9,FALSE)</f>
        <v>宮﨑</v>
      </c>
      <c r="G775" s="1" t="str">
        <f>VLOOKUP($H775,科目一覧!$A:$G,3,FALSE)</f>
        <v>クリエイター作品制作</v>
      </c>
      <c r="H775" t="s">
        <v>3419</v>
      </c>
      <c r="I775" s="1" t="str">
        <f>VLOOKUP($H775,科目一覧!$A:$G,7,FALSE)</f>
        <v>宮﨑</v>
      </c>
      <c r="J775" s="1" t="str">
        <f>VLOOKUP($I775,教員一覧!$A:$D,2,FALSE)</f>
        <v>デザイン</v>
      </c>
      <c r="K775" s="1" t="str">
        <f>VLOOKUP($I775,教員一覧!$A:$D,3,FALSE)</f>
        <v>　</v>
      </c>
      <c r="L775" s="1" t="str">
        <f>VLOOKUP($I775,教員一覧!$A:$D,4,FALSE)</f>
        <v>専任</v>
      </c>
      <c r="M775" t="s">
        <v>115</v>
      </c>
      <c r="N775" t="s">
        <v>3789</v>
      </c>
      <c r="O775" t="s">
        <v>118</v>
      </c>
      <c r="P775" t="s">
        <v>9</v>
      </c>
      <c r="Q775">
        <v>1</v>
      </c>
      <c r="R775">
        <v>2301</v>
      </c>
      <c r="S775" s="1" t="str">
        <f>VLOOKUP($R775,教室一覧!$A:$B,2,FALSE)</f>
        <v>実習室</v>
      </c>
      <c r="T775" s="1">
        <f>VLOOKUP($R775,教室一覧!$A:$C,3,FALSE)</f>
        <v>25</v>
      </c>
      <c r="U775" s="1" t="str">
        <f>VLOOKUP($R775,教室一覧!$A:$D,4,FALSE)</f>
        <v>2号館</v>
      </c>
      <c r="V775" s="1" t="str">
        <f>VLOOKUP($R775,教室一覧!$A:$E,5,FALSE)</f>
        <v>3F</v>
      </c>
      <c r="W775"/>
      <c r="X775"/>
      <c r="Y775" s="1" t="str">
        <f>VLOOKUP($O775,教員一覧!$A:$D,2,FALSE)</f>
        <v>デザイン</v>
      </c>
      <c r="Z775" s="1" t="str">
        <f>VLOOKUP($O775,教員一覧!$A:$D,3,FALSE)</f>
        <v>　</v>
      </c>
      <c r="AA775" s="1" t="str">
        <f>VLOOKUP($O775,教員一覧!$A:$D,4,FALSE)</f>
        <v>非常勤</v>
      </c>
      <c r="AB775" s="1" t="str">
        <f t="shared" si="233"/>
        <v/>
      </c>
      <c r="AC775" s="14" t="s">
        <v>115</v>
      </c>
      <c r="AD775" s="14" t="s">
        <v>163</v>
      </c>
      <c r="AE775" s="14" t="s">
        <v>118</v>
      </c>
      <c r="AF775" s="14" t="s">
        <v>9</v>
      </c>
      <c r="AG775" s="14">
        <v>1</v>
      </c>
      <c r="AH775" s="14">
        <v>2301</v>
      </c>
      <c r="AI775" s="15" t="str">
        <f t="shared" si="234"/>
        <v/>
      </c>
      <c r="AJ775" s="15" t="str">
        <f t="shared" si="235"/>
        <v/>
      </c>
      <c r="AK775" s="15" t="str">
        <f t="shared" si="236"/>
        <v/>
      </c>
      <c r="AL775" s="15" t="str">
        <f t="shared" si="237"/>
        <v/>
      </c>
      <c r="AM775" s="15" t="str">
        <f t="shared" si="238"/>
        <v/>
      </c>
      <c r="AN775" s="15" t="str">
        <f t="shared" si="239"/>
        <v/>
      </c>
      <c r="AO775" s="15" t="str">
        <f t="shared" si="240"/>
        <v/>
      </c>
      <c r="AP775" s="9" t="str">
        <f t="shared" si="241"/>
        <v>CD1A月1</v>
      </c>
      <c r="AQ775" s="9">
        <f t="shared" si="242"/>
        <v>1</v>
      </c>
      <c r="AR775" s="11" t="str">
        <f t="shared" si="243"/>
        <v>田中明月1</v>
      </c>
      <c r="AS775" s="11">
        <f t="shared" si="230"/>
        <v>1</v>
      </c>
      <c r="AT775">
        <v>1</v>
      </c>
      <c r="AU775" s="12">
        <f t="shared" si="244"/>
        <v>6</v>
      </c>
      <c r="AV775" s="13" t="str">
        <f t="shared" si="245"/>
        <v>2301月1</v>
      </c>
      <c r="AW775" s="13">
        <f t="shared" si="246"/>
        <v>1</v>
      </c>
      <c r="AX775" s="18" t="str">
        <f t="shared" si="247"/>
        <v>CD1ACD1A月12301</v>
      </c>
      <c r="AY775" s="18">
        <f t="shared" si="248"/>
        <v>6</v>
      </c>
      <c r="AZ775"/>
    </row>
    <row r="776" spans="1:52" x14ac:dyDescent="0.15">
      <c r="A776" s="1">
        <f t="shared" si="231"/>
        <v>1</v>
      </c>
      <c r="B776" s="1" t="str">
        <f t="shared" si="232"/>
        <v>HR</v>
      </c>
      <c r="C776" t="s">
        <v>115</v>
      </c>
      <c r="D776" s="1" t="str">
        <f>VLOOKUP($C776,クラス一覧!$A:$J,10,FALSE)</f>
        <v>デザイン</v>
      </c>
      <c r="E776" s="1">
        <f>VLOOKUP($C776,クラス一覧!$A:$J,8,FALSE)</f>
        <v>6</v>
      </c>
      <c r="F776" s="1" t="str">
        <f>VLOOKUP($C776,クラス一覧!$A:$J,9,FALSE)</f>
        <v>宮﨑</v>
      </c>
      <c r="G776" s="1" t="str">
        <f>VLOOKUP($H776,科目一覧!$A:$G,3,FALSE)</f>
        <v>クリエイター作品制作</v>
      </c>
      <c r="H776" t="s">
        <v>3419</v>
      </c>
      <c r="I776" s="1" t="str">
        <f>VLOOKUP($H776,科目一覧!$A:$G,7,FALSE)</f>
        <v>宮﨑</v>
      </c>
      <c r="J776" s="1" t="str">
        <f>VLOOKUP($I776,教員一覧!$A:$D,2,FALSE)</f>
        <v>デザイン</v>
      </c>
      <c r="K776" s="1" t="str">
        <f>VLOOKUP($I776,教員一覧!$A:$D,3,FALSE)</f>
        <v>　</v>
      </c>
      <c r="L776" s="1" t="str">
        <f>VLOOKUP($I776,教員一覧!$A:$D,4,FALSE)</f>
        <v>専任</v>
      </c>
      <c r="M776" t="s">
        <v>115</v>
      </c>
      <c r="N776" t="s">
        <v>3789</v>
      </c>
      <c r="O776" t="s">
        <v>118</v>
      </c>
      <c r="P776" t="s">
        <v>9</v>
      </c>
      <c r="Q776">
        <v>2</v>
      </c>
      <c r="R776">
        <v>2301</v>
      </c>
      <c r="S776" s="1" t="str">
        <f>VLOOKUP($R776,教室一覧!$A:$B,2,FALSE)</f>
        <v>実習室</v>
      </c>
      <c r="T776" s="1">
        <f>VLOOKUP($R776,教室一覧!$A:$C,3,FALSE)</f>
        <v>25</v>
      </c>
      <c r="U776" s="1" t="str">
        <f>VLOOKUP($R776,教室一覧!$A:$D,4,FALSE)</f>
        <v>2号館</v>
      </c>
      <c r="V776" s="1" t="str">
        <f>VLOOKUP($R776,教室一覧!$A:$E,5,FALSE)</f>
        <v>3F</v>
      </c>
      <c r="W776"/>
      <c r="X776"/>
      <c r="Y776" s="1" t="str">
        <f>VLOOKUP($O776,教員一覧!$A:$D,2,FALSE)</f>
        <v>デザイン</v>
      </c>
      <c r="Z776" s="1" t="str">
        <f>VLOOKUP($O776,教員一覧!$A:$D,3,FALSE)</f>
        <v>　</v>
      </c>
      <c r="AA776" s="1" t="str">
        <f>VLOOKUP($O776,教員一覧!$A:$D,4,FALSE)</f>
        <v>非常勤</v>
      </c>
      <c r="AB776" s="1" t="str">
        <f t="shared" si="233"/>
        <v/>
      </c>
      <c r="AC776" s="14" t="s">
        <v>115</v>
      </c>
      <c r="AD776" s="14" t="s">
        <v>163</v>
      </c>
      <c r="AE776" s="14" t="s">
        <v>118</v>
      </c>
      <c r="AF776" s="14" t="s">
        <v>9</v>
      </c>
      <c r="AG776" s="14">
        <v>2</v>
      </c>
      <c r="AH776" s="14">
        <v>2301</v>
      </c>
      <c r="AI776" s="15" t="str">
        <f t="shared" si="234"/>
        <v/>
      </c>
      <c r="AJ776" s="15" t="str">
        <f t="shared" si="235"/>
        <v/>
      </c>
      <c r="AK776" s="15" t="str">
        <f t="shared" si="236"/>
        <v/>
      </c>
      <c r="AL776" s="15" t="str">
        <f t="shared" si="237"/>
        <v/>
      </c>
      <c r="AM776" s="15" t="str">
        <f t="shared" si="238"/>
        <v/>
      </c>
      <c r="AN776" s="15" t="str">
        <f t="shared" si="239"/>
        <v/>
      </c>
      <c r="AO776" s="15" t="str">
        <f t="shared" si="240"/>
        <v/>
      </c>
      <c r="AP776" s="9" t="str">
        <f t="shared" si="241"/>
        <v>CD1A月2</v>
      </c>
      <c r="AQ776" s="9">
        <f t="shared" si="242"/>
        <v>1</v>
      </c>
      <c r="AR776" s="11" t="str">
        <f t="shared" si="243"/>
        <v>田中明月2</v>
      </c>
      <c r="AS776" s="11">
        <f t="shared" si="230"/>
        <v>1</v>
      </c>
      <c r="AT776">
        <v>1</v>
      </c>
      <c r="AU776" s="12">
        <f t="shared" si="244"/>
        <v>6</v>
      </c>
      <c r="AV776" s="13" t="str">
        <f t="shared" si="245"/>
        <v>2301月2</v>
      </c>
      <c r="AW776" s="13">
        <f t="shared" si="246"/>
        <v>1</v>
      </c>
      <c r="AX776" s="18" t="str">
        <f t="shared" si="247"/>
        <v>CD1ACD1A月22301</v>
      </c>
      <c r="AY776" s="18">
        <f t="shared" si="248"/>
        <v>6</v>
      </c>
      <c r="AZ776"/>
    </row>
    <row r="777" spans="1:52" x14ac:dyDescent="0.15">
      <c r="A777" s="1">
        <f t="shared" si="231"/>
        <v>1</v>
      </c>
      <c r="B777" s="1" t="str">
        <f t="shared" si="232"/>
        <v>HR</v>
      </c>
      <c r="C777" t="s">
        <v>115</v>
      </c>
      <c r="D777" s="1" t="str">
        <f>VLOOKUP($C777,クラス一覧!$A:$J,10,FALSE)</f>
        <v>デザイン</v>
      </c>
      <c r="E777" s="1">
        <f>VLOOKUP($C777,クラス一覧!$A:$J,8,FALSE)</f>
        <v>6</v>
      </c>
      <c r="F777" s="1" t="str">
        <f>VLOOKUP($C777,クラス一覧!$A:$J,9,FALSE)</f>
        <v>宮﨑</v>
      </c>
      <c r="G777" s="1" t="str">
        <f>VLOOKUP($H777,科目一覧!$A:$G,3,FALSE)</f>
        <v>クリエイター作品制作</v>
      </c>
      <c r="H777" t="s">
        <v>3419</v>
      </c>
      <c r="I777" s="1" t="str">
        <f>VLOOKUP($H777,科目一覧!$A:$G,7,FALSE)</f>
        <v>宮﨑</v>
      </c>
      <c r="J777" s="1" t="str">
        <f>VLOOKUP($I777,教員一覧!$A:$D,2,FALSE)</f>
        <v>デザイン</v>
      </c>
      <c r="K777" s="1" t="str">
        <f>VLOOKUP($I777,教員一覧!$A:$D,3,FALSE)</f>
        <v>　</v>
      </c>
      <c r="L777" s="1" t="str">
        <f>VLOOKUP($I777,教員一覧!$A:$D,4,FALSE)</f>
        <v>専任</v>
      </c>
      <c r="M777" t="s">
        <v>115</v>
      </c>
      <c r="N777" t="s">
        <v>3789</v>
      </c>
      <c r="O777" t="s">
        <v>116</v>
      </c>
      <c r="P777" t="s">
        <v>12</v>
      </c>
      <c r="Q777">
        <v>2</v>
      </c>
      <c r="R777">
        <v>2301</v>
      </c>
      <c r="S777" s="1" t="str">
        <f>VLOOKUP($R777,教室一覧!$A:$B,2,FALSE)</f>
        <v>実習室</v>
      </c>
      <c r="T777" s="1">
        <f>VLOOKUP($R777,教室一覧!$A:$C,3,FALSE)</f>
        <v>25</v>
      </c>
      <c r="U777" s="1" t="str">
        <f>VLOOKUP($R777,教室一覧!$A:$D,4,FALSE)</f>
        <v>2号館</v>
      </c>
      <c r="V777" s="1" t="str">
        <f>VLOOKUP($R777,教室一覧!$A:$E,5,FALSE)</f>
        <v>3F</v>
      </c>
      <c r="W777"/>
      <c r="X777"/>
      <c r="Y777" s="1" t="str">
        <f>VLOOKUP($O777,教員一覧!$A:$D,2,FALSE)</f>
        <v>デザイン</v>
      </c>
      <c r="Z777" s="1" t="str">
        <f>VLOOKUP($O777,教員一覧!$A:$D,3,FALSE)</f>
        <v>　</v>
      </c>
      <c r="AA777" s="1" t="str">
        <f>VLOOKUP($O777,教員一覧!$A:$D,4,FALSE)</f>
        <v>専任</v>
      </c>
      <c r="AB777" s="1" t="str">
        <f t="shared" si="233"/>
        <v>担任</v>
      </c>
      <c r="AC777" s="14" t="s">
        <v>115</v>
      </c>
      <c r="AD777" s="14" t="s">
        <v>163</v>
      </c>
      <c r="AE777" s="14" t="s">
        <v>116</v>
      </c>
      <c r="AF777" s="14" t="s">
        <v>12</v>
      </c>
      <c r="AG777" s="14">
        <v>2</v>
      </c>
      <c r="AH777" s="14">
        <v>2301</v>
      </c>
      <c r="AI777" s="15" t="str">
        <f t="shared" si="234"/>
        <v/>
      </c>
      <c r="AJ777" s="15" t="str">
        <f t="shared" si="235"/>
        <v/>
      </c>
      <c r="AK777" s="15" t="str">
        <f t="shared" si="236"/>
        <v/>
      </c>
      <c r="AL777" s="15" t="str">
        <f t="shared" si="237"/>
        <v/>
      </c>
      <c r="AM777" s="15" t="str">
        <f t="shared" si="238"/>
        <v/>
      </c>
      <c r="AN777" s="15" t="str">
        <f t="shared" si="239"/>
        <v/>
      </c>
      <c r="AO777" s="15" t="str">
        <f t="shared" si="240"/>
        <v/>
      </c>
      <c r="AP777" s="9" t="str">
        <f t="shared" si="241"/>
        <v>CD1A火2</v>
      </c>
      <c r="AQ777" s="9">
        <f t="shared" si="242"/>
        <v>1</v>
      </c>
      <c r="AR777" s="11" t="str">
        <f t="shared" si="243"/>
        <v>宮﨑火2</v>
      </c>
      <c r="AS777" s="11">
        <f t="shared" si="230"/>
        <v>1</v>
      </c>
      <c r="AT777">
        <v>1</v>
      </c>
      <c r="AU777" s="12">
        <f t="shared" si="244"/>
        <v>6</v>
      </c>
      <c r="AV777" s="13" t="str">
        <f t="shared" si="245"/>
        <v>2301火2</v>
      </c>
      <c r="AW777" s="13">
        <f t="shared" si="246"/>
        <v>0.5</v>
      </c>
      <c r="AX777" s="18" t="str">
        <f t="shared" si="247"/>
        <v>CD1ACD1A火22301</v>
      </c>
      <c r="AY777" s="18">
        <f t="shared" si="248"/>
        <v>6</v>
      </c>
      <c r="AZ777"/>
    </row>
    <row r="778" spans="1:52" x14ac:dyDescent="0.15">
      <c r="A778" s="1">
        <f t="shared" si="231"/>
        <v>1</v>
      </c>
      <c r="B778" s="1" t="str">
        <f t="shared" si="232"/>
        <v>HR</v>
      </c>
      <c r="C778" t="s">
        <v>115</v>
      </c>
      <c r="D778" s="1" t="str">
        <f>VLOOKUP($C778,クラス一覧!$A:$J,10,FALSE)</f>
        <v>デザイン</v>
      </c>
      <c r="E778" s="1">
        <f>VLOOKUP($C778,クラス一覧!$A:$J,8,FALSE)</f>
        <v>6</v>
      </c>
      <c r="F778" s="1" t="str">
        <f>VLOOKUP($C778,クラス一覧!$A:$J,9,FALSE)</f>
        <v>宮﨑</v>
      </c>
      <c r="G778" s="1" t="str">
        <f>VLOOKUP($H778,科目一覧!$A:$G,3,FALSE)</f>
        <v>グラフィックデザイン</v>
      </c>
      <c r="H778" t="s">
        <v>1965</v>
      </c>
      <c r="I778" s="1" t="str">
        <f>VLOOKUP($H778,科目一覧!$A:$G,7,FALSE)</f>
        <v>渡辺</v>
      </c>
      <c r="J778" s="1" t="str">
        <f>VLOOKUP($I778,教員一覧!$A:$D,2,FALSE)</f>
        <v>デザイン</v>
      </c>
      <c r="K778" s="1" t="str">
        <f>VLOOKUP($I778,教員一覧!$A:$D,3,FALSE)</f>
        <v>　</v>
      </c>
      <c r="L778" s="1" t="str">
        <f>VLOOKUP($I778,教員一覧!$A:$D,4,FALSE)</f>
        <v>非常勤</v>
      </c>
      <c r="M778" t="s">
        <v>115</v>
      </c>
      <c r="N778" t="s">
        <v>3789</v>
      </c>
      <c r="O778" t="s">
        <v>3959</v>
      </c>
      <c r="P778" t="s">
        <v>13</v>
      </c>
      <c r="Q778">
        <v>1</v>
      </c>
      <c r="R778">
        <v>1305</v>
      </c>
      <c r="S778" s="1" t="str">
        <f>VLOOKUP($R778,教室一覧!$A:$B,2,FALSE)</f>
        <v>普通教室</v>
      </c>
      <c r="T778" s="1">
        <f>VLOOKUP($R778,教室一覧!$A:$C,3,FALSE)</f>
        <v>36</v>
      </c>
      <c r="U778" s="1" t="str">
        <f>VLOOKUP($R778,教室一覧!$A:$D,4,FALSE)</f>
        <v>1号館</v>
      </c>
      <c r="V778" s="1" t="str">
        <f>VLOOKUP($R778,教室一覧!$A:$E,5,FALSE)</f>
        <v>3F</v>
      </c>
      <c r="W778"/>
      <c r="X778"/>
      <c r="Y778" s="1" t="str">
        <f>VLOOKUP($O778,教員一覧!$A:$D,2,FALSE)</f>
        <v>デザイン</v>
      </c>
      <c r="Z778" s="1" t="str">
        <f>VLOOKUP($O778,教員一覧!$A:$D,3,FALSE)</f>
        <v>　</v>
      </c>
      <c r="AA778" s="1" t="str">
        <f>VLOOKUP($O778,教員一覧!$A:$D,4,FALSE)</f>
        <v>非常勤</v>
      </c>
      <c r="AB778" s="1" t="str">
        <f t="shared" si="233"/>
        <v/>
      </c>
      <c r="AC778" s="14" t="s">
        <v>115</v>
      </c>
      <c r="AD778" s="14" t="s">
        <v>163</v>
      </c>
      <c r="AE778" s="14" t="s">
        <v>1485</v>
      </c>
      <c r="AF778" s="14" t="s">
        <v>13</v>
      </c>
      <c r="AG778" s="14">
        <v>1</v>
      </c>
      <c r="AH778" s="14">
        <v>1305</v>
      </c>
      <c r="AI778" s="15" t="str">
        <f t="shared" si="234"/>
        <v/>
      </c>
      <c r="AJ778" s="15" t="str">
        <f t="shared" si="235"/>
        <v/>
      </c>
      <c r="AK778" s="15" t="str">
        <f t="shared" si="236"/>
        <v/>
      </c>
      <c r="AL778" s="15" t="str">
        <f t="shared" si="237"/>
        <v/>
      </c>
      <c r="AM778" s="15" t="str">
        <f t="shared" si="238"/>
        <v/>
      </c>
      <c r="AN778" s="15" t="str">
        <f t="shared" si="239"/>
        <v/>
      </c>
      <c r="AO778" s="15" t="str">
        <f t="shared" si="240"/>
        <v/>
      </c>
      <c r="AP778" s="9" t="str">
        <f t="shared" si="241"/>
        <v>CD1A水1</v>
      </c>
      <c r="AQ778" s="9">
        <f t="shared" si="242"/>
        <v>1</v>
      </c>
      <c r="AR778" s="11" t="str">
        <f t="shared" si="243"/>
        <v>渡辺水1</v>
      </c>
      <c r="AS778" s="11">
        <f t="shared" si="230"/>
        <v>1</v>
      </c>
      <c r="AT778">
        <v>1</v>
      </c>
      <c r="AU778" s="12">
        <f t="shared" si="244"/>
        <v>6</v>
      </c>
      <c r="AV778" s="13" t="str">
        <f t="shared" si="245"/>
        <v>1305水1</v>
      </c>
      <c r="AW778" s="13">
        <f t="shared" si="246"/>
        <v>1</v>
      </c>
      <c r="AX778" s="18" t="str">
        <f t="shared" si="247"/>
        <v>CD1ACD1A水11305</v>
      </c>
      <c r="AY778" s="18">
        <f t="shared" si="248"/>
        <v>6</v>
      </c>
      <c r="AZ778"/>
    </row>
    <row r="779" spans="1:52" x14ac:dyDescent="0.15">
      <c r="A779" s="1">
        <f t="shared" si="231"/>
        <v>1</v>
      </c>
      <c r="B779" s="1" t="str">
        <f t="shared" si="232"/>
        <v>HR</v>
      </c>
      <c r="C779" t="s">
        <v>115</v>
      </c>
      <c r="D779" s="1" t="str">
        <f>VLOOKUP($C779,クラス一覧!$A:$J,10,FALSE)</f>
        <v>デザイン</v>
      </c>
      <c r="E779" s="1">
        <f>VLOOKUP($C779,クラス一覧!$A:$J,8,FALSE)</f>
        <v>6</v>
      </c>
      <c r="F779" s="1" t="str">
        <f>VLOOKUP($C779,クラス一覧!$A:$J,9,FALSE)</f>
        <v>宮﨑</v>
      </c>
      <c r="G779" s="1" t="str">
        <f>VLOOKUP($H779,科目一覧!$A:$G,3,FALSE)</f>
        <v>グラフィックデザイン</v>
      </c>
      <c r="H779" t="s">
        <v>1965</v>
      </c>
      <c r="I779" s="1" t="str">
        <f>VLOOKUP($H779,科目一覧!$A:$G,7,FALSE)</f>
        <v>渡辺</v>
      </c>
      <c r="J779" s="1" t="str">
        <f>VLOOKUP($I779,教員一覧!$A:$D,2,FALSE)</f>
        <v>デザイン</v>
      </c>
      <c r="K779" s="1" t="str">
        <f>VLOOKUP($I779,教員一覧!$A:$D,3,FALSE)</f>
        <v>　</v>
      </c>
      <c r="L779" s="1" t="str">
        <f>VLOOKUP($I779,教員一覧!$A:$D,4,FALSE)</f>
        <v>非常勤</v>
      </c>
      <c r="M779" t="s">
        <v>115</v>
      </c>
      <c r="N779" t="s">
        <v>3789</v>
      </c>
      <c r="O779" t="s">
        <v>3959</v>
      </c>
      <c r="P779" t="s">
        <v>13</v>
      </c>
      <c r="Q779">
        <v>2</v>
      </c>
      <c r="R779">
        <v>1305</v>
      </c>
      <c r="S779" s="1" t="str">
        <f>VLOOKUP($R779,教室一覧!$A:$B,2,FALSE)</f>
        <v>普通教室</v>
      </c>
      <c r="T779" s="1">
        <f>VLOOKUP($R779,教室一覧!$A:$C,3,FALSE)</f>
        <v>36</v>
      </c>
      <c r="U779" s="1" t="str">
        <f>VLOOKUP($R779,教室一覧!$A:$D,4,FALSE)</f>
        <v>1号館</v>
      </c>
      <c r="V779" s="1" t="str">
        <f>VLOOKUP($R779,教室一覧!$A:$E,5,FALSE)</f>
        <v>3F</v>
      </c>
      <c r="W779"/>
      <c r="X779"/>
      <c r="Y779" s="1" t="str">
        <f>VLOOKUP($O779,教員一覧!$A:$D,2,FALSE)</f>
        <v>デザイン</v>
      </c>
      <c r="Z779" s="1" t="str">
        <f>VLOOKUP($O779,教員一覧!$A:$D,3,FALSE)</f>
        <v>　</v>
      </c>
      <c r="AA779" s="1" t="str">
        <f>VLOOKUP($O779,教員一覧!$A:$D,4,FALSE)</f>
        <v>非常勤</v>
      </c>
      <c r="AB779" s="1" t="str">
        <f t="shared" si="233"/>
        <v/>
      </c>
      <c r="AC779" s="14" t="s">
        <v>115</v>
      </c>
      <c r="AD779" s="14" t="s">
        <v>163</v>
      </c>
      <c r="AE779" s="14" t="s">
        <v>1485</v>
      </c>
      <c r="AF779" s="14" t="s">
        <v>13</v>
      </c>
      <c r="AG779" s="14">
        <v>2</v>
      </c>
      <c r="AH779" s="14">
        <v>1305</v>
      </c>
      <c r="AI779" s="15" t="str">
        <f t="shared" si="234"/>
        <v/>
      </c>
      <c r="AJ779" s="15" t="str">
        <f t="shared" si="235"/>
        <v/>
      </c>
      <c r="AK779" s="15" t="str">
        <f t="shared" si="236"/>
        <v/>
      </c>
      <c r="AL779" s="15" t="str">
        <f t="shared" si="237"/>
        <v/>
      </c>
      <c r="AM779" s="15" t="str">
        <f t="shared" si="238"/>
        <v/>
      </c>
      <c r="AN779" s="15" t="str">
        <f t="shared" si="239"/>
        <v/>
      </c>
      <c r="AO779" s="15" t="str">
        <f t="shared" si="240"/>
        <v/>
      </c>
      <c r="AP779" s="9" t="str">
        <f t="shared" si="241"/>
        <v>CD1A水2</v>
      </c>
      <c r="AQ779" s="9">
        <f t="shared" si="242"/>
        <v>1</v>
      </c>
      <c r="AR779" s="11" t="str">
        <f t="shared" si="243"/>
        <v>渡辺水2</v>
      </c>
      <c r="AS779" s="11">
        <f t="shared" si="230"/>
        <v>1</v>
      </c>
      <c r="AT779">
        <v>1</v>
      </c>
      <c r="AU779" s="12">
        <f t="shared" si="244"/>
        <v>6</v>
      </c>
      <c r="AV779" s="13" t="str">
        <f t="shared" si="245"/>
        <v>1305水2</v>
      </c>
      <c r="AW779" s="13">
        <f t="shared" si="246"/>
        <v>1</v>
      </c>
      <c r="AX779" s="18" t="str">
        <f t="shared" si="247"/>
        <v>CD1ACD1A水21305</v>
      </c>
      <c r="AY779" s="18">
        <f t="shared" si="248"/>
        <v>6</v>
      </c>
      <c r="AZ779"/>
    </row>
    <row r="780" spans="1:52" x14ac:dyDescent="0.15">
      <c r="A780" s="1">
        <f t="shared" si="231"/>
        <v>2</v>
      </c>
      <c r="B780" s="1" t="str">
        <f t="shared" si="232"/>
        <v>HR</v>
      </c>
      <c r="C780" t="s">
        <v>153</v>
      </c>
      <c r="D780" s="1" t="str">
        <f>VLOOKUP($C780,クラス一覧!$A:$J,10,FALSE)</f>
        <v>デザイン</v>
      </c>
      <c r="E780" s="1">
        <f>VLOOKUP($C780,クラス一覧!$A:$J,8,FALSE)</f>
        <v>7</v>
      </c>
      <c r="F780" s="1" t="str">
        <f>VLOOKUP($C780,クラス一覧!$A:$J,9,FALSE)</f>
        <v>坂倉</v>
      </c>
      <c r="G780" s="1" t="str">
        <f>VLOOKUP($H780,科目一覧!$A:$G,3,FALSE)</f>
        <v>就職対策</v>
      </c>
      <c r="H780" t="s">
        <v>1630</v>
      </c>
      <c r="I780" s="1" t="str">
        <f>VLOOKUP($H780,科目一覧!$A:$G,7,FALSE)</f>
        <v>黒川</v>
      </c>
      <c r="J780" s="1" t="str">
        <f>VLOOKUP($I780,教員一覧!$A:$D,2,FALSE)</f>
        <v>進路</v>
      </c>
      <c r="K780" s="1" t="str">
        <f>VLOOKUP($I780,教員一覧!$A:$D,3,FALSE)</f>
        <v>　</v>
      </c>
      <c r="L780" s="1" t="str">
        <f>VLOOKUP($I780,教員一覧!$A:$D,4,FALSE)</f>
        <v>専任</v>
      </c>
      <c r="M780" t="s">
        <v>153</v>
      </c>
      <c r="N780" t="s">
        <v>3789</v>
      </c>
      <c r="O780" t="s">
        <v>80</v>
      </c>
      <c r="P780" t="s">
        <v>9</v>
      </c>
      <c r="Q780">
        <v>4</v>
      </c>
      <c r="R780">
        <v>2303</v>
      </c>
      <c r="S780" s="1" t="str">
        <f>VLOOKUP($R780,教室一覧!$A:$B,2,FALSE)</f>
        <v>ノート36</v>
      </c>
      <c r="T780" s="1">
        <f>VLOOKUP($R780,教室一覧!$A:$C,3,FALSE)</f>
        <v>36</v>
      </c>
      <c r="U780" s="1" t="str">
        <f>VLOOKUP($R780,教室一覧!$A:$D,4,FALSE)</f>
        <v>2号館</v>
      </c>
      <c r="V780" s="1" t="str">
        <f>VLOOKUP($R780,教室一覧!$A:$E,5,FALSE)</f>
        <v>3F</v>
      </c>
      <c r="W780"/>
      <c r="X780"/>
      <c r="Y780" s="1" t="str">
        <f>VLOOKUP($O780,教員一覧!$A:$D,2,FALSE)</f>
        <v>デザイン</v>
      </c>
      <c r="Z780" s="1" t="str">
        <f>VLOOKUP($O780,教員一覧!$A:$D,3,FALSE)</f>
        <v>　</v>
      </c>
      <c r="AA780" s="1" t="str">
        <f>VLOOKUP($O780,教員一覧!$A:$D,4,FALSE)</f>
        <v>専任</v>
      </c>
      <c r="AB780" s="1" t="str">
        <f t="shared" si="233"/>
        <v>担任</v>
      </c>
      <c r="AC780" s="14" t="s">
        <v>153</v>
      </c>
      <c r="AD780" s="14" t="s">
        <v>163</v>
      </c>
      <c r="AE780" s="14" t="s">
        <v>80</v>
      </c>
      <c r="AF780" s="14" t="s">
        <v>9</v>
      </c>
      <c r="AG780" s="14">
        <v>4</v>
      </c>
      <c r="AH780" s="14">
        <v>2303</v>
      </c>
      <c r="AI780" s="15" t="str">
        <f t="shared" si="234"/>
        <v/>
      </c>
      <c r="AJ780" s="15" t="str">
        <f t="shared" si="235"/>
        <v/>
      </c>
      <c r="AK780" s="15" t="str">
        <f t="shared" si="236"/>
        <v/>
      </c>
      <c r="AL780" s="15" t="str">
        <f t="shared" si="237"/>
        <v/>
      </c>
      <c r="AM780" s="15" t="str">
        <f t="shared" si="238"/>
        <v/>
      </c>
      <c r="AN780" s="15" t="str">
        <f t="shared" si="239"/>
        <v/>
      </c>
      <c r="AO780" s="15" t="str">
        <f t="shared" si="240"/>
        <v/>
      </c>
      <c r="AP780" s="9" t="str">
        <f t="shared" si="241"/>
        <v>DW2A月4</v>
      </c>
      <c r="AQ780" s="9">
        <f t="shared" si="242"/>
        <v>1</v>
      </c>
      <c r="AR780" s="11" t="str">
        <f t="shared" si="243"/>
        <v>坂倉月4</v>
      </c>
      <c r="AS780" s="11">
        <f t="shared" si="230"/>
        <v>1</v>
      </c>
      <c r="AT780">
        <v>1</v>
      </c>
      <c r="AU780" s="12">
        <f t="shared" si="244"/>
        <v>7</v>
      </c>
      <c r="AV780" s="13" t="str">
        <f t="shared" si="245"/>
        <v>2303月4</v>
      </c>
      <c r="AW780" s="13">
        <f t="shared" si="246"/>
        <v>1</v>
      </c>
      <c r="AX780" s="18" t="str">
        <f t="shared" si="247"/>
        <v>DW2ADW2A月42303</v>
      </c>
      <c r="AY780" s="18">
        <f t="shared" si="248"/>
        <v>7</v>
      </c>
      <c r="AZ780"/>
    </row>
    <row r="781" spans="1:52" x14ac:dyDescent="0.15">
      <c r="A781" s="1">
        <f t="shared" si="231"/>
        <v>2</v>
      </c>
      <c r="B781" s="1" t="str">
        <f t="shared" si="232"/>
        <v>HR</v>
      </c>
      <c r="C781" t="s">
        <v>153</v>
      </c>
      <c r="D781" s="1" t="str">
        <f>VLOOKUP($C781,クラス一覧!$A:$J,10,FALSE)</f>
        <v>デザイン</v>
      </c>
      <c r="E781" s="1">
        <f>VLOOKUP($C781,クラス一覧!$A:$J,8,FALSE)</f>
        <v>7</v>
      </c>
      <c r="F781" s="1" t="str">
        <f>VLOOKUP($C781,クラス一覧!$A:$J,9,FALSE)</f>
        <v>坂倉</v>
      </c>
      <c r="G781" s="1" t="str">
        <f>VLOOKUP($H781,科目一覧!$A:$G,3,FALSE)</f>
        <v>クリエイター作品制作</v>
      </c>
      <c r="H781" t="s">
        <v>3612</v>
      </c>
      <c r="I781" s="1" t="str">
        <f>VLOOKUP($H781,科目一覧!$A:$G,7,FALSE)</f>
        <v>坂倉</v>
      </c>
      <c r="J781" s="1" t="str">
        <f>VLOOKUP($I781,教員一覧!$A:$D,2,FALSE)</f>
        <v>デザイン</v>
      </c>
      <c r="K781" s="1" t="str">
        <f>VLOOKUP($I781,教員一覧!$A:$D,3,FALSE)</f>
        <v>　</v>
      </c>
      <c r="L781" s="1" t="str">
        <f>VLOOKUP($I781,教員一覧!$A:$D,4,FALSE)</f>
        <v>専任</v>
      </c>
      <c r="M781" t="s">
        <v>153</v>
      </c>
      <c r="N781" t="s">
        <v>3789</v>
      </c>
      <c r="O781" t="s">
        <v>118</v>
      </c>
      <c r="P781" t="s">
        <v>12</v>
      </c>
      <c r="Q781">
        <v>1</v>
      </c>
      <c r="R781">
        <v>2301</v>
      </c>
      <c r="S781" s="1" t="str">
        <f>VLOOKUP($R781,教室一覧!$A:$B,2,FALSE)</f>
        <v>実習室</v>
      </c>
      <c r="T781" s="1">
        <f>VLOOKUP($R781,教室一覧!$A:$C,3,FALSE)</f>
        <v>25</v>
      </c>
      <c r="U781" s="1" t="str">
        <f>VLOOKUP($R781,教室一覧!$A:$D,4,FALSE)</f>
        <v>2号館</v>
      </c>
      <c r="V781" s="1" t="str">
        <f>VLOOKUP($R781,教室一覧!$A:$E,5,FALSE)</f>
        <v>3F</v>
      </c>
      <c r="W781"/>
      <c r="X781"/>
      <c r="Y781" s="1" t="str">
        <f>VLOOKUP($O781,教員一覧!$A:$D,2,FALSE)</f>
        <v>デザイン</v>
      </c>
      <c r="Z781" s="1" t="str">
        <f>VLOOKUP($O781,教員一覧!$A:$D,3,FALSE)</f>
        <v>　</v>
      </c>
      <c r="AA781" s="1" t="str">
        <f>VLOOKUP($O781,教員一覧!$A:$D,4,FALSE)</f>
        <v>非常勤</v>
      </c>
      <c r="AB781" s="1" t="str">
        <f t="shared" si="233"/>
        <v/>
      </c>
      <c r="AC781" s="14" t="s">
        <v>153</v>
      </c>
      <c r="AD781" s="14" t="s">
        <v>163</v>
      </c>
      <c r="AE781" s="14" t="s">
        <v>118</v>
      </c>
      <c r="AF781" s="14" t="s">
        <v>12</v>
      </c>
      <c r="AG781" s="14">
        <v>1</v>
      </c>
      <c r="AH781" s="14">
        <v>2301</v>
      </c>
      <c r="AI781" s="15" t="str">
        <f t="shared" si="234"/>
        <v/>
      </c>
      <c r="AJ781" s="15" t="str">
        <f t="shared" si="235"/>
        <v/>
      </c>
      <c r="AK781" s="15" t="str">
        <f t="shared" si="236"/>
        <v/>
      </c>
      <c r="AL781" s="15" t="str">
        <f t="shared" si="237"/>
        <v/>
      </c>
      <c r="AM781" s="15" t="str">
        <f t="shared" si="238"/>
        <v/>
      </c>
      <c r="AN781" s="15" t="str">
        <f t="shared" si="239"/>
        <v/>
      </c>
      <c r="AO781" s="15" t="str">
        <f t="shared" si="240"/>
        <v/>
      </c>
      <c r="AP781" s="9" t="str">
        <f t="shared" si="241"/>
        <v>DW2A火1</v>
      </c>
      <c r="AQ781" s="9">
        <f t="shared" si="242"/>
        <v>1</v>
      </c>
      <c r="AR781" s="11" t="str">
        <f t="shared" si="243"/>
        <v>田中明火1</v>
      </c>
      <c r="AS781" s="11">
        <f t="shared" si="230"/>
        <v>1</v>
      </c>
      <c r="AT781">
        <v>1</v>
      </c>
      <c r="AU781" s="12">
        <f t="shared" si="244"/>
        <v>7</v>
      </c>
      <c r="AV781" s="13" t="str">
        <f t="shared" si="245"/>
        <v>2301火1</v>
      </c>
      <c r="AW781" s="13">
        <f t="shared" si="246"/>
        <v>0.5</v>
      </c>
      <c r="AX781" s="18" t="str">
        <f t="shared" si="247"/>
        <v>DW2ADW2A火12301</v>
      </c>
      <c r="AY781" s="18">
        <f t="shared" si="248"/>
        <v>7</v>
      </c>
      <c r="AZ781"/>
    </row>
    <row r="782" spans="1:52" x14ac:dyDescent="0.15">
      <c r="A782" s="1">
        <f t="shared" si="231"/>
        <v>2</v>
      </c>
      <c r="B782" s="1" t="str">
        <f t="shared" si="232"/>
        <v>HR</v>
      </c>
      <c r="C782" t="s">
        <v>153</v>
      </c>
      <c r="D782" s="1" t="str">
        <f>VLOOKUP($C782,クラス一覧!$A:$J,10,FALSE)</f>
        <v>デザイン</v>
      </c>
      <c r="E782" s="1">
        <f>VLOOKUP($C782,クラス一覧!$A:$J,8,FALSE)</f>
        <v>7</v>
      </c>
      <c r="F782" s="1" t="str">
        <f>VLOOKUP($C782,クラス一覧!$A:$J,9,FALSE)</f>
        <v>坂倉</v>
      </c>
      <c r="G782" s="1" t="str">
        <f>VLOOKUP($H782,科目一覧!$A:$G,3,FALSE)</f>
        <v>クリエイター作品制作</v>
      </c>
      <c r="H782" t="s">
        <v>3612</v>
      </c>
      <c r="I782" s="1" t="str">
        <f>VLOOKUP($H782,科目一覧!$A:$G,7,FALSE)</f>
        <v>坂倉</v>
      </c>
      <c r="J782" s="1" t="str">
        <f>VLOOKUP($I782,教員一覧!$A:$D,2,FALSE)</f>
        <v>デザイン</v>
      </c>
      <c r="K782" s="1" t="str">
        <f>VLOOKUP($I782,教員一覧!$A:$D,3,FALSE)</f>
        <v>　</v>
      </c>
      <c r="L782" s="1" t="str">
        <f>VLOOKUP($I782,教員一覧!$A:$D,4,FALSE)</f>
        <v>専任</v>
      </c>
      <c r="M782" t="s">
        <v>153</v>
      </c>
      <c r="N782" t="s">
        <v>3789</v>
      </c>
      <c r="O782" t="s">
        <v>118</v>
      </c>
      <c r="P782" t="s">
        <v>12</v>
      </c>
      <c r="Q782">
        <v>2</v>
      </c>
      <c r="R782">
        <v>2301</v>
      </c>
      <c r="S782" s="1" t="str">
        <f>VLOOKUP($R782,教室一覧!$A:$B,2,FALSE)</f>
        <v>実習室</v>
      </c>
      <c r="T782" s="1">
        <f>VLOOKUP($R782,教室一覧!$A:$C,3,FALSE)</f>
        <v>25</v>
      </c>
      <c r="U782" s="1" t="str">
        <f>VLOOKUP($R782,教室一覧!$A:$D,4,FALSE)</f>
        <v>2号館</v>
      </c>
      <c r="V782" s="1" t="str">
        <f>VLOOKUP($R782,教室一覧!$A:$E,5,FALSE)</f>
        <v>3F</v>
      </c>
      <c r="W782"/>
      <c r="X782"/>
      <c r="Y782" s="1" t="str">
        <f>VLOOKUP($O782,教員一覧!$A:$D,2,FALSE)</f>
        <v>デザイン</v>
      </c>
      <c r="Z782" s="1" t="str">
        <f>VLOOKUP($O782,教員一覧!$A:$D,3,FALSE)</f>
        <v>　</v>
      </c>
      <c r="AA782" s="1" t="str">
        <f>VLOOKUP($O782,教員一覧!$A:$D,4,FALSE)</f>
        <v>非常勤</v>
      </c>
      <c r="AB782" s="1" t="str">
        <f t="shared" si="233"/>
        <v/>
      </c>
      <c r="AC782" s="14" t="s">
        <v>153</v>
      </c>
      <c r="AD782" s="14" t="s">
        <v>163</v>
      </c>
      <c r="AE782" s="14" t="s">
        <v>118</v>
      </c>
      <c r="AF782" s="14" t="s">
        <v>12</v>
      </c>
      <c r="AG782" s="14">
        <v>2</v>
      </c>
      <c r="AH782" s="14">
        <v>2301</v>
      </c>
      <c r="AI782" s="15" t="str">
        <f t="shared" si="234"/>
        <v/>
      </c>
      <c r="AJ782" s="15" t="str">
        <f t="shared" si="235"/>
        <v/>
      </c>
      <c r="AK782" s="15" t="str">
        <f t="shared" si="236"/>
        <v/>
      </c>
      <c r="AL782" s="15" t="str">
        <f t="shared" si="237"/>
        <v/>
      </c>
      <c r="AM782" s="15" t="str">
        <f t="shared" si="238"/>
        <v/>
      </c>
      <c r="AN782" s="15" t="str">
        <f t="shared" si="239"/>
        <v/>
      </c>
      <c r="AO782" s="15" t="str">
        <f t="shared" si="240"/>
        <v/>
      </c>
      <c r="AP782" s="9" t="str">
        <f t="shared" si="241"/>
        <v>DW2A火2</v>
      </c>
      <c r="AQ782" s="9">
        <f t="shared" si="242"/>
        <v>1</v>
      </c>
      <c r="AR782" s="11" t="str">
        <f t="shared" si="243"/>
        <v>田中明火2</v>
      </c>
      <c r="AS782" s="11">
        <f t="shared" si="230"/>
        <v>1</v>
      </c>
      <c r="AT782">
        <v>1</v>
      </c>
      <c r="AU782" s="12">
        <f t="shared" si="244"/>
        <v>7</v>
      </c>
      <c r="AV782" s="13" t="str">
        <f t="shared" si="245"/>
        <v>2301火2</v>
      </c>
      <c r="AW782" s="13">
        <f t="shared" si="246"/>
        <v>0.5</v>
      </c>
      <c r="AX782" s="18" t="str">
        <f t="shared" si="247"/>
        <v>DW2ADW2A火22301</v>
      </c>
      <c r="AY782" s="18">
        <f t="shared" si="248"/>
        <v>7</v>
      </c>
      <c r="AZ782"/>
    </row>
    <row r="783" spans="1:52" x14ac:dyDescent="0.15">
      <c r="A783" s="1">
        <f t="shared" si="231"/>
        <v>2</v>
      </c>
      <c r="B783" s="1" t="str">
        <f t="shared" si="232"/>
        <v>HR</v>
      </c>
      <c r="C783" t="s">
        <v>152</v>
      </c>
      <c r="D783" s="1" t="str">
        <f>VLOOKUP($C783,クラス一覧!$A:$J,10,FALSE)</f>
        <v>デザイン</v>
      </c>
      <c r="E783" s="1">
        <f>VLOOKUP($C783,クラス一覧!$A:$J,8,FALSE)</f>
        <v>8</v>
      </c>
      <c r="F783" s="1" t="str">
        <f>VLOOKUP($C783,クラス一覧!$A:$J,9,FALSE)</f>
        <v>坂倉</v>
      </c>
      <c r="G783" s="1" t="str">
        <f>VLOOKUP($H783,科目一覧!$A:$G,3,FALSE)</f>
        <v>クリエイター作品制作</v>
      </c>
      <c r="H783" t="s">
        <v>3613</v>
      </c>
      <c r="I783" s="1" t="str">
        <f>VLOOKUP($H783,科目一覧!$A:$G,7,FALSE)</f>
        <v>坂倉</v>
      </c>
      <c r="J783" s="1" t="str">
        <f>VLOOKUP($I783,教員一覧!$A:$D,2,FALSE)</f>
        <v>デザイン</v>
      </c>
      <c r="K783" s="1" t="str">
        <f>VLOOKUP($I783,教員一覧!$A:$D,3,FALSE)</f>
        <v>　</v>
      </c>
      <c r="L783" s="1" t="str">
        <f>VLOOKUP($I783,教員一覧!$A:$D,4,FALSE)</f>
        <v>専任</v>
      </c>
      <c r="M783" t="s">
        <v>152</v>
      </c>
      <c r="N783" t="s">
        <v>3789</v>
      </c>
      <c r="O783" t="s">
        <v>63</v>
      </c>
      <c r="P783" t="s">
        <v>9</v>
      </c>
      <c r="Q783">
        <v>3</v>
      </c>
      <c r="R783">
        <v>2403</v>
      </c>
      <c r="S783" s="1" t="str">
        <f>VLOOKUP($R783,教室一覧!$A:$B,2,FALSE)</f>
        <v>ノート対応</v>
      </c>
      <c r="T783" s="1">
        <f>VLOOKUP($R783,教室一覧!$A:$C,3,FALSE)</f>
        <v>36</v>
      </c>
      <c r="U783" s="1" t="str">
        <f>VLOOKUP($R783,教室一覧!$A:$D,4,FALSE)</f>
        <v>2号館</v>
      </c>
      <c r="V783" s="1" t="str">
        <f>VLOOKUP($R783,教室一覧!$A:$E,5,FALSE)</f>
        <v>4F</v>
      </c>
      <c r="W783"/>
      <c r="X783"/>
      <c r="Y783" s="1" t="str">
        <f>VLOOKUP($O783,教員一覧!$A:$D,2,FALSE)</f>
        <v>デザイン</v>
      </c>
      <c r="Z783" s="1" t="str">
        <f>VLOOKUP($O783,教員一覧!$A:$D,3,FALSE)</f>
        <v>　</v>
      </c>
      <c r="AA783" s="1" t="str">
        <f>VLOOKUP($O783,教員一覧!$A:$D,4,FALSE)</f>
        <v>非常勤</v>
      </c>
      <c r="AB783" s="1" t="str">
        <f t="shared" si="233"/>
        <v/>
      </c>
      <c r="AC783" s="14" t="s">
        <v>152</v>
      </c>
      <c r="AD783" s="14" t="s">
        <v>163</v>
      </c>
      <c r="AE783" s="14" t="s">
        <v>63</v>
      </c>
      <c r="AF783" s="14" t="s">
        <v>9</v>
      </c>
      <c r="AG783" s="14">
        <v>3</v>
      </c>
      <c r="AH783" s="14">
        <v>2403</v>
      </c>
      <c r="AI783" s="15" t="str">
        <f t="shared" si="234"/>
        <v/>
      </c>
      <c r="AJ783" s="15" t="str">
        <f t="shared" si="235"/>
        <v/>
      </c>
      <c r="AK783" s="15" t="str">
        <f t="shared" si="236"/>
        <v/>
      </c>
      <c r="AL783" s="15" t="str">
        <f t="shared" si="237"/>
        <v/>
      </c>
      <c r="AM783" s="15" t="str">
        <f t="shared" si="238"/>
        <v/>
      </c>
      <c r="AN783" s="15" t="str">
        <f t="shared" si="239"/>
        <v/>
      </c>
      <c r="AO783" s="15" t="str">
        <f t="shared" si="240"/>
        <v/>
      </c>
      <c r="AP783" s="9" t="str">
        <f t="shared" si="241"/>
        <v>WD2A月3</v>
      </c>
      <c r="AQ783" s="9">
        <f t="shared" si="242"/>
        <v>1</v>
      </c>
      <c r="AR783" s="11" t="str">
        <f t="shared" si="243"/>
        <v>武田月3</v>
      </c>
      <c r="AS783" s="11">
        <f t="shared" si="230"/>
        <v>1</v>
      </c>
      <c r="AT783">
        <v>1</v>
      </c>
      <c r="AU783" s="12">
        <f t="shared" si="244"/>
        <v>8</v>
      </c>
      <c r="AV783" s="13" t="str">
        <f t="shared" si="245"/>
        <v>2403月3</v>
      </c>
      <c r="AW783" s="13">
        <f t="shared" si="246"/>
        <v>1</v>
      </c>
      <c r="AX783" s="18" t="str">
        <f t="shared" si="247"/>
        <v>WD2AWD2A月32403</v>
      </c>
      <c r="AY783" s="18">
        <f t="shared" si="248"/>
        <v>8</v>
      </c>
      <c r="AZ783"/>
    </row>
    <row r="784" spans="1:52" x14ac:dyDescent="0.15">
      <c r="A784" s="1">
        <f t="shared" si="231"/>
        <v>2</v>
      </c>
      <c r="B784" s="1" t="str">
        <f t="shared" si="232"/>
        <v>HR</v>
      </c>
      <c r="C784" t="s">
        <v>152</v>
      </c>
      <c r="D784" s="1" t="str">
        <f>VLOOKUP($C784,クラス一覧!$A:$J,10,FALSE)</f>
        <v>デザイン</v>
      </c>
      <c r="E784" s="1">
        <f>VLOOKUP($C784,クラス一覧!$A:$J,8,FALSE)</f>
        <v>8</v>
      </c>
      <c r="F784" s="1" t="str">
        <f>VLOOKUP($C784,クラス一覧!$A:$J,9,FALSE)</f>
        <v>坂倉</v>
      </c>
      <c r="G784" s="1" t="str">
        <f>VLOOKUP($H784,科目一覧!$A:$G,3,FALSE)</f>
        <v>クリエイター作品制作</v>
      </c>
      <c r="H784" t="s">
        <v>3613</v>
      </c>
      <c r="I784" s="1" t="str">
        <f>VLOOKUP($H784,科目一覧!$A:$G,7,FALSE)</f>
        <v>坂倉</v>
      </c>
      <c r="J784" s="1" t="str">
        <f>VLOOKUP($I784,教員一覧!$A:$D,2,FALSE)</f>
        <v>デザイン</v>
      </c>
      <c r="K784" s="1" t="str">
        <f>VLOOKUP($I784,教員一覧!$A:$D,3,FALSE)</f>
        <v>　</v>
      </c>
      <c r="L784" s="1" t="str">
        <f>VLOOKUP($I784,教員一覧!$A:$D,4,FALSE)</f>
        <v>専任</v>
      </c>
      <c r="M784" t="s">
        <v>152</v>
      </c>
      <c r="N784" t="s">
        <v>3789</v>
      </c>
      <c r="O784" t="s">
        <v>122</v>
      </c>
      <c r="P784" t="s">
        <v>9</v>
      </c>
      <c r="Q784">
        <v>4</v>
      </c>
      <c r="R784">
        <v>2403</v>
      </c>
      <c r="S784" s="1" t="str">
        <f>VLOOKUP($R784,教室一覧!$A:$B,2,FALSE)</f>
        <v>ノート対応</v>
      </c>
      <c r="T784" s="1">
        <f>VLOOKUP($R784,教室一覧!$A:$C,3,FALSE)</f>
        <v>36</v>
      </c>
      <c r="U784" s="1" t="str">
        <f>VLOOKUP($R784,教室一覧!$A:$D,4,FALSE)</f>
        <v>2号館</v>
      </c>
      <c r="V784" s="1" t="str">
        <f>VLOOKUP($R784,教室一覧!$A:$E,5,FALSE)</f>
        <v>4F</v>
      </c>
      <c r="W784"/>
      <c r="X784"/>
      <c r="Y784" s="1" t="str">
        <f>VLOOKUP($O784,教員一覧!$A:$D,2,FALSE)</f>
        <v>デザイン</v>
      </c>
      <c r="Z784" s="1" t="str">
        <f>VLOOKUP($O784,教員一覧!$A:$D,3,FALSE)</f>
        <v>　</v>
      </c>
      <c r="AA784" s="1" t="str">
        <f>VLOOKUP($O784,教員一覧!$A:$D,4,FALSE)</f>
        <v>専任</v>
      </c>
      <c r="AB784" s="1" t="str">
        <f t="shared" si="233"/>
        <v/>
      </c>
      <c r="AC784" s="14" t="s">
        <v>152</v>
      </c>
      <c r="AD784" s="14" t="s">
        <v>163</v>
      </c>
      <c r="AE784" s="14" t="s">
        <v>122</v>
      </c>
      <c r="AF784" s="14" t="s">
        <v>9</v>
      </c>
      <c r="AG784" s="14">
        <v>4</v>
      </c>
      <c r="AH784" s="14">
        <v>2403</v>
      </c>
      <c r="AI784" s="15" t="str">
        <f t="shared" si="234"/>
        <v/>
      </c>
      <c r="AJ784" s="15" t="str">
        <f t="shared" si="235"/>
        <v/>
      </c>
      <c r="AK784" s="15" t="str">
        <f t="shared" si="236"/>
        <v/>
      </c>
      <c r="AL784" s="15" t="str">
        <f t="shared" si="237"/>
        <v/>
      </c>
      <c r="AM784" s="15" t="str">
        <f t="shared" si="238"/>
        <v/>
      </c>
      <c r="AN784" s="15" t="str">
        <f t="shared" si="239"/>
        <v/>
      </c>
      <c r="AO784" s="15" t="str">
        <f t="shared" si="240"/>
        <v/>
      </c>
      <c r="AP784" s="9" t="str">
        <f t="shared" si="241"/>
        <v>WD2A月4</v>
      </c>
      <c r="AQ784" s="9">
        <f t="shared" si="242"/>
        <v>1</v>
      </c>
      <c r="AR784" s="11" t="str">
        <f t="shared" si="243"/>
        <v>瀧本月4</v>
      </c>
      <c r="AS784" s="11">
        <f t="shared" si="230"/>
        <v>1</v>
      </c>
      <c r="AT784">
        <v>1</v>
      </c>
      <c r="AU784" s="12">
        <f t="shared" si="244"/>
        <v>8</v>
      </c>
      <c r="AV784" s="13" t="str">
        <f t="shared" si="245"/>
        <v>2403月4</v>
      </c>
      <c r="AW784" s="13">
        <f t="shared" si="246"/>
        <v>1</v>
      </c>
      <c r="AX784" s="18" t="str">
        <f t="shared" si="247"/>
        <v>WD2AWD2A月42403</v>
      </c>
      <c r="AY784" s="18">
        <f t="shared" si="248"/>
        <v>8</v>
      </c>
      <c r="AZ784"/>
    </row>
    <row r="785" spans="1:52" x14ac:dyDescent="0.15">
      <c r="A785" s="1">
        <f t="shared" si="231"/>
        <v>2</v>
      </c>
      <c r="B785" s="1" t="str">
        <f t="shared" si="232"/>
        <v>HR</v>
      </c>
      <c r="C785" t="s">
        <v>152</v>
      </c>
      <c r="D785" s="1" t="str">
        <f>VLOOKUP($C785,クラス一覧!$A:$J,10,FALSE)</f>
        <v>デザイン</v>
      </c>
      <c r="E785" s="1">
        <f>VLOOKUP($C785,クラス一覧!$A:$J,8,FALSE)</f>
        <v>8</v>
      </c>
      <c r="F785" s="1" t="str">
        <f>VLOOKUP($C785,クラス一覧!$A:$J,9,FALSE)</f>
        <v>坂倉</v>
      </c>
      <c r="G785" s="1" t="str">
        <f>VLOOKUP($H785,科目一覧!$A:$G,3,FALSE)</f>
        <v>クリエイター作品制作</v>
      </c>
      <c r="H785" t="s">
        <v>3613</v>
      </c>
      <c r="I785" s="1" t="str">
        <f>VLOOKUP($H785,科目一覧!$A:$G,7,FALSE)</f>
        <v>坂倉</v>
      </c>
      <c r="J785" s="1" t="str">
        <f>VLOOKUP($I785,教員一覧!$A:$D,2,FALSE)</f>
        <v>デザイン</v>
      </c>
      <c r="K785" s="1" t="str">
        <f>VLOOKUP($I785,教員一覧!$A:$D,3,FALSE)</f>
        <v>　</v>
      </c>
      <c r="L785" s="1" t="str">
        <f>VLOOKUP($I785,教員一覧!$A:$D,4,FALSE)</f>
        <v>専任</v>
      </c>
      <c r="M785" t="s">
        <v>152</v>
      </c>
      <c r="N785" t="s">
        <v>3789</v>
      </c>
      <c r="O785" t="s">
        <v>80</v>
      </c>
      <c r="P785" t="s">
        <v>17</v>
      </c>
      <c r="Q785">
        <v>3</v>
      </c>
      <c r="R785">
        <v>2403</v>
      </c>
      <c r="S785" s="1" t="str">
        <f>VLOOKUP($R785,教室一覧!$A:$B,2,FALSE)</f>
        <v>ノート対応</v>
      </c>
      <c r="T785" s="1">
        <f>VLOOKUP($R785,教室一覧!$A:$C,3,FALSE)</f>
        <v>36</v>
      </c>
      <c r="U785" s="1" t="str">
        <f>VLOOKUP($R785,教室一覧!$A:$D,4,FALSE)</f>
        <v>2号館</v>
      </c>
      <c r="V785" s="1" t="str">
        <f>VLOOKUP($R785,教室一覧!$A:$E,5,FALSE)</f>
        <v>4F</v>
      </c>
      <c r="W785"/>
      <c r="X785"/>
      <c r="Y785" s="1" t="str">
        <f>VLOOKUP($O785,教員一覧!$A:$D,2,FALSE)</f>
        <v>デザイン</v>
      </c>
      <c r="Z785" s="1" t="str">
        <f>VLOOKUP($O785,教員一覧!$A:$D,3,FALSE)</f>
        <v>　</v>
      </c>
      <c r="AA785" s="1" t="str">
        <f>VLOOKUP($O785,教員一覧!$A:$D,4,FALSE)</f>
        <v>専任</v>
      </c>
      <c r="AB785" s="1" t="str">
        <f t="shared" si="233"/>
        <v>担任</v>
      </c>
      <c r="AC785" s="14" t="s">
        <v>152</v>
      </c>
      <c r="AD785" s="14" t="s">
        <v>163</v>
      </c>
      <c r="AE785" s="14" t="s">
        <v>80</v>
      </c>
      <c r="AF785" s="14" t="s">
        <v>17</v>
      </c>
      <c r="AG785" s="14">
        <v>3</v>
      </c>
      <c r="AH785" s="14">
        <v>2403</v>
      </c>
      <c r="AI785" s="15" t="str">
        <f t="shared" si="234"/>
        <v/>
      </c>
      <c r="AJ785" s="15" t="str">
        <f t="shared" si="235"/>
        <v/>
      </c>
      <c r="AK785" s="15" t="str">
        <f t="shared" si="236"/>
        <v/>
      </c>
      <c r="AL785" s="15" t="str">
        <f t="shared" si="237"/>
        <v/>
      </c>
      <c r="AM785" s="15" t="str">
        <f t="shared" si="238"/>
        <v/>
      </c>
      <c r="AN785" s="15" t="str">
        <f t="shared" si="239"/>
        <v/>
      </c>
      <c r="AO785" s="15" t="str">
        <f t="shared" si="240"/>
        <v/>
      </c>
      <c r="AP785" s="9" t="str">
        <f t="shared" si="241"/>
        <v>WD2A金3</v>
      </c>
      <c r="AQ785" s="9">
        <f t="shared" si="242"/>
        <v>1</v>
      </c>
      <c r="AR785" s="11" t="str">
        <f t="shared" si="243"/>
        <v>坂倉金3</v>
      </c>
      <c r="AS785" s="11">
        <f t="shared" si="230"/>
        <v>1</v>
      </c>
      <c r="AT785">
        <v>1</v>
      </c>
      <c r="AU785" s="12">
        <f t="shared" si="244"/>
        <v>8</v>
      </c>
      <c r="AV785" s="13" t="str">
        <f t="shared" si="245"/>
        <v>2403金3</v>
      </c>
      <c r="AW785" s="13">
        <f t="shared" si="246"/>
        <v>1</v>
      </c>
      <c r="AX785" s="18" t="str">
        <f t="shared" si="247"/>
        <v>WD2AWD2A金32403</v>
      </c>
      <c r="AY785" s="18">
        <f t="shared" si="248"/>
        <v>8</v>
      </c>
      <c r="AZ785"/>
    </row>
    <row r="786" spans="1:52" x14ac:dyDescent="0.15">
      <c r="A786" s="1">
        <f t="shared" si="231"/>
        <v>2</v>
      </c>
      <c r="B786" s="1" t="str">
        <f t="shared" si="232"/>
        <v>HR</v>
      </c>
      <c r="C786" t="s">
        <v>154</v>
      </c>
      <c r="D786" s="1" t="str">
        <f>VLOOKUP($C786,クラス一覧!$A:$J,10,FALSE)</f>
        <v>デザイン</v>
      </c>
      <c r="E786" s="1">
        <f>VLOOKUP($C786,クラス一覧!$A:$J,8,FALSE)</f>
        <v>3</v>
      </c>
      <c r="F786" s="1" t="str">
        <f>VLOOKUP($C786,クラス一覧!$A:$J,9,FALSE)</f>
        <v>宮﨑</v>
      </c>
      <c r="G786" s="1" t="str">
        <f>VLOOKUP($H786,科目一覧!$A:$G,3,FALSE)</f>
        <v>クリエイター作品制作</v>
      </c>
      <c r="H786" t="s">
        <v>3614</v>
      </c>
      <c r="I786" s="1" t="str">
        <f>VLOOKUP($H786,科目一覧!$A:$G,7,FALSE)</f>
        <v>宮﨑</v>
      </c>
      <c r="J786" s="1" t="str">
        <f>VLOOKUP($I786,教員一覧!$A:$D,2,FALSE)</f>
        <v>デザイン</v>
      </c>
      <c r="K786" s="1" t="str">
        <f>VLOOKUP($I786,教員一覧!$A:$D,3,FALSE)</f>
        <v>　</v>
      </c>
      <c r="L786" s="1" t="str">
        <f>VLOOKUP($I786,教員一覧!$A:$D,4,FALSE)</f>
        <v>専任</v>
      </c>
      <c r="M786" t="s">
        <v>154</v>
      </c>
      <c r="N786" t="s">
        <v>3789</v>
      </c>
      <c r="O786" t="s">
        <v>63</v>
      </c>
      <c r="P786" t="s">
        <v>12</v>
      </c>
      <c r="Q786">
        <v>1</v>
      </c>
      <c r="R786">
        <v>2301</v>
      </c>
      <c r="S786" s="1" t="str">
        <f>VLOOKUP($R786,教室一覧!$A:$B,2,FALSE)</f>
        <v>実習室</v>
      </c>
      <c r="T786" s="1">
        <f>VLOOKUP($R786,教室一覧!$A:$C,3,FALSE)</f>
        <v>25</v>
      </c>
      <c r="U786" s="1" t="str">
        <f>VLOOKUP($R786,教室一覧!$A:$D,4,FALSE)</f>
        <v>2号館</v>
      </c>
      <c r="V786" s="1" t="str">
        <f>VLOOKUP($R786,教室一覧!$A:$E,5,FALSE)</f>
        <v>3F</v>
      </c>
      <c r="W786"/>
      <c r="X786"/>
      <c r="Y786" s="1" t="str">
        <f>VLOOKUP($O786,教員一覧!$A:$D,2,FALSE)</f>
        <v>デザイン</v>
      </c>
      <c r="Z786" s="1" t="str">
        <f>VLOOKUP($O786,教員一覧!$A:$D,3,FALSE)</f>
        <v>　</v>
      </c>
      <c r="AA786" s="1" t="str">
        <f>VLOOKUP($O786,教員一覧!$A:$D,4,FALSE)</f>
        <v>非常勤</v>
      </c>
      <c r="AB786" s="1" t="str">
        <f t="shared" si="233"/>
        <v/>
      </c>
      <c r="AC786" s="14" t="s">
        <v>154</v>
      </c>
      <c r="AD786" s="14" t="s">
        <v>163</v>
      </c>
      <c r="AE786" s="14" t="s">
        <v>63</v>
      </c>
      <c r="AF786" s="14" t="s">
        <v>12</v>
      </c>
      <c r="AG786" s="14">
        <v>1</v>
      </c>
      <c r="AH786" s="14">
        <v>2301</v>
      </c>
      <c r="AI786" s="15" t="str">
        <f t="shared" si="234"/>
        <v/>
      </c>
      <c r="AJ786" s="15" t="str">
        <f t="shared" si="235"/>
        <v/>
      </c>
      <c r="AK786" s="15" t="str">
        <f t="shared" si="236"/>
        <v/>
      </c>
      <c r="AL786" s="15" t="str">
        <f t="shared" si="237"/>
        <v/>
      </c>
      <c r="AM786" s="15" t="str">
        <f t="shared" si="238"/>
        <v/>
      </c>
      <c r="AN786" s="15" t="str">
        <f t="shared" si="239"/>
        <v/>
      </c>
      <c r="AO786" s="15" t="str">
        <f t="shared" si="240"/>
        <v/>
      </c>
      <c r="AP786" s="9" t="str">
        <f t="shared" si="241"/>
        <v>CD2A火1</v>
      </c>
      <c r="AQ786" s="9">
        <f t="shared" si="242"/>
        <v>1</v>
      </c>
      <c r="AR786" s="11" t="str">
        <f t="shared" si="243"/>
        <v>武田火1</v>
      </c>
      <c r="AS786" s="11">
        <f t="shared" si="230"/>
        <v>1</v>
      </c>
      <c r="AT786">
        <v>1</v>
      </c>
      <c r="AU786" s="12">
        <f t="shared" si="244"/>
        <v>3</v>
      </c>
      <c r="AV786" s="13" t="str">
        <f t="shared" si="245"/>
        <v>2301火1</v>
      </c>
      <c r="AW786" s="13">
        <f t="shared" si="246"/>
        <v>0.5</v>
      </c>
      <c r="AX786" s="18" t="str">
        <f t="shared" si="247"/>
        <v>CD2ACD2A火12301</v>
      </c>
      <c r="AY786" s="18">
        <f t="shared" si="248"/>
        <v>3</v>
      </c>
      <c r="AZ786"/>
    </row>
    <row r="787" spans="1:52" x14ac:dyDescent="0.15">
      <c r="A787" s="1">
        <f t="shared" si="231"/>
        <v>2</v>
      </c>
      <c r="B787" s="1" t="str">
        <f t="shared" si="232"/>
        <v>HR</v>
      </c>
      <c r="C787" t="s">
        <v>154</v>
      </c>
      <c r="D787" s="1" t="str">
        <f>VLOOKUP($C787,クラス一覧!$A:$J,10,FALSE)</f>
        <v>デザイン</v>
      </c>
      <c r="E787" s="1">
        <f>VLOOKUP($C787,クラス一覧!$A:$J,8,FALSE)</f>
        <v>3</v>
      </c>
      <c r="F787" s="1" t="str">
        <f>VLOOKUP($C787,クラス一覧!$A:$J,9,FALSE)</f>
        <v>宮﨑</v>
      </c>
      <c r="G787" s="1" t="str">
        <f>VLOOKUP($H787,科目一覧!$A:$G,3,FALSE)</f>
        <v>クリエイター作品制作</v>
      </c>
      <c r="H787" t="s">
        <v>3614</v>
      </c>
      <c r="I787" s="1" t="str">
        <f>VLOOKUP($H787,科目一覧!$A:$G,7,FALSE)</f>
        <v>宮﨑</v>
      </c>
      <c r="J787" s="1" t="str">
        <f>VLOOKUP($I787,教員一覧!$A:$D,2,FALSE)</f>
        <v>デザイン</v>
      </c>
      <c r="K787" s="1" t="str">
        <f>VLOOKUP($I787,教員一覧!$A:$D,3,FALSE)</f>
        <v>　</v>
      </c>
      <c r="L787" s="1" t="str">
        <f>VLOOKUP($I787,教員一覧!$A:$D,4,FALSE)</f>
        <v>専任</v>
      </c>
      <c r="M787" t="s">
        <v>154</v>
      </c>
      <c r="N787" t="s">
        <v>3789</v>
      </c>
      <c r="O787" t="s">
        <v>116</v>
      </c>
      <c r="P787" t="s">
        <v>13</v>
      </c>
      <c r="Q787">
        <v>1</v>
      </c>
      <c r="R787">
        <v>2301</v>
      </c>
      <c r="S787" s="1" t="str">
        <f>VLOOKUP($R787,教室一覧!$A:$B,2,FALSE)</f>
        <v>実習室</v>
      </c>
      <c r="T787" s="1">
        <f>VLOOKUP($R787,教室一覧!$A:$C,3,FALSE)</f>
        <v>25</v>
      </c>
      <c r="U787" s="1" t="str">
        <f>VLOOKUP($R787,教室一覧!$A:$D,4,FALSE)</f>
        <v>2号館</v>
      </c>
      <c r="V787" s="1" t="str">
        <f>VLOOKUP($R787,教室一覧!$A:$E,5,FALSE)</f>
        <v>3F</v>
      </c>
      <c r="W787"/>
      <c r="X787"/>
      <c r="Y787" s="1" t="str">
        <f>VLOOKUP($O787,教員一覧!$A:$D,2,FALSE)</f>
        <v>デザイン</v>
      </c>
      <c r="Z787" s="1" t="str">
        <f>VLOOKUP($O787,教員一覧!$A:$D,3,FALSE)</f>
        <v>　</v>
      </c>
      <c r="AA787" s="1" t="str">
        <f>VLOOKUP($O787,教員一覧!$A:$D,4,FALSE)</f>
        <v>専任</v>
      </c>
      <c r="AB787" s="1" t="str">
        <f t="shared" si="233"/>
        <v>担任</v>
      </c>
      <c r="AC787" s="14" t="s">
        <v>154</v>
      </c>
      <c r="AD787" s="14" t="s">
        <v>163</v>
      </c>
      <c r="AE787" s="14" t="s">
        <v>116</v>
      </c>
      <c r="AF787" s="14" t="s">
        <v>13</v>
      </c>
      <c r="AG787" s="14">
        <v>1</v>
      </c>
      <c r="AH787" s="14">
        <v>2301</v>
      </c>
      <c r="AI787" s="15" t="str">
        <f t="shared" si="234"/>
        <v/>
      </c>
      <c r="AJ787" s="15" t="str">
        <f t="shared" si="235"/>
        <v/>
      </c>
      <c r="AK787" s="15" t="str">
        <f t="shared" si="236"/>
        <v/>
      </c>
      <c r="AL787" s="15" t="str">
        <f t="shared" si="237"/>
        <v/>
      </c>
      <c r="AM787" s="15" t="str">
        <f t="shared" si="238"/>
        <v/>
      </c>
      <c r="AN787" s="15" t="str">
        <f t="shared" si="239"/>
        <v/>
      </c>
      <c r="AO787" s="15" t="str">
        <f t="shared" si="240"/>
        <v/>
      </c>
      <c r="AP787" s="9" t="str">
        <f t="shared" si="241"/>
        <v>CD2A水1</v>
      </c>
      <c r="AQ787" s="9">
        <f t="shared" si="242"/>
        <v>1</v>
      </c>
      <c r="AR787" s="11" t="str">
        <f t="shared" si="243"/>
        <v>宮﨑水1</v>
      </c>
      <c r="AS787" s="11">
        <f t="shared" si="230"/>
        <v>1</v>
      </c>
      <c r="AT787">
        <v>1</v>
      </c>
      <c r="AU787" s="12">
        <f t="shared" si="244"/>
        <v>3</v>
      </c>
      <c r="AV787" s="13" t="str">
        <f t="shared" si="245"/>
        <v>2301水1</v>
      </c>
      <c r="AW787" s="13">
        <f t="shared" si="246"/>
        <v>1</v>
      </c>
      <c r="AX787" s="18" t="str">
        <f t="shared" si="247"/>
        <v>CD2ACD2A水12301</v>
      </c>
      <c r="AY787" s="18">
        <f t="shared" si="248"/>
        <v>3</v>
      </c>
      <c r="AZ787"/>
    </row>
    <row r="788" spans="1:52" x14ac:dyDescent="0.15">
      <c r="A788" s="1">
        <f t="shared" si="231"/>
        <v>2</v>
      </c>
      <c r="B788" s="1" t="str">
        <f t="shared" si="232"/>
        <v>HR</v>
      </c>
      <c r="C788" t="s">
        <v>154</v>
      </c>
      <c r="D788" s="1" t="str">
        <f>VLOOKUP($C788,クラス一覧!$A:$J,10,FALSE)</f>
        <v>デザイン</v>
      </c>
      <c r="E788" s="1">
        <f>VLOOKUP($C788,クラス一覧!$A:$J,8,FALSE)</f>
        <v>3</v>
      </c>
      <c r="F788" s="1" t="str">
        <f>VLOOKUP($C788,クラス一覧!$A:$J,9,FALSE)</f>
        <v>宮﨑</v>
      </c>
      <c r="G788" s="1" t="str">
        <f>VLOOKUP($H788,科目一覧!$A:$G,3,FALSE)</f>
        <v>クリエイター作品制作</v>
      </c>
      <c r="H788" t="s">
        <v>3614</v>
      </c>
      <c r="I788" s="1" t="str">
        <f>VLOOKUP($H788,科目一覧!$A:$G,7,FALSE)</f>
        <v>宮﨑</v>
      </c>
      <c r="J788" s="1" t="str">
        <f>VLOOKUP($I788,教員一覧!$A:$D,2,FALSE)</f>
        <v>デザイン</v>
      </c>
      <c r="K788" s="1" t="str">
        <f>VLOOKUP($I788,教員一覧!$A:$D,3,FALSE)</f>
        <v>　</v>
      </c>
      <c r="L788" s="1" t="str">
        <f>VLOOKUP($I788,教員一覧!$A:$D,4,FALSE)</f>
        <v>専任</v>
      </c>
      <c r="M788" t="s">
        <v>154</v>
      </c>
      <c r="N788" t="s">
        <v>3789</v>
      </c>
      <c r="O788" t="s">
        <v>116</v>
      </c>
      <c r="P788" t="s">
        <v>13</v>
      </c>
      <c r="Q788">
        <v>2</v>
      </c>
      <c r="R788">
        <v>2301</v>
      </c>
      <c r="S788" s="1" t="str">
        <f>VLOOKUP($R788,教室一覧!$A:$B,2,FALSE)</f>
        <v>実習室</v>
      </c>
      <c r="T788" s="1">
        <f>VLOOKUP($R788,教室一覧!$A:$C,3,FALSE)</f>
        <v>25</v>
      </c>
      <c r="U788" s="1" t="str">
        <f>VLOOKUP($R788,教室一覧!$A:$D,4,FALSE)</f>
        <v>2号館</v>
      </c>
      <c r="V788" s="1" t="str">
        <f>VLOOKUP($R788,教室一覧!$A:$E,5,FALSE)</f>
        <v>3F</v>
      </c>
      <c r="W788"/>
      <c r="X788"/>
      <c r="Y788" s="1" t="str">
        <f>VLOOKUP($O788,教員一覧!$A:$D,2,FALSE)</f>
        <v>デザイン</v>
      </c>
      <c r="Z788" s="1" t="str">
        <f>VLOOKUP($O788,教員一覧!$A:$D,3,FALSE)</f>
        <v>　</v>
      </c>
      <c r="AA788" s="1" t="str">
        <f>VLOOKUP($O788,教員一覧!$A:$D,4,FALSE)</f>
        <v>専任</v>
      </c>
      <c r="AB788" s="1" t="str">
        <f t="shared" si="233"/>
        <v>担任</v>
      </c>
      <c r="AC788" s="14" t="s">
        <v>154</v>
      </c>
      <c r="AD788" s="14" t="s">
        <v>163</v>
      </c>
      <c r="AE788" s="14" t="s">
        <v>116</v>
      </c>
      <c r="AF788" s="14" t="s">
        <v>13</v>
      </c>
      <c r="AG788" s="14">
        <v>2</v>
      </c>
      <c r="AH788" s="14">
        <v>2301</v>
      </c>
      <c r="AI788" s="15" t="str">
        <f t="shared" si="234"/>
        <v/>
      </c>
      <c r="AJ788" s="15" t="str">
        <f t="shared" si="235"/>
        <v/>
      </c>
      <c r="AK788" s="15" t="str">
        <f t="shared" si="236"/>
        <v/>
      </c>
      <c r="AL788" s="15" t="str">
        <f t="shared" si="237"/>
        <v/>
      </c>
      <c r="AM788" s="15" t="str">
        <f t="shared" si="238"/>
        <v/>
      </c>
      <c r="AN788" s="15" t="str">
        <f t="shared" si="239"/>
        <v/>
      </c>
      <c r="AO788" s="15" t="str">
        <f t="shared" si="240"/>
        <v/>
      </c>
      <c r="AP788" s="9" t="str">
        <f t="shared" si="241"/>
        <v>CD2A水2</v>
      </c>
      <c r="AQ788" s="9">
        <f t="shared" si="242"/>
        <v>1</v>
      </c>
      <c r="AR788" s="11" t="str">
        <f t="shared" si="243"/>
        <v>宮﨑水2</v>
      </c>
      <c r="AS788" s="11">
        <f t="shared" si="230"/>
        <v>1</v>
      </c>
      <c r="AT788">
        <v>1</v>
      </c>
      <c r="AU788" s="12">
        <f t="shared" si="244"/>
        <v>3</v>
      </c>
      <c r="AV788" s="13" t="str">
        <f t="shared" si="245"/>
        <v>2301水2</v>
      </c>
      <c r="AW788" s="13">
        <f t="shared" si="246"/>
        <v>1</v>
      </c>
      <c r="AX788" s="18" t="str">
        <f t="shared" si="247"/>
        <v>CD2ACD2A水22301</v>
      </c>
      <c r="AY788" s="18">
        <f t="shared" si="248"/>
        <v>3</v>
      </c>
      <c r="AZ788"/>
    </row>
    <row r="789" spans="1:52" x14ac:dyDescent="0.15">
      <c r="A789" s="1">
        <f t="shared" si="231"/>
        <v>2</v>
      </c>
      <c r="B789" s="1" t="str">
        <f t="shared" si="232"/>
        <v>HR</v>
      </c>
      <c r="C789" t="s">
        <v>154</v>
      </c>
      <c r="D789" s="1" t="str">
        <f>VLOOKUP($C789,クラス一覧!$A:$J,10,FALSE)</f>
        <v>デザイン</v>
      </c>
      <c r="E789" s="1">
        <f>VLOOKUP($C789,クラス一覧!$A:$J,8,FALSE)</f>
        <v>3</v>
      </c>
      <c r="F789" s="1" t="str">
        <f>VLOOKUP($C789,クラス一覧!$A:$J,9,FALSE)</f>
        <v>宮﨑</v>
      </c>
      <c r="G789" s="1" t="str">
        <f>VLOOKUP($H789,科目一覧!$A:$G,3,FALSE)</f>
        <v>クリエイター作品制作</v>
      </c>
      <c r="H789" t="s">
        <v>3615</v>
      </c>
      <c r="I789" s="1" t="str">
        <f>VLOOKUP($H789,科目一覧!$A:$G,7,FALSE)</f>
        <v>田中明</v>
      </c>
      <c r="J789" s="1" t="str">
        <f>VLOOKUP($I789,教員一覧!$A:$D,2,FALSE)</f>
        <v>デザイン</v>
      </c>
      <c r="K789" s="1" t="str">
        <f>VLOOKUP($I789,教員一覧!$A:$D,3,FALSE)</f>
        <v>　</v>
      </c>
      <c r="L789" s="1" t="str">
        <f>VLOOKUP($I789,教員一覧!$A:$D,4,FALSE)</f>
        <v>非常勤</v>
      </c>
      <c r="M789" t="s">
        <v>154</v>
      </c>
      <c r="N789" t="s">
        <v>3789</v>
      </c>
      <c r="O789" t="s">
        <v>118</v>
      </c>
      <c r="P789" t="s">
        <v>15</v>
      </c>
      <c r="Q789">
        <v>1</v>
      </c>
      <c r="R789">
        <v>2301</v>
      </c>
      <c r="S789" s="1" t="str">
        <f>VLOOKUP($R789,教室一覧!$A:$B,2,FALSE)</f>
        <v>実習室</v>
      </c>
      <c r="T789" s="1">
        <f>VLOOKUP($R789,教室一覧!$A:$C,3,FALSE)</f>
        <v>25</v>
      </c>
      <c r="U789" s="1" t="str">
        <f>VLOOKUP($R789,教室一覧!$A:$D,4,FALSE)</f>
        <v>2号館</v>
      </c>
      <c r="V789" s="1" t="str">
        <f>VLOOKUP($R789,教室一覧!$A:$E,5,FALSE)</f>
        <v>3F</v>
      </c>
      <c r="W789"/>
      <c r="X789"/>
      <c r="Y789" s="1" t="str">
        <f>VLOOKUP($O789,教員一覧!$A:$D,2,FALSE)</f>
        <v>デザイン</v>
      </c>
      <c r="Z789" s="1" t="str">
        <f>VLOOKUP($O789,教員一覧!$A:$D,3,FALSE)</f>
        <v>　</v>
      </c>
      <c r="AA789" s="1" t="str">
        <f>VLOOKUP($O789,教員一覧!$A:$D,4,FALSE)</f>
        <v>非常勤</v>
      </c>
      <c r="AB789" s="1" t="str">
        <f t="shared" si="233"/>
        <v/>
      </c>
      <c r="AC789" s="14" t="s">
        <v>154</v>
      </c>
      <c r="AD789" s="14" t="s">
        <v>163</v>
      </c>
      <c r="AE789" s="14" t="s">
        <v>118</v>
      </c>
      <c r="AF789" s="14" t="s">
        <v>15</v>
      </c>
      <c r="AG789" s="14">
        <v>1</v>
      </c>
      <c r="AH789" s="14">
        <v>2301</v>
      </c>
      <c r="AI789" s="15" t="str">
        <f t="shared" si="234"/>
        <v/>
      </c>
      <c r="AJ789" s="15" t="str">
        <f t="shared" si="235"/>
        <v/>
      </c>
      <c r="AK789" s="15" t="str">
        <f t="shared" si="236"/>
        <v/>
      </c>
      <c r="AL789" s="15" t="str">
        <f t="shared" si="237"/>
        <v/>
      </c>
      <c r="AM789" s="15" t="str">
        <f t="shared" si="238"/>
        <v/>
      </c>
      <c r="AN789" s="15" t="str">
        <f t="shared" si="239"/>
        <v/>
      </c>
      <c r="AO789" s="15" t="str">
        <f t="shared" si="240"/>
        <v/>
      </c>
      <c r="AP789" s="9" t="str">
        <f t="shared" si="241"/>
        <v>CD2A木1</v>
      </c>
      <c r="AQ789" s="9">
        <f t="shared" si="242"/>
        <v>1</v>
      </c>
      <c r="AR789" s="11" t="str">
        <f t="shared" si="243"/>
        <v>田中明木1</v>
      </c>
      <c r="AS789" s="11">
        <f t="shared" si="230"/>
        <v>1</v>
      </c>
      <c r="AT789">
        <v>1</v>
      </c>
      <c r="AU789" s="12">
        <f t="shared" si="244"/>
        <v>3</v>
      </c>
      <c r="AV789" s="13" t="str">
        <f t="shared" si="245"/>
        <v>2301木1</v>
      </c>
      <c r="AW789" s="13">
        <f t="shared" si="246"/>
        <v>0.33333333333333331</v>
      </c>
      <c r="AX789" s="18" t="str">
        <f t="shared" si="247"/>
        <v>CD2ACD2A木12301</v>
      </c>
      <c r="AY789" s="18">
        <f t="shared" si="248"/>
        <v>3</v>
      </c>
      <c r="AZ789"/>
    </row>
    <row r="790" spans="1:52" x14ac:dyDescent="0.15">
      <c r="A790" s="1">
        <f t="shared" si="231"/>
        <v>2</v>
      </c>
      <c r="B790" s="1" t="str">
        <f t="shared" si="232"/>
        <v>HR</v>
      </c>
      <c r="C790" t="s">
        <v>154</v>
      </c>
      <c r="D790" s="1" t="str">
        <f>VLOOKUP($C790,クラス一覧!$A:$J,10,FALSE)</f>
        <v>デザイン</v>
      </c>
      <c r="E790" s="1">
        <f>VLOOKUP($C790,クラス一覧!$A:$J,8,FALSE)</f>
        <v>3</v>
      </c>
      <c r="F790" s="1" t="str">
        <f>VLOOKUP($C790,クラス一覧!$A:$J,9,FALSE)</f>
        <v>宮﨑</v>
      </c>
      <c r="G790" s="1" t="str">
        <f>VLOOKUP($H790,科目一覧!$A:$G,3,FALSE)</f>
        <v>クリエイター作品制作</v>
      </c>
      <c r="H790" t="s">
        <v>3615</v>
      </c>
      <c r="I790" s="1" t="str">
        <f>VLOOKUP($H790,科目一覧!$A:$G,7,FALSE)</f>
        <v>田中明</v>
      </c>
      <c r="J790" s="1" t="str">
        <f>VLOOKUP($I790,教員一覧!$A:$D,2,FALSE)</f>
        <v>デザイン</v>
      </c>
      <c r="K790" s="1" t="str">
        <f>VLOOKUP($I790,教員一覧!$A:$D,3,FALSE)</f>
        <v>　</v>
      </c>
      <c r="L790" s="1" t="str">
        <f>VLOOKUP($I790,教員一覧!$A:$D,4,FALSE)</f>
        <v>非常勤</v>
      </c>
      <c r="M790" t="s">
        <v>154</v>
      </c>
      <c r="N790" t="s">
        <v>3789</v>
      </c>
      <c r="O790" t="s">
        <v>118</v>
      </c>
      <c r="P790" t="s">
        <v>15</v>
      </c>
      <c r="Q790">
        <v>2</v>
      </c>
      <c r="R790">
        <v>2301</v>
      </c>
      <c r="S790" s="1" t="str">
        <f>VLOOKUP($R790,教室一覧!$A:$B,2,FALSE)</f>
        <v>実習室</v>
      </c>
      <c r="T790" s="1">
        <f>VLOOKUP($R790,教室一覧!$A:$C,3,FALSE)</f>
        <v>25</v>
      </c>
      <c r="U790" s="1" t="str">
        <f>VLOOKUP($R790,教室一覧!$A:$D,4,FALSE)</f>
        <v>2号館</v>
      </c>
      <c r="V790" s="1" t="str">
        <f>VLOOKUP($R790,教室一覧!$A:$E,5,FALSE)</f>
        <v>3F</v>
      </c>
      <c r="W790"/>
      <c r="X790"/>
      <c r="Y790" s="1" t="str">
        <f>VLOOKUP($O790,教員一覧!$A:$D,2,FALSE)</f>
        <v>デザイン</v>
      </c>
      <c r="Z790" s="1" t="str">
        <f>VLOOKUP($O790,教員一覧!$A:$D,3,FALSE)</f>
        <v>　</v>
      </c>
      <c r="AA790" s="1" t="str">
        <f>VLOOKUP($O790,教員一覧!$A:$D,4,FALSE)</f>
        <v>非常勤</v>
      </c>
      <c r="AB790" s="1" t="str">
        <f t="shared" si="233"/>
        <v/>
      </c>
      <c r="AC790" s="14" t="s">
        <v>154</v>
      </c>
      <c r="AD790" s="14" t="s">
        <v>163</v>
      </c>
      <c r="AE790" s="14" t="s">
        <v>118</v>
      </c>
      <c r="AF790" s="14" t="s">
        <v>15</v>
      </c>
      <c r="AG790" s="14">
        <v>2</v>
      </c>
      <c r="AH790" s="14">
        <v>2301</v>
      </c>
      <c r="AI790" s="15" t="str">
        <f t="shared" si="234"/>
        <v/>
      </c>
      <c r="AJ790" s="15" t="str">
        <f t="shared" si="235"/>
        <v/>
      </c>
      <c r="AK790" s="15" t="str">
        <f t="shared" si="236"/>
        <v/>
      </c>
      <c r="AL790" s="15" t="str">
        <f t="shared" si="237"/>
        <v/>
      </c>
      <c r="AM790" s="15" t="str">
        <f t="shared" si="238"/>
        <v/>
      </c>
      <c r="AN790" s="15" t="str">
        <f t="shared" si="239"/>
        <v/>
      </c>
      <c r="AO790" s="15" t="str">
        <f t="shared" si="240"/>
        <v/>
      </c>
      <c r="AP790" s="9" t="str">
        <f t="shared" si="241"/>
        <v>CD2A木2</v>
      </c>
      <c r="AQ790" s="9">
        <f t="shared" si="242"/>
        <v>1</v>
      </c>
      <c r="AR790" s="11" t="str">
        <f t="shared" si="243"/>
        <v>田中明木2</v>
      </c>
      <c r="AS790" s="11">
        <f t="shared" si="230"/>
        <v>1</v>
      </c>
      <c r="AT790">
        <v>1</v>
      </c>
      <c r="AU790" s="12">
        <f t="shared" si="244"/>
        <v>3</v>
      </c>
      <c r="AV790" s="13" t="str">
        <f t="shared" si="245"/>
        <v>2301木2</v>
      </c>
      <c r="AW790" s="13">
        <f t="shared" si="246"/>
        <v>0.33333333333333331</v>
      </c>
      <c r="AX790" s="18" t="str">
        <f t="shared" si="247"/>
        <v>CD2ACD2A木22301</v>
      </c>
      <c r="AY790" s="18">
        <f t="shared" si="248"/>
        <v>3</v>
      </c>
      <c r="AZ790"/>
    </row>
    <row r="791" spans="1:52" x14ac:dyDescent="0.15">
      <c r="A791" s="1">
        <f t="shared" si="231"/>
        <v>2</v>
      </c>
      <c r="B791" s="1" t="str">
        <f t="shared" si="232"/>
        <v>HR</v>
      </c>
      <c r="C791" t="s">
        <v>154</v>
      </c>
      <c r="D791" s="1" t="str">
        <f>VLOOKUP($C791,クラス一覧!$A:$J,10,FALSE)</f>
        <v>デザイン</v>
      </c>
      <c r="E791" s="1">
        <f>VLOOKUP($C791,クラス一覧!$A:$J,8,FALSE)</f>
        <v>3</v>
      </c>
      <c r="F791" s="1" t="str">
        <f>VLOOKUP($C791,クラス一覧!$A:$J,9,FALSE)</f>
        <v>宮﨑</v>
      </c>
      <c r="G791" s="1" t="str">
        <f>VLOOKUP($H791,科目一覧!$A:$G,3,FALSE)</f>
        <v>クリエイター作品制作</v>
      </c>
      <c r="H791" t="s">
        <v>3615</v>
      </c>
      <c r="I791" s="1" t="str">
        <f>VLOOKUP($H791,科目一覧!$A:$G,7,FALSE)</f>
        <v>田中明</v>
      </c>
      <c r="J791" s="1" t="str">
        <f>VLOOKUP($I791,教員一覧!$A:$D,2,FALSE)</f>
        <v>デザイン</v>
      </c>
      <c r="K791" s="1" t="str">
        <f>VLOOKUP($I791,教員一覧!$A:$D,3,FALSE)</f>
        <v>　</v>
      </c>
      <c r="L791" s="1" t="str">
        <f>VLOOKUP($I791,教員一覧!$A:$D,4,FALSE)</f>
        <v>非常勤</v>
      </c>
      <c r="M791" t="s">
        <v>154</v>
      </c>
      <c r="N791" t="s">
        <v>3789</v>
      </c>
      <c r="O791" t="s">
        <v>118</v>
      </c>
      <c r="P791" t="s">
        <v>15</v>
      </c>
      <c r="Q791">
        <v>3</v>
      </c>
      <c r="R791">
        <v>2301</v>
      </c>
      <c r="S791" s="1" t="str">
        <f>VLOOKUP($R791,教室一覧!$A:$B,2,FALSE)</f>
        <v>実習室</v>
      </c>
      <c r="T791" s="1">
        <f>VLOOKUP($R791,教室一覧!$A:$C,3,FALSE)</f>
        <v>25</v>
      </c>
      <c r="U791" s="1" t="str">
        <f>VLOOKUP($R791,教室一覧!$A:$D,4,FALSE)</f>
        <v>2号館</v>
      </c>
      <c r="V791" s="1" t="str">
        <f>VLOOKUP($R791,教室一覧!$A:$E,5,FALSE)</f>
        <v>3F</v>
      </c>
      <c r="W791"/>
      <c r="X791"/>
      <c r="Y791" s="1" t="str">
        <f>VLOOKUP($O791,教員一覧!$A:$D,2,FALSE)</f>
        <v>デザイン</v>
      </c>
      <c r="Z791" s="1" t="str">
        <f>VLOOKUP($O791,教員一覧!$A:$D,3,FALSE)</f>
        <v>　</v>
      </c>
      <c r="AA791" s="1" t="str">
        <f>VLOOKUP($O791,教員一覧!$A:$D,4,FALSE)</f>
        <v>非常勤</v>
      </c>
      <c r="AB791" s="1" t="str">
        <f t="shared" si="233"/>
        <v/>
      </c>
      <c r="AC791" s="14" t="s">
        <v>154</v>
      </c>
      <c r="AD791" s="14" t="s">
        <v>163</v>
      </c>
      <c r="AE791" s="14" t="s">
        <v>118</v>
      </c>
      <c r="AF791" s="14" t="s">
        <v>15</v>
      </c>
      <c r="AG791" s="14">
        <v>3</v>
      </c>
      <c r="AH791" s="14">
        <v>2301</v>
      </c>
      <c r="AI791" s="15" t="str">
        <f t="shared" si="234"/>
        <v/>
      </c>
      <c r="AJ791" s="15" t="str">
        <f t="shared" si="235"/>
        <v/>
      </c>
      <c r="AK791" s="15" t="str">
        <f t="shared" si="236"/>
        <v/>
      </c>
      <c r="AL791" s="15" t="str">
        <f t="shared" si="237"/>
        <v/>
      </c>
      <c r="AM791" s="15" t="str">
        <f t="shared" si="238"/>
        <v/>
      </c>
      <c r="AN791" s="15" t="str">
        <f t="shared" si="239"/>
        <v/>
      </c>
      <c r="AO791" s="15" t="str">
        <f t="shared" si="240"/>
        <v/>
      </c>
      <c r="AP791" s="9" t="str">
        <f t="shared" si="241"/>
        <v>CD2A木3</v>
      </c>
      <c r="AQ791" s="9">
        <f t="shared" si="242"/>
        <v>1</v>
      </c>
      <c r="AR791" s="11" t="str">
        <f t="shared" si="243"/>
        <v>田中明木3</v>
      </c>
      <c r="AS791" s="11">
        <f t="shared" si="230"/>
        <v>1</v>
      </c>
      <c r="AT791">
        <v>1</v>
      </c>
      <c r="AU791" s="12">
        <f t="shared" si="244"/>
        <v>3</v>
      </c>
      <c r="AV791" s="13" t="str">
        <f t="shared" si="245"/>
        <v>2301木3</v>
      </c>
      <c r="AW791" s="13">
        <f t="shared" si="246"/>
        <v>0.33333333333333331</v>
      </c>
      <c r="AX791" s="18" t="str">
        <f t="shared" si="247"/>
        <v>CD2ACD2A木32301</v>
      </c>
      <c r="AY791" s="18">
        <f t="shared" si="248"/>
        <v>3</v>
      </c>
      <c r="AZ791"/>
    </row>
    <row r="792" spans="1:52" x14ac:dyDescent="0.15">
      <c r="A792" s="1">
        <f t="shared" si="231"/>
        <v>2</v>
      </c>
      <c r="B792" s="1" t="str">
        <f t="shared" si="232"/>
        <v>HR</v>
      </c>
      <c r="C792" t="s">
        <v>154</v>
      </c>
      <c r="D792" s="1" t="str">
        <f>VLOOKUP($C792,クラス一覧!$A:$J,10,FALSE)</f>
        <v>デザイン</v>
      </c>
      <c r="E792" s="1">
        <f>VLOOKUP($C792,クラス一覧!$A:$J,8,FALSE)</f>
        <v>3</v>
      </c>
      <c r="F792" s="1" t="str">
        <f>VLOOKUP($C792,クラス一覧!$A:$J,9,FALSE)</f>
        <v>宮﨑</v>
      </c>
      <c r="G792" s="1" t="str">
        <f>VLOOKUP($H792,科目一覧!$A:$G,3,FALSE)</f>
        <v>クリエイター作品制作</v>
      </c>
      <c r="H792" t="s">
        <v>3614</v>
      </c>
      <c r="I792" s="1" t="str">
        <f>VLOOKUP($H792,科目一覧!$A:$G,7,FALSE)</f>
        <v>宮﨑</v>
      </c>
      <c r="J792" s="1" t="str">
        <f>VLOOKUP($I792,教員一覧!$A:$D,2,FALSE)</f>
        <v>デザイン</v>
      </c>
      <c r="K792" s="1" t="str">
        <f>VLOOKUP($I792,教員一覧!$A:$D,3,FALSE)</f>
        <v>　</v>
      </c>
      <c r="L792" s="1" t="str">
        <f>VLOOKUP($I792,教員一覧!$A:$D,4,FALSE)</f>
        <v>専任</v>
      </c>
      <c r="M792" t="s">
        <v>154</v>
      </c>
      <c r="N792" t="s">
        <v>3789</v>
      </c>
      <c r="O792" t="s">
        <v>118</v>
      </c>
      <c r="P792" t="s">
        <v>15</v>
      </c>
      <c r="Q792">
        <v>4</v>
      </c>
      <c r="R792">
        <v>2301</v>
      </c>
      <c r="S792" s="1" t="str">
        <f>VLOOKUP($R792,教室一覧!$A:$B,2,FALSE)</f>
        <v>実習室</v>
      </c>
      <c r="T792" s="1">
        <f>VLOOKUP($R792,教室一覧!$A:$C,3,FALSE)</f>
        <v>25</v>
      </c>
      <c r="U792" s="1" t="str">
        <f>VLOOKUP($R792,教室一覧!$A:$D,4,FALSE)</f>
        <v>2号館</v>
      </c>
      <c r="V792" s="1" t="str">
        <f>VLOOKUP($R792,教室一覧!$A:$E,5,FALSE)</f>
        <v>3F</v>
      </c>
      <c r="W792"/>
      <c r="X792"/>
      <c r="Y792" s="1" t="str">
        <f>VLOOKUP($O792,教員一覧!$A:$D,2,FALSE)</f>
        <v>デザイン</v>
      </c>
      <c r="Z792" s="1" t="str">
        <f>VLOOKUP($O792,教員一覧!$A:$D,3,FALSE)</f>
        <v>　</v>
      </c>
      <c r="AA792" s="1" t="str">
        <f>VLOOKUP($O792,教員一覧!$A:$D,4,FALSE)</f>
        <v>非常勤</v>
      </c>
      <c r="AB792" s="1" t="str">
        <f t="shared" si="233"/>
        <v/>
      </c>
      <c r="AC792" s="14" t="s">
        <v>154</v>
      </c>
      <c r="AD792" s="14" t="s">
        <v>163</v>
      </c>
      <c r="AE792" s="14" t="s">
        <v>118</v>
      </c>
      <c r="AF792" s="14" t="s">
        <v>15</v>
      </c>
      <c r="AG792" s="14">
        <v>4</v>
      </c>
      <c r="AH792" s="14">
        <v>2301</v>
      </c>
      <c r="AI792" s="15" t="str">
        <f t="shared" si="234"/>
        <v/>
      </c>
      <c r="AJ792" s="15" t="str">
        <f t="shared" si="235"/>
        <v/>
      </c>
      <c r="AK792" s="15" t="str">
        <f t="shared" si="236"/>
        <v/>
      </c>
      <c r="AL792" s="15" t="str">
        <f t="shared" si="237"/>
        <v/>
      </c>
      <c r="AM792" s="15" t="str">
        <f t="shared" si="238"/>
        <v/>
      </c>
      <c r="AN792" s="15" t="str">
        <f t="shared" si="239"/>
        <v/>
      </c>
      <c r="AO792" s="15" t="str">
        <f t="shared" si="240"/>
        <v/>
      </c>
      <c r="AP792" s="9" t="str">
        <f t="shared" si="241"/>
        <v>CD2A木4</v>
      </c>
      <c r="AQ792" s="9">
        <f t="shared" si="242"/>
        <v>1</v>
      </c>
      <c r="AR792" s="11" t="str">
        <f t="shared" si="243"/>
        <v>田中明木4</v>
      </c>
      <c r="AS792" s="11">
        <f t="shared" si="230"/>
        <v>1</v>
      </c>
      <c r="AT792">
        <v>1</v>
      </c>
      <c r="AU792" s="12">
        <f t="shared" si="244"/>
        <v>3</v>
      </c>
      <c r="AV792" s="13" t="str">
        <f t="shared" si="245"/>
        <v>2301木4</v>
      </c>
      <c r="AW792" s="13">
        <f t="shared" si="246"/>
        <v>1</v>
      </c>
      <c r="AX792" s="18" t="str">
        <f t="shared" si="247"/>
        <v>CD2ACD2A木42301</v>
      </c>
      <c r="AY792" s="18">
        <f t="shared" si="248"/>
        <v>3</v>
      </c>
      <c r="AZ792"/>
    </row>
    <row r="793" spans="1:52" x14ac:dyDescent="0.15">
      <c r="A793" s="1">
        <f t="shared" si="231"/>
        <v>3</v>
      </c>
      <c r="B793" s="1" t="str">
        <f t="shared" si="232"/>
        <v>HR</v>
      </c>
      <c r="C793" t="s">
        <v>121</v>
      </c>
      <c r="D793" s="1" t="str">
        <f>VLOOKUP($C793,クラス一覧!$A:$J,10,FALSE)</f>
        <v>デザイン</v>
      </c>
      <c r="E793" s="1">
        <f>VLOOKUP($C793,クラス一覧!$A:$J,8,FALSE)</f>
        <v>11</v>
      </c>
      <c r="F793" s="1" t="str">
        <f>VLOOKUP($C793,クラス一覧!$A:$J,9,FALSE)</f>
        <v>坂倉</v>
      </c>
      <c r="G793" s="1" t="str">
        <f>VLOOKUP($H793,科目一覧!$A:$G,3,FALSE)</f>
        <v>映像制作</v>
      </c>
      <c r="H793" t="s">
        <v>1644</v>
      </c>
      <c r="I793" s="1" t="str">
        <f>VLOOKUP($H793,科目一覧!$A:$G,7,FALSE)</f>
        <v>辻</v>
      </c>
      <c r="J793" s="1" t="str">
        <f>VLOOKUP($I793,教員一覧!$A:$D,2,FALSE)</f>
        <v>デザイン</v>
      </c>
      <c r="K793" s="1" t="str">
        <f>VLOOKUP($I793,教員一覧!$A:$D,3,FALSE)</f>
        <v>　</v>
      </c>
      <c r="L793" s="1" t="str">
        <f>VLOOKUP($I793,教員一覧!$A:$D,4,FALSE)</f>
        <v>専任</v>
      </c>
      <c r="M793" t="s">
        <v>121</v>
      </c>
      <c r="N793" t="s">
        <v>3789</v>
      </c>
      <c r="O793" t="s">
        <v>137</v>
      </c>
      <c r="P793" t="s">
        <v>12</v>
      </c>
      <c r="Q793">
        <v>1</v>
      </c>
      <c r="R793">
        <v>2302</v>
      </c>
      <c r="S793" s="1" t="str">
        <f>VLOOKUP($R793,教室一覧!$A:$B,2,FALSE)</f>
        <v>実習室</v>
      </c>
      <c r="T793" s="1">
        <f>VLOOKUP($R793,教室一覧!$A:$C,3,FALSE)</f>
        <v>33</v>
      </c>
      <c r="U793" s="1" t="str">
        <f>VLOOKUP($R793,教室一覧!$A:$D,4,FALSE)</f>
        <v>2号館</v>
      </c>
      <c r="V793" s="1" t="str">
        <f>VLOOKUP($R793,教室一覧!$A:$E,5,FALSE)</f>
        <v>3F</v>
      </c>
      <c r="W793"/>
      <c r="X793"/>
      <c r="Y793" s="1" t="str">
        <f>VLOOKUP($O793,教員一覧!$A:$D,2,FALSE)</f>
        <v>デザイン</v>
      </c>
      <c r="Z793" s="1" t="str">
        <f>VLOOKUP($O793,教員一覧!$A:$D,3,FALSE)</f>
        <v>　</v>
      </c>
      <c r="AA793" s="1" t="str">
        <f>VLOOKUP($O793,教員一覧!$A:$D,4,FALSE)</f>
        <v>専任</v>
      </c>
      <c r="AB793" s="1" t="str">
        <f t="shared" si="233"/>
        <v/>
      </c>
      <c r="AC793" s="14" t="s">
        <v>121</v>
      </c>
      <c r="AD793" s="14" t="s">
        <v>163</v>
      </c>
      <c r="AE793" s="14" t="s">
        <v>137</v>
      </c>
      <c r="AF793" s="14" t="s">
        <v>12</v>
      </c>
      <c r="AG793" s="14">
        <v>1</v>
      </c>
      <c r="AH793" s="14">
        <v>2302</v>
      </c>
      <c r="AI793" s="15" t="str">
        <f t="shared" si="234"/>
        <v/>
      </c>
      <c r="AJ793" s="15" t="str">
        <f t="shared" si="235"/>
        <v/>
      </c>
      <c r="AK793" s="15" t="str">
        <f t="shared" si="236"/>
        <v/>
      </c>
      <c r="AL793" s="15" t="str">
        <f t="shared" si="237"/>
        <v/>
      </c>
      <c r="AM793" s="15" t="str">
        <f t="shared" si="238"/>
        <v/>
      </c>
      <c r="AN793" s="15" t="str">
        <f t="shared" si="239"/>
        <v/>
      </c>
      <c r="AO793" s="15" t="str">
        <f t="shared" si="240"/>
        <v/>
      </c>
      <c r="AP793" s="9" t="str">
        <f t="shared" si="241"/>
        <v>DW3A火1</v>
      </c>
      <c r="AQ793" s="9">
        <f t="shared" si="242"/>
        <v>1</v>
      </c>
      <c r="AR793" s="11" t="str">
        <f t="shared" si="243"/>
        <v>辻火1</v>
      </c>
      <c r="AS793" s="11">
        <f t="shared" si="230"/>
        <v>1</v>
      </c>
      <c r="AT793">
        <v>1</v>
      </c>
      <c r="AU793" s="12">
        <f t="shared" si="244"/>
        <v>11</v>
      </c>
      <c r="AV793" s="13" t="str">
        <f t="shared" si="245"/>
        <v>2302火1</v>
      </c>
      <c r="AW793" s="13">
        <f t="shared" si="246"/>
        <v>1</v>
      </c>
      <c r="AX793" s="18" t="str">
        <f t="shared" si="247"/>
        <v>DW3ADW3A火12302</v>
      </c>
      <c r="AY793" s="18">
        <f t="shared" si="248"/>
        <v>11</v>
      </c>
      <c r="AZ793"/>
    </row>
    <row r="794" spans="1:52" x14ac:dyDescent="0.15">
      <c r="A794" s="1">
        <f t="shared" si="231"/>
        <v>3</v>
      </c>
      <c r="B794" s="1" t="str">
        <f t="shared" si="232"/>
        <v>HR</v>
      </c>
      <c r="C794" t="s">
        <v>121</v>
      </c>
      <c r="D794" s="1" t="str">
        <f>VLOOKUP($C794,クラス一覧!$A:$J,10,FALSE)</f>
        <v>デザイン</v>
      </c>
      <c r="E794" s="1">
        <f>VLOOKUP($C794,クラス一覧!$A:$J,8,FALSE)</f>
        <v>11</v>
      </c>
      <c r="F794" s="1" t="str">
        <f>VLOOKUP($C794,クラス一覧!$A:$J,9,FALSE)</f>
        <v>坂倉</v>
      </c>
      <c r="G794" s="1" t="str">
        <f>VLOOKUP($H794,科目一覧!$A:$G,3,FALSE)</f>
        <v>グラフィックデザイン</v>
      </c>
      <c r="H794" t="s">
        <v>3133</v>
      </c>
      <c r="I794" s="1" t="str">
        <f>VLOOKUP($H794,科目一覧!$A:$G,7,FALSE)</f>
        <v>宮﨑</v>
      </c>
      <c r="J794" s="1" t="str">
        <f>VLOOKUP($I794,教員一覧!$A:$D,2,FALSE)</f>
        <v>デザイン</v>
      </c>
      <c r="K794" s="1" t="str">
        <f>VLOOKUP($I794,教員一覧!$A:$D,3,FALSE)</f>
        <v>　</v>
      </c>
      <c r="L794" s="1" t="str">
        <f>VLOOKUP($I794,教員一覧!$A:$D,4,FALSE)</f>
        <v>専任</v>
      </c>
      <c r="M794" t="s">
        <v>121</v>
      </c>
      <c r="N794" t="s">
        <v>3789</v>
      </c>
      <c r="O794" t="s">
        <v>116</v>
      </c>
      <c r="P794" t="s">
        <v>13</v>
      </c>
      <c r="Q794">
        <v>4</v>
      </c>
      <c r="R794">
        <v>2301</v>
      </c>
      <c r="S794" s="1" t="str">
        <f>VLOOKUP($R794,教室一覧!$A:$B,2,FALSE)</f>
        <v>実習室</v>
      </c>
      <c r="T794" s="1">
        <f>VLOOKUP($R794,教室一覧!$A:$C,3,FALSE)</f>
        <v>25</v>
      </c>
      <c r="U794" s="1" t="str">
        <f>VLOOKUP($R794,教室一覧!$A:$D,4,FALSE)</f>
        <v>2号館</v>
      </c>
      <c r="V794" s="1" t="str">
        <f>VLOOKUP($R794,教室一覧!$A:$E,5,FALSE)</f>
        <v>3F</v>
      </c>
      <c r="W794"/>
      <c r="X794"/>
      <c r="Y794" s="1" t="str">
        <f>VLOOKUP($O794,教員一覧!$A:$D,2,FALSE)</f>
        <v>デザイン</v>
      </c>
      <c r="Z794" s="1" t="str">
        <f>VLOOKUP($O794,教員一覧!$A:$D,3,FALSE)</f>
        <v>　</v>
      </c>
      <c r="AA794" s="1" t="str">
        <f>VLOOKUP($O794,教員一覧!$A:$D,4,FALSE)</f>
        <v>専任</v>
      </c>
      <c r="AB794" s="1" t="str">
        <f t="shared" si="233"/>
        <v/>
      </c>
      <c r="AC794" s="14" t="s">
        <v>121</v>
      </c>
      <c r="AD794" s="14" t="s">
        <v>163</v>
      </c>
      <c r="AE794" s="14" t="s">
        <v>116</v>
      </c>
      <c r="AF794" s="14" t="s">
        <v>13</v>
      </c>
      <c r="AG794" s="14">
        <v>4</v>
      </c>
      <c r="AH794" s="14">
        <v>2301</v>
      </c>
      <c r="AI794" s="15" t="str">
        <f t="shared" si="234"/>
        <v/>
      </c>
      <c r="AJ794" s="15" t="str">
        <f t="shared" si="235"/>
        <v/>
      </c>
      <c r="AK794" s="15" t="str">
        <f t="shared" si="236"/>
        <v/>
      </c>
      <c r="AL794" s="15" t="str">
        <f t="shared" si="237"/>
        <v/>
      </c>
      <c r="AM794" s="15" t="str">
        <f t="shared" si="238"/>
        <v/>
      </c>
      <c r="AN794" s="15" t="str">
        <f t="shared" si="239"/>
        <v/>
      </c>
      <c r="AO794" s="15" t="str">
        <f t="shared" si="240"/>
        <v/>
      </c>
      <c r="AP794" s="9" t="str">
        <f t="shared" si="241"/>
        <v>DW3A水4</v>
      </c>
      <c r="AQ794" s="9">
        <f t="shared" si="242"/>
        <v>1</v>
      </c>
      <c r="AR794" s="11" t="str">
        <f t="shared" si="243"/>
        <v>宮﨑水4</v>
      </c>
      <c r="AS794" s="11">
        <f t="shared" si="230"/>
        <v>1</v>
      </c>
      <c r="AT794">
        <v>1</v>
      </c>
      <c r="AU794" s="12">
        <f t="shared" si="244"/>
        <v>11</v>
      </c>
      <c r="AV794" s="13" t="str">
        <f t="shared" si="245"/>
        <v>2301水4</v>
      </c>
      <c r="AW794" s="13">
        <f t="shared" si="246"/>
        <v>1</v>
      </c>
      <c r="AX794" s="18" t="str">
        <f t="shared" si="247"/>
        <v>DW3ADW3A水42301</v>
      </c>
      <c r="AY794" s="18">
        <f t="shared" si="248"/>
        <v>11</v>
      </c>
      <c r="AZ794"/>
    </row>
    <row r="795" spans="1:52" x14ac:dyDescent="0.15">
      <c r="A795" s="1">
        <f t="shared" si="231"/>
        <v>3</v>
      </c>
      <c r="B795" s="1" t="str">
        <f t="shared" si="232"/>
        <v>HR</v>
      </c>
      <c r="C795" t="s">
        <v>121</v>
      </c>
      <c r="D795" s="1" t="str">
        <f>VLOOKUP($C795,クラス一覧!$A:$J,10,FALSE)</f>
        <v>デザイン</v>
      </c>
      <c r="E795" s="1">
        <f>VLOOKUP($C795,クラス一覧!$A:$J,8,FALSE)</f>
        <v>11</v>
      </c>
      <c r="F795" s="1" t="str">
        <f>VLOOKUP($C795,クラス一覧!$A:$J,9,FALSE)</f>
        <v>坂倉</v>
      </c>
      <c r="G795" s="1" t="str">
        <f>VLOOKUP($H795,科目一覧!$A:$G,3,FALSE)</f>
        <v>クリエイター作品制作</v>
      </c>
      <c r="H795" t="s">
        <v>3616</v>
      </c>
      <c r="I795" s="1" t="str">
        <f>VLOOKUP($H795,科目一覧!$A:$G,7,FALSE)</f>
        <v>坂倉</v>
      </c>
      <c r="J795" s="1" t="str">
        <f>VLOOKUP($I795,教員一覧!$A:$D,2,FALSE)</f>
        <v>デザイン</v>
      </c>
      <c r="K795" s="1" t="str">
        <f>VLOOKUP($I795,教員一覧!$A:$D,3,FALSE)</f>
        <v>　</v>
      </c>
      <c r="L795" s="1" t="str">
        <f>VLOOKUP($I795,教員一覧!$A:$D,4,FALSE)</f>
        <v>専任</v>
      </c>
      <c r="M795" t="s">
        <v>121</v>
      </c>
      <c r="N795" t="s">
        <v>3789</v>
      </c>
      <c r="O795" t="s">
        <v>80</v>
      </c>
      <c r="P795" t="s">
        <v>15</v>
      </c>
      <c r="Q795">
        <v>1</v>
      </c>
      <c r="R795">
        <v>2302</v>
      </c>
      <c r="S795" s="1" t="str">
        <f>VLOOKUP($R795,教室一覧!$A:$B,2,FALSE)</f>
        <v>実習室</v>
      </c>
      <c r="T795" s="1">
        <f>VLOOKUP($R795,教室一覧!$A:$C,3,FALSE)</f>
        <v>33</v>
      </c>
      <c r="U795" s="1" t="str">
        <f>VLOOKUP($R795,教室一覧!$A:$D,4,FALSE)</f>
        <v>2号館</v>
      </c>
      <c r="V795" s="1" t="str">
        <f>VLOOKUP($R795,教室一覧!$A:$E,5,FALSE)</f>
        <v>3F</v>
      </c>
      <c r="W795"/>
      <c r="X795"/>
      <c r="Y795" s="1" t="str">
        <f>VLOOKUP($O795,教員一覧!$A:$D,2,FALSE)</f>
        <v>デザイン</v>
      </c>
      <c r="Z795" s="1" t="str">
        <f>VLOOKUP($O795,教員一覧!$A:$D,3,FALSE)</f>
        <v>　</v>
      </c>
      <c r="AA795" s="1" t="str">
        <f>VLOOKUP($O795,教員一覧!$A:$D,4,FALSE)</f>
        <v>専任</v>
      </c>
      <c r="AB795" s="1" t="str">
        <f t="shared" si="233"/>
        <v>担任</v>
      </c>
      <c r="AC795" s="14" t="s">
        <v>121</v>
      </c>
      <c r="AD795" s="14" t="s">
        <v>163</v>
      </c>
      <c r="AE795" s="14" t="s">
        <v>80</v>
      </c>
      <c r="AF795" s="14" t="s">
        <v>15</v>
      </c>
      <c r="AG795" s="14">
        <v>1</v>
      </c>
      <c r="AH795" s="14">
        <v>2302</v>
      </c>
      <c r="AI795" s="15" t="str">
        <f t="shared" si="234"/>
        <v/>
      </c>
      <c r="AJ795" s="15" t="str">
        <f t="shared" si="235"/>
        <v/>
      </c>
      <c r="AK795" s="15" t="str">
        <f t="shared" si="236"/>
        <v/>
      </c>
      <c r="AL795" s="15" t="str">
        <f t="shared" si="237"/>
        <v/>
      </c>
      <c r="AM795" s="15" t="str">
        <f t="shared" si="238"/>
        <v/>
      </c>
      <c r="AN795" s="15" t="str">
        <f t="shared" si="239"/>
        <v/>
      </c>
      <c r="AO795" s="15" t="str">
        <f t="shared" si="240"/>
        <v/>
      </c>
      <c r="AP795" s="9" t="str">
        <f t="shared" si="241"/>
        <v>DW3A木1</v>
      </c>
      <c r="AQ795" s="9">
        <f t="shared" si="242"/>
        <v>1</v>
      </c>
      <c r="AR795" s="11" t="str">
        <f t="shared" si="243"/>
        <v>坂倉木1</v>
      </c>
      <c r="AS795" s="11">
        <f t="shared" si="230"/>
        <v>1</v>
      </c>
      <c r="AT795">
        <v>1</v>
      </c>
      <c r="AU795" s="12">
        <f t="shared" si="244"/>
        <v>11</v>
      </c>
      <c r="AV795" s="13" t="str">
        <f t="shared" si="245"/>
        <v>2302木1</v>
      </c>
      <c r="AW795" s="13">
        <f t="shared" si="246"/>
        <v>1</v>
      </c>
      <c r="AX795" s="18" t="str">
        <f t="shared" si="247"/>
        <v>DW3ADW3A木12302</v>
      </c>
      <c r="AY795" s="18">
        <f t="shared" si="248"/>
        <v>11</v>
      </c>
      <c r="AZ795"/>
    </row>
    <row r="796" spans="1:52" x14ac:dyDescent="0.15">
      <c r="A796" s="1">
        <f t="shared" si="231"/>
        <v>3</v>
      </c>
      <c r="B796" s="1" t="str">
        <f t="shared" si="232"/>
        <v>HR</v>
      </c>
      <c r="C796" t="s">
        <v>121</v>
      </c>
      <c r="D796" s="1" t="str">
        <f>VLOOKUP($C796,クラス一覧!$A:$J,10,FALSE)</f>
        <v>デザイン</v>
      </c>
      <c r="E796" s="1">
        <f>VLOOKUP($C796,クラス一覧!$A:$J,8,FALSE)</f>
        <v>11</v>
      </c>
      <c r="F796" s="1" t="str">
        <f>VLOOKUP($C796,クラス一覧!$A:$J,9,FALSE)</f>
        <v>坂倉</v>
      </c>
      <c r="G796" s="1" t="str">
        <f>VLOOKUP($H796,科目一覧!$A:$G,3,FALSE)</f>
        <v>クリエイター作品制作</v>
      </c>
      <c r="H796" t="s">
        <v>3616</v>
      </c>
      <c r="I796" s="1" t="str">
        <f>VLOOKUP($H796,科目一覧!$A:$G,7,FALSE)</f>
        <v>坂倉</v>
      </c>
      <c r="J796" s="1" t="str">
        <f>VLOOKUP($I796,教員一覧!$A:$D,2,FALSE)</f>
        <v>デザイン</v>
      </c>
      <c r="K796" s="1" t="str">
        <f>VLOOKUP($I796,教員一覧!$A:$D,3,FALSE)</f>
        <v>　</v>
      </c>
      <c r="L796" s="1" t="str">
        <f>VLOOKUP($I796,教員一覧!$A:$D,4,FALSE)</f>
        <v>専任</v>
      </c>
      <c r="M796" t="s">
        <v>121</v>
      </c>
      <c r="N796" t="s">
        <v>3789</v>
      </c>
      <c r="O796" t="s">
        <v>137</v>
      </c>
      <c r="P796" t="s">
        <v>15</v>
      </c>
      <c r="Q796">
        <v>2</v>
      </c>
      <c r="R796">
        <v>2302</v>
      </c>
      <c r="S796" s="1" t="str">
        <f>VLOOKUP($R796,教室一覧!$A:$B,2,FALSE)</f>
        <v>実習室</v>
      </c>
      <c r="T796" s="1">
        <f>VLOOKUP($R796,教室一覧!$A:$C,3,FALSE)</f>
        <v>33</v>
      </c>
      <c r="U796" s="1" t="str">
        <f>VLOOKUP($R796,教室一覧!$A:$D,4,FALSE)</f>
        <v>2号館</v>
      </c>
      <c r="V796" s="1" t="str">
        <f>VLOOKUP($R796,教室一覧!$A:$E,5,FALSE)</f>
        <v>3F</v>
      </c>
      <c r="W796"/>
      <c r="X796"/>
      <c r="Y796" s="1" t="str">
        <f>VLOOKUP($O796,教員一覧!$A:$D,2,FALSE)</f>
        <v>デザイン</v>
      </c>
      <c r="Z796" s="1" t="str">
        <f>VLOOKUP($O796,教員一覧!$A:$D,3,FALSE)</f>
        <v>　</v>
      </c>
      <c r="AA796" s="1" t="str">
        <f>VLOOKUP($O796,教員一覧!$A:$D,4,FALSE)</f>
        <v>専任</v>
      </c>
      <c r="AB796" s="1" t="str">
        <f t="shared" si="233"/>
        <v/>
      </c>
      <c r="AC796" s="14" t="s">
        <v>121</v>
      </c>
      <c r="AD796" s="14" t="s">
        <v>163</v>
      </c>
      <c r="AE796" s="14" t="s">
        <v>137</v>
      </c>
      <c r="AF796" s="14" t="s">
        <v>15</v>
      </c>
      <c r="AG796" s="14">
        <v>2</v>
      </c>
      <c r="AH796" s="14">
        <v>2302</v>
      </c>
      <c r="AI796" s="15" t="str">
        <f t="shared" si="234"/>
        <v/>
      </c>
      <c r="AJ796" s="15" t="str">
        <f t="shared" si="235"/>
        <v/>
      </c>
      <c r="AK796" s="15" t="str">
        <f t="shared" si="236"/>
        <v/>
      </c>
      <c r="AL796" s="15" t="str">
        <f t="shared" si="237"/>
        <v/>
      </c>
      <c r="AM796" s="15" t="str">
        <f t="shared" si="238"/>
        <v/>
      </c>
      <c r="AN796" s="15" t="str">
        <f t="shared" si="239"/>
        <v/>
      </c>
      <c r="AO796" s="15" t="str">
        <f t="shared" si="240"/>
        <v/>
      </c>
      <c r="AP796" s="9" t="str">
        <f t="shared" si="241"/>
        <v>DW3A木2</v>
      </c>
      <c r="AQ796" s="9">
        <f t="shared" si="242"/>
        <v>1</v>
      </c>
      <c r="AR796" s="11" t="str">
        <f t="shared" si="243"/>
        <v>辻木2</v>
      </c>
      <c r="AS796" s="11">
        <f t="shared" si="230"/>
        <v>1</v>
      </c>
      <c r="AT796">
        <v>1</v>
      </c>
      <c r="AU796" s="12">
        <f t="shared" si="244"/>
        <v>11</v>
      </c>
      <c r="AV796" s="13" t="str">
        <f t="shared" si="245"/>
        <v>2302木2</v>
      </c>
      <c r="AW796" s="13">
        <f t="shared" si="246"/>
        <v>1</v>
      </c>
      <c r="AX796" s="18" t="str">
        <f t="shared" si="247"/>
        <v>DW3ADW3A木22302</v>
      </c>
      <c r="AY796" s="18">
        <f t="shared" si="248"/>
        <v>11</v>
      </c>
      <c r="AZ796"/>
    </row>
    <row r="797" spans="1:52" x14ac:dyDescent="0.15">
      <c r="A797" s="1">
        <f t="shared" si="231"/>
        <v>3</v>
      </c>
      <c r="B797" s="1" t="str">
        <f t="shared" si="232"/>
        <v>HR</v>
      </c>
      <c r="C797" t="s">
        <v>121</v>
      </c>
      <c r="D797" s="1" t="str">
        <f>VLOOKUP($C797,クラス一覧!$A:$J,10,FALSE)</f>
        <v>デザイン</v>
      </c>
      <c r="E797" s="1">
        <f>VLOOKUP($C797,クラス一覧!$A:$J,8,FALSE)</f>
        <v>11</v>
      </c>
      <c r="F797" s="1" t="str">
        <f>VLOOKUP($C797,クラス一覧!$A:$J,9,FALSE)</f>
        <v>坂倉</v>
      </c>
      <c r="G797" s="1" t="str">
        <f>VLOOKUP($H797,科目一覧!$A:$G,3,FALSE)</f>
        <v>クリエイター作品制作</v>
      </c>
      <c r="H797" t="s">
        <v>3616</v>
      </c>
      <c r="I797" s="1" t="str">
        <f>VLOOKUP($H797,科目一覧!$A:$G,7,FALSE)</f>
        <v>坂倉</v>
      </c>
      <c r="J797" s="1" t="str">
        <f>VLOOKUP($I797,教員一覧!$A:$D,2,FALSE)</f>
        <v>デザイン</v>
      </c>
      <c r="K797" s="1" t="str">
        <f>VLOOKUP($I797,教員一覧!$A:$D,3,FALSE)</f>
        <v>　</v>
      </c>
      <c r="L797" s="1" t="str">
        <f>VLOOKUP($I797,教員一覧!$A:$D,4,FALSE)</f>
        <v>専任</v>
      </c>
      <c r="M797" t="s">
        <v>121</v>
      </c>
      <c r="N797" t="s">
        <v>3789</v>
      </c>
      <c r="O797" t="s">
        <v>118</v>
      </c>
      <c r="P797" t="s">
        <v>17</v>
      </c>
      <c r="Q797">
        <v>3</v>
      </c>
      <c r="R797">
        <v>2302</v>
      </c>
      <c r="S797" s="1" t="str">
        <f>VLOOKUP($R797,教室一覧!$A:$B,2,FALSE)</f>
        <v>実習室</v>
      </c>
      <c r="T797" s="1">
        <f>VLOOKUP($R797,教室一覧!$A:$C,3,FALSE)</f>
        <v>33</v>
      </c>
      <c r="U797" s="1" t="str">
        <f>VLOOKUP($R797,教室一覧!$A:$D,4,FALSE)</f>
        <v>2号館</v>
      </c>
      <c r="V797" s="1" t="str">
        <f>VLOOKUP($R797,教室一覧!$A:$E,5,FALSE)</f>
        <v>3F</v>
      </c>
      <c r="W797"/>
      <c r="X797"/>
      <c r="Y797" s="1" t="str">
        <f>VLOOKUP($O797,教員一覧!$A:$D,2,FALSE)</f>
        <v>デザイン</v>
      </c>
      <c r="Z797" s="1" t="str">
        <f>VLOOKUP($O797,教員一覧!$A:$D,3,FALSE)</f>
        <v>　</v>
      </c>
      <c r="AA797" s="1" t="str">
        <f>VLOOKUP($O797,教員一覧!$A:$D,4,FALSE)</f>
        <v>非常勤</v>
      </c>
      <c r="AB797" s="1" t="str">
        <f t="shared" si="233"/>
        <v/>
      </c>
      <c r="AC797" s="14" t="s">
        <v>121</v>
      </c>
      <c r="AD797" s="14" t="s">
        <v>163</v>
      </c>
      <c r="AE797" s="14" t="s">
        <v>118</v>
      </c>
      <c r="AF797" s="14" t="s">
        <v>17</v>
      </c>
      <c r="AG797" s="14">
        <v>3</v>
      </c>
      <c r="AH797" s="14">
        <v>2302</v>
      </c>
      <c r="AI797" s="15" t="str">
        <f t="shared" si="234"/>
        <v/>
      </c>
      <c r="AJ797" s="15" t="str">
        <f t="shared" si="235"/>
        <v/>
      </c>
      <c r="AK797" s="15" t="str">
        <f t="shared" si="236"/>
        <v/>
      </c>
      <c r="AL797" s="15" t="str">
        <f t="shared" si="237"/>
        <v/>
      </c>
      <c r="AM797" s="15" t="str">
        <f t="shared" si="238"/>
        <v/>
      </c>
      <c r="AN797" s="15" t="str">
        <f t="shared" si="239"/>
        <v/>
      </c>
      <c r="AO797" s="15" t="str">
        <f t="shared" si="240"/>
        <v/>
      </c>
      <c r="AP797" s="9" t="str">
        <f t="shared" si="241"/>
        <v>DW3A金3</v>
      </c>
      <c r="AQ797" s="9">
        <f t="shared" si="242"/>
        <v>1</v>
      </c>
      <c r="AR797" s="11" t="str">
        <f t="shared" si="243"/>
        <v>田中明金3</v>
      </c>
      <c r="AS797" s="11">
        <f t="shared" si="230"/>
        <v>1</v>
      </c>
      <c r="AT797">
        <v>1</v>
      </c>
      <c r="AU797" s="12">
        <f t="shared" si="244"/>
        <v>11</v>
      </c>
      <c r="AV797" s="13" t="str">
        <f t="shared" si="245"/>
        <v>2302金3</v>
      </c>
      <c r="AW797" s="13">
        <f t="shared" si="246"/>
        <v>1</v>
      </c>
      <c r="AX797" s="18" t="str">
        <f t="shared" si="247"/>
        <v>DW3ADW3A金32302</v>
      </c>
      <c r="AY797" s="18">
        <f t="shared" si="248"/>
        <v>11</v>
      </c>
      <c r="AZ797"/>
    </row>
    <row r="798" spans="1:52" x14ac:dyDescent="0.15">
      <c r="A798" s="1">
        <f t="shared" si="231"/>
        <v>3</v>
      </c>
      <c r="B798" s="1" t="str">
        <f t="shared" si="232"/>
        <v>HR</v>
      </c>
      <c r="C798" t="s">
        <v>121</v>
      </c>
      <c r="D798" s="1" t="str">
        <f>VLOOKUP($C798,クラス一覧!$A:$J,10,FALSE)</f>
        <v>デザイン</v>
      </c>
      <c r="E798" s="1">
        <f>VLOOKUP($C798,クラス一覧!$A:$J,8,FALSE)</f>
        <v>11</v>
      </c>
      <c r="F798" s="1" t="str">
        <f>VLOOKUP($C798,クラス一覧!$A:$J,9,FALSE)</f>
        <v>坂倉</v>
      </c>
      <c r="G798" s="1" t="str">
        <f>VLOOKUP($H798,科目一覧!$A:$G,3,FALSE)</f>
        <v>クリエイター作品制作</v>
      </c>
      <c r="H798" t="s">
        <v>3616</v>
      </c>
      <c r="I798" s="1" t="str">
        <f>VLOOKUP($H798,科目一覧!$A:$G,7,FALSE)</f>
        <v>坂倉</v>
      </c>
      <c r="J798" s="1" t="str">
        <f>VLOOKUP($I798,教員一覧!$A:$D,2,FALSE)</f>
        <v>デザイン</v>
      </c>
      <c r="K798" s="1" t="str">
        <f>VLOOKUP($I798,教員一覧!$A:$D,3,FALSE)</f>
        <v>　</v>
      </c>
      <c r="L798" s="1" t="str">
        <f>VLOOKUP($I798,教員一覧!$A:$D,4,FALSE)</f>
        <v>専任</v>
      </c>
      <c r="M798" t="s">
        <v>121</v>
      </c>
      <c r="N798" t="s">
        <v>3789</v>
      </c>
      <c r="O798" t="s">
        <v>118</v>
      </c>
      <c r="P798" t="s">
        <v>17</v>
      </c>
      <c r="Q798">
        <v>4</v>
      </c>
      <c r="R798">
        <v>2302</v>
      </c>
      <c r="S798" s="1" t="str">
        <f>VLOOKUP($R798,教室一覧!$A:$B,2,FALSE)</f>
        <v>実習室</v>
      </c>
      <c r="T798" s="1">
        <f>VLOOKUP($R798,教室一覧!$A:$C,3,FALSE)</f>
        <v>33</v>
      </c>
      <c r="U798" s="1" t="str">
        <f>VLOOKUP($R798,教室一覧!$A:$D,4,FALSE)</f>
        <v>2号館</v>
      </c>
      <c r="V798" s="1" t="str">
        <f>VLOOKUP($R798,教室一覧!$A:$E,5,FALSE)</f>
        <v>3F</v>
      </c>
      <c r="W798"/>
      <c r="X798"/>
      <c r="Y798" s="1" t="str">
        <f>VLOOKUP($O798,教員一覧!$A:$D,2,FALSE)</f>
        <v>デザイン</v>
      </c>
      <c r="Z798" s="1" t="str">
        <f>VLOOKUP($O798,教員一覧!$A:$D,3,FALSE)</f>
        <v>　</v>
      </c>
      <c r="AA798" s="1" t="str">
        <f>VLOOKUP($O798,教員一覧!$A:$D,4,FALSE)</f>
        <v>非常勤</v>
      </c>
      <c r="AB798" s="1" t="str">
        <f t="shared" si="233"/>
        <v/>
      </c>
      <c r="AC798" s="14" t="s">
        <v>121</v>
      </c>
      <c r="AD798" s="14" t="s">
        <v>163</v>
      </c>
      <c r="AE798" s="14" t="s">
        <v>118</v>
      </c>
      <c r="AF798" s="14" t="s">
        <v>17</v>
      </c>
      <c r="AG798" s="14">
        <v>4</v>
      </c>
      <c r="AH798" s="14">
        <v>2302</v>
      </c>
      <c r="AI798" s="15" t="str">
        <f t="shared" si="234"/>
        <v/>
      </c>
      <c r="AJ798" s="15" t="str">
        <f t="shared" si="235"/>
        <v/>
      </c>
      <c r="AK798" s="15" t="str">
        <f t="shared" si="236"/>
        <v/>
      </c>
      <c r="AL798" s="15" t="str">
        <f t="shared" si="237"/>
        <v/>
      </c>
      <c r="AM798" s="15" t="str">
        <f t="shared" si="238"/>
        <v/>
      </c>
      <c r="AN798" s="15" t="str">
        <f t="shared" si="239"/>
        <v/>
      </c>
      <c r="AO798" s="15" t="str">
        <f t="shared" si="240"/>
        <v/>
      </c>
      <c r="AP798" s="9" t="str">
        <f t="shared" si="241"/>
        <v>DW3A金4</v>
      </c>
      <c r="AQ798" s="9">
        <f t="shared" si="242"/>
        <v>1</v>
      </c>
      <c r="AR798" s="11" t="str">
        <f t="shared" si="243"/>
        <v>田中明金4</v>
      </c>
      <c r="AS798" s="11">
        <f t="shared" si="230"/>
        <v>1</v>
      </c>
      <c r="AT798">
        <v>1</v>
      </c>
      <c r="AU798" s="12">
        <f t="shared" si="244"/>
        <v>11</v>
      </c>
      <c r="AV798" s="13" t="str">
        <f t="shared" si="245"/>
        <v>2302金4</v>
      </c>
      <c r="AW798" s="13">
        <f t="shared" si="246"/>
        <v>1</v>
      </c>
      <c r="AX798" s="18" t="str">
        <f t="shared" si="247"/>
        <v>DW3ADW3A金42302</v>
      </c>
      <c r="AY798" s="18">
        <f t="shared" si="248"/>
        <v>11</v>
      </c>
      <c r="AZ798"/>
    </row>
    <row r="799" spans="1:52" x14ac:dyDescent="0.15">
      <c r="A799" s="1">
        <f t="shared" si="231"/>
        <v>1</v>
      </c>
      <c r="B799" s="1" t="str">
        <f t="shared" si="232"/>
        <v>編成</v>
      </c>
      <c r="C799" t="s">
        <v>3666</v>
      </c>
      <c r="D799" s="1" t="str">
        <f>VLOOKUP($C799,クラス一覧!$A:$J,10,FALSE)</f>
        <v>CG</v>
      </c>
      <c r="E799" s="1">
        <f>VLOOKUP($C799,クラス一覧!$A:$J,8,FALSE)</f>
        <v>9</v>
      </c>
      <c r="F799" s="1" t="str">
        <f>VLOOKUP($C799,クラス一覧!$A:$J,9,FALSE)</f>
        <v>山本昇</v>
      </c>
      <c r="G799" s="1" t="str">
        <f>VLOOKUP($H799,科目一覧!$A:$G,3,FALSE)</f>
        <v>CG</v>
      </c>
      <c r="H799" t="s">
        <v>3041</v>
      </c>
      <c r="I799" s="1" t="str">
        <f>VLOOKUP($H799,科目一覧!$A:$G,7,FALSE)</f>
        <v>西谷</v>
      </c>
      <c r="J799" s="1" t="str">
        <f>VLOOKUP($I799,教員一覧!$A:$D,2,FALSE)</f>
        <v>CG</v>
      </c>
      <c r="K799" s="1" t="str">
        <f>VLOOKUP($I799,教員一覧!$A:$D,3,FALSE)</f>
        <v>　</v>
      </c>
      <c r="L799" s="1" t="str">
        <f>VLOOKUP($I799,教員一覧!$A:$D,4,FALSE)</f>
        <v>専任</v>
      </c>
      <c r="M799" t="s">
        <v>3603</v>
      </c>
      <c r="N799" t="s">
        <v>3789</v>
      </c>
      <c r="O799" t="s">
        <v>125</v>
      </c>
      <c r="P799" t="s">
        <v>12</v>
      </c>
      <c r="Q799">
        <v>1</v>
      </c>
      <c r="R799">
        <v>2504</v>
      </c>
      <c r="S799" s="1" t="str">
        <f>VLOOKUP($R799,教室一覧!$A:$B,2,FALSE)</f>
        <v>普通教室</v>
      </c>
      <c r="T799" s="1">
        <f>VLOOKUP($R799,教室一覧!$A:$C,3,FALSE)</f>
        <v>36</v>
      </c>
      <c r="U799" s="1" t="str">
        <f>VLOOKUP($R799,教室一覧!$A:$D,4,FALSE)</f>
        <v>2号館</v>
      </c>
      <c r="V799" s="1" t="str">
        <f>VLOOKUP($R799,教室一覧!$A:$E,5,FALSE)</f>
        <v>5F</v>
      </c>
      <c r="W799"/>
      <c r="X799"/>
      <c r="Y799" s="1" t="str">
        <f>VLOOKUP($O799,教員一覧!$A:$D,2,FALSE)</f>
        <v>CG</v>
      </c>
      <c r="Z799" s="1" t="str">
        <f>VLOOKUP($O799,教員一覧!$A:$D,3,FALSE)</f>
        <v>　</v>
      </c>
      <c r="AA799" s="1" t="str">
        <f>VLOOKUP($O799,教員一覧!$A:$D,4,FALSE)</f>
        <v>非常勤</v>
      </c>
      <c r="AB799" s="1" t="str">
        <f t="shared" si="233"/>
        <v/>
      </c>
      <c r="AC799" s="14" t="s">
        <v>3603</v>
      </c>
      <c r="AD799" s="14" t="s">
        <v>163</v>
      </c>
      <c r="AE799" s="14" t="s">
        <v>125</v>
      </c>
      <c r="AF799" s="14" t="s">
        <v>12</v>
      </c>
      <c r="AG799" s="14">
        <v>1</v>
      </c>
      <c r="AH799" s="14">
        <v>2504</v>
      </c>
      <c r="AI799" s="15" t="str">
        <f t="shared" si="234"/>
        <v/>
      </c>
      <c r="AJ799" s="15" t="str">
        <f t="shared" si="235"/>
        <v/>
      </c>
      <c r="AK799" s="15" t="str">
        <f t="shared" si="236"/>
        <v/>
      </c>
      <c r="AL799" s="15" t="str">
        <f t="shared" si="237"/>
        <v/>
      </c>
      <c r="AM799" s="15" t="str">
        <f t="shared" si="238"/>
        <v/>
      </c>
      <c r="AN799" s="15" t="str">
        <f t="shared" si="239"/>
        <v/>
      </c>
      <c r="AO799" s="15" t="str">
        <f t="shared" si="240"/>
        <v/>
      </c>
      <c r="AP799" s="9" t="str">
        <f t="shared" si="241"/>
        <v>AI1A火1</v>
      </c>
      <c r="AQ799" s="9">
        <f t="shared" si="242"/>
        <v>0.5</v>
      </c>
      <c r="AR799" s="11" t="str">
        <f t="shared" si="243"/>
        <v>芦田火1</v>
      </c>
      <c r="AS799" s="11">
        <f t="shared" si="230"/>
        <v>0.33333333333333331</v>
      </c>
      <c r="AT799">
        <v>1</v>
      </c>
      <c r="AU799" s="12">
        <f t="shared" si="244"/>
        <v>9</v>
      </c>
      <c r="AV799" s="13" t="str">
        <f t="shared" si="245"/>
        <v>2504火1</v>
      </c>
      <c r="AW799" s="13">
        <f t="shared" si="246"/>
        <v>0.25</v>
      </c>
      <c r="AX799" s="18" t="str">
        <f t="shared" si="247"/>
        <v>AI1AUAIGC1A火12504</v>
      </c>
      <c r="AY799" s="18">
        <f t="shared" si="248"/>
        <v>4.5</v>
      </c>
      <c r="AZ799"/>
    </row>
    <row r="800" spans="1:52" x14ac:dyDescent="0.15">
      <c r="A800" s="1">
        <f t="shared" si="231"/>
        <v>1</v>
      </c>
      <c r="B800" s="1" t="str">
        <f t="shared" si="232"/>
        <v>編成</v>
      </c>
      <c r="C800" t="s">
        <v>3666</v>
      </c>
      <c r="D800" s="1" t="str">
        <f>VLOOKUP($C800,クラス一覧!$A:$J,10,FALSE)</f>
        <v>CG</v>
      </c>
      <c r="E800" s="1">
        <f>VLOOKUP($C800,クラス一覧!$A:$J,8,FALSE)</f>
        <v>9</v>
      </c>
      <c r="F800" s="1" t="str">
        <f>VLOOKUP($C800,クラス一覧!$A:$J,9,FALSE)</f>
        <v>山本昇</v>
      </c>
      <c r="G800" s="1" t="str">
        <f>VLOOKUP($H800,科目一覧!$A:$G,3,FALSE)</f>
        <v>CG</v>
      </c>
      <c r="H800" t="s">
        <v>3041</v>
      </c>
      <c r="I800" s="1" t="str">
        <f>VLOOKUP($H800,科目一覧!$A:$G,7,FALSE)</f>
        <v>西谷</v>
      </c>
      <c r="J800" s="1" t="str">
        <f>VLOOKUP($I800,教員一覧!$A:$D,2,FALSE)</f>
        <v>CG</v>
      </c>
      <c r="K800" s="1" t="str">
        <f>VLOOKUP($I800,教員一覧!$A:$D,3,FALSE)</f>
        <v>　</v>
      </c>
      <c r="L800" s="1" t="str">
        <f>VLOOKUP($I800,教員一覧!$A:$D,4,FALSE)</f>
        <v>専任</v>
      </c>
      <c r="M800" t="s">
        <v>3603</v>
      </c>
      <c r="N800" t="s">
        <v>3789</v>
      </c>
      <c r="O800" t="s">
        <v>125</v>
      </c>
      <c r="P800" t="s">
        <v>12</v>
      </c>
      <c r="Q800">
        <v>2</v>
      </c>
      <c r="R800">
        <v>2504</v>
      </c>
      <c r="S800" s="1" t="str">
        <f>VLOOKUP($R800,教室一覧!$A:$B,2,FALSE)</f>
        <v>普通教室</v>
      </c>
      <c r="T800" s="1">
        <f>VLOOKUP($R800,教室一覧!$A:$C,3,FALSE)</f>
        <v>36</v>
      </c>
      <c r="U800" s="1" t="str">
        <f>VLOOKUP($R800,教室一覧!$A:$D,4,FALSE)</f>
        <v>2号館</v>
      </c>
      <c r="V800" s="1" t="str">
        <f>VLOOKUP($R800,教室一覧!$A:$E,5,FALSE)</f>
        <v>5F</v>
      </c>
      <c r="W800"/>
      <c r="X800"/>
      <c r="Y800" s="1" t="str">
        <f>VLOOKUP($O800,教員一覧!$A:$D,2,FALSE)</f>
        <v>CG</v>
      </c>
      <c r="Z800" s="1" t="str">
        <f>VLOOKUP($O800,教員一覧!$A:$D,3,FALSE)</f>
        <v>　</v>
      </c>
      <c r="AA800" s="1" t="str">
        <f>VLOOKUP($O800,教員一覧!$A:$D,4,FALSE)</f>
        <v>非常勤</v>
      </c>
      <c r="AB800" s="1" t="str">
        <f t="shared" si="233"/>
        <v/>
      </c>
      <c r="AC800" s="14" t="s">
        <v>3603</v>
      </c>
      <c r="AD800" s="14" t="s">
        <v>163</v>
      </c>
      <c r="AE800" s="14" t="s">
        <v>125</v>
      </c>
      <c r="AF800" s="14" t="s">
        <v>12</v>
      </c>
      <c r="AG800" s="14">
        <v>2</v>
      </c>
      <c r="AH800" s="14">
        <v>2504</v>
      </c>
      <c r="AI800" s="15" t="str">
        <f t="shared" si="234"/>
        <v/>
      </c>
      <c r="AJ800" s="15" t="str">
        <f t="shared" si="235"/>
        <v/>
      </c>
      <c r="AK800" s="15" t="str">
        <f t="shared" si="236"/>
        <v/>
      </c>
      <c r="AL800" s="15" t="str">
        <f t="shared" si="237"/>
        <v/>
      </c>
      <c r="AM800" s="15" t="str">
        <f t="shared" si="238"/>
        <v/>
      </c>
      <c r="AN800" s="15" t="str">
        <f t="shared" si="239"/>
        <v/>
      </c>
      <c r="AO800" s="15" t="str">
        <f t="shared" si="240"/>
        <v/>
      </c>
      <c r="AP800" s="9" t="str">
        <f t="shared" si="241"/>
        <v>AI1A火2</v>
      </c>
      <c r="AQ800" s="9">
        <f t="shared" si="242"/>
        <v>0.5</v>
      </c>
      <c r="AR800" s="11" t="str">
        <f t="shared" si="243"/>
        <v>芦田火2</v>
      </c>
      <c r="AS800" s="11">
        <f t="shared" si="230"/>
        <v>0.33333333333333331</v>
      </c>
      <c r="AT800">
        <v>1</v>
      </c>
      <c r="AU800" s="12">
        <f t="shared" si="244"/>
        <v>9</v>
      </c>
      <c r="AV800" s="13" t="str">
        <f t="shared" si="245"/>
        <v>2504火2</v>
      </c>
      <c r="AW800" s="13">
        <f t="shared" si="246"/>
        <v>0.25</v>
      </c>
      <c r="AX800" s="18" t="str">
        <f t="shared" si="247"/>
        <v>AI1AUAIGC1A火22504</v>
      </c>
      <c r="AY800" s="18">
        <f t="shared" si="248"/>
        <v>4.5</v>
      </c>
      <c r="AZ800"/>
    </row>
    <row r="801" spans="1:52" x14ac:dyDescent="0.15">
      <c r="A801" s="1">
        <f t="shared" si="231"/>
        <v>1</v>
      </c>
      <c r="B801" s="1" t="str">
        <f t="shared" si="232"/>
        <v>編成</v>
      </c>
      <c r="C801" t="s">
        <v>3666</v>
      </c>
      <c r="D801" s="1" t="str">
        <f>VLOOKUP($C801,クラス一覧!$A:$J,10,FALSE)</f>
        <v>CG</v>
      </c>
      <c r="E801" s="1">
        <f>VLOOKUP($C801,クラス一覧!$A:$J,8,FALSE)</f>
        <v>9</v>
      </c>
      <c r="F801" s="1" t="str">
        <f>VLOOKUP($C801,クラス一覧!$A:$J,9,FALSE)</f>
        <v>山本昇</v>
      </c>
      <c r="G801" s="1" t="str">
        <f>VLOOKUP($H801,科目一覧!$A:$G,3,FALSE)</f>
        <v>CG</v>
      </c>
      <c r="H801" t="s">
        <v>3041</v>
      </c>
      <c r="I801" s="1" t="str">
        <f>VLOOKUP($H801,科目一覧!$A:$G,7,FALSE)</f>
        <v>西谷</v>
      </c>
      <c r="J801" s="1" t="str">
        <f>VLOOKUP($I801,教員一覧!$A:$D,2,FALSE)</f>
        <v>CG</v>
      </c>
      <c r="K801" s="1" t="str">
        <f>VLOOKUP($I801,教員一覧!$A:$D,3,FALSE)</f>
        <v>　</v>
      </c>
      <c r="L801" s="1" t="str">
        <f>VLOOKUP($I801,教員一覧!$A:$D,4,FALSE)</f>
        <v>専任</v>
      </c>
      <c r="M801" t="s">
        <v>3603</v>
      </c>
      <c r="N801" t="s">
        <v>3789</v>
      </c>
      <c r="O801" t="s">
        <v>125</v>
      </c>
      <c r="P801" t="s">
        <v>12</v>
      </c>
      <c r="Q801">
        <v>3</v>
      </c>
      <c r="R801">
        <v>2504</v>
      </c>
      <c r="S801" s="1" t="str">
        <f>VLOOKUP($R801,教室一覧!$A:$B,2,FALSE)</f>
        <v>普通教室</v>
      </c>
      <c r="T801" s="1">
        <f>VLOOKUP($R801,教室一覧!$A:$C,3,FALSE)</f>
        <v>36</v>
      </c>
      <c r="U801" s="1" t="str">
        <f>VLOOKUP($R801,教室一覧!$A:$D,4,FALSE)</f>
        <v>2号館</v>
      </c>
      <c r="V801" s="1" t="str">
        <f>VLOOKUP($R801,教室一覧!$A:$E,5,FALSE)</f>
        <v>5F</v>
      </c>
      <c r="W801"/>
      <c r="X801"/>
      <c r="Y801" s="1" t="str">
        <f>VLOOKUP($O801,教員一覧!$A:$D,2,FALSE)</f>
        <v>CG</v>
      </c>
      <c r="Z801" s="1" t="str">
        <f>VLOOKUP($O801,教員一覧!$A:$D,3,FALSE)</f>
        <v>　</v>
      </c>
      <c r="AA801" s="1" t="str">
        <f>VLOOKUP($O801,教員一覧!$A:$D,4,FALSE)</f>
        <v>非常勤</v>
      </c>
      <c r="AB801" s="1" t="str">
        <f t="shared" si="233"/>
        <v/>
      </c>
      <c r="AC801" s="14" t="s">
        <v>3603</v>
      </c>
      <c r="AD801" s="14" t="s">
        <v>163</v>
      </c>
      <c r="AE801" s="14" t="s">
        <v>125</v>
      </c>
      <c r="AF801" s="14" t="s">
        <v>12</v>
      </c>
      <c r="AG801" s="14">
        <v>3</v>
      </c>
      <c r="AH801" s="14">
        <v>2504</v>
      </c>
      <c r="AI801" s="15" t="str">
        <f t="shared" si="234"/>
        <v/>
      </c>
      <c r="AJ801" s="15" t="str">
        <f t="shared" si="235"/>
        <v/>
      </c>
      <c r="AK801" s="15" t="str">
        <f t="shared" si="236"/>
        <v/>
      </c>
      <c r="AL801" s="15" t="str">
        <f t="shared" si="237"/>
        <v/>
      </c>
      <c r="AM801" s="15" t="str">
        <f t="shared" si="238"/>
        <v/>
      </c>
      <c r="AN801" s="15" t="str">
        <f t="shared" si="239"/>
        <v/>
      </c>
      <c r="AO801" s="15" t="str">
        <f t="shared" si="240"/>
        <v/>
      </c>
      <c r="AP801" s="9" t="str">
        <f t="shared" si="241"/>
        <v>AI1A火3</v>
      </c>
      <c r="AQ801" s="9">
        <f t="shared" si="242"/>
        <v>0.5</v>
      </c>
      <c r="AR801" s="11" t="str">
        <f t="shared" si="243"/>
        <v>芦田火3</v>
      </c>
      <c r="AS801" s="11">
        <f t="shared" si="230"/>
        <v>0.33333333333333331</v>
      </c>
      <c r="AT801">
        <v>1</v>
      </c>
      <c r="AU801" s="12">
        <f t="shared" si="244"/>
        <v>9</v>
      </c>
      <c r="AV801" s="13" t="str">
        <f t="shared" si="245"/>
        <v>2504火3</v>
      </c>
      <c r="AW801" s="13">
        <f t="shared" si="246"/>
        <v>0.25</v>
      </c>
      <c r="AX801" s="18" t="str">
        <f t="shared" si="247"/>
        <v>AI1AUAIGC1A火32504</v>
      </c>
      <c r="AY801" s="18">
        <f t="shared" si="248"/>
        <v>4.5</v>
      </c>
      <c r="AZ801"/>
    </row>
    <row r="802" spans="1:52" x14ac:dyDescent="0.15">
      <c r="A802" s="1">
        <f t="shared" si="231"/>
        <v>1</v>
      </c>
      <c r="B802" s="1" t="str">
        <f t="shared" si="232"/>
        <v>編成</v>
      </c>
      <c r="C802" t="s">
        <v>3666</v>
      </c>
      <c r="D802" s="1" t="str">
        <f>VLOOKUP($C802,クラス一覧!$A:$J,10,FALSE)</f>
        <v>CG</v>
      </c>
      <c r="E802" s="1">
        <f>VLOOKUP($C802,クラス一覧!$A:$J,8,FALSE)</f>
        <v>9</v>
      </c>
      <c r="F802" s="1" t="str">
        <f>VLOOKUP($C802,クラス一覧!$A:$J,9,FALSE)</f>
        <v>山本昇</v>
      </c>
      <c r="G802" s="1" t="str">
        <f>VLOOKUP($H802,科目一覧!$A:$G,3,FALSE)</f>
        <v>CG</v>
      </c>
      <c r="H802" t="s">
        <v>3041</v>
      </c>
      <c r="I802" s="1" t="str">
        <f>VLOOKUP($H802,科目一覧!$A:$G,7,FALSE)</f>
        <v>西谷</v>
      </c>
      <c r="J802" s="1" t="str">
        <f>VLOOKUP($I802,教員一覧!$A:$D,2,FALSE)</f>
        <v>CG</v>
      </c>
      <c r="K802" s="1" t="str">
        <f>VLOOKUP($I802,教員一覧!$A:$D,3,FALSE)</f>
        <v>　</v>
      </c>
      <c r="L802" s="1" t="str">
        <f>VLOOKUP($I802,教員一覧!$A:$D,4,FALSE)</f>
        <v>専任</v>
      </c>
      <c r="M802" t="s">
        <v>3603</v>
      </c>
      <c r="N802" t="s">
        <v>3789</v>
      </c>
      <c r="O802" t="s">
        <v>125</v>
      </c>
      <c r="P802" t="s">
        <v>12</v>
      </c>
      <c r="Q802">
        <v>4</v>
      </c>
      <c r="R802">
        <v>2504</v>
      </c>
      <c r="S802" s="1" t="str">
        <f>VLOOKUP($R802,教室一覧!$A:$B,2,FALSE)</f>
        <v>普通教室</v>
      </c>
      <c r="T802" s="1">
        <f>VLOOKUP($R802,教室一覧!$A:$C,3,FALSE)</f>
        <v>36</v>
      </c>
      <c r="U802" s="1" t="str">
        <f>VLOOKUP($R802,教室一覧!$A:$D,4,FALSE)</f>
        <v>2号館</v>
      </c>
      <c r="V802" s="1" t="str">
        <f>VLOOKUP($R802,教室一覧!$A:$E,5,FALSE)</f>
        <v>5F</v>
      </c>
      <c r="W802"/>
      <c r="X802"/>
      <c r="Y802" s="1" t="str">
        <f>VLOOKUP($O802,教員一覧!$A:$D,2,FALSE)</f>
        <v>CG</v>
      </c>
      <c r="Z802" s="1" t="str">
        <f>VLOOKUP($O802,教員一覧!$A:$D,3,FALSE)</f>
        <v>　</v>
      </c>
      <c r="AA802" s="1" t="str">
        <f>VLOOKUP($O802,教員一覧!$A:$D,4,FALSE)</f>
        <v>非常勤</v>
      </c>
      <c r="AB802" s="1" t="str">
        <f t="shared" si="233"/>
        <v/>
      </c>
      <c r="AC802" s="14" t="s">
        <v>3603</v>
      </c>
      <c r="AD802" s="14" t="s">
        <v>163</v>
      </c>
      <c r="AE802" s="14" t="s">
        <v>125</v>
      </c>
      <c r="AF802" s="14" t="s">
        <v>12</v>
      </c>
      <c r="AG802" s="14">
        <v>4</v>
      </c>
      <c r="AH802" s="14">
        <v>2504</v>
      </c>
      <c r="AI802" s="15" t="str">
        <f t="shared" si="234"/>
        <v/>
      </c>
      <c r="AJ802" s="15" t="str">
        <f t="shared" si="235"/>
        <v/>
      </c>
      <c r="AK802" s="15" t="str">
        <f t="shared" si="236"/>
        <v/>
      </c>
      <c r="AL802" s="15" t="str">
        <f t="shared" si="237"/>
        <v/>
      </c>
      <c r="AM802" s="15" t="str">
        <f t="shared" si="238"/>
        <v/>
      </c>
      <c r="AN802" s="15" t="str">
        <f t="shared" si="239"/>
        <v/>
      </c>
      <c r="AO802" s="15" t="str">
        <f t="shared" si="240"/>
        <v/>
      </c>
      <c r="AP802" s="9" t="str">
        <f t="shared" si="241"/>
        <v>AI1A火4</v>
      </c>
      <c r="AQ802" s="9">
        <f t="shared" si="242"/>
        <v>0.5</v>
      </c>
      <c r="AR802" s="11" t="str">
        <f t="shared" si="243"/>
        <v>芦田火4</v>
      </c>
      <c r="AS802" s="11">
        <f t="shared" si="230"/>
        <v>0.33333333333333331</v>
      </c>
      <c r="AT802">
        <v>1</v>
      </c>
      <c r="AU802" s="12">
        <f t="shared" si="244"/>
        <v>9</v>
      </c>
      <c r="AV802" s="13" t="str">
        <f t="shared" si="245"/>
        <v>2504火4</v>
      </c>
      <c r="AW802" s="13">
        <f t="shared" si="246"/>
        <v>0.25</v>
      </c>
      <c r="AX802" s="18" t="str">
        <f t="shared" si="247"/>
        <v>AI1AUAIGC1A火42504</v>
      </c>
      <c r="AY802" s="18">
        <f t="shared" si="248"/>
        <v>4.5</v>
      </c>
      <c r="AZ802"/>
    </row>
    <row r="803" spans="1:52" x14ac:dyDescent="0.15">
      <c r="A803" s="1">
        <f t="shared" si="231"/>
        <v>1</v>
      </c>
      <c r="B803" s="1" t="str">
        <f t="shared" si="232"/>
        <v>編成</v>
      </c>
      <c r="C803" t="s">
        <v>3666</v>
      </c>
      <c r="D803" s="1" t="str">
        <f>VLOOKUP($C803,クラス一覧!$A:$J,10,FALSE)</f>
        <v>CG</v>
      </c>
      <c r="E803" s="1">
        <f>VLOOKUP($C803,クラス一覧!$A:$J,8,FALSE)</f>
        <v>9</v>
      </c>
      <c r="F803" s="1" t="str">
        <f>VLOOKUP($C803,クラス一覧!$A:$J,9,FALSE)</f>
        <v>山本昇</v>
      </c>
      <c r="G803" s="1" t="str">
        <f>VLOOKUP($H803,科目一覧!$A:$G,3,FALSE)</f>
        <v>SHR</v>
      </c>
      <c r="H803" t="s">
        <v>3720</v>
      </c>
      <c r="I803" s="1">
        <f>VLOOKUP($H803,科目一覧!$A:$G,7,FALSE)</f>
        <v>0</v>
      </c>
      <c r="J803" s="1" t="e">
        <f>VLOOKUP($I803,教員一覧!$A:$D,2,FALSE)</f>
        <v>#N/A</v>
      </c>
      <c r="K803" s="1" t="e">
        <f>VLOOKUP($I803,教員一覧!$A:$D,3,FALSE)</f>
        <v>#N/A</v>
      </c>
      <c r="L803" s="1" t="e">
        <f>VLOOKUP($I803,教員一覧!$A:$D,4,FALSE)</f>
        <v>#N/A</v>
      </c>
      <c r="M803" t="s">
        <v>3723</v>
      </c>
      <c r="N803" t="s">
        <v>3789</v>
      </c>
      <c r="O803" t="s">
        <v>114</v>
      </c>
      <c r="P803" t="s">
        <v>12</v>
      </c>
      <c r="Q803">
        <v>5</v>
      </c>
      <c r="R803">
        <v>1303</v>
      </c>
      <c r="S803" s="1" t="str">
        <f>VLOOKUP($R803,教室一覧!$A:$B,2,FALSE)</f>
        <v>ノート対応</v>
      </c>
      <c r="T803" s="1">
        <f>VLOOKUP($R803,教室一覧!$A:$C,3,FALSE)</f>
        <v>36</v>
      </c>
      <c r="U803" s="1" t="str">
        <f>VLOOKUP($R803,教室一覧!$A:$D,4,FALSE)</f>
        <v>1号館</v>
      </c>
      <c r="V803" s="1" t="str">
        <f>VLOOKUP($R803,教室一覧!$A:$E,5,FALSE)</f>
        <v>3F</v>
      </c>
      <c r="W803"/>
      <c r="X803"/>
      <c r="Y803" s="1" t="str">
        <f>VLOOKUP($O803,教員一覧!$A:$D,2,FALSE)</f>
        <v>CG</v>
      </c>
      <c r="Z803" s="1" t="str">
        <f>VLOOKUP($O803,教員一覧!$A:$D,3,FALSE)</f>
        <v>　</v>
      </c>
      <c r="AA803" s="1" t="str">
        <f>VLOOKUP($O803,教員一覧!$A:$D,4,FALSE)</f>
        <v>専任</v>
      </c>
      <c r="AB803" s="1" t="str">
        <f t="shared" si="233"/>
        <v>担任</v>
      </c>
      <c r="AC803" s="14" t="s">
        <v>3602</v>
      </c>
      <c r="AD803" s="14" t="s">
        <v>163</v>
      </c>
      <c r="AE803" s="14" t="s">
        <v>114</v>
      </c>
      <c r="AF803" s="14" t="s">
        <v>12</v>
      </c>
      <c r="AG803" s="14">
        <v>5</v>
      </c>
      <c r="AH803" s="14">
        <v>1303</v>
      </c>
      <c r="AI803" s="15" t="str">
        <f t="shared" si="234"/>
        <v/>
      </c>
      <c r="AJ803" s="15" t="str">
        <f t="shared" si="235"/>
        <v/>
      </c>
      <c r="AK803" s="15" t="str">
        <f t="shared" si="236"/>
        <v/>
      </c>
      <c r="AL803" s="15" t="str">
        <f t="shared" si="237"/>
        <v/>
      </c>
      <c r="AM803" s="15" t="str">
        <f t="shared" si="238"/>
        <v/>
      </c>
      <c r="AN803" s="15" t="str">
        <f t="shared" si="239"/>
        <v/>
      </c>
      <c r="AO803" s="15" t="str">
        <f t="shared" si="240"/>
        <v/>
      </c>
      <c r="AP803" s="9" t="str">
        <f t="shared" si="241"/>
        <v>AI1A火5</v>
      </c>
      <c r="AQ803" s="9">
        <f t="shared" si="242"/>
        <v>1</v>
      </c>
      <c r="AR803" s="11" t="str">
        <f t="shared" si="243"/>
        <v>山本昇火5</v>
      </c>
      <c r="AS803" s="11">
        <v>0</v>
      </c>
      <c r="AT803">
        <v>1</v>
      </c>
      <c r="AU803" s="12">
        <f t="shared" si="244"/>
        <v>9</v>
      </c>
      <c r="AV803" s="13" t="str">
        <f t="shared" si="245"/>
        <v>1303火5</v>
      </c>
      <c r="AW803" s="13">
        <f t="shared" si="246"/>
        <v>0.5</v>
      </c>
      <c r="AX803" s="18" t="str">
        <f t="shared" si="247"/>
        <v>AI1AUAICG1A火51303</v>
      </c>
      <c r="AY803" s="18">
        <f t="shared" si="248"/>
        <v>9</v>
      </c>
      <c r="AZ803"/>
    </row>
    <row r="804" spans="1:52" x14ac:dyDescent="0.15">
      <c r="A804" s="1">
        <f t="shared" si="231"/>
        <v>1</v>
      </c>
      <c r="B804" s="1" t="str">
        <f t="shared" si="232"/>
        <v>編成</v>
      </c>
      <c r="C804" t="s">
        <v>3666</v>
      </c>
      <c r="D804" s="1" t="str">
        <f>VLOOKUP($C804,クラス一覧!$A:$J,10,FALSE)</f>
        <v>CG</v>
      </c>
      <c r="E804" s="1">
        <f>VLOOKUP($C804,クラス一覧!$A:$J,8,FALSE)</f>
        <v>9</v>
      </c>
      <c r="F804" s="1" t="str">
        <f>VLOOKUP($C804,クラス一覧!$A:$J,9,FALSE)</f>
        <v>山本昇</v>
      </c>
      <c r="G804" s="1" t="str">
        <f>VLOOKUP($H804,科目一覧!$A:$G,3,FALSE)</f>
        <v>ゲームCG（アートワーク）</v>
      </c>
      <c r="H804" t="s">
        <v>1643</v>
      </c>
      <c r="I804" s="1" t="str">
        <f>VLOOKUP($H804,科目一覧!$A:$G,7,FALSE)</f>
        <v>西谷</v>
      </c>
      <c r="J804" s="1" t="str">
        <f>VLOOKUP($I804,教員一覧!$A:$D,2,FALSE)</f>
        <v>CG</v>
      </c>
      <c r="K804" s="1" t="str">
        <f>VLOOKUP($I804,教員一覧!$A:$D,3,FALSE)</f>
        <v>　</v>
      </c>
      <c r="L804" s="1" t="str">
        <f>VLOOKUP($I804,教員一覧!$A:$D,4,FALSE)</f>
        <v>専任</v>
      </c>
      <c r="M804" t="s">
        <v>3603</v>
      </c>
      <c r="N804" t="s">
        <v>3789</v>
      </c>
      <c r="O804" t="s">
        <v>124</v>
      </c>
      <c r="P804" t="s">
        <v>17</v>
      </c>
      <c r="Q804">
        <v>1</v>
      </c>
      <c r="R804">
        <v>2504</v>
      </c>
      <c r="S804" s="1" t="str">
        <f>VLOOKUP($R804,教室一覧!$A:$B,2,FALSE)</f>
        <v>普通教室</v>
      </c>
      <c r="T804" s="1">
        <f>VLOOKUP($R804,教室一覧!$A:$C,3,FALSE)</f>
        <v>36</v>
      </c>
      <c r="U804" s="1" t="str">
        <f>VLOOKUP($R804,教室一覧!$A:$D,4,FALSE)</f>
        <v>2号館</v>
      </c>
      <c r="V804" s="1" t="str">
        <f>VLOOKUP($R804,教室一覧!$A:$E,5,FALSE)</f>
        <v>5F</v>
      </c>
      <c r="W804"/>
      <c r="X804"/>
      <c r="Y804" s="1" t="str">
        <f>VLOOKUP($O804,教員一覧!$A:$D,2,FALSE)</f>
        <v>CG</v>
      </c>
      <c r="Z804" s="1" t="str">
        <f>VLOOKUP($O804,教員一覧!$A:$D,3,FALSE)</f>
        <v>　</v>
      </c>
      <c r="AA804" s="1" t="str">
        <f>VLOOKUP($O804,教員一覧!$A:$D,4,FALSE)</f>
        <v>専任</v>
      </c>
      <c r="AB804" s="1" t="str">
        <f t="shared" si="233"/>
        <v/>
      </c>
      <c r="AC804" s="14" t="s">
        <v>3603</v>
      </c>
      <c r="AD804" s="14" t="s">
        <v>163</v>
      </c>
      <c r="AE804" s="14" t="s">
        <v>124</v>
      </c>
      <c r="AF804" s="14" t="s">
        <v>17</v>
      </c>
      <c r="AG804" s="14">
        <v>1</v>
      </c>
      <c r="AH804" s="14">
        <v>2504</v>
      </c>
      <c r="AI804" s="15" t="str">
        <f t="shared" si="234"/>
        <v/>
      </c>
      <c r="AJ804" s="15" t="str">
        <f t="shared" si="235"/>
        <v/>
      </c>
      <c r="AK804" s="15" t="str">
        <f t="shared" si="236"/>
        <v/>
      </c>
      <c r="AL804" s="15" t="str">
        <f t="shared" si="237"/>
        <v/>
      </c>
      <c r="AM804" s="15" t="str">
        <f t="shared" si="238"/>
        <v/>
      </c>
      <c r="AN804" s="15" t="str">
        <f t="shared" si="239"/>
        <v/>
      </c>
      <c r="AO804" s="15" t="str">
        <f t="shared" si="240"/>
        <v/>
      </c>
      <c r="AP804" s="9" t="str">
        <f t="shared" si="241"/>
        <v>AI1A金1</v>
      </c>
      <c r="AQ804" s="9">
        <f t="shared" si="242"/>
        <v>1</v>
      </c>
      <c r="AR804" s="11" t="str">
        <f t="shared" si="243"/>
        <v>西谷金1</v>
      </c>
      <c r="AS804" s="11">
        <f t="shared" ref="AS804:AS817" si="249">1/COUNTIF($AR:$AR,$AR804)</f>
        <v>0.33333333333333331</v>
      </c>
      <c r="AT804">
        <v>1</v>
      </c>
      <c r="AU804" s="12">
        <f t="shared" si="244"/>
        <v>9</v>
      </c>
      <c r="AV804" s="13" t="str">
        <f t="shared" si="245"/>
        <v>2504金1</v>
      </c>
      <c r="AW804" s="13">
        <f t="shared" si="246"/>
        <v>0.5</v>
      </c>
      <c r="AX804" s="18" t="str">
        <f t="shared" si="247"/>
        <v>AI1AUAIGC1A金12504</v>
      </c>
      <c r="AY804" s="18">
        <f t="shared" si="248"/>
        <v>9</v>
      </c>
      <c r="AZ804"/>
    </row>
    <row r="805" spans="1:52" x14ac:dyDescent="0.15">
      <c r="A805" s="1">
        <f t="shared" si="231"/>
        <v>1</v>
      </c>
      <c r="B805" s="1" t="str">
        <f t="shared" si="232"/>
        <v>編成</v>
      </c>
      <c r="C805" t="s">
        <v>3666</v>
      </c>
      <c r="D805" s="1" t="str">
        <f>VLOOKUP($C805,クラス一覧!$A:$J,10,FALSE)</f>
        <v>CG</v>
      </c>
      <c r="E805" s="1">
        <f>VLOOKUP($C805,クラス一覧!$A:$J,8,FALSE)</f>
        <v>9</v>
      </c>
      <c r="F805" s="1" t="str">
        <f>VLOOKUP($C805,クラス一覧!$A:$J,9,FALSE)</f>
        <v>山本昇</v>
      </c>
      <c r="G805" s="1" t="str">
        <f>VLOOKUP($H805,科目一覧!$A:$G,3,FALSE)</f>
        <v>ゲームCG（デザイン基礎）</v>
      </c>
      <c r="H805" t="s">
        <v>1642</v>
      </c>
      <c r="I805" s="1" t="str">
        <f>VLOOKUP($H805,科目一覧!$A:$G,7,FALSE)</f>
        <v>西谷</v>
      </c>
      <c r="J805" s="1" t="str">
        <f>VLOOKUP($I805,教員一覧!$A:$D,2,FALSE)</f>
        <v>CG</v>
      </c>
      <c r="K805" s="1" t="str">
        <f>VLOOKUP($I805,教員一覧!$A:$D,3,FALSE)</f>
        <v>　</v>
      </c>
      <c r="L805" s="1" t="str">
        <f>VLOOKUP($I805,教員一覧!$A:$D,4,FALSE)</f>
        <v>専任</v>
      </c>
      <c r="M805" t="s">
        <v>3603</v>
      </c>
      <c r="N805" t="s">
        <v>3789</v>
      </c>
      <c r="O805" t="s">
        <v>124</v>
      </c>
      <c r="P805" t="s">
        <v>17</v>
      </c>
      <c r="Q805">
        <v>2</v>
      </c>
      <c r="R805">
        <v>2504</v>
      </c>
      <c r="S805" s="1" t="str">
        <f>VLOOKUP($R805,教室一覧!$A:$B,2,FALSE)</f>
        <v>普通教室</v>
      </c>
      <c r="T805" s="1">
        <f>VLOOKUP($R805,教室一覧!$A:$C,3,FALSE)</f>
        <v>36</v>
      </c>
      <c r="U805" s="1" t="str">
        <f>VLOOKUP($R805,教室一覧!$A:$D,4,FALSE)</f>
        <v>2号館</v>
      </c>
      <c r="V805" s="1" t="str">
        <f>VLOOKUP($R805,教室一覧!$A:$E,5,FALSE)</f>
        <v>5F</v>
      </c>
      <c r="W805"/>
      <c r="X805"/>
      <c r="Y805" s="1" t="str">
        <f>VLOOKUP($O805,教員一覧!$A:$D,2,FALSE)</f>
        <v>CG</v>
      </c>
      <c r="Z805" s="1" t="str">
        <f>VLOOKUP($O805,教員一覧!$A:$D,3,FALSE)</f>
        <v>　</v>
      </c>
      <c r="AA805" s="1" t="str">
        <f>VLOOKUP($O805,教員一覧!$A:$D,4,FALSE)</f>
        <v>専任</v>
      </c>
      <c r="AB805" s="1" t="str">
        <f t="shared" si="233"/>
        <v/>
      </c>
      <c r="AC805" s="14" t="s">
        <v>3603</v>
      </c>
      <c r="AD805" s="14" t="s">
        <v>163</v>
      </c>
      <c r="AE805" s="14" t="s">
        <v>124</v>
      </c>
      <c r="AF805" s="14" t="s">
        <v>17</v>
      </c>
      <c r="AG805" s="14">
        <v>2</v>
      </c>
      <c r="AH805" s="14">
        <v>2504</v>
      </c>
      <c r="AI805" s="15" t="str">
        <f t="shared" si="234"/>
        <v/>
      </c>
      <c r="AJ805" s="15" t="str">
        <f t="shared" si="235"/>
        <v/>
      </c>
      <c r="AK805" s="15" t="str">
        <f t="shared" si="236"/>
        <v/>
      </c>
      <c r="AL805" s="15" t="str">
        <f t="shared" si="237"/>
        <v/>
      </c>
      <c r="AM805" s="15" t="str">
        <f t="shared" si="238"/>
        <v/>
      </c>
      <c r="AN805" s="15" t="str">
        <f t="shared" si="239"/>
        <v/>
      </c>
      <c r="AO805" s="15" t="str">
        <f t="shared" si="240"/>
        <v/>
      </c>
      <c r="AP805" s="9" t="str">
        <f t="shared" si="241"/>
        <v>AI1A金2</v>
      </c>
      <c r="AQ805" s="9">
        <f t="shared" si="242"/>
        <v>1</v>
      </c>
      <c r="AR805" s="11" t="str">
        <f t="shared" si="243"/>
        <v>西谷金2</v>
      </c>
      <c r="AS805" s="11">
        <f t="shared" si="249"/>
        <v>0.33333333333333331</v>
      </c>
      <c r="AT805">
        <v>1</v>
      </c>
      <c r="AU805" s="12">
        <f t="shared" si="244"/>
        <v>9</v>
      </c>
      <c r="AV805" s="13" t="str">
        <f t="shared" si="245"/>
        <v>2504金2</v>
      </c>
      <c r="AW805" s="13">
        <f t="shared" si="246"/>
        <v>0.5</v>
      </c>
      <c r="AX805" s="18" t="str">
        <f t="shared" si="247"/>
        <v>AI1AUAIGC1A金22504</v>
      </c>
      <c r="AY805" s="18">
        <f t="shared" si="248"/>
        <v>9</v>
      </c>
      <c r="AZ805"/>
    </row>
    <row r="806" spans="1:52" x14ac:dyDescent="0.15">
      <c r="A806" s="1">
        <f t="shared" si="231"/>
        <v>1</v>
      </c>
      <c r="B806" s="1" t="str">
        <f t="shared" si="232"/>
        <v>編成</v>
      </c>
      <c r="C806" t="s">
        <v>3666</v>
      </c>
      <c r="D806" s="1" t="str">
        <f>VLOOKUP($C806,クラス一覧!$A:$J,10,FALSE)</f>
        <v>CG</v>
      </c>
      <c r="E806" s="1">
        <f>VLOOKUP($C806,クラス一覧!$A:$J,8,FALSE)</f>
        <v>9</v>
      </c>
      <c r="F806" s="1" t="str">
        <f>VLOOKUP($C806,クラス一覧!$A:$J,9,FALSE)</f>
        <v>山本昇</v>
      </c>
      <c r="G806" s="1" t="str">
        <f>VLOOKUP($H806,科目一覧!$A:$G,3,FALSE)</f>
        <v>アニメーション制作</v>
      </c>
      <c r="H806" t="s">
        <v>1641</v>
      </c>
      <c r="I806" s="1" t="str">
        <f>VLOOKUP($H806,科目一覧!$A:$G,7,FALSE)</f>
        <v>山本昇</v>
      </c>
      <c r="J806" s="1" t="str">
        <f>VLOOKUP($I806,教員一覧!$A:$D,2,FALSE)</f>
        <v>CG</v>
      </c>
      <c r="K806" s="1" t="str">
        <f>VLOOKUP($I806,教員一覧!$A:$D,3,FALSE)</f>
        <v>　</v>
      </c>
      <c r="L806" s="1" t="str">
        <f>VLOOKUP($I806,教員一覧!$A:$D,4,FALSE)</f>
        <v>専任</v>
      </c>
      <c r="M806" t="s">
        <v>3603</v>
      </c>
      <c r="N806" t="s">
        <v>3789</v>
      </c>
      <c r="O806" t="s">
        <v>114</v>
      </c>
      <c r="P806" t="s">
        <v>17</v>
      </c>
      <c r="Q806">
        <v>3</v>
      </c>
      <c r="R806">
        <v>2201</v>
      </c>
      <c r="S806" s="1" t="str">
        <f>VLOOKUP($R806,教室一覧!$A:$B,2,FALSE)</f>
        <v>実習室</v>
      </c>
      <c r="T806" s="1">
        <f>VLOOKUP($R806,教室一覧!$A:$C,3,FALSE)</f>
        <v>36</v>
      </c>
      <c r="U806" s="1" t="str">
        <f>VLOOKUP($R806,教室一覧!$A:$D,4,FALSE)</f>
        <v>2号館</v>
      </c>
      <c r="V806" s="1" t="str">
        <f>VLOOKUP($R806,教室一覧!$A:$E,5,FALSE)</f>
        <v>2F</v>
      </c>
      <c r="W806"/>
      <c r="X806"/>
      <c r="Y806" s="1" t="str">
        <f>VLOOKUP($O806,教員一覧!$A:$D,2,FALSE)</f>
        <v>CG</v>
      </c>
      <c r="Z806" s="1" t="str">
        <f>VLOOKUP($O806,教員一覧!$A:$D,3,FALSE)</f>
        <v>　</v>
      </c>
      <c r="AA806" s="1" t="str">
        <f>VLOOKUP($O806,教員一覧!$A:$D,4,FALSE)</f>
        <v>専任</v>
      </c>
      <c r="AB806" s="1" t="str">
        <f t="shared" si="233"/>
        <v>担任</v>
      </c>
      <c r="AC806" s="14" t="s">
        <v>3603</v>
      </c>
      <c r="AD806" s="14" t="s">
        <v>163</v>
      </c>
      <c r="AE806" s="14" t="s">
        <v>114</v>
      </c>
      <c r="AF806" s="14" t="s">
        <v>17</v>
      </c>
      <c r="AG806" s="14">
        <v>3</v>
      </c>
      <c r="AH806" s="14">
        <v>2201</v>
      </c>
      <c r="AI806" s="15" t="str">
        <f t="shared" si="234"/>
        <v/>
      </c>
      <c r="AJ806" s="15" t="str">
        <f t="shared" si="235"/>
        <v/>
      </c>
      <c r="AK806" s="15" t="str">
        <f t="shared" si="236"/>
        <v/>
      </c>
      <c r="AL806" s="15" t="str">
        <f t="shared" si="237"/>
        <v/>
      </c>
      <c r="AM806" s="15" t="str">
        <f t="shared" si="238"/>
        <v/>
      </c>
      <c r="AN806" s="15" t="str">
        <f t="shared" si="239"/>
        <v/>
      </c>
      <c r="AO806" s="15" t="str">
        <f t="shared" si="240"/>
        <v/>
      </c>
      <c r="AP806" s="9" t="str">
        <f t="shared" si="241"/>
        <v>AI1A金3</v>
      </c>
      <c r="AQ806" s="9">
        <f t="shared" si="242"/>
        <v>1</v>
      </c>
      <c r="AR806" s="11" t="str">
        <f t="shared" si="243"/>
        <v>山本昇金3</v>
      </c>
      <c r="AS806" s="11">
        <f t="shared" si="249"/>
        <v>0.5</v>
      </c>
      <c r="AT806">
        <v>1</v>
      </c>
      <c r="AU806" s="12">
        <f t="shared" si="244"/>
        <v>9</v>
      </c>
      <c r="AV806" s="13" t="str">
        <f t="shared" si="245"/>
        <v>2201金3</v>
      </c>
      <c r="AW806" s="13">
        <f t="shared" si="246"/>
        <v>0.5</v>
      </c>
      <c r="AX806" s="18" t="str">
        <f t="shared" si="247"/>
        <v>AI1AUAIGC1A金32201</v>
      </c>
      <c r="AY806" s="18">
        <f t="shared" si="248"/>
        <v>9</v>
      </c>
      <c r="AZ806"/>
    </row>
    <row r="807" spans="1:52" x14ac:dyDescent="0.15">
      <c r="A807" s="1">
        <f t="shared" si="231"/>
        <v>1</v>
      </c>
      <c r="B807" s="1" t="str">
        <f t="shared" si="232"/>
        <v>編成</v>
      </c>
      <c r="C807" t="s">
        <v>3666</v>
      </c>
      <c r="D807" s="1" t="str">
        <f>VLOOKUP($C807,クラス一覧!$A:$J,10,FALSE)</f>
        <v>CG</v>
      </c>
      <c r="E807" s="1">
        <f>VLOOKUP($C807,クラス一覧!$A:$J,8,FALSE)</f>
        <v>9</v>
      </c>
      <c r="F807" s="1" t="str">
        <f>VLOOKUP($C807,クラス一覧!$A:$J,9,FALSE)</f>
        <v>山本昇</v>
      </c>
      <c r="G807" s="1" t="str">
        <f>VLOOKUP($H807,科目一覧!$A:$G,3,FALSE)</f>
        <v>ゲームCG（アートワーク）</v>
      </c>
      <c r="H807" t="s">
        <v>1639</v>
      </c>
      <c r="I807" s="1" t="str">
        <f>VLOOKUP($H807,科目一覧!$A:$G,7,FALSE)</f>
        <v>徳山</v>
      </c>
      <c r="J807" s="1" t="str">
        <f>VLOOKUP($I807,教員一覧!$A:$D,2,FALSE)</f>
        <v>CG</v>
      </c>
      <c r="K807" s="1" t="str">
        <f>VLOOKUP($I807,教員一覧!$A:$D,3,FALSE)</f>
        <v>　</v>
      </c>
      <c r="L807" s="1" t="str">
        <f>VLOOKUP($I807,教員一覧!$A:$D,4,FALSE)</f>
        <v>専任</v>
      </c>
      <c r="M807" t="s">
        <v>3603</v>
      </c>
      <c r="N807" t="s">
        <v>3789</v>
      </c>
      <c r="O807" t="s">
        <v>82</v>
      </c>
      <c r="P807" t="s">
        <v>9</v>
      </c>
      <c r="Q807">
        <v>3</v>
      </c>
      <c r="R807">
        <v>2502</v>
      </c>
      <c r="S807" s="1" t="str">
        <f>VLOOKUP($R807,教室一覧!$A:$B,2,FALSE)</f>
        <v>実習室</v>
      </c>
      <c r="T807" s="1">
        <f>VLOOKUP($R807,教室一覧!$A:$C,3,FALSE)</f>
        <v>36</v>
      </c>
      <c r="U807" s="1" t="str">
        <f>VLOOKUP($R807,教室一覧!$A:$D,4,FALSE)</f>
        <v>2号館</v>
      </c>
      <c r="V807" s="1" t="str">
        <f>VLOOKUP($R807,教室一覧!$A:$E,5,FALSE)</f>
        <v>5F</v>
      </c>
      <c r="W807"/>
      <c r="X807"/>
      <c r="Y807" s="1" t="str">
        <f>VLOOKUP($O807,教員一覧!$A:$D,2,FALSE)</f>
        <v>CG</v>
      </c>
      <c r="Z807" s="1" t="str">
        <f>VLOOKUP($O807,教員一覧!$A:$D,3,FALSE)</f>
        <v>　</v>
      </c>
      <c r="AA807" s="1" t="str">
        <f>VLOOKUP($O807,教員一覧!$A:$D,4,FALSE)</f>
        <v>非常勤</v>
      </c>
      <c r="AB807" s="1" t="str">
        <f t="shared" si="233"/>
        <v/>
      </c>
      <c r="AC807" s="14" t="s">
        <v>3603</v>
      </c>
      <c r="AD807" s="14" t="s">
        <v>163</v>
      </c>
      <c r="AE807" s="14" t="s">
        <v>82</v>
      </c>
      <c r="AF807" s="14" t="s">
        <v>9</v>
      </c>
      <c r="AG807" s="14">
        <v>3</v>
      </c>
      <c r="AH807" s="14">
        <v>2502</v>
      </c>
      <c r="AI807" s="15" t="str">
        <f t="shared" si="234"/>
        <v/>
      </c>
      <c r="AJ807" s="15" t="str">
        <f t="shared" si="235"/>
        <v/>
      </c>
      <c r="AK807" s="15" t="str">
        <f t="shared" si="236"/>
        <v/>
      </c>
      <c r="AL807" s="15" t="str">
        <f t="shared" si="237"/>
        <v/>
      </c>
      <c r="AM807" s="15" t="str">
        <f t="shared" si="238"/>
        <v/>
      </c>
      <c r="AN807" s="15" t="str">
        <f t="shared" si="239"/>
        <v/>
      </c>
      <c r="AO807" s="15" t="str">
        <f t="shared" si="240"/>
        <v/>
      </c>
      <c r="AP807" s="9" t="str">
        <f t="shared" si="241"/>
        <v>AI1A月3</v>
      </c>
      <c r="AQ807" s="9">
        <f t="shared" si="242"/>
        <v>1</v>
      </c>
      <c r="AR807" s="11" t="str">
        <f t="shared" si="243"/>
        <v>野田月3</v>
      </c>
      <c r="AS807" s="11">
        <f t="shared" si="249"/>
        <v>0.5</v>
      </c>
      <c r="AT807">
        <v>1</v>
      </c>
      <c r="AU807" s="12">
        <f t="shared" si="244"/>
        <v>9</v>
      </c>
      <c r="AV807" s="13" t="str">
        <f t="shared" si="245"/>
        <v>2502月3</v>
      </c>
      <c r="AW807" s="13">
        <f t="shared" si="246"/>
        <v>0.5</v>
      </c>
      <c r="AX807" s="18" t="str">
        <f t="shared" si="247"/>
        <v>AI1AUAIGC1A月32502</v>
      </c>
      <c r="AY807" s="18">
        <f t="shared" si="248"/>
        <v>9</v>
      </c>
      <c r="AZ807"/>
    </row>
    <row r="808" spans="1:52" x14ac:dyDescent="0.15">
      <c r="A808" s="1">
        <f t="shared" si="231"/>
        <v>1</v>
      </c>
      <c r="B808" s="1" t="str">
        <f t="shared" si="232"/>
        <v>編成</v>
      </c>
      <c r="C808" t="s">
        <v>3666</v>
      </c>
      <c r="D808" s="1" t="str">
        <f>VLOOKUP($C808,クラス一覧!$A:$J,10,FALSE)</f>
        <v>CG</v>
      </c>
      <c r="E808" s="1">
        <f>VLOOKUP($C808,クラス一覧!$A:$J,8,FALSE)</f>
        <v>9</v>
      </c>
      <c r="F808" s="1" t="str">
        <f>VLOOKUP($C808,クラス一覧!$A:$J,9,FALSE)</f>
        <v>山本昇</v>
      </c>
      <c r="G808" s="1" t="str">
        <f>VLOOKUP($H808,科目一覧!$A:$G,3,FALSE)</f>
        <v>CG</v>
      </c>
      <c r="H808" t="s">
        <v>3039</v>
      </c>
      <c r="I808" s="1" t="str">
        <f>VLOOKUP($H808,科目一覧!$A:$G,7,FALSE)</f>
        <v>庄司</v>
      </c>
      <c r="J808" s="1" t="str">
        <f>VLOOKUP($I808,教員一覧!$A:$D,2,FALSE)</f>
        <v>CG</v>
      </c>
      <c r="K808" s="1" t="str">
        <f>VLOOKUP($I808,教員一覧!$A:$D,3,FALSE)</f>
        <v>　</v>
      </c>
      <c r="L808" s="1" t="str">
        <f>VLOOKUP($I808,教員一覧!$A:$D,4,FALSE)</f>
        <v>専任</v>
      </c>
      <c r="M808" t="s">
        <v>3603</v>
      </c>
      <c r="N808" t="s">
        <v>3789</v>
      </c>
      <c r="O808" t="s">
        <v>114</v>
      </c>
      <c r="P808" t="s">
        <v>9</v>
      </c>
      <c r="Q808">
        <v>4</v>
      </c>
      <c r="R808">
        <v>2201</v>
      </c>
      <c r="S808" s="1" t="str">
        <f>VLOOKUP($R808,教室一覧!$A:$B,2,FALSE)</f>
        <v>実習室</v>
      </c>
      <c r="T808" s="1">
        <f>VLOOKUP($R808,教室一覧!$A:$C,3,FALSE)</f>
        <v>36</v>
      </c>
      <c r="U808" s="1" t="str">
        <f>VLOOKUP($R808,教室一覧!$A:$D,4,FALSE)</f>
        <v>2号館</v>
      </c>
      <c r="V808" s="1" t="str">
        <f>VLOOKUP($R808,教室一覧!$A:$E,5,FALSE)</f>
        <v>2F</v>
      </c>
      <c r="W808"/>
      <c r="X808"/>
      <c r="Y808" s="1" t="str">
        <f>VLOOKUP($O808,教員一覧!$A:$D,2,FALSE)</f>
        <v>CG</v>
      </c>
      <c r="Z808" s="1" t="str">
        <f>VLOOKUP($O808,教員一覧!$A:$D,3,FALSE)</f>
        <v>　</v>
      </c>
      <c r="AA808" s="1" t="str">
        <f>VLOOKUP($O808,教員一覧!$A:$D,4,FALSE)</f>
        <v>専任</v>
      </c>
      <c r="AB808" s="1" t="str">
        <f t="shared" si="233"/>
        <v>担任</v>
      </c>
      <c r="AC808" s="14" t="s">
        <v>3603</v>
      </c>
      <c r="AD808" s="14" t="s">
        <v>163</v>
      </c>
      <c r="AE808" s="14" t="s">
        <v>114</v>
      </c>
      <c r="AF808" s="14" t="s">
        <v>9</v>
      </c>
      <c r="AG808" s="14">
        <v>4</v>
      </c>
      <c r="AH808" s="14">
        <v>2201</v>
      </c>
      <c r="AI808" s="15" t="str">
        <f t="shared" si="234"/>
        <v/>
      </c>
      <c r="AJ808" s="15" t="str">
        <f t="shared" si="235"/>
        <v/>
      </c>
      <c r="AK808" s="15" t="str">
        <f t="shared" si="236"/>
        <v/>
      </c>
      <c r="AL808" s="15" t="str">
        <f t="shared" si="237"/>
        <v/>
      </c>
      <c r="AM808" s="15" t="str">
        <f t="shared" si="238"/>
        <v/>
      </c>
      <c r="AN808" s="15" t="str">
        <f t="shared" si="239"/>
        <v/>
      </c>
      <c r="AO808" s="15" t="str">
        <f t="shared" si="240"/>
        <v/>
      </c>
      <c r="AP808" s="9" t="str">
        <f t="shared" si="241"/>
        <v>AI1A月4</v>
      </c>
      <c r="AQ808" s="9">
        <f t="shared" si="242"/>
        <v>1</v>
      </c>
      <c r="AR808" s="11" t="str">
        <f t="shared" si="243"/>
        <v>山本昇月4</v>
      </c>
      <c r="AS808" s="11">
        <f t="shared" si="249"/>
        <v>0.5</v>
      </c>
      <c r="AT808">
        <v>1</v>
      </c>
      <c r="AU808" s="12">
        <f t="shared" si="244"/>
        <v>9</v>
      </c>
      <c r="AV808" s="13" t="str">
        <f t="shared" si="245"/>
        <v>2201月4</v>
      </c>
      <c r="AW808" s="13">
        <f t="shared" si="246"/>
        <v>0.5</v>
      </c>
      <c r="AX808" s="18" t="str">
        <f t="shared" si="247"/>
        <v>AI1AUAIGC1A月42201</v>
      </c>
      <c r="AY808" s="18">
        <f t="shared" si="248"/>
        <v>9</v>
      </c>
      <c r="AZ808"/>
    </row>
    <row r="809" spans="1:52" x14ac:dyDescent="0.15">
      <c r="A809" s="1">
        <f t="shared" si="231"/>
        <v>1</v>
      </c>
      <c r="B809" s="1" t="str">
        <f t="shared" si="232"/>
        <v>編成</v>
      </c>
      <c r="C809" t="s">
        <v>3666</v>
      </c>
      <c r="D809" s="1" t="str">
        <f>VLOOKUP($C809,クラス一覧!$A:$J,10,FALSE)</f>
        <v>CG</v>
      </c>
      <c r="E809" s="1">
        <f>VLOOKUP($C809,クラス一覧!$A:$J,8,FALSE)</f>
        <v>9</v>
      </c>
      <c r="F809" s="1" t="str">
        <f>VLOOKUP($C809,クラス一覧!$A:$J,9,FALSE)</f>
        <v>山本昇</v>
      </c>
      <c r="G809" s="1" t="str">
        <f>VLOOKUP($H809,科目一覧!$A:$G,3,FALSE)</f>
        <v>CG</v>
      </c>
      <c r="H809" t="s">
        <v>3039</v>
      </c>
      <c r="I809" s="1" t="str">
        <f>VLOOKUP($H809,科目一覧!$A:$G,7,FALSE)</f>
        <v>庄司</v>
      </c>
      <c r="J809" s="1" t="str">
        <f>VLOOKUP($I809,教員一覧!$A:$D,2,FALSE)</f>
        <v>CG</v>
      </c>
      <c r="K809" s="1" t="str">
        <f>VLOOKUP($I809,教員一覧!$A:$D,3,FALSE)</f>
        <v>　</v>
      </c>
      <c r="L809" s="1" t="str">
        <f>VLOOKUP($I809,教員一覧!$A:$D,4,FALSE)</f>
        <v>専任</v>
      </c>
      <c r="M809" t="s">
        <v>3603</v>
      </c>
      <c r="N809" t="s">
        <v>3789</v>
      </c>
      <c r="O809" t="s">
        <v>114</v>
      </c>
      <c r="P809" t="s">
        <v>9</v>
      </c>
      <c r="Q809">
        <v>5</v>
      </c>
      <c r="R809">
        <v>2201</v>
      </c>
      <c r="S809" s="1" t="str">
        <f>VLOOKUP($R809,教室一覧!$A:$B,2,FALSE)</f>
        <v>実習室</v>
      </c>
      <c r="T809" s="1">
        <f>VLOOKUP($R809,教室一覧!$A:$C,3,FALSE)</f>
        <v>36</v>
      </c>
      <c r="U809" s="1" t="str">
        <f>VLOOKUP($R809,教室一覧!$A:$D,4,FALSE)</f>
        <v>2号館</v>
      </c>
      <c r="V809" s="1" t="str">
        <f>VLOOKUP($R809,教室一覧!$A:$E,5,FALSE)</f>
        <v>2F</v>
      </c>
      <c r="W809"/>
      <c r="X809"/>
      <c r="Y809" s="1" t="str">
        <f>VLOOKUP($O809,教員一覧!$A:$D,2,FALSE)</f>
        <v>CG</v>
      </c>
      <c r="Z809" s="1" t="str">
        <f>VLOOKUP($O809,教員一覧!$A:$D,3,FALSE)</f>
        <v>　</v>
      </c>
      <c r="AA809" s="1" t="str">
        <f>VLOOKUP($O809,教員一覧!$A:$D,4,FALSE)</f>
        <v>専任</v>
      </c>
      <c r="AB809" s="1" t="str">
        <f t="shared" si="233"/>
        <v>担任</v>
      </c>
      <c r="AC809" s="14" t="s">
        <v>3603</v>
      </c>
      <c r="AD809" s="14" t="s">
        <v>163</v>
      </c>
      <c r="AE809" s="14" t="s">
        <v>114</v>
      </c>
      <c r="AF809" s="14" t="s">
        <v>9</v>
      </c>
      <c r="AG809" s="14">
        <v>5</v>
      </c>
      <c r="AH809" s="14">
        <v>2201</v>
      </c>
      <c r="AI809" s="15" t="str">
        <f t="shared" si="234"/>
        <v/>
      </c>
      <c r="AJ809" s="15" t="str">
        <f t="shared" si="235"/>
        <v/>
      </c>
      <c r="AK809" s="15" t="str">
        <f t="shared" si="236"/>
        <v/>
      </c>
      <c r="AL809" s="15" t="str">
        <f t="shared" si="237"/>
        <v/>
      </c>
      <c r="AM809" s="15" t="str">
        <f t="shared" si="238"/>
        <v/>
      </c>
      <c r="AN809" s="15" t="str">
        <f t="shared" si="239"/>
        <v/>
      </c>
      <c r="AO809" s="15" t="str">
        <f t="shared" si="240"/>
        <v/>
      </c>
      <c r="AP809" s="9" t="str">
        <f t="shared" si="241"/>
        <v>AI1A月5</v>
      </c>
      <c r="AQ809" s="9">
        <f t="shared" si="242"/>
        <v>1</v>
      </c>
      <c r="AR809" s="11" t="str">
        <f t="shared" si="243"/>
        <v>山本昇月5</v>
      </c>
      <c r="AS809" s="11">
        <f t="shared" si="249"/>
        <v>0.5</v>
      </c>
      <c r="AT809">
        <v>1</v>
      </c>
      <c r="AU809" s="12">
        <f t="shared" si="244"/>
        <v>9</v>
      </c>
      <c r="AV809" s="13" t="str">
        <f t="shared" si="245"/>
        <v>2201月5</v>
      </c>
      <c r="AW809" s="13">
        <f t="shared" si="246"/>
        <v>0.5</v>
      </c>
      <c r="AX809" s="18" t="str">
        <f t="shared" si="247"/>
        <v>AI1AUAIGC1A月52201</v>
      </c>
      <c r="AY809" s="18">
        <f t="shared" si="248"/>
        <v>9</v>
      </c>
      <c r="AZ809"/>
    </row>
    <row r="810" spans="1:52" x14ac:dyDescent="0.15">
      <c r="A810" s="1">
        <f t="shared" si="231"/>
        <v>1</v>
      </c>
      <c r="B810" s="1" t="str">
        <f t="shared" si="232"/>
        <v>編成</v>
      </c>
      <c r="C810" t="s">
        <v>3666</v>
      </c>
      <c r="D810" s="1" t="str">
        <f>VLOOKUP($C810,クラス一覧!$A:$J,10,FALSE)</f>
        <v>CG</v>
      </c>
      <c r="E810" s="1">
        <f>VLOOKUP($C810,クラス一覧!$A:$J,8,FALSE)</f>
        <v>9</v>
      </c>
      <c r="F810" s="1" t="str">
        <f>VLOOKUP($C810,クラス一覧!$A:$J,9,FALSE)</f>
        <v>山本昇</v>
      </c>
      <c r="G810" s="1" t="str">
        <f>VLOOKUP($H810,科目一覧!$A:$G,3,FALSE)</f>
        <v>CG</v>
      </c>
      <c r="H810" t="s">
        <v>3041</v>
      </c>
      <c r="I810" s="1" t="str">
        <f>VLOOKUP($H810,科目一覧!$A:$G,7,FALSE)</f>
        <v>西谷</v>
      </c>
      <c r="J810" s="1" t="str">
        <f>VLOOKUP($I810,教員一覧!$A:$D,2,FALSE)</f>
        <v>CG</v>
      </c>
      <c r="K810" s="1" t="str">
        <f>VLOOKUP($I810,教員一覧!$A:$D,3,FALSE)</f>
        <v>　</v>
      </c>
      <c r="L810" s="1" t="str">
        <f>VLOOKUP($I810,教員一覧!$A:$D,4,FALSE)</f>
        <v>専任</v>
      </c>
      <c r="M810" t="s">
        <v>3603</v>
      </c>
      <c r="N810" t="s">
        <v>3789</v>
      </c>
      <c r="O810" t="s">
        <v>125</v>
      </c>
      <c r="P810" t="s">
        <v>13</v>
      </c>
      <c r="Q810">
        <v>1</v>
      </c>
      <c r="R810">
        <v>2504</v>
      </c>
      <c r="S810" s="1" t="str">
        <f>VLOOKUP($R810,教室一覧!$A:$B,2,FALSE)</f>
        <v>普通教室</v>
      </c>
      <c r="T810" s="1">
        <f>VLOOKUP($R810,教室一覧!$A:$C,3,FALSE)</f>
        <v>36</v>
      </c>
      <c r="U810" s="1" t="str">
        <f>VLOOKUP($R810,教室一覧!$A:$D,4,FALSE)</f>
        <v>2号館</v>
      </c>
      <c r="V810" s="1" t="str">
        <f>VLOOKUP($R810,教室一覧!$A:$E,5,FALSE)</f>
        <v>5F</v>
      </c>
      <c r="W810"/>
      <c r="X810"/>
      <c r="Y810" s="1" t="str">
        <f>VLOOKUP($O810,教員一覧!$A:$D,2,FALSE)</f>
        <v>CG</v>
      </c>
      <c r="Z810" s="1" t="str">
        <f>VLOOKUP($O810,教員一覧!$A:$D,3,FALSE)</f>
        <v>　</v>
      </c>
      <c r="AA810" s="1" t="str">
        <f>VLOOKUP($O810,教員一覧!$A:$D,4,FALSE)</f>
        <v>非常勤</v>
      </c>
      <c r="AB810" s="1" t="str">
        <f t="shared" si="233"/>
        <v/>
      </c>
      <c r="AC810" s="14" t="s">
        <v>3603</v>
      </c>
      <c r="AD810" s="14" t="s">
        <v>163</v>
      </c>
      <c r="AE810" s="14" t="s">
        <v>125</v>
      </c>
      <c r="AF810" s="14" t="s">
        <v>13</v>
      </c>
      <c r="AG810" s="14">
        <v>1</v>
      </c>
      <c r="AH810" s="14">
        <v>2504</v>
      </c>
      <c r="AI810" s="15" t="str">
        <f t="shared" si="234"/>
        <v/>
      </c>
      <c r="AJ810" s="15" t="str">
        <f t="shared" si="235"/>
        <v/>
      </c>
      <c r="AK810" s="15" t="str">
        <f t="shared" si="236"/>
        <v/>
      </c>
      <c r="AL810" s="15" t="str">
        <f t="shared" si="237"/>
        <v/>
      </c>
      <c r="AM810" s="15" t="str">
        <f t="shared" si="238"/>
        <v/>
      </c>
      <c r="AN810" s="15" t="str">
        <f t="shared" si="239"/>
        <v/>
      </c>
      <c r="AO810" s="15" t="str">
        <f t="shared" si="240"/>
        <v/>
      </c>
      <c r="AP810" s="9" t="str">
        <f t="shared" si="241"/>
        <v>AI1A水1</v>
      </c>
      <c r="AQ810" s="9">
        <f t="shared" si="242"/>
        <v>0.5</v>
      </c>
      <c r="AR810" s="11" t="str">
        <f t="shared" si="243"/>
        <v>芦田水1</v>
      </c>
      <c r="AS810" s="11">
        <f t="shared" si="249"/>
        <v>0.33333333333333331</v>
      </c>
      <c r="AT810">
        <v>1</v>
      </c>
      <c r="AU810" s="12">
        <f t="shared" si="244"/>
        <v>9</v>
      </c>
      <c r="AV810" s="13" t="str">
        <f t="shared" si="245"/>
        <v>2504水1</v>
      </c>
      <c r="AW810" s="13">
        <f t="shared" si="246"/>
        <v>0.25</v>
      </c>
      <c r="AX810" s="18" t="str">
        <f t="shared" si="247"/>
        <v>AI1AUAIGC1A水12504</v>
      </c>
      <c r="AY810" s="18">
        <f t="shared" si="248"/>
        <v>4.5</v>
      </c>
      <c r="AZ810"/>
    </row>
    <row r="811" spans="1:52" x14ac:dyDescent="0.15">
      <c r="A811" s="1">
        <f t="shared" si="231"/>
        <v>1</v>
      </c>
      <c r="B811" s="1" t="str">
        <f t="shared" si="232"/>
        <v>編成</v>
      </c>
      <c r="C811" t="s">
        <v>3666</v>
      </c>
      <c r="D811" s="1" t="str">
        <f>VLOOKUP($C811,クラス一覧!$A:$J,10,FALSE)</f>
        <v>CG</v>
      </c>
      <c r="E811" s="1">
        <f>VLOOKUP($C811,クラス一覧!$A:$J,8,FALSE)</f>
        <v>9</v>
      </c>
      <c r="F811" s="1" t="str">
        <f>VLOOKUP($C811,クラス一覧!$A:$J,9,FALSE)</f>
        <v>山本昇</v>
      </c>
      <c r="G811" s="1" t="str">
        <f>VLOOKUP($H811,科目一覧!$A:$G,3,FALSE)</f>
        <v>CG</v>
      </c>
      <c r="H811" t="s">
        <v>3041</v>
      </c>
      <c r="I811" s="1" t="str">
        <f>VLOOKUP($H811,科目一覧!$A:$G,7,FALSE)</f>
        <v>西谷</v>
      </c>
      <c r="J811" s="1" t="str">
        <f>VLOOKUP($I811,教員一覧!$A:$D,2,FALSE)</f>
        <v>CG</v>
      </c>
      <c r="K811" s="1" t="str">
        <f>VLOOKUP($I811,教員一覧!$A:$D,3,FALSE)</f>
        <v>　</v>
      </c>
      <c r="L811" s="1" t="str">
        <f>VLOOKUP($I811,教員一覧!$A:$D,4,FALSE)</f>
        <v>専任</v>
      </c>
      <c r="M811" t="s">
        <v>3603</v>
      </c>
      <c r="N811" t="s">
        <v>3789</v>
      </c>
      <c r="O811" t="s">
        <v>125</v>
      </c>
      <c r="P811" t="s">
        <v>13</v>
      </c>
      <c r="Q811">
        <v>2</v>
      </c>
      <c r="R811">
        <v>2504</v>
      </c>
      <c r="S811" s="1" t="str">
        <f>VLOOKUP($R811,教室一覧!$A:$B,2,FALSE)</f>
        <v>普通教室</v>
      </c>
      <c r="T811" s="1">
        <f>VLOOKUP($R811,教室一覧!$A:$C,3,FALSE)</f>
        <v>36</v>
      </c>
      <c r="U811" s="1" t="str">
        <f>VLOOKUP($R811,教室一覧!$A:$D,4,FALSE)</f>
        <v>2号館</v>
      </c>
      <c r="V811" s="1" t="str">
        <f>VLOOKUP($R811,教室一覧!$A:$E,5,FALSE)</f>
        <v>5F</v>
      </c>
      <c r="W811"/>
      <c r="X811"/>
      <c r="Y811" s="1" t="str">
        <f>VLOOKUP($O811,教員一覧!$A:$D,2,FALSE)</f>
        <v>CG</v>
      </c>
      <c r="Z811" s="1" t="str">
        <f>VLOOKUP($O811,教員一覧!$A:$D,3,FALSE)</f>
        <v>　</v>
      </c>
      <c r="AA811" s="1" t="str">
        <f>VLOOKUP($O811,教員一覧!$A:$D,4,FALSE)</f>
        <v>非常勤</v>
      </c>
      <c r="AB811" s="1" t="str">
        <f t="shared" si="233"/>
        <v/>
      </c>
      <c r="AC811" s="14" t="s">
        <v>3603</v>
      </c>
      <c r="AD811" s="14" t="s">
        <v>163</v>
      </c>
      <c r="AE811" s="14" t="s">
        <v>125</v>
      </c>
      <c r="AF811" s="14" t="s">
        <v>13</v>
      </c>
      <c r="AG811" s="14">
        <v>2</v>
      </c>
      <c r="AH811" s="14">
        <v>2504</v>
      </c>
      <c r="AI811" s="15" t="str">
        <f t="shared" si="234"/>
        <v/>
      </c>
      <c r="AJ811" s="15" t="str">
        <f t="shared" si="235"/>
        <v/>
      </c>
      <c r="AK811" s="15" t="str">
        <f t="shared" si="236"/>
        <v/>
      </c>
      <c r="AL811" s="15" t="str">
        <f t="shared" si="237"/>
        <v/>
      </c>
      <c r="AM811" s="15" t="str">
        <f t="shared" si="238"/>
        <v/>
      </c>
      <c r="AN811" s="15" t="str">
        <f t="shared" si="239"/>
        <v/>
      </c>
      <c r="AO811" s="15" t="str">
        <f t="shared" si="240"/>
        <v/>
      </c>
      <c r="AP811" s="9" t="str">
        <f t="shared" si="241"/>
        <v>AI1A水2</v>
      </c>
      <c r="AQ811" s="9">
        <f t="shared" si="242"/>
        <v>0.5</v>
      </c>
      <c r="AR811" s="11" t="str">
        <f t="shared" si="243"/>
        <v>芦田水2</v>
      </c>
      <c r="AS811" s="11">
        <f t="shared" si="249"/>
        <v>0.33333333333333331</v>
      </c>
      <c r="AT811">
        <v>1</v>
      </c>
      <c r="AU811" s="12">
        <f t="shared" si="244"/>
        <v>9</v>
      </c>
      <c r="AV811" s="13" t="str">
        <f t="shared" si="245"/>
        <v>2504水2</v>
      </c>
      <c r="AW811" s="13">
        <f t="shared" si="246"/>
        <v>0.25</v>
      </c>
      <c r="AX811" s="18" t="str">
        <f t="shared" si="247"/>
        <v>AI1AUAIGC1A水22504</v>
      </c>
      <c r="AY811" s="18">
        <f t="shared" si="248"/>
        <v>4.5</v>
      </c>
      <c r="AZ811"/>
    </row>
    <row r="812" spans="1:52" x14ac:dyDescent="0.15">
      <c r="A812" s="1">
        <f t="shared" si="231"/>
        <v>1</v>
      </c>
      <c r="B812" s="1" t="str">
        <f t="shared" si="232"/>
        <v>編成</v>
      </c>
      <c r="C812" t="s">
        <v>3666</v>
      </c>
      <c r="D812" s="1" t="str">
        <f>VLOOKUP($C812,クラス一覧!$A:$J,10,FALSE)</f>
        <v>CG</v>
      </c>
      <c r="E812" s="1">
        <f>VLOOKUP($C812,クラス一覧!$A:$J,8,FALSE)</f>
        <v>9</v>
      </c>
      <c r="F812" s="1" t="str">
        <f>VLOOKUP($C812,クラス一覧!$A:$J,9,FALSE)</f>
        <v>山本昇</v>
      </c>
      <c r="G812" s="1" t="str">
        <f>VLOOKUP($H812,科目一覧!$A:$G,3,FALSE)</f>
        <v>CG</v>
      </c>
      <c r="H812" t="s">
        <v>3041</v>
      </c>
      <c r="I812" s="1" t="str">
        <f>VLOOKUP($H812,科目一覧!$A:$G,7,FALSE)</f>
        <v>西谷</v>
      </c>
      <c r="J812" s="1" t="str">
        <f>VLOOKUP($I812,教員一覧!$A:$D,2,FALSE)</f>
        <v>CG</v>
      </c>
      <c r="K812" s="1" t="str">
        <f>VLOOKUP($I812,教員一覧!$A:$D,3,FALSE)</f>
        <v>　</v>
      </c>
      <c r="L812" s="1" t="str">
        <f>VLOOKUP($I812,教員一覧!$A:$D,4,FALSE)</f>
        <v>専任</v>
      </c>
      <c r="M812" t="s">
        <v>3603</v>
      </c>
      <c r="N812" t="s">
        <v>3789</v>
      </c>
      <c r="O812" t="s">
        <v>125</v>
      </c>
      <c r="P812" t="s">
        <v>13</v>
      </c>
      <c r="Q812">
        <v>3</v>
      </c>
      <c r="R812">
        <v>2504</v>
      </c>
      <c r="S812" s="1" t="str">
        <f>VLOOKUP($R812,教室一覧!$A:$B,2,FALSE)</f>
        <v>普通教室</v>
      </c>
      <c r="T812" s="1">
        <f>VLOOKUP($R812,教室一覧!$A:$C,3,FALSE)</f>
        <v>36</v>
      </c>
      <c r="U812" s="1" t="str">
        <f>VLOOKUP($R812,教室一覧!$A:$D,4,FALSE)</f>
        <v>2号館</v>
      </c>
      <c r="V812" s="1" t="str">
        <f>VLOOKUP($R812,教室一覧!$A:$E,5,FALSE)</f>
        <v>5F</v>
      </c>
      <c r="W812"/>
      <c r="X812"/>
      <c r="Y812" s="1" t="str">
        <f>VLOOKUP($O812,教員一覧!$A:$D,2,FALSE)</f>
        <v>CG</v>
      </c>
      <c r="Z812" s="1" t="str">
        <f>VLOOKUP($O812,教員一覧!$A:$D,3,FALSE)</f>
        <v>　</v>
      </c>
      <c r="AA812" s="1" t="str">
        <f>VLOOKUP($O812,教員一覧!$A:$D,4,FALSE)</f>
        <v>非常勤</v>
      </c>
      <c r="AB812" s="1" t="str">
        <f t="shared" si="233"/>
        <v/>
      </c>
      <c r="AC812" s="14" t="s">
        <v>3603</v>
      </c>
      <c r="AD812" s="14" t="s">
        <v>163</v>
      </c>
      <c r="AE812" s="14" t="s">
        <v>125</v>
      </c>
      <c r="AF812" s="14" t="s">
        <v>13</v>
      </c>
      <c r="AG812" s="14">
        <v>3</v>
      </c>
      <c r="AH812" s="14">
        <v>2504</v>
      </c>
      <c r="AI812" s="15" t="str">
        <f t="shared" si="234"/>
        <v/>
      </c>
      <c r="AJ812" s="15" t="str">
        <f t="shared" si="235"/>
        <v/>
      </c>
      <c r="AK812" s="15" t="str">
        <f t="shared" si="236"/>
        <v/>
      </c>
      <c r="AL812" s="15" t="str">
        <f t="shared" si="237"/>
        <v/>
      </c>
      <c r="AM812" s="15" t="str">
        <f t="shared" si="238"/>
        <v/>
      </c>
      <c r="AN812" s="15" t="str">
        <f t="shared" si="239"/>
        <v/>
      </c>
      <c r="AO812" s="15" t="str">
        <f t="shared" si="240"/>
        <v/>
      </c>
      <c r="AP812" s="9" t="str">
        <f t="shared" si="241"/>
        <v>AI1A水3</v>
      </c>
      <c r="AQ812" s="9">
        <f t="shared" si="242"/>
        <v>0.5</v>
      </c>
      <c r="AR812" s="11" t="str">
        <f t="shared" si="243"/>
        <v>芦田水3</v>
      </c>
      <c r="AS812" s="11">
        <f t="shared" si="249"/>
        <v>0.33333333333333331</v>
      </c>
      <c r="AT812">
        <v>1</v>
      </c>
      <c r="AU812" s="12">
        <f t="shared" si="244"/>
        <v>9</v>
      </c>
      <c r="AV812" s="13" t="str">
        <f t="shared" si="245"/>
        <v>2504水3</v>
      </c>
      <c r="AW812" s="13">
        <f t="shared" si="246"/>
        <v>0.25</v>
      </c>
      <c r="AX812" s="18" t="str">
        <f t="shared" si="247"/>
        <v>AI1AUAIGC1A水32504</v>
      </c>
      <c r="AY812" s="18">
        <f t="shared" si="248"/>
        <v>4.5</v>
      </c>
      <c r="AZ812"/>
    </row>
    <row r="813" spans="1:52" x14ac:dyDescent="0.15">
      <c r="A813" s="1">
        <f t="shared" si="231"/>
        <v>1</v>
      </c>
      <c r="B813" s="1" t="str">
        <f t="shared" si="232"/>
        <v>編成</v>
      </c>
      <c r="C813" t="s">
        <v>3666</v>
      </c>
      <c r="D813" s="1" t="str">
        <f>VLOOKUP($C813,クラス一覧!$A:$J,10,FALSE)</f>
        <v>CG</v>
      </c>
      <c r="E813" s="1">
        <f>VLOOKUP($C813,クラス一覧!$A:$J,8,FALSE)</f>
        <v>9</v>
      </c>
      <c r="F813" s="1" t="str">
        <f>VLOOKUP($C813,クラス一覧!$A:$J,9,FALSE)</f>
        <v>山本昇</v>
      </c>
      <c r="G813" s="1" t="str">
        <f>VLOOKUP($H813,科目一覧!$A:$G,3,FALSE)</f>
        <v>CG</v>
      </c>
      <c r="H813" t="s">
        <v>3041</v>
      </c>
      <c r="I813" s="1" t="str">
        <f>VLOOKUP($H813,科目一覧!$A:$G,7,FALSE)</f>
        <v>西谷</v>
      </c>
      <c r="J813" s="1" t="str">
        <f>VLOOKUP($I813,教員一覧!$A:$D,2,FALSE)</f>
        <v>CG</v>
      </c>
      <c r="K813" s="1" t="str">
        <f>VLOOKUP($I813,教員一覧!$A:$D,3,FALSE)</f>
        <v>　</v>
      </c>
      <c r="L813" s="1" t="str">
        <f>VLOOKUP($I813,教員一覧!$A:$D,4,FALSE)</f>
        <v>専任</v>
      </c>
      <c r="M813" t="s">
        <v>3603</v>
      </c>
      <c r="N813" t="s">
        <v>3789</v>
      </c>
      <c r="O813" t="s">
        <v>125</v>
      </c>
      <c r="P813" t="s">
        <v>13</v>
      </c>
      <c r="Q813">
        <v>4</v>
      </c>
      <c r="R813">
        <v>2504</v>
      </c>
      <c r="S813" s="1" t="str">
        <f>VLOOKUP($R813,教室一覧!$A:$B,2,FALSE)</f>
        <v>普通教室</v>
      </c>
      <c r="T813" s="1">
        <f>VLOOKUP($R813,教室一覧!$A:$C,3,FALSE)</f>
        <v>36</v>
      </c>
      <c r="U813" s="1" t="str">
        <f>VLOOKUP($R813,教室一覧!$A:$D,4,FALSE)</f>
        <v>2号館</v>
      </c>
      <c r="V813" s="1" t="str">
        <f>VLOOKUP($R813,教室一覧!$A:$E,5,FALSE)</f>
        <v>5F</v>
      </c>
      <c r="W813"/>
      <c r="X813"/>
      <c r="Y813" s="1" t="str">
        <f>VLOOKUP($O813,教員一覧!$A:$D,2,FALSE)</f>
        <v>CG</v>
      </c>
      <c r="Z813" s="1" t="str">
        <f>VLOOKUP($O813,教員一覧!$A:$D,3,FALSE)</f>
        <v>　</v>
      </c>
      <c r="AA813" s="1" t="str">
        <f>VLOOKUP($O813,教員一覧!$A:$D,4,FALSE)</f>
        <v>非常勤</v>
      </c>
      <c r="AB813" s="1" t="str">
        <f t="shared" si="233"/>
        <v/>
      </c>
      <c r="AC813" s="14" t="s">
        <v>3603</v>
      </c>
      <c r="AD813" s="14" t="s">
        <v>163</v>
      </c>
      <c r="AE813" s="14" t="s">
        <v>125</v>
      </c>
      <c r="AF813" s="14" t="s">
        <v>13</v>
      </c>
      <c r="AG813" s="14">
        <v>4</v>
      </c>
      <c r="AH813" s="14">
        <v>2504</v>
      </c>
      <c r="AI813" s="15" t="str">
        <f t="shared" si="234"/>
        <v/>
      </c>
      <c r="AJ813" s="15" t="str">
        <f t="shared" si="235"/>
        <v/>
      </c>
      <c r="AK813" s="15" t="str">
        <f t="shared" si="236"/>
        <v/>
      </c>
      <c r="AL813" s="15" t="str">
        <f t="shared" si="237"/>
        <v/>
      </c>
      <c r="AM813" s="15" t="str">
        <f t="shared" si="238"/>
        <v/>
      </c>
      <c r="AN813" s="15" t="str">
        <f t="shared" si="239"/>
        <v/>
      </c>
      <c r="AO813" s="15" t="str">
        <f t="shared" si="240"/>
        <v/>
      </c>
      <c r="AP813" s="9" t="str">
        <f t="shared" si="241"/>
        <v>AI1A水4</v>
      </c>
      <c r="AQ813" s="9">
        <f t="shared" si="242"/>
        <v>0.5</v>
      </c>
      <c r="AR813" s="11" t="str">
        <f t="shared" si="243"/>
        <v>芦田水4</v>
      </c>
      <c r="AS813" s="11">
        <f t="shared" si="249"/>
        <v>0.33333333333333331</v>
      </c>
      <c r="AT813">
        <v>1</v>
      </c>
      <c r="AU813" s="12">
        <f t="shared" si="244"/>
        <v>9</v>
      </c>
      <c r="AV813" s="13" t="str">
        <f t="shared" si="245"/>
        <v>2504水4</v>
      </c>
      <c r="AW813" s="13">
        <f t="shared" si="246"/>
        <v>0.25</v>
      </c>
      <c r="AX813" s="18" t="str">
        <f t="shared" si="247"/>
        <v>AI1AUAIGC1A水42504</v>
      </c>
      <c r="AY813" s="18">
        <f t="shared" si="248"/>
        <v>4.5</v>
      </c>
      <c r="AZ813"/>
    </row>
    <row r="814" spans="1:52" x14ac:dyDescent="0.15">
      <c r="A814" s="1">
        <f t="shared" si="231"/>
        <v>1</v>
      </c>
      <c r="B814" s="1" t="str">
        <f t="shared" si="232"/>
        <v>編成</v>
      </c>
      <c r="C814" t="s">
        <v>3666</v>
      </c>
      <c r="D814" s="1" t="str">
        <f>VLOOKUP($C814,クラス一覧!$A:$J,10,FALSE)</f>
        <v>CG</v>
      </c>
      <c r="E814" s="1">
        <f>VLOOKUP($C814,クラス一覧!$A:$J,8,FALSE)</f>
        <v>9</v>
      </c>
      <c r="F814" s="1" t="str">
        <f>VLOOKUP($C814,クラス一覧!$A:$J,9,FALSE)</f>
        <v>山本昇</v>
      </c>
      <c r="G814" s="1" t="str">
        <f>VLOOKUP($H814,科目一覧!$A:$G,3,FALSE)</f>
        <v>ゲームCG（2DCG）</v>
      </c>
      <c r="H814" t="s">
        <v>1638</v>
      </c>
      <c r="I814" s="1" t="str">
        <f>VLOOKUP($H814,科目一覧!$A:$G,7,FALSE)</f>
        <v>山本昇</v>
      </c>
      <c r="J814" s="1" t="str">
        <f>VLOOKUP($I814,教員一覧!$A:$D,2,FALSE)</f>
        <v>CG</v>
      </c>
      <c r="K814" s="1" t="str">
        <f>VLOOKUP($I814,教員一覧!$A:$D,3,FALSE)</f>
        <v>　</v>
      </c>
      <c r="L814" s="1" t="str">
        <f>VLOOKUP($I814,教員一覧!$A:$D,4,FALSE)</f>
        <v>専任</v>
      </c>
      <c r="M814" t="s">
        <v>3603</v>
      </c>
      <c r="N814" t="s">
        <v>3789</v>
      </c>
      <c r="O814" t="s">
        <v>63</v>
      </c>
      <c r="P814" t="s">
        <v>15</v>
      </c>
      <c r="Q814">
        <v>2</v>
      </c>
      <c r="R814">
        <v>2402</v>
      </c>
      <c r="S814" s="1" t="str">
        <f>VLOOKUP($R814,教室一覧!$A:$B,2,FALSE)</f>
        <v>実習室</v>
      </c>
      <c r="T814" s="1">
        <f>VLOOKUP($R814,教室一覧!$A:$C,3,FALSE)</f>
        <v>36</v>
      </c>
      <c r="U814" s="1" t="str">
        <f>VLOOKUP($R814,教室一覧!$A:$D,4,FALSE)</f>
        <v>2号館</v>
      </c>
      <c r="V814" s="1" t="str">
        <f>VLOOKUP($R814,教室一覧!$A:$E,5,FALSE)</f>
        <v>4F</v>
      </c>
      <c r="W814"/>
      <c r="X814"/>
      <c r="Y814" s="1" t="str">
        <f>VLOOKUP($O814,教員一覧!$A:$D,2,FALSE)</f>
        <v>デザイン</v>
      </c>
      <c r="Z814" s="1" t="str">
        <f>VLOOKUP($O814,教員一覧!$A:$D,3,FALSE)</f>
        <v>　</v>
      </c>
      <c r="AA814" s="1" t="str">
        <f>VLOOKUP($O814,教員一覧!$A:$D,4,FALSE)</f>
        <v>非常勤</v>
      </c>
      <c r="AB814" s="1" t="str">
        <f t="shared" si="233"/>
        <v/>
      </c>
      <c r="AC814" s="14" t="s">
        <v>3603</v>
      </c>
      <c r="AD814" s="14" t="s">
        <v>163</v>
      </c>
      <c r="AE814" s="14" t="s">
        <v>63</v>
      </c>
      <c r="AF814" s="14" t="s">
        <v>15</v>
      </c>
      <c r="AG814" s="14">
        <v>2</v>
      </c>
      <c r="AH814" s="14">
        <v>2402</v>
      </c>
      <c r="AI814" s="15" t="str">
        <f t="shared" si="234"/>
        <v/>
      </c>
      <c r="AJ814" s="15" t="str">
        <f t="shared" si="235"/>
        <v/>
      </c>
      <c r="AK814" s="15" t="str">
        <f t="shared" si="236"/>
        <v/>
      </c>
      <c r="AL814" s="15" t="str">
        <f t="shared" si="237"/>
        <v/>
      </c>
      <c r="AM814" s="15" t="str">
        <f t="shared" si="238"/>
        <v/>
      </c>
      <c r="AN814" s="15" t="str">
        <f t="shared" si="239"/>
        <v/>
      </c>
      <c r="AO814" s="15" t="str">
        <f t="shared" si="240"/>
        <v/>
      </c>
      <c r="AP814" s="9" t="str">
        <f t="shared" si="241"/>
        <v>AI1A木2</v>
      </c>
      <c r="AQ814" s="9">
        <f t="shared" si="242"/>
        <v>1</v>
      </c>
      <c r="AR814" s="11" t="str">
        <f t="shared" si="243"/>
        <v>武田木2</v>
      </c>
      <c r="AS814" s="11">
        <f t="shared" si="249"/>
        <v>0.5</v>
      </c>
      <c r="AT814">
        <v>1</v>
      </c>
      <c r="AU814" s="12">
        <f t="shared" si="244"/>
        <v>9</v>
      </c>
      <c r="AV814" s="13" t="str">
        <f t="shared" si="245"/>
        <v>2402木2</v>
      </c>
      <c r="AW814" s="13">
        <f t="shared" si="246"/>
        <v>0.5</v>
      </c>
      <c r="AX814" s="18" t="str">
        <f t="shared" si="247"/>
        <v>AI1AUAIGC1A木22402</v>
      </c>
      <c r="AY814" s="18">
        <f t="shared" si="248"/>
        <v>9</v>
      </c>
      <c r="AZ814"/>
    </row>
    <row r="815" spans="1:52" x14ac:dyDescent="0.15">
      <c r="A815" s="1">
        <f t="shared" si="231"/>
        <v>1</v>
      </c>
      <c r="B815" s="1" t="str">
        <f t="shared" si="232"/>
        <v>編成</v>
      </c>
      <c r="C815" t="s">
        <v>3666</v>
      </c>
      <c r="D815" s="1" t="str">
        <f>VLOOKUP($C815,クラス一覧!$A:$J,10,FALSE)</f>
        <v>CG</v>
      </c>
      <c r="E815" s="1">
        <f>VLOOKUP($C815,クラス一覧!$A:$J,8,FALSE)</f>
        <v>9</v>
      </c>
      <c r="F815" s="1" t="str">
        <f>VLOOKUP($C815,クラス一覧!$A:$J,9,FALSE)</f>
        <v>山本昇</v>
      </c>
      <c r="G815" s="1" t="str">
        <f>VLOOKUP($H815,科目一覧!$A:$G,3,FALSE)</f>
        <v>CG</v>
      </c>
      <c r="H815" t="s">
        <v>3040</v>
      </c>
      <c r="I815" s="1" t="str">
        <f>VLOOKUP($H815,科目一覧!$A:$G,7,FALSE)</f>
        <v>福島</v>
      </c>
      <c r="J815" s="1" t="str">
        <f>VLOOKUP($I815,教員一覧!$A:$D,2,FALSE)</f>
        <v>CG</v>
      </c>
      <c r="K815" s="1" t="str">
        <f>VLOOKUP($I815,教員一覧!$A:$D,3,FALSE)</f>
        <v>　</v>
      </c>
      <c r="L815" s="1" t="str">
        <f>VLOOKUP($I815,教員一覧!$A:$D,4,FALSE)</f>
        <v>専任</v>
      </c>
      <c r="M815" t="s">
        <v>3603</v>
      </c>
      <c r="N815" t="s">
        <v>3789</v>
      </c>
      <c r="O815" t="s">
        <v>124</v>
      </c>
      <c r="P815" t="s">
        <v>15</v>
      </c>
      <c r="Q815">
        <v>3</v>
      </c>
      <c r="R815">
        <v>1401</v>
      </c>
      <c r="S815" s="1" t="str">
        <f>VLOOKUP($R815,教室一覧!$A:$B,2,FALSE)</f>
        <v>実習室</v>
      </c>
      <c r="T815" s="1">
        <f>VLOOKUP($R815,教室一覧!$A:$C,3,FALSE)</f>
        <v>32</v>
      </c>
      <c r="U815" s="1" t="str">
        <f>VLOOKUP($R815,教室一覧!$A:$D,4,FALSE)</f>
        <v>1号館</v>
      </c>
      <c r="V815" s="1" t="str">
        <f>VLOOKUP($R815,教室一覧!$A:$E,5,FALSE)</f>
        <v>4F</v>
      </c>
      <c r="W815"/>
      <c r="X815"/>
      <c r="Y815" s="1" t="str">
        <f>VLOOKUP($O815,教員一覧!$A:$D,2,FALSE)</f>
        <v>CG</v>
      </c>
      <c r="Z815" s="1" t="str">
        <f>VLOOKUP($O815,教員一覧!$A:$D,3,FALSE)</f>
        <v>　</v>
      </c>
      <c r="AA815" s="1" t="str">
        <f>VLOOKUP($O815,教員一覧!$A:$D,4,FALSE)</f>
        <v>専任</v>
      </c>
      <c r="AB815" s="1" t="str">
        <f t="shared" si="233"/>
        <v/>
      </c>
      <c r="AC815" s="14" t="s">
        <v>3603</v>
      </c>
      <c r="AD815" s="14" t="s">
        <v>163</v>
      </c>
      <c r="AE815" s="14" t="s">
        <v>124</v>
      </c>
      <c r="AF815" s="14" t="s">
        <v>15</v>
      </c>
      <c r="AG815" s="14">
        <v>3</v>
      </c>
      <c r="AH815" s="14">
        <v>1401</v>
      </c>
      <c r="AI815" s="15" t="str">
        <f t="shared" si="234"/>
        <v/>
      </c>
      <c r="AJ815" s="15" t="str">
        <f t="shared" si="235"/>
        <v/>
      </c>
      <c r="AK815" s="15" t="str">
        <f t="shared" si="236"/>
        <v/>
      </c>
      <c r="AL815" s="15" t="str">
        <f t="shared" si="237"/>
        <v/>
      </c>
      <c r="AM815" s="15" t="str">
        <f t="shared" si="238"/>
        <v/>
      </c>
      <c r="AN815" s="15" t="str">
        <f t="shared" si="239"/>
        <v/>
      </c>
      <c r="AO815" s="15" t="str">
        <f t="shared" si="240"/>
        <v/>
      </c>
      <c r="AP815" s="9" t="str">
        <f t="shared" si="241"/>
        <v>AI1A木3</v>
      </c>
      <c r="AQ815" s="9">
        <f t="shared" si="242"/>
        <v>1</v>
      </c>
      <c r="AR815" s="11" t="str">
        <f t="shared" si="243"/>
        <v>西谷木3</v>
      </c>
      <c r="AS815" s="11">
        <f t="shared" si="249"/>
        <v>0.5</v>
      </c>
      <c r="AT815">
        <v>1</v>
      </c>
      <c r="AU815" s="12">
        <f t="shared" si="244"/>
        <v>9</v>
      </c>
      <c r="AV815" s="13" t="str">
        <f t="shared" si="245"/>
        <v>1401木3</v>
      </c>
      <c r="AW815" s="13">
        <f t="shared" si="246"/>
        <v>0.5</v>
      </c>
      <c r="AX815" s="18" t="str">
        <f t="shared" si="247"/>
        <v>AI1AUAIGC1A木31401</v>
      </c>
      <c r="AY815" s="18">
        <f t="shared" si="248"/>
        <v>9</v>
      </c>
      <c r="AZ815"/>
    </row>
    <row r="816" spans="1:52" x14ac:dyDescent="0.15">
      <c r="A816" s="1">
        <f t="shared" si="231"/>
        <v>1</v>
      </c>
      <c r="B816" s="1" t="str">
        <f t="shared" si="232"/>
        <v>編成</v>
      </c>
      <c r="C816" t="s">
        <v>3666</v>
      </c>
      <c r="D816" s="1" t="str">
        <f>VLOOKUP($C816,クラス一覧!$A:$J,10,FALSE)</f>
        <v>CG</v>
      </c>
      <c r="E816" s="1">
        <f>VLOOKUP($C816,クラス一覧!$A:$J,8,FALSE)</f>
        <v>9</v>
      </c>
      <c r="F816" s="1" t="str">
        <f>VLOOKUP($C816,クラス一覧!$A:$J,9,FALSE)</f>
        <v>山本昇</v>
      </c>
      <c r="G816" s="1" t="str">
        <f>VLOOKUP($H816,科目一覧!$A:$G,3,FALSE)</f>
        <v>CG</v>
      </c>
      <c r="H816" t="s">
        <v>3040</v>
      </c>
      <c r="I816" s="1" t="str">
        <f>VLOOKUP($H816,科目一覧!$A:$G,7,FALSE)</f>
        <v>福島</v>
      </c>
      <c r="J816" s="1" t="str">
        <f>VLOOKUP($I816,教員一覧!$A:$D,2,FALSE)</f>
        <v>CG</v>
      </c>
      <c r="K816" s="1" t="str">
        <f>VLOOKUP($I816,教員一覧!$A:$D,3,FALSE)</f>
        <v>　</v>
      </c>
      <c r="L816" s="1" t="str">
        <f>VLOOKUP($I816,教員一覧!$A:$D,4,FALSE)</f>
        <v>専任</v>
      </c>
      <c r="M816" t="s">
        <v>3603</v>
      </c>
      <c r="N816" t="s">
        <v>3789</v>
      </c>
      <c r="O816" t="s">
        <v>124</v>
      </c>
      <c r="P816" t="s">
        <v>15</v>
      </c>
      <c r="Q816">
        <v>4</v>
      </c>
      <c r="R816">
        <v>1401</v>
      </c>
      <c r="S816" s="1" t="str">
        <f>VLOOKUP($R816,教室一覧!$A:$B,2,FALSE)</f>
        <v>実習室</v>
      </c>
      <c r="T816" s="1">
        <f>VLOOKUP($R816,教室一覧!$A:$C,3,FALSE)</f>
        <v>32</v>
      </c>
      <c r="U816" s="1" t="str">
        <f>VLOOKUP($R816,教室一覧!$A:$D,4,FALSE)</f>
        <v>1号館</v>
      </c>
      <c r="V816" s="1" t="str">
        <f>VLOOKUP($R816,教室一覧!$A:$E,5,FALSE)</f>
        <v>4F</v>
      </c>
      <c r="W816"/>
      <c r="X816"/>
      <c r="Y816" s="1" t="str">
        <f>VLOOKUP($O816,教員一覧!$A:$D,2,FALSE)</f>
        <v>CG</v>
      </c>
      <c r="Z816" s="1" t="str">
        <f>VLOOKUP($O816,教員一覧!$A:$D,3,FALSE)</f>
        <v>　</v>
      </c>
      <c r="AA816" s="1" t="str">
        <f>VLOOKUP($O816,教員一覧!$A:$D,4,FALSE)</f>
        <v>専任</v>
      </c>
      <c r="AB816" s="1" t="str">
        <f t="shared" si="233"/>
        <v/>
      </c>
      <c r="AC816" s="14" t="s">
        <v>3603</v>
      </c>
      <c r="AD816" s="14" t="s">
        <v>163</v>
      </c>
      <c r="AE816" s="14" t="s">
        <v>124</v>
      </c>
      <c r="AF816" s="14" t="s">
        <v>15</v>
      </c>
      <c r="AG816" s="14">
        <v>4</v>
      </c>
      <c r="AH816" s="14">
        <v>1401</v>
      </c>
      <c r="AI816" s="15" t="str">
        <f t="shared" si="234"/>
        <v/>
      </c>
      <c r="AJ816" s="15" t="str">
        <f t="shared" si="235"/>
        <v/>
      </c>
      <c r="AK816" s="15" t="str">
        <f t="shared" si="236"/>
        <v/>
      </c>
      <c r="AL816" s="15" t="str">
        <f t="shared" si="237"/>
        <v/>
      </c>
      <c r="AM816" s="15" t="str">
        <f t="shared" si="238"/>
        <v/>
      </c>
      <c r="AN816" s="15" t="str">
        <f t="shared" si="239"/>
        <v/>
      </c>
      <c r="AO816" s="15" t="str">
        <f t="shared" si="240"/>
        <v/>
      </c>
      <c r="AP816" s="9" t="str">
        <f t="shared" si="241"/>
        <v>AI1A木4</v>
      </c>
      <c r="AQ816" s="9">
        <f t="shared" si="242"/>
        <v>1</v>
      </c>
      <c r="AR816" s="11" t="str">
        <f t="shared" si="243"/>
        <v>西谷木4</v>
      </c>
      <c r="AS816" s="11">
        <f t="shared" si="249"/>
        <v>0.5</v>
      </c>
      <c r="AT816">
        <v>1</v>
      </c>
      <c r="AU816" s="12">
        <f t="shared" si="244"/>
        <v>9</v>
      </c>
      <c r="AV816" s="13" t="str">
        <f t="shared" si="245"/>
        <v>1401木4</v>
      </c>
      <c r="AW816" s="13">
        <f t="shared" si="246"/>
        <v>0.5</v>
      </c>
      <c r="AX816" s="18" t="str">
        <f t="shared" si="247"/>
        <v>AI1AUAIGC1A木41401</v>
      </c>
      <c r="AY816" s="18">
        <f t="shared" si="248"/>
        <v>9</v>
      </c>
      <c r="AZ816"/>
    </row>
    <row r="817" spans="1:52" x14ac:dyDescent="0.15">
      <c r="A817" s="1">
        <f t="shared" si="231"/>
        <v>1</v>
      </c>
      <c r="B817" s="1" t="str">
        <f t="shared" si="232"/>
        <v>編成</v>
      </c>
      <c r="C817" t="s">
        <v>3666</v>
      </c>
      <c r="D817" s="1" t="str">
        <f>VLOOKUP($C817,クラス一覧!$A:$J,10,FALSE)</f>
        <v>CG</v>
      </c>
      <c r="E817" s="1">
        <f>VLOOKUP($C817,クラス一覧!$A:$J,8,FALSE)</f>
        <v>9</v>
      </c>
      <c r="F817" s="1" t="str">
        <f>VLOOKUP($C817,クラス一覧!$A:$J,9,FALSE)</f>
        <v>山本昇</v>
      </c>
      <c r="G817" s="1" t="str">
        <f>VLOOKUP($H817,科目一覧!$A:$G,3,FALSE)</f>
        <v>アニメーション制作</v>
      </c>
      <c r="H817" t="s">
        <v>1640</v>
      </c>
      <c r="I817" s="1" t="str">
        <f>VLOOKUP($H817,科目一覧!$A:$G,7,FALSE)</f>
        <v>山本昇</v>
      </c>
      <c r="J817" s="1" t="str">
        <f>VLOOKUP($I817,教員一覧!$A:$D,2,FALSE)</f>
        <v>CG</v>
      </c>
      <c r="K817" s="1" t="str">
        <f>VLOOKUP($I817,教員一覧!$A:$D,3,FALSE)</f>
        <v>　</v>
      </c>
      <c r="L817" s="1" t="str">
        <f>VLOOKUP($I817,教員一覧!$A:$D,4,FALSE)</f>
        <v>専任</v>
      </c>
      <c r="M817" t="s">
        <v>3603</v>
      </c>
      <c r="N817" t="s">
        <v>3789</v>
      </c>
      <c r="O817" t="s">
        <v>124</v>
      </c>
      <c r="P817" t="s">
        <v>15</v>
      </c>
      <c r="Q817">
        <v>5</v>
      </c>
      <c r="R817">
        <v>2201</v>
      </c>
      <c r="S817" s="1" t="str">
        <f>VLOOKUP($R817,教室一覧!$A:$B,2,FALSE)</f>
        <v>実習室</v>
      </c>
      <c r="T817" s="1">
        <f>VLOOKUP($R817,教室一覧!$A:$C,3,FALSE)</f>
        <v>36</v>
      </c>
      <c r="U817" s="1" t="str">
        <f>VLOOKUP($R817,教室一覧!$A:$D,4,FALSE)</f>
        <v>2号館</v>
      </c>
      <c r="V817" s="1" t="str">
        <f>VLOOKUP($R817,教室一覧!$A:$E,5,FALSE)</f>
        <v>2F</v>
      </c>
      <c r="W817"/>
      <c r="X817"/>
      <c r="Y817" s="1" t="str">
        <f>VLOOKUP($O817,教員一覧!$A:$D,2,FALSE)</f>
        <v>CG</v>
      </c>
      <c r="Z817" s="1" t="str">
        <f>VLOOKUP($O817,教員一覧!$A:$D,3,FALSE)</f>
        <v>　</v>
      </c>
      <c r="AA817" s="1" t="str">
        <f>VLOOKUP($O817,教員一覧!$A:$D,4,FALSE)</f>
        <v>専任</v>
      </c>
      <c r="AB817" s="1" t="str">
        <f t="shared" si="233"/>
        <v/>
      </c>
      <c r="AC817" s="14" t="s">
        <v>3603</v>
      </c>
      <c r="AD817" s="14" t="s">
        <v>163</v>
      </c>
      <c r="AE817" s="14" t="s">
        <v>124</v>
      </c>
      <c r="AF817" s="14" t="s">
        <v>15</v>
      </c>
      <c r="AG817" s="14">
        <v>5</v>
      </c>
      <c r="AH817" s="14">
        <v>2201</v>
      </c>
      <c r="AI817" s="15" t="str">
        <f t="shared" si="234"/>
        <v/>
      </c>
      <c r="AJ817" s="15" t="str">
        <f t="shared" si="235"/>
        <v/>
      </c>
      <c r="AK817" s="15" t="str">
        <f t="shared" si="236"/>
        <v/>
      </c>
      <c r="AL817" s="15" t="str">
        <f t="shared" si="237"/>
        <v/>
      </c>
      <c r="AM817" s="15" t="str">
        <f t="shared" si="238"/>
        <v/>
      </c>
      <c r="AN817" s="15" t="str">
        <f t="shared" si="239"/>
        <v/>
      </c>
      <c r="AO817" s="15" t="str">
        <f t="shared" si="240"/>
        <v/>
      </c>
      <c r="AP817" s="9" t="str">
        <f t="shared" si="241"/>
        <v>AI1A木5</v>
      </c>
      <c r="AQ817" s="9">
        <f t="shared" si="242"/>
        <v>1</v>
      </c>
      <c r="AR817" s="11" t="str">
        <f t="shared" si="243"/>
        <v>西谷木5</v>
      </c>
      <c r="AS817" s="11">
        <f t="shared" si="249"/>
        <v>0.5</v>
      </c>
      <c r="AT817">
        <v>1</v>
      </c>
      <c r="AU817" s="12">
        <f t="shared" si="244"/>
        <v>9</v>
      </c>
      <c r="AV817" s="13" t="str">
        <f t="shared" si="245"/>
        <v>2201木5</v>
      </c>
      <c r="AW817" s="13">
        <f t="shared" si="246"/>
        <v>0.5</v>
      </c>
      <c r="AX817" s="18" t="str">
        <f t="shared" si="247"/>
        <v>AI1AUAIGC1A木52201</v>
      </c>
      <c r="AY817" s="18">
        <f t="shared" si="248"/>
        <v>9</v>
      </c>
      <c r="AZ817"/>
    </row>
    <row r="818" spans="1:52" x14ac:dyDescent="0.15">
      <c r="A818" s="1">
        <f t="shared" si="231"/>
        <v>2</v>
      </c>
      <c r="B818" s="1" t="str">
        <f t="shared" si="232"/>
        <v>HR</v>
      </c>
      <c r="C818" t="s">
        <v>3722</v>
      </c>
      <c r="D818" s="1" t="str">
        <f>VLOOKUP($C818,クラス一覧!$A:$J,10,FALSE)</f>
        <v>CG</v>
      </c>
      <c r="E818" s="1">
        <f>VLOOKUP($C818,クラス一覧!$A:$J,8,FALSE)</f>
        <v>6</v>
      </c>
      <c r="F818" s="1" t="str">
        <f>VLOOKUP($C818,クラス一覧!$A:$J,9,FALSE)</f>
        <v>徳山</v>
      </c>
      <c r="G818" s="1" t="str">
        <f>VLOOKUP($H818,科目一覧!$A:$G,3,FALSE)</f>
        <v>SHR</v>
      </c>
      <c r="H818" t="s">
        <v>3720</v>
      </c>
      <c r="I818" s="1">
        <f>VLOOKUP($H818,科目一覧!$A:$G,7,FALSE)</f>
        <v>0</v>
      </c>
      <c r="J818" s="1" t="e">
        <f>VLOOKUP($I818,教員一覧!$A:$D,2,FALSE)</f>
        <v>#N/A</v>
      </c>
      <c r="K818" s="1" t="e">
        <f>VLOOKUP($I818,教員一覧!$A:$D,3,FALSE)</f>
        <v>#N/A</v>
      </c>
      <c r="L818" s="1" t="e">
        <f>VLOOKUP($I818,教員一覧!$A:$D,4,FALSE)</f>
        <v>#N/A</v>
      </c>
      <c r="M818" t="s">
        <v>3722</v>
      </c>
      <c r="N818" t="s">
        <v>3789</v>
      </c>
      <c r="O818" t="s">
        <v>3960</v>
      </c>
      <c r="P818" t="s">
        <v>13</v>
      </c>
      <c r="Q818">
        <v>1</v>
      </c>
      <c r="R818">
        <v>1308</v>
      </c>
      <c r="S818" s="1" t="str">
        <f>VLOOKUP($R818,教室一覧!$A:$B,2,FALSE)</f>
        <v>普通教室</v>
      </c>
      <c r="T818" s="1">
        <f>VLOOKUP($R818,教室一覧!$A:$C,3,FALSE)</f>
        <v>36</v>
      </c>
      <c r="U818" s="1" t="str">
        <f>VLOOKUP($R818,教室一覧!$A:$D,4,FALSE)</f>
        <v>1号館</v>
      </c>
      <c r="V818" s="1" t="str">
        <f>VLOOKUP($R818,教室一覧!$A:$E,5,FALSE)</f>
        <v>3F</v>
      </c>
      <c r="W818"/>
      <c r="X818"/>
      <c r="Y818" s="1" t="str">
        <f>VLOOKUP($O818,教員一覧!$A:$D,2,FALSE)</f>
        <v>CG</v>
      </c>
      <c r="Z818" s="1" t="str">
        <f>VLOOKUP($O818,教員一覧!$A:$D,3,FALSE)</f>
        <v>　</v>
      </c>
      <c r="AA818" s="1" t="str">
        <f>VLOOKUP($O818,教員一覧!$A:$D,4,FALSE)</f>
        <v>専任</v>
      </c>
      <c r="AB818" s="1" t="str">
        <f t="shared" si="233"/>
        <v>担任</v>
      </c>
      <c r="AC818" s="14" t="s">
        <v>119</v>
      </c>
      <c r="AD818" s="14" t="s">
        <v>163</v>
      </c>
      <c r="AE818" s="14" t="s">
        <v>1486</v>
      </c>
      <c r="AF818" s="14" t="s">
        <v>13</v>
      </c>
      <c r="AG818" s="14">
        <v>1</v>
      </c>
      <c r="AH818" s="14">
        <v>1308</v>
      </c>
      <c r="AI818" s="15" t="str">
        <f t="shared" si="234"/>
        <v/>
      </c>
      <c r="AJ818" s="15" t="str">
        <f t="shared" si="235"/>
        <v/>
      </c>
      <c r="AK818" s="15" t="str">
        <f t="shared" si="236"/>
        <v/>
      </c>
      <c r="AL818" s="15" t="str">
        <f t="shared" si="237"/>
        <v/>
      </c>
      <c r="AM818" s="15" t="str">
        <f t="shared" si="238"/>
        <v/>
      </c>
      <c r="AN818" s="15" t="str">
        <f t="shared" si="239"/>
        <v/>
      </c>
      <c r="AO818" s="15" t="str">
        <f t="shared" si="240"/>
        <v/>
      </c>
      <c r="AP818" s="9" t="str">
        <f t="shared" si="241"/>
        <v>AN2A水1</v>
      </c>
      <c r="AQ818" s="9">
        <f t="shared" si="242"/>
        <v>1</v>
      </c>
      <c r="AR818" s="11" t="str">
        <f t="shared" si="243"/>
        <v>徳山水1</v>
      </c>
      <c r="AS818" s="11">
        <v>0</v>
      </c>
      <c r="AT818">
        <v>1</v>
      </c>
      <c r="AU818" s="12">
        <f t="shared" si="244"/>
        <v>6</v>
      </c>
      <c r="AV818" s="13" t="str">
        <f t="shared" si="245"/>
        <v>1308水1</v>
      </c>
      <c r="AW818" s="13">
        <f t="shared" si="246"/>
        <v>1</v>
      </c>
      <c r="AX818" s="18" t="str">
        <f t="shared" si="247"/>
        <v>AN2AAN2A水11308</v>
      </c>
      <c r="AY818" s="18">
        <f t="shared" si="248"/>
        <v>6</v>
      </c>
      <c r="AZ818"/>
    </row>
    <row r="819" spans="1:52" x14ac:dyDescent="0.15">
      <c r="A819" s="1">
        <f t="shared" si="231"/>
        <v>1</v>
      </c>
      <c r="B819" s="1" t="str">
        <f t="shared" si="232"/>
        <v>HR</v>
      </c>
      <c r="C819" t="s">
        <v>3743</v>
      </c>
      <c r="D819" s="1" t="str">
        <f>VLOOKUP($C819,クラス一覧!$A:$J,10,FALSE)</f>
        <v>IT</v>
      </c>
      <c r="E819" s="1">
        <f>VLOOKUP($C819,クラス一覧!$A:$J,8,FALSE)</f>
        <v>15</v>
      </c>
      <c r="F819" s="1" t="str">
        <f>VLOOKUP($C819,クラス一覧!$A:$J,9,FALSE)</f>
        <v>角野</v>
      </c>
      <c r="G819" s="1" t="str">
        <f>VLOOKUP($H819,科目一覧!$A:$G,3,FALSE)</f>
        <v>SHR</v>
      </c>
      <c r="H819" t="s">
        <v>3720</v>
      </c>
      <c r="I819" s="1">
        <f>VLOOKUP($H819,科目一覧!$A:$G,7,FALSE)</f>
        <v>0</v>
      </c>
      <c r="J819" s="1" t="e">
        <f>VLOOKUP($I819,教員一覧!$A:$D,2,FALSE)</f>
        <v>#N/A</v>
      </c>
      <c r="K819" s="1" t="e">
        <f>VLOOKUP($I819,教員一覧!$A:$D,3,FALSE)</f>
        <v>#N/A</v>
      </c>
      <c r="L819" s="1" t="e">
        <f>VLOOKUP($I819,教員一覧!$A:$D,4,FALSE)</f>
        <v>#N/A</v>
      </c>
      <c r="M819" t="s">
        <v>3743</v>
      </c>
      <c r="N819" t="s">
        <v>3789</v>
      </c>
      <c r="O819" t="s">
        <v>1604</v>
      </c>
      <c r="P819" t="s">
        <v>12</v>
      </c>
      <c r="Q819">
        <v>5</v>
      </c>
      <c r="R819">
        <v>3301</v>
      </c>
      <c r="S819" s="1" t="str">
        <f>VLOOKUP($R819,教室一覧!$A:$B,2,FALSE)</f>
        <v>ノート対応</v>
      </c>
      <c r="T819" s="1">
        <f>VLOOKUP($R819,教室一覧!$A:$C,3,FALSE)</f>
        <v>36</v>
      </c>
      <c r="U819" s="1" t="str">
        <f>VLOOKUP($R819,教室一覧!$A:$D,4,FALSE)</f>
        <v>3号館</v>
      </c>
      <c r="V819" s="1" t="str">
        <f>VLOOKUP($R819,教室一覧!$A:$E,5,FALSE)</f>
        <v>3F</v>
      </c>
      <c r="W819"/>
      <c r="X819"/>
      <c r="Y819" s="1" t="str">
        <f>VLOOKUP($O819,教員一覧!$A:$D,2,FALSE)</f>
        <v>IT</v>
      </c>
      <c r="Z819" s="1" t="str">
        <f>VLOOKUP($O819,教員一覧!$A:$D,3,FALSE)</f>
        <v>　</v>
      </c>
      <c r="AA819" s="1" t="str">
        <f>VLOOKUP($O819,教員一覧!$A:$D,4,FALSE)</f>
        <v>専任</v>
      </c>
      <c r="AB819" s="1" t="str">
        <f t="shared" si="233"/>
        <v>担任</v>
      </c>
      <c r="AC819" s="14" t="s">
        <v>1629</v>
      </c>
      <c r="AD819" s="14" t="s">
        <v>163</v>
      </c>
      <c r="AE819" s="14" t="s">
        <v>1604</v>
      </c>
      <c r="AF819" s="14" t="s">
        <v>12</v>
      </c>
      <c r="AG819" s="14">
        <v>5</v>
      </c>
      <c r="AH819" s="14">
        <v>3301</v>
      </c>
      <c r="AI819" s="15" t="str">
        <f t="shared" si="234"/>
        <v/>
      </c>
      <c r="AJ819" s="15" t="str">
        <f t="shared" si="235"/>
        <v/>
      </c>
      <c r="AK819" s="15" t="str">
        <f t="shared" si="236"/>
        <v/>
      </c>
      <c r="AL819" s="15" t="str">
        <f t="shared" si="237"/>
        <v/>
      </c>
      <c r="AM819" s="15" t="str">
        <f t="shared" si="238"/>
        <v/>
      </c>
      <c r="AN819" s="15" t="str">
        <f t="shared" si="239"/>
        <v/>
      </c>
      <c r="AO819" s="15" t="str">
        <f t="shared" si="240"/>
        <v/>
      </c>
      <c r="AP819" s="9" t="str">
        <f t="shared" si="241"/>
        <v>BS1A火5</v>
      </c>
      <c r="AQ819" s="9">
        <f t="shared" si="242"/>
        <v>1</v>
      </c>
      <c r="AR819" s="11" t="str">
        <f t="shared" si="243"/>
        <v>角野火5</v>
      </c>
      <c r="AS819" s="11">
        <v>0</v>
      </c>
      <c r="AT819">
        <v>1</v>
      </c>
      <c r="AU819" s="12">
        <f t="shared" si="244"/>
        <v>15</v>
      </c>
      <c r="AV819" s="13" t="str">
        <f t="shared" si="245"/>
        <v>3301火5</v>
      </c>
      <c r="AW819" s="13">
        <f t="shared" si="246"/>
        <v>1</v>
      </c>
      <c r="AX819" s="18" t="str">
        <f t="shared" si="247"/>
        <v>BS1ABS1A火53301</v>
      </c>
      <c r="AY819" s="18">
        <f t="shared" si="248"/>
        <v>15</v>
      </c>
      <c r="AZ819"/>
    </row>
    <row r="820" spans="1:52" x14ac:dyDescent="0.15">
      <c r="A820" s="1">
        <f t="shared" si="231"/>
        <v>1</v>
      </c>
      <c r="B820" s="1" t="str">
        <f t="shared" si="232"/>
        <v>編成</v>
      </c>
      <c r="C820" t="s">
        <v>3672</v>
      </c>
      <c r="D820" s="1" t="str">
        <f>VLOOKUP($C820,クラス一覧!$A:$J,10,FALSE)</f>
        <v>デザイン</v>
      </c>
      <c r="E820" s="1">
        <f>VLOOKUP($C820,クラス一覧!$A:$J,8,FALSE)</f>
        <v>6</v>
      </c>
      <c r="F820" s="1" t="str">
        <f>VLOOKUP($C820,クラス一覧!$A:$J,9,FALSE)</f>
        <v>宮﨑</v>
      </c>
      <c r="G820" s="1" t="str">
        <f>VLOOKUP($H820,科目一覧!$A:$G,3,FALSE)</f>
        <v>グラフィックデザイン</v>
      </c>
      <c r="H820" t="s">
        <v>1745</v>
      </c>
      <c r="I820" s="1" t="str">
        <f>VLOOKUP($H820,科目一覧!$A:$G,7,FALSE)</f>
        <v>武田</v>
      </c>
      <c r="J820" s="1" t="str">
        <f>VLOOKUP($I820,教員一覧!$A:$D,2,FALSE)</f>
        <v>デザイン</v>
      </c>
      <c r="K820" s="1" t="str">
        <f>VLOOKUP($I820,教員一覧!$A:$D,3,FALSE)</f>
        <v>　</v>
      </c>
      <c r="L820" s="1" t="str">
        <f>VLOOKUP($I820,教員一覧!$A:$D,4,FALSE)</f>
        <v>非常勤</v>
      </c>
      <c r="M820" t="s">
        <v>3617</v>
      </c>
      <c r="N820" t="s">
        <v>3789</v>
      </c>
      <c r="O820" t="s">
        <v>63</v>
      </c>
      <c r="P820" t="s">
        <v>12</v>
      </c>
      <c r="Q820">
        <v>3</v>
      </c>
      <c r="R820">
        <v>2301</v>
      </c>
      <c r="S820" s="1" t="str">
        <f>VLOOKUP($R820,教室一覧!$A:$B,2,FALSE)</f>
        <v>実習室</v>
      </c>
      <c r="T820" s="1">
        <f>VLOOKUP($R820,教室一覧!$A:$C,3,FALSE)</f>
        <v>25</v>
      </c>
      <c r="U820" s="1" t="str">
        <f>VLOOKUP($R820,教室一覧!$A:$D,4,FALSE)</f>
        <v>2号館</v>
      </c>
      <c r="V820" s="1" t="str">
        <f>VLOOKUP($R820,教室一覧!$A:$E,5,FALSE)</f>
        <v>3F</v>
      </c>
      <c r="W820"/>
      <c r="X820"/>
      <c r="Y820" s="1" t="str">
        <f>VLOOKUP($O820,教員一覧!$A:$D,2,FALSE)</f>
        <v>デザイン</v>
      </c>
      <c r="Z820" s="1" t="str">
        <f>VLOOKUP($O820,教員一覧!$A:$D,3,FALSE)</f>
        <v>　</v>
      </c>
      <c r="AA820" s="1" t="str">
        <f>VLOOKUP($O820,教員一覧!$A:$D,4,FALSE)</f>
        <v>非常勤</v>
      </c>
      <c r="AB820" s="1" t="str">
        <f t="shared" si="233"/>
        <v/>
      </c>
      <c r="AC820" s="14" t="s">
        <v>3617</v>
      </c>
      <c r="AD820" s="14" t="s">
        <v>163</v>
      </c>
      <c r="AE820" s="14" t="s">
        <v>63</v>
      </c>
      <c r="AF820" s="14" t="s">
        <v>12</v>
      </c>
      <c r="AG820" s="14">
        <v>3</v>
      </c>
      <c r="AH820" s="14">
        <v>2301</v>
      </c>
      <c r="AI820" s="15" t="str">
        <f t="shared" si="234"/>
        <v/>
      </c>
      <c r="AJ820" s="15" t="str">
        <f t="shared" si="235"/>
        <v/>
      </c>
      <c r="AK820" s="15" t="str">
        <f t="shared" si="236"/>
        <v/>
      </c>
      <c r="AL820" s="15" t="str">
        <f t="shared" si="237"/>
        <v/>
      </c>
      <c r="AM820" s="15" t="str">
        <f t="shared" si="238"/>
        <v/>
      </c>
      <c r="AN820" s="15" t="str">
        <f t="shared" si="239"/>
        <v/>
      </c>
      <c r="AO820" s="15" t="str">
        <f t="shared" si="240"/>
        <v/>
      </c>
      <c r="AP820" s="9" t="str">
        <f t="shared" si="241"/>
        <v>CD1A火3</v>
      </c>
      <c r="AQ820" s="9">
        <f t="shared" si="242"/>
        <v>0.5</v>
      </c>
      <c r="AR820" s="11" t="str">
        <f t="shared" si="243"/>
        <v>武田火3</v>
      </c>
      <c r="AS820" s="11">
        <f t="shared" ref="AS820:AS825" si="250">1/COUNTIF($AR:$AR,$AR820)</f>
        <v>0.33333333333333331</v>
      </c>
      <c r="AT820">
        <v>1</v>
      </c>
      <c r="AU820" s="12">
        <f t="shared" si="244"/>
        <v>6</v>
      </c>
      <c r="AV820" s="13" t="str">
        <f t="shared" si="245"/>
        <v>2301火3</v>
      </c>
      <c r="AW820" s="13">
        <f t="shared" si="246"/>
        <v>0.16666666666666666</v>
      </c>
      <c r="AX820" s="18" t="str">
        <f t="shared" si="247"/>
        <v>CD1AUCDWEWD1A火32301</v>
      </c>
      <c r="AY820" s="18">
        <f t="shared" si="248"/>
        <v>3</v>
      </c>
      <c r="AZ820"/>
    </row>
    <row r="821" spans="1:52" x14ac:dyDescent="0.15">
      <c r="A821" s="1">
        <f t="shared" si="231"/>
        <v>1</v>
      </c>
      <c r="B821" s="1" t="str">
        <f t="shared" si="232"/>
        <v>編成</v>
      </c>
      <c r="C821" t="s">
        <v>3672</v>
      </c>
      <c r="D821" s="1" t="str">
        <f>VLOOKUP($C821,クラス一覧!$A:$J,10,FALSE)</f>
        <v>デザイン</v>
      </c>
      <c r="E821" s="1">
        <f>VLOOKUP($C821,クラス一覧!$A:$J,8,FALSE)</f>
        <v>6</v>
      </c>
      <c r="F821" s="1" t="str">
        <f>VLOOKUP($C821,クラス一覧!$A:$J,9,FALSE)</f>
        <v>宮﨑</v>
      </c>
      <c r="G821" s="1" t="str">
        <f>VLOOKUP($H821,科目一覧!$A:$G,3,FALSE)</f>
        <v>グラフィックデザイン</v>
      </c>
      <c r="H821" t="s">
        <v>1743</v>
      </c>
      <c r="I821" s="1" t="str">
        <f>VLOOKUP($H821,科目一覧!$A:$G,7,FALSE)</f>
        <v>宮﨑</v>
      </c>
      <c r="J821" s="1" t="str">
        <f>VLOOKUP($I821,教員一覧!$A:$D,2,FALSE)</f>
        <v>デザイン</v>
      </c>
      <c r="K821" s="1" t="str">
        <f>VLOOKUP($I821,教員一覧!$A:$D,3,FALSE)</f>
        <v>　</v>
      </c>
      <c r="L821" s="1" t="str">
        <f>VLOOKUP($I821,教員一覧!$A:$D,4,FALSE)</f>
        <v>専任</v>
      </c>
      <c r="M821" t="s">
        <v>3617</v>
      </c>
      <c r="N821" t="s">
        <v>3789</v>
      </c>
      <c r="O821" t="s">
        <v>116</v>
      </c>
      <c r="P821" t="s">
        <v>12</v>
      </c>
      <c r="Q821">
        <v>4</v>
      </c>
      <c r="R821">
        <v>2301</v>
      </c>
      <c r="S821" s="1" t="str">
        <f>VLOOKUP($R821,教室一覧!$A:$B,2,FALSE)</f>
        <v>実習室</v>
      </c>
      <c r="T821" s="1">
        <f>VLOOKUP($R821,教室一覧!$A:$C,3,FALSE)</f>
        <v>25</v>
      </c>
      <c r="U821" s="1" t="str">
        <f>VLOOKUP($R821,教室一覧!$A:$D,4,FALSE)</f>
        <v>2号館</v>
      </c>
      <c r="V821" s="1" t="str">
        <f>VLOOKUP($R821,教室一覧!$A:$E,5,FALSE)</f>
        <v>3F</v>
      </c>
      <c r="W821"/>
      <c r="X821"/>
      <c r="Y821" s="1" t="str">
        <f>VLOOKUP($O821,教員一覧!$A:$D,2,FALSE)</f>
        <v>デザイン</v>
      </c>
      <c r="Z821" s="1" t="str">
        <f>VLOOKUP($O821,教員一覧!$A:$D,3,FALSE)</f>
        <v>　</v>
      </c>
      <c r="AA821" s="1" t="str">
        <f>VLOOKUP($O821,教員一覧!$A:$D,4,FALSE)</f>
        <v>専任</v>
      </c>
      <c r="AB821" s="1" t="str">
        <f t="shared" si="233"/>
        <v>担任</v>
      </c>
      <c r="AC821" s="14" t="s">
        <v>3617</v>
      </c>
      <c r="AD821" s="14" t="s">
        <v>163</v>
      </c>
      <c r="AE821" s="14" t="s">
        <v>116</v>
      </c>
      <c r="AF821" s="14" t="s">
        <v>12</v>
      </c>
      <c r="AG821" s="14">
        <v>4</v>
      </c>
      <c r="AH821" s="14">
        <v>2301</v>
      </c>
      <c r="AI821" s="15" t="str">
        <f t="shared" si="234"/>
        <v/>
      </c>
      <c r="AJ821" s="15" t="str">
        <f t="shared" si="235"/>
        <v/>
      </c>
      <c r="AK821" s="15" t="str">
        <f t="shared" si="236"/>
        <v/>
      </c>
      <c r="AL821" s="15" t="str">
        <f t="shared" si="237"/>
        <v/>
      </c>
      <c r="AM821" s="15" t="str">
        <f t="shared" si="238"/>
        <v/>
      </c>
      <c r="AN821" s="15" t="str">
        <f t="shared" si="239"/>
        <v/>
      </c>
      <c r="AO821" s="15" t="str">
        <f t="shared" si="240"/>
        <v/>
      </c>
      <c r="AP821" s="9" t="str">
        <f t="shared" si="241"/>
        <v>CD1A火4</v>
      </c>
      <c r="AQ821" s="9">
        <f t="shared" si="242"/>
        <v>0.5</v>
      </c>
      <c r="AR821" s="11" t="str">
        <f t="shared" si="243"/>
        <v>宮﨑火4</v>
      </c>
      <c r="AS821" s="11">
        <f t="shared" si="250"/>
        <v>0.33333333333333331</v>
      </c>
      <c r="AT821">
        <v>1</v>
      </c>
      <c r="AU821" s="12">
        <f t="shared" si="244"/>
        <v>6</v>
      </c>
      <c r="AV821" s="13" t="str">
        <f t="shared" si="245"/>
        <v>2301火4</v>
      </c>
      <c r="AW821" s="13">
        <f t="shared" si="246"/>
        <v>0.16666666666666666</v>
      </c>
      <c r="AX821" s="18" t="str">
        <f t="shared" si="247"/>
        <v>CD1AUCDWEWD1A火42301</v>
      </c>
      <c r="AY821" s="18">
        <f t="shared" si="248"/>
        <v>3</v>
      </c>
      <c r="AZ821"/>
    </row>
    <row r="822" spans="1:52" x14ac:dyDescent="0.15">
      <c r="A822" s="1">
        <f t="shared" si="231"/>
        <v>1</v>
      </c>
      <c r="B822" s="1" t="str">
        <f t="shared" si="232"/>
        <v>編成</v>
      </c>
      <c r="C822" t="s">
        <v>3672</v>
      </c>
      <c r="D822" s="1" t="str">
        <f>VLOOKUP($C822,クラス一覧!$A:$J,10,FALSE)</f>
        <v>デザイン</v>
      </c>
      <c r="E822" s="1">
        <f>VLOOKUP($C822,クラス一覧!$A:$J,8,FALSE)</f>
        <v>6</v>
      </c>
      <c r="F822" s="1" t="str">
        <f>VLOOKUP($C822,クラス一覧!$A:$J,9,FALSE)</f>
        <v>宮﨑</v>
      </c>
      <c r="G822" s="1" t="str">
        <f>VLOOKUP($H822,科目一覧!$A:$G,3,FALSE)</f>
        <v>グラフィックデザイン</v>
      </c>
      <c r="H822" t="s">
        <v>3089</v>
      </c>
      <c r="I822" s="1" t="str">
        <f>VLOOKUP($H822,科目一覧!$A:$G,7,FALSE)</f>
        <v>田中明</v>
      </c>
      <c r="J822" s="1" t="str">
        <f>VLOOKUP($I822,教員一覧!$A:$D,2,FALSE)</f>
        <v>デザイン</v>
      </c>
      <c r="K822" s="1" t="str">
        <f>VLOOKUP($I822,教員一覧!$A:$D,3,FALSE)</f>
        <v>　</v>
      </c>
      <c r="L822" s="1" t="str">
        <f>VLOOKUP($I822,教員一覧!$A:$D,4,FALSE)</f>
        <v>非常勤</v>
      </c>
      <c r="M822" t="s">
        <v>3617</v>
      </c>
      <c r="N822" t="s">
        <v>3789</v>
      </c>
      <c r="O822" t="s">
        <v>118</v>
      </c>
      <c r="P822" t="s">
        <v>17</v>
      </c>
      <c r="Q822">
        <v>1</v>
      </c>
      <c r="R822">
        <v>2301</v>
      </c>
      <c r="S822" s="1" t="str">
        <f>VLOOKUP($R822,教室一覧!$A:$B,2,FALSE)</f>
        <v>実習室</v>
      </c>
      <c r="T822" s="1">
        <f>VLOOKUP($R822,教室一覧!$A:$C,3,FALSE)</f>
        <v>25</v>
      </c>
      <c r="U822" s="1" t="str">
        <f>VLOOKUP($R822,教室一覧!$A:$D,4,FALSE)</f>
        <v>2号館</v>
      </c>
      <c r="V822" s="1" t="str">
        <f>VLOOKUP($R822,教室一覧!$A:$E,5,FALSE)</f>
        <v>3F</v>
      </c>
      <c r="W822"/>
      <c r="X822"/>
      <c r="Y822" s="1" t="str">
        <f>VLOOKUP($O822,教員一覧!$A:$D,2,FALSE)</f>
        <v>デザイン</v>
      </c>
      <c r="Z822" s="1" t="str">
        <f>VLOOKUP($O822,教員一覧!$A:$D,3,FALSE)</f>
        <v>　</v>
      </c>
      <c r="AA822" s="1" t="str">
        <f>VLOOKUP($O822,教員一覧!$A:$D,4,FALSE)</f>
        <v>非常勤</v>
      </c>
      <c r="AB822" s="1" t="str">
        <f t="shared" si="233"/>
        <v/>
      </c>
      <c r="AC822" s="14" t="s">
        <v>3617</v>
      </c>
      <c r="AD822" s="14" t="s">
        <v>163</v>
      </c>
      <c r="AE822" s="14" t="s">
        <v>118</v>
      </c>
      <c r="AF822" s="14" t="s">
        <v>17</v>
      </c>
      <c r="AG822" s="14">
        <v>1</v>
      </c>
      <c r="AH822" s="14">
        <v>2301</v>
      </c>
      <c r="AI822" s="15" t="str">
        <f t="shared" si="234"/>
        <v/>
      </c>
      <c r="AJ822" s="15" t="str">
        <f t="shared" si="235"/>
        <v/>
      </c>
      <c r="AK822" s="15" t="str">
        <f t="shared" si="236"/>
        <v/>
      </c>
      <c r="AL822" s="15" t="str">
        <f t="shared" si="237"/>
        <v/>
      </c>
      <c r="AM822" s="15" t="str">
        <f t="shared" si="238"/>
        <v/>
      </c>
      <c r="AN822" s="15" t="str">
        <f t="shared" si="239"/>
        <v/>
      </c>
      <c r="AO822" s="15" t="str">
        <f t="shared" si="240"/>
        <v/>
      </c>
      <c r="AP822" s="9" t="str">
        <f t="shared" si="241"/>
        <v>CD1A金1</v>
      </c>
      <c r="AQ822" s="9">
        <f t="shared" si="242"/>
        <v>0.5</v>
      </c>
      <c r="AR822" s="11" t="str">
        <f t="shared" si="243"/>
        <v>田中明金1</v>
      </c>
      <c r="AS822" s="11">
        <f t="shared" si="250"/>
        <v>0.33333333333333331</v>
      </c>
      <c r="AT822">
        <v>1</v>
      </c>
      <c r="AU822" s="12">
        <f t="shared" si="244"/>
        <v>6</v>
      </c>
      <c r="AV822" s="13" t="str">
        <f t="shared" si="245"/>
        <v>2301金1</v>
      </c>
      <c r="AW822" s="13">
        <f t="shared" si="246"/>
        <v>0.16666666666666666</v>
      </c>
      <c r="AX822" s="18" t="str">
        <f t="shared" si="247"/>
        <v>CD1AUCDWEWD1A金12301</v>
      </c>
      <c r="AY822" s="18">
        <f t="shared" si="248"/>
        <v>3</v>
      </c>
      <c r="AZ822"/>
    </row>
    <row r="823" spans="1:52" x14ac:dyDescent="0.15">
      <c r="A823" s="1">
        <f t="shared" si="231"/>
        <v>1</v>
      </c>
      <c r="B823" s="1" t="str">
        <f t="shared" si="232"/>
        <v>編成</v>
      </c>
      <c r="C823" t="s">
        <v>3672</v>
      </c>
      <c r="D823" s="1" t="str">
        <f>VLOOKUP($C823,クラス一覧!$A:$J,10,FALSE)</f>
        <v>デザイン</v>
      </c>
      <c r="E823" s="1">
        <f>VLOOKUP($C823,クラス一覧!$A:$J,8,FALSE)</f>
        <v>6</v>
      </c>
      <c r="F823" s="1" t="str">
        <f>VLOOKUP($C823,クラス一覧!$A:$J,9,FALSE)</f>
        <v>宮﨑</v>
      </c>
      <c r="G823" s="1" t="str">
        <f>VLOOKUP($H823,科目一覧!$A:$G,3,FALSE)</f>
        <v>グラフィックデザイン</v>
      </c>
      <c r="H823" t="s">
        <v>3089</v>
      </c>
      <c r="I823" s="1" t="str">
        <f>VLOOKUP($H823,科目一覧!$A:$G,7,FALSE)</f>
        <v>田中明</v>
      </c>
      <c r="J823" s="1" t="str">
        <f>VLOOKUP($I823,教員一覧!$A:$D,2,FALSE)</f>
        <v>デザイン</v>
      </c>
      <c r="K823" s="1" t="str">
        <f>VLOOKUP($I823,教員一覧!$A:$D,3,FALSE)</f>
        <v>　</v>
      </c>
      <c r="L823" s="1" t="str">
        <f>VLOOKUP($I823,教員一覧!$A:$D,4,FALSE)</f>
        <v>非常勤</v>
      </c>
      <c r="M823" t="s">
        <v>3617</v>
      </c>
      <c r="N823" t="s">
        <v>3789</v>
      </c>
      <c r="O823" t="s">
        <v>118</v>
      </c>
      <c r="P823" t="s">
        <v>17</v>
      </c>
      <c r="Q823">
        <v>2</v>
      </c>
      <c r="R823">
        <v>2301</v>
      </c>
      <c r="S823" s="1" t="str">
        <f>VLOOKUP($R823,教室一覧!$A:$B,2,FALSE)</f>
        <v>実習室</v>
      </c>
      <c r="T823" s="1">
        <f>VLOOKUP($R823,教室一覧!$A:$C,3,FALSE)</f>
        <v>25</v>
      </c>
      <c r="U823" s="1" t="str">
        <f>VLOOKUP($R823,教室一覧!$A:$D,4,FALSE)</f>
        <v>2号館</v>
      </c>
      <c r="V823" s="1" t="str">
        <f>VLOOKUP($R823,教室一覧!$A:$E,5,FALSE)</f>
        <v>3F</v>
      </c>
      <c r="W823"/>
      <c r="X823"/>
      <c r="Y823" s="1" t="str">
        <f>VLOOKUP($O823,教員一覧!$A:$D,2,FALSE)</f>
        <v>デザイン</v>
      </c>
      <c r="Z823" s="1" t="str">
        <f>VLOOKUP($O823,教員一覧!$A:$D,3,FALSE)</f>
        <v>　</v>
      </c>
      <c r="AA823" s="1" t="str">
        <f>VLOOKUP($O823,教員一覧!$A:$D,4,FALSE)</f>
        <v>非常勤</v>
      </c>
      <c r="AB823" s="1" t="str">
        <f t="shared" si="233"/>
        <v/>
      </c>
      <c r="AC823" s="14" t="s">
        <v>3617</v>
      </c>
      <c r="AD823" s="14" t="s">
        <v>163</v>
      </c>
      <c r="AE823" s="14" t="s">
        <v>118</v>
      </c>
      <c r="AF823" s="14" t="s">
        <v>17</v>
      </c>
      <c r="AG823" s="14">
        <v>2</v>
      </c>
      <c r="AH823" s="14">
        <v>2301</v>
      </c>
      <c r="AI823" s="15" t="str">
        <f t="shared" si="234"/>
        <v/>
      </c>
      <c r="AJ823" s="15" t="str">
        <f t="shared" si="235"/>
        <v/>
      </c>
      <c r="AK823" s="15" t="str">
        <f t="shared" si="236"/>
        <v/>
      </c>
      <c r="AL823" s="15" t="str">
        <f t="shared" si="237"/>
        <v/>
      </c>
      <c r="AM823" s="15" t="str">
        <f t="shared" si="238"/>
        <v/>
      </c>
      <c r="AN823" s="15" t="str">
        <f t="shared" si="239"/>
        <v/>
      </c>
      <c r="AO823" s="15" t="str">
        <f t="shared" si="240"/>
        <v/>
      </c>
      <c r="AP823" s="9" t="str">
        <f t="shared" si="241"/>
        <v>CD1A金2</v>
      </c>
      <c r="AQ823" s="9">
        <f t="shared" si="242"/>
        <v>0.5</v>
      </c>
      <c r="AR823" s="11" t="str">
        <f t="shared" si="243"/>
        <v>田中明金2</v>
      </c>
      <c r="AS823" s="11">
        <f t="shared" si="250"/>
        <v>0.33333333333333331</v>
      </c>
      <c r="AT823">
        <v>1</v>
      </c>
      <c r="AU823" s="12">
        <f t="shared" si="244"/>
        <v>6</v>
      </c>
      <c r="AV823" s="13" t="str">
        <f t="shared" si="245"/>
        <v>2301金2</v>
      </c>
      <c r="AW823" s="13">
        <f t="shared" si="246"/>
        <v>0.16666666666666666</v>
      </c>
      <c r="AX823" s="18" t="str">
        <f t="shared" si="247"/>
        <v>CD1AUCDWEWD1A金22301</v>
      </c>
      <c r="AY823" s="18">
        <f t="shared" si="248"/>
        <v>3</v>
      </c>
      <c r="AZ823"/>
    </row>
    <row r="824" spans="1:52" x14ac:dyDescent="0.15">
      <c r="A824" s="1">
        <f t="shared" si="231"/>
        <v>1</v>
      </c>
      <c r="B824" s="1" t="str">
        <f t="shared" si="232"/>
        <v>編成</v>
      </c>
      <c r="C824" t="s">
        <v>3672</v>
      </c>
      <c r="D824" s="1" t="str">
        <f>VLOOKUP($C824,クラス一覧!$A:$J,10,FALSE)</f>
        <v>デザイン</v>
      </c>
      <c r="E824" s="1">
        <f>VLOOKUP($C824,クラス一覧!$A:$J,8,FALSE)</f>
        <v>6</v>
      </c>
      <c r="F824" s="1" t="str">
        <f>VLOOKUP($C824,クラス一覧!$A:$J,9,FALSE)</f>
        <v>宮﨑</v>
      </c>
      <c r="G824" s="1" t="str">
        <f>VLOOKUP($H824,科目一覧!$A:$G,3,FALSE)</f>
        <v>Webデザイン</v>
      </c>
      <c r="H824" t="s">
        <v>1742</v>
      </c>
      <c r="I824" s="1" t="str">
        <f>VLOOKUP($H824,科目一覧!$A:$G,7,FALSE)</f>
        <v>瀧本</v>
      </c>
      <c r="J824" s="1" t="str">
        <f>VLOOKUP($I824,教員一覧!$A:$D,2,FALSE)</f>
        <v>デザイン</v>
      </c>
      <c r="K824" s="1" t="str">
        <f>VLOOKUP($I824,教員一覧!$A:$D,3,FALSE)</f>
        <v>　</v>
      </c>
      <c r="L824" s="1" t="str">
        <f>VLOOKUP($I824,教員一覧!$A:$D,4,FALSE)</f>
        <v>専任</v>
      </c>
      <c r="M824" t="s">
        <v>3617</v>
      </c>
      <c r="N824" t="s">
        <v>3789</v>
      </c>
      <c r="O824" t="s">
        <v>122</v>
      </c>
      <c r="P824" t="s">
        <v>9</v>
      </c>
      <c r="Q824">
        <v>3</v>
      </c>
      <c r="R824">
        <v>2302</v>
      </c>
      <c r="S824" s="1" t="str">
        <f>VLOOKUP($R824,教室一覧!$A:$B,2,FALSE)</f>
        <v>実習室</v>
      </c>
      <c r="T824" s="1">
        <f>VLOOKUP($R824,教室一覧!$A:$C,3,FALSE)</f>
        <v>33</v>
      </c>
      <c r="U824" s="1" t="str">
        <f>VLOOKUP($R824,教室一覧!$A:$D,4,FALSE)</f>
        <v>2号館</v>
      </c>
      <c r="V824" s="1" t="str">
        <f>VLOOKUP($R824,教室一覧!$A:$E,5,FALSE)</f>
        <v>3F</v>
      </c>
      <c r="W824"/>
      <c r="X824"/>
      <c r="Y824" s="1" t="str">
        <f>VLOOKUP($O824,教員一覧!$A:$D,2,FALSE)</f>
        <v>デザイン</v>
      </c>
      <c r="Z824" s="1" t="str">
        <f>VLOOKUP($O824,教員一覧!$A:$D,3,FALSE)</f>
        <v>　</v>
      </c>
      <c r="AA824" s="1" t="str">
        <f>VLOOKUP($O824,教員一覧!$A:$D,4,FALSE)</f>
        <v>専任</v>
      </c>
      <c r="AB824" s="1" t="str">
        <f t="shared" si="233"/>
        <v/>
      </c>
      <c r="AC824" s="14" t="s">
        <v>3617</v>
      </c>
      <c r="AD824" s="14" t="s">
        <v>163</v>
      </c>
      <c r="AE824" s="14" t="s">
        <v>122</v>
      </c>
      <c r="AF824" s="14" t="s">
        <v>9</v>
      </c>
      <c r="AG824" s="14">
        <v>3</v>
      </c>
      <c r="AH824" s="14">
        <v>2302</v>
      </c>
      <c r="AI824" s="15" t="str">
        <f t="shared" si="234"/>
        <v/>
      </c>
      <c r="AJ824" s="15" t="str">
        <f t="shared" si="235"/>
        <v/>
      </c>
      <c r="AK824" s="15" t="str">
        <f t="shared" si="236"/>
        <v/>
      </c>
      <c r="AL824" s="15" t="str">
        <f t="shared" si="237"/>
        <v/>
      </c>
      <c r="AM824" s="15" t="str">
        <f t="shared" si="238"/>
        <v/>
      </c>
      <c r="AN824" s="15" t="str">
        <f t="shared" si="239"/>
        <v/>
      </c>
      <c r="AO824" s="15" t="str">
        <f t="shared" si="240"/>
        <v/>
      </c>
      <c r="AP824" s="9" t="str">
        <f t="shared" si="241"/>
        <v>CD1A月3</v>
      </c>
      <c r="AQ824" s="9">
        <f t="shared" si="242"/>
        <v>0.5</v>
      </c>
      <c r="AR824" s="11" t="str">
        <f t="shared" si="243"/>
        <v>瀧本月3</v>
      </c>
      <c r="AS824" s="11">
        <f t="shared" si="250"/>
        <v>0.33333333333333331</v>
      </c>
      <c r="AT824">
        <v>1</v>
      </c>
      <c r="AU824" s="12">
        <f t="shared" si="244"/>
        <v>6</v>
      </c>
      <c r="AV824" s="13" t="str">
        <f t="shared" si="245"/>
        <v>2302月3</v>
      </c>
      <c r="AW824" s="13">
        <f t="shared" si="246"/>
        <v>0.16666666666666666</v>
      </c>
      <c r="AX824" s="18" t="str">
        <f t="shared" si="247"/>
        <v>CD1AUCDWEWD1A月32302</v>
      </c>
      <c r="AY824" s="18">
        <f t="shared" si="248"/>
        <v>3</v>
      </c>
      <c r="AZ824"/>
    </row>
    <row r="825" spans="1:52" x14ac:dyDescent="0.15">
      <c r="A825" s="1">
        <f t="shared" si="231"/>
        <v>1</v>
      </c>
      <c r="B825" s="1" t="str">
        <f t="shared" si="232"/>
        <v>編成</v>
      </c>
      <c r="C825" t="s">
        <v>3672</v>
      </c>
      <c r="D825" s="1" t="str">
        <f>VLOOKUP($C825,クラス一覧!$A:$J,10,FALSE)</f>
        <v>デザイン</v>
      </c>
      <c r="E825" s="1">
        <f>VLOOKUP($C825,クラス一覧!$A:$J,8,FALSE)</f>
        <v>6</v>
      </c>
      <c r="F825" s="1" t="str">
        <f>VLOOKUP($C825,クラス一覧!$A:$J,9,FALSE)</f>
        <v>宮﨑</v>
      </c>
      <c r="G825" s="1" t="str">
        <f>VLOOKUP($H825,科目一覧!$A:$G,3,FALSE)</f>
        <v>ビジネスアプリ</v>
      </c>
      <c r="H825" t="s">
        <v>1744</v>
      </c>
      <c r="I825" s="1" t="str">
        <f>VLOOKUP($H825,科目一覧!$A:$G,7,FALSE)</f>
        <v>寺澤</v>
      </c>
      <c r="J825" s="1" t="str">
        <f>VLOOKUP($I825,教員一覧!$A:$D,2,FALSE)</f>
        <v>IT</v>
      </c>
      <c r="K825" s="1" t="str">
        <f>VLOOKUP($I825,教員一覧!$A:$D,3,FALSE)</f>
        <v>　</v>
      </c>
      <c r="L825" s="1" t="str">
        <f>VLOOKUP($I825,教員一覧!$A:$D,4,FALSE)</f>
        <v>専任</v>
      </c>
      <c r="M825" t="s">
        <v>3617</v>
      </c>
      <c r="N825" t="s">
        <v>3789</v>
      </c>
      <c r="O825" t="s">
        <v>116</v>
      </c>
      <c r="P825" t="s">
        <v>9</v>
      </c>
      <c r="Q825">
        <v>4</v>
      </c>
      <c r="R825">
        <v>2302</v>
      </c>
      <c r="S825" s="1" t="str">
        <f>VLOOKUP($R825,教室一覧!$A:$B,2,FALSE)</f>
        <v>実習室</v>
      </c>
      <c r="T825" s="1">
        <f>VLOOKUP($R825,教室一覧!$A:$C,3,FALSE)</f>
        <v>33</v>
      </c>
      <c r="U825" s="1" t="str">
        <f>VLOOKUP($R825,教室一覧!$A:$D,4,FALSE)</f>
        <v>2号館</v>
      </c>
      <c r="V825" s="1" t="str">
        <f>VLOOKUP($R825,教室一覧!$A:$E,5,FALSE)</f>
        <v>3F</v>
      </c>
      <c r="W825"/>
      <c r="X825"/>
      <c r="Y825" s="1" t="str">
        <f>VLOOKUP($O825,教員一覧!$A:$D,2,FALSE)</f>
        <v>デザイン</v>
      </c>
      <c r="Z825" s="1" t="str">
        <f>VLOOKUP($O825,教員一覧!$A:$D,3,FALSE)</f>
        <v>　</v>
      </c>
      <c r="AA825" s="1" t="str">
        <f>VLOOKUP($O825,教員一覧!$A:$D,4,FALSE)</f>
        <v>専任</v>
      </c>
      <c r="AB825" s="1" t="str">
        <f t="shared" si="233"/>
        <v>担任</v>
      </c>
      <c r="AC825" s="14" t="s">
        <v>3617</v>
      </c>
      <c r="AD825" s="14" t="s">
        <v>163</v>
      </c>
      <c r="AE825" s="14" t="s">
        <v>116</v>
      </c>
      <c r="AF825" s="14" t="s">
        <v>9</v>
      </c>
      <c r="AG825" s="14">
        <v>4</v>
      </c>
      <c r="AH825" s="14">
        <v>2302</v>
      </c>
      <c r="AI825" s="15" t="str">
        <f t="shared" si="234"/>
        <v/>
      </c>
      <c r="AJ825" s="15" t="str">
        <f t="shared" si="235"/>
        <v/>
      </c>
      <c r="AK825" s="15" t="str">
        <f t="shared" si="236"/>
        <v/>
      </c>
      <c r="AL825" s="15" t="str">
        <f t="shared" si="237"/>
        <v/>
      </c>
      <c r="AM825" s="15" t="str">
        <f t="shared" si="238"/>
        <v/>
      </c>
      <c r="AN825" s="15" t="str">
        <f t="shared" si="239"/>
        <v/>
      </c>
      <c r="AO825" s="15" t="str">
        <f t="shared" si="240"/>
        <v/>
      </c>
      <c r="AP825" s="9" t="str">
        <f t="shared" si="241"/>
        <v>CD1A月4</v>
      </c>
      <c r="AQ825" s="9">
        <f t="shared" si="242"/>
        <v>0.5</v>
      </c>
      <c r="AR825" s="11" t="str">
        <f t="shared" si="243"/>
        <v>宮﨑月4</v>
      </c>
      <c r="AS825" s="11">
        <f t="shared" si="250"/>
        <v>0.33333333333333331</v>
      </c>
      <c r="AT825">
        <v>1</v>
      </c>
      <c r="AU825" s="12">
        <f t="shared" si="244"/>
        <v>6</v>
      </c>
      <c r="AV825" s="13" t="str">
        <f t="shared" si="245"/>
        <v>2302月4</v>
      </c>
      <c r="AW825" s="13">
        <f t="shared" si="246"/>
        <v>0.16666666666666666</v>
      </c>
      <c r="AX825" s="18" t="str">
        <f t="shared" si="247"/>
        <v>CD1AUCDWEWD1A月42302</v>
      </c>
      <c r="AY825" s="18">
        <f t="shared" si="248"/>
        <v>3</v>
      </c>
      <c r="AZ825"/>
    </row>
    <row r="826" spans="1:52" x14ac:dyDescent="0.15">
      <c r="A826" s="1">
        <f t="shared" si="231"/>
        <v>1</v>
      </c>
      <c r="B826" s="1" t="str">
        <f t="shared" si="232"/>
        <v>編成</v>
      </c>
      <c r="C826" t="s">
        <v>3672</v>
      </c>
      <c r="D826" s="1" t="str">
        <f>VLOOKUP($C826,クラス一覧!$A:$J,10,FALSE)</f>
        <v>デザイン</v>
      </c>
      <c r="E826" s="1">
        <f>VLOOKUP($C826,クラス一覧!$A:$J,8,FALSE)</f>
        <v>6</v>
      </c>
      <c r="F826" s="1" t="str">
        <f>VLOOKUP($C826,クラス一覧!$A:$J,9,FALSE)</f>
        <v>宮﨑</v>
      </c>
      <c r="G826" s="1" t="str">
        <f>VLOOKUP($H826,科目一覧!$A:$G,3,FALSE)</f>
        <v>SHR</v>
      </c>
      <c r="H826" t="s">
        <v>3720</v>
      </c>
      <c r="I826" s="1">
        <f>VLOOKUP($H826,科目一覧!$A:$G,7,FALSE)</f>
        <v>0</v>
      </c>
      <c r="J826" s="1" t="e">
        <f>VLOOKUP($I826,教員一覧!$A:$D,2,FALSE)</f>
        <v>#N/A</v>
      </c>
      <c r="K826" s="1" t="e">
        <f>VLOOKUP($I826,教員一覧!$A:$D,3,FALSE)</f>
        <v>#N/A</v>
      </c>
      <c r="L826" s="1" t="e">
        <f>VLOOKUP($I826,教員一覧!$A:$D,4,FALSE)</f>
        <v>#N/A</v>
      </c>
      <c r="M826" t="s">
        <v>3726</v>
      </c>
      <c r="N826" t="s">
        <v>3789</v>
      </c>
      <c r="O826" t="s">
        <v>116</v>
      </c>
      <c r="P826" t="s">
        <v>9</v>
      </c>
      <c r="Q826">
        <v>5</v>
      </c>
      <c r="R826">
        <v>3202</v>
      </c>
      <c r="S826" s="1" t="str">
        <f>VLOOKUP($R826,教室一覧!$A:$B,2,FALSE)</f>
        <v>普通教室</v>
      </c>
      <c r="T826" s="1">
        <f>VLOOKUP($R826,教室一覧!$A:$C,3,FALSE)</f>
        <v>36</v>
      </c>
      <c r="U826" s="1" t="str">
        <f>VLOOKUP($R826,教室一覧!$A:$D,4,FALSE)</f>
        <v>3号館</v>
      </c>
      <c r="V826" s="1" t="str">
        <f>VLOOKUP($R826,教室一覧!$A:$E,5,FALSE)</f>
        <v>2F</v>
      </c>
      <c r="W826"/>
      <c r="X826"/>
      <c r="Y826" s="1" t="str">
        <f>VLOOKUP($O826,教員一覧!$A:$D,2,FALSE)</f>
        <v>デザイン</v>
      </c>
      <c r="Z826" s="1" t="str">
        <f>VLOOKUP($O826,教員一覧!$A:$D,3,FALSE)</f>
        <v>　</v>
      </c>
      <c r="AA826" s="1" t="str">
        <f>VLOOKUP($O826,教員一覧!$A:$D,4,FALSE)</f>
        <v>専任</v>
      </c>
      <c r="AB826" s="1" t="str">
        <f t="shared" si="233"/>
        <v>担任</v>
      </c>
      <c r="AC826" s="14" t="s">
        <v>3218</v>
      </c>
      <c r="AD826" s="14" t="s">
        <v>163</v>
      </c>
      <c r="AE826" s="14" t="s">
        <v>116</v>
      </c>
      <c r="AF826" s="14" t="s">
        <v>9</v>
      </c>
      <c r="AG826" s="14">
        <v>5</v>
      </c>
      <c r="AH826" s="14">
        <v>3202</v>
      </c>
      <c r="AI826" s="15" t="str">
        <f t="shared" si="234"/>
        <v/>
      </c>
      <c r="AJ826" s="15" t="str">
        <f t="shared" si="235"/>
        <v/>
      </c>
      <c r="AK826" s="15" t="str">
        <f t="shared" si="236"/>
        <v/>
      </c>
      <c r="AL826" s="15" t="str">
        <f t="shared" si="237"/>
        <v/>
      </c>
      <c r="AM826" s="15" t="str">
        <f t="shared" si="238"/>
        <v/>
      </c>
      <c r="AN826" s="15" t="str">
        <f t="shared" si="239"/>
        <v/>
      </c>
      <c r="AO826" s="15" t="str">
        <f t="shared" si="240"/>
        <v/>
      </c>
      <c r="AP826" s="9" t="str">
        <f t="shared" si="241"/>
        <v>CD1A月5</v>
      </c>
      <c r="AQ826" s="9">
        <f t="shared" si="242"/>
        <v>1</v>
      </c>
      <c r="AR826" s="11" t="str">
        <f t="shared" si="243"/>
        <v>宮﨑月5</v>
      </c>
      <c r="AS826" s="11">
        <v>0</v>
      </c>
      <c r="AT826">
        <v>1</v>
      </c>
      <c r="AU826" s="12">
        <f t="shared" si="244"/>
        <v>6</v>
      </c>
      <c r="AV826" s="13" t="str">
        <f t="shared" si="245"/>
        <v>3202月5</v>
      </c>
      <c r="AW826" s="13">
        <f t="shared" si="246"/>
        <v>0.5</v>
      </c>
      <c r="AX826" s="18" t="str">
        <f t="shared" si="247"/>
        <v>CD1AUCD1CD2A月53202</v>
      </c>
      <c r="AY826" s="18">
        <f t="shared" si="248"/>
        <v>6</v>
      </c>
      <c r="AZ826"/>
    </row>
    <row r="827" spans="1:52" x14ac:dyDescent="0.15">
      <c r="A827" s="1">
        <f t="shared" si="231"/>
        <v>1</v>
      </c>
      <c r="B827" s="1" t="str">
        <f t="shared" si="232"/>
        <v>編成</v>
      </c>
      <c r="C827" t="s">
        <v>3672</v>
      </c>
      <c r="D827" s="1" t="str">
        <f>VLOOKUP($C827,クラス一覧!$A:$J,10,FALSE)</f>
        <v>デザイン</v>
      </c>
      <c r="E827" s="1">
        <f>VLOOKUP($C827,クラス一覧!$A:$J,8,FALSE)</f>
        <v>6</v>
      </c>
      <c r="F827" s="1" t="str">
        <f>VLOOKUP($C827,クラス一覧!$A:$J,9,FALSE)</f>
        <v>宮﨑</v>
      </c>
      <c r="G827" s="1" t="str">
        <f>VLOOKUP($H827,科目一覧!$A:$G,3,FALSE)</f>
        <v>Webプログラミング</v>
      </c>
      <c r="H827" t="s">
        <v>3090</v>
      </c>
      <c r="I827" s="1" t="str">
        <f>VLOOKUP($H827,科目一覧!$A:$G,7,FALSE)</f>
        <v>瀧本</v>
      </c>
      <c r="J827" s="1" t="str">
        <f>VLOOKUP($I827,教員一覧!$A:$D,2,FALSE)</f>
        <v>デザイン</v>
      </c>
      <c r="K827" s="1" t="str">
        <f>VLOOKUP($I827,教員一覧!$A:$D,3,FALSE)</f>
        <v>　</v>
      </c>
      <c r="L827" s="1" t="str">
        <f>VLOOKUP($I827,教員一覧!$A:$D,4,FALSE)</f>
        <v>専任</v>
      </c>
      <c r="M827" t="s">
        <v>3617</v>
      </c>
      <c r="N827" t="s">
        <v>3789</v>
      </c>
      <c r="O827" t="s">
        <v>122</v>
      </c>
      <c r="P827" t="s">
        <v>13</v>
      </c>
      <c r="Q827">
        <v>3</v>
      </c>
      <c r="R827">
        <v>2302</v>
      </c>
      <c r="S827" s="1" t="str">
        <f>VLOOKUP($R827,教室一覧!$A:$B,2,FALSE)</f>
        <v>実習室</v>
      </c>
      <c r="T827" s="1">
        <f>VLOOKUP($R827,教室一覧!$A:$C,3,FALSE)</f>
        <v>33</v>
      </c>
      <c r="U827" s="1" t="str">
        <f>VLOOKUP($R827,教室一覧!$A:$D,4,FALSE)</f>
        <v>2号館</v>
      </c>
      <c r="V827" s="1" t="str">
        <f>VLOOKUP($R827,教室一覧!$A:$E,5,FALSE)</f>
        <v>3F</v>
      </c>
      <c r="W827"/>
      <c r="X827"/>
      <c r="Y827" s="1" t="str">
        <f>VLOOKUP($O827,教員一覧!$A:$D,2,FALSE)</f>
        <v>デザイン</v>
      </c>
      <c r="Z827" s="1" t="str">
        <f>VLOOKUP($O827,教員一覧!$A:$D,3,FALSE)</f>
        <v>　</v>
      </c>
      <c r="AA827" s="1" t="str">
        <f>VLOOKUP($O827,教員一覧!$A:$D,4,FALSE)</f>
        <v>専任</v>
      </c>
      <c r="AB827" s="1" t="str">
        <f t="shared" si="233"/>
        <v/>
      </c>
      <c r="AC827" s="14" t="s">
        <v>3617</v>
      </c>
      <c r="AD827" s="14" t="s">
        <v>163</v>
      </c>
      <c r="AE827" s="14" t="s">
        <v>122</v>
      </c>
      <c r="AF827" s="14" t="s">
        <v>13</v>
      </c>
      <c r="AG827" s="14">
        <v>3</v>
      </c>
      <c r="AH827" s="14">
        <v>2302</v>
      </c>
      <c r="AI827" s="15" t="str">
        <f t="shared" si="234"/>
        <v/>
      </c>
      <c r="AJ827" s="15" t="str">
        <f t="shared" si="235"/>
        <v/>
      </c>
      <c r="AK827" s="15" t="str">
        <f t="shared" si="236"/>
        <v/>
      </c>
      <c r="AL827" s="15" t="str">
        <f t="shared" si="237"/>
        <v/>
      </c>
      <c r="AM827" s="15" t="str">
        <f t="shared" si="238"/>
        <v/>
      </c>
      <c r="AN827" s="15" t="str">
        <f t="shared" si="239"/>
        <v/>
      </c>
      <c r="AO827" s="15" t="str">
        <f t="shared" si="240"/>
        <v/>
      </c>
      <c r="AP827" s="9" t="str">
        <f t="shared" si="241"/>
        <v>CD1A水3</v>
      </c>
      <c r="AQ827" s="9">
        <f t="shared" si="242"/>
        <v>0.5</v>
      </c>
      <c r="AR827" s="11" t="str">
        <f t="shared" si="243"/>
        <v>瀧本水3</v>
      </c>
      <c r="AS827" s="11">
        <f t="shared" ref="AS827:AS837" si="251">1/COUNTIF($AR:$AR,$AR827)</f>
        <v>0.33333333333333331</v>
      </c>
      <c r="AT827">
        <v>1</v>
      </c>
      <c r="AU827" s="12">
        <f t="shared" si="244"/>
        <v>6</v>
      </c>
      <c r="AV827" s="13" t="str">
        <f t="shared" si="245"/>
        <v>2302水3</v>
      </c>
      <c r="AW827" s="13">
        <f t="shared" si="246"/>
        <v>0.16666666666666666</v>
      </c>
      <c r="AX827" s="18" t="str">
        <f t="shared" si="247"/>
        <v>CD1AUCDWEWD1A水32302</v>
      </c>
      <c r="AY827" s="18">
        <f t="shared" si="248"/>
        <v>3</v>
      </c>
      <c r="AZ827"/>
    </row>
    <row r="828" spans="1:52" x14ac:dyDescent="0.15">
      <c r="A828" s="1">
        <f t="shared" si="231"/>
        <v>1</v>
      </c>
      <c r="B828" s="1" t="str">
        <f t="shared" si="232"/>
        <v>編成</v>
      </c>
      <c r="C828" t="s">
        <v>3672</v>
      </c>
      <c r="D828" s="1" t="str">
        <f>VLOOKUP($C828,クラス一覧!$A:$J,10,FALSE)</f>
        <v>デザイン</v>
      </c>
      <c r="E828" s="1">
        <f>VLOOKUP($C828,クラス一覧!$A:$J,8,FALSE)</f>
        <v>6</v>
      </c>
      <c r="F828" s="1" t="str">
        <f>VLOOKUP($C828,クラス一覧!$A:$J,9,FALSE)</f>
        <v>宮﨑</v>
      </c>
      <c r="G828" s="1" t="str">
        <f>VLOOKUP($H828,科目一覧!$A:$G,3,FALSE)</f>
        <v>Webプログラミング</v>
      </c>
      <c r="H828" t="s">
        <v>3090</v>
      </c>
      <c r="I828" s="1" t="str">
        <f>VLOOKUP($H828,科目一覧!$A:$G,7,FALSE)</f>
        <v>瀧本</v>
      </c>
      <c r="J828" s="1" t="str">
        <f>VLOOKUP($I828,教員一覧!$A:$D,2,FALSE)</f>
        <v>デザイン</v>
      </c>
      <c r="K828" s="1" t="str">
        <f>VLOOKUP($I828,教員一覧!$A:$D,3,FALSE)</f>
        <v>　</v>
      </c>
      <c r="L828" s="1" t="str">
        <f>VLOOKUP($I828,教員一覧!$A:$D,4,FALSE)</f>
        <v>専任</v>
      </c>
      <c r="M828" t="s">
        <v>3617</v>
      </c>
      <c r="N828" t="s">
        <v>3789</v>
      </c>
      <c r="O828" t="s">
        <v>122</v>
      </c>
      <c r="P828" t="s">
        <v>13</v>
      </c>
      <c r="Q828">
        <v>4</v>
      </c>
      <c r="R828">
        <v>2302</v>
      </c>
      <c r="S828" s="1" t="str">
        <f>VLOOKUP($R828,教室一覧!$A:$B,2,FALSE)</f>
        <v>実習室</v>
      </c>
      <c r="T828" s="1">
        <f>VLOOKUP($R828,教室一覧!$A:$C,3,FALSE)</f>
        <v>33</v>
      </c>
      <c r="U828" s="1" t="str">
        <f>VLOOKUP($R828,教室一覧!$A:$D,4,FALSE)</f>
        <v>2号館</v>
      </c>
      <c r="V828" s="1" t="str">
        <f>VLOOKUP($R828,教室一覧!$A:$E,5,FALSE)</f>
        <v>3F</v>
      </c>
      <c r="W828"/>
      <c r="X828"/>
      <c r="Y828" s="1" t="str">
        <f>VLOOKUP($O828,教員一覧!$A:$D,2,FALSE)</f>
        <v>デザイン</v>
      </c>
      <c r="Z828" s="1" t="str">
        <f>VLOOKUP($O828,教員一覧!$A:$D,3,FALSE)</f>
        <v>　</v>
      </c>
      <c r="AA828" s="1" t="str">
        <f>VLOOKUP($O828,教員一覧!$A:$D,4,FALSE)</f>
        <v>専任</v>
      </c>
      <c r="AB828" s="1" t="str">
        <f t="shared" si="233"/>
        <v/>
      </c>
      <c r="AC828" s="14" t="s">
        <v>3617</v>
      </c>
      <c r="AD828" s="14" t="s">
        <v>163</v>
      </c>
      <c r="AE828" s="14" t="s">
        <v>122</v>
      </c>
      <c r="AF828" s="14" t="s">
        <v>13</v>
      </c>
      <c r="AG828" s="14">
        <v>4</v>
      </c>
      <c r="AH828" s="14">
        <v>2302</v>
      </c>
      <c r="AI828" s="15" t="str">
        <f t="shared" si="234"/>
        <v/>
      </c>
      <c r="AJ828" s="15" t="str">
        <f t="shared" si="235"/>
        <v/>
      </c>
      <c r="AK828" s="15" t="str">
        <f t="shared" si="236"/>
        <v/>
      </c>
      <c r="AL828" s="15" t="str">
        <f t="shared" si="237"/>
        <v/>
      </c>
      <c r="AM828" s="15" t="str">
        <f t="shared" si="238"/>
        <v/>
      </c>
      <c r="AN828" s="15" t="str">
        <f t="shared" si="239"/>
        <v/>
      </c>
      <c r="AO828" s="15" t="str">
        <f t="shared" si="240"/>
        <v/>
      </c>
      <c r="AP828" s="9" t="str">
        <f t="shared" si="241"/>
        <v>CD1A水4</v>
      </c>
      <c r="AQ828" s="9">
        <f t="shared" si="242"/>
        <v>0.5</v>
      </c>
      <c r="AR828" s="11" t="str">
        <f t="shared" si="243"/>
        <v>瀧本水4</v>
      </c>
      <c r="AS828" s="11">
        <f t="shared" si="251"/>
        <v>0.33333333333333331</v>
      </c>
      <c r="AT828">
        <v>1</v>
      </c>
      <c r="AU828" s="12">
        <f t="shared" si="244"/>
        <v>6</v>
      </c>
      <c r="AV828" s="13" t="str">
        <f t="shared" si="245"/>
        <v>2302水4</v>
      </c>
      <c r="AW828" s="13">
        <f t="shared" si="246"/>
        <v>0.16666666666666666</v>
      </c>
      <c r="AX828" s="18" t="str">
        <f t="shared" si="247"/>
        <v>CD1AUCDWEWD1A水42302</v>
      </c>
      <c r="AY828" s="18">
        <f t="shared" si="248"/>
        <v>3</v>
      </c>
      <c r="AZ828"/>
    </row>
    <row r="829" spans="1:52" x14ac:dyDescent="0.15">
      <c r="A829" s="1">
        <f t="shared" si="231"/>
        <v>1</v>
      </c>
      <c r="B829" s="1" t="str">
        <f t="shared" si="232"/>
        <v>編成</v>
      </c>
      <c r="C829" t="s">
        <v>3672</v>
      </c>
      <c r="D829" s="1" t="str">
        <f>VLOOKUP($C829,クラス一覧!$A:$J,10,FALSE)</f>
        <v>デザイン</v>
      </c>
      <c r="E829" s="1">
        <f>VLOOKUP($C829,クラス一覧!$A:$J,8,FALSE)</f>
        <v>6</v>
      </c>
      <c r="F829" s="1" t="str">
        <f>VLOOKUP($C829,クラス一覧!$A:$J,9,FALSE)</f>
        <v>宮﨑</v>
      </c>
      <c r="G829" s="1" t="str">
        <f>VLOOKUP($H829,科目一覧!$A:$G,3,FALSE)</f>
        <v>グラフィックデザイン</v>
      </c>
      <c r="H829" t="s">
        <v>1746</v>
      </c>
      <c r="I829" s="1" t="str">
        <f>VLOOKUP($H829,科目一覧!$A:$G,7,FALSE)</f>
        <v>宮﨑</v>
      </c>
      <c r="J829" s="1" t="str">
        <f>VLOOKUP($I829,教員一覧!$A:$D,2,FALSE)</f>
        <v>デザイン</v>
      </c>
      <c r="K829" s="1" t="str">
        <f>VLOOKUP($I829,教員一覧!$A:$D,3,FALSE)</f>
        <v>　</v>
      </c>
      <c r="L829" s="1" t="str">
        <f>VLOOKUP($I829,教員一覧!$A:$D,4,FALSE)</f>
        <v>専任</v>
      </c>
      <c r="M829" t="s">
        <v>3617</v>
      </c>
      <c r="N829" t="s">
        <v>3789</v>
      </c>
      <c r="O829" t="s">
        <v>116</v>
      </c>
      <c r="P829" t="s">
        <v>15</v>
      </c>
      <c r="Q829">
        <v>3</v>
      </c>
      <c r="R829">
        <v>2505</v>
      </c>
      <c r="S829" s="1" t="str">
        <f>VLOOKUP($R829,教室一覧!$A:$B,2,FALSE)</f>
        <v>ノート対応</v>
      </c>
      <c r="T829" s="1">
        <f>VLOOKUP($R829,教室一覧!$A:$C,3,FALSE)</f>
        <v>36</v>
      </c>
      <c r="U829" s="1" t="str">
        <f>VLOOKUP($R829,教室一覧!$A:$D,4,FALSE)</f>
        <v>2号館</v>
      </c>
      <c r="V829" s="1" t="str">
        <f>VLOOKUP($R829,教室一覧!$A:$E,5,FALSE)</f>
        <v>5F</v>
      </c>
      <c r="W829"/>
      <c r="X829"/>
      <c r="Y829" s="1" t="str">
        <f>VLOOKUP($O829,教員一覧!$A:$D,2,FALSE)</f>
        <v>デザイン</v>
      </c>
      <c r="Z829" s="1" t="str">
        <f>VLOOKUP($O829,教員一覧!$A:$D,3,FALSE)</f>
        <v>　</v>
      </c>
      <c r="AA829" s="1" t="str">
        <f>VLOOKUP($O829,教員一覧!$A:$D,4,FALSE)</f>
        <v>専任</v>
      </c>
      <c r="AB829" s="1" t="str">
        <f t="shared" si="233"/>
        <v>担任</v>
      </c>
      <c r="AC829" s="14" t="s">
        <v>3617</v>
      </c>
      <c r="AD829" s="14" t="s">
        <v>163</v>
      </c>
      <c r="AE829" s="14" t="s">
        <v>116</v>
      </c>
      <c r="AF829" s="14" t="s">
        <v>15</v>
      </c>
      <c r="AG829" s="14">
        <v>3</v>
      </c>
      <c r="AH829" s="14">
        <v>2505</v>
      </c>
      <c r="AI829" s="15" t="str">
        <f t="shared" si="234"/>
        <v/>
      </c>
      <c r="AJ829" s="15" t="str">
        <f t="shared" si="235"/>
        <v/>
      </c>
      <c r="AK829" s="15" t="str">
        <f t="shared" si="236"/>
        <v/>
      </c>
      <c r="AL829" s="15" t="str">
        <f t="shared" si="237"/>
        <v/>
      </c>
      <c r="AM829" s="15" t="str">
        <f t="shared" si="238"/>
        <v/>
      </c>
      <c r="AN829" s="15" t="str">
        <f t="shared" si="239"/>
        <v/>
      </c>
      <c r="AO829" s="15" t="str">
        <f t="shared" si="240"/>
        <v/>
      </c>
      <c r="AP829" s="9" t="str">
        <f t="shared" si="241"/>
        <v>CD1A木3</v>
      </c>
      <c r="AQ829" s="9">
        <f t="shared" si="242"/>
        <v>1</v>
      </c>
      <c r="AR829" s="11" t="str">
        <f t="shared" si="243"/>
        <v>宮﨑木3</v>
      </c>
      <c r="AS829" s="11">
        <f t="shared" si="251"/>
        <v>0.33333333333333331</v>
      </c>
      <c r="AT829">
        <v>1</v>
      </c>
      <c r="AU829" s="12">
        <f t="shared" si="244"/>
        <v>6</v>
      </c>
      <c r="AV829" s="13" t="str">
        <f t="shared" si="245"/>
        <v>2505木3</v>
      </c>
      <c r="AW829" s="13">
        <f t="shared" si="246"/>
        <v>0.33333333333333331</v>
      </c>
      <c r="AX829" s="18" t="str">
        <f t="shared" si="247"/>
        <v>CD1AUCDWEWD1A木32505</v>
      </c>
      <c r="AY829" s="18">
        <f t="shared" si="248"/>
        <v>6</v>
      </c>
      <c r="AZ829"/>
    </row>
    <row r="830" spans="1:52" x14ac:dyDescent="0.15">
      <c r="A830" s="1">
        <f t="shared" si="231"/>
        <v>1</v>
      </c>
      <c r="B830" s="1" t="str">
        <f t="shared" si="232"/>
        <v>編成</v>
      </c>
      <c r="C830" t="s">
        <v>3672</v>
      </c>
      <c r="D830" s="1" t="str">
        <f>VLOOKUP($C830,クラス一覧!$A:$J,10,FALSE)</f>
        <v>デザイン</v>
      </c>
      <c r="E830" s="1">
        <f>VLOOKUP($C830,クラス一覧!$A:$J,8,FALSE)</f>
        <v>6</v>
      </c>
      <c r="F830" s="1" t="str">
        <f>VLOOKUP($C830,クラス一覧!$A:$J,9,FALSE)</f>
        <v>宮﨑</v>
      </c>
      <c r="G830" s="1" t="str">
        <f>VLOOKUP($H830,科目一覧!$A:$G,3,FALSE)</f>
        <v>Webデザイン</v>
      </c>
      <c r="H830" t="s">
        <v>1741</v>
      </c>
      <c r="I830" s="1" t="str">
        <f>VLOOKUP($H830,科目一覧!$A:$G,7,FALSE)</f>
        <v>坂倉</v>
      </c>
      <c r="J830" s="1" t="str">
        <f>VLOOKUP($I830,教員一覧!$A:$D,2,FALSE)</f>
        <v>デザイン</v>
      </c>
      <c r="K830" s="1" t="str">
        <f>VLOOKUP($I830,教員一覧!$A:$D,3,FALSE)</f>
        <v>　</v>
      </c>
      <c r="L830" s="1" t="str">
        <f>VLOOKUP($I830,教員一覧!$A:$D,4,FALSE)</f>
        <v>専任</v>
      </c>
      <c r="M830" t="s">
        <v>3617</v>
      </c>
      <c r="N830" t="s">
        <v>3789</v>
      </c>
      <c r="O830" t="s">
        <v>80</v>
      </c>
      <c r="P830" t="s">
        <v>15</v>
      </c>
      <c r="Q830">
        <v>4</v>
      </c>
      <c r="R830">
        <v>2505</v>
      </c>
      <c r="S830" s="1" t="str">
        <f>VLOOKUP($R830,教室一覧!$A:$B,2,FALSE)</f>
        <v>ノート対応</v>
      </c>
      <c r="T830" s="1">
        <f>VLOOKUP($R830,教室一覧!$A:$C,3,FALSE)</f>
        <v>36</v>
      </c>
      <c r="U830" s="1" t="str">
        <f>VLOOKUP($R830,教室一覧!$A:$D,4,FALSE)</f>
        <v>2号館</v>
      </c>
      <c r="V830" s="1" t="str">
        <f>VLOOKUP($R830,教室一覧!$A:$E,5,FALSE)</f>
        <v>5F</v>
      </c>
      <c r="W830"/>
      <c r="X830"/>
      <c r="Y830" s="1" t="str">
        <f>VLOOKUP($O830,教員一覧!$A:$D,2,FALSE)</f>
        <v>デザイン</v>
      </c>
      <c r="Z830" s="1" t="str">
        <f>VLOOKUP($O830,教員一覧!$A:$D,3,FALSE)</f>
        <v>　</v>
      </c>
      <c r="AA830" s="1" t="str">
        <f>VLOOKUP($O830,教員一覧!$A:$D,4,FALSE)</f>
        <v>専任</v>
      </c>
      <c r="AB830" s="1" t="str">
        <f t="shared" si="233"/>
        <v/>
      </c>
      <c r="AC830" s="14" t="s">
        <v>3617</v>
      </c>
      <c r="AD830" s="14" t="s">
        <v>163</v>
      </c>
      <c r="AE830" s="14" t="s">
        <v>80</v>
      </c>
      <c r="AF830" s="14" t="s">
        <v>15</v>
      </c>
      <c r="AG830" s="14">
        <v>4</v>
      </c>
      <c r="AH830" s="14">
        <v>2505</v>
      </c>
      <c r="AI830" s="15" t="str">
        <f t="shared" si="234"/>
        <v/>
      </c>
      <c r="AJ830" s="15" t="str">
        <f t="shared" si="235"/>
        <v/>
      </c>
      <c r="AK830" s="15" t="str">
        <f t="shared" si="236"/>
        <v/>
      </c>
      <c r="AL830" s="15" t="str">
        <f t="shared" si="237"/>
        <v/>
      </c>
      <c r="AM830" s="15" t="str">
        <f t="shared" si="238"/>
        <v/>
      </c>
      <c r="AN830" s="15" t="str">
        <f t="shared" si="239"/>
        <v/>
      </c>
      <c r="AO830" s="15" t="str">
        <f t="shared" si="240"/>
        <v/>
      </c>
      <c r="AP830" s="9" t="str">
        <f t="shared" si="241"/>
        <v>CD1A木4</v>
      </c>
      <c r="AQ830" s="9">
        <f t="shared" si="242"/>
        <v>0.5</v>
      </c>
      <c r="AR830" s="11" t="str">
        <f t="shared" si="243"/>
        <v>坂倉木4</v>
      </c>
      <c r="AS830" s="11">
        <f t="shared" si="251"/>
        <v>0.33333333333333331</v>
      </c>
      <c r="AT830">
        <v>1</v>
      </c>
      <c r="AU830" s="12">
        <f t="shared" si="244"/>
        <v>6</v>
      </c>
      <c r="AV830" s="13" t="str">
        <f t="shared" si="245"/>
        <v>2505木4</v>
      </c>
      <c r="AW830" s="13">
        <f t="shared" si="246"/>
        <v>0.16666666666666666</v>
      </c>
      <c r="AX830" s="18" t="str">
        <f t="shared" si="247"/>
        <v>CD1AUCDWEWD1A木42505</v>
      </c>
      <c r="AY830" s="18">
        <f t="shared" si="248"/>
        <v>3</v>
      </c>
      <c r="AZ830"/>
    </row>
    <row r="831" spans="1:52" x14ac:dyDescent="0.15">
      <c r="A831" s="1">
        <f t="shared" si="231"/>
        <v>2</v>
      </c>
      <c r="B831" s="1" t="str">
        <f t="shared" si="232"/>
        <v>編成</v>
      </c>
      <c r="C831" t="s">
        <v>3668</v>
      </c>
      <c r="D831" s="1" t="str">
        <f>VLOOKUP($C831,クラス一覧!$A:$J,10,FALSE)</f>
        <v>デザイン</v>
      </c>
      <c r="E831" s="1">
        <f>VLOOKUP($C831,クラス一覧!$A:$J,8,FALSE)</f>
        <v>3</v>
      </c>
      <c r="F831" s="1" t="str">
        <f>VLOOKUP($C831,クラス一覧!$A:$J,9,FALSE)</f>
        <v>宮﨑</v>
      </c>
      <c r="G831" s="1" t="str">
        <f>VLOOKUP($H831,科目一覧!$A:$G,3,FALSE)</f>
        <v>就職対策</v>
      </c>
      <c r="H831" t="s">
        <v>1627</v>
      </c>
      <c r="I831" s="1" t="str">
        <f>VLOOKUP($H831,科目一覧!$A:$G,7,FALSE)</f>
        <v>黒川</v>
      </c>
      <c r="J831" s="1" t="str">
        <f>VLOOKUP($I831,教員一覧!$A:$D,2,FALSE)</f>
        <v>進路</v>
      </c>
      <c r="K831" s="1" t="str">
        <f>VLOOKUP($I831,教員一覧!$A:$D,3,FALSE)</f>
        <v>　</v>
      </c>
      <c r="L831" s="1" t="str">
        <f>VLOOKUP($I831,教員一覧!$A:$D,4,FALSE)</f>
        <v>専任</v>
      </c>
      <c r="M831" t="s">
        <v>1787</v>
      </c>
      <c r="N831" t="s">
        <v>3789</v>
      </c>
      <c r="O831" t="s">
        <v>120</v>
      </c>
      <c r="P831" t="s">
        <v>12</v>
      </c>
      <c r="Q831">
        <v>2</v>
      </c>
      <c r="R831">
        <v>2405</v>
      </c>
      <c r="S831" s="1" t="str">
        <f>VLOOKUP($R831,教室一覧!$A:$B,2,FALSE)</f>
        <v>ノート対応</v>
      </c>
      <c r="T831" s="1">
        <f>VLOOKUP($R831,教室一覧!$A:$C,3,FALSE)</f>
        <v>36</v>
      </c>
      <c r="U831" s="1" t="str">
        <f>VLOOKUP($R831,教室一覧!$A:$D,4,FALSE)</f>
        <v>2号館</v>
      </c>
      <c r="V831" s="1" t="str">
        <f>VLOOKUP($R831,教室一覧!$A:$E,5,FALSE)</f>
        <v>4F</v>
      </c>
      <c r="W831"/>
      <c r="X831"/>
      <c r="Y831" s="1" t="str">
        <f>VLOOKUP($O831,教員一覧!$A:$D,2,FALSE)</f>
        <v>進路</v>
      </c>
      <c r="Z831" s="1" t="str">
        <f>VLOOKUP($O831,教員一覧!$A:$D,3,FALSE)</f>
        <v>　</v>
      </c>
      <c r="AA831" s="1" t="str">
        <f>VLOOKUP($O831,教員一覧!$A:$D,4,FALSE)</f>
        <v>スタッフ</v>
      </c>
      <c r="AB831" s="1" t="str">
        <f t="shared" si="233"/>
        <v/>
      </c>
      <c r="AC831" s="14" t="s">
        <v>1787</v>
      </c>
      <c r="AD831" s="14" t="s">
        <v>163</v>
      </c>
      <c r="AE831" s="14" t="s">
        <v>120</v>
      </c>
      <c r="AF831" s="14" t="s">
        <v>12</v>
      </c>
      <c r="AG831" s="14">
        <v>2</v>
      </c>
      <c r="AH831" s="14">
        <v>2405</v>
      </c>
      <c r="AI831" s="15" t="str">
        <f t="shared" si="234"/>
        <v/>
      </c>
      <c r="AJ831" s="15" t="str">
        <f t="shared" si="235"/>
        <v/>
      </c>
      <c r="AK831" s="15" t="str">
        <f t="shared" si="236"/>
        <v/>
      </c>
      <c r="AL831" s="15" t="str">
        <f t="shared" si="237"/>
        <v/>
      </c>
      <c r="AM831" s="15" t="str">
        <f t="shared" si="238"/>
        <v/>
      </c>
      <c r="AN831" s="15" t="str">
        <f t="shared" si="239"/>
        <v/>
      </c>
      <c r="AO831" s="15" t="str">
        <f t="shared" si="240"/>
        <v/>
      </c>
      <c r="AP831" s="9" t="str">
        <f t="shared" si="241"/>
        <v>CD2A火2</v>
      </c>
      <c r="AQ831" s="9">
        <f t="shared" si="242"/>
        <v>1</v>
      </c>
      <c r="AR831" s="11" t="str">
        <f t="shared" si="243"/>
        <v>杣田火2</v>
      </c>
      <c r="AS831" s="11">
        <f t="shared" si="251"/>
        <v>0.33333333333333331</v>
      </c>
      <c r="AT831">
        <v>1</v>
      </c>
      <c r="AU831" s="12">
        <f t="shared" si="244"/>
        <v>3</v>
      </c>
      <c r="AV831" s="13" t="str">
        <f t="shared" si="245"/>
        <v>2405火2</v>
      </c>
      <c r="AW831" s="13">
        <f t="shared" si="246"/>
        <v>0.33333333333333331</v>
      </c>
      <c r="AX831" s="18" t="str">
        <f t="shared" si="247"/>
        <v>CD2AUCDWD2DW3A火22405</v>
      </c>
      <c r="AY831" s="18">
        <f t="shared" si="248"/>
        <v>3</v>
      </c>
      <c r="AZ831"/>
    </row>
    <row r="832" spans="1:52" x14ac:dyDescent="0.15">
      <c r="A832" s="1">
        <f t="shared" si="231"/>
        <v>2</v>
      </c>
      <c r="B832" s="1" t="str">
        <f t="shared" si="232"/>
        <v>編成</v>
      </c>
      <c r="C832" t="s">
        <v>3668</v>
      </c>
      <c r="D832" s="1" t="str">
        <f>VLOOKUP($C832,クラス一覧!$A:$J,10,FALSE)</f>
        <v>デザイン</v>
      </c>
      <c r="E832" s="1">
        <f>VLOOKUP($C832,クラス一覧!$A:$J,8,FALSE)</f>
        <v>3</v>
      </c>
      <c r="F832" s="1" t="str">
        <f>VLOOKUP($C832,クラス一覧!$A:$J,9,FALSE)</f>
        <v>宮﨑</v>
      </c>
      <c r="G832" s="1" t="str">
        <f>VLOOKUP($H832,科目一覧!$A:$G,3,FALSE)</f>
        <v>グラフィックデザイン</v>
      </c>
      <c r="H832" t="s">
        <v>3091</v>
      </c>
      <c r="I832" s="1" t="str">
        <f>VLOOKUP($H832,科目一覧!$A:$G,7,FALSE)</f>
        <v>桃井</v>
      </c>
      <c r="J832" s="1" t="str">
        <f>VLOOKUP($I832,教員一覧!$A:$D,2,FALSE)</f>
        <v>デザイン</v>
      </c>
      <c r="K832" s="1" t="str">
        <f>VLOOKUP($I832,教員一覧!$A:$D,3,FALSE)</f>
        <v>　</v>
      </c>
      <c r="L832" s="1" t="str">
        <f>VLOOKUP($I832,教員一覧!$A:$D,4,FALSE)</f>
        <v>非常勤</v>
      </c>
      <c r="M832" t="s">
        <v>1747</v>
      </c>
      <c r="N832" t="s">
        <v>3789</v>
      </c>
      <c r="O832" t="s">
        <v>117</v>
      </c>
      <c r="P832" t="s">
        <v>17</v>
      </c>
      <c r="Q832">
        <v>3</v>
      </c>
      <c r="R832">
        <v>2301</v>
      </c>
      <c r="S832" s="1" t="str">
        <f>VLOOKUP($R832,教室一覧!$A:$B,2,FALSE)</f>
        <v>実習室</v>
      </c>
      <c r="T832" s="1">
        <f>VLOOKUP($R832,教室一覧!$A:$C,3,FALSE)</f>
        <v>25</v>
      </c>
      <c r="U832" s="1" t="str">
        <f>VLOOKUP($R832,教室一覧!$A:$D,4,FALSE)</f>
        <v>2号館</v>
      </c>
      <c r="V832" s="1" t="str">
        <f>VLOOKUP($R832,教室一覧!$A:$E,5,FALSE)</f>
        <v>3F</v>
      </c>
      <c r="W832"/>
      <c r="X832"/>
      <c r="Y832" s="1" t="str">
        <f>VLOOKUP($O832,教員一覧!$A:$D,2,FALSE)</f>
        <v>デザイン</v>
      </c>
      <c r="Z832" s="1" t="str">
        <f>VLOOKUP($O832,教員一覧!$A:$D,3,FALSE)</f>
        <v>　</v>
      </c>
      <c r="AA832" s="1" t="str">
        <f>VLOOKUP($O832,教員一覧!$A:$D,4,FALSE)</f>
        <v>非常勤</v>
      </c>
      <c r="AB832" s="1" t="str">
        <f t="shared" si="233"/>
        <v/>
      </c>
      <c r="AC832" s="14" t="s">
        <v>1747</v>
      </c>
      <c r="AD832" s="14" t="s">
        <v>163</v>
      </c>
      <c r="AE832" s="14" t="s">
        <v>117</v>
      </c>
      <c r="AF832" s="14" t="s">
        <v>17</v>
      </c>
      <c r="AG832" s="14">
        <v>3</v>
      </c>
      <c r="AH832" s="14">
        <v>2301</v>
      </c>
      <c r="AI832" s="15" t="str">
        <f t="shared" si="234"/>
        <v/>
      </c>
      <c r="AJ832" s="15" t="str">
        <f t="shared" si="235"/>
        <v/>
      </c>
      <c r="AK832" s="15" t="str">
        <f t="shared" si="236"/>
        <v/>
      </c>
      <c r="AL832" s="15" t="str">
        <f t="shared" si="237"/>
        <v/>
      </c>
      <c r="AM832" s="15" t="str">
        <f t="shared" si="238"/>
        <v/>
      </c>
      <c r="AN832" s="15" t="str">
        <f t="shared" si="239"/>
        <v/>
      </c>
      <c r="AO832" s="15" t="str">
        <f t="shared" si="240"/>
        <v/>
      </c>
      <c r="AP832" s="9" t="str">
        <f t="shared" si="241"/>
        <v>CD2A金3</v>
      </c>
      <c r="AQ832" s="9">
        <f t="shared" si="242"/>
        <v>1</v>
      </c>
      <c r="AR832" s="11" t="str">
        <f t="shared" si="243"/>
        <v>桃井金3</v>
      </c>
      <c r="AS832" s="11">
        <f t="shared" si="251"/>
        <v>0.5</v>
      </c>
      <c r="AT832">
        <v>1</v>
      </c>
      <c r="AU832" s="12">
        <f t="shared" si="244"/>
        <v>3</v>
      </c>
      <c r="AV832" s="13" t="str">
        <f t="shared" si="245"/>
        <v>2301金3</v>
      </c>
      <c r="AW832" s="13">
        <f t="shared" si="246"/>
        <v>0.5</v>
      </c>
      <c r="AX832" s="18" t="str">
        <f t="shared" si="247"/>
        <v>CD2AUCDDW2A金32301</v>
      </c>
      <c r="AY832" s="18">
        <f t="shared" si="248"/>
        <v>3</v>
      </c>
      <c r="AZ832"/>
    </row>
    <row r="833" spans="1:52" x14ac:dyDescent="0.15">
      <c r="A833" s="1">
        <f t="shared" si="231"/>
        <v>2</v>
      </c>
      <c r="B833" s="1" t="str">
        <f t="shared" si="232"/>
        <v>編成</v>
      </c>
      <c r="C833" t="s">
        <v>3668</v>
      </c>
      <c r="D833" s="1" t="str">
        <f>VLOOKUP($C833,クラス一覧!$A:$J,10,FALSE)</f>
        <v>デザイン</v>
      </c>
      <c r="E833" s="1">
        <f>VLOOKUP($C833,クラス一覧!$A:$J,8,FALSE)</f>
        <v>3</v>
      </c>
      <c r="F833" s="1" t="str">
        <f>VLOOKUP($C833,クラス一覧!$A:$J,9,FALSE)</f>
        <v>宮﨑</v>
      </c>
      <c r="G833" s="1" t="str">
        <f>VLOOKUP($H833,科目一覧!$A:$G,3,FALSE)</f>
        <v>グラフィックデザイン</v>
      </c>
      <c r="H833" t="s">
        <v>3091</v>
      </c>
      <c r="I833" s="1" t="str">
        <f>VLOOKUP($H833,科目一覧!$A:$G,7,FALSE)</f>
        <v>桃井</v>
      </c>
      <c r="J833" s="1" t="str">
        <f>VLOOKUP($I833,教員一覧!$A:$D,2,FALSE)</f>
        <v>デザイン</v>
      </c>
      <c r="K833" s="1" t="str">
        <f>VLOOKUP($I833,教員一覧!$A:$D,3,FALSE)</f>
        <v>　</v>
      </c>
      <c r="L833" s="1" t="str">
        <f>VLOOKUP($I833,教員一覧!$A:$D,4,FALSE)</f>
        <v>非常勤</v>
      </c>
      <c r="M833" t="s">
        <v>1747</v>
      </c>
      <c r="N833" t="s">
        <v>3789</v>
      </c>
      <c r="O833" t="s">
        <v>117</v>
      </c>
      <c r="P833" t="s">
        <v>17</v>
      </c>
      <c r="Q833">
        <v>4</v>
      </c>
      <c r="R833">
        <v>2301</v>
      </c>
      <c r="S833" s="1" t="str">
        <f>VLOOKUP($R833,教室一覧!$A:$B,2,FALSE)</f>
        <v>実習室</v>
      </c>
      <c r="T833" s="1">
        <f>VLOOKUP($R833,教室一覧!$A:$C,3,FALSE)</f>
        <v>25</v>
      </c>
      <c r="U833" s="1" t="str">
        <f>VLOOKUP($R833,教室一覧!$A:$D,4,FALSE)</f>
        <v>2号館</v>
      </c>
      <c r="V833" s="1" t="str">
        <f>VLOOKUP($R833,教室一覧!$A:$E,5,FALSE)</f>
        <v>3F</v>
      </c>
      <c r="W833"/>
      <c r="X833"/>
      <c r="Y833" s="1" t="str">
        <f>VLOOKUP($O833,教員一覧!$A:$D,2,FALSE)</f>
        <v>デザイン</v>
      </c>
      <c r="Z833" s="1" t="str">
        <f>VLOOKUP($O833,教員一覧!$A:$D,3,FALSE)</f>
        <v>　</v>
      </c>
      <c r="AA833" s="1" t="str">
        <f>VLOOKUP($O833,教員一覧!$A:$D,4,FALSE)</f>
        <v>非常勤</v>
      </c>
      <c r="AB833" s="1" t="str">
        <f t="shared" si="233"/>
        <v/>
      </c>
      <c r="AC833" s="14" t="s">
        <v>1747</v>
      </c>
      <c r="AD833" s="14" t="s">
        <v>163</v>
      </c>
      <c r="AE833" s="14" t="s">
        <v>117</v>
      </c>
      <c r="AF833" s="14" t="s">
        <v>17</v>
      </c>
      <c r="AG833" s="14">
        <v>4</v>
      </c>
      <c r="AH833" s="14">
        <v>2301</v>
      </c>
      <c r="AI833" s="15" t="str">
        <f t="shared" si="234"/>
        <v/>
      </c>
      <c r="AJ833" s="15" t="str">
        <f t="shared" si="235"/>
        <v/>
      </c>
      <c r="AK833" s="15" t="str">
        <f t="shared" si="236"/>
        <v/>
      </c>
      <c r="AL833" s="15" t="str">
        <f t="shared" si="237"/>
        <v/>
      </c>
      <c r="AM833" s="15" t="str">
        <f t="shared" si="238"/>
        <v/>
      </c>
      <c r="AN833" s="15" t="str">
        <f t="shared" si="239"/>
        <v/>
      </c>
      <c r="AO833" s="15" t="str">
        <f t="shared" si="240"/>
        <v/>
      </c>
      <c r="AP833" s="9" t="str">
        <f t="shared" si="241"/>
        <v>CD2A金4</v>
      </c>
      <c r="AQ833" s="9">
        <f t="shared" si="242"/>
        <v>1</v>
      </c>
      <c r="AR833" s="11" t="str">
        <f t="shared" si="243"/>
        <v>桃井金4</v>
      </c>
      <c r="AS833" s="11">
        <f t="shared" si="251"/>
        <v>0.5</v>
      </c>
      <c r="AT833">
        <v>1</v>
      </c>
      <c r="AU833" s="12">
        <f t="shared" si="244"/>
        <v>3</v>
      </c>
      <c r="AV833" s="13" t="str">
        <f t="shared" si="245"/>
        <v>2301金4</v>
      </c>
      <c r="AW833" s="13">
        <f t="shared" si="246"/>
        <v>0.5</v>
      </c>
      <c r="AX833" s="18" t="str">
        <f t="shared" si="247"/>
        <v>CD2AUCDDW2A金42301</v>
      </c>
      <c r="AY833" s="18">
        <f t="shared" si="248"/>
        <v>3</v>
      </c>
      <c r="AZ833"/>
    </row>
    <row r="834" spans="1:52" x14ac:dyDescent="0.15">
      <c r="A834" s="1">
        <f t="shared" ref="A834:A897" si="252">VALUE(LEFT(RIGHT(C834,2),1))</f>
        <v>2</v>
      </c>
      <c r="B834" s="1" t="str">
        <f t="shared" ref="B834:B897" si="253">IF(C834=M834,"HR","編成")</f>
        <v>編成</v>
      </c>
      <c r="C834" t="s">
        <v>3668</v>
      </c>
      <c r="D834" s="1" t="str">
        <f>VLOOKUP($C834,クラス一覧!$A:$J,10,FALSE)</f>
        <v>デザイン</v>
      </c>
      <c r="E834" s="1">
        <f>VLOOKUP($C834,クラス一覧!$A:$J,8,FALSE)</f>
        <v>3</v>
      </c>
      <c r="F834" s="1" t="str">
        <f>VLOOKUP($C834,クラス一覧!$A:$J,9,FALSE)</f>
        <v>宮﨑</v>
      </c>
      <c r="G834" s="1" t="str">
        <f>VLOOKUP($H834,科目一覧!$A:$G,3,FALSE)</f>
        <v>グラフィックデザイン</v>
      </c>
      <c r="H834" t="s">
        <v>1965</v>
      </c>
      <c r="I834" s="1" t="str">
        <f>VLOOKUP($H834,科目一覧!$A:$G,7,FALSE)</f>
        <v>渡辺</v>
      </c>
      <c r="J834" s="1" t="str">
        <f>VLOOKUP($I834,教員一覧!$A:$D,2,FALSE)</f>
        <v>デザイン</v>
      </c>
      <c r="K834" s="1" t="str">
        <f>VLOOKUP($I834,教員一覧!$A:$D,3,FALSE)</f>
        <v>　</v>
      </c>
      <c r="L834" s="1" t="str">
        <f>VLOOKUP($I834,教員一覧!$A:$D,4,FALSE)</f>
        <v>非常勤</v>
      </c>
      <c r="M834" t="s">
        <v>1747</v>
      </c>
      <c r="N834" t="s">
        <v>3789</v>
      </c>
      <c r="O834" t="s">
        <v>3959</v>
      </c>
      <c r="P834" t="s">
        <v>9</v>
      </c>
      <c r="Q834">
        <v>1</v>
      </c>
      <c r="R834">
        <v>2503</v>
      </c>
      <c r="S834" s="1" t="str">
        <f>VLOOKUP($R834,教室一覧!$A:$B,2,FALSE)</f>
        <v>普通教室</v>
      </c>
      <c r="T834" s="1">
        <f>VLOOKUP($R834,教室一覧!$A:$C,3,FALSE)</f>
        <v>36</v>
      </c>
      <c r="U834" s="1" t="str">
        <f>VLOOKUP($R834,教室一覧!$A:$D,4,FALSE)</f>
        <v>2号館</v>
      </c>
      <c r="V834" s="1" t="str">
        <f>VLOOKUP($R834,教室一覧!$A:$E,5,FALSE)</f>
        <v>5F</v>
      </c>
      <c r="W834"/>
      <c r="X834"/>
      <c r="Y834" s="1" t="str">
        <f>VLOOKUP($O834,教員一覧!$A:$D,2,FALSE)</f>
        <v>デザイン</v>
      </c>
      <c r="Z834" s="1" t="str">
        <f>VLOOKUP($O834,教員一覧!$A:$D,3,FALSE)</f>
        <v>　</v>
      </c>
      <c r="AA834" s="1" t="str">
        <f>VLOOKUP($O834,教員一覧!$A:$D,4,FALSE)</f>
        <v>非常勤</v>
      </c>
      <c r="AB834" s="1" t="str">
        <f t="shared" ref="AB834:AB897" si="254">IF(O834=F834,"担任","")</f>
        <v/>
      </c>
      <c r="AC834" s="14" t="s">
        <v>1747</v>
      </c>
      <c r="AD834" s="14" t="s">
        <v>163</v>
      </c>
      <c r="AE834" s="14" t="s">
        <v>1485</v>
      </c>
      <c r="AF834" s="14" t="s">
        <v>9</v>
      </c>
      <c r="AG834" s="14">
        <v>1</v>
      </c>
      <c r="AH834" s="14">
        <v>2503</v>
      </c>
      <c r="AI834" s="15" t="str">
        <f t="shared" ref="AI834:AI897" si="255">IF(AC834=M834,"",M834&amp;" ")</f>
        <v/>
      </c>
      <c r="AJ834" s="15" t="str">
        <f t="shared" ref="AJ834:AJ897" si="256">IF(AD834=N834,"",N834&amp;" ")</f>
        <v/>
      </c>
      <c r="AK834" s="15" t="str">
        <f t="shared" ref="AK834:AK897" si="257">IF(AE834=O834,"",O834&amp;" ")</f>
        <v/>
      </c>
      <c r="AL834" s="15" t="str">
        <f t="shared" ref="AL834:AL897" si="258">IF(AF834=P834,"",P834&amp;" ")</f>
        <v/>
      </c>
      <c r="AM834" s="15" t="str">
        <f t="shared" ref="AM834:AM897" si="259">IF(AG834=Q834,"",Q834&amp;" ")</f>
        <v/>
      </c>
      <c r="AN834" s="15" t="str">
        <f t="shared" ref="AN834:AN897" si="260">IF(AH834=R834,"",R834&amp;" ")</f>
        <v/>
      </c>
      <c r="AO834" s="15" t="str">
        <f t="shared" ref="AO834:AO897" si="261">AI834&amp;AJ834&amp;AK834&amp;AL834&amp;AM834&amp;AN834</f>
        <v/>
      </c>
      <c r="AP834" s="9" t="str">
        <f t="shared" ref="AP834:AP897" si="262">$C834&amp;$P834&amp;$Q834</f>
        <v>CD2A月1</v>
      </c>
      <c r="AQ834" s="9">
        <f t="shared" ref="AQ834:AQ897" si="263">1/COUNTIF($AP:$AP,$AP834)</f>
        <v>1</v>
      </c>
      <c r="AR834" s="11" t="str">
        <f t="shared" ref="AR834:AR897" si="264">$O834&amp;$P834&amp;$Q834</f>
        <v>渡辺月1</v>
      </c>
      <c r="AS834" s="11">
        <f t="shared" si="251"/>
        <v>0.5</v>
      </c>
      <c r="AT834">
        <v>1</v>
      </c>
      <c r="AU834" s="12">
        <f t="shared" ref="AU834:AU897" si="265">$E834/$AT834</f>
        <v>3</v>
      </c>
      <c r="AV834" s="13" t="str">
        <f t="shared" ref="AV834:AV897" si="266">$R834&amp;$P834&amp;$Q834</f>
        <v>2503月1</v>
      </c>
      <c r="AW834" s="13">
        <f t="shared" ref="AW834:AW897" si="267">1/COUNTIF($AV:$AV,$AV834)</f>
        <v>0.5</v>
      </c>
      <c r="AX834" s="18" t="str">
        <f t="shared" ref="AX834:AX897" si="268">$C834&amp;$M834&amp;$P834&amp;$Q834&amp;$R834</f>
        <v>CD2AUCDDW2A月12503</v>
      </c>
      <c r="AY834" s="18">
        <f t="shared" ref="AY834:AY897" si="269">$AU834/COUNTIF($AX:$AX,$AX834)</f>
        <v>3</v>
      </c>
      <c r="AZ834"/>
    </row>
    <row r="835" spans="1:52" x14ac:dyDescent="0.15">
      <c r="A835" s="1">
        <f t="shared" si="252"/>
        <v>2</v>
      </c>
      <c r="B835" s="1" t="str">
        <f t="shared" si="253"/>
        <v>編成</v>
      </c>
      <c r="C835" t="s">
        <v>3668</v>
      </c>
      <c r="D835" s="1" t="str">
        <f>VLOOKUP($C835,クラス一覧!$A:$J,10,FALSE)</f>
        <v>デザイン</v>
      </c>
      <c r="E835" s="1">
        <f>VLOOKUP($C835,クラス一覧!$A:$J,8,FALSE)</f>
        <v>3</v>
      </c>
      <c r="F835" s="1" t="str">
        <f>VLOOKUP($C835,クラス一覧!$A:$J,9,FALSE)</f>
        <v>宮﨑</v>
      </c>
      <c r="G835" s="1" t="str">
        <f>VLOOKUP($H835,科目一覧!$A:$G,3,FALSE)</f>
        <v>グラフィックデザイン</v>
      </c>
      <c r="H835" t="s">
        <v>1965</v>
      </c>
      <c r="I835" s="1" t="str">
        <f>VLOOKUP($H835,科目一覧!$A:$G,7,FALSE)</f>
        <v>渡辺</v>
      </c>
      <c r="J835" s="1" t="str">
        <f>VLOOKUP($I835,教員一覧!$A:$D,2,FALSE)</f>
        <v>デザイン</v>
      </c>
      <c r="K835" s="1" t="str">
        <f>VLOOKUP($I835,教員一覧!$A:$D,3,FALSE)</f>
        <v>　</v>
      </c>
      <c r="L835" s="1" t="str">
        <f>VLOOKUP($I835,教員一覧!$A:$D,4,FALSE)</f>
        <v>非常勤</v>
      </c>
      <c r="M835" t="s">
        <v>1747</v>
      </c>
      <c r="N835" t="s">
        <v>3789</v>
      </c>
      <c r="O835" t="s">
        <v>3959</v>
      </c>
      <c r="P835" t="s">
        <v>9</v>
      </c>
      <c r="Q835">
        <v>2</v>
      </c>
      <c r="R835">
        <v>2503</v>
      </c>
      <c r="S835" s="1" t="str">
        <f>VLOOKUP($R835,教室一覧!$A:$B,2,FALSE)</f>
        <v>普通教室</v>
      </c>
      <c r="T835" s="1">
        <f>VLOOKUP($R835,教室一覧!$A:$C,3,FALSE)</f>
        <v>36</v>
      </c>
      <c r="U835" s="1" t="str">
        <f>VLOOKUP($R835,教室一覧!$A:$D,4,FALSE)</f>
        <v>2号館</v>
      </c>
      <c r="V835" s="1" t="str">
        <f>VLOOKUP($R835,教室一覧!$A:$E,5,FALSE)</f>
        <v>5F</v>
      </c>
      <c r="W835"/>
      <c r="X835"/>
      <c r="Y835" s="1" t="str">
        <f>VLOOKUP($O835,教員一覧!$A:$D,2,FALSE)</f>
        <v>デザイン</v>
      </c>
      <c r="Z835" s="1" t="str">
        <f>VLOOKUP($O835,教員一覧!$A:$D,3,FALSE)</f>
        <v>　</v>
      </c>
      <c r="AA835" s="1" t="str">
        <f>VLOOKUP($O835,教員一覧!$A:$D,4,FALSE)</f>
        <v>非常勤</v>
      </c>
      <c r="AB835" s="1" t="str">
        <f t="shared" si="254"/>
        <v/>
      </c>
      <c r="AC835" s="14" t="s">
        <v>1747</v>
      </c>
      <c r="AD835" s="14" t="s">
        <v>163</v>
      </c>
      <c r="AE835" s="14" t="s">
        <v>1485</v>
      </c>
      <c r="AF835" s="14" t="s">
        <v>9</v>
      </c>
      <c r="AG835" s="14">
        <v>2</v>
      </c>
      <c r="AH835" s="14">
        <v>2503</v>
      </c>
      <c r="AI835" s="15" t="str">
        <f t="shared" si="255"/>
        <v/>
      </c>
      <c r="AJ835" s="15" t="str">
        <f t="shared" si="256"/>
        <v/>
      </c>
      <c r="AK835" s="15" t="str">
        <f t="shared" si="257"/>
        <v/>
      </c>
      <c r="AL835" s="15" t="str">
        <f t="shared" si="258"/>
        <v/>
      </c>
      <c r="AM835" s="15" t="str">
        <f t="shared" si="259"/>
        <v/>
      </c>
      <c r="AN835" s="15" t="str">
        <f t="shared" si="260"/>
        <v/>
      </c>
      <c r="AO835" s="15" t="str">
        <f t="shared" si="261"/>
        <v/>
      </c>
      <c r="AP835" s="9" t="str">
        <f t="shared" si="262"/>
        <v>CD2A月2</v>
      </c>
      <c r="AQ835" s="9">
        <f t="shared" si="263"/>
        <v>1</v>
      </c>
      <c r="AR835" s="11" t="str">
        <f t="shared" si="264"/>
        <v>渡辺月2</v>
      </c>
      <c r="AS835" s="11">
        <f t="shared" si="251"/>
        <v>0.5</v>
      </c>
      <c r="AT835">
        <v>1</v>
      </c>
      <c r="AU835" s="12">
        <f t="shared" si="265"/>
        <v>3</v>
      </c>
      <c r="AV835" s="13" t="str">
        <f t="shared" si="266"/>
        <v>2503月2</v>
      </c>
      <c r="AW835" s="13">
        <f t="shared" si="267"/>
        <v>0.5</v>
      </c>
      <c r="AX835" s="18" t="str">
        <f t="shared" si="268"/>
        <v>CD2AUCDDW2A月22503</v>
      </c>
      <c r="AY835" s="18">
        <f t="shared" si="269"/>
        <v>3</v>
      </c>
      <c r="AZ835"/>
    </row>
    <row r="836" spans="1:52" x14ac:dyDescent="0.15">
      <c r="A836" s="1">
        <f t="shared" si="252"/>
        <v>2</v>
      </c>
      <c r="B836" s="1" t="str">
        <f t="shared" si="253"/>
        <v>編成</v>
      </c>
      <c r="C836" t="s">
        <v>3668</v>
      </c>
      <c r="D836" s="1" t="str">
        <f>VLOOKUP($C836,クラス一覧!$A:$J,10,FALSE)</f>
        <v>デザイン</v>
      </c>
      <c r="E836" s="1">
        <f>VLOOKUP($C836,クラス一覧!$A:$J,8,FALSE)</f>
        <v>3</v>
      </c>
      <c r="F836" s="1" t="str">
        <f>VLOOKUP($C836,クラス一覧!$A:$J,9,FALSE)</f>
        <v>宮﨑</v>
      </c>
      <c r="G836" s="1" t="str">
        <f>VLOOKUP($H836,科目一覧!$A:$G,3,FALSE)</f>
        <v>グラフィックデザイン</v>
      </c>
      <c r="H836" t="s">
        <v>3088</v>
      </c>
      <c r="I836" s="1" t="str">
        <f>VLOOKUP($H836,科目一覧!$A:$G,7,FALSE)</f>
        <v>田中明</v>
      </c>
      <c r="J836" s="1" t="str">
        <f>VLOOKUP($I836,教員一覧!$A:$D,2,FALSE)</f>
        <v>デザイン</v>
      </c>
      <c r="K836" s="1" t="str">
        <f>VLOOKUP($I836,教員一覧!$A:$D,3,FALSE)</f>
        <v>　</v>
      </c>
      <c r="L836" s="1" t="str">
        <f>VLOOKUP($I836,教員一覧!$A:$D,4,FALSE)</f>
        <v>非常勤</v>
      </c>
      <c r="M836" t="s">
        <v>1740</v>
      </c>
      <c r="N836" t="s">
        <v>3789</v>
      </c>
      <c r="O836" t="s">
        <v>118</v>
      </c>
      <c r="P836" t="s">
        <v>9</v>
      </c>
      <c r="Q836">
        <v>3</v>
      </c>
      <c r="R836">
        <v>2301</v>
      </c>
      <c r="S836" s="1" t="str">
        <f>VLOOKUP($R836,教室一覧!$A:$B,2,FALSE)</f>
        <v>実習室</v>
      </c>
      <c r="T836" s="1">
        <f>VLOOKUP($R836,教室一覧!$A:$C,3,FALSE)</f>
        <v>25</v>
      </c>
      <c r="U836" s="1" t="str">
        <f>VLOOKUP($R836,教室一覧!$A:$D,4,FALSE)</f>
        <v>2号館</v>
      </c>
      <c r="V836" s="1" t="str">
        <f>VLOOKUP($R836,教室一覧!$A:$E,5,FALSE)</f>
        <v>3F</v>
      </c>
      <c r="W836"/>
      <c r="X836"/>
      <c r="Y836" s="1" t="str">
        <f>VLOOKUP($O836,教員一覧!$A:$D,2,FALSE)</f>
        <v>デザイン</v>
      </c>
      <c r="Z836" s="1" t="str">
        <f>VLOOKUP($O836,教員一覧!$A:$D,3,FALSE)</f>
        <v>　</v>
      </c>
      <c r="AA836" s="1" t="str">
        <f>VLOOKUP($O836,教員一覧!$A:$D,4,FALSE)</f>
        <v>非常勤</v>
      </c>
      <c r="AB836" s="1" t="str">
        <f t="shared" si="254"/>
        <v/>
      </c>
      <c r="AC836" s="14" t="s">
        <v>1740</v>
      </c>
      <c r="AD836" s="14" t="s">
        <v>163</v>
      </c>
      <c r="AE836" s="14" t="s">
        <v>118</v>
      </c>
      <c r="AF836" s="14" t="s">
        <v>9</v>
      </c>
      <c r="AG836" s="14">
        <v>3</v>
      </c>
      <c r="AH836" s="14">
        <v>2301</v>
      </c>
      <c r="AI836" s="15" t="str">
        <f t="shared" si="255"/>
        <v/>
      </c>
      <c r="AJ836" s="15" t="str">
        <f t="shared" si="256"/>
        <v/>
      </c>
      <c r="AK836" s="15" t="str">
        <f t="shared" si="257"/>
        <v/>
      </c>
      <c r="AL836" s="15" t="str">
        <f t="shared" si="258"/>
        <v/>
      </c>
      <c r="AM836" s="15" t="str">
        <f t="shared" si="259"/>
        <v/>
      </c>
      <c r="AN836" s="15" t="str">
        <f t="shared" si="260"/>
        <v/>
      </c>
      <c r="AO836" s="15" t="str">
        <f t="shared" si="261"/>
        <v/>
      </c>
      <c r="AP836" s="9" t="str">
        <f t="shared" si="262"/>
        <v>CD2A月3</v>
      </c>
      <c r="AQ836" s="9">
        <f t="shared" si="263"/>
        <v>1</v>
      </c>
      <c r="AR836" s="11" t="str">
        <f t="shared" si="264"/>
        <v>田中明月3</v>
      </c>
      <c r="AS836" s="11">
        <f t="shared" si="251"/>
        <v>0.5</v>
      </c>
      <c r="AT836">
        <v>1</v>
      </c>
      <c r="AU836" s="12">
        <f t="shared" si="265"/>
        <v>3</v>
      </c>
      <c r="AV836" s="13" t="str">
        <f t="shared" si="266"/>
        <v>2301月3</v>
      </c>
      <c r="AW836" s="13">
        <f t="shared" si="267"/>
        <v>0.5</v>
      </c>
      <c r="AX836" s="18" t="str">
        <f t="shared" si="268"/>
        <v>CD2AUCD2DW3A月32301</v>
      </c>
      <c r="AY836" s="18">
        <f t="shared" si="269"/>
        <v>3</v>
      </c>
      <c r="AZ836"/>
    </row>
    <row r="837" spans="1:52" x14ac:dyDescent="0.15">
      <c r="A837" s="1">
        <f t="shared" si="252"/>
        <v>2</v>
      </c>
      <c r="B837" s="1" t="str">
        <f t="shared" si="253"/>
        <v>編成</v>
      </c>
      <c r="C837" t="s">
        <v>3668</v>
      </c>
      <c r="D837" s="1" t="str">
        <f>VLOOKUP($C837,クラス一覧!$A:$J,10,FALSE)</f>
        <v>デザイン</v>
      </c>
      <c r="E837" s="1">
        <f>VLOOKUP($C837,クラス一覧!$A:$J,8,FALSE)</f>
        <v>3</v>
      </c>
      <c r="F837" s="1" t="str">
        <f>VLOOKUP($C837,クラス一覧!$A:$J,9,FALSE)</f>
        <v>宮﨑</v>
      </c>
      <c r="G837" s="1" t="str">
        <f>VLOOKUP($H837,科目一覧!$A:$G,3,FALSE)</f>
        <v>グラフィックデザイン</v>
      </c>
      <c r="H837" t="s">
        <v>3088</v>
      </c>
      <c r="I837" s="1" t="str">
        <f>VLOOKUP($H837,科目一覧!$A:$G,7,FALSE)</f>
        <v>田中明</v>
      </c>
      <c r="J837" s="1" t="str">
        <f>VLOOKUP($I837,教員一覧!$A:$D,2,FALSE)</f>
        <v>デザイン</v>
      </c>
      <c r="K837" s="1" t="str">
        <f>VLOOKUP($I837,教員一覧!$A:$D,3,FALSE)</f>
        <v>　</v>
      </c>
      <c r="L837" s="1" t="str">
        <f>VLOOKUP($I837,教員一覧!$A:$D,4,FALSE)</f>
        <v>非常勤</v>
      </c>
      <c r="M837" t="s">
        <v>1740</v>
      </c>
      <c r="N837" t="s">
        <v>3789</v>
      </c>
      <c r="O837" t="s">
        <v>118</v>
      </c>
      <c r="P837" t="s">
        <v>9</v>
      </c>
      <c r="Q837">
        <v>4</v>
      </c>
      <c r="R837">
        <v>2301</v>
      </c>
      <c r="S837" s="1" t="str">
        <f>VLOOKUP($R837,教室一覧!$A:$B,2,FALSE)</f>
        <v>実習室</v>
      </c>
      <c r="T837" s="1">
        <f>VLOOKUP($R837,教室一覧!$A:$C,3,FALSE)</f>
        <v>25</v>
      </c>
      <c r="U837" s="1" t="str">
        <f>VLOOKUP($R837,教室一覧!$A:$D,4,FALSE)</f>
        <v>2号館</v>
      </c>
      <c r="V837" s="1" t="str">
        <f>VLOOKUP($R837,教室一覧!$A:$E,5,FALSE)</f>
        <v>3F</v>
      </c>
      <c r="W837"/>
      <c r="X837"/>
      <c r="Y837" s="1" t="str">
        <f>VLOOKUP($O837,教員一覧!$A:$D,2,FALSE)</f>
        <v>デザイン</v>
      </c>
      <c r="Z837" s="1" t="str">
        <f>VLOOKUP($O837,教員一覧!$A:$D,3,FALSE)</f>
        <v>　</v>
      </c>
      <c r="AA837" s="1" t="str">
        <f>VLOOKUP($O837,教員一覧!$A:$D,4,FALSE)</f>
        <v>非常勤</v>
      </c>
      <c r="AB837" s="1" t="str">
        <f t="shared" si="254"/>
        <v/>
      </c>
      <c r="AC837" s="14" t="s">
        <v>1740</v>
      </c>
      <c r="AD837" s="14" t="s">
        <v>163</v>
      </c>
      <c r="AE837" s="14" t="s">
        <v>118</v>
      </c>
      <c r="AF837" s="14" t="s">
        <v>9</v>
      </c>
      <c r="AG837" s="14">
        <v>4</v>
      </c>
      <c r="AH837" s="14">
        <v>2301</v>
      </c>
      <c r="AI837" s="15" t="str">
        <f t="shared" si="255"/>
        <v/>
      </c>
      <c r="AJ837" s="15" t="str">
        <f t="shared" si="256"/>
        <v/>
      </c>
      <c r="AK837" s="15" t="str">
        <f t="shared" si="257"/>
        <v/>
      </c>
      <c r="AL837" s="15" t="str">
        <f t="shared" si="258"/>
        <v/>
      </c>
      <c r="AM837" s="15" t="str">
        <f t="shared" si="259"/>
        <v/>
      </c>
      <c r="AN837" s="15" t="str">
        <f t="shared" si="260"/>
        <v/>
      </c>
      <c r="AO837" s="15" t="str">
        <f t="shared" si="261"/>
        <v/>
      </c>
      <c r="AP837" s="9" t="str">
        <f t="shared" si="262"/>
        <v>CD2A月4</v>
      </c>
      <c r="AQ837" s="9">
        <f t="shared" si="263"/>
        <v>1</v>
      </c>
      <c r="AR837" s="11" t="str">
        <f t="shared" si="264"/>
        <v>田中明月4</v>
      </c>
      <c r="AS837" s="11">
        <f t="shared" si="251"/>
        <v>0.5</v>
      </c>
      <c r="AT837">
        <v>1</v>
      </c>
      <c r="AU837" s="12">
        <f t="shared" si="265"/>
        <v>3</v>
      </c>
      <c r="AV837" s="13" t="str">
        <f t="shared" si="266"/>
        <v>2301月4</v>
      </c>
      <c r="AW837" s="13">
        <f t="shared" si="267"/>
        <v>0.5</v>
      </c>
      <c r="AX837" s="18" t="str">
        <f t="shared" si="268"/>
        <v>CD2AUCD2DW3A月42301</v>
      </c>
      <c r="AY837" s="18">
        <f t="shared" si="269"/>
        <v>3</v>
      </c>
      <c r="AZ837"/>
    </row>
    <row r="838" spans="1:52" x14ac:dyDescent="0.15">
      <c r="A838" s="1">
        <f t="shared" si="252"/>
        <v>2</v>
      </c>
      <c r="B838" s="1" t="str">
        <f t="shared" si="253"/>
        <v>編成</v>
      </c>
      <c r="C838" t="s">
        <v>3668</v>
      </c>
      <c r="D838" s="1" t="str">
        <f>VLOOKUP($C838,クラス一覧!$A:$J,10,FALSE)</f>
        <v>デザイン</v>
      </c>
      <c r="E838" s="1">
        <f>VLOOKUP($C838,クラス一覧!$A:$J,8,FALSE)</f>
        <v>3</v>
      </c>
      <c r="F838" s="1" t="str">
        <f>VLOOKUP($C838,クラス一覧!$A:$J,9,FALSE)</f>
        <v>宮﨑</v>
      </c>
      <c r="G838" s="1" t="str">
        <f>VLOOKUP($H838,科目一覧!$A:$G,3,FALSE)</f>
        <v>SHR</v>
      </c>
      <c r="H838" t="s">
        <v>3720</v>
      </c>
      <c r="I838" s="1">
        <f>VLOOKUP($H838,科目一覧!$A:$G,7,FALSE)</f>
        <v>0</v>
      </c>
      <c r="J838" s="1" t="e">
        <f>VLOOKUP($I838,教員一覧!$A:$D,2,FALSE)</f>
        <v>#N/A</v>
      </c>
      <c r="K838" s="1" t="e">
        <f>VLOOKUP($I838,教員一覧!$A:$D,3,FALSE)</f>
        <v>#N/A</v>
      </c>
      <c r="L838" s="1" t="e">
        <f>VLOOKUP($I838,教員一覧!$A:$D,4,FALSE)</f>
        <v>#N/A</v>
      </c>
      <c r="M838" t="s">
        <v>3726</v>
      </c>
      <c r="N838" t="s">
        <v>3789</v>
      </c>
      <c r="O838" t="s">
        <v>116</v>
      </c>
      <c r="P838" t="s">
        <v>9</v>
      </c>
      <c r="Q838">
        <v>5</v>
      </c>
      <c r="R838">
        <v>3202</v>
      </c>
      <c r="S838" s="1" t="str">
        <f>VLOOKUP($R838,教室一覧!$A:$B,2,FALSE)</f>
        <v>普通教室</v>
      </c>
      <c r="T838" s="1">
        <f>VLOOKUP($R838,教室一覧!$A:$C,3,FALSE)</f>
        <v>36</v>
      </c>
      <c r="U838" s="1" t="str">
        <f>VLOOKUP($R838,教室一覧!$A:$D,4,FALSE)</f>
        <v>3号館</v>
      </c>
      <c r="V838" s="1" t="str">
        <f>VLOOKUP($R838,教室一覧!$A:$E,5,FALSE)</f>
        <v>2F</v>
      </c>
      <c r="W838"/>
      <c r="X838"/>
      <c r="Y838" s="1" t="str">
        <f>VLOOKUP($O838,教員一覧!$A:$D,2,FALSE)</f>
        <v>デザイン</v>
      </c>
      <c r="Z838" s="1" t="str">
        <f>VLOOKUP($O838,教員一覧!$A:$D,3,FALSE)</f>
        <v>　</v>
      </c>
      <c r="AA838" s="1" t="str">
        <f>VLOOKUP($O838,教員一覧!$A:$D,4,FALSE)</f>
        <v>専任</v>
      </c>
      <c r="AB838" s="1" t="str">
        <f t="shared" si="254"/>
        <v>担任</v>
      </c>
      <c r="AC838" s="14" t="s">
        <v>3218</v>
      </c>
      <c r="AD838" s="14" t="s">
        <v>163</v>
      </c>
      <c r="AE838" s="14" t="s">
        <v>116</v>
      </c>
      <c r="AF838" s="14" t="s">
        <v>9</v>
      </c>
      <c r="AG838" s="14">
        <v>5</v>
      </c>
      <c r="AH838" s="14">
        <v>3202</v>
      </c>
      <c r="AI838" s="15" t="str">
        <f t="shared" si="255"/>
        <v/>
      </c>
      <c r="AJ838" s="15" t="str">
        <f t="shared" si="256"/>
        <v/>
      </c>
      <c r="AK838" s="15" t="str">
        <f t="shared" si="257"/>
        <v/>
      </c>
      <c r="AL838" s="15" t="str">
        <f t="shared" si="258"/>
        <v/>
      </c>
      <c r="AM838" s="15" t="str">
        <f t="shared" si="259"/>
        <v/>
      </c>
      <c r="AN838" s="15" t="str">
        <f t="shared" si="260"/>
        <v/>
      </c>
      <c r="AO838" s="15" t="str">
        <f t="shared" si="261"/>
        <v/>
      </c>
      <c r="AP838" s="9" t="str">
        <f t="shared" si="262"/>
        <v>CD2A月5</v>
      </c>
      <c r="AQ838" s="9">
        <f t="shared" si="263"/>
        <v>1</v>
      </c>
      <c r="AR838" s="11" t="str">
        <f t="shared" si="264"/>
        <v>宮﨑月5</v>
      </c>
      <c r="AS838" s="11">
        <v>0</v>
      </c>
      <c r="AT838">
        <v>1</v>
      </c>
      <c r="AU838" s="12">
        <f t="shared" si="265"/>
        <v>3</v>
      </c>
      <c r="AV838" s="13" t="str">
        <f t="shared" si="266"/>
        <v>3202月5</v>
      </c>
      <c r="AW838" s="13">
        <f t="shared" si="267"/>
        <v>0.5</v>
      </c>
      <c r="AX838" s="18" t="str">
        <f t="shared" si="268"/>
        <v>CD2AUCD1CD2A月53202</v>
      </c>
      <c r="AY838" s="18">
        <f t="shared" si="269"/>
        <v>3</v>
      </c>
      <c r="AZ838"/>
    </row>
    <row r="839" spans="1:52" x14ac:dyDescent="0.15">
      <c r="A839" s="1">
        <f t="shared" si="252"/>
        <v>2</v>
      </c>
      <c r="B839" s="1" t="str">
        <f t="shared" si="253"/>
        <v>編成</v>
      </c>
      <c r="C839" t="s">
        <v>3668</v>
      </c>
      <c r="D839" s="1" t="str">
        <f>VLOOKUP($C839,クラス一覧!$A:$J,10,FALSE)</f>
        <v>デザイン</v>
      </c>
      <c r="E839" s="1">
        <f>VLOOKUP($C839,クラス一覧!$A:$J,8,FALSE)</f>
        <v>3</v>
      </c>
      <c r="F839" s="1" t="str">
        <f>VLOOKUP($C839,クラス一覧!$A:$J,9,FALSE)</f>
        <v>宮﨑</v>
      </c>
      <c r="G839" s="1" t="str">
        <f>VLOOKUP($H839,科目一覧!$A:$G,3,FALSE)</f>
        <v>クリエイター作品制作</v>
      </c>
      <c r="H839" t="s">
        <v>1637</v>
      </c>
      <c r="I839" s="1" t="str">
        <f>VLOOKUP($H839,科目一覧!$A:$G,7,FALSE)</f>
        <v>宮﨑</v>
      </c>
      <c r="J839" s="1" t="str">
        <f>VLOOKUP($I839,教員一覧!$A:$D,2,FALSE)</f>
        <v>デザイン</v>
      </c>
      <c r="K839" s="1" t="str">
        <f>VLOOKUP($I839,教員一覧!$A:$D,3,FALSE)</f>
        <v>　</v>
      </c>
      <c r="L839" s="1" t="str">
        <f>VLOOKUP($I839,教員一覧!$A:$D,4,FALSE)</f>
        <v>専任</v>
      </c>
      <c r="M839" t="s">
        <v>1740</v>
      </c>
      <c r="N839" t="s">
        <v>3789</v>
      </c>
      <c r="O839" t="s">
        <v>116</v>
      </c>
      <c r="P839" t="s">
        <v>13</v>
      </c>
      <c r="Q839">
        <v>3</v>
      </c>
      <c r="R839">
        <v>2301</v>
      </c>
      <c r="S839" s="1" t="str">
        <f>VLOOKUP($R839,教室一覧!$A:$B,2,FALSE)</f>
        <v>実習室</v>
      </c>
      <c r="T839" s="1">
        <f>VLOOKUP($R839,教室一覧!$A:$C,3,FALSE)</f>
        <v>25</v>
      </c>
      <c r="U839" s="1" t="str">
        <f>VLOOKUP($R839,教室一覧!$A:$D,4,FALSE)</f>
        <v>2号館</v>
      </c>
      <c r="V839" s="1" t="str">
        <f>VLOOKUP($R839,教室一覧!$A:$E,5,FALSE)</f>
        <v>3F</v>
      </c>
      <c r="W839"/>
      <c r="X839"/>
      <c r="Y839" s="1" t="str">
        <f>VLOOKUP($O839,教員一覧!$A:$D,2,FALSE)</f>
        <v>デザイン</v>
      </c>
      <c r="Z839" s="1" t="str">
        <f>VLOOKUP($O839,教員一覧!$A:$D,3,FALSE)</f>
        <v>　</v>
      </c>
      <c r="AA839" s="1" t="str">
        <f>VLOOKUP($O839,教員一覧!$A:$D,4,FALSE)</f>
        <v>専任</v>
      </c>
      <c r="AB839" s="1" t="str">
        <f t="shared" si="254"/>
        <v>担任</v>
      </c>
      <c r="AC839" s="14" t="s">
        <v>1740</v>
      </c>
      <c r="AD839" s="14" t="s">
        <v>163</v>
      </c>
      <c r="AE839" s="14" t="s">
        <v>116</v>
      </c>
      <c r="AF839" s="14" t="s">
        <v>13</v>
      </c>
      <c r="AG839" s="14">
        <v>3</v>
      </c>
      <c r="AH839" s="14">
        <v>2301</v>
      </c>
      <c r="AI839" s="15" t="str">
        <f t="shared" si="255"/>
        <v/>
      </c>
      <c r="AJ839" s="15" t="str">
        <f t="shared" si="256"/>
        <v/>
      </c>
      <c r="AK839" s="15" t="str">
        <f t="shared" si="257"/>
        <v/>
      </c>
      <c r="AL839" s="15" t="str">
        <f t="shared" si="258"/>
        <v/>
      </c>
      <c r="AM839" s="15" t="str">
        <f t="shared" si="259"/>
        <v/>
      </c>
      <c r="AN839" s="15" t="str">
        <f t="shared" si="260"/>
        <v/>
      </c>
      <c r="AO839" s="15" t="str">
        <f t="shared" si="261"/>
        <v/>
      </c>
      <c r="AP839" s="9" t="str">
        <f t="shared" si="262"/>
        <v>CD2A水3</v>
      </c>
      <c r="AQ839" s="9">
        <f t="shared" si="263"/>
        <v>1</v>
      </c>
      <c r="AR839" s="11" t="str">
        <f t="shared" si="264"/>
        <v>宮﨑水3</v>
      </c>
      <c r="AS839" s="11">
        <f>1/COUNTIF($AR:$AR,$AR839)</f>
        <v>0.5</v>
      </c>
      <c r="AT839">
        <v>1</v>
      </c>
      <c r="AU839" s="12">
        <f t="shared" si="265"/>
        <v>3</v>
      </c>
      <c r="AV839" s="13" t="str">
        <f t="shared" si="266"/>
        <v>2301水3</v>
      </c>
      <c r="AW839" s="13">
        <f t="shared" si="267"/>
        <v>0.5</v>
      </c>
      <c r="AX839" s="18" t="str">
        <f t="shared" si="268"/>
        <v>CD2AUCD2DW3A水32301</v>
      </c>
      <c r="AY839" s="18">
        <f t="shared" si="269"/>
        <v>3</v>
      </c>
      <c r="AZ839"/>
    </row>
    <row r="840" spans="1:52" x14ac:dyDescent="0.15">
      <c r="A840" s="1">
        <f t="shared" si="252"/>
        <v>1</v>
      </c>
      <c r="B840" s="1" t="str">
        <f t="shared" si="253"/>
        <v>編成</v>
      </c>
      <c r="C840" t="s">
        <v>3728</v>
      </c>
      <c r="D840" s="1" t="str">
        <f>VLOOKUP($C840,クラス一覧!$A:$J,10,FALSE)</f>
        <v>CG</v>
      </c>
      <c r="E840" s="1">
        <f>VLOOKUP($C840,クラス一覧!$A:$J,8,FALSE)</f>
        <v>26</v>
      </c>
      <c r="F840" s="1" t="str">
        <f>VLOOKUP($C840,クラス一覧!$A:$J,9,FALSE)</f>
        <v>山本昇</v>
      </c>
      <c r="G840" s="1" t="str">
        <f>VLOOKUP($H840,科目一覧!$A:$G,3,FALSE)</f>
        <v>SHR</v>
      </c>
      <c r="H840" t="s">
        <v>3720</v>
      </c>
      <c r="I840" s="1">
        <f>VLOOKUP($H840,科目一覧!$A:$G,7,FALSE)</f>
        <v>0</v>
      </c>
      <c r="J840" s="1" t="e">
        <f>VLOOKUP($I840,教員一覧!$A:$D,2,FALSE)</f>
        <v>#N/A</v>
      </c>
      <c r="K840" s="1" t="e">
        <f>VLOOKUP($I840,教員一覧!$A:$D,3,FALSE)</f>
        <v>#N/A</v>
      </c>
      <c r="L840" s="1" t="e">
        <f>VLOOKUP($I840,教員一覧!$A:$D,4,FALSE)</f>
        <v>#N/A</v>
      </c>
      <c r="M840" t="s">
        <v>3723</v>
      </c>
      <c r="N840" t="s">
        <v>3789</v>
      </c>
      <c r="O840" t="s">
        <v>114</v>
      </c>
      <c r="P840" t="s">
        <v>12</v>
      </c>
      <c r="Q840">
        <v>5</v>
      </c>
      <c r="R840">
        <v>1303</v>
      </c>
      <c r="S840" s="1" t="str">
        <f>VLOOKUP($R840,教室一覧!$A:$B,2,FALSE)</f>
        <v>ノート対応</v>
      </c>
      <c r="T840" s="1">
        <f>VLOOKUP($R840,教室一覧!$A:$C,3,FALSE)</f>
        <v>36</v>
      </c>
      <c r="U840" s="1" t="str">
        <f>VLOOKUP($R840,教室一覧!$A:$D,4,FALSE)</f>
        <v>1号館</v>
      </c>
      <c r="V840" s="1" t="str">
        <f>VLOOKUP($R840,教室一覧!$A:$E,5,FALSE)</f>
        <v>3F</v>
      </c>
      <c r="W840"/>
      <c r="X840"/>
      <c r="Y840" s="1" t="str">
        <f>VLOOKUP($O840,教員一覧!$A:$D,2,FALSE)</f>
        <v>CG</v>
      </c>
      <c r="Z840" s="1" t="str">
        <f>VLOOKUP($O840,教員一覧!$A:$D,3,FALSE)</f>
        <v>　</v>
      </c>
      <c r="AA840" s="1" t="str">
        <f>VLOOKUP($O840,教員一覧!$A:$D,4,FALSE)</f>
        <v>専任</v>
      </c>
      <c r="AB840" s="1" t="str">
        <f t="shared" si="254"/>
        <v>担任</v>
      </c>
      <c r="AC840" s="14" t="s">
        <v>3602</v>
      </c>
      <c r="AD840" s="14" t="s">
        <v>163</v>
      </c>
      <c r="AE840" s="14" t="s">
        <v>114</v>
      </c>
      <c r="AF840" s="14" t="s">
        <v>12</v>
      </c>
      <c r="AG840" s="14">
        <v>5</v>
      </c>
      <c r="AH840" s="14">
        <v>1303</v>
      </c>
      <c r="AI840" s="15" t="str">
        <f t="shared" si="255"/>
        <v/>
      </c>
      <c r="AJ840" s="15" t="str">
        <f t="shared" si="256"/>
        <v/>
      </c>
      <c r="AK840" s="15" t="str">
        <f t="shared" si="257"/>
        <v/>
      </c>
      <c r="AL840" s="15" t="str">
        <f t="shared" si="258"/>
        <v/>
      </c>
      <c r="AM840" s="15" t="str">
        <f t="shared" si="259"/>
        <v/>
      </c>
      <c r="AN840" s="15" t="str">
        <f t="shared" si="260"/>
        <v/>
      </c>
      <c r="AO840" s="15" t="str">
        <f t="shared" si="261"/>
        <v/>
      </c>
      <c r="AP840" s="9" t="str">
        <f t="shared" si="262"/>
        <v>CG1A火5</v>
      </c>
      <c r="AQ840" s="9">
        <f t="shared" si="263"/>
        <v>1</v>
      </c>
      <c r="AR840" s="11" t="str">
        <f t="shared" si="264"/>
        <v>山本昇火5</v>
      </c>
      <c r="AS840" s="11">
        <v>0</v>
      </c>
      <c r="AT840">
        <v>1</v>
      </c>
      <c r="AU840" s="12">
        <f t="shared" si="265"/>
        <v>26</v>
      </c>
      <c r="AV840" s="13" t="str">
        <f t="shared" si="266"/>
        <v>1303火5</v>
      </c>
      <c r="AW840" s="13">
        <f t="shared" si="267"/>
        <v>0.5</v>
      </c>
      <c r="AX840" s="18" t="str">
        <f t="shared" si="268"/>
        <v>CG1AUAICG1A火51303</v>
      </c>
      <c r="AY840" s="18">
        <f t="shared" si="269"/>
        <v>26</v>
      </c>
      <c r="AZ840"/>
    </row>
    <row r="841" spans="1:52" x14ac:dyDescent="0.15">
      <c r="A841" s="1">
        <f t="shared" si="252"/>
        <v>2</v>
      </c>
      <c r="B841" s="1" t="str">
        <f t="shared" si="253"/>
        <v>編成</v>
      </c>
      <c r="C841" t="s">
        <v>3677</v>
      </c>
      <c r="D841" s="1" t="str">
        <f>VLOOKUP($C841,クラス一覧!$A:$J,10,FALSE)</f>
        <v>CG</v>
      </c>
      <c r="E841" s="1">
        <f>VLOOKUP($C841,クラス一覧!$A:$J,8,FALSE)</f>
        <v>12</v>
      </c>
      <c r="F841" s="1" t="str">
        <f>VLOOKUP($C841,クラス一覧!$A:$J,9,FALSE)</f>
        <v>田中康</v>
      </c>
      <c r="G841" s="1" t="str">
        <f>VLOOKUP($H841,科目一覧!$A:$G,3,FALSE)</f>
        <v>CG</v>
      </c>
      <c r="H841" t="s">
        <v>3092</v>
      </c>
      <c r="I841" s="1" t="str">
        <f>VLOOKUP($H841,科目一覧!$A:$G,7,FALSE)</f>
        <v>田中康</v>
      </c>
      <c r="J841" s="1" t="str">
        <f>VLOOKUP($I841,教員一覧!$A:$D,2,FALSE)</f>
        <v>CG</v>
      </c>
      <c r="K841" s="1" t="str">
        <f>VLOOKUP($I841,教員一覧!$A:$D,3,FALSE)</f>
        <v>　</v>
      </c>
      <c r="L841" s="1" t="str">
        <f>VLOOKUP($I841,教員一覧!$A:$D,4,FALSE)</f>
        <v>専任</v>
      </c>
      <c r="M841" t="s">
        <v>138</v>
      </c>
      <c r="N841" t="s">
        <v>3789</v>
      </c>
      <c r="O841" t="s">
        <v>83</v>
      </c>
      <c r="P841" t="s">
        <v>12</v>
      </c>
      <c r="Q841">
        <v>1</v>
      </c>
      <c r="R841">
        <v>2202</v>
      </c>
      <c r="S841" s="1" t="str">
        <f>VLOOKUP($R841,教室一覧!$A:$B,2,FALSE)</f>
        <v>実習室</v>
      </c>
      <c r="T841" s="1">
        <f>VLOOKUP($R841,教室一覧!$A:$C,3,FALSE)</f>
        <v>40</v>
      </c>
      <c r="U841" s="1" t="str">
        <f>VLOOKUP($R841,教室一覧!$A:$D,4,FALSE)</f>
        <v>2号館</v>
      </c>
      <c r="V841" s="1" t="str">
        <f>VLOOKUP($R841,教室一覧!$A:$E,5,FALSE)</f>
        <v>2F</v>
      </c>
      <c r="W841"/>
      <c r="X841"/>
      <c r="Y841" s="1" t="str">
        <f>VLOOKUP($O841,教員一覧!$A:$D,2,FALSE)</f>
        <v>CG</v>
      </c>
      <c r="Z841" s="1" t="str">
        <f>VLOOKUP($O841,教員一覧!$A:$D,3,FALSE)</f>
        <v>　</v>
      </c>
      <c r="AA841" s="1" t="str">
        <f>VLOOKUP($O841,教員一覧!$A:$D,4,FALSE)</f>
        <v>専任</v>
      </c>
      <c r="AB841" s="1" t="str">
        <f t="shared" si="254"/>
        <v/>
      </c>
      <c r="AC841" s="14" t="s">
        <v>138</v>
      </c>
      <c r="AD841" s="14" t="s">
        <v>163</v>
      </c>
      <c r="AE841" s="14" t="s">
        <v>83</v>
      </c>
      <c r="AF841" s="14" t="s">
        <v>12</v>
      </c>
      <c r="AG841" s="14">
        <v>1</v>
      </c>
      <c r="AH841" s="14">
        <v>2202</v>
      </c>
      <c r="AI841" s="15" t="str">
        <f t="shared" si="255"/>
        <v/>
      </c>
      <c r="AJ841" s="15" t="str">
        <f t="shared" si="256"/>
        <v/>
      </c>
      <c r="AK841" s="15" t="str">
        <f t="shared" si="257"/>
        <v/>
      </c>
      <c r="AL841" s="15" t="str">
        <f t="shared" si="258"/>
        <v/>
      </c>
      <c r="AM841" s="15" t="str">
        <f t="shared" si="259"/>
        <v/>
      </c>
      <c r="AN841" s="15" t="str">
        <f t="shared" si="260"/>
        <v/>
      </c>
      <c r="AO841" s="15" t="str">
        <f t="shared" si="261"/>
        <v/>
      </c>
      <c r="AP841" s="9" t="str">
        <f t="shared" si="262"/>
        <v>DG2A火1</v>
      </c>
      <c r="AQ841" s="9">
        <f t="shared" si="263"/>
        <v>1</v>
      </c>
      <c r="AR841" s="11" t="str">
        <f t="shared" si="264"/>
        <v>仲田火1</v>
      </c>
      <c r="AS841" s="11">
        <f t="shared" ref="AS841:AS850" si="270">1/COUNTIF($AR:$AR,$AR841)</f>
        <v>0.5</v>
      </c>
      <c r="AT841">
        <v>1</v>
      </c>
      <c r="AU841" s="12">
        <f t="shared" si="265"/>
        <v>12</v>
      </c>
      <c r="AV841" s="13" t="str">
        <f t="shared" si="266"/>
        <v>2202火1</v>
      </c>
      <c r="AW841" s="13">
        <f t="shared" si="267"/>
        <v>0.5</v>
      </c>
      <c r="AX841" s="18" t="str">
        <f t="shared" si="268"/>
        <v>DG2AUDGGC2A火12202</v>
      </c>
      <c r="AY841" s="18">
        <f t="shared" si="269"/>
        <v>12</v>
      </c>
      <c r="AZ841"/>
    </row>
    <row r="842" spans="1:52" x14ac:dyDescent="0.15">
      <c r="A842" s="1">
        <f t="shared" si="252"/>
        <v>2</v>
      </c>
      <c r="B842" s="1" t="str">
        <f t="shared" si="253"/>
        <v>編成</v>
      </c>
      <c r="C842" t="s">
        <v>3677</v>
      </c>
      <c r="D842" s="1" t="str">
        <f>VLOOKUP($C842,クラス一覧!$A:$J,10,FALSE)</f>
        <v>CG</v>
      </c>
      <c r="E842" s="1">
        <f>VLOOKUP($C842,クラス一覧!$A:$J,8,FALSE)</f>
        <v>12</v>
      </c>
      <c r="F842" s="1" t="str">
        <f>VLOOKUP($C842,クラス一覧!$A:$J,9,FALSE)</f>
        <v>田中康</v>
      </c>
      <c r="G842" s="1" t="str">
        <f>VLOOKUP($H842,科目一覧!$A:$G,3,FALSE)</f>
        <v>CG</v>
      </c>
      <c r="H842" t="s">
        <v>3092</v>
      </c>
      <c r="I842" s="1" t="str">
        <f>VLOOKUP($H842,科目一覧!$A:$G,7,FALSE)</f>
        <v>田中康</v>
      </c>
      <c r="J842" s="1" t="str">
        <f>VLOOKUP($I842,教員一覧!$A:$D,2,FALSE)</f>
        <v>CG</v>
      </c>
      <c r="K842" s="1" t="str">
        <f>VLOOKUP($I842,教員一覧!$A:$D,3,FALSE)</f>
        <v>　</v>
      </c>
      <c r="L842" s="1" t="str">
        <f>VLOOKUP($I842,教員一覧!$A:$D,4,FALSE)</f>
        <v>専任</v>
      </c>
      <c r="M842" t="s">
        <v>138</v>
      </c>
      <c r="N842" t="s">
        <v>3789</v>
      </c>
      <c r="O842" t="s">
        <v>83</v>
      </c>
      <c r="P842" t="s">
        <v>12</v>
      </c>
      <c r="Q842">
        <v>2</v>
      </c>
      <c r="R842">
        <v>2202</v>
      </c>
      <c r="S842" s="1" t="str">
        <f>VLOOKUP($R842,教室一覧!$A:$B,2,FALSE)</f>
        <v>実習室</v>
      </c>
      <c r="T842" s="1">
        <f>VLOOKUP($R842,教室一覧!$A:$C,3,FALSE)</f>
        <v>40</v>
      </c>
      <c r="U842" s="1" t="str">
        <f>VLOOKUP($R842,教室一覧!$A:$D,4,FALSE)</f>
        <v>2号館</v>
      </c>
      <c r="V842" s="1" t="str">
        <f>VLOOKUP($R842,教室一覧!$A:$E,5,FALSE)</f>
        <v>2F</v>
      </c>
      <c r="W842"/>
      <c r="X842"/>
      <c r="Y842" s="1" t="str">
        <f>VLOOKUP($O842,教員一覧!$A:$D,2,FALSE)</f>
        <v>CG</v>
      </c>
      <c r="Z842" s="1" t="str">
        <f>VLOOKUP($O842,教員一覧!$A:$D,3,FALSE)</f>
        <v>　</v>
      </c>
      <c r="AA842" s="1" t="str">
        <f>VLOOKUP($O842,教員一覧!$A:$D,4,FALSE)</f>
        <v>専任</v>
      </c>
      <c r="AB842" s="1" t="str">
        <f t="shared" si="254"/>
        <v/>
      </c>
      <c r="AC842" s="14" t="s">
        <v>138</v>
      </c>
      <c r="AD842" s="14" t="s">
        <v>163</v>
      </c>
      <c r="AE842" s="14" t="s">
        <v>83</v>
      </c>
      <c r="AF842" s="14" t="s">
        <v>12</v>
      </c>
      <c r="AG842" s="14">
        <v>2</v>
      </c>
      <c r="AH842" s="14">
        <v>2202</v>
      </c>
      <c r="AI842" s="15" t="str">
        <f t="shared" si="255"/>
        <v/>
      </c>
      <c r="AJ842" s="15" t="str">
        <f t="shared" si="256"/>
        <v/>
      </c>
      <c r="AK842" s="15" t="str">
        <f t="shared" si="257"/>
        <v/>
      </c>
      <c r="AL842" s="15" t="str">
        <f t="shared" si="258"/>
        <v/>
      </c>
      <c r="AM842" s="15" t="str">
        <f t="shared" si="259"/>
        <v/>
      </c>
      <c r="AN842" s="15" t="str">
        <f t="shared" si="260"/>
        <v/>
      </c>
      <c r="AO842" s="15" t="str">
        <f t="shared" si="261"/>
        <v/>
      </c>
      <c r="AP842" s="9" t="str">
        <f t="shared" si="262"/>
        <v>DG2A火2</v>
      </c>
      <c r="AQ842" s="9">
        <f t="shared" si="263"/>
        <v>1</v>
      </c>
      <c r="AR842" s="11" t="str">
        <f t="shared" si="264"/>
        <v>仲田火2</v>
      </c>
      <c r="AS842" s="11">
        <f t="shared" si="270"/>
        <v>0.5</v>
      </c>
      <c r="AT842">
        <v>1</v>
      </c>
      <c r="AU842" s="12">
        <f t="shared" si="265"/>
        <v>12</v>
      </c>
      <c r="AV842" s="13" t="str">
        <f t="shared" si="266"/>
        <v>2202火2</v>
      </c>
      <c r="AW842" s="13">
        <f t="shared" si="267"/>
        <v>0.5</v>
      </c>
      <c r="AX842" s="18" t="str">
        <f t="shared" si="268"/>
        <v>DG2AUDGGC2A火22202</v>
      </c>
      <c r="AY842" s="18">
        <f t="shared" si="269"/>
        <v>12</v>
      </c>
      <c r="AZ842"/>
    </row>
    <row r="843" spans="1:52" x14ac:dyDescent="0.15">
      <c r="A843" s="1">
        <f t="shared" si="252"/>
        <v>2</v>
      </c>
      <c r="B843" s="1" t="str">
        <f t="shared" si="253"/>
        <v>編成</v>
      </c>
      <c r="C843" t="s">
        <v>3677</v>
      </c>
      <c r="D843" s="1" t="str">
        <f>VLOOKUP($C843,クラス一覧!$A:$J,10,FALSE)</f>
        <v>CG</v>
      </c>
      <c r="E843" s="1">
        <f>VLOOKUP($C843,クラス一覧!$A:$J,8,FALSE)</f>
        <v>12</v>
      </c>
      <c r="F843" s="1" t="str">
        <f>VLOOKUP($C843,クラス一覧!$A:$J,9,FALSE)</f>
        <v>田中康</v>
      </c>
      <c r="G843" s="1" t="str">
        <f>VLOOKUP($H843,科目一覧!$A:$G,3,FALSE)</f>
        <v>CG</v>
      </c>
      <c r="H843" t="s">
        <v>3092</v>
      </c>
      <c r="I843" s="1" t="str">
        <f>VLOOKUP($H843,科目一覧!$A:$G,7,FALSE)</f>
        <v>田中康</v>
      </c>
      <c r="J843" s="1" t="str">
        <f>VLOOKUP($I843,教員一覧!$A:$D,2,FALSE)</f>
        <v>CG</v>
      </c>
      <c r="K843" s="1" t="str">
        <f>VLOOKUP($I843,教員一覧!$A:$D,3,FALSE)</f>
        <v>　</v>
      </c>
      <c r="L843" s="1" t="str">
        <f>VLOOKUP($I843,教員一覧!$A:$D,4,FALSE)</f>
        <v>専任</v>
      </c>
      <c r="M843" t="s">
        <v>138</v>
      </c>
      <c r="N843" t="s">
        <v>3789</v>
      </c>
      <c r="O843" t="s">
        <v>74</v>
      </c>
      <c r="P843" t="s">
        <v>12</v>
      </c>
      <c r="Q843">
        <v>3</v>
      </c>
      <c r="R843">
        <v>2202</v>
      </c>
      <c r="S843" s="1" t="str">
        <f>VLOOKUP($R843,教室一覧!$A:$B,2,FALSE)</f>
        <v>実習室</v>
      </c>
      <c r="T843" s="1">
        <f>VLOOKUP($R843,教室一覧!$A:$C,3,FALSE)</f>
        <v>40</v>
      </c>
      <c r="U843" s="1" t="str">
        <f>VLOOKUP($R843,教室一覧!$A:$D,4,FALSE)</f>
        <v>2号館</v>
      </c>
      <c r="V843" s="1" t="str">
        <f>VLOOKUP($R843,教室一覧!$A:$E,5,FALSE)</f>
        <v>2F</v>
      </c>
      <c r="W843"/>
      <c r="X843"/>
      <c r="Y843" s="1" t="str">
        <f>VLOOKUP($O843,教員一覧!$A:$D,2,FALSE)</f>
        <v>CG</v>
      </c>
      <c r="Z843" s="1" t="str">
        <f>VLOOKUP($O843,教員一覧!$A:$D,3,FALSE)</f>
        <v>　</v>
      </c>
      <c r="AA843" s="1" t="str">
        <f>VLOOKUP($O843,教員一覧!$A:$D,4,FALSE)</f>
        <v>専任</v>
      </c>
      <c r="AB843" s="1" t="str">
        <f t="shared" si="254"/>
        <v>担任</v>
      </c>
      <c r="AC843" s="14" t="s">
        <v>138</v>
      </c>
      <c r="AD843" s="14" t="s">
        <v>163</v>
      </c>
      <c r="AE843" s="14" t="s">
        <v>74</v>
      </c>
      <c r="AF843" s="14" t="s">
        <v>12</v>
      </c>
      <c r="AG843" s="14">
        <v>3</v>
      </c>
      <c r="AH843" s="14">
        <v>2202</v>
      </c>
      <c r="AI843" s="15" t="str">
        <f t="shared" si="255"/>
        <v/>
      </c>
      <c r="AJ843" s="15" t="str">
        <f t="shared" si="256"/>
        <v/>
      </c>
      <c r="AK843" s="15" t="str">
        <f t="shared" si="257"/>
        <v/>
      </c>
      <c r="AL843" s="15" t="str">
        <f t="shared" si="258"/>
        <v/>
      </c>
      <c r="AM843" s="15" t="str">
        <f t="shared" si="259"/>
        <v/>
      </c>
      <c r="AN843" s="15" t="str">
        <f t="shared" si="260"/>
        <v/>
      </c>
      <c r="AO843" s="15" t="str">
        <f t="shared" si="261"/>
        <v/>
      </c>
      <c r="AP843" s="9" t="str">
        <f t="shared" si="262"/>
        <v>DG2A火3</v>
      </c>
      <c r="AQ843" s="9">
        <f t="shared" si="263"/>
        <v>1</v>
      </c>
      <c r="AR843" s="11" t="str">
        <f t="shared" si="264"/>
        <v>田中康火3</v>
      </c>
      <c r="AS843" s="11">
        <f t="shared" si="270"/>
        <v>0.5</v>
      </c>
      <c r="AT843">
        <v>1</v>
      </c>
      <c r="AU843" s="12">
        <f t="shared" si="265"/>
        <v>12</v>
      </c>
      <c r="AV843" s="13" t="str">
        <f t="shared" si="266"/>
        <v>2202火3</v>
      </c>
      <c r="AW843" s="13">
        <f t="shared" si="267"/>
        <v>0.5</v>
      </c>
      <c r="AX843" s="18" t="str">
        <f t="shared" si="268"/>
        <v>DG2AUDGGC2A火32202</v>
      </c>
      <c r="AY843" s="18">
        <f t="shared" si="269"/>
        <v>12</v>
      </c>
      <c r="AZ843"/>
    </row>
    <row r="844" spans="1:52" x14ac:dyDescent="0.15">
      <c r="A844" s="1">
        <f t="shared" si="252"/>
        <v>2</v>
      </c>
      <c r="B844" s="1" t="str">
        <f t="shared" si="253"/>
        <v>編成</v>
      </c>
      <c r="C844" t="s">
        <v>3677</v>
      </c>
      <c r="D844" s="1" t="str">
        <f>VLOOKUP($C844,クラス一覧!$A:$J,10,FALSE)</f>
        <v>CG</v>
      </c>
      <c r="E844" s="1">
        <f>VLOOKUP($C844,クラス一覧!$A:$J,8,FALSE)</f>
        <v>12</v>
      </c>
      <c r="F844" s="1" t="str">
        <f>VLOOKUP($C844,クラス一覧!$A:$J,9,FALSE)</f>
        <v>田中康</v>
      </c>
      <c r="G844" s="1" t="str">
        <f>VLOOKUP($H844,科目一覧!$A:$G,3,FALSE)</f>
        <v>CG</v>
      </c>
      <c r="H844" t="s">
        <v>3092</v>
      </c>
      <c r="I844" s="1" t="str">
        <f>VLOOKUP($H844,科目一覧!$A:$G,7,FALSE)</f>
        <v>田中康</v>
      </c>
      <c r="J844" s="1" t="str">
        <f>VLOOKUP($I844,教員一覧!$A:$D,2,FALSE)</f>
        <v>CG</v>
      </c>
      <c r="K844" s="1" t="str">
        <f>VLOOKUP($I844,教員一覧!$A:$D,3,FALSE)</f>
        <v>　</v>
      </c>
      <c r="L844" s="1" t="str">
        <f>VLOOKUP($I844,教員一覧!$A:$D,4,FALSE)</f>
        <v>専任</v>
      </c>
      <c r="M844" t="s">
        <v>138</v>
      </c>
      <c r="N844" t="s">
        <v>3789</v>
      </c>
      <c r="O844" t="s">
        <v>74</v>
      </c>
      <c r="P844" t="s">
        <v>12</v>
      </c>
      <c r="Q844">
        <v>4</v>
      </c>
      <c r="R844">
        <v>2202</v>
      </c>
      <c r="S844" s="1" t="str">
        <f>VLOOKUP($R844,教室一覧!$A:$B,2,FALSE)</f>
        <v>実習室</v>
      </c>
      <c r="T844" s="1">
        <f>VLOOKUP($R844,教室一覧!$A:$C,3,FALSE)</f>
        <v>40</v>
      </c>
      <c r="U844" s="1" t="str">
        <f>VLOOKUP($R844,教室一覧!$A:$D,4,FALSE)</f>
        <v>2号館</v>
      </c>
      <c r="V844" s="1" t="str">
        <f>VLOOKUP($R844,教室一覧!$A:$E,5,FALSE)</f>
        <v>2F</v>
      </c>
      <c r="W844"/>
      <c r="X844"/>
      <c r="Y844" s="1" t="str">
        <f>VLOOKUP($O844,教員一覧!$A:$D,2,FALSE)</f>
        <v>CG</v>
      </c>
      <c r="Z844" s="1" t="str">
        <f>VLOOKUP($O844,教員一覧!$A:$D,3,FALSE)</f>
        <v>　</v>
      </c>
      <c r="AA844" s="1" t="str">
        <f>VLOOKUP($O844,教員一覧!$A:$D,4,FALSE)</f>
        <v>専任</v>
      </c>
      <c r="AB844" s="1" t="str">
        <f t="shared" si="254"/>
        <v>担任</v>
      </c>
      <c r="AC844" s="14" t="s">
        <v>138</v>
      </c>
      <c r="AD844" s="14" t="s">
        <v>163</v>
      </c>
      <c r="AE844" s="14" t="s">
        <v>74</v>
      </c>
      <c r="AF844" s="14" t="s">
        <v>12</v>
      </c>
      <c r="AG844" s="14">
        <v>4</v>
      </c>
      <c r="AH844" s="14">
        <v>2202</v>
      </c>
      <c r="AI844" s="15" t="str">
        <f t="shared" si="255"/>
        <v/>
      </c>
      <c r="AJ844" s="15" t="str">
        <f t="shared" si="256"/>
        <v/>
      </c>
      <c r="AK844" s="15" t="str">
        <f t="shared" si="257"/>
        <v/>
      </c>
      <c r="AL844" s="15" t="str">
        <f t="shared" si="258"/>
        <v/>
      </c>
      <c r="AM844" s="15" t="str">
        <f t="shared" si="259"/>
        <v/>
      </c>
      <c r="AN844" s="15" t="str">
        <f t="shared" si="260"/>
        <v/>
      </c>
      <c r="AO844" s="15" t="str">
        <f t="shared" si="261"/>
        <v/>
      </c>
      <c r="AP844" s="9" t="str">
        <f t="shared" si="262"/>
        <v>DG2A火4</v>
      </c>
      <c r="AQ844" s="9">
        <f t="shared" si="263"/>
        <v>1</v>
      </c>
      <c r="AR844" s="11" t="str">
        <f t="shared" si="264"/>
        <v>田中康火4</v>
      </c>
      <c r="AS844" s="11">
        <f t="shared" si="270"/>
        <v>0.5</v>
      </c>
      <c r="AT844">
        <v>1</v>
      </c>
      <c r="AU844" s="12">
        <f t="shared" si="265"/>
        <v>12</v>
      </c>
      <c r="AV844" s="13" t="str">
        <f t="shared" si="266"/>
        <v>2202火4</v>
      </c>
      <c r="AW844" s="13">
        <f t="shared" si="267"/>
        <v>0.5</v>
      </c>
      <c r="AX844" s="18" t="str">
        <f t="shared" si="268"/>
        <v>DG2AUDGGC2A火42202</v>
      </c>
      <c r="AY844" s="18">
        <f t="shared" si="269"/>
        <v>12</v>
      </c>
      <c r="AZ844"/>
    </row>
    <row r="845" spans="1:52" x14ac:dyDescent="0.15">
      <c r="A845" s="1">
        <f t="shared" si="252"/>
        <v>2</v>
      </c>
      <c r="B845" s="1" t="str">
        <f t="shared" si="253"/>
        <v>編成</v>
      </c>
      <c r="C845" t="s">
        <v>3677</v>
      </c>
      <c r="D845" s="1" t="str">
        <f>VLOOKUP($C845,クラス一覧!$A:$J,10,FALSE)</f>
        <v>CG</v>
      </c>
      <c r="E845" s="1">
        <f>VLOOKUP($C845,クラス一覧!$A:$J,8,FALSE)</f>
        <v>12</v>
      </c>
      <c r="F845" s="1" t="str">
        <f>VLOOKUP($C845,クラス一覧!$A:$J,9,FALSE)</f>
        <v>田中康</v>
      </c>
      <c r="G845" s="1" t="str">
        <f>VLOOKUP($H845,科目一覧!$A:$G,3,FALSE)</f>
        <v>映像制作</v>
      </c>
      <c r="H845" t="s">
        <v>3051</v>
      </c>
      <c r="I845" s="1" t="str">
        <f>VLOOKUP($H845,科目一覧!$A:$G,7,FALSE)</f>
        <v>西尾</v>
      </c>
      <c r="J845" s="1" t="str">
        <f>VLOOKUP($I845,教員一覧!$A:$D,2,FALSE)</f>
        <v>CG</v>
      </c>
      <c r="K845" s="1" t="str">
        <f>VLOOKUP($I845,教員一覧!$A:$D,3,FALSE)</f>
        <v>　</v>
      </c>
      <c r="L845" s="1" t="str">
        <f>VLOOKUP($I845,教員一覧!$A:$D,4,FALSE)</f>
        <v>専任</v>
      </c>
      <c r="M845" t="s">
        <v>1788</v>
      </c>
      <c r="N845" t="s">
        <v>3789</v>
      </c>
      <c r="O845" t="s">
        <v>137</v>
      </c>
      <c r="P845" t="s">
        <v>17</v>
      </c>
      <c r="Q845">
        <v>1</v>
      </c>
      <c r="R845">
        <v>2302</v>
      </c>
      <c r="S845" s="1" t="str">
        <f>VLOOKUP($R845,教室一覧!$A:$B,2,FALSE)</f>
        <v>実習室</v>
      </c>
      <c r="T845" s="1">
        <f>VLOOKUP($R845,教室一覧!$A:$C,3,FALSE)</f>
        <v>33</v>
      </c>
      <c r="U845" s="1" t="str">
        <f>VLOOKUP($R845,教室一覧!$A:$D,4,FALSE)</f>
        <v>2号館</v>
      </c>
      <c r="V845" s="1" t="str">
        <f>VLOOKUP($R845,教室一覧!$A:$E,5,FALSE)</f>
        <v>3F</v>
      </c>
      <c r="W845"/>
      <c r="X845"/>
      <c r="Y845" s="1" t="str">
        <f>VLOOKUP($O845,教員一覧!$A:$D,2,FALSE)</f>
        <v>デザイン</v>
      </c>
      <c r="Z845" s="1" t="str">
        <f>VLOOKUP($O845,教員一覧!$A:$D,3,FALSE)</f>
        <v>　</v>
      </c>
      <c r="AA845" s="1" t="str">
        <f>VLOOKUP($O845,教員一覧!$A:$D,4,FALSE)</f>
        <v>専任</v>
      </c>
      <c r="AB845" s="1" t="str">
        <f t="shared" si="254"/>
        <v/>
      </c>
      <c r="AC845" s="14" t="s">
        <v>1788</v>
      </c>
      <c r="AD845" s="14" t="s">
        <v>163</v>
      </c>
      <c r="AE845" s="14" t="s">
        <v>137</v>
      </c>
      <c r="AF845" s="14" t="s">
        <v>17</v>
      </c>
      <c r="AG845" s="14">
        <v>1</v>
      </c>
      <c r="AH845" s="14">
        <v>2302</v>
      </c>
      <c r="AI845" s="15" t="str">
        <f t="shared" si="255"/>
        <v/>
      </c>
      <c r="AJ845" s="15" t="str">
        <f t="shared" si="256"/>
        <v/>
      </c>
      <c r="AK845" s="15" t="str">
        <f t="shared" si="257"/>
        <v/>
      </c>
      <c r="AL845" s="15" t="str">
        <f t="shared" si="258"/>
        <v/>
      </c>
      <c r="AM845" s="15" t="str">
        <f t="shared" si="259"/>
        <v/>
      </c>
      <c r="AN845" s="15" t="str">
        <f t="shared" si="260"/>
        <v/>
      </c>
      <c r="AO845" s="15" t="str">
        <f t="shared" si="261"/>
        <v/>
      </c>
      <c r="AP845" s="9" t="str">
        <f t="shared" si="262"/>
        <v>DG2A金1</v>
      </c>
      <c r="AQ845" s="9">
        <f t="shared" si="263"/>
        <v>1</v>
      </c>
      <c r="AR845" s="11" t="str">
        <f t="shared" si="264"/>
        <v>辻金1</v>
      </c>
      <c r="AS845" s="11">
        <f t="shared" si="270"/>
        <v>0.33333333333333331</v>
      </c>
      <c r="AT845">
        <v>1</v>
      </c>
      <c r="AU845" s="12">
        <f t="shared" si="265"/>
        <v>12</v>
      </c>
      <c r="AV845" s="13" t="str">
        <f t="shared" si="266"/>
        <v>2302金1</v>
      </c>
      <c r="AW845" s="13">
        <f t="shared" si="267"/>
        <v>0.33333333333333331</v>
      </c>
      <c r="AX845" s="18" t="str">
        <f t="shared" si="268"/>
        <v>DG2AUDGGGGC2A金12302</v>
      </c>
      <c r="AY845" s="18">
        <f t="shared" si="269"/>
        <v>12</v>
      </c>
      <c r="AZ845"/>
    </row>
    <row r="846" spans="1:52" x14ac:dyDescent="0.15">
      <c r="A846" s="1">
        <f t="shared" si="252"/>
        <v>2</v>
      </c>
      <c r="B846" s="1" t="str">
        <f t="shared" si="253"/>
        <v>編成</v>
      </c>
      <c r="C846" t="s">
        <v>3677</v>
      </c>
      <c r="D846" s="1" t="str">
        <f>VLOOKUP($C846,クラス一覧!$A:$J,10,FALSE)</f>
        <v>CG</v>
      </c>
      <c r="E846" s="1">
        <f>VLOOKUP($C846,クラス一覧!$A:$J,8,FALSE)</f>
        <v>12</v>
      </c>
      <c r="F846" s="1" t="str">
        <f>VLOOKUP($C846,クラス一覧!$A:$J,9,FALSE)</f>
        <v>田中康</v>
      </c>
      <c r="G846" s="1" t="str">
        <f>VLOOKUP($H846,科目一覧!$A:$G,3,FALSE)</f>
        <v>映像制作</v>
      </c>
      <c r="H846" t="s">
        <v>3051</v>
      </c>
      <c r="I846" s="1" t="str">
        <f>VLOOKUP($H846,科目一覧!$A:$G,7,FALSE)</f>
        <v>西尾</v>
      </c>
      <c r="J846" s="1" t="str">
        <f>VLOOKUP($I846,教員一覧!$A:$D,2,FALSE)</f>
        <v>CG</v>
      </c>
      <c r="K846" s="1" t="str">
        <f>VLOOKUP($I846,教員一覧!$A:$D,3,FALSE)</f>
        <v>　</v>
      </c>
      <c r="L846" s="1" t="str">
        <f>VLOOKUP($I846,教員一覧!$A:$D,4,FALSE)</f>
        <v>専任</v>
      </c>
      <c r="M846" t="s">
        <v>1788</v>
      </c>
      <c r="N846" t="s">
        <v>3789</v>
      </c>
      <c r="O846" t="s">
        <v>137</v>
      </c>
      <c r="P846" t="s">
        <v>17</v>
      </c>
      <c r="Q846">
        <v>2</v>
      </c>
      <c r="R846">
        <v>2302</v>
      </c>
      <c r="S846" s="1" t="str">
        <f>VLOOKUP($R846,教室一覧!$A:$B,2,FALSE)</f>
        <v>実習室</v>
      </c>
      <c r="T846" s="1">
        <f>VLOOKUP($R846,教室一覧!$A:$C,3,FALSE)</f>
        <v>33</v>
      </c>
      <c r="U846" s="1" t="str">
        <f>VLOOKUP($R846,教室一覧!$A:$D,4,FALSE)</f>
        <v>2号館</v>
      </c>
      <c r="V846" s="1" t="str">
        <f>VLOOKUP($R846,教室一覧!$A:$E,5,FALSE)</f>
        <v>3F</v>
      </c>
      <c r="W846"/>
      <c r="X846"/>
      <c r="Y846" s="1" t="str">
        <f>VLOOKUP($O846,教員一覧!$A:$D,2,FALSE)</f>
        <v>デザイン</v>
      </c>
      <c r="Z846" s="1" t="str">
        <f>VLOOKUP($O846,教員一覧!$A:$D,3,FALSE)</f>
        <v>　</v>
      </c>
      <c r="AA846" s="1" t="str">
        <f>VLOOKUP($O846,教員一覧!$A:$D,4,FALSE)</f>
        <v>専任</v>
      </c>
      <c r="AB846" s="1" t="str">
        <f t="shared" si="254"/>
        <v/>
      </c>
      <c r="AC846" s="14" t="s">
        <v>1788</v>
      </c>
      <c r="AD846" s="14" t="s">
        <v>163</v>
      </c>
      <c r="AE846" s="14" t="s">
        <v>137</v>
      </c>
      <c r="AF846" s="14" t="s">
        <v>17</v>
      </c>
      <c r="AG846" s="14">
        <v>2</v>
      </c>
      <c r="AH846" s="14">
        <v>2302</v>
      </c>
      <c r="AI846" s="15" t="str">
        <f t="shared" si="255"/>
        <v/>
      </c>
      <c r="AJ846" s="15" t="str">
        <f t="shared" si="256"/>
        <v/>
      </c>
      <c r="AK846" s="15" t="str">
        <f t="shared" si="257"/>
        <v/>
      </c>
      <c r="AL846" s="15" t="str">
        <f t="shared" si="258"/>
        <v/>
      </c>
      <c r="AM846" s="15" t="str">
        <f t="shared" si="259"/>
        <v/>
      </c>
      <c r="AN846" s="15" t="str">
        <f t="shared" si="260"/>
        <v/>
      </c>
      <c r="AO846" s="15" t="str">
        <f t="shared" si="261"/>
        <v/>
      </c>
      <c r="AP846" s="9" t="str">
        <f t="shared" si="262"/>
        <v>DG2A金2</v>
      </c>
      <c r="AQ846" s="9">
        <f t="shared" si="263"/>
        <v>1</v>
      </c>
      <c r="AR846" s="11" t="str">
        <f t="shared" si="264"/>
        <v>辻金2</v>
      </c>
      <c r="AS846" s="11">
        <f t="shared" si="270"/>
        <v>0.33333333333333331</v>
      </c>
      <c r="AT846">
        <v>1</v>
      </c>
      <c r="AU846" s="12">
        <f t="shared" si="265"/>
        <v>12</v>
      </c>
      <c r="AV846" s="13" t="str">
        <f t="shared" si="266"/>
        <v>2302金2</v>
      </c>
      <c r="AW846" s="13">
        <f t="shared" si="267"/>
        <v>0.33333333333333331</v>
      </c>
      <c r="AX846" s="18" t="str">
        <f t="shared" si="268"/>
        <v>DG2AUDGGGGC2A金22302</v>
      </c>
      <c r="AY846" s="18">
        <f t="shared" si="269"/>
        <v>12</v>
      </c>
      <c r="AZ846"/>
    </row>
    <row r="847" spans="1:52" x14ac:dyDescent="0.15">
      <c r="A847" s="1">
        <f t="shared" si="252"/>
        <v>2</v>
      </c>
      <c r="B847" s="1" t="str">
        <f t="shared" si="253"/>
        <v>編成</v>
      </c>
      <c r="C847" t="s">
        <v>3677</v>
      </c>
      <c r="D847" s="1" t="str">
        <f>VLOOKUP($C847,クラス一覧!$A:$J,10,FALSE)</f>
        <v>CG</v>
      </c>
      <c r="E847" s="1">
        <f>VLOOKUP($C847,クラス一覧!$A:$J,8,FALSE)</f>
        <v>12</v>
      </c>
      <c r="F847" s="1" t="str">
        <f>VLOOKUP($C847,クラス一覧!$A:$J,9,FALSE)</f>
        <v>田中康</v>
      </c>
      <c r="G847" s="1" t="str">
        <f>VLOOKUP($H847,科目一覧!$A:$G,3,FALSE)</f>
        <v>就職対策</v>
      </c>
      <c r="H847" t="s">
        <v>1630</v>
      </c>
      <c r="I847" s="1" t="str">
        <f>VLOOKUP($H847,科目一覧!$A:$G,7,FALSE)</f>
        <v>黒川</v>
      </c>
      <c r="J847" s="1" t="str">
        <f>VLOOKUP($I847,教員一覧!$A:$D,2,FALSE)</f>
        <v>進路</v>
      </c>
      <c r="K847" s="1" t="str">
        <f>VLOOKUP($I847,教員一覧!$A:$D,3,FALSE)</f>
        <v>　</v>
      </c>
      <c r="L847" s="1" t="str">
        <f>VLOOKUP($I847,教員一覧!$A:$D,4,FALSE)</f>
        <v>専任</v>
      </c>
      <c r="M847" t="s">
        <v>138</v>
      </c>
      <c r="N847" t="s">
        <v>3789</v>
      </c>
      <c r="O847" t="s">
        <v>74</v>
      </c>
      <c r="P847" t="s">
        <v>9</v>
      </c>
      <c r="Q847">
        <v>2</v>
      </c>
      <c r="R847">
        <v>1404</v>
      </c>
      <c r="S847" s="1" t="str">
        <f>VLOOKUP($R847,教室一覧!$A:$B,2,FALSE)</f>
        <v>ノート32</v>
      </c>
      <c r="T847" s="1">
        <f>VLOOKUP($R847,教室一覧!$A:$C,3,FALSE)</f>
        <v>32</v>
      </c>
      <c r="U847" s="1" t="str">
        <f>VLOOKUP($R847,教室一覧!$A:$D,4,FALSE)</f>
        <v>1号館</v>
      </c>
      <c r="V847" s="1" t="str">
        <f>VLOOKUP($R847,教室一覧!$A:$E,5,FALSE)</f>
        <v>4F</v>
      </c>
      <c r="W847"/>
      <c r="X847"/>
      <c r="Y847" s="1" t="str">
        <f>VLOOKUP($O847,教員一覧!$A:$D,2,FALSE)</f>
        <v>CG</v>
      </c>
      <c r="Z847" s="1" t="str">
        <f>VLOOKUP($O847,教員一覧!$A:$D,3,FALSE)</f>
        <v>　</v>
      </c>
      <c r="AA847" s="1" t="str">
        <f>VLOOKUP($O847,教員一覧!$A:$D,4,FALSE)</f>
        <v>専任</v>
      </c>
      <c r="AB847" s="1" t="str">
        <f t="shared" si="254"/>
        <v>担任</v>
      </c>
      <c r="AC847" s="14" t="s">
        <v>138</v>
      </c>
      <c r="AD847" s="14" t="s">
        <v>163</v>
      </c>
      <c r="AE847" s="14" t="s">
        <v>74</v>
      </c>
      <c r="AF847" s="14" t="s">
        <v>9</v>
      </c>
      <c r="AG847" s="14">
        <v>2</v>
      </c>
      <c r="AH847" s="14">
        <v>1404</v>
      </c>
      <c r="AI847" s="15" t="str">
        <f t="shared" si="255"/>
        <v/>
      </c>
      <c r="AJ847" s="15" t="str">
        <f t="shared" si="256"/>
        <v/>
      </c>
      <c r="AK847" s="15" t="str">
        <f t="shared" si="257"/>
        <v/>
      </c>
      <c r="AL847" s="15" t="str">
        <f t="shared" si="258"/>
        <v/>
      </c>
      <c r="AM847" s="15" t="str">
        <f t="shared" si="259"/>
        <v/>
      </c>
      <c r="AN847" s="15" t="str">
        <f t="shared" si="260"/>
        <v/>
      </c>
      <c r="AO847" s="15" t="str">
        <f t="shared" si="261"/>
        <v/>
      </c>
      <c r="AP847" s="9" t="str">
        <f t="shared" si="262"/>
        <v>DG2A月2</v>
      </c>
      <c r="AQ847" s="9">
        <f t="shared" si="263"/>
        <v>0.5</v>
      </c>
      <c r="AR847" s="11" t="str">
        <f t="shared" si="264"/>
        <v>田中康月2</v>
      </c>
      <c r="AS847" s="11">
        <f t="shared" si="270"/>
        <v>0.33333333333333331</v>
      </c>
      <c r="AT847">
        <v>1</v>
      </c>
      <c r="AU847" s="12">
        <f t="shared" si="265"/>
        <v>12</v>
      </c>
      <c r="AV847" s="13" t="str">
        <f t="shared" si="266"/>
        <v>1404月2</v>
      </c>
      <c r="AW847" s="13">
        <f t="shared" si="267"/>
        <v>0.25</v>
      </c>
      <c r="AX847" s="18" t="str">
        <f t="shared" si="268"/>
        <v>DG2AUDGGC2A月21404</v>
      </c>
      <c r="AY847" s="18">
        <f t="shared" si="269"/>
        <v>6</v>
      </c>
      <c r="AZ847"/>
    </row>
    <row r="848" spans="1:52" x14ac:dyDescent="0.15">
      <c r="A848" s="1">
        <f t="shared" si="252"/>
        <v>2</v>
      </c>
      <c r="B848" s="1" t="str">
        <f t="shared" si="253"/>
        <v>編成</v>
      </c>
      <c r="C848" t="s">
        <v>3677</v>
      </c>
      <c r="D848" s="1" t="str">
        <f>VLOOKUP($C848,クラス一覧!$A:$J,10,FALSE)</f>
        <v>CG</v>
      </c>
      <c r="E848" s="1">
        <f>VLOOKUP($C848,クラス一覧!$A:$J,8,FALSE)</f>
        <v>12</v>
      </c>
      <c r="F848" s="1" t="str">
        <f>VLOOKUP($C848,クラス一覧!$A:$J,9,FALSE)</f>
        <v>田中康</v>
      </c>
      <c r="G848" s="1" t="str">
        <f>VLOOKUP($H848,科目一覧!$A:$G,3,FALSE)</f>
        <v>CG</v>
      </c>
      <c r="H848" t="s">
        <v>3096</v>
      </c>
      <c r="I848" s="1" t="str">
        <f>VLOOKUP($H848,科目一覧!$A:$G,7,FALSE)</f>
        <v>仲田</v>
      </c>
      <c r="J848" s="1" t="str">
        <f>VLOOKUP($I848,教員一覧!$A:$D,2,FALSE)</f>
        <v>CG</v>
      </c>
      <c r="K848" s="1" t="str">
        <f>VLOOKUP($I848,教員一覧!$A:$D,3,FALSE)</f>
        <v>　</v>
      </c>
      <c r="L848" s="1" t="str">
        <f>VLOOKUP($I848,教員一覧!$A:$D,4,FALSE)</f>
        <v>専任</v>
      </c>
      <c r="M848" t="s">
        <v>1788</v>
      </c>
      <c r="N848" t="s">
        <v>3789</v>
      </c>
      <c r="O848" t="s">
        <v>83</v>
      </c>
      <c r="P848" t="s">
        <v>9</v>
      </c>
      <c r="Q848">
        <v>3</v>
      </c>
      <c r="R848">
        <v>2202</v>
      </c>
      <c r="S848" s="1" t="str">
        <f>VLOOKUP($R848,教室一覧!$A:$B,2,FALSE)</f>
        <v>実習室</v>
      </c>
      <c r="T848" s="1">
        <f>VLOOKUP($R848,教室一覧!$A:$C,3,FALSE)</f>
        <v>40</v>
      </c>
      <c r="U848" s="1" t="str">
        <f>VLOOKUP($R848,教室一覧!$A:$D,4,FALSE)</f>
        <v>2号館</v>
      </c>
      <c r="V848" s="1" t="str">
        <f>VLOOKUP($R848,教室一覧!$A:$E,5,FALSE)</f>
        <v>2F</v>
      </c>
      <c r="W848"/>
      <c r="X848"/>
      <c r="Y848" s="1" t="str">
        <f>VLOOKUP($O848,教員一覧!$A:$D,2,FALSE)</f>
        <v>CG</v>
      </c>
      <c r="Z848" s="1" t="str">
        <f>VLOOKUP($O848,教員一覧!$A:$D,3,FALSE)</f>
        <v>　</v>
      </c>
      <c r="AA848" s="1" t="str">
        <f>VLOOKUP($O848,教員一覧!$A:$D,4,FALSE)</f>
        <v>専任</v>
      </c>
      <c r="AB848" s="1" t="str">
        <f t="shared" si="254"/>
        <v/>
      </c>
      <c r="AC848" s="14" t="s">
        <v>1788</v>
      </c>
      <c r="AD848" s="14" t="s">
        <v>163</v>
      </c>
      <c r="AE848" s="14" t="s">
        <v>83</v>
      </c>
      <c r="AF848" s="14" t="s">
        <v>9</v>
      </c>
      <c r="AG848" s="14">
        <v>3</v>
      </c>
      <c r="AH848" s="14">
        <v>2202</v>
      </c>
      <c r="AI848" s="15" t="str">
        <f t="shared" si="255"/>
        <v/>
      </c>
      <c r="AJ848" s="15" t="str">
        <f t="shared" si="256"/>
        <v/>
      </c>
      <c r="AK848" s="15" t="str">
        <f t="shared" si="257"/>
        <v/>
      </c>
      <c r="AL848" s="15" t="str">
        <f t="shared" si="258"/>
        <v/>
      </c>
      <c r="AM848" s="15" t="str">
        <f t="shared" si="259"/>
        <v/>
      </c>
      <c r="AN848" s="15" t="str">
        <f t="shared" si="260"/>
        <v/>
      </c>
      <c r="AO848" s="15" t="str">
        <f t="shared" si="261"/>
        <v/>
      </c>
      <c r="AP848" s="9" t="str">
        <f t="shared" si="262"/>
        <v>DG2A月3</v>
      </c>
      <c r="AQ848" s="9">
        <f t="shared" si="263"/>
        <v>1</v>
      </c>
      <c r="AR848" s="11" t="str">
        <f t="shared" si="264"/>
        <v>仲田月3</v>
      </c>
      <c r="AS848" s="11">
        <f t="shared" si="270"/>
        <v>0.33333333333333331</v>
      </c>
      <c r="AT848">
        <v>1</v>
      </c>
      <c r="AU848" s="12">
        <f t="shared" si="265"/>
        <v>12</v>
      </c>
      <c r="AV848" s="13" t="str">
        <f t="shared" si="266"/>
        <v>2202月3</v>
      </c>
      <c r="AW848" s="13">
        <f t="shared" si="267"/>
        <v>0.33333333333333331</v>
      </c>
      <c r="AX848" s="18" t="str">
        <f t="shared" si="268"/>
        <v>DG2AUDGGGGC2A月32202</v>
      </c>
      <c r="AY848" s="18">
        <f t="shared" si="269"/>
        <v>12</v>
      </c>
      <c r="AZ848"/>
    </row>
    <row r="849" spans="1:52" x14ac:dyDescent="0.15">
      <c r="A849" s="1">
        <f t="shared" si="252"/>
        <v>2</v>
      </c>
      <c r="B849" s="1" t="str">
        <f t="shared" si="253"/>
        <v>編成</v>
      </c>
      <c r="C849" t="s">
        <v>3677</v>
      </c>
      <c r="D849" s="1" t="str">
        <f>VLOOKUP($C849,クラス一覧!$A:$J,10,FALSE)</f>
        <v>CG</v>
      </c>
      <c r="E849" s="1">
        <f>VLOOKUP($C849,クラス一覧!$A:$J,8,FALSE)</f>
        <v>12</v>
      </c>
      <c r="F849" s="1" t="str">
        <f>VLOOKUP($C849,クラス一覧!$A:$J,9,FALSE)</f>
        <v>田中康</v>
      </c>
      <c r="G849" s="1" t="str">
        <f>VLOOKUP($H849,科目一覧!$A:$G,3,FALSE)</f>
        <v>CG</v>
      </c>
      <c r="H849" t="s">
        <v>3096</v>
      </c>
      <c r="I849" s="1" t="str">
        <f>VLOOKUP($H849,科目一覧!$A:$G,7,FALSE)</f>
        <v>仲田</v>
      </c>
      <c r="J849" s="1" t="str">
        <f>VLOOKUP($I849,教員一覧!$A:$D,2,FALSE)</f>
        <v>CG</v>
      </c>
      <c r="K849" s="1" t="str">
        <f>VLOOKUP($I849,教員一覧!$A:$D,3,FALSE)</f>
        <v>　</v>
      </c>
      <c r="L849" s="1" t="str">
        <f>VLOOKUP($I849,教員一覧!$A:$D,4,FALSE)</f>
        <v>専任</v>
      </c>
      <c r="M849" t="s">
        <v>1788</v>
      </c>
      <c r="N849" t="s">
        <v>3789</v>
      </c>
      <c r="O849" t="s">
        <v>83</v>
      </c>
      <c r="P849" t="s">
        <v>9</v>
      </c>
      <c r="Q849">
        <v>4</v>
      </c>
      <c r="R849">
        <v>2202</v>
      </c>
      <c r="S849" s="1" t="str">
        <f>VLOOKUP($R849,教室一覧!$A:$B,2,FALSE)</f>
        <v>実習室</v>
      </c>
      <c r="T849" s="1">
        <f>VLOOKUP($R849,教室一覧!$A:$C,3,FALSE)</f>
        <v>40</v>
      </c>
      <c r="U849" s="1" t="str">
        <f>VLOOKUP($R849,教室一覧!$A:$D,4,FALSE)</f>
        <v>2号館</v>
      </c>
      <c r="V849" s="1" t="str">
        <f>VLOOKUP($R849,教室一覧!$A:$E,5,FALSE)</f>
        <v>2F</v>
      </c>
      <c r="W849"/>
      <c r="X849"/>
      <c r="Y849" s="1" t="str">
        <f>VLOOKUP($O849,教員一覧!$A:$D,2,FALSE)</f>
        <v>CG</v>
      </c>
      <c r="Z849" s="1" t="str">
        <f>VLOOKUP($O849,教員一覧!$A:$D,3,FALSE)</f>
        <v>　</v>
      </c>
      <c r="AA849" s="1" t="str">
        <f>VLOOKUP($O849,教員一覧!$A:$D,4,FALSE)</f>
        <v>専任</v>
      </c>
      <c r="AB849" s="1" t="str">
        <f t="shared" si="254"/>
        <v/>
      </c>
      <c r="AC849" s="14" t="s">
        <v>1788</v>
      </c>
      <c r="AD849" s="14" t="s">
        <v>163</v>
      </c>
      <c r="AE849" s="14" t="s">
        <v>83</v>
      </c>
      <c r="AF849" s="14" t="s">
        <v>9</v>
      </c>
      <c r="AG849" s="14">
        <v>4</v>
      </c>
      <c r="AH849" s="14">
        <v>2202</v>
      </c>
      <c r="AI849" s="15" t="str">
        <f t="shared" si="255"/>
        <v/>
      </c>
      <c r="AJ849" s="15" t="str">
        <f t="shared" si="256"/>
        <v/>
      </c>
      <c r="AK849" s="15" t="str">
        <f t="shared" si="257"/>
        <v/>
      </c>
      <c r="AL849" s="15" t="str">
        <f t="shared" si="258"/>
        <v/>
      </c>
      <c r="AM849" s="15" t="str">
        <f t="shared" si="259"/>
        <v/>
      </c>
      <c r="AN849" s="15" t="str">
        <f t="shared" si="260"/>
        <v/>
      </c>
      <c r="AO849" s="15" t="str">
        <f t="shared" si="261"/>
        <v/>
      </c>
      <c r="AP849" s="9" t="str">
        <f t="shared" si="262"/>
        <v>DG2A月4</v>
      </c>
      <c r="AQ849" s="9">
        <f t="shared" si="263"/>
        <v>1</v>
      </c>
      <c r="AR849" s="11" t="str">
        <f t="shared" si="264"/>
        <v>仲田月4</v>
      </c>
      <c r="AS849" s="11">
        <f t="shared" si="270"/>
        <v>0.33333333333333331</v>
      </c>
      <c r="AT849">
        <v>1</v>
      </c>
      <c r="AU849" s="12">
        <f t="shared" si="265"/>
        <v>12</v>
      </c>
      <c r="AV849" s="13" t="str">
        <f t="shared" si="266"/>
        <v>2202月4</v>
      </c>
      <c r="AW849" s="13">
        <f t="shared" si="267"/>
        <v>0.33333333333333331</v>
      </c>
      <c r="AX849" s="18" t="str">
        <f t="shared" si="268"/>
        <v>DG2AUDGGGGC2A月42202</v>
      </c>
      <c r="AY849" s="18">
        <f t="shared" si="269"/>
        <v>12</v>
      </c>
      <c r="AZ849"/>
    </row>
    <row r="850" spans="1:52" x14ac:dyDescent="0.15">
      <c r="A850" s="1">
        <f t="shared" si="252"/>
        <v>2</v>
      </c>
      <c r="B850" s="1" t="str">
        <f t="shared" si="253"/>
        <v>編成</v>
      </c>
      <c r="C850" t="s">
        <v>3677</v>
      </c>
      <c r="D850" s="1" t="str">
        <f>VLOOKUP($C850,クラス一覧!$A:$J,10,FALSE)</f>
        <v>CG</v>
      </c>
      <c r="E850" s="1">
        <f>VLOOKUP($C850,クラス一覧!$A:$J,8,FALSE)</f>
        <v>12</v>
      </c>
      <c r="F850" s="1" t="str">
        <f>VLOOKUP($C850,クラス一覧!$A:$J,9,FALSE)</f>
        <v>田中康</v>
      </c>
      <c r="G850" s="1" t="str">
        <f>VLOOKUP($H850,科目一覧!$A:$G,3,FALSE)</f>
        <v>映像制作</v>
      </c>
      <c r="H850" t="s">
        <v>544</v>
      </c>
      <c r="I850" s="1" t="str">
        <f>VLOOKUP($H850,科目一覧!$A:$G,7,FALSE)</f>
        <v>山本昇</v>
      </c>
      <c r="J850" s="1" t="str">
        <f>VLOOKUP($I850,教員一覧!$A:$D,2,FALSE)</f>
        <v>CG</v>
      </c>
      <c r="K850" s="1" t="str">
        <f>VLOOKUP($I850,教員一覧!$A:$D,3,FALSE)</f>
        <v>　</v>
      </c>
      <c r="L850" s="1" t="str">
        <f>VLOOKUP($I850,教員一覧!$A:$D,4,FALSE)</f>
        <v>専任</v>
      </c>
      <c r="M850" t="s">
        <v>138</v>
      </c>
      <c r="N850" t="s">
        <v>3789</v>
      </c>
      <c r="O850" t="s">
        <v>114</v>
      </c>
      <c r="P850" t="s">
        <v>13</v>
      </c>
      <c r="Q850">
        <v>1</v>
      </c>
      <c r="R850">
        <v>2502</v>
      </c>
      <c r="S850" s="1" t="str">
        <f>VLOOKUP($R850,教室一覧!$A:$B,2,FALSE)</f>
        <v>実習室</v>
      </c>
      <c r="T850" s="1">
        <f>VLOOKUP($R850,教室一覧!$A:$C,3,FALSE)</f>
        <v>36</v>
      </c>
      <c r="U850" s="1" t="str">
        <f>VLOOKUP($R850,教室一覧!$A:$D,4,FALSE)</f>
        <v>2号館</v>
      </c>
      <c r="V850" s="1" t="str">
        <f>VLOOKUP($R850,教室一覧!$A:$E,5,FALSE)</f>
        <v>5F</v>
      </c>
      <c r="W850"/>
      <c r="X850"/>
      <c r="Y850" s="1" t="str">
        <f>VLOOKUP($O850,教員一覧!$A:$D,2,FALSE)</f>
        <v>CG</v>
      </c>
      <c r="Z850" s="1" t="str">
        <f>VLOOKUP($O850,教員一覧!$A:$D,3,FALSE)</f>
        <v>　</v>
      </c>
      <c r="AA850" s="1" t="str">
        <f>VLOOKUP($O850,教員一覧!$A:$D,4,FALSE)</f>
        <v>専任</v>
      </c>
      <c r="AB850" s="1" t="str">
        <f t="shared" si="254"/>
        <v/>
      </c>
      <c r="AC850" s="14" t="s">
        <v>138</v>
      </c>
      <c r="AD850" s="14" t="s">
        <v>163</v>
      </c>
      <c r="AE850" s="14" t="s">
        <v>114</v>
      </c>
      <c r="AF850" s="14" t="s">
        <v>13</v>
      </c>
      <c r="AG850" s="14">
        <v>1</v>
      </c>
      <c r="AH850" s="14">
        <v>2502</v>
      </c>
      <c r="AI850" s="15" t="str">
        <f t="shared" si="255"/>
        <v/>
      </c>
      <c r="AJ850" s="15" t="str">
        <f t="shared" si="256"/>
        <v/>
      </c>
      <c r="AK850" s="15" t="str">
        <f t="shared" si="257"/>
        <v/>
      </c>
      <c r="AL850" s="15" t="str">
        <f t="shared" si="258"/>
        <v/>
      </c>
      <c r="AM850" s="15" t="str">
        <f t="shared" si="259"/>
        <v/>
      </c>
      <c r="AN850" s="15" t="str">
        <f t="shared" si="260"/>
        <v/>
      </c>
      <c r="AO850" s="15" t="str">
        <f t="shared" si="261"/>
        <v/>
      </c>
      <c r="AP850" s="9" t="str">
        <f t="shared" si="262"/>
        <v>DG2A水1</v>
      </c>
      <c r="AQ850" s="9">
        <f t="shared" si="263"/>
        <v>1</v>
      </c>
      <c r="AR850" s="11" t="str">
        <f t="shared" si="264"/>
        <v>山本昇水1</v>
      </c>
      <c r="AS850" s="11">
        <f t="shared" si="270"/>
        <v>0.5</v>
      </c>
      <c r="AT850">
        <v>1</v>
      </c>
      <c r="AU850" s="12">
        <f t="shared" si="265"/>
        <v>12</v>
      </c>
      <c r="AV850" s="13" t="str">
        <f t="shared" si="266"/>
        <v>2502水1</v>
      </c>
      <c r="AW850" s="13">
        <f t="shared" si="267"/>
        <v>0.5</v>
      </c>
      <c r="AX850" s="18" t="str">
        <f t="shared" si="268"/>
        <v>DG2AUDGGC2A水12502</v>
      </c>
      <c r="AY850" s="18">
        <f t="shared" si="269"/>
        <v>12</v>
      </c>
      <c r="AZ850"/>
    </row>
    <row r="851" spans="1:52" x14ac:dyDescent="0.15">
      <c r="A851" s="1">
        <f t="shared" si="252"/>
        <v>2</v>
      </c>
      <c r="B851" s="1" t="str">
        <f t="shared" si="253"/>
        <v>編成</v>
      </c>
      <c r="C851" t="s">
        <v>3677</v>
      </c>
      <c r="D851" s="1" t="str">
        <f>VLOOKUP($C851,クラス一覧!$A:$J,10,FALSE)</f>
        <v>CG</v>
      </c>
      <c r="E851" s="1">
        <f>VLOOKUP($C851,クラス一覧!$A:$J,8,FALSE)</f>
        <v>12</v>
      </c>
      <c r="F851" s="1" t="str">
        <f>VLOOKUP($C851,クラス一覧!$A:$J,9,FALSE)</f>
        <v>田中康</v>
      </c>
      <c r="G851" s="1" t="str">
        <f>VLOOKUP($H851,科目一覧!$A:$G,3,FALSE)</f>
        <v>SHR</v>
      </c>
      <c r="H851" t="s">
        <v>3720</v>
      </c>
      <c r="I851" s="1">
        <f>VLOOKUP($H851,科目一覧!$A:$G,7,FALSE)</f>
        <v>0</v>
      </c>
      <c r="J851" s="1" t="e">
        <f>VLOOKUP($I851,教員一覧!$A:$D,2,FALSE)</f>
        <v>#N/A</v>
      </c>
      <c r="K851" s="1" t="e">
        <f>VLOOKUP($I851,教員一覧!$A:$D,3,FALSE)</f>
        <v>#N/A</v>
      </c>
      <c r="L851" s="1" t="e">
        <f>VLOOKUP($I851,教員一覧!$A:$D,4,FALSE)</f>
        <v>#N/A</v>
      </c>
      <c r="M851" t="s">
        <v>3724</v>
      </c>
      <c r="N851" t="s">
        <v>3789</v>
      </c>
      <c r="O851" t="s">
        <v>74</v>
      </c>
      <c r="P851" t="s">
        <v>13</v>
      </c>
      <c r="Q851">
        <v>2</v>
      </c>
      <c r="R851">
        <v>2502</v>
      </c>
      <c r="S851" s="1" t="str">
        <f>VLOOKUP($R851,教室一覧!$A:$B,2,FALSE)</f>
        <v>実習室</v>
      </c>
      <c r="T851" s="1">
        <f>VLOOKUP($R851,教室一覧!$A:$C,3,FALSE)</f>
        <v>36</v>
      </c>
      <c r="U851" s="1" t="str">
        <f>VLOOKUP($R851,教室一覧!$A:$D,4,FALSE)</f>
        <v>2号館</v>
      </c>
      <c r="V851" s="1" t="str">
        <f>VLOOKUP($R851,教室一覧!$A:$E,5,FALSE)</f>
        <v>5F</v>
      </c>
      <c r="W851"/>
      <c r="X851"/>
      <c r="Y851" s="1" t="str">
        <f>VLOOKUP($O851,教員一覧!$A:$D,2,FALSE)</f>
        <v>CG</v>
      </c>
      <c r="Z851" s="1" t="str">
        <f>VLOOKUP($O851,教員一覧!$A:$D,3,FALSE)</f>
        <v>　</v>
      </c>
      <c r="AA851" s="1" t="str">
        <f>VLOOKUP($O851,教員一覧!$A:$D,4,FALSE)</f>
        <v>専任</v>
      </c>
      <c r="AB851" s="1" t="str">
        <f t="shared" si="254"/>
        <v>担任</v>
      </c>
      <c r="AC851" s="14" t="s">
        <v>138</v>
      </c>
      <c r="AD851" s="14" t="s">
        <v>163</v>
      </c>
      <c r="AE851" s="14" t="s">
        <v>74</v>
      </c>
      <c r="AF851" s="14" t="s">
        <v>13</v>
      </c>
      <c r="AG851" s="14">
        <v>2</v>
      </c>
      <c r="AH851" s="14">
        <v>2502</v>
      </c>
      <c r="AI851" s="15" t="str">
        <f t="shared" si="255"/>
        <v/>
      </c>
      <c r="AJ851" s="15" t="str">
        <f t="shared" si="256"/>
        <v/>
      </c>
      <c r="AK851" s="15" t="str">
        <f t="shared" si="257"/>
        <v/>
      </c>
      <c r="AL851" s="15" t="str">
        <f t="shared" si="258"/>
        <v/>
      </c>
      <c r="AM851" s="15" t="str">
        <f t="shared" si="259"/>
        <v/>
      </c>
      <c r="AN851" s="15" t="str">
        <f t="shared" si="260"/>
        <v/>
      </c>
      <c r="AO851" s="15" t="str">
        <f t="shared" si="261"/>
        <v/>
      </c>
      <c r="AP851" s="9" t="str">
        <f t="shared" si="262"/>
        <v>DG2A水2</v>
      </c>
      <c r="AQ851" s="9">
        <f t="shared" si="263"/>
        <v>1</v>
      </c>
      <c r="AR851" s="11" t="str">
        <f t="shared" si="264"/>
        <v>田中康水2</v>
      </c>
      <c r="AS851" s="11">
        <v>0</v>
      </c>
      <c r="AT851">
        <v>1</v>
      </c>
      <c r="AU851" s="12">
        <f t="shared" si="265"/>
        <v>12</v>
      </c>
      <c r="AV851" s="13" t="str">
        <f t="shared" si="266"/>
        <v>2502水2</v>
      </c>
      <c r="AW851" s="13">
        <f t="shared" si="267"/>
        <v>0.5</v>
      </c>
      <c r="AX851" s="18" t="str">
        <f t="shared" si="268"/>
        <v>DG2AUDGGC2A水22502</v>
      </c>
      <c r="AY851" s="18">
        <f t="shared" si="269"/>
        <v>12</v>
      </c>
      <c r="AZ851"/>
    </row>
    <row r="852" spans="1:52" x14ac:dyDescent="0.15">
      <c r="A852" s="1">
        <f t="shared" si="252"/>
        <v>2</v>
      </c>
      <c r="B852" s="1" t="str">
        <f t="shared" si="253"/>
        <v>編成</v>
      </c>
      <c r="C852" t="s">
        <v>3677</v>
      </c>
      <c r="D852" s="1" t="str">
        <f>VLOOKUP($C852,クラス一覧!$A:$J,10,FALSE)</f>
        <v>CG</v>
      </c>
      <c r="E852" s="1">
        <f>VLOOKUP($C852,クラス一覧!$A:$J,8,FALSE)</f>
        <v>12</v>
      </c>
      <c r="F852" s="1" t="str">
        <f>VLOOKUP($C852,クラス一覧!$A:$J,9,FALSE)</f>
        <v>田中康</v>
      </c>
      <c r="G852" s="1" t="str">
        <f>VLOOKUP($H852,科目一覧!$A:$G,3,FALSE)</f>
        <v>ゲームCG（作品制作）</v>
      </c>
      <c r="H852" t="s">
        <v>3052</v>
      </c>
      <c r="I852" s="1" t="str">
        <f>VLOOKUP($H852,科目一覧!$A:$G,7,FALSE)</f>
        <v>田中康</v>
      </c>
      <c r="J852" s="1" t="str">
        <f>VLOOKUP($I852,教員一覧!$A:$D,2,FALSE)</f>
        <v>CG</v>
      </c>
      <c r="K852" s="1" t="str">
        <f>VLOOKUP($I852,教員一覧!$A:$D,3,FALSE)</f>
        <v>　</v>
      </c>
      <c r="L852" s="1" t="str">
        <f>VLOOKUP($I852,教員一覧!$A:$D,4,FALSE)</f>
        <v>専任</v>
      </c>
      <c r="M852" t="s">
        <v>3651</v>
      </c>
      <c r="N852" t="s">
        <v>3789</v>
      </c>
      <c r="O852" t="s">
        <v>74</v>
      </c>
      <c r="P852" t="s">
        <v>13</v>
      </c>
      <c r="Q852">
        <v>3</v>
      </c>
      <c r="R852">
        <v>2202</v>
      </c>
      <c r="S852" s="1" t="str">
        <f>VLOOKUP($R852,教室一覧!$A:$B,2,FALSE)</f>
        <v>実習室</v>
      </c>
      <c r="T852" s="1">
        <f>VLOOKUP($R852,教室一覧!$A:$C,3,FALSE)</f>
        <v>40</v>
      </c>
      <c r="U852" s="1" t="str">
        <f>VLOOKUP($R852,教室一覧!$A:$D,4,FALSE)</f>
        <v>2号館</v>
      </c>
      <c r="V852" s="1" t="str">
        <f>VLOOKUP($R852,教室一覧!$A:$E,5,FALSE)</f>
        <v>2F</v>
      </c>
      <c r="W852"/>
      <c r="X852"/>
      <c r="Y852" s="1" t="str">
        <f>VLOOKUP($O852,教員一覧!$A:$D,2,FALSE)</f>
        <v>CG</v>
      </c>
      <c r="Z852" s="1" t="str">
        <f>VLOOKUP($O852,教員一覧!$A:$D,3,FALSE)</f>
        <v>　</v>
      </c>
      <c r="AA852" s="1" t="str">
        <f>VLOOKUP($O852,教員一覧!$A:$D,4,FALSE)</f>
        <v>専任</v>
      </c>
      <c r="AB852" s="1" t="str">
        <f t="shared" si="254"/>
        <v>担任</v>
      </c>
      <c r="AC852" s="14" t="s">
        <v>3651</v>
      </c>
      <c r="AD852" s="14" t="s">
        <v>163</v>
      </c>
      <c r="AE852" s="14" t="s">
        <v>74</v>
      </c>
      <c r="AF852" s="14" t="s">
        <v>13</v>
      </c>
      <c r="AG852" s="14">
        <v>3</v>
      </c>
      <c r="AH852" s="14">
        <v>2202</v>
      </c>
      <c r="AI852" s="15" t="str">
        <f t="shared" si="255"/>
        <v/>
      </c>
      <c r="AJ852" s="15" t="str">
        <f t="shared" si="256"/>
        <v/>
      </c>
      <c r="AK852" s="15" t="str">
        <f t="shared" si="257"/>
        <v/>
      </c>
      <c r="AL852" s="15" t="str">
        <f t="shared" si="258"/>
        <v/>
      </c>
      <c r="AM852" s="15" t="str">
        <f t="shared" si="259"/>
        <v/>
      </c>
      <c r="AN852" s="15" t="str">
        <f t="shared" si="260"/>
        <v/>
      </c>
      <c r="AO852" s="15" t="str">
        <f t="shared" si="261"/>
        <v/>
      </c>
      <c r="AP852" s="9" t="str">
        <f t="shared" si="262"/>
        <v>DG2A水3</v>
      </c>
      <c r="AQ852" s="9">
        <f t="shared" si="263"/>
        <v>0.5</v>
      </c>
      <c r="AR852" s="11" t="str">
        <f t="shared" si="264"/>
        <v>田中康水3</v>
      </c>
      <c r="AS852" s="11">
        <f t="shared" ref="AS852:AS868" si="271">1/COUNTIF($AR:$AR,$AR852)</f>
        <v>0.33333333333333331</v>
      </c>
      <c r="AT852">
        <v>1</v>
      </c>
      <c r="AU852" s="12">
        <f t="shared" si="265"/>
        <v>12</v>
      </c>
      <c r="AV852" s="13" t="str">
        <f t="shared" si="266"/>
        <v>2202水3</v>
      </c>
      <c r="AW852" s="13">
        <f t="shared" si="267"/>
        <v>0.16666666666666666</v>
      </c>
      <c r="AX852" s="18" t="str">
        <f t="shared" si="268"/>
        <v>DG2AUDGGC2GI3A水32202</v>
      </c>
      <c r="AY852" s="18">
        <f t="shared" si="269"/>
        <v>6</v>
      </c>
      <c r="AZ852"/>
    </row>
    <row r="853" spans="1:52" x14ac:dyDescent="0.15">
      <c r="A853" s="1">
        <f t="shared" si="252"/>
        <v>2</v>
      </c>
      <c r="B853" s="1" t="str">
        <f t="shared" si="253"/>
        <v>編成</v>
      </c>
      <c r="C853" t="s">
        <v>3677</v>
      </c>
      <c r="D853" s="1" t="str">
        <f>VLOOKUP($C853,クラス一覧!$A:$J,10,FALSE)</f>
        <v>CG</v>
      </c>
      <c r="E853" s="1">
        <f>VLOOKUP($C853,クラス一覧!$A:$J,8,FALSE)</f>
        <v>12</v>
      </c>
      <c r="F853" s="1" t="str">
        <f>VLOOKUP($C853,クラス一覧!$A:$J,9,FALSE)</f>
        <v>田中康</v>
      </c>
      <c r="G853" s="1" t="str">
        <f>VLOOKUP($H853,科目一覧!$A:$G,3,FALSE)</f>
        <v>ゲームCG（作品制作）</v>
      </c>
      <c r="H853" t="s">
        <v>3052</v>
      </c>
      <c r="I853" s="1" t="str">
        <f>VLOOKUP($H853,科目一覧!$A:$G,7,FALSE)</f>
        <v>田中康</v>
      </c>
      <c r="J853" s="1" t="str">
        <f>VLOOKUP($I853,教員一覧!$A:$D,2,FALSE)</f>
        <v>CG</v>
      </c>
      <c r="K853" s="1" t="str">
        <f>VLOOKUP($I853,教員一覧!$A:$D,3,FALSE)</f>
        <v>　</v>
      </c>
      <c r="L853" s="1" t="str">
        <f>VLOOKUP($I853,教員一覧!$A:$D,4,FALSE)</f>
        <v>専任</v>
      </c>
      <c r="M853" t="s">
        <v>3651</v>
      </c>
      <c r="N853" t="s">
        <v>3789</v>
      </c>
      <c r="O853" t="s">
        <v>74</v>
      </c>
      <c r="P853" t="s">
        <v>13</v>
      </c>
      <c r="Q853">
        <v>4</v>
      </c>
      <c r="R853">
        <v>2202</v>
      </c>
      <c r="S853" s="1" t="str">
        <f>VLOOKUP($R853,教室一覧!$A:$B,2,FALSE)</f>
        <v>実習室</v>
      </c>
      <c r="T853" s="1">
        <f>VLOOKUP($R853,教室一覧!$A:$C,3,FALSE)</f>
        <v>40</v>
      </c>
      <c r="U853" s="1" t="str">
        <f>VLOOKUP($R853,教室一覧!$A:$D,4,FALSE)</f>
        <v>2号館</v>
      </c>
      <c r="V853" s="1" t="str">
        <f>VLOOKUP($R853,教室一覧!$A:$E,5,FALSE)</f>
        <v>2F</v>
      </c>
      <c r="W853"/>
      <c r="X853"/>
      <c r="Y853" s="1" t="str">
        <f>VLOOKUP($O853,教員一覧!$A:$D,2,FALSE)</f>
        <v>CG</v>
      </c>
      <c r="Z853" s="1" t="str">
        <f>VLOOKUP($O853,教員一覧!$A:$D,3,FALSE)</f>
        <v>　</v>
      </c>
      <c r="AA853" s="1" t="str">
        <f>VLOOKUP($O853,教員一覧!$A:$D,4,FALSE)</f>
        <v>専任</v>
      </c>
      <c r="AB853" s="1" t="str">
        <f t="shared" si="254"/>
        <v>担任</v>
      </c>
      <c r="AC853" s="14" t="s">
        <v>3651</v>
      </c>
      <c r="AD853" s="14" t="s">
        <v>163</v>
      </c>
      <c r="AE853" s="14" t="s">
        <v>74</v>
      </c>
      <c r="AF853" s="14" t="s">
        <v>13</v>
      </c>
      <c r="AG853" s="14">
        <v>4</v>
      </c>
      <c r="AH853" s="14">
        <v>2202</v>
      </c>
      <c r="AI853" s="15" t="str">
        <f t="shared" si="255"/>
        <v/>
      </c>
      <c r="AJ853" s="15" t="str">
        <f t="shared" si="256"/>
        <v/>
      </c>
      <c r="AK853" s="15" t="str">
        <f t="shared" si="257"/>
        <v/>
      </c>
      <c r="AL853" s="15" t="str">
        <f t="shared" si="258"/>
        <v/>
      </c>
      <c r="AM853" s="15" t="str">
        <f t="shared" si="259"/>
        <v/>
      </c>
      <c r="AN853" s="15" t="str">
        <f t="shared" si="260"/>
        <v/>
      </c>
      <c r="AO853" s="15" t="str">
        <f t="shared" si="261"/>
        <v/>
      </c>
      <c r="AP853" s="9" t="str">
        <f t="shared" si="262"/>
        <v>DG2A水4</v>
      </c>
      <c r="AQ853" s="9">
        <f t="shared" si="263"/>
        <v>0.5</v>
      </c>
      <c r="AR853" s="11" t="str">
        <f t="shared" si="264"/>
        <v>田中康水4</v>
      </c>
      <c r="AS853" s="11">
        <f t="shared" si="271"/>
        <v>0.33333333333333331</v>
      </c>
      <c r="AT853">
        <v>1</v>
      </c>
      <c r="AU853" s="12">
        <f t="shared" si="265"/>
        <v>12</v>
      </c>
      <c r="AV853" s="13" t="str">
        <f t="shared" si="266"/>
        <v>2202水4</v>
      </c>
      <c r="AW853" s="13">
        <f t="shared" si="267"/>
        <v>0.16666666666666666</v>
      </c>
      <c r="AX853" s="18" t="str">
        <f t="shared" si="268"/>
        <v>DG2AUDGGC2GI3A水42202</v>
      </c>
      <c r="AY853" s="18">
        <f t="shared" si="269"/>
        <v>6</v>
      </c>
      <c r="AZ853"/>
    </row>
    <row r="854" spans="1:52" x14ac:dyDescent="0.15">
      <c r="A854" s="1">
        <f t="shared" si="252"/>
        <v>2</v>
      </c>
      <c r="B854" s="1" t="str">
        <f t="shared" si="253"/>
        <v>編成</v>
      </c>
      <c r="C854" t="s">
        <v>3677</v>
      </c>
      <c r="D854" s="1" t="str">
        <f>VLOOKUP($C854,クラス一覧!$A:$J,10,FALSE)</f>
        <v>CG</v>
      </c>
      <c r="E854" s="1">
        <f>VLOOKUP($C854,クラス一覧!$A:$J,8,FALSE)</f>
        <v>12</v>
      </c>
      <c r="F854" s="1" t="str">
        <f>VLOOKUP($C854,クラス一覧!$A:$J,9,FALSE)</f>
        <v>田中康</v>
      </c>
      <c r="G854" s="1" t="str">
        <f>VLOOKUP($H854,科目一覧!$A:$G,3,FALSE)</f>
        <v>CG</v>
      </c>
      <c r="H854" t="s">
        <v>3095</v>
      </c>
      <c r="I854" s="1" t="str">
        <f>VLOOKUP($H854,科目一覧!$A:$G,7,FALSE)</f>
        <v>仲田</v>
      </c>
      <c r="J854" s="1" t="str">
        <f>VLOOKUP($I854,教員一覧!$A:$D,2,FALSE)</f>
        <v>CG</v>
      </c>
      <c r="K854" s="1" t="str">
        <f>VLOOKUP($I854,教員一覧!$A:$D,3,FALSE)</f>
        <v>　</v>
      </c>
      <c r="L854" s="1" t="str">
        <f>VLOOKUP($I854,教員一覧!$A:$D,4,FALSE)</f>
        <v>専任</v>
      </c>
      <c r="M854" t="s">
        <v>1788</v>
      </c>
      <c r="N854" t="s">
        <v>3789</v>
      </c>
      <c r="O854" t="s">
        <v>74</v>
      </c>
      <c r="P854" t="s">
        <v>15</v>
      </c>
      <c r="Q854">
        <v>1</v>
      </c>
      <c r="R854">
        <v>1402</v>
      </c>
      <c r="S854" s="1" t="str">
        <f>VLOOKUP($R854,教室一覧!$A:$B,2,FALSE)</f>
        <v>実習室</v>
      </c>
      <c r="T854" s="1">
        <f>VLOOKUP($R854,教室一覧!$A:$C,3,FALSE)</f>
        <v>33</v>
      </c>
      <c r="U854" s="1" t="str">
        <f>VLOOKUP($R854,教室一覧!$A:$D,4,FALSE)</f>
        <v>1号館</v>
      </c>
      <c r="V854" s="1" t="str">
        <f>VLOOKUP($R854,教室一覧!$A:$E,5,FALSE)</f>
        <v>4F</v>
      </c>
      <c r="W854"/>
      <c r="X854"/>
      <c r="Y854" s="1" t="str">
        <f>VLOOKUP($O854,教員一覧!$A:$D,2,FALSE)</f>
        <v>CG</v>
      </c>
      <c r="Z854" s="1" t="str">
        <f>VLOOKUP($O854,教員一覧!$A:$D,3,FALSE)</f>
        <v>　</v>
      </c>
      <c r="AA854" s="1" t="str">
        <f>VLOOKUP($O854,教員一覧!$A:$D,4,FALSE)</f>
        <v>専任</v>
      </c>
      <c r="AB854" s="1" t="str">
        <f t="shared" si="254"/>
        <v>担任</v>
      </c>
      <c r="AC854" s="14" t="s">
        <v>1788</v>
      </c>
      <c r="AD854" s="14" t="s">
        <v>163</v>
      </c>
      <c r="AE854" s="14" t="s">
        <v>74</v>
      </c>
      <c r="AF854" s="14" t="s">
        <v>15</v>
      </c>
      <c r="AG854" s="14">
        <v>1</v>
      </c>
      <c r="AH854" s="14">
        <v>1402</v>
      </c>
      <c r="AI854" s="15" t="str">
        <f t="shared" si="255"/>
        <v/>
      </c>
      <c r="AJ854" s="15" t="str">
        <f t="shared" si="256"/>
        <v/>
      </c>
      <c r="AK854" s="15" t="str">
        <f t="shared" si="257"/>
        <v/>
      </c>
      <c r="AL854" s="15" t="str">
        <f t="shared" si="258"/>
        <v/>
      </c>
      <c r="AM854" s="15" t="str">
        <f t="shared" si="259"/>
        <v/>
      </c>
      <c r="AN854" s="15" t="str">
        <f t="shared" si="260"/>
        <v/>
      </c>
      <c r="AO854" s="15" t="str">
        <f t="shared" si="261"/>
        <v/>
      </c>
      <c r="AP854" s="9" t="str">
        <f t="shared" si="262"/>
        <v>DG2A木1</v>
      </c>
      <c r="AQ854" s="9">
        <f t="shared" si="263"/>
        <v>1</v>
      </c>
      <c r="AR854" s="11" t="str">
        <f t="shared" si="264"/>
        <v>田中康木1</v>
      </c>
      <c r="AS854" s="11">
        <f t="shared" si="271"/>
        <v>0.33333333333333331</v>
      </c>
      <c r="AT854">
        <v>1</v>
      </c>
      <c r="AU854" s="12">
        <f t="shared" si="265"/>
        <v>12</v>
      </c>
      <c r="AV854" s="13" t="str">
        <f t="shared" si="266"/>
        <v>1402木1</v>
      </c>
      <c r="AW854" s="13">
        <f t="shared" si="267"/>
        <v>0.33333333333333331</v>
      </c>
      <c r="AX854" s="18" t="str">
        <f t="shared" si="268"/>
        <v>DG2AUDGGGGC2A木11402</v>
      </c>
      <c r="AY854" s="18">
        <f t="shared" si="269"/>
        <v>12</v>
      </c>
      <c r="AZ854"/>
    </row>
    <row r="855" spans="1:52" x14ac:dyDescent="0.15">
      <c r="A855" s="1">
        <f t="shared" si="252"/>
        <v>2</v>
      </c>
      <c r="B855" s="1" t="str">
        <f t="shared" si="253"/>
        <v>編成</v>
      </c>
      <c r="C855" t="s">
        <v>3677</v>
      </c>
      <c r="D855" s="1" t="str">
        <f>VLOOKUP($C855,クラス一覧!$A:$J,10,FALSE)</f>
        <v>CG</v>
      </c>
      <c r="E855" s="1">
        <f>VLOOKUP($C855,クラス一覧!$A:$J,8,FALSE)</f>
        <v>12</v>
      </c>
      <c r="F855" s="1" t="str">
        <f>VLOOKUP($C855,クラス一覧!$A:$J,9,FALSE)</f>
        <v>田中康</v>
      </c>
      <c r="G855" s="1" t="str">
        <f>VLOOKUP($H855,科目一覧!$A:$G,3,FALSE)</f>
        <v>CG</v>
      </c>
      <c r="H855" t="s">
        <v>3095</v>
      </c>
      <c r="I855" s="1" t="str">
        <f>VLOOKUP($H855,科目一覧!$A:$G,7,FALSE)</f>
        <v>仲田</v>
      </c>
      <c r="J855" s="1" t="str">
        <f>VLOOKUP($I855,教員一覧!$A:$D,2,FALSE)</f>
        <v>CG</v>
      </c>
      <c r="K855" s="1" t="str">
        <f>VLOOKUP($I855,教員一覧!$A:$D,3,FALSE)</f>
        <v>　</v>
      </c>
      <c r="L855" s="1" t="str">
        <f>VLOOKUP($I855,教員一覧!$A:$D,4,FALSE)</f>
        <v>専任</v>
      </c>
      <c r="M855" t="s">
        <v>1788</v>
      </c>
      <c r="N855" t="s">
        <v>3789</v>
      </c>
      <c r="O855" t="s">
        <v>74</v>
      </c>
      <c r="P855" t="s">
        <v>15</v>
      </c>
      <c r="Q855">
        <v>2</v>
      </c>
      <c r="R855">
        <v>1402</v>
      </c>
      <c r="S855" s="1" t="str">
        <f>VLOOKUP($R855,教室一覧!$A:$B,2,FALSE)</f>
        <v>実習室</v>
      </c>
      <c r="T855" s="1">
        <f>VLOOKUP($R855,教室一覧!$A:$C,3,FALSE)</f>
        <v>33</v>
      </c>
      <c r="U855" s="1" t="str">
        <f>VLOOKUP($R855,教室一覧!$A:$D,4,FALSE)</f>
        <v>1号館</v>
      </c>
      <c r="V855" s="1" t="str">
        <f>VLOOKUP($R855,教室一覧!$A:$E,5,FALSE)</f>
        <v>4F</v>
      </c>
      <c r="W855"/>
      <c r="X855"/>
      <c r="Y855" s="1" t="str">
        <f>VLOOKUP($O855,教員一覧!$A:$D,2,FALSE)</f>
        <v>CG</v>
      </c>
      <c r="Z855" s="1" t="str">
        <f>VLOOKUP($O855,教員一覧!$A:$D,3,FALSE)</f>
        <v>　</v>
      </c>
      <c r="AA855" s="1" t="str">
        <f>VLOOKUP($O855,教員一覧!$A:$D,4,FALSE)</f>
        <v>専任</v>
      </c>
      <c r="AB855" s="1" t="str">
        <f t="shared" si="254"/>
        <v>担任</v>
      </c>
      <c r="AC855" s="14" t="s">
        <v>1788</v>
      </c>
      <c r="AD855" s="14" t="s">
        <v>163</v>
      </c>
      <c r="AE855" s="14" t="s">
        <v>74</v>
      </c>
      <c r="AF855" s="14" t="s">
        <v>15</v>
      </c>
      <c r="AG855" s="14">
        <v>2</v>
      </c>
      <c r="AH855" s="14">
        <v>1402</v>
      </c>
      <c r="AI855" s="15" t="str">
        <f t="shared" si="255"/>
        <v/>
      </c>
      <c r="AJ855" s="15" t="str">
        <f t="shared" si="256"/>
        <v/>
      </c>
      <c r="AK855" s="15" t="str">
        <f t="shared" si="257"/>
        <v/>
      </c>
      <c r="AL855" s="15" t="str">
        <f t="shared" si="258"/>
        <v/>
      </c>
      <c r="AM855" s="15" t="str">
        <f t="shared" si="259"/>
        <v/>
      </c>
      <c r="AN855" s="15" t="str">
        <f t="shared" si="260"/>
        <v/>
      </c>
      <c r="AO855" s="15" t="str">
        <f t="shared" si="261"/>
        <v/>
      </c>
      <c r="AP855" s="9" t="str">
        <f t="shared" si="262"/>
        <v>DG2A木2</v>
      </c>
      <c r="AQ855" s="9">
        <f t="shared" si="263"/>
        <v>1</v>
      </c>
      <c r="AR855" s="11" t="str">
        <f t="shared" si="264"/>
        <v>田中康木2</v>
      </c>
      <c r="AS855" s="11">
        <f t="shared" si="271"/>
        <v>0.33333333333333331</v>
      </c>
      <c r="AT855">
        <v>1</v>
      </c>
      <c r="AU855" s="12">
        <f t="shared" si="265"/>
        <v>12</v>
      </c>
      <c r="AV855" s="13" t="str">
        <f t="shared" si="266"/>
        <v>1402木2</v>
      </c>
      <c r="AW855" s="13">
        <f t="shared" si="267"/>
        <v>0.33333333333333331</v>
      </c>
      <c r="AX855" s="18" t="str">
        <f t="shared" si="268"/>
        <v>DG2AUDGGGGC2A木21402</v>
      </c>
      <c r="AY855" s="18">
        <f t="shared" si="269"/>
        <v>12</v>
      </c>
      <c r="AZ855"/>
    </row>
    <row r="856" spans="1:52" x14ac:dyDescent="0.15">
      <c r="A856" s="1">
        <f t="shared" si="252"/>
        <v>3</v>
      </c>
      <c r="B856" s="1" t="str">
        <f t="shared" si="253"/>
        <v>編成</v>
      </c>
      <c r="C856" t="s">
        <v>3680</v>
      </c>
      <c r="D856" s="1" t="str">
        <f>VLOOKUP($C856,クラス一覧!$A:$J,10,FALSE)</f>
        <v>CG</v>
      </c>
      <c r="E856" s="1">
        <f>VLOOKUP($C856,クラス一覧!$A:$J,8,FALSE)</f>
        <v>8</v>
      </c>
      <c r="F856" s="1" t="str">
        <f>VLOOKUP($C856,クラス一覧!$A:$J,9,FALSE)</f>
        <v>仲田</v>
      </c>
      <c r="G856" s="1" t="str">
        <f>VLOOKUP($H856,科目一覧!$A:$G,3,FALSE)</f>
        <v>CG</v>
      </c>
      <c r="H856" t="s">
        <v>3129</v>
      </c>
      <c r="I856" s="1" t="str">
        <f>VLOOKUP($H856,科目一覧!$A:$G,7,FALSE)</f>
        <v>田中康</v>
      </c>
      <c r="J856" s="1" t="str">
        <f>VLOOKUP($I856,教員一覧!$A:$D,2,FALSE)</f>
        <v>CG</v>
      </c>
      <c r="K856" s="1" t="str">
        <f>VLOOKUP($I856,教員一覧!$A:$D,3,FALSE)</f>
        <v>　</v>
      </c>
      <c r="L856" s="1" t="str">
        <f>VLOOKUP($I856,教員一覧!$A:$D,4,FALSE)</f>
        <v>専任</v>
      </c>
      <c r="M856" t="s">
        <v>1749</v>
      </c>
      <c r="N856" t="s">
        <v>3789</v>
      </c>
      <c r="O856" t="s">
        <v>3960</v>
      </c>
      <c r="P856" t="s">
        <v>12</v>
      </c>
      <c r="Q856">
        <v>1</v>
      </c>
      <c r="R856">
        <v>1401</v>
      </c>
      <c r="S856" s="1" t="str">
        <f>VLOOKUP($R856,教室一覧!$A:$B,2,FALSE)</f>
        <v>実習室</v>
      </c>
      <c r="T856" s="1">
        <f>VLOOKUP($R856,教室一覧!$A:$C,3,FALSE)</f>
        <v>32</v>
      </c>
      <c r="U856" s="1" t="str">
        <f>VLOOKUP($R856,教室一覧!$A:$D,4,FALSE)</f>
        <v>1号館</v>
      </c>
      <c r="V856" s="1" t="str">
        <f>VLOOKUP($R856,教室一覧!$A:$E,5,FALSE)</f>
        <v>4F</v>
      </c>
      <c r="W856"/>
      <c r="X856"/>
      <c r="Y856" s="1" t="str">
        <f>VLOOKUP($O856,教員一覧!$A:$D,2,FALSE)</f>
        <v>CG</v>
      </c>
      <c r="Z856" s="1" t="str">
        <f>VLOOKUP($O856,教員一覧!$A:$D,3,FALSE)</f>
        <v>　</v>
      </c>
      <c r="AA856" s="1" t="str">
        <f>VLOOKUP($O856,教員一覧!$A:$D,4,FALSE)</f>
        <v>専任</v>
      </c>
      <c r="AB856" s="1" t="str">
        <f t="shared" si="254"/>
        <v/>
      </c>
      <c r="AC856" s="14" t="s">
        <v>1749</v>
      </c>
      <c r="AD856" s="14" t="s">
        <v>163</v>
      </c>
      <c r="AE856" s="14" t="s">
        <v>1486</v>
      </c>
      <c r="AF856" s="14" t="s">
        <v>12</v>
      </c>
      <c r="AG856" s="14">
        <v>1</v>
      </c>
      <c r="AH856" s="14">
        <v>1401</v>
      </c>
      <c r="AI856" s="15" t="str">
        <f t="shared" si="255"/>
        <v/>
      </c>
      <c r="AJ856" s="15" t="str">
        <f t="shared" si="256"/>
        <v/>
      </c>
      <c r="AK856" s="15" t="str">
        <f t="shared" si="257"/>
        <v/>
      </c>
      <c r="AL856" s="15" t="str">
        <f t="shared" si="258"/>
        <v/>
      </c>
      <c r="AM856" s="15" t="str">
        <f t="shared" si="259"/>
        <v/>
      </c>
      <c r="AN856" s="15" t="str">
        <f t="shared" si="260"/>
        <v/>
      </c>
      <c r="AO856" s="15" t="str">
        <f t="shared" si="261"/>
        <v/>
      </c>
      <c r="AP856" s="9" t="str">
        <f t="shared" si="262"/>
        <v>DG3A火1</v>
      </c>
      <c r="AQ856" s="9">
        <f t="shared" si="263"/>
        <v>1</v>
      </c>
      <c r="AR856" s="11" t="str">
        <f t="shared" si="264"/>
        <v>徳山火1</v>
      </c>
      <c r="AS856" s="11">
        <f t="shared" si="271"/>
        <v>0.33333333333333331</v>
      </c>
      <c r="AT856">
        <v>1</v>
      </c>
      <c r="AU856" s="12">
        <f t="shared" si="265"/>
        <v>8</v>
      </c>
      <c r="AV856" s="13" t="str">
        <f t="shared" si="266"/>
        <v>1401火1</v>
      </c>
      <c r="AW856" s="13">
        <f t="shared" si="267"/>
        <v>0.33333333333333331</v>
      </c>
      <c r="AX856" s="18" t="str">
        <f t="shared" si="268"/>
        <v>DG3AUDGGC3A火11401</v>
      </c>
      <c r="AY856" s="18">
        <f t="shared" si="269"/>
        <v>8</v>
      </c>
      <c r="AZ856"/>
    </row>
    <row r="857" spans="1:52" x14ac:dyDescent="0.15">
      <c r="A857" s="1">
        <f t="shared" si="252"/>
        <v>3</v>
      </c>
      <c r="B857" s="1" t="str">
        <f t="shared" si="253"/>
        <v>編成</v>
      </c>
      <c r="C857" t="s">
        <v>3680</v>
      </c>
      <c r="D857" s="1" t="str">
        <f>VLOOKUP($C857,クラス一覧!$A:$J,10,FALSE)</f>
        <v>CG</v>
      </c>
      <c r="E857" s="1">
        <f>VLOOKUP($C857,クラス一覧!$A:$J,8,FALSE)</f>
        <v>8</v>
      </c>
      <c r="F857" s="1" t="str">
        <f>VLOOKUP($C857,クラス一覧!$A:$J,9,FALSE)</f>
        <v>仲田</v>
      </c>
      <c r="G857" s="1" t="str">
        <f>VLOOKUP($H857,科目一覧!$A:$G,3,FALSE)</f>
        <v>CG</v>
      </c>
      <c r="H857" t="s">
        <v>3129</v>
      </c>
      <c r="I857" s="1" t="str">
        <f>VLOOKUP($H857,科目一覧!$A:$G,7,FALSE)</f>
        <v>田中康</v>
      </c>
      <c r="J857" s="1" t="str">
        <f>VLOOKUP($I857,教員一覧!$A:$D,2,FALSE)</f>
        <v>CG</v>
      </c>
      <c r="K857" s="1" t="str">
        <f>VLOOKUP($I857,教員一覧!$A:$D,3,FALSE)</f>
        <v>　</v>
      </c>
      <c r="L857" s="1" t="str">
        <f>VLOOKUP($I857,教員一覧!$A:$D,4,FALSE)</f>
        <v>専任</v>
      </c>
      <c r="M857" t="s">
        <v>1749</v>
      </c>
      <c r="N857" t="s">
        <v>3789</v>
      </c>
      <c r="O857" t="s">
        <v>3960</v>
      </c>
      <c r="P857" t="s">
        <v>12</v>
      </c>
      <c r="Q857">
        <v>2</v>
      </c>
      <c r="R857">
        <v>1401</v>
      </c>
      <c r="S857" s="1" t="str">
        <f>VLOOKUP($R857,教室一覧!$A:$B,2,FALSE)</f>
        <v>実習室</v>
      </c>
      <c r="T857" s="1">
        <f>VLOOKUP($R857,教室一覧!$A:$C,3,FALSE)</f>
        <v>32</v>
      </c>
      <c r="U857" s="1" t="str">
        <f>VLOOKUP($R857,教室一覧!$A:$D,4,FALSE)</f>
        <v>1号館</v>
      </c>
      <c r="V857" s="1" t="str">
        <f>VLOOKUP($R857,教室一覧!$A:$E,5,FALSE)</f>
        <v>4F</v>
      </c>
      <c r="W857"/>
      <c r="X857"/>
      <c r="Y857" s="1" t="str">
        <f>VLOOKUP($O857,教員一覧!$A:$D,2,FALSE)</f>
        <v>CG</v>
      </c>
      <c r="Z857" s="1" t="str">
        <f>VLOOKUP($O857,教員一覧!$A:$D,3,FALSE)</f>
        <v>　</v>
      </c>
      <c r="AA857" s="1" t="str">
        <f>VLOOKUP($O857,教員一覧!$A:$D,4,FALSE)</f>
        <v>専任</v>
      </c>
      <c r="AB857" s="1" t="str">
        <f t="shared" si="254"/>
        <v/>
      </c>
      <c r="AC857" s="14" t="s">
        <v>1749</v>
      </c>
      <c r="AD857" s="14" t="s">
        <v>163</v>
      </c>
      <c r="AE857" s="14" t="s">
        <v>1486</v>
      </c>
      <c r="AF857" s="14" t="s">
        <v>12</v>
      </c>
      <c r="AG857" s="14">
        <v>2</v>
      </c>
      <c r="AH857" s="14">
        <v>1401</v>
      </c>
      <c r="AI857" s="15" t="str">
        <f t="shared" si="255"/>
        <v/>
      </c>
      <c r="AJ857" s="15" t="str">
        <f t="shared" si="256"/>
        <v/>
      </c>
      <c r="AK857" s="15" t="str">
        <f t="shared" si="257"/>
        <v/>
      </c>
      <c r="AL857" s="15" t="str">
        <f t="shared" si="258"/>
        <v/>
      </c>
      <c r="AM857" s="15" t="str">
        <f t="shared" si="259"/>
        <v/>
      </c>
      <c r="AN857" s="15" t="str">
        <f t="shared" si="260"/>
        <v/>
      </c>
      <c r="AO857" s="15" t="str">
        <f t="shared" si="261"/>
        <v/>
      </c>
      <c r="AP857" s="9" t="str">
        <f t="shared" si="262"/>
        <v>DG3A火2</v>
      </c>
      <c r="AQ857" s="9">
        <f t="shared" si="263"/>
        <v>1</v>
      </c>
      <c r="AR857" s="11" t="str">
        <f t="shared" si="264"/>
        <v>徳山火2</v>
      </c>
      <c r="AS857" s="11">
        <f t="shared" si="271"/>
        <v>0.33333333333333331</v>
      </c>
      <c r="AT857">
        <v>1</v>
      </c>
      <c r="AU857" s="12">
        <f t="shared" si="265"/>
        <v>8</v>
      </c>
      <c r="AV857" s="13" t="str">
        <f t="shared" si="266"/>
        <v>1401火2</v>
      </c>
      <c r="AW857" s="13">
        <f t="shared" si="267"/>
        <v>0.33333333333333331</v>
      </c>
      <c r="AX857" s="18" t="str">
        <f t="shared" si="268"/>
        <v>DG3AUDGGC3A火21401</v>
      </c>
      <c r="AY857" s="18">
        <f t="shared" si="269"/>
        <v>8</v>
      </c>
      <c r="AZ857"/>
    </row>
    <row r="858" spans="1:52" x14ac:dyDescent="0.15">
      <c r="A858" s="1">
        <f t="shared" si="252"/>
        <v>3</v>
      </c>
      <c r="B858" s="1" t="str">
        <f t="shared" si="253"/>
        <v>編成</v>
      </c>
      <c r="C858" t="s">
        <v>3680</v>
      </c>
      <c r="D858" s="1" t="str">
        <f>VLOOKUP($C858,クラス一覧!$A:$J,10,FALSE)</f>
        <v>CG</v>
      </c>
      <c r="E858" s="1">
        <f>VLOOKUP($C858,クラス一覧!$A:$J,8,FALSE)</f>
        <v>8</v>
      </c>
      <c r="F858" s="1" t="str">
        <f>VLOOKUP($C858,クラス一覧!$A:$J,9,FALSE)</f>
        <v>仲田</v>
      </c>
      <c r="G858" s="1" t="str">
        <f>VLOOKUP($H858,科目一覧!$A:$G,3,FALSE)</f>
        <v>CG</v>
      </c>
      <c r="H858" t="s">
        <v>3129</v>
      </c>
      <c r="I858" s="1" t="str">
        <f>VLOOKUP($H858,科目一覧!$A:$G,7,FALSE)</f>
        <v>田中康</v>
      </c>
      <c r="J858" s="1" t="str">
        <f>VLOOKUP($I858,教員一覧!$A:$D,2,FALSE)</f>
        <v>CG</v>
      </c>
      <c r="K858" s="1" t="str">
        <f>VLOOKUP($I858,教員一覧!$A:$D,3,FALSE)</f>
        <v>　</v>
      </c>
      <c r="L858" s="1" t="str">
        <f>VLOOKUP($I858,教員一覧!$A:$D,4,FALSE)</f>
        <v>専任</v>
      </c>
      <c r="M858" t="s">
        <v>1749</v>
      </c>
      <c r="N858" t="s">
        <v>3789</v>
      </c>
      <c r="O858" t="s">
        <v>83</v>
      </c>
      <c r="P858" t="s">
        <v>12</v>
      </c>
      <c r="Q858">
        <v>3</v>
      </c>
      <c r="R858">
        <v>1401</v>
      </c>
      <c r="S858" s="1" t="str">
        <f>VLOOKUP($R858,教室一覧!$A:$B,2,FALSE)</f>
        <v>実習室</v>
      </c>
      <c r="T858" s="1">
        <f>VLOOKUP($R858,教室一覧!$A:$C,3,FALSE)</f>
        <v>32</v>
      </c>
      <c r="U858" s="1" t="str">
        <f>VLOOKUP($R858,教室一覧!$A:$D,4,FALSE)</f>
        <v>1号館</v>
      </c>
      <c r="V858" s="1" t="str">
        <f>VLOOKUP($R858,教室一覧!$A:$E,5,FALSE)</f>
        <v>4F</v>
      </c>
      <c r="W858"/>
      <c r="X858"/>
      <c r="Y858" s="1" t="str">
        <f>VLOOKUP($O858,教員一覧!$A:$D,2,FALSE)</f>
        <v>CG</v>
      </c>
      <c r="Z858" s="1" t="str">
        <f>VLOOKUP($O858,教員一覧!$A:$D,3,FALSE)</f>
        <v>　</v>
      </c>
      <c r="AA858" s="1" t="str">
        <f>VLOOKUP($O858,教員一覧!$A:$D,4,FALSE)</f>
        <v>専任</v>
      </c>
      <c r="AB858" s="1" t="str">
        <f t="shared" si="254"/>
        <v>担任</v>
      </c>
      <c r="AC858" s="14" t="s">
        <v>1749</v>
      </c>
      <c r="AD858" s="14" t="s">
        <v>163</v>
      </c>
      <c r="AE858" s="14" t="s">
        <v>83</v>
      </c>
      <c r="AF858" s="14" t="s">
        <v>12</v>
      </c>
      <c r="AG858" s="14">
        <v>3</v>
      </c>
      <c r="AH858" s="14">
        <v>1401</v>
      </c>
      <c r="AI858" s="15" t="str">
        <f t="shared" si="255"/>
        <v/>
      </c>
      <c r="AJ858" s="15" t="str">
        <f t="shared" si="256"/>
        <v/>
      </c>
      <c r="AK858" s="15" t="str">
        <f t="shared" si="257"/>
        <v/>
      </c>
      <c r="AL858" s="15" t="str">
        <f t="shared" si="258"/>
        <v/>
      </c>
      <c r="AM858" s="15" t="str">
        <f t="shared" si="259"/>
        <v/>
      </c>
      <c r="AN858" s="15" t="str">
        <f t="shared" si="260"/>
        <v/>
      </c>
      <c r="AO858" s="15" t="str">
        <f t="shared" si="261"/>
        <v/>
      </c>
      <c r="AP858" s="9" t="str">
        <f t="shared" si="262"/>
        <v>DG3A火3</v>
      </c>
      <c r="AQ858" s="9">
        <f t="shared" si="263"/>
        <v>1</v>
      </c>
      <c r="AR858" s="11" t="str">
        <f t="shared" si="264"/>
        <v>仲田火3</v>
      </c>
      <c r="AS858" s="11">
        <f t="shared" si="271"/>
        <v>0.33333333333333331</v>
      </c>
      <c r="AT858">
        <v>1</v>
      </c>
      <c r="AU858" s="12">
        <f t="shared" si="265"/>
        <v>8</v>
      </c>
      <c r="AV858" s="13" t="str">
        <f t="shared" si="266"/>
        <v>1401火3</v>
      </c>
      <c r="AW858" s="13">
        <f t="shared" si="267"/>
        <v>0.33333333333333331</v>
      </c>
      <c r="AX858" s="18" t="str">
        <f t="shared" si="268"/>
        <v>DG3AUDGGC3A火31401</v>
      </c>
      <c r="AY858" s="18">
        <f t="shared" si="269"/>
        <v>8</v>
      </c>
      <c r="AZ858"/>
    </row>
    <row r="859" spans="1:52" x14ac:dyDescent="0.15">
      <c r="A859" s="1">
        <f t="shared" si="252"/>
        <v>3</v>
      </c>
      <c r="B859" s="1" t="str">
        <f t="shared" si="253"/>
        <v>編成</v>
      </c>
      <c r="C859" t="s">
        <v>3680</v>
      </c>
      <c r="D859" s="1" t="str">
        <f>VLOOKUP($C859,クラス一覧!$A:$J,10,FALSE)</f>
        <v>CG</v>
      </c>
      <c r="E859" s="1">
        <f>VLOOKUP($C859,クラス一覧!$A:$J,8,FALSE)</f>
        <v>8</v>
      </c>
      <c r="F859" s="1" t="str">
        <f>VLOOKUP($C859,クラス一覧!$A:$J,9,FALSE)</f>
        <v>仲田</v>
      </c>
      <c r="G859" s="1" t="str">
        <f>VLOOKUP($H859,科目一覧!$A:$G,3,FALSE)</f>
        <v>CG</v>
      </c>
      <c r="H859" t="s">
        <v>3129</v>
      </c>
      <c r="I859" s="1" t="str">
        <f>VLOOKUP($H859,科目一覧!$A:$G,7,FALSE)</f>
        <v>田中康</v>
      </c>
      <c r="J859" s="1" t="str">
        <f>VLOOKUP($I859,教員一覧!$A:$D,2,FALSE)</f>
        <v>CG</v>
      </c>
      <c r="K859" s="1" t="str">
        <f>VLOOKUP($I859,教員一覧!$A:$D,3,FALSE)</f>
        <v>　</v>
      </c>
      <c r="L859" s="1" t="str">
        <f>VLOOKUP($I859,教員一覧!$A:$D,4,FALSE)</f>
        <v>専任</v>
      </c>
      <c r="M859" t="s">
        <v>1749</v>
      </c>
      <c r="N859" t="s">
        <v>3789</v>
      </c>
      <c r="O859" t="s">
        <v>83</v>
      </c>
      <c r="P859" t="s">
        <v>12</v>
      </c>
      <c r="Q859">
        <v>4</v>
      </c>
      <c r="R859">
        <v>1401</v>
      </c>
      <c r="S859" s="1" t="str">
        <f>VLOOKUP($R859,教室一覧!$A:$B,2,FALSE)</f>
        <v>実習室</v>
      </c>
      <c r="T859" s="1">
        <f>VLOOKUP($R859,教室一覧!$A:$C,3,FALSE)</f>
        <v>32</v>
      </c>
      <c r="U859" s="1" t="str">
        <f>VLOOKUP($R859,教室一覧!$A:$D,4,FALSE)</f>
        <v>1号館</v>
      </c>
      <c r="V859" s="1" t="str">
        <f>VLOOKUP($R859,教室一覧!$A:$E,5,FALSE)</f>
        <v>4F</v>
      </c>
      <c r="W859"/>
      <c r="X859"/>
      <c r="Y859" s="1" t="str">
        <f>VLOOKUP($O859,教員一覧!$A:$D,2,FALSE)</f>
        <v>CG</v>
      </c>
      <c r="Z859" s="1" t="str">
        <f>VLOOKUP($O859,教員一覧!$A:$D,3,FALSE)</f>
        <v>　</v>
      </c>
      <c r="AA859" s="1" t="str">
        <f>VLOOKUP($O859,教員一覧!$A:$D,4,FALSE)</f>
        <v>専任</v>
      </c>
      <c r="AB859" s="1" t="str">
        <f t="shared" si="254"/>
        <v>担任</v>
      </c>
      <c r="AC859" s="14" t="s">
        <v>1749</v>
      </c>
      <c r="AD859" s="14" t="s">
        <v>163</v>
      </c>
      <c r="AE859" s="14" t="s">
        <v>83</v>
      </c>
      <c r="AF859" s="14" t="s">
        <v>12</v>
      </c>
      <c r="AG859" s="14">
        <v>4</v>
      </c>
      <c r="AH859" s="14">
        <v>1401</v>
      </c>
      <c r="AI859" s="15" t="str">
        <f t="shared" si="255"/>
        <v/>
      </c>
      <c r="AJ859" s="15" t="str">
        <f t="shared" si="256"/>
        <v/>
      </c>
      <c r="AK859" s="15" t="str">
        <f t="shared" si="257"/>
        <v/>
      </c>
      <c r="AL859" s="15" t="str">
        <f t="shared" si="258"/>
        <v/>
      </c>
      <c r="AM859" s="15" t="str">
        <f t="shared" si="259"/>
        <v/>
      </c>
      <c r="AN859" s="15" t="str">
        <f t="shared" si="260"/>
        <v/>
      </c>
      <c r="AO859" s="15" t="str">
        <f t="shared" si="261"/>
        <v/>
      </c>
      <c r="AP859" s="9" t="str">
        <f t="shared" si="262"/>
        <v>DG3A火4</v>
      </c>
      <c r="AQ859" s="9">
        <f t="shared" si="263"/>
        <v>1</v>
      </c>
      <c r="AR859" s="11" t="str">
        <f t="shared" si="264"/>
        <v>仲田火4</v>
      </c>
      <c r="AS859" s="11">
        <f t="shared" si="271"/>
        <v>0.33333333333333331</v>
      </c>
      <c r="AT859">
        <v>1</v>
      </c>
      <c r="AU859" s="12">
        <f t="shared" si="265"/>
        <v>8</v>
      </c>
      <c r="AV859" s="13" t="str">
        <f t="shared" si="266"/>
        <v>1401火4</v>
      </c>
      <c r="AW859" s="13">
        <f t="shared" si="267"/>
        <v>0.33333333333333331</v>
      </c>
      <c r="AX859" s="18" t="str">
        <f t="shared" si="268"/>
        <v>DG3AUDGGC3A火41401</v>
      </c>
      <c r="AY859" s="18">
        <f t="shared" si="269"/>
        <v>8</v>
      </c>
      <c r="AZ859"/>
    </row>
    <row r="860" spans="1:52" x14ac:dyDescent="0.15">
      <c r="A860" s="1">
        <f t="shared" si="252"/>
        <v>3</v>
      </c>
      <c r="B860" s="1" t="str">
        <f t="shared" si="253"/>
        <v>編成</v>
      </c>
      <c r="C860" t="s">
        <v>3680</v>
      </c>
      <c r="D860" s="1" t="str">
        <f>VLOOKUP($C860,クラス一覧!$A:$J,10,FALSE)</f>
        <v>CG</v>
      </c>
      <c r="E860" s="1">
        <f>VLOOKUP($C860,クラス一覧!$A:$J,8,FALSE)</f>
        <v>8</v>
      </c>
      <c r="F860" s="1" t="str">
        <f>VLOOKUP($C860,クラス一覧!$A:$J,9,FALSE)</f>
        <v>仲田</v>
      </c>
      <c r="G860" s="1" t="str">
        <f>VLOOKUP($H860,科目一覧!$A:$G,3,FALSE)</f>
        <v>CG</v>
      </c>
      <c r="H860" t="s">
        <v>3093</v>
      </c>
      <c r="I860" s="1" t="str">
        <f>VLOOKUP($H860,科目一覧!$A:$G,7,FALSE)</f>
        <v>仲田</v>
      </c>
      <c r="J860" s="1" t="str">
        <f>VLOOKUP($I860,教員一覧!$A:$D,2,FALSE)</f>
        <v>CG</v>
      </c>
      <c r="K860" s="1" t="str">
        <f>VLOOKUP($I860,教員一覧!$A:$D,3,FALSE)</f>
        <v>　</v>
      </c>
      <c r="L860" s="1" t="str">
        <f>VLOOKUP($I860,教員一覧!$A:$D,4,FALSE)</f>
        <v>専任</v>
      </c>
      <c r="M860" t="s">
        <v>1749</v>
      </c>
      <c r="N860" t="s">
        <v>3789</v>
      </c>
      <c r="O860" t="s">
        <v>83</v>
      </c>
      <c r="P860" t="s">
        <v>17</v>
      </c>
      <c r="Q860">
        <v>1</v>
      </c>
      <c r="R860">
        <v>1401</v>
      </c>
      <c r="S860" s="1" t="str">
        <f>VLOOKUP($R860,教室一覧!$A:$B,2,FALSE)</f>
        <v>実習室</v>
      </c>
      <c r="T860" s="1">
        <f>VLOOKUP($R860,教室一覧!$A:$C,3,FALSE)</f>
        <v>32</v>
      </c>
      <c r="U860" s="1" t="str">
        <f>VLOOKUP($R860,教室一覧!$A:$D,4,FALSE)</f>
        <v>1号館</v>
      </c>
      <c r="V860" s="1" t="str">
        <f>VLOOKUP($R860,教室一覧!$A:$E,5,FALSE)</f>
        <v>4F</v>
      </c>
      <c r="W860"/>
      <c r="X860"/>
      <c r="Y860" s="1" t="str">
        <f>VLOOKUP($O860,教員一覧!$A:$D,2,FALSE)</f>
        <v>CG</v>
      </c>
      <c r="Z860" s="1" t="str">
        <f>VLOOKUP($O860,教員一覧!$A:$D,3,FALSE)</f>
        <v>　</v>
      </c>
      <c r="AA860" s="1" t="str">
        <f>VLOOKUP($O860,教員一覧!$A:$D,4,FALSE)</f>
        <v>専任</v>
      </c>
      <c r="AB860" s="1" t="str">
        <f t="shared" si="254"/>
        <v>担任</v>
      </c>
      <c r="AC860" s="14" t="s">
        <v>1749</v>
      </c>
      <c r="AD860" s="14" t="s">
        <v>163</v>
      </c>
      <c r="AE860" s="14" t="s">
        <v>83</v>
      </c>
      <c r="AF860" s="14" t="s">
        <v>17</v>
      </c>
      <c r="AG860" s="14">
        <v>1</v>
      </c>
      <c r="AH860" s="14">
        <v>1401</v>
      </c>
      <c r="AI860" s="15" t="str">
        <f t="shared" si="255"/>
        <v/>
      </c>
      <c r="AJ860" s="15" t="str">
        <f t="shared" si="256"/>
        <v/>
      </c>
      <c r="AK860" s="15" t="str">
        <f t="shared" si="257"/>
        <v/>
      </c>
      <c r="AL860" s="15" t="str">
        <f t="shared" si="258"/>
        <v/>
      </c>
      <c r="AM860" s="15" t="str">
        <f t="shared" si="259"/>
        <v/>
      </c>
      <c r="AN860" s="15" t="str">
        <f t="shared" si="260"/>
        <v/>
      </c>
      <c r="AO860" s="15" t="str">
        <f t="shared" si="261"/>
        <v/>
      </c>
      <c r="AP860" s="9" t="str">
        <f t="shared" si="262"/>
        <v>DG3A金1</v>
      </c>
      <c r="AQ860" s="9">
        <f t="shared" si="263"/>
        <v>1</v>
      </c>
      <c r="AR860" s="11" t="str">
        <f t="shared" si="264"/>
        <v>仲田金1</v>
      </c>
      <c r="AS860" s="11">
        <f t="shared" si="271"/>
        <v>0.5</v>
      </c>
      <c r="AT860">
        <v>1</v>
      </c>
      <c r="AU860" s="12">
        <f t="shared" si="265"/>
        <v>8</v>
      </c>
      <c r="AV860" s="13" t="str">
        <f t="shared" si="266"/>
        <v>1401金1</v>
      </c>
      <c r="AW860" s="13">
        <f t="shared" si="267"/>
        <v>0.5</v>
      </c>
      <c r="AX860" s="18" t="str">
        <f t="shared" si="268"/>
        <v>DG3AUDGGC3A金11401</v>
      </c>
      <c r="AY860" s="18">
        <f t="shared" si="269"/>
        <v>8</v>
      </c>
      <c r="AZ860"/>
    </row>
    <row r="861" spans="1:52" x14ac:dyDescent="0.15">
      <c r="A861" s="1">
        <f t="shared" si="252"/>
        <v>3</v>
      </c>
      <c r="B861" s="1" t="str">
        <f t="shared" si="253"/>
        <v>編成</v>
      </c>
      <c r="C861" t="s">
        <v>3680</v>
      </c>
      <c r="D861" s="1" t="str">
        <f>VLOOKUP($C861,クラス一覧!$A:$J,10,FALSE)</f>
        <v>CG</v>
      </c>
      <c r="E861" s="1">
        <f>VLOOKUP($C861,クラス一覧!$A:$J,8,FALSE)</f>
        <v>8</v>
      </c>
      <c r="F861" s="1" t="str">
        <f>VLOOKUP($C861,クラス一覧!$A:$J,9,FALSE)</f>
        <v>仲田</v>
      </c>
      <c r="G861" s="1" t="str">
        <f>VLOOKUP($H861,科目一覧!$A:$G,3,FALSE)</f>
        <v>CG</v>
      </c>
      <c r="H861" t="s">
        <v>3093</v>
      </c>
      <c r="I861" s="1" t="str">
        <f>VLOOKUP($H861,科目一覧!$A:$G,7,FALSE)</f>
        <v>仲田</v>
      </c>
      <c r="J861" s="1" t="str">
        <f>VLOOKUP($I861,教員一覧!$A:$D,2,FALSE)</f>
        <v>CG</v>
      </c>
      <c r="K861" s="1" t="str">
        <f>VLOOKUP($I861,教員一覧!$A:$D,3,FALSE)</f>
        <v>　</v>
      </c>
      <c r="L861" s="1" t="str">
        <f>VLOOKUP($I861,教員一覧!$A:$D,4,FALSE)</f>
        <v>専任</v>
      </c>
      <c r="M861" t="s">
        <v>1749</v>
      </c>
      <c r="N861" t="s">
        <v>3789</v>
      </c>
      <c r="O861" t="s">
        <v>83</v>
      </c>
      <c r="P861" t="s">
        <v>17</v>
      </c>
      <c r="Q861">
        <v>2</v>
      </c>
      <c r="R861">
        <v>1401</v>
      </c>
      <c r="S861" s="1" t="str">
        <f>VLOOKUP($R861,教室一覧!$A:$B,2,FALSE)</f>
        <v>実習室</v>
      </c>
      <c r="T861" s="1">
        <f>VLOOKUP($R861,教室一覧!$A:$C,3,FALSE)</f>
        <v>32</v>
      </c>
      <c r="U861" s="1" t="str">
        <f>VLOOKUP($R861,教室一覧!$A:$D,4,FALSE)</f>
        <v>1号館</v>
      </c>
      <c r="V861" s="1" t="str">
        <f>VLOOKUP($R861,教室一覧!$A:$E,5,FALSE)</f>
        <v>4F</v>
      </c>
      <c r="W861"/>
      <c r="X861"/>
      <c r="Y861" s="1" t="str">
        <f>VLOOKUP($O861,教員一覧!$A:$D,2,FALSE)</f>
        <v>CG</v>
      </c>
      <c r="Z861" s="1" t="str">
        <f>VLOOKUP($O861,教員一覧!$A:$D,3,FALSE)</f>
        <v>　</v>
      </c>
      <c r="AA861" s="1" t="str">
        <f>VLOOKUP($O861,教員一覧!$A:$D,4,FALSE)</f>
        <v>専任</v>
      </c>
      <c r="AB861" s="1" t="str">
        <f t="shared" si="254"/>
        <v>担任</v>
      </c>
      <c r="AC861" s="14" t="s">
        <v>1749</v>
      </c>
      <c r="AD861" s="14" t="s">
        <v>163</v>
      </c>
      <c r="AE861" s="14" t="s">
        <v>83</v>
      </c>
      <c r="AF861" s="14" t="s">
        <v>17</v>
      </c>
      <c r="AG861" s="14">
        <v>2</v>
      </c>
      <c r="AH861" s="14">
        <v>1401</v>
      </c>
      <c r="AI861" s="15" t="str">
        <f t="shared" si="255"/>
        <v/>
      </c>
      <c r="AJ861" s="15" t="str">
        <f t="shared" si="256"/>
        <v/>
      </c>
      <c r="AK861" s="15" t="str">
        <f t="shared" si="257"/>
        <v/>
      </c>
      <c r="AL861" s="15" t="str">
        <f t="shared" si="258"/>
        <v/>
      </c>
      <c r="AM861" s="15" t="str">
        <f t="shared" si="259"/>
        <v/>
      </c>
      <c r="AN861" s="15" t="str">
        <f t="shared" si="260"/>
        <v/>
      </c>
      <c r="AO861" s="15" t="str">
        <f t="shared" si="261"/>
        <v/>
      </c>
      <c r="AP861" s="9" t="str">
        <f t="shared" si="262"/>
        <v>DG3A金2</v>
      </c>
      <c r="AQ861" s="9">
        <f t="shared" si="263"/>
        <v>1</v>
      </c>
      <c r="AR861" s="11" t="str">
        <f t="shared" si="264"/>
        <v>仲田金2</v>
      </c>
      <c r="AS861" s="11">
        <f t="shared" si="271"/>
        <v>0.5</v>
      </c>
      <c r="AT861">
        <v>1</v>
      </c>
      <c r="AU861" s="12">
        <f t="shared" si="265"/>
        <v>8</v>
      </c>
      <c r="AV861" s="13" t="str">
        <f t="shared" si="266"/>
        <v>1401金2</v>
      </c>
      <c r="AW861" s="13">
        <f t="shared" si="267"/>
        <v>0.5</v>
      </c>
      <c r="AX861" s="18" t="str">
        <f t="shared" si="268"/>
        <v>DG3AUDGGC3A金21401</v>
      </c>
      <c r="AY861" s="18">
        <f t="shared" si="269"/>
        <v>8</v>
      </c>
      <c r="AZ861"/>
    </row>
    <row r="862" spans="1:52" x14ac:dyDescent="0.15">
      <c r="A862" s="1">
        <f t="shared" si="252"/>
        <v>3</v>
      </c>
      <c r="B862" s="1" t="str">
        <f t="shared" si="253"/>
        <v>編成</v>
      </c>
      <c r="C862" t="s">
        <v>3680</v>
      </c>
      <c r="D862" s="1" t="str">
        <f>VLOOKUP($C862,クラス一覧!$A:$J,10,FALSE)</f>
        <v>CG</v>
      </c>
      <c r="E862" s="1">
        <f>VLOOKUP($C862,クラス一覧!$A:$J,8,FALSE)</f>
        <v>8</v>
      </c>
      <c r="F862" s="1" t="str">
        <f>VLOOKUP($C862,クラス一覧!$A:$J,9,FALSE)</f>
        <v>仲田</v>
      </c>
      <c r="G862" s="1" t="str">
        <f>VLOOKUP($H862,科目一覧!$A:$G,3,FALSE)</f>
        <v>ゲームCG（3DCG）</v>
      </c>
      <c r="H862" t="s">
        <v>3112</v>
      </c>
      <c r="I862" s="1" t="str">
        <f>VLOOKUP($H862,科目一覧!$A:$G,7,FALSE)</f>
        <v>西谷</v>
      </c>
      <c r="J862" s="1" t="str">
        <f>VLOOKUP($I862,教員一覧!$A:$D,2,FALSE)</f>
        <v>CG</v>
      </c>
      <c r="K862" s="1" t="str">
        <f>VLOOKUP($I862,教員一覧!$A:$D,3,FALSE)</f>
        <v>　</v>
      </c>
      <c r="L862" s="1" t="str">
        <f>VLOOKUP($I862,教員一覧!$A:$D,4,FALSE)</f>
        <v>専任</v>
      </c>
      <c r="M862" t="s">
        <v>1749</v>
      </c>
      <c r="N862" t="s">
        <v>3789</v>
      </c>
      <c r="O862" t="s">
        <v>124</v>
      </c>
      <c r="P862" t="s">
        <v>17</v>
      </c>
      <c r="Q862">
        <v>3</v>
      </c>
      <c r="R862">
        <v>1401</v>
      </c>
      <c r="S862" s="1" t="str">
        <f>VLOOKUP($R862,教室一覧!$A:$B,2,FALSE)</f>
        <v>実習室</v>
      </c>
      <c r="T862" s="1">
        <f>VLOOKUP($R862,教室一覧!$A:$C,3,FALSE)</f>
        <v>32</v>
      </c>
      <c r="U862" s="1" t="str">
        <f>VLOOKUP($R862,教室一覧!$A:$D,4,FALSE)</f>
        <v>1号館</v>
      </c>
      <c r="V862" s="1" t="str">
        <f>VLOOKUP($R862,教室一覧!$A:$E,5,FALSE)</f>
        <v>4F</v>
      </c>
      <c r="W862"/>
      <c r="X862"/>
      <c r="Y862" s="1" t="str">
        <f>VLOOKUP($O862,教員一覧!$A:$D,2,FALSE)</f>
        <v>CG</v>
      </c>
      <c r="Z862" s="1" t="str">
        <f>VLOOKUP($O862,教員一覧!$A:$D,3,FALSE)</f>
        <v>　</v>
      </c>
      <c r="AA862" s="1" t="str">
        <f>VLOOKUP($O862,教員一覧!$A:$D,4,FALSE)</f>
        <v>専任</v>
      </c>
      <c r="AB862" s="1" t="str">
        <f t="shared" si="254"/>
        <v/>
      </c>
      <c r="AC862" s="14" t="s">
        <v>1749</v>
      </c>
      <c r="AD862" s="14" t="s">
        <v>163</v>
      </c>
      <c r="AE862" s="14" t="s">
        <v>124</v>
      </c>
      <c r="AF862" s="14" t="s">
        <v>17</v>
      </c>
      <c r="AG862" s="14">
        <v>3</v>
      </c>
      <c r="AH862" s="14">
        <v>1401</v>
      </c>
      <c r="AI862" s="15" t="str">
        <f t="shared" si="255"/>
        <v/>
      </c>
      <c r="AJ862" s="15" t="str">
        <f t="shared" si="256"/>
        <v/>
      </c>
      <c r="AK862" s="15" t="str">
        <f t="shared" si="257"/>
        <v/>
      </c>
      <c r="AL862" s="15" t="str">
        <f t="shared" si="258"/>
        <v/>
      </c>
      <c r="AM862" s="15" t="str">
        <f t="shared" si="259"/>
        <v/>
      </c>
      <c r="AN862" s="15" t="str">
        <f t="shared" si="260"/>
        <v/>
      </c>
      <c r="AO862" s="15" t="str">
        <f t="shared" si="261"/>
        <v/>
      </c>
      <c r="AP862" s="9" t="str">
        <f t="shared" si="262"/>
        <v>DG3A金3</v>
      </c>
      <c r="AQ862" s="9">
        <f t="shared" si="263"/>
        <v>1</v>
      </c>
      <c r="AR862" s="11" t="str">
        <f t="shared" si="264"/>
        <v>西谷金3</v>
      </c>
      <c r="AS862" s="11">
        <f t="shared" si="271"/>
        <v>0.5</v>
      </c>
      <c r="AT862">
        <v>1</v>
      </c>
      <c r="AU862" s="12">
        <f t="shared" si="265"/>
        <v>8</v>
      </c>
      <c r="AV862" s="13" t="str">
        <f t="shared" si="266"/>
        <v>1401金3</v>
      </c>
      <c r="AW862" s="13">
        <f t="shared" si="267"/>
        <v>0.5</v>
      </c>
      <c r="AX862" s="18" t="str">
        <f t="shared" si="268"/>
        <v>DG3AUDGGC3A金31401</v>
      </c>
      <c r="AY862" s="18">
        <f t="shared" si="269"/>
        <v>8</v>
      </c>
      <c r="AZ862"/>
    </row>
    <row r="863" spans="1:52" x14ac:dyDescent="0.15">
      <c r="A863" s="1">
        <f t="shared" si="252"/>
        <v>3</v>
      </c>
      <c r="B863" s="1" t="str">
        <f t="shared" si="253"/>
        <v>編成</v>
      </c>
      <c r="C863" t="s">
        <v>3680</v>
      </c>
      <c r="D863" s="1" t="str">
        <f>VLOOKUP($C863,クラス一覧!$A:$J,10,FALSE)</f>
        <v>CG</v>
      </c>
      <c r="E863" s="1">
        <f>VLOOKUP($C863,クラス一覧!$A:$J,8,FALSE)</f>
        <v>8</v>
      </c>
      <c r="F863" s="1" t="str">
        <f>VLOOKUP($C863,クラス一覧!$A:$J,9,FALSE)</f>
        <v>仲田</v>
      </c>
      <c r="G863" s="1" t="str">
        <f>VLOOKUP($H863,科目一覧!$A:$G,3,FALSE)</f>
        <v>CG</v>
      </c>
      <c r="H863" t="s">
        <v>3094</v>
      </c>
      <c r="I863" s="1" t="str">
        <f>VLOOKUP($H863,科目一覧!$A:$G,7,FALSE)</f>
        <v>西谷</v>
      </c>
      <c r="J863" s="1" t="str">
        <f>VLOOKUP($I863,教員一覧!$A:$D,2,FALSE)</f>
        <v>CG</v>
      </c>
      <c r="K863" s="1" t="str">
        <f>VLOOKUP($I863,教員一覧!$A:$D,3,FALSE)</f>
        <v>　</v>
      </c>
      <c r="L863" s="1" t="str">
        <f>VLOOKUP($I863,教員一覧!$A:$D,4,FALSE)</f>
        <v>専任</v>
      </c>
      <c r="M863" t="s">
        <v>1749</v>
      </c>
      <c r="N863" t="s">
        <v>3789</v>
      </c>
      <c r="O863" t="s">
        <v>124</v>
      </c>
      <c r="P863" t="s">
        <v>9</v>
      </c>
      <c r="Q863">
        <v>2</v>
      </c>
      <c r="R863">
        <v>1401</v>
      </c>
      <c r="S863" s="1" t="str">
        <f>VLOOKUP($R863,教室一覧!$A:$B,2,FALSE)</f>
        <v>実習室</v>
      </c>
      <c r="T863" s="1">
        <f>VLOOKUP($R863,教室一覧!$A:$C,3,FALSE)</f>
        <v>32</v>
      </c>
      <c r="U863" s="1" t="str">
        <f>VLOOKUP($R863,教室一覧!$A:$D,4,FALSE)</f>
        <v>1号館</v>
      </c>
      <c r="V863" s="1" t="str">
        <f>VLOOKUP($R863,教室一覧!$A:$E,5,FALSE)</f>
        <v>4F</v>
      </c>
      <c r="W863"/>
      <c r="X863"/>
      <c r="Y863" s="1" t="str">
        <f>VLOOKUP($O863,教員一覧!$A:$D,2,FALSE)</f>
        <v>CG</v>
      </c>
      <c r="Z863" s="1" t="str">
        <f>VLOOKUP($O863,教員一覧!$A:$D,3,FALSE)</f>
        <v>　</v>
      </c>
      <c r="AA863" s="1" t="str">
        <f>VLOOKUP($O863,教員一覧!$A:$D,4,FALSE)</f>
        <v>専任</v>
      </c>
      <c r="AB863" s="1" t="str">
        <f t="shared" si="254"/>
        <v/>
      </c>
      <c r="AC863" s="14" t="s">
        <v>1749</v>
      </c>
      <c r="AD863" s="14" t="s">
        <v>163</v>
      </c>
      <c r="AE863" s="14" t="s">
        <v>124</v>
      </c>
      <c r="AF863" s="14" t="s">
        <v>9</v>
      </c>
      <c r="AG863" s="14">
        <v>2</v>
      </c>
      <c r="AH863" s="14">
        <v>1401</v>
      </c>
      <c r="AI863" s="15" t="str">
        <f t="shared" si="255"/>
        <v/>
      </c>
      <c r="AJ863" s="15" t="str">
        <f t="shared" si="256"/>
        <v/>
      </c>
      <c r="AK863" s="15" t="str">
        <f t="shared" si="257"/>
        <v/>
      </c>
      <c r="AL863" s="15" t="str">
        <f t="shared" si="258"/>
        <v/>
      </c>
      <c r="AM863" s="15" t="str">
        <f t="shared" si="259"/>
        <v/>
      </c>
      <c r="AN863" s="15" t="str">
        <f t="shared" si="260"/>
        <v/>
      </c>
      <c r="AO863" s="15" t="str">
        <f t="shared" si="261"/>
        <v/>
      </c>
      <c r="AP863" s="9" t="str">
        <f t="shared" si="262"/>
        <v>DG3A月2</v>
      </c>
      <c r="AQ863" s="9">
        <f t="shared" si="263"/>
        <v>1</v>
      </c>
      <c r="AR863" s="11" t="str">
        <f t="shared" si="264"/>
        <v>西谷月2</v>
      </c>
      <c r="AS863" s="11">
        <f t="shared" si="271"/>
        <v>0.5</v>
      </c>
      <c r="AT863">
        <v>1</v>
      </c>
      <c r="AU863" s="12">
        <f t="shared" si="265"/>
        <v>8</v>
      </c>
      <c r="AV863" s="13" t="str">
        <f t="shared" si="266"/>
        <v>1401月2</v>
      </c>
      <c r="AW863" s="13">
        <f t="shared" si="267"/>
        <v>0.5</v>
      </c>
      <c r="AX863" s="18" t="str">
        <f t="shared" si="268"/>
        <v>DG3AUDGGC3A月21401</v>
      </c>
      <c r="AY863" s="18">
        <f t="shared" si="269"/>
        <v>8</v>
      </c>
      <c r="AZ863"/>
    </row>
    <row r="864" spans="1:52" x14ac:dyDescent="0.15">
      <c r="A864" s="1">
        <f t="shared" si="252"/>
        <v>3</v>
      </c>
      <c r="B864" s="1" t="str">
        <f t="shared" si="253"/>
        <v>編成</v>
      </c>
      <c r="C864" t="s">
        <v>3680</v>
      </c>
      <c r="D864" s="1" t="str">
        <f>VLOOKUP($C864,クラス一覧!$A:$J,10,FALSE)</f>
        <v>CG</v>
      </c>
      <c r="E864" s="1">
        <f>VLOOKUP($C864,クラス一覧!$A:$J,8,FALSE)</f>
        <v>8</v>
      </c>
      <c r="F864" s="1" t="str">
        <f>VLOOKUP($C864,クラス一覧!$A:$J,9,FALSE)</f>
        <v>仲田</v>
      </c>
      <c r="G864" s="1" t="str">
        <f>VLOOKUP($H864,科目一覧!$A:$G,3,FALSE)</f>
        <v>CG</v>
      </c>
      <c r="H864" t="s">
        <v>3094</v>
      </c>
      <c r="I864" s="1" t="str">
        <f>VLOOKUP($H864,科目一覧!$A:$G,7,FALSE)</f>
        <v>西谷</v>
      </c>
      <c r="J864" s="1" t="str">
        <f>VLOOKUP($I864,教員一覧!$A:$D,2,FALSE)</f>
        <v>CG</v>
      </c>
      <c r="K864" s="1" t="str">
        <f>VLOOKUP($I864,教員一覧!$A:$D,3,FALSE)</f>
        <v>　</v>
      </c>
      <c r="L864" s="1" t="str">
        <f>VLOOKUP($I864,教員一覧!$A:$D,4,FALSE)</f>
        <v>専任</v>
      </c>
      <c r="M864" t="s">
        <v>1749</v>
      </c>
      <c r="N864" t="s">
        <v>3789</v>
      </c>
      <c r="O864" t="s">
        <v>124</v>
      </c>
      <c r="P864" t="s">
        <v>9</v>
      </c>
      <c r="Q864">
        <v>3</v>
      </c>
      <c r="R864">
        <v>1401</v>
      </c>
      <c r="S864" s="1" t="str">
        <f>VLOOKUP($R864,教室一覧!$A:$B,2,FALSE)</f>
        <v>実習室</v>
      </c>
      <c r="T864" s="1">
        <f>VLOOKUP($R864,教室一覧!$A:$C,3,FALSE)</f>
        <v>32</v>
      </c>
      <c r="U864" s="1" t="str">
        <f>VLOOKUP($R864,教室一覧!$A:$D,4,FALSE)</f>
        <v>1号館</v>
      </c>
      <c r="V864" s="1" t="str">
        <f>VLOOKUP($R864,教室一覧!$A:$E,5,FALSE)</f>
        <v>4F</v>
      </c>
      <c r="W864"/>
      <c r="X864"/>
      <c r="Y864" s="1" t="str">
        <f>VLOOKUP($O864,教員一覧!$A:$D,2,FALSE)</f>
        <v>CG</v>
      </c>
      <c r="Z864" s="1" t="str">
        <f>VLOOKUP($O864,教員一覧!$A:$D,3,FALSE)</f>
        <v>　</v>
      </c>
      <c r="AA864" s="1" t="str">
        <f>VLOOKUP($O864,教員一覧!$A:$D,4,FALSE)</f>
        <v>専任</v>
      </c>
      <c r="AB864" s="1" t="str">
        <f t="shared" si="254"/>
        <v/>
      </c>
      <c r="AC864" s="14" t="s">
        <v>1749</v>
      </c>
      <c r="AD864" s="14" t="s">
        <v>163</v>
      </c>
      <c r="AE864" s="14" t="s">
        <v>124</v>
      </c>
      <c r="AF864" s="14" t="s">
        <v>9</v>
      </c>
      <c r="AG864" s="14">
        <v>3</v>
      </c>
      <c r="AH864" s="14">
        <v>1401</v>
      </c>
      <c r="AI864" s="15" t="str">
        <f t="shared" si="255"/>
        <v/>
      </c>
      <c r="AJ864" s="15" t="str">
        <f t="shared" si="256"/>
        <v/>
      </c>
      <c r="AK864" s="15" t="str">
        <f t="shared" si="257"/>
        <v/>
      </c>
      <c r="AL864" s="15" t="str">
        <f t="shared" si="258"/>
        <v/>
      </c>
      <c r="AM864" s="15" t="str">
        <f t="shared" si="259"/>
        <v/>
      </c>
      <c r="AN864" s="15" t="str">
        <f t="shared" si="260"/>
        <v/>
      </c>
      <c r="AO864" s="15" t="str">
        <f t="shared" si="261"/>
        <v/>
      </c>
      <c r="AP864" s="9" t="str">
        <f t="shared" si="262"/>
        <v>DG3A月3</v>
      </c>
      <c r="AQ864" s="9">
        <f t="shared" si="263"/>
        <v>1</v>
      </c>
      <c r="AR864" s="11" t="str">
        <f t="shared" si="264"/>
        <v>西谷月3</v>
      </c>
      <c r="AS864" s="11">
        <f t="shared" si="271"/>
        <v>0.5</v>
      </c>
      <c r="AT864">
        <v>1</v>
      </c>
      <c r="AU864" s="12">
        <f t="shared" si="265"/>
        <v>8</v>
      </c>
      <c r="AV864" s="13" t="str">
        <f t="shared" si="266"/>
        <v>1401月3</v>
      </c>
      <c r="AW864" s="13">
        <f t="shared" si="267"/>
        <v>0.5</v>
      </c>
      <c r="AX864" s="18" t="str">
        <f t="shared" si="268"/>
        <v>DG3AUDGGC3A月31401</v>
      </c>
      <c r="AY864" s="18">
        <f t="shared" si="269"/>
        <v>8</v>
      </c>
      <c r="AZ864"/>
    </row>
    <row r="865" spans="1:52" x14ac:dyDescent="0.15">
      <c r="A865" s="1">
        <f t="shared" si="252"/>
        <v>3</v>
      </c>
      <c r="B865" s="1" t="str">
        <f t="shared" si="253"/>
        <v>編成</v>
      </c>
      <c r="C865" t="s">
        <v>3680</v>
      </c>
      <c r="D865" s="1" t="str">
        <f>VLOOKUP($C865,クラス一覧!$A:$J,10,FALSE)</f>
        <v>CG</v>
      </c>
      <c r="E865" s="1">
        <f>VLOOKUP($C865,クラス一覧!$A:$J,8,FALSE)</f>
        <v>8</v>
      </c>
      <c r="F865" s="1" t="str">
        <f>VLOOKUP($C865,クラス一覧!$A:$J,9,FALSE)</f>
        <v>仲田</v>
      </c>
      <c r="G865" s="1" t="str">
        <f>VLOOKUP($H865,科目一覧!$A:$G,3,FALSE)</f>
        <v>CG</v>
      </c>
      <c r="H865" t="s">
        <v>3128</v>
      </c>
      <c r="I865" s="1" t="str">
        <f>VLOOKUP($H865,科目一覧!$A:$G,7,FALSE)</f>
        <v>仲田</v>
      </c>
      <c r="J865" s="1" t="str">
        <f>VLOOKUP($I865,教員一覧!$A:$D,2,FALSE)</f>
        <v>CG</v>
      </c>
      <c r="K865" s="1" t="str">
        <f>VLOOKUP($I865,教員一覧!$A:$D,3,FALSE)</f>
        <v>　</v>
      </c>
      <c r="L865" s="1" t="str">
        <f>VLOOKUP($I865,教員一覧!$A:$D,4,FALSE)</f>
        <v>専任</v>
      </c>
      <c r="M865" t="s">
        <v>1749</v>
      </c>
      <c r="N865" t="s">
        <v>3789</v>
      </c>
      <c r="O865" t="s">
        <v>82</v>
      </c>
      <c r="P865" t="s">
        <v>13</v>
      </c>
      <c r="Q865">
        <v>1</v>
      </c>
      <c r="R865">
        <v>1401</v>
      </c>
      <c r="S865" s="1" t="str">
        <f>VLOOKUP($R865,教室一覧!$A:$B,2,FALSE)</f>
        <v>実習室</v>
      </c>
      <c r="T865" s="1">
        <f>VLOOKUP($R865,教室一覧!$A:$C,3,FALSE)</f>
        <v>32</v>
      </c>
      <c r="U865" s="1" t="str">
        <f>VLOOKUP($R865,教室一覧!$A:$D,4,FALSE)</f>
        <v>1号館</v>
      </c>
      <c r="V865" s="1" t="str">
        <f>VLOOKUP($R865,教室一覧!$A:$E,5,FALSE)</f>
        <v>4F</v>
      </c>
      <c r="W865"/>
      <c r="X865"/>
      <c r="Y865" s="1" t="str">
        <f>VLOOKUP($O865,教員一覧!$A:$D,2,FALSE)</f>
        <v>CG</v>
      </c>
      <c r="Z865" s="1" t="str">
        <f>VLOOKUP($O865,教員一覧!$A:$D,3,FALSE)</f>
        <v>　</v>
      </c>
      <c r="AA865" s="1" t="str">
        <f>VLOOKUP($O865,教員一覧!$A:$D,4,FALSE)</f>
        <v>非常勤</v>
      </c>
      <c r="AB865" s="1" t="str">
        <f t="shared" si="254"/>
        <v/>
      </c>
      <c r="AC865" s="14" t="s">
        <v>1749</v>
      </c>
      <c r="AD865" s="14" t="s">
        <v>163</v>
      </c>
      <c r="AE865" s="14" t="s">
        <v>82</v>
      </c>
      <c r="AF865" s="14" t="s">
        <v>13</v>
      </c>
      <c r="AG865" s="14">
        <v>1</v>
      </c>
      <c r="AH865" s="14">
        <v>1401</v>
      </c>
      <c r="AI865" s="15" t="str">
        <f t="shared" si="255"/>
        <v/>
      </c>
      <c r="AJ865" s="15" t="str">
        <f t="shared" si="256"/>
        <v/>
      </c>
      <c r="AK865" s="15" t="str">
        <f t="shared" si="257"/>
        <v/>
      </c>
      <c r="AL865" s="15" t="str">
        <f t="shared" si="258"/>
        <v/>
      </c>
      <c r="AM865" s="15" t="str">
        <f t="shared" si="259"/>
        <v/>
      </c>
      <c r="AN865" s="15" t="str">
        <f t="shared" si="260"/>
        <v/>
      </c>
      <c r="AO865" s="15" t="str">
        <f t="shared" si="261"/>
        <v/>
      </c>
      <c r="AP865" s="9" t="str">
        <f t="shared" si="262"/>
        <v>DG3A水1</v>
      </c>
      <c r="AQ865" s="9">
        <f t="shared" si="263"/>
        <v>1</v>
      </c>
      <c r="AR865" s="11" t="str">
        <f t="shared" si="264"/>
        <v>野田水1</v>
      </c>
      <c r="AS865" s="11">
        <f t="shared" si="271"/>
        <v>0.33333333333333331</v>
      </c>
      <c r="AT865">
        <v>1</v>
      </c>
      <c r="AU865" s="12">
        <f t="shared" si="265"/>
        <v>8</v>
      </c>
      <c r="AV865" s="13" t="str">
        <f t="shared" si="266"/>
        <v>1401水1</v>
      </c>
      <c r="AW865" s="13">
        <f t="shared" si="267"/>
        <v>0.33333333333333331</v>
      </c>
      <c r="AX865" s="18" t="str">
        <f t="shared" si="268"/>
        <v>DG3AUDGGC3A水11401</v>
      </c>
      <c r="AY865" s="18">
        <f t="shared" si="269"/>
        <v>8</v>
      </c>
      <c r="AZ865"/>
    </row>
    <row r="866" spans="1:52" x14ac:dyDescent="0.15">
      <c r="A866" s="1">
        <f t="shared" si="252"/>
        <v>3</v>
      </c>
      <c r="B866" s="1" t="str">
        <f t="shared" si="253"/>
        <v>編成</v>
      </c>
      <c r="C866" t="s">
        <v>3680</v>
      </c>
      <c r="D866" s="1" t="str">
        <f>VLOOKUP($C866,クラス一覧!$A:$J,10,FALSE)</f>
        <v>CG</v>
      </c>
      <c r="E866" s="1">
        <f>VLOOKUP($C866,クラス一覧!$A:$J,8,FALSE)</f>
        <v>8</v>
      </c>
      <c r="F866" s="1" t="str">
        <f>VLOOKUP($C866,クラス一覧!$A:$J,9,FALSE)</f>
        <v>仲田</v>
      </c>
      <c r="G866" s="1" t="str">
        <f>VLOOKUP($H866,科目一覧!$A:$G,3,FALSE)</f>
        <v>CG</v>
      </c>
      <c r="H866" t="s">
        <v>3128</v>
      </c>
      <c r="I866" s="1" t="str">
        <f>VLOOKUP($H866,科目一覧!$A:$G,7,FALSE)</f>
        <v>仲田</v>
      </c>
      <c r="J866" s="1" t="str">
        <f>VLOOKUP($I866,教員一覧!$A:$D,2,FALSE)</f>
        <v>CG</v>
      </c>
      <c r="K866" s="1" t="str">
        <f>VLOOKUP($I866,教員一覧!$A:$D,3,FALSE)</f>
        <v>　</v>
      </c>
      <c r="L866" s="1" t="str">
        <f>VLOOKUP($I866,教員一覧!$A:$D,4,FALSE)</f>
        <v>専任</v>
      </c>
      <c r="M866" t="s">
        <v>1749</v>
      </c>
      <c r="N866" t="s">
        <v>3789</v>
      </c>
      <c r="O866" t="s">
        <v>82</v>
      </c>
      <c r="P866" t="s">
        <v>13</v>
      </c>
      <c r="Q866">
        <v>2</v>
      </c>
      <c r="R866">
        <v>1401</v>
      </c>
      <c r="S866" s="1" t="str">
        <f>VLOOKUP($R866,教室一覧!$A:$B,2,FALSE)</f>
        <v>実習室</v>
      </c>
      <c r="T866" s="1">
        <f>VLOOKUP($R866,教室一覧!$A:$C,3,FALSE)</f>
        <v>32</v>
      </c>
      <c r="U866" s="1" t="str">
        <f>VLOOKUP($R866,教室一覧!$A:$D,4,FALSE)</f>
        <v>1号館</v>
      </c>
      <c r="V866" s="1" t="str">
        <f>VLOOKUP($R866,教室一覧!$A:$E,5,FALSE)</f>
        <v>4F</v>
      </c>
      <c r="W866"/>
      <c r="X866"/>
      <c r="Y866" s="1" t="str">
        <f>VLOOKUP($O866,教員一覧!$A:$D,2,FALSE)</f>
        <v>CG</v>
      </c>
      <c r="Z866" s="1" t="str">
        <f>VLOOKUP($O866,教員一覧!$A:$D,3,FALSE)</f>
        <v>　</v>
      </c>
      <c r="AA866" s="1" t="str">
        <f>VLOOKUP($O866,教員一覧!$A:$D,4,FALSE)</f>
        <v>非常勤</v>
      </c>
      <c r="AB866" s="1" t="str">
        <f t="shared" si="254"/>
        <v/>
      </c>
      <c r="AC866" s="14" t="s">
        <v>1749</v>
      </c>
      <c r="AD866" s="14" t="s">
        <v>163</v>
      </c>
      <c r="AE866" s="14" t="s">
        <v>82</v>
      </c>
      <c r="AF866" s="14" t="s">
        <v>13</v>
      </c>
      <c r="AG866" s="14">
        <v>2</v>
      </c>
      <c r="AH866" s="14">
        <v>1401</v>
      </c>
      <c r="AI866" s="15" t="str">
        <f t="shared" si="255"/>
        <v/>
      </c>
      <c r="AJ866" s="15" t="str">
        <f t="shared" si="256"/>
        <v/>
      </c>
      <c r="AK866" s="15" t="str">
        <f t="shared" si="257"/>
        <v/>
      </c>
      <c r="AL866" s="15" t="str">
        <f t="shared" si="258"/>
        <v/>
      </c>
      <c r="AM866" s="15" t="str">
        <f t="shared" si="259"/>
        <v/>
      </c>
      <c r="AN866" s="15" t="str">
        <f t="shared" si="260"/>
        <v/>
      </c>
      <c r="AO866" s="15" t="str">
        <f t="shared" si="261"/>
        <v/>
      </c>
      <c r="AP866" s="9" t="str">
        <f t="shared" si="262"/>
        <v>DG3A水2</v>
      </c>
      <c r="AQ866" s="9">
        <f t="shared" si="263"/>
        <v>1</v>
      </c>
      <c r="AR866" s="11" t="str">
        <f t="shared" si="264"/>
        <v>野田水2</v>
      </c>
      <c r="AS866" s="11">
        <f t="shared" si="271"/>
        <v>0.33333333333333331</v>
      </c>
      <c r="AT866">
        <v>1</v>
      </c>
      <c r="AU866" s="12">
        <f t="shared" si="265"/>
        <v>8</v>
      </c>
      <c r="AV866" s="13" t="str">
        <f t="shared" si="266"/>
        <v>1401水2</v>
      </c>
      <c r="AW866" s="13">
        <f t="shared" si="267"/>
        <v>0.33333333333333331</v>
      </c>
      <c r="AX866" s="18" t="str">
        <f t="shared" si="268"/>
        <v>DG3AUDGGC3A水21401</v>
      </c>
      <c r="AY866" s="18">
        <f t="shared" si="269"/>
        <v>8</v>
      </c>
      <c r="AZ866"/>
    </row>
    <row r="867" spans="1:52" x14ac:dyDescent="0.15">
      <c r="A867" s="1">
        <f t="shared" si="252"/>
        <v>3</v>
      </c>
      <c r="B867" s="1" t="str">
        <f t="shared" si="253"/>
        <v>編成</v>
      </c>
      <c r="C867" t="s">
        <v>3680</v>
      </c>
      <c r="D867" s="1" t="str">
        <f>VLOOKUP($C867,クラス一覧!$A:$J,10,FALSE)</f>
        <v>CG</v>
      </c>
      <c r="E867" s="1">
        <f>VLOOKUP($C867,クラス一覧!$A:$J,8,FALSE)</f>
        <v>8</v>
      </c>
      <c r="F867" s="1" t="str">
        <f>VLOOKUP($C867,クラス一覧!$A:$J,9,FALSE)</f>
        <v>仲田</v>
      </c>
      <c r="G867" s="1" t="str">
        <f>VLOOKUP($H867,科目一覧!$A:$G,3,FALSE)</f>
        <v>CG</v>
      </c>
      <c r="H867" t="s">
        <v>3128</v>
      </c>
      <c r="I867" s="1" t="str">
        <f>VLOOKUP($H867,科目一覧!$A:$G,7,FALSE)</f>
        <v>仲田</v>
      </c>
      <c r="J867" s="1" t="str">
        <f>VLOOKUP($I867,教員一覧!$A:$D,2,FALSE)</f>
        <v>CG</v>
      </c>
      <c r="K867" s="1" t="str">
        <f>VLOOKUP($I867,教員一覧!$A:$D,3,FALSE)</f>
        <v>　</v>
      </c>
      <c r="L867" s="1" t="str">
        <f>VLOOKUP($I867,教員一覧!$A:$D,4,FALSE)</f>
        <v>専任</v>
      </c>
      <c r="M867" t="s">
        <v>1749</v>
      </c>
      <c r="N867" t="s">
        <v>3789</v>
      </c>
      <c r="O867" t="s">
        <v>83</v>
      </c>
      <c r="P867" t="s">
        <v>13</v>
      </c>
      <c r="Q867">
        <v>3</v>
      </c>
      <c r="R867">
        <v>1401</v>
      </c>
      <c r="S867" s="1" t="str">
        <f>VLOOKUP($R867,教室一覧!$A:$B,2,FALSE)</f>
        <v>実習室</v>
      </c>
      <c r="T867" s="1">
        <f>VLOOKUP($R867,教室一覧!$A:$C,3,FALSE)</f>
        <v>32</v>
      </c>
      <c r="U867" s="1" t="str">
        <f>VLOOKUP($R867,教室一覧!$A:$D,4,FALSE)</f>
        <v>1号館</v>
      </c>
      <c r="V867" s="1" t="str">
        <f>VLOOKUP($R867,教室一覧!$A:$E,5,FALSE)</f>
        <v>4F</v>
      </c>
      <c r="W867"/>
      <c r="X867"/>
      <c r="Y867" s="1" t="str">
        <f>VLOOKUP($O867,教員一覧!$A:$D,2,FALSE)</f>
        <v>CG</v>
      </c>
      <c r="Z867" s="1" t="str">
        <f>VLOOKUP($O867,教員一覧!$A:$D,3,FALSE)</f>
        <v>　</v>
      </c>
      <c r="AA867" s="1" t="str">
        <f>VLOOKUP($O867,教員一覧!$A:$D,4,FALSE)</f>
        <v>専任</v>
      </c>
      <c r="AB867" s="1" t="str">
        <f t="shared" si="254"/>
        <v>担任</v>
      </c>
      <c r="AC867" s="14" t="s">
        <v>1749</v>
      </c>
      <c r="AD867" s="14" t="s">
        <v>163</v>
      </c>
      <c r="AE867" s="14" t="s">
        <v>83</v>
      </c>
      <c r="AF867" s="14" t="s">
        <v>13</v>
      </c>
      <c r="AG867" s="14">
        <v>3</v>
      </c>
      <c r="AH867" s="14">
        <v>1401</v>
      </c>
      <c r="AI867" s="15" t="str">
        <f t="shared" si="255"/>
        <v/>
      </c>
      <c r="AJ867" s="15" t="str">
        <f t="shared" si="256"/>
        <v/>
      </c>
      <c r="AK867" s="15" t="str">
        <f t="shared" si="257"/>
        <v/>
      </c>
      <c r="AL867" s="15" t="str">
        <f t="shared" si="258"/>
        <v/>
      </c>
      <c r="AM867" s="15" t="str">
        <f t="shared" si="259"/>
        <v/>
      </c>
      <c r="AN867" s="15" t="str">
        <f t="shared" si="260"/>
        <v/>
      </c>
      <c r="AO867" s="15" t="str">
        <f t="shared" si="261"/>
        <v/>
      </c>
      <c r="AP867" s="9" t="str">
        <f t="shared" si="262"/>
        <v>DG3A水3</v>
      </c>
      <c r="AQ867" s="9">
        <f t="shared" si="263"/>
        <v>1</v>
      </c>
      <c r="AR867" s="11" t="str">
        <f t="shared" si="264"/>
        <v>仲田水3</v>
      </c>
      <c r="AS867" s="11">
        <f t="shared" si="271"/>
        <v>0.33333333333333331</v>
      </c>
      <c r="AT867">
        <v>1</v>
      </c>
      <c r="AU867" s="12">
        <f t="shared" si="265"/>
        <v>8</v>
      </c>
      <c r="AV867" s="13" t="str">
        <f t="shared" si="266"/>
        <v>1401水3</v>
      </c>
      <c r="AW867" s="13">
        <f t="shared" si="267"/>
        <v>0.33333333333333331</v>
      </c>
      <c r="AX867" s="18" t="str">
        <f t="shared" si="268"/>
        <v>DG3AUDGGC3A水31401</v>
      </c>
      <c r="AY867" s="18">
        <f t="shared" si="269"/>
        <v>8</v>
      </c>
      <c r="AZ867"/>
    </row>
    <row r="868" spans="1:52" x14ac:dyDescent="0.15">
      <c r="A868" s="1">
        <f t="shared" si="252"/>
        <v>3</v>
      </c>
      <c r="B868" s="1" t="str">
        <f t="shared" si="253"/>
        <v>編成</v>
      </c>
      <c r="C868" t="s">
        <v>3680</v>
      </c>
      <c r="D868" s="1" t="str">
        <f>VLOOKUP($C868,クラス一覧!$A:$J,10,FALSE)</f>
        <v>CG</v>
      </c>
      <c r="E868" s="1">
        <f>VLOOKUP($C868,クラス一覧!$A:$J,8,FALSE)</f>
        <v>8</v>
      </c>
      <c r="F868" s="1" t="str">
        <f>VLOOKUP($C868,クラス一覧!$A:$J,9,FALSE)</f>
        <v>仲田</v>
      </c>
      <c r="G868" s="1" t="str">
        <f>VLOOKUP($H868,科目一覧!$A:$G,3,FALSE)</f>
        <v>CG</v>
      </c>
      <c r="H868" t="s">
        <v>3128</v>
      </c>
      <c r="I868" s="1" t="str">
        <f>VLOOKUP($H868,科目一覧!$A:$G,7,FALSE)</f>
        <v>仲田</v>
      </c>
      <c r="J868" s="1" t="str">
        <f>VLOOKUP($I868,教員一覧!$A:$D,2,FALSE)</f>
        <v>CG</v>
      </c>
      <c r="K868" s="1" t="str">
        <f>VLOOKUP($I868,教員一覧!$A:$D,3,FALSE)</f>
        <v>　</v>
      </c>
      <c r="L868" s="1" t="str">
        <f>VLOOKUP($I868,教員一覧!$A:$D,4,FALSE)</f>
        <v>専任</v>
      </c>
      <c r="M868" t="s">
        <v>1749</v>
      </c>
      <c r="N868" t="s">
        <v>3789</v>
      </c>
      <c r="O868" t="s">
        <v>83</v>
      </c>
      <c r="P868" t="s">
        <v>13</v>
      </c>
      <c r="Q868">
        <v>4</v>
      </c>
      <c r="R868">
        <v>1401</v>
      </c>
      <c r="S868" s="1" t="str">
        <f>VLOOKUP($R868,教室一覧!$A:$B,2,FALSE)</f>
        <v>実習室</v>
      </c>
      <c r="T868" s="1">
        <f>VLOOKUP($R868,教室一覧!$A:$C,3,FALSE)</f>
        <v>32</v>
      </c>
      <c r="U868" s="1" t="str">
        <f>VLOOKUP($R868,教室一覧!$A:$D,4,FALSE)</f>
        <v>1号館</v>
      </c>
      <c r="V868" s="1" t="str">
        <f>VLOOKUP($R868,教室一覧!$A:$E,5,FALSE)</f>
        <v>4F</v>
      </c>
      <c r="W868"/>
      <c r="X868"/>
      <c r="Y868" s="1" t="str">
        <f>VLOOKUP($O868,教員一覧!$A:$D,2,FALSE)</f>
        <v>CG</v>
      </c>
      <c r="Z868" s="1" t="str">
        <f>VLOOKUP($O868,教員一覧!$A:$D,3,FALSE)</f>
        <v>　</v>
      </c>
      <c r="AA868" s="1" t="str">
        <f>VLOOKUP($O868,教員一覧!$A:$D,4,FALSE)</f>
        <v>専任</v>
      </c>
      <c r="AB868" s="1" t="str">
        <f t="shared" si="254"/>
        <v>担任</v>
      </c>
      <c r="AC868" s="14" t="s">
        <v>1749</v>
      </c>
      <c r="AD868" s="14" t="s">
        <v>163</v>
      </c>
      <c r="AE868" s="14" t="s">
        <v>83</v>
      </c>
      <c r="AF868" s="14" t="s">
        <v>13</v>
      </c>
      <c r="AG868" s="14">
        <v>4</v>
      </c>
      <c r="AH868" s="14">
        <v>1401</v>
      </c>
      <c r="AI868" s="15" t="str">
        <f t="shared" si="255"/>
        <v/>
      </c>
      <c r="AJ868" s="15" t="str">
        <f t="shared" si="256"/>
        <v/>
      </c>
      <c r="AK868" s="15" t="str">
        <f t="shared" si="257"/>
        <v/>
      </c>
      <c r="AL868" s="15" t="str">
        <f t="shared" si="258"/>
        <v/>
      </c>
      <c r="AM868" s="15" t="str">
        <f t="shared" si="259"/>
        <v/>
      </c>
      <c r="AN868" s="15" t="str">
        <f t="shared" si="260"/>
        <v/>
      </c>
      <c r="AO868" s="15" t="str">
        <f t="shared" si="261"/>
        <v/>
      </c>
      <c r="AP868" s="9" t="str">
        <f t="shared" si="262"/>
        <v>DG3A水4</v>
      </c>
      <c r="AQ868" s="9">
        <f t="shared" si="263"/>
        <v>1</v>
      </c>
      <c r="AR868" s="11" t="str">
        <f t="shared" si="264"/>
        <v>仲田水4</v>
      </c>
      <c r="AS868" s="11">
        <f t="shared" si="271"/>
        <v>0.33333333333333331</v>
      </c>
      <c r="AT868">
        <v>1</v>
      </c>
      <c r="AU868" s="12">
        <f t="shared" si="265"/>
        <v>8</v>
      </c>
      <c r="AV868" s="13" t="str">
        <f t="shared" si="266"/>
        <v>1401水4</v>
      </c>
      <c r="AW868" s="13">
        <f t="shared" si="267"/>
        <v>0.33333333333333331</v>
      </c>
      <c r="AX868" s="18" t="str">
        <f t="shared" si="268"/>
        <v>DG3AUDGGC3A水41401</v>
      </c>
      <c r="AY868" s="18">
        <f t="shared" si="269"/>
        <v>8</v>
      </c>
      <c r="AZ868"/>
    </row>
    <row r="869" spans="1:52" x14ac:dyDescent="0.15">
      <c r="A869" s="1">
        <f t="shared" si="252"/>
        <v>3</v>
      </c>
      <c r="B869" s="1" t="str">
        <f t="shared" si="253"/>
        <v>編成</v>
      </c>
      <c r="C869" t="s">
        <v>3680</v>
      </c>
      <c r="D869" s="1" t="str">
        <f>VLOOKUP($C869,クラス一覧!$A:$J,10,FALSE)</f>
        <v>CG</v>
      </c>
      <c r="E869" s="1">
        <f>VLOOKUP($C869,クラス一覧!$A:$J,8,FALSE)</f>
        <v>8</v>
      </c>
      <c r="F869" s="1" t="str">
        <f>VLOOKUP($C869,クラス一覧!$A:$J,9,FALSE)</f>
        <v>仲田</v>
      </c>
      <c r="G869" s="1" t="str">
        <f>VLOOKUP($H869,科目一覧!$A:$G,3,FALSE)</f>
        <v>SHR</v>
      </c>
      <c r="H869" t="s">
        <v>3720</v>
      </c>
      <c r="I869" s="1">
        <f>VLOOKUP($H869,科目一覧!$A:$G,7,FALSE)</f>
        <v>0</v>
      </c>
      <c r="J869" s="1" t="e">
        <f>VLOOKUP($I869,教員一覧!$A:$D,2,FALSE)</f>
        <v>#N/A</v>
      </c>
      <c r="K869" s="1" t="e">
        <f>VLOOKUP($I869,教員一覧!$A:$D,3,FALSE)</f>
        <v>#N/A</v>
      </c>
      <c r="L869" s="1" t="e">
        <f>VLOOKUP($I869,教員一覧!$A:$D,4,FALSE)</f>
        <v>#N/A</v>
      </c>
      <c r="M869" t="s">
        <v>3725</v>
      </c>
      <c r="N869" t="s">
        <v>3789</v>
      </c>
      <c r="O869" t="s">
        <v>83</v>
      </c>
      <c r="P869" t="s">
        <v>13</v>
      </c>
      <c r="Q869">
        <v>5</v>
      </c>
      <c r="R869">
        <v>1401</v>
      </c>
      <c r="S869" s="1" t="str">
        <f>VLOOKUP($R869,教室一覧!$A:$B,2,FALSE)</f>
        <v>実習室</v>
      </c>
      <c r="T869" s="1">
        <f>VLOOKUP($R869,教室一覧!$A:$C,3,FALSE)</f>
        <v>32</v>
      </c>
      <c r="U869" s="1" t="str">
        <f>VLOOKUP($R869,教室一覧!$A:$D,4,FALSE)</f>
        <v>1号館</v>
      </c>
      <c r="V869" s="1" t="str">
        <f>VLOOKUP($R869,教室一覧!$A:$E,5,FALSE)</f>
        <v>4F</v>
      </c>
      <c r="W869"/>
      <c r="X869"/>
      <c r="Y869" s="1" t="str">
        <f>VLOOKUP($O869,教員一覧!$A:$D,2,FALSE)</f>
        <v>CG</v>
      </c>
      <c r="Z869" s="1" t="str">
        <f>VLOOKUP($O869,教員一覧!$A:$D,3,FALSE)</f>
        <v>　</v>
      </c>
      <c r="AA869" s="1" t="str">
        <f>VLOOKUP($O869,教員一覧!$A:$D,4,FALSE)</f>
        <v>専任</v>
      </c>
      <c r="AB869" s="1" t="str">
        <f t="shared" si="254"/>
        <v>担任</v>
      </c>
      <c r="AC869" s="14" t="s">
        <v>140</v>
      </c>
      <c r="AD869" s="14" t="s">
        <v>163</v>
      </c>
      <c r="AE869" s="14" t="s">
        <v>83</v>
      </c>
      <c r="AF869" s="14" t="s">
        <v>13</v>
      </c>
      <c r="AG869" s="14">
        <v>5</v>
      </c>
      <c r="AH869" s="14">
        <v>1401</v>
      </c>
      <c r="AI869" s="15" t="str">
        <f t="shared" si="255"/>
        <v/>
      </c>
      <c r="AJ869" s="15" t="str">
        <f t="shared" si="256"/>
        <v/>
      </c>
      <c r="AK869" s="15" t="str">
        <f t="shared" si="257"/>
        <v/>
      </c>
      <c r="AL869" s="15" t="str">
        <f t="shared" si="258"/>
        <v/>
      </c>
      <c r="AM869" s="15" t="str">
        <f t="shared" si="259"/>
        <v/>
      </c>
      <c r="AN869" s="15" t="str">
        <f t="shared" si="260"/>
        <v/>
      </c>
      <c r="AO869" s="15" t="str">
        <f t="shared" si="261"/>
        <v/>
      </c>
      <c r="AP869" s="9" t="str">
        <f t="shared" si="262"/>
        <v>DG3A水5</v>
      </c>
      <c r="AQ869" s="9">
        <f t="shared" si="263"/>
        <v>1</v>
      </c>
      <c r="AR869" s="11" t="str">
        <f t="shared" si="264"/>
        <v>仲田水5</v>
      </c>
      <c r="AS869" s="11">
        <v>0</v>
      </c>
      <c r="AT869">
        <v>1</v>
      </c>
      <c r="AU869" s="12">
        <f t="shared" si="265"/>
        <v>8</v>
      </c>
      <c r="AV869" s="13" t="str">
        <f t="shared" si="266"/>
        <v>1401水5</v>
      </c>
      <c r="AW869" s="13">
        <f t="shared" si="267"/>
        <v>0.33333333333333331</v>
      </c>
      <c r="AX869" s="18" t="str">
        <f t="shared" si="268"/>
        <v>DG3AUGG2DGGC3A水51401</v>
      </c>
      <c r="AY869" s="18">
        <f t="shared" si="269"/>
        <v>8</v>
      </c>
      <c r="AZ869"/>
    </row>
    <row r="870" spans="1:52" x14ac:dyDescent="0.15">
      <c r="A870" s="1">
        <f t="shared" si="252"/>
        <v>3</v>
      </c>
      <c r="B870" s="1" t="str">
        <f t="shared" si="253"/>
        <v>編成</v>
      </c>
      <c r="C870" t="s">
        <v>3680</v>
      </c>
      <c r="D870" s="1" t="str">
        <f>VLOOKUP($C870,クラス一覧!$A:$J,10,FALSE)</f>
        <v>CG</v>
      </c>
      <c r="E870" s="1">
        <f>VLOOKUP($C870,クラス一覧!$A:$J,8,FALSE)</f>
        <v>8</v>
      </c>
      <c r="F870" s="1" t="str">
        <f>VLOOKUP($C870,クラス一覧!$A:$J,9,FALSE)</f>
        <v>仲田</v>
      </c>
      <c r="G870" s="1" t="str">
        <f>VLOOKUP($H870,科目一覧!$A:$G,3,FALSE)</f>
        <v>就職対策</v>
      </c>
      <c r="H870" t="s">
        <v>1627</v>
      </c>
      <c r="I870" s="1" t="str">
        <f>VLOOKUP($H870,科目一覧!$A:$G,7,FALSE)</f>
        <v>黒川</v>
      </c>
      <c r="J870" s="1" t="str">
        <f>VLOOKUP($I870,教員一覧!$A:$D,2,FALSE)</f>
        <v>進路</v>
      </c>
      <c r="K870" s="1" t="str">
        <f>VLOOKUP($I870,教員一覧!$A:$D,3,FALSE)</f>
        <v>　</v>
      </c>
      <c r="L870" s="1" t="str">
        <f>VLOOKUP($I870,教員一覧!$A:$D,4,FALSE)</f>
        <v>専任</v>
      </c>
      <c r="M870" t="s">
        <v>140</v>
      </c>
      <c r="N870" t="s">
        <v>3789</v>
      </c>
      <c r="O870" t="s">
        <v>19</v>
      </c>
      <c r="P870" t="s">
        <v>15</v>
      </c>
      <c r="Q870">
        <v>3</v>
      </c>
      <c r="R870">
        <v>1404</v>
      </c>
      <c r="S870" s="1" t="str">
        <f>VLOOKUP($R870,教室一覧!$A:$B,2,FALSE)</f>
        <v>ノート32</v>
      </c>
      <c r="T870" s="1">
        <f>VLOOKUP($R870,教室一覧!$A:$C,3,FALSE)</f>
        <v>32</v>
      </c>
      <c r="U870" s="1" t="str">
        <f>VLOOKUP($R870,教室一覧!$A:$D,4,FALSE)</f>
        <v>1号館</v>
      </c>
      <c r="V870" s="1" t="str">
        <f>VLOOKUP($R870,教室一覧!$A:$E,5,FALSE)</f>
        <v>4F</v>
      </c>
      <c r="W870"/>
      <c r="X870"/>
      <c r="Y870" s="1" t="str">
        <f>VLOOKUP($O870,教員一覧!$A:$D,2,FALSE)</f>
        <v>進路</v>
      </c>
      <c r="Z870" s="1" t="str">
        <f>VLOOKUP($O870,教員一覧!$A:$D,3,FALSE)</f>
        <v>　</v>
      </c>
      <c r="AA870" s="1" t="str">
        <f>VLOOKUP($O870,教員一覧!$A:$D,4,FALSE)</f>
        <v>専任</v>
      </c>
      <c r="AB870" s="1" t="str">
        <f t="shared" si="254"/>
        <v/>
      </c>
      <c r="AC870" s="14" t="s">
        <v>140</v>
      </c>
      <c r="AD870" s="14" t="s">
        <v>163</v>
      </c>
      <c r="AE870" s="14" t="s">
        <v>19</v>
      </c>
      <c r="AF870" s="14" t="s">
        <v>15</v>
      </c>
      <c r="AG870" s="14">
        <v>3</v>
      </c>
      <c r="AH870" s="14">
        <v>1404</v>
      </c>
      <c r="AI870" s="15" t="str">
        <f t="shared" si="255"/>
        <v/>
      </c>
      <c r="AJ870" s="15" t="str">
        <f t="shared" si="256"/>
        <v/>
      </c>
      <c r="AK870" s="15" t="str">
        <f t="shared" si="257"/>
        <v/>
      </c>
      <c r="AL870" s="15" t="str">
        <f t="shared" si="258"/>
        <v/>
      </c>
      <c r="AM870" s="15" t="str">
        <f t="shared" si="259"/>
        <v/>
      </c>
      <c r="AN870" s="15" t="str">
        <f t="shared" si="260"/>
        <v/>
      </c>
      <c r="AO870" s="15" t="str">
        <f t="shared" si="261"/>
        <v/>
      </c>
      <c r="AP870" s="9" t="str">
        <f t="shared" si="262"/>
        <v>DG3A木3</v>
      </c>
      <c r="AQ870" s="9">
        <f t="shared" si="263"/>
        <v>1</v>
      </c>
      <c r="AR870" s="11" t="str">
        <f t="shared" si="264"/>
        <v>黒川木3</v>
      </c>
      <c r="AS870" s="11">
        <f>1/COUNTIF($AR:$AR,$AR870)</f>
        <v>0.33333333333333331</v>
      </c>
      <c r="AT870">
        <v>1</v>
      </c>
      <c r="AU870" s="12">
        <f t="shared" si="265"/>
        <v>8</v>
      </c>
      <c r="AV870" s="13" t="str">
        <f t="shared" si="266"/>
        <v>1404木3</v>
      </c>
      <c r="AW870" s="13">
        <f t="shared" si="267"/>
        <v>0.33333333333333331</v>
      </c>
      <c r="AX870" s="18" t="str">
        <f t="shared" si="268"/>
        <v>DG3AUGG2DGGC3A木31404</v>
      </c>
      <c r="AY870" s="18">
        <f t="shared" si="269"/>
        <v>8</v>
      </c>
      <c r="AZ870"/>
    </row>
    <row r="871" spans="1:52" x14ac:dyDescent="0.15">
      <c r="A871" s="1">
        <f t="shared" si="252"/>
        <v>3</v>
      </c>
      <c r="B871" s="1" t="str">
        <f t="shared" si="253"/>
        <v>編成</v>
      </c>
      <c r="C871" t="s">
        <v>3680</v>
      </c>
      <c r="D871" s="1" t="str">
        <f>VLOOKUP($C871,クラス一覧!$A:$J,10,FALSE)</f>
        <v>CG</v>
      </c>
      <c r="E871" s="1">
        <f>VLOOKUP($C871,クラス一覧!$A:$J,8,FALSE)</f>
        <v>8</v>
      </c>
      <c r="F871" s="1" t="str">
        <f>VLOOKUP($C871,クラス一覧!$A:$J,9,FALSE)</f>
        <v>仲田</v>
      </c>
      <c r="G871" s="1" t="str">
        <f>VLOOKUP($H871,科目一覧!$A:$G,3,FALSE)</f>
        <v>ゲームCG（3DCG）</v>
      </c>
      <c r="H871" t="s">
        <v>1748</v>
      </c>
      <c r="I871" s="1" t="str">
        <f>VLOOKUP($H871,科目一覧!$A:$G,7,FALSE)</f>
        <v>板庇</v>
      </c>
      <c r="J871" s="1" t="str">
        <f>VLOOKUP($I871,教員一覧!$A:$D,2,FALSE)</f>
        <v>ゲーム</v>
      </c>
      <c r="K871" s="1" t="str">
        <f>VLOOKUP($I871,教員一覧!$A:$D,3,FALSE)</f>
        <v>プログラム</v>
      </c>
      <c r="L871" s="1" t="str">
        <f>VLOOKUP($I871,教員一覧!$A:$D,4,FALSE)</f>
        <v>専任</v>
      </c>
      <c r="M871" t="s">
        <v>1749</v>
      </c>
      <c r="N871" t="s">
        <v>3789</v>
      </c>
      <c r="O871" t="s">
        <v>98</v>
      </c>
      <c r="P871" t="s">
        <v>15</v>
      </c>
      <c r="Q871">
        <v>4</v>
      </c>
      <c r="R871">
        <v>2402</v>
      </c>
      <c r="S871" s="1" t="str">
        <f>VLOOKUP($R871,教室一覧!$A:$B,2,FALSE)</f>
        <v>実習室</v>
      </c>
      <c r="T871" s="1">
        <f>VLOOKUP($R871,教室一覧!$A:$C,3,FALSE)</f>
        <v>36</v>
      </c>
      <c r="U871" s="1" t="str">
        <f>VLOOKUP($R871,教室一覧!$A:$D,4,FALSE)</f>
        <v>2号館</v>
      </c>
      <c r="V871" s="1" t="str">
        <f>VLOOKUP($R871,教室一覧!$A:$E,5,FALSE)</f>
        <v>4F</v>
      </c>
      <c r="W871"/>
      <c r="X871"/>
      <c r="Y871" s="1" t="str">
        <f>VLOOKUP($O871,教員一覧!$A:$D,2,FALSE)</f>
        <v>ゲーム</v>
      </c>
      <c r="Z871" s="1" t="str">
        <f>VLOOKUP($O871,教員一覧!$A:$D,3,FALSE)</f>
        <v>プログラム</v>
      </c>
      <c r="AA871" s="1" t="str">
        <f>VLOOKUP($O871,教員一覧!$A:$D,4,FALSE)</f>
        <v>専任</v>
      </c>
      <c r="AB871" s="1" t="str">
        <f t="shared" si="254"/>
        <v/>
      </c>
      <c r="AC871" s="14" t="s">
        <v>1749</v>
      </c>
      <c r="AD871" s="14" t="s">
        <v>163</v>
      </c>
      <c r="AE871" s="14" t="s">
        <v>98</v>
      </c>
      <c r="AF871" s="14" t="s">
        <v>15</v>
      </c>
      <c r="AG871" s="14">
        <v>4</v>
      </c>
      <c r="AH871" s="14">
        <v>2402</v>
      </c>
      <c r="AI871" s="15" t="str">
        <f t="shared" si="255"/>
        <v/>
      </c>
      <c r="AJ871" s="15" t="str">
        <f t="shared" si="256"/>
        <v/>
      </c>
      <c r="AK871" s="15" t="str">
        <f t="shared" si="257"/>
        <v/>
      </c>
      <c r="AL871" s="15" t="str">
        <f t="shared" si="258"/>
        <v/>
      </c>
      <c r="AM871" s="15" t="str">
        <f t="shared" si="259"/>
        <v/>
      </c>
      <c r="AN871" s="15" t="str">
        <f t="shared" si="260"/>
        <v/>
      </c>
      <c r="AO871" s="15" t="str">
        <f t="shared" si="261"/>
        <v/>
      </c>
      <c r="AP871" s="9" t="str">
        <f t="shared" si="262"/>
        <v>DG3A木4</v>
      </c>
      <c r="AQ871" s="9">
        <f t="shared" si="263"/>
        <v>1</v>
      </c>
      <c r="AR871" s="11" t="str">
        <f t="shared" si="264"/>
        <v>板庇木4</v>
      </c>
      <c r="AS871" s="11">
        <f>1/COUNTIF($AR:$AR,$AR871)</f>
        <v>0.5</v>
      </c>
      <c r="AT871">
        <v>1</v>
      </c>
      <c r="AU871" s="12">
        <f t="shared" si="265"/>
        <v>8</v>
      </c>
      <c r="AV871" s="13" t="str">
        <f t="shared" si="266"/>
        <v>2402木4</v>
      </c>
      <c r="AW871" s="13">
        <f t="shared" si="267"/>
        <v>0.5</v>
      </c>
      <c r="AX871" s="18" t="str">
        <f t="shared" si="268"/>
        <v>DG3AUDGGC3A木42402</v>
      </c>
      <c r="AY871" s="18">
        <f t="shared" si="269"/>
        <v>8</v>
      </c>
      <c r="AZ871"/>
    </row>
    <row r="872" spans="1:52" x14ac:dyDescent="0.15">
      <c r="A872" s="1">
        <f t="shared" si="252"/>
        <v>2</v>
      </c>
      <c r="B872" s="1" t="str">
        <f t="shared" si="253"/>
        <v>編成</v>
      </c>
      <c r="C872" t="s">
        <v>3670</v>
      </c>
      <c r="D872" s="1" t="str">
        <f>VLOOKUP($C872,クラス一覧!$A:$J,10,FALSE)</f>
        <v>デザイン</v>
      </c>
      <c r="E872" s="1">
        <f>VLOOKUP($C872,クラス一覧!$A:$J,8,FALSE)</f>
        <v>7</v>
      </c>
      <c r="F872" s="1" t="str">
        <f>VLOOKUP($C872,クラス一覧!$A:$J,9,FALSE)</f>
        <v>坂倉</v>
      </c>
      <c r="G872" s="1" t="str">
        <f>VLOOKUP($H872,科目一覧!$A:$G,3,FALSE)</f>
        <v>Webプログラミング</v>
      </c>
      <c r="H872" t="s">
        <v>3097</v>
      </c>
      <c r="I872" s="1" t="str">
        <f>VLOOKUP($H872,科目一覧!$A:$G,7,FALSE)</f>
        <v>坂倉</v>
      </c>
      <c r="J872" s="1" t="str">
        <f>VLOOKUP($I872,教員一覧!$A:$D,2,FALSE)</f>
        <v>デザイン</v>
      </c>
      <c r="K872" s="1" t="str">
        <f>VLOOKUP($I872,教員一覧!$A:$D,3,FALSE)</f>
        <v>　</v>
      </c>
      <c r="L872" s="1" t="str">
        <f>VLOOKUP($I872,教員一覧!$A:$D,4,FALSE)</f>
        <v>専任</v>
      </c>
      <c r="M872" t="s">
        <v>1751</v>
      </c>
      <c r="N872" t="s">
        <v>3789</v>
      </c>
      <c r="O872" t="s">
        <v>80</v>
      </c>
      <c r="P872" t="s">
        <v>12</v>
      </c>
      <c r="Q872">
        <v>3</v>
      </c>
      <c r="R872">
        <v>2404</v>
      </c>
      <c r="S872" s="1" t="str">
        <f>VLOOKUP($R872,教室一覧!$A:$B,2,FALSE)</f>
        <v>ノート対応</v>
      </c>
      <c r="T872" s="1">
        <f>VLOOKUP($R872,教室一覧!$A:$C,3,FALSE)</f>
        <v>36</v>
      </c>
      <c r="U872" s="1" t="str">
        <f>VLOOKUP($R872,教室一覧!$A:$D,4,FALSE)</f>
        <v>2号館</v>
      </c>
      <c r="V872" s="1" t="str">
        <f>VLOOKUP($R872,教室一覧!$A:$E,5,FALSE)</f>
        <v>4F</v>
      </c>
      <c r="W872"/>
      <c r="X872"/>
      <c r="Y872" s="1" t="str">
        <f>VLOOKUP($O872,教員一覧!$A:$D,2,FALSE)</f>
        <v>デザイン</v>
      </c>
      <c r="Z872" s="1" t="str">
        <f>VLOOKUP($O872,教員一覧!$A:$D,3,FALSE)</f>
        <v>　</v>
      </c>
      <c r="AA872" s="1" t="str">
        <f>VLOOKUP($O872,教員一覧!$A:$D,4,FALSE)</f>
        <v>専任</v>
      </c>
      <c r="AB872" s="1" t="str">
        <f t="shared" si="254"/>
        <v>担任</v>
      </c>
      <c r="AC872" s="14" t="s">
        <v>1751</v>
      </c>
      <c r="AD872" s="14" t="s">
        <v>163</v>
      </c>
      <c r="AE872" s="14" t="s">
        <v>80</v>
      </c>
      <c r="AF872" s="14" t="s">
        <v>12</v>
      </c>
      <c r="AG872" s="14">
        <v>3</v>
      </c>
      <c r="AH872" s="14">
        <v>2404</v>
      </c>
      <c r="AI872" s="15" t="str">
        <f t="shared" si="255"/>
        <v/>
      </c>
      <c r="AJ872" s="15" t="str">
        <f t="shared" si="256"/>
        <v/>
      </c>
      <c r="AK872" s="15" t="str">
        <f t="shared" si="257"/>
        <v/>
      </c>
      <c r="AL872" s="15" t="str">
        <f t="shared" si="258"/>
        <v/>
      </c>
      <c r="AM872" s="15" t="str">
        <f t="shared" si="259"/>
        <v/>
      </c>
      <c r="AN872" s="15" t="str">
        <f t="shared" si="260"/>
        <v/>
      </c>
      <c r="AO872" s="15" t="str">
        <f t="shared" si="261"/>
        <v/>
      </c>
      <c r="AP872" s="9" t="str">
        <f t="shared" si="262"/>
        <v>DW2A火3</v>
      </c>
      <c r="AQ872" s="9">
        <f t="shared" si="263"/>
        <v>1</v>
      </c>
      <c r="AR872" s="11" t="str">
        <f t="shared" si="264"/>
        <v>坂倉火3</v>
      </c>
      <c r="AS872" s="11">
        <f>1/COUNTIF($AR:$AR,$AR872)</f>
        <v>0.5</v>
      </c>
      <c r="AT872">
        <v>1</v>
      </c>
      <c r="AU872" s="12">
        <f t="shared" si="265"/>
        <v>7</v>
      </c>
      <c r="AV872" s="13" t="str">
        <f t="shared" si="266"/>
        <v>2404火3</v>
      </c>
      <c r="AW872" s="13">
        <f t="shared" si="267"/>
        <v>0.5</v>
      </c>
      <c r="AX872" s="18" t="str">
        <f t="shared" si="268"/>
        <v>DW2AUDWWD2A火32404</v>
      </c>
      <c r="AY872" s="18">
        <f t="shared" si="269"/>
        <v>7</v>
      </c>
      <c r="AZ872"/>
    </row>
    <row r="873" spans="1:52" x14ac:dyDescent="0.15">
      <c r="A873" s="1">
        <f t="shared" si="252"/>
        <v>2</v>
      </c>
      <c r="B873" s="1" t="str">
        <f t="shared" si="253"/>
        <v>編成</v>
      </c>
      <c r="C873" t="s">
        <v>3670</v>
      </c>
      <c r="D873" s="1" t="str">
        <f>VLOOKUP($C873,クラス一覧!$A:$J,10,FALSE)</f>
        <v>デザイン</v>
      </c>
      <c r="E873" s="1">
        <f>VLOOKUP($C873,クラス一覧!$A:$J,8,FALSE)</f>
        <v>7</v>
      </c>
      <c r="F873" s="1" t="str">
        <f>VLOOKUP($C873,クラス一覧!$A:$J,9,FALSE)</f>
        <v>坂倉</v>
      </c>
      <c r="G873" s="1" t="str">
        <f>VLOOKUP($H873,科目一覧!$A:$G,3,FALSE)</f>
        <v>Webプログラミング</v>
      </c>
      <c r="H873" t="s">
        <v>3097</v>
      </c>
      <c r="I873" s="1" t="str">
        <f>VLOOKUP($H873,科目一覧!$A:$G,7,FALSE)</f>
        <v>坂倉</v>
      </c>
      <c r="J873" s="1" t="str">
        <f>VLOOKUP($I873,教員一覧!$A:$D,2,FALSE)</f>
        <v>デザイン</v>
      </c>
      <c r="K873" s="1" t="str">
        <f>VLOOKUP($I873,教員一覧!$A:$D,3,FALSE)</f>
        <v>　</v>
      </c>
      <c r="L873" s="1" t="str">
        <f>VLOOKUP($I873,教員一覧!$A:$D,4,FALSE)</f>
        <v>専任</v>
      </c>
      <c r="M873" t="s">
        <v>1751</v>
      </c>
      <c r="N873" t="s">
        <v>3789</v>
      </c>
      <c r="O873" t="s">
        <v>80</v>
      </c>
      <c r="P873" t="s">
        <v>12</v>
      </c>
      <c r="Q873">
        <v>4</v>
      </c>
      <c r="R873">
        <v>2404</v>
      </c>
      <c r="S873" s="1" t="str">
        <f>VLOOKUP($R873,教室一覧!$A:$B,2,FALSE)</f>
        <v>ノート対応</v>
      </c>
      <c r="T873" s="1">
        <f>VLOOKUP($R873,教室一覧!$A:$C,3,FALSE)</f>
        <v>36</v>
      </c>
      <c r="U873" s="1" t="str">
        <f>VLOOKUP($R873,教室一覧!$A:$D,4,FALSE)</f>
        <v>2号館</v>
      </c>
      <c r="V873" s="1" t="str">
        <f>VLOOKUP($R873,教室一覧!$A:$E,5,FALSE)</f>
        <v>4F</v>
      </c>
      <c r="W873"/>
      <c r="X873"/>
      <c r="Y873" s="1" t="str">
        <f>VLOOKUP($O873,教員一覧!$A:$D,2,FALSE)</f>
        <v>デザイン</v>
      </c>
      <c r="Z873" s="1" t="str">
        <f>VLOOKUP($O873,教員一覧!$A:$D,3,FALSE)</f>
        <v>　</v>
      </c>
      <c r="AA873" s="1" t="str">
        <f>VLOOKUP($O873,教員一覧!$A:$D,4,FALSE)</f>
        <v>専任</v>
      </c>
      <c r="AB873" s="1" t="str">
        <f t="shared" si="254"/>
        <v>担任</v>
      </c>
      <c r="AC873" s="14" t="s">
        <v>1751</v>
      </c>
      <c r="AD873" s="14" t="s">
        <v>163</v>
      </c>
      <c r="AE873" s="14" t="s">
        <v>80</v>
      </c>
      <c r="AF873" s="14" t="s">
        <v>12</v>
      </c>
      <c r="AG873" s="14">
        <v>4</v>
      </c>
      <c r="AH873" s="14">
        <v>2404</v>
      </c>
      <c r="AI873" s="15" t="str">
        <f t="shared" si="255"/>
        <v/>
      </c>
      <c r="AJ873" s="15" t="str">
        <f t="shared" si="256"/>
        <v/>
      </c>
      <c r="AK873" s="15" t="str">
        <f t="shared" si="257"/>
        <v/>
      </c>
      <c r="AL873" s="15" t="str">
        <f t="shared" si="258"/>
        <v/>
      </c>
      <c r="AM873" s="15" t="str">
        <f t="shared" si="259"/>
        <v/>
      </c>
      <c r="AN873" s="15" t="str">
        <f t="shared" si="260"/>
        <v/>
      </c>
      <c r="AO873" s="15" t="str">
        <f t="shared" si="261"/>
        <v/>
      </c>
      <c r="AP873" s="9" t="str">
        <f t="shared" si="262"/>
        <v>DW2A火4</v>
      </c>
      <c r="AQ873" s="9">
        <f t="shared" si="263"/>
        <v>1</v>
      </c>
      <c r="AR873" s="11" t="str">
        <f t="shared" si="264"/>
        <v>坂倉火4</v>
      </c>
      <c r="AS873" s="11">
        <f>1/COUNTIF($AR:$AR,$AR873)</f>
        <v>0.5</v>
      </c>
      <c r="AT873">
        <v>1</v>
      </c>
      <c r="AU873" s="12">
        <f t="shared" si="265"/>
        <v>7</v>
      </c>
      <c r="AV873" s="13" t="str">
        <f t="shared" si="266"/>
        <v>2404火4</v>
      </c>
      <c r="AW873" s="13">
        <f t="shared" si="267"/>
        <v>0.5</v>
      </c>
      <c r="AX873" s="18" t="str">
        <f t="shared" si="268"/>
        <v>DW2AUDWWD2A火42404</v>
      </c>
      <c r="AY873" s="18">
        <f t="shared" si="269"/>
        <v>7</v>
      </c>
      <c r="AZ873"/>
    </row>
    <row r="874" spans="1:52" x14ac:dyDescent="0.15">
      <c r="A874" s="1">
        <f t="shared" si="252"/>
        <v>2</v>
      </c>
      <c r="B874" s="1" t="str">
        <f t="shared" si="253"/>
        <v>HR</v>
      </c>
      <c r="C874" t="s">
        <v>3670</v>
      </c>
      <c r="D874" s="1" t="str">
        <f>VLOOKUP($C874,クラス一覧!$A:$J,10,FALSE)</f>
        <v>デザイン</v>
      </c>
      <c r="E874" s="1">
        <f>VLOOKUP($C874,クラス一覧!$A:$J,8,FALSE)</f>
        <v>7</v>
      </c>
      <c r="F874" s="1" t="str">
        <f>VLOOKUP($C874,クラス一覧!$A:$J,9,FALSE)</f>
        <v>坂倉</v>
      </c>
      <c r="G874" s="1" t="str">
        <f>VLOOKUP($H874,科目一覧!$A:$G,3,FALSE)</f>
        <v>SHR</v>
      </c>
      <c r="H874" t="s">
        <v>3720</v>
      </c>
      <c r="I874" s="1">
        <f>VLOOKUP($H874,科目一覧!$A:$G,7,FALSE)</f>
        <v>0</v>
      </c>
      <c r="J874" s="1" t="e">
        <f>VLOOKUP($I874,教員一覧!$A:$D,2,FALSE)</f>
        <v>#N/A</v>
      </c>
      <c r="K874" s="1" t="e">
        <f>VLOOKUP($I874,教員一覧!$A:$D,3,FALSE)</f>
        <v>#N/A</v>
      </c>
      <c r="L874" s="1" t="e">
        <f>VLOOKUP($I874,教員一覧!$A:$D,4,FALSE)</f>
        <v>#N/A</v>
      </c>
      <c r="M874" t="s">
        <v>3670</v>
      </c>
      <c r="N874" t="s">
        <v>3789</v>
      </c>
      <c r="O874" t="s">
        <v>80</v>
      </c>
      <c r="P874" t="s">
        <v>12</v>
      </c>
      <c r="Q874">
        <v>5</v>
      </c>
      <c r="R874">
        <v>2404</v>
      </c>
      <c r="S874" s="1" t="str">
        <f>VLOOKUP($R874,教室一覧!$A:$B,2,FALSE)</f>
        <v>ノート対応</v>
      </c>
      <c r="T874" s="1">
        <f>VLOOKUP($R874,教室一覧!$A:$C,3,FALSE)</f>
        <v>36</v>
      </c>
      <c r="U874" s="1" t="str">
        <f>VLOOKUP($R874,教室一覧!$A:$D,4,FALSE)</f>
        <v>2号館</v>
      </c>
      <c r="V874" s="1" t="str">
        <f>VLOOKUP($R874,教室一覧!$A:$E,5,FALSE)</f>
        <v>4F</v>
      </c>
      <c r="W874"/>
      <c r="X874"/>
      <c r="Y874" s="1" t="str">
        <f>VLOOKUP($O874,教員一覧!$A:$D,2,FALSE)</f>
        <v>デザイン</v>
      </c>
      <c r="Z874" s="1" t="str">
        <f>VLOOKUP($O874,教員一覧!$A:$D,3,FALSE)</f>
        <v>　</v>
      </c>
      <c r="AA874" s="1" t="str">
        <f>VLOOKUP($O874,教員一覧!$A:$D,4,FALSE)</f>
        <v>専任</v>
      </c>
      <c r="AB874" s="1" t="str">
        <f t="shared" si="254"/>
        <v>担任</v>
      </c>
      <c r="AC874" s="14" t="s">
        <v>153</v>
      </c>
      <c r="AD874" s="14" t="s">
        <v>163</v>
      </c>
      <c r="AE874" s="14" t="s">
        <v>80</v>
      </c>
      <c r="AF874" s="14" t="s">
        <v>12</v>
      </c>
      <c r="AG874" s="14">
        <v>5</v>
      </c>
      <c r="AH874" s="14">
        <v>2404</v>
      </c>
      <c r="AI874" s="15" t="str">
        <f t="shared" si="255"/>
        <v/>
      </c>
      <c r="AJ874" s="15" t="str">
        <f t="shared" si="256"/>
        <v/>
      </c>
      <c r="AK874" s="15" t="str">
        <f t="shared" si="257"/>
        <v/>
      </c>
      <c r="AL874" s="15" t="str">
        <f t="shared" si="258"/>
        <v/>
      </c>
      <c r="AM874" s="15" t="str">
        <f t="shared" si="259"/>
        <v/>
      </c>
      <c r="AN874" s="15" t="str">
        <f t="shared" si="260"/>
        <v/>
      </c>
      <c r="AO874" s="15" t="str">
        <f t="shared" si="261"/>
        <v/>
      </c>
      <c r="AP874" s="9" t="str">
        <f t="shared" si="262"/>
        <v>DW2A火5</v>
      </c>
      <c r="AQ874" s="9">
        <f t="shared" si="263"/>
        <v>1</v>
      </c>
      <c r="AR874" s="11" t="str">
        <f t="shared" si="264"/>
        <v>坂倉火5</v>
      </c>
      <c r="AS874" s="11">
        <v>0</v>
      </c>
      <c r="AT874">
        <v>1</v>
      </c>
      <c r="AU874" s="12">
        <f t="shared" si="265"/>
        <v>7</v>
      </c>
      <c r="AV874" s="13" t="str">
        <f t="shared" si="266"/>
        <v>2404火5</v>
      </c>
      <c r="AW874" s="13">
        <f t="shared" si="267"/>
        <v>1</v>
      </c>
      <c r="AX874" s="18" t="str">
        <f t="shared" si="268"/>
        <v>DW2ADW2A火52404</v>
      </c>
      <c r="AY874" s="18">
        <f t="shared" si="269"/>
        <v>7</v>
      </c>
      <c r="AZ874"/>
    </row>
    <row r="875" spans="1:52" x14ac:dyDescent="0.15">
      <c r="A875" s="1">
        <f t="shared" si="252"/>
        <v>2</v>
      </c>
      <c r="B875" s="1" t="str">
        <f t="shared" si="253"/>
        <v>編成</v>
      </c>
      <c r="C875" t="s">
        <v>3670</v>
      </c>
      <c r="D875" s="1" t="str">
        <f>VLOOKUP($C875,クラス一覧!$A:$J,10,FALSE)</f>
        <v>デザイン</v>
      </c>
      <c r="E875" s="1">
        <f>VLOOKUP($C875,クラス一覧!$A:$J,8,FALSE)</f>
        <v>7</v>
      </c>
      <c r="F875" s="1" t="str">
        <f>VLOOKUP($C875,クラス一覧!$A:$J,9,FALSE)</f>
        <v>坂倉</v>
      </c>
      <c r="G875" s="1" t="str">
        <f>VLOOKUP($H875,科目一覧!$A:$G,3,FALSE)</f>
        <v>グラフィックデザイン</v>
      </c>
      <c r="H875" t="s">
        <v>3091</v>
      </c>
      <c r="I875" s="1" t="str">
        <f>VLOOKUP($H875,科目一覧!$A:$G,7,FALSE)</f>
        <v>桃井</v>
      </c>
      <c r="J875" s="1" t="str">
        <f>VLOOKUP($I875,教員一覧!$A:$D,2,FALSE)</f>
        <v>デザイン</v>
      </c>
      <c r="K875" s="1" t="str">
        <f>VLOOKUP($I875,教員一覧!$A:$D,3,FALSE)</f>
        <v>　</v>
      </c>
      <c r="L875" s="1" t="str">
        <f>VLOOKUP($I875,教員一覧!$A:$D,4,FALSE)</f>
        <v>非常勤</v>
      </c>
      <c r="M875" t="s">
        <v>1747</v>
      </c>
      <c r="N875" t="s">
        <v>3789</v>
      </c>
      <c r="O875" t="s">
        <v>117</v>
      </c>
      <c r="P875" t="s">
        <v>17</v>
      </c>
      <c r="Q875">
        <v>3</v>
      </c>
      <c r="R875">
        <v>2301</v>
      </c>
      <c r="S875" s="1" t="str">
        <f>VLOOKUP($R875,教室一覧!$A:$B,2,FALSE)</f>
        <v>実習室</v>
      </c>
      <c r="T875" s="1">
        <f>VLOOKUP($R875,教室一覧!$A:$C,3,FALSE)</f>
        <v>25</v>
      </c>
      <c r="U875" s="1" t="str">
        <f>VLOOKUP($R875,教室一覧!$A:$D,4,FALSE)</f>
        <v>2号館</v>
      </c>
      <c r="V875" s="1" t="str">
        <f>VLOOKUP($R875,教室一覧!$A:$E,5,FALSE)</f>
        <v>3F</v>
      </c>
      <c r="W875"/>
      <c r="X875"/>
      <c r="Y875" s="1" t="str">
        <f>VLOOKUP($O875,教員一覧!$A:$D,2,FALSE)</f>
        <v>デザイン</v>
      </c>
      <c r="Z875" s="1" t="str">
        <f>VLOOKUP($O875,教員一覧!$A:$D,3,FALSE)</f>
        <v>　</v>
      </c>
      <c r="AA875" s="1" t="str">
        <f>VLOOKUP($O875,教員一覧!$A:$D,4,FALSE)</f>
        <v>非常勤</v>
      </c>
      <c r="AB875" s="1" t="str">
        <f t="shared" si="254"/>
        <v/>
      </c>
      <c r="AC875" s="14" t="s">
        <v>1747</v>
      </c>
      <c r="AD875" s="14" t="s">
        <v>163</v>
      </c>
      <c r="AE875" s="14" t="s">
        <v>117</v>
      </c>
      <c r="AF875" s="14" t="s">
        <v>17</v>
      </c>
      <c r="AG875" s="14">
        <v>3</v>
      </c>
      <c r="AH875" s="14">
        <v>2301</v>
      </c>
      <c r="AI875" s="15" t="str">
        <f t="shared" si="255"/>
        <v/>
      </c>
      <c r="AJ875" s="15" t="str">
        <f t="shared" si="256"/>
        <v/>
      </c>
      <c r="AK875" s="15" t="str">
        <f t="shared" si="257"/>
        <v/>
      </c>
      <c r="AL875" s="15" t="str">
        <f t="shared" si="258"/>
        <v/>
      </c>
      <c r="AM875" s="15" t="str">
        <f t="shared" si="259"/>
        <v/>
      </c>
      <c r="AN875" s="15" t="str">
        <f t="shared" si="260"/>
        <v/>
      </c>
      <c r="AO875" s="15" t="str">
        <f t="shared" si="261"/>
        <v/>
      </c>
      <c r="AP875" s="9" t="str">
        <f t="shared" si="262"/>
        <v>DW2A金3</v>
      </c>
      <c r="AQ875" s="9">
        <f t="shared" si="263"/>
        <v>1</v>
      </c>
      <c r="AR875" s="11" t="str">
        <f t="shared" si="264"/>
        <v>桃井金3</v>
      </c>
      <c r="AS875" s="11">
        <f t="shared" ref="AS875:AS890" si="272">1/COUNTIF($AR:$AR,$AR875)</f>
        <v>0.5</v>
      </c>
      <c r="AT875">
        <v>1</v>
      </c>
      <c r="AU875" s="12">
        <f t="shared" si="265"/>
        <v>7</v>
      </c>
      <c r="AV875" s="13" t="str">
        <f t="shared" si="266"/>
        <v>2301金3</v>
      </c>
      <c r="AW875" s="13">
        <f t="shared" si="267"/>
        <v>0.5</v>
      </c>
      <c r="AX875" s="18" t="str">
        <f t="shared" si="268"/>
        <v>DW2AUCDDW2A金32301</v>
      </c>
      <c r="AY875" s="18">
        <f t="shared" si="269"/>
        <v>7</v>
      </c>
      <c r="AZ875"/>
    </row>
    <row r="876" spans="1:52" x14ac:dyDescent="0.15">
      <c r="A876" s="1">
        <f t="shared" si="252"/>
        <v>2</v>
      </c>
      <c r="B876" s="1" t="str">
        <f t="shared" si="253"/>
        <v>編成</v>
      </c>
      <c r="C876" t="s">
        <v>3670</v>
      </c>
      <c r="D876" s="1" t="str">
        <f>VLOOKUP($C876,クラス一覧!$A:$J,10,FALSE)</f>
        <v>デザイン</v>
      </c>
      <c r="E876" s="1">
        <f>VLOOKUP($C876,クラス一覧!$A:$J,8,FALSE)</f>
        <v>7</v>
      </c>
      <c r="F876" s="1" t="str">
        <f>VLOOKUP($C876,クラス一覧!$A:$J,9,FALSE)</f>
        <v>坂倉</v>
      </c>
      <c r="G876" s="1" t="str">
        <f>VLOOKUP($H876,科目一覧!$A:$G,3,FALSE)</f>
        <v>グラフィックデザイン</v>
      </c>
      <c r="H876" t="s">
        <v>3091</v>
      </c>
      <c r="I876" s="1" t="str">
        <f>VLOOKUP($H876,科目一覧!$A:$G,7,FALSE)</f>
        <v>桃井</v>
      </c>
      <c r="J876" s="1" t="str">
        <f>VLOOKUP($I876,教員一覧!$A:$D,2,FALSE)</f>
        <v>デザイン</v>
      </c>
      <c r="K876" s="1" t="str">
        <f>VLOOKUP($I876,教員一覧!$A:$D,3,FALSE)</f>
        <v>　</v>
      </c>
      <c r="L876" s="1" t="str">
        <f>VLOOKUP($I876,教員一覧!$A:$D,4,FALSE)</f>
        <v>非常勤</v>
      </c>
      <c r="M876" t="s">
        <v>1747</v>
      </c>
      <c r="N876" t="s">
        <v>3789</v>
      </c>
      <c r="O876" t="s">
        <v>117</v>
      </c>
      <c r="P876" t="s">
        <v>17</v>
      </c>
      <c r="Q876">
        <v>4</v>
      </c>
      <c r="R876">
        <v>2301</v>
      </c>
      <c r="S876" s="1" t="str">
        <f>VLOOKUP($R876,教室一覧!$A:$B,2,FALSE)</f>
        <v>実習室</v>
      </c>
      <c r="T876" s="1">
        <f>VLOOKUP($R876,教室一覧!$A:$C,3,FALSE)</f>
        <v>25</v>
      </c>
      <c r="U876" s="1" t="str">
        <f>VLOOKUP($R876,教室一覧!$A:$D,4,FALSE)</f>
        <v>2号館</v>
      </c>
      <c r="V876" s="1" t="str">
        <f>VLOOKUP($R876,教室一覧!$A:$E,5,FALSE)</f>
        <v>3F</v>
      </c>
      <c r="W876"/>
      <c r="X876"/>
      <c r="Y876" s="1" t="str">
        <f>VLOOKUP($O876,教員一覧!$A:$D,2,FALSE)</f>
        <v>デザイン</v>
      </c>
      <c r="Z876" s="1" t="str">
        <f>VLOOKUP($O876,教員一覧!$A:$D,3,FALSE)</f>
        <v>　</v>
      </c>
      <c r="AA876" s="1" t="str">
        <f>VLOOKUP($O876,教員一覧!$A:$D,4,FALSE)</f>
        <v>非常勤</v>
      </c>
      <c r="AB876" s="1" t="str">
        <f t="shared" si="254"/>
        <v/>
      </c>
      <c r="AC876" s="14" t="s">
        <v>1747</v>
      </c>
      <c r="AD876" s="14" t="s">
        <v>163</v>
      </c>
      <c r="AE876" s="14" t="s">
        <v>117</v>
      </c>
      <c r="AF876" s="14" t="s">
        <v>17</v>
      </c>
      <c r="AG876" s="14">
        <v>4</v>
      </c>
      <c r="AH876" s="14">
        <v>2301</v>
      </c>
      <c r="AI876" s="15" t="str">
        <f t="shared" si="255"/>
        <v/>
      </c>
      <c r="AJ876" s="15" t="str">
        <f t="shared" si="256"/>
        <v/>
      </c>
      <c r="AK876" s="15" t="str">
        <f t="shared" si="257"/>
        <v/>
      </c>
      <c r="AL876" s="15" t="str">
        <f t="shared" si="258"/>
        <v/>
      </c>
      <c r="AM876" s="15" t="str">
        <f t="shared" si="259"/>
        <v/>
      </c>
      <c r="AN876" s="15" t="str">
        <f t="shared" si="260"/>
        <v/>
      </c>
      <c r="AO876" s="15" t="str">
        <f t="shared" si="261"/>
        <v/>
      </c>
      <c r="AP876" s="9" t="str">
        <f t="shared" si="262"/>
        <v>DW2A金4</v>
      </c>
      <c r="AQ876" s="9">
        <f t="shared" si="263"/>
        <v>1</v>
      </c>
      <c r="AR876" s="11" t="str">
        <f t="shared" si="264"/>
        <v>桃井金4</v>
      </c>
      <c r="AS876" s="11">
        <f t="shared" si="272"/>
        <v>0.5</v>
      </c>
      <c r="AT876">
        <v>1</v>
      </c>
      <c r="AU876" s="12">
        <f t="shared" si="265"/>
        <v>7</v>
      </c>
      <c r="AV876" s="13" t="str">
        <f t="shared" si="266"/>
        <v>2301金4</v>
      </c>
      <c r="AW876" s="13">
        <f t="shared" si="267"/>
        <v>0.5</v>
      </c>
      <c r="AX876" s="18" t="str">
        <f t="shared" si="268"/>
        <v>DW2AUCDDW2A金42301</v>
      </c>
      <c r="AY876" s="18">
        <f t="shared" si="269"/>
        <v>7</v>
      </c>
      <c r="AZ876"/>
    </row>
    <row r="877" spans="1:52" x14ac:dyDescent="0.15">
      <c r="A877" s="1">
        <f t="shared" si="252"/>
        <v>2</v>
      </c>
      <c r="B877" s="1" t="str">
        <f t="shared" si="253"/>
        <v>編成</v>
      </c>
      <c r="C877" t="s">
        <v>3670</v>
      </c>
      <c r="D877" s="1" t="str">
        <f>VLOOKUP($C877,クラス一覧!$A:$J,10,FALSE)</f>
        <v>デザイン</v>
      </c>
      <c r="E877" s="1">
        <f>VLOOKUP($C877,クラス一覧!$A:$J,8,FALSE)</f>
        <v>7</v>
      </c>
      <c r="F877" s="1" t="str">
        <f>VLOOKUP($C877,クラス一覧!$A:$J,9,FALSE)</f>
        <v>坂倉</v>
      </c>
      <c r="G877" s="1" t="str">
        <f>VLOOKUP($H877,科目一覧!$A:$G,3,FALSE)</f>
        <v>グラフィックデザイン</v>
      </c>
      <c r="H877" t="s">
        <v>1965</v>
      </c>
      <c r="I877" s="1" t="str">
        <f>VLOOKUP($H877,科目一覧!$A:$G,7,FALSE)</f>
        <v>渡辺</v>
      </c>
      <c r="J877" s="1" t="str">
        <f>VLOOKUP($I877,教員一覧!$A:$D,2,FALSE)</f>
        <v>デザイン</v>
      </c>
      <c r="K877" s="1" t="str">
        <f>VLOOKUP($I877,教員一覧!$A:$D,3,FALSE)</f>
        <v>　</v>
      </c>
      <c r="L877" s="1" t="str">
        <f>VLOOKUP($I877,教員一覧!$A:$D,4,FALSE)</f>
        <v>非常勤</v>
      </c>
      <c r="M877" t="s">
        <v>1747</v>
      </c>
      <c r="N877" t="s">
        <v>3789</v>
      </c>
      <c r="O877" t="s">
        <v>3959</v>
      </c>
      <c r="P877" t="s">
        <v>9</v>
      </c>
      <c r="Q877">
        <v>1</v>
      </c>
      <c r="R877">
        <v>2503</v>
      </c>
      <c r="S877" s="1" t="str">
        <f>VLOOKUP($R877,教室一覧!$A:$B,2,FALSE)</f>
        <v>普通教室</v>
      </c>
      <c r="T877" s="1">
        <f>VLOOKUP($R877,教室一覧!$A:$C,3,FALSE)</f>
        <v>36</v>
      </c>
      <c r="U877" s="1" t="str">
        <f>VLOOKUP($R877,教室一覧!$A:$D,4,FALSE)</f>
        <v>2号館</v>
      </c>
      <c r="V877" s="1" t="str">
        <f>VLOOKUP($R877,教室一覧!$A:$E,5,FALSE)</f>
        <v>5F</v>
      </c>
      <c r="W877"/>
      <c r="X877"/>
      <c r="Y877" s="1" t="str">
        <f>VLOOKUP($O877,教員一覧!$A:$D,2,FALSE)</f>
        <v>デザイン</v>
      </c>
      <c r="Z877" s="1" t="str">
        <f>VLOOKUP($O877,教員一覧!$A:$D,3,FALSE)</f>
        <v>　</v>
      </c>
      <c r="AA877" s="1" t="str">
        <f>VLOOKUP($O877,教員一覧!$A:$D,4,FALSE)</f>
        <v>非常勤</v>
      </c>
      <c r="AB877" s="1" t="str">
        <f t="shared" si="254"/>
        <v/>
      </c>
      <c r="AC877" s="14" t="s">
        <v>1747</v>
      </c>
      <c r="AD877" s="14" t="s">
        <v>163</v>
      </c>
      <c r="AE877" s="14" t="s">
        <v>1485</v>
      </c>
      <c r="AF877" s="14" t="s">
        <v>9</v>
      </c>
      <c r="AG877" s="14">
        <v>1</v>
      </c>
      <c r="AH877" s="14">
        <v>2503</v>
      </c>
      <c r="AI877" s="15" t="str">
        <f t="shared" si="255"/>
        <v/>
      </c>
      <c r="AJ877" s="15" t="str">
        <f t="shared" si="256"/>
        <v/>
      </c>
      <c r="AK877" s="15" t="str">
        <f t="shared" si="257"/>
        <v/>
      </c>
      <c r="AL877" s="15" t="str">
        <f t="shared" si="258"/>
        <v/>
      </c>
      <c r="AM877" s="15" t="str">
        <f t="shared" si="259"/>
        <v/>
      </c>
      <c r="AN877" s="15" t="str">
        <f t="shared" si="260"/>
        <v/>
      </c>
      <c r="AO877" s="15" t="str">
        <f t="shared" si="261"/>
        <v/>
      </c>
      <c r="AP877" s="9" t="str">
        <f t="shared" si="262"/>
        <v>DW2A月1</v>
      </c>
      <c r="AQ877" s="9">
        <f t="shared" si="263"/>
        <v>1</v>
      </c>
      <c r="AR877" s="11" t="str">
        <f t="shared" si="264"/>
        <v>渡辺月1</v>
      </c>
      <c r="AS877" s="11">
        <f t="shared" si="272"/>
        <v>0.5</v>
      </c>
      <c r="AT877">
        <v>1</v>
      </c>
      <c r="AU877" s="12">
        <f t="shared" si="265"/>
        <v>7</v>
      </c>
      <c r="AV877" s="13" t="str">
        <f t="shared" si="266"/>
        <v>2503月1</v>
      </c>
      <c r="AW877" s="13">
        <f t="shared" si="267"/>
        <v>0.5</v>
      </c>
      <c r="AX877" s="18" t="str">
        <f t="shared" si="268"/>
        <v>DW2AUCDDW2A月12503</v>
      </c>
      <c r="AY877" s="18">
        <f t="shared" si="269"/>
        <v>7</v>
      </c>
      <c r="AZ877"/>
    </row>
    <row r="878" spans="1:52" x14ac:dyDescent="0.15">
      <c r="A878" s="1">
        <f t="shared" si="252"/>
        <v>2</v>
      </c>
      <c r="B878" s="1" t="str">
        <f t="shared" si="253"/>
        <v>編成</v>
      </c>
      <c r="C878" t="s">
        <v>3670</v>
      </c>
      <c r="D878" s="1" t="str">
        <f>VLOOKUP($C878,クラス一覧!$A:$J,10,FALSE)</f>
        <v>デザイン</v>
      </c>
      <c r="E878" s="1">
        <f>VLOOKUP($C878,クラス一覧!$A:$J,8,FALSE)</f>
        <v>7</v>
      </c>
      <c r="F878" s="1" t="str">
        <f>VLOOKUP($C878,クラス一覧!$A:$J,9,FALSE)</f>
        <v>坂倉</v>
      </c>
      <c r="G878" s="1" t="str">
        <f>VLOOKUP($H878,科目一覧!$A:$G,3,FALSE)</f>
        <v>グラフィックデザイン</v>
      </c>
      <c r="H878" t="s">
        <v>1965</v>
      </c>
      <c r="I878" s="1" t="str">
        <f>VLOOKUP($H878,科目一覧!$A:$G,7,FALSE)</f>
        <v>渡辺</v>
      </c>
      <c r="J878" s="1" t="str">
        <f>VLOOKUP($I878,教員一覧!$A:$D,2,FALSE)</f>
        <v>デザイン</v>
      </c>
      <c r="K878" s="1" t="str">
        <f>VLOOKUP($I878,教員一覧!$A:$D,3,FALSE)</f>
        <v>　</v>
      </c>
      <c r="L878" s="1" t="str">
        <f>VLOOKUP($I878,教員一覧!$A:$D,4,FALSE)</f>
        <v>非常勤</v>
      </c>
      <c r="M878" t="s">
        <v>1747</v>
      </c>
      <c r="N878" t="s">
        <v>3789</v>
      </c>
      <c r="O878" t="s">
        <v>3959</v>
      </c>
      <c r="P878" t="s">
        <v>9</v>
      </c>
      <c r="Q878">
        <v>2</v>
      </c>
      <c r="R878">
        <v>2503</v>
      </c>
      <c r="S878" s="1" t="str">
        <f>VLOOKUP($R878,教室一覧!$A:$B,2,FALSE)</f>
        <v>普通教室</v>
      </c>
      <c r="T878" s="1">
        <f>VLOOKUP($R878,教室一覧!$A:$C,3,FALSE)</f>
        <v>36</v>
      </c>
      <c r="U878" s="1" t="str">
        <f>VLOOKUP($R878,教室一覧!$A:$D,4,FALSE)</f>
        <v>2号館</v>
      </c>
      <c r="V878" s="1" t="str">
        <f>VLOOKUP($R878,教室一覧!$A:$E,5,FALSE)</f>
        <v>5F</v>
      </c>
      <c r="W878"/>
      <c r="X878"/>
      <c r="Y878" s="1" t="str">
        <f>VLOOKUP($O878,教員一覧!$A:$D,2,FALSE)</f>
        <v>デザイン</v>
      </c>
      <c r="Z878" s="1" t="str">
        <f>VLOOKUP($O878,教員一覧!$A:$D,3,FALSE)</f>
        <v>　</v>
      </c>
      <c r="AA878" s="1" t="str">
        <f>VLOOKUP($O878,教員一覧!$A:$D,4,FALSE)</f>
        <v>非常勤</v>
      </c>
      <c r="AB878" s="1" t="str">
        <f t="shared" si="254"/>
        <v/>
      </c>
      <c r="AC878" s="14" t="s">
        <v>1747</v>
      </c>
      <c r="AD878" s="14" t="s">
        <v>163</v>
      </c>
      <c r="AE878" s="14" t="s">
        <v>1485</v>
      </c>
      <c r="AF878" s="14" t="s">
        <v>9</v>
      </c>
      <c r="AG878" s="14">
        <v>2</v>
      </c>
      <c r="AH878" s="14">
        <v>2503</v>
      </c>
      <c r="AI878" s="15" t="str">
        <f t="shared" si="255"/>
        <v/>
      </c>
      <c r="AJ878" s="15" t="str">
        <f t="shared" si="256"/>
        <v/>
      </c>
      <c r="AK878" s="15" t="str">
        <f t="shared" si="257"/>
        <v/>
      </c>
      <c r="AL878" s="15" t="str">
        <f t="shared" si="258"/>
        <v/>
      </c>
      <c r="AM878" s="15" t="str">
        <f t="shared" si="259"/>
        <v/>
      </c>
      <c r="AN878" s="15" t="str">
        <f t="shared" si="260"/>
        <v/>
      </c>
      <c r="AO878" s="15" t="str">
        <f t="shared" si="261"/>
        <v/>
      </c>
      <c r="AP878" s="9" t="str">
        <f t="shared" si="262"/>
        <v>DW2A月2</v>
      </c>
      <c r="AQ878" s="9">
        <f t="shared" si="263"/>
        <v>1</v>
      </c>
      <c r="AR878" s="11" t="str">
        <f t="shared" si="264"/>
        <v>渡辺月2</v>
      </c>
      <c r="AS878" s="11">
        <f t="shared" si="272"/>
        <v>0.5</v>
      </c>
      <c r="AT878">
        <v>1</v>
      </c>
      <c r="AU878" s="12">
        <f t="shared" si="265"/>
        <v>7</v>
      </c>
      <c r="AV878" s="13" t="str">
        <f t="shared" si="266"/>
        <v>2503月2</v>
      </c>
      <c r="AW878" s="13">
        <f t="shared" si="267"/>
        <v>0.5</v>
      </c>
      <c r="AX878" s="18" t="str">
        <f t="shared" si="268"/>
        <v>DW2AUCDDW2A月22503</v>
      </c>
      <c r="AY878" s="18">
        <f t="shared" si="269"/>
        <v>7</v>
      </c>
      <c r="AZ878"/>
    </row>
    <row r="879" spans="1:52" x14ac:dyDescent="0.15">
      <c r="A879" s="1">
        <f t="shared" si="252"/>
        <v>2</v>
      </c>
      <c r="B879" s="1" t="str">
        <f t="shared" si="253"/>
        <v>編成</v>
      </c>
      <c r="C879" t="s">
        <v>3670</v>
      </c>
      <c r="D879" s="1" t="str">
        <f>VLOOKUP($C879,クラス一覧!$A:$J,10,FALSE)</f>
        <v>デザイン</v>
      </c>
      <c r="E879" s="1">
        <f>VLOOKUP($C879,クラス一覧!$A:$J,8,FALSE)</f>
        <v>7</v>
      </c>
      <c r="F879" s="1" t="str">
        <f>VLOOKUP($C879,クラス一覧!$A:$J,9,FALSE)</f>
        <v>坂倉</v>
      </c>
      <c r="G879" s="1" t="str">
        <f>VLOOKUP($H879,科目一覧!$A:$G,3,FALSE)</f>
        <v>Webデザイン</v>
      </c>
      <c r="H879" t="s">
        <v>1752</v>
      </c>
      <c r="I879" s="1" t="str">
        <f>VLOOKUP($H879,科目一覧!$A:$G,7,FALSE)</f>
        <v>瀧本</v>
      </c>
      <c r="J879" s="1" t="str">
        <f>VLOOKUP($I879,教員一覧!$A:$D,2,FALSE)</f>
        <v>デザイン</v>
      </c>
      <c r="K879" s="1" t="str">
        <f>VLOOKUP($I879,教員一覧!$A:$D,3,FALSE)</f>
        <v>　</v>
      </c>
      <c r="L879" s="1" t="str">
        <f>VLOOKUP($I879,教員一覧!$A:$D,4,FALSE)</f>
        <v>専任</v>
      </c>
      <c r="M879" t="s">
        <v>1751</v>
      </c>
      <c r="N879" t="s">
        <v>3789</v>
      </c>
      <c r="O879" t="s">
        <v>122</v>
      </c>
      <c r="P879" t="s">
        <v>13</v>
      </c>
      <c r="Q879">
        <v>1</v>
      </c>
      <c r="R879">
        <v>2302</v>
      </c>
      <c r="S879" s="1" t="str">
        <f>VLOOKUP($R879,教室一覧!$A:$B,2,FALSE)</f>
        <v>実習室</v>
      </c>
      <c r="T879" s="1">
        <f>VLOOKUP($R879,教室一覧!$A:$C,3,FALSE)</f>
        <v>33</v>
      </c>
      <c r="U879" s="1" t="str">
        <f>VLOOKUP($R879,教室一覧!$A:$D,4,FALSE)</f>
        <v>2号館</v>
      </c>
      <c r="V879" s="1" t="str">
        <f>VLOOKUP($R879,教室一覧!$A:$E,5,FALSE)</f>
        <v>3F</v>
      </c>
      <c r="W879"/>
      <c r="X879"/>
      <c r="Y879" s="1" t="str">
        <f>VLOOKUP($O879,教員一覧!$A:$D,2,FALSE)</f>
        <v>デザイン</v>
      </c>
      <c r="Z879" s="1" t="str">
        <f>VLOOKUP($O879,教員一覧!$A:$D,3,FALSE)</f>
        <v>　</v>
      </c>
      <c r="AA879" s="1" t="str">
        <f>VLOOKUP($O879,教員一覧!$A:$D,4,FALSE)</f>
        <v>専任</v>
      </c>
      <c r="AB879" s="1" t="str">
        <f t="shared" si="254"/>
        <v/>
      </c>
      <c r="AC879" s="14" t="s">
        <v>1751</v>
      </c>
      <c r="AD879" s="14" t="s">
        <v>163</v>
      </c>
      <c r="AE879" s="14" t="s">
        <v>122</v>
      </c>
      <c r="AF879" s="14" t="s">
        <v>13</v>
      </c>
      <c r="AG879" s="14">
        <v>1</v>
      </c>
      <c r="AH879" s="14">
        <v>2302</v>
      </c>
      <c r="AI879" s="15" t="str">
        <f t="shared" si="255"/>
        <v/>
      </c>
      <c r="AJ879" s="15" t="str">
        <f t="shared" si="256"/>
        <v/>
      </c>
      <c r="AK879" s="15" t="str">
        <f t="shared" si="257"/>
        <v/>
      </c>
      <c r="AL879" s="15" t="str">
        <f t="shared" si="258"/>
        <v/>
      </c>
      <c r="AM879" s="15" t="str">
        <f t="shared" si="259"/>
        <v/>
      </c>
      <c r="AN879" s="15" t="str">
        <f t="shared" si="260"/>
        <v/>
      </c>
      <c r="AO879" s="15" t="str">
        <f t="shared" si="261"/>
        <v/>
      </c>
      <c r="AP879" s="9" t="str">
        <f t="shared" si="262"/>
        <v>DW2A水1</v>
      </c>
      <c r="AQ879" s="9">
        <f t="shared" si="263"/>
        <v>0.5</v>
      </c>
      <c r="AR879" s="11" t="str">
        <f t="shared" si="264"/>
        <v>瀧本水1</v>
      </c>
      <c r="AS879" s="11">
        <f t="shared" si="272"/>
        <v>0.5</v>
      </c>
      <c r="AT879">
        <v>1</v>
      </c>
      <c r="AU879" s="12">
        <f t="shared" si="265"/>
        <v>7</v>
      </c>
      <c r="AV879" s="13" t="str">
        <f t="shared" si="266"/>
        <v>2302水1</v>
      </c>
      <c r="AW879" s="13">
        <f t="shared" si="267"/>
        <v>0.25</v>
      </c>
      <c r="AX879" s="18" t="str">
        <f t="shared" si="268"/>
        <v>DW2AUDWWD2A水12302</v>
      </c>
      <c r="AY879" s="18">
        <f t="shared" si="269"/>
        <v>3.5</v>
      </c>
      <c r="AZ879"/>
    </row>
    <row r="880" spans="1:52" x14ac:dyDescent="0.15">
      <c r="A880" s="1">
        <f t="shared" si="252"/>
        <v>2</v>
      </c>
      <c r="B880" s="1" t="str">
        <f t="shared" si="253"/>
        <v>編成</v>
      </c>
      <c r="C880" t="s">
        <v>3670</v>
      </c>
      <c r="D880" s="1" t="str">
        <f>VLOOKUP($C880,クラス一覧!$A:$J,10,FALSE)</f>
        <v>デザイン</v>
      </c>
      <c r="E880" s="1">
        <f>VLOOKUP($C880,クラス一覧!$A:$J,8,FALSE)</f>
        <v>7</v>
      </c>
      <c r="F880" s="1" t="str">
        <f>VLOOKUP($C880,クラス一覧!$A:$J,9,FALSE)</f>
        <v>坂倉</v>
      </c>
      <c r="G880" s="1" t="str">
        <f>VLOOKUP($H880,科目一覧!$A:$G,3,FALSE)</f>
        <v>Webデザイン</v>
      </c>
      <c r="H880" t="s">
        <v>1753</v>
      </c>
      <c r="I880" s="1" t="str">
        <f>VLOOKUP($H880,科目一覧!$A:$G,7,FALSE)</f>
        <v>瀧本</v>
      </c>
      <c r="J880" s="1" t="str">
        <f>VLOOKUP($I880,教員一覧!$A:$D,2,FALSE)</f>
        <v>デザイン</v>
      </c>
      <c r="K880" s="1" t="str">
        <f>VLOOKUP($I880,教員一覧!$A:$D,3,FALSE)</f>
        <v>　</v>
      </c>
      <c r="L880" s="1" t="str">
        <f>VLOOKUP($I880,教員一覧!$A:$D,4,FALSE)</f>
        <v>専任</v>
      </c>
      <c r="M880" t="s">
        <v>1754</v>
      </c>
      <c r="N880" t="s">
        <v>3789</v>
      </c>
      <c r="O880" t="s">
        <v>122</v>
      </c>
      <c r="P880" t="s">
        <v>13</v>
      </c>
      <c r="Q880">
        <v>2</v>
      </c>
      <c r="R880">
        <v>2302</v>
      </c>
      <c r="S880" s="1" t="str">
        <f>VLOOKUP($R880,教室一覧!$A:$B,2,FALSE)</f>
        <v>実習室</v>
      </c>
      <c r="T880" s="1">
        <f>VLOOKUP($R880,教室一覧!$A:$C,3,FALSE)</f>
        <v>33</v>
      </c>
      <c r="U880" s="1" t="str">
        <f>VLOOKUP($R880,教室一覧!$A:$D,4,FALSE)</f>
        <v>2号館</v>
      </c>
      <c r="V880" s="1" t="str">
        <f>VLOOKUP($R880,教室一覧!$A:$E,5,FALSE)</f>
        <v>3F</v>
      </c>
      <c r="W880"/>
      <c r="X880"/>
      <c r="Y880" s="1" t="str">
        <f>VLOOKUP($O880,教員一覧!$A:$D,2,FALSE)</f>
        <v>デザイン</v>
      </c>
      <c r="Z880" s="1" t="str">
        <f>VLOOKUP($O880,教員一覧!$A:$D,3,FALSE)</f>
        <v>　</v>
      </c>
      <c r="AA880" s="1" t="str">
        <f>VLOOKUP($O880,教員一覧!$A:$D,4,FALSE)</f>
        <v>専任</v>
      </c>
      <c r="AB880" s="1" t="str">
        <f t="shared" si="254"/>
        <v/>
      </c>
      <c r="AC880" s="14" t="s">
        <v>1754</v>
      </c>
      <c r="AD880" s="14" t="s">
        <v>163</v>
      </c>
      <c r="AE880" s="14" t="s">
        <v>122</v>
      </c>
      <c r="AF880" s="14" t="s">
        <v>13</v>
      </c>
      <c r="AG880" s="14">
        <v>2</v>
      </c>
      <c r="AH880" s="14">
        <v>2302</v>
      </c>
      <c r="AI880" s="15" t="str">
        <f t="shared" si="255"/>
        <v/>
      </c>
      <c r="AJ880" s="15" t="str">
        <f t="shared" si="256"/>
        <v/>
      </c>
      <c r="AK880" s="15" t="str">
        <f t="shared" si="257"/>
        <v/>
      </c>
      <c r="AL880" s="15" t="str">
        <f t="shared" si="258"/>
        <v/>
      </c>
      <c r="AM880" s="15" t="str">
        <f t="shared" si="259"/>
        <v/>
      </c>
      <c r="AN880" s="15" t="str">
        <f t="shared" si="260"/>
        <v/>
      </c>
      <c r="AO880" s="15" t="str">
        <f t="shared" si="261"/>
        <v/>
      </c>
      <c r="AP880" s="9" t="str">
        <f t="shared" si="262"/>
        <v>DW2A水2</v>
      </c>
      <c r="AQ880" s="9">
        <f t="shared" si="263"/>
        <v>0.5</v>
      </c>
      <c r="AR880" s="11" t="str">
        <f t="shared" si="264"/>
        <v>瀧本水2</v>
      </c>
      <c r="AS880" s="11">
        <f t="shared" si="272"/>
        <v>0.33333333333333331</v>
      </c>
      <c r="AT880">
        <v>1</v>
      </c>
      <c r="AU880" s="12">
        <f t="shared" si="265"/>
        <v>7</v>
      </c>
      <c r="AV880" s="13" t="str">
        <f t="shared" si="266"/>
        <v>2302水2</v>
      </c>
      <c r="AW880" s="13">
        <f t="shared" si="267"/>
        <v>0.16666666666666666</v>
      </c>
      <c r="AX880" s="18" t="str">
        <f t="shared" si="268"/>
        <v>DW2AUDWWD2DW3A水22302</v>
      </c>
      <c r="AY880" s="18">
        <f t="shared" si="269"/>
        <v>3.5</v>
      </c>
      <c r="AZ880"/>
    </row>
    <row r="881" spans="1:52" x14ac:dyDescent="0.15">
      <c r="A881" s="1">
        <f t="shared" si="252"/>
        <v>2</v>
      </c>
      <c r="B881" s="1" t="str">
        <f t="shared" si="253"/>
        <v>編成</v>
      </c>
      <c r="C881" t="s">
        <v>3670</v>
      </c>
      <c r="D881" s="1" t="str">
        <f>VLOOKUP($C881,クラス一覧!$A:$J,10,FALSE)</f>
        <v>デザイン</v>
      </c>
      <c r="E881" s="1">
        <f>VLOOKUP($C881,クラス一覧!$A:$J,8,FALSE)</f>
        <v>7</v>
      </c>
      <c r="F881" s="1" t="str">
        <f>VLOOKUP($C881,クラス一覧!$A:$J,9,FALSE)</f>
        <v>坂倉</v>
      </c>
      <c r="G881" s="1" t="str">
        <f>VLOOKUP($H881,科目一覧!$A:$G,3,FALSE)</f>
        <v>クリエイター作品制作</v>
      </c>
      <c r="H881" t="s">
        <v>3180</v>
      </c>
      <c r="I881" s="1" t="str">
        <f>VLOOKUP($H881,科目一覧!$A:$G,7,FALSE)</f>
        <v>田中明</v>
      </c>
      <c r="J881" s="1" t="str">
        <f>VLOOKUP($I881,教員一覧!$A:$D,2,FALSE)</f>
        <v>デザイン</v>
      </c>
      <c r="K881" s="1" t="str">
        <f>VLOOKUP($I881,教員一覧!$A:$D,3,FALSE)</f>
        <v>　</v>
      </c>
      <c r="L881" s="1" t="str">
        <f>VLOOKUP($I881,教員一覧!$A:$D,4,FALSE)</f>
        <v>非常勤</v>
      </c>
      <c r="M881" t="s">
        <v>1751</v>
      </c>
      <c r="N881" t="s">
        <v>3789</v>
      </c>
      <c r="O881" t="s">
        <v>63</v>
      </c>
      <c r="P881" t="s">
        <v>15</v>
      </c>
      <c r="Q881">
        <v>1</v>
      </c>
      <c r="R881">
        <v>2301</v>
      </c>
      <c r="S881" s="1" t="str">
        <f>VLOOKUP($R881,教室一覧!$A:$B,2,FALSE)</f>
        <v>実習室</v>
      </c>
      <c r="T881" s="1">
        <f>VLOOKUP($R881,教室一覧!$A:$C,3,FALSE)</f>
        <v>25</v>
      </c>
      <c r="U881" s="1" t="str">
        <f>VLOOKUP($R881,教室一覧!$A:$D,4,FALSE)</f>
        <v>2号館</v>
      </c>
      <c r="V881" s="1" t="str">
        <f>VLOOKUP($R881,教室一覧!$A:$E,5,FALSE)</f>
        <v>3F</v>
      </c>
      <c r="W881"/>
      <c r="X881"/>
      <c r="Y881" s="1" t="str">
        <f>VLOOKUP($O881,教員一覧!$A:$D,2,FALSE)</f>
        <v>デザイン</v>
      </c>
      <c r="Z881" s="1" t="str">
        <f>VLOOKUP($O881,教員一覧!$A:$D,3,FALSE)</f>
        <v>　</v>
      </c>
      <c r="AA881" s="1" t="str">
        <f>VLOOKUP($O881,教員一覧!$A:$D,4,FALSE)</f>
        <v>非常勤</v>
      </c>
      <c r="AB881" s="1" t="str">
        <f t="shared" si="254"/>
        <v/>
      </c>
      <c r="AC881" s="14" t="s">
        <v>1751</v>
      </c>
      <c r="AD881" s="14" t="s">
        <v>163</v>
      </c>
      <c r="AE881" s="14" t="s">
        <v>63</v>
      </c>
      <c r="AF881" s="14" t="s">
        <v>15</v>
      </c>
      <c r="AG881" s="14">
        <v>1</v>
      </c>
      <c r="AH881" s="14">
        <v>2301</v>
      </c>
      <c r="AI881" s="15" t="str">
        <f t="shared" si="255"/>
        <v/>
      </c>
      <c r="AJ881" s="15" t="str">
        <f t="shared" si="256"/>
        <v/>
      </c>
      <c r="AK881" s="15" t="str">
        <f t="shared" si="257"/>
        <v/>
      </c>
      <c r="AL881" s="15" t="str">
        <f t="shared" si="258"/>
        <v/>
      </c>
      <c r="AM881" s="15" t="str">
        <f t="shared" si="259"/>
        <v/>
      </c>
      <c r="AN881" s="15" t="str">
        <f t="shared" si="260"/>
        <v/>
      </c>
      <c r="AO881" s="15" t="str">
        <f t="shared" si="261"/>
        <v/>
      </c>
      <c r="AP881" s="9" t="str">
        <f t="shared" si="262"/>
        <v>DW2A木1</v>
      </c>
      <c r="AQ881" s="9">
        <f t="shared" si="263"/>
        <v>1</v>
      </c>
      <c r="AR881" s="11" t="str">
        <f t="shared" si="264"/>
        <v>武田木1</v>
      </c>
      <c r="AS881" s="11">
        <f t="shared" si="272"/>
        <v>0.5</v>
      </c>
      <c r="AT881">
        <v>1</v>
      </c>
      <c r="AU881" s="12">
        <f t="shared" si="265"/>
        <v>7</v>
      </c>
      <c r="AV881" s="13" t="str">
        <f t="shared" si="266"/>
        <v>2301木1</v>
      </c>
      <c r="AW881" s="13">
        <f t="shared" si="267"/>
        <v>0.33333333333333331</v>
      </c>
      <c r="AX881" s="18" t="str">
        <f t="shared" si="268"/>
        <v>DW2AUDWWD2A木12301</v>
      </c>
      <c r="AY881" s="18">
        <f t="shared" si="269"/>
        <v>7</v>
      </c>
      <c r="AZ881"/>
    </row>
    <row r="882" spans="1:52" x14ac:dyDescent="0.15">
      <c r="A882" s="1">
        <f t="shared" si="252"/>
        <v>2</v>
      </c>
      <c r="B882" s="1" t="str">
        <f t="shared" si="253"/>
        <v>編成</v>
      </c>
      <c r="C882" t="s">
        <v>3670</v>
      </c>
      <c r="D882" s="1" t="str">
        <f>VLOOKUP($C882,クラス一覧!$A:$J,10,FALSE)</f>
        <v>デザイン</v>
      </c>
      <c r="E882" s="1">
        <f>VLOOKUP($C882,クラス一覧!$A:$J,8,FALSE)</f>
        <v>7</v>
      </c>
      <c r="F882" s="1" t="str">
        <f>VLOOKUP($C882,クラス一覧!$A:$J,9,FALSE)</f>
        <v>坂倉</v>
      </c>
      <c r="G882" s="1" t="str">
        <f>VLOOKUP($H882,科目一覧!$A:$G,3,FALSE)</f>
        <v>クリエイター作品制作</v>
      </c>
      <c r="H882" t="s">
        <v>3180</v>
      </c>
      <c r="I882" s="1" t="str">
        <f>VLOOKUP($H882,科目一覧!$A:$G,7,FALSE)</f>
        <v>田中明</v>
      </c>
      <c r="J882" s="1" t="str">
        <f>VLOOKUP($I882,教員一覧!$A:$D,2,FALSE)</f>
        <v>デザイン</v>
      </c>
      <c r="K882" s="1" t="str">
        <f>VLOOKUP($I882,教員一覧!$A:$D,3,FALSE)</f>
        <v>　</v>
      </c>
      <c r="L882" s="1" t="str">
        <f>VLOOKUP($I882,教員一覧!$A:$D,4,FALSE)</f>
        <v>非常勤</v>
      </c>
      <c r="M882" t="s">
        <v>1751</v>
      </c>
      <c r="N882" t="s">
        <v>3789</v>
      </c>
      <c r="O882" t="s">
        <v>122</v>
      </c>
      <c r="P882" t="s">
        <v>15</v>
      </c>
      <c r="Q882">
        <v>2</v>
      </c>
      <c r="R882">
        <v>2301</v>
      </c>
      <c r="S882" s="1" t="str">
        <f>VLOOKUP($R882,教室一覧!$A:$B,2,FALSE)</f>
        <v>実習室</v>
      </c>
      <c r="T882" s="1">
        <f>VLOOKUP($R882,教室一覧!$A:$C,3,FALSE)</f>
        <v>25</v>
      </c>
      <c r="U882" s="1" t="str">
        <f>VLOOKUP($R882,教室一覧!$A:$D,4,FALSE)</f>
        <v>2号館</v>
      </c>
      <c r="V882" s="1" t="str">
        <f>VLOOKUP($R882,教室一覧!$A:$E,5,FALSE)</f>
        <v>3F</v>
      </c>
      <c r="W882"/>
      <c r="X882"/>
      <c r="Y882" s="1" t="str">
        <f>VLOOKUP($O882,教員一覧!$A:$D,2,FALSE)</f>
        <v>デザイン</v>
      </c>
      <c r="Z882" s="1" t="str">
        <f>VLOOKUP($O882,教員一覧!$A:$D,3,FALSE)</f>
        <v>　</v>
      </c>
      <c r="AA882" s="1" t="str">
        <f>VLOOKUP($O882,教員一覧!$A:$D,4,FALSE)</f>
        <v>専任</v>
      </c>
      <c r="AB882" s="1" t="str">
        <f t="shared" si="254"/>
        <v/>
      </c>
      <c r="AC882" s="14" t="s">
        <v>1751</v>
      </c>
      <c r="AD882" s="14" t="s">
        <v>163</v>
      </c>
      <c r="AE882" s="14" t="s">
        <v>122</v>
      </c>
      <c r="AF882" s="14" t="s">
        <v>15</v>
      </c>
      <c r="AG882" s="14">
        <v>2</v>
      </c>
      <c r="AH882" s="14">
        <v>2301</v>
      </c>
      <c r="AI882" s="15" t="str">
        <f t="shared" si="255"/>
        <v/>
      </c>
      <c r="AJ882" s="15" t="str">
        <f t="shared" si="256"/>
        <v/>
      </c>
      <c r="AK882" s="15" t="str">
        <f t="shared" si="257"/>
        <v/>
      </c>
      <c r="AL882" s="15" t="str">
        <f t="shared" si="258"/>
        <v/>
      </c>
      <c r="AM882" s="15" t="str">
        <f t="shared" si="259"/>
        <v/>
      </c>
      <c r="AN882" s="15" t="str">
        <f t="shared" si="260"/>
        <v/>
      </c>
      <c r="AO882" s="15" t="str">
        <f t="shared" si="261"/>
        <v/>
      </c>
      <c r="AP882" s="9" t="str">
        <f t="shared" si="262"/>
        <v>DW2A木2</v>
      </c>
      <c r="AQ882" s="9">
        <f t="shared" si="263"/>
        <v>1</v>
      </c>
      <c r="AR882" s="11" t="str">
        <f t="shared" si="264"/>
        <v>瀧本木2</v>
      </c>
      <c r="AS882" s="11">
        <f t="shared" si="272"/>
        <v>0.5</v>
      </c>
      <c r="AT882">
        <v>1</v>
      </c>
      <c r="AU882" s="12">
        <f t="shared" si="265"/>
        <v>7</v>
      </c>
      <c r="AV882" s="13" t="str">
        <f t="shared" si="266"/>
        <v>2301木2</v>
      </c>
      <c r="AW882" s="13">
        <f t="shared" si="267"/>
        <v>0.33333333333333331</v>
      </c>
      <c r="AX882" s="18" t="str">
        <f t="shared" si="268"/>
        <v>DW2AUDWWD2A木22301</v>
      </c>
      <c r="AY882" s="18">
        <f t="shared" si="269"/>
        <v>7</v>
      </c>
      <c r="AZ882"/>
    </row>
    <row r="883" spans="1:52" x14ac:dyDescent="0.15">
      <c r="A883" s="1">
        <f t="shared" si="252"/>
        <v>2</v>
      </c>
      <c r="B883" s="1" t="str">
        <f t="shared" si="253"/>
        <v>編成</v>
      </c>
      <c r="C883" t="s">
        <v>3670</v>
      </c>
      <c r="D883" s="1" t="str">
        <f>VLOOKUP($C883,クラス一覧!$A:$J,10,FALSE)</f>
        <v>デザイン</v>
      </c>
      <c r="E883" s="1">
        <f>VLOOKUP($C883,クラス一覧!$A:$J,8,FALSE)</f>
        <v>7</v>
      </c>
      <c r="F883" s="1" t="str">
        <f>VLOOKUP($C883,クラス一覧!$A:$J,9,FALSE)</f>
        <v>坂倉</v>
      </c>
      <c r="G883" s="1" t="str">
        <f>VLOOKUP($H883,科目一覧!$A:$G,3,FALSE)</f>
        <v>クリエイター作品制作</v>
      </c>
      <c r="H883" t="s">
        <v>3180</v>
      </c>
      <c r="I883" s="1" t="str">
        <f>VLOOKUP($H883,科目一覧!$A:$G,7,FALSE)</f>
        <v>田中明</v>
      </c>
      <c r="J883" s="1" t="str">
        <f>VLOOKUP($I883,教員一覧!$A:$D,2,FALSE)</f>
        <v>デザイン</v>
      </c>
      <c r="K883" s="1" t="str">
        <f>VLOOKUP($I883,教員一覧!$A:$D,3,FALSE)</f>
        <v>　</v>
      </c>
      <c r="L883" s="1" t="str">
        <f>VLOOKUP($I883,教員一覧!$A:$D,4,FALSE)</f>
        <v>非常勤</v>
      </c>
      <c r="M883" t="s">
        <v>1751</v>
      </c>
      <c r="N883" t="s">
        <v>3789</v>
      </c>
      <c r="O883" t="s">
        <v>80</v>
      </c>
      <c r="P883" t="s">
        <v>15</v>
      </c>
      <c r="Q883">
        <v>3</v>
      </c>
      <c r="R883">
        <v>2301</v>
      </c>
      <c r="S883" s="1" t="str">
        <f>VLOOKUP($R883,教室一覧!$A:$B,2,FALSE)</f>
        <v>実習室</v>
      </c>
      <c r="T883" s="1">
        <f>VLOOKUP($R883,教室一覧!$A:$C,3,FALSE)</f>
        <v>25</v>
      </c>
      <c r="U883" s="1" t="str">
        <f>VLOOKUP($R883,教室一覧!$A:$D,4,FALSE)</f>
        <v>2号館</v>
      </c>
      <c r="V883" s="1" t="str">
        <f>VLOOKUP($R883,教室一覧!$A:$E,5,FALSE)</f>
        <v>3F</v>
      </c>
      <c r="W883"/>
      <c r="X883"/>
      <c r="Y883" s="1" t="str">
        <f>VLOOKUP($O883,教員一覧!$A:$D,2,FALSE)</f>
        <v>デザイン</v>
      </c>
      <c r="Z883" s="1" t="str">
        <f>VLOOKUP($O883,教員一覧!$A:$D,3,FALSE)</f>
        <v>　</v>
      </c>
      <c r="AA883" s="1" t="str">
        <f>VLOOKUP($O883,教員一覧!$A:$D,4,FALSE)</f>
        <v>専任</v>
      </c>
      <c r="AB883" s="1" t="str">
        <f t="shared" si="254"/>
        <v>担任</v>
      </c>
      <c r="AC883" s="14" t="s">
        <v>1751</v>
      </c>
      <c r="AD883" s="14" t="s">
        <v>163</v>
      </c>
      <c r="AE883" s="14" t="s">
        <v>80</v>
      </c>
      <c r="AF883" s="14" t="s">
        <v>15</v>
      </c>
      <c r="AG883" s="14">
        <v>3</v>
      </c>
      <c r="AH883" s="14">
        <v>2301</v>
      </c>
      <c r="AI883" s="15" t="str">
        <f t="shared" si="255"/>
        <v/>
      </c>
      <c r="AJ883" s="15" t="str">
        <f t="shared" si="256"/>
        <v/>
      </c>
      <c r="AK883" s="15" t="str">
        <f t="shared" si="257"/>
        <v/>
      </c>
      <c r="AL883" s="15" t="str">
        <f t="shared" si="258"/>
        <v/>
      </c>
      <c r="AM883" s="15" t="str">
        <f t="shared" si="259"/>
        <v/>
      </c>
      <c r="AN883" s="15" t="str">
        <f t="shared" si="260"/>
        <v/>
      </c>
      <c r="AO883" s="15" t="str">
        <f t="shared" si="261"/>
        <v/>
      </c>
      <c r="AP883" s="9" t="str">
        <f t="shared" si="262"/>
        <v>DW2A木3</v>
      </c>
      <c r="AQ883" s="9">
        <f t="shared" si="263"/>
        <v>1</v>
      </c>
      <c r="AR883" s="11" t="str">
        <f t="shared" si="264"/>
        <v>坂倉木3</v>
      </c>
      <c r="AS883" s="11">
        <f t="shared" si="272"/>
        <v>0.5</v>
      </c>
      <c r="AT883">
        <v>1</v>
      </c>
      <c r="AU883" s="12">
        <f t="shared" si="265"/>
        <v>7</v>
      </c>
      <c r="AV883" s="13" t="str">
        <f t="shared" si="266"/>
        <v>2301木3</v>
      </c>
      <c r="AW883" s="13">
        <f t="shared" si="267"/>
        <v>0.33333333333333331</v>
      </c>
      <c r="AX883" s="18" t="str">
        <f t="shared" si="268"/>
        <v>DW2AUDWWD2A木32301</v>
      </c>
      <c r="AY883" s="18">
        <f t="shared" si="269"/>
        <v>7</v>
      </c>
      <c r="AZ883"/>
    </row>
    <row r="884" spans="1:52" x14ac:dyDescent="0.15">
      <c r="A884" s="1">
        <f t="shared" si="252"/>
        <v>3</v>
      </c>
      <c r="B884" s="1" t="str">
        <f t="shared" si="253"/>
        <v>編成</v>
      </c>
      <c r="C884" t="s">
        <v>3669</v>
      </c>
      <c r="D884" s="1" t="str">
        <f>VLOOKUP($C884,クラス一覧!$A:$J,10,FALSE)</f>
        <v>デザイン</v>
      </c>
      <c r="E884" s="1">
        <f>VLOOKUP($C884,クラス一覧!$A:$J,8,FALSE)</f>
        <v>11</v>
      </c>
      <c r="F884" s="1" t="str">
        <f>VLOOKUP($C884,クラス一覧!$A:$J,9,FALSE)</f>
        <v>坂倉</v>
      </c>
      <c r="G884" s="1" t="str">
        <f>VLOOKUP($H884,科目一覧!$A:$G,3,FALSE)</f>
        <v>就職対策</v>
      </c>
      <c r="H884" t="s">
        <v>1627</v>
      </c>
      <c r="I884" s="1" t="str">
        <f>VLOOKUP($H884,科目一覧!$A:$G,7,FALSE)</f>
        <v>黒川</v>
      </c>
      <c r="J884" s="1" t="str">
        <f>VLOOKUP($I884,教員一覧!$A:$D,2,FALSE)</f>
        <v>進路</v>
      </c>
      <c r="K884" s="1" t="str">
        <f>VLOOKUP($I884,教員一覧!$A:$D,3,FALSE)</f>
        <v>　</v>
      </c>
      <c r="L884" s="1" t="str">
        <f>VLOOKUP($I884,教員一覧!$A:$D,4,FALSE)</f>
        <v>専任</v>
      </c>
      <c r="M884" t="s">
        <v>1787</v>
      </c>
      <c r="N884" t="s">
        <v>3789</v>
      </c>
      <c r="O884" t="s">
        <v>120</v>
      </c>
      <c r="P884" t="s">
        <v>12</v>
      </c>
      <c r="Q884">
        <v>2</v>
      </c>
      <c r="R884">
        <v>2405</v>
      </c>
      <c r="S884" s="1" t="str">
        <f>VLOOKUP($R884,教室一覧!$A:$B,2,FALSE)</f>
        <v>ノート対応</v>
      </c>
      <c r="T884" s="1">
        <f>VLOOKUP($R884,教室一覧!$A:$C,3,FALSE)</f>
        <v>36</v>
      </c>
      <c r="U884" s="1" t="str">
        <f>VLOOKUP($R884,教室一覧!$A:$D,4,FALSE)</f>
        <v>2号館</v>
      </c>
      <c r="V884" s="1" t="str">
        <f>VLOOKUP($R884,教室一覧!$A:$E,5,FALSE)</f>
        <v>4F</v>
      </c>
      <c r="W884"/>
      <c r="X884"/>
      <c r="Y884" s="1" t="str">
        <f>VLOOKUP($O884,教員一覧!$A:$D,2,FALSE)</f>
        <v>進路</v>
      </c>
      <c r="Z884" s="1" t="str">
        <f>VLOOKUP($O884,教員一覧!$A:$D,3,FALSE)</f>
        <v>　</v>
      </c>
      <c r="AA884" s="1" t="str">
        <f>VLOOKUP($O884,教員一覧!$A:$D,4,FALSE)</f>
        <v>スタッフ</v>
      </c>
      <c r="AB884" s="1" t="str">
        <f t="shared" si="254"/>
        <v/>
      </c>
      <c r="AC884" s="14" t="s">
        <v>1787</v>
      </c>
      <c r="AD884" s="14" t="s">
        <v>163</v>
      </c>
      <c r="AE884" s="14" t="s">
        <v>120</v>
      </c>
      <c r="AF884" s="14" t="s">
        <v>12</v>
      </c>
      <c r="AG884" s="14">
        <v>2</v>
      </c>
      <c r="AH884" s="14">
        <v>2405</v>
      </c>
      <c r="AI884" s="15" t="str">
        <f t="shared" si="255"/>
        <v/>
      </c>
      <c r="AJ884" s="15" t="str">
        <f t="shared" si="256"/>
        <v/>
      </c>
      <c r="AK884" s="15" t="str">
        <f t="shared" si="257"/>
        <v/>
      </c>
      <c r="AL884" s="15" t="str">
        <f t="shared" si="258"/>
        <v/>
      </c>
      <c r="AM884" s="15" t="str">
        <f t="shared" si="259"/>
        <v/>
      </c>
      <c r="AN884" s="15" t="str">
        <f t="shared" si="260"/>
        <v/>
      </c>
      <c r="AO884" s="15" t="str">
        <f t="shared" si="261"/>
        <v/>
      </c>
      <c r="AP884" s="9" t="str">
        <f t="shared" si="262"/>
        <v>DW3A火2</v>
      </c>
      <c r="AQ884" s="9">
        <f t="shared" si="263"/>
        <v>1</v>
      </c>
      <c r="AR884" s="11" t="str">
        <f t="shared" si="264"/>
        <v>杣田火2</v>
      </c>
      <c r="AS884" s="11">
        <f t="shared" si="272"/>
        <v>0.33333333333333331</v>
      </c>
      <c r="AT884">
        <v>1</v>
      </c>
      <c r="AU884" s="12">
        <f t="shared" si="265"/>
        <v>11</v>
      </c>
      <c r="AV884" s="13" t="str">
        <f t="shared" si="266"/>
        <v>2405火2</v>
      </c>
      <c r="AW884" s="13">
        <f t="shared" si="267"/>
        <v>0.33333333333333331</v>
      </c>
      <c r="AX884" s="18" t="str">
        <f t="shared" si="268"/>
        <v>DW3AUCDWD2DW3A火22405</v>
      </c>
      <c r="AY884" s="18">
        <f t="shared" si="269"/>
        <v>11</v>
      </c>
      <c r="AZ884"/>
    </row>
    <row r="885" spans="1:52" x14ac:dyDescent="0.15">
      <c r="A885" s="1">
        <f t="shared" si="252"/>
        <v>3</v>
      </c>
      <c r="B885" s="1" t="str">
        <f t="shared" si="253"/>
        <v>編成</v>
      </c>
      <c r="C885" t="s">
        <v>3669</v>
      </c>
      <c r="D885" s="1" t="str">
        <f>VLOOKUP($C885,クラス一覧!$A:$J,10,FALSE)</f>
        <v>デザイン</v>
      </c>
      <c r="E885" s="1">
        <f>VLOOKUP($C885,クラス一覧!$A:$J,8,FALSE)</f>
        <v>11</v>
      </c>
      <c r="F885" s="1" t="str">
        <f>VLOOKUP($C885,クラス一覧!$A:$J,9,FALSE)</f>
        <v>坂倉</v>
      </c>
      <c r="G885" s="1" t="str">
        <f>VLOOKUP($H885,科目一覧!$A:$G,3,FALSE)</f>
        <v>Webプログラミング</v>
      </c>
      <c r="H885" t="s">
        <v>3108</v>
      </c>
      <c r="I885" s="1" t="str">
        <f>VLOOKUP($H885,科目一覧!$A:$G,7,FALSE)</f>
        <v>坂倉</v>
      </c>
      <c r="J885" s="1" t="str">
        <f>VLOOKUP($I885,教員一覧!$A:$D,2,FALSE)</f>
        <v>デザイン</v>
      </c>
      <c r="K885" s="1" t="str">
        <f>VLOOKUP($I885,教員一覧!$A:$D,3,FALSE)</f>
        <v>　</v>
      </c>
      <c r="L885" s="1" t="str">
        <f>VLOOKUP($I885,教員一覧!$A:$D,4,FALSE)</f>
        <v>専任</v>
      </c>
      <c r="M885" t="s">
        <v>146</v>
      </c>
      <c r="N885" t="s">
        <v>3789</v>
      </c>
      <c r="O885" t="s">
        <v>80</v>
      </c>
      <c r="P885" t="s">
        <v>17</v>
      </c>
      <c r="Q885">
        <v>1</v>
      </c>
      <c r="R885">
        <v>2403</v>
      </c>
      <c r="S885" s="1" t="str">
        <f>VLOOKUP($R885,教室一覧!$A:$B,2,FALSE)</f>
        <v>ノート対応</v>
      </c>
      <c r="T885" s="1">
        <f>VLOOKUP($R885,教室一覧!$A:$C,3,FALSE)</f>
        <v>36</v>
      </c>
      <c r="U885" s="1" t="str">
        <f>VLOOKUP($R885,教室一覧!$A:$D,4,FALSE)</f>
        <v>2号館</v>
      </c>
      <c r="V885" s="1" t="str">
        <f>VLOOKUP($R885,教室一覧!$A:$E,5,FALSE)</f>
        <v>4F</v>
      </c>
      <c r="W885"/>
      <c r="X885"/>
      <c r="Y885" s="1" t="str">
        <f>VLOOKUP($O885,教員一覧!$A:$D,2,FALSE)</f>
        <v>デザイン</v>
      </c>
      <c r="Z885" s="1" t="str">
        <f>VLOOKUP($O885,教員一覧!$A:$D,3,FALSE)</f>
        <v>　</v>
      </c>
      <c r="AA885" s="1" t="str">
        <f>VLOOKUP($O885,教員一覧!$A:$D,4,FALSE)</f>
        <v>専任</v>
      </c>
      <c r="AB885" s="1" t="str">
        <f t="shared" si="254"/>
        <v>担任</v>
      </c>
      <c r="AC885" s="14" t="s">
        <v>146</v>
      </c>
      <c r="AD885" s="14" t="s">
        <v>163</v>
      </c>
      <c r="AE885" s="14" t="s">
        <v>80</v>
      </c>
      <c r="AF885" s="14" t="s">
        <v>17</v>
      </c>
      <c r="AG885" s="14">
        <v>1</v>
      </c>
      <c r="AH885" s="14">
        <v>2403</v>
      </c>
      <c r="AI885" s="15" t="str">
        <f t="shared" si="255"/>
        <v/>
      </c>
      <c r="AJ885" s="15" t="str">
        <f t="shared" si="256"/>
        <v/>
      </c>
      <c r="AK885" s="15" t="str">
        <f t="shared" si="257"/>
        <v/>
      </c>
      <c r="AL885" s="15" t="str">
        <f t="shared" si="258"/>
        <v/>
      </c>
      <c r="AM885" s="15" t="str">
        <f t="shared" si="259"/>
        <v/>
      </c>
      <c r="AN885" s="15" t="str">
        <f t="shared" si="260"/>
        <v/>
      </c>
      <c r="AO885" s="15" t="str">
        <f t="shared" si="261"/>
        <v/>
      </c>
      <c r="AP885" s="9" t="str">
        <f t="shared" si="262"/>
        <v>DW3A金1</v>
      </c>
      <c r="AQ885" s="9">
        <f t="shared" si="263"/>
        <v>0.5</v>
      </c>
      <c r="AR885" s="11" t="str">
        <f t="shared" si="264"/>
        <v>坂倉金1</v>
      </c>
      <c r="AS885" s="11">
        <f t="shared" si="272"/>
        <v>0.5</v>
      </c>
      <c r="AT885">
        <v>1</v>
      </c>
      <c r="AU885" s="12">
        <f t="shared" si="265"/>
        <v>11</v>
      </c>
      <c r="AV885" s="13" t="str">
        <f t="shared" si="266"/>
        <v>2403金1</v>
      </c>
      <c r="AW885" s="13">
        <f t="shared" si="267"/>
        <v>0.25</v>
      </c>
      <c r="AX885" s="18" t="str">
        <f t="shared" si="268"/>
        <v>DW3AUWD2DW3A金12403</v>
      </c>
      <c r="AY885" s="18">
        <f t="shared" si="269"/>
        <v>5.5</v>
      </c>
      <c r="AZ885"/>
    </row>
    <row r="886" spans="1:52" x14ac:dyDescent="0.15">
      <c r="A886" s="1">
        <f t="shared" si="252"/>
        <v>3</v>
      </c>
      <c r="B886" s="1" t="str">
        <f t="shared" si="253"/>
        <v>編成</v>
      </c>
      <c r="C886" t="s">
        <v>3669</v>
      </c>
      <c r="D886" s="1" t="str">
        <f>VLOOKUP($C886,クラス一覧!$A:$J,10,FALSE)</f>
        <v>デザイン</v>
      </c>
      <c r="E886" s="1">
        <f>VLOOKUP($C886,クラス一覧!$A:$J,8,FALSE)</f>
        <v>11</v>
      </c>
      <c r="F886" s="1" t="str">
        <f>VLOOKUP($C886,クラス一覧!$A:$J,9,FALSE)</f>
        <v>坂倉</v>
      </c>
      <c r="G886" s="1" t="str">
        <f>VLOOKUP($H886,科目一覧!$A:$G,3,FALSE)</f>
        <v>Webプログラミング</v>
      </c>
      <c r="H886" t="s">
        <v>3108</v>
      </c>
      <c r="I886" s="1" t="str">
        <f>VLOOKUP($H886,科目一覧!$A:$G,7,FALSE)</f>
        <v>坂倉</v>
      </c>
      <c r="J886" s="1" t="str">
        <f>VLOOKUP($I886,教員一覧!$A:$D,2,FALSE)</f>
        <v>デザイン</v>
      </c>
      <c r="K886" s="1" t="str">
        <f>VLOOKUP($I886,教員一覧!$A:$D,3,FALSE)</f>
        <v>　</v>
      </c>
      <c r="L886" s="1" t="str">
        <f>VLOOKUP($I886,教員一覧!$A:$D,4,FALSE)</f>
        <v>専任</v>
      </c>
      <c r="M886" t="s">
        <v>146</v>
      </c>
      <c r="N886" t="s">
        <v>3789</v>
      </c>
      <c r="O886" t="s">
        <v>80</v>
      </c>
      <c r="P886" t="s">
        <v>17</v>
      </c>
      <c r="Q886">
        <v>2</v>
      </c>
      <c r="R886">
        <v>2403</v>
      </c>
      <c r="S886" s="1" t="str">
        <f>VLOOKUP($R886,教室一覧!$A:$B,2,FALSE)</f>
        <v>ノート対応</v>
      </c>
      <c r="T886" s="1">
        <f>VLOOKUP($R886,教室一覧!$A:$C,3,FALSE)</f>
        <v>36</v>
      </c>
      <c r="U886" s="1" t="str">
        <f>VLOOKUP($R886,教室一覧!$A:$D,4,FALSE)</f>
        <v>2号館</v>
      </c>
      <c r="V886" s="1" t="str">
        <f>VLOOKUP($R886,教室一覧!$A:$E,5,FALSE)</f>
        <v>4F</v>
      </c>
      <c r="W886"/>
      <c r="X886"/>
      <c r="Y886" s="1" t="str">
        <f>VLOOKUP($O886,教員一覧!$A:$D,2,FALSE)</f>
        <v>デザイン</v>
      </c>
      <c r="Z886" s="1" t="str">
        <f>VLOOKUP($O886,教員一覧!$A:$D,3,FALSE)</f>
        <v>　</v>
      </c>
      <c r="AA886" s="1" t="str">
        <f>VLOOKUP($O886,教員一覧!$A:$D,4,FALSE)</f>
        <v>専任</v>
      </c>
      <c r="AB886" s="1" t="str">
        <f t="shared" si="254"/>
        <v>担任</v>
      </c>
      <c r="AC886" s="14" t="s">
        <v>146</v>
      </c>
      <c r="AD886" s="14" t="s">
        <v>163</v>
      </c>
      <c r="AE886" s="14" t="s">
        <v>80</v>
      </c>
      <c r="AF886" s="14" t="s">
        <v>17</v>
      </c>
      <c r="AG886" s="14">
        <v>2</v>
      </c>
      <c r="AH886" s="14">
        <v>2403</v>
      </c>
      <c r="AI886" s="15" t="str">
        <f t="shared" si="255"/>
        <v/>
      </c>
      <c r="AJ886" s="15" t="str">
        <f t="shared" si="256"/>
        <v/>
      </c>
      <c r="AK886" s="15" t="str">
        <f t="shared" si="257"/>
        <v/>
      </c>
      <c r="AL886" s="15" t="str">
        <f t="shared" si="258"/>
        <v/>
      </c>
      <c r="AM886" s="15" t="str">
        <f t="shared" si="259"/>
        <v/>
      </c>
      <c r="AN886" s="15" t="str">
        <f t="shared" si="260"/>
        <v/>
      </c>
      <c r="AO886" s="15" t="str">
        <f t="shared" si="261"/>
        <v/>
      </c>
      <c r="AP886" s="9" t="str">
        <f t="shared" si="262"/>
        <v>DW3A金2</v>
      </c>
      <c r="AQ886" s="9">
        <f t="shared" si="263"/>
        <v>0.5</v>
      </c>
      <c r="AR886" s="11" t="str">
        <f t="shared" si="264"/>
        <v>坂倉金2</v>
      </c>
      <c r="AS886" s="11">
        <f t="shared" si="272"/>
        <v>0.5</v>
      </c>
      <c r="AT886">
        <v>1</v>
      </c>
      <c r="AU886" s="12">
        <f t="shared" si="265"/>
        <v>11</v>
      </c>
      <c r="AV886" s="13" t="str">
        <f t="shared" si="266"/>
        <v>2403金2</v>
      </c>
      <c r="AW886" s="13">
        <f t="shared" si="267"/>
        <v>0.25</v>
      </c>
      <c r="AX886" s="18" t="str">
        <f t="shared" si="268"/>
        <v>DW3AUWD2DW3A金22403</v>
      </c>
      <c r="AY886" s="18">
        <f t="shared" si="269"/>
        <v>5.5</v>
      </c>
      <c r="AZ886"/>
    </row>
    <row r="887" spans="1:52" x14ac:dyDescent="0.15">
      <c r="A887" s="1">
        <f t="shared" si="252"/>
        <v>3</v>
      </c>
      <c r="B887" s="1" t="str">
        <f t="shared" si="253"/>
        <v>編成</v>
      </c>
      <c r="C887" t="s">
        <v>3669</v>
      </c>
      <c r="D887" s="1" t="str">
        <f>VLOOKUP($C887,クラス一覧!$A:$J,10,FALSE)</f>
        <v>デザイン</v>
      </c>
      <c r="E887" s="1">
        <f>VLOOKUP($C887,クラス一覧!$A:$J,8,FALSE)</f>
        <v>11</v>
      </c>
      <c r="F887" s="1" t="str">
        <f>VLOOKUP($C887,クラス一覧!$A:$J,9,FALSE)</f>
        <v>坂倉</v>
      </c>
      <c r="G887" s="1" t="str">
        <f>VLOOKUP($H887,科目一覧!$A:$G,3,FALSE)</f>
        <v>Webデザイン</v>
      </c>
      <c r="H887" t="s">
        <v>3107</v>
      </c>
      <c r="I887" s="1" t="str">
        <f>VLOOKUP($H887,科目一覧!$A:$G,7,FALSE)</f>
        <v>辻</v>
      </c>
      <c r="J887" s="1" t="str">
        <f>VLOOKUP($I887,教員一覧!$A:$D,2,FALSE)</f>
        <v>デザイン</v>
      </c>
      <c r="K887" s="1" t="str">
        <f>VLOOKUP($I887,教員一覧!$A:$D,3,FALSE)</f>
        <v>　</v>
      </c>
      <c r="L887" s="1" t="str">
        <f>VLOOKUP($I887,教員一覧!$A:$D,4,FALSE)</f>
        <v>専任</v>
      </c>
      <c r="M887" t="s">
        <v>146</v>
      </c>
      <c r="N887" t="s">
        <v>3789</v>
      </c>
      <c r="O887" t="s">
        <v>137</v>
      </c>
      <c r="P887" t="s">
        <v>9</v>
      </c>
      <c r="Q887">
        <v>1</v>
      </c>
      <c r="R887">
        <v>2403</v>
      </c>
      <c r="S887" s="1" t="str">
        <f>VLOOKUP($R887,教室一覧!$A:$B,2,FALSE)</f>
        <v>ノート対応</v>
      </c>
      <c r="T887" s="1">
        <f>VLOOKUP($R887,教室一覧!$A:$C,3,FALSE)</f>
        <v>36</v>
      </c>
      <c r="U887" s="1" t="str">
        <f>VLOOKUP($R887,教室一覧!$A:$D,4,FALSE)</f>
        <v>2号館</v>
      </c>
      <c r="V887" s="1" t="str">
        <f>VLOOKUP($R887,教室一覧!$A:$E,5,FALSE)</f>
        <v>4F</v>
      </c>
      <c r="W887"/>
      <c r="X887"/>
      <c r="Y887" s="1" t="str">
        <f>VLOOKUP($O887,教員一覧!$A:$D,2,FALSE)</f>
        <v>デザイン</v>
      </c>
      <c r="Z887" s="1" t="str">
        <f>VLOOKUP($O887,教員一覧!$A:$D,3,FALSE)</f>
        <v>　</v>
      </c>
      <c r="AA887" s="1" t="str">
        <f>VLOOKUP($O887,教員一覧!$A:$D,4,FALSE)</f>
        <v>専任</v>
      </c>
      <c r="AB887" s="1" t="str">
        <f t="shared" si="254"/>
        <v/>
      </c>
      <c r="AC887" s="14" t="s">
        <v>146</v>
      </c>
      <c r="AD887" s="14" t="s">
        <v>163</v>
      </c>
      <c r="AE887" s="14" t="s">
        <v>137</v>
      </c>
      <c r="AF887" s="14" t="s">
        <v>9</v>
      </c>
      <c r="AG887" s="14">
        <v>1</v>
      </c>
      <c r="AH887" s="14">
        <v>2403</v>
      </c>
      <c r="AI887" s="15" t="str">
        <f t="shared" si="255"/>
        <v/>
      </c>
      <c r="AJ887" s="15" t="str">
        <f t="shared" si="256"/>
        <v/>
      </c>
      <c r="AK887" s="15" t="str">
        <f t="shared" si="257"/>
        <v/>
      </c>
      <c r="AL887" s="15" t="str">
        <f t="shared" si="258"/>
        <v/>
      </c>
      <c r="AM887" s="15" t="str">
        <f t="shared" si="259"/>
        <v/>
      </c>
      <c r="AN887" s="15" t="str">
        <f t="shared" si="260"/>
        <v/>
      </c>
      <c r="AO887" s="15" t="str">
        <f t="shared" si="261"/>
        <v/>
      </c>
      <c r="AP887" s="9" t="str">
        <f t="shared" si="262"/>
        <v>DW3A月1</v>
      </c>
      <c r="AQ887" s="9">
        <f t="shared" si="263"/>
        <v>1</v>
      </c>
      <c r="AR887" s="11" t="str">
        <f t="shared" si="264"/>
        <v>辻月1</v>
      </c>
      <c r="AS887" s="11">
        <f t="shared" si="272"/>
        <v>0.5</v>
      </c>
      <c r="AT887">
        <v>1</v>
      </c>
      <c r="AU887" s="12">
        <f t="shared" si="265"/>
        <v>11</v>
      </c>
      <c r="AV887" s="13" t="str">
        <f t="shared" si="266"/>
        <v>2403月1</v>
      </c>
      <c r="AW887" s="13">
        <f t="shared" si="267"/>
        <v>0.5</v>
      </c>
      <c r="AX887" s="18" t="str">
        <f t="shared" si="268"/>
        <v>DW3AUWD2DW3A月12403</v>
      </c>
      <c r="AY887" s="18">
        <f t="shared" si="269"/>
        <v>11</v>
      </c>
      <c r="AZ887"/>
    </row>
    <row r="888" spans="1:52" x14ac:dyDescent="0.15">
      <c r="A888" s="1">
        <f t="shared" si="252"/>
        <v>3</v>
      </c>
      <c r="B888" s="1" t="str">
        <f t="shared" si="253"/>
        <v>編成</v>
      </c>
      <c r="C888" t="s">
        <v>3669</v>
      </c>
      <c r="D888" s="1" t="str">
        <f>VLOOKUP($C888,クラス一覧!$A:$J,10,FALSE)</f>
        <v>デザイン</v>
      </c>
      <c r="E888" s="1">
        <f>VLOOKUP($C888,クラス一覧!$A:$J,8,FALSE)</f>
        <v>11</v>
      </c>
      <c r="F888" s="1" t="str">
        <f>VLOOKUP($C888,クラス一覧!$A:$J,9,FALSE)</f>
        <v>坂倉</v>
      </c>
      <c r="G888" s="1" t="str">
        <f>VLOOKUP($H888,科目一覧!$A:$G,3,FALSE)</f>
        <v>Webデザイン</v>
      </c>
      <c r="H888" t="s">
        <v>3107</v>
      </c>
      <c r="I888" s="1" t="str">
        <f>VLOOKUP($H888,科目一覧!$A:$G,7,FALSE)</f>
        <v>辻</v>
      </c>
      <c r="J888" s="1" t="str">
        <f>VLOOKUP($I888,教員一覧!$A:$D,2,FALSE)</f>
        <v>デザイン</v>
      </c>
      <c r="K888" s="1" t="str">
        <f>VLOOKUP($I888,教員一覧!$A:$D,3,FALSE)</f>
        <v>　</v>
      </c>
      <c r="L888" s="1" t="str">
        <f>VLOOKUP($I888,教員一覧!$A:$D,4,FALSE)</f>
        <v>専任</v>
      </c>
      <c r="M888" t="s">
        <v>146</v>
      </c>
      <c r="N888" t="s">
        <v>3789</v>
      </c>
      <c r="O888" t="s">
        <v>137</v>
      </c>
      <c r="P888" t="s">
        <v>9</v>
      </c>
      <c r="Q888">
        <v>2</v>
      </c>
      <c r="R888">
        <v>2403</v>
      </c>
      <c r="S888" s="1" t="str">
        <f>VLOOKUP($R888,教室一覧!$A:$B,2,FALSE)</f>
        <v>ノート対応</v>
      </c>
      <c r="T888" s="1">
        <f>VLOOKUP($R888,教室一覧!$A:$C,3,FALSE)</f>
        <v>36</v>
      </c>
      <c r="U888" s="1" t="str">
        <f>VLOOKUP($R888,教室一覧!$A:$D,4,FALSE)</f>
        <v>2号館</v>
      </c>
      <c r="V888" s="1" t="str">
        <f>VLOOKUP($R888,教室一覧!$A:$E,5,FALSE)</f>
        <v>4F</v>
      </c>
      <c r="W888"/>
      <c r="X888"/>
      <c r="Y888" s="1" t="str">
        <f>VLOOKUP($O888,教員一覧!$A:$D,2,FALSE)</f>
        <v>デザイン</v>
      </c>
      <c r="Z888" s="1" t="str">
        <f>VLOOKUP($O888,教員一覧!$A:$D,3,FALSE)</f>
        <v>　</v>
      </c>
      <c r="AA888" s="1" t="str">
        <f>VLOOKUP($O888,教員一覧!$A:$D,4,FALSE)</f>
        <v>専任</v>
      </c>
      <c r="AB888" s="1" t="str">
        <f t="shared" si="254"/>
        <v/>
      </c>
      <c r="AC888" s="14" t="s">
        <v>146</v>
      </c>
      <c r="AD888" s="14" t="s">
        <v>163</v>
      </c>
      <c r="AE888" s="14" t="s">
        <v>137</v>
      </c>
      <c r="AF888" s="14" t="s">
        <v>9</v>
      </c>
      <c r="AG888" s="14">
        <v>2</v>
      </c>
      <c r="AH888" s="14">
        <v>2403</v>
      </c>
      <c r="AI888" s="15" t="str">
        <f t="shared" si="255"/>
        <v/>
      </c>
      <c r="AJ888" s="15" t="str">
        <f t="shared" si="256"/>
        <v/>
      </c>
      <c r="AK888" s="15" t="str">
        <f t="shared" si="257"/>
        <v/>
      </c>
      <c r="AL888" s="15" t="str">
        <f t="shared" si="258"/>
        <v/>
      </c>
      <c r="AM888" s="15" t="str">
        <f t="shared" si="259"/>
        <v/>
      </c>
      <c r="AN888" s="15" t="str">
        <f t="shared" si="260"/>
        <v/>
      </c>
      <c r="AO888" s="15" t="str">
        <f t="shared" si="261"/>
        <v/>
      </c>
      <c r="AP888" s="9" t="str">
        <f t="shared" si="262"/>
        <v>DW3A月2</v>
      </c>
      <c r="AQ888" s="9">
        <f t="shared" si="263"/>
        <v>1</v>
      </c>
      <c r="AR888" s="11" t="str">
        <f t="shared" si="264"/>
        <v>辻月2</v>
      </c>
      <c r="AS888" s="11">
        <f t="shared" si="272"/>
        <v>0.5</v>
      </c>
      <c r="AT888">
        <v>1</v>
      </c>
      <c r="AU888" s="12">
        <f t="shared" si="265"/>
        <v>11</v>
      </c>
      <c r="AV888" s="13" t="str">
        <f t="shared" si="266"/>
        <v>2403月2</v>
      </c>
      <c r="AW888" s="13">
        <f t="shared" si="267"/>
        <v>0.5</v>
      </c>
      <c r="AX888" s="18" t="str">
        <f t="shared" si="268"/>
        <v>DW3AUWD2DW3A月22403</v>
      </c>
      <c r="AY888" s="18">
        <f t="shared" si="269"/>
        <v>11</v>
      </c>
      <c r="AZ888"/>
    </row>
    <row r="889" spans="1:52" x14ac:dyDescent="0.15">
      <c r="A889" s="1">
        <f t="shared" si="252"/>
        <v>3</v>
      </c>
      <c r="B889" s="1" t="str">
        <f t="shared" si="253"/>
        <v>編成</v>
      </c>
      <c r="C889" t="s">
        <v>3669</v>
      </c>
      <c r="D889" s="1" t="str">
        <f>VLOOKUP($C889,クラス一覧!$A:$J,10,FALSE)</f>
        <v>デザイン</v>
      </c>
      <c r="E889" s="1">
        <f>VLOOKUP($C889,クラス一覧!$A:$J,8,FALSE)</f>
        <v>11</v>
      </c>
      <c r="F889" s="1" t="str">
        <f>VLOOKUP($C889,クラス一覧!$A:$J,9,FALSE)</f>
        <v>坂倉</v>
      </c>
      <c r="G889" s="1" t="str">
        <f>VLOOKUP($H889,科目一覧!$A:$G,3,FALSE)</f>
        <v>グラフィックデザイン</v>
      </c>
      <c r="H889" t="s">
        <v>3088</v>
      </c>
      <c r="I889" s="1" t="str">
        <f>VLOOKUP($H889,科目一覧!$A:$G,7,FALSE)</f>
        <v>田中明</v>
      </c>
      <c r="J889" s="1" t="str">
        <f>VLOOKUP($I889,教員一覧!$A:$D,2,FALSE)</f>
        <v>デザイン</v>
      </c>
      <c r="K889" s="1" t="str">
        <f>VLOOKUP($I889,教員一覧!$A:$D,3,FALSE)</f>
        <v>　</v>
      </c>
      <c r="L889" s="1" t="str">
        <f>VLOOKUP($I889,教員一覧!$A:$D,4,FALSE)</f>
        <v>非常勤</v>
      </c>
      <c r="M889" t="s">
        <v>1740</v>
      </c>
      <c r="N889" t="s">
        <v>3789</v>
      </c>
      <c r="O889" t="s">
        <v>118</v>
      </c>
      <c r="P889" t="s">
        <v>9</v>
      </c>
      <c r="Q889">
        <v>3</v>
      </c>
      <c r="R889">
        <v>2301</v>
      </c>
      <c r="S889" s="1" t="str">
        <f>VLOOKUP($R889,教室一覧!$A:$B,2,FALSE)</f>
        <v>実習室</v>
      </c>
      <c r="T889" s="1">
        <f>VLOOKUP($R889,教室一覧!$A:$C,3,FALSE)</f>
        <v>25</v>
      </c>
      <c r="U889" s="1" t="str">
        <f>VLOOKUP($R889,教室一覧!$A:$D,4,FALSE)</f>
        <v>2号館</v>
      </c>
      <c r="V889" s="1" t="str">
        <f>VLOOKUP($R889,教室一覧!$A:$E,5,FALSE)</f>
        <v>3F</v>
      </c>
      <c r="W889"/>
      <c r="X889"/>
      <c r="Y889" s="1" t="str">
        <f>VLOOKUP($O889,教員一覧!$A:$D,2,FALSE)</f>
        <v>デザイン</v>
      </c>
      <c r="Z889" s="1" t="str">
        <f>VLOOKUP($O889,教員一覧!$A:$D,3,FALSE)</f>
        <v>　</v>
      </c>
      <c r="AA889" s="1" t="str">
        <f>VLOOKUP($O889,教員一覧!$A:$D,4,FALSE)</f>
        <v>非常勤</v>
      </c>
      <c r="AB889" s="1" t="str">
        <f t="shared" si="254"/>
        <v/>
      </c>
      <c r="AC889" s="14" t="s">
        <v>1740</v>
      </c>
      <c r="AD889" s="14" t="s">
        <v>163</v>
      </c>
      <c r="AE889" s="14" t="s">
        <v>118</v>
      </c>
      <c r="AF889" s="14" t="s">
        <v>9</v>
      </c>
      <c r="AG889" s="14">
        <v>3</v>
      </c>
      <c r="AH889" s="14">
        <v>2301</v>
      </c>
      <c r="AI889" s="15" t="str">
        <f t="shared" si="255"/>
        <v/>
      </c>
      <c r="AJ889" s="15" t="str">
        <f t="shared" si="256"/>
        <v/>
      </c>
      <c r="AK889" s="15" t="str">
        <f t="shared" si="257"/>
        <v/>
      </c>
      <c r="AL889" s="15" t="str">
        <f t="shared" si="258"/>
        <v/>
      </c>
      <c r="AM889" s="15" t="str">
        <f t="shared" si="259"/>
        <v/>
      </c>
      <c r="AN889" s="15" t="str">
        <f t="shared" si="260"/>
        <v/>
      </c>
      <c r="AO889" s="15" t="str">
        <f t="shared" si="261"/>
        <v/>
      </c>
      <c r="AP889" s="9" t="str">
        <f t="shared" si="262"/>
        <v>DW3A月3</v>
      </c>
      <c r="AQ889" s="9">
        <f t="shared" si="263"/>
        <v>1</v>
      </c>
      <c r="AR889" s="11" t="str">
        <f t="shared" si="264"/>
        <v>田中明月3</v>
      </c>
      <c r="AS889" s="11">
        <f t="shared" si="272"/>
        <v>0.5</v>
      </c>
      <c r="AT889">
        <v>1</v>
      </c>
      <c r="AU889" s="12">
        <f t="shared" si="265"/>
        <v>11</v>
      </c>
      <c r="AV889" s="13" t="str">
        <f t="shared" si="266"/>
        <v>2301月3</v>
      </c>
      <c r="AW889" s="13">
        <f t="shared" si="267"/>
        <v>0.5</v>
      </c>
      <c r="AX889" s="18" t="str">
        <f t="shared" si="268"/>
        <v>DW3AUCD2DW3A月32301</v>
      </c>
      <c r="AY889" s="18">
        <f t="shared" si="269"/>
        <v>11</v>
      </c>
      <c r="AZ889"/>
    </row>
    <row r="890" spans="1:52" x14ac:dyDescent="0.15">
      <c r="A890" s="1">
        <f t="shared" si="252"/>
        <v>3</v>
      </c>
      <c r="B890" s="1" t="str">
        <f t="shared" si="253"/>
        <v>編成</v>
      </c>
      <c r="C890" t="s">
        <v>3669</v>
      </c>
      <c r="D890" s="1" t="str">
        <f>VLOOKUP($C890,クラス一覧!$A:$J,10,FALSE)</f>
        <v>デザイン</v>
      </c>
      <c r="E890" s="1">
        <f>VLOOKUP($C890,クラス一覧!$A:$J,8,FALSE)</f>
        <v>11</v>
      </c>
      <c r="F890" s="1" t="str">
        <f>VLOOKUP($C890,クラス一覧!$A:$J,9,FALSE)</f>
        <v>坂倉</v>
      </c>
      <c r="G890" s="1" t="str">
        <f>VLOOKUP($H890,科目一覧!$A:$G,3,FALSE)</f>
        <v>グラフィックデザイン</v>
      </c>
      <c r="H890" t="s">
        <v>3088</v>
      </c>
      <c r="I890" s="1" t="str">
        <f>VLOOKUP($H890,科目一覧!$A:$G,7,FALSE)</f>
        <v>田中明</v>
      </c>
      <c r="J890" s="1" t="str">
        <f>VLOOKUP($I890,教員一覧!$A:$D,2,FALSE)</f>
        <v>デザイン</v>
      </c>
      <c r="K890" s="1" t="str">
        <f>VLOOKUP($I890,教員一覧!$A:$D,3,FALSE)</f>
        <v>　</v>
      </c>
      <c r="L890" s="1" t="str">
        <f>VLOOKUP($I890,教員一覧!$A:$D,4,FALSE)</f>
        <v>非常勤</v>
      </c>
      <c r="M890" t="s">
        <v>1740</v>
      </c>
      <c r="N890" t="s">
        <v>3789</v>
      </c>
      <c r="O890" t="s">
        <v>118</v>
      </c>
      <c r="P890" t="s">
        <v>9</v>
      </c>
      <c r="Q890">
        <v>4</v>
      </c>
      <c r="R890">
        <v>2301</v>
      </c>
      <c r="S890" s="1" t="str">
        <f>VLOOKUP($R890,教室一覧!$A:$B,2,FALSE)</f>
        <v>実習室</v>
      </c>
      <c r="T890" s="1">
        <f>VLOOKUP($R890,教室一覧!$A:$C,3,FALSE)</f>
        <v>25</v>
      </c>
      <c r="U890" s="1" t="str">
        <f>VLOOKUP($R890,教室一覧!$A:$D,4,FALSE)</f>
        <v>2号館</v>
      </c>
      <c r="V890" s="1" t="str">
        <f>VLOOKUP($R890,教室一覧!$A:$E,5,FALSE)</f>
        <v>3F</v>
      </c>
      <c r="W890"/>
      <c r="X890"/>
      <c r="Y890" s="1" t="str">
        <f>VLOOKUP($O890,教員一覧!$A:$D,2,FALSE)</f>
        <v>デザイン</v>
      </c>
      <c r="Z890" s="1" t="str">
        <f>VLOOKUP($O890,教員一覧!$A:$D,3,FALSE)</f>
        <v>　</v>
      </c>
      <c r="AA890" s="1" t="str">
        <f>VLOOKUP($O890,教員一覧!$A:$D,4,FALSE)</f>
        <v>非常勤</v>
      </c>
      <c r="AB890" s="1" t="str">
        <f t="shared" si="254"/>
        <v/>
      </c>
      <c r="AC890" s="14" t="s">
        <v>1740</v>
      </c>
      <c r="AD890" s="14" t="s">
        <v>163</v>
      </c>
      <c r="AE890" s="14" t="s">
        <v>118</v>
      </c>
      <c r="AF890" s="14" t="s">
        <v>9</v>
      </c>
      <c r="AG890" s="14">
        <v>4</v>
      </c>
      <c r="AH890" s="14">
        <v>2301</v>
      </c>
      <c r="AI890" s="15" t="str">
        <f t="shared" si="255"/>
        <v/>
      </c>
      <c r="AJ890" s="15" t="str">
        <f t="shared" si="256"/>
        <v/>
      </c>
      <c r="AK890" s="15" t="str">
        <f t="shared" si="257"/>
        <v/>
      </c>
      <c r="AL890" s="15" t="str">
        <f t="shared" si="258"/>
        <v/>
      </c>
      <c r="AM890" s="15" t="str">
        <f t="shared" si="259"/>
        <v/>
      </c>
      <c r="AN890" s="15" t="str">
        <f t="shared" si="260"/>
        <v/>
      </c>
      <c r="AO890" s="15" t="str">
        <f t="shared" si="261"/>
        <v/>
      </c>
      <c r="AP890" s="9" t="str">
        <f t="shared" si="262"/>
        <v>DW3A月4</v>
      </c>
      <c r="AQ890" s="9">
        <f t="shared" si="263"/>
        <v>1</v>
      </c>
      <c r="AR890" s="11" t="str">
        <f t="shared" si="264"/>
        <v>田中明月4</v>
      </c>
      <c r="AS890" s="11">
        <f t="shared" si="272"/>
        <v>0.5</v>
      </c>
      <c r="AT890">
        <v>1</v>
      </c>
      <c r="AU890" s="12">
        <f t="shared" si="265"/>
        <v>11</v>
      </c>
      <c r="AV890" s="13" t="str">
        <f t="shared" si="266"/>
        <v>2301月4</v>
      </c>
      <c r="AW890" s="13">
        <f t="shared" si="267"/>
        <v>0.5</v>
      </c>
      <c r="AX890" s="18" t="str">
        <f t="shared" si="268"/>
        <v>DW3AUCD2DW3A月42301</v>
      </c>
      <c r="AY890" s="18">
        <f t="shared" si="269"/>
        <v>11</v>
      </c>
      <c r="AZ890"/>
    </row>
    <row r="891" spans="1:52" x14ac:dyDescent="0.15">
      <c r="A891" s="1">
        <f t="shared" si="252"/>
        <v>3</v>
      </c>
      <c r="B891" s="1" t="str">
        <f t="shared" si="253"/>
        <v>編成</v>
      </c>
      <c r="C891" t="s">
        <v>3669</v>
      </c>
      <c r="D891" s="1" t="str">
        <f>VLOOKUP($C891,クラス一覧!$A:$J,10,FALSE)</f>
        <v>デザイン</v>
      </c>
      <c r="E891" s="1">
        <f>VLOOKUP($C891,クラス一覧!$A:$J,8,FALSE)</f>
        <v>11</v>
      </c>
      <c r="F891" s="1" t="str">
        <f>VLOOKUP($C891,クラス一覧!$A:$J,9,FALSE)</f>
        <v>坂倉</v>
      </c>
      <c r="G891" s="1" t="str">
        <f>VLOOKUP($H891,科目一覧!$A:$G,3,FALSE)</f>
        <v>SHR</v>
      </c>
      <c r="H891" t="s">
        <v>3720</v>
      </c>
      <c r="I891" s="1">
        <f>VLOOKUP($H891,科目一覧!$A:$G,7,FALSE)</f>
        <v>0</v>
      </c>
      <c r="J891" s="1" t="e">
        <f>VLOOKUP($I891,教員一覧!$A:$D,2,FALSE)</f>
        <v>#N/A</v>
      </c>
      <c r="K891" s="1" t="e">
        <f>VLOOKUP($I891,教員一覧!$A:$D,3,FALSE)</f>
        <v>#N/A</v>
      </c>
      <c r="L891" s="1" t="e">
        <f>VLOOKUP($I891,教員一覧!$A:$D,4,FALSE)</f>
        <v>#N/A</v>
      </c>
      <c r="M891" t="s">
        <v>3727</v>
      </c>
      <c r="N891" t="s">
        <v>3789</v>
      </c>
      <c r="O891" t="s">
        <v>80</v>
      </c>
      <c r="P891" t="s">
        <v>9</v>
      </c>
      <c r="Q891">
        <v>5</v>
      </c>
      <c r="R891">
        <v>3203</v>
      </c>
      <c r="S891" s="1" t="str">
        <f>VLOOKUP($R891,教室一覧!$A:$B,2,FALSE)</f>
        <v>普通教室</v>
      </c>
      <c r="T891" s="1">
        <f>VLOOKUP($R891,教室一覧!$A:$C,3,FALSE)</f>
        <v>36</v>
      </c>
      <c r="U891" s="1" t="str">
        <f>VLOOKUP($R891,教室一覧!$A:$D,4,FALSE)</f>
        <v>3号館</v>
      </c>
      <c r="V891" s="1" t="str">
        <f>VLOOKUP($R891,教室一覧!$A:$E,5,FALSE)</f>
        <v>2F</v>
      </c>
      <c r="W891"/>
      <c r="X891"/>
      <c r="Y891" s="1" t="str">
        <f>VLOOKUP($O891,教員一覧!$A:$D,2,FALSE)</f>
        <v>デザイン</v>
      </c>
      <c r="Z891" s="1" t="str">
        <f>VLOOKUP($O891,教員一覧!$A:$D,3,FALSE)</f>
        <v>　</v>
      </c>
      <c r="AA891" s="1" t="str">
        <f>VLOOKUP($O891,教員一覧!$A:$D,4,FALSE)</f>
        <v>専任</v>
      </c>
      <c r="AB891" s="1" t="str">
        <f t="shared" si="254"/>
        <v>担任</v>
      </c>
      <c r="AC891" s="14" t="s">
        <v>146</v>
      </c>
      <c r="AD891" s="14" t="s">
        <v>163</v>
      </c>
      <c r="AE891" s="14" t="s">
        <v>80</v>
      </c>
      <c r="AF891" s="14" t="s">
        <v>9</v>
      </c>
      <c r="AG891" s="14">
        <v>5</v>
      </c>
      <c r="AH891" s="14">
        <v>3203</v>
      </c>
      <c r="AI891" s="15" t="str">
        <f t="shared" si="255"/>
        <v/>
      </c>
      <c r="AJ891" s="15" t="str">
        <f t="shared" si="256"/>
        <v/>
      </c>
      <c r="AK891" s="15" t="str">
        <f t="shared" si="257"/>
        <v/>
      </c>
      <c r="AL891" s="15" t="str">
        <f t="shared" si="258"/>
        <v/>
      </c>
      <c r="AM891" s="15" t="str">
        <f t="shared" si="259"/>
        <v/>
      </c>
      <c r="AN891" s="15" t="str">
        <f t="shared" si="260"/>
        <v/>
      </c>
      <c r="AO891" s="15" t="str">
        <f t="shared" si="261"/>
        <v/>
      </c>
      <c r="AP891" s="9" t="str">
        <f t="shared" si="262"/>
        <v>DW3A月5</v>
      </c>
      <c r="AQ891" s="9">
        <f t="shared" si="263"/>
        <v>1</v>
      </c>
      <c r="AR891" s="11" t="str">
        <f t="shared" si="264"/>
        <v>坂倉月5</v>
      </c>
      <c r="AS891" s="11">
        <v>0</v>
      </c>
      <c r="AT891">
        <v>1</v>
      </c>
      <c r="AU891" s="12">
        <f t="shared" si="265"/>
        <v>11</v>
      </c>
      <c r="AV891" s="13" t="str">
        <f t="shared" si="266"/>
        <v>3203月5</v>
      </c>
      <c r="AW891" s="13">
        <f t="shared" si="267"/>
        <v>0.5</v>
      </c>
      <c r="AX891" s="18" t="str">
        <f t="shared" si="268"/>
        <v>DW3AUWD2DW3A月53203</v>
      </c>
      <c r="AY891" s="18">
        <f t="shared" si="269"/>
        <v>11</v>
      </c>
      <c r="AZ891"/>
    </row>
    <row r="892" spans="1:52" x14ac:dyDescent="0.15">
      <c r="A892" s="1">
        <f t="shared" si="252"/>
        <v>3</v>
      </c>
      <c r="B892" s="1" t="str">
        <f t="shared" si="253"/>
        <v>編成</v>
      </c>
      <c r="C892" t="s">
        <v>3669</v>
      </c>
      <c r="D892" s="1" t="str">
        <f>VLOOKUP($C892,クラス一覧!$A:$J,10,FALSE)</f>
        <v>デザイン</v>
      </c>
      <c r="E892" s="1">
        <f>VLOOKUP($C892,クラス一覧!$A:$J,8,FALSE)</f>
        <v>11</v>
      </c>
      <c r="F892" s="1" t="str">
        <f>VLOOKUP($C892,クラス一覧!$A:$J,9,FALSE)</f>
        <v>坂倉</v>
      </c>
      <c r="G892" s="1" t="str">
        <f>VLOOKUP($H892,科目一覧!$A:$G,3,FALSE)</f>
        <v>Webデザイン</v>
      </c>
      <c r="H892" t="s">
        <v>1753</v>
      </c>
      <c r="I892" s="1" t="str">
        <f>VLOOKUP($H892,科目一覧!$A:$G,7,FALSE)</f>
        <v>瀧本</v>
      </c>
      <c r="J892" s="1" t="str">
        <f>VLOOKUP($I892,教員一覧!$A:$D,2,FALSE)</f>
        <v>デザイン</v>
      </c>
      <c r="K892" s="1" t="str">
        <f>VLOOKUP($I892,教員一覧!$A:$D,3,FALSE)</f>
        <v>　</v>
      </c>
      <c r="L892" s="1" t="str">
        <f>VLOOKUP($I892,教員一覧!$A:$D,4,FALSE)</f>
        <v>専任</v>
      </c>
      <c r="M892" t="s">
        <v>1754</v>
      </c>
      <c r="N892" t="s">
        <v>3789</v>
      </c>
      <c r="O892" t="s">
        <v>122</v>
      </c>
      <c r="P892" t="s">
        <v>13</v>
      </c>
      <c r="Q892">
        <v>2</v>
      </c>
      <c r="R892">
        <v>2302</v>
      </c>
      <c r="S892" s="1" t="str">
        <f>VLOOKUP($R892,教室一覧!$A:$B,2,FALSE)</f>
        <v>実習室</v>
      </c>
      <c r="T892" s="1">
        <f>VLOOKUP($R892,教室一覧!$A:$C,3,FALSE)</f>
        <v>33</v>
      </c>
      <c r="U892" s="1" t="str">
        <f>VLOOKUP($R892,教室一覧!$A:$D,4,FALSE)</f>
        <v>2号館</v>
      </c>
      <c r="V892" s="1" t="str">
        <f>VLOOKUP($R892,教室一覧!$A:$E,5,FALSE)</f>
        <v>3F</v>
      </c>
      <c r="W892"/>
      <c r="X892"/>
      <c r="Y892" s="1" t="str">
        <f>VLOOKUP($O892,教員一覧!$A:$D,2,FALSE)</f>
        <v>デザイン</v>
      </c>
      <c r="Z892" s="1" t="str">
        <f>VLOOKUP($O892,教員一覧!$A:$D,3,FALSE)</f>
        <v>　</v>
      </c>
      <c r="AA892" s="1" t="str">
        <f>VLOOKUP($O892,教員一覧!$A:$D,4,FALSE)</f>
        <v>専任</v>
      </c>
      <c r="AB892" s="1" t="str">
        <f t="shared" si="254"/>
        <v/>
      </c>
      <c r="AC892" s="14" t="s">
        <v>1754</v>
      </c>
      <c r="AD892" s="14" t="s">
        <v>163</v>
      </c>
      <c r="AE892" s="14" t="s">
        <v>122</v>
      </c>
      <c r="AF892" s="14" t="s">
        <v>13</v>
      </c>
      <c r="AG892" s="14">
        <v>2</v>
      </c>
      <c r="AH892" s="14">
        <v>2302</v>
      </c>
      <c r="AI892" s="15" t="str">
        <f t="shared" si="255"/>
        <v/>
      </c>
      <c r="AJ892" s="15" t="str">
        <f t="shared" si="256"/>
        <v/>
      </c>
      <c r="AK892" s="15" t="str">
        <f t="shared" si="257"/>
        <v/>
      </c>
      <c r="AL892" s="15" t="str">
        <f t="shared" si="258"/>
        <v/>
      </c>
      <c r="AM892" s="15" t="str">
        <f t="shared" si="259"/>
        <v/>
      </c>
      <c r="AN892" s="15" t="str">
        <f t="shared" si="260"/>
        <v/>
      </c>
      <c r="AO892" s="15" t="str">
        <f t="shared" si="261"/>
        <v/>
      </c>
      <c r="AP892" s="9" t="str">
        <f t="shared" si="262"/>
        <v>DW3A水2</v>
      </c>
      <c r="AQ892" s="9">
        <f t="shared" si="263"/>
        <v>0.5</v>
      </c>
      <c r="AR892" s="11" t="str">
        <f t="shared" si="264"/>
        <v>瀧本水2</v>
      </c>
      <c r="AS892" s="11">
        <f t="shared" ref="AS892:AS897" si="273">1/COUNTIF($AR:$AR,$AR892)</f>
        <v>0.33333333333333331</v>
      </c>
      <c r="AT892">
        <v>1</v>
      </c>
      <c r="AU892" s="12">
        <f t="shared" si="265"/>
        <v>11</v>
      </c>
      <c r="AV892" s="13" t="str">
        <f t="shared" si="266"/>
        <v>2302水2</v>
      </c>
      <c r="AW892" s="13">
        <f t="shared" si="267"/>
        <v>0.16666666666666666</v>
      </c>
      <c r="AX892" s="18" t="str">
        <f t="shared" si="268"/>
        <v>DW3AUDWWD2DW3A水22302</v>
      </c>
      <c r="AY892" s="18">
        <f t="shared" si="269"/>
        <v>5.5</v>
      </c>
      <c r="AZ892"/>
    </row>
    <row r="893" spans="1:52" x14ac:dyDescent="0.15">
      <c r="A893" s="1">
        <f t="shared" si="252"/>
        <v>3</v>
      </c>
      <c r="B893" s="1" t="str">
        <f t="shared" si="253"/>
        <v>編成</v>
      </c>
      <c r="C893" t="s">
        <v>3669</v>
      </c>
      <c r="D893" s="1" t="str">
        <f>VLOOKUP($C893,クラス一覧!$A:$J,10,FALSE)</f>
        <v>デザイン</v>
      </c>
      <c r="E893" s="1">
        <f>VLOOKUP($C893,クラス一覧!$A:$J,8,FALSE)</f>
        <v>11</v>
      </c>
      <c r="F893" s="1" t="str">
        <f>VLOOKUP($C893,クラス一覧!$A:$J,9,FALSE)</f>
        <v>坂倉</v>
      </c>
      <c r="G893" s="1" t="str">
        <f>VLOOKUP($H893,科目一覧!$A:$G,3,FALSE)</f>
        <v>クリエイター作品制作</v>
      </c>
      <c r="H893" t="s">
        <v>1637</v>
      </c>
      <c r="I893" s="1" t="str">
        <f>VLOOKUP($H893,科目一覧!$A:$G,7,FALSE)</f>
        <v>宮﨑</v>
      </c>
      <c r="J893" s="1" t="str">
        <f>VLOOKUP($I893,教員一覧!$A:$D,2,FALSE)</f>
        <v>デザイン</v>
      </c>
      <c r="K893" s="1" t="str">
        <f>VLOOKUP($I893,教員一覧!$A:$D,3,FALSE)</f>
        <v>　</v>
      </c>
      <c r="L893" s="1" t="str">
        <f>VLOOKUP($I893,教員一覧!$A:$D,4,FALSE)</f>
        <v>専任</v>
      </c>
      <c r="M893" t="s">
        <v>1740</v>
      </c>
      <c r="N893" t="s">
        <v>3789</v>
      </c>
      <c r="O893" t="s">
        <v>116</v>
      </c>
      <c r="P893" t="s">
        <v>13</v>
      </c>
      <c r="Q893">
        <v>3</v>
      </c>
      <c r="R893">
        <v>2301</v>
      </c>
      <c r="S893" s="1" t="str">
        <f>VLOOKUP($R893,教室一覧!$A:$B,2,FALSE)</f>
        <v>実習室</v>
      </c>
      <c r="T893" s="1">
        <f>VLOOKUP($R893,教室一覧!$A:$C,3,FALSE)</f>
        <v>25</v>
      </c>
      <c r="U893" s="1" t="str">
        <f>VLOOKUP($R893,教室一覧!$A:$D,4,FALSE)</f>
        <v>2号館</v>
      </c>
      <c r="V893" s="1" t="str">
        <f>VLOOKUP($R893,教室一覧!$A:$E,5,FALSE)</f>
        <v>3F</v>
      </c>
      <c r="W893"/>
      <c r="X893"/>
      <c r="Y893" s="1" t="str">
        <f>VLOOKUP($O893,教員一覧!$A:$D,2,FALSE)</f>
        <v>デザイン</v>
      </c>
      <c r="Z893" s="1" t="str">
        <f>VLOOKUP($O893,教員一覧!$A:$D,3,FALSE)</f>
        <v>　</v>
      </c>
      <c r="AA893" s="1" t="str">
        <f>VLOOKUP($O893,教員一覧!$A:$D,4,FALSE)</f>
        <v>専任</v>
      </c>
      <c r="AB893" s="1" t="str">
        <f t="shared" si="254"/>
        <v/>
      </c>
      <c r="AC893" s="14" t="s">
        <v>1740</v>
      </c>
      <c r="AD893" s="14" t="s">
        <v>163</v>
      </c>
      <c r="AE893" s="14" t="s">
        <v>116</v>
      </c>
      <c r="AF893" s="14" t="s">
        <v>13</v>
      </c>
      <c r="AG893" s="14">
        <v>3</v>
      </c>
      <c r="AH893" s="14">
        <v>2301</v>
      </c>
      <c r="AI893" s="15" t="str">
        <f t="shared" si="255"/>
        <v/>
      </c>
      <c r="AJ893" s="15" t="str">
        <f t="shared" si="256"/>
        <v/>
      </c>
      <c r="AK893" s="15" t="str">
        <f t="shared" si="257"/>
        <v/>
      </c>
      <c r="AL893" s="15" t="str">
        <f t="shared" si="258"/>
        <v/>
      </c>
      <c r="AM893" s="15" t="str">
        <f t="shared" si="259"/>
        <v/>
      </c>
      <c r="AN893" s="15" t="str">
        <f t="shared" si="260"/>
        <v/>
      </c>
      <c r="AO893" s="15" t="str">
        <f t="shared" si="261"/>
        <v/>
      </c>
      <c r="AP893" s="9" t="str">
        <f t="shared" si="262"/>
        <v>DW3A水3</v>
      </c>
      <c r="AQ893" s="9">
        <f t="shared" si="263"/>
        <v>1</v>
      </c>
      <c r="AR893" s="11" t="str">
        <f t="shared" si="264"/>
        <v>宮﨑水3</v>
      </c>
      <c r="AS893" s="11">
        <f t="shared" si="273"/>
        <v>0.5</v>
      </c>
      <c r="AT893">
        <v>1</v>
      </c>
      <c r="AU893" s="12">
        <f t="shared" si="265"/>
        <v>11</v>
      </c>
      <c r="AV893" s="13" t="str">
        <f t="shared" si="266"/>
        <v>2301水3</v>
      </c>
      <c r="AW893" s="13">
        <f t="shared" si="267"/>
        <v>0.5</v>
      </c>
      <c r="AX893" s="18" t="str">
        <f t="shared" si="268"/>
        <v>DW3AUCD2DW3A水32301</v>
      </c>
      <c r="AY893" s="18">
        <f t="shared" si="269"/>
        <v>11</v>
      </c>
      <c r="AZ893"/>
    </row>
    <row r="894" spans="1:52" x14ac:dyDescent="0.15">
      <c r="A894" s="1">
        <f t="shared" si="252"/>
        <v>1</v>
      </c>
      <c r="B894" s="1" t="str">
        <f t="shared" si="253"/>
        <v>編成</v>
      </c>
      <c r="C894" t="s">
        <v>3667</v>
      </c>
      <c r="D894" s="1" t="str">
        <f>VLOOKUP($C894,クラス一覧!$A:$J,10,FALSE)</f>
        <v>CG</v>
      </c>
      <c r="E894" s="1">
        <f>VLOOKUP($C894,クラス一覧!$A:$J,8,FALSE)</f>
        <v>14</v>
      </c>
      <c r="F894" s="1" t="str">
        <f>VLOOKUP($C894,クラス一覧!$A:$J,9,FALSE)</f>
        <v>西谷</v>
      </c>
      <c r="G894" s="1" t="str">
        <f>VLOOKUP($H894,科目一覧!$A:$G,3,FALSE)</f>
        <v>CG</v>
      </c>
      <c r="H894" t="s">
        <v>3041</v>
      </c>
      <c r="I894" s="1" t="str">
        <f>VLOOKUP($H894,科目一覧!$A:$G,7,FALSE)</f>
        <v>西谷</v>
      </c>
      <c r="J894" s="1" t="str">
        <f>VLOOKUP($I894,教員一覧!$A:$D,2,FALSE)</f>
        <v>CG</v>
      </c>
      <c r="K894" s="1" t="str">
        <f>VLOOKUP($I894,教員一覧!$A:$D,3,FALSE)</f>
        <v>　</v>
      </c>
      <c r="L894" s="1" t="str">
        <f>VLOOKUP($I894,教員一覧!$A:$D,4,FALSE)</f>
        <v>専任</v>
      </c>
      <c r="M894" t="s">
        <v>3603</v>
      </c>
      <c r="N894" t="s">
        <v>3789</v>
      </c>
      <c r="O894" t="s">
        <v>125</v>
      </c>
      <c r="P894" t="s">
        <v>12</v>
      </c>
      <c r="Q894">
        <v>1</v>
      </c>
      <c r="R894">
        <v>2504</v>
      </c>
      <c r="S894" s="1" t="str">
        <f>VLOOKUP($R894,教室一覧!$A:$B,2,FALSE)</f>
        <v>普通教室</v>
      </c>
      <c r="T894" s="1">
        <f>VLOOKUP($R894,教室一覧!$A:$C,3,FALSE)</f>
        <v>36</v>
      </c>
      <c r="U894" s="1" t="str">
        <f>VLOOKUP($R894,教室一覧!$A:$D,4,FALSE)</f>
        <v>2号館</v>
      </c>
      <c r="V894" s="1" t="str">
        <f>VLOOKUP($R894,教室一覧!$A:$E,5,FALSE)</f>
        <v>5F</v>
      </c>
      <c r="W894"/>
      <c r="X894"/>
      <c r="Y894" s="1" t="str">
        <f>VLOOKUP($O894,教員一覧!$A:$D,2,FALSE)</f>
        <v>CG</v>
      </c>
      <c r="Z894" s="1" t="str">
        <f>VLOOKUP($O894,教員一覧!$A:$D,3,FALSE)</f>
        <v>　</v>
      </c>
      <c r="AA894" s="1" t="str">
        <f>VLOOKUP($O894,教員一覧!$A:$D,4,FALSE)</f>
        <v>非常勤</v>
      </c>
      <c r="AB894" s="1" t="str">
        <f t="shared" si="254"/>
        <v/>
      </c>
      <c r="AC894" s="14" t="s">
        <v>3603</v>
      </c>
      <c r="AD894" s="14" t="s">
        <v>163</v>
      </c>
      <c r="AE894" s="14" t="s">
        <v>125</v>
      </c>
      <c r="AF894" s="14" t="s">
        <v>12</v>
      </c>
      <c r="AG894" s="14">
        <v>1</v>
      </c>
      <c r="AH894" s="14">
        <v>2504</v>
      </c>
      <c r="AI894" s="15" t="str">
        <f t="shared" si="255"/>
        <v/>
      </c>
      <c r="AJ894" s="15" t="str">
        <f t="shared" si="256"/>
        <v/>
      </c>
      <c r="AK894" s="15" t="str">
        <f t="shared" si="257"/>
        <v/>
      </c>
      <c r="AL894" s="15" t="str">
        <f t="shared" si="258"/>
        <v/>
      </c>
      <c r="AM894" s="15" t="str">
        <f t="shared" si="259"/>
        <v/>
      </c>
      <c r="AN894" s="15" t="str">
        <f t="shared" si="260"/>
        <v/>
      </c>
      <c r="AO894" s="15" t="str">
        <f t="shared" si="261"/>
        <v/>
      </c>
      <c r="AP894" s="9" t="str">
        <f t="shared" si="262"/>
        <v>GC1A火1</v>
      </c>
      <c r="AQ894" s="9">
        <f t="shared" si="263"/>
        <v>0.5</v>
      </c>
      <c r="AR894" s="11" t="str">
        <f t="shared" si="264"/>
        <v>芦田火1</v>
      </c>
      <c r="AS894" s="11">
        <f t="shared" si="273"/>
        <v>0.33333333333333331</v>
      </c>
      <c r="AT894">
        <v>1</v>
      </c>
      <c r="AU894" s="12">
        <f t="shared" si="265"/>
        <v>14</v>
      </c>
      <c r="AV894" s="13" t="str">
        <f t="shared" si="266"/>
        <v>2504火1</v>
      </c>
      <c r="AW894" s="13">
        <f t="shared" si="267"/>
        <v>0.25</v>
      </c>
      <c r="AX894" s="18" t="str">
        <f t="shared" si="268"/>
        <v>GC1AUAIGC1A火12504</v>
      </c>
      <c r="AY894" s="18">
        <f t="shared" si="269"/>
        <v>7</v>
      </c>
      <c r="AZ894"/>
    </row>
    <row r="895" spans="1:52" x14ac:dyDescent="0.15">
      <c r="A895" s="1">
        <f t="shared" si="252"/>
        <v>1</v>
      </c>
      <c r="B895" s="1" t="str">
        <f t="shared" si="253"/>
        <v>編成</v>
      </c>
      <c r="C895" t="s">
        <v>3667</v>
      </c>
      <c r="D895" s="1" t="str">
        <f>VLOOKUP($C895,クラス一覧!$A:$J,10,FALSE)</f>
        <v>CG</v>
      </c>
      <c r="E895" s="1">
        <f>VLOOKUP($C895,クラス一覧!$A:$J,8,FALSE)</f>
        <v>14</v>
      </c>
      <c r="F895" s="1" t="str">
        <f>VLOOKUP($C895,クラス一覧!$A:$J,9,FALSE)</f>
        <v>西谷</v>
      </c>
      <c r="G895" s="1" t="str">
        <f>VLOOKUP($H895,科目一覧!$A:$G,3,FALSE)</f>
        <v>CG</v>
      </c>
      <c r="H895" t="s">
        <v>3041</v>
      </c>
      <c r="I895" s="1" t="str">
        <f>VLOOKUP($H895,科目一覧!$A:$G,7,FALSE)</f>
        <v>西谷</v>
      </c>
      <c r="J895" s="1" t="str">
        <f>VLOOKUP($I895,教員一覧!$A:$D,2,FALSE)</f>
        <v>CG</v>
      </c>
      <c r="K895" s="1" t="str">
        <f>VLOOKUP($I895,教員一覧!$A:$D,3,FALSE)</f>
        <v>　</v>
      </c>
      <c r="L895" s="1" t="str">
        <f>VLOOKUP($I895,教員一覧!$A:$D,4,FALSE)</f>
        <v>専任</v>
      </c>
      <c r="M895" t="s">
        <v>3603</v>
      </c>
      <c r="N895" t="s">
        <v>3789</v>
      </c>
      <c r="O895" t="s">
        <v>125</v>
      </c>
      <c r="P895" t="s">
        <v>12</v>
      </c>
      <c r="Q895">
        <v>2</v>
      </c>
      <c r="R895">
        <v>2504</v>
      </c>
      <c r="S895" s="1" t="str">
        <f>VLOOKUP($R895,教室一覧!$A:$B,2,FALSE)</f>
        <v>普通教室</v>
      </c>
      <c r="T895" s="1">
        <f>VLOOKUP($R895,教室一覧!$A:$C,3,FALSE)</f>
        <v>36</v>
      </c>
      <c r="U895" s="1" t="str">
        <f>VLOOKUP($R895,教室一覧!$A:$D,4,FALSE)</f>
        <v>2号館</v>
      </c>
      <c r="V895" s="1" t="str">
        <f>VLOOKUP($R895,教室一覧!$A:$E,5,FALSE)</f>
        <v>5F</v>
      </c>
      <c r="W895"/>
      <c r="X895"/>
      <c r="Y895" s="1" t="str">
        <f>VLOOKUP($O895,教員一覧!$A:$D,2,FALSE)</f>
        <v>CG</v>
      </c>
      <c r="Z895" s="1" t="str">
        <f>VLOOKUP($O895,教員一覧!$A:$D,3,FALSE)</f>
        <v>　</v>
      </c>
      <c r="AA895" s="1" t="str">
        <f>VLOOKUP($O895,教員一覧!$A:$D,4,FALSE)</f>
        <v>非常勤</v>
      </c>
      <c r="AB895" s="1" t="str">
        <f t="shared" si="254"/>
        <v/>
      </c>
      <c r="AC895" s="14" t="s">
        <v>3603</v>
      </c>
      <c r="AD895" s="14" t="s">
        <v>163</v>
      </c>
      <c r="AE895" s="14" t="s">
        <v>125</v>
      </c>
      <c r="AF895" s="14" t="s">
        <v>12</v>
      </c>
      <c r="AG895" s="14">
        <v>2</v>
      </c>
      <c r="AH895" s="14">
        <v>2504</v>
      </c>
      <c r="AI895" s="15" t="str">
        <f t="shared" si="255"/>
        <v/>
      </c>
      <c r="AJ895" s="15" t="str">
        <f t="shared" si="256"/>
        <v/>
      </c>
      <c r="AK895" s="15" t="str">
        <f t="shared" si="257"/>
        <v/>
      </c>
      <c r="AL895" s="15" t="str">
        <f t="shared" si="258"/>
        <v/>
      </c>
      <c r="AM895" s="15" t="str">
        <f t="shared" si="259"/>
        <v/>
      </c>
      <c r="AN895" s="15" t="str">
        <f t="shared" si="260"/>
        <v/>
      </c>
      <c r="AO895" s="15" t="str">
        <f t="shared" si="261"/>
        <v/>
      </c>
      <c r="AP895" s="9" t="str">
        <f t="shared" si="262"/>
        <v>GC1A火2</v>
      </c>
      <c r="AQ895" s="9">
        <f t="shared" si="263"/>
        <v>0.5</v>
      </c>
      <c r="AR895" s="11" t="str">
        <f t="shared" si="264"/>
        <v>芦田火2</v>
      </c>
      <c r="AS895" s="11">
        <f t="shared" si="273"/>
        <v>0.33333333333333331</v>
      </c>
      <c r="AT895">
        <v>1</v>
      </c>
      <c r="AU895" s="12">
        <f t="shared" si="265"/>
        <v>14</v>
      </c>
      <c r="AV895" s="13" t="str">
        <f t="shared" si="266"/>
        <v>2504火2</v>
      </c>
      <c r="AW895" s="13">
        <f t="shared" si="267"/>
        <v>0.25</v>
      </c>
      <c r="AX895" s="18" t="str">
        <f t="shared" si="268"/>
        <v>GC1AUAIGC1A火22504</v>
      </c>
      <c r="AY895" s="18">
        <f t="shared" si="269"/>
        <v>7</v>
      </c>
      <c r="AZ895"/>
    </row>
    <row r="896" spans="1:52" x14ac:dyDescent="0.15">
      <c r="A896" s="1">
        <f t="shared" si="252"/>
        <v>1</v>
      </c>
      <c r="B896" s="1" t="str">
        <f t="shared" si="253"/>
        <v>編成</v>
      </c>
      <c r="C896" t="s">
        <v>3667</v>
      </c>
      <c r="D896" s="1" t="str">
        <f>VLOOKUP($C896,クラス一覧!$A:$J,10,FALSE)</f>
        <v>CG</v>
      </c>
      <c r="E896" s="1">
        <f>VLOOKUP($C896,クラス一覧!$A:$J,8,FALSE)</f>
        <v>14</v>
      </c>
      <c r="F896" s="1" t="str">
        <f>VLOOKUP($C896,クラス一覧!$A:$J,9,FALSE)</f>
        <v>西谷</v>
      </c>
      <c r="G896" s="1" t="str">
        <f>VLOOKUP($H896,科目一覧!$A:$G,3,FALSE)</f>
        <v>CG</v>
      </c>
      <c r="H896" t="s">
        <v>3041</v>
      </c>
      <c r="I896" s="1" t="str">
        <f>VLOOKUP($H896,科目一覧!$A:$G,7,FALSE)</f>
        <v>西谷</v>
      </c>
      <c r="J896" s="1" t="str">
        <f>VLOOKUP($I896,教員一覧!$A:$D,2,FALSE)</f>
        <v>CG</v>
      </c>
      <c r="K896" s="1" t="str">
        <f>VLOOKUP($I896,教員一覧!$A:$D,3,FALSE)</f>
        <v>　</v>
      </c>
      <c r="L896" s="1" t="str">
        <f>VLOOKUP($I896,教員一覧!$A:$D,4,FALSE)</f>
        <v>専任</v>
      </c>
      <c r="M896" t="s">
        <v>3603</v>
      </c>
      <c r="N896" t="s">
        <v>3789</v>
      </c>
      <c r="O896" t="s">
        <v>125</v>
      </c>
      <c r="P896" t="s">
        <v>12</v>
      </c>
      <c r="Q896">
        <v>3</v>
      </c>
      <c r="R896">
        <v>2504</v>
      </c>
      <c r="S896" s="1" t="str">
        <f>VLOOKUP($R896,教室一覧!$A:$B,2,FALSE)</f>
        <v>普通教室</v>
      </c>
      <c r="T896" s="1">
        <f>VLOOKUP($R896,教室一覧!$A:$C,3,FALSE)</f>
        <v>36</v>
      </c>
      <c r="U896" s="1" t="str">
        <f>VLOOKUP($R896,教室一覧!$A:$D,4,FALSE)</f>
        <v>2号館</v>
      </c>
      <c r="V896" s="1" t="str">
        <f>VLOOKUP($R896,教室一覧!$A:$E,5,FALSE)</f>
        <v>5F</v>
      </c>
      <c r="W896"/>
      <c r="X896"/>
      <c r="Y896" s="1" t="str">
        <f>VLOOKUP($O896,教員一覧!$A:$D,2,FALSE)</f>
        <v>CG</v>
      </c>
      <c r="Z896" s="1" t="str">
        <f>VLOOKUP($O896,教員一覧!$A:$D,3,FALSE)</f>
        <v>　</v>
      </c>
      <c r="AA896" s="1" t="str">
        <f>VLOOKUP($O896,教員一覧!$A:$D,4,FALSE)</f>
        <v>非常勤</v>
      </c>
      <c r="AB896" s="1" t="str">
        <f t="shared" si="254"/>
        <v/>
      </c>
      <c r="AC896" s="14" t="s">
        <v>3603</v>
      </c>
      <c r="AD896" s="14" t="s">
        <v>163</v>
      </c>
      <c r="AE896" s="14" t="s">
        <v>125</v>
      </c>
      <c r="AF896" s="14" t="s">
        <v>12</v>
      </c>
      <c r="AG896" s="14">
        <v>3</v>
      </c>
      <c r="AH896" s="14">
        <v>2504</v>
      </c>
      <c r="AI896" s="15" t="str">
        <f t="shared" si="255"/>
        <v/>
      </c>
      <c r="AJ896" s="15" t="str">
        <f t="shared" si="256"/>
        <v/>
      </c>
      <c r="AK896" s="15" t="str">
        <f t="shared" si="257"/>
        <v/>
      </c>
      <c r="AL896" s="15" t="str">
        <f t="shared" si="258"/>
        <v/>
      </c>
      <c r="AM896" s="15" t="str">
        <f t="shared" si="259"/>
        <v/>
      </c>
      <c r="AN896" s="15" t="str">
        <f t="shared" si="260"/>
        <v/>
      </c>
      <c r="AO896" s="15" t="str">
        <f t="shared" si="261"/>
        <v/>
      </c>
      <c r="AP896" s="9" t="str">
        <f t="shared" si="262"/>
        <v>GC1A火3</v>
      </c>
      <c r="AQ896" s="9">
        <f t="shared" si="263"/>
        <v>0.5</v>
      </c>
      <c r="AR896" s="11" t="str">
        <f t="shared" si="264"/>
        <v>芦田火3</v>
      </c>
      <c r="AS896" s="11">
        <f t="shared" si="273"/>
        <v>0.33333333333333331</v>
      </c>
      <c r="AT896">
        <v>1</v>
      </c>
      <c r="AU896" s="12">
        <f t="shared" si="265"/>
        <v>14</v>
      </c>
      <c r="AV896" s="13" t="str">
        <f t="shared" si="266"/>
        <v>2504火3</v>
      </c>
      <c r="AW896" s="13">
        <f t="shared" si="267"/>
        <v>0.25</v>
      </c>
      <c r="AX896" s="18" t="str">
        <f t="shared" si="268"/>
        <v>GC1AUAIGC1A火32504</v>
      </c>
      <c r="AY896" s="18">
        <f t="shared" si="269"/>
        <v>7</v>
      </c>
      <c r="AZ896"/>
    </row>
    <row r="897" spans="1:52" x14ac:dyDescent="0.15">
      <c r="A897" s="1">
        <f t="shared" si="252"/>
        <v>1</v>
      </c>
      <c r="B897" s="1" t="str">
        <f t="shared" si="253"/>
        <v>編成</v>
      </c>
      <c r="C897" t="s">
        <v>3667</v>
      </c>
      <c r="D897" s="1" t="str">
        <f>VLOOKUP($C897,クラス一覧!$A:$J,10,FALSE)</f>
        <v>CG</v>
      </c>
      <c r="E897" s="1">
        <f>VLOOKUP($C897,クラス一覧!$A:$J,8,FALSE)</f>
        <v>14</v>
      </c>
      <c r="F897" s="1" t="str">
        <f>VLOOKUP($C897,クラス一覧!$A:$J,9,FALSE)</f>
        <v>西谷</v>
      </c>
      <c r="G897" s="1" t="str">
        <f>VLOOKUP($H897,科目一覧!$A:$G,3,FALSE)</f>
        <v>CG</v>
      </c>
      <c r="H897" t="s">
        <v>3041</v>
      </c>
      <c r="I897" s="1" t="str">
        <f>VLOOKUP($H897,科目一覧!$A:$G,7,FALSE)</f>
        <v>西谷</v>
      </c>
      <c r="J897" s="1" t="str">
        <f>VLOOKUP($I897,教員一覧!$A:$D,2,FALSE)</f>
        <v>CG</v>
      </c>
      <c r="K897" s="1" t="str">
        <f>VLOOKUP($I897,教員一覧!$A:$D,3,FALSE)</f>
        <v>　</v>
      </c>
      <c r="L897" s="1" t="str">
        <f>VLOOKUP($I897,教員一覧!$A:$D,4,FALSE)</f>
        <v>専任</v>
      </c>
      <c r="M897" t="s">
        <v>3603</v>
      </c>
      <c r="N897" t="s">
        <v>3789</v>
      </c>
      <c r="O897" t="s">
        <v>125</v>
      </c>
      <c r="P897" t="s">
        <v>12</v>
      </c>
      <c r="Q897">
        <v>4</v>
      </c>
      <c r="R897">
        <v>2504</v>
      </c>
      <c r="S897" s="1" t="str">
        <f>VLOOKUP($R897,教室一覧!$A:$B,2,FALSE)</f>
        <v>普通教室</v>
      </c>
      <c r="T897" s="1">
        <f>VLOOKUP($R897,教室一覧!$A:$C,3,FALSE)</f>
        <v>36</v>
      </c>
      <c r="U897" s="1" t="str">
        <f>VLOOKUP($R897,教室一覧!$A:$D,4,FALSE)</f>
        <v>2号館</v>
      </c>
      <c r="V897" s="1" t="str">
        <f>VLOOKUP($R897,教室一覧!$A:$E,5,FALSE)</f>
        <v>5F</v>
      </c>
      <c r="W897"/>
      <c r="X897"/>
      <c r="Y897" s="1" t="str">
        <f>VLOOKUP($O897,教員一覧!$A:$D,2,FALSE)</f>
        <v>CG</v>
      </c>
      <c r="Z897" s="1" t="str">
        <f>VLOOKUP($O897,教員一覧!$A:$D,3,FALSE)</f>
        <v>　</v>
      </c>
      <c r="AA897" s="1" t="str">
        <f>VLOOKUP($O897,教員一覧!$A:$D,4,FALSE)</f>
        <v>非常勤</v>
      </c>
      <c r="AB897" s="1" t="str">
        <f t="shared" si="254"/>
        <v/>
      </c>
      <c r="AC897" s="14" t="s">
        <v>3603</v>
      </c>
      <c r="AD897" s="14" t="s">
        <v>163</v>
      </c>
      <c r="AE897" s="14" t="s">
        <v>125</v>
      </c>
      <c r="AF897" s="14" t="s">
        <v>12</v>
      </c>
      <c r="AG897" s="14">
        <v>4</v>
      </c>
      <c r="AH897" s="14">
        <v>2504</v>
      </c>
      <c r="AI897" s="15" t="str">
        <f t="shared" si="255"/>
        <v/>
      </c>
      <c r="AJ897" s="15" t="str">
        <f t="shared" si="256"/>
        <v/>
      </c>
      <c r="AK897" s="15" t="str">
        <f t="shared" si="257"/>
        <v/>
      </c>
      <c r="AL897" s="15" t="str">
        <f t="shared" si="258"/>
        <v/>
      </c>
      <c r="AM897" s="15" t="str">
        <f t="shared" si="259"/>
        <v/>
      </c>
      <c r="AN897" s="15" t="str">
        <f t="shared" si="260"/>
        <v/>
      </c>
      <c r="AO897" s="15" t="str">
        <f t="shared" si="261"/>
        <v/>
      </c>
      <c r="AP897" s="9" t="str">
        <f t="shared" si="262"/>
        <v>GC1A火4</v>
      </c>
      <c r="AQ897" s="9">
        <f t="shared" si="263"/>
        <v>0.5</v>
      </c>
      <c r="AR897" s="11" t="str">
        <f t="shared" si="264"/>
        <v>芦田火4</v>
      </c>
      <c r="AS897" s="11">
        <f t="shared" si="273"/>
        <v>0.33333333333333331</v>
      </c>
      <c r="AT897">
        <v>1</v>
      </c>
      <c r="AU897" s="12">
        <f t="shared" si="265"/>
        <v>14</v>
      </c>
      <c r="AV897" s="13" t="str">
        <f t="shared" si="266"/>
        <v>2504火4</v>
      </c>
      <c r="AW897" s="13">
        <f t="shared" si="267"/>
        <v>0.25</v>
      </c>
      <c r="AX897" s="18" t="str">
        <f t="shared" si="268"/>
        <v>GC1AUAIGC1A火42504</v>
      </c>
      <c r="AY897" s="18">
        <f t="shared" si="269"/>
        <v>7</v>
      </c>
      <c r="AZ897"/>
    </row>
    <row r="898" spans="1:52" x14ac:dyDescent="0.15">
      <c r="A898" s="1">
        <f t="shared" ref="A898:A961" si="274">VALUE(LEFT(RIGHT(C898,2),1))</f>
        <v>1</v>
      </c>
      <c r="B898" s="1" t="str">
        <f t="shared" ref="B898:B961" si="275">IF(C898=M898,"HR","編成")</f>
        <v>HR</v>
      </c>
      <c r="C898" t="s">
        <v>3667</v>
      </c>
      <c r="D898" s="1" t="str">
        <f>VLOOKUP($C898,クラス一覧!$A:$J,10,FALSE)</f>
        <v>CG</v>
      </c>
      <c r="E898" s="1">
        <f>VLOOKUP($C898,クラス一覧!$A:$J,8,FALSE)</f>
        <v>14</v>
      </c>
      <c r="F898" s="1" t="str">
        <f>VLOOKUP($C898,クラス一覧!$A:$J,9,FALSE)</f>
        <v>西谷</v>
      </c>
      <c r="G898" s="1" t="str">
        <f>VLOOKUP($H898,科目一覧!$A:$G,3,FALSE)</f>
        <v>SHR</v>
      </c>
      <c r="H898" t="s">
        <v>3720</v>
      </c>
      <c r="I898" s="1">
        <f>VLOOKUP($H898,科目一覧!$A:$G,7,FALSE)</f>
        <v>0</v>
      </c>
      <c r="J898" s="1" t="e">
        <f>VLOOKUP($I898,教員一覧!$A:$D,2,FALSE)</f>
        <v>#N/A</v>
      </c>
      <c r="K898" s="1" t="e">
        <f>VLOOKUP($I898,教員一覧!$A:$D,3,FALSE)</f>
        <v>#N/A</v>
      </c>
      <c r="L898" s="1" t="e">
        <f>VLOOKUP($I898,教員一覧!$A:$D,4,FALSE)</f>
        <v>#N/A</v>
      </c>
      <c r="M898" t="s">
        <v>3667</v>
      </c>
      <c r="N898" t="s">
        <v>3789</v>
      </c>
      <c r="O898" t="s">
        <v>124</v>
      </c>
      <c r="P898" t="s">
        <v>12</v>
      </c>
      <c r="Q898">
        <v>5</v>
      </c>
      <c r="R898">
        <v>1304</v>
      </c>
      <c r="S898" s="1" t="str">
        <f>VLOOKUP($R898,教室一覧!$A:$B,2,FALSE)</f>
        <v>ノート対応</v>
      </c>
      <c r="T898" s="1">
        <f>VLOOKUP($R898,教室一覧!$A:$C,3,FALSE)</f>
        <v>36</v>
      </c>
      <c r="U898" s="1" t="str">
        <f>VLOOKUP($R898,教室一覧!$A:$D,4,FALSE)</f>
        <v>1号館</v>
      </c>
      <c r="V898" s="1" t="str">
        <f>VLOOKUP($R898,教室一覧!$A:$E,5,FALSE)</f>
        <v>3F</v>
      </c>
      <c r="W898"/>
      <c r="X898"/>
      <c r="Y898" s="1" t="str">
        <f>VLOOKUP($O898,教員一覧!$A:$D,2,FALSE)</f>
        <v>CG</v>
      </c>
      <c r="Z898" s="1" t="str">
        <f>VLOOKUP($O898,教員一覧!$A:$D,3,FALSE)</f>
        <v>　</v>
      </c>
      <c r="AA898" s="1" t="str">
        <f>VLOOKUP($O898,教員一覧!$A:$D,4,FALSE)</f>
        <v>専任</v>
      </c>
      <c r="AB898" s="1" t="str">
        <f t="shared" ref="AB898:AB961" si="276">IF(O898=F898,"担任","")</f>
        <v>担任</v>
      </c>
      <c r="AC898" s="14" t="s">
        <v>3598</v>
      </c>
      <c r="AD898" s="14" t="s">
        <v>163</v>
      </c>
      <c r="AE898" s="14" t="s">
        <v>124</v>
      </c>
      <c r="AF898" s="14" t="s">
        <v>12</v>
      </c>
      <c r="AG898" s="14">
        <v>5</v>
      </c>
      <c r="AH898" s="14">
        <v>1304</v>
      </c>
      <c r="AI898" s="15" t="str">
        <f t="shared" ref="AI898:AI961" si="277">IF(AC898=M898,"",M898&amp;" ")</f>
        <v/>
      </c>
      <c r="AJ898" s="15" t="str">
        <f t="shared" ref="AJ898:AJ961" si="278">IF(AD898=N898,"",N898&amp;" ")</f>
        <v/>
      </c>
      <c r="AK898" s="15" t="str">
        <f t="shared" ref="AK898:AK961" si="279">IF(AE898=O898,"",O898&amp;" ")</f>
        <v/>
      </c>
      <c r="AL898" s="15" t="str">
        <f t="shared" ref="AL898:AL961" si="280">IF(AF898=P898,"",P898&amp;" ")</f>
        <v/>
      </c>
      <c r="AM898" s="15" t="str">
        <f t="shared" ref="AM898:AM961" si="281">IF(AG898=Q898,"",Q898&amp;" ")</f>
        <v/>
      </c>
      <c r="AN898" s="15" t="str">
        <f t="shared" ref="AN898:AN961" si="282">IF(AH898=R898,"",R898&amp;" ")</f>
        <v/>
      </c>
      <c r="AO898" s="15" t="str">
        <f t="shared" ref="AO898:AO961" si="283">AI898&amp;AJ898&amp;AK898&amp;AL898&amp;AM898&amp;AN898</f>
        <v/>
      </c>
      <c r="AP898" s="9" t="str">
        <f t="shared" ref="AP898:AP961" si="284">$C898&amp;$P898&amp;$Q898</f>
        <v>GC1A火5</v>
      </c>
      <c r="AQ898" s="9">
        <f t="shared" ref="AQ898:AQ961" si="285">1/COUNTIF($AP:$AP,$AP898)</f>
        <v>1</v>
      </c>
      <c r="AR898" s="11" t="str">
        <f t="shared" ref="AR898:AR961" si="286">$O898&amp;$P898&amp;$Q898</f>
        <v>西谷火5</v>
      </c>
      <c r="AS898" s="11">
        <v>0</v>
      </c>
      <c r="AT898">
        <v>1</v>
      </c>
      <c r="AU898" s="12">
        <f t="shared" ref="AU898:AU961" si="287">$E898/$AT898</f>
        <v>14</v>
      </c>
      <c r="AV898" s="13" t="str">
        <f t="shared" ref="AV898:AV961" si="288">$R898&amp;$P898&amp;$Q898</f>
        <v>1304火5</v>
      </c>
      <c r="AW898" s="13">
        <f t="shared" ref="AW898:AW961" si="289">1/COUNTIF($AV:$AV,$AV898)</f>
        <v>1</v>
      </c>
      <c r="AX898" s="18" t="str">
        <f t="shared" ref="AX898:AX961" si="290">$C898&amp;$M898&amp;$P898&amp;$Q898&amp;$R898</f>
        <v>GC1AGC1A火51304</v>
      </c>
      <c r="AY898" s="18">
        <f t="shared" ref="AY898:AY961" si="291">$AU898/COUNTIF($AX:$AX,$AX898)</f>
        <v>14</v>
      </c>
      <c r="AZ898"/>
    </row>
    <row r="899" spans="1:52" x14ac:dyDescent="0.15">
      <c r="A899" s="1">
        <f t="shared" si="274"/>
        <v>1</v>
      </c>
      <c r="B899" s="1" t="str">
        <f t="shared" si="275"/>
        <v>編成</v>
      </c>
      <c r="C899" t="s">
        <v>3667</v>
      </c>
      <c r="D899" s="1" t="str">
        <f>VLOOKUP($C899,クラス一覧!$A:$J,10,FALSE)</f>
        <v>CG</v>
      </c>
      <c r="E899" s="1">
        <f>VLOOKUP($C899,クラス一覧!$A:$J,8,FALSE)</f>
        <v>14</v>
      </c>
      <c r="F899" s="1" t="str">
        <f>VLOOKUP($C899,クラス一覧!$A:$J,9,FALSE)</f>
        <v>西谷</v>
      </c>
      <c r="G899" s="1" t="str">
        <f>VLOOKUP($H899,科目一覧!$A:$G,3,FALSE)</f>
        <v>ゲームCG（アートワーク）</v>
      </c>
      <c r="H899" t="s">
        <v>1643</v>
      </c>
      <c r="I899" s="1" t="str">
        <f>VLOOKUP($H899,科目一覧!$A:$G,7,FALSE)</f>
        <v>西谷</v>
      </c>
      <c r="J899" s="1" t="str">
        <f>VLOOKUP($I899,教員一覧!$A:$D,2,FALSE)</f>
        <v>CG</v>
      </c>
      <c r="K899" s="1" t="str">
        <f>VLOOKUP($I899,教員一覧!$A:$D,3,FALSE)</f>
        <v>　</v>
      </c>
      <c r="L899" s="1" t="str">
        <f>VLOOKUP($I899,教員一覧!$A:$D,4,FALSE)</f>
        <v>専任</v>
      </c>
      <c r="M899" t="s">
        <v>3603</v>
      </c>
      <c r="N899" t="s">
        <v>3789</v>
      </c>
      <c r="O899" t="s">
        <v>124</v>
      </c>
      <c r="P899" t="s">
        <v>17</v>
      </c>
      <c r="Q899">
        <v>1</v>
      </c>
      <c r="R899">
        <v>2504</v>
      </c>
      <c r="S899" s="1" t="str">
        <f>VLOOKUP($R899,教室一覧!$A:$B,2,FALSE)</f>
        <v>普通教室</v>
      </c>
      <c r="T899" s="1">
        <f>VLOOKUP($R899,教室一覧!$A:$C,3,FALSE)</f>
        <v>36</v>
      </c>
      <c r="U899" s="1" t="str">
        <f>VLOOKUP($R899,教室一覧!$A:$D,4,FALSE)</f>
        <v>2号館</v>
      </c>
      <c r="V899" s="1" t="str">
        <f>VLOOKUP($R899,教室一覧!$A:$E,5,FALSE)</f>
        <v>5F</v>
      </c>
      <c r="W899"/>
      <c r="X899"/>
      <c r="Y899" s="1" t="str">
        <f>VLOOKUP($O899,教員一覧!$A:$D,2,FALSE)</f>
        <v>CG</v>
      </c>
      <c r="Z899" s="1" t="str">
        <f>VLOOKUP($O899,教員一覧!$A:$D,3,FALSE)</f>
        <v>　</v>
      </c>
      <c r="AA899" s="1" t="str">
        <f>VLOOKUP($O899,教員一覧!$A:$D,4,FALSE)</f>
        <v>専任</v>
      </c>
      <c r="AB899" s="1" t="str">
        <f t="shared" si="276"/>
        <v>担任</v>
      </c>
      <c r="AC899" s="14" t="s">
        <v>3603</v>
      </c>
      <c r="AD899" s="14" t="s">
        <v>163</v>
      </c>
      <c r="AE899" s="14" t="s">
        <v>124</v>
      </c>
      <c r="AF899" s="14" t="s">
        <v>17</v>
      </c>
      <c r="AG899" s="14">
        <v>1</v>
      </c>
      <c r="AH899" s="14">
        <v>2504</v>
      </c>
      <c r="AI899" s="15" t="str">
        <f t="shared" si="277"/>
        <v/>
      </c>
      <c r="AJ899" s="15" t="str">
        <f t="shared" si="278"/>
        <v/>
      </c>
      <c r="AK899" s="15" t="str">
        <f t="shared" si="279"/>
        <v/>
      </c>
      <c r="AL899" s="15" t="str">
        <f t="shared" si="280"/>
        <v/>
      </c>
      <c r="AM899" s="15" t="str">
        <f t="shared" si="281"/>
        <v/>
      </c>
      <c r="AN899" s="15" t="str">
        <f t="shared" si="282"/>
        <v/>
      </c>
      <c r="AO899" s="15" t="str">
        <f t="shared" si="283"/>
        <v/>
      </c>
      <c r="AP899" s="9" t="str">
        <f t="shared" si="284"/>
        <v>GC1A金1</v>
      </c>
      <c r="AQ899" s="9">
        <f t="shared" si="285"/>
        <v>1</v>
      </c>
      <c r="AR899" s="11" t="str">
        <f t="shared" si="286"/>
        <v>西谷金1</v>
      </c>
      <c r="AS899" s="11">
        <f t="shared" ref="AS899:AS922" si="292">1/COUNTIF($AR:$AR,$AR899)</f>
        <v>0.33333333333333331</v>
      </c>
      <c r="AT899">
        <v>1</v>
      </c>
      <c r="AU899" s="12">
        <f t="shared" si="287"/>
        <v>14</v>
      </c>
      <c r="AV899" s="13" t="str">
        <f t="shared" si="288"/>
        <v>2504金1</v>
      </c>
      <c r="AW899" s="13">
        <f t="shared" si="289"/>
        <v>0.5</v>
      </c>
      <c r="AX899" s="18" t="str">
        <f t="shared" si="290"/>
        <v>GC1AUAIGC1A金12504</v>
      </c>
      <c r="AY899" s="18">
        <f t="shared" si="291"/>
        <v>14</v>
      </c>
      <c r="AZ899"/>
    </row>
    <row r="900" spans="1:52" x14ac:dyDescent="0.15">
      <c r="A900" s="1">
        <f t="shared" si="274"/>
        <v>1</v>
      </c>
      <c r="B900" s="1" t="str">
        <f t="shared" si="275"/>
        <v>編成</v>
      </c>
      <c r="C900" t="s">
        <v>3667</v>
      </c>
      <c r="D900" s="1" t="str">
        <f>VLOOKUP($C900,クラス一覧!$A:$J,10,FALSE)</f>
        <v>CG</v>
      </c>
      <c r="E900" s="1">
        <f>VLOOKUP($C900,クラス一覧!$A:$J,8,FALSE)</f>
        <v>14</v>
      </c>
      <c r="F900" s="1" t="str">
        <f>VLOOKUP($C900,クラス一覧!$A:$J,9,FALSE)</f>
        <v>西谷</v>
      </c>
      <c r="G900" s="1" t="str">
        <f>VLOOKUP($H900,科目一覧!$A:$G,3,FALSE)</f>
        <v>ゲームCG（デザイン基礎）</v>
      </c>
      <c r="H900" t="s">
        <v>1642</v>
      </c>
      <c r="I900" s="1" t="str">
        <f>VLOOKUP($H900,科目一覧!$A:$G,7,FALSE)</f>
        <v>西谷</v>
      </c>
      <c r="J900" s="1" t="str">
        <f>VLOOKUP($I900,教員一覧!$A:$D,2,FALSE)</f>
        <v>CG</v>
      </c>
      <c r="K900" s="1" t="str">
        <f>VLOOKUP($I900,教員一覧!$A:$D,3,FALSE)</f>
        <v>　</v>
      </c>
      <c r="L900" s="1" t="str">
        <f>VLOOKUP($I900,教員一覧!$A:$D,4,FALSE)</f>
        <v>専任</v>
      </c>
      <c r="M900" t="s">
        <v>3603</v>
      </c>
      <c r="N900" t="s">
        <v>3789</v>
      </c>
      <c r="O900" t="s">
        <v>124</v>
      </c>
      <c r="P900" t="s">
        <v>17</v>
      </c>
      <c r="Q900">
        <v>2</v>
      </c>
      <c r="R900">
        <v>2504</v>
      </c>
      <c r="S900" s="1" t="str">
        <f>VLOOKUP($R900,教室一覧!$A:$B,2,FALSE)</f>
        <v>普通教室</v>
      </c>
      <c r="T900" s="1">
        <f>VLOOKUP($R900,教室一覧!$A:$C,3,FALSE)</f>
        <v>36</v>
      </c>
      <c r="U900" s="1" t="str">
        <f>VLOOKUP($R900,教室一覧!$A:$D,4,FALSE)</f>
        <v>2号館</v>
      </c>
      <c r="V900" s="1" t="str">
        <f>VLOOKUP($R900,教室一覧!$A:$E,5,FALSE)</f>
        <v>5F</v>
      </c>
      <c r="W900"/>
      <c r="X900"/>
      <c r="Y900" s="1" t="str">
        <f>VLOOKUP($O900,教員一覧!$A:$D,2,FALSE)</f>
        <v>CG</v>
      </c>
      <c r="Z900" s="1" t="str">
        <f>VLOOKUP($O900,教員一覧!$A:$D,3,FALSE)</f>
        <v>　</v>
      </c>
      <c r="AA900" s="1" t="str">
        <f>VLOOKUP($O900,教員一覧!$A:$D,4,FALSE)</f>
        <v>専任</v>
      </c>
      <c r="AB900" s="1" t="str">
        <f t="shared" si="276"/>
        <v>担任</v>
      </c>
      <c r="AC900" s="14" t="s">
        <v>3603</v>
      </c>
      <c r="AD900" s="14" t="s">
        <v>163</v>
      </c>
      <c r="AE900" s="14" t="s">
        <v>124</v>
      </c>
      <c r="AF900" s="14" t="s">
        <v>17</v>
      </c>
      <c r="AG900" s="14">
        <v>2</v>
      </c>
      <c r="AH900" s="14">
        <v>2504</v>
      </c>
      <c r="AI900" s="15" t="str">
        <f t="shared" si="277"/>
        <v/>
      </c>
      <c r="AJ900" s="15" t="str">
        <f t="shared" si="278"/>
        <v/>
      </c>
      <c r="AK900" s="15" t="str">
        <f t="shared" si="279"/>
        <v/>
      </c>
      <c r="AL900" s="15" t="str">
        <f t="shared" si="280"/>
        <v/>
      </c>
      <c r="AM900" s="15" t="str">
        <f t="shared" si="281"/>
        <v/>
      </c>
      <c r="AN900" s="15" t="str">
        <f t="shared" si="282"/>
        <v/>
      </c>
      <c r="AO900" s="15" t="str">
        <f t="shared" si="283"/>
        <v/>
      </c>
      <c r="AP900" s="9" t="str">
        <f t="shared" si="284"/>
        <v>GC1A金2</v>
      </c>
      <c r="AQ900" s="9">
        <f t="shared" si="285"/>
        <v>1</v>
      </c>
      <c r="AR900" s="11" t="str">
        <f t="shared" si="286"/>
        <v>西谷金2</v>
      </c>
      <c r="AS900" s="11">
        <f t="shared" si="292"/>
        <v>0.33333333333333331</v>
      </c>
      <c r="AT900">
        <v>1</v>
      </c>
      <c r="AU900" s="12">
        <f t="shared" si="287"/>
        <v>14</v>
      </c>
      <c r="AV900" s="13" t="str">
        <f t="shared" si="288"/>
        <v>2504金2</v>
      </c>
      <c r="AW900" s="13">
        <f t="shared" si="289"/>
        <v>0.5</v>
      </c>
      <c r="AX900" s="18" t="str">
        <f t="shared" si="290"/>
        <v>GC1AUAIGC1A金22504</v>
      </c>
      <c r="AY900" s="18">
        <f t="shared" si="291"/>
        <v>14</v>
      </c>
      <c r="AZ900"/>
    </row>
    <row r="901" spans="1:52" x14ac:dyDescent="0.15">
      <c r="A901" s="1">
        <f t="shared" si="274"/>
        <v>1</v>
      </c>
      <c r="B901" s="1" t="str">
        <f t="shared" si="275"/>
        <v>編成</v>
      </c>
      <c r="C901" t="s">
        <v>3667</v>
      </c>
      <c r="D901" s="1" t="str">
        <f>VLOOKUP($C901,クラス一覧!$A:$J,10,FALSE)</f>
        <v>CG</v>
      </c>
      <c r="E901" s="1">
        <f>VLOOKUP($C901,クラス一覧!$A:$J,8,FALSE)</f>
        <v>14</v>
      </c>
      <c r="F901" s="1" t="str">
        <f>VLOOKUP($C901,クラス一覧!$A:$J,9,FALSE)</f>
        <v>西谷</v>
      </c>
      <c r="G901" s="1" t="str">
        <f>VLOOKUP($H901,科目一覧!$A:$G,3,FALSE)</f>
        <v>アニメーション制作</v>
      </c>
      <c r="H901" t="s">
        <v>1641</v>
      </c>
      <c r="I901" s="1" t="str">
        <f>VLOOKUP($H901,科目一覧!$A:$G,7,FALSE)</f>
        <v>山本昇</v>
      </c>
      <c r="J901" s="1" t="str">
        <f>VLOOKUP($I901,教員一覧!$A:$D,2,FALSE)</f>
        <v>CG</v>
      </c>
      <c r="K901" s="1" t="str">
        <f>VLOOKUP($I901,教員一覧!$A:$D,3,FALSE)</f>
        <v>　</v>
      </c>
      <c r="L901" s="1" t="str">
        <f>VLOOKUP($I901,教員一覧!$A:$D,4,FALSE)</f>
        <v>専任</v>
      </c>
      <c r="M901" t="s">
        <v>3603</v>
      </c>
      <c r="N901" t="s">
        <v>3789</v>
      </c>
      <c r="O901" t="s">
        <v>114</v>
      </c>
      <c r="P901" t="s">
        <v>17</v>
      </c>
      <c r="Q901">
        <v>3</v>
      </c>
      <c r="R901">
        <v>2201</v>
      </c>
      <c r="S901" s="1" t="str">
        <f>VLOOKUP($R901,教室一覧!$A:$B,2,FALSE)</f>
        <v>実習室</v>
      </c>
      <c r="T901" s="1">
        <f>VLOOKUP($R901,教室一覧!$A:$C,3,FALSE)</f>
        <v>36</v>
      </c>
      <c r="U901" s="1" t="str">
        <f>VLOOKUP($R901,教室一覧!$A:$D,4,FALSE)</f>
        <v>2号館</v>
      </c>
      <c r="V901" s="1" t="str">
        <f>VLOOKUP($R901,教室一覧!$A:$E,5,FALSE)</f>
        <v>2F</v>
      </c>
      <c r="W901"/>
      <c r="X901"/>
      <c r="Y901" s="1" t="str">
        <f>VLOOKUP($O901,教員一覧!$A:$D,2,FALSE)</f>
        <v>CG</v>
      </c>
      <c r="Z901" s="1" t="str">
        <f>VLOOKUP($O901,教員一覧!$A:$D,3,FALSE)</f>
        <v>　</v>
      </c>
      <c r="AA901" s="1" t="str">
        <f>VLOOKUP($O901,教員一覧!$A:$D,4,FALSE)</f>
        <v>専任</v>
      </c>
      <c r="AB901" s="1" t="str">
        <f t="shared" si="276"/>
        <v/>
      </c>
      <c r="AC901" s="14" t="s">
        <v>3603</v>
      </c>
      <c r="AD901" s="14" t="s">
        <v>163</v>
      </c>
      <c r="AE901" s="14" t="s">
        <v>114</v>
      </c>
      <c r="AF901" s="14" t="s">
        <v>17</v>
      </c>
      <c r="AG901" s="14">
        <v>3</v>
      </c>
      <c r="AH901" s="14">
        <v>2201</v>
      </c>
      <c r="AI901" s="15" t="str">
        <f t="shared" si="277"/>
        <v/>
      </c>
      <c r="AJ901" s="15" t="str">
        <f t="shared" si="278"/>
        <v/>
      </c>
      <c r="AK901" s="15" t="str">
        <f t="shared" si="279"/>
        <v/>
      </c>
      <c r="AL901" s="15" t="str">
        <f t="shared" si="280"/>
        <v/>
      </c>
      <c r="AM901" s="15" t="str">
        <f t="shared" si="281"/>
        <v/>
      </c>
      <c r="AN901" s="15" t="str">
        <f t="shared" si="282"/>
        <v/>
      </c>
      <c r="AO901" s="15" t="str">
        <f t="shared" si="283"/>
        <v/>
      </c>
      <c r="AP901" s="9" t="str">
        <f t="shared" si="284"/>
        <v>GC1A金3</v>
      </c>
      <c r="AQ901" s="9">
        <f t="shared" si="285"/>
        <v>1</v>
      </c>
      <c r="AR901" s="11" t="str">
        <f t="shared" si="286"/>
        <v>山本昇金3</v>
      </c>
      <c r="AS901" s="11">
        <f t="shared" si="292"/>
        <v>0.5</v>
      </c>
      <c r="AT901">
        <v>1</v>
      </c>
      <c r="AU901" s="12">
        <f t="shared" si="287"/>
        <v>14</v>
      </c>
      <c r="AV901" s="13" t="str">
        <f t="shared" si="288"/>
        <v>2201金3</v>
      </c>
      <c r="AW901" s="13">
        <f t="shared" si="289"/>
        <v>0.5</v>
      </c>
      <c r="AX901" s="18" t="str">
        <f t="shared" si="290"/>
        <v>GC1AUAIGC1A金32201</v>
      </c>
      <c r="AY901" s="18">
        <f t="shared" si="291"/>
        <v>14</v>
      </c>
      <c r="AZ901"/>
    </row>
    <row r="902" spans="1:52" x14ac:dyDescent="0.15">
      <c r="A902" s="1">
        <f t="shared" si="274"/>
        <v>1</v>
      </c>
      <c r="B902" s="1" t="str">
        <f t="shared" si="275"/>
        <v>編成</v>
      </c>
      <c r="C902" t="s">
        <v>3667</v>
      </c>
      <c r="D902" s="1" t="str">
        <f>VLOOKUP($C902,クラス一覧!$A:$J,10,FALSE)</f>
        <v>CG</v>
      </c>
      <c r="E902" s="1">
        <f>VLOOKUP($C902,クラス一覧!$A:$J,8,FALSE)</f>
        <v>14</v>
      </c>
      <c r="F902" s="1" t="str">
        <f>VLOOKUP($C902,クラス一覧!$A:$J,9,FALSE)</f>
        <v>西谷</v>
      </c>
      <c r="G902" s="1" t="str">
        <f>VLOOKUP($H902,科目一覧!$A:$G,3,FALSE)</f>
        <v>ゲームCG（アートワーク）</v>
      </c>
      <c r="H902" t="s">
        <v>1639</v>
      </c>
      <c r="I902" s="1" t="str">
        <f>VLOOKUP($H902,科目一覧!$A:$G,7,FALSE)</f>
        <v>徳山</v>
      </c>
      <c r="J902" s="1" t="str">
        <f>VLOOKUP($I902,教員一覧!$A:$D,2,FALSE)</f>
        <v>CG</v>
      </c>
      <c r="K902" s="1" t="str">
        <f>VLOOKUP($I902,教員一覧!$A:$D,3,FALSE)</f>
        <v>　</v>
      </c>
      <c r="L902" s="1" t="str">
        <f>VLOOKUP($I902,教員一覧!$A:$D,4,FALSE)</f>
        <v>専任</v>
      </c>
      <c r="M902" t="s">
        <v>3603</v>
      </c>
      <c r="N902" t="s">
        <v>3789</v>
      </c>
      <c r="O902" t="s">
        <v>82</v>
      </c>
      <c r="P902" t="s">
        <v>9</v>
      </c>
      <c r="Q902">
        <v>3</v>
      </c>
      <c r="R902">
        <v>2502</v>
      </c>
      <c r="S902" s="1" t="str">
        <f>VLOOKUP($R902,教室一覧!$A:$B,2,FALSE)</f>
        <v>実習室</v>
      </c>
      <c r="T902" s="1">
        <f>VLOOKUP($R902,教室一覧!$A:$C,3,FALSE)</f>
        <v>36</v>
      </c>
      <c r="U902" s="1" t="str">
        <f>VLOOKUP($R902,教室一覧!$A:$D,4,FALSE)</f>
        <v>2号館</v>
      </c>
      <c r="V902" s="1" t="str">
        <f>VLOOKUP($R902,教室一覧!$A:$E,5,FALSE)</f>
        <v>5F</v>
      </c>
      <c r="W902"/>
      <c r="X902"/>
      <c r="Y902" s="1" t="str">
        <f>VLOOKUP($O902,教員一覧!$A:$D,2,FALSE)</f>
        <v>CG</v>
      </c>
      <c r="Z902" s="1" t="str">
        <f>VLOOKUP($O902,教員一覧!$A:$D,3,FALSE)</f>
        <v>　</v>
      </c>
      <c r="AA902" s="1" t="str">
        <f>VLOOKUP($O902,教員一覧!$A:$D,4,FALSE)</f>
        <v>非常勤</v>
      </c>
      <c r="AB902" s="1" t="str">
        <f t="shared" si="276"/>
        <v/>
      </c>
      <c r="AC902" s="14" t="s">
        <v>3603</v>
      </c>
      <c r="AD902" s="14" t="s">
        <v>163</v>
      </c>
      <c r="AE902" s="14" t="s">
        <v>82</v>
      </c>
      <c r="AF902" s="14" t="s">
        <v>9</v>
      </c>
      <c r="AG902" s="14">
        <v>3</v>
      </c>
      <c r="AH902" s="14">
        <v>2502</v>
      </c>
      <c r="AI902" s="15" t="str">
        <f t="shared" si="277"/>
        <v/>
      </c>
      <c r="AJ902" s="15" t="str">
        <f t="shared" si="278"/>
        <v/>
      </c>
      <c r="AK902" s="15" t="str">
        <f t="shared" si="279"/>
        <v/>
      </c>
      <c r="AL902" s="15" t="str">
        <f t="shared" si="280"/>
        <v/>
      </c>
      <c r="AM902" s="15" t="str">
        <f t="shared" si="281"/>
        <v/>
      </c>
      <c r="AN902" s="15" t="str">
        <f t="shared" si="282"/>
        <v/>
      </c>
      <c r="AO902" s="15" t="str">
        <f t="shared" si="283"/>
        <v/>
      </c>
      <c r="AP902" s="9" t="str">
        <f t="shared" si="284"/>
        <v>GC1A月3</v>
      </c>
      <c r="AQ902" s="9">
        <f t="shared" si="285"/>
        <v>1</v>
      </c>
      <c r="AR902" s="11" t="str">
        <f t="shared" si="286"/>
        <v>野田月3</v>
      </c>
      <c r="AS902" s="11">
        <f t="shared" si="292"/>
        <v>0.5</v>
      </c>
      <c r="AT902">
        <v>1</v>
      </c>
      <c r="AU902" s="12">
        <f t="shared" si="287"/>
        <v>14</v>
      </c>
      <c r="AV902" s="13" t="str">
        <f t="shared" si="288"/>
        <v>2502月3</v>
      </c>
      <c r="AW902" s="13">
        <f t="shared" si="289"/>
        <v>0.5</v>
      </c>
      <c r="AX902" s="18" t="str">
        <f t="shared" si="290"/>
        <v>GC1AUAIGC1A月32502</v>
      </c>
      <c r="AY902" s="18">
        <f t="shared" si="291"/>
        <v>14</v>
      </c>
      <c r="AZ902"/>
    </row>
    <row r="903" spans="1:52" x14ac:dyDescent="0.15">
      <c r="A903" s="1">
        <f t="shared" si="274"/>
        <v>1</v>
      </c>
      <c r="B903" s="1" t="str">
        <f t="shared" si="275"/>
        <v>編成</v>
      </c>
      <c r="C903" t="s">
        <v>3667</v>
      </c>
      <c r="D903" s="1" t="str">
        <f>VLOOKUP($C903,クラス一覧!$A:$J,10,FALSE)</f>
        <v>CG</v>
      </c>
      <c r="E903" s="1">
        <f>VLOOKUP($C903,クラス一覧!$A:$J,8,FALSE)</f>
        <v>14</v>
      </c>
      <c r="F903" s="1" t="str">
        <f>VLOOKUP($C903,クラス一覧!$A:$J,9,FALSE)</f>
        <v>西谷</v>
      </c>
      <c r="G903" s="1" t="str">
        <f>VLOOKUP($H903,科目一覧!$A:$G,3,FALSE)</f>
        <v>CG</v>
      </c>
      <c r="H903" t="s">
        <v>3039</v>
      </c>
      <c r="I903" s="1" t="str">
        <f>VLOOKUP($H903,科目一覧!$A:$G,7,FALSE)</f>
        <v>庄司</v>
      </c>
      <c r="J903" s="1" t="str">
        <f>VLOOKUP($I903,教員一覧!$A:$D,2,FALSE)</f>
        <v>CG</v>
      </c>
      <c r="K903" s="1" t="str">
        <f>VLOOKUP($I903,教員一覧!$A:$D,3,FALSE)</f>
        <v>　</v>
      </c>
      <c r="L903" s="1" t="str">
        <f>VLOOKUP($I903,教員一覧!$A:$D,4,FALSE)</f>
        <v>専任</v>
      </c>
      <c r="M903" t="s">
        <v>3603</v>
      </c>
      <c r="N903" t="s">
        <v>3789</v>
      </c>
      <c r="O903" t="s">
        <v>114</v>
      </c>
      <c r="P903" t="s">
        <v>9</v>
      </c>
      <c r="Q903">
        <v>4</v>
      </c>
      <c r="R903">
        <v>2201</v>
      </c>
      <c r="S903" s="1" t="str">
        <f>VLOOKUP($R903,教室一覧!$A:$B,2,FALSE)</f>
        <v>実習室</v>
      </c>
      <c r="T903" s="1">
        <f>VLOOKUP($R903,教室一覧!$A:$C,3,FALSE)</f>
        <v>36</v>
      </c>
      <c r="U903" s="1" t="str">
        <f>VLOOKUP($R903,教室一覧!$A:$D,4,FALSE)</f>
        <v>2号館</v>
      </c>
      <c r="V903" s="1" t="str">
        <f>VLOOKUP($R903,教室一覧!$A:$E,5,FALSE)</f>
        <v>2F</v>
      </c>
      <c r="W903"/>
      <c r="X903"/>
      <c r="Y903" s="1" t="str">
        <f>VLOOKUP($O903,教員一覧!$A:$D,2,FALSE)</f>
        <v>CG</v>
      </c>
      <c r="Z903" s="1" t="str">
        <f>VLOOKUP($O903,教員一覧!$A:$D,3,FALSE)</f>
        <v>　</v>
      </c>
      <c r="AA903" s="1" t="str">
        <f>VLOOKUP($O903,教員一覧!$A:$D,4,FALSE)</f>
        <v>専任</v>
      </c>
      <c r="AB903" s="1" t="str">
        <f t="shared" si="276"/>
        <v/>
      </c>
      <c r="AC903" s="14" t="s">
        <v>3603</v>
      </c>
      <c r="AD903" s="14" t="s">
        <v>163</v>
      </c>
      <c r="AE903" s="14" t="s">
        <v>114</v>
      </c>
      <c r="AF903" s="14" t="s">
        <v>9</v>
      </c>
      <c r="AG903" s="14">
        <v>4</v>
      </c>
      <c r="AH903" s="14">
        <v>2201</v>
      </c>
      <c r="AI903" s="15" t="str">
        <f t="shared" si="277"/>
        <v/>
      </c>
      <c r="AJ903" s="15" t="str">
        <f t="shared" si="278"/>
        <v/>
      </c>
      <c r="AK903" s="15" t="str">
        <f t="shared" si="279"/>
        <v/>
      </c>
      <c r="AL903" s="15" t="str">
        <f t="shared" si="280"/>
        <v/>
      </c>
      <c r="AM903" s="15" t="str">
        <f t="shared" si="281"/>
        <v/>
      </c>
      <c r="AN903" s="15" t="str">
        <f t="shared" si="282"/>
        <v/>
      </c>
      <c r="AO903" s="15" t="str">
        <f t="shared" si="283"/>
        <v/>
      </c>
      <c r="AP903" s="9" t="str">
        <f t="shared" si="284"/>
        <v>GC1A月4</v>
      </c>
      <c r="AQ903" s="9">
        <f t="shared" si="285"/>
        <v>1</v>
      </c>
      <c r="AR903" s="11" t="str">
        <f t="shared" si="286"/>
        <v>山本昇月4</v>
      </c>
      <c r="AS903" s="11">
        <f t="shared" si="292"/>
        <v>0.5</v>
      </c>
      <c r="AT903">
        <v>1</v>
      </c>
      <c r="AU903" s="12">
        <f t="shared" si="287"/>
        <v>14</v>
      </c>
      <c r="AV903" s="13" t="str">
        <f t="shared" si="288"/>
        <v>2201月4</v>
      </c>
      <c r="AW903" s="13">
        <f t="shared" si="289"/>
        <v>0.5</v>
      </c>
      <c r="AX903" s="18" t="str">
        <f t="shared" si="290"/>
        <v>GC1AUAIGC1A月42201</v>
      </c>
      <c r="AY903" s="18">
        <f t="shared" si="291"/>
        <v>14</v>
      </c>
      <c r="AZ903"/>
    </row>
    <row r="904" spans="1:52" x14ac:dyDescent="0.15">
      <c r="A904" s="1">
        <f t="shared" si="274"/>
        <v>1</v>
      </c>
      <c r="B904" s="1" t="str">
        <f t="shared" si="275"/>
        <v>編成</v>
      </c>
      <c r="C904" t="s">
        <v>3667</v>
      </c>
      <c r="D904" s="1" t="str">
        <f>VLOOKUP($C904,クラス一覧!$A:$J,10,FALSE)</f>
        <v>CG</v>
      </c>
      <c r="E904" s="1">
        <f>VLOOKUP($C904,クラス一覧!$A:$J,8,FALSE)</f>
        <v>14</v>
      </c>
      <c r="F904" s="1" t="str">
        <f>VLOOKUP($C904,クラス一覧!$A:$J,9,FALSE)</f>
        <v>西谷</v>
      </c>
      <c r="G904" s="1" t="str">
        <f>VLOOKUP($H904,科目一覧!$A:$G,3,FALSE)</f>
        <v>CG</v>
      </c>
      <c r="H904" t="s">
        <v>3039</v>
      </c>
      <c r="I904" s="1" t="str">
        <f>VLOOKUP($H904,科目一覧!$A:$G,7,FALSE)</f>
        <v>庄司</v>
      </c>
      <c r="J904" s="1" t="str">
        <f>VLOOKUP($I904,教員一覧!$A:$D,2,FALSE)</f>
        <v>CG</v>
      </c>
      <c r="K904" s="1" t="str">
        <f>VLOOKUP($I904,教員一覧!$A:$D,3,FALSE)</f>
        <v>　</v>
      </c>
      <c r="L904" s="1" t="str">
        <f>VLOOKUP($I904,教員一覧!$A:$D,4,FALSE)</f>
        <v>専任</v>
      </c>
      <c r="M904" t="s">
        <v>3603</v>
      </c>
      <c r="N904" t="s">
        <v>3789</v>
      </c>
      <c r="O904" t="s">
        <v>114</v>
      </c>
      <c r="P904" t="s">
        <v>9</v>
      </c>
      <c r="Q904">
        <v>5</v>
      </c>
      <c r="R904">
        <v>2201</v>
      </c>
      <c r="S904" s="1" t="str">
        <f>VLOOKUP($R904,教室一覧!$A:$B,2,FALSE)</f>
        <v>実習室</v>
      </c>
      <c r="T904" s="1">
        <f>VLOOKUP($R904,教室一覧!$A:$C,3,FALSE)</f>
        <v>36</v>
      </c>
      <c r="U904" s="1" t="str">
        <f>VLOOKUP($R904,教室一覧!$A:$D,4,FALSE)</f>
        <v>2号館</v>
      </c>
      <c r="V904" s="1" t="str">
        <f>VLOOKUP($R904,教室一覧!$A:$E,5,FALSE)</f>
        <v>2F</v>
      </c>
      <c r="W904"/>
      <c r="X904"/>
      <c r="Y904" s="1" t="str">
        <f>VLOOKUP($O904,教員一覧!$A:$D,2,FALSE)</f>
        <v>CG</v>
      </c>
      <c r="Z904" s="1" t="str">
        <f>VLOOKUP($O904,教員一覧!$A:$D,3,FALSE)</f>
        <v>　</v>
      </c>
      <c r="AA904" s="1" t="str">
        <f>VLOOKUP($O904,教員一覧!$A:$D,4,FALSE)</f>
        <v>専任</v>
      </c>
      <c r="AB904" s="1" t="str">
        <f t="shared" si="276"/>
        <v/>
      </c>
      <c r="AC904" s="14" t="s">
        <v>3603</v>
      </c>
      <c r="AD904" s="14" t="s">
        <v>163</v>
      </c>
      <c r="AE904" s="14" t="s">
        <v>114</v>
      </c>
      <c r="AF904" s="14" t="s">
        <v>9</v>
      </c>
      <c r="AG904" s="14">
        <v>5</v>
      </c>
      <c r="AH904" s="14">
        <v>2201</v>
      </c>
      <c r="AI904" s="15" t="str">
        <f t="shared" si="277"/>
        <v/>
      </c>
      <c r="AJ904" s="15" t="str">
        <f t="shared" si="278"/>
        <v/>
      </c>
      <c r="AK904" s="15" t="str">
        <f t="shared" si="279"/>
        <v/>
      </c>
      <c r="AL904" s="15" t="str">
        <f t="shared" si="280"/>
        <v/>
      </c>
      <c r="AM904" s="15" t="str">
        <f t="shared" si="281"/>
        <v/>
      </c>
      <c r="AN904" s="15" t="str">
        <f t="shared" si="282"/>
        <v/>
      </c>
      <c r="AO904" s="15" t="str">
        <f t="shared" si="283"/>
        <v/>
      </c>
      <c r="AP904" s="9" t="str">
        <f t="shared" si="284"/>
        <v>GC1A月5</v>
      </c>
      <c r="AQ904" s="9">
        <f t="shared" si="285"/>
        <v>1</v>
      </c>
      <c r="AR904" s="11" t="str">
        <f t="shared" si="286"/>
        <v>山本昇月5</v>
      </c>
      <c r="AS904" s="11">
        <f t="shared" si="292"/>
        <v>0.5</v>
      </c>
      <c r="AT904">
        <v>1</v>
      </c>
      <c r="AU904" s="12">
        <f t="shared" si="287"/>
        <v>14</v>
      </c>
      <c r="AV904" s="13" t="str">
        <f t="shared" si="288"/>
        <v>2201月5</v>
      </c>
      <c r="AW904" s="13">
        <f t="shared" si="289"/>
        <v>0.5</v>
      </c>
      <c r="AX904" s="18" t="str">
        <f t="shared" si="290"/>
        <v>GC1AUAIGC1A月52201</v>
      </c>
      <c r="AY904" s="18">
        <f t="shared" si="291"/>
        <v>14</v>
      </c>
      <c r="AZ904"/>
    </row>
    <row r="905" spans="1:52" x14ac:dyDescent="0.15">
      <c r="A905" s="1">
        <f t="shared" si="274"/>
        <v>1</v>
      </c>
      <c r="B905" s="1" t="str">
        <f t="shared" si="275"/>
        <v>編成</v>
      </c>
      <c r="C905" t="s">
        <v>3667</v>
      </c>
      <c r="D905" s="1" t="str">
        <f>VLOOKUP($C905,クラス一覧!$A:$J,10,FALSE)</f>
        <v>CG</v>
      </c>
      <c r="E905" s="1">
        <f>VLOOKUP($C905,クラス一覧!$A:$J,8,FALSE)</f>
        <v>14</v>
      </c>
      <c r="F905" s="1" t="str">
        <f>VLOOKUP($C905,クラス一覧!$A:$J,9,FALSE)</f>
        <v>西谷</v>
      </c>
      <c r="G905" s="1" t="str">
        <f>VLOOKUP($H905,科目一覧!$A:$G,3,FALSE)</f>
        <v>CG</v>
      </c>
      <c r="H905" t="s">
        <v>3041</v>
      </c>
      <c r="I905" s="1" t="str">
        <f>VLOOKUP($H905,科目一覧!$A:$G,7,FALSE)</f>
        <v>西谷</v>
      </c>
      <c r="J905" s="1" t="str">
        <f>VLOOKUP($I905,教員一覧!$A:$D,2,FALSE)</f>
        <v>CG</v>
      </c>
      <c r="K905" s="1" t="str">
        <f>VLOOKUP($I905,教員一覧!$A:$D,3,FALSE)</f>
        <v>　</v>
      </c>
      <c r="L905" s="1" t="str">
        <f>VLOOKUP($I905,教員一覧!$A:$D,4,FALSE)</f>
        <v>専任</v>
      </c>
      <c r="M905" t="s">
        <v>3603</v>
      </c>
      <c r="N905" t="s">
        <v>3789</v>
      </c>
      <c r="O905" t="s">
        <v>125</v>
      </c>
      <c r="P905" t="s">
        <v>13</v>
      </c>
      <c r="Q905">
        <v>1</v>
      </c>
      <c r="R905">
        <v>2504</v>
      </c>
      <c r="S905" s="1" t="str">
        <f>VLOOKUP($R905,教室一覧!$A:$B,2,FALSE)</f>
        <v>普通教室</v>
      </c>
      <c r="T905" s="1">
        <f>VLOOKUP($R905,教室一覧!$A:$C,3,FALSE)</f>
        <v>36</v>
      </c>
      <c r="U905" s="1" t="str">
        <f>VLOOKUP($R905,教室一覧!$A:$D,4,FALSE)</f>
        <v>2号館</v>
      </c>
      <c r="V905" s="1" t="str">
        <f>VLOOKUP($R905,教室一覧!$A:$E,5,FALSE)</f>
        <v>5F</v>
      </c>
      <c r="W905"/>
      <c r="X905"/>
      <c r="Y905" s="1" t="str">
        <f>VLOOKUP($O905,教員一覧!$A:$D,2,FALSE)</f>
        <v>CG</v>
      </c>
      <c r="Z905" s="1" t="str">
        <f>VLOOKUP($O905,教員一覧!$A:$D,3,FALSE)</f>
        <v>　</v>
      </c>
      <c r="AA905" s="1" t="str">
        <f>VLOOKUP($O905,教員一覧!$A:$D,4,FALSE)</f>
        <v>非常勤</v>
      </c>
      <c r="AB905" s="1" t="str">
        <f t="shared" si="276"/>
        <v/>
      </c>
      <c r="AC905" s="14" t="s">
        <v>3603</v>
      </c>
      <c r="AD905" s="14" t="s">
        <v>163</v>
      </c>
      <c r="AE905" s="14" t="s">
        <v>125</v>
      </c>
      <c r="AF905" s="14" t="s">
        <v>13</v>
      </c>
      <c r="AG905" s="14">
        <v>1</v>
      </c>
      <c r="AH905" s="14">
        <v>2504</v>
      </c>
      <c r="AI905" s="15" t="str">
        <f t="shared" si="277"/>
        <v/>
      </c>
      <c r="AJ905" s="15" t="str">
        <f t="shared" si="278"/>
        <v/>
      </c>
      <c r="AK905" s="15" t="str">
        <f t="shared" si="279"/>
        <v/>
      </c>
      <c r="AL905" s="15" t="str">
        <f t="shared" si="280"/>
        <v/>
      </c>
      <c r="AM905" s="15" t="str">
        <f t="shared" si="281"/>
        <v/>
      </c>
      <c r="AN905" s="15" t="str">
        <f t="shared" si="282"/>
        <v/>
      </c>
      <c r="AO905" s="15" t="str">
        <f t="shared" si="283"/>
        <v/>
      </c>
      <c r="AP905" s="9" t="str">
        <f t="shared" si="284"/>
        <v>GC1A水1</v>
      </c>
      <c r="AQ905" s="9">
        <f t="shared" si="285"/>
        <v>0.5</v>
      </c>
      <c r="AR905" s="11" t="str">
        <f t="shared" si="286"/>
        <v>芦田水1</v>
      </c>
      <c r="AS905" s="11">
        <f t="shared" si="292"/>
        <v>0.33333333333333331</v>
      </c>
      <c r="AT905">
        <v>1</v>
      </c>
      <c r="AU905" s="12">
        <f t="shared" si="287"/>
        <v>14</v>
      </c>
      <c r="AV905" s="13" t="str">
        <f t="shared" si="288"/>
        <v>2504水1</v>
      </c>
      <c r="AW905" s="13">
        <f t="shared" si="289"/>
        <v>0.25</v>
      </c>
      <c r="AX905" s="18" t="str">
        <f t="shared" si="290"/>
        <v>GC1AUAIGC1A水12504</v>
      </c>
      <c r="AY905" s="18">
        <f t="shared" si="291"/>
        <v>7</v>
      </c>
      <c r="AZ905"/>
    </row>
    <row r="906" spans="1:52" x14ac:dyDescent="0.15">
      <c r="A906" s="1">
        <f t="shared" si="274"/>
        <v>1</v>
      </c>
      <c r="B906" s="1" t="str">
        <f t="shared" si="275"/>
        <v>編成</v>
      </c>
      <c r="C906" t="s">
        <v>3667</v>
      </c>
      <c r="D906" s="1" t="str">
        <f>VLOOKUP($C906,クラス一覧!$A:$J,10,FALSE)</f>
        <v>CG</v>
      </c>
      <c r="E906" s="1">
        <f>VLOOKUP($C906,クラス一覧!$A:$J,8,FALSE)</f>
        <v>14</v>
      </c>
      <c r="F906" s="1" t="str">
        <f>VLOOKUP($C906,クラス一覧!$A:$J,9,FALSE)</f>
        <v>西谷</v>
      </c>
      <c r="G906" s="1" t="str">
        <f>VLOOKUP($H906,科目一覧!$A:$G,3,FALSE)</f>
        <v>CG</v>
      </c>
      <c r="H906" t="s">
        <v>3041</v>
      </c>
      <c r="I906" s="1" t="str">
        <f>VLOOKUP($H906,科目一覧!$A:$G,7,FALSE)</f>
        <v>西谷</v>
      </c>
      <c r="J906" s="1" t="str">
        <f>VLOOKUP($I906,教員一覧!$A:$D,2,FALSE)</f>
        <v>CG</v>
      </c>
      <c r="K906" s="1" t="str">
        <f>VLOOKUP($I906,教員一覧!$A:$D,3,FALSE)</f>
        <v>　</v>
      </c>
      <c r="L906" s="1" t="str">
        <f>VLOOKUP($I906,教員一覧!$A:$D,4,FALSE)</f>
        <v>専任</v>
      </c>
      <c r="M906" t="s">
        <v>3603</v>
      </c>
      <c r="N906" t="s">
        <v>3789</v>
      </c>
      <c r="O906" t="s">
        <v>125</v>
      </c>
      <c r="P906" t="s">
        <v>13</v>
      </c>
      <c r="Q906">
        <v>2</v>
      </c>
      <c r="R906">
        <v>2504</v>
      </c>
      <c r="S906" s="1" t="str">
        <f>VLOOKUP($R906,教室一覧!$A:$B,2,FALSE)</f>
        <v>普通教室</v>
      </c>
      <c r="T906" s="1">
        <f>VLOOKUP($R906,教室一覧!$A:$C,3,FALSE)</f>
        <v>36</v>
      </c>
      <c r="U906" s="1" t="str">
        <f>VLOOKUP($R906,教室一覧!$A:$D,4,FALSE)</f>
        <v>2号館</v>
      </c>
      <c r="V906" s="1" t="str">
        <f>VLOOKUP($R906,教室一覧!$A:$E,5,FALSE)</f>
        <v>5F</v>
      </c>
      <c r="W906"/>
      <c r="X906"/>
      <c r="Y906" s="1" t="str">
        <f>VLOOKUP($O906,教員一覧!$A:$D,2,FALSE)</f>
        <v>CG</v>
      </c>
      <c r="Z906" s="1" t="str">
        <f>VLOOKUP($O906,教員一覧!$A:$D,3,FALSE)</f>
        <v>　</v>
      </c>
      <c r="AA906" s="1" t="str">
        <f>VLOOKUP($O906,教員一覧!$A:$D,4,FALSE)</f>
        <v>非常勤</v>
      </c>
      <c r="AB906" s="1" t="str">
        <f t="shared" si="276"/>
        <v/>
      </c>
      <c r="AC906" s="14" t="s">
        <v>3603</v>
      </c>
      <c r="AD906" s="14" t="s">
        <v>163</v>
      </c>
      <c r="AE906" s="14" t="s">
        <v>125</v>
      </c>
      <c r="AF906" s="14" t="s">
        <v>13</v>
      </c>
      <c r="AG906" s="14">
        <v>2</v>
      </c>
      <c r="AH906" s="14">
        <v>2504</v>
      </c>
      <c r="AI906" s="15" t="str">
        <f t="shared" si="277"/>
        <v/>
      </c>
      <c r="AJ906" s="15" t="str">
        <f t="shared" si="278"/>
        <v/>
      </c>
      <c r="AK906" s="15" t="str">
        <f t="shared" si="279"/>
        <v/>
      </c>
      <c r="AL906" s="15" t="str">
        <f t="shared" si="280"/>
        <v/>
      </c>
      <c r="AM906" s="15" t="str">
        <f t="shared" si="281"/>
        <v/>
      </c>
      <c r="AN906" s="15" t="str">
        <f t="shared" si="282"/>
        <v/>
      </c>
      <c r="AO906" s="15" t="str">
        <f t="shared" si="283"/>
        <v/>
      </c>
      <c r="AP906" s="9" t="str">
        <f t="shared" si="284"/>
        <v>GC1A水2</v>
      </c>
      <c r="AQ906" s="9">
        <f t="shared" si="285"/>
        <v>0.5</v>
      </c>
      <c r="AR906" s="11" t="str">
        <f t="shared" si="286"/>
        <v>芦田水2</v>
      </c>
      <c r="AS906" s="11">
        <f t="shared" si="292"/>
        <v>0.33333333333333331</v>
      </c>
      <c r="AT906">
        <v>1</v>
      </c>
      <c r="AU906" s="12">
        <f t="shared" si="287"/>
        <v>14</v>
      </c>
      <c r="AV906" s="13" t="str">
        <f t="shared" si="288"/>
        <v>2504水2</v>
      </c>
      <c r="AW906" s="13">
        <f t="shared" si="289"/>
        <v>0.25</v>
      </c>
      <c r="AX906" s="18" t="str">
        <f t="shared" si="290"/>
        <v>GC1AUAIGC1A水22504</v>
      </c>
      <c r="AY906" s="18">
        <f t="shared" si="291"/>
        <v>7</v>
      </c>
      <c r="AZ906"/>
    </row>
    <row r="907" spans="1:52" x14ac:dyDescent="0.15">
      <c r="A907" s="1">
        <f t="shared" si="274"/>
        <v>1</v>
      </c>
      <c r="B907" s="1" t="str">
        <f t="shared" si="275"/>
        <v>編成</v>
      </c>
      <c r="C907" t="s">
        <v>3667</v>
      </c>
      <c r="D907" s="1" t="str">
        <f>VLOOKUP($C907,クラス一覧!$A:$J,10,FALSE)</f>
        <v>CG</v>
      </c>
      <c r="E907" s="1">
        <f>VLOOKUP($C907,クラス一覧!$A:$J,8,FALSE)</f>
        <v>14</v>
      </c>
      <c r="F907" s="1" t="str">
        <f>VLOOKUP($C907,クラス一覧!$A:$J,9,FALSE)</f>
        <v>西谷</v>
      </c>
      <c r="G907" s="1" t="str">
        <f>VLOOKUP($H907,科目一覧!$A:$G,3,FALSE)</f>
        <v>CG</v>
      </c>
      <c r="H907" t="s">
        <v>3041</v>
      </c>
      <c r="I907" s="1" t="str">
        <f>VLOOKUP($H907,科目一覧!$A:$G,7,FALSE)</f>
        <v>西谷</v>
      </c>
      <c r="J907" s="1" t="str">
        <f>VLOOKUP($I907,教員一覧!$A:$D,2,FALSE)</f>
        <v>CG</v>
      </c>
      <c r="K907" s="1" t="str">
        <f>VLOOKUP($I907,教員一覧!$A:$D,3,FALSE)</f>
        <v>　</v>
      </c>
      <c r="L907" s="1" t="str">
        <f>VLOOKUP($I907,教員一覧!$A:$D,4,FALSE)</f>
        <v>専任</v>
      </c>
      <c r="M907" t="s">
        <v>3603</v>
      </c>
      <c r="N907" t="s">
        <v>3789</v>
      </c>
      <c r="O907" t="s">
        <v>125</v>
      </c>
      <c r="P907" t="s">
        <v>13</v>
      </c>
      <c r="Q907">
        <v>3</v>
      </c>
      <c r="R907">
        <v>2504</v>
      </c>
      <c r="S907" s="1" t="str">
        <f>VLOOKUP($R907,教室一覧!$A:$B,2,FALSE)</f>
        <v>普通教室</v>
      </c>
      <c r="T907" s="1">
        <f>VLOOKUP($R907,教室一覧!$A:$C,3,FALSE)</f>
        <v>36</v>
      </c>
      <c r="U907" s="1" t="str">
        <f>VLOOKUP($R907,教室一覧!$A:$D,4,FALSE)</f>
        <v>2号館</v>
      </c>
      <c r="V907" s="1" t="str">
        <f>VLOOKUP($R907,教室一覧!$A:$E,5,FALSE)</f>
        <v>5F</v>
      </c>
      <c r="W907"/>
      <c r="X907"/>
      <c r="Y907" s="1" t="str">
        <f>VLOOKUP($O907,教員一覧!$A:$D,2,FALSE)</f>
        <v>CG</v>
      </c>
      <c r="Z907" s="1" t="str">
        <f>VLOOKUP($O907,教員一覧!$A:$D,3,FALSE)</f>
        <v>　</v>
      </c>
      <c r="AA907" s="1" t="str">
        <f>VLOOKUP($O907,教員一覧!$A:$D,4,FALSE)</f>
        <v>非常勤</v>
      </c>
      <c r="AB907" s="1" t="str">
        <f t="shared" si="276"/>
        <v/>
      </c>
      <c r="AC907" s="14" t="s">
        <v>3603</v>
      </c>
      <c r="AD907" s="14" t="s">
        <v>163</v>
      </c>
      <c r="AE907" s="14" t="s">
        <v>125</v>
      </c>
      <c r="AF907" s="14" t="s">
        <v>13</v>
      </c>
      <c r="AG907" s="14">
        <v>3</v>
      </c>
      <c r="AH907" s="14">
        <v>2504</v>
      </c>
      <c r="AI907" s="15" t="str">
        <f t="shared" si="277"/>
        <v/>
      </c>
      <c r="AJ907" s="15" t="str">
        <f t="shared" si="278"/>
        <v/>
      </c>
      <c r="AK907" s="15" t="str">
        <f t="shared" si="279"/>
        <v/>
      </c>
      <c r="AL907" s="15" t="str">
        <f t="shared" si="280"/>
        <v/>
      </c>
      <c r="AM907" s="15" t="str">
        <f t="shared" si="281"/>
        <v/>
      </c>
      <c r="AN907" s="15" t="str">
        <f t="shared" si="282"/>
        <v/>
      </c>
      <c r="AO907" s="15" t="str">
        <f t="shared" si="283"/>
        <v/>
      </c>
      <c r="AP907" s="9" t="str">
        <f t="shared" si="284"/>
        <v>GC1A水3</v>
      </c>
      <c r="AQ907" s="9">
        <f t="shared" si="285"/>
        <v>0.5</v>
      </c>
      <c r="AR907" s="11" t="str">
        <f t="shared" si="286"/>
        <v>芦田水3</v>
      </c>
      <c r="AS907" s="11">
        <f t="shared" si="292"/>
        <v>0.33333333333333331</v>
      </c>
      <c r="AT907">
        <v>1</v>
      </c>
      <c r="AU907" s="12">
        <f t="shared" si="287"/>
        <v>14</v>
      </c>
      <c r="AV907" s="13" t="str">
        <f t="shared" si="288"/>
        <v>2504水3</v>
      </c>
      <c r="AW907" s="13">
        <f t="shared" si="289"/>
        <v>0.25</v>
      </c>
      <c r="AX907" s="18" t="str">
        <f t="shared" si="290"/>
        <v>GC1AUAIGC1A水32504</v>
      </c>
      <c r="AY907" s="18">
        <f t="shared" si="291"/>
        <v>7</v>
      </c>
      <c r="AZ907"/>
    </row>
    <row r="908" spans="1:52" x14ac:dyDescent="0.15">
      <c r="A908" s="1">
        <f t="shared" si="274"/>
        <v>1</v>
      </c>
      <c r="B908" s="1" t="str">
        <f t="shared" si="275"/>
        <v>編成</v>
      </c>
      <c r="C908" t="s">
        <v>3667</v>
      </c>
      <c r="D908" s="1" t="str">
        <f>VLOOKUP($C908,クラス一覧!$A:$J,10,FALSE)</f>
        <v>CG</v>
      </c>
      <c r="E908" s="1">
        <f>VLOOKUP($C908,クラス一覧!$A:$J,8,FALSE)</f>
        <v>14</v>
      </c>
      <c r="F908" s="1" t="str">
        <f>VLOOKUP($C908,クラス一覧!$A:$J,9,FALSE)</f>
        <v>西谷</v>
      </c>
      <c r="G908" s="1" t="str">
        <f>VLOOKUP($H908,科目一覧!$A:$G,3,FALSE)</f>
        <v>CG</v>
      </c>
      <c r="H908" t="s">
        <v>3041</v>
      </c>
      <c r="I908" s="1" t="str">
        <f>VLOOKUP($H908,科目一覧!$A:$G,7,FALSE)</f>
        <v>西谷</v>
      </c>
      <c r="J908" s="1" t="str">
        <f>VLOOKUP($I908,教員一覧!$A:$D,2,FALSE)</f>
        <v>CG</v>
      </c>
      <c r="K908" s="1" t="str">
        <f>VLOOKUP($I908,教員一覧!$A:$D,3,FALSE)</f>
        <v>　</v>
      </c>
      <c r="L908" s="1" t="str">
        <f>VLOOKUP($I908,教員一覧!$A:$D,4,FALSE)</f>
        <v>専任</v>
      </c>
      <c r="M908" t="s">
        <v>3603</v>
      </c>
      <c r="N908" t="s">
        <v>3789</v>
      </c>
      <c r="O908" t="s">
        <v>125</v>
      </c>
      <c r="P908" t="s">
        <v>13</v>
      </c>
      <c r="Q908">
        <v>4</v>
      </c>
      <c r="R908">
        <v>2504</v>
      </c>
      <c r="S908" s="1" t="str">
        <f>VLOOKUP($R908,教室一覧!$A:$B,2,FALSE)</f>
        <v>普通教室</v>
      </c>
      <c r="T908" s="1">
        <f>VLOOKUP($R908,教室一覧!$A:$C,3,FALSE)</f>
        <v>36</v>
      </c>
      <c r="U908" s="1" t="str">
        <f>VLOOKUP($R908,教室一覧!$A:$D,4,FALSE)</f>
        <v>2号館</v>
      </c>
      <c r="V908" s="1" t="str">
        <f>VLOOKUP($R908,教室一覧!$A:$E,5,FALSE)</f>
        <v>5F</v>
      </c>
      <c r="W908"/>
      <c r="X908"/>
      <c r="Y908" s="1" t="str">
        <f>VLOOKUP($O908,教員一覧!$A:$D,2,FALSE)</f>
        <v>CG</v>
      </c>
      <c r="Z908" s="1" t="str">
        <f>VLOOKUP($O908,教員一覧!$A:$D,3,FALSE)</f>
        <v>　</v>
      </c>
      <c r="AA908" s="1" t="str">
        <f>VLOOKUP($O908,教員一覧!$A:$D,4,FALSE)</f>
        <v>非常勤</v>
      </c>
      <c r="AB908" s="1" t="str">
        <f t="shared" si="276"/>
        <v/>
      </c>
      <c r="AC908" s="14" t="s">
        <v>3603</v>
      </c>
      <c r="AD908" s="14" t="s">
        <v>163</v>
      </c>
      <c r="AE908" s="14" t="s">
        <v>125</v>
      </c>
      <c r="AF908" s="14" t="s">
        <v>13</v>
      </c>
      <c r="AG908" s="14">
        <v>4</v>
      </c>
      <c r="AH908" s="14">
        <v>2504</v>
      </c>
      <c r="AI908" s="15" t="str">
        <f t="shared" si="277"/>
        <v/>
      </c>
      <c r="AJ908" s="15" t="str">
        <f t="shared" si="278"/>
        <v/>
      </c>
      <c r="AK908" s="15" t="str">
        <f t="shared" si="279"/>
        <v/>
      </c>
      <c r="AL908" s="15" t="str">
        <f t="shared" si="280"/>
        <v/>
      </c>
      <c r="AM908" s="15" t="str">
        <f t="shared" si="281"/>
        <v/>
      </c>
      <c r="AN908" s="15" t="str">
        <f t="shared" si="282"/>
        <v/>
      </c>
      <c r="AO908" s="15" t="str">
        <f t="shared" si="283"/>
        <v/>
      </c>
      <c r="AP908" s="9" t="str">
        <f t="shared" si="284"/>
        <v>GC1A水4</v>
      </c>
      <c r="AQ908" s="9">
        <f t="shared" si="285"/>
        <v>0.5</v>
      </c>
      <c r="AR908" s="11" t="str">
        <f t="shared" si="286"/>
        <v>芦田水4</v>
      </c>
      <c r="AS908" s="11">
        <f t="shared" si="292"/>
        <v>0.33333333333333331</v>
      </c>
      <c r="AT908">
        <v>1</v>
      </c>
      <c r="AU908" s="12">
        <f t="shared" si="287"/>
        <v>14</v>
      </c>
      <c r="AV908" s="13" t="str">
        <f t="shared" si="288"/>
        <v>2504水4</v>
      </c>
      <c r="AW908" s="13">
        <f t="shared" si="289"/>
        <v>0.25</v>
      </c>
      <c r="AX908" s="18" t="str">
        <f t="shared" si="290"/>
        <v>GC1AUAIGC1A水42504</v>
      </c>
      <c r="AY908" s="18">
        <f t="shared" si="291"/>
        <v>7</v>
      </c>
      <c r="AZ908"/>
    </row>
    <row r="909" spans="1:52" x14ac:dyDescent="0.15">
      <c r="A909" s="1">
        <f t="shared" si="274"/>
        <v>1</v>
      </c>
      <c r="B909" s="1" t="str">
        <f t="shared" si="275"/>
        <v>編成</v>
      </c>
      <c r="C909" t="s">
        <v>3667</v>
      </c>
      <c r="D909" s="1" t="str">
        <f>VLOOKUP($C909,クラス一覧!$A:$J,10,FALSE)</f>
        <v>CG</v>
      </c>
      <c r="E909" s="1">
        <f>VLOOKUP($C909,クラス一覧!$A:$J,8,FALSE)</f>
        <v>14</v>
      </c>
      <c r="F909" s="1" t="str">
        <f>VLOOKUP($C909,クラス一覧!$A:$J,9,FALSE)</f>
        <v>西谷</v>
      </c>
      <c r="G909" s="1" t="str">
        <f>VLOOKUP($H909,科目一覧!$A:$G,3,FALSE)</f>
        <v>ゲームCG（2DCG）</v>
      </c>
      <c r="H909" t="s">
        <v>1638</v>
      </c>
      <c r="I909" s="1" t="str">
        <f>VLOOKUP($H909,科目一覧!$A:$G,7,FALSE)</f>
        <v>山本昇</v>
      </c>
      <c r="J909" s="1" t="str">
        <f>VLOOKUP($I909,教員一覧!$A:$D,2,FALSE)</f>
        <v>CG</v>
      </c>
      <c r="K909" s="1" t="str">
        <f>VLOOKUP($I909,教員一覧!$A:$D,3,FALSE)</f>
        <v>　</v>
      </c>
      <c r="L909" s="1" t="str">
        <f>VLOOKUP($I909,教員一覧!$A:$D,4,FALSE)</f>
        <v>専任</v>
      </c>
      <c r="M909" t="s">
        <v>3603</v>
      </c>
      <c r="N909" t="s">
        <v>3789</v>
      </c>
      <c r="O909" t="s">
        <v>63</v>
      </c>
      <c r="P909" t="s">
        <v>15</v>
      </c>
      <c r="Q909">
        <v>2</v>
      </c>
      <c r="R909">
        <v>2402</v>
      </c>
      <c r="S909" s="1" t="str">
        <f>VLOOKUP($R909,教室一覧!$A:$B,2,FALSE)</f>
        <v>実習室</v>
      </c>
      <c r="T909" s="1">
        <f>VLOOKUP($R909,教室一覧!$A:$C,3,FALSE)</f>
        <v>36</v>
      </c>
      <c r="U909" s="1" t="str">
        <f>VLOOKUP($R909,教室一覧!$A:$D,4,FALSE)</f>
        <v>2号館</v>
      </c>
      <c r="V909" s="1" t="str">
        <f>VLOOKUP($R909,教室一覧!$A:$E,5,FALSE)</f>
        <v>4F</v>
      </c>
      <c r="W909"/>
      <c r="X909"/>
      <c r="Y909" s="1" t="str">
        <f>VLOOKUP($O909,教員一覧!$A:$D,2,FALSE)</f>
        <v>デザイン</v>
      </c>
      <c r="Z909" s="1" t="str">
        <f>VLOOKUP($O909,教員一覧!$A:$D,3,FALSE)</f>
        <v>　</v>
      </c>
      <c r="AA909" s="1" t="str">
        <f>VLOOKUP($O909,教員一覧!$A:$D,4,FALSE)</f>
        <v>非常勤</v>
      </c>
      <c r="AB909" s="1" t="str">
        <f t="shared" si="276"/>
        <v/>
      </c>
      <c r="AC909" s="14" t="s">
        <v>3603</v>
      </c>
      <c r="AD909" s="14" t="s">
        <v>163</v>
      </c>
      <c r="AE909" s="14" t="s">
        <v>63</v>
      </c>
      <c r="AF909" s="14" t="s">
        <v>15</v>
      </c>
      <c r="AG909" s="14">
        <v>2</v>
      </c>
      <c r="AH909" s="14">
        <v>2402</v>
      </c>
      <c r="AI909" s="15" t="str">
        <f t="shared" si="277"/>
        <v/>
      </c>
      <c r="AJ909" s="15" t="str">
        <f t="shared" si="278"/>
        <v/>
      </c>
      <c r="AK909" s="15" t="str">
        <f t="shared" si="279"/>
        <v/>
      </c>
      <c r="AL909" s="15" t="str">
        <f t="shared" si="280"/>
        <v/>
      </c>
      <c r="AM909" s="15" t="str">
        <f t="shared" si="281"/>
        <v/>
      </c>
      <c r="AN909" s="15" t="str">
        <f t="shared" si="282"/>
        <v/>
      </c>
      <c r="AO909" s="15" t="str">
        <f t="shared" si="283"/>
        <v/>
      </c>
      <c r="AP909" s="9" t="str">
        <f t="shared" si="284"/>
        <v>GC1A木2</v>
      </c>
      <c r="AQ909" s="9">
        <f t="shared" si="285"/>
        <v>1</v>
      </c>
      <c r="AR909" s="11" t="str">
        <f t="shared" si="286"/>
        <v>武田木2</v>
      </c>
      <c r="AS909" s="11">
        <f t="shared" si="292"/>
        <v>0.5</v>
      </c>
      <c r="AT909">
        <v>1</v>
      </c>
      <c r="AU909" s="12">
        <f t="shared" si="287"/>
        <v>14</v>
      </c>
      <c r="AV909" s="13" t="str">
        <f t="shared" si="288"/>
        <v>2402木2</v>
      </c>
      <c r="AW909" s="13">
        <f t="shared" si="289"/>
        <v>0.5</v>
      </c>
      <c r="AX909" s="18" t="str">
        <f t="shared" si="290"/>
        <v>GC1AUAIGC1A木22402</v>
      </c>
      <c r="AY909" s="18">
        <f t="shared" si="291"/>
        <v>14</v>
      </c>
      <c r="AZ909"/>
    </row>
    <row r="910" spans="1:52" x14ac:dyDescent="0.15">
      <c r="A910" s="1">
        <f t="shared" si="274"/>
        <v>1</v>
      </c>
      <c r="B910" s="1" t="str">
        <f t="shared" si="275"/>
        <v>編成</v>
      </c>
      <c r="C910" t="s">
        <v>3667</v>
      </c>
      <c r="D910" s="1" t="str">
        <f>VLOOKUP($C910,クラス一覧!$A:$J,10,FALSE)</f>
        <v>CG</v>
      </c>
      <c r="E910" s="1">
        <f>VLOOKUP($C910,クラス一覧!$A:$J,8,FALSE)</f>
        <v>14</v>
      </c>
      <c r="F910" s="1" t="str">
        <f>VLOOKUP($C910,クラス一覧!$A:$J,9,FALSE)</f>
        <v>西谷</v>
      </c>
      <c r="G910" s="1" t="str">
        <f>VLOOKUP($H910,科目一覧!$A:$G,3,FALSE)</f>
        <v>CG</v>
      </c>
      <c r="H910" t="s">
        <v>3040</v>
      </c>
      <c r="I910" s="1" t="str">
        <f>VLOOKUP($H910,科目一覧!$A:$G,7,FALSE)</f>
        <v>福島</v>
      </c>
      <c r="J910" s="1" t="str">
        <f>VLOOKUP($I910,教員一覧!$A:$D,2,FALSE)</f>
        <v>CG</v>
      </c>
      <c r="K910" s="1" t="str">
        <f>VLOOKUP($I910,教員一覧!$A:$D,3,FALSE)</f>
        <v>　</v>
      </c>
      <c r="L910" s="1" t="str">
        <f>VLOOKUP($I910,教員一覧!$A:$D,4,FALSE)</f>
        <v>専任</v>
      </c>
      <c r="M910" t="s">
        <v>3603</v>
      </c>
      <c r="N910" t="s">
        <v>3789</v>
      </c>
      <c r="O910" t="s">
        <v>124</v>
      </c>
      <c r="P910" t="s">
        <v>15</v>
      </c>
      <c r="Q910">
        <v>3</v>
      </c>
      <c r="R910">
        <v>1401</v>
      </c>
      <c r="S910" s="1" t="str">
        <f>VLOOKUP($R910,教室一覧!$A:$B,2,FALSE)</f>
        <v>実習室</v>
      </c>
      <c r="T910" s="1">
        <f>VLOOKUP($R910,教室一覧!$A:$C,3,FALSE)</f>
        <v>32</v>
      </c>
      <c r="U910" s="1" t="str">
        <f>VLOOKUP($R910,教室一覧!$A:$D,4,FALSE)</f>
        <v>1号館</v>
      </c>
      <c r="V910" s="1" t="str">
        <f>VLOOKUP($R910,教室一覧!$A:$E,5,FALSE)</f>
        <v>4F</v>
      </c>
      <c r="W910"/>
      <c r="X910"/>
      <c r="Y910" s="1" t="str">
        <f>VLOOKUP($O910,教員一覧!$A:$D,2,FALSE)</f>
        <v>CG</v>
      </c>
      <c r="Z910" s="1" t="str">
        <f>VLOOKUP($O910,教員一覧!$A:$D,3,FALSE)</f>
        <v>　</v>
      </c>
      <c r="AA910" s="1" t="str">
        <f>VLOOKUP($O910,教員一覧!$A:$D,4,FALSE)</f>
        <v>専任</v>
      </c>
      <c r="AB910" s="1" t="str">
        <f t="shared" si="276"/>
        <v>担任</v>
      </c>
      <c r="AC910" s="14" t="s">
        <v>3603</v>
      </c>
      <c r="AD910" s="14" t="s">
        <v>163</v>
      </c>
      <c r="AE910" s="14" t="s">
        <v>124</v>
      </c>
      <c r="AF910" s="14" t="s">
        <v>15</v>
      </c>
      <c r="AG910" s="14">
        <v>3</v>
      </c>
      <c r="AH910" s="14">
        <v>1401</v>
      </c>
      <c r="AI910" s="15" t="str">
        <f t="shared" si="277"/>
        <v/>
      </c>
      <c r="AJ910" s="15" t="str">
        <f t="shared" si="278"/>
        <v/>
      </c>
      <c r="AK910" s="15" t="str">
        <f t="shared" si="279"/>
        <v/>
      </c>
      <c r="AL910" s="15" t="str">
        <f t="shared" si="280"/>
        <v/>
      </c>
      <c r="AM910" s="15" t="str">
        <f t="shared" si="281"/>
        <v/>
      </c>
      <c r="AN910" s="15" t="str">
        <f t="shared" si="282"/>
        <v/>
      </c>
      <c r="AO910" s="15" t="str">
        <f t="shared" si="283"/>
        <v/>
      </c>
      <c r="AP910" s="9" t="str">
        <f t="shared" si="284"/>
        <v>GC1A木3</v>
      </c>
      <c r="AQ910" s="9">
        <f t="shared" si="285"/>
        <v>1</v>
      </c>
      <c r="AR910" s="11" t="str">
        <f t="shared" si="286"/>
        <v>西谷木3</v>
      </c>
      <c r="AS910" s="11">
        <f t="shared" si="292"/>
        <v>0.5</v>
      </c>
      <c r="AT910">
        <v>1</v>
      </c>
      <c r="AU910" s="12">
        <f t="shared" si="287"/>
        <v>14</v>
      </c>
      <c r="AV910" s="13" t="str">
        <f t="shared" si="288"/>
        <v>1401木3</v>
      </c>
      <c r="AW910" s="13">
        <f t="shared" si="289"/>
        <v>0.5</v>
      </c>
      <c r="AX910" s="18" t="str">
        <f t="shared" si="290"/>
        <v>GC1AUAIGC1A木31401</v>
      </c>
      <c r="AY910" s="18">
        <f t="shared" si="291"/>
        <v>14</v>
      </c>
      <c r="AZ910"/>
    </row>
    <row r="911" spans="1:52" x14ac:dyDescent="0.15">
      <c r="A911" s="1">
        <f t="shared" si="274"/>
        <v>1</v>
      </c>
      <c r="B911" s="1" t="str">
        <f t="shared" si="275"/>
        <v>編成</v>
      </c>
      <c r="C911" t="s">
        <v>3667</v>
      </c>
      <c r="D911" s="1" t="str">
        <f>VLOOKUP($C911,クラス一覧!$A:$J,10,FALSE)</f>
        <v>CG</v>
      </c>
      <c r="E911" s="1">
        <f>VLOOKUP($C911,クラス一覧!$A:$J,8,FALSE)</f>
        <v>14</v>
      </c>
      <c r="F911" s="1" t="str">
        <f>VLOOKUP($C911,クラス一覧!$A:$J,9,FALSE)</f>
        <v>西谷</v>
      </c>
      <c r="G911" s="1" t="str">
        <f>VLOOKUP($H911,科目一覧!$A:$G,3,FALSE)</f>
        <v>CG</v>
      </c>
      <c r="H911" t="s">
        <v>3040</v>
      </c>
      <c r="I911" s="1" t="str">
        <f>VLOOKUP($H911,科目一覧!$A:$G,7,FALSE)</f>
        <v>福島</v>
      </c>
      <c r="J911" s="1" t="str">
        <f>VLOOKUP($I911,教員一覧!$A:$D,2,FALSE)</f>
        <v>CG</v>
      </c>
      <c r="K911" s="1" t="str">
        <f>VLOOKUP($I911,教員一覧!$A:$D,3,FALSE)</f>
        <v>　</v>
      </c>
      <c r="L911" s="1" t="str">
        <f>VLOOKUP($I911,教員一覧!$A:$D,4,FALSE)</f>
        <v>専任</v>
      </c>
      <c r="M911" t="s">
        <v>3603</v>
      </c>
      <c r="N911" t="s">
        <v>3789</v>
      </c>
      <c r="O911" t="s">
        <v>124</v>
      </c>
      <c r="P911" t="s">
        <v>15</v>
      </c>
      <c r="Q911">
        <v>4</v>
      </c>
      <c r="R911">
        <v>1401</v>
      </c>
      <c r="S911" s="1" t="str">
        <f>VLOOKUP($R911,教室一覧!$A:$B,2,FALSE)</f>
        <v>実習室</v>
      </c>
      <c r="T911" s="1">
        <f>VLOOKUP($R911,教室一覧!$A:$C,3,FALSE)</f>
        <v>32</v>
      </c>
      <c r="U911" s="1" t="str">
        <f>VLOOKUP($R911,教室一覧!$A:$D,4,FALSE)</f>
        <v>1号館</v>
      </c>
      <c r="V911" s="1" t="str">
        <f>VLOOKUP($R911,教室一覧!$A:$E,5,FALSE)</f>
        <v>4F</v>
      </c>
      <c r="W911"/>
      <c r="X911"/>
      <c r="Y911" s="1" t="str">
        <f>VLOOKUP($O911,教員一覧!$A:$D,2,FALSE)</f>
        <v>CG</v>
      </c>
      <c r="Z911" s="1" t="str">
        <f>VLOOKUP($O911,教員一覧!$A:$D,3,FALSE)</f>
        <v>　</v>
      </c>
      <c r="AA911" s="1" t="str">
        <f>VLOOKUP($O911,教員一覧!$A:$D,4,FALSE)</f>
        <v>専任</v>
      </c>
      <c r="AB911" s="1" t="str">
        <f t="shared" si="276"/>
        <v>担任</v>
      </c>
      <c r="AC911" s="14" t="s">
        <v>3603</v>
      </c>
      <c r="AD911" s="14" t="s">
        <v>163</v>
      </c>
      <c r="AE911" s="14" t="s">
        <v>124</v>
      </c>
      <c r="AF911" s="14" t="s">
        <v>15</v>
      </c>
      <c r="AG911" s="14">
        <v>4</v>
      </c>
      <c r="AH911" s="14">
        <v>1401</v>
      </c>
      <c r="AI911" s="15" t="str">
        <f t="shared" si="277"/>
        <v/>
      </c>
      <c r="AJ911" s="15" t="str">
        <f t="shared" si="278"/>
        <v/>
      </c>
      <c r="AK911" s="15" t="str">
        <f t="shared" si="279"/>
        <v/>
      </c>
      <c r="AL911" s="15" t="str">
        <f t="shared" si="280"/>
        <v/>
      </c>
      <c r="AM911" s="15" t="str">
        <f t="shared" si="281"/>
        <v/>
      </c>
      <c r="AN911" s="15" t="str">
        <f t="shared" si="282"/>
        <v/>
      </c>
      <c r="AO911" s="15" t="str">
        <f t="shared" si="283"/>
        <v/>
      </c>
      <c r="AP911" s="9" t="str">
        <f t="shared" si="284"/>
        <v>GC1A木4</v>
      </c>
      <c r="AQ911" s="9">
        <f t="shared" si="285"/>
        <v>1</v>
      </c>
      <c r="AR911" s="11" t="str">
        <f t="shared" si="286"/>
        <v>西谷木4</v>
      </c>
      <c r="AS911" s="11">
        <f t="shared" si="292"/>
        <v>0.5</v>
      </c>
      <c r="AT911">
        <v>1</v>
      </c>
      <c r="AU911" s="12">
        <f t="shared" si="287"/>
        <v>14</v>
      </c>
      <c r="AV911" s="13" t="str">
        <f t="shared" si="288"/>
        <v>1401木4</v>
      </c>
      <c r="AW911" s="13">
        <f t="shared" si="289"/>
        <v>0.5</v>
      </c>
      <c r="AX911" s="18" t="str">
        <f t="shared" si="290"/>
        <v>GC1AUAIGC1A木41401</v>
      </c>
      <c r="AY911" s="18">
        <f t="shared" si="291"/>
        <v>14</v>
      </c>
      <c r="AZ911"/>
    </row>
    <row r="912" spans="1:52" x14ac:dyDescent="0.15">
      <c r="A912" s="1">
        <f t="shared" si="274"/>
        <v>1</v>
      </c>
      <c r="B912" s="1" t="str">
        <f t="shared" si="275"/>
        <v>編成</v>
      </c>
      <c r="C912" t="s">
        <v>3667</v>
      </c>
      <c r="D912" s="1" t="str">
        <f>VLOOKUP($C912,クラス一覧!$A:$J,10,FALSE)</f>
        <v>CG</v>
      </c>
      <c r="E912" s="1">
        <f>VLOOKUP($C912,クラス一覧!$A:$J,8,FALSE)</f>
        <v>14</v>
      </c>
      <c r="F912" s="1" t="str">
        <f>VLOOKUP($C912,クラス一覧!$A:$J,9,FALSE)</f>
        <v>西谷</v>
      </c>
      <c r="G912" s="1" t="str">
        <f>VLOOKUP($H912,科目一覧!$A:$G,3,FALSE)</f>
        <v>アニメーション制作</v>
      </c>
      <c r="H912" t="s">
        <v>1640</v>
      </c>
      <c r="I912" s="1" t="str">
        <f>VLOOKUP($H912,科目一覧!$A:$G,7,FALSE)</f>
        <v>山本昇</v>
      </c>
      <c r="J912" s="1" t="str">
        <f>VLOOKUP($I912,教員一覧!$A:$D,2,FALSE)</f>
        <v>CG</v>
      </c>
      <c r="K912" s="1" t="str">
        <f>VLOOKUP($I912,教員一覧!$A:$D,3,FALSE)</f>
        <v>　</v>
      </c>
      <c r="L912" s="1" t="str">
        <f>VLOOKUP($I912,教員一覧!$A:$D,4,FALSE)</f>
        <v>専任</v>
      </c>
      <c r="M912" t="s">
        <v>3603</v>
      </c>
      <c r="N912" t="s">
        <v>3789</v>
      </c>
      <c r="O912" t="s">
        <v>124</v>
      </c>
      <c r="P912" t="s">
        <v>15</v>
      </c>
      <c r="Q912">
        <v>5</v>
      </c>
      <c r="R912">
        <v>2201</v>
      </c>
      <c r="S912" s="1" t="str">
        <f>VLOOKUP($R912,教室一覧!$A:$B,2,FALSE)</f>
        <v>実習室</v>
      </c>
      <c r="T912" s="1">
        <f>VLOOKUP($R912,教室一覧!$A:$C,3,FALSE)</f>
        <v>36</v>
      </c>
      <c r="U912" s="1" t="str">
        <f>VLOOKUP($R912,教室一覧!$A:$D,4,FALSE)</f>
        <v>2号館</v>
      </c>
      <c r="V912" s="1" t="str">
        <f>VLOOKUP($R912,教室一覧!$A:$E,5,FALSE)</f>
        <v>2F</v>
      </c>
      <c r="W912"/>
      <c r="X912"/>
      <c r="Y912" s="1" t="str">
        <f>VLOOKUP($O912,教員一覧!$A:$D,2,FALSE)</f>
        <v>CG</v>
      </c>
      <c r="Z912" s="1" t="str">
        <f>VLOOKUP($O912,教員一覧!$A:$D,3,FALSE)</f>
        <v>　</v>
      </c>
      <c r="AA912" s="1" t="str">
        <f>VLOOKUP($O912,教員一覧!$A:$D,4,FALSE)</f>
        <v>専任</v>
      </c>
      <c r="AB912" s="1" t="str">
        <f t="shared" si="276"/>
        <v>担任</v>
      </c>
      <c r="AC912" s="14" t="s">
        <v>3603</v>
      </c>
      <c r="AD912" s="14" t="s">
        <v>163</v>
      </c>
      <c r="AE912" s="14" t="s">
        <v>124</v>
      </c>
      <c r="AF912" s="14" t="s">
        <v>15</v>
      </c>
      <c r="AG912" s="14">
        <v>5</v>
      </c>
      <c r="AH912" s="14">
        <v>2201</v>
      </c>
      <c r="AI912" s="15" t="str">
        <f t="shared" si="277"/>
        <v/>
      </c>
      <c r="AJ912" s="15" t="str">
        <f t="shared" si="278"/>
        <v/>
      </c>
      <c r="AK912" s="15" t="str">
        <f t="shared" si="279"/>
        <v/>
      </c>
      <c r="AL912" s="15" t="str">
        <f t="shared" si="280"/>
        <v/>
      </c>
      <c r="AM912" s="15" t="str">
        <f t="shared" si="281"/>
        <v/>
      </c>
      <c r="AN912" s="15" t="str">
        <f t="shared" si="282"/>
        <v/>
      </c>
      <c r="AO912" s="15" t="str">
        <f t="shared" si="283"/>
        <v/>
      </c>
      <c r="AP912" s="9" t="str">
        <f t="shared" si="284"/>
        <v>GC1A木5</v>
      </c>
      <c r="AQ912" s="9">
        <f t="shared" si="285"/>
        <v>1</v>
      </c>
      <c r="AR912" s="11" t="str">
        <f t="shared" si="286"/>
        <v>西谷木5</v>
      </c>
      <c r="AS912" s="11">
        <f t="shared" si="292"/>
        <v>0.5</v>
      </c>
      <c r="AT912">
        <v>1</v>
      </c>
      <c r="AU912" s="12">
        <f t="shared" si="287"/>
        <v>14</v>
      </c>
      <c r="AV912" s="13" t="str">
        <f t="shared" si="288"/>
        <v>2201木5</v>
      </c>
      <c r="AW912" s="13">
        <f t="shared" si="289"/>
        <v>0.5</v>
      </c>
      <c r="AX912" s="18" t="str">
        <f t="shared" si="290"/>
        <v>GC1AUAIGC1A木52201</v>
      </c>
      <c r="AY912" s="18">
        <f t="shared" si="291"/>
        <v>14</v>
      </c>
      <c r="AZ912"/>
    </row>
    <row r="913" spans="1:52" x14ac:dyDescent="0.15">
      <c r="A913" s="1">
        <f t="shared" si="274"/>
        <v>2</v>
      </c>
      <c r="B913" s="1" t="str">
        <f t="shared" si="275"/>
        <v>編成</v>
      </c>
      <c r="C913" t="s">
        <v>3678</v>
      </c>
      <c r="D913" s="1" t="str">
        <f>VLOOKUP($C913,クラス一覧!$A:$J,10,FALSE)</f>
        <v>CG</v>
      </c>
      <c r="E913" s="1">
        <f>VLOOKUP($C913,クラス一覧!$A:$J,8,FALSE)</f>
        <v>12</v>
      </c>
      <c r="F913" s="1" t="str">
        <f>VLOOKUP($C913,クラス一覧!$A:$J,9,FALSE)</f>
        <v>田中康</v>
      </c>
      <c r="G913" s="1" t="str">
        <f>VLOOKUP($H913,科目一覧!$A:$G,3,FALSE)</f>
        <v>CG</v>
      </c>
      <c r="H913" t="s">
        <v>3092</v>
      </c>
      <c r="I913" s="1" t="str">
        <f>VLOOKUP($H913,科目一覧!$A:$G,7,FALSE)</f>
        <v>田中康</v>
      </c>
      <c r="J913" s="1" t="str">
        <f>VLOOKUP($I913,教員一覧!$A:$D,2,FALSE)</f>
        <v>CG</v>
      </c>
      <c r="K913" s="1" t="str">
        <f>VLOOKUP($I913,教員一覧!$A:$D,3,FALSE)</f>
        <v>　</v>
      </c>
      <c r="L913" s="1" t="str">
        <f>VLOOKUP($I913,教員一覧!$A:$D,4,FALSE)</f>
        <v>専任</v>
      </c>
      <c r="M913" t="s">
        <v>138</v>
      </c>
      <c r="N913" t="s">
        <v>3789</v>
      </c>
      <c r="O913" t="s">
        <v>83</v>
      </c>
      <c r="P913" t="s">
        <v>12</v>
      </c>
      <c r="Q913">
        <v>1</v>
      </c>
      <c r="R913">
        <v>2202</v>
      </c>
      <c r="S913" s="1" t="str">
        <f>VLOOKUP($R913,教室一覧!$A:$B,2,FALSE)</f>
        <v>実習室</v>
      </c>
      <c r="T913" s="1">
        <f>VLOOKUP($R913,教室一覧!$A:$C,3,FALSE)</f>
        <v>40</v>
      </c>
      <c r="U913" s="1" t="str">
        <f>VLOOKUP($R913,教室一覧!$A:$D,4,FALSE)</f>
        <v>2号館</v>
      </c>
      <c r="V913" s="1" t="str">
        <f>VLOOKUP($R913,教室一覧!$A:$E,5,FALSE)</f>
        <v>2F</v>
      </c>
      <c r="W913"/>
      <c r="X913"/>
      <c r="Y913" s="1" t="str">
        <f>VLOOKUP($O913,教員一覧!$A:$D,2,FALSE)</f>
        <v>CG</v>
      </c>
      <c r="Z913" s="1" t="str">
        <f>VLOOKUP($O913,教員一覧!$A:$D,3,FALSE)</f>
        <v>　</v>
      </c>
      <c r="AA913" s="1" t="str">
        <f>VLOOKUP($O913,教員一覧!$A:$D,4,FALSE)</f>
        <v>専任</v>
      </c>
      <c r="AB913" s="1" t="str">
        <f t="shared" si="276"/>
        <v/>
      </c>
      <c r="AC913" s="14" t="s">
        <v>138</v>
      </c>
      <c r="AD913" s="14" t="s">
        <v>163</v>
      </c>
      <c r="AE913" s="14" t="s">
        <v>83</v>
      </c>
      <c r="AF913" s="14" t="s">
        <v>12</v>
      </c>
      <c r="AG913" s="14">
        <v>1</v>
      </c>
      <c r="AH913" s="14">
        <v>2202</v>
      </c>
      <c r="AI913" s="15" t="str">
        <f t="shared" si="277"/>
        <v/>
      </c>
      <c r="AJ913" s="15" t="str">
        <f t="shared" si="278"/>
        <v/>
      </c>
      <c r="AK913" s="15" t="str">
        <f t="shared" si="279"/>
        <v/>
      </c>
      <c r="AL913" s="15" t="str">
        <f t="shared" si="280"/>
        <v/>
      </c>
      <c r="AM913" s="15" t="str">
        <f t="shared" si="281"/>
        <v/>
      </c>
      <c r="AN913" s="15" t="str">
        <f t="shared" si="282"/>
        <v/>
      </c>
      <c r="AO913" s="15" t="str">
        <f t="shared" si="283"/>
        <v/>
      </c>
      <c r="AP913" s="9" t="str">
        <f t="shared" si="284"/>
        <v>GC2A火1</v>
      </c>
      <c r="AQ913" s="9">
        <f t="shared" si="285"/>
        <v>1</v>
      </c>
      <c r="AR913" s="11" t="str">
        <f t="shared" si="286"/>
        <v>仲田火1</v>
      </c>
      <c r="AS913" s="11">
        <f t="shared" si="292"/>
        <v>0.5</v>
      </c>
      <c r="AT913">
        <v>1</v>
      </c>
      <c r="AU913" s="12">
        <f t="shared" si="287"/>
        <v>12</v>
      </c>
      <c r="AV913" s="13" t="str">
        <f t="shared" si="288"/>
        <v>2202火1</v>
      </c>
      <c r="AW913" s="13">
        <f t="shared" si="289"/>
        <v>0.5</v>
      </c>
      <c r="AX913" s="18" t="str">
        <f t="shared" si="290"/>
        <v>GC2AUDGGC2A火12202</v>
      </c>
      <c r="AY913" s="18">
        <f t="shared" si="291"/>
        <v>12</v>
      </c>
      <c r="AZ913"/>
    </row>
    <row r="914" spans="1:52" x14ac:dyDescent="0.15">
      <c r="A914" s="1">
        <f t="shared" si="274"/>
        <v>2</v>
      </c>
      <c r="B914" s="1" t="str">
        <f t="shared" si="275"/>
        <v>編成</v>
      </c>
      <c r="C914" t="s">
        <v>3678</v>
      </c>
      <c r="D914" s="1" t="str">
        <f>VLOOKUP($C914,クラス一覧!$A:$J,10,FALSE)</f>
        <v>CG</v>
      </c>
      <c r="E914" s="1">
        <f>VLOOKUP($C914,クラス一覧!$A:$J,8,FALSE)</f>
        <v>12</v>
      </c>
      <c r="F914" s="1" t="str">
        <f>VLOOKUP($C914,クラス一覧!$A:$J,9,FALSE)</f>
        <v>田中康</v>
      </c>
      <c r="G914" s="1" t="str">
        <f>VLOOKUP($H914,科目一覧!$A:$G,3,FALSE)</f>
        <v>CG</v>
      </c>
      <c r="H914" t="s">
        <v>3092</v>
      </c>
      <c r="I914" s="1" t="str">
        <f>VLOOKUP($H914,科目一覧!$A:$G,7,FALSE)</f>
        <v>田中康</v>
      </c>
      <c r="J914" s="1" t="str">
        <f>VLOOKUP($I914,教員一覧!$A:$D,2,FALSE)</f>
        <v>CG</v>
      </c>
      <c r="K914" s="1" t="str">
        <f>VLOOKUP($I914,教員一覧!$A:$D,3,FALSE)</f>
        <v>　</v>
      </c>
      <c r="L914" s="1" t="str">
        <f>VLOOKUP($I914,教員一覧!$A:$D,4,FALSE)</f>
        <v>専任</v>
      </c>
      <c r="M914" t="s">
        <v>138</v>
      </c>
      <c r="N914" t="s">
        <v>3789</v>
      </c>
      <c r="O914" t="s">
        <v>83</v>
      </c>
      <c r="P914" t="s">
        <v>12</v>
      </c>
      <c r="Q914">
        <v>2</v>
      </c>
      <c r="R914">
        <v>2202</v>
      </c>
      <c r="S914" s="1" t="str">
        <f>VLOOKUP($R914,教室一覧!$A:$B,2,FALSE)</f>
        <v>実習室</v>
      </c>
      <c r="T914" s="1">
        <f>VLOOKUP($R914,教室一覧!$A:$C,3,FALSE)</f>
        <v>40</v>
      </c>
      <c r="U914" s="1" t="str">
        <f>VLOOKUP($R914,教室一覧!$A:$D,4,FALSE)</f>
        <v>2号館</v>
      </c>
      <c r="V914" s="1" t="str">
        <f>VLOOKUP($R914,教室一覧!$A:$E,5,FALSE)</f>
        <v>2F</v>
      </c>
      <c r="W914"/>
      <c r="X914"/>
      <c r="Y914" s="1" t="str">
        <f>VLOOKUP($O914,教員一覧!$A:$D,2,FALSE)</f>
        <v>CG</v>
      </c>
      <c r="Z914" s="1" t="str">
        <f>VLOOKUP($O914,教員一覧!$A:$D,3,FALSE)</f>
        <v>　</v>
      </c>
      <c r="AA914" s="1" t="str">
        <f>VLOOKUP($O914,教員一覧!$A:$D,4,FALSE)</f>
        <v>専任</v>
      </c>
      <c r="AB914" s="1" t="str">
        <f t="shared" si="276"/>
        <v/>
      </c>
      <c r="AC914" s="14" t="s">
        <v>138</v>
      </c>
      <c r="AD914" s="14" t="s">
        <v>163</v>
      </c>
      <c r="AE914" s="14" t="s">
        <v>83</v>
      </c>
      <c r="AF914" s="14" t="s">
        <v>12</v>
      </c>
      <c r="AG914" s="14">
        <v>2</v>
      </c>
      <c r="AH914" s="14">
        <v>2202</v>
      </c>
      <c r="AI914" s="15" t="str">
        <f t="shared" si="277"/>
        <v/>
      </c>
      <c r="AJ914" s="15" t="str">
        <f t="shared" si="278"/>
        <v/>
      </c>
      <c r="AK914" s="15" t="str">
        <f t="shared" si="279"/>
        <v/>
      </c>
      <c r="AL914" s="15" t="str">
        <f t="shared" si="280"/>
        <v/>
      </c>
      <c r="AM914" s="15" t="str">
        <f t="shared" si="281"/>
        <v/>
      </c>
      <c r="AN914" s="15" t="str">
        <f t="shared" si="282"/>
        <v/>
      </c>
      <c r="AO914" s="15" t="str">
        <f t="shared" si="283"/>
        <v/>
      </c>
      <c r="AP914" s="9" t="str">
        <f t="shared" si="284"/>
        <v>GC2A火2</v>
      </c>
      <c r="AQ914" s="9">
        <f t="shared" si="285"/>
        <v>1</v>
      </c>
      <c r="AR914" s="11" t="str">
        <f t="shared" si="286"/>
        <v>仲田火2</v>
      </c>
      <c r="AS914" s="11">
        <f t="shared" si="292"/>
        <v>0.5</v>
      </c>
      <c r="AT914">
        <v>1</v>
      </c>
      <c r="AU914" s="12">
        <f t="shared" si="287"/>
        <v>12</v>
      </c>
      <c r="AV914" s="13" t="str">
        <f t="shared" si="288"/>
        <v>2202火2</v>
      </c>
      <c r="AW914" s="13">
        <f t="shared" si="289"/>
        <v>0.5</v>
      </c>
      <c r="AX914" s="18" t="str">
        <f t="shared" si="290"/>
        <v>GC2AUDGGC2A火22202</v>
      </c>
      <c r="AY914" s="18">
        <f t="shared" si="291"/>
        <v>12</v>
      </c>
      <c r="AZ914"/>
    </row>
    <row r="915" spans="1:52" x14ac:dyDescent="0.15">
      <c r="A915" s="1">
        <f t="shared" si="274"/>
        <v>2</v>
      </c>
      <c r="B915" s="1" t="str">
        <f t="shared" si="275"/>
        <v>編成</v>
      </c>
      <c r="C915" t="s">
        <v>3678</v>
      </c>
      <c r="D915" s="1" t="str">
        <f>VLOOKUP($C915,クラス一覧!$A:$J,10,FALSE)</f>
        <v>CG</v>
      </c>
      <c r="E915" s="1">
        <f>VLOOKUP($C915,クラス一覧!$A:$J,8,FALSE)</f>
        <v>12</v>
      </c>
      <c r="F915" s="1" t="str">
        <f>VLOOKUP($C915,クラス一覧!$A:$J,9,FALSE)</f>
        <v>田中康</v>
      </c>
      <c r="G915" s="1" t="str">
        <f>VLOOKUP($H915,科目一覧!$A:$G,3,FALSE)</f>
        <v>CG</v>
      </c>
      <c r="H915" t="s">
        <v>3092</v>
      </c>
      <c r="I915" s="1" t="str">
        <f>VLOOKUP($H915,科目一覧!$A:$G,7,FALSE)</f>
        <v>田中康</v>
      </c>
      <c r="J915" s="1" t="str">
        <f>VLOOKUP($I915,教員一覧!$A:$D,2,FALSE)</f>
        <v>CG</v>
      </c>
      <c r="K915" s="1" t="str">
        <f>VLOOKUP($I915,教員一覧!$A:$D,3,FALSE)</f>
        <v>　</v>
      </c>
      <c r="L915" s="1" t="str">
        <f>VLOOKUP($I915,教員一覧!$A:$D,4,FALSE)</f>
        <v>専任</v>
      </c>
      <c r="M915" t="s">
        <v>138</v>
      </c>
      <c r="N915" t="s">
        <v>3789</v>
      </c>
      <c r="O915" t="s">
        <v>74</v>
      </c>
      <c r="P915" t="s">
        <v>12</v>
      </c>
      <c r="Q915">
        <v>3</v>
      </c>
      <c r="R915">
        <v>2202</v>
      </c>
      <c r="S915" s="1" t="str">
        <f>VLOOKUP($R915,教室一覧!$A:$B,2,FALSE)</f>
        <v>実習室</v>
      </c>
      <c r="T915" s="1">
        <f>VLOOKUP($R915,教室一覧!$A:$C,3,FALSE)</f>
        <v>40</v>
      </c>
      <c r="U915" s="1" t="str">
        <f>VLOOKUP($R915,教室一覧!$A:$D,4,FALSE)</f>
        <v>2号館</v>
      </c>
      <c r="V915" s="1" t="str">
        <f>VLOOKUP($R915,教室一覧!$A:$E,5,FALSE)</f>
        <v>2F</v>
      </c>
      <c r="W915"/>
      <c r="X915"/>
      <c r="Y915" s="1" t="str">
        <f>VLOOKUP($O915,教員一覧!$A:$D,2,FALSE)</f>
        <v>CG</v>
      </c>
      <c r="Z915" s="1" t="str">
        <f>VLOOKUP($O915,教員一覧!$A:$D,3,FALSE)</f>
        <v>　</v>
      </c>
      <c r="AA915" s="1" t="str">
        <f>VLOOKUP($O915,教員一覧!$A:$D,4,FALSE)</f>
        <v>専任</v>
      </c>
      <c r="AB915" s="1" t="str">
        <f t="shared" si="276"/>
        <v>担任</v>
      </c>
      <c r="AC915" s="14" t="s">
        <v>138</v>
      </c>
      <c r="AD915" s="14" t="s">
        <v>163</v>
      </c>
      <c r="AE915" s="14" t="s">
        <v>74</v>
      </c>
      <c r="AF915" s="14" t="s">
        <v>12</v>
      </c>
      <c r="AG915" s="14">
        <v>3</v>
      </c>
      <c r="AH915" s="14">
        <v>2202</v>
      </c>
      <c r="AI915" s="15" t="str">
        <f t="shared" si="277"/>
        <v/>
      </c>
      <c r="AJ915" s="15" t="str">
        <f t="shared" si="278"/>
        <v/>
      </c>
      <c r="AK915" s="15" t="str">
        <f t="shared" si="279"/>
        <v/>
      </c>
      <c r="AL915" s="15" t="str">
        <f t="shared" si="280"/>
        <v/>
      </c>
      <c r="AM915" s="15" t="str">
        <f t="shared" si="281"/>
        <v/>
      </c>
      <c r="AN915" s="15" t="str">
        <f t="shared" si="282"/>
        <v/>
      </c>
      <c r="AO915" s="15" t="str">
        <f t="shared" si="283"/>
        <v/>
      </c>
      <c r="AP915" s="9" t="str">
        <f t="shared" si="284"/>
        <v>GC2A火3</v>
      </c>
      <c r="AQ915" s="9">
        <f t="shared" si="285"/>
        <v>1</v>
      </c>
      <c r="AR915" s="11" t="str">
        <f t="shared" si="286"/>
        <v>田中康火3</v>
      </c>
      <c r="AS915" s="11">
        <f t="shared" si="292"/>
        <v>0.5</v>
      </c>
      <c r="AT915">
        <v>1</v>
      </c>
      <c r="AU915" s="12">
        <f t="shared" si="287"/>
        <v>12</v>
      </c>
      <c r="AV915" s="13" t="str">
        <f t="shared" si="288"/>
        <v>2202火3</v>
      </c>
      <c r="AW915" s="13">
        <f t="shared" si="289"/>
        <v>0.5</v>
      </c>
      <c r="AX915" s="18" t="str">
        <f t="shared" si="290"/>
        <v>GC2AUDGGC2A火32202</v>
      </c>
      <c r="AY915" s="18">
        <f t="shared" si="291"/>
        <v>12</v>
      </c>
      <c r="AZ915"/>
    </row>
    <row r="916" spans="1:52" x14ac:dyDescent="0.15">
      <c r="A916" s="1">
        <f t="shared" si="274"/>
        <v>2</v>
      </c>
      <c r="B916" s="1" t="str">
        <f t="shared" si="275"/>
        <v>編成</v>
      </c>
      <c r="C916" t="s">
        <v>3678</v>
      </c>
      <c r="D916" s="1" t="str">
        <f>VLOOKUP($C916,クラス一覧!$A:$J,10,FALSE)</f>
        <v>CG</v>
      </c>
      <c r="E916" s="1">
        <f>VLOOKUP($C916,クラス一覧!$A:$J,8,FALSE)</f>
        <v>12</v>
      </c>
      <c r="F916" s="1" t="str">
        <f>VLOOKUP($C916,クラス一覧!$A:$J,9,FALSE)</f>
        <v>田中康</v>
      </c>
      <c r="G916" s="1" t="str">
        <f>VLOOKUP($H916,科目一覧!$A:$G,3,FALSE)</f>
        <v>CG</v>
      </c>
      <c r="H916" t="s">
        <v>3092</v>
      </c>
      <c r="I916" s="1" t="str">
        <f>VLOOKUP($H916,科目一覧!$A:$G,7,FALSE)</f>
        <v>田中康</v>
      </c>
      <c r="J916" s="1" t="str">
        <f>VLOOKUP($I916,教員一覧!$A:$D,2,FALSE)</f>
        <v>CG</v>
      </c>
      <c r="K916" s="1" t="str">
        <f>VLOOKUP($I916,教員一覧!$A:$D,3,FALSE)</f>
        <v>　</v>
      </c>
      <c r="L916" s="1" t="str">
        <f>VLOOKUP($I916,教員一覧!$A:$D,4,FALSE)</f>
        <v>専任</v>
      </c>
      <c r="M916" t="s">
        <v>138</v>
      </c>
      <c r="N916" t="s">
        <v>3789</v>
      </c>
      <c r="O916" t="s">
        <v>74</v>
      </c>
      <c r="P916" t="s">
        <v>12</v>
      </c>
      <c r="Q916">
        <v>4</v>
      </c>
      <c r="R916">
        <v>2202</v>
      </c>
      <c r="S916" s="1" t="str">
        <f>VLOOKUP($R916,教室一覧!$A:$B,2,FALSE)</f>
        <v>実習室</v>
      </c>
      <c r="T916" s="1">
        <f>VLOOKUP($R916,教室一覧!$A:$C,3,FALSE)</f>
        <v>40</v>
      </c>
      <c r="U916" s="1" t="str">
        <f>VLOOKUP($R916,教室一覧!$A:$D,4,FALSE)</f>
        <v>2号館</v>
      </c>
      <c r="V916" s="1" t="str">
        <f>VLOOKUP($R916,教室一覧!$A:$E,5,FALSE)</f>
        <v>2F</v>
      </c>
      <c r="W916"/>
      <c r="X916"/>
      <c r="Y916" s="1" t="str">
        <f>VLOOKUP($O916,教員一覧!$A:$D,2,FALSE)</f>
        <v>CG</v>
      </c>
      <c r="Z916" s="1" t="str">
        <f>VLOOKUP($O916,教員一覧!$A:$D,3,FALSE)</f>
        <v>　</v>
      </c>
      <c r="AA916" s="1" t="str">
        <f>VLOOKUP($O916,教員一覧!$A:$D,4,FALSE)</f>
        <v>専任</v>
      </c>
      <c r="AB916" s="1" t="str">
        <f t="shared" si="276"/>
        <v>担任</v>
      </c>
      <c r="AC916" s="14" t="s">
        <v>138</v>
      </c>
      <c r="AD916" s="14" t="s">
        <v>163</v>
      </c>
      <c r="AE916" s="14" t="s">
        <v>74</v>
      </c>
      <c r="AF916" s="14" t="s">
        <v>12</v>
      </c>
      <c r="AG916" s="14">
        <v>4</v>
      </c>
      <c r="AH916" s="14">
        <v>2202</v>
      </c>
      <c r="AI916" s="15" t="str">
        <f t="shared" si="277"/>
        <v/>
      </c>
      <c r="AJ916" s="15" t="str">
        <f t="shared" si="278"/>
        <v/>
      </c>
      <c r="AK916" s="15" t="str">
        <f t="shared" si="279"/>
        <v/>
      </c>
      <c r="AL916" s="15" t="str">
        <f t="shared" si="280"/>
        <v/>
      </c>
      <c r="AM916" s="15" t="str">
        <f t="shared" si="281"/>
        <v/>
      </c>
      <c r="AN916" s="15" t="str">
        <f t="shared" si="282"/>
        <v/>
      </c>
      <c r="AO916" s="15" t="str">
        <f t="shared" si="283"/>
        <v/>
      </c>
      <c r="AP916" s="9" t="str">
        <f t="shared" si="284"/>
        <v>GC2A火4</v>
      </c>
      <c r="AQ916" s="9">
        <f t="shared" si="285"/>
        <v>1</v>
      </c>
      <c r="AR916" s="11" t="str">
        <f t="shared" si="286"/>
        <v>田中康火4</v>
      </c>
      <c r="AS916" s="11">
        <f t="shared" si="292"/>
        <v>0.5</v>
      </c>
      <c r="AT916">
        <v>1</v>
      </c>
      <c r="AU916" s="12">
        <f t="shared" si="287"/>
        <v>12</v>
      </c>
      <c r="AV916" s="13" t="str">
        <f t="shared" si="288"/>
        <v>2202火4</v>
      </c>
      <c r="AW916" s="13">
        <f t="shared" si="289"/>
        <v>0.5</v>
      </c>
      <c r="AX916" s="18" t="str">
        <f t="shared" si="290"/>
        <v>GC2AUDGGC2A火42202</v>
      </c>
      <c r="AY916" s="18">
        <f t="shared" si="291"/>
        <v>12</v>
      </c>
      <c r="AZ916"/>
    </row>
    <row r="917" spans="1:52" x14ac:dyDescent="0.15">
      <c r="A917" s="1">
        <f t="shared" si="274"/>
        <v>2</v>
      </c>
      <c r="B917" s="1" t="str">
        <f t="shared" si="275"/>
        <v>編成</v>
      </c>
      <c r="C917" t="s">
        <v>3678</v>
      </c>
      <c r="D917" s="1" t="str">
        <f>VLOOKUP($C917,クラス一覧!$A:$J,10,FALSE)</f>
        <v>CG</v>
      </c>
      <c r="E917" s="1">
        <f>VLOOKUP($C917,クラス一覧!$A:$J,8,FALSE)</f>
        <v>12</v>
      </c>
      <c r="F917" s="1" t="str">
        <f>VLOOKUP($C917,クラス一覧!$A:$J,9,FALSE)</f>
        <v>田中康</v>
      </c>
      <c r="G917" s="1" t="str">
        <f>VLOOKUP($H917,科目一覧!$A:$G,3,FALSE)</f>
        <v>映像制作</v>
      </c>
      <c r="H917" t="s">
        <v>3051</v>
      </c>
      <c r="I917" s="1" t="str">
        <f>VLOOKUP($H917,科目一覧!$A:$G,7,FALSE)</f>
        <v>西尾</v>
      </c>
      <c r="J917" s="1" t="str">
        <f>VLOOKUP($I917,教員一覧!$A:$D,2,FALSE)</f>
        <v>CG</v>
      </c>
      <c r="K917" s="1" t="str">
        <f>VLOOKUP($I917,教員一覧!$A:$D,3,FALSE)</f>
        <v>　</v>
      </c>
      <c r="L917" s="1" t="str">
        <f>VLOOKUP($I917,教員一覧!$A:$D,4,FALSE)</f>
        <v>専任</v>
      </c>
      <c r="M917" t="s">
        <v>1788</v>
      </c>
      <c r="N917" t="s">
        <v>3789</v>
      </c>
      <c r="O917" t="s">
        <v>137</v>
      </c>
      <c r="P917" t="s">
        <v>17</v>
      </c>
      <c r="Q917">
        <v>1</v>
      </c>
      <c r="R917">
        <v>2302</v>
      </c>
      <c r="S917" s="1" t="str">
        <f>VLOOKUP($R917,教室一覧!$A:$B,2,FALSE)</f>
        <v>実習室</v>
      </c>
      <c r="T917" s="1">
        <f>VLOOKUP($R917,教室一覧!$A:$C,3,FALSE)</f>
        <v>33</v>
      </c>
      <c r="U917" s="1" t="str">
        <f>VLOOKUP($R917,教室一覧!$A:$D,4,FALSE)</f>
        <v>2号館</v>
      </c>
      <c r="V917" s="1" t="str">
        <f>VLOOKUP($R917,教室一覧!$A:$E,5,FALSE)</f>
        <v>3F</v>
      </c>
      <c r="W917"/>
      <c r="X917"/>
      <c r="Y917" s="1" t="str">
        <f>VLOOKUP($O917,教員一覧!$A:$D,2,FALSE)</f>
        <v>デザイン</v>
      </c>
      <c r="Z917" s="1" t="str">
        <f>VLOOKUP($O917,教員一覧!$A:$D,3,FALSE)</f>
        <v>　</v>
      </c>
      <c r="AA917" s="1" t="str">
        <f>VLOOKUP($O917,教員一覧!$A:$D,4,FALSE)</f>
        <v>専任</v>
      </c>
      <c r="AB917" s="1" t="str">
        <f t="shared" si="276"/>
        <v/>
      </c>
      <c r="AC917" s="14" t="s">
        <v>1788</v>
      </c>
      <c r="AD917" s="14" t="s">
        <v>163</v>
      </c>
      <c r="AE917" s="14" t="s">
        <v>137</v>
      </c>
      <c r="AF917" s="14" t="s">
        <v>17</v>
      </c>
      <c r="AG917" s="14">
        <v>1</v>
      </c>
      <c r="AH917" s="14">
        <v>2302</v>
      </c>
      <c r="AI917" s="15" t="str">
        <f t="shared" si="277"/>
        <v/>
      </c>
      <c r="AJ917" s="15" t="str">
        <f t="shared" si="278"/>
        <v/>
      </c>
      <c r="AK917" s="15" t="str">
        <f t="shared" si="279"/>
        <v/>
      </c>
      <c r="AL917" s="15" t="str">
        <f t="shared" si="280"/>
        <v/>
      </c>
      <c r="AM917" s="15" t="str">
        <f t="shared" si="281"/>
        <v/>
      </c>
      <c r="AN917" s="15" t="str">
        <f t="shared" si="282"/>
        <v/>
      </c>
      <c r="AO917" s="15" t="str">
        <f t="shared" si="283"/>
        <v/>
      </c>
      <c r="AP917" s="9" t="str">
        <f t="shared" si="284"/>
        <v>GC2A金1</v>
      </c>
      <c r="AQ917" s="9">
        <f t="shared" si="285"/>
        <v>1</v>
      </c>
      <c r="AR917" s="11" t="str">
        <f t="shared" si="286"/>
        <v>辻金1</v>
      </c>
      <c r="AS917" s="11">
        <f t="shared" si="292"/>
        <v>0.33333333333333331</v>
      </c>
      <c r="AT917">
        <v>1</v>
      </c>
      <c r="AU917" s="12">
        <f t="shared" si="287"/>
        <v>12</v>
      </c>
      <c r="AV917" s="13" t="str">
        <f t="shared" si="288"/>
        <v>2302金1</v>
      </c>
      <c r="AW917" s="13">
        <f t="shared" si="289"/>
        <v>0.33333333333333331</v>
      </c>
      <c r="AX917" s="18" t="str">
        <f t="shared" si="290"/>
        <v>GC2AUDGGGGC2A金12302</v>
      </c>
      <c r="AY917" s="18">
        <f t="shared" si="291"/>
        <v>12</v>
      </c>
      <c r="AZ917"/>
    </row>
    <row r="918" spans="1:52" x14ac:dyDescent="0.15">
      <c r="A918" s="1">
        <f t="shared" si="274"/>
        <v>2</v>
      </c>
      <c r="B918" s="1" t="str">
        <f t="shared" si="275"/>
        <v>編成</v>
      </c>
      <c r="C918" t="s">
        <v>3678</v>
      </c>
      <c r="D918" s="1" t="str">
        <f>VLOOKUP($C918,クラス一覧!$A:$J,10,FALSE)</f>
        <v>CG</v>
      </c>
      <c r="E918" s="1">
        <f>VLOOKUP($C918,クラス一覧!$A:$J,8,FALSE)</f>
        <v>12</v>
      </c>
      <c r="F918" s="1" t="str">
        <f>VLOOKUP($C918,クラス一覧!$A:$J,9,FALSE)</f>
        <v>田中康</v>
      </c>
      <c r="G918" s="1" t="str">
        <f>VLOOKUP($H918,科目一覧!$A:$G,3,FALSE)</f>
        <v>映像制作</v>
      </c>
      <c r="H918" t="s">
        <v>3051</v>
      </c>
      <c r="I918" s="1" t="str">
        <f>VLOOKUP($H918,科目一覧!$A:$G,7,FALSE)</f>
        <v>西尾</v>
      </c>
      <c r="J918" s="1" t="str">
        <f>VLOOKUP($I918,教員一覧!$A:$D,2,FALSE)</f>
        <v>CG</v>
      </c>
      <c r="K918" s="1" t="str">
        <f>VLOOKUP($I918,教員一覧!$A:$D,3,FALSE)</f>
        <v>　</v>
      </c>
      <c r="L918" s="1" t="str">
        <f>VLOOKUP($I918,教員一覧!$A:$D,4,FALSE)</f>
        <v>専任</v>
      </c>
      <c r="M918" t="s">
        <v>1788</v>
      </c>
      <c r="N918" t="s">
        <v>3789</v>
      </c>
      <c r="O918" t="s">
        <v>137</v>
      </c>
      <c r="P918" t="s">
        <v>17</v>
      </c>
      <c r="Q918">
        <v>2</v>
      </c>
      <c r="R918">
        <v>2302</v>
      </c>
      <c r="S918" s="1" t="str">
        <f>VLOOKUP($R918,教室一覧!$A:$B,2,FALSE)</f>
        <v>実習室</v>
      </c>
      <c r="T918" s="1">
        <f>VLOOKUP($R918,教室一覧!$A:$C,3,FALSE)</f>
        <v>33</v>
      </c>
      <c r="U918" s="1" t="str">
        <f>VLOOKUP($R918,教室一覧!$A:$D,4,FALSE)</f>
        <v>2号館</v>
      </c>
      <c r="V918" s="1" t="str">
        <f>VLOOKUP($R918,教室一覧!$A:$E,5,FALSE)</f>
        <v>3F</v>
      </c>
      <c r="W918"/>
      <c r="X918"/>
      <c r="Y918" s="1" t="str">
        <f>VLOOKUP($O918,教員一覧!$A:$D,2,FALSE)</f>
        <v>デザイン</v>
      </c>
      <c r="Z918" s="1" t="str">
        <f>VLOOKUP($O918,教員一覧!$A:$D,3,FALSE)</f>
        <v>　</v>
      </c>
      <c r="AA918" s="1" t="str">
        <f>VLOOKUP($O918,教員一覧!$A:$D,4,FALSE)</f>
        <v>専任</v>
      </c>
      <c r="AB918" s="1" t="str">
        <f t="shared" si="276"/>
        <v/>
      </c>
      <c r="AC918" s="14" t="s">
        <v>1788</v>
      </c>
      <c r="AD918" s="14" t="s">
        <v>163</v>
      </c>
      <c r="AE918" s="14" t="s">
        <v>137</v>
      </c>
      <c r="AF918" s="14" t="s">
        <v>17</v>
      </c>
      <c r="AG918" s="14">
        <v>2</v>
      </c>
      <c r="AH918" s="14">
        <v>2302</v>
      </c>
      <c r="AI918" s="15" t="str">
        <f t="shared" si="277"/>
        <v/>
      </c>
      <c r="AJ918" s="15" t="str">
        <f t="shared" si="278"/>
        <v/>
      </c>
      <c r="AK918" s="15" t="str">
        <f t="shared" si="279"/>
        <v/>
      </c>
      <c r="AL918" s="15" t="str">
        <f t="shared" si="280"/>
        <v/>
      </c>
      <c r="AM918" s="15" t="str">
        <f t="shared" si="281"/>
        <v/>
      </c>
      <c r="AN918" s="15" t="str">
        <f t="shared" si="282"/>
        <v/>
      </c>
      <c r="AO918" s="15" t="str">
        <f t="shared" si="283"/>
        <v/>
      </c>
      <c r="AP918" s="9" t="str">
        <f t="shared" si="284"/>
        <v>GC2A金2</v>
      </c>
      <c r="AQ918" s="9">
        <f t="shared" si="285"/>
        <v>1</v>
      </c>
      <c r="AR918" s="11" t="str">
        <f t="shared" si="286"/>
        <v>辻金2</v>
      </c>
      <c r="AS918" s="11">
        <f t="shared" si="292"/>
        <v>0.33333333333333331</v>
      </c>
      <c r="AT918">
        <v>1</v>
      </c>
      <c r="AU918" s="12">
        <f t="shared" si="287"/>
        <v>12</v>
      </c>
      <c r="AV918" s="13" t="str">
        <f t="shared" si="288"/>
        <v>2302金2</v>
      </c>
      <c r="AW918" s="13">
        <f t="shared" si="289"/>
        <v>0.33333333333333331</v>
      </c>
      <c r="AX918" s="18" t="str">
        <f t="shared" si="290"/>
        <v>GC2AUDGGGGC2A金22302</v>
      </c>
      <c r="AY918" s="18">
        <f t="shared" si="291"/>
        <v>12</v>
      </c>
      <c r="AZ918"/>
    </row>
    <row r="919" spans="1:52" x14ac:dyDescent="0.15">
      <c r="A919" s="1">
        <f t="shared" si="274"/>
        <v>2</v>
      </c>
      <c r="B919" s="1" t="str">
        <f t="shared" si="275"/>
        <v>編成</v>
      </c>
      <c r="C919" t="s">
        <v>3678</v>
      </c>
      <c r="D919" s="1" t="str">
        <f>VLOOKUP($C919,クラス一覧!$A:$J,10,FALSE)</f>
        <v>CG</v>
      </c>
      <c r="E919" s="1">
        <f>VLOOKUP($C919,クラス一覧!$A:$J,8,FALSE)</f>
        <v>12</v>
      </c>
      <c r="F919" s="1" t="str">
        <f>VLOOKUP($C919,クラス一覧!$A:$J,9,FALSE)</f>
        <v>田中康</v>
      </c>
      <c r="G919" s="1" t="str">
        <f>VLOOKUP($H919,科目一覧!$A:$G,3,FALSE)</f>
        <v>就職対策</v>
      </c>
      <c r="H919" t="s">
        <v>1630</v>
      </c>
      <c r="I919" s="1" t="str">
        <f>VLOOKUP($H919,科目一覧!$A:$G,7,FALSE)</f>
        <v>黒川</v>
      </c>
      <c r="J919" s="1" t="str">
        <f>VLOOKUP($I919,教員一覧!$A:$D,2,FALSE)</f>
        <v>進路</v>
      </c>
      <c r="K919" s="1" t="str">
        <f>VLOOKUP($I919,教員一覧!$A:$D,3,FALSE)</f>
        <v>　</v>
      </c>
      <c r="L919" s="1" t="str">
        <f>VLOOKUP($I919,教員一覧!$A:$D,4,FALSE)</f>
        <v>専任</v>
      </c>
      <c r="M919" t="s">
        <v>138</v>
      </c>
      <c r="N919" t="s">
        <v>3789</v>
      </c>
      <c r="O919" t="s">
        <v>74</v>
      </c>
      <c r="P919" t="s">
        <v>9</v>
      </c>
      <c r="Q919">
        <v>2</v>
      </c>
      <c r="R919">
        <v>1404</v>
      </c>
      <c r="S919" s="1" t="str">
        <f>VLOOKUP($R919,教室一覧!$A:$B,2,FALSE)</f>
        <v>ノート32</v>
      </c>
      <c r="T919" s="1">
        <f>VLOOKUP($R919,教室一覧!$A:$C,3,FALSE)</f>
        <v>32</v>
      </c>
      <c r="U919" s="1" t="str">
        <f>VLOOKUP($R919,教室一覧!$A:$D,4,FALSE)</f>
        <v>1号館</v>
      </c>
      <c r="V919" s="1" t="str">
        <f>VLOOKUP($R919,教室一覧!$A:$E,5,FALSE)</f>
        <v>4F</v>
      </c>
      <c r="W919"/>
      <c r="X919"/>
      <c r="Y919" s="1" t="str">
        <f>VLOOKUP($O919,教員一覧!$A:$D,2,FALSE)</f>
        <v>CG</v>
      </c>
      <c r="Z919" s="1" t="str">
        <f>VLOOKUP($O919,教員一覧!$A:$D,3,FALSE)</f>
        <v>　</v>
      </c>
      <c r="AA919" s="1" t="str">
        <f>VLOOKUP($O919,教員一覧!$A:$D,4,FALSE)</f>
        <v>専任</v>
      </c>
      <c r="AB919" s="1" t="str">
        <f t="shared" si="276"/>
        <v>担任</v>
      </c>
      <c r="AC919" s="14" t="s">
        <v>138</v>
      </c>
      <c r="AD919" s="14" t="s">
        <v>163</v>
      </c>
      <c r="AE919" s="14" t="s">
        <v>74</v>
      </c>
      <c r="AF919" s="14" t="s">
        <v>9</v>
      </c>
      <c r="AG919" s="14">
        <v>2</v>
      </c>
      <c r="AH919" s="14">
        <v>1404</v>
      </c>
      <c r="AI919" s="15" t="str">
        <f t="shared" si="277"/>
        <v/>
      </c>
      <c r="AJ919" s="15" t="str">
        <f t="shared" si="278"/>
        <v/>
      </c>
      <c r="AK919" s="15" t="str">
        <f t="shared" si="279"/>
        <v/>
      </c>
      <c r="AL919" s="15" t="str">
        <f t="shared" si="280"/>
        <v/>
      </c>
      <c r="AM919" s="15" t="str">
        <f t="shared" si="281"/>
        <v/>
      </c>
      <c r="AN919" s="15" t="str">
        <f t="shared" si="282"/>
        <v/>
      </c>
      <c r="AO919" s="15" t="str">
        <f t="shared" si="283"/>
        <v/>
      </c>
      <c r="AP919" s="9" t="str">
        <f t="shared" si="284"/>
        <v>GC2A月2</v>
      </c>
      <c r="AQ919" s="9">
        <f t="shared" si="285"/>
        <v>0.5</v>
      </c>
      <c r="AR919" s="11" t="str">
        <f t="shared" si="286"/>
        <v>田中康月2</v>
      </c>
      <c r="AS919" s="11">
        <f t="shared" si="292"/>
        <v>0.33333333333333331</v>
      </c>
      <c r="AT919">
        <v>1</v>
      </c>
      <c r="AU919" s="12">
        <f t="shared" si="287"/>
        <v>12</v>
      </c>
      <c r="AV919" s="13" t="str">
        <f t="shared" si="288"/>
        <v>1404月2</v>
      </c>
      <c r="AW919" s="13">
        <f t="shared" si="289"/>
        <v>0.25</v>
      </c>
      <c r="AX919" s="18" t="str">
        <f t="shared" si="290"/>
        <v>GC2AUDGGC2A月21404</v>
      </c>
      <c r="AY919" s="18">
        <f t="shared" si="291"/>
        <v>6</v>
      </c>
      <c r="AZ919"/>
    </row>
    <row r="920" spans="1:52" x14ac:dyDescent="0.15">
      <c r="A920" s="1">
        <f t="shared" si="274"/>
        <v>2</v>
      </c>
      <c r="B920" s="1" t="str">
        <f t="shared" si="275"/>
        <v>編成</v>
      </c>
      <c r="C920" t="s">
        <v>3678</v>
      </c>
      <c r="D920" s="1" t="str">
        <f>VLOOKUP($C920,クラス一覧!$A:$J,10,FALSE)</f>
        <v>CG</v>
      </c>
      <c r="E920" s="1">
        <f>VLOOKUP($C920,クラス一覧!$A:$J,8,FALSE)</f>
        <v>12</v>
      </c>
      <c r="F920" s="1" t="str">
        <f>VLOOKUP($C920,クラス一覧!$A:$J,9,FALSE)</f>
        <v>田中康</v>
      </c>
      <c r="G920" s="1" t="str">
        <f>VLOOKUP($H920,科目一覧!$A:$G,3,FALSE)</f>
        <v>CG</v>
      </c>
      <c r="H920" t="s">
        <v>3096</v>
      </c>
      <c r="I920" s="1" t="str">
        <f>VLOOKUP($H920,科目一覧!$A:$G,7,FALSE)</f>
        <v>仲田</v>
      </c>
      <c r="J920" s="1" t="str">
        <f>VLOOKUP($I920,教員一覧!$A:$D,2,FALSE)</f>
        <v>CG</v>
      </c>
      <c r="K920" s="1" t="str">
        <f>VLOOKUP($I920,教員一覧!$A:$D,3,FALSE)</f>
        <v>　</v>
      </c>
      <c r="L920" s="1" t="str">
        <f>VLOOKUP($I920,教員一覧!$A:$D,4,FALSE)</f>
        <v>専任</v>
      </c>
      <c r="M920" t="s">
        <v>1788</v>
      </c>
      <c r="N920" t="s">
        <v>3789</v>
      </c>
      <c r="O920" t="s">
        <v>83</v>
      </c>
      <c r="P920" t="s">
        <v>9</v>
      </c>
      <c r="Q920">
        <v>3</v>
      </c>
      <c r="R920">
        <v>2202</v>
      </c>
      <c r="S920" s="1" t="str">
        <f>VLOOKUP($R920,教室一覧!$A:$B,2,FALSE)</f>
        <v>実習室</v>
      </c>
      <c r="T920" s="1">
        <f>VLOOKUP($R920,教室一覧!$A:$C,3,FALSE)</f>
        <v>40</v>
      </c>
      <c r="U920" s="1" t="str">
        <f>VLOOKUP($R920,教室一覧!$A:$D,4,FALSE)</f>
        <v>2号館</v>
      </c>
      <c r="V920" s="1" t="str">
        <f>VLOOKUP($R920,教室一覧!$A:$E,5,FALSE)</f>
        <v>2F</v>
      </c>
      <c r="W920"/>
      <c r="X920"/>
      <c r="Y920" s="1" t="str">
        <f>VLOOKUP($O920,教員一覧!$A:$D,2,FALSE)</f>
        <v>CG</v>
      </c>
      <c r="Z920" s="1" t="str">
        <f>VLOOKUP($O920,教員一覧!$A:$D,3,FALSE)</f>
        <v>　</v>
      </c>
      <c r="AA920" s="1" t="str">
        <f>VLOOKUP($O920,教員一覧!$A:$D,4,FALSE)</f>
        <v>専任</v>
      </c>
      <c r="AB920" s="1" t="str">
        <f t="shared" si="276"/>
        <v/>
      </c>
      <c r="AC920" s="14" t="s">
        <v>1788</v>
      </c>
      <c r="AD920" s="14" t="s">
        <v>163</v>
      </c>
      <c r="AE920" s="14" t="s">
        <v>83</v>
      </c>
      <c r="AF920" s="14" t="s">
        <v>9</v>
      </c>
      <c r="AG920" s="14">
        <v>3</v>
      </c>
      <c r="AH920" s="14">
        <v>2202</v>
      </c>
      <c r="AI920" s="15" t="str">
        <f t="shared" si="277"/>
        <v/>
      </c>
      <c r="AJ920" s="15" t="str">
        <f t="shared" si="278"/>
        <v/>
      </c>
      <c r="AK920" s="15" t="str">
        <f t="shared" si="279"/>
        <v/>
      </c>
      <c r="AL920" s="15" t="str">
        <f t="shared" si="280"/>
        <v/>
      </c>
      <c r="AM920" s="15" t="str">
        <f t="shared" si="281"/>
        <v/>
      </c>
      <c r="AN920" s="15" t="str">
        <f t="shared" si="282"/>
        <v/>
      </c>
      <c r="AO920" s="15" t="str">
        <f t="shared" si="283"/>
        <v/>
      </c>
      <c r="AP920" s="9" t="str">
        <f t="shared" si="284"/>
        <v>GC2A月3</v>
      </c>
      <c r="AQ920" s="9">
        <f t="shared" si="285"/>
        <v>1</v>
      </c>
      <c r="AR920" s="11" t="str">
        <f t="shared" si="286"/>
        <v>仲田月3</v>
      </c>
      <c r="AS920" s="11">
        <f t="shared" si="292"/>
        <v>0.33333333333333331</v>
      </c>
      <c r="AT920">
        <v>1</v>
      </c>
      <c r="AU920" s="12">
        <f t="shared" si="287"/>
        <v>12</v>
      </c>
      <c r="AV920" s="13" t="str">
        <f t="shared" si="288"/>
        <v>2202月3</v>
      </c>
      <c r="AW920" s="13">
        <f t="shared" si="289"/>
        <v>0.33333333333333331</v>
      </c>
      <c r="AX920" s="18" t="str">
        <f t="shared" si="290"/>
        <v>GC2AUDGGGGC2A月32202</v>
      </c>
      <c r="AY920" s="18">
        <f t="shared" si="291"/>
        <v>12</v>
      </c>
      <c r="AZ920"/>
    </row>
    <row r="921" spans="1:52" x14ac:dyDescent="0.15">
      <c r="A921" s="1">
        <f t="shared" si="274"/>
        <v>2</v>
      </c>
      <c r="B921" s="1" t="str">
        <f t="shared" si="275"/>
        <v>編成</v>
      </c>
      <c r="C921" t="s">
        <v>3678</v>
      </c>
      <c r="D921" s="1" t="str">
        <f>VLOOKUP($C921,クラス一覧!$A:$J,10,FALSE)</f>
        <v>CG</v>
      </c>
      <c r="E921" s="1">
        <f>VLOOKUP($C921,クラス一覧!$A:$J,8,FALSE)</f>
        <v>12</v>
      </c>
      <c r="F921" s="1" t="str">
        <f>VLOOKUP($C921,クラス一覧!$A:$J,9,FALSE)</f>
        <v>田中康</v>
      </c>
      <c r="G921" s="1" t="str">
        <f>VLOOKUP($H921,科目一覧!$A:$G,3,FALSE)</f>
        <v>CG</v>
      </c>
      <c r="H921" t="s">
        <v>3096</v>
      </c>
      <c r="I921" s="1" t="str">
        <f>VLOOKUP($H921,科目一覧!$A:$G,7,FALSE)</f>
        <v>仲田</v>
      </c>
      <c r="J921" s="1" t="str">
        <f>VLOOKUP($I921,教員一覧!$A:$D,2,FALSE)</f>
        <v>CG</v>
      </c>
      <c r="K921" s="1" t="str">
        <f>VLOOKUP($I921,教員一覧!$A:$D,3,FALSE)</f>
        <v>　</v>
      </c>
      <c r="L921" s="1" t="str">
        <f>VLOOKUP($I921,教員一覧!$A:$D,4,FALSE)</f>
        <v>専任</v>
      </c>
      <c r="M921" t="s">
        <v>1788</v>
      </c>
      <c r="N921" t="s">
        <v>3789</v>
      </c>
      <c r="O921" t="s">
        <v>83</v>
      </c>
      <c r="P921" t="s">
        <v>9</v>
      </c>
      <c r="Q921">
        <v>4</v>
      </c>
      <c r="R921">
        <v>2202</v>
      </c>
      <c r="S921" s="1" t="str">
        <f>VLOOKUP($R921,教室一覧!$A:$B,2,FALSE)</f>
        <v>実習室</v>
      </c>
      <c r="T921" s="1">
        <f>VLOOKUP($R921,教室一覧!$A:$C,3,FALSE)</f>
        <v>40</v>
      </c>
      <c r="U921" s="1" t="str">
        <f>VLOOKUP($R921,教室一覧!$A:$D,4,FALSE)</f>
        <v>2号館</v>
      </c>
      <c r="V921" s="1" t="str">
        <f>VLOOKUP($R921,教室一覧!$A:$E,5,FALSE)</f>
        <v>2F</v>
      </c>
      <c r="W921"/>
      <c r="X921"/>
      <c r="Y921" s="1" t="str">
        <f>VLOOKUP($O921,教員一覧!$A:$D,2,FALSE)</f>
        <v>CG</v>
      </c>
      <c r="Z921" s="1" t="str">
        <f>VLOOKUP($O921,教員一覧!$A:$D,3,FALSE)</f>
        <v>　</v>
      </c>
      <c r="AA921" s="1" t="str">
        <f>VLOOKUP($O921,教員一覧!$A:$D,4,FALSE)</f>
        <v>専任</v>
      </c>
      <c r="AB921" s="1" t="str">
        <f t="shared" si="276"/>
        <v/>
      </c>
      <c r="AC921" s="14" t="s">
        <v>1788</v>
      </c>
      <c r="AD921" s="14" t="s">
        <v>163</v>
      </c>
      <c r="AE921" s="14" t="s">
        <v>83</v>
      </c>
      <c r="AF921" s="14" t="s">
        <v>9</v>
      </c>
      <c r="AG921" s="14">
        <v>4</v>
      </c>
      <c r="AH921" s="14">
        <v>2202</v>
      </c>
      <c r="AI921" s="15" t="str">
        <f t="shared" si="277"/>
        <v/>
      </c>
      <c r="AJ921" s="15" t="str">
        <f t="shared" si="278"/>
        <v/>
      </c>
      <c r="AK921" s="15" t="str">
        <f t="shared" si="279"/>
        <v/>
      </c>
      <c r="AL921" s="15" t="str">
        <f t="shared" si="280"/>
        <v/>
      </c>
      <c r="AM921" s="15" t="str">
        <f t="shared" si="281"/>
        <v/>
      </c>
      <c r="AN921" s="15" t="str">
        <f t="shared" si="282"/>
        <v/>
      </c>
      <c r="AO921" s="15" t="str">
        <f t="shared" si="283"/>
        <v/>
      </c>
      <c r="AP921" s="9" t="str">
        <f t="shared" si="284"/>
        <v>GC2A月4</v>
      </c>
      <c r="AQ921" s="9">
        <f t="shared" si="285"/>
        <v>1</v>
      </c>
      <c r="AR921" s="11" t="str">
        <f t="shared" si="286"/>
        <v>仲田月4</v>
      </c>
      <c r="AS921" s="11">
        <f t="shared" si="292"/>
        <v>0.33333333333333331</v>
      </c>
      <c r="AT921">
        <v>1</v>
      </c>
      <c r="AU921" s="12">
        <f t="shared" si="287"/>
        <v>12</v>
      </c>
      <c r="AV921" s="13" t="str">
        <f t="shared" si="288"/>
        <v>2202月4</v>
      </c>
      <c r="AW921" s="13">
        <f t="shared" si="289"/>
        <v>0.33333333333333331</v>
      </c>
      <c r="AX921" s="18" t="str">
        <f t="shared" si="290"/>
        <v>GC2AUDGGGGC2A月42202</v>
      </c>
      <c r="AY921" s="18">
        <f t="shared" si="291"/>
        <v>12</v>
      </c>
      <c r="AZ921"/>
    </row>
    <row r="922" spans="1:52" x14ac:dyDescent="0.15">
      <c r="A922" s="1">
        <f t="shared" si="274"/>
        <v>2</v>
      </c>
      <c r="B922" s="1" t="str">
        <f t="shared" si="275"/>
        <v>編成</v>
      </c>
      <c r="C922" t="s">
        <v>3678</v>
      </c>
      <c r="D922" s="1" t="str">
        <f>VLOOKUP($C922,クラス一覧!$A:$J,10,FALSE)</f>
        <v>CG</v>
      </c>
      <c r="E922" s="1">
        <f>VLOOKUP($C922,クラス一覧!$A:$J,8,FALSE)</f>
        <v>12</v>
      </c>
      <c r="F922" s="1" t="str">
        <f>VLOOKUP($C922,クラス一覧!$A:$J,9,FALSE)</f>
        <v>田中康</v>
      </c>
      <c r="G922" s="1" t="str">
        <f>VLOOKUP($H922,科目一覧!$A:$G,3,FALSE)</f>
        <v>映像制作</v>
      </c>
      <c r="H922" t="s">
        <v>544</v>
      </c>
      <c r="I922" s="1" t="str">
        <f>VLOOKUP($H922,科目一覧!$A:$G,7,FALSE)</f>
        <v>山本昇</v>
      </c>
      <c r="J922" s="1" t="str">
        <f>VLOOKUP($I922,教員一覧!$A:$D,2,FALSE)</f>
        <v>CG</v>
      </c>
      <c r="K922" s="1" t="str">
        <f>VLOOKUP($I922,教員一覧!$A:$D,3,FALSE)</f>
        <v>　</v>
      </c>
      <c r="L922" s="1" t="str">
        <f>VLOOKUP($I922,教員一覧!$A:$D,4,FALSE)</f>
        <v>専任</v>
      </c>
      <c r="M922" t="s">
        <v>138</v>
      </c>
      <c r="N922" t="s">
        <v>3789</v>
      </c>
      <c r="O922" t="s">
        <v>114</v>
      </c>
      <c r="P922" t="s">
        <v>13</v>
      </c>
      <c r="Q922">
        <v>1</v>
      </c>
      <c r="R922">
        <v>2502</v>
      </c>
      <c r="S922" s="1" t="str">
        <f>VLOOKUP($R922,教室一覧!$A:$B,2,FALSE)</f>
        <v>実習室</v>
      </c>
      <c r="T922" s="1">
        <f>VLOOKUP($R922,教室一覧!$A:$C,3,FALSE)</f>
        <v>36</v>
      </c>
      <c r="U922" s="1" t="str">
        <f>VLOOKUP($R922,教室一覧!$A:$D,4,FALSE)</f>
        <v>2号館</v>
      </c>
      <c r="V922" s="1" t="str">
        <f>VLOOKUP($R922,教室一覧!$A:$E,5,FALSE)</f>
        <v>5F</v>
      </c>
      <c r="W922"/>
      <c r="X922"/>
      <c r="Y922" s="1" t="str">
        <f>VLOOKUP($O922,教員一覧!$A:$D,2,FALSE)</f>
        <v>CG</v>
      </c>
      <c r="Z922" s="1" t="str">
        <f>VLOOKUP($O922,教員一覧!$A:$D,3,FALSE)</f>
        <v>　</v>
      </c>
      <c r="AA922" s="1" t="str">
        <f>VLOOKUP($O922,教員一覧!$A:$D,4,FALSE)</f>
        <v>専任</v>
      </c>
      <c r="AB922" s="1" t="str">
        <f t="shared" si="276"/>
        <v/>
      </c>
      <c r="AC922" s="14" t="s">
        <v>138</v>
      </c>
      <c r="AD922" s="14" t="s">
        <v>163</v>
      </c>
      <c r="AE922" s="14" t="s">
        <v>114</v>
      </c>
      <c r="AF922" s="14" t="s">
        <v>13</v>
      </c>
      <c r="AG922" s="14">
        <v>1</v>
      </c>
      <c r="AH922" s="14">
        <v>2502</v>
      </c>
      <c r="AI922" s="15" t="str">
        <f t="shared" si="277"/>
        <v/>
      </c>
      <c r="AJ922" s="15" t="str">
        <f t="shared" si="278"/>
        <v/>
      </c>
      <c r="AK922" s="15" t="str">
        <f t="shared" si="279"/>
        <v/>
      </c>
      <c r="AL922" s="15" t="str">
        <f t="shared" si="280"/>
        <v/>
      </c>
      <c r="AM922" s="15" t="str">
        <f t="shared" si="281"/>
        <v/>
      </c>
      <c r="AN922" s="15" t="str">
        <f t="shared" si="282"/>
        <v/>
      </c>
      <c r="AO922" s="15" t="str">
        <f t="shared" si="283"/>
        <v/>
      </c>
      <c r="AP922" s="9" t="str">
        <f t="shared" si="284"/>
        <v>GC2A水1</v>
      </c>
      <c r="AQ922" s="9">
        <f t="shared" si="285"/>
        <v>1</v>
      </c>
      <c r="AR922" s="11" t="str">
        <f t="shared" si="286"/>
        <v>山本昇水1</v>
      </c>
      <c r="AS922" s="11">
        <f t="shared" si="292"/>
        <v>0.5</v>
      </c>
      <c r="AT922">
        <v>1</v>
      </c>
      <c r="AU922" s="12">
        <f t="shared" si="287"/>
        <v>12</v>
      </c>
      <c r="AV922" s="13" t="str">
        <f t="shared" si="288"/>
        <v>2502水1</v>
      </c>
      <c r="AW922" s="13">
        <f t="shared" si="289"/>
        <v>0.5</v>
      </c>
      <c r="AX922" s="18" t="str">
        <f t="shared" si="290"/>
        <v>GC2AUDGGC2A水12502</v>
      </c>
      <c r="AY922" s="18">
        <f t="shared" si="291"/>
        <v>12</v>
      </c>
      <c r="AZ922"/>
    </row>
    <row r="923" spans="1:52" x14ac:dyDescent="0.15">
      <c r="A923" s="1">
        <f t="shared" si="274"/>
        <v>2</v>
      </c>
      <c r="B923" s="1" t="str">
        <f t="shared" si="275"/>
        <v>編成</v>
      </c>
      <c r="C923" t="s">
        <v>3678</v>
      </c>
      <c r="D923" s="1" t="str">
        <f>VLOOKUP($C923,クラス一覧!$A:$J,10,FALSE)</f>
        <v>CG</v>
      </c>
      <c r="E923" s="1">
        <f>VLOOKUP($C923,クラス一覧!$A:$J,8,FALSE)</f>
        <v>12</v>
      </c>
      <c r="F923" s="1" t="str">
        <f>VLOOKUP($C923,クラス一覧!$A:$J,9,FALSE)</f>
        <v>田中康</v>
      </c>
      <c r="G923" s="1" t="str">
        <f>VLOOKUP($H923,科目一覧!$A:$G,3,FALSE)</f>
        <v>SHR</v>
      </c>
      <c r="H923" t="s">
        <v>3720</v>
      </c>
      <c r="I923" s="1">
        <f>VLOOKUP($H923,科目一覧!$A:$G,7,FALSE)</f>
        <v>0</v>
      </c>
      <c r="J923" s="1" t="e">
        <f>VLOOKUP($I923,教員一覧!$A:$D,2,FALSE)</f>
        <v>#N/A</v>
      </c>
      <c r="K923" s="1" t="e">
        <f>VLOOKUP($I923,教員一覧!$A:$D,3,FALSE)</f>
        <v>#N/A</v>
      </c>
      <c r="L923" s="1" t="e">
        <f>VLOOKUP($I923,教員一覧!$A:$D,4,FALSE)</f>
        <v>#N/A</v>
      </c>
      <c r="M923" t="s">
        <v>3724</v>
      </c>
      <c r="N923" t="s">
        <v>3789</v>
      </c>
      <c r="O923" t="s">
        <v>74</v>
      </c>
      <c r="P923" t="s">
        <v>13</v>
      </c>
      <c r="Q923">
        <v>2</v>
      </c>
      <c r="R923">
        <v>2502</v>
      </c>
      <c r="S923" s="1" t="str">
        <f>VLOOKUP($R923,教室一覧!$A:$B,2,FALSE)</f>
        <v>実習室</v>
      </c>
      <c r="T923" s="1">
        <f>VLOOKUP($R923,教室一覧!$A:$C,3,FALSE)</f>
        <v>36</v>
      </c>
      <c r="U923" s="1" t="str">
        <f>VLOOKUP($R923,教室一覧!$A:$D,4,FALSE)</f>
        <v>2号館</v>
      </c>
      <c r="V923" s="1" t="str">
        <f>VLOOKUP($R923,教室一覧!$A:$E,5,FALSE)</f>
        <v>5F</v>
      </c>
      <c r="W923"/>
      <c r="X923"/>
      <c r="Y923" s="1" t="str">
        <f>VLOOKUP($O923,教員一覧!$A:$D,2,FALSE)</f>
        <v>CG</v>
      </c>
      <c r="Z923" s="1" t="str">
        <f>VLOOKUP($O923,教員一覧!$A:$D,3,FALSE)</f>
        <v>　</v>
      </c>
      <c r="AA923" s="1" t="str">
        <f>VLOOKUP($O923,教員一覧!$A:$D,4,FALSE)</f>
        <v>専任</v>
      </c>
      <c r="AB923" s="1" t="str">
        <f t="shared" si="276"/>
        <v>担任</v>
      </c>
      <c r="AC923" s="14" t="s">
        <v>138</v>
      </c>
      <c r="AD923" s="14" t="s">
        <v>163</v>
      </c>
      <c r="AE923" s="14" t="s">
        <v>74</v>
      </c>
      <c r="AF923" s="14" t="s">
        <v>13</v>
      </c>
      <c r="AG923" s="14">
        <v>2</v>
      </c>
      <c r="AH923" s="14">
        <v>2502</v>
      </c>
      <c r="AI923" s="15" t="str">
        <f t="shared" si="277"/>
        <v/>
      </c>
      <c r="AJ923" s="15" t="str">
        <f t="shared" si="278"/>
        <v/>
      </c>
      <c r="AK923" s="15" t="str">
        <f t="shared" si="279"/>
        <v/>
      </c>
      <c r="AL923" s="15" t="str">
        <f t="shared" si="280"/>
        <v/>
      </c>
      <c r="AM923" s="15" t="str">
        <f t="shared" si="281"/>
        <v/>
      </c>
      <c r="AN923" s="15" t="str">
        <f t="shared" si="282"/>
        <v/>
      </c>
      <c r="AO923" s="15" t="str">
        <f t="shared" si="283"/>
        <v/>
      </c>
      <c r="AP923" s="9" t="str">
        <f t="shared" si="284"/>
        <v>GC2A水2</v>
      </c>
      <c r="AQ923" s="9">
        <f t="shared" si="285"/>
        <v>1</v>
      </c>
      <c r="AR923" s="11" t="str">
        <f t="shared" si="286"/>
        <v>田中康水2</v>
      </c>
      <c r="AS923" s="11">
        <v>0</v>
      </c>
      <c r="AT923">
        <v>1</v>
      </c>
      <c r="AU923" s="12">
        <f t="shared" si="287"/>
        <v>12</v>
      </c>
      <c r="AV923" s="13" t="str">
        <f t="shared" si="288"/>
        <v>2502水2</v>
      </c>
      <c r="AW923" s="13">
        <f t="shared" si="289"/>
        <v>0.5</v>
      </c>
      <c r="AX923" s="18" t="str">
        <f t="shared" si="290"/>
        <v>GC2AUDGGC2A水22502</v>
      </c>
      <c r="AY923" s="18">
        <f t="shared" si="291"/>
        <v>12</v>
      </c>
      <c r="AZ923"/>
    </row>
    <row r="924" spans="1:52" x14ac:dyDescent="0.15">
      <c r="A924" s="1">
        <f t="shared" si="274"/>
        <v>2</v>
      </c>
      <c r="B924" s="1" t="str">
        <f t="shared" si="275"/>
        <v>編成</v>
      </c>
      <c r="C924" t="s">
        <v>3678</v>
      </c>
      <c r="D924" s="1" t="str">
        <f>VLOOKUP($C924,クラス一覧!$A:$J,10,FALSE)</f>
        <v>CG</v>
      </c>
      <c r="E924" s="1">
        <f>VLOOKUP($C924,クラス一覧!$A:$J,8,FALSE)</f>
        <v>12</v>
      </c>
      <c r="F924" s="1" t="str">
        <f>VLOOKUP($C924,クラス一覧!$A:$J,9,FALSE)</f>
        <v>田中康</v>
      </c>
      <c r="G924" s="1" t="str">
        <f>VLOOKUP($H924,科目一覧!$A:$G,3,FALSE)</f>
        <v>ゲームCG（作品制作）</v>
      </c>
      <c r="H924" t="s">
        <v>3052</v>
      </c>
      <c r="I924" s="1" t="str">
        <f>VLOOKUP($H924,科目一覧!$A:$G,7,FALSE)</f>
        <v>田中康</v>
      </c>
      <c r="J924" s="1" t="str">
        <f>VLOOKUP($I924,教員一覧!$A:$D,2,FALSE)</f>
        <v>CG</v>
      </c>
      <c r="K924" s="1" t="str">
        <f>VLOOKUP($I924,教員一覧!$A:$D,3,FALSE)</f>
        <v>　</v>
      </c>
      <c r="L924" s="1" t="str">
        <f>VLOOKUP($I924,教員一覧!$A:$D,4,FALSE)</f>
        <v>専任</v>
      </c>
      <c r="M924" t="s">
        <v>3651</v>
      </c>
      <c r="N924" t="s">
        <v>3789</v>
      </c>
      <c r="O924" t="s">
        <v>74</v>
      </c>
      <c r="P924" t="s">
        <v>13</v>
      </c>
      <c r="Q924">
        <v>3</v>
      </c>
      <c r="R924">
        <v>2202</v>
      </c>
      <c r="S924" s="1" t="str">
        <f>VLOOKUP($R924,教室一覧!$A:$B,2,FALSE)</f>
        <v>実習室</v>
      </c>
      <c r="T924" s="1">
        <f>VLOOKUP($R924,教室一覧!$A:$C,3,FALSE)</f>
        <v>40</v>
      </c>
      <c r="U924" s="1" t="str">
        <f>VLOOKUP($R924,教室一覧!$A:$D,4,FALSE)</f>
        <v>2号館</v>
      </c>
      <c r="V924" s="1" t="str">
        <f>VLOOKUP($R924,教室一覧!$A:$E,5,FALSE)</f>
        <v>2F</v>
      </c>
      <c r="W924"/>
      <c r="X924"/>
      <c r="Y924" s="1" t="str">
        <f>VLOOKUP($O924,教員一覧!$A:$D,2,FALSE)</f>
        <v>CG</v>
      </c>
      <c r="Z924" s="1" t="str">
        <f>VLOOKUP($O924,教員一覧!$A:$D,3,FALSE)</f>
        <v>　</v>
      </c>
      <c r="AA924" s="1" t="str">
        <f>VLOOKUP($O924,教員一覧!$A:$D,4,FALSE)</f>
        <v>専任</v>
      </c>
      <c r="AB924" s="1" t="str">
        <f t="shared" si="276"/>
        <v>担任</v>
      </c>
      <c r="AC924" s="14" t="s">
        <v>3651</v>
      </c>
      <c r="AD924" s="14" t="s">
        <v>163</v>
      </c>
      <c r="AE924" s="14" t="s">
        <v>74</v>
      </c>
      <c r="AF924" s="14" t="s">
        <v>13</v>
      </c>
      <c r="AG924" s="14">
        <v>3</v>
      </c>
      <c r="AH924" s="14">
        <v>2202</v>
      </c>
      <c r="AI924" s="15" t="str">
        <f t="shared" si="277"/>
        <v/>
      </c>
      <c r="AJ924" s="15" t="str">
        <f t="shared" si="278"/>
        <v/>
      </c>
      <c r="AK924" s="15" t="str">
        <f t="shared" si="279"/>
        <v/>
      </c>
      <c r="AL924" s="15" t="str">
        <f t="shared" si="280"/>
        <v/>
      </c>
      <c r="AM924" s="15" t="str">
        <f t="shared" si="281"/>
        <v/>
      </c>
      <c r="AN924" s="15" t="str">
        <f t="shared" si="282"/>
        <v/>
      </c>
      <c r="AO924" s="15" t="str">
        <f t="shared" si="283"/>
        <v/>
      </c>
      <c r="AP924" s="9" t="str">
        <f t="shared" si="284"/>
        <v>GC2A水3</v>
      </c>
      <c r="AQ924" s="9">
        <f t="shared" si="285"/>
        <v>0.5</v>
      </c>
      <c r="AR924" s="11" t="str">
        <f t="shared" si="286"/>
        <v>田中康水3</v>
      </c>
      <c r="AS924" s="11">
        <f t="shared" ref="AS924:AS940" si="293">1/COUNTIF($AR:$AR,$AR924)</f>
        <v>0.33333333333333331</v>
      </c>
      <c r="AT924">
        <v>1</v>
      </c>
      <c r="AU924" s="12">
        <f t="shared" si="287"/>
        <v>12</v>
      </c>
      <c r="AV924" s="13" t="str">
        <f t="shared" si="288"/>
        <v>2202水3</v>
      </c>
      <c r="AW924" s="13">
        <f t="shared" si="289"/>
        <v>0.16666666666666666</v>
      </c>
      <c r="AX924" s="18" t="str">
        <f t="shared" si="290"/>
        <v>GC2AUDGGC2GI3A水32202</v>
      </c>
      <c r="AY924" s="18">
        <f t="shared" si="291"/>
        <v>6</v>
      </c>
      <c r="AZ924"/>
    </row>
    <row r="925" spans="1:52" x14ac:dyDescent="0.15">
      <c r="A925" s="1">
        <f t="shared" si="274"/>
        <v>2</v>
      </c>
      <c r="B925" s="1" t="str">
        <f t="shared" si="275"/>
        <v>編成</v>
      </c>
      <c r="C925" t="s">
        <v>3678</v>
      </c>
      <c r="D925" s="1" t="str">
        <f>VLOOKUP($C925,クラス一覧!$A:$J,10,FALSE)</f>
        <v>CG</v>
      </c>
      <c r="E925" s="1">
        <f>VLOOKUP($C925,クラス一覧!$A:$J,8,FALSE)</f>
        <v>12</v>
      </c>
      <c r="F925" s="1" t="str">
        <f>VLOOKUP($C925,クラス一覧!$A:$J,9,FALSE)</f>
        <v>田中康</v>
      </c>
      <c r="G925" s="1" t="str">
        <f>VLOOKUP($H925,科目一覧!$A:$G,3,FALSE)</f>
        <v>ゲームCG（作品制作）</v>
      </c>
      <c r="H925" t="s">
        <v>3052</v>
      </c>
      <c r="I925" s="1" t="str">
        <f>VLOOKUP($H925,科目一覧!$A:$G,7,FALSE)</f>
        <v>田中康</v>
      </c>
      <c r="J925" s="1" t="str">
        <f>VLOOKUP($I925,教員一覧!$A:$D,2,FALSE)</f>
        <v>CG</v>
      </c>
      <c r="K925" s="1" t="str">
        <f>VLOOKUP($I925,教員一覧!$A:$D,3,FALSE)</f>
        <v>　</v>
      </c>
      <c r="L925" s="1" t="str">
        <f>VLOOKUP($I925,教員一覧!$A:$D,4,FALSE)</f>
        <v>専任</v>
      </c>
      <c r="M925" t="s">
        <v>3651</v>
      </c>
      <c r="N925" t="s">
        <v>3789</v>
      </c>
      <c r="O925" t="s">
        <v>74</v>
      </c>
      <c r="P925" t="s">
        <v>13</v>
      </c>
      <c r="Q925">
        <v>4</v>
      </c>
      <c r="R925">
        <v>2202</v>
      </c>
      <c r="S925" s="1" t="str">
        <f>VLOOKUP($R925,教室一覧!$A:$B,2,FALSE)</f>
        <v>実習室</v>
      </c>
      <c r="T925" s="1">
        <f>VLOOKUP($R925,教室一覧!$A:$C,3,FALSE)</f>
        <v>40</v>
      </c>
      <c r="U925" s="1" t="str">
        <f>VLOOKUP($R925,教室一覧!$A:$D,4,FALSE)</f>
        <v>2号館</v>
      </c>
      <c r="V925" s="1" t="str">
        <f>VLOOKUP($R925,教室一覧!$A:$E,5,FALSE)</f>
        <v>2F</v>
      </c>
      <c r="W925"/>
      <c r="X925"/>
      <c r="Y925" s="1" t="str">
        <f>VLOOKUP($O925,教員一覧!$A:$D,2,FALSE)</f>
        <v>CG</v>
      </c>
      <c r="Z925" s="1" t="str">
        <f>VLOOKUP($O925,教員一覧!$A:$D,3,FALSE)</f>
        <v>　</v>
      </c>
      <c r="AA925" s="1" t="str">
        <f>VLOOKUP($O925,教員一覧!$A:$D,4,FALSE)</f>
        <v>専任</v>
      </c>
      <c r="AB925" s="1" t="str">
        <f t="shared" si="276"/>
        <v>担任</v>
      </c>
      <c r="AC925" s="14" t="s">
        <v>3651</v>
      </c>
      <c r="AD925" s="14" t="s">
        <v>163</v>
      </c>
      <c r="AE925" s="14" t="s">
        <v>74</v>
      </c>
      <c r="AF925" s="14" t="s">
        <v>13</v>
      </c>
      <c r="AG925" s="14">
        <v>4</v>
      </c>
      <c r="AH925" s="14">
        <v>2202</v>
      </c>
      <c r="AI925" s="15" t="str">
        <f t="shared" si="277"/>
        <v/>
      </c>
      <c r="AJ925" s="15" t="str">
        <f t="shared" si="278"/>
        <v/>
      </c>
      <c r="AK925" s="15" t="str">
        <f t="shared" si="279"/>
        <v/>
      </c>
      <c r="AL925" s="15" t="str">
        <f t="shared" si="280"/>
        <v/>
      </c>
      <c r="AM925" s="15" t="str">
        <f t="shared" si="281"/>
        <v/>
      </c>
      <c r="AN925" s="15" t="str">
        <f t="shared" si="282"/>
        <v/>
      </c>
      <c r="AO925" s="15" t="str">
        <f t="shared" si="283"/>
        <v/>
      </c>
      <c r="AP925" s="9" t="str">
        <f t="shared" si="284"/>
        <v>GC2A水4</v>
      </c>
      <c r="AQ925" s="9">
        <f t="shared" si="285"/>
        <v>0.5</v>
      </c>
      <c r="AR925" s="11" t="str">
        <f t="shared" si="286"/>
        <v>田中康水4</v>
      </c>
      <c r="AS925" s="11">
        <f t="shared" si="293"/>
        <v>0.33333333333333331</v>
      </c>
      <c r="AT925">
        <v>1</v>
      </c>
      <c r="AU925" s="12">
        <f t="shared" si="287"/>
        <v>12</v>
      </c>
      <c r="AV925" s="13" t="str">
        <f t="shared" si="288"/>
        <v>2202水4</v>
      </c>
      <c r="AW925" s="13">
        <f t="shared" si="289"/>
        <v>0.16666666666666666</v>
      </c>
      <c r="AX925" s="18" t="str">
        <f t="shared" si="290"/>
        <v>GC2AUDGGC2GI3A水42202</v>
      </c>
      <c r="AY925" s="18">
        <f t="shared" si="291"/>
        <v>6</v>
      </c>
      <c r="AZ925"/>
    </row>
    <row r="926" spans="1:52" x14ac:dyDescent="0.15">
      <c r="A926" s="1">
        <f t="shared" si="274"/>
        <v>2</v>
      </c>
      <c r="B926" s="1" t="str">
        <f t="shared" si="275"/>
        <v>編成</v>
      </c>
      <c r="C926" t="s">
        <v>3678</v>
      </c>
      <c r="D926" s="1" t="str">
        <f>VLOOKUP($C926,クラス一覧!$A:$J,10,FALSE)</f>
        <v>CG</v>
      </c>
      <c r="E926" s="1">
        <f>VLOOKUP($C926,クラス一覧!$A:$J,8,FALSE)</f>
        <v>12</v>
      </c>
      <c r="F926" s="1" t="str">
        <f>VLOOKUP($C926,クラス一覧!$A:$J,9,FALSE)</f>
        <v>田中康</v>
      </c>
      <c r="G926" s="1" t="str">
        <f>VLOOKUP($H926,科目一覧!$A:$G,3,FALSE)</f>
        <v>CG</v>
      </c>
      <c r="H926" t="s">
        <v>3095</v>
      </c>
      <c r="I926" s="1" t="str">
        <f>VLOOKUP($H926,科目一覧!$A:$G,7,FALSE)</f>
        <v>仲田</v>
      </c>
      <c r="J926" s="1" t="str">
        <f>VLOOKUP($I926,教員一覧!$A:$D,2,FALSE)</f>
        <v>CG</v>
      </c>
      <c r="K926" s="1" t="str">
        <f>VLOOKUP($I926,教員一覧!$A:$D,3,FALSE)</f>
        <v>　</v>
      </c>
      <c r="L926" s="1" t="str">
        <f>VLOOKUP($I926,教員一覧!$A:$D,4,FALSE)</f>
        <v>専任</v>
      </c>
      <c r="M926" t="s">
        <v>1788</v>
      </c>
      <c r="N926" t="s">
        <v>3789</v>
      </c>
      <c r="O926" t="s">
        <v>74</v>
      </c>
      <c r="P926" t="s">
        <v>15</v>
      </c>
      <c r="Q926">
        <v>1</v>
      </c>
      <c r="R926">
        <v>1402</v>
      </c>
      <c r="S926" s="1" t="str">
        <f>VLOOKUP($R926,教室一覧!$A:$B,2,FALSE)</f>
        <v>実習室</v>
      </c>
      <c r="T926" s="1">
        <f>VLOOKUP($R926,教室一覧!$A:$C,3,FALSE)</f>
        <v>33</v>
      </c>
      <c r="U926" s="1" t="str">
        <f>VLOOKUP($R926,教室一覧!$A:$D,4,FALSE)</f>
        <v>1号館</v>
      </c>
      <c r="V926" s="1" t="str">
        <f>VLOOKUP($R926,教室一覧!$A:$E,5,FALSE)</f>
        <v>4F</v>
      </c>
      <c r="W926"/>
      <c r="X926"/>
      <c r="Y926" s="1" t="str">
        <f>VLOOKUP($O926,教員一覧!$A:$D,2,FALSE)</f>
        <v>CG</v>
      </c>
      <c r="Z926" s="1" t="str">
        <f>VLOOKUP($O926,教員一覧!$A:$D,3,FALSE)</f>
        <v>　</v>
      </c>
      <c r="AA926" s="1" t="str">
        <f>VLOOKUP($O926,教員一覧!$A:$D,4,FALSE)</f>
        <v>専任</v>
      </c>
      <c r="AB926" s="1" t="str">
        <f t="shared" si="276"/>
        <v>担任</v>
      </c>
      <c r="AC926" s="14" t="s">
        <v>1788</v>
      </c>
      <c r="AD926" s="14" t="s">
        <v>163</v>
      </c>
      <c r="AE926" s="14" t="s">
        <v>74</v>
      </c>
      <c r="AF926" s="14" t="s">
        <v>15</v>
      </c>
      <c r="AG926" s="14">
        <v>1</v>
      </c>
      <c r="AH926" s="14">
        <v>1402</v>
      </c>
      <c r="AI926" s="15" t="str">
        <f t="shared" si="277"/>
        <v/>
      </c>
      <c r="AJ926" s="15" t="str">
        <f t="shared" si="278"/>
        <v/>
      </c>
      <c r="AK926" s="15" t="str">
        <f t="shared" si="279"/>
        <v/>
      </c>
      <c r="AL926" s="15" t="str">
        <f t="shared" si="280"/>
        <v/>
      </c>
      <c r="AM926" s="15" t="str">
        <f t="shared" si="281"/>
        <v/>
      </c>
      <c r="AN926" s="15" t="str">
        <f t="shared" si="282"/>
        <v/>
      </c>
      <c r="AO926" s="15" t="str">
        <f t="shared" si="283"/>
        <v/>
      </c>
      <c r="AP926" s="9" t="str">
        <f t="shared" si="284"/>
        <v>GC2A木1</v>
      </c>
      <c r="AQ926" s="9">
        <f t="shared" si="285"/>
        <v>1</v>
      </c>
      <c r="AR926" s="11" t="str">
        <f t="shared" si="286"/>
        <v>田中康木1</v>
      </c>
      <c r="AS926" s="11">
        <f t="shared" si="293"/>
        <v>0.33333333333333331</v>
      </c>
      <c r="AT926">
        <v>1</v>
      </c>
      <c r="AU926" s="12">
        <f t="shared" si="287"/>
        <v>12</v>
      </c>
      <c r="AV926" s="13" t="str">
        <f t="shared" si="288"/>
        <v>1402木1</v>
      </c>
      <c r="AW926" s="13">
        <f t="shared" si="289"/>
        <v>0.33333333333333331</v>
      </c>
      <c r="AX926" s="18" t="str">
        <f t="shared" si="290"/>
        <v>GC2AUDGGGGC2A木11402</v>
      </c>
      <c r="AY926" s="18">
        <f t="shared" si="291"/>
        <v>12</v>
      </c>
      <c r="AZ926"/>
    </row>
    <row r="927" spans="1:52" x14ac:dyDescent="0.15">
      <c r="A927" s="1">
        <f t="shared" si="274"/>
        <v>2</v>
      </c>
      <c r="B927" s="1" t="str">
        <f t="shared" si="275"/>
        <v>編成</v>
      </c>
      <c r="C927" t="s">
        <v>3678</v>
      </c>
      <c r="D927" s="1" t="str">
        <f>VLOOKUP($C927,クラス一覧!$A:$J,10,FALSE)</f>
        <v>CG</v>
      </c>
      <c r="E927" s="1">
        <f>VLOOKUP($C927,クラス一覧!$A:$J,8,FALSE)</f>
        <v>12</v>
      </c>
      <c r="F927" s="1" t="str">
        <f>VLOOKUP($C927,クラス一覧!$A:$J,9,FALSE)</f>
        <v>田中康</v>
      </c>
      <c r="G927" s="1" t="str">
        <f>VLOOKUP($H927,科目一覧!$A:$G,3,FALSE)</f>
        <v>CG</v>
      </c>
      <c r="H927" t="s">
        <v>3095</v>
      </c>
      <c r="I927" s="1" t="str">
        <f>VLOOKUP($H927,科目一覧!$A:$G,7,FALSE)</f>
        <v>仲田</v>
      </c>
      <c r="J927" s="1" t="str">
        <f>VLOOKUP($I927,教員一覧!$A:$D,2,FALSE)</f>
        <v>CG</v>
      </c>
      <c r="K927" s="1" t="str">
        <f>VLOOKUP($I927,教員一覧!$A:$D,3,FALSE)</f>
        <v>　</v>
      </c>
      <c r="L927" s="1" t="str">
        <f>VLOOKUP($I927,教員一覧!$A:$D,4,FALSE)</f>
        <v>専任</v>
      </c>
      <c r="M927" t="s">
        <v>1788</v>
      </c>
      <c r="N927" t="s">
        <v>3789</v>
      </c>
      <c r="O927" t="s">
        <v>74</v>
      </c>
      <c r="P927" t="s">
        <v>15</v>
      </c>
      <c r="Q927">
        <v>2</v>
      </c>
      <c r="R927">
        <v>1402</v>
      </c>
      <c r="S927" s="1" t="str">
        <f>VLOOKUP($R927,教室一覧!$A:$B,2,FALSE)</f>
        <v>実習室</v>
      </c>
      <c r="T927" s="1">
        <f>VLOOKUP($R927,教室一覧!$A:$C,3,FALSE)</f>
        <v>33</v>
      </c>
      <c r="U927" s="1" t="str">
        <f>VLOOKUP($R927,教室一覧!$A:$D,4,FALSE)</f>
        <v>1号館</v>
      </c>
      <c r="V927" s="1" t="str">
        <f>VLOOKUP($R927,教室一覧!$A:$E,5,FALSE)</f>
        <v>4F</v>
      </c>
      <c r="W927"/>
      <c r="X927"/>
      <c r="Y927" s="1" t="str">
        <f>VLOOKUP($O927,教員一覧!$A:$D,2,FALSE)</f>
        <v>CG</v>
      </c>
      <c r="Z927" s="1" t="str">
        <f>VLOOKUP($O927,教員一覧!$A:$D,3,FALSE)</f>
        <v>　</v>
      </c>
      <c r="AA927" s="1" t="str">
        <f>VLOOKUP($O927,教員一覧!$A:$D,4,FALSE)</f>
        <v>専任</v>
      </c>
      <c r="AB927" s="1" t="str">
        <f t="shared" si="276"/>
        <v>担任</v>
      </c>
      <c r="AC927" s="14" t="s">
        <v>1788</v>
      </c>
      <c r="AD927" s="14" t="s">
        <v>163</v>
      </c>
      <c r="AE927" s="14" t="s">
        <v>74</v>
      </c>
      <c r="AF927" s="14" t="s">
        <v>15</v>
      </c>
      <c r="AG927" s="14">
        <v>2</v>
      </c>
      <c r="AH927" s="14">
        <v>1402</v>
      </c>
      <c r="AI927" s="15" t="str">
        <f t="shared" si="277"/>
        <v/>
      </c>
      <c r="AJ927" s="15" t="str">
        <f t="shared" si="278"/>
        <v/>
      </c>
      <c r="AK927" s="15" t="str">
        <f t="shared" si="279"/>
        <v/>
      </c>
      <c r="AL927" s="15" t="str">
        <f t="shared" si="280"/>
        <v/>
      </c>
      <c r="AM927" s="15" t="str">
        <f t="shared" si="281"/>
        <v/>
      </c>
      <c r="AN927" s="15" t="str">
        <f t="shared" si="282"/>
        <v/>
      </c>
      <c r="AO927" s="15" t="str">
        <f t="shared" si="283"/>
        <v/>
      </c>
      <c r="AP927" s="9" t="str">
        <f t="shared" si="284"/>
        <v>GC2A木2</v>
      </c>
      <c r="AQ927" s="9">
        <f t="shared" si="285"/>
        <v>1</v>
      </c>
      <c r="AR927" s="11" t="str">
        <f t="shared" si="286"/>
        <v>田中康木2</v>
      </c>
      <c r="AS927" s="11">
        <f t="shared" si="293"/>
        <v>0.33333333333333331</v>
      </c>
      <c r="AT927">
        <v>1</v>
      </c>
      <c r="AU927" s="12">
        <f t="shared" si="287"/>
        <v>12</v>
      </c>
      <c r="AV927" s="13" t="str">
        <f t="shared" si="288"/>
        <v>1402木2</v>
      </c>
      <c r="AW927" s="13">
        <f t="shared" si="289"/>
        <v>0.33333333333333331</v>
      </c>
      <c r="AX927" s="18" t="str">
        <f t="shared" si="290"/>
        <v>GC2AUDGGGGC2A木21402</v>
      </c>
      <c r="AY927" s="18">
        <f t="shared" si="291"/>
        <v>12</v>
      </c>
      <c r="AZ927"/>
    </row>
    <row r="928" spans="1:52" x14ac:dyDescent="0.15">
      <c r="A928" s="1">
        <f t="shared" si="274"/>
        <v>3</v>
      </c>
      <c r="B928" s="1" t="str">
        <f t="shared" si="275"/>
        <v>編成</v>
      </c>
      <c r="C928" t="s">
        <v>3681</v>
      </c>
      <c r="D928" s="1" t="str">
        <f>VLOOKUP($C928,クラス一覧!$A:$J,10,FALSE)</f>
        <v>CG</v>
      </c>
      <c r="E928" s="1">
        <f>VLOOKUP($C928,クラス一覧!$A:$J,8,FALSE)</f>
        <v>7</v>
      </c>
      <c r="F928" s="1" t="str">
        <f>VLOOKUP($C928,クラス一覧!$A:$J,9,FALSE)</f>
        <v>仲田</v>
      </c>
      <c r="G928" s="1" t="str">
        <f>VLOOKUP($H928,科目一覧!$A:$G,3,FALSE)</f>
        <v>CG</v>
      </c>
      <c r="H928" t="s">
        <v>3129</v>
      </c>
      <c r="I928" s="1" t="str">
        <f>VLOOKUP($H928,科目一覧!$A:$G,7,FALSE)</f>
        <v>田中康</v>
      </c>
      <c r="J928" s="1" t="str">
        <f>VLOOKUP($I928,教員一覧!$A:$D,2,FALSE)</f>
        <v>CG</v>
      </c>
      <c r="K928" s="1" t="str">
        <f>VLOOKUP($I928,教員一覧!$A:$D,3,FALSE)</f>
        <v>　</v>
      </c>
      <c r="L928" s="1" t="str">
        <f>VLOOKUP($I928,教員一覧!$A:$D,4,FALSE)</f>
        <v>専任</v>
      </c>
      <c r="M928" t="s">
        <v>1749</v>
      </c>
      <c r="N928" t="s">
        <v>3789</v>
      </c>
      <c r="O928" t="s">
        <v>3960</v>
      </c>
      <c r="P928" t="s">
        <v>12</v>
      </c>
      <c r="Q928">
        <v>1</v>
      </c>
      <c r="R928">
        <v>1401</v>
      </c>
      <c r="S928" s="1" t="str">
        <f>VLOOKUP($R928,教室一覧!$A:$B,2,FALSE)</f>
        <v>実習室</v>
      </c>
      <c r="T928" s="1">
        <f>VLOOKUP($R928,教室一覧!$A:$C,3,FALSE)</f>
        <v>32</v>
      </c>
      <c r="U928" s="1" t="str">
        <f>VLOOKUP($R928,教室一覧!$A:$D,4,FALSE)</f>
        <v>1号館</v>
      </c>
      <c r="V928" s="1" t="str">
        <f>VLOOKUP($R928,教室一覧!$A:$E,5,FALSE)</f>
        <v>4F</v>
      </c>
      <c r="W928"/>
      <c r="X928"/>
      <c r="Y928" s="1" t="str">
        <f>VLOOKUP($O928,教員一覧!$A:$D,2,FALSE)</f>
        <v>CG</v>
      </c>
      <c r="Z928" s="1" t="str">
        <f>VLOOKUP($O928,教員一覧!$A:$D,3,FALSE)</f>
        <v>　</v>
      </c>
      <c r="AA928" s="1" t="str">
        <f>VLOOKUP($O928,教員一覧!$A:$D,4,FALSE)</f>
        <v>専任</v>
      </c>
      <c r="AB928" s="1" t="str">
        <f t="shared" si="276"/>
        <v/>
      </c>
      <c r="AC928" s="14" t="s">
        <v>1749</v>
      </c>
      <c r="AD928" s="14" t="s">
        <v>163</v>
      </c>
      <c r="AE928" s="14" t="s">
        <v>1486</v>
      </c>
      <c r="AF928" s="14" t="s">
        <v>12</v>
      </c>
      <c r="AG928" s="14">
        <v>1</v>
      </c>
      <c r="AH928" s="14">
        <v>1401</v>
      </c>
      <c r="AI928" s="15" t="str">
        <f t="shared" si="277"/>
        <v/>
      </c>
      <c r="AJ928" s="15" t="str">
        <f t="shared" si="278"/>
        <v/>
      </c>
      <c r="AK928" s="15" t="str">
        <f t="shared" si="279"/>
        <v/>
      </c>
      <c r="AL928" s="15" t="str">
        <f t="shared" si="280"/>
        <v/>
      </c>
      <c r="AM928" s="15" t="str">
        <f t="shared" si="281"/>
        <v/>
      </c>
      <c r="AN928" s="15" t="str">
        <f t="shared" si="282"/>
        <v/>
      </c>
      <c r="AO928" s="15" t="str">
        <f t="shared" si="283"/>
        <v/>
      </c>
      <c r="AP928" s="9" t="str">
        <f t="shared" si="284"/>
        <v>GC3A火1</v>
      </c>
      <c r="AQ928" s="9">
        <f t="shared" si="285"/>
        <v>1</v>
      </c>
      <c r="AR928" s="11" t="str">
        <f t="shared" si="286"/>
        <v>徳山火1</v>
      </c>
      <c r="AS928" s="11">
        <f t="shared" si="293"/>
        <v>0.33333333333333331</v>
      </c>
      <c r="AT928">
        <v>1</v>
      </c>
      <c r="AU928" s="12">
        <f t="shared" si="287"/>
        <v>7</v>
      </c>
      <c r="AV928" s="13" t="str">
        <f t="shared" si="288"/>
        <v>1401火1</v>
      </c>
      <c r="AW928" s="13">
        <f t="shared" si="289"/>
        <v>0.33333333333333331</v>
      </c>
      <c r="AX928" s="18" t="str">
        <f t="shared" si="290"/>
        <v>GC3AUDGGC3A火11401</v>
      </c>
      <c r="AY928" s="18">
        <f t="shared" si="291"/>
        <v>7</v>
      </c>
      <c r="AZ928"/>
    </row>
    <row r="929" spans="1:52" x14ac:dyDescent="0.15">
      <c r="A929" s="1">
        <f t="shared" si="274"/>
        <v>3</v>
      </c>
      <c r="B929" s="1" t="str">
        <f t="shared" si="275"/>
        <v>編成</v>
      </c>
      <c r="C929" t="s">
        <v>3681</v>
      </c>
      <c r="D929" s="1" t="str">
        <f>VLOOKUP($C929,クラス一覧!$A:$J,10,FALSE)</f>
        <v>CG</v>
      </c>
      <c r="E929" s="1">
        <f>VLOOKUP($C929,クラス一覧!$A:$J,8,FALSE)</f>
        <v>7</v>
      </c>
      <c r="F929" s="1" t="str">
        <f>VLOOKUP($C929,クラス一覧!$A:$J,9,FALSE)</f>
        <v>仲田</v>
      </c>
      <c r="G929" s="1" t="str">
        <f>VLOOKUP($H929,科目一覧!$A:$G,3,FALSE)</f>
        <v>CG</v>
      </c>
      <c r="H929" t="s">
        <v>3129</v>
      </c>
      <c r="I929" s="1" t="str">
        <f>VLOOKUP($H929,科目一覧!$A:$G,7,FALSE)</f>
        <v>田中康</v>
      </c>
      <c r="J929" s="1" t="str">
        <f>VLOOKUP($I929,教員一覧!$A:$D,2,FALSE)</f>
        <v>CG</v>
      </c>
      <c r="K929" s="1" t="str">
        <f>VLOOKUP($I929,教員一覧!$A:$D,3,FALSE)</f>
        <v>　</v>
      </c>
      <c r="L929" s="1" t="str">
        <f>VLOOKUP($I929,教員一覧!$A:$D,4,FALSE)</f>
        <v>専任</v>
      </c>
      <c r="M929" t="s">
        <v>1749</v>
      </c>
      <c r="N929" t="s">
        <v>3789</v>
      </c>
      <c r="O929" t="s">
        <v>3960</v>
      </c>
      <c r="P929" t="s">
        <v>12</v>
      </c>
      <c r="Q929">
        <v>2</v>
      </c>
      <c r="R929">
        <v>1401</v>
      </c>
      <c r="S929" s="1" t="str">
        <f>VLOOKUP($R929,教室一覧!$A:$B,2,FALSE)</f>
        <v>実習室</v>
      </c>
      <c r="T929" s="1">
        <f>VLOOKUP($R929,教室一覧!$A:$C,3,FALSE)</f>
        <v>32</v>
      </c>
      <c r="U929" s="1" t="str">
        <f>VLOOKUP($R929,教室一覧!$A:$D,4,FALSE)</f>
        <v>1号館</v>
      </c>
      <c r="V929" s="1" t="str">
        <f>VLOOKUP($R929,教室一覧!$A:$E,5,FALSE)</f>
        <v>4F</v>
      </c>
      <c r="W929"/>
      <c r="X929"/>
      <c r="Y929" s="1" t="str">
        <f>VLOOKUP($O929,教員一覧!$A:$D,2,FALSE)</f>
        <v>CG</v>
      </c>
      <c r="Z929" s="1" t="str">
        <f>VLOOKUP($O929,教員一覧!$A:$D,3,FALSE)</f>
        <v>　</v>
      </c>
      <c r="AA929" s="1" t="str">
        <f>VLOOKUP($O929,教員一覧!$A:$D,4,FALSE)</f>
        <v>専任</v>
      </c>
      <c r="AB929" s="1" t="str">
        <f t="shared" si="276"/>
        <v/>
      </c>
      <c r="AC929" s="14" t="s">
        <v>1749</v>
      </c>
      <c r="AD929" s="14" t="s">
        <v>163</v>
      </c>
      <c r="AE929" s="14" t="s">
        <v>1486</v>
      </c>
      <c r="AF929" s="14" t="s">
        <v>12</v>
      </c>
      <c r="AG929" s="14">
        <v>2</v>
      </c>
      <c r="AH929" s="14">
        <v>1401</v>
      </c>
      <c r="AI929" s="15" t="str">
        <f t="shared" si="277"/>
        <v/>
      </c>
      <c r="AJ929" s="15" t="str">
        <f t="shared" si="278"/>
        <v/>
      </c>
      <c r="AK929" s="15" t="str">
        <f t="shared" si="279"/>
        <v/>
      </c>
      <c r="AL929" s="15" t="str">
        <f t="shared" si="280"/>
        <v/>
      </c>
      <c r="AM929" s="15" t="str">
        <f t="shared" si="281"/>
        <v/>
      </c>
      <c r="AN929" s="15" t="str">
        <f t="shared" si="282"/>
        <v/>
      </c>
      <c r="AO929" s="15" t="str">
        <f t="shared" si="283"/>
        <v/>
      </c>
      <c r="AP929" s="9" t="str">
        <f t="shared" si="284"/>
        <v>GC3A火2</v>
      </c>
      <c r="AQ929" s="9">
        <f t="shared" si="285"/>
        <v>1</v>
      </c>
      <c r="AR929" s="11" t="str">
        <f t="shared" si="286"/>
        <v>徳山火2</v>
      </c>
      <c r="AS929" s="11">
        <f t="shared" si="293"/>
        <v>0.33333333333333331</v>
      </c>
      <c r="AT929">
        <v>1</v>
      </c>
      <c r="AU929" s="12">
        <f t="shared" si="287"/>
        <v>7</v>
      </c>
      <c r="AV929" s="13" t="str">
        <f t="shared" si="288"/>
        <v>1401火2</v>
      </c>
      <c r="AW929" s="13">
        <f t="shared" si="289"/>
        <v>0.33333333333333331</v>
      </c>
      <c r="AX929" s="18" t="str">
        <f t="shared" si="290"/>
        <v>GC3AUDGGC3A火21401</v>
      </c>
      <c r="AY929" s="18">
        <f t="shared" si="291"/>
        <v>7</v>
      </c>
      <c r="AZ929"/>
    </row>
    <row r="930" spans="1:52" x14ac:dyDescent="0.15">
      <c r="A930" s="1">
        <f t="shared" si="274"/>
        <v>3</v>
      </c>
      <c r="B930" s="1" t="str">
        <f t="shared" si="275"/>
        <v>編成</v>
      </c>
      <c r="C930" t="s">
        <v>3681</v>
      </c>
      <c r="D930" s="1" t="str">
        <f>VLOOKUP($C930,クラス一覧!$A:$J,10,FALSE)</f>
        <v>CG</v>
      </c>
      <c r="E930" s="1">
        <f>VLOOKUP($C930,クラス一覧!$A:$J,8,FALSE)</f>
        <v>7</v>
      </c>
      <c r="F930" s="1" t="str">
        <f>VLOOKUP($C930,クラス一覧!$A:$J,9,FALSE)</f>
        <v>仲田</v>
      </c>
      <c r="G930" s="1" t="str">
        <f>VLOOKUP($H930,科目一覧!$A:$G,3,FALSE)</f>
        <v>CG</v>
      </c>
      <c r="H930" t="s">
        <v>3129</v>
      </c>
      <c r="I930" s="1" t="str">
        <f>VLOOKUP($H930,科目一覧!$A:$G,7,FALSE)</f>
        <v>田中康</v>
      </c>
      <c r="J930" s="1" t="str">
        <f>VLOOKUP($I930,教員一覧!$A:$D,2,FALSE)</f>
        <v>CG</v>
      </c>
      <c r="K930" s="1" t="str">
        <f>VLOOKUP($I930,教員一覧!$A:$D,3,FALSE)</f>
        <v>　</v>
      </c>
      <c r="L930" s="1" t="str">
        <f>VLOOKUP($I930,教員一覧!$A:$D,4,FALSE)</f>
        <v>専任</v>
      </c>
      <c r="M930" t="s">
        <v>1749</v>
      </c>
      <c r="N930" t="s">
        <v>3789</v>
      </c>
      <c r="O930" t="s">
        <v>83</v>
      </c>
      <c r="P930" t="s">
        <v>12</v>
      </c>
      <c r="Q930">
        <v>3</v>
      </c>
      <c r="R930">
        <v>1401</v>
      </c>
      <c r="S930" s="1" t="str">
        <f>VLOOKUP($R930,教室一覧!$A:$B,2,FALSE)</f>
        <v>実習室</v>
      </c>
      <c r="T930" s="1">
        <f>VLOOKUP($R930,教室一覧!$A:$C,3,FALSE)</f>
        <v>32</v>
      </c>
      <c r="U930" s="1" t="str">
        <f>VLOOKUP($R930,教室一覧!$A:$D,4,FALSE)</f>
        <v>1号館</v>
      </c>
      <c r="V930" s="1" t="str">
        <f>VLOOKUP($R930,教室一覧!$A:$E,5,FALSE)</f>
        <v>4F</v>
      </c>
      <c r="W930"/>
      <c r="X930"/>
      <c r="Y930" s="1" t="str">
        <f>VLOOKUP($O930,教員一覧!$A:$D,2,FALSE)</f>
        <v>CG</v>
      </c>
      <c r="Z930" s="1" t="str">
        <f>VLOOKUP($O930,教員一覧!$A:$D,3,FALSE)</f>
        <v>　</v>
      </c>
      <c r="AA930" s="1" t="str">
        <f>VLOOKUP($O930,教員一覧!$A:$D,4,FALSE)</f>
        <v>専任</v>
      </c>
      <c r="AB930" s="1" t="str">
        <f t="shared" si="276"/>
        <v>担任</v>
      </c>
      <c r="AC930" s="14" t="s">
        <v>1749</v>
      </c>
      <c r="AD930" s="14" t="s">
        <v>163</v>
      </c>
      <c r="AE930" s="14" t="s">
        <v>83</v>
      </c>
      <c r="AF930" s="14" t="s">
        <v>12</v>
      </c>
      <c r="AG930" s="14">
        <v>3</v>
      </c>
      <c r="AH930" s="14">
        <v>1401</v>
      </c>
      <c r="AI930" s="15" t="str">
        <f t="shared" si="277"/>
        <v/>
      </c>
      <c r="AJ930" s="15" t="str">
        <f t="shared" si="278"/>
        <v/>
      </c>
      <c r="AK930" s="15" t="str">
        <f t="shared" si="279"/>
        <v/>
      </c>
      <c r="AL930" s="15" t="str">
        <f t="shared" si="280"/>
        <v/>
      </c>
      <c r="AM930" s="15" t="str">
        <f t="shared" si="281"/>
        <v/>
      </c>
      <c r="AN930" s="15" t="str">
        <f t="shared" si="282"/>
        <v/>
      </c>
      <c r="AO930" s="15" t="str">
        <f t="shared" si="283"/>
        <v/>
      </c>
      <c r="AP930" s="9" t="str">
        <f t="shared" si="284"/>
        <v>GC3A火3</v>
      </c>
      <c r="AQ930" s="9">
        <f t="shared" si="285"/>
        <v>1</v>
      </c>
      <c r="AR930" s="11" t="str">
        <f t="shared" si="286"/>
        <v>仲田火3</v>
      </c>
      <c r="AS930" s="11">
        <f t="shared" si="293"/>
        <v>0.33333333333333331</v>
      </c>
      <c r="AT930">
        <v>1</v>
      </c>
      <c r="AU930" s="12">
        <f t="shared" si="287"/>
        <v>7</v>
      </c>
      <c r="AV930" s="13" t="str">
        <f t="shared" si="288"/>
        <v>1401火3</v>
      </c>
      <c r="AW930" s="13">
        <f t="shared" si="289"/>
        <v>0.33333333333333331</v>
      </c>
      <c r="AX930" s="18" t="str">
        <f t="shared" si="290"/>
        <v>GC3AUDGGC3A火31401</v>
      </c>
      <c r="AY930" s="18">
        <f t="shared" si="291"/>
        <v>7</v>
      </c>
      <c r="AZ930"/>
    </row>
    <row r="931" spans="1:52" x14ac:dyDescent="0.15">
      <c r="A931" s="1">
        <f t="shared" si="274"/>
        <v>3</v>
      </c>
      <c r="B931" s="1" t="str">
        <f t="shared" si="275"/>
        <v>編成</v>
      </c>
      <c r="C931" t="s">
        <v>3681</v>
      </c>
      <c r="D931" s="1" t="str">
        <f>VLOOKUP($C931,クラス一覧!$A:$J,10,FALSE)</f>
        <v>CG</v>
      </c>
      <c r="E931" s="1">
        <f>VLOOKUP($C931,クラス一覧!$A:$J,8,FALSE)</f>
        <v>7</v>
      </c>
      <c r="F931" s="1" t="str">
        <f>VLOOKUP($C931,クラス一覧!$A:$J,9,FALSE)</f>
        <v>仲田</v>
      </c>
      <c r="G931" s="1" t="str">
        <f>VLOOKUP($H931,科目一覧!$A:$G,3,FALSE)</f>
        <v>CG</v>
      </c>
      <c r="H931" t="s">
        <v>3129</v>
      </c>
      <c r="I931" s="1" t="str">
        <f>VLOOKUP($H931,科目一覧!$A:$G,7,FALSE)</f>
        <v>田中康</v>
      </c>
      <c r="J931" s="1" t="str">
        <f>VLOOKUP($I931,教員一覧!$A:$D,2,FALSE)</f>
        <v>CG</v>
      </c>
      <c r="K931" s="1" t="str">
        <f>VLOOKUP($I931,教員一覧!$A:$D,3,FALSE)</f>
        <v>　</v>
      </c>
      <c r="L931" s="1" t="str">
        <f>VLOOKUP($I931,教員一覧!$A:$D,4,FALSE)</f>
        <v>専任</v>
      </c>
      <c r="M931" t="s">
        <v>1749</v>
      </c>
      <c r="N931" t="s">
        <v>3789</v>
      </c>
      <c r="O931" t="s">
        <v>83</v>
      </c>
      <c r="P931" t="s">
        <v>12</v>
      </c>
      <c r="Q931">
        <v>4</v>
      </c>
      <c r="R931">
        <v>1401</v>
      </c>
      <c r="S931" s="1" t="str">
        <f>VLOOKUP($R931,教室一覧!$A:$B,2,FALSE)</f>
        <v>実習室</v>
      </c>
      <c r="T931" s="1">
        <f>VLOOKUP($R931,教室一覧!$A:$C,3,FALSE)</f>
        <v>32</v>
      </c>
      <c r="U931" s="1" t="str">
        <f>VLOOKUP($R931,教室一覧!$A:$D,4,FALSE)</f>
        <v>1号館</v>
      </c>
      <c r="V931" s="1" t="str">
        <f>VLOOKUP($R931,教室一覧!$A:$E,5,FALSE)</f>
        <v>4F</v>
      </c>
      <c r="W931"/>
      <c r="X931"/>
      <c r="Y931" s="1" t="str">
        <f>VLOOKUP($O931,教員一覧!$A:$D,2,FALSE)</f>
        <v>CG</v>
      </c>
      <c r="Z931" s="1" t="str">
        <f>VLOOKUP($O931,教員一覧!$A:$D,3,FALSE)</f>
        <v>　</v>
      </c>
      <c r="AA931" s="1" t="str">
        <f>VLOOKUP($O931,教員一覧!$A:$D,4,FALSE)</f>
        <v>専任</v>
      </c>
      <c r="AB931" s="1" t="str">
        <f t="shared" si="276"/>
        <v>担任</v>
      </c>
      <c r="AC931" s="14" t="s">
        <v>1749</v>
      </c>
      <c r="AD931" s="14" t="s">
        <v>163</v>
      </c>
      <c r="AE931" s="14" t="s">
        <v>83</v>
      </c>
      <c r="AF931" s="14" t="s">
        <v>12</v>
      </c>
      <c r="AG931" s="14">
        <v>4</v>
      </c>
      <c r="AH931" s="14">
        <v>1401</v>
      </c>
      <c r="AI931" s="15" t="str">
        <f t="shared" si="277"/>
        <v/>
      </c>
      <c r="AJ931" s="15" t="str">
        <f t="shared" si="278"/>
        <v/>
      </c>
      <c r="AK931" s="15" t="str">
        <f t="shared" si="279"/>
        <v/>
      </c>
      <c r="AL931" s="15" t="str">
        <f t="shared" si="280"/>
        <v/>
      </c>
      <c r="AM931" s="15" t="str">
        <f t="shared" si="281"/>
        <v/>
      </c>
      <c r="AN931" s="15" t="str">
        <f t="shared" si="282"/>
        <v/>
      </c>
      <c r="AO931" s="15" t="str">
        <f t="shared" si="283"/>
        <v/>
      </c>
      <c r="AP931" s="9" t="str">
        <f t="shared" si="284"/>
        <v>GC3A火4</v>
      </c>
      <c r="AQ931" s="9">
        <f t="shared" si="285"/>
        <v>1</v>
      </c>
      <c r="AR931" s="11" t="str">
        <f t="shared" si="286"/>
        <v>仲田火4</v>
      </c>
      <c r="AS931" s="11">
        <f t="shared" si="293"/>
        <v>0.33333333333333331</v>
      </c>
      <c r="AT931">
        <v>1</v>
      </c>
      <c r="AU931" s="12">
        <f t="shared" si="287"/>
        <v>7</v>
      </c>
      <c r="AV931" s="13" t="str">
        <f t="shared" si="288"/>
        <v>1401火4</v>
      </c>
      <c r="AW931" s="13">
        <f t="shared" si="289"/>
        <v>0.33333333333333331</v>
      </c>
      <c r="AX931" s="18" t="str">
        <f t="shared" si="290"/>
        <v>GC3AUDGGC3A火41401</v>
      </c>
      <c r="AY931" s="18">
        <f t="shared" si="291"/>
        <v>7</v>
      </c>
      <c r="AZ931"/>
    </row>
    <row r="932" spans="1:52" x14ac:dyDescent="0.15">
      <c r="A932" s="1">
        <f t="shared" si="274"/>
        <v>3</v>
      </c>
      <c r="B932" s="1" t="str">
        <f t="shared" si="275"/>
        <v>編成</v>
      </c>
      <c r="C932" t="s">
        <v>3681</v>
      </c>
      <c r="D932" s="1" t="str">
        <f>VLOOKUP($C932,クラス一覧!$A:$J,10,FALSE)</f>
        <v>CG</v>
      </c>
      <c r="E932" s="1">
        <f>VLOOKUP($C932,クラス一覧!$A:$J,8,FALSE)</f>
        <v>7</v>
      </c>
      <c r="F932" s="1" t="str">
        <f>VLOOKUP($C932,クラス一覧!$A:$J,9,FALSE)</f>
        <v>仲田</v>
      </c>
      <c r="G932" s="1" t="str">
        <f>VLOOKUP($H932,科目一覧!$A:$G,3,FALSE)</f>
        <v>CG</v>
      </c>
      <c r="H932" t="s">
        <v>3093</v>
      </c>
      <c r="I932" s="1" t="str">
        <f>VLOOKUP($H932,科目一覧!$A:$G,7,FALSE)</f>
        <v>仲田</v>
      </c>
      <c r="J932" s="1" t="str">
        <f>VLOOKUP($I932,教員一覧!$A:$D,2,FALSE)</f>
        <v>CG</v>
      </c>
      <c r="K932" s="1" t="str">
        <f>VLOOKUP($I932,教員一覧!$A:$D,3,FALSE)</f>
        <v>　</v>
      </c>
      <c r="L932" s="1" t="str">
        <f>VLOOKUP($I932,教員一覧!$A:$D,4,FALSE)</f>
        <v>専任</v>
      </c>
      <c r="M932" t="s">
        <v>1749</v>
      </c>
      <c r="N932" t="s">
        <v>3789</v>
      </c>
      <c r="O932" t="s">
        <v>83</v>
      </c>
      <c r="P932" t="s">
        <v>17</v>
      </c>
      <c r="Q932">
        <v>1</v>
      </c>
      <c r="R932">
        <v>1401</v>
      </c>
      <c r="S932" s="1" t="str">
        <f>VLOOKUP($R932,教室一覧!$A:$B,2,FALSE)</f>
        <v>実習室</v>
      </c>
      <c r="T932" s="1">
        <f>VLOOKUP($R932,教室一覧!$A:$C,3,FALSE)</f>
        <v>32</v>
      </c>
      <c r="U932" s="1" t="str">
        <f>VLOOKUP($R932,教室一覧!$A:$D,4,FALSE)</f>
        <v>1号館</v>
      </c>
      <c r="V932" s="1" t="str">
        <f>VLOOKUP($R932,教室一覧!$A:$E,5,FALSE)</f>
        <v>4F</v>
      </c>
      <c r="W932"/>
      <c r="X932"/>
      <c r="Y932" s="1" t="str">
        <f>VLOOKUP($O932,教員一覧!$A:$D,2,FALSE)</f>
        <v>CG</v>
      </c>
      <c r="Z932" s="1" t="str">
        <f>VLOOKUP($O932,教員一覧!$A:$D,3,FALSE)</f>
        <v>　</v>
      </c>
      <c r="AA932" s="1" t="str">
        <f>VLOOKUP($O932,教員一覧!$A:$D,4,FALSE)</f>
        <v>専任</v>
      </c>
      <c r="AB932" s="1" t="str">
        <f t="shared" si="276"/>
        <v>担任</v>
      </c>
      <c r="AC932" s="14" t="s">
        <v>1749</v>
      </c>
      <c r="AD932" s="14" t="s">
        <v>163</v>
      </c>
      <c r="AE932" s="14" t="s">
        <v>83</v>
      </c>
      <c r="AF932" s="14" t="s">
        <v>17</v>
      </c>
      <c r="AG932" s="14">
        <v>1</v>
      </c>
      <c r="AH932" s="14">
        <v>1401</v>
      </c>
      <c r="AI932" s="15" t="str">
        <f t="shared" si="277"/>
        <v/>
      </c>
      <c r="AJ932" s="15" t="str">
        <f t="shared" si="278"/>
        <v/>
      </c>
      <c r="AK932" s="15" t="str">
        <f t="shared" si="279"/>
        <v/>
      </c>
      <c r="AL932" s="15" t="str">
        <f t="shared" si="280"/>
        <v/>
      </c>
      <c r="AM932" s="15" t="str">
        <f t="shared" si="281"/>
        <v/>
      </c>
      <c r="AN932" s="15" t="str">
        <f t="shared" si="282"/>
        <v/>
      </c>
      <c r="AO932" s="15" t="str">
        <f t="shared" si="283"/>
        <v/>
      </c>
      <c r="AP932" s="9" t="str">
        <f t="shared" si="284"/>
        <v>GC3A金1</v>
      </c>
      <c r="AQ932" s="9">
        <f t="shared" si="285"/>
        <v>1</v>
      </c>
      <c r="AR932" s="11" t="str">
        <f t="shared" si="286"/>
        <v>仲田金1</v>
      </c>
      <c r="AS932" s="11">
        <f t="shared" si="293"/>
        <v>0.5</v>
      </c>
      <c r="AT932">
        <v>1</v>
      </c>
      <c r="AU932" s="12">
        <f t="shared" si="287"/>
        <v>7</v>
      </c>
      <c r="AV932" s="13" t="str">
        <f t="shared" si="288"/>
        <v>1401金1</v>
      </c>
      <c r="AW932" s="13">
        <f t="shared" si="289"/>
        <v>0.5</v>
      </c>
      <c r="AX932" s="18" t="str">
        <f t="shared" si="290"/>
        <v>GC3AUDGGC3A金11401</v>
      </c>
      <c r="AY932" s="18">
        <f t="shared" si="291"/>
        <v>7</v>
      </c>
      <c r="AZ932"/>
    </row>
    <row r="933" spans="1:52" x14ac:dyDescent="0.15">
      <c r="A933" s="1">
        <f t="shared" si="274"/>
        <v>3</v>
      </c>
      <c r="B933" s="1" t="str">
        <f t="shared" si="275"/>
        <v>編成</v>
      </c>
      <c r="C933" t="s">
        <v>3681</v>
      </c>
      <c r="D933" s="1" t="str">
        <f>VLOOKUP($C933,クラス一覧!$A:$J,10,FALSE)</f>
        <v>CG</v>
      </c>
      <c r="E933" s="1">
        <f>VLOOKUP($C933,クラス一覧!$A:$J,8,FALSE)</f>
        <v>7</v>
      </c>
      <c r="F933" s="1" t="str">
        <f>VLOOKUP($C933,クラス一覧!$A:$J,9,FALSE)</f>
        <v>仲田</v>
      </c>
      <c r="G933" s="1" t="str">
        <f>VLOOKUP($H933,科目一覧!$A:$G,3,FALSE)</f>
        <v>CG</v>
      </c>
      <c r="H933" t="s">
        <v>3093</v>
      </c>
      <c r="I933" s="1" t="str">
        <f>VLOOKUP($H933,科目一覧!$A:$G,7,FALSE)</f>
        <v>仲田</v>
      </c>
      <c r="J933" s="1" t="str">
        <f>VLOOKUP($I933,教員一覧!$A:$D,2,FALSE)</f>
        <v>CG</v>
      </c>
      <c r="K933" s="1" t="str">
        <f>VLOOKUP($I933,教員一覧!$A:$D,3,FALSE)</f>
        <v>　</v>
      </c>
      <c r="L933" s="1" t="str">
        <f>VLOOKUP($I933,教員一覧!$A:$D,4,FALSE)</f>
        <v>専任</v>
      </c>
      <c r="M933" t="s">
        <v>1749</v>
      </c>
      <c r="N933" t="s">
        <v>3789</v>
      </c>
      <c r="O933" t="s">
        <v>83</v>
      </c>
      <c r="P933" t="s">
        <v>17</v>
      </c>
      <c r="Q933">
        <v>2</v>
      </c>
      <c r="R933">
        <v>1401</v>
      </c>
      <c r="S933" s="1" t="str">
        <f>VLOOKUP($R933,教室一覧!$A:$B,2,FALSE)</f>
        <v>実習室</v>
      </c>
      <c r="T933" s="1">
        <f>VLOOKUP($R933,教室一覧!$A:$C,3,FALSE)</f>
        <v>32</v>
      </c>
      <c r="U933" s="1" t="str">
        <f>VLOOKUP($R933,教室一覧!$A:$D,4,FALSE)</f>
        <v>1号館</v>
      </c>
      <c r="V933" s="1" t="str">
        <f>VLOOKUP($R933,教室一覧!$A:$E,5,FALSE)</f>
        <v>4F</v>
      </c>
      <c r="W933"/>
      <c r="X933"/>
      <c r="Y933" s="1" t="str">
        <f>VLOOKUP($O933,教員一覧!$A:$D,2,FALSE)</f>
        <v>CG</v>
      </c>
      <c r="Z933" s="1" t="str">
        <f>VLOOKUP($O933,教員一覧!$A:$D,3,FALSE)</f>
        <v>　</v>
      </c>
      <c r="AA933" s="1" t="str">
        <f>VLOOKUP($O933,教員一覧!$A:$D,4,FALSE)</f>
        <v>専任</v>
      </c>
      <c r="AB933" s="1" t="str">
        <f t="shared" si="276"/>
        <v>担任</v>
      </c>
      <c r="AC933" s="14" t="s">
        <v>1749</v>
      </c>
      <c r="AD933" s="14" t="s">
        <v>163</v>
      </c>
      <c r="AE933" s="14" t="s">
        <v>83</v>
      </c>
      <c r="AF933" s="14" t="s">
        <v>17</v>
      </c>
      <c r="AG933" s="14">
        <v>2</v>
      </c>
      <c r="AH933" s="14">
        <v>1401</v>
      </c>
      <c r="AI933" s="15" t="str">
        <f t="shared" si="277"/>
        <v/>
      </c>
      <c r="AJ933" s="15" t="str">
        <f t="shared" si="278"/>
        <v/>
      </c>
      <c r="AK933" s="15" t="str">
        <f t="shared" si="279"/>
        <v/>
      </c>
      <c r="AL933" s="15" t="str">
        <f t="shared" si="280"/>
        <v/>
      </c>
      <c r="AM933" s="15" t="str">
        <f t="shared" si="281"/>
        <v/>
      </c>
      <c r="AN933" s="15" t="str">
        <f t="shared" si="282"/>
        <v/>
      </c>
      <c r="AO933" s="15" t="str">
        <f t="shared" si="283"/>
        <v/>
      </c>
      <c r="AP933" s="9" t="str">
        <f t="shared" si="284"/>
        <v>GC3A金2</v>
      </c>
      <c r="AQ933" s="9">
        <f t="shared" si="285"/>
        <v>1</v>
      </c>
      <c r="AR933" s="11" t="str">
        <f t="shared" si="286"/>
        <v>仲田金2</v>
      </c>
      <c r="AS933" s="11">
        <f t="shared" si="293"/>
        <v>0.5</v>
      </c>
      <c r="AT933">
        <v>1</v>
      </c>
      <c r="AU933" s="12">
        <f t="shared" si="287"/>
        <v>7</v>
      </c>
      <c r="AV933" s="13" t="str">
        <f t="shared" si="288"/>
        <v>1401金2</v>
      </c>
      <c r="AW933" s="13">
        <f t="shared" si="289"/>
        <v>0.5</v>
      </c>
      <c r="AX933" s="18" t="str">
        <f t="shared" si="290"/>
        <v>GC3AUDGGC3A金21401</v>
      </c>
      <c r="AY933" s="18">
        <f t="shared" si="291"/>
        <v>7</v>
      </c>
      <c r="AZ933"/>
    </row>
    <row r="934" spans="1:52" x14ac:dyDescent="0.15">
      <c r="A934" s="1">
        <f t="shared" si="274"/>
        <v>3</v>
      </c>
      <c r="B934" s="1" t="str">
        <f t="shared" si="275"/>
        <v>編成</v>
      </c>
      <c r="C934" t="s">
        <v>3681</v>
      </c>
      <c r="D934" s="1" t="str">
        <f>VLOOKUP($C934,クラス一覧!$A:$J,10,FALSE)</f>
        <v>CG</v>
      </c>
      <c r="E934" s="1">
        <f>VLOOKUP($C934,クラス一覧!$A:$J,8,FALSE)</f>
        <v>7</v>
      </c>
      <c r="F934" s="1" t="str">
        <f>VLOOKUP($C934,クラス一覧!$A:$J,9,FALSE)</f>
        <v>仲田</v>
      </c>
      <c r="G934" s="1" t="str">
        <f>VLOOKUP($H934,科目一覧!$A:$G,3,FALSE)</f>
        <v>ゲームCG（3DCG）</v>
      </c>
      <c r="H934" t="s">
        <v>3112</v>
      </c>
      <c r="I934" s="1" t="str">
        <f>VLOOKUP($H934,科目一覧!$A:$G,7,FALSE)</f>
        <v>西谷</v>
      </c>
      <c r="J934" s="1" t="str">
        <f>VLOOKUP($I934,教員一覧!$A:$D,2,FALSE)</f>
        <v>CG</v>
      </c>
      <c r="K934" s="1" t="str">
        <f>VLOOKUP($I934,教員一覧!$A:$D,3,FALSE)</f>
        <v>　</v>
      </c>
      <c r="L934" s="1" t="str">
        <f>VLOOKUP($I934,教員一覧!$A:$D,4,FALSE)</f>
        <v>専任</v>
      </c>
      <c r="M934" t="s">
        <v>1749</v>
      </c>
      <c r="N934" t="s">
        <v>3789</v>
      </c>
      <c r="O934" t="s">
        <v>124</v>
      </c>
      <c r="P934" t="s">
        <v>17</v>
      </c>
      <c r="Q934">
        <v>3</v>
      </c>
      <c r="R934">
        <v>1401</v>
      </c>
      <c r="S934" s="1" t="str">
        <f>VLOOKUP($R934,教室一覧!$A:$B,2,FALSE)</f>
        <v>実習室</v>
      </c>
      <c r="T934" s="1">
        <f>VLOOKUP($R934,教室一覧!$A:$C,3,FALSE)</f>
        <v>32</v>
      </c>
      <c r="U934" s="1" t="str">
        <f>VLOOKUP($R934,教室一覧!$A:$D,4,FALSE)</f>
        <v>1号館</v>
      </c>
      <c r="V934" s="1" t="str">
        <f>VLOOKUP($R934,教室一覧!$A:$E,5,FALSE)</f>
        <v>4F</v>
      </c>
      <c r="W934"/>
      <c r="X934"/>
      <c r="Y934" s="1" t="str">
        <f>VLOOKUP($O934,教員一覧!$A:$D,2,FALSE)</f>
        <v>CG</v>
      </c>
      <c r="Z934" s="1" t="str">
        <f>VLOOKUP($O934,教員一覧!$A:$D,3,FALSE)</f>
        <v>　</v>
      </c>
      <c r="AA934" s="1" t="str">
        <f>VLOOKUP($O934,教員一覧!$A:$D,4,FALSE)</f>
        <v>専任</v>
      </c>
      <c r="AB934" s="1" t="str">
        <f t="shared" si="276"/>
        <v/>
      </c>
      <c r="AC934" s="14" t="s">
        <v>1749</v>
      </c>
      <c r="AD934" s="14" t="s">
        <v>163</v>
      </c>
      <c r="AE934" s="14" t="s">
        <v>124</v>
      </c>
      <c r="AF934" s="14" t="s">
        <v>17</v>
      </c>
      <c r="AG934" s="14">
        <v>3</v>
      </c>
      <c r="AH934" s="14">
        <v>1401</v>
      </c>
      <c r="AI934" s="15" t="str">
        <f t="shared" si="277"/>
        <v/>
      </c>
      <c r="AJ934" s="15" t="str">
        <f t="shared" si="278"/>
        <v/>
      </c>
      <c r="AK934" s="15" t="str">
        <f t="shared" si="279"/>
        <v/>
      </c>
      <c r="AL934" s="15" t="str">
        <f t="shared" si="280"/>
        <v/>
      </c>
      <c r="AM934" s="15" t="str">
        <f t="shared" si="281"/>
        <v/>
      </c>
      <c r="AN934" s="15" t="str">
        <f t="shared" si="282"/>
        <v/>
      </c>
      <c r="AO934" s="15" t="str">
        <f t="shared" si="283"/>
        <v/>
      </c>
      <c r="AP934" s="9" t="str">
        <f t="shared" si="284"/>
        <v>GC3A金3</v>
      </c>
      <c r="AQ934" s="9">
        <f t="shared" si="285"/>
        <v>1</v>
      </c>
      <c r="AR934" s="11" t="str">
        <f t="shared" si="286"/>
        <v>西谷金3</v>
      </c>
      <c r="AS934" s="11">
        <f t="shared" si="293"/>
        <v>0.5</v>
      </c>
      <c r="AT934">
        <v>1</v>
      </c>
      <c r="AU934" s="12">
        <f t="shared" si="287"/>
        <v>7</v>
      </c>
      <c r="AV934" s="13" t="str">
        <f t="shared" si="288"/>
        <v>1401金3</v>
      </c>
      <c r="AW934" s="13">
        <f t="shared" si="289"/>
        <v>0.5</v>
      </c>
      <c r="AX934" s="18" t="str">
        <f t="shared" si="290"/>
        <v>GC3AUDGGC3A金31401</v>
      </c>
      <c r="AY934" s="18">
        <f t="shared" si="291"/>
        <v>7</v>
      </c>
      <c r="AZ934"/>
    </row>
    <row r="935" spans="1:52" x14ac:dyDescent="0.15">
      <c r="A935" s="1">
        <f t="shared" si="274"/>
        <v>3</v>
      </c>
      <c r="B935" s="1" t="str">
        <f t="shared" si="275"/>
        <v>編成</v>
      </c>
      <c r="C935" t="s">
        <v>3681</v>
      </c>
      <c r="D935" s="1" t="str">
        <f>VLOOKUP($C935,クラス一覧!$A:$J,10,FALSE)</f>
        <v>CG</v>
      </c>
      <c r="E935" s="1">
        <f>VLOOKUP($C935,クラス一覧!$A:$J,8,FALSE)</f>
        <v>7</v>
      </c>
      <c r="F935" s="1" t="str">
        <f>VLOOKUP($C935,クラス一覧!$A:$J,9,FALSE)</f>
        <v>仲田</v>
      </c>
      <c r="G935" s="1" t="str">
        <f>VLOOKUP($H935,科目一覧!$A:$G,3,FALSE)</f>
        <v>CG</v>
      </c>
      <c r="H935" t="s">
        <v>3094</v>
      </c>
      <c r="I935" s="1" t="str">
        <f>VLOOKUP($H935,科目一覧!$A:$G,7,FALSE)</f>
        <v>西谷</v>
      </c>
      <c r="J935" s="1" t="str">
        <f>VLOOKUP($I935,教員一覧!$A:$D,2,FALSE)</f>
        <v>CG</v>
      </c>
      <c r="K935" s="1" t="str">
        <f>VLOOKUP($I935,教員一覧!$A:$D,3,FALSE)</f>
        <v>　</v>
      </c>
      <c r="L935" s="1" t="str">
        <f>VLOOKUP($I935,教員一覧!$A:$D,4,FALSE)</f>
        <v>専任</v>
      </c>
      <c r="M935" t="s">
        <v>1749</v>
      </c>
      <c r="N935" t="s">
        <v>3789</v>
      </c>
      <c r="O935" t="s">
        <v>124</v>
      </c>
      <c r="P935" t="s">
        <v>9</v>
      </c>
      <c r="Q935">
        <v>2</v>
      </c>
      <c r="R935">
        <v>1401</v>
      </c>
      <c r="S935" s="1" t="str">
        <f>VLOOKUP($R935,教室一覧!$A:$B,2,FALSE)</f>
        <v>実習室</v>
      </c>
      <c r="T935" s="1">
        <f>VLOOKUP($R935,教室一覧!$A:$C,3,FALSE)</f>
        <v>32</v>
      </c>
      <c r="U935" s="1" t="str">
        <f>VLOOKUP($R935,教室一覧!$A:$D,4,FALSE)</f>
        <v>1号館</v>
      </c>
      <c r="V935" s="1" t="str">
        <f>VLOOKUP($R935,教室一覧!$A:$E,5,FALSE)</f>
        <v>4F</v>
      </c>
      <c r="W935"/>
      <c r="X935"/>
      <c r="Y935" s="1" t="str">
        <f>VLOOKUP($O935,教員一覧!$A:$D,2,FALSE)</f>
        <v>CG</v>
      </c>
      <c r="Z935" s="1" t="str">
        <f>VLOOKUP($O935,教員一覧!$A:$D,3,FALSE)</f>
        <v>　</v>
      </c>
      <c r="AA935" s="1" t="str">
        <f>VLOOKUP($O935,教員一覧!$A:$D,4,FALSE)</f>
        <v>専任</v>
      </c>
      <c r="AB935" s="1" t="str">
        <f t="shared" si="276"/>
        <v/>
      </c>
      <c r="AC935" s="14" t="s">
        <v>1749</v>
      </c>
      <c r="AD935" s="14" t="s">
        <v>163</v>
      </c>
      <c r="AE935" s="14" t="s">
        <v>124</v>
      </c>
      <c r="AF935" s="14" t="s">
        <v>9</v>
      </c>
      <c r="AG935" s="14">
        <v>2</v>
      </c>
      <c r="AH935" s="14">
        <v>1401</v>
      </c>
      <c r="AI935" s="15" t="str">
        <f t="shared" si="277"/>
        <v/>
      </c>
      <c r="AJ935" s="15" t="str">
        <f t="shared" si="278"/>
        <v/>
      </c>
      <c r="AK935" s="15" t="str">
        <f t="shared" si="279"/>
        <v/>
      </c>
      <c r="AL935" s="15" t="str">
        <f t="shared" si="280"/>
        <v/>
      </c>
      <c r="AM935" s="15" t="str">
        <f t="shared" si="281"/>
        <v/>
      </c>
      <c r="AN935" s="15" t="str">
        <f t="shared" si="282"/>
        <v/>
      </c>
      <c r="AO935" s="15" t="str">
        <f t="shared" si="283"/>
        <v/>
      </c>
      <c r="AP935" s="9" t="str">
        <f t="shared" si="284"/>
        <v>GC3A月2</v>
      </c>
      <c r="AQ935" s="9">
        <f t="shared" si="285"/>
        <v>1</v>
      </c>
      <c r="AR935" s="11" t="str">
        <f t="shared" si="286"/>
        <v>西谷月2</v>
      </c>
      <c r="AS935" s="11">
        <f t="shared" si="293"/>
        <v>0.5</v>
      </c>
      <c r="AT935">
        <v>1</v>
      </c>
      <c r="AU935" s="12">
        <f t="shared" si="287"/>
        <v>7</v>
      </c>
      <c r="AV935" s="13" t="str">
        <f t="shared" si="288"/>
        <v>1401月2</v>
      </c>
      <c r="AW935" s="13">
        <f t="shared" si="289"/>
        <v>0.5</v>
      </c>
      <c r="AX935" s="18" t="str">
        <f t="shared" si="290"/>
        <v>GC3AUDGGC3A月21401</v>
      </c>
      <c r="AY935" s="18">
        <f t="shared" si="291"/>
        <v>7</v>
      </c>
      <c r="AZ935"/>
    </row>
    <row r="936" spans="1:52" x14ac:dyDescent="0.15">
      <c r="A936" s="1">
        <f t="shared" si="274"/>
        <v>3</v>
      </c>
      <c r="B936" s="1" t="str">
        <f t="shared" si="275"/>
        <v>編成</v>
      </c>
      <c r="C936" t="s">
        <v>3681</v>
      </c>
      <c r="D936" s="1" t="str">
        <f>VLOOKUP($C936,クラス一覧!$A:$J,10,FALSE)</f>
        <v>CG</v>
      </c>
      <c r="E936" s="1">
        <f>VLOOKUP($C936,クラス一覧!$A:$J,8,FALSE)</f>
        <v>7</v>
      </c>
      <c r="F936" s="1" t="str">
        <f>VLOOKUP($C936,クラス一覧!$A:$J,9,FALSE)</f>
        <v>仲田</v>
      </c>
      <c r="G936" s="1" t="str">
        <f>VLOOKUP($H936,科目一覧!$A:$G,3,FALSE)</f>
        <v>CG</v>
      </c>
      <c r="H936" t="s">
        <v>3094</v>
      </c>
      <c r="I936" s="1" t="str">
        <f>VLOOKUP($H936,科目一覧!$A:$G,7,FALSE)</f>
        <v>西谷</v>
      </c>
      <c r="J936" s="1" t="str">
        <f>VLOOKUP($I936,教員一覧!$A:$D,2,FALSE)</f>
        <v>CG</v>
      </c>
      <c r="K936" s="1" t="str">
        <f>VLOOKUP($I936,教員一覧!$A:$D,3,FALSE)</f>
        <v>　</v>
      </c>
      <c r="L936" s="1" t="str">
        <f>VLOOKUP($I936,教員一覧!$A:$D,4,FALSE)</f>
        <v>専任</v>
      </c>
      <c r="M936" t="s">
        <v>1749</v>
      </c>
      <c r="N936" t="s">
        <v>3789</v>
      </c>
      <c r="O936" t="s">
        <v>124</v>
      </c>
      <c r="P936" t="s">
        <v>9</v>
      </c>
      <c r="Q936">
        <v>3</v>
      </c>
      <c r="R936">
        <v>1401</v>
      </c>
      <c r="S936" s="1" t="str">
        <f>VLOOKUP($R936,教室一覧!$A:$B,2,FALSE)</f>
        <v>実習室</v>
      </c>
      <c r="T936" s="1">
        <f>VLOOKUP($R936,教室一覧!$A:$C,3,FALSE)</f>
        <v>32</v>
      </c>
      <c r="U936" s="1" t="str">
        <f>VLOOKUP($R936,教室一覧!$A:$D,4,FALSE)</f>
        <v>1号館</v>
      </c>
      <c r="V936" s="1" t="str">
        <f>VLOOKUP($R936,教室一覧!$A:$E,5,FALSE)</f>
        <v>4F</v>
      </c>
      <c r="W936"/>
      <c r="X936"/>
      <c r="Y936" s="1" t="str">
        <f>VLOOKUP($O936,教員一覧!$A:$D,2,FALSE)</f>
        <v>CG</v>
      </c>
      <c r="Z936" s="1" t="str">
        <f>VLOOKUP($O936,教員一覧!$A:$D,3,FALSE)</f>
        <v>　</v>
      </c>
      <c r="AA936" s="1" t="str">
        <f>VLOOKUP($O936,教員一覧!$A:$D,4,FALSE)</f>
        <v>専任</v>
      </c>
      <c r="AB936" s="1" t="str">
        <f t="shared" si="276"/>
        <v/>
      </c>
      <c r="AC936" s="14" t="s">
        <v>1749</v>
      </c>
      <c r="AD936" s="14" t="s">
        <v>163</v>
      </c>
      <c r="AE936" s="14" t="s">
        <v>124</v>
      </c>
      <c r="AF936" s="14" t="s">
        <v>9</v>
      </c>
      <c r="AG936" s="14">
        <v>3</v>
      </c>
      <c r="AH936" s="14">
        <v>1401</v>
      </c>
      <c r="AI936" s="15" t="str">
        <f t="shared" si="277"/>
        <v/>
      </c>
      <c r="AJ936" s="15" t="str">
        <f t="shared" si="278"/>
        <v/>
      </c>
      <c r="AK936" s="15" t="str">
        <f t="shared" si="279"/>
        <v/>
      </c>
      <c r="AL936" s="15" t="str">
        <f t="shared" si="280"/>
        <v/>
      </c>
      <c r="AM936" s="15" t="str">
        <f t="shared" si="281"/>
        <v/>
      </c>
      <c r="AN936" s="15" t="str">
        <f t="shared" si="282"/>
        <v/>
      </c>
      <c r="AO936" s="15" t="str">
        <f t="shared" si="283"/>
        <v/>
      </c>
      <c r="AP936" s="9" t="str">
        <f t="shared" si="284"/>
        <v>GC3A月3</v>
      </c>
      <c r="AQ936" s="9">
        <f t="shared" si="285"/>
        <v>1</v>
      </c>
      <c r="AR936" s="11" t="str">
        <f t="shared" si="286"/>
        <v>西谷月3</v>
      </c>
      <c r="AS936" s="11">
        <f t="shared" si="293"/>
        <v>0.5</v>
      </c>
      <c r="AT936">
        <v>1</v>
      </c>
      <c r="AU936" s="12">
        <f t="shared" si="287"/>
        <v>7</v>
      </c>
      <c r="AV936" s="13" t="str">
        <f t="shared" si="288"/>
        <v>1401月3</v>
      </c>
      <c r="AW936" s="13">
        <f t="shared" si="289"/>
        <v>0.5</v>
      </c>
      <c r="AX936" s="18" t="str">
        <f t="shared" si="290"/>
        <v>GC3AUDGGC3A月31401</v>
      </c>
      <c r="AY936" s="18">
        <f t="shared" si="291"/>
        <v>7</v>
      </c>
      <c r="AZ936"/>
    </row>
    <row r="937" spans="1:52" x14ac:dyDescent="0.15">
      <c r="A937" s="1">
        <f t="shared" si="274"/>
        <v>3</v>
      </c>
      <c r="B937" s="1" t="str">
        <f t="shared" si="275"/>
        <v>編成</v>
      </c>
      <c r="C937" t="s">
        <v>3681</v>
      </c>
      <c r="D937" s="1" t="str">
        <f>VLOOKUP($C937,クラス一覧!$A:$J,10,FALSE)</f>
        <v>CG</v>
      </c>
      <c r="E937" s="1">
        <f>VLOOKUP($C937,クラス一覧!$A:$J,8,FALSE)</f>
        <v>7</v>
      </c>
      <c r="F937" s="1" t="str">
        <f>VLOOKUP($C937,クラス一覧!$A:$J,9,FALSE)</f>
        <v>仲田</v>
      </c>
      <c r="G937" s="1" t="str">
        <f>VLOOKUP($H937,科目一覧!$A:$G,3,FALSE)</f>
        <v>CG</v>
      </c>
      <c r="H937" t="s">
        <v>3128</v>
      </c>
      <c r="I937" s="1" t="str">
        <f>VLOOKUP($H937,科目一覧!$A:$G,7,FALSE)</f>
        <v>仲田</v>
      </c>
      <c r="J937" s="1" t="str">
        <f>VLOOKUP($I937,教員一覧!$A:$D,2,FALSE)</f>
        <v>CG</v>
      </c>
      <c r="K937" s="1" t="str">
        <f>VLOOKUP($I937,教員一覧!$A:$D,3,FALSE)</f>
        <v>　</v>
      </c>
      <c r="L937" s="1" t="str">
        <f>VLOOKUP($I937,教員一覧!$A:$D,4,FALSE)</f>
        <v>専任</v>
      </c>
      <c r="M937" t="s">
        <v>1749</v>
      </c>
      <c r="N937" t="s">
        <v>3789</v>
      </c>
      <c r="O937" t="s">
        <v>82</v>
      </c>
      <c r="P937" t="s">
        <v>13</v>
      </c>
      <c r="Q937">
        <v>1</v>
      </c>
      <c r="R937">
        <v>1401</v>
      </c>
      <c r="S937" s="1" t="str">
        <f>VLOOKUP($R937,教室一覧!$A:$B,2,FALSE)</f>
        <v>実習室</v>
      </c>
      <c r="T937" s="1">
        <f>VLOOKUP($R937,教室一覧!$A:$C,3,FALSE)</f>
        <v>32</v>
      </c>
      <c r="U937" s="1" t="str">
        <f>VLOOKUP($R937,教室一覧!$A:$D,4,FALSE)</f>
        <v>1号館</v>
      </c>
      <c r="V937" s="1" t="str">
        <f>VLOOKUP($R937,教室一覧!$A:$E,5,FALSE)</f>
        <v>4F</v>
      </c>
      <c r="W937"/>
      <c r="X937"/>
      <c r="Y937" s="1" t="str">
        <f>VLOOKUP($O937,教員一覧!$A:$D,2,FALSE)</f>
        <v>CG</v>
      </c>
      <c r="Z937" s="1" t="str">
        <f>VLOOKUP($O937,教員一覧!$A:$D,3,FALSE)</f>
        <v>　</v>
      </c>
      <c r="AA937" s="1" t="str">
        <f>VLOOKUP($O937,教員一覧!$A:$D,4,FALSE)</f>
        <v>非常勤</v>
      </c>
      <c r="AB937" s="1" t="str">
        <f t="shared" si="276"/>
        <v/>
      </c>
      <c r="AC937" s="14" t="s">
        <v>1749</v>
      </c>
      <c r="AD937" s="14" t="s">
        <v>163</v>
      </c>
      <c r="AE937" s="14" t="s">
        <v>82</v>
      </c>
      <c r="AF937" s="14" t="s">
        <v>13</v>
      </c>
      <c r="AG937" s="14">
        <v>1</v>
      </c>
      <c r="AH937" s="14">
        <v>1401</v>
      </c>
      <c r="AI937" s="15" t="str">
        <f t="shared" si="277"/>
        <v/>
      </c>
      <c r="AJ937" s="15" t="str">
        <f t="shared" si="278"/>
        <v/>
      </c>
      <c r="AK937" s="15" t="str">
        <f t="shared" si="279"/>
        <v/>
      </c>
      <c r="AL937" s="15" t="str">
        <f t="shared" si="280"/>
        <v/>
      </c>
      <c r="AM937" s="15" t="str">
        <f t="shared" si="281"/>
        <v/>
      </c>
      <c r="AN937" s="15" t="str">
        <f t="shared" si="282"/>
        <v/>
      </c>
      <c r="AO937" s="15" t="str">
        <f t="shared" si="283"/>
        <v/>
      </c>
      <c r="AP937" s="9" t="str">
        <f t="shared" si="284"/>
        <v>GC3A水1</v>
      </c>
      <c r="AQ937" s="9">
        <f t="shared" si="285"/>
        <v>1</v>
      </c>
      <c r="AR937" s="11" t="str">
        <f t="shared" si="286"/>
        <v>野田水1</v>
      </c>
      <c r="AS937" s="11">
        <f t="shared" si="293"/>
        <v>0.33333333333333331</v>
      </c>
      <c r="AT937">
        <v>1</v>
      </c>
      <c r="AU937" s="12">
        <f t="shared" si="287"/>
        <v>7</v>
      </c>
      <c r="AV937" s="13" t="str">
        <f t="shared" si="288"/>
        <v>1401水1</v>
      </c>
      <c r="AW937" s="13">
        <f t="shared" si="289"/>
        <v>0.33333333333333331</v>
      </c>
      <c r="AX937" s="18" t="str">
        <f t="shared" si="290"/>
        <v>GC3AUDGGC3A水11401</v>
      </c>
      <c r="AY937" s="18">
        <f t="shared" si="291"/>
        <v>7</v>
      </c>
      <c r="AZ937"/>
    </row>
    <row r="938" spans="1:52" x14ac:dyDescent="0.15">
      <c r="A938" s="1">
        <f t="shared" si="274"/>
        <v>3</v>
      </c>
      <c r="B938" s="1" t="str">
        <f t="shared" si="275"/>
        <v>編成</v>
      </c>
      <c r="C938" t="s">
        <v>3681</v>
      </c>
      <c r="D938" s="1" t="str">
        <f>VLOOKUP($C938,クラス一覧!$A:$J,10,FALSE)</f>
        <v>CG</v>
      </c>
      <c r="E938" s="1">
        <f>VLOOKUP($C938,クラス一覧!$A:$J,8,FALSE)</f>
        <v>7</v>
      </c>
      <c r="F938" s="1" t="str">
        <f>VLOOKUP($C938,クラス一覧!$A:$J,9,FALSE)</f>
        <v>仲田</v>
      </c>
      <c r="G938" s="1" t="str">
        <f>VLOOKUP($H938,科目一覧!$A:$G,3,FALSE)</f>
        <v>CG</v>
      </c>
      <c r="H938" t="s">
        <v>3128</v>
      </c>
      <c r="I938" s="1" t="str">
        <f>VLOOKUP($H938,科目一覧!$A:$G,7,FALSE)</f>
        <v>仲田</v>
      </c>
      <c r="J938" s="1" t="str">
        <f>VLOOKUP($I938,教員一覧!$A:$D,2,FALSE)</f>
        <v>CG</v>
      </c>
      <c r="K938" s="1" t="str">
        <f>VLOOKUP($I938,教員一覧!$A:$D,3,FALSE)</f>
        <v>　</v>
      </c>
      <c r="L938" s="1" t="str">
        <f>VLOOKUP($I938,教員一覧!$A:$D,4,FALSE)</f>
        <v>専任</v>
      </c>
      <c r="M938" t="s">
        <v>1749</v>
      </c>
      <c r="N938" t="s">
        <v>3789</v>
      </c>
      <c r="O938" t="s">
        <v>82</v>
      </c>
      <c r="P938" t="s">
        <v>13</v>
      </c>
      <c r="Q938">
        <v>2</v>
      </c>
      <c r="R938">
        <v>1401</v>
      </c>
      <c r="S938" s="1" t="str">
        <f>VLOOKUP($R938,教室一覧!$A:$B,2,FALSE)</f>
        <v>実習室</v>
      </c>
      <c r="T938" s="1">
        <f>VLOOKUP($R938,教室一覧!$A:$C,3,FALSE)</f>
        <v>32</v>
      </c>
      <c r="U938" s="1" t="str">
        <f>VLOOKUP($R938,教室一覧!$A:$D,4,FALSE)</f>
        <v>1号館</v>
      </c>
      <c r="V938" s="1" t="str">
        <f>VLOOKUP($R938,教室一覧!$A:$E,5,FALSE)</f>
        <v>4F</v>
      </c>
      <c r="W938"/>
      <c r="X938"/>
      <c r="Y938" s="1" t="str">
        <f>VLOOKUP($O938,教員一覧!$A:$D,2,FALSE)</f>
        <v>CG</v>
      </c>
      <c r="Z938" s="1" t="str">
        <f>VLOOKUP($O938,教員一覧!$A:$D,3,FALSE)</f>
        <v>　</v>
      </c>
      <c r="AA938" s="1" t="str">
        <f>VLOOKUP($O938,教員一覧!$A:$D,4,FALSE)</f>
        <v>非常勤</v>
      </c>
      <c r="AB938" s="1" t="str">
        <f t="shared" si="276"/>
        <v/>
      </c>
      <c r="AC938" s="14" t="s">
        <v>1749</v>
      </c>
      <c r="AD938" s="14" t="s">
        <v>163</v>
      </c>
      <c r="AE938" s="14" t="s">
        <v>82</v>
      </c>
      <c r="AF938" s="14" t="s">
        <v>13</v>
      </c>
      <c r="AG938" s="14">
        <v>2</v>
      </c>
      <c r="AH938" s="14">
        <v>1401</v>
      </c>
      <c r="AI938" s="15" t="str">
        <f t="shared" si="277"/>
        <v/>
      </c>
      <c r="AJ938" s="15" t="str">
        <f t="shared" si="278"/>
        <v/>
      </c>
      <c r="AK938" s="15" t="str">
        <f t="shared" si="279"/>
        <v/>
      </c>
      <c r="AL938" s="15" t="str">
        <f t="shared" si="280"/>
        <v/>
      </c>
      <c r="AM938" s="15" t="str">
        <f t="shared" si="281"/>
        <v/>
      </c>
      <c r="AN938" s="15" t="str">
        <f t="shared" si="282"/>
        <v/>
      </c>
      <c r="AO938" s="15" t="str">
        <f t="shared" si="283"/>
        <v/>
      </c>
      <c r="AP938" s="9" t="str">
        <f t="shared" si="284"/>
        <v>GC3A水2</v>
      </c>
      <c r="AQ938" s="9">
        <f t="shared" si="285"/>
        <v>1</v>
      </c>
      <c r="AR938" s="11" t="str">
        <f t="shared" si="286"/>
        <v>野田水2</v>
      </c>
      <c r="AS938" s="11">
        <f t="shared" si="293"/>
        <v>0.33333333333333331</v>
      </c>
      <c r="AT938">
        <v>1</v>
      </c>
      <c r="AU938" s="12">
        <f t="shared" si="287"/>
        <v>7</v>
      </c>
      <c r="AV938" s="13" t="str">
        <f t="shared" si="288"/>
        <v>1401水2</v>
      </c>
      <c r="AW938" s="13">
        <f t="shared" si="289"/>
        <v>0.33333333333333331</v>
      </c>
      <c r="AX938" s="18" t="str">
        <f t="shared" si="290"/>
        <v>GC3AUDGGC3A水21401</v>
      </c>
      <c r="AY938" s="18">
        <f t="shared" si="291"/>
        <v>7</v>
      </c>
      <c r="AZ938"/>
    </row>
    <row r="939" spans="1:52" x14ac:dyDescent="0.15">
      <c r="A939" s="1">
        <f t="shared" si="274"/>
        <v>3</v>
      </c>
      <c r="B939" s="1" t="str">
        <f t="shared" si="275"/>
        <v>編成</v>
      </c>
      <c r="C939" t="s">
        <v>3681</v>
      </c>
      <c r="D939" s="1" t="str">
        <f>VLOOKUP($C939,クラス一覧!$A:$J,10,FALSE)</f>
        <v>CG</v>
      </c>
      <c r="E939" s="1">
        <f>VLOOKUP($C939,クラス一覧!$A:$J,8,FALSE)</f>
        <v>7</v>
      </c>
      <c r="F939" s="1" t="str">
        <f>VLOOKUP($C939,クラス一覧!$A:$J,9,FALSE)</f>
        <v>仲田</v>
      </c>
      <c r="G939" s="1" t="str">
        <f>VLOOKUP($H939,科目一覧!$A:$G,3,FALSE)</f>
        <v>CG</v>
      </c>
      <c r="H939" t="s">
        <v>3128</v>
      </c>
      <c r="I939" s="1" t="str">
        <f>VLOOKUP($H939,科目一覧!$A:$G,7,FALSE)</f>
        <v>仲田</v>
      </c>
      <c r="J939" s="1" t="str">
        <f>VLOOKUP($I939,教員一覧!$A:$D,2,FALSE)</f>
        <v>CG</v>
      </c>
      <c r="K939" s="1" t="str">
        <f>VLOOKUP($I939,教員一覧!$A:$D,3,FALSE)</f>
        <v>　</v>
      </c>
      <c r="L939" s="1" t="str">
        <f>VLOOKUP($I939,教員一覧!$A:$D,4,FALSE)</f>
        <v>専任</v>
      </c>
      <c r="M939" t="s">
        <v>1749</v>
      </c>
      <c r="N939" t="s">
        <v>3789</v>
      </c>
      <c r="O939" t="s">
        <v>83</v>
      </c>
      <c r="P939" t="s">
        <v>13</v>
      </c>
      <c r="Q939">
        <v>3</v>
      </c>
      <c r="R939">
        <v>1401</v>
      </c>
      <c r="S939" s="1" t="str">
        <f>VLOOKUP($R939,教室一覧!$A:$B,2,FALSE)</f>
        <v>実習室</v>
      </c>
      <c r="T939" s="1">
        <f>VLOOKUP($R939,教室一覧!$A:$C,3,FALSE)</f>
        <v>32</v>
      </c>
      <c r="U939" s="1" t="str">
        <f>VLOOKUP($R939,教室一覧!$A:$D,4,FALSE)</f>
        <v>1号館</v>
      </c>
      <c r="V939" s="1" t="str">
        <f>VLOOKUP($R939,教室一覧!$A:$E,5,FALSE)</f>
        <v>4F</v>
      </c>
      <c r="W939"/>
      <c r="X939"/>
      <c r="Y939" s="1" t="str">
        <f>VLOOKUP($O939,教員一覧!$A:$D,2,FALSE)</f>
        <v>CG</v>
      </c>
      <c r="Z939" s="1" t="str">
        <f>VLOOKUP($O939,教員一覧!$A:$D,3,FALSE)</f>
        <v>　</v>
      </c>
      <c r="AA939" s="1" t="str">
        <f>VLOOKUP($O939,教員一覧!$A:$D,4,FALSE)</f>
        <v>専任</v>
      </c>
      <c r="AB939" s="1" t="str">
        <f t="shared" si="276"/>
        <v>担任</v>
      </c>
      <c r="AC939" s="14" t="s">
        <v>1749</v>
      </c>
      <c r="AD939" s="14" t="s">
        <v>163</v>
      </c>
      <c r="AE939" s="14" t="s">
        <v>83</v>
      </c>
      <c r="AF939" s="14" t="s">
        <v>13</v>
      </c>
      <c r="AG939" s="14">
        <v>3</v>
      </c>
      <c r="AH939" s="14">
        <v>1401</v>
      </c>
      <c r="AI939" s="15" t="str">
        <f t="shared" si="277"/>
        <v/>
      </c>
      <c r="AJ939" s="15" t="str">
        <f t="shared" si="278"/>
        <v/>
      </c>
      <c r="AK939" s="15" t="str">
        <f t="shared" si="279"/>
        <v/>
      </c>
      <c r="AL939" s="15" t="str">
        <f t="shared" si="280"/>
        <v/>
      </c>
      <c r="AM939" s="15" t="str">
        <f t="shared" si="281"/>
        <v/>
      </c>
      <c r="AN939" s="15" t="str">
        <f t="shared" si="282"/>
        <v/>
      </c>
      <c r="AO939" s="15" t="str">
        <f t="shared" si="283"/>
        <v/>
      </c>
      <c r="AP939" s="9" t="str">
        <f t="shared" si="284"/>
        <v>GC3A水3</v>
      </c>
      <c r="AQ939" s="9">
        <f t="shared" si="285"/>
        <v>1</v>
      </c>
      <c r="AR939" s="11" t="str">
        <f t="shared" si="286"/>
        <v>仲田水3</v>
      </c>
      <c r="AS939" s="11">
        <f t="shared" si="293"/>
        <v>0.33333333333333331</v>
      </c>
      <c r="AT939">
        <v>1</v>
      </c>
      <c r="AU939" s="12">
        <f t="shared" si="287"/>
        <v>7</v>
      </c>
      <c r="AV939" s="13" t="str">
        <f t="shared" si="288"/>
        <v>1401水3</v>
      </c>
      <c r="AW939" s="13">
        <f t="shared" si="289"/>
        <v>0.33333333333333331</v>
      </c>
      <c r="AX939" s="18" t="str">
        <f t="shared" si="290"/>
        <v>GC3AUDGGC3A水31401</v>
      </c>
      <c r="AY939" s="18">
        <f t="shared" si="291"/>
        <v>7</v>
      </c>
      <c r="AZ939"/>
    </row>
    <row r="940" spans="1:52" x14ac:dyDescent="0.15">
      <c r="A940" s="1">
        <f t="shared" si="274"/>
        <v>3</v>
      </c>
      <c r="B940" s="1" t="str">
        <f t="shared" si="275"/>
        <v>編成</v>
      </c>
      <c r="C940" t="s">
        <v>3681</v>
      </c>
      <c r="D940" s="1" t="str">
        <f>VLOOKUP($C940,クラス一覧!$A:$J,10,FALSE)</f>
        <v>CG</v>
      </c>
      <c r="E940" s="1">
        <f>VLOOKUP($C940,クラス一覧!$A:$J,8,FALSE)</f>
        <v>7</v>
      </c>
      <c r="F940" s="1" t="str">
        <f>VLOOKUP($C940,クラス一覧!$A:$J,9,FALSE)</f>
        <v>仲田</v>
      </c>
      <c r="G940" s="1" t="str">
        <f>VLOOKUP($H940,科目一覧!$A:$G,3,FALSE)</f>
        <v>CG</v>
      </c>
      <c r="H940" t="s">
        <v>3128</v>
      </c>
      <c r="I940" s="1" t="str">
        <f>VLOOKUP($H940,科目一覧!$A:$G,7,FALSE)</f>
        <v>仲田</v>
      </c>
      <c r="J940" s="1" t="str">
        <f>VLOOKUP($I940,教員一覧!$A:$D,2,FALSE)</f>
        <v>CG</v>
      </c>
      <c r="K940" s="1" t="str">
        <f>VLOOKUP($I940,教員一覧!$A:$D,3,FALSE)</f>
        <v>　</v>
      </c>
      <c r="L940" s="1" t="str">
        <f>VLOOKUP($I940,教員一覧!$A:$D,4,FALSE)</f>
        <v>専任</v>
      </c>
      <c r="M940" t="s">
        <v>1749</v>
      </c>
      <c r="N940" t="s">
        <v>3789</v>
      </c>
      <c r="O940" t="s">
        <v>83</v>
      </c>
      <c r="P940" t="s">
        <v>13</v>
      </c>
      <c r="Q940">
        <v>4</v>
      </c>
      <c r="R940">
        <v>1401</v>
      </c>
      <c r="S940" s="1" t="str">
        <f>VLOOKUP($R940,教室一覧!$A:$B,2,FALSE)</f>
        <v>実習室</v>
      </c>
      <c r="T940" s="1">
        <f>VLOOKUP($R940,教室一覧!$A:$C,3,FALSE)</f>
        <v>32</v>
      </c>
      <c r="U940" s="1" t="str">
        <f>VLOOKUP($R940,教室一覧!$A:$D,4,FALSE)</f>
        <v>1号館</v>
      </c>
      <c r="V940" s="1" t="str">
        <f>VLOOKUP($R940,教室一覧!$A:$E,5,FALSE)</f>
        <v>4F</v>
      </c>
      <c r="W940"/>
      <c r="X940"/>
      <c r="Y940" s="1" t="str">
        <f>VLOOKUP($O940,教員一覧!$A:$D,2,FALSE)</f>
        <v>CG</v>
      </c>
      <c r="Z940" s="1" t="str">
        <f>VLOOKUP($O940,教員一覧!$A:$D,3,FALSE)</f>
        <v>　</v>
      </c>
      <c r="AA940" s="1" t="str">
        <f>VLOOKUP($O940,教員一覧!$A:$D,4,FALSE)</f>
        <v>専任</v>
      </c>
      <c r="AB940" s="1" t="str">
        <f t="shared" si="276"/>
        <v>担任</v>
      </c>
      <c r="AC940" s="14" t="s">
        <v>1749</v>
      </c>
      <c r="AD940" s="14" t="s">
        <v>163</v>
      </c>
      <c r="AE940" s="14" t="s">
        <v>83</v>
      </c>
      <c r="AF940" s="14" t="s">
        <v>13</v>
      </c>
      <c r="AG940" s="14">
        <v>4</v>
      </c>
      <c r="AH940" s="14">
        <v>1401</v>
      </c>
      <c r="AI940" s="15" t="str">
        <f t="shared" si="277"/>
        <v/>
      </c>
      <c r="AJ940" s="15" t="str">
        <f t="shared" si="278"/>
        <v/>
      </c>
      <c r="AK940" s="15" t="str">
        <f t="shared" si="279"/>
        <v/>
      </c>
      <c r="AL940" s="15" t="str">
        <f t="shared" si="280"/>
        <v/>
      </c>
      <c r="AM940" s="15" t="str">
        <f t="shared" si="281"/>
        <v/>
      </c>
      <c r="AN940" s="15" t="str">
        <f t="shared" si="282"/>
        <v/>
      </c>
      <c r="AO940" s="15" t="str">
        <f t="shared" si="283"/>
        <v/>
      </c>
      <c r="AP940" s="9" t="str">
        <f t="shared" si="284"/>
        <v>GC3A水4</v>
      </c>
      <c r="AQ940" s="9">
        <f t="shared" si="285"/>
        <v>1</v>
      </c>
      <c r="AR940" s="11" t="str">
        <f t="shared" si="286"/>
        <v>仲田水4</v>
      </c>
      <c r="AS940" s="11">
        <f t="shared" si="293"/>
        <v>0.33333333333333331</v>
      </c>
      <c r="AT940">
        <v>1</v>
      </c>
      <c r="AU940" s="12">
        <f t="shared" si="287"/>
        <v>7</v>
      </c>
      <c r="AV940" s="13" t="str">
        <f t="shared" si="288"/>
        <v>1401水4</v>
      </c>
      <c r="AW940" s="13">
        <f t="shared" si="289"/>
        <v>0.33333333333333331</v>
      </c>
      <c r="AX940" s="18" t="str">
        <f t="shared" si="290"/>
        <v>GC3AUDGGC3A水41401</v>
      </c>
      <c r="AY940" s="18">
        <f t="shared" si="291"/>
        <v>7</v>
      </c>
      <c r="AZ940"/>
    </row>
    <row r="941" spans="1:52" x14ac:dyDescent="0.15">
      <c r="A941" s="1">
        <f t="shared" si="274"/>
        <v>3</v>
      </c>
      <c r="B941" s="1" t="str">
        <f t="shared" si="275"/>
        <v>編成</v>
      </c>
      <c r="C941" t="s">
        <v>3681</v>
      </c>
      <c r="D941" s="1" t="str">
        <f>VLOOKUP($C941,クラス一覧!$A:$J,10,FALSE)</f>
        <v>CG</v>
      </c>
      <c r="E941" s="1">
        <f>VLOOKUP($C941,クラス一覧!$A:$J,8,FALSE)</f>
        <v>7</v>
      </c>
      <c r="F941" s="1" t="str">
        <f>VLOOKUP($C941,クラス一覧!$A:$J,9,FALSE)</f>
        <v>仲田</v>
      </c>
      <c r="G941" s="1" t="str">
        <f>VLOOKUP($H941,科目一覧!$A:$G,3,FALSE)</f>
        <v>SHR</v>
      </c>
      <c r="H941" t="s">
        <v>3720</v>
      </c>
      <c r="I941" s="1">
        <f>VLOOKUP($H941,科目一覧!$A:$G,7,FALSE)</f>
        <v>0</v>
      </c>
      <c r="J941" s="1" t="e">
        <f>VLOOKUP($I941,教員一覧!$A:$D,2,FALSE)</f>
        <v>#N/A</v>
      </c>
      <c r="K941" s="1" t="e">
        <f>VLOOKUP($I941,教員一覧!$A:$D,3,FALSE)</f>
        <v>#N/A</v>
      </c>
      <c r="L941" s="1" t="e">
        <f>VLOOKUP($I941,教員一覧!$A:$D,4,FALSE)</f>
        <v>#N/A</v>
      </c>
      <c r="M941" t="s">
        <v>3725</v>
      </c>
      <c r="N941" t="s">
        <v>3789</v>
      </c>
      <c r="O941" t="s">
        <v>83</v>
      </c>
      <c r="P941" t="s">
        <v>13</v>
      </c>
      <c r="Q941">
        <v>5</v>
      </c>
      <c r="R941">
        <v>1401</v>
      </c>
      <c r="S941" s="1" t="str">
        <f>VLOOKUP($R941,教室一覧!$A:$B,2,FALSE)</f>
        <v>実習室</v>
      </c>
      <c r="T941" s="1">
        <f>VLOOKUP($R941,教室一覧!$A:$C,3,FALSE)</f>
        <v>32</v>
      </c>
      <c r="U941" s="1" t="str">
        <f>VLOOKUP($R941,教室一覧!$A:$D,4,FALSE)</f>
        <v>1号館</v>
      </c>
      <c r="V941" s="1" t="str">
        <f>VLOOKUP($R941,教室一覧!$A:$E,5,FALSE)</f>
        <v>4F</v>
      </c>
      <c r="W941"/>
      <c r="X941"/>
      <c r="Y941" s="1" t="str">
        <f>VLOOKUP($O941,教員一覧!$A:$D,2,FALSE)</f>
        <v>CG</v>
      </c>
      <c r="Z941" s="1" t="str">
        <f>VLOOKUP($O941,教員一覧!$A:$D,3,FALSE)</f>
        <v>　</v>
      </c>
      <c r="AA941" s="1" t="str">
        <f>VLOOKUP($O941,教員一覧!$A:$D,4,FALSE)</f>
        <v>専任</v>
      </c>
      <c r="AB941" s="1" t="str">
        <f t="shared" si="276"/>
        <v>担任</v>
      </c>
      <c r="AC941" s="14" t="s">
        <v>140</v>
      </c>
      <c r="AD941" s="14" t="s">
        <v>163</v>
      </c>
      <c r="AE941" s="14" t="s">
        <v>83</v>
      </c>
      <c r="AF941" s="14" t="s">
        <v>13</v>
      </c>
      <c r="AG941" s="14">
        <v>5</v>
      </c>
      <c r="AH941" s="14">
        <v>1401</v>
      </c>
      <c r="AI941" s="15" t="str">
        <f t="shared" si="277"/>
        <v/>
      </c>
      <c r="AJ941" s="15" t="str">
        <f t="shared" si="278"/>
        <v/>
      </c>
      <c r="AK941" s="15" t="str">
        <f t="shared" si="279"/>
        <v/>
      </c>
      <c r="AL941" s="15" t="str">
        <f t="shared" si="280"/>
        <v/>
      </c>
      <c r="AM941" s="15" t="str">
        <f t="shared" si="281"/>
        <v/>
      </c>
      <c r="AN941" s="15" t="str">
        <f t="shared" si="282"/>
        <v/>
      </c>
      <c r="AO941" s="15" t="str">
        <f t="shared" si="283"/>
        <v/>
      </c>
      <c r="AP941" s="9" t="str">
        <f t="shared" si="284"/>
        <v>GC3A水5</v>
      </c>
      <c r="AQ941" s="9">
        <f t="shared" si="285"/>
        <v>1</v>
      </c>
      <c r="AR941" s="11" t="str">
        <f t="shared" si="286"/>
        <v>仲田水5</v>
      </c>
      <c r="AS941" s="11">
        <v>0</v>
      </c>
      <c r="AT941">
        <v>1</v>
      </c>
      <c r="AU941" s="12">
        <f t="shared" si="287"/>
        <v>7</v>
      </c>
      <c r="AV941" s="13" t="str">
        <f t="shared" si="288"/>
        <v>1401水5</v>
      </c>
      <c r="AW941" s="13">
        <f t="shared" si="289"/>
        <v>0.33333333333333331</v>
      </c>
      <c r="AX941" s="18" t="str">
        <f t="shared" si="290"/>
        <v>GC3AUGG2DGGC3A水51401</v>
      </c>
      <c r="AY941" s="18">
        <f t="shared" si="291"/>
        <v>7</v>
      </c>
      <c r="AZ941"/>
    </row>
    <row r="942" spans="1:52" x14ac:dyDescent="0.15">
      <c r="A942" s="1">
        <f t="shared" si="274"/>
        <v>3</v>
      </c>
      <c r="B942" s="1" t="str">
        <f t="shared" si="275"/>
        <v>編成</v>
      </c>
      <c r="C942" t="s">
        <v>3681</v>
      </c>
      <c r="D942" s="1" t="str">
        <f>VLOOKUP($C942,クラス一覧!$A:$J,10,FALSE)</f>
        <v>CG</v>
      </c>
      <c r="E942" s="1">
        <f>VLOOKUP($C942,クラス一覧!$A:$J,8,FALSE)</f>
        <v>7</v>
      </c>
      <c r="F942" s="1" t="str">
        <f>VLOOKUP($C942,クラス一覧!$A:$J,9,FALSE)</f>
        <v>仲田</v>
      </c>
      <c r="G942" s="1" t="str">
        <f>VLOOKUP($H942,科目一覧!$A:$G,3,FALSE)</f>
        <v>就職対策</v>
      </c>
      <c r="H942" t="s">
        <v>1627</v>
      </c>
      <c r="I942" s="1" t="str">
        <f>VLOOKUP($H942,科目一覧!$A:$G,7,FALSE)</f>
        <v>黒川</v>
      </c>
      <c r="J942" s="1" t="str">
        <f>VLOOKUP($I942,教員一覧!$A:$D,2,FALSE)</f>
        <v>進路</v>
      </c>
      <c r="K942" s="1" t="str">
        <f>VLOOKUP($I942,教員一覧!$A:$D,3,FALSE)</f>
        <v>　</v>
      </c>
      <c r="L942" s="1" t="str">
        <f>VLOOKUP($I942,教員一覧!$A:$D,4,FALSE)</f>
        <v>専任</v>
      </c>
      <c r="M942" t="s">
        <v>140</v>
      </c>
      <c r="N942" t="s">
        <v>3789</v>
      </c>
      <c r="O942" t="s">
        <v>19</v>
      </c>
      <c r="P942" t="s">
        <v>15</v>
      </c>
      <c r="Q942">
        <v>3</v>
      </c>
      <c r="R942">
        <v>1404</v>
      </c>
      <c r="S942" s="1" t="str">
        <f>VLOOKUP($R942,教室一覧!$A:$B,2,FALSE)</f>
        <v>ノート32</v>
      </c>
      <c r="T942" s="1">
        <f>VLOOKUP($R942,教室一覧!$A:$C,3,FALSE)</f>
        <v>32</v>
      </c>
      <c r="U942" s="1" t="str">
        <f>VLOOKUP($R942,教室一覧!$A:$D,4,FALSE)</f>
        <v>1号館</v>
      </c>
      <c r="V942" s="1" t="str">
        <f>VLOOKUP($R942,教室一覧!$A:$E,5,FALSE)</f>
        <v>4F</v>
      </c>
      <c r="W942"/>
      <c r="X942"/>
      <c r="Y942" s="1" t="str">
        <f>VLOOKUP($O942,教員一覧!$A:$D,2,FALSE)</f>
        <v>進路</v>
      </c>
      <c r="Z942" s="1" t="str">
        <f>VLOOKUP($O942,教員一覧!$A:$D,3,FALSE)</f>
        <v>　</v>
      </c>
      <c r="AA942" s="1" t="str">
        <f>VLOOKUP($O942,教員一覧!$A:$D,4,FALSE)</f>
        <v>専任</v>
      </c>
      <c r="AB942" s="1" t="str">
        <f t="shared" si="276"/>
        <v/>
      </c>
      <c r="AC942" s="14" t="s">
        <v>140</v>
      </c>
      <c r="AD942" s="14" t="s">
        <v>163</v>
      </c>
      <c r="AE942" s="14" t="s">
        <v>19</v>
      </c>
      <c r="AF942" s="14" t="s">
        <v>15</v>
      </c>
      <c r="AG942" s="14">
        <v>3</v>
      </c>
      <c r="AH942" s="14">
        <v>1404</v>
      </c>
      <c r="AI942" s="15" t="str">
        <f t="shared" si="277"/>
        <v/>
      </c>
      <c r="AJ942" s="15" t="str">
        <f t="shared" si="278"/>
        <v/>
      </c>
      <c r="AK942" s="15" t="str">
        <f t="shared" si="279"/>
        <v/>
      </c>
      <c r="AL942" s="15" t="str">
        <f t="shared" si="280"/>
        <v/>
      </c>
      <c r="AM942" s="15" t="str">
        <f t="shared" si="281"/>
        <v/>
      </c>
      <c r="AN942" s="15" t="str">
        <f t="shared" si="282"/>
        <v/>
      </c>
      <c r="AO942" s="15" t="str">
        <f t="shared" si="283"/>
        <v/>
      </c>
      <c r="AP942" s="9" t="str">
        <f t="shared" si="284"/>
        <v>GC3A木3</v>
      </c>
      <c r="AQ942" s="9">
        <f t="shared" si="285"/>
        <v>1</v>
      </c>
      <c r="AR942" s="11" t="str">
        <f t="shared" si="286"/>
        <v>黒川木3</v>
      </c>
      <c r="AS942" s="11">
        <f t="shared" ref="AS942:AS961" si="294">1/COUNTIF($AR:$AR,$AR942)</f>
        <v>0.33333333333333331</v>
      </c>
      <c r="AT942">
        <v>1</v>
      </c>
      <c r="AU942" s="12">
        <f t="shared" si="287"/>
        <v>7</v>
      </c>
      <c r="AV942" s="13" t="str">
        <f t="shared" si="288"/>
        <v>1404木3</v>
      </c>
      <c r="AW942" s="13">
        <f t="shared" si="289"/>
        <v>0.33333333333333331</v>
      </c>
      <c r="AX942" s="18" t="str">
        <f t="shared" si="290"/>
        <v>GC3AUGG2DGGC3A木31404</v>
      </c>
      <c r="AY942" s="18">
        <f t="shared" si="291"/>
        <v>7</v>
      </c>
      <c r="AZ942"/>
    </row>
    <row r="943" spans="1:52" x14ac:dyDescent="0.15">
      <c r="A943" s="1">
        <f t="shared" si="274"/>
        <v>3</v>
      </c>
      <c r="B943" s="1" t="str">
        <f t="shared" si="275"/>
        <v>編成</v>
      </c>
      <c r="C943" t="s">
        <v>3681</v>
      </c>
      <c r="D943" s="1" t="str">
        <f>VLOOKUP($C943,クラス一覧!$A:$J,10,FALSE)</f>
        <v>CG</v>
      </c>
      <c r="E943" s="1">
        <f>VLOOKUP($C943,クラス一覧!$A:$J,8,FALSE)</f>
        <v>7</v>
      </c>
      <c r="F943" s="1" t="str">
        <f>VLOOKUP($C943,クラス一覧!$A:$J,9,FALSE)</f>
        <v>仲田</v>
      </c>
      <c r="G943" s="1" t="str">
        <f>VLOOKUP($H943,科目一覧!$A:$G,3,FALSE)</f>
        <v>ゲームCG（3DCG）</v>
      </c>
      <c r="H943" t="s">
        <v>1748</v>
      </c>
      <c r="I943" s="1" t="str">
        <f>VLOOKUP($H943,科目一覧!$A:$G,7,FALSE)</f>
        <v>板庇</v>
      </c>
      <c r="J943" s="1" t="str">
        <f>VLOOKUP($I943,教員一覧!$A:$D,2,FALSE)</f>
        <v>ゲーム</v>
      </c>
      <c r="K943" s="1" t="str">
        <f>VLOOKUP($I943,教員一覧!$A:$D,3,FALSE)</f>
        <v>プログラム</v>
      </c>
      <c r="L943" s="1" t="str">
        <f>VLOOKUP($I943,教員一覧!$A:$D,4,FALSE)</f>
        <v>専任</v>
      </c>
      <c r="M943" t="s">
        <v>1749</v>
      </c>
      <c r="N943" t="s">
        <v>3789</v>
      </c>
      <c r="O943" t="s">
        <v>98</v>
      </c>
      <c r="P943" t="s">
        <v>15</v>
      </c>
      <c r="Q943">
        <v>4</v>
      </c>
      <c r="R943">
        <v>2402</v>
      </c>
      <c r="S943" s="1" t="str">
        <f>VLOOKUP($R943,教室一覧!$A:$B,2,FALSE)</f>
        <v>実習室</v>
      </c>
      <c r="T943" s="1">
        <f>VLOOKUP($R943,教室一覧!$A:$C,3,FALSE)</f>
        <v>36</v>
      </c>
      <c r="U943" s="1" t="str">
        <f>VLOOKUP($R943,教室一覧!$A:$D,4,FALSE)</f>
        <v>2号館</v>
      </c>
      <c r="V943" s="1" t="str">
        <f>VLOOKUP($R943,教室一覧!$A:$E,5,FALSE)</f>
        <v>4F</v>
      </c>
      <c r="W943"/>
      <c r="X943"/>
      <c r="Y943" s="1" t="str">
        <f>VLOOKUP($O943,教員一覧!$A:$D,2,FALSE)</f>
        <v>ゲーム</v>
      </c>
      <c r="Z943" s="1" t="str">
        <f>VLOOKUP($O943,教員一覧!$A:$D,3,FALSE)</f>
        <v>プログラム</v>
      </c>
      <c r="AA943" s="1" t="str">
        <f>VLOOKUP($O943,教員一覧!$A:$D,4,FALSE)</f>
        <v>専任</v>
      </c>
      <c r="AB943" s="1" t="str">
        <f t="shared" si="276"/>
        <v/>
      </c>
      <c r="AC943" s="14" t="s">
        <v>1749</v>
      </c>
      <c r="AD943" s="14" t="s">
        <v>163</v>
      </c>
      <c r="AE943" s="14" t="s">
        <v>98</v>
      </c>
      <c r="AF943" s="14" t="s">
        <v>15</v>
      </c>
      <c r="AG943" s="14">
        <v>4</v>
      </c>
      <c r="AH943" s="14">
        <v>2402</v>
      </c>
      <c r="AI943" s="15" t="str">
        <f t="shared" si="277"/>
        <v/>
      </c>
      <c r="AJ943" s="15" t="str">
        <f t="shared" si="278"/>
        <v/>
      </c>
      <c r="AK943" s="15" t="str">
        <f t="shared" si="279"/>
        <v/>
      </c>
      <c r="AL943" s="15" t="str">
        <f t="shared" si="280"/>
        <v/>
      </c>
      <c r="AM943" s="15" t="str">
        <f t="shared" si="281"/>
        <v/>
      </c>
      <c r="AN943" s="15" t="str">
        <f t="shared" si="282"/>
        <v/>
      </c>
      <c r="AO943" s="15" t="str">
        <f t="shared" si="283"/>
        <v/>
      </c>
      <c r="AP943" s="9" t="str">
        <f t="shared" si="284"/>
        <v>GC3A木4</v>
      </c>
      <c r="AQ943" s="9">
        <f t="shared" si="285"/>
        <v>1</v>
      </c>
      <c r="AR943" s="11" t="str">
        <f t="shared" si="286"/>
        <v>板庇木4</v>
      </c>
      <c r="AS943" s="11">
        <f t="shared" si="294"/>
        <v>0.5</v>
      </c>
      <c r="AT943">
        <v>1</v>
      </c>
      <c r="AU943" s="12">
        <f t="shared" si="287"/>
        <v>7</v>
      </c>
      <c r="AV943" s="13" t="str">
        <f t="shared" si="288"/>
        <v>2402木4</v>
      </c>
      <c r="AW943" s="13">
        <f t="shared" si="289"/>
        <v>0.5</v>
      </c>
      <c r="AX943" s="18" t="str">
        <f t="shared" si="290"/>
        <v>GC3AUDGGC3A木42402</v>
      </c>
      <c r="AY943" s="18">
        <f t="shared" si="291"/>
        <v>7</v>
      </c>
      <c r="AZ943"/>
    </row>
    <row r="944" spans="1:52" x14ac:dyDescent="0.15">
      <c r="A944" s="1">
        <f t="shared" si="274"/>
        <v>1</v>
      </c>
      <c r="B944" s="1" t="str">
        <f t="shared" si="275"/>
        <v>編成</v>
      </c>
      <c r="C944" t="s">
        <v>3729</v>
      </c>
      <c r="D944" s="1" t="str">
        <f>VLOOKUP($C944,クラス一覧!$A:$J,10,FALSE)</f>
        <v>ゲーム</v>
      </c>
      <c r="E944" s="1">
        <f>VLOOKUP($C944,クラス一覧!$A:$J,8,FALSE)</f>
        <v>33</v>
      </c>
      <c r="F944" s="1" t="str">
        <f>VLOOKUP($C944,クラス一覧!$A:$J,9,FALSE)</f>
        <v>福井</v>
      </c>
      <c r="G944" s="1" t="str">
        <f>VLOOKUP($H944,科目一覧!$A:$G,3,FALSE)</f>
        <v>ゲームプロ（基礎）</v>
      </c>
      <c r="H944" t="s">
        <v>2423</v>
      </c>
      <c r="I944" s="1" t="str">
        <f>VLOOKUP($H944,科目一覧!$A:$G,7,FALSE)</f>
        <v>山口</v>
      </c>
      <c r="J944" s="1" t="str">
        <f>VLOOKUP($I944,教員一覧!$A:$D,2,FALSE)</f>
        <v>ゲーム</v>
      </c>
      <c r="K944" s="1" t="str">
        <f>VLOOKUP($I944,教員一覧!$A:$D,3,FALSE)</f>
        <v>プログラム</v>
      </c>
      <c r="L944" s="1" t="str">
        <f>VLOOKUP($I944,教員一覧!$A:$D,4,FALSE)</f>
        <v>専任</v>
      </c>
      <c r="M944" t="s">
        <v>1710</v>
      </c>
      <c r="N944" t="s">
        <v>3789</v>
      </c>
      <c r="O944" t="s">
        <v>65</v>
      </c>
      <c r="P944" t="s">
        <v>12</v>
      </c>
      <c r="Q944">
        <v>1</v>
      </c>
      <c r="R944">
        <v>3701</v>
      </c>
      <c r="S944" s="1" t="str">
        <f>VLOOKUP($R944,教室一覧!$A:$B,2,FALSE)</f>
        <v>ノート15</v>
      </c>
      <c r="T944" s="1">
        <f>VLOOKUP($R944,教室一覧!$A:$C,3,FALSE)</f>
        <v>15</v>
      </c>
      <c r="U944" s="1" t="str">
        <f>VLOOKUP($R944,教室一覧!$A:$D,4,FALSE)</f>
        <v>3号館</v>
      </c>
      <c r="V944" s="1" t="str">
        <f>VLOOKUP($R944,教室一覧!$A:$E,5,FALSE)</f>
        <v>7F</v>
      </c>
      <c r="W944"/>
      <c r="X944"/>
      <c r="Y944" s="1" t="str">
        <f>VLOOKUP($O944,教員一覧!$A:$D,2,FALSE)</f>
        <v>ゲーム</v>
      </c>
      <c r="Z944" s="1" t="str">
        <f>VLOOKUP($O944,教員一覧!$A:$D,3,FALSE)</f>
        <v>プログラム</v>
      </c>
      <c r="AA944" s="1" t="str">
        <f>VLOOKUP($O944,教員一覧!$A:$D,4,FALSE)</f>
        <v>専任</v>
      </c>
      <c r="AB944" s="1" t="str">
        <f t="shared" si="276"/>
        <v>担任</v>
      </c>
      <c r="AC944" s="14" t="s">
        <v>1710</v>
      </c>
      <c r="AD944" s="14" t="s">
        <v>163</v>
      </c>
      <c r="AE944" s="14" t="s">
        <v>65</v>
      </c>
      <c r="AF944" s="14" t="s">
        <v>12</v>
      </c>
      <c r="AG944" s="14">
        <v>1</v>
      </c>
      <c r="AH944" s="14">
        <v>3701</v>
      </c>
      <c r="AI944" s="15" t="str">
        <f t="shared" si="277"/>
        <v/>
      </c>
      <c r="AJ944" s="15" t="str">
        <f t="shared" si="278"/>
        <v/>
      </c>
      <c r="AK944" s="15" t="str">
        <f t="shared" si="279"/>
        <v/>
      </c>
      <c r="AL944" s="15" t="str">
        <f t="shared" si="280"/>
        <v/>
      </c>
      <c r="AM944" s="15" t="str">
        <f t="shared" si="281"/>
        <v/>
      </c>
      <c r="AN944" s="15" t="str">
        <f t="shared" si="282"/>
        <v/>
      </c>
      <c r="AO944" s="15" t="str">
        <f t="shared" si="283"/>
        <v/>
      </c>
      <c r="AP944" s="9" t="str">
        <f t="shared" si="284"/>
        <v>GE1A火1</v>
      </c>
      <c r="AQ944" s="9">
        <f t="shared" si="285"/>
        <v>0.1111111111111111</v>
      </c>
      <c r="AR944" s="11" t="str">
        <f t="shared" si="286"/>
        <v>福井火1</v>
      </c>
      <c r="AS944" s="11">
        <f t="shared" si="294"/>
        <v>0.2</v>
      </c>
      <c r="AT944">
        <v>9</v>
      </c>
      <c r="AU944" s="12">
        <f t="shared" si="287"/>
        <v>3.6666666666666665</v>
      </c>
      <c r="AV944" s="13" t="str">
        <f t="shared" si="288"/>
        <v>3701火1</v>
      </c>
      <c r="AW944" s="13">
        <f t="shared" si="289"/>
        <v>0.2</v>
      </c>
      <c r="AX944" s="18" t="str">
        <f t="shared" si="290"/>
        <v>GE1ALCGE1A火13701</v>
      </c>
      <c r="AY944" s="18">
        <f t="shared" si="291"/>
        <v>3.6666666666666665</v>
      </c>
      <c r="AZ944"/>
    </row>
    <row r="945" spans="1:52" x14ac:dyDescent="0.15">
      <c r="A945" s="1">
        <f t="shared" si="274"/>
        <v>1</v>
      </c>
      <c r="B945" s="1" t="str">
        <f t="shared" si="275"/>
        <v>編成</v>
      </c>
      <c r="C945" t="s">
        <v>3729</v>
      </c>
      <c r="D945" s="1" t="str">
        <f>VLOOKUP($C945,クラス一覧!$A:$J,10,FALSE)</f>
        <v>ゲーム</v>
      </c>
      <c r="E945" s="1">
        <f>VLOOKUP($C945,クラス一覧!$A:$J,8,FALSE)</f>
        <v>33</v>
      </c>
      <c r="F945" s="1" t="str">
        <f>VLOOKUP($C945,クラス一覧!$A:$J,9,FALSE)</f>
        <v>福井</v>
      </c>
      <c r="G945" s="1" t="str">
        <f>VLOOKUP($H945,科目一覧!$A:$G,3,FALSE)</f>
        <v>ゲームプロ（基礎）</v>
      </c>
      <c r="H945" t="s">
        <v>2423</v>
      </c>
      <c r="I945" s="1" t="str">
        <f>VLOOKUP($H945,科目一覧!$A:$G,7,FALSE)</f>
        <v>山口</v>
      </c>
      <c r="J945" s="1" t="str">
        <f>VLOOKUP($I945,教員一覧!$A:$D,2,FALSE)</f>
        <v>ゲーム</v>
      </c>
      <c r="K945" s="1" t="str">
        <f>VLOOKUP($I945,教員一覧!$A:$D,3,FALSE)</f>
        <v>プログラム</v>
      </c>
      <c r="L945" s="1" t="str">
        <f>VLOOKUP($I945,教員一覧!$A:$D,4,FALSE)</f>
        <v>専任</v>
      </c>
      <c r="M945" t="s">
        <v>1711</v>
      </c>
      <c r="N945" t="s">
        <v>3789</v>
      </c>
      <c r="O945" t="s">
        <v>78</v>
      </c>
      <c r="P945" t="s">
        <v>12</v>
      </c>
      <c r="Q945">
        <v>1</v>
      </c>
      <c r="R945">
        <v>3702</v>
      </c>
      <c r="S945" s="1" t="str">
        <f>VLOOKUP($R945,教室一覧!$A:$B,2,FALSE)</f>
        <v>ノート15</v>
      </c>
      <c r="T945" s="1">
        <f>VLOOKUP($R945,教室一覧!$A:$C,3,FALSE)</f>
        <v>15</v>
      </c>
      <c r="U945" s="1" t="str">
        <f>VLOOKUP($R945,教室一覧!$A:$D,4,FALSE)</f>
        <v>3号館</v>
      </c>
      <c r="V945" s="1" t="str">
        <f>VLOOKUP($R945,教室一覧!$A:$E,5,FALSE)</f>
        <v>7F</v>
      </c>
      <c r="W945"/>
      <c r="X945"/>
      <c r="Y945" s="1" t="str">
        <f>VLOOKUP($O945,教員一覧!$A:$D,2,FALSE)</f>
        <v>ゲーム</v>
      </c>
      <c r="Z945" s="1" t="str">
        <f>VLOOKUP($O945,教員一覧!$A:$D,3,FALSE)</f>
        <v>プログラム</v>
      </c>
      <c r="AA945" s="1" t="str">
        <f>VLOOKUP($O945,教員一覧!$A:$D,4,FALSE)</f>
        <v>専任</v>
      </c>
      <c r="AB945" s="1" t="str">
        <f t="shared" si="276"/>
        <v/>
      </c>
      <c r="AC945" s="14" t="s">
        <v>1711</v>
      </c>
      <c r="AD945" s="14" t="s">
        <v>163</v>
      </c>
      <c r="AE945" s="14" t="s">
        <v>78</v>
      </c>
      <c r="AF945" s="14" t="s">
        <v>12</v>
      </c>
      <c r="AG945" s="14">
        <v>1</v>
      </c>
      <c r="AH945" s="14">
        <v>3702</v>
      </c>
      <c r="AI945" s="15" t="str">
        <f t="shared" si="277"/>
        <v/>
      </c>
      <c r="AJ945" s="15" t="str">
        <f t="shared" si="278"/>
        <v/>
      </c>
      <c r="AK945" s="15" t="str">
        <f t="shared" si="279"/>
        <v/>
      </c>
      <c r="AL945" s="15" t="str">
        <f t="shared" si="280"/>
        <v/>
      </c>
      <c r="AM945" s="15" t="str">
        <f t="shared" si="281"/>
        <v/>
      </c>
      <c r="AN945" s="15" t="str">
        <f t="shared" si="282"/>
        <v/>
      </c>
      <c r="AO945" s="15" t="str">
        <f t="shared" si="283"/>
        <v/>
      </c>
      <c r="AP945" s="9" t="str">
        <f t="shared" si="284"/>
        <v>GE1A火1</v>
      </c>
      <c r="AQ945" s="9">
        <f t="shared" si="285"/>
        <v>0.1111111111111111</v>
      </c>
      <c r="AR945" s="11" t="str">
        <f t="shared" si="286"/>
        <v>山口火1</v>
      </c>
      <c r="AS945" s="11">
        <f t="shared" si="294"/>
        <v>0.2</v>
      </c>
      <c r="AT945">
        <v>9</v>
      </c>
      <c r="AU945" s="12">
        <f t="shared" si="287"/>
        <v>3.6666666666666665</v>
      </c>
      <c r="AV945" s="13" t="str">
        <f t="shared" si="288"/>
        <v>3702火1</v>
      </c>
      <c r="AW945" s="13">
        <f t="shared" si="289"/>
        <v>0.2</v>
      </c>
      <c r="AX945" s="18" t="str">
        <f t="shared" si="290"/>
        <v>GE1ALCGE1B火13702</v>
      </c>
      <c r="AY945" s="18">
        <f t="shared" si="291"/>
        <v>3.6666666666666665</v>
      </c>
      <c r="AZ945"/>
    </row>
    <row r="946" spans="1:52" x14ac:dyDescent="0.15">
      <c r="A946" s="1">
        <f t="shared" si="274"/>
        <v>1</v>
      </c>
      <c r="B946" s="1" t="str">
        <f t="shared" si="275"/>
        <v>編成</v>
      </c>
      <c r="C946" t="s">
        <v>3729</v>
      </c>
      <c r="D946" s="1" t="str">
        <f>VLOOKUP($C946,クラス一覧!$A:$J,10,FALSE)</f>
        <v>ゲーム</v>
      </c>
      <c r="E946" s="1">
        <f>VLOOKUP($C946,クラス一覧!$A:$J,8,FALSE)</f>
        <v>33</v>
      </c>
      <c r="F946" s="1" t="str">
        <f>VLOOKUP($C946,クラス一覧!$A:$J,9,FALSE)</f>
        <v>福井</v>
      </c>
      <c r="G946" s="1" t="str">
        <f>VLOOKUP($H946,科目一覧!$A:$G,3,FALSE)</f>
        <v>ゲームプロ（基礎）</v>
      </c>
      <c r="H946" t="s">
        <v>2423</v>
      </c>
      <c r="I946" s="1" t="str">
        <f>VLOOKUP($H946,科目一覧!$A:$G,7,FALSE)</f>
        <v>山口</v>
      </c>
      <c r="J946" s="1" t="str">
        <f>VLOOKUP($I946,教員一覧!$A:$D,2,FALSE)</f>
        <v>ゲーム</v>
      </c>
      <c r="K946" s="1" t="str">
        <f>VLOOKUP($I946,教員一覧!$A:$D,3,FALSE)</f>
        <v>プログラム</v>
      </c>
      <c r="L946" s="1" t="str">
        <f>VLOOKUP($I946,教員一覧!$A:$D,4,FALSE)</f>
        <v>専任</v>
      </c>
      <c r="M946" t="s">
        <v>1712</v>
      </c>
      <c r="N946" t="s">
        <v>3789</v>
      </c>
      <c r="O946" t="s">
        <v>3012</v>
      </c>
      <c r="P946" t="s">
        <v>12</v>
      </c>
      <c r="Q946">
        <v>1</v>
      </c>
      <c r="R946">
        <v>3703</v>
      </c>
      <c r="S946" s="1" t="str">
        <f>VLOOKUP($R946,教室一覧!$A:$B,2,FALSE)</f>
        <v>ノート15</v>
      </c>
      <c r="T946" s="1">
        <f>VLOOKUP($R946,教室一覧!$A:$C,3,FALSE)</f>
        <v>15</v>
      </c>
      <c r="U946" s="1" t="str">
        <f>VLOOKUP($R946,教室一覧!$A:$D,4,FALSE)</f>
        <v>3号館</v>
      </c>
      <c r="V946" s="1" t="str">
        <f>VLOOKUP($R946,教室一覧!$A:$E,5,FALSE)</f>
        <v>7F</v>
      </c>
      <c r="W946"/>
      <c r="X946"/>
      <c r="Y946" s="1" t="str">
        <f>VLOOKUP($O946,教員一覧!$A:$D,2,FALSE)</f>
        <v>ゲーム</v>
      </c>
      <c r="Z946" s="1" t="str">
        <f>VLOOKUP($O946,教員一覧!$A:$D,3,FALSE)</f>
        <v>プログラム</v>
      </c>
      <c r="AA946" s="1" t="str">
        <f>VLOOKUP($O946,教員一覧!$A:$D,4,FALSE)</f>
        <v>専任</v>
      </c>
      <c r="AB946" s="1" t="str">
        <f t="shared" si="276"/>
        <v/>
      </c>
      <c r="AC946" s="14" t="s">
        <v>1712</v>
      </c>
      <c r="AD946" s="14" t="s">
        <v>163</v>
      </c>
      <c r="AE946" s="14" t="s">
        <v>3012</v>
      </c>
      <c r="AF946" s="14" t="s">
        <v>12</v>
      </c>
      <c r="AG946" s="14">
        <v>1</v>
      </c>
      <c r="AH946" s="14">
        <v>3703</v>
      </c>
      <c r="AI946" s="15" t="str">
        <f t="shared" si="277"/>
        <v/>
      </c>
      <c r="AJ946" s="15" t="str">
        <f t="shared" si="278"/>
        <v/>
      </c>
      <c r="AK946" s="15" t="str">
        <f t="shared" si="279"/>
        <v/>
      </c>
      <c r="AL946" s="15" t="str">
        <f t="shared" si="280"/>
        <v/>
      </c>
      <c r="AM946" s="15" t="str">
        <f t="shared" si="281"/>
        <v/>
      </c>
      <c r="AN946" s="15" t="str">
        <f t="shared" si="282"/>
        <v/>
      </c>
      <c r="AO946" s="15" t="str">
        <f t="shared" si="283"/>
        <v/>
      </c>
      <c r="AP946" s="9" t="str">
        <f t="shared" si="284"/>
        <v>GE1A火1</v>
      </c>
      <c r="AQ946" s="9">
        <f t="shared" si="285"/>
        <v>0.1111111111111111</v>
      </c>
      <c r="AR946" s="11" t="str">
        <f t="shared" si="286"/>
        <v>幸田火1</v>
      </c>
      <c r="AS946" s="11">
        <f t="shared" si="294"/>
        <v>0.2</v>
      </c>
      <c r="AT946">
        <v>9</v>
      </c>
      <c r="AU946" s="12">
        <f t="shared" si="287"/>
        <v>3.6666666666666665</v>
      </c>
      <c r="AV946" s="13" t="str">
        <f t="shared" si="288"/>
        <v>3703火1</v>
      </c>
      <c r="AW946" s="13">
        <f t="shared" si="289"/>
        <v>0.2</v>
      </c>
      <c r="AX946" s="18" t="str">
        <f t="shared" si="290"/>
        <v>GE1ALCGE1C火13703</v>
      </c>
      <c r="AY946" s="18">
        <f t="shared" si="291"/>
        <v>3.6666666666666665</v>
      </c>
      <c r="AZ946"/>
    </row>
    <row r="947" spans="1:52" x14ac:dyDescent="0.15">
      <c r="A947" s="1">
        <f t="shared" si="274"/>
        <v>1</v>
      </c>
      <c r="B947" s="1" t="str">
        <f t="shared" si="275"/>
        <v>編成</v>
      </c>
      <c r="C947" t="s">
        <v>3729</v>
      </c>
      <c r="D947" s="1" t="str">
        <f>VLOOKUP($C947,クラス一覧!$A:$J,10,FALSE)</f>
        <v>ゲーム</v>
      </c>
      <c r="E947" s="1">
        <f>VLOOKUP($C947,クラス一覧!$A:$J,8,FALSE)</f>
        <v>33</v>
      </c>
      <c r="F947" s="1" t="str">
        <f>VLOOKUP($C947,クラス一覧!$A:$J,9,FALSE)</f>
        <v>福井</v>
      </c>
      <c r="G947" s="1" t="str">
        <f>VLOOKUP($H947,科目一覧!$A:$G,3,FALSE)</f>
        <v>ゲームプロ（基礎）</v>
      </c>
      <c r="H947" t="s">
        <v>2423</v>
      </c>
      <c r="I947" s="1" t="str">
        <f>VLOOKUP($H947,科目一覧!$A:$G,7,FALSE)</f>
        <v>山口</v>
      </c>
      <c r="J947" s="1" t="str">
        <f>VLOOKUP($I947,教員一覧!$A:$D,2,FALSE)</f>
        <v>ゲーム</v>
      </c>
      <c r="K947" s="1" t="str">
        <f>VLOOKUP($I947,教員一覧!$A:$D,3,FALSE)</f>
        <v>プログラム</v>
      </c>
      <c r="L947" s="1" t="str">
        <f>VLOOKUP($I947,教員一覧!$A:$D,4,FALSE)</f>
        <v>専任</v>
      </c>
      <c r="M947" t="s">
        <v>1713</v>
      </c>
      <c r="N947" t="s">
        <v>3789</v>
      </c>
      <c r="O947" t="s">
        <v>100</v>
      </c>
      <c r="P947" t="s">
        <v>12</v>
      </c>
      <c r="Q947">
        <v>1</v>
      </c>
      <c r="R947">
        <v>3301</v>
      </c>
      <c r="S947" s="1" t="str">
        <f>VLOOKUP($R947,教室一覧!$A:$B,2,FALSE)</f>
        <v>ノート対応</v>
      </c>
      <c r="T947" s="1">
        <f>VLOOKUP($R947,教室一覧!$A:$C,3,FALSE)</f>
        <v>36</v>
      </c>
      <c r="U947" s="1" t="str">
        <f>VLOOKUP($R947,教室一覧!$A:$D,4,FALSE)</f>
        <v>3号館</v>
      </c>
      <c r="V947" s="1" t="str">
        <f>VLOOKUP($R947,教室一覧!$A:$E,5,FALSE)</f>
        <v>3F</v>
      </c>
      <c r="W947"/>
      <c r="X947"/>
      <c r="Y947" s="1" t="str">
        <f>VLOOKUP($O947,教員一覧!$A:$D,2,FALSE)</f>
        <v>ゲーム</v>
      </c>
      <c r="Z947" s="1" t="str">
        <f>VLOOKUP($O947,教員一覧!$A:$D,3,FALSE)</f>
        <v>プログラム</v>
      </c>
      <c r="AA947" s="1" t="str">
        <f>VLOOKUP($O947,教員一覧!$A:$D,4,FALSE)</f>
        <v>非常勤</v>
      </c>
      <c r="AB947" s="1" t="str">
        <f t="shared" si="276"/>
        <v/>
      </c>
      <c r="AC947" s="14" t="s">
        <v>1713</v>
      </c>
      <c r="AD947" s="14" t="s">
        <v>163</v>
      </c>
      <c r="AE947" s="14" t="s">
        <v>100</v>
      </c>
      <c r="AF947" s="14" t="s">
        <v>12</v>
      </c>
      <c r="AG947" s="14">
        <v>1</v>
      </c>
      <c r="AH947" s="14">
        <v>3301</v>
      </c>
      <c r="AI947" s="15" t="str">
        <f t="shared" si="277"/>
        <v/>
      </c>
      <c r="AJ947" s="15" t="str">
        <f t="shared" si="278"/>
        <v/>
      </c>
      <c r="AK947" s="15" t="str">
        <f t="shared" si="279"/>
        <v/>
      </c>
      <c r="AL947" s="15" t="str">
        <f t="shared" si="280"/>
        <v/>
      </c>
      <c r="AM947" s="15" t="str">
        <f t="shared" si="281"/>
        <v/>
      </c>
      <c r="AN947" s="15" t="str">
        <f t="shared" si="282"/>
        <v/>
      </c>
      <c r="AO947" s="15" t="str">
        <f t="shared" si="283"/>
        <v/>
      </c>
      <c r="AP947" s="9" t="str">
        <f t="shared" si="284"/>
        <v>GE1A火1</v>
      </c>
      <c r="AQ947" s="9">
        <f t="shared" si="285"/>
        <v>0.1111111111111111</v>
      </c>
      <c r="AR947" s="11" t="str">
        <f t="shared" si="286"/>
        <v>井上火1</v>
      </c>
      <c r="AS947" s="11">
        <f t="shared" si="294"/>
        <v>0.2</v>
      </c>
      <c r="AT947">
        <v>9</v>
      </c>
      <c r="AU947" s="12">
        <f t="shared" si="287"/>
        <v>3.6666666666666665</v>
      </c>
      <c r="AV947" s="13" t="str">
        <f t="shared" si="288"/>
        <v>3301火1</v>
      </c>
      <c r="AW947" s="13">
        <f t="shared" si="289"/>
        <v>0.2</v>
      </c>
      <c r="AX947" s="18" t="str">
        <f t="shared" si="290"/>
        <v>GE1ALCGE1D火13301</v>
      </c>
      <c r="AY947" s="18">
        <f t="shared" si="291"/>
        <v>3.6666666666666665</v>
      </c>
      <c r="AZ947"/>
    </row>
    <row r="948" spans="1:52" x14ac:dyDescent="0.15">
      <c r="A948" s="1">
        <f t="shared" si="274"/>
        <v>1</v>
      </c>
      <c r="B948" s="1" t="str">
        <f t="shared" si="275"/>
        <v>編成</v>
      </c>
      <c r="C948" t="s">
        <v>3729</v>
      </c>
      <c r="D948" s="1" t="str">
        <f>VLOOKUP($C948,クラス一覧!$A:$J,10,FALSE)</f>
        <v>ゲーム</v>
      </c>
      <c r="E948" s="1">
        <f>VLOOKUP($C948,クラス一覧!$A:$J,8,FALSE)</f>
        <v>33</v>
      </c>
      <c r="F948" s="1" t="str">
        <f>VLOOKUP($C948,クラス一覧!$A:$J,9,FALSE)</f>
        <v>福井</v>
      </c>
      <c r="G948" s="1" t="str">
        <f>VLOOKUP($H948,科目一覧!$A:$G,3,FALSE)</f>
        <v>ゲームプロ（基礎）</v>
      </c>
      <c r="H948" t="s">
        <v>2423</v>
      </c>
      <c r="I948" s="1" t="str">
        <f>VLOOKUP($H948,科目一覧!$A:$G,7,FALSE)</f>
        <v>山口</v>
      </c>
      <c r="J948" s="1" t="str">
        <f>VLOOKUP($I948,教員一覧!$A:$D,2,FALSE)</f>
        <v>ゲーム</v>
      </c>
      <c r="K948" s="1" t="str">
        <f>VLOOKUP($I948,教員一覧!$A:$D,3,FALSE)</f>
        <v>プログラム</v>
      </c>
      <c r="L948" s="1" t="str">
        <f>VLOOKUP($I948,教員一覧!$A:$D,4,FALSE)</f>
        <v>専任</v>
      </c>
      <c r="M948" t="s">
        <v>1714</v>
      </c>
      <c r="N948" t="s">
        <v>3789</v>
      </c>
      <c r="O948" t="s">
        <v>45</v>
      </c>
      <c r="P948" t="s">
        <v>12</v>
      </c>
      <c r="Q948">
        <v>1</v>
      </c>
      <c r="R948">
        <v>3302</v>
      </c>
      <c r="S948" s="1" t="str">
        <f>VLOOKUP($R948,教室一覧!$A:$B,2,FALSE)</f>
        <v>ノート対応</v>
      </c>
      <c r="T948" s="1">
        <f>VLOOKUP($R948,教室一覧!$A:$C,3,FALSE)</f>
        <v>36</v>
      </c>
      <c r="U948" s="1" t="str">
        <f>VLOOKUP($R948,教室一覧!$A:$D,4,FALSE)</f>
        <v>3号館</v>
      </c>
      <c r="V948" s="1" t="str">
        <f>VLOOKUP($R948,教室一覧!$A:$E,5,FALSE)</f>
        <v>3F</v>
      </c>
      <c r="W948"/>
      <c r="X948"/>
      <c r="Y948" s="1" t="str">
        <f>VLOOKUP($O948,教員一覧!$A:$D,2,FALSE)</f>
        <v>ゲーム</v>
      </c>
      <c r="Z948" s="1" t="str">
        <f>VLOOKUP($O948,教員一覧!$A:$D,3,FALSE)</f>
        <v>プログラム</v>
      </c>
      <c r="AA948" s="1" t="str">
        <f>VLOOKUP($O948,教員一覧!$A:$D,4,FALSE)</f>
        <v>非常勤</v>
      </c>
      <c r="AB948" s="1" t="str">
        <f t="shared" si="276"/>
        <v/>
      </c>
      <c r="AC948" s="14" t="s">
        <v>1714</v>
      </c>
      <c r="AD948" s="14" t="s">
        <v>163</v>
      </c>
      <c r="AE948" s="14" t="s">
        <v>45</v>
      </c>
      <c r="AF948" s="14" t="s">
        <v>12</v>
      </c>
      <c r="AG948" s="14">
        <v>1</v>
      </c>
      <c r="AH948" s="14">
        <v>3302</v>
      </c>
      <c r="AI948" s="15" t="str">
        <f t="shared" si="277"/>
        <v/>
      </c>
      <c r="AJ948" s="15" t="str">
        <f t="shared" si="278"/>
        <v/>
      </c>
      <c r="AK948" s="15" t="str">
        <f t="shared" si="279"/>
        <v/>
      </c>
      <c r="AL948" s="15" t="str">
        <f t="shared" si="280"/>
        <v/>
      </c>
      <c r="AM948" s="15" t="str">
        <f t="shared" si="281"/>
        <v/>
      </c>
      <c r="AN948" s="15" t="str">
        <f t="shared" si="282"/>
        <v/>
      </c>
      <c r="AO948" s="15" t="str">
        <f t="shared" si="283"/>
        <v/>
      </c>
      <c r="AP948" s="9" t="str">
        <f t="shared" si="284"/>
        <v>GE1A火1</v>
      </c>
      <c r="AQ948" s="9">
        <f t="shared" si="285"/>
        <v>0.1111111111111111</v>
      </c>
      <c r="AR948" s="11" t="str">
        <f t="shared" si="286"/>
        <v>幸山火1</v>
      </c>
      <c r="AS948" s="11">
        <f t="shared" si="294"/>
        <v>0.2</v>
      </c>
      <c r="AT948">
        <v>9</v>
      </c>
      <c r="AU948" s="12">
        <f t="shared" si="287"/>
        <v>3.6666666666666665</v>
      </c>
      <c r="AV948" s="13" t="str">
        <f t="shared" si="288"/>
        <v>3302火1</v>
      </c>
      <c r="AW948" s="13">
        <f t="shared" si="289"/>
        <v>0.2</v>
      </c>
      <c r="AX948" s="18" t="str">
        <f t="shared" si="290"/>
        <v>GE1ALCGE1E火13302</v>
      </c>
      <c r="AY948" s="18">
        <f t="shared" si="291"/>
        <v>3.6666666666666665</v>
      </c>
      <c r="AZ948"/>
    </row>
    <row r="949" spans="1:52" x14ac:dyDescent="0.15">
      <c r="A949" s="1">
        <f t="shared" si="274"/>
        <v>1</v>
      </c>
      <c r="B949" s="1" t="str">
        <f t="shared" si="275"/>
        <v>編成</v>
      </c>
      <c r="C949" t="s">
        <v>3729</v>
      </c>
      <c r="D949" s="1" t="str">
        <f>VLOOKUP($C949,クラス一覧!$A:$J,10,FALSE)</f>
        <v>ゲーム</v>
      </c>
      <c r="E949" s="1">
        <f>VLOOKUP($C949,クラス一覧!$A:$J,8,FALSE)</f>
        <v>33</v>
      </c>
      <c r="F949" s="1" t="str">
        <f>VLOOKUP($C949,クラス一覧!$A:$J,9,FALSE)</f>
        <v>福井</v>
      </c>
      <c r="G949" s="1" t="str">
        <f>VLOOKUP($H949,科目一覧!$A:$G,3,FALSE)</f>
        <v>ゲームプロ（基礎）</v>
      </c>
      <c r="H949" t="s">
        <v>2423</v>
      </c>
      <c r="I949" s="1" t="str">
        <f>VLOOKUP($H949,科目一覧!$A:$G,7,FALSE)</f>
        <v>山口</v>
      </c>
      <c r="J949" s="1" t="str">
        <f>VLOOKUP($I949,教員一覧!$A:$D,2,FALSE)</f>
        <v>ゲーム</v>
      </c>
      <c r="K949" s="1" t="str">
        <f>VLOOKUP($I949,教員一覧!$A:$D,3,FALSE)</f>
        <v>プログラム</v>
      </c>
      <c r="L949" s="1" t="str">
        <f>VLOOKUP($I949,教員一覧!$A:$D,4,FALSE)</f>
        <v>専任</v>
      </c>
      <c r="M949" t="s">
        <v>1715</v>
      </c>
      <c r="N949" t="s">
        <v>3789</v>
      </c>
      <c r="O949" t="s">
        <v>126</v>
      </c>
      <c r="P949" t="s">
        <v>12</v>
      </c>
      <c r="Q949">
        <v>1</v>
      </c>
      <c r="R949">
        <v>3303</v>
      </c>
      <c r="S949" s="1" t="str">
        <f>VLOOKUP($R949,教室一覧!$A:$B,2,FALSE)</f>
        <v>ノート対応</v>
      </c>
      <c r="T949" s="1">
        <f>VLOOKUP($R949,教室一覧!$A:$C,3,FALSE)</f>
        <v>36</v>
      </c>
      <c r="U949" s="1" t="str">
        <f>VLOOKUP($R949,教室一覧!$A:$D,4,FALSE)</f>
        <v>3号館</v>
      </c>
      <c r="V949" s="1" t="str">
        <f>VLOOKUP($R949,教室一覧!$A:$E,5,FALSE)</f>
        <v>3F</v>
      </c>
      <c r="W949"/>
      <c r="X949"/>
      <c r="Y949" s="1" t="str">
        <f>VLOOKUP($O949,教員一覧!$A:$D,2,FALSE)</f>
        <v>ゲーム</v>
      </c>
      <c r="Z949" s="1" t="str">
        <f>VLOOKUP($O949,教員一覧!$A:$D,3,FALSE)</f>
        <v>プログラム</v>
      </c>
      <c r="AA949" s="1" t="str">
        <f>VLOOKUP($O949,教員一覧!$A:$D,4,FALSE)</f>
        <v>非常勤</v>
      </c>
      <c r="AB949" s="1" t="str">
        <f t="shared" si="276"/>
        <v/>
      </c>
      <c r="AC949" s="14" t="s">
        <v>1715</v>
      </c>
      <c r="AD949" s="14" t="s">
        <v>163</v>
      </c>
      <c r="AE949" s="14" t="s">
        <v>126</v>
      </c>
      <c r="AF949" s="14" t="s">
        <v>12</v>
      </c>
      <c r="AG949" s="14">
        <v>1</v>
      </c>
      <c r="AH949" s="14">
        <v>3303</v>
      </c>
      <c r="AI949" s="15" t="str">
        <f t="shared" si="277"/>
        <v/>
      </c>
      <c r="AJ949" s="15" t="str">
        <f t="shared" si="278"/>
        <v/>
      </c>
      <c r="AK949" s="15" t="str">
        <f t="shared" si="279"/>
        <v/>
      </c>
      <c r="AL949" s="15" t="str">
        <f t="shared" si="280"/>
        <v/>
      </c>
      <c r="AM949" s="15" t="str">
        <f t="shared" si="281"/>
        <v/>
      </c>
      <c r="AN949" s="15" t="str">
        <f t="shared" si="282"/>
        <v/>
      </c>
      <c r="AO949" s="15" t="str">
        <f t="shared" si="283"/>
        <v/>
      </c>
      <c r="AP949" s="9" t="str">
        <f t="shared" si="284"/>
        <v>GE1A火1</v>
      </c>
      <c r="AQ949" s="9">
        <f t="shared" si="285"/>
        <v>0.1111111111111111</v>
      </c>
      <c r="AR949" s="11" t="str">
        <f t="shared" si="286"/>
        <v>長畑火1</v>
      </c>
      <c r="AS949" s="11">
        <f t="shared" si="294"/>
        <v>0.2</v>
      </c>
      <c r="AT949">
        <v>9</v>
      </c>
      <c r="AU949" s="12">
        <f t="shared" si="287"/>
        <v>3.6666666666666665</v>
      </c>
      <c r="AV949" s="13" t="str">
        <f t="shared" si="288"/>
        <v>3303火1</v>
      </c>
      <c r="AW949" s="13">
        <f t="shared" si="289"/>
        <v>0.2</v>
      </c>
      <c r="AX949" s="18" t="str">
        <f t="shared" si="290"/>
        <v>GE1ALCGE1F火13303</v>
      </c>
      <c r="AY949" s="18">
        <f t="shared" si="291"/>
        <v>3.6666666666666665</v>
      </c>
      <c r="AZ949"/>
    </row>
    <row r="950" spans="1:52" x14ac:dyDescent="0.15">
      <c r="A950" s="1">
        <f t="shared" si="274"/>
        <v>1</v>
      </c>
      <c r="B950" s="1" t="str">
        <f t="shared" si="275"/>
        <v>編成</v>
      </c>
      <c r="C950" t="s">
        <v>3729</v>
      </c>
      <c r="D950" s="1" t="str">
        <f>VLOOKUP($C950,クラス一覧!$A:$J,10,FALSE)</f>
        <v>ゲーム</v>
      </c>
      <c r="E950" s="1">
        <f>VLOOKUP($C950,クラス一覧!$A:$J,8,FALSE)</f>
        <v>33</v>
      </c>
      <c r="F950" s="1" t="str">
        <f>VLOOKUP($C950,クラス一覧!$A:$J,9,FALSE)</f>
        <v>福井</v>
      </c>
      <c r="G950" s="1" t="str">
        <f>VLOOKUP($H950,科目一覧!$A:$G,3,FALSE)</f>
        <v>ゲームプロ（基礎）</v>
      </c>
      <c r="H950" t="s">
        <v>2423</v>
      </c>
      <c r="I950" s="1" t="str">
        <f>VLOOKUP($H950,科目一覧!$A:$G,7,FALSE)</f>
        <v>山口</v>
      </c>
      <c r="J950" s="1" t="str">
        <f>VLOOKUP($I950,教員一覧!$A:$D,2,FALSE)</f>
        <v>ゲーム</v>
      </c>
      <c r="K950" s="1" t="str">
        <f>VLOOKUP($I950,教員一覧!$A:$D,3,FALSE)</f>
        <v>プログラム</v>
      </c>
      <c r="L950" s="1" t="str">
        <f>VLOOKUP($I950,教員一覧!$A:$D,4,FALSE)</f>
        <v>専任</v>
      </c>
      <c r="M950" t="s">
        <v>1716</v>
      </c>
      <c r="N950" t="s">
        <v>3789</v>
      </c>
      <c r="O950" t="s">
        <v>107</v>
      </c>
      <c r="P950" t="s">
        <v>12</v>
      </c>
      <c r="Q950">
        <v>1</v>
      </c>
      <c r="R950">
        <v>1301</v>
      </c>
      <c r="S950" s="1" t="str">
        <f>VLOOKUP($R950,教室一覧!$A:$B,2,FALSE)</f>
        <v>ノート対応</v>
      </c>
      <c r="T950" s="1">
        <f>VLOOKUP($R950,教室一覧!$A:$C,3,FALSE)</f>
        <v>36</v>
      </c>
      <c r="U950" s="1" t="str">
        <f>VLOOKUP($R950,教室一覧!$A:$D,4,FALSE)</f>
        <v>1号館</v>
      </c>
      <c r="V950" s="1" t="str">
        <f>VLOOKUP($R950,教室一覧!$A:$E,5,FALSE)</f>
        <v>3F</v>
      </c>
      <c r="W950"/>
      <c r="X950"/>
      <c r="Y950" s="1" t="str">
        <f>VLOOKUP($O950,教員一覧!$A:$D,2,FALSE)</f>
        <v>ゲーム</v>
      </c>
      <c r="Z950" s="1" t="str">
        <f>VLOOKUP($O950,教員一覧!$A:$D,3,FALSE)</f>
        <v>プログラム</v>
      </c>
      <c r="AA950" s="1" t="str">
        <f>VLOOKUP($O950,教員一覧!$A:$D,4,FALSE)</f>
        <v>専任</v>
      </c>
      <c r="AB950" s="1" t="str">
        <f t="shared" si="276"/>
        <v/>
      </c>
      <c r="AC950" s="14" t="s">
        <v>1716</v>
      </c>
      <c r="AD950" s="14" t="s">
        <v>163</v>
      </c>
      <c r="AE950" s="14" t="s">
        <v>107</v>
      </c>
      <c r="AF950" s="14" t="s">
        <v>12</v>
      </c>
      <c r="AG950" s="14">
        <v>1</v>
      </c>
      <c r="AH950" s="14">
        <v>1301</v>
      </c>
      <c r="AI950" s="15" t="str">
        <f t="shared" si="277"/>
        <v/>
      </c>
      <c r="AJ950" s="15" t="str">
        <f t="shared" si="278"/>
        <v/>
      </c>
      <c r="AK950" s="15" t="str">
        <f t="shared" si="279"/>
        <v/>
      </c>
      <c r="AL950" s="15" t="str">
        <f t="shared" si="280"/>
        <v/>
      </c>
      <c r="AM950" s="15" t="str">
        <f t="shared" si="281"/>
        <v/>
      </c>
      <c r="AN950" s="15" t="str">
        <f t="shared" si="282"/>
        <v/>
      </c>
      <c r="AO950" s="15" t="str">
        <f t="shared" si="283"/>
        <v/>
      </c>
      <c r="AP950" s="9" t="str">
        <f t="shared" si="284"/>
        <v>GE1A火1</v>
      </c>
      <c r="AQ950" s="9">
        <f t="shared" si="285"/>
        <v>0.1111111111111111</v>
      </c>
      <c r="AR950" s="11" t="str">
        <f t="shared" si="286"/>
        <v>牧火1</v>
      </c>
      <c r="AS950" s="11">
        <f t="shared" si="294"/>
        <v>0.2</v>
      </c>
      <c r="AT950">
        <v>9</v>
      </c>
      <c r="AU950" s="12">
        <f t="shared" si="287"/>
        <v>3.6666666666666665</v>
      </c>
      <c r="AV950" s="13" t="str">
        <f t="shared" si="288"/>
        <v>1301火1</v>
      </c>
      <c r="AW950" s="13">
        <f t="shared" si="289"/>
        <v>0.2</v>
      </c>
      <c r="AX950" s="18" t="str">
        <f t="shared" si="290"/>
        <v>GE1ALCGE1G火11301</v>
      </c>
      <c r="AY950" s="18">
        <f t="shared" si="291"/>
        <v>3.6666666666666665</v>
      </c>
      <c r="AZ950"/>
    </row>
    <row r="951" spans="1:52" x14ac:dyDescent="0.15">
      <c r="A951" s="1">
        <f t="shared" si="274"/>
        <v>1</v>
      </c>
      <c r="B951" s="1" t="str">
        <f t="shared" si="275"/>
        <v>編成</v>
      </c>
      <c r="C951" t="s">
        <v>3729</v>
      </c>
      <c r="D951" s="1" t="str">
        <f>VLOOKUP($C951,クラス一覧!$A:$J,10,FALSE)</f>
        <v>ゲーム</v>
      </c>
      <c r="E951" s="1">
        <f>VLOOKUP($C951,クラス一覧!$A:$J,8,FALSE)</f>
        <v>33</v>
      </c>
      <c r="F951" s="1" t="str">
        <f>VLOOKUP($C951,クラス一覧!$A:$J,9,FALSE)</f>
        <v>福井</v>
      </c>
      <c r="G951" s="1" t="str">
        <f>VLOOKUP($H951,科目一覧!$A:$G,3,FALSE)</f>
        <v>ゲームプロ（基礎）</v>
      </c>
      <c r="H951" t="s">
        <v>2423</v>
      </c>
      <c r="I951" s="1" t="str">
        <f>VLOOKUP($H951,科目一覧!$A:$G,7,FALSE)</f>
        <v>山口</v>
      </c>
      <c r="J951" s="1" t="str">
        <f>VLOOKUP($I951,教員一覧!$A:$D,2,FALSE)</f>
        <v>ゲーム</v>
      </c>
      <c r="K951" s="1" t="str">
        <f>VLOOKUP($I951,教員一覧!$A:$D,3,FALSE)</f>
        <v>プログラム</v>
      </c>
      <c r="L951" s="1" t="str">
        <f>VLOOKUP($I951,教員一覧!$A:$D,4,FALSE)</f>
        <v>専任</v>
      </c>
      <c r="M951" t="s">
        <v>1717</v>
      </c>
      <c r="N951" t="s">
        <v>3789</v>
      </c>
      <c r="O951" t="s">
        <v>1484</v>
      </c>
      <c r="P951" t="s">
        <v>12</v>
      </c>
      <c r="Q951">
        <v>1</v>
      </c>
      <c r="R951">
        <v>1302</v>
      </c>
      <c r="S951" s="1" t="str">
        <f>VLOOKUP($R951,教室一覧!$A:$B,2,FALSE)</f>
        <v>ノート対応</v>
      </c>
      <c r="T951" s="1">
        <f>VLOOKUP($R951,教室一覧!$A:$C,3,FALSE)</f>
        <v>36</v>
      </c>
      <c r="U951" s="1" t="str">
        <f>VLOOKUP($R951,教室一覧!$A:$D,4,FALSE)</f>
        <v>1号館</v>
      </c>
      <c r="V951" s="1" t="str">
        <f>VLOOKUP($R951,教室一覧!$A:$E,5,FALSE)</f>
        <v>3F</v>
      </c>
      <c r="W951"/>
      <c r="X951"/>
      <c r="Y951" s="1" t="str">
        <f>VLOOKUP($O951,教員一覧!$A:$D,2,FALSE)</f>
        <v>IT</v>
      </c>
      <c r="Z951" s="1" t="str">
        <f>VLOOKUP($O951,教員一覧!$A:$D,3,FALSE)</f>
        <v>　</v>
      </c>
      <c r="AA951" s="1" t="str">
        <f>VLOOKUP($O951,教員一覧!$A:$D,4,FALSE)</f>
        <v>非常勤</v>
      </c>
      <c r="AB951" s="1" t="str">
        <f t="shared" si="276"/>
        <v/>
      </c>
      <c r="AC951" s="14" t="s">
        <v>1717</v>
      </c>
      <c r="AD951" s="14" t="s">
        <v>163</v>
      </c>
      <c r="AE951" s="14" t="s">
        <v>1484</v>
      </c>
      <c r="AF951" s="14" t="s">
        <v>12</v>
      </c>
      <c r="AG951" s="14">
        <v>1</v>
      </c>
      <c r="AH951" s="14">
        <v>1302</v>
      </c>
      <c r="AI951" s="15" t="str">
        <f t="shared" si="277"/>
        <v/>
      </c>
      <c r="AJ951" s="15" t="str">
        <f t="shared" si="278"/>
        <v/>
      </c>
      <c r="AK951" s="15" t="str">
        <f t="shared" si="279"/>
        <v/>
      </c>
      <c r="AL951" s="15" t="str">
        <f t="shared" si="280"/>
        <v/>
      </c>
      <c r="AM951" s="15" t="str">
        <f t="shared" si="281"/>
        <v/>
      </c>
      <c r="AN951" s="15" t="str">
        <f t="shared" si="282"/>
        <v/>
      </c>
      <c r="AO951" s="15" t="str">
        <f t="shared" si="283"/>
        <v/>
      </c>
      <c r="AP951" s="9" t="str">
        <f t="shared" si="284"/>
        <v>GE1A火1</v>
      </c>
      <c r="AQ951" s="9">
        <f t="shared" si="285"/>
        <v>0.1111111111111111</v>
      </c>
      <c r="AR951" s="11" t="str">
        <f t="shared" si="286"/>
        <v>吹野火1</v>
      </c>
      <c r="AS951" s="11">
        <f t="shared" si="294"/>
        <v>0.2</v>
      </c>
      <c r="AT951">
        <v>9</v>
      </c>
      <c r="AU951" s="12">
        <f t="shared" si="287"/>
        <v>3.6666666666666665</v>
      </c>
      <c r="AV951" s="13" t="str">
        <f t="shared" si="288"/>
        <v>1302火1</v>
      </c>
      <c r="AW951" s="13">
        <f t="shared" si="289"/>
        <v>0.2</v>
      </c>
      <c r="AX951" s="18" t="str">
        <f t="shared" si="290"/>
        <v>GE1ALCGE1H火11302</v>
      </c>
      <c r="AY951" s="18">
        <f t="shared" si="291"/>
        <v>3.6666666666666665</v>
      </c>
      <c r="AZ951"/>
    </row>
    <row r="952" spans="1:52" x14ac:dyDescent="0.15">
      <c r="A952" s="1">
        <f t="shared" si="274"/>
        <v>1</v>
      </c>
      <c r="B952" s="1" t="str">
        <f t="shared" si="275"/>
        <v>編成</v>
      </c>
      <c r="C952" t="s">
        <v>3729</v>
      </c>
      <c r="D952" s="1" t="str">
        <f>VLOOKUP($C952,クラス一覧!$A:$J,10,FALSE)</f>
        <v>ゲーム</v>
      </c>
      <c r="E952" s="1">
        <f>VLOOKUP($C952,クラス一覧!$A:$J,8,FALSE)</f>
        <v>33</v>
      </c>
      <c r="F952" s="1" t="str">
        <f>VLOOKUP($C952,クラス一覧!$A:$J,9,FALSE)</f>
        <v>福井</v>
      </c>
      <c r="G952" s="1" t="str">
        <f>VLOOKUP($H952,科目一覧!$A:$G,3,FALSE)</f>
        <v>ゲームプロ（基礎）</v>
      </c>
      <c r="H952" t="s">
        <v>2423</v>
      </c>
      <c r="I952" s="1" t="str">
        <f>VLOOKUP($H952,科目一覧!$A:$G,7,FALSE)</f>
        <v>山口</v>
      </c>
      <c r="J952" s="1" t="str">
        <f>VLOOKUP($I952,教員一覧!$A:$D,2,FALSE)</f>
        <v>ゲーム</v>
      </c>
      <c r="K952" s="1" t="str">
        <f>VLOOKUP($I952,教員一覧!$A:$D,3,FALSE)</f>
        <v>プログラム</v>
      </c>
      <c r="L952" s="1" t="str">
        <f>VLOOKUP($I952,教員一覧!$A:$D,4,FALSE)</f>
        <v>専任</v>
      </c>
      <c r="M952" t="s">
        <v>1718</v>
      </c>
      <c r="N952" t="s">
        <v>3789</v>
      </c>
      <c r="O952" t="s">
        <v>72</v>
      </c>
      <c r="P952" t="s">
        <v>12</v>
      </c>
      <c r="Q952">
        <v>1</v>
      </c>
      <c r="R952">
        <v>1303</v>
      </c>
      <c r="S952" s="1" t="str">
        <f>VLOOKUP($R952,教室一覧!$A:$B,2,FALSE)</f>
        <v>ノート対応</v>
      </c>
      <c r="T952" s="1">
        <f>VLOOKUP($R952,教室一覧!$A:$C,3,FALSE)</f>
        <v>36</v>
      </c>
      <c r="U952" s="1" t="str">
        <f>VLOOKUP($R952,教室一覧!$A:$D,4,FALSE)</f>
        <v>1号館</v>
      </c>
      <c r="V952" s="1" t="str">
        <f>VLOOKUP($R952,教室一覧!$A:$E,5,FALSE)</f>
        <v>3F</v>
      </c>
      <c r="W952"/>
      <c r="X952"/>
      <c r="Y952" s="1" t="str">
        <f>VLOOKUP($O952,教員一覧!$A:$D,2,FALSE)</f>
        <v>ゲーム</v>
      </c>
      <c r="Z952" s="1" t="str">
        <f>VLOOKUP($O952,教員一覧!$A:$D,3,FALSE)</f>
        <v>プログラム</v>
      </c>
      <c r="AA952" s="1" t="str">
        <f>VLOOKUP($O952,教員一覧!$A:$D,4,FALSE)</f>
        <v>専任</v>
      </c>
      <c r="AB952" s="1" t="str">
        <f t="shared" si="276"/>
        <v/>
      </c>
      <c r="AC952" s="14" t="s">
        <v>1718</v>
      </c>
      <c r="AD952" s="14" t="s">
        <v>163</v>
      </c>
      <c r="AE952" s="14" t="s">
        <v>72</v>
      </c>
      <c r="AF952" s="14" t="s">
        <v>12</v>
      </c>
      <c r="AG952" s="14">
        <v>1</v>
      </c>
      <c r="AH952" s="14">
        <v>1303</v>
      </c>
      <c r="AI952" s="15" t="str">
        <f t="shared" si="277"/>
        <v/>
      </c>
      <c r="AJ952" s="15" t="str">
        <f t="shared" si="278"/>
        <v/>
      </c>
      <c r="AK952" s="15" t="str">
        <f t="shared" si="279"/>
        <v/>
      </c>
      <c r="AL952" s="15" t="str">
        <f t="shared" si="280"/>
        <v/>
      </c>
      <c r="AM952" s="15" t="str">
        <f t="shared" si="281"/>
        <v/>
      </c>
      <c r="AN952" s="15" t="str">
        <f t="shared" si="282"/>
        <v/>
      </c>
      <c r="AO952" s="15" t="str">
        <f t="shared" si="283"/>
        <v/>
      </c>
      <c r="AP952" s="9" t="str">
        <f t="shared" si="284"/>
        <v>GE1A火1</v>
      </c>
      <c r="AQ952" s="9">
        <f t="shared" si="285"/>
        <v>0.1111111111111111</v>
      </c>
      <c r="AR952" s="11" t="str">
        <f t="shared" si="286"/>
        <v>角森火1</v>
      </c>
      <c r="AS952" s="11">
        <f t="shared" si="294"/>
        <v>0.2</v>
      </c>
      <c r="AT952">
        <v>9</v>
      </c>
      <c r="AU952" s="12">
        <f t="shared" si="287"/>
        <v>3.6666666666666665</v>
      </c>
      <c r="AV952" s="13" t="str">
        <f t="shared" si="288"/>
        <v>1303火1</v>
      </c>
      <c r="AW952" s="13">
        <f t="shared" si="289"/>
        <v>0.2</v>
      </c>
      <c r="AX952" s="18" t="str">
        <f t="shared" si="290"/>
        <v>GE1ALCGE1I火11303</v>
      </c>
      <c r="AY952" s="18">
        <f t="shared" si="291"/>
        <v>3.6666666666666665</v>
      </c>
      <c r="AZ952"/>
    </row>
    <row r="953" spans="1:52" x14ac:dyDescent="0.15">
      <c r="A953" s="1">
        <f t="shared" si="274"/>
        <v>1</v>
      </c>
      <c r="B953" s="1" t="str">
        <f t="shared" si="275"/>
        <v>編成</v>
      </c>
      <c r="C953" t="s">
        <v>3729</v>
      </c>
      <c r="D953" s="1" t="str">
        <f>VLOOKUP($C953,クラス一覧!$A:$J,10,FALSE)</f>
        <v>ゲーム</v>
      </c>
      <c r="E953" s="1">
        <f>VLOOKUP($C953,クラス一覧!$A:$J,8,FALSE)</f>
        <v>33</v>
      </c>
      <c r="F953" s="1" t="str">
        <f>VLOOKUP($C953,クラス一覧!$A:$J,9,FALSE)</f>
        <v>福井</v>
      </c>
      <c r="G953" s="1" t="str">
        <f>VLOOKUP($H953,科目一覧!$A:$G,3,FALSE)</f>
        <v>ゲームプロ（基礎）</v>
      </c>
      <c r="H953" t="s">
        <v>2423</v>
      </c>
      <c r="I953" s="1" t="str">
        <f>VLOOKUP($H953,科目一覧!$A:$G,7,FALSE)</f>
        <v>山口</v>
      </c>
      <c r="J953" s="1" t="str">
        <f>VLOOKUP($I953,教員一覧!$A:$D,2,FALSE)</f>
        <v>ゲーム</v>
      </c>
      <c r="K953" s="1" t="str">
        <f>VLOOKUP($I953,教員一覧!$A:$D,3,FALSE)</f>
        <v>プログラム</v>
      </c>
      <c r="L953" s="1" t="str">
        <f>VLOOKUP($I953,教員一覧!$A:$D,4,FALSE)</f>
        <v>専任</v>
      </c>
      <c r="M953" t="s">
        <v>1710</v>
      </c>
      <c r="N953" t="s">
        <v>3789</v>
      </c>
      <c r="O953" t="s">
        <v>65</v>
      </c>
      <c r="P953" t="s">
        <v>12</v>
      </c>
      <c r="Q953">
        <v>2</v>
      </c>
      <c r="R953">
        <v>3701</v>
      </c>
      <c r="S953" s="1" t="str">
        <f>VLOOKUP($R953,教室一覧!$A:$B,2,FALSE)</f>
        <v>ノート15</v>
      </c>
      <c r="T953" s="1">
        <f>VLOOKUP($R953,教室一覧!$A:$C,3,FALSE)</f>
        <v>15</v>
      </c>
      <c r="U953" s="1" t="str">
        <f>VLOOKUP($R953,教室一覧!$A:$D,4,FALSE)</f>
        <v>3号館</v>
      </c>
      <c r="V953" s="1" t="str">
        <f>VLOOKUP($R953,教室一覧!$A:$E,5,FALSE)</f>
        <v>7F</v>
      </c>
      <c r="W953"/>
      <c r="X953"/>
      <c r="Y953" s="1" t="str">
        <f>VLOOKUP($O953,教員一覧!$A:$D,2,FALSE)</f>
        <v>ゲーム</v>
      </c>
      <c r="Z953" s="1" t="str">
        <f>VLOOKUP($O953,教員一覧!$A:$D,3,FALSE)</f>
        <v>プログラム</v>
      </c>
      <c r="AA953" s="1" t="str">
        <f>VLOOKUP($O953,教員一覧!$A:$D,4,FALSE)</f>
        <v>専任</v>
      </c>
      <c r="AB953" s="1" t="str">
        <f t="shared" si="276"/>
        <v>担任</v>
      </c>
      <c r="AC953" s="14" t="s">
        <v>1710</v>
      </c>
      <c r="AD953" s="14" t="s">
        <v>163</v>
      </c>
      <c r="AE953" s="14" t="s">
        <v>65</v>
      </c>
      <c r="AF953" s="14" t="s">
        <v>12</v>
      </c>
      <c r="AG953" s="14">
        <v>2</v>
      </c>
      <c r="AH953" s="14">
        <v>3701</v>
      </c>
      <c r="AI953" s="15" t="str">
        <f t="shared" si="277"/>
        <v/>
      </c>
      <c r="AJ953" s="15" t="str">
        <f t="shared" si="278"/>
        <v/>
      </c>
      <c r="AK953" s="15" t="str">
        <f t="shared" si="279"/>
        <v/>
      </c>
      <c r="AL953" s="15" t="str">
        <f t="shared" si="280"/>
        <v/>
      </c>
      <c r="AM953" s="15" t="str">
        <f t="shared" si="281"/>
        <v/>
      </c>
      <c r="AN953" s="15" t="str">
        <f t="shared" si="282"/>
        <v/>
      </c>
      <c r="AO953" s="15" t="str">
        <f t="shared" si="283"/>
        <v/>
      </c>
      <c r="AP953" s="9" t="str">
        <f t="shared" si="284"/>
        <v>GE1A火2</v>
      </c>
      <c r="AQ953" s="9">
        <f t="shared" si="285"/>
        <v>9.0909090909090912E-2</v>
      </c>
      <c r="AR953" s="11" t="str">
        <f t="shared" si="286"/>
        <v>福井火2</v>
      </c>
      <c r="AS953" s="11">
        <f t="shared" si="294"/>
        <v>0.2</v>
      </c>
      <c r="AT953">
        <v>9</v>
      </c>
      <c r="AU953" s="12">
        <f t="shared" si="287"/>
        <v>3.6666666666666665</v>
      </c>
      <c r="AV953" s="13" t="str">
        <f t="shared" si="288"/>
        <v>3701火2</v>
      </c>
      <c r="AW953" s="13">
        <f t="shared" si="289"/>
        <v>0.2</v>
      </c>
      <c r="AX953" s="18" t="str">
        <f t="shared" si="290"/>
        <v>GE1ALCGE1A火23701</v>
      </c>
      <c r="AY953" s="18">
        <f t="shared" si="291"/>
        <v>3.6666666666666665</v>
      </c>
      <c r="AZ953"/>
    </row>
    <row r="954" spans="1:52" x14ac:dyDescent="0.15">
      <c r="A954" s="1">
        <f t="shared" si="274"/>
        <v>1</v>
      </c>
      <c r="B954" s="1" t="str">
        <f t="shared" si="275"/>
        <v>編成</v>
      </c>
      <c r="C954" t="s">
        <v>3729</v>
      </c>
      <c r="D954" s="1" t="str">
        <f>VLOOKUP($C954,クラス一覧!$A:$J,10,FALSE)</f>
        <v>ゲーム</v>
      </c>
      <c r="E954" s="1">
        <f>VLOOKUP($C954,クラス一覧!$A:$J,8,FALSE)</f>
        <v>33</v>
      </c>
      <c r="F954" s="1" t="str">
        <f>VLOOKUP($C954,クラス一覧!$A:$J,9,FALSE)</f>
        <v>福井</v>
      </c>
      <c r="G954" s="1" t="str">
        <f>VLOOKUP($H954,科目一覧!$A:$G,3,FALSE)</f>
        <v>ゲームプロ（基礎）</v>
      </c>
      <c r="H954" t="s">
        <v>2423</v>
      </c>
      <c r="I954" s="1" t="str">
        <f>VLOOKUP($H954,科目一覧!$A:$G,7,FALSE)</f>
        <v>山口</v>
      </c>
      <c r="J954" s="1" t="str">
        <f>VLOOKUP($I954,教員一覧!$A:$D,2,FALSE)</f>
        <v>ゲーム</v>
      </c>
      <c r="K954" s="1" t="str">
        <f>VLOOKUP($I954,教員一覧!$A:$D,3,FALSE)</f>
        <v>プログラム</v>
      </c>
      <c r="L954" s="1" t="str">
        <f>VLOOKUP($I954,教員一覧!$A:$D,4,FALSE)</f>
        <v>専任</v>
      </c>
      <c r="M954" t="s">
        <v>1711</v>
      </c>
      <c r="N954" t="s">
        <v>3789</v>
      </c>
      <c r="O954" t="s">
        <v>78</v>
      </c>
      <c r="P954" t="s">
        <v>12</v>
      </c>
      <c r="Q954">
        <v>2</v>
      </c>
      <c r="R954">
        <v>3702</v>
      </c>
      <c r="S954" s="1" t="str">
        <f>VLOOKUP($R954,教室一覧!$A:$B,2,FALSE)</f>
        <v>ノート15</v>
      </c>
      <c r="T954" s="1">
        <f>VLOOKUP($R954,教室一覧!$A:$C,3,FALSE)</f>
        <v>15</v>
      </c>
      <c r="U954" s="1" t="str">
        <f>VLOOKUP($R954,教室一覧!$A:$D,4,FALSE)</f>
        <v>3号館</v>
      </c>
      <c r="V954" s="1" t="str">
        <f>VLOOKUP($R954,教室一覧!$A:$E,5,FALSE)</f>
        <v>7F</v>
      </c>
      <c r="W954"/>
      <c r="X954"/>
      <c r="Y954" s="1" t="str">
        <f>VLOOKUP($O954,教員一覧!$A:$D,2,FALSE)</f>
        <v>ゲーム</v>
      </c>
      <c r="Z954" s="1" t="str">
        <f>VLOOKUP($O954,教員一覧!$A:$D,3,FALSE)</f>
        <v>プログラム</v>
      </c>
      <c r="AA954" s="1" t="str">
        <f>VLOOKUP($O954,教員一覧!$A:$D,4,FALSE)</f>
        <v>専任</v>
      </c>
      <c r="AB954" s="1" t="str">
        <f t="shared" si="276"/>
        <v/>
      </c>
      <c r="AC954" s="14" t="s">
        <v>1711</v>
      </c>
      <c r="AD954" s="14" t="s">
        <v>163</v>
      </c>
      <c r="AE954" s="14" t="s">
        <v>78</v>
      </c>
      <c r="AF954" s="14" t="s">
        <v>12</v>
      </c>
      <c r="AG954" s="14">
        <v>2</v>
      </c>
      <c r="AH954" s="14">
        <v>3702</v>
      </c>
      <c r="AI954" s="15" t="str">
        <f t="shared" si="277"/>
        <v/>
      </c>
      <c r="AJ954" s="15" t="str">
        <f t="shared" si="278"/>
        <v/>
      </c>
      <c r="AK954" s="15" t="str">
        <f t="shared" si="279"/>
        <v/>
      </c>
      <c r="AL954" s="15" t="str">
        <f t="shared" si="280"/>
        <v/>
      </c>
      <c r="AM954" s="15" t="str">
        <f t="shared" si="281"/>
        <v/>
      </c>
      <c r="AN954" s="15" t="str">
        <f t="shared" si="282"/>
        <v/>
      </c>
      <c r="AO954" s="15" t="str">
        <f t="shared" si="283"/>
        <v/>
      </c>
      <c r="AP954" s="9" t="str">
        <f t="shared" si="284"/>
        <v>GE1A火2</v>
      </c>
      <c r="AQ954" s="9">
        <f t="shared" si="285"/>
        <v>9.0909090909090912E-2</v>
      </c>
      <c r="AR954" s="11" t="str">
        <f t="shared" si="286"/>
        <v>山口火2</v>
      </c>
      <c r="AS954" s="11">
        <f t="shared" si="294"/>
        <v>0.2</v>
      </c>
      <c r="AT954">
        <v>9</v>
      </c>
      <c r="AU954" s="12">
        <f t="shared" si="287"/>
        <v>3.6666666666666665</v>
      </c>
      <c r="AV954" s="13" t="str">
        <f t="shared" si="288"/>
        <v>3702火2</v>
      </c>
      <c r="AW954" s="13">
        <f t="shared" si="289"/>
        <v>0.2</v>
      </c>
      <c r="AX954" s="18" t="str">
        <f t="shared" si="290"/>
        <v>GE1ALCGE1B火23702</v>
      </c>
      <c r="AY954" s="18">
        <f t="shared" si="291"/>
        <v>3.6666666666666665</v>
      </c>
      <c r="AZ954"/>
    </row>
    <row r="955" spans="1:52" x14ac:dyDescent="0.15">
      <c r="A955" s="1">
        <f t="shared" si="274"/>
        <v>1</v>
      </c>
      <c r="B955" s="1" t="str">
        <f t="shared" si="275"/>
        <v>編成</v>
      </c>
      <c r="C955" t="s">
        <v>3729</v>
      </c>
      <c r="D955" s="1" t="str">
        <f>VLOOKUP($C955,クラス一覧!$A:$J,10,FALSE)</f>
        <v>ゲーム</v>
      </c>
      <c r="E955" s="1">
        <f>VLOOKUP($C955,クラス一覧!$A:$J,8,FALSE)</f>
        <v>33</v>
      </c>
      <c r="F955" s="1" t="str">
        <f>VLOOKUP($C955,クラス一覧!$A:$J,9,FALSE)</f>
        <v>福井</v>
      </c>
      <c r="G955" s="1" t="str">
        <f>VLOOKUP($H955,科目一覧!$A:$G,3,FALSE)</f>
        <v>ゲームプロ（基礎）</v>
      </c>
      <c r="H955" t="s">
        <v>2423</v>
      </c>
      <c r="I955" s="1" t="str">
        <f>VLOOKUP($H955,科目一覧!$A:$G,7,FALSE)</f>
        <v>山口</v>
      </c>
      <c r="J955" s="1" t="str">
        <f>VLOOKUP($I955,教員一覧!$A:$D,2,FALSE)</f>
        <v>ゲーム</v>
      </c>
      <c r="K955" s="1" t="str">
        <f>VLOOKUP($I955,教員一覧!$A:$D,3,FALSE)</f>
        <v>プログラム</v>
      </c>
      <c r="L955" s="1" t="str">
        <f>VLOOKUP($I955,教員一覧!$A:$D,4,FALSE)</f>
        <v>専任</v>
      </c>
      <c r="M955" t="s">
        <v>1712</v>
      </c>
      <c r="N955" t="s">
        <v>3789</v>
      </c>
      <c r="O955" t="s">
        <v>3012</v>
      </c>
      <c r="P955" t="s">
        <v>12</v>
      </c>
      <c r="Q955">
        <v>2</v>
      </c>
      <c r="R955">
        <v>3703</v>
      </c>
      <c r="S955" s="1" t="str">
        <f>VLOOKUP($R955,教室一覧!$A:$B,2,FALSE)</f>
        <v>ノート15</v>
      </c>
      <c r="T955" s="1">
        <f>VLOOKUP($R955,教室一覧!$A:$C,3,FALSE)</f>
        <v>15</v>
      </c>
      <c r="U955" s="1" t="str">
        <f>VLOOKUP($R955,教室一覧!$A:$D,4,FALSE)</f>
        <v>3号館</v>
      </c>
      <c r="V955" s="1" t="str">
        <f>VLOOKUP($R955,教室一覧!$A:$E,5,FALSE)</f>
        <v>7F</v>
      </c>
      <c r="W955"/>
      <c r="X955"/>
      <c r="Y955" s="1" t="str">
        <f>VLOOKUP($O955,教員一覧!$A:$D,2,FALSE)</f>
        <v>ゲーム</v>
      </c>
      <c r="Z955" s="1" t="str">
        <f>VLOOKUP($O955,教員一覧!$A:$D,3,FALSE)</f>
        <v>プログラム</v>
      </c>
      <c r="AA955" s="1" t="str">
        <f>VLOOKUP($O955,教員一覧!$A:$D,4,FALSE)</f>
        <v>専任</v>
      </c>
      <c r="AB955" s="1" t="str">
        <f t="shared" si="276"/>
        <v/>
      </c>
      <c r="AC955" s="14" t="s">
        <v>1712</v>
      </c>
      <c r="AD955" s="14" t="s">
        <v>163</v>
      </c>
      <c r="AE955" s="14" t="s">
        <v>3012</v>
      </c>
      <c r="AF955" s="14" t="s">
        <v>12</v>
      </c>
      <c r="AG955" s="14">
        <v>2</v>
      </c>
      <c r="AH955" s="14">
        <v>3703</v>
      </c>
      <c r="AI955" s="15" t="str">
        <f t="shared" si="277"/>
        <v/>
      </c>
      <c r="AJ955" s="15" t="str">
        <f t="shared" si="278"/>
        <v/>
      </c>
      <c r="AK955" s="15" t="str">
        <f t="shared" si="279"/>
        <v/>
      </c>
      <c r="AL955" s="15" t="str">
        <f t="shared" si="280"/>
        <v/>
      </c>
      <c r="AM955" s="15" t="str">
        <f t="shared" si="281"/>
        <v/>
      </c>
      <c r="AN955" s="15" t="str">
        <f t="shared" si="282"/>
        <v/>
      </c>
      <c r="AO955" s="15" t="str">
        <f t="shared" si="283"/>
        <v/>
      </c>
      <c r="AP955" s="9" t="str">
        <f t="shared" si="284"/>
        <v>GE1A火2</v>
      </c>
      <c r="AQ955" s="9">
        <f t="shared" si="285"/>
        <v>9.0909090909090912E-2</v>
      </c>
      <c r="AR955" s="11" t="str">
        <f t="shared" si="286"/>
        <v>幸田火2</v>
      </c>
      <c r="AS955" s="11">
        <f t="shared" si="294"/>
        <v>0.2</v>
      </c>
      <c r="AT955">
        <v>9</v>
      </c>
      <c r="AU955" s="12">
        <f t="shared" si="287"/>
        <v>3.6666666666666665</v>
      </c>
      <c r="AV955" s="13" t="str">
        <f t="shared" si="288"/>
        <v>3703火2</v>
      </c>
      <c r="AW955" s="13">
        <f t="shared" si="289"/>
        <v>0.2</v>
      </c>
      <c r="AX955" s="18" t="str">
        <f t="shared" si="290"/>
        <v>GE1ALCGE1C火23703</v>
      </c>
      <c r="AY955" s="18">
        <f t="shared" si="291"/>
        <v>3.6666666666666665</v>
      </c>
      <c r="AZ955"/>
    </row>
    <row r="956" spans="1:52" x14ac:dyDescent="0.15">
      <c r="A956" s="1">
        <f t="shared" si="274"/>
        <v>1</v>
      </c>
      <c r="B956" s="1" t="str">
        <f t="shared" si="275"/>
        <v>編成</v>
      </c>
      <c r="C956" t="s">
        <v>3729</v>
      </c>
      <c r="D956" s="1" t="str">
        <f>VLOOKUP($C956,クラス一覧!$A:$J,10,FALSE)</f>
        <v>ゲーム</v>
      </c>
      <c r="E956" s="1">
        <f>VLOOKUP($C956,クラス一覧!$A:$J,8,FALSE)</f>
        <v>33</v>
      </c>
      <c r="F956" s="1" t="str">
        <f>VLOOKUP($C956,クラス一覧!$A:$J,9,FALSE)</f>
        <v>福井</v>
      </c>
      <c r="G956" s="1" t="str">
        <f>VLOOKUP($H956,科目一覧!$A:$G,3,FALSE)</f>
        <v>ゲームプロ（基礎）</v>
      </c>
      <c r="H956" t="s">
        <v>2423</v>
      </c>
      <c r="I956" s="1" t="str">
        <f>VLOOKUP($H956,科目一覧!$A:$G,7,FALSE)</f>
        <v>山口</v>
      </c>
      <c r="J956" s="1" t="str">
        <f>VLOOKUP($I956,教員一覧!$A:$D,2,FALSE)</f>
        <v>ゲーム</v>
      </c>
      <c r="K956" s="1" t="str">
        <f>VLOOKUP($I956,教員一覧!$A:$D,3,FALSE)</f>
        <v>プログラム</v>
      </c>
      <c r="L956" s="1" t="str">
        <f>VLOOKUP($I956,教員一覧!$A:$D,4,FALSE)</f>
        <v>専任</v>
      </c>
      <c r="M956" t="s">
        <v>1713</v>
      </c>
      <c r="N956" t="s">
        <v>3789</v>
      </c>
      <c r="O956" t="s">
        <v>100</v>
      </c>
      <c r="P956" t="s">
        <v>12</v>
      </c>
      <c r="Q956">
        <v>2</v>
      </c>
      <c r="R956">
        <v>3301</v>
      </c>
      <c r="S956" s="1" t="str">
        <f>VLOOKUP($R956,教室一覧!$A:$B,2,FALSE)</f>
        <v>ノート対応</v>
      </c>
      <c r="T956" s="1">
        <f>VLOOKUP($R956,教室一覧!$A:$C,3,FALSE)</f>
        <v>36</v>
      </c>
      <c r="U956" s="1" t="str">
        <f>VLOOKUP($R956,教室一覧!$A:$D,4,FALSE)</f>
        <v>3号館</v>
      </c>
      <c r="V956" s="1" t="str">
        <f>VLOOKUP($R956,教室一覧!$A:$E,5,FALSE)</f>
        <v>3F</v>
      </c>
      <c r="W956"/>
      <c r="X956"/>
      <c r="Y956" s="1" t="str">
        <f>VLOOKUP($O956,教員一覧!$A:$D,2,FALSE)</f>
        <v>ゲーム</v>
      </c>
      <c r="Z956" s="1" t="str">
        <f>VLOOKUP($O956,教員一覧!$A:$D,3,FALSE)</f>
        <v>プログラム</v>
      </c>
      <c r="AA956" s="1" t="str">
        <f>VLOOKUP($O956,教員一覧!$A:$D,4,FALSE)</f>
        <v>非常勤</v>
      </c>
      <c r="AB956" s="1" t="str">
        <f t="shared" si="276"/>
        <v/>
      </c>
      <c r="AC956" s="14" t="s">
        <v>1713</v>
      </c>
      <c r="AD956" s="14" t="s">
        <v>163</v>
      </c>
      <c r="AE956" s="14" t="s">
        <v>100</v>
      </c>
      <c r="AF956" s="14" t="s">
        <v>12</v>
      </c>
      <c r="AG956" s="14">
        <v>2</v>
      </c>
      <c r="AH956" s="14">
        <v>3301</v>
      </c>
      <c r="AI956" s="15" t="str">
        <f t="shared" si="277"/>
        <v/>
      </c>
      <c r="AJ956" s="15" t="str">
        <f t="shared" si="278"/>
        <v/>
      </c>
      <c r="AK956" s="15" t="str">
        <f t="shared" si="279"/>
        <v/>
      </c>
      <c r="AL956" s="15" t="str">
        <f t="shared" si="280"/>
        <v/>
      </c>
      <c r="AM956" s="15" t="str">
        <f t="shared" si="281"/>
        <v/>
      </c>
      <c r="AN956" s="15" t="str">
        <f t="shared" si="282"/>
        <v/>
      </c>
      <c r="AO956" s="15" t="str">
        <f t="shared" si="283"/>
        <v/>
      </c>
      <c r="AP956" s="9" t="str">
        <f t="shared" si="284"/>
        <v>GE1A火2</v>
      </c>
      <c r="AQ956" s="9">
        <f t="shared" si="285"/>
        <v>9.0909090909090912E-2</v>
      </c>
      <c r="AR956" s="11" t="str">
        <f t="shared" si="286"/>
        <v>井上火2</v>
      </c>
      <c r="AS956" s="11">
        <f t="shared" si="294"/>
        <v>0.2</v>
      </c>
      <c r="AT956">
        <v>9</v>
      </c>
      <c r="AU956" s="12">
        <f t="shared" si="287"/>
        <v>3.6666666666666665</v>
      </c>
      <c r="AV956" s="13" t="str">
        <f t="shared" si="288"/>
        <v>3301火2</v>
      </c>
      <c r="AW956" s="13">
        <f t="shared" si="289"/>
        <v>0.2</v>
      </c>
      <c r="AX956" s="18" t="str">
        <f t="shared" si="290"/>
        <v>GE1ALCGE1D火23301</v>
      </c>
      <c r="AY956" s="18">
        <f t="shared" si="291"/>
        <v>3.6666666666666665</v>
      </c>
      <c r="AZ956"/>
    </row>
    <row r="957" spans="1:52" x14ac:dyDescent="0.15">
      <c r="A957" s="1">
        <f t="shared" si="274"/>
        <v>1</v>
      </c>
      <c r="B957" s="1" t="str">
        <f t="shared" si="275"/>
        <v>編成</v>
      </c>
      <c r="C957" t="s">
        <v>3729</v>
      </c>
      <c r="D957" s="1" t="str">
        <f>VLOOKUP($C957,クラス一覧!$A:$J,10,FALSE)</f>
        <v>ゲーム</v>
      </c>
      <c r="E957" s="1">
        <f>VLOOKUP($C957,クラス一覧!$A:$J,8,FALSE)</f>
        <v>33</v>
      </c>
      <c r="F957" s="1" t="str">
        <f>VLOOKUP($C957,クラス一覧!$A:$J,9,FALSE)</f>
        <v>福井</v>
      </c>
      <c r="G957" s="1" t="str">
        <f>VLOOKUP($H957,科目一覧!$A:$G,3,FALSE)</f>
        <v>ゲームプロ（基礎）</v>
      </c>
      <c r="H957" t="s">
        <v>2423</v>
      </c>
      <c r="I957" s="1" t="str">
        <f>VLOOKUP($H957,科目一覧!$A:$G,7,FALSE)</f>
        <v>山口</v>
      </c>
      <c r="J957" s="1" t="str">
        <f>VLOOKUP($I957,教員一覧!$A:$D,2,FALSE)</f>
        <v>ゲーム</v>
      </c>
      <c r="K957" s="1" t="str">
        <f>VLOOKUP($I957,教員一覧!$A:$D,3,FALSE)</f>
        <v>プログラム</v>
      </c>
      <c r="L957" s="1" t="str">
        <f>VLOOKUP($I957,教員一覧!$A:$D,4,FALSE)</f>
        <v>専任</v>
      </c>
      <c r="M957" t="s">
        <v>1714</v>
      </c>
      <c r="N957" t="s">
        <v>3789</v>
      </c>
      <c r="O957" t="s">
        <v>45</v>
      </c>
      <c r="P957" t="s">
        <v>12</v>
      </c>
      <c r="Q957">
        <v>2</v>
      </c>
      <c r="R957">
        <v>3302</v>
      </c>
      <c r="S957" s="1" t="str">
        <f>VLOOKUP($R957,教室一覧!$A:$B,2,FALSE)</f>
        <v>ノート対応</v>
      </c>
      <c r="T957" s="1">
        <f>VLOOKUP($R957,教室一覧!$A:$C,3,FALSE)</f>
        <v>36</v>
      </c>
      <c r="U957" s="1" t="str">
        <f>VLOOKUP($R957,教室一覧!$A:$D,4,FALSE)</f>
        <v>3号館</v>
      </c>
      <c r="V957" s="1" t="str">
        <f>VLOOKUP($R957,教室一覧!$A:$E,5,FALSE)</f>
        <v>3F</v>
      </c>
      <c r="W957"/>
      <c r="X957"/>
      <c r="Y957" s="1" t="str">
        <f>VLOOKUP($O957,教員一覧!$A:$D,2,FALSE)</f>
        <v>ゲーム</v>
      </c>
      <c r="Z957" s="1" t="str">
        <f>VLOOKUP($O957,教員一覧!$A:$D,3,FALSE)</f>
        <v>プログラム</v>
      </c>
      <c r="AA957" s="1" t="str">
        <f>VLOOKUP($O957,教員一覧!$A:$D,4,FALSE)</f>
        <v>非常勤</v>
      </c>
      <c r="AB957" s="1" t="str">
        <f t="shared" si="276"/>
        <v/>
      </c>
      <c r="AC957" s="14" t="s">
        <v>1714</v>
      </c>
      <c r="AD957" s="14" t="s">
        <v>163</v>
      </c>
      <c r="AE957" s="14" t="s">
        <v>45</v>
      </c>
      <c r="AF957" s="14" t="s">
        <v>12</v>
      </c>
      <c r="AG957" s="14">
        <v>2</v>
      </c>
      <c r="AH957" s="14">
        <v>3302</v>
      </c>
      <c r="AI957" s="15" t="str">
        <f t="shared" si="277"/>
        <v/>
      </c>
      <c r="AJ957" s="15" t="str">
        <f t="shared" si="278"/>
        <v/>
      </c>
      <c r="AK957" s="15" t="str">
        <f t="shared" si="279"/>
        <v/>
      </c>
      <c r="AL957" s="15" t="str">
        <f t="shared" si="280"/>
        <v/>
      </c>
      <c r="AM957" s="15" t="str">
        <f t="shared" si="281"/>
        <v/>
      </c>
      <c r="AN957" s="15" t="str">
        <f t="shared" si="282"/>
        <v/>
      </c>
      <c r="AO957" s="15" t="str">
        <f t="shared" si="283"/>
        <v/>
      </c>
      <c r="AP957" s="9" t="str">
        <f t="shared" si="284"/>
        <v>GE1A火2</v>
      </c>
      <c r="AQ957" s="9">
        <f t="shared" si="285"/>
        <v>9.0909090909090912E-2</v>
      </c>
      <c r="AR957" s="11" t="str">
        <f t="shared" si="286"/>
        <v>幸山火2</v>
      </c>
      <c r="AS957" s="11">
        <f t="shared" si="294"/>
        <v>0.2</v>
      </c>
      <c r="AT957">
        <v>9</v>
      </c>
      <c r="AU957" s="12">
        <f t="shared" si="287"/>
        <v>3.6666666666666665</v>
      </c>
      <c r="AV957" s="13" t="str">
        <f t="shared" si="288"/>
        <v>3302火2</v>
      </c>
      <c r="AW957" s="13">
        <f t="shared" si="289"/>
        <v>0.2</v>
      </c>
      <c r="AX957" s="18" t="str">
        <f t="shared" si="290"/>
        <v>GE1ALCGE1E火23302</v>
      </c>
      <c r="AY957" s="18">
        <f t="shared" si="291"/>
        <v>3.6666666666666665</v>
      </c>
      <c r="AZ957"/>
    </row>
    <row r="958" spans="1:52" x14ac:dyDescent="0.15">
      <c r="A958" s="1">
        <f t="shared" si="274"/>
        <v>1</v>
      </c>
      <c r="B958" s="1" t="str">
        <f t="shared" si="275"/>
        <v>編成</v>
      </c>
      <c r="C958" t="s">
        <v>3729</v>
      </c>
      <c r="D958" s="1" t="str">
        <f>VLOOKUP($C958,クラス一覧!$A:$J,10,FALSE)</f>
        <v>ゲーム</v>
      </c>
      <c r="E958" s="1">
        <f>VLOOKUP($C958,クラス一覧!$A:$J,8,FALSE)</f>
        <v>33</v>
      </c>
      <c r="F958" s="1" t="str">
        <f>VLOOKUP($C958,クラス一覧!$A:$J,9,FALSE)</f>
        <v>福井</v>
      </c>
      <c r="G958" s="1" t="str">
        <f>VLOOKUP($H958,科目一覧!$A:$G,3,FALSE)</f>
        <v>ゲームプロ（基礎）</v>
      </c>
      <c r="H958" t="s">
        <v>2423</v>
      </c>
      <c r="I958" s="1" t="str">
        <f>VLOOKUP($H958,科目一覧!$A:$G,7,FALSE)</f>
        <v>山口</v>
      </c>
      <c r="J958" s="1" t="str">
        <f>VLOOKUP($I958,教員一覧!$A:$D,2,FALSE)</f>
        <v>ゲーム</v>
      </c>
      <c r="K958" s="1" t="str">
        <f>VLOOKUP($I958,教員一覧!$A:$D,3,FALSE)</f>
        <v>プログラム</v>
      </c>
      <c r="L958" s="1" t="str">
        <f>VLOOKUP($I958,教員一覧!$A:$D,4,FALSE)</f>
        <v>専任</v>
      </c>
      <c r="M958" t="s">
        <v>1715</v>
      </c>
      <c r="N958" t="s">
        <v>3789</v>
      </c>
      <c r="O958" t="s">
        <v>126</v>
      </c>
      <c r="P958" t="s">
        <v>12</v>
      </c>
      <c r="Q958">
        <v>2</v>
      </c>
      <c r="R958">
        <v>3303</v>
      </c>
      <c r="S958" s="1" t="str">
        <f>VLOOKUP($R958,教室一覧!$A:$B,2,FALSE)</f>
        <v>ノート対応</v>
      </c>
      <c r="T958" s="1">
        <f>VLOOKUP($R958,教室一覧!$A:$C,3,FALSE)</f>
        <v>36</v>
      </c>
      <c r="U958" s="1" t="str">
        <f>VLOOKUP($R958,教室一覧!$A:$D,4,FALSE)</f>
        <v>3号館</v>
      </c>
      <c r="V958" s="1" t="str">
        <f>VLOOKUP($R958,教室一覧!$A:$E,5,FALSE)</f>
        <v>3F</v>
      </c>
      <c r="W958"/>
      <c r="X958"/>
      <c r="Y958" s="1" t="str">
        <f>VLOOKUP($O958,教員一覧!$A:$D,2,FALSE)</f>
        <v>ゲーム</v>
      </c>
      <c r="Z958" s="1" t="str">
        <f>VLOOKUP($O958,教員一覧!$A:$D,3,FALSE)</f>
        <v>プログラム</v>
      </c>
      <c r="AA958" s="1" t="str">
        <f>VLOOKUP($O958,教員一覧!$A:$D,4,FALSE)</f>
        <v>非常勤</v>
      </c>
      <c r="AB958" s="1" t="str">
        <f t="shared" si="276"/>
        <v/>
      </c>
      <c r="AC958" s="14" t="s">
        <v>1715</v>
      </c>
      <c r="AD958" s="14" t="s">
        <v>163</v>
      </c>
      <c r="AE958" s="14" t="s">
        <v>126</v>
      </c>
      <c r="AF958" s="14" t="s">
        <v>12</v>
      </c>
      <c r="AG958" s="14">
        <v>2</v>
      </c>
      <c r="AH958" s="14">
        <v>3303</v>
      </c>
      <c r="AI958" s="15" t="str">
        <f t="shared" si="277"/>
        <v/>
      </c>
      <c r="AJ958" s="15" t="str">
        <f t="shared" si="278"/>
        <v/>
      </c>
      <c r="AK958" s="15" t="str">
        <f t="shared" si="279"/>
        <v/>
      </c>
      <c r="AL958" s="15" t="str">
        <f t="shared" si="280"/>
        <v/>
      </c>
      <c r="AM958" s="15" t="str">
        <f t="shared" si="281"/>
        <v/>
      </c>
      <c r="AN958" s="15" t="str">
        <f t="shared" si="282"/>
        <v/>
      </c>
      <c r="AO958" s="15" t="str">
        <f t="shared" si="283"/>
        <v/>
      </c>
      <c r="AP958" s="9" t="str">
        <f t="shared" si="284"/>
        <v>GE1A火2</v>
      </c>
      <c r="AQ958" s="9">
        <f t="shared" si="285"/>
        <v>9.0909090909090912E-2</v>
      </c>
      <c r="AR958" s="11" t="str">
        <f t="shared" si="286"/>
        <v>長畑火2</v>
      </c>
      <c r="AS958" s="11">
        <f t="shared" si="294"/>
        <v>0.2</v>
      </c>
      <c r="AT958">
        <v>9</v>
      </c>
      <c r="AU958" s="12">
        <f t="shared" si="287"/>
        <v>3.6666666666666665</v>
      </c>
      <c r="AV958" s="13" t="str">
        <f t="shared" si="288"/>
        <v>3303火2</v>
      </c>
      <c r="AW958" s="13">
        <f t="shared" si="289"/>
        <v>0.2</v>
      </c>
      <c r="AX958" s="18" t="str">
        <f t="shared" si="290"/>
        <v>GE1ALCGE1F火23303</v>
      </c>
      <c r="AY958" s="18">
        <f t="shared" si="291"/>
        <v>3.6666666666666665</v>
      </c>
      <c r="AZ958"/>
    </row>
    <row r="959" spans="1:52" x14ac:dyDescent="0.15">
      <c r="A959" s="1">
        <f t="shared" si="274"/>
        <v>1</v>
      </c>
      <c r="B959" s="1" t="str">
        <f t="shared" si="275"/>
        <v>編成</v>
      </c>
      <c r="C959" t="s">
        <v>3729</v>
      </c>
      <c r="D959" s="1" t="str">
        <f>VLOOKUP($C959,クラス一覧!$A:$J,10,FALSE)</f>
        <v>ゲーム</v>
      </c>
      <c r="E959" s="1">
        <f>VLOOKUP($C959,クラス一覧!$A:$J,8,FALSE)</f>
        <v>33</v>
      </c>
      <c r="F959" s="1" t="str">
        <f>VLOOKUP($C959,クラス一覧!$A:$J,9,FALSE)</f>
        <v>福井</v>
      </c>
      <c r="G959" s="1" t="str">
        <f>VLOOKUP($H959,科目一覧!$A:$G,3,FALSE)</f>
        <v>ゲームプロ（基礎）</v>
      </c>
      <c r="H959" t="s">
        <v>2423</v>
      </c>
      <c r="I959" s="1" t="str">
        <f>VLOOKUP($H959,科目一覧!$A:$G,7,FALSE)</f>
        <v>山口</v>
      </c>
      <c r="J959" s="1" t="str">
        <f>VLOOKUP($I959,教員一覧!$A:$D,2,FALSE)</f>
        <v>ゲーム</v>
      </c>
      <c r="K959" s="1" t="str">
        <f>VLOOKUP($I959,教員一覧!$A:$D,3,FALSE)</f>
        <v>プログラム</v>
      </c>
      <c r="L959" s="1" t="str">
        <f>VLOOKUP($I959,教員一覧!$A:$D,4,FALSE)</f>
        <v>専任</v>
      </c>
      <c r="M959" t="s">
        <v>1716</v>
      </c>
      <c r="N959" t="s">
        <v>3789</v>
      </c>
      <c r="O959" t="s">
        <v>107</v>
      </c>
      <c r="P959" t="s">
        <v>12</v>
      </c>
      <c r="Q959">
        <v>2</v>
      </c>
      <c r="R959">
        <v>1301</v>
      </c>
      <c r="S959" s="1" t="str">
        <f>VLOOKUP($R959,教室一覧!$A:$B,2,FALSE)</f>
        <v>ノート対応</v>
      </c>
      <c r="T959" s="1">
        <f>VLOOKUP($R959,教室一覧!$A:$C,3,FALSE)</f>
        <v>36</v>
      </c>
      <c r="U959" s="1" t="str">
        <f>VLOOKUP($R959,教室一覧!$A:$D,4,FALSE)</f>
        <v>1号館</v>
      </c>
      <c r="V959" s="1" t="str">
        <f>VLOOKUP($R959,教室一覧!$A:$E,5,FALSE)</f>
        <v>3F</v>
      </c>
      <c r="W959"/>
      <c r="X959"/>
      <c r="Y959" s="1" t="str">
        <f>VLOOKUP($O959,教員一覧!$A:$D,2,FALSE)</f>
        <v>ゲーム</v>
      </c>
      <c r="Z959" s="1" t="str">
        <f>VLOOKUP($O959,教員一覧!$A:$D,3,FALSE)</f>
        <v>プログラム</v>
      </c>
      <c r="AA959" s="1" t="str">
        <f>VLOOKUP($O959,教員一覧!$A:$D,4,FALSE)</f>
        <v>専任</v>
      </c>
      <c r="AB959" s="1" t="str">
        <f t="shared" si="276"/>
        <v/>
      </c>
      <c r="AC959" s="14" t="s">
        <v>1716</v>
      </c>
      <c r="AD959" s="14" t="s">
        <v>163</v>
      </c>
      <c r="AE959" s="14" t="s">
        <v>107</v>
      </c>
      <c r="AF959" s="14" t="s">
        <v>12</v>
      </c>
      <c r="AG959" s="14">
        <v>2</v>
      </c>
      <c r="AH959" s="14">
        <v>1301</v>
      </c>
      <c r="AI959" s="15" t="str">
        <f t="shared" si="277"/>
        <v/>
      </c>
      <c r="AJ959" s="15" t="str">
        <f t="shared" si="278"/>
        <v/>
      </c>
      <c r="AK959" s="15" t="str">
        <f t="shared" si="279"/>
        <v/>
      </c>
      <c r="AL959" s="15" t="str">
        <f t="shared" si="280"/>
        <v/>
      </c>
      <c r="AM959" s="15" t="str">
        <f t="shared" si="281"/>
        <v/>
      </c>
      <c r="AN959" s="15" t="str">
        <f t="shared" si="282"/>
        <v/>
      </c>
      <c r="AO959" s="15" t="str">
        <f t="shared" si="283"/>
        <v/>
      </c>
      <c r="AP959" s="9" t="str">
        <f t="shared" si="284"/>
        <v>GE1A火2</v>
      </c>
      <c r="AQ959" s="9">
        <f t="shared" si="285"/>
        <v>9.0909090909090912E-2</v>
      </c>
      <c r="AR959" s="11" t="str">
        <f t="shared" si="286"/>
        <v>牧火2</v>
      </c>
      <c r="AS959" s="11">
        <f t="shared" si="294"/>
        <v>0.2</v>
      </c>
      <c r="AT959">
        <v>9</v>
      </c>
      <c r="AU959" s="12">
        <f t="shared" si="287"/>
        <v>3.6666666666666665</v>
      </c>
      <c r="AV959" s="13" t="str">
        <f t="shared" si="288"/>
        <v>1301火2</v>
      </c>
      <c r="AW959" s="13">
        <f t="shared" si="289"/>
        <v>0.2</v>
      </c>
      <c r="AX959" s="18" t="str">
        <f t="shared" si="290"/>
        <v>GE1ALCGE1G火21301</v>
      </c>
      <c r="AY959" s="18">
        <f t="shared" si="291"/>
        <v>3.6666666666666665</v>
      </c>
      <c r="AZ959"/>
    </row>
    <row r="960" spans="1:52" x14ac:dyDescent="0.15">
      <c r="A960" s="1">
        <f t="shared" si="274"/>
        <v>1</v>
      </c>
      <c r="B960" s="1" t="str">
        <f t="shared" si="275"/>
        <v>編成</v>
      </c>
      <c r="C960" t="s">
        <v>3729</v>
      </c>
      <c r="D960" s="1" t="str">
        <f>VLOOKUP($C960,クラス一覧!$A:$J,10,FALSE)</f>
        <v>ゲーム</v>
      </c>
      <c r="E960" s="1">
        <f>VLOOKUP($C960,クラス一覧!$A:$J,8,FALSE)</f>
        <v>33</v>
      </c>
      <c r="F960" s="1" t="str">
        <f>VLOOKUP($C960,クラス一覧!$A:$J,9,FALSE)</f>
        <v>福井</v>
      </c>
      <c r="G960" s="1" t="str">
        <f>VLOOKUP($H960,科目一覧!$A:$G,3,FALSE)</f>
        <v>ゲームプロ（基礎）</v>
      </c>
      <c r="H960" t="s">
        <v>2423</v>
      </c>
      <c r="I960" s="1" t="str">
        <f>VLOOKUP($H960,科目一覧!$A:$G,7,FALSE)</f>
        <v>山口</v>
      </c>
      <c r="J960" s="1" t="str">
        <f>VLOOKUP($I960,教員一覧!$A:$D,2,FALSE)</f>
        <v>ゲーム</v>
      </c>
      <c r="K960" s="1" t="str">
        <f>VLOOKUP($I960,教員一覧!$A:$D,3,FALSE)</f>
        <v>プログラム</v>
      </c>
      <c r="L960" s="1" t="str">
        <f>VLOOKUP($I960,教員一覧!$A:$D,4,FALSE)</f>
        <v>専任</v>
      </c>
      <c r="M960" t="s">
        <v>1717</v>
      </c>
      <c r="N960" t="s">
        <v>3789</v>
      </c>
      <c r="O960" t="s">
        <v>1484</v>
      </c>
      <c r="P960" t="s">
        <v>12</v>
      </c>
      <c r="Q960">
        <v>2</v>
      </c>
      <c r="R960">
        <v>1302</v>
      </c>
      <c r="S960" s="1" t="str">
        <f>VLOOKUP($R960,教室一覧!$A:$B,2,FALSE)</f>
        <v>ノート対応</v>
      </c>
      <c r="T960" s="1">
        <f>VLOOKUP($R960,教室一覧!$A:$C,3,FALSE)</f>
        <v>36</v>
      </c>
      <c r="U960" s="1" t="str">
        <f>VLOOKUP($R960,教室一覧!$A:$D,4,FALSE)</f>
        <v>1号館</v>
      </c>
      <c r="V960" s="1" t="str">
        <f>VLOOKUP($R960,教室一覧!$A:$E,5,FALSE)</f>
        <v>3F</v>
      </c>
      <c r="W960"/>
      <c r="X960"/>
      <c r="Y960" s="1" t="str">
        <f>VLOOKUP($O960,教員一覧!$A:$D,2,FALSE)</f>
        <v>IT</v>
      </c>
      <c r="Z960" s="1" t="str">
        <f>VLOOKUP($O960,教員一覧!$A:$D,3,FALSE)</f>
        <v>　</v>
      </c>
      <c r="AA960" s="1" t="str">
        <f>VLOOKUP($O960,教員一覧!$A:$D,4,FALSE)</f>
        <v>非常勤</v>
      </c>
      <c r="AB960" s="1" t="str">
        <f t="shared" si="276"/>
        <v/>
      </c>
      <c r="AC960" s="14" t="s">
        <v>1717</v>
      </c>
      <c r="AD960" s="14" t="s">
        <v>163</v>
      </c>
      <c r="AE960" s="14" t="s">
        <v>1484</v>
      </c>
      <c r="AF960" s="14" t="s">
        <v>12</v>
      </c>
      <c r="AG960" s="14">
        <v>2</v>
      </c>
      <c r="AH960" s="14">
        <v>1302</v>
      </c>
      <c r="AI960" s="15" t="str">
        <f t="shared" si="277"/>
        <v/>
      </c>
      <c r="AJ960" s="15" t="str">
        <f t="shared" si="278"/>
        <v/>
      </c>
      <c r="AK960" s="15" t="str">
        <f t="shared" si="279"/>
        <v/>
      </c>
      <c r="AL960" s="15" t="str">
        <f t="shared" si="280"/>
        <v/>
      </c>
      <c r="AM960" s="15" t="str">
        <f t="shared" si="281"/>
        <v/>
      </c>
      <c r="AN960" s="15" t="str">
        <f t="shared" si="282"/>
        <v/>
      </c>
      <c r="AO960" s="15" t="str">
        <f t="shared" si="283"/>
        <v/>
      </c>
      <c r="AP960" s="9" t="str">
        <f t="shared" si="284"/>
        <v>GE1A火2</v>
      </c>
      <c r="AQ960" s="9">
        <f t="shared" si="285"/>
        <v>9.0909090909090912E-2</v>
      </c>
      <c r="AR960" s="11" t="str">
        <f t="shared" si="286"/>
        <v>吹野火2</v>
      </c>
      <c r="AS960" s="11">
        <f t="shared" si="294"/>
        <v>0.2</v>
      </c>
      <c r="AT960">
        <v>9</v>
      </c>
      <c r="AU960" s="12">
        <f t="shared" si="287"/>
        <v>3.6666666666666665</v>
      </c>
      <c r="AV960" s="13" t="str">
        <f t="shared" si="288"/>
        <v>1302火2</v>
      </c>
      <c r="AW960" s="13">
        <f t="shared" si="289"/>
        <v>0.1</v>
      </c>
      <c r="AX960" s="18" t="str">
        <f t="shared" si="290"/>
        <v>GE1ALCGE1H火21302</v>
      </c>
      <c r="AY960" s="18">
        <f t="shared" si="291"/>
        <v>1.8333333333333333</v>
      </c>
      <c r="AZ960"/>
    </row>
    <row r="961" spans="1:52" x14ac:dyDescent="0.15">
      <c r="A961" s="1">
        <f t="shared" si="274"/>
        <v>1</v>
      </c>
      <c r="B961" s="1" t="str">
        <f t="shared" si="275"/>
        <v>編成</v>
      </c>
      <c r="C961" t="s">
        <v>3729</v>
      </c>
      <c r="D961" s="1" t="str">
        <f>VLOOKUP($C961,クラス一覧!$A:$J,10,FALSE)</f>
        <v>ゲーム</v>
      </c>
      <c r="E961" s="1">
        <f>VLOOKUP($C961,クラス一覧!$A:$J,8,FALSE)</f>
        <v>33</v>
      </c>
      <c r="F961" s="1" t="str">
        <f>VLOOKUP($C961,クラス一覧!$A:$J,9,FALSE)</f>
        <v>福井</v>
      </c>
      <c r="G961" s="1" t="str">
        <f>VLOOKUP($H961,科目一覧!$A:$G,3,FALSE)</f>
        <v>ゲームプロ（基礎）</v>
      </c>
      <c r="H961" t="s">
        <v>2423</v>
      </c>
      <c r="I961" s="1" t="str">
        <f>VLOOKUP($H961,科目一覧!$A:$G,7,FALSE)</f>
        <v>山口</v>
      </c>
      <c r="J961" s="1" t="str">
        <f>VLOOKUP($I961,教員一覧!$A:$D,2,FALSE)</f>
        <v>ゲーム</v>
      </c>
      <c r="K961" s="1" t="str">
        <f>VLOOKUP($I961,教員一覧!$A:$D,3,FALSE)</f>
        <v>プログラム</v>
      </c>
      <c r="L961" s="1" t="str">
        <f>VLOOKUP($I961,教員一覧!$A:$D,4,FALSE)</f>
        <v>専任</v>
      </c>
      <c r="M961" t="s">
        <v>1718</v>
      </c>
      <c r="N961" t="s">
        <v>3789</v>
      </c>
      <c r="O961" t="s">
        <v>72</v>
      </c>
      <c r="P961" t="s">
        <v>12</v>
      </c>
      <c r="Q961">
        <v>2</v>
      </c>
      <c r="R961">
        <v>1303</v>
      </c>
      <c r="S961" s="1" t="str">
        <f>VLOOKUP($R961,教室一覧!$A:$B,2,FALSE)</f>
        <v>ノート対応</v>
      </c>
      <c r="T961" s="1">
        <f>VLOOKUP($R961,教室一覧!$A:$C,3,FALSE)</f>
        <v>36</v>
      </c>
      <c r="U961" s="1" t="str">
        <f>VLOOKUP($R961,教室一覧!$A:$D,4,FALSE)</f>
        <v>1号館</v>
      </c>
      <c r="V961" s="1" t="str">
        <f>VLOOKUP($R961,教室一覧!$A:$E,5,FALSE)</f>
        <v>3F</v>
      </c>
      <c r="W961"/>
      <c r="X961"/>
      <c r="Y961" s="1" t="str">
        <f>VLOOKUP($O961,教員一覧!$A:$D,2,FALSE)</f>
        <v>ゲーム</v>
      </c>
      <c r="Z961" s="1" t="str">
        <f>VLOOKUP($O961,教員一覧!$A:$D,3,FALSE)</f>
        <v>プログラム</v>
      </c>
      <c r="AA961" s="1" t="str">
        <f>VLOOKUP($O961,教員一覧!$A:$D,4,FALSE)</f>
        <v>専任</v>
      </c>
      <c r="AB961" s="1" t="str">
        <f t="shared" si="276"/>
        <v/>
      </c>
      <c r="AC961" s="14" t="s">
        <v>1718</v>
      </c>
      <c r="AD961" s="14" t="s">
        <v>163</v>
      </c>
      <c r="AE961" s="14" t="s">
        <v>72</v>
      </c>
      <c r="AF961" s="14" t="s">
        <v>12</v>
      </c>
      <c r="AG961" s="14">
        <v>2</v>
      </c>
      <c r="AH961" s="14">
        <v>1303</v>
      </c>
      <c r="AI961" s="15" t="str">
        <f t="shared" si="277"/>
        <v/>
      </c>
      <c r="AJ961" s="15" t="str">
        <f t="shared" si="278"/>
        <v/>
      </c>
      <c r="AK961" s="15" t="str">
        <f t="shared" si="279"/>
        <v/>
      </c>
      <c r="AL961" s="15" t="str">
        <f t="shared" si="280"/>
        <v/>
      </c>
      <c r="AM961" s="15" t="str">
        <f t="shared" si="281"/>
        <v/>
      </c>
      <c r="AN961" s="15" t="str">
        <f t="shared" si="282"/>
        <v/>
      </c>
      <c r="AO961" s="15" t="str">
        <f t="shared" si="283"/>
        <v/>
      </c>
      <c r="AP961" s="9" t="str">
        <f t="shared" si="284"/>
        <v>GE1A火2</v>
      </c>
      <c r="AQ961" s="9">
        <f t="shared" si="285"/>
        <v>9.0909090909090912E-2</v>
      </c>
      <c r="AR961" s="11" t="str">
        <f t="shared" si="286"/>
        <v>角森火2</v>
      </c>
      <c r="AS961" s="11">
        <f t="shared" si="294"/>
        <v>0.2</v>
      </c>
      <c r="AT961">
        <v>9</v>
      </c>
      <c r="AU961" s="12">
        <f t="shared" si="287"/>
        <v>3.6666666666666665</v>
      </c>
      <c r="AV961" s="13" t="str">
        <f t="shared" si="288"/>
        <v>1303火2</v>
      </c>
      <c r="AW961" s="13">
        <f t="shared" si="289"/>
        <v>0.1</v>
      </c>
      <c r="AX961" s="18" t="str">
        <f t="shared" si="290"/>
        <v>GE1ALCGE1I火21303</v>
      </c>
      <c r="AY961" s="18">
        <f t="shared" si="291"/>
        <v>1.8333333333333333</v>
      </c>
      <c r="AZ961"/>
    </row>
    <row r="962" spans="1:52" x14ac:dyDescent="0.15">
      <c r="A962" s="1">
        <f t="shared" ref="A962:A1025" si="295">VALUE(LEFT(RIGHT(C962,2),1))</f>
        <v>1</v>
      </c>
      <c r="B962" s="1" t="str">
        <f t="shared" ref="B962:B1025" si="296">IF(C962=M962,"HR","編成")</f>
        <v>HR</v>
      </c>
      <c r="C962" t="s">
        <v>3729</v>
      </c>
      <c r="D962" s="1" t="str">
        <f>VLOOKUP($C962,クラス一覧!$A:$J,10,FALSE)</f>
        <v>ゲーム</v>
      </c>
      <c r="E962" s="1">
        <f>VLOOKUP($C962,クラス一覧!$A:$J,8,FALSE)</f>
        <v>33</v>
      </c>
      <c r="F962" s="1" t="str">
        <f>VLOOKUP($C962,クラス一覧!$A:$J,9,FALSE)</f>
        <v>福井</v>
      </c>
      <c r="G962" s="1" t="str">
        <f>VLOOKUP($H962,科目一覧!$A:$G,3,FALSE)</f>
        <v>SHR</v>
      </c>
      <c r="H962" t="s">
        <v>3720</v>
      </c>
      <c r="I962" s="1">
        <f>VLOOKUP($H962,科目一覧!$A:$G,7,FALSE)</f>
        <v>0</v>
      </c>
      <c r="J962" s="1" t="e">
        <f>VLOOKUP($I962,教員一覧!$A:$D,2,FALSE)</f>
        <v>#N/A</v>
      </c>
      <c r="K962" s="1" t="e">
        <f>VLOOKUP($I962,教員一覧!$A:$D,3,FALSE)</f>
        <v>#N/A</v>
      </c>
      <c r="L962" s="1" t="e">
        <f>VLOOKUP($I962,教員一覧!$A:$D,4,FALSE)</f>
        <v>#N/A</v>
      </c>
      <c r="M962" t="s">
        <v>3729</v>
      </c>
      <c r="N962" t="s">
        <v>3789</v>
      </c>
      <c r="O962" t="s">
        <v>65</v>
      </c>
      <c r="P962" t="s">
        <v>9</v>
      </c>
      <c r="Q962">
        <v>4</v>
      </c>
      <c r="R962">
        <v>1303</v>
      </c>
      <c r="S962" s="1" t="str">
        <f>VLOOKUP($R962,教室一覧!$A:$B,2,FALSE)</f>
        <v>ノート対応</v>
      </c>
      <c r="T962" s="1">
        <f>VLOOKUP($R962,教室一覧!$A:$C,3,FALSE)</f>
        <v>36</v>
      </c>
      <c r="U962" s="1" t="str">
        <f>VLOOKUP($R962,教室一覧!$A:$D,4,FALSE)</f>
        <v>1号館</v>
      </c>
      <c r="V962" s="1" t="str">
        <f>VLOOKUP($R962,教室一覧!$A:$E,5,FALSE)</f>
        <v>3F</v>
      </c>
      <c r="W962"/>
      <c r="X962"/>
      <c r="Y962" s="1" t="str">
        <f>VLOOKUP($O962,教員一覧!$A:$D,2,FALSE)</f>
        <v>ゲーム</v>
      </c>
      <c r="Z962" s="1" t="str">
        <f>VLOOKUP($O962,教員一覧!$A:$D,3,FALSE)</f>
        <v>プログラム</v>
      </c>
      <c r="AA962" s="1" t="str">
        <f>VLOOKUP($O962,教員一覧!$A:$D,4,FALSE)</f>
        <v>専任</v>
      </c>
      <c r="AB962" s="1" t="str">
        <f t="shared" ref="AB962:AB1025" si="297">IF(O962=F962,"担任","")</f>
        <v>担任</v>
      </c>
      <c r="AC962" s="14" t="s">
        <v>62</v>
      </c>
      <c r="AD962" s="14" t="s">
        <v>163</v>
      </c>
      <c r="AE962" s="14" t="s">
        <v>65</v>
      </c>
      <c r="AF962" s="14" t="s">
        <v>9</v>
      </c>
      <c r="AG962" s="14">
        <v>4</v>
      </c>
      <c r="AH962" s="14">
        <v>1303</v>
      </c>
      <c r="AI962" s="15" t="str">
        <f t="shared" ref="AI962:AI1025" si="298">IF(AC962=M962,"",M962&amp;" ")</f>
        <v/>
      </c>
      <c r="AJ962" s="15" t="str">
        <f t="shared" ref="AJ962:AJ1025" si="299">IF(AD962=N962,"",N962&amp;" ")</f>
        <v/>
      </c>
      <c r="AK962" s="15" t="str">
        <f t="shared" ref="AK962:AK1025" si="300">IF(AE962=O962,"",O962&amp;" ")</f>
        <v/>
      </c>
      <c r="AL962" s="15" t="str">
        <f t="shared" ref="AL962:AL1025" si="301">IF(AF962=P962,"",P962&amp;" ")</f>
        <v/>
      </c>
      <c r="AM962" s="15" t="str">
        <f t="shared" ref="AM962:AM1025" si="302">IF(AG962=Q962,"",Q962&amp;" ")</f>
        <v/>
      </c>
      <c r="AN962" s="15" t="str">
        <f t="shared" ref="AN962:AN1025" si="303">IF(AH962=R962,"",R962&amp;" ")</f>
        <v/>
      </c>
      <c r="AO962" s="15" t="str">
        <f t="shared" ref="AO962:AO1025" si="304">AI962&amp;AJ962&amp;AK962&amp;AL962&amp;AM962&amp;AN962</f>
        <v/>
      </c>
      <c r="AP962" s="9" t="str">
        <f t="shared" ref="AP962:AP1025" si="305">$C962&amp;$P962&amp;$Q962</f>
        <v>GE1A月4</v>
      </c>
      <c r="AQ962" s="9">
        <f t="shared" ref="AQ962:AQ1025" si="306">1/COUNTIF($AP:$AP,$AP962)</f>
        <v>1</v>
      </c>
      <c r="AR962" s="11" t="str">
        <f t="shared" ref="AR962:AR1025" si="307">$O962&amp;$P962&amp;$Q962</f>
        <v>福井月4</v>
      </c>
      <c r="AS962" s="11">
        <v>0</v>
      </c>
      <c r="AT962">
        <v>1</v>
      </c>
      <c r="AU962" s="12">
        <f t="shared" ref="AU962:AU1025" si="308">$E962/$AT962</f>
        <v>33</v>
      </c>
      <c r="AV962" s="13" t="str">
        <f t="shared" ref="AV962:AV1025" si="309">$R962&amp;$P962&amp;$Q962</f>
        <v>1303月4</v>
      </c>
      <c r="AW962" s="13">
        <f t="shared" ref="AW962:AW1025" si="310">1/COUNTIF($AV:$AV,$AV962)</f>
        <v>1</v>
      </c>
      <c r="AX962" s="18" t="str">
        <f t="shared" ref="AX962:AX1025" si="311">$C962&amp;$M962&amp;$P962&amp;$Q962&amp;$R962</f>
        <v>GE1AGE1A月41303</v>
      </c>
      <c r="AY962" s="18">
        <f t="shared" ref="AY962:AY1025" si="312">$AU962/COUNTIF($AX:$AX,$AX962)</f>
        <v>33</v>
      </c>
      <c r="AZ962"/>
    </row>
    <row r="963" spans="1:52" x14ac:dyDescent="0.15">
      <c r="A963" s="1">
        <f t="shared" si="295"/>
        <v>1</v>
      </c>
      <c r="B963" s="1" t="str">
        <f t="shared" si="296"/>
        <v>編成</v>
      </c>
      <c r="C963" t="s">
        <v>3729</v>
      </c>
      <c r="D963" s="1" t="str">
        <f>VLOOKUP($C963,クラス一覧!$A:$J,10,FALSE)</f>
        <v>ゲーム</v>
      </c>
      <c r="E963" s="1">
        <f>VLOOKUP($C963,クラス一覧!$A:$J,8,FALSE)</f>
        <v>33</v>
      </c>
      <c r="F963" s="1" t="str">
        <f>VLOOKUP($C963,クラス一覧!$A:$J,9,FALSE)</f>
        <v>福井</v>
      </c>
      <c r="G963" s="1" t="str">
        <f>VLOOKUP($H963,科目一覧!$A:$G,3,FALSE)</f>
        <v>ゲームプロ（基礎）</v>
      </c>
      <c r="H963" t="s">
        <v>2423</v>
      </c>
      <c r="I963" s="1" t="str">
        <f>VLOOKUP($H963,科目一覧!$A:$G,7,FALSE)</f>
        <v>山口</v>
      </c>
      <c r="J963" s="1" t="str">
        <f>VLOOKUP($I963,教員一覧!$A:$D,2,FALSE)</f>
        <v>ゲーム</v>
      </c>
      <c r="K963" s="1" t="str">
        <f>VLOOKUP($I963,教員一覧!$A:$D,3,FALSE)</f>
        <v>プログラム</v>
      </c>
      <c r="L963" s="1" t="str">
        <f>VLOOKUP($I963,教員一覧!$A:$D,4,FALSE)</f>
        <v>専任</v>
      </c>
      <c r="M963" t="s">
        <v>1710</v>
      </c>
      <c r="N963" t="s">
        <v>3789</v>
      </c>
      <c r="O963" t="s">
        <v>65</v>
      </c>
      <c r="P963" t="s">
        <v>15</v>
      </c>
      <c r="Q963">
        <v>1</v>
      </c>
      <c r="R963">
        <v>3701</v>
      </c>
      <c r="S963" s="1" t="str">
        <f>VLOOKUP($R963,教室一覧!$A:$B,2,FALSE)</f>
        <v>ノート15</v>
      </c>
      <c r="T963" s="1">
        <f>VLOOKUP($R963,教室一覧!$A:$C,3,FALSE)</f>
        <v>15</v>
      </c>
      <c r="U963" s="1" t="str">
        <f>VLOOKUP($R963,教室一覧!$A:$D,4,FALSE)</f>
        <v>3号館</v>
      </c>
      <c r="V963" s="1" t="str">
        <f>VLOOKUP($R963,教室一覧!$A:$E,5,FALSE)</f>
        <v>7F</v>
      </c>
      <c r="W963"/>
      <c r="X963"/>
      <c r="Y963" s="1" t="str">
        <f>VLOOKUP($O963,教員一覧!$A:$D,2,FALSE)</f>
        <v>ゲーム</v>
      </c>
      <c r="Z963" s="1" t="str">
        <f>VLOOKUP($O963,教員一覧!$A:$D,3,FALSE)</f>
        <v>プログラム</v>
      </c>
      <c r="AA963" s="1" t="str">
        <f>VLOOKUP($O963,教員一覧!$A:$D,4,FALSE)</f>
        <v>専任</v>
      </c>
      <c r="AB963" s="1" t="str">
        <f t="shared" si="297"/>
        <v>担任</v>
      </c>
      <c r="AC963" s="14" t="s">
        <v>1710</v>
      </c>
      <c r="AD963" s="14" t="s">
        <v>163</v>
      </c>
      <c r="AE963" s="14" t="s">
        <v>65</v>
      </c>
      <c r="AF963" s="14" t="s">
        <v>15</v>
      </c>
      <c r="AG963" s="14">
        <v>1</v>
      </c>
      <c r="AH963" s="14">
        <v>3701</v>
      </c>
      <c r="AI963" s="15" t="str">
        <f t="shared" si="298"/>
        <v/>
      </c>
      <c r="AJ963" s="15" t="str">
        <f t="shared" si="299"/>
        <v/>
      </c>
      <c r="AK963" s="15" t="str">
        <f t="shared" si="300"/>
        <v/>
      </c>
      <c r="AL963" s="15" t="str">
        <f t="shared" si="301"/>
        <v/>
      </c>
      <c r="AM963" s="15" t="str">
        <f t="shared" si="302"/>
        <v/>
      </c>
      <c r="AN963" s="15" t="str">
        <f t="shared" si="303"/>
        <v/>
      </c>
      <c r="AO963" s="15" t="str">
        <f t="shared" si="304"/>
        <v/>
      </c>
      <c r="AP963" s="9" t="str">
        <f t="shared" si="305"/>
        <v>GE1A木1</v>
      </c>
      <c r="AQ963" s="9">
        <f t="shared" si="306"/>
        <v>0.1111111111111111</v>
      </c>
      <c r="AR963" s="11" t="str">
        <f t="shared" si="307"/>
        <v>福井木1</v>
      </c>
      <c r="AS963" s="11">
        <f t="shared" ref="AS963:AS998" si="313">1/COUNTIF($AR:$AR,$AR963)</f>
        <v>0.2</v>
      </c>
      <c r="AT963">
        <v>9</v>
      </c>
      <c r="AU963" s="12">
        <f t="shared" si="308"/>
        <v>3.6666666666666665</v>
      </c>
      <c r="AV963" s="13" t="str">
        <f t="shared" si="309"/>
        <v>3701木1</v>
      </c>
      <c r="AW963" s="13">
        <f t="shared" si="310"/>
        <v>0.2</v>
      </c>
      <c r="AX963" s="18" t="str">
        <f t="shared" si="311"/>
        <v>GE1ALCGE1A木13701</v>
      </c>
      <c r="AY963" s="18">
        <f t="shared" si="312"/>
        <v>3.6666666666666665</v>
      </c>
      <c r="AZ963"/>
    </row>
    <row r="964" spans="1:52" x14ac:dyDescent="0.15">
      <c r="A964" s="1">
        <f t="shared" si="295"/>
        <v>1</v>
      </c>
      <c r="B964" s="1" t="str">
        <f t="shared" si="296"/>
        <v>編成</v>
      </c>
      <c r="C964" t="s">
        <v>3729</v>
      </c>
      <c r="D964" s="1" t="str">
        <f>VLOOKUP($C964,クラス一覧!$A:$J,10,FALSE)</f>
        <v>ゲーム</v>
      </c>
      <c r="E964" s="1">
        <f>VLOOKUP($C964,クラス一覧!$A:$J,8,FALSE)</f>
        <v>33</v>
      </c>
      <c r="F964" s="1" t="str">
        <f>VLOOKUP($C964,クラス一覧!$A:$J,9,FALSE)</f>
        <v>福井</v>
      </c>
      <c r="G964" s="1" t="str">
        <f>VLOOKUP($H964,科目一覧!$A:$G,3,FALSE)</f>
        <v>ゲームプロ（基礎）</v>
      </c>
      <c r="H964" t="s">
        <v>2423</v>
      </c>
      <c r="I964" s="1" t="str">
        <f>VLOOKUP($H964,科目一覧!$A:$G,7,FALSE)</f>
        <v>山口</v>
      </c>
      <c r="J964" s="1" t="str">
        <f>VLOOKUP($I964,教員一覧!$A:$D,2,FALSE)</f>
        <v>ゲーム</v>
      </c>
      <c r="K964" s="1" t="str">
        <f>VLOOKUP($I964,教員一覧!$A:$D,3,FALSE)</f>
        <v>プログラム</v>
      </c>
      <c r="L964" s="1" t="str">
        <f>VLOOKUP($I964,教員一覧!$A:$D,4,FALSE)</f>
        <v>専任</v>
      </c>
      <c r="M964" t="s">
        <v>1711</v>
      </c>
      <c r="N964" t="s">
        <v>3789</v>
      </c>
      <c r="O964" t="s">
        <v>78</v>
      </c>
      <c r="P964" t="s">
        <v>15</v>
      </c>
      <c r="Q964">
        <v>1</v>
      </c>
      <c r="R964">
        <v>3702</v>
      </c>
      <c r="S964" s="1" t="str">
        <f>VLOOKUP($R964,教室一覧!$A:$B,2,FALSE)</f>
        <v>ノート15</v>
      </c>
      <c r="T964" s="1">
        <f>VLOOKUP($R964,教室一覧!$A:$C,3,FALSE)</f>
        <v>15</v>
      </c>
      <c r="U964" s="1" t="str">
        <f>VLOOKUP($R964,教室一覧!$A:$D,4,FALSE)</f>
        <v>3号館</v>
      </c>
      <c r="V964" s="1" t="str">
        <f>VLOOKUP($R964,教室一覧!$A:$E,5,FALSE)</f>
        <v>7F</v>
      </c>
      <c r="W964"/>
      <c r="X964"/>
      <c r="Y964" s="1" t="str">
        <f>VLOOKUP($O964,教員一覧!$A:$D,2,FALSE)</f>
        <v>ゲーム</v>
      </c>
      <c r="Z964" s="1" t="str">
        <f>VLOOKUP($O964,教員一覧!$A:$D,3,FALSE)</f>
        <v>プログラム</v>
      </c>
      <c r="AA964" s="1" t="str">
        <f>VLOOKUP($O964,教員一覧!$A:$D,4,FALSE)</f>
        <v>専任</v>
      </c>
      <c r="AB964" s="1" t="str">
        <f t="shared" si="297"/>
        <v/>
      </c>
      <c r="AC964" s="14" t="s">
        <v>1711</v>
      </c>
      <c r="AD964" s="14" t="s">
        <v>163</v>
      </c>
      <c r="AE964" s="14" t="s">
        <v>78</v>
      </c>
      <c r="AF964" s="14" t="s">
        <v>15</v>
      </c>
      <c r="AG964" s="14">
        <v>1</v>
      </c>
      <c r="AH964" s="14">
        <v>3702</v>
      </c>
      <c r="AI964" s="15" t="str">
        <f t="shared" si="298"/>
        <v/>
      </c>
      <c r="AJ964" s="15" t="str">
        <f t="shared" si="299"/>
        <v/>
      </c>
      <c r="AK964" s="15" t="str">
        <f t="shared" si="300"/>
        <v/>
      </c>
      <c r="AL964" s="15" t="str">
        <f t="shared" si="301"/>
        <v/>
      </c>
      <c r="AM964" s="15" t="str">
        <f t="shared" si="302"/>
        <v/>
      </c>
      <c r="AN964" s="15" t="str">
        <f t="shared" si="303"/>
        <v/>
      </c>
      <c r="AO964" s="15" t="str">
        <f t="shared" si="304"/>
        <v/>
      </c>
      <c r="AP964" s="9" t="str">
        <f t="shared" si="305"/>
        <v>GE1A木1</v>
      </c>
      <c r="AQ964" s="9">
        <f t="shared" si="306"/>
        <v>0.1111111111111111</v>
      </c>
      <c r="AR964" s="11" t="str">
        <f t="shared" si="307"/>
        <v>山口木1</v>
      </c>
      <c r="AS964" s="11">
        <f t="shared" si="313"/>
        <v>0.2</v>
      </c>
      <c r="AT964">
        <v>9</v>
      </c>
      <c r="AU964" s="12">
        <f t="shared" si="308"/>
        <v>3.6666666666666665</v>
      </c>
      <c r="AV964" s="13" t="str">
        <f t="shared" si="309"/>
        <v>3702木1</v>
      </c>
      <c r="AW964" s="13">
        <f t="shared" si="310"/>
        <v>0.2</v>
      </c>
      <c r="AX964" s="18" t="str">
        <f t="shared" si="311"/>
        <v>GE1ALCGE1B木13702</v>
      </c>
      <c r="AY964" s="18">
        <f t="shared" si="312"/>
        <v>3.6666666666666665</v>
      </c>
      <c r="AZ964"/>
    </row>
    <row r="965" spans="1:52" x14ac:dyDescent="0.15">
      <c r="A965" s="1">
        <f t="shared" si="295"/>
        <v>1</v>
      </c>
      <c r="B965" s="1" t="str">
        <f t="shared" si="296"/>
        <v>編成</v>
      </c>
      <c r="C965" t="s">
        <v>3729</v>
      </c>
      <c r="D965" s="1" t="str">
        <f>VLOOKUP($C965,クラス一覧!$A:$J,10,FALSE)</f>
        <v>ゲーム</v>
      </c>
      <c r="E965" s="1">
        <f>VLOOKUP($C965,クラス一覧!$A:$J,8,FALSE)</f>
        <v>33</v>
      </c>
      <c r="F965" s="1" t="str">
        <f>VLOOKUP($C965,クラス一覧!$A:$J,9,FALSE)</f>
        <v>福井</v>
      </c>
      <c r="G965" s="1" t="str">
        <f>VLOOKUP($H965,科目一覧!$A:$G,3,FALSE)</f>
        <v>ゲームプロ（基礎）</v>
      </c>
      <c r="H965" t="s">
        <v>2423</v>
      </c>
      <c r="I965" s="1" t="str">
        <f>VLOOKUP($H965,科目一覧!$A:$G,7,FALSE)</f>
        <v>山口</v>
      </c>
      <c r="J965" s="1" t="str">
        <f>VLOOKUP($I965,教員一覧!$A:$D,2,FALSE)</f>
        <v>ゲーム</v>
      </c>
      <c r="K965" s="1" t="str">
        <f>VLOOKUP($I965,教員一覧!$A:$D,3,FALSE)</f>
        <v>プログラム</v>
      </c>
      <c r="L965" s="1" t="str">
        <f>VLOOKUP($I965,教員一覧!$A:$D,4,FALSE)</f>
        <v>専任</v>
      </c>
      <c r="M965" t="s">
        <v>1712</v>
      </c>
      <c r="N965" t="s">
        <v>3789</v>
      </c>
      <c r="O965" t="s">
        <v>3012</v>
      </c>
      <c r="P965" t="s">
        <v>15</v>
      </c>
      <c r="Q965">
        <v>1</v>
      </c>
      <c r="R965">
        <v>3703</v>
      </c>
      <c r="S965" s="1" t="str">
        <f>VLOOKUP($R965,教室一覧!$A:$B,2,FALSE)</f>
        <v>ノート15</v>
      </c>
      <c r="T965" s="1">
        <f>VLOOKUP($R965,教室一覧!$A:$C,3,FALSE)</f>
        <v>15</v>
      </c>
      <c r="U965" s="1" t="str">
        <f>VLOOKUP($R965,教室一覧!$A:$D,4,FALSE)</f>
        <v>3号館</v>
      </c>
      <c r="V965" s="1" t="str">
        <f>VLOOKUP($R965,教室一覧!$A:$E,5,FALSE)</f>
        <v>7F</v>
      </c>
      <c r="W965"/>
      <c r="X965"/>
      <c r="Y965" s="1" t="str">
        <f>VLOOKUP($O965,教員一覧!$A:$D,2,FALSE)</f>
        <v>ゲーム</v>
      </c>
      <c r="Z965" s="1" t="str">
        <f>VLOOKUP($O965,教員一覧!$A:$D,3,FALSE)</f>
        <v>プログラム</v>
      </c>
      <c r="AA965" s="1" t="str">
        <f>VLOOKUP($O965,教員一覧!$A:$D,4,FALSE)</f>
        <v>専任</v>
      </c>
      <c r="AB965" s="1" t="str">
        <f t="shared" si="297"/>
        <v/>
      </c>
      <c r="AC965" s="14" t="s">
        <v>1712</v>
      </c>
      <c r="AD965" s="14" t="s">
        <v>163</v>
      </c>
      <c r="AE965" s="14" t="s">
        <v>3012</v>
      </c>
      <c r="AF965" s="14" t="s">
        <v>15</v>
      </c>
      <c r="AG965" s="14">
        <v>1</v>
      </c>
      <c r="AH965" s="14">
        <v>3703</v>
      </c>
      <c r="AI965" s="15" t="str">
        <f t="shared" si="298"/>
        <v/>
      </c>
      <c r="AJ965" s="15" t="str">
        <f t="shared" si="299"/>
        <v/>
      </c>
      <c r="AK965" s="15" t="str">
        <f t="shared" si="300"/>
        <v/>
      </c>
      <c r="AL965" s="15" t="str">
        <f t="shared" si="301"/>
        <v/>
      </c>
      <c r="AM965" s="15" t="str">
        <f t="shared" si="302"/>
        <v/>
      </c>
      <c r="AN965" s="15" t="str">
        <f t="shared" si="303"/>
        <v/>
      </c>
      <c r="AO965" s="15" t="str">
        <f t="shared" si="304"/>
        <v/>
      </c>
      <c r="AP965" s="9" t="str">
        <f t="shared" si="305"/>
        <v>GE1A木1</v>
      </c>
      <c r="AQ965" s="9">
        <f t="shared" si="306"/>
        <v>0.1111111111111111</v>
      </c>
      <c r="AR965" s="11" t="str">
        <f t="shared" si="307"/>
        <v>幸田木1</v>
      </c>
      <c r="AS965" s="11">
        <f t="shared" si="313"/>
        <v>0.2</v>
      </c>
      <c r="AT965">
        <v>9</v>
      </c>
      <c r="AU965" s="12">
        <f t="shared" si="308"/>
        <v>3.6666666666666665</v>
      </c>
      <c r="AV965" s="13" t="str">
        <f t="shared" si="309"/>
        <v>3703木1</v>
      </c>
      <c r="AW965" s="13">
        <f t="shared" si="310"/>
        <v>0.2</v>
      </c>
      <c r="AX965" s="18" t="str">
        <f t="shared" si="311"/>
        <v>GE1ALCGE1C木13703</v>
      </c>
      <c r="AY965" s="18">
        <f t="shared" si="312"/>
        <v>3.6666666666666665</v>
      </c>
      <c r="AZ965"/>
    </row>
    <row r="966" spans="1:52" x14ac:dyDescent="0.15">
      <c r="A966" s="1">
        <f t="shared" si="295"/>
        <v>1</v>
      </c>
      <c r="B966" s="1" t="str">
        <f t="shared" si="296"/>
        <v>編成</v>
      </c>
      <c r="C966" t="s">
        <v>3729</v>
      </c>
      <c r="D966" s="1" t="str">
        <f>VLOOKUP($C966,クラス一覧!$A:$J,10,FALSE)</f>
        <v>ゲーム</v>
      </c>
      <c r="E966" s="1">
        <f>VLOOKUP($C966,クラス一覧!$A:$J,8,FALSE)</f>
        <v>33</v>
      </c>
      <c r="F966" s="1" t="str">
        <f>VLOOKUP($C966,クラス一覧!$A:$J,9,FALSE)</f>
        <v>福井</v>
      </c>
      <c r="G966" s="1" t="str">
        <f>VLOOKUP($H966,科目一覧!$A:$G,3,FALSE)</f>
        <v>ゲームプロ（基礎）</v>
      </c>
      <c r="H966" t="s">
        <v>2423</v>
      </c>
      <c r="I966" s="1" t="str">
        <f>VLOOKUP($H966,科目一覧!$A:$G,7,FALSE)</f>
        <v>山口</v>
      </c>
      <c r="J966" s="1" t="str">
        <f>VLOOKUP($I966,教員一覧!$A:$D,2,FALSE)</f>
        <v>ゲーム</v>
      </c>
      <c r="K966" s="1" t="str">
        <f>VLOOKUP($I966,教員一覧!$A:$D,3,FALSE)</f>
        <v>プログラム</v>
      </c>
      <c r="L966" s="1" t="str">
        <f>VLOOKUP($I966,教員一覧!$A:$D,4,FALSE)</f>
        <v>専任</v>
      </c>
      <c r="M966" t="s">
        <v>1713</v>
      </c>
      <c r="N966" t="s">
        <v>3789</v>
      </c>
      <c r="O966" t="s">
        <v>100</v>
      </c>
      <c r="P966" t="s">
        <v>15</v>
      </c>
      <c r="Q966">
        <v>1</v>
      </c>
      <c r="R966">
        <v>3301</v>
      </c>
      <c r="S966" s="1" t="str">
        <f>VLOOKUP($R966,教室一覧!$A:$B,2,FALSE)</f>
        <v>ノート対応</v>
      </c>
      <c r="T966" s="1">
        <f>VLOOKUP($R966,教室一覧!$A:$C,3,FALSE)</f>
        <v>36</v>
      </c>
      <c r="U966" s="1" t="str">
        <f>VLOOKUP($R966,教室一覧!$A:$D,4,FALSE)</f>
        <v>3号館</v>
      </c>
      <c r="V966" s="1" t="str">
        <f>VLOOKUP($R966,教室一覧!$A:$E,5,FALSE)</f>
        <v>3F</v>
      </c>
      <c r="W966"/>
      <c r="X966"/>
      <c r="Y966" s="1" t="str">
        <f>VLOOKUP($O966,教員一覧!$A:$D,2,FALSE)</f>
        <v>ゲーム</v>
      </c>
      <c r="Z966" s="1" t="str">
        <f>VLOOKUP($O966,教員一覧!$A:$D,3,FALSE)</f>
        <v>プログラム</v>
      </c>
      <c r="AA966" s="1" t="str">
        <f>VLOOKUP($O966,教員一覧!$A:$D,4,FALSE)</f>
        <v>非常勤</v>
      </c>
      <c r="AB966" s="1" t="str">
        <f t="shared" si="297"/>
        <v/>
      </c>
      <c r="AC966" s="14" t="s">
        <v>1713</v>
      </c>
      <c r="AD966" s="14" t="s">
        <v>163</v>
      </c>
      <c r="AE966" s="14" t="s">
        <v>100</v>
      </c>
      <c r="AF966" s="14" t="s">
        <v>15</v>
      </c>
      <c r="AG966" s="14">
        <v>1</v>
      </c>
      <c r="AH966" s="14">
        <v>3301</v>
      </c>
      <c r="AI966" s="15" t="str">
        <f t="shared" si="298"/>
        <v/>
      </c>
      <c r="AJ966" s="15" t="str">
        <f t="shared" si="299"/>
        <v/>
      </c>
      <c r="AK966" s="15" t="str">
        <f t="shared" si="300"/>
        <v/>
      </c>
      <c r="AL966" s="15" t="str">
        <f t="shared" si="301"/>
        <v/>
      </c>
      <c r="AM966" s="15" t="str">
        <f t="shared" si="302"/>
        <v/>
      </c>
      <c r="AN966" s="15" t="str">
        <f t="shared" si="303"/>
        <v/>
      </c>
      <c r="AO966" s="15" t="str">
        <f t="shared" si="304"/>
        <v/>
      </c>
      <c r="AP966" s="9" t="str">
        <f t="shared" si="305"/>
        <v>GE1A木1</v>
      </c>
      <c r="AQ966" s="9">
        <f t="shared" si="306"/>
        <v>0.1111111111111111</v>
      </c>
      <c r="AR966" s="11" t="str">
        <f t="shared" si="307"/>
        <v>井上木1</v>
      </c>
      <c r="AS966" s="11">
        <f t="shared" si="313"/>
        <v>0.2</v>
      </c>
      <c r="AT966">
        <v>9</v>
      </c>
      <c r="AU966" s="12">
        <f t="shared" si="308"/>
        <v>3.6666666666666665</v>
      </c>
      <c r="AV966" s="13" t="str">
        <f t="shared" si="309"/>
        <v>3301木1</v>
      </c>
      <c r="AW966" s="13">
        <f t="shared" si="310"/>
        <v>0.2</v>
      </c>
      <c r="AX966" s="18" t="str">
        <f t="shared" si="311"/>
        <v>GE1ALCGE1D木13301</v>
      </c>
      <c r="AY966" s="18">
        <f t="shared" si="312"/>
        <v>3.6666666666666665</v>
      </c>
      <c r="AZ966"/>
    </row>
    <row r="967" spans="1:52" x14ac:dyDescent="0.15">
      <c r="A967" s="1">
        <f t="shared" si="295"/>
        <v>1</v>
      </c>
      <c r="B967" s="1" t="str">
        <f t="shared" si="296"/>
        <v>編成</v>
      </c>
      <c r="C967" t="s">
        <v>3729</v>
      </c>
      <c r="D967" s="1" t="str">
        <f>VLOOKUP($C967,クラス一覧!$A:$J,10,FALSE)</f>
        <v>ゲーム</v>
      </c>
      <c r="E967" s="1">
        <f>VLOOKUP($C967,クラス一覧!$A:$J,8,FALSE)</f>
        <v>33</v>
      </c>
      <c r="F967" s="1" t="str">
        <f>VLOOKUP($C967,クラス一覧!$A:$J,9,FALSE)</f>
        <v>福井</v>
      </c>
      <c r="G967" s="1" t="str">
        <f>VLOOKUP($H967,科目一覧!$A:$G,3,FALSE)</f>
        <v>ゲームプロ（基礎）</v>
      </c>
      <c r="H967" t="s">
        <v>2423</v>
      </c>
      <c r="I967" s="1" t="str">
        <f>VLOOKUP($H967,科目一覧!$A:$G,7,FALSE)</f>
        <v>山口</v>
      </c>
      <c r="J967" s="1" t="str">
        <f>VLOOKUP($I967,教員一覧!$A:$D,2,FALSE)</f>
        <v>ゲーム</v>
      </c>
      <c r="K967" s="1" t="str">
        <f>VLOOKUP($I967,教員一覧!$A:$D,3,FALSE)</f>
        <v>プログラム</v>
      </c>
      <c r="L967" s="1" t="str">
        <f>VLOOKUP($I967,教員一覧!$A:$D,4,FALSE)</f>
        <v>専任</v>
      </c>
      <c r="M967" t="s">
        <v>1714</v>
      </c>
      <c r="N967" t="s">
        <v>3789</v>
      </c>
      <c r="O967" t="s">
        <v>45</v>
      </c>
      <c r="P967" t="s">
        <v>15</v>
      </c>
      <c r="Q967">
        <v>1</v>
      </c>
      <c r="R967">
        <v>3302</v>
      </c>
      <c r="S967" s="1" t="str">
        <f>VLOOKUP($R967,教室一覧!$A:$B,2,FALSE)</f>
        <v>ノート対応</v>
      </c>
      <c r="T967" s="1">
        <f>VLOOKUP($R967,教室一覧!$A:$C,3,FALSE)</f>
        <v>36</v>
      </c>
      <c r="U967" s="1" t="str">
        <f>VLOOKUP($R967,教室一覧!$A:$D,4,FALSE)</f>
        <v>3号館</v>
      </c>
      <c r="V967" s="1" t="str">
        <f>VLOOKUP($R967,教室一覧!$A:$E,5,FALSE)</f>
        <v>3F</v>
      </c>
      <c r="W967"/>
      <c r="X967"/>
      <c r="Y967" s="1" t="str">
        <f>VLOOKUP($O967,教員一覧!$A:$D,2,FALSE)</f>
        <v>ゲーム</v>
      </c>
      <c r="Z967" s="1" t="str">
        <f>VLOOKUP($O967,教員一覧!$A:$D,3,FALSE)</f>
        <v>プログラム</v>
      </c>
      <c r="AA967" s="1" t="str">
        <f>VLOOKUP($O967,教員一覧!$A:$D,4,FALSE)</f>
        <v>非常勤</v>
      </c>
      <c r="AB967" s="1" t="str">
        <f t="shared" si="297"/>
        <v/>
      </c>
      <c r="AC967" s="14" t="s">
        <v>1714</v>
      </c>
      <c r="AD967" s="14" t="s">
        <v>163</v>
      </c>
      <c r="AE967" s="14" t="s">
        <v>45</v>
      </c>
      <c r="AF967" s="14" t="s">
        <v>15</v>
      </c>
      <c r="AG967" s="14">
        <v>1</v>
      </c>
      <c r="AH967" s="14">
        <v>3302</v>
      </c>
      <c r="AI967" s="15" t="str">
        <f t="shared" si="298"/>
        <v/>
      </c>
      <c r="AJ967" s="15" t="str">
        <f t="shared" si="299"/>
        <v/>
      </c>
      <c r="AK967" s="15" t="str">
        <f t="shared" si="300"/>
        <v/>
      </c>
      <c r="AL967" s="15" t="str">
        <f t="shared" si="301"/>
        <v/>
      </c>
      <c r="AM967" s="15" t="str">
        <f t="shared" si="302"/>
        <v/>
      </c>
      <c r="AN967" s="15" t="str">
        <f t="shared" si="303"/>
        <v/>
      </c>
      <c r="AO967" s="15" t="str">
        <f t="shared" si="304"/>
        <v/>
      </c>
      <c r="AP967" s="9" t="str">
        <f t="shared" si="305"/>
        <v>GE1A木1</v>
      </c>
      <c r="AQ967" s="9">
        <f t="shared" si="306"/>
        <v>0.1111111111111111</v>
      </c>
      <c r="AR967" s="11" t="str">
        <f t="shared" si="307"/>
        <v>幸山木1</v>
      </c>
      <c r="AS967" s="11">
        <f t="shared" si="313"/>
        <v>0.2</v>
      </c>
      <c r="AT967">
        <v>9</v>
      </c>
      <c r="AU967" s="12">
        <f t="shared" si="308"/>
        <v>3.6666666666666665</v>
      </c>
      <c r="AV967" s="13" t="str">
        <f t="shared" si="309"/>
        <v>3302木1</v>
      </c>
      <c r="AW967" s="13">
        <f t="shared" si="310"/>
        <v>0.2</v>
      </c>
      <c r="AX967" s="18" t="str">
        <f t="shared" si="311"/>
        <v>GE1ALCGE1E木13302</v>
      </c>
      <c r="AY967" s="18">
        <f t="shared" si="312"/>
        <v>3.6666666666666665</v>
      </c>
      <c r="AZ967"/>
    </row>
    <row r="968" spans="1:52" x14ac:dyDescent="0.15">
      <c r="A968" s="1">
        <f t="shared" si="295"/>
        <v>1</v>
      </c>
      <c r="B968" s="1" t="str">
        <f t="shared" si="296"/>
        <v>編成</v>
      </c>
      <c r="C968" t="s">
        <v>3729</v>
      </c>
      <c r="D968" s="1" t="str">
        <f>VLOOKUP($C968,クラス一覧!$A:$J,10,FALSE)</f>
        <v>ゲーム</v>
      </c>
      <c r="E968" s="1">
        <f>VLOOKUP($C968,クラス一覧!$A:$J,8,FALSE)</f>
        <v>33</v>
      </c>
      <c r="F968" s="1" t="str">
        <f>VLOOKUP($C968,クラス一覧!$A:$J,9,FALSE)</f>
        <v>福井</v>
      </c>
      <c r="G968" s="1" t="str">
        <f>VLOOKUP($H968,科目一覧!$A:$G,3,FALSE)</f>
        <v>ゲームプロ（基礎）</v>
      </c>
      <c r="H968" t="s">
        <v>2423</v>
      </c>
      <c r="I968" s="1" t="str">
        <f>VLOOKUP($H968,科目一覧!$A:$G,7,FALSE)</f>
        <v>山口</v>
      </c>
      <c r="J968" s="1" t="str">
        <f>VLOOKUP($I968,教員一覧!$A:$D,2,FALSE)</f>
        <v>ゲーム</v>
      </c>
      <c r="K968" s="1" t="str">
        <f>VLOOKUP($I968,教員一覧!$A:$D,3,FALSE)</f>
        <v>プログラム</v>
      </c>
      <c r="L968" s="1" t="str">
        <f>VLOOKUP($I968,教員一覧!$A:$D,4,FALSE)</f>
        <v>専任</v>
      </c>
      <c r="M968" t="s">
        <v>1715</v>
      </c>
      <c r="N968" t="s">
        <v>3789</v>
      </c>
      <c r="O968" t="s">
        <v>126</v>
      </c>
      <c r="P968" t="s">
        <v>15</v>
      </c>
      <c r="Q968">
        <v>1</v>
      </c>
      <c r="R968">
        <v>3303</v>
      </c>
      <c r="S968" s="1" t="str">
        <f>VLOOKUP($R968,教室一覧!$A:$B,2,FALSE)</f>
        <v>ノート対応</v>
      </c>
      <c r="T968" s="1">
        <f>VLOOKUP($R968,教室一覧!$A:$C,3,FALSE)</f>
        <v>36</v>
      </c>
      <c r="U968" s="1" t="str">
        <f>VLOOKUP($R968,教室一覧!$A:$D,4,FALSE)</f>
        <v>3号館</v>
      </c>
      <c r="V968" s="1" t="str">
        <f>VLOOKUP($R968,教室一覧!$A:$E,5,FALSE)</f>
        <v>3F</v>
      </c>
      <c r="W968"/>
      <c r="X968"/>
      <c r="Y968" s="1" t="str">
        <f>VLOOKUP($O968,教員一覧!$A:$D,2,FALSE)</f>
        <v>ゲーム</v>
      </c>
      <c r="Z968" s="1" t="str">
        <f>VLOOKUP($O968,教員一覧!$A:$D,3,FALSE)</f>
        <v>プログラム</v>
      </c>
      <c r="AA968" s="1" t="str">
        <f>VLOOKUP($O968,教員一覧!$A:$D,4,FALSE)</f>
        <v>非常勤</v>
      </c>
      <c r="AB968" s="1" t="str">
        <f t="shared" si="297"/>
        <v/>
      </c>
      <c r="AC968" s="14" t="s">
        <v>1715</v>
      </c>
      <c r="AD968" s="14" t="s">
        <v>163</v>
      </c>
      <c r="AE968" s="14" t="s">
        <v>126</v>
      </c>
      <c r="AF968" s="14" t="s">
        <v>15</v>
      </c>
      <c r="AG968" s="14">
        <v>1</v>
      </c>
      <c r="AH968" s="14">
        <v>3303</v>
      </c>
      <c r="AI968" s="15" t="str">
        <f t="shared" si="298"/>
        <v/>
      </c>
      <c r="AJ968" s="15" t="str">
        <f t="shared" si="299"/>
        <v/>
      </c>
      <c r="AK968" s="15" t="str">
        <f t="shared" si="300"/>
        <v/>
      </c>
      <c r="AL968" s="15" t="str">
        <f t="shared" si="301"/>
        <v/>
      </c>
      <c r="AM968" s="15" t="str">
        <f t="shared" si="302"/>
        <v/>
      </c>
      <c r="AN968" s="15" t="str">
        <f t="shared" si="303"/>
        <v/>
      </c>
      <c r="AO968" s="15" t="str">
        <f t="shared" si="304"/>
        <v/>
      </c>
      <c r="AP968" s="9" t="str">
        <f t="shared" si="305"/>
        <v>GE1A木1</v>
      </c>
      <c r="AQ968" s="9">
        <f t="shared" si="306"/>
        <v>0.1111111111111111</v>
      </c>
      <c r="AR968" s="11" t="str">
        <f t="shared" si="307"/>
        <v>長畑木1</v>
      </c>
      <c r="AS968" s="11">
        <f t="shared" si="313"/>
        <v>0.2</v>
      </c>
      <c r="AT968">
        <v>9</v>
      </c>
      <c r="AU968" s="12">
        <f t="shared" si="308"/>
        <v>3.6666666666666665</v>
      </c>
      <c r="AV968" s="13" t="str">
        <f t="shared" si="309"/>
        <v>3303木1</v>
      </c>
      <c r="AW968" s="13">
        <f t="shared" si="310"/>
        <v>0.2</v>
      </c>
      <c r="AX968" s="18" t="str">
        <f t="shared" si="311"/>
        <v>GE1ALCGE1F木13303</v>
      </c>
      <c r="AY968" s="18">
        <f t="shared" si="312"/>
        <v>3.6666666666666665</v>
      </c>
      <c r="AZ968"/>
    </row>
    <row r="969" spans="1:52" x14ac:dyDescent="0.15">
      <c r="A969" s="1">
        <f t="shared" si="295"/>
        <v>1</v>
      </c>
      <c r="B969" s="1" t="str">
        <f t="shared" si="296"/>
        <v>編成</v>
      </c>
      <c r="C969" t="s">
        <v>3729</v>
      </c>
      <c r="D969" s="1" t="str">
        <f>VLOOKUP($C969,クラス一覧!$A:$J,10,FALSE)</f>
        <v>ゲーム</v>
      </c>
      <c r="E969" s="1">
        <f>VLOOKUP($C969,クラス一覧!$A:$J,8,FALSE)</f>
        <v>33</v>
      </c>
      <c r="F969" s="1" t="str">
        <f>VLOOKUP($C969,クラス一覧!$A:$J,9,FALSE)</f>
        <v>福井</v>
      </c>
      <c r="G969" s="1" t="str">
        <f>VLOOKUP($H969,科目一覧!$A:$G,3,FALSE)</f>
        <v>ゲームプロ（基礎）</v>
      </c>
      <c r="H969" t="s">
        <v>2423</v>
      </c>
      <c r="I969" s="1" t="str">
        <f>VLOOKUP($H969,科目一覧!$A:$G,7,FALSE)</f>
        <v>山口</v>
      </c>
      <c r="J969" s="1" t="str">
        <f>VLOOKUP($I969,教員一覧!$A:$D,2,FALSE)</f>
        <v>ゲーム</v>
      </c>
      <c r="K969" s="1" t="str">
        <f>VLOOKUP($I969,教員一覧!$A:$D,3,FALSE)</f>
        <v>プログラム</v>
      </c>
      <c r="L969" s="1" t="str">
        <f>VLOOKUP($I969,教員一覧!$A:$D,4,FALSE)</f>
        <v>専任</v>
      </c>
      <c r="M969" t="s">
        <v>1716</v>
      </c>
      <c r="N969" t="s">
        <v>3789</v>
      </c>
      <c r="O969" t="s">
        <v>107</v>
      </c>
      <c r="P969" t="s">
        <v>15</v>
      </c>
      <c r="Q969">
        <v>1</v>
      </c>
      <c r="R969">
        <v>1301</v>
      </c>
      <c r="S969" s="1" t="str">
        <f>VLOOKUP($R969,教室一覧!$A:$B,2,FALSE)</f>
        <v>ノート対応</v>
      </c>
      <c r="T969" s="1">
        <f>VLOOKUP($R969,教室一覧!$A:$C,3,FALSE)</f>
        <v>36</v>
      </c>
      <c r="U969" s="1" t="str">
        <f>VLOOKUP($R969,教室一覧!$A:$D,4,FALSE)</f>
        <v>1号館</v>
      </c>
      <c r="V969" s="1" t="str">
        <f>VLOOKUP($R969,教室一覧!$A:$E,5,FALSE)</f>
        <v>3F</v>
      </c>
      <c r="W969"/>
      <c r="X969"/>
      <c r="Y969" s="1" t="str">
        <f>VLOOKUP($O969,教員一覧!$A:$D,2,FALSE)</f>
        <v>ゲーム</v>
      </c>
      <c r="Z969" s="1" t="str">
        <f>VLOOKUP($O969,教員一覧!$A:$D,3,FALSE)</f>
        <v>プログラム</v>
      </c>
      <c r="AA969" s="1" t="str">
        <f>VLOOKUP($O969,教員一覧!$A:$D,4,FALSE)</f>
        <v>専任</v>
      </c>
      <c r="AB969" s="1" t="str">
        <f t="shared" si="297"/>
        <v/>
      </c>
      <c r="AC969" s="14" t="s">
        <v>1716</v>
      </c>
      <c r="AD969" s="14" t="s">
        <v>163</v>
      </c>
      <c r="AE969" s="14" t="s">
        <v>107</v>
      </c>
      <c r="AF969" s="14" t="s">
        <v>15</v>
      </c>
      <c r="AG969" s="14">
        <v>1</v>
      </c>
      <c r="AH969" s="14">
        <v>1301</v>
      </c>
      <c r="AI969" s="15" t="str">
        <f t="shared" si="298"/>
        <v/>
      </c>
      <c r="AJ969" s="15" t="str">
        <f t="shared" si="299"/>
        <v/>
      </c>
      <c r="AK969" s="15" t="str">
        <f t="shared" si="300"/>
        <v/>
      </c>
      <c r="AL969" s="15" t="str">
        <f t="shared" si="301"/>
        <v/>
      </c>
      <c r="AM969" s="15" t="str">
        <f t="shared" si="302"/>
        <v/>
      </c>
      <c r="AN969" s="15" t="str">
        <f t="shared" si="303"/>
        <v/>
      </c>
      <c r="AO969" s="15" t="str">
        <f t="shared" si="304"/>
        <v/>
      </c>
      <c r="AP969" s="9" t="str">
        <f t="shared" si="305"/>
        <v>GE1A木1</v>
      </c>
      <c r="AQ969" s="9">
        <f t="shared" si="306"/>
        <v>0.1111111111111111</v>
      </c>
      <c r="AR969" s="11" t="str">
        <f t="shared" si="307"/>
        <v>牧木1</v>
      </c>
      <c r="AS969" s="11">
        <f t="shared" si="313"/>
        <v>0.2</v>
      </c>
      <c r="AT969">
        <v>9</v>
      </c>
      <c r="AU969" s="12">
        <f t="shared" si="308"/>
        <v>3.6666666666666665</v>
      </c>
      <c r="AV969" s="13" t="str">
        <f t="shared" si="309"/>
        <v>1301木1</v>
      </c>
      <c r="AW969" s="13">
        <f t="shared" si="310"/>
        <v>0.2</v>
      </c>
      <c r="AX969" s="18" t="str">
        <f t="shared" si="311"/>
        <v>GE1ALCGE1G木11301</v>
      </c>
      <c r="AY969" s="18">
        <f t="shared" si="312"/>
        <v>3.6666666666666665</v>
      </c>
      <c r="AZ969"/>
    </row>
    <row r="970" spans="1:52" x14ac:dyDescent="0.15">
      <c r="A970" s="1">
        <f t="shared" si="295"/>
        <v>1</v>
      </c>
      <c r="B970" s="1" t="str">
        <f t="shared" si="296"/>
        <v>編成</v>
      </c>
      <c r="C970" t="s">
        <v>3729</v>
      </c>
      <c r="D970" s="1" t="str">
        <f>VLOOKUP($C970,クラス一覧!$A:$J,10,FALSE)</f>
        <v>ゲーム</v>
      </c>
      <c r="E970" s="1">
        <f>VLOOKUP($C970,クラス一覧!$A:$J,8,FALSE)</f>
        <v>33</v>
      </c>
      <c r="F970" s="1" t="str">
        <f>VLOOKUP($C970,クラス一覧!$A:$J,9,FALSE)</f>
        <v>福井</v>
      </c>
      <c r="G970" s="1" t="str">
        <f>VLOOKUP($H970,科目一覧!$A:$G,3,FALSE)</f>
        <v>ゲームプロ（基礎）</v>
      </c>
      <c r="H970" t="s">
        <v>2423</v>
      </c>
      <c r="I970" s="1" t="str">
        <f>VLOOKUP($H970,科目一覧!$A:$G,7,FALSE)</f>
        <v>山口</v>
      </c>
      <c r="J970" s="1" t="str">
        <f>VLOOKUP($I970,教員一覧!$A:$D,2,FALSE)</f>
        <v>ゲーム</v>
      </c>
      <c r="K970" s="1" t="str">
        <f>VLOOKUP($I970,教員一覧!$A:$D,3,FALSE)</f>
        <v>プログラム</v>
      </c>
      <c r="L970" s="1" t="str">
        <f>VLOOKUP($I970,教員一覧!$A:$D,4,FALSE)</f>
        <v>専任</v>
      </c>
      <c r="M970" t="s">
        <v>1717</v>
      </c>
      <c r="N970" t="s">
        <v>3789</v>
      </c>
      <c r="O970" t="s">
        <v>1484</v>
      </c>
      <c r="P970" t="s">
        <v>15</v>
      </c>
      <c r="Q970">
        <v>1</v>
      </c>
      <c r="R970">
        <v>1302</v>
      </c>
      <c r="S970" s="1" t="str">
        <f>VLOOKUP($R970,教室一覧!$A:$B,2,FALSE)</f>
        <v>ノート対応</v>
      </c>
      <c r="T970" s="1">
        <f>VLOOKUP($R970,教室一覧!$A:$C,3,FALSE)</f>
        <v>36</v>
      </c>
      <c r="U970" s="1" t="str">
        <f>VLOOKUP($R970,教室一覧!$A:$D,4,FALSE)</f>
        <v>1号館</v>
      </c>
      <c r="V970" s="1" t="str">
        <f>VLOOKUP($R970,教室一覧!$A:$E,5,FALSE)</f>
        <v>3F</v>
      </c>
      <c r="W970"/>
      <c r="X970"/>
      <c r="Y970" s="1" t="str">
        <f>VLOOKUP($O970,教員一覧!$A:$D,2,FALSE)</f>
        <v>IT</v>
      </c>
      <c r="Z970" s="1" t="str">
        <f>VLOOKUP($O970,教員一覧!$A:$D,3,FALSE)</f>
        <v>　</v>
      </c>
      <c r="AA970" s="1" t="str">
        <f>VLOOKUP($O970,教員一覧!$A:$D,4,FALSE)</f>
        <v>非常勤</v>
      </c>
      <c r="AB970" s="1" t="str">
        <f t="shared" si="297"/>
        <v/>
      </c>
      <c r="AC970" s="14" t="s">
        <v>1717</v>
      </c>
      <c r="AD970" s="14" t="s">
        <v>163</v>
      </c>
      <c r="AE970" s="14" t="s">
        <v>1484</v>
      </c>
      <c r="AF970" s="14" t="s">
        <v>15</v>
      </c>
      <c r="AG970" s="14">
        <v>1</v>
      </c>
      <c r="AH970" s="14">
        <v>1302</v>
      </c>
      <c r="AI970" s="15" t="str">
        <f t="shared" si="298"/>
        <v/>
      </c>
      <c r="AJ970" s="15" t="str">
        <f t="shared" si="299"/>
        <v/>
      </c>
      <c r="AK970" s="15" t="str">
        <f t="shared" si="300"/>
        <v/>
      </c>
      <c r="AL970" s="15" t="str">
        <f t="shared" si="301"/>
        <v/>
      </c>
      <c r="AM970" s="15" t="str">
        <f t="shared" si="302"/>
        <v/>
      </c>
      <c r="AN970" s="15" t="str">
        <f t="shared" si="303"/>
        <v/>
      </c>
      <c r="AO970" s="15" t="str">
        <f t="shared" si="304"/>
        <v/>
      </c>
      <c r="AP970" s="9" t="str">
        <f t="shared" si="305"/>
        <v>GE1A木1</v>
      </c>
      <c r="AQ970" s="9">
        <f t="shared" si="306"/>
        <v>0.1111111111111111</v>
      </c>
      <c r="AR970" s="11" t="str">
        <f t="shared" si="307"/>
        <v>吹野木1</v>
      </c>
      <c r="AS970" s="11">
        <f t="shared" si="313"/>
        <v>0.2</v>
      </c>
      <c r="AT970">
        <v>9</v>
      </c>
      <c r="AU970" s="12">
        <f t="shared" si="308"/>
        <v>3.6666666666666665</v>
      </c>
      <c r="AV970" s="13" t="str">
        <f t="shared" si="309"/>
        <v>1302木1</v>
      </c>
      <c r="AW970" s="13">
        <f t="shared" si="310"/>
        <v>0.2</v>
      </c>
      <c r="AX970" s="18" t="str">
        <f t="shared" si="311"/>
        <v>GE1ALCGE1H木11302</v>
      </c>
      <c r="AY970" s="18">
        <f t="shared" si="312"/>
        <v>3.6666666666666665</v>
      </c>
      <c r="AZ970"/>
    </row>
    <row r="971" spans="1:52" x14ac:dyDescent="0.15">
      <c r="A971" s="1">
        <f t="shared" si="295"/>
        <v>1</v>
      </c>
      <c r="B971" s="1" t="str">
        <f t="shared" si="296"/>
        <v>編成</v>
      </c>
      <c r="C971" t="s">
        <v>3729</v>
      </c>
      <c r="D971" s="1" t="str">
        <f>VLOOKUP($C971,クラス一覧!$A:$J,10,FALSE)</f>
        <v>ゲーム</v>
      </c>
      <c r="E971" s="1">
        <f>VLOOKUP($C971,クラス一覧!$A:$J,8,FALSE)</f>
        <v>33</v>
      </c>
      <c r="F971" s="1" t="str">
        <f>VLOOKUP($C971,クラス一覧!$A:$J,9,FALSE)</f>
        <v>福井</v>
      </c>
      <c r="G971" s="1" t="str">
        <f>VLOOKUP($H971,科目一覧!$A:$G,3,FALSE)</f>
        <v>ゲームプロ（基礎）</v>
      </c>
      <c r="H971" t="s">
        <v>2423</v>
      </c>
      <c r="I971" s="1" t="str">
        <f>VLOOKUP($H971,科目一覧!$A:$G,7,FALSE)</f>
        <v>山口</v>
      </c>
      <c r="J971" s="1" t="str">
        <f>VLOOKUP($I971,教員一覧!$A:$D,2,FALSE)</f>
        <v>ゲーム</v>
      </c>
      <c r="K971" s="1" t="str">
        <f>VLOOKUP($I971,教員一覧!$A:$D,3,FALSE)</f>
        <v>プログラム</v>
      </c>
      <c r="L971" s="1" t="str">
        <f>VLOOKUP($I971,教員一覧!$A:$D,4,FALSE)</f>
        <v>専任</v>
      </c>
      <c r="M971" t="s">
        <v>1718</v>
      </c>
      <c r="N971" t="s">
        <v>3789</v>
      </c>
      <c r="O971" t="s">
        <v>72</v>
      </c>
      <c r="P971" t="s">
        <v>15</v>
      </c>
      <c r="Q971">
        <v>1</v>
      </c>
      <c r="R971">
        <v>1303</v>
      </c>
      <c r="S971" s="1" t="str">
        <f>VLOOKUP($R971,教室一覧!$A:$B,2,FALSE)</f>
        <v>ノート対応</v>
      </c>
      <c r="T971" s="1">
        <f>VLOOKUP($R971,教室一覧!$A:$C,3,FALSE)</f>
        <v>36</v>
      </c>
      <c r="U971" s="1" t="str">
        <f>VLOOKUP($R971,教室一覧!$A:$D,4,FALSE)</f>
        <v>1号館</v>
      </c>
      <c r="V971" s="1" t="str">
        <f>VLOOKUP($R971,教室一覧!$A:$E,5,FALSE)</f>
        <v>3F</v>
      </c>
      <c r="W971"/>
      <c r="X971"/>
      <c r="Y971" s="1" t="str">
        <f>VLOOKUP($O971,教員一覧!$A:$D,2,FALSE)</f>
        <v>ゲーム</v>
      </c>
      <c r="Z971" s="1" t="str">
        <f>VLOOKUP($O971,教員一覧!$A:$D,3,FALSE)</f>
        <v>プログラム</v>
      </c>
      <c r="AA971" s="1" t="str">
        <f>VLOOKUP($O971,教員一覧!$A:$D,4,FALSE)</f>
        <v>専任</v>
      </c>
      <c r="AB971" s="1" t="str">
        <f t="shared" si="297"/>
        <v/>
      </c>
      <c r="AC971" s="14" t="s">
        <v>1718</v>
      </c>
      <c r="AD971" s="14" t="s">
        <v>163</v>
      </c>
      <c r="AE971" s="14" t="s">
        <v>72</v>
      </c>
      <c r="AF971" s="14" t="s">
        <v>15</v>
      </c>
      <c r="AG971" s="14">
        <v>1</v>
      </c>
      <c r="AH971" s="14">
        <v>1303</v>
      </c>
      <c r="AI971" s="15" t="str">
        <f t="shared" si="298"/>
        <v/>
      </c>
      <c r="AJ971" s="15" t="str">
        <f t="shared" si="299"/>
        <v/>
      </c>
      <c r="AK971" s="15" t="str">
        <f t="shared" si="300"/>
        <v/>
      </c>
      <c r="AL971" s="15" t="str">
        <f t="shared" si="301"/>
        <v/>
      </c>
      <c r="AM971" s="15" t="str">
        <f t="shared" si="302"/>
        <v/>
      </c>
      <c r="AN971" s="15" t="str">
        <f t="shared" si="303"/>
        <v/>
      </c>
      <c r="AO971" s="15" t="str">
        <f t="shared" si="304"/>
        <v/>
      </c>
      <c r="AP971" s="9" t="str">
        <f t="shared" si="305"/>
        <v>GE1A木1</v>
      </c>
      <c r="AQ971" s="9">
        <f t="shared" si="306"/>
        <v>0.1111111111111111</v>
      </c>
      <c r="AR971" s="11" t="str">
        <f t="shared" si="307"/>
        <v>角森木1</v>
      </c>
      <c r="AS971" s="11">
        <f t="shared" si="313"/>
        <v>0.2</v>
      </c>
      <c r="AT971">
        <v>9</v>
      </c>
      <c r="AU971" s="12">
        <f t="shared" si="308"/>
        <v>3.6666666666666665</v>
      </c>
      <c r="AV971" s="13" t="str">
        <f t="shared" si="309"/>
        <v>1303木1</v>
      </c>
      <c r="AW971" s="13">
        <f t="shared" si="310"/>
        <v>0.2</v>
      </c>
      <c r="AX971" s="18" t="str">
        <f t="shared" si="311"/>
        <v>GE1ALCGE1I木11303</v>
      </c>
      <c r="AY971" s="18">
        <f t="shared" si="312"/>
        <v>3.6666666666666665</v>
      </c>
      <c r="AZ971"/>
    </row>
    <row r="972" spans="1:52" x14ac:dyDescent="0.15">
      <c r="A972" s="1">
        <f t="shared" si="295"/>
        <v>1</v>
      </c>
      <c r="B972" s="1" t="str">
        <f t="shared" si="296"/>
        <v>編成</v>
      </c>
      <c r="C972" t="s">
        <v>3729</v>
      </c>
      <c r="D972" s="1" t="str">
        <f>VLOOKUP($C972,クラス一覧!$A:$J,10,FALSE)</f>
        <v>ゲーム</v>
      </c>
      <c r="E972" s="1">
        <f>VLOOKUP($C972,クラス一覧!$A:$J,8,FALSE)</f>
        <v>33</v>
      </c>
      <c r="F972" s="1" t="str">
        <f>VLOOKUP($C972,クラス一覧!$A:$J,9,FALSE)</f>
        <v>福井</v>
      </c>
      <c r="G972" s="1" t="str">
        <f>VLOOKUP($H972,科目一覧!$A:$G,3,FALSE)</f>
        <v>ゲームプロ（基礎）</v>
      </c>
      <c r="H972" t="s">
        <v>2423</v>
      </c>
      <c r="I972" s="1" t="str">
        <f>VLOOKUP($H972,科目一覧!$A:$G,7,FALSE)</f>
        <v>山口</v>
      </c>
      <c r="J972" s="1" t="str">
        <f>VLOOKUP($I972,教員一覧!$A:$D,2,FALSE)</f>
        <v>ゲーム</v>
      </c>
      <c r="K972" s="1" t="str">
        <f>VLOOKUP($I972,教員一覧!$A:$D,3,FALSE)</f>
        <v>プログラム</v>
      </c>
      <c r="L972" s="1" t="str">
        <f>VLOOKUP($I972,教員一覧!$A:$D,4,FALSE)</f>
        <v>専任</v>
      </c>
      <c r="M972" t="s">
        <v>1710</v>
      </c>
      <c r="N972" t="s">
        <v>3789</v>
      </c>
      <c r="O972" t="s">
        <v>65</v>
      </c>
      <c r="P972" t="s">
        <v>15</v>
      </c>
      <c r="Q972">
        <v>2</v>
      </c>
      <c r="R972">
        <v>3701</v>
      </c>
      <c r="S972" s="1" t="str">
        <f>VLOOKUP($R972,教室一覧!$A:$B,2,FALSE)</f>
        <v>ノート15</v>
      </c>
      <c r="T972" s="1">
        <f>VLOOKUP($R972,教室一覧!$A:$C,3,FALSE)</f>
        <v>15</v>
      </c>
      <c r="U972" s="1" t="str">
        <f>VLOOKUP($R972,教室一覧!$A:$D,4,FALSE)</f>
        <v>3号館</v>
      </c>
      <c r="V972" s="1" t="str">
        <f>VLOOKUP($R972,教室一覧!$A:$E,5,FALSE)</f>
        <v>7F</v>
      </c>
      <c r="W972"/>
      <c r="X972"/>
      <c r="Y972" s="1" t="str">
        <f>VLOOKUP($O972,教員一覧!$A:$D,2,FALSE)</f>
        <v>ゲーム</v>
      </c>
      <c r="Z972" s="1" t="str">
        <f>VLOOKUP($O972,教員一覧!$A:$D,3,FALSE)</f>
        <v>プログラム</v>
      </c>
      <c r="AA972" s="1" t="str">
        <f>VLOOKUP($O972,教員一覧!$A:$D,4,FALSE)</f>
        <v>専任</v>
      </c>
      <c r="AB972" s="1" t="str">
        <f t="shared" si="297"/>
        <v>担任</v>
      </c>
      <c r="AC972" s="14" t="s">
        <v>1710</v>
      </c>
      <c r="AD972" s="14" t="s">
        <v>163</v>
      </c>
      <c r="AE972" s="14" t="s">
        <v>65</v>
      </c>
      <c r="AF972" s="14" t="s">
        <v>15</v>
      </c>
      <c r="AG972" s="14">
        <v>2</v>
      </c>
      <c r="AH972" s="14">
        <v>3701</v>
      </c>
      <c r="AI972" s="15" t="str">
        <f t="shared" si="298"/>
        <v/>
      </c>
      <c r="AJ972" s="15" t="str">
        <f t="shared" si="299"/>
        <v/>
      </c>
      <c r="AK972" s="15" t="str">
        <f t="shared" si="300"/>
        <v/>
      </c>
      <c r="AL972" s="15" t="str">
        <f t="shared" si="301"/>
        <v/>
      </c>
      <c r="AM972" s="15" t="str">
        <f t="shared" si="302"/>
        <v/>
      </c>
      <c r="AN972" s="15" t="str">
        <f t="shared" si="303"/>
        <v/>
      </c>
      <c r="AO972" s="15" t="str">
        <f t="shared" si="304"/>
        <v/>
      </c>
      <c r="AP972" s="9" t="str">
        <f t="shared" si="305"/>
        <v>GE1A木2</v>
      </c>
      <c r="AQ972" s="9">
        <f t="shared" si="306"/>
        <v>9.0909090909090912E-2</v>
      </c>
      <c r="AR972" s="11" t="str">
        <f t="shared" si="307"/>
        <v>福井木2</v>
      </c>
      <c r="AS972" s="11">
        <f t="shared" si="313"/>
        <v>0.2</v>
      </c>
      <c r="AT972">
        <v>9</v>
      </c>
      <c r="AU972" s="12">
        <f t="shared" si="308"/>
        <v>3.6666666666666665</v>
      </c>
      <c r="AV972" s="13" t="str">
        <f t="shared" si="309"/>
        <v>3701木2</v>
      </c>
      <c r="AW972" s="13">
        <f t="shared" si="310"/>
        <v>0.2</v>
      </c>
      <c r="AX972" s="18" t="str">
        <f t="shared" si="311"/>
        <v>GE1ALCGE1A木23701</v>
      </c>
      <c r="AY972" s="18">
        <f t="shared" si="312"/>
        <v>3.6666666666666665</v>
      </c>
      <c r="AZ972"/>
    </row>
    <row r="973" spans="1:52" x14ac:dyDescent="0.15">
      <c r="A973" s="1">
        <f t="shared" si="295"/>
        <v>1</v>
      </c>
      <c r="B973" s="1" t="str">
        <f t="shared" si="296"/>
        <v>編成</v>
      </c>
      <c r="C973" t="s">
        <v>3729</v>
      </c>
      <c r="D973" s="1" t="str">
        <f>VLOOKUP($C973,クラス一覧!$A:$J,10,FALSE)</f>
        <v>ゲーム</v>
      </c>
      <c r="E973" s="1">
        <f>VLOOKUP($C973,クラス一覧!$A:$J,8,FALSE)</f>
        <v>33</v>
      </c>
      <c r="F973" s="1" t="str">
        <f>VLOOKUP($C973,クラス一覧!$A:$J,9,FALSE)</f>
        <v>福井</v>
      </c>
      <c r="G973" s="1" t="str">
        <f>VLOOKUP($H973,科目一覧!$A:$G,3,FALSE)</f>
        <v>ゲームプロ（基礎）</v>
      </c>
      <c r="H973" t="s">
        <v>2423</v>
      </c>
      <c r="I973" s="1" t="str">
        <f>VLOOKUP($H973,科目一覧!$A:$G,7,FALSE)</f>
        <v>山口</v>
      </c>
      <c r="J973" s="1" t="str">
        <f>VLOOKUP($I973,教員一覧!$A:$D,2,FALSE)</f>
        <v>ゲーム</v>
      </c>
      <c r="K973" s="1" t="str">
        <f>VLOOKUP($I973,教員一覧!$A:$D,3,FALSE)</f>
        <v>プログラム</v>
      </c>
      <c r="L973" s="1" t="str">
        <f>VLOOKUP($I973,教員一覧!$A:$D,4,FALSE)</f>
        <v>専任</v>
      </c>
      <c r="M973" t="s">
        <v>1711</v>
      </c>
      <c r="N973" t="s">
        <v>3789</v>
      </c>
      <c r="O973" t="s">
        <v>78</v>
      </c>
      <c r="P973" t="s">
        <v>15</v>
      </c>
      <c r="Q973">
        <v>2</v>
      </c>
      <c r="R973">
        <v>3702</v>
      </c>
      <c r="S973" s="1" t="str">
        <f>VLOOKUP($R973,教室一覧!$A:$B,2,FALSE)</f>
        <v>ノート15</v>
      </c>
      <c r="T973" s="1">
        <f>VLOOKUP($R973,教室一覧!$A:$C,3,FALSE)</f>
        <v>15</v>
      </c>
      <c r="U973" s="1" t="str">
        <f>VLOOKUP($R973,教室一覧!$A:$D,4,FALSE)</f>
        <v>3号館</v>
      </c>
      <c r="V973" s="1" t="str">
        <f>VLOOKUP($R973,教室一覧!$A:$E,5,FALSE)</f>
        <v>7F</v>
      </c>
      <c r="W973"/>
      <c r="X973"/>
      <c r="Y973" s="1" t="str">
        <f>VLOOKUP($O973,教員一覧!$A:$D,2,FALSE)</f>
        <v>ゲーム</v>
      </c>
      <c r="Z973" s="1" t="str">
        <f>VLOOKUP($O973,教員一覧!$A:$D,3,FALSE)</f>
        <v>プログラム</v>
      </c>
      <c r="AA973" s="1" t="str">
        <f>VLOOKUP($O973,教員一覧!$A:$D,4,FALSE)</f>
        <v>専任</v>
      </c>
      <c r="AB973" s="1" t="str">
        <f t="shared" si="297"/>
        <v/>
      </c>
      <c r="AC973" s="14" t="s">
        <v>1711</v>
      </c>
      <c r="AD973" s="14" t="s">
        <v>163</v>
      </c>
      <c r="AE973" s="14" t="s">
        <v>78</v>
      </c>
      <c r="AF973" s="14" t="s">
        <v>15</v>
      </c>
      <c r="AG973" s="14">
        <v>2</v>
      </c>
      <c r="AH973" s="14">
        <v>3702</v>
      </c>
      <c r="AI973" s="15" t="str">
        <f t="shared" si="298"/>
        <v/>
      </c>
      <c r="AJ973" s="15" t="str">
        <f t="shared" si="299"/>
        <v/>
      </c>
      <c r="AK973" s="15" t="str">
        <f t="shared" si="300"/>
        <v/>
      </c>
      <c r="AL973" s="15" t="str">
        <f t="shared" si="301"/>
        <v/>
      </c>
      <c r="AM973" s="15" t="str">
        <f t="shared" si="302"/>
        <v/>
      </c>
      <c r="AN973" s="15" t="str">
        <f t="shared" si="303"/>
        <v/>
      </c>
      <c r="AO973" s="15" t="str">
        <f t="shared" si="304"/>
        <v/>
      </c>
      <c r="AP973" s="9" t="str">
        <f t="shared" si="305"/>
        <v>GE1A木2</v>
      </c>
      <c r="AQ973" s="9">
        <f t="shared" si="306"/>
        <v>9.0909090909090912E-2</v>
      </c>
      <c r="AR973" s="11" t="str">
        <f t="shared" si="307"/>
        <v>山口木2</v>
      </c>
      <c r="AS973" s="11">
        <f t="shared" si="313"/>
        <v>0.2</v>
      </c>
      <c r="AT973">
        <v>9</v>
      </c>
      <c r="AU973" s="12">
        <f t="shared" si="308"/>
        <v>3.6666666666666665</v>
      </c>
      <c r="AV973" s="13" t="str">
        <f t="shared" si="309"/>
        <v>3702木2</v>
      </c>
      <c r="AW973" s="13">
        <f t="shared" si="310"/>
        <v>0.2</v>
      </c>
      <c r="AX973" s="18" t="str">
        <f t="shared" si="311"/>
        <v>GE1ALCGE1B木23702</v>
      </c>
      <c r="AY973" s="18">
        <f t="shared" si="312"/>
        <v>3.6666666666666665</v>
      </c>
      <c r="AZ973"/>
    </row>
    <row r="974" spans="1:52" x14ac:dyDescent="0.15">
      <c r="A974" s="1">
        <f t="shared" si="295"/>
        <v>1</v>
      </c>
      <c r="B974" s="1" t="str">
        <f t="shared" si="296"/>
        <v>編成</v>
      </c>
      <c r="C974" t="s">
        <v>3729</v>
      </c>
      <c r="D974" s="1" t="str">
        <f>VLOOKUP($C974,クラス一覧!$A:$J,10,FALSE)</f>
        <v>ゲーム</v>
      </c>
      <c r="E974" s="1">
        <f>VLOOKUP($C974,クラス一覧!$A:$J,8,FALSE)</f>
        <v>33</v>
      </c>
      <c r="F974" s="1" t="str">
        <f>VLOOKUP($C974,クラス一覧!$A:$J,9,FALSE)</f>
        <v>福井</v>
      </c>
      <c r="G974" s="1" t="str">
        <f>VLOOKUP($H974,科目一覧!$A:$G,3,FALSE)</f>
        <v>ゲームプロ（基礎）</v>
      </c>
      <c r="H974" t="s">
        <v>2423</v>
      </c>
      <c r="I974" s="1" t="str">
        <f>VLOOKUP($H974,科目一覧!$A:$G,7,FALSE)</f>
        <v>山口</v>
      </c>
      <c r="J974" s="1" t="str">
        <f>VLOOKUP($I974,教員一覧!$A:$D,2,FALSE)</f>
        <v>ゲーム</v>
      </c>
      <c r="K974" s="1" t="str">
        <f>VLOOKUP($I974,教員一覧!$A:$D,3,FALSE)</f>
        <v>プログラム</v>
      </c>
      <c r="L974" s="1" t="str">
        <f>VLOOKUP($I974,教員一覧!$A:$D,4,FALSE)</f>
        <v>専任</v>
      </c>
      <c r="M974" t="s">
        <v>1712</v>
      </c>
      <c r="N974" t="s">
        <v>3789</v>
      </c>
      <c r="O974" t="s">
        <v>3012</v>
      </c>
      <c r="P974" t="s">
        <v>15</v>
      </c>
      <c r="Q974">
        <v>2</v>
      </c>
      <c r="R974">
        <v>3703</v>
      </c>
      <c r="S974" s="1" t="str">
        <f>VLOOKUP($R974,教室一覧!$A:$B,2,FALSE)</f>
        <v>ノート15</v>
      </c>
      <c r="T974" s="1">
        <f>VLOOKUP($R974,教室一覧!$A:$C,3,FALSE)</f>
        <v>15</v>
      </c>
      <c r="U974" s="1" t="str">
        <f>VLOOKUP($R974,教室一覧!$A:$D,4,FALSE)</f>
        <v>3号館</v>
      </c>
      <c r="V974" s="1" t="str">
        <f>VLOOKUP($R974,教室一覧!$A:$E,5,FALSE)</f>
        <v>7F</v>
      </c>
      <c r="W974"/>
      <c r="X974"/>
      <c r="Y974" s="1" t="str">
        <f>VLOOKUP($O974,教員一覧!$A:$D,2,FALSE)</f>
        <v>ゲーム</v>
      </c>
      <c r="Z974" s="1" t="str">
        <f>VLOOKUP($O974,教員一覧!$A:$D,3,FALSE)</f>
        <v>プログラム</v>
      </c>
      <c r="AA974" s="1" t="str">
        <f>VLOOKUP($O974,教員一覧!$A:$D,4,FALSE)</f>
        <v>専任</v>
      </c>
      <c r="AB974" s="1" t="str">
        <f t="shared" si="297"/>
        <v/>
      </c>
      <c r="AC974" s="14" t="s">
        <v>1712</v>
      </c>
      <c r="AD974" s="14" t="s">
        <v>163</v>
      </c>
      <c r="AE974" s="14" t="s">
        <v>3012</v>
      </c>
      <c r="AF974" s="14" t="s">
        <v>15</v>
      </c>
      <c r="AG974" s="14">
        <v>2</v>
      </c>
      <c r="AH974" s="14">
        <v>3703</v>
      </c>
      <c r="AI974" s="15" t="str">
        <f t="shared" si="298"/>
        <v/>
      </c>
      <c r="AJ974" s="15" t="str">
        <f t="shared" si="299"/>
        <v/>
      </c>
      <c r="AK974" s="15" t="str">
        <f t="shared" si="300"/>
        <v/>
      </c>
      <c r="AL974" s="15" t="str">
        <f t="shared" si="301"/>
        <v/>
      </c>
      <c r="AM974" s="15" t="str">
        <f t="shared" si="302"/>
        <v/>
      </c>
      <c r="AN974" s="15" t="str">
        <f t="shared" si="303"/>
        <v/>
      </c>
      <c r="AO974" s="15" t="str">
        <f t="shared" si="304"/>
        <v/>
      </c>
      <c r="AP974" s="9" t="str">
        <f t="shared" si="305"/>
        <v>GE1A木2</v>
      </c>
      <c r="AQ974" s="9">
        <f t="shared" si="306"/>
        <v>9.0909090909090912E-2</v>
      </c>
      <c r="AR974" s="11" t="str">
        <f t="shared" si="307"/>
        <v>幸田木2</v>
      </c>
      <c r="AS974" s="11">
        <f t="shared" si="313"/>
        <v>0.2</v>
      </c>
      <c r="AT974">
        <v>9</v>
      </c>
      <c r="AU974" s="12">
        <f t="shared" si="308"/>
        <v>3.6666666666666665</v>
      </c>
      <c r="AV974" s="13" t="str">
        <f t="shared" si="309"/>
        <v>3703木2</v>
      </c>
      <c r="AW974" s="13">
        <f t="shared" si="310"/>
        <v>0.2</v>
      </c>
      <c r="AX974" s="18" t="str">
        <f t="shared" si="311"/>
        <v>GE1ALCGE1C木23703</v>
      </c>
      <c r="AY974" s="18">
        <f t="shared" si="312"/>
        <v>3.6666666666666665</v>
      </c>
      <c r="AZ974"/>
    </row>
    <row r="975" spans="1:52" x14ac:dyDescent="0.15">
      <c r="A975" s="1">
        <f t="shared" si="295"/>
        <v>1</v>
      </c>
      <c r="B975" s="1" t="str">
        <f t="shared" si="296"/>
        <v>編成</v>
      </c>
      <c r="C975" t="s">
        <v>3729</v>
      </c>
      <c r="D975" s="1" t="str">
        <f>VLOOKUP($C975,クラス一覧!$A:$J,10,FALSE)</f>
        <v>ゲーム</v>
      </c>
      <c r="E975" s="1">
        <f>VLOOKUP($C975,クラス一覧!$A:$J,8,FALSE)</f>
        <v>33</v>
      </c>
      <c r="F975" s="1" t="str">
        <f>VLOOKUP($C975,クラス一覧!$A:$J,9,FALSE)</f>
        <v>福井</v>
      </c>
      <c r="G975" s="1" t="str">
        <f>VLOOKUP($H975,科目一覧!$A:$G,3,FALSE)</f>
        <v>ゲームプロ（基礎）</v>
      </c>
      <c r="H975" t="s">
        <v>2423</v>
      </c>
      <c r="I975" s="1" t="str">
        <f>VLOOKUP($H975,科目一覧!$A:$G,7,FALSE)</f>
        <v>山口</v>
      </c>
      <c r="J975" s="1" t="str">
        <f>VLOOKUP($I975,教員一覧!$A:$D,2,FALSE)</f>
        <v>ゲーム</v>
      </c>
      <c r="K975" s="1" t="str">
        <f>VLOOKUP($I975,教員一覧!$A:$D,3,FALSE)</f>
        <v>プログラム</v>
      </c>
      <c r="L975" s="1" t="str">
        <f>VLOOKUP($I975,教員一覧!$A:$D,4,FALSE)</f>
        <v>専任</v>
      </c>
      <c r="M975" t="s">
        <v>1713</v>
      </c>
      <c r="N975" t="s">
        <v>3789</v>
      </c>
      <c r="O975" t="s">
        <v>100</v>
      </c>
      <c r="P975" t="s">
        <v>15</v>
      </c>
      <c r="Q975">
        <v>2</v>
      </c>
      <c r="R975">
        <v>3301</v>
      </c>
      <c r="S975" s="1" t="str">
        <f>VLOOKUP($R975,教室一覧!$A:$B,2,FALSE)</f>
        <v>ノート対応</v>
      </c>
      <c r="T975" s="1">
        <f>VLOOKUP($R975,教室一覧!$A:$C,3,FALSE)</f>
        <v>36</v>
      </c>
      <c r="U975" s="1" t="str">
        <f>VLOOKUP($R975,教室一覧!$A:$D,4,FALSE)</f>
        <v>3号館</v>
      </c>
      <c r="V975" s="1" t="str">
        <f>VLOOKUP($R975,教室一覧!$A:$E,5,FALSE)</f>
        <v>3F</v>
      </c>
      <c r="W975"/>
      <c r="X975"/>
      <c r="Y975" s="1" t="str">
        <f>VLOOKUP($O975,教員一覧!$A:$D,2,FALSE)</f>
        <v>ゲーム</v>
      </c>
      <c r="Z975" s="1" t="str">
        <f>VLOOKUP($O975,教員一覧!$A:$D,3,FALSE)</f>
        <v>プログラム</v>
      </c>
      <c r="AA975" s="1" t="str">
        <f>VLOOKUP($O975,教員一覧!$A:$D,4,FALSE)</f>
        <v>非常勤</v>
      </c>
      <c r="AB975" s="1" t="str">
        <f t="shared" si="297"/>
        <v/>
      </c>
      <c r="AC975" s="14" t="s">
        <v>1713</v>
      </c>
      <c r="AD975" s="14" t="s">
        <v>163</v>
      </c>
      <c r="AE975" s="14" t="s">
        <v>100</v>
      </c>
      <c r="AF975" s="14" t="s">
        <v>15</v>
      </c>
      <c r="AG975" s="14">
        <v>2</v>
      </c>
      <c r="AH975" s="14">
        <v>3301</v>
      </c>
      <c r="AI975" s="15" t="str">
        <f t="shared" si="298"/>
        <v/>
      </c>
      <c r="AJ975" s="15" t="str">
        <f t="shared" si="299"/>
        <v/>
      </c>
      <c r="AK975" s="15" t="str">
        <f t="shared" si="300"/>
        <v/>
      </c>
      <c r="AL975" s="15" t="str">
        <f t="shared" si="301"/>
        <v/>
      </c>
      <c r="AM975" s="15" t="str">
        <f t="shared" si="302"/>
        <v/>
      </c>
      <c r="AN975" s="15" t="str">
        <f t="shared" si="303"/>
        <v/>
      </c>
      <c r="AO975" s="15" t="str">
        <f t="shared" si="304"/>
        <v/>
      </c>
      <c r="AP975" s="9" t="str">
        <f t="shared" si="305"/>
        <v>GE1A木2</v>
      </c>
      <c r="AQ975" s="9">
        <f t="shared" si="306"/>
        <v>9.0909090909090912E-2</v>
      </c>
      <c r="AR975" s="11" t="str">
        <f t="shared" si="307"/>
        <v>井上木2</v>
      </c>
      <c r="AS975" s="11">
        <f t="shared" si="313"/>
        <v>0.2</v>
      </c>
      <c r="AT975">
        <v>9</v>
      </c>
      <c r="AU975" s="12">
        <f t="shared" si="308"/>
        <v>3.6666666666666665</v>
      </c>
      <c r="AV975" s="13" t="str">
        <f t="shared" si="309"/>
        <v>3301木2</v>
      </c>
      <c r="AW975" s="13">
        <f t="shared" si="310"/>
        <v>0.2</v>
      </c>
      <c r="AX975" s="18" t="str">
        <f t="shared" si="311"/>
        <v>GE1ALCGE1D木23301</v>
      </c>
      <c r="AY975" s="18">
        <f t="shared" si="312"/>
        <v>3.6666666666666665</v>
      </c>
      <c r="AZ975"/>
    </row>
    <row r="976" spans="1:52" x14ac:dyDescent="0.15">
      <c r="A976" s="1">
        <f t="shared" si="295"/>
        <v>1</v>
      </c>
      <c r="B976" s="1" t="str">
        <f t="shared" si="296"/>
        <v>編成</v>
      </c>
      <c r="C976" t="s">
        <v>3729</v>
      </c>
      <c r="D976" s="1" t="str">
        <f>VLOOKUP($C976,クラス一覧!$A:$J,10,FALSE)</f>
        <v>ゲーム</v>
      </c>
      <c r="E976" s="1">
        <f>VLOOKUP($C976,クラス一覧!$A:$J,8,FALSE)</f>
        <v>33</v>
      </c>
      <c r="F976" s="1" t="str">
        <f>VLOOKUP($C976,クラス一覧!$A:$J,9,FALSE)</f>
        <v>福井</v>
      </c>
      <c r="G976" s="1" t="str">
        <f>VLOOKUP($H976,科目一覧!$A:$G,3,FALSE)</f>
        <v>ゲームプロ（基礎）</v>
      </c>
      <c r="H976" t="s">
        <v>2423</v>
      </c>
      <c r="I976" s="1" t="str">
        <f>VLOOKUP($H976,科目一覧!$A:$G,7,FALSE)</f>
        <v>山口</v>
      </c>
      <c r="J976" s="1" t="str">
        <f>VLOOKUP($I976,教員一覧!$A:$D,2,FALSE)</f>
        <v>ゲーム</v>
      </c>
      <c r="K976" s="1" t="str">
        <f>VLOOKUP($I976,教員一覧!$A:$D,3,FALSE)</f>
        <v>プログラム</v>
      </c>
      <c r="L976" s="1" t="str">
        <f>VLOOKUP($I976,教員一覧!$A:$D,4,FALSE)</f>
        <v>専任</v>
      </c>
      <c r="M976" t="s">
        <v>1714</v>
      </c>
      <c r="N976" t="s">
        <v>3789</v>
      </c>
      <c r="O976" t="s">
        <v>45</v>
      </c>
      <c r="P976" t="s">
        <v>15</v>
      </c>
      <c r="Q976">
        <v>2</v>
      </c>
      <c r="R976">
        <v>3302</v>
      </c>
      <c r="S976" s="1" t="str">
        <f>VLOOKUP($R976,教室一覧!$A:$B,2,FALSE)</f>
        <v>ノート対応</v>
      </c>
      <c r="T976" s="1">
        <f>VLOOKUP($R976,教室一覧!$A:$C,3,FALSE)</f>
        <v>36</v>
      </c>
      <c r="U976" s="1" t="str">
        <f>VLOOKUP($R976,教室一覧!$A:$D,4,FALSE)</f>
        <v>3号館</v>
      </c>
      <c r="V976" s="1" t="str">
        <f>VLOOKUP($R976,教室一覧!$A:$E,5,FALSE)</f>
        <v>3F</v>
      </c>
      <c r="W976"/>
      <c r="X976"/>
      <c r="Y976" s="1" t="str">
        <f>VLOOKUP($O976,教員一覧!$A:$D,2,FALSE)</f>
        <v>ゲーム</v>
      </c>
      <c r="Z976" s="1" t="str">
        <f>VLOOKUP($O976,教員一覧!$A:$D,3,FALSE)</f>
        <v>プログラム</v>
      </c>
      <c r="AA976" s="1" t="str">
        <f>VLOOKUP($O976,教員一覧!$A:$D,4,FALSE)</f>
        <v>非常勤</v>
      </c>
      <c r="AB976" s="1" t="str">
        <f t="shared" si="297"/>
        <v/>
      </c>
      <c r="AC976" s="14" t="s">
        <v>1714</v>
      </c>
      <c r="AD976" s="14" t="s">
        <v>163</v>
      </c>
      <c r="AE976" s="14" t="s">
        <v>45</v>
      </c>
      <c r="AF976" s="14" t="s">
        <v>15</v>
      </c>
      <c r="AG976" s="14">
        <v>2</v>
      </c>
      <c r="AH976" s="14">
        <v>3302</v>
      </c>
      <c r="AI976" s="15" t="str">
        <f t="shared" si="298"/>
        <v/>
      </c>
      <c r="AJ976" s="15" t="str">
        <f t="shared" si="299"/>
        <v/>
      </c>
      <c r="AK976" s="15" t="str">
        <f t="shared" si="300"/>
        <v/>
      </c>
      <c r="AL976" s="15" t="str">
        <f t="shared" si="301"/>
        <v/>
      </c>
      <c r="AM976" s="15" t="str">
        <f t="shared" si="302"/>
        <v/>
      </c>
      <c r="AN976" s="15" t="str">
        <f t="shared" si="303"/>
        <v/>
      </c>
      <c r="AO976" s="15" t="str">
        <f t="shared" si="304"/>
        <v/>
      </c>
      <c r="AP976" s="9" t="str">
        <f t="shared" si="305"/>
        <v>GE1A木2</v>
      </c>
      <c r="AQ976" s="9">
        <f t="shared" si="306"/>
        <v>9.0909090909090912E-2</v>
      </c>
      <c r="AR976" s="11" t="str">
        <f t="shared" si="307"/>
        <v>幸山木2</v>
      </c>
      <c r="AS976" s="11">
        <f t="shared" si="313"/>
        <v>0.2</v>
      </c>
      <c r="AT976">
        <v>9</v>
      </c>
      <c r="AU976" s="12">
        <f t="shared" si="308"/>
        <v>3.6666666666666665</v>
      </c>
      <c r="AV976" s="13" t="str">
        <f t="shared" si="309"/>
        <v>3302木2</v>
      </c>
      <c r="AW976" s="13">
        <f t="shared" si="310"/>
        <v>0.2</v>
      </c>
      <c r="AX976" s="18" t="str">
        <f t="shared" si="311"/>
        <v>GE1ALCGE1E木23302</v>
      </c>
      <c r="AY976" s="18">
        <f t="shared" si="312"/>
        <v>3.6666666666666665</v>
      </c>
      <c r="AZ976"/>
    </row>
    <row r="977" spans="1:52" x14ac:dyDescent="0.15">
      <c r="A977" s="1">
        <f t="shared" si="295"/>
        <v>1</v>
      </c>
      <c r="B977" s="1" t="str">
        <f t="shared" si="296"/>
        <v>編成</v>
      </c>
      <c r="C977" t="s">
        <v>3729</v>
      </c>
      <c r="D977" s="1" t="str">
        <f>VLOOKUP($C977,クラス一覧!$A:$J,10,FALSE)</f>
        <v>ゲーム</v>
      </c>
      <c r="E977" s="1">
        <f>VLOOKUP($C977,クラス一覧!$A:$J,8,FALSE)</f>
        <v>33</v>
      </c>
      <c r="F977" s="1" t="str">
        <f>VLOOKUP($C977,クラス一覧!$A:$J,9,FALSE)</f>
        <v>福井</v>
      </c>
      <c r="G977" s="1" t="str">
        <f>VLOOKUP($H977,科目一覧!$A:$G,3,FALSE)</f>
        <v>ゲームプロ（基礎）</v>
      </c>
      <c r="H977" t="s">
        <v>2423</v>
      </c>
      <c r="I977" s="1" t="str">
        <f>VLOOKUP($H977,科目一覧!$A:$G,7,FALSE)</f>
        <v>山口</v>
      </c>
      <c r="J977" s="1" t="str">
        <f>VLOOKUP($I977,教員一覧!$A:$D,2,FALSE)</f>
        <v>ゲーム</v>
      </c>
      <c r="K977" s="1" t="str">
        <f>VLOOKUP($I977,教員一覧!$A:$D,3,FALSE)</f>
        <v>プログラム</v>
      </c>
      <c r="L977" s="1" t="str">
        <f>VLOOKUP($I977,教員一覧!$A:$D,4,FALSE)</f>
        <v>専任</v>
      </c>
      <c r="M977" t="s">
        <v>1715</v>
      </c>
      <c r="N977" t="s">
        <v>3789</v>
      </c>
      <c r="O977" t="s">
        <v>126</v>
      </c>
      <c r="P977" t="s">
        <v>15</v>
      </c>
      <c r="Q977">
        <v>2</v>
      </c>
      <c r="R977">
        <v>3303</v>
      </c>
      <c r="S977" s="1" t="str">
        <f>VLOOKUP($R977,教室一覧!$A:$B,2,FALSE)</f>
        <v>ノート対応</v>
      </c>
      <c r="T977" s="1">
        <f>VLOOKUP($R977,教室一覧!$A:$C,3,FALSE)</f>
        <v>36</v>
      </c>
      <c r="U977" s="1" t="str">
        <f>VLOOKUP($R977,教室一覧!$A:$D,4,FALSE)</f>
        <v>3号館</v>
      </c>
      <c r="V977" s="1" t="str">
        <f>VLOOKUP($R977,教室一覧!$A:$E,5,FALSE)</f>
        <v>3F</v>
      </c>
      <c r="W977"/>
      <c r="X977"/>
      <c r="Y977" s="1" t="str">
        <f>VLOOKUP($O977,教員一覧!$A:$D,2,FALSE)</f>
        <v>ゲーム</v>
      </c>
      <c r="Z977" s="1" t="str">
        <f>VLOOKUP($O977,教員一覧!$A:$D,3,FALSE)</f>
        <v>プログラム</v>
      </c>
      <c r="AA977" s="1" t="str">
        <f>VLOOKUP($O977,教員一覧!$A:$D,4,FALSE)</f>
        <v>非常勤</v>
      </c>
      <c r="AB977" s="1" t="str">
        <f t="shared" si="297"/>
        <v/>
      </c>
      <c r="AC977" s="14" t="s">
        <v>1715</v>
      </c>
      <c r="AD977" s="14" t="s">
        <v>163</v>
      </c>
      <c r="AE977" s="14" t="s">
        <v>126</v>
      </c>
      <c r="AF977" s="14" t="s">
        <v>15</v>
      </c>
      <c r="AG977" s="14">
        <v>2</v>
      </c>
      <c r="AH977" s="14">
        <v>3303</v>
      </c>
      <c r="AI977" s="15" t="str">
        <f t="shared" si="298"/>
        <v/>
      </c>
      <c r="AJ977" s="15" t="str">
        <f t="shared" si="299"/>
        <v/>
      </c>
      <c r="AK977" s="15" t="str">
        <f t="shared" si="300"/>
        <v/>
      </c>
      <c r="AL977" s="15" t="str">
        <f t="shared" si="301"/>
        <v/>
      </c>
      <c r="AM977" s="15" t="str">
        <f t="shared" si="302"/>
        <v/>
      </c>
      <c r="AN977" s="15" t="str">
        <f t="shared" si="303"/>
        <v/>
      </c>
      <c r="AO977" s="15" t="str">
        <f t="shared" si="304"/>
        <v/>
      </c>
      <c r="AP977" s="9" t="str">
        <f t="shared" si="305"/>
        <v>GE1A木2</v>
      </c>
      <c r="AQ977" s="9">
        <f t="shared" si="306"/>
        <v>9.0909090909090912E-2</v>
      </c>
      <c r="AR977" s="11" t="str">
        <f t="shared" si="307"/>
        <v>長畑木2</v>
      </c>
      <c r="AS977" s="11">
        <f t="shared" si="313"/>
        <v>0.2</v>
      </c>
      <c r="AT977">
        <v>9</v>
      </c>
      <c r="AU977" s="12">
        <f t="shared" si="308"/>
        <v>3.6666666666666665</v>
      </c>
      <c r="AV977" s="13" t="str">
        <f t="shared" si="309"/>
        <v>3303木2</v>
      </c>
      <c r="AW977" s="13">
        <f t="shared" si="310"/>
        <v>0.2</v>
      </c>
      <c r="AX977" s="18" t="str">
        <f t="shared" si="311"/>
        <v>GE1ALCGE1F木23303</v>
      </c>
      <c r="AY977" s="18">
        <f t="shared" si="312"/>
        <v>3.6666666666666665</v>
      </c>
      <c r="AZ977"/>
    </row>
    <row r="978" spans="1:52" x14ac:dyDescent="0.15">
      <c r="A978" s="1">
        <f t="shared" si="295"/>
        <v>1</v>
      </c>
      <c r="B978" s="1" t="str">
        <f t="shared" si="296"/>
        <v>編成</v>
      </c>
      <c r="C978" t="s">
        <v>3729</v>
      </c>
      <c r="D978" s="1" t="str">
        <f>VLOOKUP($C978,クラス一覧!$A:$J,10,FALSE)</f>
        <v>ゲーム</v>
      </c>
      <c r="E978" s="1">
        <f>VLOOKUP($C978,クラス一覧!$A:$J,8,FALSE)</f>
        <v>33</v>
      </c>
      <c r="F978" s="1" t="str">
        <f>VLOOKUP($C978,クラス一覧!$A:$J,9,FALSE)</f>
        <v>福井</v>
      </c>
      <c r="G978" s="1" t="str">
        <f>VLOOKUP($H978,科目一覧!$A:$G,3,FALSE)</f>
        <v>ゲームプロ（基礎）</v>
      </c>
      <c r="H978" t="s">
        <v>2423</v>
      </c>
      <c r="I978" s="1" t="str">
        <f>VLOOKUP($H978,科目一覧!$A:$G,7,FALSE)</f>
        <v>山口</v>
      </c>
      <c r="J978" s="1" t="str">
        <f>VLOOKUP($I978,教員一覧!$A:$D,2,FALSE)</f>
        <v>ゲーム</v>
      </c>
      <c r="K978" s="1" t="str">
        <f>VLOOKUP($I978,教員一覧!$A:$D,3,FALSE)</f>
        <v>プログラム</v>
      </c>
      <c r="L978" s="1" t="str">
        <f>VLOOKUP($I978,教員一覧!$A:$D,4,FALSE)</f>
        <v>専任</v>
      </c>
      <c r="M978" t="s">
        <v>1716</v>
      </c>
      <c r="N978" t="s">
        <v>3789</v>
      </c>
      <c r="O978" t="s">
        <v>107</v>
      </c>
      <c r="P978" t="s">
        <v>15</v>
      </c>
      <c r="Q978">
        <v>2</v>
      </c>
      <c r="R978">
        <v>1301</v>
      </c>
      <c r="S978" s="1" t="str">
        <f>VLOOKUP($R978,教室一覧!$A:$B,2,FALSE)</f>
        <v>ノート対応</v>
      </c>
      <c r="T978" s="1">
        <f>VLOOKUP($R978,教室一覧!$A:$C,3,FALSE)</f>
        <v>36</v>
      </c>
      <c r="U978" s="1" t="str">
        <f>VLOOKUP($R978,教室一覧!$A:$D,4,FALSE)</f>
        <v>1号館</v>
      </c>
      <c r="V978" s="1" t="str">
        <f>VLOOKUP($R978,教室一覧!$A:$E,5,FALSE)</f>
        <v>3F</v>
      </c>
      <c r="W978"/>
      <c r="X978"/>
      <c r="Y978" s="1" t="str">
        <f>VLOOKUP($O978,教員一覧!$A:$D,2,FALSE)</f>
        <v>ゲーム</v>
      </c>
      <c r="Z978" s="1" t="str">
        <f>VLOOKUP($O978,教員一覧!$A:$D,3,FALSE)</f>
        <v>プログラム</v>
      </c>
      <c r="AA978" s="1" t="str">
        <f>VLOOKUP($O978,教員一覧!$A:$D,4,FALSE)</f>
        <v>専任</v>
      </c>
      <c r="AB978" s="1" t="str">
        <f t="shared" si="297"/>
        <v/>
      </c>
      <c r="AC978" s="14" t="s">
        <v>1716</v>
      </c>
      <c r="AD978" s="14" t="s">
        <v>163</v>
      </c>
      <c r="AE978" s="14" t="s">
        <v>107</v>
      </c>
      <c r="AF978" s="14" t="s">
        <v>15</v>
      </c>
      <c r="AG978" s="14">
        <v>2</v>
      </c>
      <c r="AH978" s="14">
        <v>1301</v>
      </c>
      <c r="AI978" s="15" t="str">
        <f t="shared" si="298"/>
        <v/>
      </c>
      <c r="AJ978" s="15" t="str">
        <f t="shared" si="299"/>
        <v/>
      </c>
      <c r="AK978" s="15" t="str">
        <f t="shared" si="300"/>
        <v/>
      </c>
      <c r="AL978" s="15" t="str">
        <f t="shared" si="301"/>
        <v/>
      </c>
      <c r="AM978" s="15" t="str">
        <f t="shared" si="302"/>
        <v/>
      </c>
      <c r="AN978" s="15" t="str">
        <f t="shared" si="303"/>
        <v/>
      </c>
      <c r="AO978" s="15" t="str">
        <f t="shared" si="304"/>
        <v/>
      </c>
      <c r="AP978" s="9" t="str">
        <f t="shared" si="305"/>
        <v>GE1A木2</v>
      </c>
      <c r="AQ978" s="9">
        <f t="shared" si="306"/>
        <v>9.0909090909090912E-2</v>
      </c>
      <c r="AR978" s="11" t="str">
        <f t="shared" si="307"/>
        <v>牧木2</v>
      </c>
      <c r="AS978" s="11">
        <f t="shared" si="313"/>
        <v>0.2</v>
      </c>
      <c r="AT978">
        <v>9</v>
      </c>
      <c r="AU978" s="12">
        <f t="shared" si="308"/>
        <v>3.6666666666666665</v>
      </c>
      <c r="AV978" s="13" t="str">
        <f t="shared" si="309"/>
        <v>1301木2</v>
      </c>
      <c r="AW978" s="13">
        <f t="shared" si="310"/>
        <v>0.2</v>
      </c>
      <c r="AX978" s="18" t="str">
        <f t="shared" si="311"/>
        <v>GE1ALCGE1G木21301</v>
      </c>
      <c r="AY978" s="18">
        <f t="shared" si="312"/>
        <v>3.6666666666666665</v>
      </c>
      <c r="AZ978"/>
    </row>
    <row r="979" spans="1:52" x14ac:dyDescent="0.15">
      <c r="A979" s="1">
        <f t="shared" si="295"/>
        <v>1</v>
      </c>
      <c r="B979" s="1" t="str">
        <f t="shared" si="296"/>
        <v>編成</v>
      </c>
      <c r="C979" t="s">
        <v>3729</v>
      </c>
      <c r="D979" s="1" t="str">
        <f>VLOOKUP($C979,クラス一覧!$A:$J,10,FALSE)</f>
        <v>ゲーム</v>
      </c>
      <c r="E979" s="1">
        <f>VLOOKUP($C979,クラス一覧!$A:$J,8,FALSE)</f>
        <v>33</v>
      </c>
      <c r="F979" s="1" t="str">
        <f>VLOOKUP($C979,クラス一覧!$A:$J,9,FALSE)</f>
        <v>福井</v>
      </c>
      <c r="G979" s="1" t="str">
        <f>VLOOKUP($H979,科目一覧!$A:$G,3,FALSE)</f>
        <v>ゲームプロ（基礎）</v>
      </c>
      <c r="H979" t="s">
        <v>2423</v>
      </c>
      <c r="I979" s="1" t="str">
        <f>VLOOKUP($H979,科目一覧!$A:$G,7,FALSE)</f>
        <v>山口</v>
      </c>
      <c r="J979" s="1" t="str">
        <f>VLOOKUP($I979,教員一覧!$A:$D,2,FALSE)</f>
        <v>ゲーム</v>
      </c>
      <c r="K979" s="1" t="str">
        <f>VLOOKUP($I979,教員一覧!$A:$D,3,FALSE)</f>
        <v>プログラム</v>
      </c>
      <c r="L979" s="1" t="str">
        <f>VLOOKUP($I979,教員一覧!$A:$D,4,FALSE)</f>
        <v>専任</v>
      </c>
      <c r="M979" t="s">
        <v>1717</v>
      </c>
      <c r="N979" t="s">
        <v>3789</v>
      </c>
      <c r="O979" t="s">
        <v>1484</v>
      </c>
      <c r="P979" t="s">
        <v>15</v>
      </c>
      <c r="Q979">
        <v>2</v>
      </c>
      <c r="R979">
        <v>1302</v>
      </c>
      <c r="S979" s="1" t="str">
        <f>VLOOKUP($R979,教室一覧!$A:$B,2,FALSE)</f>
        <v>ノート対応</v>
      </c>
      <c r="T979" s="1">
        <f>VLOOKUP($R979,教室一覧!$A:$C,3,FALSE)</f>
        <v>36</v>
      </c>
      <c r="U979" s="1" t="str">
        <f>VLOOKUP($R979,教室一覧!$A:$D,4,FALSE)</f>
        <v>1号館</v>
      </c>
      <c r="V979" s="1" t="str">
        <f>VLOOKUP($R979,教室一覧!$A:$E,5,FALSE)</f>
        <v>3F</v>
      </c>
      <c r="W979"/>
      <c r="X979"/>
      <c r="Y979" s="1" t="str">
        <f>VLOOKUP($O979,教員一覧!$A:$D,2,FALSE)</f>
        <v>IT</v>
      </c>
      <c r="Z979" s="1" t="str">
        <f>VLOOKUP($O979,教員一覧!$A:$D,3,FALSE)</f>
        <v>　</v>
      </c>
      <c r="AA979" s="1" t="str">
        <f>VLOOKUP($O979,教員一覧!$A:$D,4,FALSE)</f>
        <v>非常勤</v>
      </c>
      <c r="AB979" s="1" t="str">
        <f t="shared" si="297"/>
        <v/>
      </c>
      <c r="AC979" s="14" t="s">
        <v>1717</v>
      </c>
      <c r="AD979" s="14" t="s">
        <v>163</v>
      </c>
      <c r="AE979" s="14" t="s">
        <v>1484</v>
      </c>
      <c r="AF979" s="14" t="s">
        <v>15</v>
      </c>
      <c r="AG979" s="14">
        <v>2</v>
      </c>
      <c r="AH979" s="14">
        <v>1302</v>
      </c>
      <c r="AI979" s="15" t="str">
        <f t="shared" si="298"/>
        <v/>
      </c>
      <c r="AJ979" s="15" t="str">
        <f t="shared" si="299"/>
        <v/>
      </c>
      <c r="AK979" s="15" t="str">
        <f t="shared" si="300"/>
        <v/>
      </c>
      <c r="AL979" s="15" t="str">
        <f t="shared" si="301"/>
        <v/>
      </c>
      <c r="AM979" s="15" t="str">
        <f t="shared" si="302"/>
        <v/>
      </c>
      <c r="AN979" s="15" t="str">
        <f t="shared" si="303"/>
        <v/>
      </c>
      <c r="AO979" s="15" t="str">
        <f t="shared" si="304"/>
        <v/>
      </c>
      <c r="AP979" s="9" t="str">
        <f t="shared" si="305"/>
        <v>GE1A木2</v>
      </c>
      <c r="AQ979" s="9">
        <f t="shared" si="306"/>
        <v>9.0909090909090912E-2</v>
      </c>
      <c r="AR979" s="11" t="str">
        <f t="shared" si="307"/>
        <v>吹野木2</v>
      </c>
      <c r="AS979" s="11">
        <f t="shared" si="313"/>
        <v>0.2</v>
      </c>
      <c r="AT979">
        <v>9</v>
      </c>
      <c r="AU979" s="12">
        <f t="shared" si="308"/>
        <v>3.6666666666666665</v>
      </c>
      <c r="AV979" s="13" t="str">
        <f t="shared" si="309"/>
        <v>1302木2</v>
      </c>
      <c r="AW979" s="13">
        <f t="shared" si="310"/>
        <v>0.1</v>
      </c>
      <c r="AX979" s="18" t="str">
        <f t="shared" si="311"/>
        <v>GE1ALCGE1H木21302</v>
      </c>
      <c r="AY979" s="18">
        <f t="shared" si="312"/>
        <v>1.8333333333333333</v>
      </c>
      <c r="AZ979"/>
    </row>
    <row r="980" spans="1:52" x14ac:dyDescent="0.15">
      <c r="A980" s="1">
        <f t="shared" si="295"/>
        <v>1</v>
      </c>
      <c r="B980" s="1" t="str">
        <f t="shared" si="296"/>
        <v>編成</v>
      </c>
      <c r="C980" t="s">
        <v>3729</v>
      </c>
      <c r="D980" s="1" t="str">
        <f>VLOOKUP($C980,クラス一覧!$A:$J,10,FALSE)</f>
        <v>ゲーム</v>
      </c>
      <c r="E980" s="1">
        <f>VLOOKUP($C980,クラス一覧!$A:$J,8,FALSE)</f>
        <v>33</v>
      </c>
      <c r="F980" s="1" t="str">
        <f>VLOOKUP($C980,クラス一覧!$A:$J,9,FALSE)</f>
        <v>福井</v>
      </c>
      <c r="G980" s="1" t="str">
        <f>VLOOKUP($H980,科目一覧!$A:$G,3,FALSE)</f>
        <v>ゲームプロ（基礎）</v>
      </c>
      <c r="H980" t="s">
        <v>2423</v>
      </c>
      <c r="I980" s="1" t="str">
        <f>VLOOKUP($H980,科目一覧!$A:$G,7,FALSE)</f>
        <v>山口</v>
      </c>
      <c r="J980" s="1" t="str">
        <f>VLOOKUP($I980,教員一覧!$A:$D,2,FALSE)</f>
        <v>ゲーム</v>
      </c>
      <c r="K980" s="1" t="str">
        <f>VLOOKUP($I980,教員一覧!$A:$D,3,FALSE)</f>
        <v>プログラム</v>
      </c>
      <c r="L980" s="1" t="str">
        <f>VLOOKUP($I980,教員一覧!$A:$D,4,FALSE)</f>
        <v>専任</v>
      </c>
      <c r="M980" t="s">
        <v>1718</v>
      </c>
      <c r="N980" t="s">
        <v>3789</v>
      </c>
      <c r="O980" t="s">
        <v>72</v>
      </c>
      <c r="P980" t="s">
        <v>15</v>
      </c>
      <c r="Q980">
        <v>2</v>
      </c>
      <c r="R980">
        <v>1303</v>
      </c>
      <c r="S980" s="1" t="str">
        <f>VLOOKUP($R980,教室一覧!$A:$B,2,FALSE)</f>
        <v>ノート対応</v>
      </c>
      <c r="T980" s="1">
        <f>VLOOKUP($R980,教室一覧!$A:$C,3,FALSE)</f>
        <v>36</v>
      </c>
      <c r="U980" s="1" t="str">
        <f>VLOOKUP($R980,教室一覧!$A:$D,4,FALSE)</f>
        <v>1号館</v>
      </c>
      <c r="V980" s="1" t="str">
        <f>VLOOKUP($R980,教室一覧!$A:$E,5,FALSE)</f>
        <v>3F</v>
      </c>
      <c r="W980"/>
      <c r="X980"/>
      <c r="Y980" s="1" t="str">
        <f>VLOOKUP($O980,教員一覧!$A:$D,2,FALSE)</f>
        <v>ゲーム</v>
      </c>
      <c r="Z980" s="1" t="str">
        <f>VLOOKUP($O980,教員一覧!$A:$D,3,FALSE)</f>
        <v>プログラム</v>
      </c>
      <c r="AA980" s="1" t="str">
        <f>VLOOKUP($O980,教員一覧!$A:$D,4,FALSE)</f>
        <v>専任</v>
      </c>
      <c r="AB980" s="1" t="str">
        <f t="shared" si="297"/>
        <v/>
      </c>
      <c r="AC980" s="14" t="s">
        <v>1718</v>
      </c>
      <c r="AD980" s="14" t="s">
        <v>163</v>
      </c>
      <c r="AE980" s="14" t="s">
        <v>72</v>
      </c>
      <c r="AF980" s="14" t="s">
        <v>15</v>
      </c>
      <c r="AG980" s="14">
        <v>2</v>
      </c>
      <c r="AH980" s="14">
        <v>1303</v>
      </c>
      <c r="AI980" s="15" t="str">
        <f t="shared" si="298"/>
        <v/>
      </c>
      <c r="AJ980" s="15" t="str">
        <f t="shared" si="299"/>
        <v/>
      </c>
      <c r="AK980" s="15" t="str">
        <f t="shared" si="300"/>
        <v/>
      </c>
      <c r="AL980" s="15" t="str">
        <f t="shared" si="301"/>
        <v/>
      </c>
      <c r="AM980" s="15" t="str">
        <f t="shared" si="302"/>
        <v/>
      </c>
      <c r="AN980" s="15" t="str">
        <f t="shared" si="303"/>
        <v/>
      </c>
      <c r="AO980" s="15" t="str">
        <f t="shared" si="304"/>
        <v/>
      </c>
      <c r="AP980" s="9" t="str">
        <f t="shared" si="305"/>
        <v>GE1A木2</v>
      </c>
      <c r="AQ980" s="9">
        <f t="shared" si="306"/>
        <v>9.0909090909090912E-2</v>
      </c>
      <c r="AR980" s="11" t="str">
        <f t="shared" si="307"/>
        <v>角森木2</v>
      </c>
      <c r="AS980" s="11">
        <f t="shared" si="313"/>
        <v>0.2</v>
      </c>
      <c r="AT980">
        <v>9</v>
      </c>
      <c r="AU980" s="12">
        <f t="shared" si="308"/>
        <v>3.6666666666666665</v>
      </c>
      <c r="AV980" s="13" t="str">
        <f t="shared" si="309"/>
        <v>1303木2</v>
      </c>
      <c r="AW980" s="13">
        <f t="shared" si="310"/>
        <v>0.1</v>
      </c>
      <c r="AX980" s="18" t="str">
        <f t="shared" si="311"/>
        <v>GE1ALCGE1I木21303</v>
      </c>
      <c r="AY980" s="18">
        <f t="shared" si="312"/>
        <v>1.8333333333333333</v>
      </c>
      <c r="AZ980"/>
    </row>
    <row r="981" spans="1:52" x14ac:dyDescent="0.15">
      <c r="A981" s="1">
        <f t="shared" si="295"/>
        <v>1</v>
      </c>
      <c r="B981" s="1" t="str">
        <f t="shared" si="296"/>
        <v>編成</v>
      </c>
      <c r="C981" t="s">
        <v>3730</v>
      </c>
      <c r="D981" s="1" t="str">
        <f>VLOOKUP($C981,クラス一覧!$A:$J,10,FALSE)</f>
        <v>ゲーム</v>
      </c>
      <c r="E981" s="1">
        <f>VLOOKUP($C981,クラス一覧!$A:$J,8,FALSE)</f>
        <v>29</v>
      </c>
      <c r="F981" s="1" t="str">
        <f>VLOOKUP($C981,クラス一覧!$A:$J,9,FALSE)</f>
        <v>庄司</v>
      </c>
      <c r="G981" s="1" t="str">
        <f>VLOOKUP($H981,科目一覧!$A:$G,3,FALSE)</f>
        <v>ゲームプロ（基礎）</v>
      </c>
      <c r="H981" t="s">
        <v>2423</v>
      </c>
      <c r="I981" s="1" t="str">
        <f>VLOOKUP($H981,科目一覧!$A:$G,7,FALSE)</f>
        <v>山口</v>
      </c>
      <c r="J981" s="1" t="str">
        <f>VLOOKUP($I981,教員一覧!$A:$D,2,FALSE)</f>
        <v>ゲーム</v>
      </c>
      <c r="K981" s="1" t="str">
        <f>VLOOKUP($I981,教員一覧!$A:$D,3,FALSE)</f>
        <v>プログラム</v>
      </c>
      <c r="L981" s="1" t="str">
        <f>VLOOKUP($I981,教員一覧!$A:$D,4,FALSE)</f>
        <v>専任</v>
      </c>
      <c r="M981" t="s">
        <v>1710</v>
      </c>
      <c r="N981" t="s">
        <v>3789</v>
      </c>
      <c r="O981" t="s">
        <v>65</v>
      </c>
      <c r="P981" t="s">
        <v>12</v>
      </c>
      <c r="Q981">
        <v>1</v>
      </c>
      <c r="R981">
        <v>3701</v>
      </c>
      <c r="S981" s="1" t="str">
        <f>VLOOKUP($R981,教室一覧!$A:$B,2,FALSE)</f>
        <v>ノート15</v>
      </c>
      <c r="T981" s="1">
        <f>VLOOKUP($R981,教室一覧!$A:$C,3,FALSE)</f>
        <v>15</v>
      </c>
      <c r="U981" s="1" t="str">
        <f>VLOOKUP($R981,教室一覧!$A:$D,4,FALSE)</f>
        <v>3号館</v>
      </c>
      <c r="V981" s="1" t="str">
        <f>VLOOKUP($R981,教室一覧!$A:$E,5,FALSE)</f>
        <v>7F</v>
      </c>
      <c r="W981"/>
      <c r="X981"/>
      <c r="Y981" s="1" t="str">
        <f>VLOOKUP($O981,教員一覧!$A:$D,2,FALSE)</f>
        <v>ゲーム</v>
      </c>
      <c r="Z981" s="1" t="str">
        <f>VLOOKUP($O981,教員一覧!$A:$D,3,FALSE)</f>
        <v>プログラム</v>
      </c>
      <c r="AA981" s="1" t="str">
        <f>VLOOKUP($O981,教員一覧!$A:$D,4,FALSE)</f>
        <v>専任</v>
      </c>
      <c r="AB981" s="1" t="str">
        <f t="shared" si="297"/>
        <v/>
      </c>
      <c r="AC981" s="14" t="s">
        <v>1710</v>
      </c>
      <c r="AD981" s="14" t="s">
        <v>163</v>
      </c>
      <c r="AE981" s="14" t="s">
        <v>65</v>
      </c>
      <c r="AF981" s="14" t="s">
        <v>12</v>
      </c>
      <c r="AG981" s="14">
        <v>1</v>
      </c>
      <c r="AH981" s="14">
        <v>3701</v>
      </c>
      <c r="AI981" s="15" t="str">
        <f t="shared" si="298"/>
        <v/>
      </c>
      <c r="AJ981" s="15" t="str">
        <f t="shared" si="299"/>
        <v/>
      </c>
      <c r="AK981" s="15" t="str">
        <f t="shared" si="300"/>
        <v/>
      </c>
      <c r="AL981" s="15" t="str">
        <f t="shared" si="301"/>
        <v/>
      </c>
      <c r="AM981" s="15" t="str">
        <f t="shared" si="302"/>
        <v/>
      </c>
      <c r="AN981" s="15" t="str">
        <f t="shared" si="303"/>
        <v/>
      </c>
      <c r="AO981" s="15" t="str">
        <f t="shared" si="304"/>
        <v/>
      </c>
      <c r="AP981" s="9" t="str">
        <f t="shared" si="305"/>
        <v>GE1B火1</v>
      </c>
      <c r="AQ981" s="9">
        <f t="shared" si="306"/>
        <v>0.1111111111111111</v>
      </c>
      <c r="AR981" s="11" t="str">
        <f t="shared" si="307"/>
        <v>福井火1</v>
      </c>
      <c r="AS981" s="11">
        <f t="shared" si="313"/>
        <v>0.2</v>
      </c>
      <c r="AT981">
        <v>9</v>
      </c>
      <c r="AU981" s="12">
        <f t="shared" si="308"/>
        <v>3.2222222222222223</v>
      </c>
      <c r="AV981" s="13" t="str">
        <f t="shared" si="309"/>
        <v>3701火1</v>
      </c>
      <c r="AW981" s="13">
        <f t="shared" si="310"/>
        <v>0.2</v>
      </c>
      <c r="AX981" s="18" t="str">
        <f t="shared" si="311"/>
        <v>GE1BLCGE1A火13701</v>
      </c>
      <c r="AY981" s="18">
        <f t="shared" si="312"/>
        <v>3.2222222222222223</v>
      </c>
      <c r="AZ981"/>
    </row>
    <row r="982" spans="1:52" x14ac:dyDescent="0.15">
      <c r="A982" s="1">
        <f t="shared" si="295"/>
        <v>1</v>
      </c>
      <c r="B982" s="1" t="str">
        <f t="shared" si="296"/>
        <v>編成</v>
      </c>
      <c r="C982" t="s">
        <v>3730</v>
      </c>
      <c r="D982" s="1" t="str">
        <f>VLOOKUP($C982,クラス一覧!$A:$J,10,FALSE)</f>
        <v>ゲーム</v>
      </c>
      <c r="E982" s="1">
        <f>VLOOKUP($C982,クラス一覧!$A:$J,8,FALSE)</f>
        <v>29</v>
      </c>
      <c r="F982" s="1" t="str">
        <f>VLOOKUP($C982,クラス一覧!$A:$J,9,FALSE)</f>
        <v>庄司</v>
      </c>
      <c r="G982" s="1" t="str">
        <f>VLOOKUP($H982,科目一覧!$A:$G,3,FALSE)</f>
        <v>ゲームプロ（基礎）</v>
      </c>
      <c r="H982" t="s">
        <v>2423</v>
      </c>
      <c r="I982" s="1" t="str">
        <f>VLOOKUP($H982,科目一覧!$A:$G,7,FALSE)</f>
        <v>山口</v>
      </c>
      <c r="J982" s="1" t="str">
        <f>VLOOKUP($I982,教員一覧!$A:$D,2,FALSE)</f>
        <v>ゲーム</v>
      </c>
      <c r="K982" s="1" t="str">
        <f>VLOOKUP($I982,教員一覧!$A:$D,3,FALSE)</f>
        <v>プログラム</v>
      </c>
      <c r="L982" s="1" t="str">
        <f>VLOOKUP($I982,教員一覧!$A:$D,4,FALSE)</f>
        <v>専任</v>
      </c>
      <c r="M982" t="s">
        <v>1711</v>
      </c>
      <c r="N982" t="s">
        <v>3789</v>
      </c>
      <c r="O982" t="s">
        <v>78</v>
      </c>
      <c r="P982" t="s">
        <v>12</v>
      </c>
      <c r="Q982">
        <v>1</v>
      </c>
      <c r="R982">
        <v>3702</v>
      </c>
      <c r="S982" s="1" t="str">
        <f>VLOOKUP($R982,教室一覧!$A:$B,2,FALSE)</f>
        <v>ノート15</v>
      </c>
      <c r="T982" s="1">
        <f>VLOOKUP($R982,教室一覧!$A:$C,3,FALSE)</f>
        <v>15</v>
      </c>
      <c r="U982" s="1" t="str">
        <f>VLOOKUP($R982,教室一覧!$A:$D,4,FALSE)</f>
        <v>3号館</v>
      </c>
      <c r="V982" s="1" t="str">
        <f>VLOOKUP($R982,教室一覧!$A:$E,5,FALSE)</f>
        <v>7F</v>
      </c>
      <c r="W982"/>
      <c r="X982"/>
      <c r="Y982" s="1" t="str">
        <f>VLOOKUP($O982,教員一覧!$A:$D,2,FALSE)</f>
        <v>ゲーム</v>
      </c>
      <c r="Z982" s="1" t="str">
        <f>VLOOKUP($O982,教員一覧!$A:$D,3,FALSE)</f>
        <v>プログラム</v>
      </c>
      <c r="AA982" s="1" t="str">
        <f>VLOOKUP($O982,教員一覧!$A:$D,4,FALSE)</f>
        <v>専任</v>
      </c>
      <c r="AB982" s="1" t="str">
        <f t="shared" si="297"/>
        <v/>
      </c>
      <c r="AC982" s="14" t="s">
        <v>1711</v>
      </c>
      <c r="AD982" s="14" t="s">
        <v>163</v>
      </c>
      <c r="AE982" s="14" t="s">
        <v>78</v>
      </c>
      <c r="AF982" s="14" t="s">
        <v>12</v>
      </c>
      <c r="AG982" s="14">
        <v>1</v>
      </c>
      <c r="AH982" s="14">
        <v>3702</v>
      </c>
      <c r="AI982" s="15" t="str">
        <f t="shared" si="298"/>
        <v/>
      </c>
      <c r="AJ982" s="15" t="str">
        <f t="shared" si="299"/>
        <v/>
      </c>
      <c r="AK982" s="15" t="str">
        <f t="shared" si="300"/>
        <v/>
      </c>
      <c r="AL982" s="15" t="str">
        <f t="shared" si="301"/>
        <v/>
      </c>
      <c r="AM982" s="15" t="str">
        <f t="shared" si="302"/>
        <v/>
      </c>
      <c r="AN982" s="15" t="str">
        <f t="shared" si="303"/>
        <v/>
      </c>
      <c r="AO982" s="15" t="str">
        <f t="shared" si="304"/>
        <v/>
      </c>
      <c r="AP982" s="9" t="str">
        <f t="shared" si="305"/>
        <v>GE1B火1</v>
      </c>
      <c r="AQ982" s="9">
        <f t="shared" si="306"/>
        <v>0.1111111111111111</v>
      </c>
      <c r="AR982" s="11" t="str">
        <f t="shared" si="307"/>
        <v>山口火1</v>
      </c>
      <c r="AS982" s="11">
        <f t="shared" si="313"/>
        <v>0.2</v>
      </c>
      <c r="AT982">
        <v>9</v>
      </c>
      <c r="AU982" s="12">
        <f t="shared" si="308"/>
        <v>3.2222222222222223</v>
      </c>
      <c r="AV982" s="13" t="str">
        <f t="shared" si="309"/>
        <v>3702火1</v>
      </c>
      <c r="AW982" s="13">
        <f t="shared" si="310"/>
        <v>0.2</v>
      </c>
      <c r="AX982" s="18" t="str">
        <f t="shared" si="311"/>
        <v>GE1BLCGE1B火13702</v>
      </c>
      <c r="AY982" s="18">
        <f t="shared" si="312"/>
        <v>3.2222222222222223</v>
      </c>
      <c r="AZ982"/>
    </row>
    <row r="983" spans="1:52" x14ac:dyDescent="0.15">
      <c r="A983" s="1">
        <f t="shared" si="295"/>
        <v>1</v>
      </c>
      <c r="B983" s="1" t="str">
        <f t="shared" si="296"/>
        <v>編成</v>
      </c>
      <c r="C983" t="s">
        <v>3730</v>
      </c>
      <c r="D983" s="1" t="str">
        <f>VLOOKUP($C983,クラス一覧!$A:$J,10,FALSE)</f>
        <v>ゲーム</v>
      </c>
      <c r="E983" s="1">
        <f>VLOOKUP($C983,クラス一覧!$A:$J,8,FALSE)</f>
        <v>29</v>
      </c>
      <c r="F983" s="1" t="str">
        <f>VLOOKUP($C983,クラス一覧!$A:$J,9,FALSE)</f>
        <v>庄司</v>
      </c>
      <c r="G983" s="1" t="str">
        <f>VLOOKUP($H983,科目一覧!$A:$G,3,FALSE)</f>
        <v>ゲームプロ（基礎）</v>
      </c>
      <c r="H983" t="s">
        <v>2423</v>
      </c>
      <c r="I983" s="1" t="str">
        <f>VLOOKUP($H983,科目一覧!$A:$G,7,FALSE)</f>
        <v>山口</v>
      </c>
      <c r="J983" s="1" t="str">
        <f>VLOOKUP($I983,教員一覧!$A:$D,2,FALSE)</f>
        <v>ゲーム</v>
      </c>
      <c r="K983" s="1" t="str">
        <f>VLOOKUP($I983,教員一覧!$A:$D,3,FALSE)</f>
        <v>プログラム</v>
      </c>
      <c r="L983" s="1" t="str">
        <f>VLOOKUP($I983,教員一覧!$A:$D,4,FALSE)</f>
        <v>専任</v>
      </c>
      <c r="M983" t="s">
        <v>1712</v>
      </c>
      <c r="N983" t="s">
        <v>3789</v>
      </c>
      <c r="O983" t="s">
        <v>3012</v>
      </c>
      <c r="P983" t="s">
        <v>12</v>
      </c>
      <c r="Q983">
        <v>1</v>
      </c>
      <c r="R983">
        <v>3703</v>
      </c>
      <c r="S983" s="1" t="str">
        <f>VLOOKUP($R983,教室一覧!$A:$B,2,FALSE)</f>
        <v>ノート15</v>
      </c>
      <c r="T983" s="1">
        <f>VLOOKUP($R983,教室一覧!$A:$C,3,FALSE)</f>
        <v>15</v>
      </c>
      <c r="U983" s="1" t="str">
        <f>VLOOKUP($R983,教室一覧!$A:$D,4,FALSE)</f>
        <v>3号館</v>
      </c>
      <c r="V983" s="1" t="str">
        <f>VLOOKUP($R983,教室一覧!$A:$E,5,FALSE)</f>
        <v>7F</v>
      </c>
      <c r="W983"/>
      <c r="X983"/>
      <c r="Y983" s="1" t="str">
        <f>VLOOKUP($O983,教員一覧!$A:$D,2,FALSE)</f>
        <v>ゲーム</v>
      </c>
      <c r="Z983" s="1" t="str">
        <f>VLOOKUP($O983,教員一覧!$A:$D,3,FALSE)</f>
        <v>プログラム</v>
      </c>
      <c r="AA983" s="1" t="str">
        <f>VLOOKUP($O983,教員一覧!$A:$D,4,FALSE)</f>
        <v>専任</v>
      </c>
      <c r="AB983" s="1" t="str">
        <f t="shared" si="297"/>
        <v/>
      </c>
      <c r="AC983" s="14" t="s">
        <v>1712</v>
      </c>
      <c r="AD983" s="14" t="s">
        <v>163</v>
      </c>
      <c r="AE983" s="14" t="s">
        <v>3012</v>
      </c>
      <c r="AF983" s="14" t="s">
        <v>12</v>
      </c>
      <c r="AG983" s="14">
        <v>1</v>
      </c>
      <c r="AH983" s="14">
        <v>3703</v>
      </c>
      <c r="AI983" s="15" t="str">
        <f t="shared" si="298"/>
        <v/>
      </c>
      <c r="AJ983" s="15" t="str">
        <f t="shared" si="299"/>
        <v/>
      </c>
      <c r="AK983" s="15" t="str">
        <f t="shared" si="300"/>
        <v/>
      </c>
      <c r="AL983" s="15" t="str">
        <f t="shared" si="301"/>
        <v/>
      </c>
      <c r="AM983" s="15" t="str">
        <f t="shared" si="302"/>
        <v/>
      </c>
      <c r="AN983" s="15" t="str">
        <f t="shared" si="303"/>
        <v/>
      </c>
      <c r="AO983" s="15" t="str">
        <f t="shared" si="304"/>
        <v/>
      </c>
      <c r="AP983" s="9" t="str">
        <f t="shared" si="305"/>
        <v>GE1B火1</v>
      </c>
      <c r="AQ983" s="9">
        <f t="shared" si="306"/>
        <v>0.1111111111111111</v>
      </c>
      <c r="AR983" s="11" t="str">
        <f t="shared" si="307"/>
        <v>幸田火1</v>
      </c>
      <c r="AS983" s="11">
        <f t="shared" si="313"/>
        <v>0.2</v>
      </c>
      <c r="AT983">
        <v>9</v>
      </c>
      <c r="AU983" s="12">
        <f t="shared" si="308"/>
        <v>3.2222222222222223</v>
      </c>
      <c r="AV983" s="13" t="str">
        <f t="shared" si="309"/>
        <v>3703火1</v>
      </c>
      <c r="AW983" s="13">
        <f t="shared" si="310"/>
        <v>0.2</v>
      </c>
      <c r="AX983" s="18" t="str">
        <f t="shared" si="311"/>
        <v>GE1BLCGE1C火13703</v>
      </c>
      <c r="AY983" s="18">
        <f t="shared" si="312"/>
        <v>3.2222222222222223</v>
      </c>
      <c r="AZ983"/>
    </row>
    <row r="984" spans="1:52" x14ac:dyDescent="0.15">
      <c r="A984" s="1">
        <f t="shared" si="295"/>
        <v>1</v>
      </c>
      <c r="B984" s="1" t="str">
        <f t="shared" si="296"/>
        <v>編成</v>
      </c>
      <c r="C984" t="s">
        <v>3730</v>
      </c>
      <c r="D984" s="1" t="str">
        <f>VLOOKUP($C984,クラス一覧!$A:$J,10,FALSE)</f>
        <v>ゲーム</v>
      </c>
      <c r="E984" s="1">
        <f>VLOOKUP($C984,クラス一覧!$A:$J,8,FALSE)</f>
        <v>29</v>
      </c>
      <c r="F984" s="1" t="str">
        <f>VLOOKUP($C984,クラス一覧!$A:$J,9,FALSE)</f>
        <v>庄司</v>
      </c>
      <c r="G984" s="1" t="str">
        <f>VLOOKUP($H984,科目一覧!$A:$G,3,FALSE)</f>
        <v>ゲームプロ（基礎）</v>
      </c>
      <c r="H984" t="s">
        <v>2423</v>
      </c>
      <c r="I984" s="1" t="str">
        <f>VLOOKUP($H984,科目一覧!$A:$G,7,FALSE)</f>
        <v>山口</v>
      </c>
      <c r="J984" s="1" t="str">
        <f>VLOOKUP($I984,教員一覧!$A:$D,2,FALSE)</f>
        <v>ゲーム</v>
      </c>
      <c r="K984" s="1" t="str">
        <f>VLOOKUP($I984,教員一覧!$A:$D,3,FALSE)</f>
        <v>プログラム</v>
      </c>
      <c r="L984" s="1" t="str">
        <f>VLOOKUP($I984,教員一覧!$A:$D,4,FALSE)</f>
        <v>専任</v>
      </c>
      <c r="M984" t="s">
        <v>1713</v>
      </c>
      <c r="N984" t="s">
        <v>3789</v>
      </c>
      <c r="O984" t="s">
        <v>100</v>
      </c>
      <c r="P984" t="s">
        <v>12</v>
      </c>
      <c r="Q984">
        <v>1</v>
      </c>
      <c r="R984">
        <v>3301</v>
      </c>
      <c r="S984" s="1" t="str">
        <f>VLOOKUP($R984,教室一覧!$A:$B,2,FALSE)</f>
        <v>ノート対応</v>
      </c>
      <c r="T984" s="1">
        <f>VLOOKUP($R984,教室一覧!$A:$C,3,FALSE)</f>
        <v>36</v>
      </c>
      <c r="U984" s="1" t="str">
        <f>VLOOKUP($R984,教室一覧!$A:$D,4,FALSE)</f>
        <v>3号館</v>
      </c>
      <c r="V984" s="1" t="str">
        <f>VLOOKUP($R984,教室一覧!$A:$E,5,FALSE)</f>
        <v>3F</v>
      </c>
      <c r="W984"/>
      <c r="X984"/>
      <c r="Y984" s="1" t="str">
        <f>VLOOKUP($O984,教員一覧!$A:$D,2,FALSE)</f>
        <v>ゲーム</v>
      </c>
      <c r="Z984" s="1" t="str">
        <f>VLOOKUP($O984,教員一覧!$A:$D,3,FALSE)</f>
        <v>プログラム</v>
      </c>
      <c r="AA984" s="1" t="str">
        <f>VLOOKUP($O984,教員一覧!$A:$D,4,FALSE)</f>
        <v>非常勤</v>
      </c>
      <c r="AB984" s="1" t="str">
        <f t="shared" si="297"/>
        <v/>
      </c>
      <c r="AC984" s="14" t="s">
        <v>1713</v>
      </c>
      <c r="AD984" s="14" t="s">
        <v>163</v>
      </c>
      <c r="AE984" s="14" t="s">
        <v>100</v>
      </c>
      <c r="AF984" s="14" t="s">
        <v>12</v>
      </c>
      <c r="AG984" s="14">
        <v>1</v>
      </c>
      <c r="AH984" s="14">
        <v>3301</v>
      </c>
      <c r="AI984" s="15" t="str">
        <f t="shared" si="298"/>
        <v/>
      </c>
      <c r="AJ984" s="15" t="str">
        <f t="shared" si="299"/>
        <v/>
      </c>
      <c r="AK984" s="15" t="str">
        <f t="shared" si="300"/>
        <v/>
      </c>
      <c r="AL984" s="15" t="str">
        <f t="shared" si="301"/>
        <v/>
      </c>
      <c r="AM984" s="15" t="str">
        <f t="shared" si="302"/>
        <v/>
      </c>
      <c r="AN984" s="15" t="str">
        <f t="shared" si="303"/>
        <v/>
      </c>
      <c r="AO984" s="15" t="str">
        <f t="shared" si="304"/>
        <v/>
      </c>
      <c r="AP984" s="9" t="str">
        <f t="shared" si="305"/>
        <v>GE1B火1</v>
      </c>
      <c r="AQ984" s="9">
        <f t="shared" si="306"/>
        <v>0.1111111111111111</v>
      </c>
      <c r="AR984" s="11" t="str">
        <f t="shared" si="307"/>
        <v>井上火1</v>
      </c>
      <c r="AS984" s="11">
        <f t="shared" si="313"/>
        <v>0.2</v>
      </c>
      <c r="AT984">
        <v>9</v>
      </c>
      <c r="AU984" s="12">
        <f t="shared" si="308"/>
        <v>3.2222222222222223</v>
      </c>
      <c r="AV984" s="13" t="str">
        <f t="shared" si="309"/>
        <v>3301火1</v>
      </c>
      <c r="AW984" s="13">
        <f t="shared" si="310"/>
        <v>0.2</v>
      </c>
      <c r="AX984" s="18" t="str">
        <f t="shared" si="311"/>
        <v>GE1BLCGE1D火13301</v>
      </c>
      <c r="AY984" s="18">
        <f t="shared" si="312"/>
        <v>3.2222222222222223</v>
      </c>
      <c r="AZ984"/>
    </row>
    <row r="985" spans="1:52" x14ac:dyDescent="0.15">
      <c r="A985" s="1">
        <f t="shared" si="295"/>
        <v>1</v>
      </c>
      <c r="B985" s="1" t="str">
        <f t="shared" si="296"/>
        <v>編成</v>
      </c>
      <c r="C985" t="s">
        <v>3730</v>
      </c>
      <c r="D985" s="1" t="str">
        <f>VLOOKUP($C985,クラス一覧!$A:$J,10,FALSE)</f>
        <v>ゲーム</v>
      </c>
      <c r="E985" s="1">
        <f>VLOOKUP($C985,クラス一覧!$A:$J,8,FALSE)</f>
        <v>29</v>
      </c>
      <c r="F985" s="1" t="str">
        <f>VLOOKUP($C985,クラス一覧!$A:$J,9,FALSE)</f>
        <v>庄司</v>
      </c>
      <c r="G985" s="1" t="str">
        <f>VLOOKUP($H985,科目一覧!$A:$G,3,FALSE)</f>
        <v>ゲームプロ（基礎）</v>
      </c>
      <c r="H985" t="s">
        <v>2423</v>
      </c>
      <c r="I985" s="1" t="str">
        <f>VLOOKUP($H985,科目一覧!$A:$G,7,FALSE)</f>
        <v>山口</v>
      </c>
      <c r="J985" s="1" t="str">
        <f>VLOOKUP($I985,教員一覧!$A:$D,2,FALSE)</f>
        <v>ゲーム</v>
      </c>
      <c r="K985" s="1" t="str">
        <f>VLOOKUP($I985,教員一覧!$A:$D,3,FALSE)</f>
        <v>プログラム</v>
      </c>
      <c r="L985" s="1" t="str">
        <f>VLOOKUP($I985,教員一覧!$A:$D,4,FALSE)</f>
        <v>専任</v>
      </c>
      <c r="M985" t="s">
        <v>1714</v>
      </c>
      <c r="N985" t="s">
        <v>3789</v>
      </c>
      <c r="O985" t="s">
        <v>45</v>
      </c>
      <c r="P985" t="s">
        <v>12</v>
      </c>
      <c r="Q985">
        <v>1</v>
      </c>
      <c r="R985">
        <v>3302</v>
      </c>
      <c r="S985" s="1" t="str">
        <f>VLOOKUP($R985,教室一覧!$A:$B,2,FALSE)</f>
        <v>ノート対応</v>
      </c>
      <c r="T985" s="1">
        <f>VLOOKUP($R985,教室一覧!$A:$C,3,FALSE)</f>
        <v>36</v>
      </c>
      <c r="U985" s="1" t="str">
        <f>VLOOKUP($R985,教室一覧!$A:$D,4,FALSE)</f>
        <v>3号館</v>
      </c>
      <c r="V985" s="1" t="str">
        <f>VLOOKUP($R985,教室一覧!$A:$E,5,FALSE)</f>
        <v>3F</v>
      </c>
      <c r="W985"/>
      <c r="X985"/>
      <c r="Y985" s="1" t="str">
        <f>VLOOKUP($O985,教員一覧!$A:$D,2,FALSE)</f>
        <v>ゲーム</v>
      </c>
      <c r="Z985" s="1" t="str">
        <f>VLOOKUP($O985,教員一覧!$A:$D,3,FALSE)</f>
        <v>プログラム</v>
      </c>
      <c r="AA985" s="1" t="str">
        <f>VLOOKUP($O985,教員一覧!$A:$D,4,FALSE)</f>
        <v>非常勤</v>
      </c>
      <c r="AB985" s="1" t="str">
        <f t="shared" si="297"/>
        <v/>
      </c>
      <c r="AC985" s="14" t="s">
        <v>1714</v>
      </c>
      <c r="AD985" s="14" t="s">
        <v>163</v>
      </c>
      <c r="AE985" s="14" t="s">
        <v>45</v>
      </c>
      <c r="AF985" s="14" t="s">
        <v>12</v>
      </c>
      <c r="AG985" s="14">
        <v>1</v>
      </c>
      <c r="AH985" s="14">
        <v>3302</v>
      </c>
      <c r="AI985" s="15" t="str">
        <f t="shared" si="298"/>
        <v/>
      </c>
      <c r="AJ985" s="15" t="str">
        <f t="shared" si="299"/>
        <v/>
      </c>
      <c r="AK985" s="15" t="str">
        <f t="shared" si="300"/>
        <v/>
      </c>
      <c r="AL985" s="15" t="str">
        <f t="shared" si="301"/>
        <v/>
      </c>
      <c r="AM985" s="15" t="str">
        <f t="shared" si="302"/>
        <v/>
      </c>
      <c r="AN985" s="15" t="str">
        <f t="shared" si="303"/>
        <v/>
      </c>
      <c r="AO985" s="15" t="str">
        <f t="shared" si="304"/>
        <v/>
      </c>
      <c r="AP985" s="9" t="str">
        <f t="shared" si="305"/>
        <v>GE1B火1</v>
      </c>
      <c r="AQ985" s="9">
        <f t="shared" si="306"/>
        <v>0.1111111111111111</v>
      </c>
      <c r="AR985" s="11" t="str">
        <f t="shared" si="307"/>
        <v>幸山火1</v>
      </c>
      <c r="AS985" s="11">
        <f t="shared" si="313"/>
        <v>0.2</v>
      </c>
      <c r="AT985">
        <v>9</v>
      </c>
      <c r="AU985" s="12">
        <f t="shared" si="308"/>
        <v>3.2222222222222223</v>
      </c>
      <c r="AV985" s="13" t="str">
        <f t="shared" si="309"/>
        <v>3302火1</v>
      </c>
      <c r="AW985" s="13">
        <f t="shared" si="310"/>
        <v>0.2</v>
      </c>
      <c r="AX985" s="18" t="str">
        <f t="shared" si="311"/>
        <v>GE1BLCGE1E火13302</v>
      </c>
      <c r="AY985" s="18">
        <f t="shared" si="312"/>
        <v>3.2222222222222223</v>
      </c>
      <c r="AZ985"/>
    </row>
    <row r="986" spans="1:52" x14ac:dyDescent="0.15">
      <c r="A986" s="1">
        <f t="shared" si="295"/>
        <v>1</v>
      </c>
      <c r="B986" s="1" t="str">
        <f t="shared" si="296"/>
        <v>編成</v>
      </c>
      <c r="C986" t="s">
        <v>3730</v>
      </c>
      <c r="D986" s="1" t="str">
        <f>VLOOKUP($C986,クラス一覧!$A:$J,10,FALSE)</f>
        <v>ゲーム</v>
      </c>
      <c r="E986" s="1">
        <f>VLOOKUP($C986,クラス一覧!$A:$J,8,FALSE)</f>
        <v>29</v>
      </c>
      <c r="F986" s="1" t="str">
        <f>VLOOKUP($C986,クラス一覧!$A:$J,9,FALSE)</f>
        <v>庄司</v>
      </c>
      <c r="G986" s="1" t="str">
        <f>VLOOKUP($H986,科目一覧!$A:$G,3,FALSE)</f>
        <v>ゲームプロ（基礎）</v>
      </c>
      <c r="H986" t="s">
        <v>2423</v>
      </c>
      <c r="I986" s="1" t="str">
        <f>VLOOKUP($H986,科目一覧!$A:$G,7,FALSE)</f>
        <v>山口</v>
      </c>
      <c r="J986" s="1" t="str">
        <f>VLOOKUP($I986,教員一覧!$A:$D,2,FALSE)</f>
        <v>ゲーム</v>
      </c>
      <c r="K986" s="1" t="str">
        <f>VLOOKUP($I986,教員一覧!$A:$D,3,FALSE)</f>
        <v>プログラム</v>
      </c>
      <c r="L986" s="1" t="str">
        <f>VLOOKUP($I986,教員一覧!$A:$D,4,FALSE)</f>
        <v>専任</v>
      </c>
      <c r="M986" t="s">
        <v>1715</v>
      </c>
      <c r="N986" t="s">
        <v>3789</v>
      </c>
      <c r="O986" t="s">
        <v>126</v>
      </c>
      <c r="P986" t="s">
        <v>12</v>
      </c>
      <c r="Q986">
        <v>1</v>
      </c>
      <c r="R986">
        <v>3303</v>
      </c>
      <c r="S986" s="1" t="str">
        <f>VLOOKUP($R986,教室一覧!$A:$B,2,FALSE)</f>
        <v>ノート対応</v>
      </c>
      <c r="T986" s="1">
        <f>VLOOKUP($R986,教室一覧!$A:$C,3,FALSE)</f>
        <v>36</v>
      </c>
      <c r="U986" s="1" t="str">
        <f>VLOOKUP($R986,教室一覧!$A:$D,4,FALSE)</f>
        <v>3号館</v>
      </c>
      <c r="V986" s="1" t="str">
        <f>VLOOKUP($R986,教室一覧!$A:$E,5,FALSE)</f>
        <v>3F</v>
      </c>
      <c r="W986"/>
      <c r="X986"/>
      <c r="Y986" s="1" t="str">
        <f>VLOOKUP($O986,教員一覧!$A:$D,2,FALSE)</f>
        <v>ゲーム</v>
      </c>
      <c r="Z986" s="1" t="str">
        <f>VLOOKUP($O986,教員一覧!$A:$D,3,FALSE)</f>
        <v>プログラム</v>
      </c>
      <c r="AA986" s="1" t="str">
        <f>VLOOKUP($O986,教員一覧!$A:$D,4,FALSE)</f>
        <v>非常勤</v>
      </c>
      <c r="AB986" s="1" t="str">
        <f t="shared" si="297"/>
        <v/>
      </c>
      <c r="AC986" s="14" t="s">
        <v>1715</v>
      </c>
      <c r="AD986" s="14" t="s">
        <v>163</v>
      </c>
      <c r="AE986" s="14" t="s">
        <v>126</v>
      </c>
      <c r="AF986" s="14" t="s">
        <v>12</v>
      </c>
      <c r="AG986" s="14">
        <v>1</v>
      </c>
      <c r="AH986" s="14">
        <v>3303</v>
      </c>
      <c r="AI986" s="15" t="str">
        <f t="shared" si="298"/>
        <v/>
      </c>
      <c r="AJ986" s="15" t="str">
        <f t="shared" si="299"/>
        <v/>
      </c>
      <c r="AK986" s="15" t="str">
        <f t="shared" si="300"/>
        <v/>
      </c>
      <c r="AL986" s="15" t="str">
        <f t="shared" si="301"/>
        <v/>
      </c>
      <c r="AM986" s="15" t="str">
        <f t="shared" si="302"/>
        <v/>
      </c>
      <c r="AN986" s="15" t="str">
        <f t="shared" si="303"/>
        <v/>
      </c>
      <c r="AO986" s="15" t="str">
        <f t="shared" si="304"/>
        <v/>
      </c>
      <c r="AP986" s="9" t="str">
        <f t="shared" si="305"/>
        <v>GE1B火1</v>
      </c>
      <c r="AQ986" s="9">
        <f t="shared" si="306"/>
        <v>0.1111111111111111</v>
      </c>
      <c r="AR986" s="11" t="str">
        <f t="shared" si="307"/>
        <v>長畑火1</v>
      </c>
      <c r="AS986" s="11">
        <f t="shared" si="313"/>
        <v>0.2</v>
      </c>
      <c r="AT986">
        <v>9</v>
      </c>
      <c r="AU986" s="12">
        <f t="shared" si="308"/>
        <v>3.2222222222222223</v>
      </c>
      <c r="AV986" s="13" t="str">
        <f t="shared" si="309"/>
        <v>3303火1</v>
      </c>
      <c r="AW986" s="13">
        <f t="shared" si="310"/>
        <v>0.2</v>
      </c>
      <c r="AX986" s="18" t="str">
        <f t="shared" si="311"/>
        <v>GE1BLCGE1F火13303</v>
      </c>
      <c r="AY986" s="18">
        <f t="shared" si="312"/>
        <v>3.2222222222222223</v>
      </c>
      <c r="AZ986"/>
    </row>
    <row r="987" spans="1:52" x14ac:dyDescent="0.15">
      <c r="A987" s="1">
        <f t="shared" si="295"/>
        <v>1</v>
      </c>
      <c r="B987" s="1" t="str">
        <f t="shared" si="296"/>
        <v>編成</v>
      </c>
      <c r="C987" t="s">
        <v>3730</v>
      </c>
      <c r="D987" s="1" t="str">
        <f>VLOOKUP($C987,クラス一覧!$A:$J,10,FALSE)</f>
        <v>ゲーム</v>
      </c>
      <c r="E987" s="1">
        <f>VLOOKUP($C987,クラス一覧!$A:$J,8,FALSE)</f>
        <v>29</v>
      </c>
      <c r="F987" s="1" t="str">
        <f>VLOOKUP($C987,クラス一覧!$A:$J,9,FALSE)</f>
        <v>庄司</v>
      </c>
      <c r="G987" s="1" t="str">
        <f>VLOOKUP($H987,科目一覧!$A:$G,3,FALSE)</f>
        <v>ゲームプロ（基礎）</v>
      </c>
      <c r="H987" t="s">
        <v>2423</v>
      </c>
      <c r="I987" s="1" t="str">
        <f>VLOOKUP($H987,科目一覧!$A:$G,7,FALSE)</f>
        <v>山口</v>
      </c>
      <c r="J987" s="1" t="str">
        <f>VLOOKUP($I987,教員一覧!$A:$D,2,FALSE)</f>
        <v>ゲーム</v>
      </c>
      <c r="K987" s="1" t="str">
        <f>VLOOKUP($I987,教員一覧!$A:$D,3,FALSE)</f>
        <v>プログラム</v>
      </c>
      <c r="L987" s="1" t="str">
        <f>VLOOKUP($I987,教員一覧!$A:$D,4,FALSE)</f>
        <v>専任</v>
      </c>
      <c r="M987" t="s">
        <v>1716</v>
      </c>
      <c r="N987" t="s">
        <v>3789</v>
      </c>
      <c r="O987" t="s">
        <v>107</v>
      </c>
      <c r="P987" t="s">
        <v>12</v>
      </c>
      <c r="Q987">
        <v>1</v>
      </c>
      <c r="R987">
        <v>1301</v>
      </c>
      <c r="S987" s="1" t="str">
        <f>VLOOKUP($R987,教室一覧!$A:$B,2,FALSE)</f>
        <v>ノート対応</v>
      </c>
      <c r="T987" s="1">
        <f>VLOOKUP($R987,教室一覧!$A:$C,3,FALSE)</f>
        <v>36</v>
      </c>
      <c r="U987" s="1" t="str">
        <f>VLOOKUP($R987,教室一覧!$A:$D,4,FALSE)</f>
        <v>1号館</v>
      </c>
      <c r="V987" s="1" t="str">
        <f>VLOOKUP($R987,教室一覧!$A:$E,5,FALSE)</f>
        <v>3F</v>
      </c>
      <c r="W987"/>
      <c r="X987"/>
      <c r="Y987" s="1" t="str">
        <f>VLOOKUP($O987,教員一覧!$A:$D,2,FALSE)</f>
        <v>ゲーム</v>
      </c>
      <c r="Z987" s="1" t="str">
        <f>VLOOKUP($O987,教員一覧!$A:$D,3,FALSE)</f>
        <v>プログラム</v>
      </c>
      <c r="AA987" s="1" t="str">
        <f>VLOOKUP($O987,教員一覧!$A:$D,4,FALSE)</f>
        <v>専任</v>
      </c>
      <c r="AB987" s="1" t="str">
        <f t="shared" si="297"/>
        <v/>
      </c>
      <c r="AC987" s="14" t="s">
        <v>1716</v>
      </c>
      <c r="AD987" s="14" t="s">
        <v>163</v>
      </c>
      <c r="AE987" s="14" t="s">
        <v>107</v>
      </c>
      <c r="AF987" s="14" t="s">
        <v>12</v>
      </c>
      <c r="AG987" s="14">
        <v>1</v>
      </c>
      <c r="AH987" s="14">
        <v>1301</v>
      </c>
      <c r="AI987" s="15" t="str">
        <f t="shared" si="298"/>
        <v/>
      </c>
      <c r="AJ987" s="15" t="str">
        <f t="shared" si="299"/>
        <v/>
      </c>
      <c r="AK987" s="15" t="str">
        <f t="shared" si="300"/>
        <v/>
      </c>
      <c r="AL987" s="15" t="str">
        <f t="shared" si="301"/>
        <v/>
      </c>
      <c r="AM987" s="15" t="str">
        <f t="shared" si="302"/>
        <v/>
      </c>
      <c r="AN987" s="15" t="str">
        <f t="shared" si="303"/>
        <v/>
      </c>
      <c r="AO987" s="15" t="str">
        <f t="shared" si="304"/>
        <v/>
      </c>
      <c r="AP987" s="9" t="str">
        <f t="shared" si="305"/>
        <v>GE1B火1</v>
      </c>
      <c r="AQ987" s="9">
        <f t="shared" si="306"/>
        <v>0.1111111111111111</v>
      </c>
      <c r="AR987" s="11" t="str">
        <f t="shared" si="307"/>
        <v>牧火1</v>
      </c>
      <c r="AS987" s="11">
        <f t="shared" si="313"/>
        <v>0.2</v>
      </c>
      <c r="AT987">
        <v>9</v>
      </c>
      <c r="AU987" s="12">
        <f t="shared" si="308"/>
        <v>3.2222222222222223</v>
      </c>
      <c r="AV987" s="13" t="str">
        <f t="shared" si="309"/>
        <v>1301火1</v>
      </c>
      <c r="AW987" s="13">
        <f t="shared" si="310"/>
        <v>0.2</v>
      </c>
      <c r="AX987" s="18" t="str">
        <f t="shared" si="311"/>
        <v>GE1BLCGE1G火11301</v>
      </c>
      <c r="AY987" s="18">
        <f t="shared" si="312"/>
        <v>3.2222222222222223</v>
      </c>
      <c r="AZ987"/>
    </row>
    <row r="988" spans="1:52" x14ac:dyDescent="0.15">
      <c r="A988" s="1">
        <f t="shared" si="295"/>
        <v>1</v>
      </c>
      <c r="B988" s="1" t="str">
        <f t="shared" si="296"/>
        <v>編成</v>
      </c>
      <c r="C988" t="s">
        <v>3730</v>
      </c>
      <c r="D988" s="1" t="str">
        <f>VLOOKUP($C988,クラス一覧!$A:$J,10,FALSE)</f>
        <v>ゲーム</v>
      </c>
      <c r="E988" s="1">
        <f>VLOOKUP($C988,クラス一覧!$A:$J,8,FALSE)</f>
        <v>29</v>
      </c>
      <c r="F988" s="1" t="str">
        <f>VLOOKUP($C988,クラス一覧!$A:$J,9,FALSE)</f>
        <v>庄司</v>
      </c>
      <c r="G988" s="1" t="str">
        <f>VLOOKUP($H988,科目一覧!$A:$G,3,FALSE)</f>
        <v>ゲームプロ（基礎）</v>
      </c>
      <c r="H988" t="s">
        <v>2423</v>
      </c>
      <c r="I988" s="1" t="str">
        <f>VLOOKUP($H988,科目一覧!$A:$G,7,FALSE)</f>
        <v>山口</v>
      </c>
      <c r="J988" s="1" t="str">
        <f>VLOOKUP($I988,教員一覧!$A:$D,2,FALSE)</f>
        <v>ゲーム</v>
      </c>
      <c r="K988" s="1" t="str">
        <f>VLOOKUP($I988,教員一覧!$A:$D,3,FALSE)</f>
        <v>プログラム</v>
      </c>
      <c r="L988" s="1" t="str">
        <f>VLOOKUP($I988,教員一覧!$A:$D,4,FALSE)</f>
        <v>専任</v>
      </c>
      <c r="M988" t="s">
        <v>1717</v>
      </c>
      <c r="N988" t="s">
        <v>3789</v>
      </c>
      <c r="O988" t="s">
        <v>1484</v>
      </c>
      <c r="P988" t="s">
        <v>12</v>
      </c>
      <c r="Q988">
        <v>1</v>
      </c>
      <c r="R988">
        <v>1302</v>
      </c>
      <c r="S988" s="1" t="str">
        <f>VLOOKUP($R988,教室一覧!$A:$B,2,FALSE)</f>
        <v>ノート対応</v>
      </c>
      <c r="T988" s="1">
        <f>VLOOKUP($R988,教室一覧!$A:$C,3,FALSE)</f>
        <v>36</v>
      </c>
      <c r="U988" s="1" t="str">
        <f>VLOOKUP($R988,教室一覧!$A:$D,4,FALSE)</f>
        <v>1号館</v>
      </c>
      <c r="V988" s="1" t="str">
        <f>VLOOKUP($R988,教室一覧!$A:$E,5,FALSE)</f>
        <v>3F</v>
      </c>
      <c r="W988"/>
      <c r="X988"/>
      <c r="Y988" s="1" t="str">
        <f>VLOOKUP($O988,教員一覧!$A:$D,2,FALSE)</f>
        <v>IT</v>
      </c>
      <c r="Z988" s="1" t="str">
        <f>VLOOKUP($O988,教員一覧!$A:$D,3,FALSE)</f>
        <v>　</v>
      </c>
      <c r="AA988" s="1" t="str">
        <f>VLOOKUP($O988,教員一覧!$A:$D,4,FALSE)</f>
        <v>非常勤</v>
      </c>
      <c r="AB988" s="1" t="str">
        <f t="shared" si="297"/>
        <v/>
      </c>
      <c r="AC988" s="14" t="s">
        <v>1717</v>
      </c>
      <c r="AD988" s="14" t="s">
        <v>163</v>
      </c>
      <c r="AE988" s="14" t="s">
        <v>1484</v>
      </c>
      <c r="AF988" s="14" t="s">
        <v>12</v>
      </c>
      <c r="AG988" s="14">
        <v>1</v>
      </c>
      <c r="AH988" s="14">
        <v>1302</v>
      </c>
      <c r="AI988" s="15" t="str">
        <f t="shared" si="298"/>
        <v/>
      </c>
      <c r="AJ988" s="15" t="str">
        <f t="shared" si="299"/>
        <v/>
      </c>
      <c r="AK988" s="15" t="str">
        <f t="shared" si="300"/>
        <v/>
      </c>
      <c r="AL988" s="15" t="str">
        <f t="shared" si="301"/>
        <v/>
      </c>
      <c r="AM988" s="15" t="str">
        <f t="shared" si="302"/>
        <v/>
      </c>
      <c r="AN988" s="15" t="str">
        <f t="shared" si="303"/>
        <v/>
      </c>
      <c r="AO988" s="15" t="str">
        <f t="shared" si="304"/>
        <v/>
      </c>
      <c r="AP988" s="9" t="str">
        <f t="shared" si="305"/>
        <v>GE1B火1</v>
      </c>
      <c r="AQ988" s="9">
        <f t="shared" si="306"/>
        <v>0.1111111111111111</v>
      </c>
      <c r="AR988" s="11" t="str">
        <f t="shared" si="307"/>
        <v>吹野火1</v>
      </c>
      <c r="AS988" s="11">
        <f t="shared" si="313"/>
        <v>0.2</v>
      </c>
      <c r="AT988">
        <v>9</v>
      </c>
      <c r="AU988" s="12">
        <f t="shared" si="308"/>
        <v>3.2222222222222223</v>
      </c>
      <c r="AV988" s="13" t="str">
        <f t="shared" si="309"/>
        <v>1302火1</v>
      </c>
      <c r="AW988" s="13">
        <f t="shared" si="310"/>
        <v>0.2</v>
      </c>
      <c r="AX988" s="18" t="str">
        <f t="shared" si="311"/>
        <v>GE1BLCGE1H火11302</v>
      </c>
      <c r="AY988" s="18">
        <f t="shared" si="312"/>
        <v>3.2222222222222223</v>
      </c>
      <c r="AZ988"/>
    </row>
    <row r="989" spans="1:52" x14ac:dyDescent="0.15">
      <c r="A989" s="1">
        <f t="shared" si="295"/>
        <v>1</v>
      </c>
      <c r="B989" s="1" t="str">
        <f t="shared" si="296"/>
        <v>編成</v>
      </c>
      <c r="C989" t="s">
        <v>3730</v>
      </c>
      <c r="D989" s="1" t="str">
        <f>VLOOKUP($C989,クラス一覧!$A:$J,10,FALSE)</f>
        <v>ゲーム</v>
      </c>
      <c r="E989" s="1">
        <f>VLOOKUP($C989,クラス一覧!$A:$J,8,FALSE)</f>
        <v>29</v>
      </c>
      <c r="F989" s="1" t="str">
        <f>VLOOKUP($C989,クラス一覧!$A:$J,9,FALSE)</f>
        <v>庄司</v>
      </c>
      <c r="G989" s="1" t="str">
        <f>VLOOKUP($H989,科目一覧!$A:$G,3,FALSE)</f>
        <v>ゲームプロ（基礎）</v>
      </c>
      <c r="H989" t="s">
        <v>2423</v>
      </c>
      <c r="I989" s="1" t="str">
        <f>VLOOKUP($H989,科目一覧!$A:$G,7,FALSE)</f>
        <v>山口</v>
      </c>
      <c r="J989" s="1" t="str">
        <f>VLOOKUP($I989,教員一覧!$A:$D,2,FALSE)</f>
        <v>ゲーム</v>
      </c>
      <c r="K989" s="1" t="str">
        <f>VLOOKUP($I989,教員一覧!$A:$D,3,FALSE)</f>
        <v>プログラム</v>
      </c>
      <c r="L989" s="1" t="str">
        <f>VLOOKUP($I989,教員一覧!$A:$D,4,FALSE)</f>
        <v>専任</v>
      </c>
      <c r="M989" t="s">
        <v>1718</v>
      </c>
      <c r="N989" t="s">
        <v>3789</v>
      </c>
      <c r="O989" t="s">
        <v>72</v>
      </c>
      <c r="P989" t="s">
        <v>12</v>
      </c>
      <c r="Q989">
        <v>1</v>
      </c>
      <c r="R989">
        <v>1303</v>
      </c>
      <c r="S989" s="1" t="str">
        <f>VLOOKUP($R989,教室一覧!$A:$B,2,FALSE)</f>
        <v>ノート対応</v>
      </c>
      <c r="T989" s="1">
        <f>VLOOKUP($R989,教室一覧!$A:$C,3,FALSE)</f>
        <v>36</v>
      </c>
      <c r="U989" s="1" t="str">
        <f>VLOOKUP($R989,教室一覧!$A:$D,4,FALSE)</f>
        <v>1号館</v>
      </c>
      <c r="V989" s="1" t="str">
        <f>VLOOKUP($R989,教室一覧!$A:$E,5,FALSE)</f>
        <v>3F</v>
      </c>
      <c r="W989"/>
      <c r="X989"/>
      <c r="Y989" s="1" t="str">
        <f>VLOOKUP($O989,教員一覧!$A:$D,2,FALSE)</f>
        <v>ゲーム</v>
      </c>
      <c r="Z989" s="1" t="str">
        <f>VLOOKUP($O989,教員一覧!$A:$D,3,FALSE)</f>
        <v>プログラム</v>
      </c>
      <c r="AA989" s="1" t="str">
        <f>VLOOKUP($O989,教員一覧!$A:$D,4,FALSE)</f>
        <v>専任</v>
      </c>
      <c r="AB989" s="1" t="str">
        <f t="shared" si="297"/>
        <v/>
      </c>
      <c r="AC989" s="14" t="s">
        <v>1718</v>
      </c>
      <c r="AD989" s="14" t="s">
        <v>163</v>
      </c>
      <c r="AE989" s="14" t="s">
        <v>72</v>
      </c>
      <c r="AF989" s="14" t="s">
        <v>12</v>
      </c>
      <c r="AG989" s="14">
        <v>1</v>
      </c>
      <c r="AH989" s="14">
        <v>1303</v>
      </c>
      <c r="AI989" s="15" t="str">
        <f t="shared" si="298"/>
        <v/>
      </c>
      <c r="AJ989" s="15" t="str">
        <f t="shared" si="299"/>
        <v/>
      </c>
      <c r="AK989" s="15" t="str">
        <f t="shared" si="300"/>
        <v/>
      </c>
      <c r="AL989" s="15" t="str">
        <f t="shared" si="301"/>
        <v/>
      </c>
      <c r="AM989" s="15" t="str">
        <f t="shared" si="302"/>
        <v/>
      </c>
      <c r="AN989" s="15" t="str">
        <f t="shared" si="303"/>
        <v/>
      </c>
      <c r="AO989" s="15" t="str">
        <f t="shared" si="304"/>
        <v/>
      </c>
      <c r="AP989" s="9" t="str">
        <f t="shared" si="305"/>
        <v>GE1B火1</v>
      </c>
      <c r="AQ989" s="9">
        <f t="shared" si="306"/>
        <v>0.1111111111111111</v>
      </c>
      <c r="AR989" s="11" t="str">
        <f t="shared" si="307"/>
        <v>角森火1</v>
      </c>
      <c r="AS989" s="11">
        <f t="shared" si="313"/>
        <v>0.2</v>
      </c>
      <c r="AT989">
        <v>9</v>
      </c>
      <c r="AU989" s="12">
        <f t="shared" si="308"/>
        <v>3.2222222222222223</v>
      </c>
      <c r="AV989" s="13" t="str">
        <f t="shared" si="309"/>
        <v>1303火1</v>
      </c>
      <c r="AW989" s="13">
        <f t="shared" si="310"/>
        <v>0.2</v>
      </c>
      <c r="AX989" s="18" t="str">
        <f t="shared" si="311"/>
        <v>GE1BLCGE1I火11303</v>
      </c>
      <c r="AY989" s="18">
        <f t="shared" si="312"/>
        <v>3.2222222222222223</v>
      </c>
      <c r="AZ989"/>
    </row>
    <row r="990" spans="1:52" x14ac:dyDescent="0.15">
      <c r="A990" s="1">
        <f t="shared" si="295"/>
        <v>1</v>
      </c>
      <c r="B990" s="1" t="str">
        <f t="shared" si="296"/>
        <v>編成</v>
      </c>
      <c r="C990" t="s">
        <v>3730</v>
      </c>
      <c r="D990" s="1" t="str">
        <f>VLOOKUP($C990,クラス一覧!$A:$J,10,FALSE)</f>
        <v>ゲーム</v>
      </c>
      <c r="E990" s="1">
        <f>VLOOKUP($C990,クラス一覧!$A:$J,8,FALSE)</f>
        <v>29</v>
      </c>
      <c r="F990" s="1" t="str">
        <f>VLOOKUP($C990,クラス一覧!$A:$J,9,FALSE)</f>
        <v>庄司</v>
      </c>
      <c r="G990" s="1" t="str">
        <f>VLOOKUP($H990,科目一覧!$A:$G,3,FALSE)</f>
        <v>ゲームプロ（基礎）</v>
      </c>
      <c r="H990" t="s">
        <v>2423</v>
      </c>
      <c r="I990" s="1" t="str">
        <f>VLOOKUP($H990,科目一覧!$A:$G,7,FALSE)</f>
        <v>山口</v>
      </c>
      <c r="J990" s="1" t="str">
        <f>VLOOKUP($I990,教員一覧!$A:$D,2,FALSE)</f>
        <v>ゲーム</v>
      </c>
      <c r="K990" s="1" t="str">
        <f>VLOOKUP($I990,教員一覧!$A:$D,3,FALSE)</f>
        <v>プログラム</v>
      </c>
      <c r="L990" s="1" t="str">
        <f>VLOOKUP($I990,教員一覧!$A:$D,4,FALSE)</f>
        <v>専任</v>
      </c>
      <c r="M990" t="s">
        <v>1710</v>
      </c>
      <c r="N990" t="s">
        <v>3789</v>
      </c>
      <c r="O990" t="s">
        <v>65</v>
      </c>
      <c r="P990" t="s">
        <v>12</v>
      </c>
      <c r="Q990">
        <v>2</v>
      </c>
      <c r="R990">
        <v>3701</v>
      </c>
      <c r="S990" s="1" t="str">
        <f>VLOOKUP($R990,教室一覧!$A:$B,2,FALSE)</f>
        <v>ノート15</v>
      </c>
      <c r="T990" s="1">
        <f>VLOOKUP($R990,教室一覧!$A:$C,3,FALSE)</f>
        <v>15</v>
      </c>
      <c r="U990" s="1" t="str">
        <f>VLOOKUP($R990,教室一覧!$A:$D,4,FALSE)</f>
        <v>3号館</v>
      </c>
      <c r="V990" s="1" t="str">
        <f>VLOOKUP($R990,教室一覧!$A:$E,5,FALSE)</f>
        <v>7F</v>
      </c>
      <c r="W990"/>
      <c r="X990"/>
      <c r="Y990" s="1" t="str">
        <f>VLOOKUP($O990,教員一覧!$A:$D,2,FALSE)</f>
        <v>ゲーム</v>
      </c>
      <c r="Z990" s="1" t="str">
        <f>VLOOKUP($O990,教員一覧!$A:$D,3,FALSE)</f>
        <v>プログラム</v>
      </c>
      <c r="AA990" s="1" t="str">
        <f>VLOOKUP($O990,教員一覧!$A:$D,4,FALSE)</f>
        <v>専任</v>
      </c>
      <c r="AB990" s="1" t="str">
        <f t="shared" si="297"/>
        <v/>
      </c>
      <c r="AC990" s="14" t="s">
        <v>1710</v>
      </c>
      <c r="AD990" s="14" t="s">
        <v>163</v>
      </c>
      <c r="AE990" s="14" t="s">
        <v>65</v>
      </c>
      <c r="AF990" s="14" t="s">
        <v>12</v>
      </c>
      <c r="AG990" s="14">
        <v>2</v>
      </c>
      <c r="AH990" s="14">
        <v>3701</v>
      </c>
      <c r="AI990" s="15" t="str">
        <f t="shared" si="298"/>
        <v/>
      </c>
      <c r="AJ990" s="15" t="str">
        <f t="shared" si="299"/>
        <v/>
      </c>
      <c r="AK990" s="15" t="str">
        <f t="shared" si="300"/>
        <v/>
      </c>
      <c r="AL990" s="15" t="str">
        <f t="shared" si="301"/>
        <v/>
      </c>
      <c r="AM990" s="15" t="str">
        <f t="shared" si="302"/>
        <v/>
      </c>
      <c r="AN990" s="15" t="str">
        <f t="shared" si="303"/>
        <v/>
      </c>
      <c r="AO990" s="15" t="str">
        <f t="shared" si="304"/>
        <v/>
      </c>
      <c r="AP990" s="9" t="str">
        <f t="shared" si="305"/>
        <v>GE1B火2</v>
      </c>
      <c r="AQ990" s="9">
        <f t="shared" si="306"/>
        <v>9.0909090909090912E-2</v>
      </c>
      <c r="AR990" s="11" t="str">
        <f t="shared" si="307"/>
        <v>福井火2</v>
      </c>
      <c r="AS990" s="11">
        <f t="shared" si="313"/>
        <v>0.2</v>
      </c>
      <c r="AT990">
        <v>9</v>
      </c>
      <c r="AU990" s="12">
        <f t="shared" si="308"/>
        <v>3.2222222222222223</v>
      </c>
      <c r="AV990" s="13" t="str">
        <f t="shared" si="309"/>
        <v>3701火2</v>
      </c>
      <c r="AW990" s="13">
        <f t="shared" si="310"/>
        <v>0.2</v>
      </c>
      <c r="AX990" s="18" t="str">
        <f t="shared" si="311"/>
        <v>GE1BLCGE1A火23701</v>
      </c>
      <c r="AY990" s="18">
        <f t="shared" si="312"/>
        <v>3.2222222222222223</v>
      </c>
      <c r="AZ990"/>
    </row>
    <row r="991" spans="1:52" x14ac:dyDescent="0.15">
      <c r="A991" s="1">
        <f t="shared" si="295"/>
        <v>1</v>
      </c>
      <c r="B991" s="1" t="str">
        <f t="shared" si="296"/>
        <v>編成</v>
      </c>
      <c r="C991" t="s">
        <v>3730</v>
      </c>
      <c r="D991" s="1" t="str">
        <f>VLOOKUP($C991,クラス一覧!$A:$J,10,FALSE)</f>
        <v>ゲーム</v>
      </c>
      <c r="E991" s="1">
        <f>VLOOKUP($C991,クラス一覧!$A:$J,8,FALSE)</f>
        <v>29</v>
      </c>
      <c r="F991" s="1" t="str">
        <f>VLOOKUP($C991,クラス一覧!$A:$J,9,FALSE)</f>
        <v>庄司</v>
      </c>
      <c r="G991" s="1" t="str">
        <f>VLOOKUP($H991,科目一覧!$A:$G,3,FALSE)</f>
        <v>ゲームプロ（基礎）</v>
      </c>
      <c r="H991" t="s">
        <v>2423</v>
      </c>
      <c r="I991" s="1" t="str">
        <f>VLOOKUP($H991,科目一覧!$A:$G,7,FALSE)</f>
        <v>山口</v>
      </c>
      <c r="J991" s="1" t="str">
        <f>VLOOKUP($I991,教員一覧!$A:$D,2,FALSE)</f>
        <v>ゲーム</v>
      </c>
      <c r="K991" s="1" t="str">
        <f>VLOOKUP($I991,教員一覧!$A:$D,3,FALSE)</f>
        <v>プログラム</v>
      </c>
      <c r="L991" s="1" t="str">
        <f>VLOOKUP($I991,教員一覧!$A:$D,4,FALSE)</f>
        <v>専任</v>
      </c>
      <c r="M991" t="s">
        <v>1711</v>
      </c>
      <c r="N991" t="s">
        <v>3789</v>
      </c>
      <c r="O991" t="s">
        <v>78</v>
      </c>
      <c r="P991" t="s">
        <v>12</v>
      </c>
      <c r="Q991">
        <v>2</v>
      </c>
      <c r="R991">
        <v>3702</v>
      </c>
      <c r="S991" s="1" t="str">
        <f>VLOOKUP($R991,教室一覧!$A:$B,2,FALSE)</f>
        <v>ノート15</v>
      </c>
      <c r="T991" s="1">
        <f>VLOOKUP($R991,教室一覧!$A:$C,3,FALSE)</f>
        <v>15</v>
      </c>
      <c r="U991" s="1" t="str">
        <f>VLOOKUP($R991,教室一覧!$A:$D,4,FALSE)</f>
        <v>3号館</v>
      </c>
      <c r="V991" s="1" t="str">
        <f>VLOOKUP($R991,教室一覧!$A:$E,5,FALSE)</f>
        <v>7F</v>
      </c>
      <c r="W991"/>
      <c r="X991"/>
      <c r="Y991" s="1" t="str">
        <f>VLOOKUP($O991,教員一覧!$A:$D,2,FALSE)</f>
        <v>ゲーム</v>
      </c>
      <c r="Z991" s="1" t="str">
        <f>VLOOKUP($O991,教員一覧!$A:$D,3,FALSE)</f>
        <v>プログラム</v>
      </c>
      <c r="AA991" s="1" t="str">
        <f>VLOOKUP($O991,教員一覧!$A:$D,4,FALSE)</f>
        <v>専任</v>
      </c>
      <c r="AB991" s="1" t="str">
        <f t="shared" si="297"/>
        <v/>
      </c>
      <c r="AC991" s="14" t="s">
        <v>1711</v>
      </c>
      <c r="AD991" s="14" t="s">
        <v>163</v>
      </c>
      <c r="AE991" s="14" t="s">
        <v>78</v>
      </c>
      <c r="AF991" s="14" t="s">
        <v>12</v>
      </c>
      <c r="AG991" s="14">
        <v>2</v>
      </c>
      <c r="AH991" s="14">
        <v>3702</v>
      </c>
      <c r="AI991" s="15" t="str">
        <f t="shared" si="298"/>
        <v/>
      </c>
      <c r="AJ991" s="15" t="str">
        <f t="shared" si="299"/>
        <v/>
      </c>
      <c r="AK991" s="15" t="str">
        <f t="shared" si="300"/>
        <v/>
      </c>
      <c r="AL991" s="15" t="str">
        <f t="shared" si="301"/>
        <v/>
      </c>
      <c r="AM991" s="15" t="str">
        <f t="shared" si="302"/>
        <v/>
      </c>
      <c r="AN991" s="15" t="str">
        <f t="shared" si="303"/>
        <v/>
      </c>
      <c r="AO991" s="15" t="str">
        <f t="shared" si="304"/>
        <v/>
      </c>
      <c r="AP991" s="9" t="str">
        <f t="shared" si="305"/>
        <v>GE1B火2</v>
      </c>
      <c r="AQ991" s="9">
        <f t="shared" si="306"/>
        <v>9.0909090909090912E-2</v>
      </c>
      <c r="AR991" s="11" t="str">
        <f t="shared" si="307"/>
        <v>山口火2</v>
      </c>
      <c r="AS991" s="11">
        <f t="shared" si="313"/>
        <v>0.2</v>
      </c>
      <c r="AT991">
        <v>9</v>
      </c>
      <c r="AU991" s="12">
        <f t="shared" si="308"/>
        <v>3.2222222222222223</v>
      </c>
      <c r="AV991" s="13" t="str">
        <f t="shared" si="309"/>
        <v>3702火2</v>
      </c>
      <c r="AW991" s="13">
        <f t="shared" si="310"/>
        <v>0.2</v>
      </c>
      <c r="AX991" s="18" t="str">
        <f t="shared" si="311"/>
        <v>GE1BLCGE1B火23702</v>
      </c>
      <c r="AY991" s="18">
        <f t="shared" si="312"/>
        <v>3.2222222222222223</v>
      </c>
      <c r="AZ991"/>
    </row>
    <row r="992" spans="1:52" x14ac:dyDescent="0.15">
      <c r="A992" s="1">
        <f t="shared" si="295"/>
        <v>1</v>
      </c>
      <c r="B992" s="1" t="str">
        <f t="shared" si="296"/>
        <v>編成</v>
      </c>
      <c r="C992" t="s">
        <v>3730</v>
      </c>
      <c r="D992" s="1" t="str">
        <f>VLOOKUP($C992,クラス一覧!$A:$J,10,FALSE)</f>
        <v>ゲーム</v>
      </c>
      <c r="E992" s="1">
        <f>VLOOKUP($C992,クラス一覧!$A:$J,8,FALSE)</f>
        <v>29</v>
      </c>
      <c r="F992" s="1" t="str">
        <f>VLOOKUP($C992,クラス一覧!$A:$J,9,FALSE)</f>
        <v>庄司</v>
      </c>
      <c r="G992" s="1" t="str">
        <f>VLOOKUP($H992,科目一覧!$A:$G,3,FALSE)</f>
        <v>ゲームプロ（基礎）</v>
      </c>
      <c r="H992" t="s">
        <v>2423</v>
      </c>
      <c r="I992" s="1" t="str">
        <f>VLOOKUP($H992,科目一覧!$A:$G,7,FALSE)</f>
        <v>山口</v>
      </c>
      <c r="J992" s="1" t="str">
        <f>VLOOKUP($I992,教員一覧!$A:$D,2,FALSE)</f>
        <v>ゲーム</v>
      </c>
      <c r="K992" s="1" t="str">
        <f>VLOOKUP($I992,教員一覧!$A:$D,3,FALSE)</f>
        <v>プログラム</v>
      </c>
      <c r="L992" s="1" t="str">
        <f>VLOOKUP($I992,教員一覧!$A:$D,4,FALSE)</f>
        <v>専任</v>
      </c>
      <c r="M992" t="s">
        <v>1712</v>
      </c>
      <c r="N992" t="s">
        <v>3789</v>
      </c>
      <c r="O992" t="s">
        <v>3012</v>
      </c>
      <c r="P992" t="s">
        <v>12</v>
      </c>
      <c r="Q992">
        <v>2</v>
      </c>
      <c r="R992">
        <v>3703</v>
      </c>
      <c r="S992" s="1" t="str">
        <f>VLOOKUP($R992,教室一覧!$A:$B,2,FALSE)</f>
        <v>ノート15</v>
      </c>
      <c r="T992" s="1">
        <f>VLOOKUP($R992,教室一覧!$A:$C,3,FALSE)</f>
        <v>15</v>
      </c>
      <c r="U992" s="1" t="str">
        <f>VLOOKUP($R992,教室一覧!$A:$D,4,FALSE)</f>
        <v>3号館</v>
      </c>
      <c r="V992" s="1" t="str">
        <f>VLOOKUP($R992,教室一覧!$A:$E,5,FALSE)</f>
        <v>7F</v>
      </c>
      <c r="W992"/>
      <c r="X992"/>
      <c r="Y992" s="1" t="str">
        <f>VLOOKUP($O992,教員一覧!$A:$D,2,FALSE)</f>
        <v>ゲーム</v>
      </c>
      <c r="Z992" s="1" t="str">
        <f>VLOOKUP($O992,教員一覧!$A:$D,3,FALSE)</f>
        <v>プログラム</v>
      </c>
      <c r="AA992" s="1" t="str">
        <f>VLOOKUP($O992,教員一覧!$A:$D,4,FALSE)</f>
        <v>専任</v>
      </c>
      <c r="AB992" s="1" t="str">
        <f t="shared" si="297"/>
        <v/>
      </c>
      <c r="AC992" s="14" t="s">
        <v>1712</v>
      </c>
      <c r="AD992" s="14" t="s">
        <v>163</v>
      </c>
      <c r="AE992" s="14" t="s">
        <v>3012</v>
      </c>
      <c r="AF992" s="14" t="s">
        <v>12</v>
      </c>
      <c r="AG992" s="14">
        <v>2</v>
      </c>
      <c r="AH992" s="14">
        <v>3703</v>
      </c>
      <c r="AI992" s="15" t="str">
        <f t="shared" si="298"/>
        <v/>
      </c>
      <c r="AJ992" s="15" t="str">
        <f t="shared" si="299"/>
        <v/>
      </c>
      <c r="AK992" s="15" t="str">
        <f t="shared" si="300"/>
        <v/>
      </c>
      <c r="AL992" s="15" t="str">
        <f t="shared" si="301"/>
        <v/>
      </c>
      <c r="AM992" s="15" t="str">
        <f t="shared" si="302"/>
        <v/>
      </c>
      <c r="AN992" s="15" t="str">
        <f t="shared" si="303"/>
        <v/>
      </c>
      <c r="AO992" s="15" t="str">
        <f t="shared" si="304"/>
        <v/>
      </c>
      <c r="AP992" s="9" t="str">
        <f t="shared" si="305"/>
        <v>GE1B火2</v>
      </c>
      <c r="AQ992" s="9">
        <f t="shared" si="306"/>
        <v>9.0909090909090912E-2</v>
      </c>
      <c r="AR992" s="11" t="str">
        <f t="shared" si="307"/>
        <v>幸田火2</v>
      </c>
      <c r="AS992" s="11">
        <f t="shared" si="313"/>
        <v>0.2</v>
      </c>
      <c r="AT992">
        <v>9</v>
      </c>
      <c r="AU992" s="12">
        <f t="shared" si="308"/>
        <v>3.2222222222222223</v>
      </c>
      <c r="AV992" s="13" t="str">
        <f t="shared" si="309"/>
        <v>3703火2</v>
      </c>
      <c r="AW992" s="13">
        <f t="shared" si="310"/>
        <v>0.2</v>
      </c>
      <c r="AX992" s="18" t="str">
        <f t="shared" si="311"/>
        <v>GE1BLCGE1C火23703</v>
      </c>
      <c r="AY992" s="18">
        <f t="shared" si="312"/>
        <v>3.2222222222222223</v>
      </c>
      <c r="AZ992"/>
    </row>
    <row r="993" spans="1:52" x14ac:dyDescent="0.15">
      <c r="A993" s="1">
        <f t="shared" si="295"/>
        <v>1</v>
      </c>
      <c r="B993" s="1" t="str">
        <f t="shared" si="296"/>
        <v>編成</v>
      </c>
      <c r="C993" t="s">
        <v>3730</v>
      </c>
      <c r="D993" s="1" t="str">
        <f>VLOOKUP($C993,クラス一覧!$A:$J,10,FALSE)</f>
        <v>ゲーム</v>
      </c>
      <c r="E993" s="1">
        <f>VLOOKUP($C993,クラス一覧!$A:$J,8,FALSE)</f>
        <v>29</v>
      </c>
      <c r="F993" s="1" t="str">
        <f>VLOOKUP($C993,クラス一覧!$A:$J,9,FALSE)</f>
        <v>庄司</v>
      </c>
      <c r="G993" s="1" t="str">
        <f>VLOOKUP($H993,科目一覧!$A:$G,3,FALSE)</f>
        <v>ゲームプロ（基礎）</v>
      </c>
      <c r="H993" t="s">
        <v>2423</v>
      </c>
      <c r="I993" s="1" t="str">
        <f>VLOOKUP($H993,科目一覧!$A:$G,7,FALSE)</f>
        <v>山口</v>
      </c>
      <c r="J993" s="1" t="str">
        <f>VLOOKUP($I993,教員一覧!$A:$D,2,FALSE)</f>
        <v>ゲーム</v>
      </c>
      <c r="K993" s="1" t="str">
        <f>VLOOKUP($I993,教員一覧!$A:$D,3,FALSE)</f>
        <v>プログラム</v>
      </c>
      <c r="L993" s="1" t="str">
        <f>VLOOKUP($I993,教員一覧!$A:$D,4,FALSE)</f>
        <v>専任</v>
      </c>
      <c r="M993" t="s">
        <v>1713</v>
      </c>
      <c r="N993" t="s">
        <v>3789</v>
      </c>
      <c r="O993" t="s">
        <v>100</v>
      </c>
      <c r="P993" t="s">
        <v>12</v>
      </c>
      <c r="Q993">
        <v>2</v>
      </c>
      <c r="R993">
        <v>3301</v>
      </c>
      <c r="S993" s="1" t="str">
        <f>VLOOKUP($R993,教室一覧!$A:$B,2,FALSE)</f>
        <v>ノート対応</v>
      </c>
      <c r="T993" s="1">
        <f>VLOOKUP($R993,教室一覧!$A:$C,3,FALSE)</f>
        <v>36</v>
      </c>
      <c r="U993" s="1" t="str">
        <f>VLOOKUP($R993,教室一覧!$A:$D,4,FALSE)</f>
        <v>3号館</v>
      </c>
      <c r="V993" s="1" t="str">
        <f>VLOOKUP($R993,教室一覧!$A:$E,5,FALSE)</f>
        <v>3F</v>
      </c>
      <c r="W993"/>
      <c r="X993"/>
      <c r="Y993" s="1" t="str">
        <f>VLOOKUP($O993,教員一覧!$A:$D,2,FALSE)</f>
        <v>ゲーム</v>
      </c>
      <c r="Z993" s="1" t="str">
        <f>VLOOKUP($O993,教員一覧!$A:$D,3,FALSE)</f>
        <v>プログラム</v>
      </c>
      <c r="AA993" s="1" t="str">
        <f>VLOOKUP($O993,教員一覧!$A:$D,4,FALSE)</f>
        <v>非常勤</v>
      </c>
      <c r="AB993" s="1" t="str">
        <f t="shared" si="297"/>
        <v/>
      </c>
      <c r="AC993" s="14" t="s">
        <v>1713</v>
      </c>
      <c r="AD993" s="14" t="s">
        <v>163</v>
      </c>
      <c r="AE993" s="14" t="s">
        <v>100</v>
      </c>
      <c r="AF993" s="14" t="s">
        <v>12</v>
      </c>
      <c r="AG993" s="14">
        <v>2</v>
      </c>
      <c r="AH993" s="14">
        <v>3301</v>
      </c>
      <c r="AI993" s="15" t="str">
        <f t="shared" si="298"/>
        <v/>
      </c>
      <c r="AJ993" s="15" t="str">
        <f t="shared" si="299"/>
        <v/>
      </c>
      <c r="AK993" s="15" t="str">
        <f t="shared" si="300"/>
        <v/>
      </c>
      <c r="AL993" s="15" t="str">
        <f t="shared" si="301"/>
        <v/>
      </c>
      <c r="AM993" s="15" t="str">
        <f t="shared" si="302"/>
        <v/>
      </c>
      <c r="AN993" s="15" t="str">
        <f t="shared" si="303"/>
        <v/>
      </c>
      <c r="AO993" s="15" t="str">
        <f t="shared" si="304"/>
        <v/>
      </c>
      <c r="AP993" s="9" t="str">
        <f t="shared" si="305"/>
        <v>GE1B火2</v>
      </c>
      <c r="AQ993" s="9">
        <f t="shared" si="306"/>
        <v>9.0909090909090912E-2</v>
      </c>
      <c r="AR993" s="11" t="str">
        <f t="shared" si="307"/>
        <v>井上火2</v>
      </c>
      <c r="AS993" s="11">
        <f t="shared" si="313"/>
        <v>0.2</v>
      </c>
      <c r="AT993">
        <v>9</v>
      </c>
      <c r="AU993" s="12">
        <f t="shared" si="308"/>
        <v>3.2222222222222223</v>
      </c>
      <c r="AV993" s="13" t="str">
        <f t="shared" si="309"/>
        <v>3301火2</v>
      </c>
      <c r="AW993" s="13">
        <f t="shared" si="310"/>
        <v>0.2</v>
      </c>
      <c r="AX993" s="18" t="str">
        <f t="shared" si="311"/>
        <v>GE1BLCGE1D火23301</v>
      </c>
      <c r="AY993" s="18">
        <f t="shared" si="312"/>
        <v>3.2222222222222223</v>
      </c>
      <c r="AZ993"/>
    </row>
    <row r="994" spans="1:52" x14ac:dyDescent="0.15">
      <c r="A994" s="1">
        <f t="shared" si="295"/>
        <v>1</v>
      </c>
      <c r="B994" s="1" t="str">
        <f t="shared" si="296"/>
        <v>編成</v>
      </c>
      <c r="C994" t="s">
        <v>3730</v>
      </c>
      <c r="D994" s="1" t="str">
        <f>VLOOKUP($C994,クラス一覧!$A:$J,10,FALSE)</f>
        <v>ゲーム</v>
      </c>
      <c r="E994" s="1">
        <f>VLOOKUP($C994,クラス一覧!$A:$J,8,FALSE)</f>
        <v>29</v>
      </c>
      <c r="F994" s="1" t="str">
        <f>VLOOKUP($C994,クラス一覧!$A:$J,9,FALSE)</f>
        <v>庄司</v>
      </c>
      <c r="G994" s="1" t="str">
        <f>VLOOKUP($H994,科目一覧!$A:$G,3,FALSE)</f>
        <v>ゲームプロ（基礎）</v>
      </c>
      <c r="H994" t="s">
        <v>2423</v>
      </c>
      <c r="I994" s="1" t="str">
        <f>VLOOKUP($H994,科目一覧!$A:$G,7,FALSE)</f>
        <v>山口</v>
      </c>
      <c r="J994" s="1" t="str">
        <f>VLOOKUP($I994,教員一覧!$A:$D,2,FALSE)</f>
        <v>ゲーム</v>
      </c>
      <c r="K994" s="1" t="str">
        <f>VLOOKUP($I994,教員一覧!$A:$D,3,FALSE)</f>
        <v>プログラム</v>
      </c>
      <c r="L994" s="1" t="str">
        <f>VLOOKUP($I994,教員一覧!$A:$D,4,FALSE)</f>
        <v>専任</v>
      </c>
      <c r="M994" t="s">
        <v>1714</v>
      </c>
      <c r="N994" t="s">
        <v>3789</v>
      </c>
      <c r="O994" t="s">
        <v>45</v>
      </c>
      <c r="P994" t="s">
        <v>12</v>
      </c>
      <c r="Q994">
        <v>2</v>
      </c>
      <c r="R994">
        <v>3302</v>
      </c>
      <c r="S994" s="1" t="str">
        <f>VLOOKUP($R994,教室一覧!$A:$B,2,FALSE)</f>
        <v>ノート対応</v>
      </c>
      <c r="T994" s="1">
        <f>VLOOKUP($R994,教室一覧!$A:$C,3,FALSE)</f>
        <v>36</v>
      </c>
      <c r="U994" s="1" t="str">
        <f>VLOOKUP($R994,教室一覧!$A:$D,4,FALSE)</f>
        <v>3号館</v>
      </c>
      <c r="V994" s="1" t="str">
        <f>VLOOKUP($R994,教室一覧!$A:$E,5,FALSE)</f>
        <v>3F</v>
      </c>
      <c r="W994"/>
      <c r="X994"/>
      <c r="Y994" s="1" t="str">
        <f>VLOOKUP($O994,教員一覧!$A:$D,2,FALSE)</f>
        <v>ゲーム</v>
      </c>
      <c r="Z994" s="1" t="str">
        <f>VLOOKUP($O994,教員一覧!$A:$D,3,FALSE)</f>
        <v>プログラム</v>
      </c>
      <c r="AA994" s="1" t="str">
        <f>VLOOKUP($O994,教員一覧!$A:$D,4,FALSE)</f>
        <v>非常勤</v>
      </c>
      <c r="AB994" s="1" t="str">
        <f t="shared" si="297"/>
        <v/>
      </c>
      <c r="AC994" s="14" t="s">
        <v>1714</v>
      </c>
      <c r="AD994" s="14" t="s">
        <v>163</v>
      </c>
      <c r="AE994" s="14" t="s">
        <v>45</v>
      </c>
      <c r="AF994" s="14" t="s">
        <v>12</v>
      </c>
      <c r="AG994" s="14">
        <v>2</v>
      </c>
      <c r="AH994" s="14">
        <v>3302</v>
      </c>
      <c r="AI994" s="15" t="str">
        <f t="shared" si="298"/>
        <v/>
      </c>
      <c r="AJ994" s="15" t="str">
        <f t="shared" si="299"/>
        <v/>
      </c>
      <c r="AK994" s="15" t="str">
        <f t="shared" si="300"/>
        <v/>
      </c>
      <c r="AL994" s="15" t="str">
        <f t="shared" si="301"/>
        <v/>
      </c>
      <c r="AM994" s="15" t="str">
        <f t="shared" si="302"/>
        <v/>
      </c>
      <c r="AN994" s="15" t="str">
        <f t="shared" si="303"/>
        <v/>
      </c>
      <c r="AO994" s="15" t="str">
        <f t="shared" si="304"/>
        <v/>
      </c>
      <c r="AP994" s="9" t="str">
        <f t="shared" si="305"/>
        <v>GE1B火2</v>
      </c>
      <c r="AQ994" s="9">
        <f t="shared" si="306"/>
        <v>9.0909090909090912E-2</v>
      </c>
      <c r="AR994" s="11" t="str">
        <f t="shared" si="307"/>
        <v>幸山火2</v>
      </c>
      <c r="AS994" s="11">
        <f t="shared" si="313"/>
        <v>0.2</v>
      </c>
      <c r="AT994">
        <v>9</v>
      </c>
      <c r="AU994" s="12">
        <f t="shared" si="308"/>
        <v>3.2222222222222223</v>
      </c>
      <c r="AV994" s="13" t="str">
        <f t="shared" si="309"/>
        <v>3302火2</v>
      </c>
      <c r="AW994" s="13">
        <f t="shared" si="310"/>
        <v>0.2</v>
      </c>
      <c r="AX994" s="18" t="str">
        <f t="shared" si="311"/>
        <v>GE1BLCGE1E火23302</v>
      </c>
      <c r="AY994" s="18">
        <f t="shared" si="312"/>
        <v>3.2222222222222223</v>
      </c>
      <c r="AZ994"/>
    </row>
    <row r="995" spans="1:52" x14ac:dyDescent="0.15">
      <c r="A995" s="1">
        <f t="shared" si="295"/>
        <v>1</v>
      </c>
      <c r="B995" s="1" t="str">
        <f t="shared" si="296"/>
        <v>編成</v>
      </c>
      <c r="C995" t="s">
        <v>3730</v>
      </c>
      <c r="D995" s="1" t="str">
        <f>VLOOKUP($C995,クラス一覧!$A:$J,10,FALSE)</f>
        <v>ゲーム</v>
      </c>
      <c r="E995" s="1">
        <f>VLOOKUP($C995,クラス一覧!$A:$J,8,FALSE)</f>
        <v>29</v>
      </c>
      <c r="F995" s="1" t="str">
        <f>VLOOKUP($C995,クラス一覧!$A:$J,9,FALSE)</f>
        <v>庄司</v>
      </c>
      <c r="G995" s="1" t="str">
        <f>VLOOKUP($H995,科目一覧!$A:$G,3,FALSE)</f>
        <v>ゲームプロ（基礎）</v>
      </c>
      <c r="H995" t="s">
        <v>2423</v>
      </c>
      <c r="I995" s="1" t="str">
        <f>VLOOKUP($H995,科目一覧!$A:$G,7,FALSE)</f>
        <v>山口</v>
      </c>
      <c r="J995" s="1" t="str">
        <f>VLOOKUP($I995,教員一覧!$A:$D,2,FALSE)</f>
        <v>ゲーム</v>
      </c>
      <c r="K995" s="1" t="str">
        <f>VLOOKUP($I995,教員一覧!$A:$D,3,FALSE)</f>
        <v>プログラム</v>
      </c>
      <c r="L995" s="1" t="str">
        <f>VLOOKUP($I995,教員一覧!$A:$D,4,FALSE)</f>
        <v>専任</v>
      </c>
      <c r="M995" t="s">
        <v>1715</v>
      </c>
      <c r="N995" t="s">
        <v>3789</v>
      </c>
      <c r="O995" t="s">
        <v>126</v>
      </c>
      <c r="P995" t="s">
        <v>12</v>
      </c>
      <c r="Q995">
        <v>2</v>
      </c>
      <c r="R995">
        <v>3303</v>
      </c>
      <c r="S995" s="1" t="str">
        <f>VLOOKUP($R995,教室一覧!$A:$B,2,FALSE)</f>
        <v>ノート対応</v>
      </c>
      <c r="T995" s="1">
        <f>VLOOKUP($R995,教室一覧!$A:$C,3,FALSE)</f>
        <v>36</v>
      </c>
      <c r="U995" s="1" t="str">
        <f>VLOOKUP($R995,教室一覧!$A:$D,4,FALSE)</f>
        <v>3号館</v>
      </c>
      <c r="V995" s="1" t="str">
        <f>VLOOKUP($R995,教室一覧!$A:$E,5,FALSE)</f>
        <v>3F</v>
      </c>
      <c r="W995"/>
      <c r="X995"/>
      <c r="Y995" s="1" t="str">
        <f>VLOOKUP($O995,教員一覧!$A:$D,2,FALSE)</f>
        <v>ゲーム</v>
      </c>
      <c r="Z995" s="1" t="str">
        <f>VLOOKUP($O995,教員一覧!$A:$D,3,FALSE)</f>
        <v>プログラム</v>
      </c>
      <c r="AA995" s="1" t="str">
        <f>VLOOKUP($O995,教員一覧!$A:$D,4,FALSE)</f>
        <v>非常勤</v>
      </c>
      <c r="AB995" s="1" t="str">
        <f t="shared" si="297"/>
        <v/>
      </c>
      <c r="AC995" s="14" t="s">
        <v>1715</v>
      </c>
      <c r="AD995" s="14" t="s">
        <v>163</v>
      </c>
      <c r="AE995" s="14" t="s">
        <v>126</v>
      </c>
      <c r="AF995" s="14" t="s">
        <v>12</v>
      </c>
      <c r="AG995" s="14">
        <v>2</v>
      </c>
      <c r="AH995" s="14">
        <v>3303</v>
      </c>
      <c r="AI995" s="15" t="str">
        <f t="shared" si="298"/>
        <v/>
      </c>
      <c r="AJ995" s="15" t="str">
        <f t="shared" si="299"/>
        <v/>
      </c>
      <c r="AK995" s="15" t="str">
        <f t="shared" si="300"/>
        <v/>
      </c>
      <c r="AL995" s="15" t="str">
        <f t="shared" si="301"/>
        <v/>
      </c>
      <c r="AM995" s="15" t="str">
        <f t="shared" si="302"/>
        <v/>
      </c>
      <c r="AN995" s="15" t="str">
        <f t="shared" si="303"/>
        <v/>
      </c>
      <c r="AO995" s="15" t="str">
        <f t="shared" si="304"/>
        <v/>
      </c>
      <c r="AP995" s="9" t="str">
        <f t="shared" si="305"/>
        <v>GE1B火2</v>
      </c>
      <c r="AQ995" s="9">
        <f t="shared" si="306"/>
        <v>9.0909090909090912E-2</v>
      </c>
      <c r="AR995" s="11" t="str">
        <f t="shared" si="307"/>
        <v>長畑火2</v>
      </c>
      <c r="AS995" s="11">
        <f t="shared" si="313"/>
        <v>0.2</v>
      </c>
      <c r="AT995">
        <v>9</v>
      </c>
      <c r="AU995" s="12">
        <f t="shared" si="308"/>
        <v>3.2222222222222223</v>
      </c>
      <c r="AV995" s="13" t="str">
        <f t="shared" si="309"/>
        <v>3303火2</v>
      </c>
      <c r="AW995" s="13">
        <f t="shared" si="310"/>
        <v>0.2</v>
      </c>
      <c r="AX995" s="18" t="str">
        <f t="shared" si="311"/>
        <v>GE1BLCGE1F火23303</v>
      </c>
      <c r="AY995" s="18">
        <f t="shared" si="312"/>
        <v>3.2222222222222223</v>
      </c>
      <c r="AZ995"/>
    </row>
    <row r="996" spans="1:52" x14ac:dyDescent="0.15">
      <c r="A996" s="1">
        <f t="shared" si="295"/>
        <v>1</v>
      </c>
      <c r="B996" s="1" t="str">
        <f t="shared" si="296"/>
        <v>編成</v>
      </c>
      <c r="C996" t="s">
        <v>3730</v>
      </c>
      <c r="D996" s="1" t="str">
        <f>VLOOKUP($C996,クラス一覧!$A:$J,10,FALSE)</f>
        <v>ゲーム</v>
      </c>
      <c r="E996" s="1">
        <f>VLOOKUP($C996,クラス一覧!$A:$J,8,FALSE)</f>
        <v>29</v>
      </c>
      <c r="F996" s="1" t="str">
        <f>VLOOKUP($C996,クラス一覧!$A:$J,9,FALSE)</f>
        <v>庄司</v>
      </c>
      <c r="G996" s="1" t="str">
        <f>VLOOKUP($H996,科目一覧!$A:$G,3,FALSE)</f>
        <v>ゲームプロ（基礎）</v>
      </c>
      <c r="H996" t="s">
        <v>2423</v>
      </c>
      <c r="I996" s="1" t="str">
        <f>VLOOKUP($H996,科目一覧!$A:$G,7,FALSE)</f>
        <v>山口</v>
      </c>
      <c r="J996" s="1" t="str">
        <f>VLOOKUP($I996,教員一覧!$A:$D,2,FALSE)</f>
        <v>ゲーム</v>
      </c>
      <c r="K996" s="1" t="str">
        <f>VLOOKUP($I996,教員一覧!$A:$D,3,FALSE)</f>
        <v>プログラム</v>
      </c>
      <c r="L996" s="1" t="str">
        <f>VLOOKUP($I996,教員一覧!$A:$D,4,FALSE)</f>
        <v>専任</v>
      </c>
      <c r="M996" t="s">
        <v>1716</v>
      </c>
      <c r="N996" t="s">
        <v>3789</v>
      </c>
      <c r="O996" t="s">
        <v>107</v>
      </c>
      <c r="P996" t="s">
        <v>12</v>
      </c>
      <c r="Q996">
        <v>2</v>
      </c>
      <c r="R996">
        <v>1301</v>
      </c>
      <c r="S996" s="1" t="str">
        <f>VLOOKUP($R996,教室一覧!$A:$B,2,FALSE)</f>
        <v>ノート対応</v>
      </c>
      <c r="T996" s="1">
        <f>VLOOKUP($R996,教室一覧!$A:$C,3,FALSE)</f>
        <v>36</v>
      </c>
      <c r="U996" s="1" t="str">
        <f>VLOOKUP($R996,教室一覧!$A:$D,4,FALSE)</f>
        <v>1号館</v>
      </c>
      <c r="V996" s="1" t="str">
        <f>VLOOKUP($R996,教室一覧!$A:$E,5,FALSE)</f>
        <v>3F</v>
      </c>
      <c r="W996"/>
      <c r="X996"/>
      <c r="Y996" s="1" t="str">
        <f>VLOOKUP($O996,教員一覧!$A:$D,2,FALSE)</f>
        <v>ゲーム</v>
      </c>
      <c r="Z996" s="1" t="str">
        <f>VLOOKUP($O996,教員一覧!$A:$D,3,FALSE)</f>
        <v>プログラム</v>
      </c>
      <c r="AA996" s="1" t="str">
        <f>VLOOKUP($O996,教員一覧!$A:$D,4,FALSE)</f>
        <v>専任</v>
      </c>
      <c r="AB996" s="1" t="str">
        <f t="shared" si="297"/>
        <v/>
      </c>
      <c r="AC996" s="14" t="s">
        <v>1716</v>
      </c>
      <c r="AD996" s="14" t="s">
        <v>163</v>
      </c>
      <c r="AE996" s="14" t="s">
        <v>107</v>
      </c>
      <c r="AF996" s="14" t="s">
        <v>12</v>
      </c>
      <c r="AG996" s="14">
        <v>2</v>
      </c>
      <c r="AH996" s="14">
        <v>1301</v>
      </c>
      <c r="AI996" s="15" t="str">
        <f t="shared" si="298"/>
        <v/>
      </c>
      <c r="AJ996" s="15" t="str">
        <f t="shared" si="299"/>
        <v/>
      </c>
      <c r="AK996" s="15" t="str">
        <f t="shared" si="300"/>
        <v/>
      </c>
      <c r="AL996" s="15" t="str">
        <f t="shared" si="301"/>
        <v/>
      </c>
      <c r="AM996" s="15" t="str">
        <f t="shared" si="302"/>
        <v/>
      </c>
      <c r="AN996" s="15" t="str">
        <f t="shared" si="303"/>
        <v/>
      </c>
      <c r="AO996" s="15" t="str">
        <f t="shared" si="304"/>
        <v/>
      </c>
      <c r="AP996" s="9" t="str">
        <f t="shared" si="305"/>
        <v>GE1B火2</v>
      </c>
      <c r="AQ996" s="9">
        <f t="shared" si="306"/>
        <v>9.0909090909090912E-2</v>
      </c>
      <c r="AR996" s="11" t="str">
        <f t="shared" si="307"/>
        <v>牧火2</v>
      </c>
      <c r="AS996" s="11">
        <f t="shared" si="313"/>
        <v>0.2</v>
      </c>
      <c r="AT996">
        <v>9</v>
      </c>
      <c r="AU996" s="12">
        <f t="shared" si="308"/>
        <v>3.2222222222222223</v>
      </c>
      <c r="AV996" s="13" t="str">
        <f t="shared" si="309"/>
        <v>1301火2</v>
      </c>
      <c r="AW996" s="13">
        <f t="shared" si="310"/>
        <v>0.2</v>
      </c>
      <c r="AX996" s="18" t="str">
        <f t="shared" si="311"/>
        <v>GE1BLCGE1G火21301</v>
      </c>
      <c r="AY996" s="18">
        <f t="shared" si="312"/>
        <v>3.2222222222222223</v>
      </c>
      <c r="AZ996"/>
    </row>
    <row r="997" spans="1:52" x14ac:dyDescent="0.15">
      <c r="A997" s="1">
        <f t="shared" si="295"/>
        <v>1</v>
      </c>
      <c r="B997" s="1" t="str">
        <f t="shared" si="296"/>
        <v>編成</v>
      </c>
      <c r="C997" t="s">
        <v>3730</v>
      </c>
      <c r="D997" s="1" t="str">
        <f>VLOOKUP($C997,クラス一覧!$A:$J,10,FALSE)</f>
        <v>ゲーム</v>
      </c>
      <c r="E997" s="1">
        <f>VLOOKUP($C997,クラス一覧!$A:$J,8,FALSE)</f>
        <v>29</v>
      </c>
      <c r="F997" s="1" t="str">
        <f>VLOOKUP($C997,クラス一覧!$A:$J,9,FALSE)</f>
        <v>庄司</v>
      </c>
      <c r="G997" s="1" t="str">
        <f>VLOOKUP($H997,科目一覧!$A:$G,3,FALSE)</f>
        <v>ゲームプロ（基礎）</v>
      </c>
      <c r="H997" t="s">
        <v>2423</v>
      </c>
      <c r="I997" s="1" t="str">
        <f>VLOOKUP($H997,科目一覧!$A:$G,7,FALSE)</f>
        <v>山口</v>
      </c>
      <c r="J997" s="1" t="str">
        <f>VLOOKUP($I997,教員一覧!$A:$D,2,FALSE)</f>
        <v>ゲーム</v>
      </c>
      <c r="K997" s="1" t="str">
        <f>VLOOKUP($I997,教員一覧!$A:$D,3,FALSE)</f>
        <v>プログラム</v>
      </c>
      <c r="L997" s="1" t="str">
        <f>VLOOKUP($I997,教員一覧!$A:$D,4,FALSE)</f>
        <v>専任</v>
      </c>
      <c r="M997" t="s">
        <v>1717</v>
      </c>
      <c r="N997" t="s">
        <v>3789</v>
      </c>
      <c r="O997" t="s">
        <v>1484</v>
      </c>
      <c r="P997" t="s">
        <v>12</v>
      </c>
      <c r="Q997">
        <v>2</v>
      </c>
      <c r="R997">
        <v>1302</v>
      </c>
      <c r="S997" s="1" t="str">
        <f>VLOOKUP($R997,教室一覧!$A:$B,2,FALSE)</f>
        <v>ノート対応</v>
      </c>
      <c r="T997" s="1">
        <f>VLOOKUP($R997,教室一覧!$A:$C,3,FALSE)</f>
        <v>36</v>
      </c>
      <c r="U997" s="1" t="str">
        <f>VLOOKUP($R997,教室一覧!$A:$D,4,FALSE)</f>
        <v>1号館</v>
      </c>
      <c r="V997" s="1" t="str">
        <f>VLOOKUP($R997,教室一覧!$A:$E,5,FALSE)</f>
        <v>3F</v>
      </c>
      <c r="W997"/>
      <c r="X997"/>
      <c r="Y997" s="1" t="str">
        <f>VLOOKUP($O997,教員一覧!$A:$D,2,FALSE)</f>
        <v>IT</v>
      </c>
      <c r="Z997" s="1" t="str">
        <f>VLOOKUP($O997,教員一覧!$A:$D,3,FALSE)</f>
        <v>　</v>
      </c>
      <c r="AA997" s="1" t="str">
        <f>VLOOKUP($O997,教員一覧!$A:$D,4,FALSE)</f>
        <v>非常勤</v>
      </c>
      <c r="AB997" s="1" t="str">
        <f t="shared" si="297"/>
        <v/>
      </c>
      <c r="AC997" s="14" t="s">
        <v>1717</v>
      </c>
      <c r="AD997" s="14" t="s">
        <v>163</v>
      </c>
      <c r="AE997" s="14" t="s">
        <v>1484</v>
      </c>
      <c r="AF997" s="14" t="s">
        <v>12</v>
      </c>
      <c r="AG997" s="14">
        <v>2</v>
      </c>
      <c r="AH997" s="14">
        <v>1302</v>
      </c>
      <c r="AI997" s="15" t="str">
        <f t="shared" si="298"/>
        <v/>
      </c>
      <c r="AJ997" s="15" t="str">
        <f t="shared" si="299"/>
        <v/>
      </c>
      <c r="AK997" s="15" t="str">
        <f t="shared" si="300"/>
        <v/>
      </c>
      <c r="AL997" s="15" t="str">
        <f t="shared" si="301"/>
        <v/>
      </c>
      <c r="AM997" s="15" t="str">
        <f t="shared" si="302"/>
        <v/>
      </c>
      <c r="AN997" s="15" t="str">
        <f t="shared" si="303"/>
        <v/>
      </c>
      <c r="AO997" s="15" t="str">
        <f t="shared" si="304"/>
        <v/>
      </c>
      <c r="AP997" s="9" t="str">
        <f t="shared" si="305"/>
        <v>GE1B火2</v>
      </c>
      <c r="AQ997" s="9">
        <f t="shared" si="306"/>
        <v>9.0909090909090912E-2</v>
      </c>
      <c r="AR997" s="11" t="str">
        <f t="shared" si="307"/>
        <v>吹野火2</v>
      </c>
      <c r="AS997" s="11">
        <f t="shared" si="313"/>
        <v>0.2</v>
      </c>
      <c r="AT997">
        <v>9</v>
      </c>
      <c r="AU997" s="12">
        <f t="shared" si="308"/>
        <v>3.2222222222222223</v>
      </c>
      <c r="AV997" s="13" t="str">
        <f t="shared" si="309"/>
        <v>1302火2</v>
      </c>
      <c r="AW997" s="13">
        <f t="shared" si="310"/>
        <v>0.1</v>
      </c>
      <c r="AX997" s="18" t="str">
        <f t="shared" si="311"/>
        <v>GE1BLCGE1H火21302</v>
      </c>
      <c r="AY997" s="18">
        <f t="shared" si="312"/>
        <v>1.6111111111111112</v>
      </c>
      <c r="AZ997"/>
    </row>
    <row r="998" spans="1:52" x14ac:dyDescent="0.15">
      <c r="A998" s="1">
        <f t="shared" si="295"/>
        <v>1</v>
      </c>
      <c r="B998" s="1" t="str">
        <f t="shared" si="296"/>
        <v>編成</v>
      </c>
      <c r="C998" t="s">
        <v>3730</v>
      </c>
      <c r="D998" s="1" t="str">
        <f>VLOOKUP($C998,クラス一覧!$A:$J,10,FALSE)</f>
        <v>ゲーム</v>
      </c>
      <c r="E998" s="1">
        <f>VLOOKUP($C998,クラス一覧!$A:$J,8,FALSE)</f>
        <v>29</v>
      </c>
      <c r="F998" s="1" t="str">
        <f>VLOOKUP($C998,クラス一覧!$A:$J,9,FALSE)</f>
        <v>庄司</v>
      </c>
      <c r="G998" s="1" t="str">
        <f>VLOOKUP($H998,科目一覧!$A:$G,3,FALSE)</f>
        <v>ゲームプロ（基礎）</v>
      </c>
      <c r="H998" t="s">
        <v>2423</v>
      </c>
      <c r="I998" s="1" t="str">
        <f>VLOOKUP($H998,科目一覧!$A:$G,7,FALSE)</f>
        <v>山口</v>
      </c>
      <c r="J998" s="1" t="str">
        <f>VLOOKUP($I998,教員一覧!$A:$D,2,FALSE)</f>
        <v>ゲーム</v>
      </c>
      <c r="K998" s="1" t="str">
        <f>VLOOKUP($I998,教員一覧!$A:$D,3,FALSE)</f>
        <v>プログラム</v>
      </c>
      <c r="L998" s="1" t="str">
        <f>VLOOKUP($I998,教員一覧!$A:$D,4,FALSE)</f>
        <v>専任</v>
      </c>
      <c r="M998" t="s">
        <v>1718</v>
      </c>
      <c r="N998" t="s">
        <v>3789</v>
      </c>
      <c r="O998" t="s">
        <v>72</v>
      </c>
      <c r="P998" t="s">
        <v>12</v>
      </c>
      <c r="Q998">
        <v>2</v>
      </c>
      <c r="R998">
        <v>1303</v>
      </c>
      <c r="S998" s="1" t="str">
        <f>VLOOKUP($R998,教室一覧!$A:$B,2,FALSE)</f>
        <v>ノート対応</v>
      </c>
      <c r="T998" s="1">
        <f>VLOOKUP($R998,教室一覧!$A:$C,3,FALSE)</f>
        <v>36</v>
      </c>
      <c r="U998" s="1" t="str">
        <f>VLOOKUP($R998,教室一覧!$A:$D,4,FALSE)</f>
        <v>1号館</v>
      </c>
      <c r="V998" s="1" t="str">
        <f>VLOOKUP($R998,教室一覧!$A:$E,5,FALSE)</f>
        <v>3F</v>
      </c>
      <c r="W998"/>
      <c r="X998"/>
      <c r="Y998" s="1" t="str">
        <f>VLOOKUP($O998,教員一覧!$A:$D,2,FALSE)</f>
        <v>ゲーム</v>
      </c>
      <c r="Z998" s="1" t="str">
        <f>VLOOKUP($O998,教員一覧!$A:$D,3,FALSE)</f>
        <v>プログラム</v>
      </c>
      <c r="AA998" s="1" t="str">
        <f>VLOOKUP($O998,教員一覧!$A:$D,4,FALSE)</f>
        <v>専任</v>
      </c>
      <c r="AB998" s="1" t="str">
        <f t="shared" si="297"/>
        <v/>
      </c>
      <c r="AC998" s="14" t="s">
        <v>1718</v>
      </c>
      <c r="AD998" s="14" t="s">
        <v>163</v>
      </c>
      <c r="AE998" s="14" t="s">
        <v>72</v>
      </c>
      <c r="AF998" s="14" t="s">
        <v>12</v>
      </c>
      <c r="AG998" s="14">
        <v>2</v>
      </c>
      <c r="AH998" s="14">
        <v>1303</v>
      </c>
      <c r="AI998" s="15" t="str">
        <f t="shared" si="298"/>
        <v/>
      </c>
      <c r="AJ998" s="15" t="str">
        <f t="shared" si="299"/>
        <v/>
      </c>
      <c r="AK998" s="15" t="str">
        <f t="shared" si="300"/>
        <v/>
      </c>
      <c r="AL998" s="15" t="str">
        <f t="shared" si="301"/>
        <v/>
      </c>
      <c r="AM998" s="15" t="str">
        <f t="shared" si="302"/>
        <v/>
      </c>
      <c r="AN998" s="15" t="str">
        <f t="shared" si="303"/>
        <v/>
      </c>
      <c r="AO998" s="15" t="str">
        <f t="shared" si="304"/>
        <v/>
      </c>
      <c r="AP998" s="9" t="str">
        <f t="shared" si="305"/>
        <v>GE1B火2</v>
      </c>
      <c r="AQ998" s="9">
        <f t="shared" si="306"/>
        <v>9.0909090909090912E-2</v>
      </c>
      <c r="AR998" s="11" t="str">
        <f t="shared" si="307"/>
        <v>角森火2</v>
      </c>
      <c r="AS998" s="11">
        <f t="shared" si="313"/>
        <v>0.2</v>
      </c>
      <c r="AT998">
        <v>9</v>
      </c>
      <c r="AU998" s="12">
        <f t="shared" si="308"/>
        <v>3.2222222222222223</v>
      </c>
      <c r="AV998" s="13" t="str">
        <f t="shared" si="309"/>
        <v>1303火2</v>
      </c>
      <c r="AW998" s="13">
        <f t="shared" si="310"/>
        <v>0.1</v>
      </c>
      <c r="AX998" s="18" t="str">
        <f t="shared" si="311"/>
        <v>GE1BLCGE1I火21303</v>
      </c>
      <c r="AY998" s="18">
        <f t="shared" si="312"/>
        <v>1.6111111111111112</v>
      </c>
      <c r="AZ998"/>
    </row>
    <row r="999" spans="1:52" x14ac:dyDescent="0.15">
      <c r="A999" s="1">
        <f t="shared" si="295"/>
        <v>1</v>
      </c>
      <c r="B999" s="1" t="str">
        <f t="shared" si="296"/>
        <v>HR</v>
      </c>
      <c r="C999" t="s">
        <v>3730</v>
      </c>
      <c r="D999" s="1" t="str">
        <f>VLOOKUP($C999,クラス一覧!$A:$J,10,FALSE)</f>
        <v>ゲーム</v>
      </c>
      <c r="E999" s="1">
        <f>VLOOKUP($C999,クラス一覧!$A:$J,8,FALSE)</f>
        <v>29</v>
      </c>
      <c r="F999" s="1" t="str">
        <f>VLOOKUP($C999,クラス一覧!$A:$J,9,FALSE)</f>
        <v>庄司</v>
      </c>
      <c r="G999" s="1" t="str">
        <f>VLOOKUP($H999,科目一覧!$A:$G,3,FALSE)</f>
        <v>SHR</v>
      </c>
      <c r="H999" t="s">
        <v>3720</v>
      </c>
      <c r="I999" s="1">
        <f>VLOOKUP($H999,科目一覧!$A:$G,7,FALSE)</f>
        <v>0</v>
      </c>
      <c r="J999" s="1" t="e">
        <f>VLOOKUP($I999,教員一覧!$A:$D,2,FALSE)</f>
        <v>#N/A</v>
      </c>
      <c r="K999" s="1" t="e">
        <f>VLOOKUP($I999,教員一覧!$A:$D,3,FALSE)</f>
        <v>#N/A</v>
      </c>
      <c r="L999" s="1" t="e">
        <f>VLOOKUP($I999,教員一覧!$A:$D,4,FALSE)</f>
        <v>#N/A</v>
      </c>
      <c r="M999" t="s">
        <v>3730</v>
      </c>
      <c r="N999" t="s">
        <v>3789</v>
      </c>
      <c r="O999" t="s">
        <v>76</v>
      </c>
      <c r="P999" t="s">
        <v>9</v>
      </c>
      <c r="Q999">
        <v>5</v>
      </c>
      <c r="R999">
        <v>2404</v>
      </c>
      <c r="S999" s="1" t="str">
        <f>VLOOKUP($R999,教室一覧!$A:$B,2,FALSE)</f>
        <v>ノート対応</v>
      </c>
      <c r="T999" s="1">
        <f>VLOOKUP($R999,教室一覧!$A:$C,3,FALSE)</f>
        <v>36</v>
      </c>
      <c r="U999" s="1" t="str">
        <f>VLOOKUP($R999,教室一覧!$A:$D,4,FALSE)</f>
        <v>2号館</v>
      </c>
      <c r="V999" s="1" t="str">
        <f>VLOOKUP($R999,教室一覧!$A:$E,5,FALSE)</f>
        <v>4F</v>
      </c>
      <c r="W999"/>
      <c r="X999"/>
      <c r="Y999" s="1" t="str">
        <f>VLOOKUP($O999,教員一覧!$A:$D,2,FALSE)</f>
        <v>CG</v>
      </c>
      <c r="Z999" s="1" t="str">
        <f>VLOOKUP($O999,教員一覧!$A:$D,3,FALSE)</f>
        <v>　</v>
      </c>
      <c r="AA999" s="1" t="str">
        <f>VLOOKUP($O999,教員一覧!$A:$D,4,FALSE)</f>
        <v>専任</v>
      </c>
      <c r="AB999" s="1" t="str">
        <f t="shared" si="297"/>
        <v>担任</v>
      </c>
      <c r="AC999" s="14" t="s">
        <v>70</v>
      </c>
      <c r="AD999" s="14" t="s">
        <v>163</v>
      </c>
      <c r="AE999" s="14" t="s">
        <v>76</v>
      </c>
      <c r="AF999" s="14" t="s">
        <v>9</v>
      </c>
      <c r="AG999" s="14">
        <v>5</v>
      </c>
      <c r="AH999" s="14">
        <v>2404</v>
      </c>
      <c r="AI999" s="15" t="str">
        <f t="shared" si="298"/>
        <v/>
      </c>
      <c r="AJ999" s="15" t="str">
        <f t="shared" si="299"/>
        <v/>
      </c>
      <c r="AK999" s="15" t="str">
        <f t="shared" si="300"/>
        <v/>
      </c>
      <c r="AL999" s="15" t="str">
        <f t="shared" si="301"/>
        <v/>
      </c>
      <c r="AM999" s="15" t="str">
        <f t="shared" si="302"/>
        <v/>
      </c>
      <c r="AN999" s="15" t="str">
        <f t="shared" si="303"/>
        <v/>
      </c>
      <c r="AO999" s="15" t="str">
        <f t="shared" si="304"/>
        <v/>
      </c>
      <c r="AP999" s="9" t="str">
        <f t="shared" si="305"/>
        <v>GE1B月5</v>
      </c>
      <c r="AQ999" s="9">
        <f t="shared" si="306"/>
        <v>1</v>
      </c>
      <c r="AR999" s="11" t="str">
        <f t="shared" si="307"/>
        <v>庄司月5</v>
      </c>
      <c r="AS999" s="11">
        <v>0</v>
      </c>
      <c r="AT999">
        <v>1</v>
      </c>
      <c r="AU999" s="12">
        <f t="shared" si="308"/>
        <v>29</v>
      </c>
      <c r="AV999" s="13" t="str">
        <f t="shared" si="309"/>
        <v>2404月5</v>
      </c>
      <c r="AW999" s="13">
        <f t="shared" si="310"/>
        <v>1</v>
      </c>
      <c r="AX999" s="18" t="str">
        <f t="shared" si="311"/>
        <v>GE1BGE1B月52404</v>
      </c>
      <c r="AY999" s="18">
        <f t="shared" si="312"/>
        <v>29</v>
      </c>
      <c r="AZ999"/>
    </row>
    <row r="1000" spans="1:52" x14ac:dyDescent="0.15">
      <c r="A1000" s="1">
        <f t="shared" si="295"/>
        <v>1</v>
      </c>
      <c r="B1000" s="1" t="str">
        <f t="shared" si="296"/>
        <v>編成</v>
      </c>
      <c r="C1000" t="s">
        <v>3730</v>
      </c>
      <c r="D1000" s="1" t="str">
        <f>VLOOKUP($C1000,クラス一覧!$A:$J,10,FALSE)</f>
        <v>ゲーム</v>
      </c>
      <c r="E1000" s="1">
        <f>VLOOKUP($C1000,クラス一覧!$A:$J,8,FALSE)</f>
        <v>29</v>
      </c>
      <c r="F1000" s="1" t="str">
        <f>VLOOKUP($C1000,クラス一覧!$A:$J,9,FALSE)</f>
        <v>庄司</v>
      </c>
      <c r="G1000" s="1" t="str">
        <f>VLOOKUP($H1000,科目一覧!$A:$G,3,FALSE)</f>
        <v>ゲームプロ（基礎）</v>
      </c>
      <c r="H1000" t="s">
        <v>2423</v>
      </c>
      <c r="I1000" s="1" t="str">
        <f>VLOOKUP($H1000,科目一覧!$A:$G,7,FALSE)</f>
        <v>山口</v>
      </c>
      <c r="J1000" s="1" t="str">
        <f>VLOOKUP($I1000,教員一覧!$A:$D,2,FALSE)</f>
        <v>ゲーム</v>
      </c>
      <c r="K1000" s="1" t="str">
        <f>VLOOKUP($I1000,教員一覧!$A:$D,3,FALSE)</f>
        <v>プログラム</v>
      </c>
      <c r="L1000" s="1" t="str">
        <f>VLOOKUP($I1000,教員一覧!$A:$D,4,FALSE)</f>
        <v>専任</v>
      </c>
      <c r="M1000" t="s">
        <v>1710</v>
      </c>
      <c r="N1000" t="s">
        <v>3789</v>
      </c>
      <c r="O1000" t="s">
        <v>65</v>
      </c>
      <c r="P1000" t="s">
        <v>15</v>
      </c>
      <c r="Q1000">
        <v>1</v>
      </c>
      <c r="R1000">
        <v>3701</v>
      </c>
      <c r="S1000" s="1" t="str">
        <f>VLOOKUP($R1000,教室一覧!$A:$B,2,FALSE)</f>
        <v>ノート15</v>
      </c>
      <c r="T1000" s="1">
        <f>VLOOKUP($R1000,教室一覧!$A:$C,3,FALSE)</f>
        <v>15</v>
      </c>
      <c r="U1000" s="1" t="str">
        <f>VLOOKUP($R1000,教室一覧!$A:$D,4,FALSE)</f>
        <v>3号館</v>
      </c>
      <c r="V1000" s="1" t="str">
        <f>VLOOKUP($R1000,教室一覧!$A:$E,5,FALSE)</f>
        <v>7F</v>
      </c>
      <c r="W1000"/>
      <c r="X1000"/>
      <c r="Y1000" s="1" t="str">
        <f>VLOOKUP($O1000,教員一覧!$A:$D,2,FALSE)</f>
        <v>ゲーム</v>
      </c>
      <c r="Z1000" s="1" t="str">
        <f>VLOOKUP($O1000,教員一覧!$A:$D,3,FALSE)</f>
        <v>プログラム</v>
      </c>
      <c r="AA1000" s="1" t="str">
        <f>VLOOKUP($O1000,教員一覧!$A:$D,4,FALSE)</f>
        <v>専任</v>
      </c>
      <c r="AB1000" s="1" t="str">
        <f t="shared" si="297"/>
        <v/>
      </c>
      <c r="AC1000" s="14" t="s">
        <v>1710</v>
      </c>
      <c r="AD1000" s="14" t="s">
        <v>163</v>
      </c>
      <c r="AE1000" s="14" t="s">
        <v>65</v>
      </c>
      <c r="AF1000" s="14" t="s">
        <v>15</v>
      </c>
      <c r="AG1000" s="14">
        <v>1</v>
      </c>
      <c r="AH1000" s="14">
        <v>3701</v>
      </c>
      <c r="AI1000" s="15" t="str">
        <f t="shared" si="298"/>
        <v/>
      </c>
      <c r="AJ1000" s="15" t="str">
        <f t="shared" si="299"/>
        <v/>
      </c>
      <c r="AK1000" s="15" t="str">
        <f t="shared" si="300"/>
        <v/>
      </c>
      <c r="AL1000" s="15" t="str">
        <f t="shared" si="301"/>
        <v/>
      </c>
      <c r="AM1000" s="15" t="str">
        <f t="shared" si="302"/>
        <v/>
      </c>
      <c r="AN1000" s="15" t="str">
        <f t="shared" si="303"/>
        <v/>
      </c>
      <c r="AO1000" s="15" t="str">
        <f t="shared" si="304"/>
        <v/>
      </c>
      <c r="AP1000" s="9" t="str">
        <f t="shared" si="305"/>
        <v>GE1B木1</v>
      </c>
      <c r="AQ1000" s="9">
        <f t="shared" si="306"/>
        <v>0.1111111111111111</v>
      </c>
      <c r="AR1000" s="11" t="str">
        <f t="shared" si="307"/>
        <v>福井木1</v>
      </c>
      <c r="AS1000" s="11">
        <f t="shared" ref="AS1000:AS1035" si="314">1/COUNTIF($AR:$AR,$AR1000)</f>
        <v>0.2</v>
      </c>
      <c r="AT1000">
        <v>9</v>
      </c>
      <c r="AU1000" s="12">
        <f t="shared" si="308"/>
        <v>3.2222222222222223</v>
      </c>
      <c r="AV1000" s="13" t="str">
        <f t="shared" si="309"/>
        <v>3701木1</v>
      </c>
      <c r="AW1000" s="13">
        <f t="shared" si="310"/>
        <v>0.2</v>
      </c>
      <c r="AX1000" s="18" t="str">
        <f t="shared" si="311"/>
        <v>GE1BLCGE1A木13701</v>
      </c>
      <c r="AY1000" s="18">
        <f t="shared" si="312"/>
        <v>3.2222222222222223</v>
      </c>
      <c r="AZ1000"/>
    </row>
    <row r="1001" spans="1:52" x14ac:dyDescent="0.15">
      <c r="A1001" s="1">
        <f t="shared" si="295"/>
        <v>1</v>
      </c>
      <c r="B1001" s="1" t="str">
        <f t="shared" si="296"/>
        <v>編成</v>
      </c>
      <c r="C1001" t="s">
        <v>3730</v>
      </c>
      <c r="D1001" s="1" t="str">
        <f>VLOOKUP($C1001,クラス一覧!$A:$J,10,FALSE)</f>
        <v>ゲーム</v>
      </c>
      <c r="E1001" s="1">
        <f>VLOOKUP($C1001,クラス一覧!$A:$J,8,FALSE)</f>
        <v>29</v>
      </c>
      <c r="F1001" s="1" t="str">
        <f>VLOOKUP($C1001,クラス一覧!$A:$J,9,FALSE)</f>
        <v>庄司</v>
      </c>
      <c r="G1001" s="1" t="str">
        <f>VLOOKUP($H1001,科目一覧!$A:$G,3,FALSE)</f>
        <v>ゲームプロ（基礎）</v>
      </c>
      <c r="H1001" t="s">
        <v>2423</v>
      </c>
      <c r="I1001" s="1" t="str">
        <f>VLOOKUP($H1001,科目一覧!$A:$G,7,FALSE)</f>
        <v>山口</v>
      </c>
      <c r="J1001" s="1" t="str">
        <f>VLOOKUP($I1001,教員一覧!$A:$D,2,FALSE)</f>
        <v>ゲーム</v>
      </c>
      <c r="K1001" s="1" t="str">
        <f>VLOOKUP($I1001,教員一覧!$A:$D,3,FALSE)</f>
        <v>プログラム</v>
      </c>
      <c r="L1001" s="1" t="str">
        <f>VLOOKUP($I1001,教員一覧!$A:$D,4,FALSE)</f>
        <v>専任</v>
      </c>
      <c r="M1001" t="s">
        <v>1711</v>
      </c>
      <c r="N1001" t="s">
        <v>3789</v>
      </c>
      <c r="O1001" t="s">
        <v>78</v>
      </c>
      <c r="P1001" t="s">
        <v>15</v>
      </c>
      <c r="Q1001">
        <v>1</v>
      </c>
      <c r="R1001">
        <v>3702</v>
      </c>
      <c r="S1001" s="1" t="str">
        <f>VLOOKUP($R1001,教室一覧!$A:$B,2,FALSE)</f>
        <v>ノート15</v>
      </c>
      <c r="T1001" s="1">
        <f>VLOOKUP($R1001,教室一覧!$A:$C,3,FALSE)</f>
        <v>15</v>
      </c>
      <c r="U1001" s="1" t="str">
        <f>VLOOKUP($R1001,教室一覧!$A:$D,4,FALSE)</f>
        <v>3号館</v>
      </c>
      <c r="V1001" s="1" t="str">
        <f>VLOOKUP($R1001,教室一覧!$A:$E,5,FALSE)</f>
        <v>7F</v>
      </c>
      <c r="W1001"/>
      <c r="X1001"/>
      <c r="Y1001" s="1" t="str">
        <f>VLOOKUP($O1001,教員一覧!$A:$D,2,FALSE)</f>
        <v>ゲーム</v>
      </c>
      <c r="Z1001" s="1" t="str">
        <f>VLOOKUP($O1001,教員一覧!$A:$D,3,FALSE)</f>
        <v>プログラム</v>
      </c>
      <c r="AA1001" s="1" t="str">
        <f>VLOOKUP($O1001,教員一覧!$A:$D,4,FALSE)</f>
        <v>専任</v>
      </c>
      <c r="AB1001" s="1" t="str">
        <f t="shared" si="297"/>
        <v/>
      </c>
      <c r="AC1001" s="14" t="s">
        <v>1711</v>
      </c>
      <c r="AD1001" s="14" t="s">
        <v>163</v>
      </c>
      <c r="AE1001" s="14" t="s">
        <v>78</v>
      </c>
      <c r="AF1001" s="14" t="s">
        <v>15</v>
      </c>
      <c r="AG1001" s="14">
        <v>1</v>
      </c>
      <c r="AH1001" s="14">
        <v>3702</v>
      </c>
      <c r="AI1001" s="15" t="str">
        <f t="shared" si="298"/>
        <v/>
      </c>
      <c r="AJ1001" s="15" t="str">
        <f t="shared" si="299"/>
        <v/>
      </c>
      <c r="AK1001" s="15" t="str">
        <f t="shared" si="300"/>
        <v/>
      </c>
      <c r="AL1001" s="15" t="str">
        <f t="shared" si="301"/>
        <v/>
      </c>
      <c r="AM1001" s="15" t="str">
        <f t="shared" si="302"/>
        <v/>
      </c>
      <c r="AN1001" s="15" t="str">
        <f t="shared" si="303"/>
        <v/>
      </c>
      <c r="AO1001" s="15" t="str">
        <f t="shared" si="304"/>
        <v/>
      </c>
      <c r="AP1001" s="9" t="str">
        <f t="shared" si="305"/>
        <v>GE1B木1</v>
      </c>
      <c r="AQ1001" s="9">
        <f t="shared" si="306"/>
        <v>0.1111111111111111</v>
      </c>
      <c r="AR1001" s="11" t="str">
        <f t="shared" si="307"/>
        <v>山口木1</v>
      </c>
      <c r="AS1001" s="11">
        <f t="shared" si="314"/>
        <v>0.2</v>
      </c>
      <c r="AT1001">
        <v>9</v>
      </c>
      <c r="AU1001" s="12">
        <f t="shared" si="308"/>
        <v>3.2222222222222223</v>
      </c>
      <c r="AV1001" s="13" t="str">
        <f t="shared" si="309"/>
        <v>3702木1</v>
      </c>
      <c r="AW1001" s="13">
        <f t="shared" si="310"/>
        <v>0.2</v>
      </c>
      <c r="AX1001" s="18" t="str">
        <f t="shared" si="311"/>
        <v>GE1BLCGE1B木13702</v>
      </c>
      <c r="AY1001" s="18">
        <f t="shared" si="312"/>
        <v>3.2222222222222223</v>
      </c>
      <c r="AZ1001"/>
    </row>
    <row r="1002" spans="1:52" x14ac:dyDescent="0.15">
      <c r="A1002" s="1">
        <f t="shared" si="295"/>
        <v>1</v>
      </c>
      <c r="B1002" s="1" t="str">
        <f t="shared" si="296"/>
        <v>編成</v>
      </c>
      <c r="C1002" t="s">
        <v>3730</v>
      </c>
      <c r="D1002" s="1" t="str">
        <f>VLOOKUP($C1002,クラス一覧!$A:$J,10,FALSE)</f>
        <v>ゲーム</v>
      </c>
      <c r="E1002" s="1">
        <f>VLOOKUP($C1002,クラス一覧!$A:$J,8,FALSE)</f>
        <v>29</v>
      </c>
      <c r="F1002" s="1" t="str">
        <f>VLOOKUP($C1002,クラス一覧!$A:$J,9,FALSE)</f>
        <v>庄司</v>
      </c>
      <c r="G1002" s="1" t="str">
        <f>VLOOKUP($H1002,科目一覧!$A:$G,3,FALSE)</f>
        <v>ゲームプロ（基礎）</v>
      </c>
      <c r="H1002" t="s">
        <v>2423</v>
      </c>
      <c r="I1002" s="1" t="str">
        <f>VLOOKUP($H1002,科目一覧!$A:$G,7,FALSE)</f>
        <v>山口</v>
      </c>
      <c r="J1002" s="1" t="str">
        <f>VLOOKUP($I1002,教員一覧!$A:$D,2,FALSE)</f>
        <v>ゲーム</v>
      </c>
      <c r="K1002" s="1" t="str">
        <f>VLOOKUP($I1002,教員一覧!$A:$D,3,FALSE)</f>
        <v>プログラム</v>
      </c>
      <c r="L1002" s="1" t="str">
        <f>VLOOKUP($I1002,教員一覧!$A:$D,4,FALSE)</f>
        <v>専任</v>
      </c>
      <c r="M1002" t="s">
        <v>1712</v>
      </c>
      <c r="N1002" t="s">
        <v>3789</v>
      </c>
      <c r="O1002" t="s">
        <v>3012</v>
      </c>
      <c r="P1002" t="s">
        <v>15</v>
      </c>
      <c r="Q1002">
        <v>1</v>
      </c>
      <c r="R1002">
        <v>3703</v>
      </c>
      <c r="S1002" s="1" t="str">
        <f>VLOOKUP($R1002,教室一覧!$A:$B,2,FALSE)</f>
        <v>ノート15</v>
      </c>
      <c r="T1002" s="1">
        <f>VLOOKUP($R1002,教室一覧!$A:$C,3,FALSE)</f>
        <v>15</v>
      </c>
      <c r="U1002" s="1" t="str">
        <f>VLOOKUP($R1002,教室一覧!$A:$D,4,FALSE)</f>
        <v>3号館</v>
      </c>
      <c r="V1002" s="1" t="str">
        <f>VLOOKUP($R1002,教室一覧!$A:$E,5,FALSE)</f>
        <v>7F</v>
      </c>
      <c r="W1002"/>
      <c r="X1002"/>
      <c r="Y1002" s="1" t="str">
        <f>VLOOKUP($O1002,教員一覧!$A:$D,2,FALSE)</f>
        <v>ゲーム</v>
      </c>
      <c r="Z1002" s="1" t="str">
        <f>VLOOKUP($O1002,教員一覧!$A:$D,3,FALSE)</f>
        <v>プログラム</v>
      </c>
      <c r="AA1002" s="1" t="str">
        <f>VLOOKUP($O1002,教員一覧!$A:$D,4,FALSE)</f>
        <v>専任</v>
      </c>
      <c r="AB1002" s="1" t="str">
        <f t="shared" si="297"/>
        <v/>
      </c>
      <c r="AC1002" s="14" t="s">
        <v>1712</v>
      </c>
      <c r="AD1002" s="14" t="s">
        <v>163</v>
      </c>
      <c r="AE1002" s="14" t="s">
        <v>3012</v>
      </c>
      <c r="AF1002" s="14" t="s">
        <v>15</v>
      </c>
      <c r="AG1002" s="14">
        <v>1</v>
      </c>
      <c r="AH1002" s="14">
        <v>3703</v>
      </c>
      <c r="AI1002" s="15" t="str">
        <f t="shared" si="298"/>
        <v/>
      </c>
      <c r="AJ1002" s="15" t="str">
        <f t="shared" si="299"/>
        <v/>
      </c>
      <c r="AK1002" s="15" t="str">
        <f t="shared" si="300"/>
        <v/>
      </c>
      <c r="AL1002" s="15" t="str">
        <f t="shared" si="301"/>
        <v/>
      </c>
      <c r="AM1002" s="15" t="str">
        <f t="shared" si="302"/>
        <v/>
      </c>
      <c r="AN1002" s="15" t="str">
        <f t="shared" si="303"/>
        <v/>
      </c>
      <c r="AO1002" s="15" t="str">
        <f t="shared" si="304"/>
        <v/>
      </c>
      <c r="AP1002" s="9" t="str">
        <f t="shared" si="305"/>
        <v>GE1B木1</v>
      </c>
      <c r="AQ1002" s="9">
        <f t="shared" si="306"/>
        <v>0.1111111111111111</v>
      </c>
      <c r="AR1002" s="11" t="str">
        <f t="shared" si="307"/>
        <v>幸田木1</v>
      </c>
      <c r="AS1002" s="11">
        <f t="shared" si="314"/>
        <v>0.2</v>
      </c>
      <c r="AT1002">
        <v>9</v>
      </c>
      <c r="AU1002" s="12">
        <f t="shared" si="308"/>
        <v>3.2222222222222223</v>
      </c>
      <c r="AV1002" s="13" t="str">
        <f t="shared" si="309"/>
        <v>3703木1</v>
      </c>
      <c r="AW1002" s="13">
        <f t="shared" si="310"/>
        <v>0.2</v>
      </c>
      <c r="AX1002" s="18" t="str">
        <f t="shared" si="311"/>
        <v>GE1BLCGE1C木13703</v>
      </c>
      <c r="AY1002" s="18">
        <f t="shared" si="312"/>
        <v>3.2222222222222223</v>
      </c>
      <c r="AZ1002"/>
    </row>
    <row r="1003" spans="1:52" x14ac:dyDescent="0.15">
      <c r="A1003" s="1">
        <f t="shared" si="295"/>
        <v>1</v>
      </c>
      <c r="B1003" s="1" t="str">
        <f t="shared" si="296"/>
        <v>編成</v>
      </c>
      <c r="C1003" t="s">
        <v>3730</v>
      </c>
      <c r="D1003" s="1" t="str">
        <f>VLOOKUP($C1003,クラス一覧!$A:$J,10,FALSE)</f>
        <v>ゲーム</v>
      </c>
      <c r="E1003" s="1">
        <f>VLOOKUP($C1003,クラス一覧!$A:$J,8,FALSE)</f>
        <v>29</v>
      </c>
      <c r="F1003" s="1" t="str">
        <f>VLOOKUP($C1003,クラス一覧!$A:$J,9,FALSE)</f>
        <v>庄司</v>
      </c>
      <c r="G1003" s="1" t="str">
        <f>VLOOKUP($H1003,科目一覧!$A:$G,3,FALSE)</f>
        <v>ゲームプロ（基礎）</v>
      </c>
      <c r="H1003" t="s">
        <v>2423</v>
      </c>
      <c r="I1003" s="1" t="str">
        <f>VLOOKUP($H1003,科目一覧!$A:$G,7,FALSE)</f>
        <v>山口</v>
      </c>
      <c r="J1003" s="1" t="str">
        <f>VLOOKUP($I1003,教員一覧!$A:$D,2,FALSE)</f>
        <v>ゲーム</v>
      </c>
      <c r="K1003" s="1" t="str">
        <f>VLOOKUP($I1003,教員一覧!$A:$D,3,FALSE)</f>
        <v>プログラム</v>
      </c>
      <c r="L1003" s="1" t="str">
        <f>VLOOKUP($I1003,教員一覧!$A:$D,4,FALSE)</f>
        <v>専任</v>
      </c>
      <c r="M1003" t="s">
        <v>1713</v>
      </c>
      <c r="N1003" t="s">
        <v>3789</v>
      </c>
      <c r="O1003" t="s">
        <v>100</v>
      </c>
      <c r="P1003" t="s">
        <v>15</v>
      </c>
      <c r="Q1003">
        <v>1</v>
      </c>
      <c r="R1003">
        <v>3301</v>
      </c>
      <c r="S1003" s="1" t="str">
        <f>VLOOKUP($R1003,教室一覧!$A:$B,2,FALSE)</f>
        <v>ノート対応</v>
      </c>
      <c r="T1003" s="1">
        <f>VLOOKUP($R1003,教室一覧!$A:$C,3,FALSE)</f>
        <v>36</v>
      </c>
      <c r="U1003" s="1" t="str">
        <f>VLOOKUP($R1003,教室一覧!$A:$D,4,FALSE)</f>
        <v>3号館</v>
      </c>
      <c r="V1003" s="1" t="str">
        <f>VLOOKUP($R1003,教室一覧!$A:$E,5,FALSE)</f>
        <v>3F</v>
      </c>
      <c r="W1003"/>
      <c r="X1003"/>
      <c r="Y1003" s="1" t="str">
        <f>VLOOKUP($O1003,教員一覧!$A:$D,2,FALSE)</f>
        <v>ゲーム</v>
      </c>
      <c r="Z1003" s="1" t="str">
        <f>VLOOKUP($O1003,教員一覧!$A:$D,3,FALSE)</f>
        <v>プログラム</v>
      </c>
      <c r="AA1003" s="1" t="str">
        <f>VLOOKUP($O1003,教員一覧!$A:$D,4,FALSE)</f>
        <v>非常勤</v>
      </c>
      <c r="AB1003" s="1" t="str">
        <f t="shared" si="297"/>
        <v/>
      </c>
      <c r="AC1003" s="14" t="s">
        <v>1713</v>
      </c>
      <c r="AD1003" s="14" t="s">
        <v>163</v>
      </c>
      <c r="AE1003" s="14" t="s">
        <v>100</v>
      </c>
      <c r="AF1003" s="14" t="s">
        <v>15</v>
      </c>
      <c r="AG1003" s="14">
        <v>1</v>
      </c>
      <c r="AH1003" s="14">
        <v>3301</v>
      </c>
      <c r="AI1003" s="15" t="str">
        <f t="shared" si="298"/>
        <v/>
      </c>
      <c r="AJ1003" s="15" t="str">
        <f t="shared" si="299"/>
        <v/>
      </c>
      <c r="AK1003" s="15" t="str">
        <f t="shared" si="300"/>
        <v/>
      </c>
      <c r="AL1003" s="15" t="str">
        <f t="shared" si="301"/>
        <v/>
      </c>
      <c r="AM1003" s="15" t="str">
        <f t="shared" si="302"/>
        <v/>
      </c>
      <c r="AN1003" s="15" t="str">
        <f t="shared" si="303"/>
        <v/>
      </c>
      <c r="AO1003" s="15" t="str">
        <f t="shared" si="304"/>
        <v/>
      </c>
      <c r="AP1003" s="9" t="str">
        <f t="shared" si="305"/>
        <v>GE1B木1</v>
      </c>
      <c r="AQ1003" s="9">
        <f t="shared" si="306"/>
        <v>0.1111111111111111</v>
      </c>
      <c r="AR1003" s="11" t="str">
        <f t="shared" si="307"/>
        <v>井上木1</v>
      </c>
      <c r="AS1003" s="11">
        <f t="shared" si="314"/>
        <v>0.2</v>
      </c>
      <c r="AT1003">
        <v>9</v>
      </c>
      <c r="AU1003" s="12">
        <f t="shared" si="308"/>
        <v>3.2222222222222223</v>
      </c>
      <c r="AV1003" s="13" t="str">
        <f t="shared" si="309"/>
        <v>3301木1</v>
      </c>
      <c r="AW1003" s="13">
        <f t="shared" si="310"/>
        <v>0.2</v>
      </c>
      <c r="AX1003" s="18" t="str">
        <f t="shared" si="311"/>
        <v>GE1BLCGE1D木13301</v>
      </c>
      <c r="AY1003" s="18">
        <f t="shared" si="312"/>
        <v>3.2222222222222223</v>
      </c>
      <c r="AZ1003"/>
    </row>
    <row r="1004" spans="1:52" x14ac:dyDescent="0.15">
      <c r="A1004" s="1">
        <f t="shared" si="295"/>
        <v>1</v>
      </c>
      <c r="B1004" s="1" t="str">
        <f t="shared" si="296"/>
        <v>編成</v>
      </c>
      <c r="C1004" t="s">
        <v>3730</v>
      </c>
      <c r="D1004" s="1" t="str">
        <f>VLOOKUP($C1004,クラス一覧!$A:$J,10,FALSE)</f>
        <v>ゲーム</v>
      </c>
      <c r="E1004" s="1">
        <f>VLOOKUP($C1004,クラス一覧!$A:$J,8,FALSE)</f>
        <v>29</v>
      </c>
      <c r="F1004" s="1" t="str">
        <f>VLOOKUP($C1004,クラス一覧!$A:$J,9,FALSE)</f>
        <v>庄司</v>
      </c>
      <c r="G1004" s="1" t="str">
        <f>VLOOKUP($H1004,科目一覧!$A:$G,3,FALSE)</f>
        <v>ゲームプロ（基礎）</v>
      </c>
      <c r="H1004" t="s">
        <v>2423</v>
      </c>
      <c r="I1004" s="1" t="str">
        <f>VLOOKUP($H1004,科目一覧!$A:$G,7,FALSE)</f>
        <v>山口</v>
      </c>
      <c r="J1004" s="1" t="str">
        <f>VLOOKUP($I1004,教員一覧!$A:$D,2,FALSE)</f>
        <v>ゲーム</v>
      </c>
      <c r="K1004" s="1" t="str">
        <f>VLOOKUP($I1004,教員一覧!$A:$D,3,FALSE)</f>
        <v>プログラム</v>
      </c>
      <c r="L1004" s="1" t="str">
        <f>VLOOKUP($I1004,教員一覧!$A:$D,4,FALSE)</f>
        <v>専任</v>
      </c>
      <c r="M1004" t="s">
        <v>1714</v>
      </c>
      <c r="N1004" t="s">
        <v>3789</v>
      </c>
      <c r="O1004" t="s">
        <v>45</v>
      </c>
      <c r="P1004" t="s">
        <v>15</v>
      </c>
      <c r="Q1004">
        <v>1</v>
      </c>
      <c r="R1004">
        <v>3302</v>
      </c>
      <c r="S1004" s="1" t="str">
        <f>VLOOKUP($R1004,教室一覧!$A:$B,2,FALSE)</f>
        <v>ノート対応</v>
      </c>
      <c r="T1004" s="1">
        <f>VLOOKUP($R1004,教室一覧!$A:$C,3,FALSE)</f>
        <v>36</v>
      </c>
      <c r="U1004" s="1" t="str">
        <f>VLOOKUP($R1004,教室一覧!$A:$D,4,FALSE)</f>
        <v>3号館</v>
      </c>
      <c r="V1004" s="1" t="str">
        <f>VLOOKUP($R1004,教室一覧!$A:$E,5,FALSE)</f>
        <v>3F</v>
      </c>
      <c r="W1004"/>
      <c r="X1004"/>
      <c r="Y1004" s="1" t="str">
        <f>VLOOKUP($O1004,教員一覧!$A:$D,2,FALSE)</f>
        <v>ゲーム</v>
      </c>
      <c r="Z1004" s="1" t="str">
        <f>VLOOKUP($O1004,教員一覧!$A:$D,3,FALSE)</f>
        <v>プログラム</v>
      </c>
      <c r="AA1004" s="1" t="str">
        <f>VLOOKUP($O1004,教員一覧!$A:$D,4,FALSE)</f>
        <v>非常勤</v>
      </c>
      <c r="AB1004" s="1" t="str">
        <f t="shared" si="297"/>
        <v/>
      </c>
      <c r="AC1004" s="14" t="s">
        <v>1714</v>
      </c>
      <c r="AD1004" s="14" t="s">
        <v>163</v>
      </c>
      <c r="AE1004" s="14" t="s">
        <v>45</v>
      </c>
      <c r="AF1004" s="14" t="s">
        <v>15</v>
      </c>
      <c r="AG1004" s="14">
        <v>1</v>
      </c>
      <c r="AH1004" s="14">
        <v>3302</v>
      </c>
      <c r="AI1004" s="15" t="str">
        <f t="shared" si="298"/>
        <v/>
      </c>
      <c r="AJ1004" s="15" t="str">
        <f t="shared" si="299"/>
        <v/>
      </c>
      <c r="AK1004" s="15" t="str">
        <f t="shared" si="300"/>
        <v/>
      </c>
      <c r="AL1004" s="15" t="str">
        <f t="shared" si="301"/>
        <v/>
      </c>
      <c r="AM1004" s="15" t="str">
        <f t="shared" si="302"/>
        <v/>
      </c>
      <c r="AN1004" s="15" t="str">
        <f t="shared" si="303"/>
        <v/>
      </c>
      <c r="AO1004" s="15" t="str">
        <f t="shared" si="304"/>
        <v/>
      </c>
      <c r="AP1004" s="9" t="str">
        <f t="shared" si="305"/>
        <v>GE1B木1</v>
      </c>
      <c r="AQ1004" s="9">
        <f t="shared" si="306"/>
        <v>0.1111111111111111</v>
      </c>
      <c r="AR1004" s="11" t="str">
        <f t="shared" si="307"/>
        <v>幸山木1</v>
      </c>
      <c r="AS1004" s="11">
        <f t="shared" si="314"/>
        <v>0.2</v>
      </c>
      <c r="AT1004">
        <v>9</v>
      </c>
      <c r="AU1004" s="12">
        <f t="shared" si="308"/>
        <v>3.2222222222222223</v>
      </c>
      <c r="AV1004" s="13" t="str">
        <f t="shared" si="309"/>
        <v>3302木1</v>
      </c>
      <c r="AW1004" s="13">
        <f t="shared" si="310"/>
        <v>0.2</v>
      </c>
      <c r="AX1004" s="18" t="str">
        <f t="shared" si="311"/>
        <v>GE1BLCGE1E木13302</v>
      </c>
      <c r="AY1004" s="18">
        <f t="shared" si="312"/>
        <v>3.2222222222222223</v>
      </c>
      <c r="AZ1004"/>
    </row>
    <row r="1005" spans="1:52" x14ac:dyDescent="0.15">
      <c r="A1005" s="1">
        <f t="shared" si="295"/>
        <v>1</v>
      </c>
      <c r="B1005" s="1" t="str">
        <f t="shared" si="296"/>
        <v>編成</v>
      </c>
      <c r="C1005" t="s">
        <v>3730</v>
      </c>
      <c r="D1005" s="1" t="str">
        <f>VLOOKUP($C1005,クラス一覧!$A:$J,10,FALSE)</f>
        <v>ゲーム</v>
      </c>
      <c r="E1005" s="1">
        <f>VLOOKUP($C1005,クラス一覧!$A:$J,8,FALSE)</f>
        <v>29</v>
      </c>
      <c r="F1005" s="1" t="str">
        <f>VLOOKUP($C1005,クラス一覧!$A:$J,9,FALSE)</f>
        <v>庄司</v>
      </c>
      <c r="G1005" s="1" t="str">
        <f>VLOOKUP($H1005,科目一覧!$A:$G,3,FALSE)</f>
        <v>ゲームプロ（基礎）</v>
      </c>
      <c r="H1005" t="s">
        <v>2423</v>
      </c>
      <c r="I1005" s="1" t="str">
        <f>VLOOKUP($H1005,科目一覧!$A:$G,7,FALSE)</f>
        <v>山口</v>
      </c>
      <c r="J1005" s="1" t="str">
        <f>VLOOKUP($I1005,教員一覧!$A:$D,2,FALSE)</f>
        <v>ゲーム</v>
      </c>
      <c r="K1005" s="1" t="str">
        <f>VLOOKUP($I1005,教員一覧!$A:$D,3,FALSE)</f>
        <v>プログラム</v>
      </c>
      <c r="L1005" s="1" t="str">
        <f>VLOOKUP($I1005,教員一覧!$A:$D,4,FALSE)</f>
        <v>専任</v>
      </c>
      <c r="M1005" t="s">
        <v>1715</v>
      </c>
      <c r="N1005" t="s">
        <v>3789</v>
      </c>
      <c r="O1005" t="s">
        <v>126</v>
      </c>
      <c r="P1005" t="s">
        <v>15</v>
      </c>
      <c r="Q1005">
        <v>1</v>
      </c>
      <c r="R1005">
        <v>3303</v>
      </c>
      <c r="S1005" s="1" t="str">
        <f>VLOOKUP($R1005,教室一覧!$A:$B,2,FALSE)</f>
        <v>ノート対応</v>
      </c>
      <c r="T1005" s="1">
        <f>VLOOKUP($R1005,教室一覧!$A:$C,3,FALSE)</f>
        <v>36</v>
      </c>
      <c r="U1005" s="1" t="str">
        <f>VLOOKUP($R1005,教室一覧!$A:$D,4,FALSE)</f>
        <v>3号館</v>
      </c>
      <c r="V1005" s="1" t="str">
        <f>VLOOKUP($R1005,教室一覧!$A:$E,5,FALSE)</f>
        <v>3F</v>
      </c>
      <c r="W1005"/>
      <c r="X1005"/>
      <c r="Y1005" s="1" t="str">
        <f>VLOOKUP($O1005,教員一覧!$A:$D,2,FALSE)</f>
        <v>ゲーム</v>
      </c>
      <c r="Z1005" s="1" t="str">
        <f>VLOOKUP($O1005,教員一覧!$A:$D,3,FALSE)</f>
        <v>プログラム</v>
      </c>
      <c r="AA1005" s="1" t="str">
        <f>VLOOKUP($O1005,教員一覧!$A:$D,4,FALSE)</f>
        <v>非常勤</v>
      </c>
      <c r="AB1005" s="1" t="str">
        <f t="shared" si="297"/>
        <v/>
      </c>
      <c r="AC1005" s="14" t="s">
        <v>1715</v>
      </c>
      <c r="AD1005" s="14" t="s">
        <v>163</v>
      </c>
      <c r="AE1005" s="14" t="s">
        <v>126</v>
      </c>
      <c r="AF1005" s="14" t="s">
        <v>15</v>
      </c>
      <c r="AG1005" s="14">
        <v>1</v>
      </c>
      <c r="AH1005" s="14">
        <v>3303</v>
      </c>
      <c r="AI1005" s="15" t="str">
        <f t="shared" si="298"/>
        <v/>
      </c>
      <c r="AJ1005" s="15" t="str">
        <f t="shared" si="299"/>
        <v/>
      </c>
      <c r="AK1005" s="15" t="str">
        <f t="shared" si="300"/>
        <v/>
      </c>
      <c r="AL1005" s="15" t="str">
        <f t="shared" si="301"/>
        <v/>
      </c>
      <c r="AM1005" s="15" t="str">
        <f t="shared" si="302"/>
        <v/>
      </c>
      <c r="AN1005" s="15" t="str">
        <f t="shared" si="303"/>
        <v/>
      </c>
      <c r="AO1005" s="15" t="str">
        <f t="shared" si="304"/>
        <v/>
      </c>
      <c r="AP1005" s="9" t="str">
        <f t="shared" si="305"/>
        <v>GE1B木1</v>
      </c>
      <c r="AQ1005" s="9">
        <f t="shared" si="306"/>
        <v>0.1111111111111111</v>
      </c>
      <c r="AR1005" s="11" t="str">
        <f t="shared" si="307"/>
        <v>長畑木1</v>
      </c>
      <c r="AS1005" s="11">
        <f t="shared" si="314"/>
        <v>0.2</v>
      </c>
      <c r="AT1005">
        <v>9</v>
      </c>
      <c r="AU1005" s="12">
        <f t="shared" si="308"/>
        <v>3.2222222222222223</v>
      </c>
      <c r="AV1005" s="13" t="str">
        <f t="shared" si="309"/>
        <v>3303木1</v>
      </c>
      <c r="AW1005" s="13">
        <f t="shared" si="310"/>
        <v>0.2</v>
      </c>
      <c r="AX1005" s="18" t="str">
        <f t="shared" si="311"/>
        <v>GE1BLCGE1F木13303</v>
      </c>
      <c r="AY1005" s="18">
        <f t="shared" si="312"/>
        <v>3.2222222222222223</v>
      </c>
      <c r="AZ1005"/>
    </row>
    <row r="1006" spans="1:52" x14ac:dyDescent="0.15">
      <c r="A1006" s="1">
        <f t="shared" si="295"/>
        <v>1</v>
      </c>
      <c r="B1006" s="1" t="str">
        <f t="shared" si="296"/>
        <v>編成</v>
      </c>
      <c r="C1006" t="s">
        <v>3730</v>
      </c>
      <c r="D1006" s="1" t="str">
        <f>VLOOKUP($C1006,クラス一覧!$A:$J,10,FALSE)</f>
        <v>ゲーム</v>
      </c>
      <c r="E1006" s="1">
        <f>VLOOKUP($C1006,クラス一覧!$A:$J,8,FALSE)</f>
        <v>29</v>
      </c>
      <c r="F1006" s="1" t="str">
        <f>VLOOKUP($C1006,クラス一覧!$A:$J,9,FALSE)</f>
        <v>庄司</v>
      </c>
      <c r="G1006" s="1" t="str">
        <f>VLOOKUP($H1006,科目一覧!$A:$G,3,FALSE)</f>
        <v>ゲームプロ（基礎）</v>
      </c>
      <c r="H1006" t="s">
        <v>2423</v>
      </c>
      <c r="I1006" s="1" t="str">
        <f>VLOOKUP($H1006,科目一覧!$A:$G,7,FALSE)</f>
        <v>山口</v>
      </c>
      <c r="J1006" s="1" t="str">
        <f>VLOOKUP($I1006,教員一覧!$A:$D,2,FALSE)</f>
        <v>ゲーム</v>
      </c>
      <c r="K1006" s="1" t="str">
        <f>VLOOKUP($I1006,教員一覧!$A:$D,3,FALSE)</f>
        <v>プログラム</v>
      </c>
      <c r="L1006" s="1" t="str">
        <f>VLOOKUP($I1006,教員一覧!$A:$D,4,FALSE)</f>
        <v>専任</v>
      </c>
      <c r="M1006" t="s">
        <v>1716</v>
      </c>
      <c r="N1006" t="s">
        <v>3789</v>
      </c>
      <c r="O1006" t="s">
        <v>107</v>
      </c>
      <c r="P1006" t="s">
        <v>15</v>
      </c>
      <c r="Q1006">
        <v>1</v>
      </c>
      <c r="R1006">
        <v>1301</v>
      </c>
      <c r="S1006" s="1" t="str">
        <f>VLOOKUP($R1006,教室一覧!$A:$B,2,FALSE)</f>
        <v>ノート対応</v>
      </c>
      <c r="T1006" s="1">
        <f>VLOOKUP($R1006,教室一覧!$A:$C,3,FALSE)</f>
        <v>36</v>
      </c>
      <c r="U1006" s="1" t="str">
        <f>VLOOKUP($R1006,教室一覧!$A:$D,4,FALSE)</f>
        <v>1号館</v>
      </c>
      <c r="V1006" s="1" t="str">
        <f>VLOOKUP($R1006,教室一覧!$A:$E,5,FALSE)</f>
        <v>3F</v>
      </c>
      <c r="W1006"/>
      <c r="X1006"/>
      <c r="Y1006" s="1" t="str">
        <f>VLOOKUP($O1006,教員一覧!$A:$D,2,FALSE)</f>
        <v>ゲーム</v>
      </c>
      <c r="Z1006" s="1" t="str">
        <f>VLOOKUP($O1006,教員一覧!$A:$D,3,FALSE)</f>
        <v>プログラム</v>
      </c>
      <c r="AA1006" s="1" t="str">
        <f>VLOOKUP($O1006,教員一覧!$A:$D,4,FALSE)</f>
        <v>専任</v>
      </c>
      <c r="AB1006" s="1" t="str">
        <f t="shared" si="297"/>
        <v/>
      </c>
      <c r="AC1006" s="14" t="s">
        <v>1716</v>
      </c>
      <c r="AD1006" s="14" t="s">
        <v>163</v>
      </c>
      <c r="AE1006" s="14" t="s">
        <v>107</v>
      </c>
      <c r="AF1006" s="14" t="s">
        <v>15</v>
      </c>
      <c r="AG1006" s="14">
        <v>1</v>
      </c>
      <c r="AH1006" s="14">
        <v>1301</v>
      </c>
      <c r="AI1006" s="15" t="str">
        <f t="shared" si="298"/>
        <v/>
      </c>
      <c r="AJ1006" s="15" t="str">
        <f t="shared" si="299"/>
        <v/>
      </c>
      <c r="AK1006" s="15" t="str">
        <f t="shared" si="300"/>
        <v/>
      </c>
      <c r="AL1006" s="15" t="str">
        <f t="shared" si="301"/>
        <v/>
      </c>
      <c r="AM1006" s="15" t="str">
        <f t="shared" si="302"/>
        <v/>
      </c>
      <c r="AN1006" s="15" t="str">
        <f t="shared" si="303"/>
        <v/>
      </c>
      <c r="AO1006" s="15" t="str">
        <f t="shared" si="304"/>
        <v/>
      </c>
      <c r="AP1006" s="9" t="str">
        <f t="shared" si="305"/>
        <v>GE1B木1</v>
      </c>
      <c r="AQ1006" s="9">
        <f t="shared" si="306"/>
        <v>0.1111111111111111</v>
      </c>
      <c r="AR1006" s="11" t="str">
        <f t="shared" si="307"/>
        <v>牧木1</v>
      </c>
      <c r="AS1006" s="11">
        <f t="shared" si="314"/>
        <v>0.2</v>
      </c>
      <c r="AT1006">
        <v>9</v>
      </c>
      <c r="AU1006" s="12">
        <f t="shared" si="308"/>
        <v>3.2222222222222223</v>
      </c>
      <c r="AV1006" s="13" t="str">
        <f t="shared" si="309"/>
        <v>1301木1</v>
      </c>
      <c r="AW1006" s="13">
        <f t="shared" si="310"/>
        <v>0.2</v>
      </c>
      <c r="AX1006" s="18" t="str">
        <f t="shared" si="311"/>
        <v>GE1BLCGE1G木11301</v>
      </c>
      <c r="AY1006" s="18">
        <f t="shared" si="312"/>
        <v>3.2222222222222223</v>
      </c>
      <c r="AZ1006"/>
    </row>
    <row r="1007" spans="1:52" x14ac:dyDescent="0.15">
      <c r="A1007" s="1">
        <f t="shared" si="295"/>
        <v>1</v>
      </c>
      <c r="B1007" s="1" t="str">
        <f t="shared" si="296"/>
        <v>編成</v>
      </c>
      <c r="C1007" t="s">
        <v>3730</v>
      </c>
      <c r="D1007" s="1" t="str">
        <f>VLOOKUP($C1007,クラス一覧!$A:$J,10,FALSE)</f>
        <v>ゲーム</v>
      </c>
      <c r="E1007" s="1">
        <f>VLOOKUP($C1007,クラス一覧!$A:$J,8,FALSE)</f>
        <v>29</v>
      </c>
      <c r="F1007" s="1" t="str">
        <f>VLOOKUP($C1007,クラス一覧!$A:$J,9,FALSE)</f>
        <v>庄司</v>
      </c>
      <c r="G1007" s="1" t="str">
        <f>VLOOKUP($H1007,科目一覧!$A:$G,3,FALSE)</f>
        <v>ゲームプロ（基礎）</v>
      </c>
      <c r="H1007" t="s">
        <v>2423</v>
      </c>
      <c r="I1007" s="1" t="str">
        <f>VLOOKUP($H1007,科目一覧!$A:$G,7,FALSE)</f>
        <v>山口</v>
      </c>
      <c r="J1007" s="1" t="str">
        <f>VLOOKUP($I1007,教員一覧!$A:$D,2,FALSE)</f>
        <v>ゲーム</v>
      </c>
      <c r="K1007" s="1" t="str">
        <f>VLOOKUP($I1007,教員一覧!$A:$D,3,FALSE)</f>
        <v>プログラム</v>
      </c>
      <c r="L1007" s="1" t="str">
        <f>VLOOKUP($I1007,教員一覧!$A:$D,4,FALSE)</f>
        <v>専任</v>
      </c>
      <c r="M1007" t="s">
        <v>1717</v>
      </c>
      <c r="N1007" t="s">
        <v>3789</v>
      </c>
      <c r="O1007" t="s">
        <v>1484</v>
      </c>
      <c r="P1007" t="s">
        <v>15</v>
      </c>
      <c r="Q1007">
        <v>1</v>
      </c>
      <c r="R1007">
        <v>1302</v>
      </c>
      <c r="S1007" s="1" t="str">
        <f>VLOOKUP($R1007,教室一覧!$A:$B,2,FALSE)</f>
        <v>ノート対応</v>
      </c>
      <c r="T1007" s="1">
        <f>VLOOKUP($R1007,教室一覧!$A:$C,3,FALSE)</f>
        <v>36</v>
      </c>
      <c r="U1007" s="1" t="str">
        <f>VLOOKUP($R1007,教室一覧!$A:$D,4,FALSE)</f>
        <v>1号館</v>
      </c>
      <c r="V1007" s="1" t="str">
        <f>VLOOKUP($R1007,教室一覧!$A:$E,5,FALSE)</f>
        <v>3F</v>
      </c>
      <c r="W1007"/>
      <c r="X1007"/>
      <c r="Y1007" s="1" t="str">
        <f>VLOOKUP($O1007,教員一覧!$A:$D,2,FALSE)</f>
        <v>IT</v>
      </c>
      <c r="Z1007" s="1" t="str">
        <f>VLOOKUP($O1007,教員一覧!$A:$D,3,FALSE)</f>
        <v>　</v>
      </c>
      <c r="AA1007" s="1" t="str">
        <f>VLOOKUP($O1007,教員一覧!$A:$D,4,FALSE)</f>
        <v>非常勤</v>
      </c>
      <c r="AB1007" s="1" t="str">
        <f t="shared" si="297"/>
        <v/>
      </c>
      <c r="AC1007" s="14" t="s">
        <v>1717</v>
      </c>
      <c r="AD1007" s="14" t="s">
        <v>163</v>
      </c>
      <c r="AE1007" s="14" t="s">
        <v>1484</v>
      </c>
      <c r="AF1007" s="14" t="s">
        <v>15</v>
      </c>
      <c r="AG1007" s="14">
        <v>1</v>
      </c>
      <c r="AH1007" s="14">
        <v>1302</v>
      </c>
      <c r="AI1007" s="15" t="str">
        <f t="shared" si="298"/>
        <v/>
      </c>
      <c r="AJ1007" s="15" t="str">
        <f t="shared" si="299"/>
        <v/>
      </c>
      <c r="AK1007" s="15" t="str">
        <f t="shared" si="300"/>
        <v/>
      </c>
      <c r="AL1007" s="15" t="str">
        <f t="shared" si="301"/>
        <v/>
      </c>
      <c r="AM1007" s="15" t="str">
        <f t="shared" si="302"/>
        <v/>
      </c>
      <c r="AN1007" s="15" t="str">
        <f t="shared" si="303"/>
        <v/>
      </c>
      <c r="AO1007" s="15" t="str">
        <f t="shared" si="304"/>
        <v/>
      </c>
      <c r="AP1007" s="9" t="str">
        <f t="shared" si="305"/>
        <v>GE1B木1</v>
      </c>
      <c r="AQ1007" s="9">
        <f t="shared" si="306"/>
        <v>0.1111111111111111</v>
      </c>
      <c r="AR1007" s="11" t="str">
        <f t="shared" si="307"/>
        <v>吹野木1</v>
      </c>
      <c r="AS1007" s="11">
        <f t="shared" si="314"/>
        <v>0.2</v>
      </c>
      <c r="AT1007">
        <v>9</v>
      </c>
      <c r="AU1007" s="12">
        <f t="shared" si="308"/>
        <v>3.2222222222222223</v>
      </c>
      <c r="AV1007" s="13" t="str">
        <f t="shared" si="309"/>
        <v>1302木1</v>
      </c>
      <c r="AW1007" s="13">
        <f t="shared" si="310"/>
        <v>0.2</v>
      </c>
      <c r="AX1007" s="18" t="str">
        <f t="shared" si="311"/>
        <v>GE1BLCGE1H木11302</v>
      </c>
      <c r="AY1007" s="18">
        <f t="shared" si="312"/>
        <v>3.2222222222222223</v>
      </c>
      <c r="AZ1007"/>
    </row>
    <row r="1008" spans="1:52" x14ac:dyDescent="0.15">
      <c r="A1008" s="1">
        <f t="shared" si="295"/>
        <v>1</v>
      </c>
      <c r="B1008" s="1" t="str">
        <f t="shared" si="296"/>
        <v>編成</v>
      </c>
      <c r="C1008" t="s">
        <v>3730</v>
      </c>
      <c r="D1008" s="1" t="str">
        <f>VLOOKUP($C1008,クラス一覧!$A:$J,10,FALSE)</f>
        <v>ゲーム</v>
      </c>
      <c r="E1008" s="1">
        <f>VLOOKUP($C1008,クラス一覧!$A:$J,8,FALSE)</f>
        <v>29</v>
      </c>
      <c r="F1008" s="1" t="str">
        <f>VLOOKUP($C1008,クラス一覧!$A:$J,9,FALSE)</f>
        <v>庄司</v>
      </c>
      <c r="G1008" s="1" t="str">
        <f>VLOOKUP($H1008,科目一覧!$A:$G,3,FALSE)</f>
        <v>ゲームプロ（基礎）</v>
      </c>
      <c r="H1008" t="s">
        <v>2423</v>
      </c>
      <c r="I1008" s="1" t="str">
        <f>VLOOKUP($H1008,科目一覧!$A:$G,7,FALSE)</f>
        <v>山口</v>
      </c>
      <c r="J1008" s="1" t="str">
        <f>VLOOKUP($I1008,教員一覧!$A:$D,2,FALSE)</f>
        <v>ゲーム</v>
      </c>
      <c r="K1008" s="1" t="str">
        <f>VLOOKUP($I1008,教員一覧!$A:$D,3,FALSE)</f>
        <v>プログラム</v>
      </c>
      <c r="L1008" s="1" t="str">
        <f>VLOOKUP($I1008,教員一覧!$A:$D,4,FALSE)</f>
        <v>専任</v>
      </c>
      <c r="M1008" t="s">
        <v>1718</v>
      </c>
      <c r="N1008" t="s">
        <v>3789</v>
      </c>
      <c r="O1008" t="s">
        <v>72</v>
      </c>
      <c r="P1008" t="s">
        <v>15</v>
      </c>
      <c r="Q1008">
        <v>1</v>
      </c>
      <c r="R1008">
        <v>1303</v>
      </c>
      <c r="S1008" s="1" t="str">
        <f>VLOOKUP($R1008,教室一覧!$A:$B,2,FALSE)</f>
        <v>ノート対応</v>
      </c>
      <c r="T1008" s="1">
        <f>VLOOKUP($R1008,教室一覧!$A:$C,3,FALSE)</f>
        <v>36</v>
      </c>
      <c r="U1008" s="1" t="str">
        <f>VLOOKUP($R1008,教室一覧!$A:$D,4,FALSE)</f>
        <v>1号館</v>
      </c>
      <c r="V1008" s="1" t="str">
        <f>VLOOKUP($R1008,教室一覧!$A:$E,5,FALSE)</f>
        <v>3F</v>
      </c>
      <c r="W1008"/>
      <c r="X1008"/>
      <c r="Y1008" s="1" t="str">
        <f>VLOOKUP($O1008,教員一覧!$A:$D,2,FALSE)</f>
        <v>ゲーム</v>
      </c>
      <c r="Z1008" s="1" t="str">
        <f>VLOOKUP($O1008,教員一覧!$A:$D,3,FALSE)</f>
        <v>プログラム</v>
      </c>
      <c r="AA1008" s="1" t="str">
        <f>VLOOKUP($O1008,教員一覧!$A:$D,4,FALSE)</f>
        <v>専任</v>
      </c>
      <c r="AB1008" s="1" t="str">
        <f t="shared" si="297"/>
        <v/>
      </c>
      <c r="AC1008" s="14" t="s">
        <v>1718</v>
      </c>
      <c r="AD1008" s="14" t="s">
        <v>163</v>
      </c>
      <c r="AE1008" s="14" t="s">
        <v>72</v>
      </c>
      <c r="AF1008" s="14" t="s">
        <v>15</v>
      </c>
      <c r="AG1008" s="14">
        <v>1</v>
      </c>
      <c r="AH1008" s="14">
        <v>1303</v>
      </c>
      <c r="AI1008" s="15" t="str">
        <f t="shared" si="298"/>
        <v/>
      </c>
      <c r="AJ1008" s="15" t="str">
        <f t="shared" si="299"/>
        <v/>
      </c>
      <c r="AK1008" s="15" t="str">
        <f t="shared" si="300"/>
        <v/>
      </c>
      <c r="AL1008" s="15" t="str">
        <f t="shared" si="301"/>
        <v/>
      </c>
      <c r="AM1008" s="15" t="str">
        <f t="shared" si="302"/>
        <v/>
      </c>
      <c r="AN1008" s="15" t="str">
        <f t="shared" si="303"/>
        <v/>
      </c>
      <c r="AO1008" s="15" t="str">
        <f t="shared" si="304"/>
        <v/>
      </c>
      <c r="AP1008" s="9" t="str">
        <f t="shared" si="305"/>
        <v>GE1B木1</v>
      </c>
      <c r="AQ1008" s="9">
        <f t="shared" si="306"/>
        <v>0.1111111111111111</v>
      </c>
      <c r="AR1008" s="11" t="str">
        <f t="shared" si="307"/>
        <v>角森木1</v>
      </c>
      <c r="AS1008" s="11">
        <f t="shared" si="314"/>
        <v>0.2</v>
      </c>
      <c r="AT1008">
        <v>9</v>
      </c>
      <c r="AU1008" s="12">
        <f t="shared" si="308"/>
        <v>3.2222222222222223</v>
      </c>
      <c r="AV1008" s="13" t="str">
        <f t="shared" si="309"/>
        <v>1303木1</v>
      </c>
      <c r="AW1008" s="13">
        <f t="shared" si="310"/>
        <v>0.2</v>
      </c>
      <c r="AX1008" s="18" t="str">
        <f t="shared" si="311"/>
        <v>GE1BLCGE1I木11303</v>
      </c>
      <c r="AY1008" s="18">
        <f t="shared" si="312"/>
        <v>3.2222222222222223</v>
      </c>
      <c r="AZ1008"/>
    </row>
    <row r="1009" spans="1:52" x14ac:dyDescent="0.15">
      <c r="A1009" s="1">
        <f t="shared" si="295"/>
        <v>1</v>
      </c>
      <c r="B1009" s="1" t="str">
        <f t="shared" si="296"/>
        <v>編成</v>
      </c>
      <c r="C1009" t="s">
        <v>3730</v>
      </c>
      <c r="D1009" s="1" t="str">
        <f>VLOOKUP($C1009,クラス一覧!$A:$J,10,FALSE)</f>
        <v>ゲーム</v>
      </c>
      <c r="E1009" s="1">
        <f>VLOOKUP($C1009,クラス一覧!$A:$J,8,FALSE)</f>
        <v>29</v>
      </c>
      <c r="F1009" s="1" t="str">
        <f>VLOOKUP($C1009,クラス一覧!$A:$J,9,FALSE)</f>
        <v>庄司</v>
      </c>
      <c r="G1009" s="1" t="str">
        <f>VLOOKUP($H1009,科目一覧!$A:$G,3,FALSE)</f>
        <v>ゲームプロ（基礎）</v>
      </c>
      <c r="H1009" t="s">
        <v>2423</v>
      </c>
      <c r="I1009" s="1" t="str">
        <f>VLOOKUP($H1009,科目一覧!$A:$G,7,FALSE)</f>
        <v>山口</v>
      </c>
      <c r="J1009" s="1" t="str">
        <f>VLOOKUP($I1009,教員一覧!$A:$D,2,FALSE)</f>
        <v>ゲーム</v>
      </c>
      <c r="K1009" s="1" t="str">
        <f>VLOOKUP($I1009,教員一覧!$A:$D,3,FALSE)</f>
        <v>プログラム</v>
      </c>
      <c r="L1009" s="1" t="str">
        <f>VLOOKUP($I1009,教員一覧!$A:$D,4,FALSE)</f>
        <v>専任</v>
      </c>
      <c r="M1009" t="s">
        <v>1710</v>
      </c>
      <c r="N1009" t="s">
        <v>3789</v>
      </c>
      <c r="O1009" t="s">
        <v>65</v>
      </c>
      <c r="P1009" t="s">
        <v>15</v>
      </c>
      <c r="Q1009">
        <v>2</v>
      </c>
      <c r="R1009">
        <v>3701</v>
      </c>
      <c r="S1009" s="1" t="str">
        <f>VLOOKUP($R1009,教室一覧!$A:$B,2,FALSE)</f>
        <v>ノート15</v>
      </c>
      <c r="T1009" s="1">
        <f>VLOOKUP($R1009,教室一覧!$A:$C,3,FALSE)</f>
        <v>15</v>
      </c>
      <c r="U1009" s="1" t="str">
        <f>VLOOKUP($R1009,教室一覧!$A:$D,4,FALSE)</f>
        <v>3号館</v>
      </c>
      <c r="V1009" s="1" t="str">
        <f>VLOOKUP($R1009,教室一覧!$A:$E,5,FALSE)</f>
        <v>7F</v>
      </c>
      <c r="W1009"/>
      <c r="X1009"/>
      <c r="Y1009" s="1" t="str">
        <f>VLOOKUP($O1009,教員一覧!$A:$D,2,FALSE)</f>
        <v>ゲーム</v>
      </c>
      <c r="Z1009" s="1" t="str">
        <f>VLOOKUP($O1009,教員一覧!$A:$D,3,FALSE)</f>
        <v>プログラム</v>
      </c>
      <c r="AA1009" s="1" t="str">
        <f>VLOOKUP($O1009,教員一覧!$A:$D,4,FALSE)</f>
        <v>専任</v>
      </c>
      <c r="AB1009" s="1" t="str">
        <f t="shared" si="297"/>
        <v/>
      </c>
      <c r="AC1009" s="14" t="s">
        <v>1710</v>
      </c>
      <c r="AD1009" s="14" t="s">
        <v>163</v>
      </c>
      <c r="AE1009" s="14" t="s">
        <v>65</v>
      </c>
      <c r="AF1009" s="14" t="s">
        <v>15</v>
      </c>
      <c r="AG1009" s="14">
        <v>2</v>
      </c>
      <c r="AH1009" s="14">
        <v>3701</v>
      </c>
      <c r="AI1009" s="15" t="str">
        <f t="shared" si="298"/>
        <v/>
      </c>
      <c r="AJ1009" s="15" t="str">
        <f t="shared" si="299"/>
        <v/>
      </c>
      <c r="AK1009" s="15" t="str">
        <f t="shared" si="300"/>
        <v/>
      </c>
      <c r="AL1009" s="15" t="str">
        <f t="shared" si="301"/>
        <v/>
      </c>
      <c r="AM1009" s="15" t="str">
        <f t="shared" si="302"/>
        <v/>
      </c>
      <c r="AN1009" s="15" t="str">
        <f t="shared" si="303"/>
        <v/>
      </c>
      <c r="AO1009" s="15" t="str">
        <f t="shared" si="304"/>
        <v/>
      </c>
      <c r="AP1009" s="9" t="str">
        <f t="shared" si="305"/>
        <v>GE1B木2</v>
      </c>
      <c r="AQ1009" s="9">
        <f t="shared" si="306"/>
        <v>9.0909090909090912E-2</v>
      </c>
      <c r="AR1009" s="11" t="str">
        <f t="shared" si="307"/>
        <v>福井木2</v>
      </c>
      <c r="AS1009" s="11">
        <f t="shared" si="314"/>
        <v>0.2</v>
      </c>
      <c r="AT1009">
        <v>9</v>
      </c>
      <c r="AU1009" s="12">
        <f t="shared" si="308"/>
        <v>3.2222222222222223</v>
      </c>
      <c r="AV1009" s="13" t="str">
        <f t="shared" si="309"/>
        <v>3701木2</v>
      </c>
      <c r="AW1009" s="13">
        <f t="shared" si="310"/>
        <v>0.2</v>
      </c>
      <c r="AX1009" s="18" t="str">
        <f t="shared" si="311"/>
        <v>GE1BLCGE1A木23701</v>
      </c>
      <c r="AY1009" s="18">
        <f t="shared" si="312"/>
        <v>3.2222222222222223</v>
      </c>
      <c r="AZ1009"/>
    </row>
    <row r="1010" spans="1:52" x14ac:dyDescent="0.15">
      <c r="A1010" s="1">
        <f t="shared" si="295"/>
        <v>1</v>
      </c>
      <c r="B1010" s="1" t="str">
        <f t="shared" si="296"/>
        <v>編成</v>
      </c>
      <c r="C1010" t="s">
        <v>3730</v>
      </c>
      <c r="D1010" s="1" t="str">
        <f>VLOOKUP($C1010,クラス一覧!$A:$J,10,FALSE)</f>
        <v>ゲーム</v>
      </c>
      <c r="E1010" s="1">
        <f>VLOOKUP($C1010,クラス一覧!$A:$J,8,FALSE)</f>
        <v>29</v>
      </c>
      <c r="F1010" s="1" t="str">
        <f>VLOOKUP($C1010,クラス一覧!$A:$J,9,FALSE)</f>
        <v>庄司</v>
      </c>
      <c r="G1010" s="1" t="str">
        <f>VLOOKUP($H1010,科目一覧!$A:$G,3,FALSE)</f>
        <v>ゲームプロ（基礎）</v>
      </c>
      <c r="H1010" t="s">
        <v>2423</v>
      </c>
      <c r="I1010" s="1" t="str">
        <f>VLOOKUP($H1010,科目一覧!$A:$G,7,FALSE)</f>
        <v>山口</v>
      </c>
      <c r="J1010" s="1" t="str">
        <f>VLOOKUP($I1010,教員一覧!$A:$D,2,FALSE)</f>
        <v>ゲーム</v>
      </c>
      <c r="K1010" s="1" t="str">
        <f>VLOOKUP($I1010,教員一覧!$A:$D,3,FALSE)</f>
        <v>プログラム</v>
      </c>
      <c r="L1010" s="1" t="str">
        <f>VLOOKUP($I1010,教員一覧!$A:$D,4,FALSE)</f>
        <v>専任</v>
      </c>
      <c r="M1010" t="s">
        <v>1711</v>
      </c>
      <c r="N1010" t="s">
        <v>3789</v>
      </c>
      <c r="O1010" t="s">
        <v>78</v>
      </c>
      <c r="P1010" t="s">
        <v>15</v>
      </c>
      <c r="Q1010">
        <v>2</v>
      </c>
      <c r="R1010">
        <v>3702</v>
      </c>
      <c r="S1010" s="1" t="str">
        <f>VLOOKUP($R1010,教室一覧!$A:$B,2,FALSE)</f>
        <v>ノート15</v>
      </c>
      <c r="T1010" s="1">
        <f>VLOOKUP($R1010,教室一覧!$A:$C,3,FALSE)</f>
        <v>15</v>
      </c>
      <c r="U1010" s="1" t="str">
        <f>VLOOKUP($R1010,教室一覧!$A:$D,4,FALSE)</f>
        <v>3号館</v>
      </c>
      <c r="V1010" s="1" t="str">
        <f>VLOOKUP($R1010,教室一覧!$A:$E,5,FALSE)</f>
        <v>7F</v>
      </c>
      <c r="W1010"/>
      <c r="X1010"/>
      <c r="Y1010" s="1" t="str">
        <f>VLOOKUP($O1010,教員一覧!$A:$D,2,FALSE)</f>
        <v>ゲーム</v>
      </c>
      <c r="Z1010" s="1" t="str">
        <f>VLOOKUP($O1010,教員一覧!$A:$D,3,FALSE)</f>
        <v>プログラム</v>
      </c>
      <c r="AA1010" s="1" t="str">
        <f>VLOOKUP($O1010,教員一覧!$A:$D,4,FALSE)</f>
        <v>専任</v>
      </c>
      <c r="AB1010" s="1" t="str">
        <f t="shared" si="297"/>
        <v/>
      </c>
      <c r="AC1010" s="14" t="s">
        <v>1711</v>
      </c>
      <c r="AD1010" s="14" t="s">
        <v>163</v>
      </c>
      <c r="AE1010" s="14" t="s">
        <v>78</v>
      </c>
      <c r="AF1010" s="14" t="s">
        <v>15</v>
      </c>
      <c r="AG1010" s="14">
        <v>2</v>
      </c>
      <c r="AH1010" s="14">
        <v>3702</v>
      </c>
      <c r="AI1010" s="15" t="str">
        <f t="shared" si="298"/>
        <v/>
      </c>
      <c r="AJ1010" s="15" t="str">
        <f t="shared" si="299"/>
        <v/>
      </c>
      <c r="AK1010" s="15" t="str">
        <f t="shared" si="300"/>
        <v/>
      </c>
      <c r="AL1010" s="15" t="str">
        <f t="shared" si="301"/>
        <v/>
      </c>
      <c r="AM1010" s="15" t="str">
        <f t="shared" si="302"/>
        <v/>
      </c>
      <c r="AN1010" s="15" t="str">
        <f t="shared" si="303"/>
        <v/>
      </c>
      <c r="AO1010" s="15" t="str">
        <f t="shared" si="304"/>
        <v/>
      </c>
      <c r="AP1010" s="9" t="str">
        <f t="shared" si="305"/>
        <v>GE1B木2</v>
      </c>
      <c r="AQ1010" s="9">
        <f t="shared" si="306"/>
        <v>9.0909090909090912E-2</v>
      </c>
      <c r="AR1010" s="11" t="str">
        <f t="shared" si="307"/>
        <v>山口木2</v>
      </c>
      <c r="AS1010" s="11">
        <f t="shared" si="314"/>
        <v>0.2</v>
      </c>
      <c r="AT1010">
        <v>9</v>
      </c>
      <c r="AU1010" s="12">
        <f t="shared" si="308"/>
        <v>3.2222222222222223</v>
      </c>
      <c r="AV1010" s="13" t="str">
        <f t="shared" si="309"/>
        <v>3702木2</v>
      </c>
      <c r="AW1010" s="13">
        <f t="shared" si="310"/>
        <v>0.2</v>
      </c>
      <c r="AX1010" s="18" t="str">
        <f t="shared" si="311"/>
        <v>GE1BLCGE1B木23702</v>
      </c>
      <c r="AY1010" s="18">
        <f t="shared" si="312"/>
        <v>3.2222222222222223</v>
      </c>
      <c r="AZ1010"/>
    </row>
    <row r="1011" spans="1:52" x14ac:dyDescent="0.15">
      <c r="A1011" s="1">
        <f t="shared" si="295"/>
        <v>1</v>
      </c>
      <c r="B1011" s="1" t="str">
        <f t="shared" si="296"/>
        <v>編成</v>
      </c>
      <c r="C1011" t="s">
        <v>3730</v>
      </c>
      <c r="D1011" s="1" t="str">
        <f>VLOOKUP($C1011,クラス一覧!$A:$J,10,FALSE)</f>
        <v>ゲーム</v>
      </c>
      <c r="E1011" s="1">
        <f>VLOOKUP($C1011,クラス一覧!$A:$J,8,FALSE)</f>
        <v>29</v>
      </c>
      <c r="F1011" s="1" t="str">
        <f>VLOOKUP($C1011,クラス一覧!$A:$J,9,FALSE)</f>
        <v>庄司</v>
      </c>
      <c r="G1011" s="1" t="str">
        <f>VLOOKUP($H1011,科目一覧!$A:$G,3,FALSE)</f>
        <v>ゲームプロ（基礎）</v>
      </c>
      <c r="H1011" t="s">
        <v>2423</v>
      </c>
      <c r="I1011" s="1" t="str">
        <f>VLOOKUP($H1011,科目一覧!$A:$G,7,FALSE)</f>
        <v>山口</v>
      </c>
      <c r="J1011" s="1" t="str">
        <f>VLOOKUP($I1011,教員一覧!$A:$D,2,FALSE)</f>
        <v>ゲーム</v>
      </c>
      <c r="K1011" s="1" t="str">
        <f>VLOOKUP($I1011,教員一覧!$A:$D,3,FALSE)</f>
        <v>プログラム</v>
      </c>
      <c r="L1011" s="1" t="str">
        <f>VLOOKUP($I1011,教員一覧!$A:$D,4,FALSE)</f>
        <v>専任</v>
      </c>
      <c r="M1011" t="s">
        <v>1712</v>
      </c>
      <c r="N1011" t="s">
        <v>3789</v>
      </c>
      <c r="O1011" t="s">
        <v>3012</v>
      </c>
      <c r="P1011" t="s">
        <v>15</v>
      </c>
      <c r="Q1011">
        <v>2</v>
      </c>
      <c r="R1011">
        <v>3703</v>
      </c>
      <c r="S1011" s="1" t="str">
        <f>VLOOKUP($R1011,教室一覧!$A:$B,2,FALSE)</f>
        <v>ノート15</v>
      </c>
      <c r="T1011" s="1">
        <f>VLOOKUP($R1011,教室一覧!$A:$C,3,FALSE)</f>
        <v>15</v>
      </c>
      <c r="U1011" s="1" t="str">
        <f>VLOOKUP($R1011,教室一覧!$A:$D,4,FALSE)</f>
        <v>3号館</v>
      </c>
      <c r="V1011" s="1" t="str">
        <f>VLOOKUP($R1011,教室一覧!$A:$E,5,FALSE)</f>
        <v>7F</v>
      </c>
      <c r="W1011"/>
      <c r="X1011"/>
      <c r="Y1011" s="1" t="str">
        <f>VLOOKUP($O1011,教員一覧!$A:$D,2,FALSE)</f>
        <v>ゲーム</v>
      </c>
      <c r="Z1011" s="1" t="str">
        <f>VLOOKUP($O1011,教員一覧!$A:$D,3,FALSE)</f>
        <v>プログラム</v>
      </c>
      <c r="AA1011" s="1" t="str">
        <f>VLOOKUP($O1011,教員一覧!$A:$D,4,FALSE)</f>
        <v>専任</v>
      </c>
      <c r="AB1011" s="1" t="str">
        <f t="shared" si="297"/>
        <v/>
      </c>
      <c r="AC1011" s="14" t="s">
        <v>1712</v>
      </c>
      <c r="AD1011" s="14" t="s">
        <v>163</v>
      </c>
      <c r="AE1011" s="14" t="s">
        <v>3012</v>
      </c>
      <c r="AF1011" s="14" t="s">
        <v>15</v>
      </c>
      <c r="AG1011" s="14">
        <v>2</v>
      </c>
      <c r="AH1011" s="14">
        <v>3703</v>
      </c>
      <c r="AI1011" s="15" t="str">
        <f t="shared" si="298"/>
        <v/>
      </c>
      <c r="AJ1011" s="15" t="str">
        <f t="shared" si="299"/>
        <v/>
      </c>
      <c r="AK1011" s="15" t="str">
        <f t="shared" si="300"/>
        <v/>
      </c>
      <c r="AL1011" s="15" t="str">
        <f t="shared" si="301"/>
        <v/>
      </c>
      <c r="AM1011" s="15" t="str">
        <f t="shared" si="302"/>
        <v/>
      </c>
      <c r="AN1011" s="15" t="str">
        <f t="shared" si="303"/>
        <v/>
      </c>
      <c r="AO1011" s="15" t="str">
        <f t="shared" si="304"/>
        <v/>
      </c>
      <c r="AP1011" s="9" t="str">
        <f t="shared" si="305"/>
        <v>GE1B木2</v>
      </c>
      <c r="AQ1011" s="9">
        <f t="shared" si="306"/>
        <v>9.0909090909090912E-2</v>
      </c>
      <c r="AR1011" s="11" t="str">
        <f t="shared" si="307"/>
        <v>幸田木2</v>
      </c>
      <c r="AS1011" s="11">
        <f t="shared" si="314"/>
        <v>0.2</v>
      </c>
      <c r="AT1011">
        <v>9</v>
      </c>
      <c r="AU1011" s="12">
        <f t="shared" si="308"/>
        <v>3.2222222222222223</v>
      </c>
      <c r="AV1011" s="13" t="str">
        <f t="shared" si="309"/>
        <v>3703木2</v>
      </c>
      <c r="AW1011" s="13">
        <f t="shared" si="310"/>
        <v>0.2</v>
      </c>
      <c r="AX1011" s="18" t="str">
        <f t="shared" si="311"/>
        <v>GE1BLCGE1C木23703</v>
      </c>
      <c r="AY1011" s="18">
        <f t="shared" si="312"/>
        <v>3.2222222222222223</v>
      </c>
      <c r="AZ1011"/>
    </row>
    <row r="1012" spans="1:52" x14ac:dyDescent="0.15">
      <c r="A1012" s="1">
        <f t="shared" si="295"/>
        <v>1</v>
      </c>
      <c r="B1012" s="1" t="str">
        <f t="shared" si="296"/>
        <v>編成</v>
      </c>
      <c r="C1012" t="s">
        <v>3730</v>
      </c>
      <c r="D1012" s="1" t="str">
        <f>VLOOKUP($C1012,クラス一覧!$A:$J,10,FALSE)</f>
        <v>ゲーム</v>
      </c>
      <c r="E1012" s="1">
        <f>VLOOKUP($C1012,クラス一覧!$A:$J,8,FALSE)</f>
        <v>29</v>
      </c>
      <c r="F1012" s="1" t="str">
        <f>VLOOKUP($C1012,クラス一覧!$A:$J,9,FALSE)</f>
        <v>庄司</v>
      </c>
      <c r="G1012" s="1" t="str">
        <f>VLOOKUP($H1012,科目一覧!$A:$G,3,FALSE)</f>
        <v>ゲームプロ（基礎）</v>
      </c>
      <c r="H1012" t="s">
        <v>2423</v>
      </c>
      <c r="I1012" s="1" t="str">
        <f>VLOOKUP($H1012,科目一覧!$A:$G,7,FALSE)</f>
        <v>山口</v>
      </c>
      <c r="J1012" s="1" t="str">
        <f>VLOOKUP($I1012,教員一覧!$A:$D,2,FALSE)</f>
        <v>ゲーム</v>
      </c>
      <c r="K1012" s="1" t="str">
        <f>VLOOKUP($I1012,教員一覧!$A:$D,3,FALSE)</f>
        <v>プログラム</v>
      </c>
      <c r="L1012" s="1" t="str">
        <f>VLOOKUP($I1012,教員一覧!$A:$D,4,FALSE)</f>
        <v>専任</v>
      </c>
      <c r="M1012" t="s">
        <v>1713</v>
      </c>
      <c r="N1012" t="s">
        <v>3789</v>
      </c>
      <c r="O1012" t="s">
        <v>100</v>
      </c>
      <c r="P1012" t="s">
        <v>15</v>
      </c>
      <c r="Q1012">
        <v>2</v>
      </c>
      <c r="R1012">
        <v>3301</v>
      </c>
      <c r="S1012" s="1" t="str">
        <f>VLOOKUP($R1012,教室一覧!$A:$B,2,FALSE)</f>
        <v>ノート対応</v>
      </c>
      <c r="T1012" s="1">
        <f>VLOOKUP($R1012,教室一覧!$A:$C,3,FALSE)</f>
        <v>36</v>
      </c>
      <c r="U1012" s="1" t="str">
        <f>VLOOKUP($R1012,教室一覧!$A:$D,4,FALSE)</f>
        <v>3号館</v>
      </c>
      <c r="V1012" s="1" t="str">
        <f>VLOOKUP($R1012,教室一覧!$A:$E,5,FALSE)</f>
        <v>3F</v>
      </c>
      <c r="W1012"/>
      <c r="X1012"/>
      <c r="Y1012" s="1" t="str">
        <f>VLOOKUP($O1012,教員一覧!$A:$D,2,FALSE)</f>
        <v>ゲーム</v>
      </c>
      <c r="Z1012" s="1" t="str">
        <f>VLOOKUP($O1012,教員一覧!$A:$D,3,FALSE)</f>
        <v>プログラム</v>
      </c>
      <c r="AA1012" s="1" t="str">
        <f>VLOOKUP($O1012,教員一覧!$A:$D,4,FALSE)</f>
        <v>非常勤</v>
      </c>
      <c r="AB1012" s="1" t="str">
        <f t="shared" si="297"/>
        <v/>
      </c>
      <c r="AC1012" s="14" t="s">
        <v>1713</v>
      </c>
      <c r="AD1012" s="14" t="s">
        <v>163</v>
      </c>
      <c r="AE1012" s="14" t="s">
        <v>100</v>
      </c>
      <c r="AF1012" s="14" t="s">
        <v>15</v>
      </c>
      <c r="AG1012" s="14">
        <v>2</v>
      </c>
      <c r="AH1012" s="14">
        <v>3301</v>
      </c>
      <c r="AI1012" s="15" t="str">
        <f t="shared" si="298"/>
        <v/>
      </c>
      <c r="AJ1012" s="15" t="str">
        <f t="shared" si="299"/>
        <v/>
      </c>
      <c r="AK1012" s="15" t="str">
        <f t="shared" si="300"/>
        <v/>
      </c>
      <c r="AL1012" s="15" t="str">
        <f t="shared" si="301"/>
        <v/>
      </c>
      <c r="AM1012" s="15" t="str">
        <f t="shared" si="302"/>
        <v/>
      </c>
      <c r="AN1012" s="15" t="str">
        <f t="shared" si="303"/>
        <v/>
      </c>
      <c r="AO1012" s="15" t="str">
        <f t="shared" si="304"/>
        <v/>
      </c>
      <c r="AP1012" s="9" t="str">
        <f t="shared" si="305"/>
        <v>GE1B木2</v>
      </c>
      <c r="AQ1012" s="9">
        <f t="shared" si="306"/>
        <v>9.0909090909090912E-2</v>
      </c>
      <c r="AR1012" s="11" t="str">
        <f t="shared" si="307"/>
        <v>井上木2</v>
      </c>
      <c r="AS1012" s="11">
        <f t="shared" si="314"/>
        <v>0.2</v>
      </c>
      <c r="AT1012">
        <v>9</v>
      </c>
      <c r="AU1012" s="12">
        <f t="shared" si="308"/>
        <v>3.2222222222222223</v>
      </c>
      <c r="AV1012" s="13" t="str">
        <f t="shared" si="309"/>
        <v>3301木2</v>
      </c>
      <c r="AW1012" s="13">
        <f t="shared" si="310"/>
        <v>0.2</v>
      </c>
      <c r="AX1012" s="18" t="str">
        <f t="shared" si="311"/>
        <v>GE1BLCGE1D木23301</v>
      </c>
      <c r="AY1012" s="18">
        <f t="shared" si="312"/>
        <v>3.2222222222222223</v>
      </c>
      <c r="AZ1012"/>
    </row>
    <row r="1013" spans="1:52" x14ac:dyDescent="0.15">
      <c r="A1013" s="1">
        <f t="shared" si="295"/>
        <v>1</v>
      </c>
      <c r="B1013" s="1" t="str">
        <f t="shared" si="296"/>
        <v>編成</v>
      </c>
      <c r="C1013" t="s">
        <v>3730</v>
      </c>
      <c r="D1013" s="1" t="str">
        <f>VLOOKUP($C1013,クラス一覧!$A:$J,10,FALSE)</f>
        <v>ゲーム</v>
      </c>
      <c r="E1013" s="1">
        <f>VLOOKUP($C1013,クラス一覧!$A:$J,8,FALSE)</f>
        <v>29</v>
      </c>
      <c r="F1013" s="1" t="str">
        <f>VLOOKUP($C1013,クラス一覧!$A:$J,9,FALSE)</f>
        <v>庄司</v>
      </c>
      <c r="G1013" s="1" t="str">
        <f>VLOOKUP($H1013,科目一覧!$A:$G,3,FALSE)</f>
        <v>ゲームプロ（基礎）</v>
      </c>
      <c r="H1013" t="s">
        <v>2423</v>
      </c>
      <c r="I1013" s="1" t="str">
        <f>VLOOKUP($H1013,科目一覧!$A:$G,7,FALSE)</f>
        <v>山口</v>
      </c>
      <c r="J1013" s="1" t="str">
        <f>VLOOKUP($I1013,教員一覧!$A:$D,2,FALSE)</f>
        <v>ゲーム</v>
      </c>
      <c r="K1013" s="1" t="str">
        <f>VLOOKUP($I1013,教員一覧!$A:$D,3,FALSE)</f>
        <v>プログラム</v>
      </c>
      <c r="L1013" s="1" t="str">
        <f>VLOOKUP($I1013,教員一覧!$A:$D,4,FALSE)</f>
        <v>専任</v>
      </c>
      <c r="M1013" t="s">
        <v>1714</v>
      </c>
      <c r="N1013" t="s">
        <v>3789</v>
      </c>
      <c r="O1013" t="s">
        <v>45</v>
      </c>
      <c r="P1013" t="s">
        <v>15</v>
      </c>
      <c r="Q1013">
        <v>2</v>
      </c>
      <c r="R1013">
        <v>3302</v>
      </c>
      <c r="S1013" s="1" t="str">
        <f>VLOOKUP($R1013,教室一覧!$A:$B,2,FALSE)</f>
        <v>ノート対応</v>
      </c>
      <c r="T1013" s="1">
        <f>VLOOKUP($R1013,教室一覧!$A:$C,3,FALSE)</f>
        <v>36</v>
      </c>
      <c r="U1013" s="1" t="str">
        <f>VLOOKUP($R1013,教室一覧!$A:$D,4,FALSE)</f>
        <v>3号館</v>
      </c>
      <c r="V1013" s="1" t="str">
        <f>VLOOKUP($R1013,教室一覧!$A:$E,5,FALSE)</f>
        <v>3F</v>
      </c>
      <c r="W1013"/>
      <c r="X1013"/>
      <c r="Y1013" s="1" t="str">
        <f>VLOOKUP($O1013,教員一覧!$A:$D,2,FALSE)</f>
        <v>ゲーム</v>
      </c>
      <c r="Z1013" s="1" t="str">
        <f>VLOOKUP($O1013,教員一覧!$A:$D,3,FALSE)</f>
        <v>プログラム</v>
      </c>
      <c r="AA1013" s="1" t="str">
        <f>VLOOKUP($O1013,教員一覧!$A:$D,4,FALSE)</f>
        <v>非常勤</v>
      </c>
      <c r="AB1013" s="1" t="str">
        <f t="shared" si="297"/>
        <v/>
      </c>
      <c r="AC1013" s="14" t="s">
        <v>1714</v>
      </c>
      <c r="AD1013" s="14" t="s">
        <v>163</v>
      </c>
      <c r="AE1013" s="14" t="s">
        <v>45</v>
      </c>
      <c r="AF1013" s="14" t="s">
        <v>15</v>
      </c>
      <c r="AG1013" s="14">
        <v>2</v>
      </c>
      <c r="AH1013" s="14">
        <v>3302</v>
      </c>
      <c r="AI1013" s="15" t="str">
        <f t="shared" si="298"/>
        <v/>
      </c>
      <c r="AJ1013" s="15" t="str">
        <f t="shared" si="299"/>
        <v/>
      </c>
      <c r="AK1013" s="15" t="str">
        <f t="shared" si="300"/>
        <v/>
      </c>
      <c r="AL1013" s="15" t="str">
        <f t="shared" si="301"/>
        <v/>
      </c>
      <c r="AM1013" s="15" t="str">
        <f t="shared" si="302"/>
        <v/>
      </c>
      <c r="AN1013" s="15" t="str">
        <f t="shared" si="303"/>
        <v/>
      </c>
      <c r="AO1013" s="15" t="str">
        <f t="shared" si="304"/>
        <v/>
      </c>
      <c r="AP1013" s="9" t="str">
        <f t="shared" si="305"/>
        <v>GE1B木2</v>
      </c>
      <c r="AQ1013" s="9">
        <f t="shared" si="306"/>
        <v>9.0909090909090912E-2</v>
      </c>
      <c r="AR1013" s="11" t="str">
        <f t="shared" si="307"/>
        <v>幸山木2</v>
      </c>
      <c r="AS1013" s="11">
        <f t="shared" si="314"/>
        <v>0.2</v>
      </c>
      <c r="AT1013">
        <v>9</v>
      </c>
      <c r="AU1013" s="12">
        <f t="shared" si="308"/>
        <v>3.2222222222222223</v>
      </c>
      <c r="AV1013" s="13" t="str">
        <f t="shared" si="309"/>
        <v>3302木2</v>
      </c>
      <c r="AW1013" s="13">
        <f t="shared" si="310"/>
        <v>0.2</v>
      </c>
      <c r="AX1013" s="18" t="str">
        <f t="shared" si="311"/>
        <v>GE1BLCGE1E木23302</v>
      </c>
      <c r="AY1013" s="18">
        <f t="shared" si="312"/>
        <v>3.2222222222222223</v>
      </c>
      <c r="AZ1013"/>
    </row>
    <row r="1014" spans="1:52" x14ac:dyDescent="0.15">
      <c r="A1014" s="1">
        <f t="shared" si="295"/>
        <v>1</v>
      </c>
      <c r="B1014" s="1" t="str">
        <f t="shared" si="296"/>
        <v>編成</v>
      </c>
      <c r="C1014" t="s">
        <v>3730</v>
      </c>
      <c r="D1014" s="1" t="str">
        <f>VLOOKUP($C1014,クラス一覧!$A:$J,10,FALSE)</f>
        <v>ゲーム</v>
      </c>
      <c r="E1014" s="1">
        <f>VLOOKUP($C1014,クラス一覧!$A:$J,8,FALSE)</f>
        <v>29</v>
      </c>
      <c r="F1014" s="1" t="str">
        <f>VLOOKUP($C1014,クラス一覧!$A:$J,9,FALSE)</f>
        <v>庄司</v>
      </c>
      <c r="G1014" s="1" t="str">
        <f>VLOOKUP($H1014,科目一覧!$A:$G,3,FALSE)</f>
        <v>ゲームプロ（基礎）</v>
      </c>
      <c r="H1014" t="s">
        <v>2423</v>
      </c>
      <c r="I1014" s="1" t="str">
        <f>VLOOKUP($H1014,科目一覧!$A:$G,7,FALSE)</f>
        <v>山口</v>
      </c>
      <c r="J1014" s="1" t="str">
        <f>VLOOKUP($I1014,教員一覧!$A:$D,2,FALSE)</f>
        <v>ゲーム</v>
      </c>
      <c r="K1014" s="1" t="str">
        <f>VLOOKUP($I1014,教員一覧!$A:$D,3,FALSE)</f>
        <v>プログラム</v>
      </c>
      <c r="L1014" s="1" t="str">
        <f>VLOOKUP($I1014,教員一覧!$A:$D,4,FALSE)</f>
        <v>専任</v>
      </c>
      <c r="M1014" t="s">
        <v>1715</v>
      </c>
      <c r="N1014" t="s">
        <v>3789</v>
      </c>
      <c r="O1014" t="s">
        <v>126</v>
      </c>
      <c r="P1014" t="s">
        <v>15</v>
      </c>
      <c r="Q1014">
        <v>2</v>
      </c>
      <c r="R1014">
        <v>3303</v>
      </c>
      <c r="S1014" s="1" t="str">
        <f>VLOOKUP($R1014,教室一覧!$A:$B,2,FALSE)</f>
        <v>ノート対応</v>
      </c>
      <c r="T1014" s="1">
        <f>VLOOKUP($R1014,教室一覧!$A:$C,3,FALSE)</f>
        <v>36</v>
      </c>
      <c r="U1014" s="1" t="str">
        <f>VLOOKUP($R1014,教室一覧!$A:$D,4,FALSE)</f>
        <v>3号館</v>
      </c>
      <c r="V1014" s="1" t="str">
        <f>VLOOKUP($R1014,教室一覧!$A:$E,5,FALSE)</f>
        <v>3F</v>
      </c>
      <c r="W1014"/>
      <c r="X1014"/>
      <c r="Y1014" s="1" t="str">
        <f>VLOOKUP($O1014,教員一覧!$A:$D,2,FALSE)</f>
        <v>ゲーム</v>
      </c>
      <c r="Z1014" s="1" t="str">
        <f>VLOOKUP($O1014,教員一覧!$A:$D,3,FALSE)</f>
        <v>プログラム</v>
      </c>
      <c r="AA1014" s="1" t="str">
        <f>VLOOKUP($O1014,教員一覧!$A:$D,4,FALSE)</f>
        <v>非常勤</v>
      </c>
      <c r="AB1014" s="1" t="str">
        <f t="shared" si="297"/>
        <v/>
      </c>
      <c r="AC1014" s="14" t="s">
        <v>1715</v>
      </c>
      <c r="AD1014" s="14" t="s">
        <v>163</v>
      </c>
      <c r="AE1014" s="14" t="s">
        <v>126</v>
      </c>
      <c r="AF1014" s="14" t="s">
        <v>15</v>
      </c>
      <c r="AG1014" s="14">
        <v>2</v>
      </c>
      <c r="AH1014" s="14">
        <v>3303</v>
      </c>
      <c r="AI1014" s="15" t="str">
        <f t="shared" si="298"/>
        <v/>
      </c>
      <c r="AJ1014" s="15" t="str">
        <f t="shared" si="299"/>
        <v/>
      </c>
      <c r="AK1014" s="15" t="str">
        <f t="shared" si="300"/>
        <v/>
      </c>
      <c r="AL1014" s="15" t="str">
        <f t="shared" si="301"/>
        <v/>
      </c>
      <c r="AM1014" s="15" t="str">
        <f t="shared" si="302"/>
        <v/>
      </c>
      <c r="AN1014" s="15" t="str">
        <f t="shared" si="303"/>
        <v/>
      </c>
      <c r="AO1014" s="15" t="str">
        <f t="shared" si="304"/>
        <v/>
      </c>
      <c r="AP1014" s="9" t="str">
        <f t="shared" si="305"/>
        <v>GE1B木2</v>
      </c>
      <c r="AQ1014" s="9">
        <f t="shared" si="306"/>
        <v>9.0909090909090912E-2</v>
      </c>
      <c r="AR1014" s="11" t="str">
        <f t="shared" si="307"/>
        <v>長畑木2</v>
      </c>
      <c r="AS1014" s="11">
        <f t="shared" si="314"/>
        <v>0.2</v>
      </c>
      <c r="AT1014">
        <v>9</v>
      </c>
      <c r="AU1014" s="12">
        <f t="shared" si="308"/>
        <v>3.2222222222222223</v>
      </c>
      <c r="AV1014" s="13" t="str">
        <f t="shared" si="309"/>
        <v>3303木2</v>
      </c>
      <c r="AW1014" s="13">
        <f t="shared" si="310"/>
        <v>0.2</v>
      </c>
      <c r="AX1014" s="18" t="str">
        <f t="shared" si="311"/>
        <v>GE1BLCGE1F木23303</v>
      </c>
      <c r="AY1014" s="18">
        <f t="shared" si="312"/>
        <v>3.2222222222222223</v>
      </c>
      <c r="AZ1014"/>
    </row>
    <row r="1015" spans="1:52" x14ac:dyDescent="0.15">
      <c r="A1015" s="1">
        <f t="shared" si="295"/>
        <v>1</v>
      </c>
      <c r="B1015" s="1" t="str">
        <f t="shared" si="296"/>
        <v>編成</v>
      </c>
      <c r="C1015" t="s">
        <v>3730</v>
      </c>
      <c r="D1015" s="1" t="str">
        <f>VLOOKUP($C1015,クラス一覧!$A:$J,10,FALSE)</f>
        <v>ゲーム</v>
      </c>
      <c r="E1015" s="1">
        <f>VLOOKUP($C1015,クラス一覧!$A:$J,8,FALSE)</f>
        <v>29</v>
      </c>
      <c r="F1015" s="1" t="str">
        <f>VLOOKUP($C1015,クラス一覧!$A:$J,9,FALSE)</f>
        <v>庄司</v>
      </c>
      <c r="G1015" s="1" t="str">
        <f>VLOOKUP($H1015,科目一覧!$A:$G,3,FALSE)</f>
        <v>ゲームプロ（基礎）</v>
      </c>
      <c r="H1015" t="s">
        <v>2423</v>
      </c>
      <c r="I1015" s="1" t="str">
        <f>VLOOKUP($H1015,科目一覧!$A:$G,7,FALSE)</f>
        <v>山口</v>
      </c>
      <c r="J1015" s="1" t="str">
        <f>VLOOKUP($I1015,教員一覧!$A:$D,2,FALSE)</f>
        <v>ゲーム</v>
      </c>
      <c r="K1015" s="1" t="str">
        <f>VLOOKUP($I1015,教員一覧!$A:$D,3,FALSE)</f>
        <v>プログラム</v>
      </c>
      <c r="L1015" s="1" t="str">
        <f>VLOOKUP($I1015,教員一覧!$A:$D,4,FALSE)</f>
        <v>専任</v>
      </c>
      <c r="M1015" t="s">
        <v>1716</v>
      </c>
      <c r="N1015" t="s">
        <v>3789</v>
      </c>
      <c r="O1015" t="s">
        <v>107</v>
      </c>
      <c r="P1015" t="s">
        <v>15</v>
      </c>
      <c r="Q1015">
        <v>2</v>
      </c>
      <c r="R1015">
        <v>1301</v>
      </c>
      <c r="S1015" s="1" t="str">
        <f>VLOOKUP($R1015,教室一覧!$A:$B,2,FALSE)</f>
        <v>ノート対応</v>
      </c>
      <c r="T1015" s="1">
        <f>VLOOKUP($R1015,教室一覧!$A:$C,3,FALSE)</f>
        <v>36</v>
      </c>
      <c r="U1015" s="1" t="str">
        <f>VLOOKUP($R1015,教室一覧!$A:$D,4,FALSE)</f>
        <v>1号館</v>
      </c>
      <c r="V1015" s="1" t="str">
        <f>VLOOKUP($R1015,教室一覧!$A:$E,5,FALSE)</f>
        <v>3F</v>
      </c>
      <c r="W1015"/>
      <c r="X1015"/>
      <c r="Y1015" s="1" t="str">
        <f>VLOOKUP($O1015,教員一覧!$A:$D,2,FALSE)</f>
        <v>ゲーム</v>
      </c>
      <c r="Z1015" s="1" t="str">
        <f>VLOOKUP($O1015,教員一覧!$A:$D,3,FALSE)</f>
        <v>プログラム</v>
      </c>
      <c r="AA1015" s="1" t="str">
        <f>VLOOKUP($O1015,教員一覧!$A:$D,4,FALSE)</f>
        <v>専任</v>
      </c>
      <c r="AB1015" s="1" t="str">
        <f t="shared" si="297"/>
        <v/>
      </c>
      <c r="AC1015" s="14" t="s">
        <v>1716</v>
      </c>
      <c r="AD1015" s="14" t="s">
        <v>163</v>
      </c>
      <c r="AE1015" s="14" t="s">
        <v>107</v>
      </c>
      <c r="AF1015" s="14" t="s">
        <v>15</v>
      </c>
      <c r="AG1015" s="14">
        <v>2</v>
      </c>
      <c r="AH1015" s="14">
        <v>1301</v>
      </c>
      <c r="AI1015" s="15" t="str">
        <f t="shared" si="298"/>
        <v/>
      </c>
      <c r="AJ1015" s="15" t="str">
        <f t="shared" si="299"/>
        <v/>
      </c>
      <c r="AK1015" s="15" t="str">
        <f t="shared" si="300"/>
        <v/>
      </c>
      <c r="AL1015" s="15" t="str">
        <f t="shared" si="301"/>
        <v/>
      </c>
      <c r="AM1015" s="15" t="str">
        <f t="shared" si="302"/>
        <v/>
      </c>
      <c r="AN1015" s="15" t="str">
        <f t="shared" si="303"/>
        <v/>
      </c>
      <c r="AO1015" s="15" t="str">
        <f t="shared" si="304"/>
        <v/>
      </c>
      <c r="AP1015" s="9" t="str">
        <f t="shared" si="305"/>
        <v>GE1B木2</v>
      </c>
      <c r="AQ1015" s="9">
        <f t="shared" si="306"/>
        <v>9.0909090909090912E-2</v>
      </c>
      <c r="AR1015" s="11" t="str">
        <f t="shared" si="307"/>
        <v>牧木2</v>
      </c>
      <c r="AS1015" s="11">
        <f t="shared" si="314"/>
        <v>0.2</v>
      </c>
      <c r="AT1015">
        <v>9</v>
      </c>
      <c r="AU1015" s="12">
        <f t="shared" si="308"/>
        <v>3.2222222222222223</v>
      </c>
      <c r="AV1015" s="13" t="str">
        <f t="shared" si="309"/>
        <v>1301木2</v>
      </c>
      <c r="AW1015" s="13">
        <f t="shared" si="310"/>
        <v>0.2</v>
      </c>
      <c r="AX1015" s="18" t="str">
        <f t="shared" si="311"/>
        <v>GE1BLCGE1G木21301</v>
      </c>
      <c r="AY1015" s="18">
        <f t="shared" si="312"/>
        <v>3.2222222222222223</v>
      </c>
      <c r="AZ1015"/>
    </row>
    <row r="1016" spans="1:52" x14ac:dyDescent="0.15">
      <c r="A1016" s="1">
        <f t="shared" si="295"/>
        <v>1</v>
      </c>
      <c r="B1016" s="1" t="str">
        <f t="shared" si="296"/>
        <v>編成</v>
      </c>
      <c r="C1016" t="s">
        <v>3730</v>
      </c>
      <c r="D1016" s="1" t="str">
        <f>VLOOKUP($C1016,クラス一覧!$A:$J,10,FALSE)</f>
        <v>ゲーム</v>
      </c>
      <c r="E1016" s="1">
        <f>VLOOKUP($C1016,クラス一覧!$A:$J,8,FALSE)</f>
        <v>29</v>
      </c>
      <c r="F1016" s="1" t="str">
        <f>VLOOKUP($C1016,クラス一覧!$A:$J,9,FALSE)</f>
        <v>庄司</v>
      </c>
      <c r="G1016" s="1" t="str">
        <f>VLOOKUP($H1016,科目一覧!$A:$G,3,FALSE)</f>
        <v>ゲームプロ（基礎）</v>
      </c>
      <c r="H1016" t="s">
        <v>2423</v>
      </c>
      <c r="I1016" s="1" t="str">
        <f>VLOOKUP($H1016,科目一覧!$A:$G,7,FALSE)</f>
        <v>山口</v>
      </c>
      <c r="J1016" s="1" t="str">
        <f>VLOOKUP($I1016,教員一覧!$A:$D,2,FALSE)</f>
        <v>ゲーム</v>
      </c>
      <c r="K1016" s="1" t="str">
        <f>VLOOKUP($I1016,教員一覧!$A:$D,3,FALSE)</f>
        <v>プログラム</v>
      </c>
      <c r="L1016" s="1" t="str">
        <f>VLOOKUP($I1016,教員一覧!$A:$D,4,FALSE)</f>
        <v>専任</v>
      </c>
      <c r="M1016" t="s">
        <v>1717</v>
      </c>
      <c r="N1016" t="s">
        <v>3789</v>
      </c>
      <c r="O1016" t="s">
        <v>1484</v>
      </c>
      <c r="P1016" t="s">
        <v>15</v>
      </c>
      <c r="Q1016">
        <v>2</v>
      </c>
      <c r="R1016">
        <v>1302</v>
      </c>
      <c r="S1016" s="1" t="str">
        <f>VLOOKUP($R1016,教室一覧!$A:$B,2,FALSE)</f>
        <v>ノート対応</v>
      </c>
      <c r="T1016" s="1">
        <f>VLOOKUP($R1016,教室一覧!$A:$C,3,FALSE)</f>
        <v>36</v>
      </c>
      <c r="U1016" s="1" t="str">
        <f>VLOOKUP($R1016,教室一覧!$A:$D,4,FALSE)</f>
        <v>1号館</v>
      </c>
      <c r="V1016" s="1" t="str">
        <f>VLOOKUP($R1016,教室一覧!$A:$E,5,FALSE)</f>
        <v>3F</v>
      </c>
      <c r="W1016"/>
      <c r="X1016"/>
      <c r="Y1016" s="1" t="str">
        <f>VLOOKUP($O1016,教員一覧!$A:$D,2,FALSE)</f>
        <v>IT</v>
      </c>
      <c r="Z1016" s="1" t="str">
        <f>VLOOKUP($O1016,教員一覧!$A:$D,3,FALSE)</f>
        <v>　</v>
      </c>
      <c r="AA1016" s="1" t="str">
        <f>VLOOKUP($O1016,教員一覧!$A:$D,4,FALSE)</f>
        <v>非常勤</v>
      </c>
      <c r="AB1016" s="1" t="str">
        <f t="shared" si="297"/>
        <v/>
      </c>
      <c r="AC1016" s="14" t="s">
        <v>1717</v>
      </c>
      <c r="AD1016" s="14" t="s">
        <v>163</v>
      </c>
      <c r="AE1016" s="14" t="s">
        <v>1484</v>
      </c>
      <c r="AF1016" s="14" t="s">
        <v>15</v>
      </c>
      <c r="AG1016" s="14">
        <v>2</v>
      </c>
      <c r="AH1016" s="14">
        <v>1302</v>
      </c>
      <c r="AI1016" s="15" t="str">
        <f t="shared" si="298"/>
        <v/>
      </c>
      <c r="AJ1016" s="15" t="str">
        <f t="shared" si="299"/>
        <v/>
      </c>
      <c r="AK1016" s="15" t="str">
        <f t="shared" si="300"/>
        <v/>
      </c>
      <c r="AL1016" s="15" t="str">
        <f t="shared" si="301"/>
        <v/>
      </c>
      <c r="AM1016" s="15" t="str">
        <f t="shared" si="302"/>
        <v/>
      </c>
      <c r="AN1016" s="15" t="str">
        <f t="shared" si="303"/>
        <v/>
      </c>
      <c r="AO1016" s="15" t="str">
        <f t="shared" si="304"/>
        <v/>
      </c>
      <c r="AP1016" s="9" t="str">
        <f t="shared" si="305"/>
        <v>GE1B木2</v>
      </c>
      <c r="AQ1016" s="9">
        <f t="shared" si="306"/>
        <v>9.0909090909090912E-2</v>
      </c>
      <c r="AR1016" s="11" t="str">
        <f t="shared" si="307"/>
        <v>吹野木2</v>
      </c>
      <c r="AS1016" s="11">
        <f t="shared" si="314"/>
        <v>0.2</v>
      </c>
      <c r="AT1016">
        <v>9</v>
      </c>
      <c r="AU1016" s="12">
        <f t="shared" si="308"/>
        <v>3.2222222222222223</v>
      </c>
      <c r="AV1016" s="13" t="str">
        <f t="shared" si="309"/>
        <v>1302木2</v>
      </c>
      <c r="AW1016" s="13">
        <f t="shared" si="310"/>
        <v>0.1</v>
      </c>
      <c r="AX1016" s="18" t="str">
        <f t="shared" si="311"/>
        <v>GE1BLCGE1H木21302</v>
      </c>
      <c r="AY1016" s="18">
        <f t="shared" si="312"/>
        <v>1.6111111111111112</v>
      </c>
      <c r="AZ1016"/>
    </row>
    <row r="1017" spans="1:52" x14ac:dyDescent="0.15">
      <c r="A1017" s="1">
        <f t="shared" si="295"/>
        <v>1</v>
      </c>
      <c r="B1017" s="1" t="str">
        <f t="shared" si="296"/>
        <v>編成</v>
      </c>
      <c r="C1017" t="s">
        <v>3730</v>
      </c>
      <c r="D1017" s="1" t="str">
        <f>VLOOKUP($C1017,クラス一覧!$A:$J,10,FALSE)</f>
        <v>ゲーム</v>
      </c>
      <c r="E1017" s="1">
        <f>VLOOKUP($C1017,クラス一覧!$A:$J,8,FALSE)</f>
        <v>29</v>
      </c>
      <c r="F1017" s="1" t="str">
        <f>VLOOKUP($C1017,クラス一覧!$A:$J,9,FALSE)</f>
        <v>庄司</v>
      </c>
      <c r="G1017" s="1" t="str">
        <f>VLOOKUP($H1017,科目一覧!$A:$G,3,FALSE)</f>
        <v>ゲームプロ（基礎）</v>
      </c>
      <c r="H1017" t="s">
        <v>2423</v>
      </c>
      <c r="I1017" s="1" t="str">
        <f>VLOOKUP($H1017,科目一覧!$A:$G,7,FALSE)</f>
        <v>山口</v>
      </c>
      <c r="J1017" s="1" t="str">
        <f>VLOOKUP($I1017,教員一覧!$A:$D,2,FALSE)</f>
        <v>ゲーム</v>
      </c>
      <c r="K1017" s="1" t="str">
        <f>VLOOKUP($I1017,教員一覧!$A:$D,3,FALSE)</f>
        <v>プログラム</v>
      </c>
      <c r="L1017" s="1" t="str">
        <f>VLOOKUP($I1017,教員一覧!$A:$D,4,FALSE)</f>
        <v>専任</v>
      </c>
      <c r="M1017" t="s">
        <v>1718</v>
      </c>
      <c r="N1017" t="s">
        <v>3789</v>
      </c>
      <c r="O1017" t="s">
        <v>72</v>
      </c>
      <c r="P1017" t="s">
        <v>15</v>
      </c>
      <c r="Q1017">
        <v>2</v>
      </c>
      <c r="R1017">
        <v>1303</v>
      </c>
      <c r="S1017" s="1" t="str">
        <f>VLOOKUP($R1017,教室一覧!$A:$B,2,FALSE)</f>
        <v>ノート対応</v>
      </c>
      <c r="T1017" s="1">
        <f>VLOOKUP($R1017,教室一覧!$A:$C,3,FALSE)</f>
        <v>36</v>
      </c>
      <c r="U1017" s="1" t="str">
        <f>VLOOKUP($R1017,教室一覧!$A:$D,4,FALSE)</f>
        <v>1号館</v>
      </c>
      <c r="V1017" s="1" t="str">
        <f>VLOOKUP($R1017,教室一覧!$A:$E,5,FALSE)</f>
        <v>3F</v>
      </c>
      <c r="W1017"/>
      <c r="X1017"/>
      <c r="Y1017" s="1" t="str">
        <f>VLOOKUP($O1017,教員一覧!$A:$D,2,FALSE)</f>
        <v>ゲーム</v>
      </c>
      <c r="Z1017" s="1" t="str">
        <f>VLOOKUP($O1017,教員一覧!$A:$D,3,FALSE)</f>
        <v>プログラム</v>
      </c>
      <c r="AA1017" s="1" t="str">
        <f>VLOOKUP($O1017,教員一覧!$A:$D,4,FALSE)</f>
        <v>専任</v>
      </c>
      <c r="AB1017" s="1" t="str">
        <f t="shared" si="297"/>
        <v/>
      </c>
      <c r="AC1017" s="14" t="s">
        <v>1718</v>
      </c>
      <c r="AD1017" s="14" t="s">
        <v>163</v>
      </c>
      <c r="AE1017" s="14" t="s">
        <v>72</v>
      </c>
      <c r="AF1017" s="14" t="s">
        <v>15</v>
      </c>
      <c r="AG1017" s="14">
        <v>2</v>
      </c>
      <c r="AH1017" s="14">
        <v>1303</v>
      </c>
      <c r="AI1017" s="15" t="str">
        <f t="shared" si="298"/>
        <v/>
      </c>
      <c r="AJ1017" s="15" t="str">
        <f t="shared" si="299"/>
        <v/>
      </c>
      <c r="AK1017" s="15" t="str">
        <f t="shared" si="300"/>
        <v/>
      </c>
      <c r="AL1017" s="15" t="str">
        <f t="shared" si="301"/>
        <v/>
      </c>
      <c r="AM1017" s="15" t="str">
        <f t="shared" si="302"/>
        <v/>
      </c>
      <c r="AN1017" s="15" t="str">
        <f t="shared" si="303"/>
        <v/>
      </c>
      <c r="AO1017" s="15" t="str">
        <f t="shared" si="304"/>
        <v/>
      </c>
      <c r="AP1017" s="9" t="str">
        <f t="shared" si="305"/>
        <v>GE1B木2</v>
      </c>
      <c r="AQ1017" s="9">
        <f t="shared" si="306"/>
        <v>9.0909090909090912E-2</v>
      </c>
      <c r="AR1017" s="11" t="str">
        <f t="shared" si="307"/>
        <v>角森木2</v>
      </c>
      <c r="AS1017" s="11">
        <f t="shared" si="314"/>
        <v>0.2</v>
      </c>
      <c r="AT1017">
        <v>9</v>
      </c>
      <c r="AU1017" s="12">
        <f t="shared" si="308"/>
        <v>3.2222222222222223</v>
      </c>
      <c r="AV1017" s="13" t="str">
        <f t="shared" si="309"/>
        <v>1303木2</v>
      </c>
      <c r="AW1017" s="13">
        <f t="shared" si="310"/>
        <v>0.1</v>
      </c>
      <c r="AX1017" s="18" t="str">
        <f t="shared" si="311"/>
        <v>GE1BLCGE1I木21303</v>
      </c>
      <c r="AY1017" s="18">
        <f t="shared" si="312"/>
        <v>1.6111111111111112</v>
      </c>
      <c r="AZ1017"/>
    </row>
    <row r="1018" spans="1:52" x14ac:dyDescent="0.15">
      <c r="A1018" s="1">
        <f t="shared" si="295"/>
        <v>1</v>
      </c>
      <c r="B1018" s="1" t="str">
        <f t="shared" si="296"/>
        <v>編成</v>
      </c>
      <c r="C1018" t="s">
        <v>3731</v>
      </c>
      <c r="D1018" s="1" t="str">
        <f>VLOOKUP($C1018,クラス一覧!$A:$J,10,FALSE)</f>
        <v>ゲーム</v>
      </c>
      <c r="E1018" s="1">
        <f>VLOOKUP($C1018,クラス一覧!$A:$J,8,FALSE)</f>
        <v>29</v>
      </c>
      <c r="F1018" s="1" t="str">
        <f>VLOOKUP($C1018,クラス一覧!$A:$J,9,FALSE)</f>
        <v>牧</v>
      </c>
      <c r="G1018" s="1" t="str">
        <f>VLOOKUP($H1018,科目一覧!$A:$G,3,FALSE)</f>
        <v>ゲームプロ（基礎）</v>
      </c>
      <c r="H1018" t="s">
        <v>2423</v>
      </c>
      <c r="I1018" s="1" t="str">
        <f>VLOOKUP($H1018,科目一覧!$A:$G,7,FALSE)</f>
        <v>山口</v>
      </c>
      <c r="J1018" s="1" t="str">
        <f>VLOOKUP($I1018,教員一覧!$A:$D,2,FALSE)</f>
        <v>ゲーム</v>
      </c>
      <c r="K1018" s="1" t="str">
        <f>VLOOKUP($I1018,教員一覧!$A:$D,3,FALSE)</f>
        <v>プログラム</v>
      </c>
      <c r="L1018" s="1" t="str">
        <f>VLOOKUP($I1018,教員一覧!$A:$D,4,FALSE)</f>
        <v>専任</v>
      </c>
      <c r="M1018" t="s">
        <v>1710</v>
      </c>
      <c r="N1018" t="s">
        <v>3789</v>
      </c>
      <c r="O1018" t="s">
        <v>65</v>
      </c>
      <c r="P1018" t="s">
        <v>12</v>
      </c>
      <c r="Q1018">
        <v>1</v>
      </c>
      <c r="R1018">
        <v>3701</v>
      </c>
      <c r="S1018" s="1" t="str">
        <f>VLOOKUP($R1018,教室一覧!$A:$B,2,FALSE)</f>
        <v>ノート15</v>
      </c>
      <c r="T1018" s="1">
        <f>VLOOKUP($R1018,教室一覧!$A:$C,3,FALSE)</f>
        <v>15</v>
      </c>
      <c r="U1018" s="1" t="str">
        <f>VLOOKUP($R1018,教室一覧!$A:$D,4,FALSE)</f>
        <v>3号館</v>
      </c>
      <c r="V1018" s="1" t="str">
        <f>VLOOKUP($R1018,教室一覧!$A:$E,5,FALSE)</f>
        <v>7F</v>
      </c>
      <c r="W1018"/>
      <c r="X1018"/>
      <c r="Y1018" s="1" t="str">
        <f>VLOOKUP($O1018,教員一覧!$A:$D,2,FALSE)</f>
        <v>ゲーム</v>
      </c>
      <c r="Z1018" s="1" t="str">
        <f>VLOOKUP($O1018,教員一覧!$A:$D,3,FALSE)</f>
        <v>プログラム</v>
      </c>
      <c r="AA1018" s="1" t="str">
        <f>VLOOKUP($O1018,教員一覧!$A:$D,4,FALSE)</f>
        <v>専任</v>
      </c>
      <c r="AB1018" s="1" t="str">
        <f t="shared" si="297"/>
        <v/>
      </c>
      <c r="AC1018" s="14" t="s">
        <v>1710</v>
      </c>
      <c r="AD1018" s="14" t="s">
        <v>163</v>
      </c>
      <c r="AE1018" s="14" t="s">
        <v>65</v>
      </c>
      <c r="AF1018" s="14" t="s">
        <v>12</v>
      </c>
      <c r="AG1018" s="14">
        <v>1</v>
      </c>
      <c r="AH1018" s="14">
        <v>3701</v>
      </c>
      <c r="AI1018" s="15" t="str">
        <f t="shared" si="298"/>
        <v/>
      </c>
      <c r="AJ1018" s="15" t="str">
        <f t="shared" si="299"/>
        <v/>
      </c>
      <c r="AK1018" s="15" t="str">
        <f t="shared" si="300"/>
        <v/>
      </c>
      <c r="AL1018" s="15" t="str">
        <f t="shared" si="301"/>
        <v/>
      </c>
      <c r="AM1018" s="15" t="str">
        <f t="shared" si="302"/>
        <v/>
      </c>
      <c r="AN1018" s="15" t="str">
        <f t="shared" si="303"/>
        <v/>
      </c>
      <c r="AO1018" s="15" t="str">
        <f t="shared" si="304"/>
        <v/>
      </c>
      <c r="AP1018" s="9" t="str">
        <f t="shared" si="305"/>
        <v>GE1C火1</v>
      </c>
      <c r="AQ1018" s="9">
        <f t="shared" si="306"/>
        <v>0.1111111111111111</v>
      </c>
      <c r="AR1018" s="11" t="str">
        <f t="shared" si="307"/>
        <v>福井火1</v>
      </c>
      <c r="AS1018" s="11">
        <f t="shared" si="314"/>
        <v>0.2</v>
      </c>
      <c r="AT1018">
        <v>9</v>
      </c>
      <c r="AU1018" s="12">
        <f t="shared" si="308"/>
        <v>3.2222222222222223</v>
      </c>
      <c r="AV1018" s="13" t="str">
        <f t="shared" si="309"/>
        <v>3701火1</v>
      </c>
      <c r="AW1018" s="13">
        <f t="shared" si="310"/>
        <v>0.2</v>
      </c>
      <c r="AX1018" s="18" t="str">
        <f t="shared" si="311"/>
        <v>GE1CLCGE1A火13701</v>
      </c>
      <c r="AY1018" s="18">
        <f t="shared" si="312"/>
        <v>3.2222222222222223</v>
      </c>
      <c r="AZ1018"/>
    </row>
    <row r="1019" spans="1:52" x14ac:dyDescent="0.15">
      <c r="A1019" s="1">
        <f t="shared" si="295"/>
        <v>1</v>
      </c>
      <c r="B1019" s="1" t="str">
        <f t="shared" si="296"/>
        <v>編成</v>
      </c>
      <c r="C1019" t="s">
        <v>3731</v>
      </c>
      <c r="D1019" s="1" t="str">
        <f>VLOOKUP($C1019,クラス一覧!$A:$J,10,FALSE)</f>
        <v>ゲーム</v>
      </c>
      <c r="E1019" s="1">
        <f>VLOOKUP($C1019,クラス一覧!$A:$J,8,FALSE)</f>
        <v>29</v>
      </c>
      <c r="F1019" s="1" t="str">
        <f>VLOOKUP($C1019,クラス一覧!$A:$J,9,FALSE)</f>
        <v>牧</v>
      </c>
      <c r="G1019" s="1" t="str">
        <f>VLOOKUP($H1019,科目一覧!$A:$G,3,FALSE)</f>
        <v>ゲームプロ（基礎）</v>
      </c>
      <c r="H1019" t="s">
        <v>2423</v>
      </c>
      <c r="I1019" s="1" t="str">
        <f>VLOOKUP($H1019,科目一覧!$A:$G,7,FALSE)</f>
        <v>山口</v>
      </c>
      <c r="J1019" s="1" t="str">
        <f>VLOOKUP($I1019,教員一覧!$A:$D,2,FALSE)</f>
        <v>ゲーム</v>
      </c>
      <c r="K1019" s="1" t="str">
        <f>VLOOKUP($I1019,教員一覧!$A:$D,3,FALSE)</f>
        <v>プログラム</v>
      </c>
      <c r="L1019" s="1" t="str">
        <f>VLOOKUP($I1019,教員一覧!$A:$D,4,FALSE)</f>
        <v>専任</v>
      </c>
      <c r="M1019" t="s">
        <v>1711</v>
      </c>
      <c r="N1019" t="s">
        <v>3789</v>
      </c>
      <c r="O1019" t="s">
        <v>78</v>
      </c>
      <c r="P1019" t="s">
        <v>12</v>
      </c>
      <c r="Q1019">
        <v>1</v>
      </c>
      <c r="R1019">
        <v>3702</v>
      </c>
      <c r="S1019" s="1" t="str">
        <f>VLOOKUP($R1019,教室一覧!$A:$B,2,FALSE)</f>
        <v>ノート15</v>
      </c>
      <c r="T1019" s="1">
        <f>VLOOKUP($R1019,教室一覧!$A:$C,3,FALSE)</f>
        <v>15</v>
      </c>
      <c r="U1019" s="1" t="str">
        <f>VLOOKUP($R1019,教室一覧!$A:$D,4,FALSE)</f>
        <v>3号館</v>
      </c>
      <c r="V1019" s="1" t="str">
        <f>VLOOKUP($R1019,教室一覧!$A:$E,5,FALSE)</f>
        <v>7F</v>
      </c>
      <c r="W1019"/>
      <c r="X1019"/>
      <c r="Y1019" s="1" t="str">
        <f>VLOOKUP($O1019,教員一覧!$A:$D,2,FALSE)</f>
        <v>ゲーム</v>
      </c>
      <c r="Z1019" s="1" t="str">
        <f>VLOOKUP($O1019,教員一覧!$A:$D,3,FALSE)</f>
        <v>プログラム</v>
      </c>
      <c r="AA1019" s="1" t="str">
        <f>VLOOKUP($O1019,教員一覧!$A:$D,4,FALSE)</f>
        <v>専任</v>
      </c>
      <c r="AB1019" s="1" t="str">
        <f t="shared" si="297"/>
        <v/>
      </c>
      <c r="AC1019" s="14" t="s">
        <v>1711</v>
      </c>
      <c r="AD1019" s="14" t="s">
        <v>163</v>
      </c>
      <c r="AE1019" s="14" t="s">
        <v>78</v>
      </c>
      <c r="AF1019" s="14" t="s">
        <v>12</v>
      </c>
      <c r="AG1019" s="14">
        <v>1</v>
      </c>
      <c r="AH1019" s="14">
        <v>3702</v>
      </c>
      <c r="AI1019" s="15" t="str">
        <f t="shared" si="298"/>
        <v/>
      </c>
      <c r="AJ1019" s="15" t="str">
        <f t="shared" si="299"/>
        <v/>
      </c>
      <c r="AK1019" s="15" t="str">
        <f t="shared" si="300"/>
        <v/>
      </c>
      <c r="AL1019" s="15" t="str">
        <f t="shared" si="301"/>
        <v/>
      </c>
      <c r="AM1019" s="15" t="str">
        <f t="shared" si="302"/>
        <v/>
      </c>
      <c r="AN1019" s="15" t="str">
        <f t="shared" si="303"/>
        <v/>
      </c>
      <c r="AO1019" s="15" t="str">
        <f t="shared" si="304"/>
        <v/>
      </c>
      <c r="AP1019" s="9" t="str">
        <f t="shared" si="305"/>
        <v>GE1C火1</v>
      </c>
      <c r="AQ1019" s="9">
        <f t="shared" si="306"/>
        <v>0.1111111111111111</v>
      </c>
      <c r="AR1019" s="11" t="str">
        <f t="shared" si="307"/>
        <v>山口火1</v>
      </c>
      <c r="AS1019" s="11">
        <f t="shared" si="314"/>
        <v>0.2</v>
      </c>
      <c r="AT1019">
        <v>9</v>
      </c>
      <c r="AU1019" s="12">
        <f t="shared" si="308"/>
        <v>3.2222222222222223</v>
      </c>
      <c r="AV1019" s="13" t="str">
        <f t="shared" si="309"/>
        <v>3702火1</v>
      </c>
      <c r="AW1019" s="13">
        <f t="shared" si="310"/>
        <v>0.2</v>
      </c>
      <c r="AX1019" s="18" t="str">
        <f t="shared" si="311"/>
        <v>GE1CLCGE1B火13702</v>
      </c>
      <c r="AY1019" s="18">
        <f t="shared" si="312"/>
        <v>3.2222222222222223</v>
      </c>
      <c r="AZ1019"/>
    </row>
    <row r="1020" spans="1:52" x14ac:dyDescent="0.15">
      <c r="A1020" s="1">
        <f t="shared" si="295"/>
        <v>1</v>
      </c>
      <c r="B1020" s="1" t="str">
        <f t="shared" si="296"/>
        <v>編成</v>
      </c>
      <c r="C1020" t="s">
        <v>3731</v>
      </c>
      <c r="D1020" s="1" t="str">
        <f>VLOOKUP($C1020,クラス一覧!$A:$J,10,FALSE)</f>
        <v>ゲーム</v>
      </c>
      <c r="E1020" s="1">
        <f>VLOOKUP($C1020,クラス一覧!$A:$J,8,FALSE)</f>
        <v>29</v>
      </c>
      <c r="F1020" s="1" t="str">
        <f>VLOOKUP($C1020,クラス一覧!$A:$J,9,FALSE)</f>
        <v>牧</v>
      </c>
      <c r="G1020" s="1" t="str">
        <f>VLOOKUP($H1020,科目一覧!$A:$G,3,FALSE)</f>
        <v>ゲームプロ（基礎）</v>
      </c>
      <c r="H1020" t="s">
        <v>2423</v>
      </c>
      <c r="I1020" s="1" t="str">
        <f>VLOOKUP($H1020,科目一覧!$A:$G,7,FALSE)</f>
        <v>山口</v>
      </c>
      <c r="J1020" s="1" t="str">
        <f>VLOOKUP($I1020,教員一覧!$A:$D,2,FALSE)</f>
        <v>ゲーム</v>
      </c>
      <c r="K1020" s="1" t="str">
        <f>VLOOKUP($I1020,教員一覧!$A:$D,3,FALSE)</f>
        <v>プログラム</v>
      </c>
      <c r="L1020" s="1" t="str">
        <f>VLOOKUP($I1020,教員一覧!$A:$D,4,FALSE)</f>
        <v>専任</v>
      </c>
      <c r="M1020" t="s">
        <v>1712</v>
      </c>
      <c r="N1020" t="s">
        <v>3789</v>
      </c>
      <c r="O1020" t="s">
        <v>3012</v>
      </c>
      <c r="P1020" t="s">
        <v>12</v>
      </c>
      <c r="Q1020">
        <v>1</v>
      </c>
      <c r="R1020">
        <v>3703</v>
      </c>
      <c r="S1020" s="1" t="str">
        <f>VLOOKUP($R1020,教室一覧!$A:$B,2,FALSE)</f>
        <v>ノート15</v>
      </c>
      <c r="T1020" s="1">
        <f>VLOOKUP($R1020,教室一覧!$A:$C,3,FALSE)</f>
        <v>15</v>
      </c>
      <c r="U1020" s="1" t="str">
        <f>VLOOKUP($R1020,教室一覧!$A:$D,4,FALSE)</f>
        <v>3号館</v>
      </c>
      <c r="V1020" s="1" t="str">
        <f>VLOOKUP($R1020,教室一覧!$A:$E,5,FALSE)</f>
        <v>7F</v>
      </c>
      <c r="W1020"/>
      <c r="X1020"/>
      <c r="Y1020" s="1" t="str">
        <f>VLOOKUP($O1020,教員一覧!$A:$D,2,FALSE)</f>
        <v>ゲーム</v>
      </c>
      <c r="Z1020" s="1" t="str">
        <f>VLOOKUP($O1020,教員一覧!$A:$D,3,FALSE)</f>
        <v>プログラム</v>
      </c>
      <c r="AA1020" s="1" t="str">
        <f>VLOOKUP($O1020,教員一覧!$A:$D,4,FALSE)</f>
        <v>専任</v>
      </c>
      <c r="AB1020" s="1" t="str">
        <f t="shared" si="297"/>
        <v/>
      </c>
      <c r="AC1020" s="14" t="s">
        <v>1712</v>
      </c>
      <c r="AD1020" s="14" t="s">
        <v>163</v>
      </c>
      <c r="AE1020" s="14" t="s">
        <v>3012</v>
      </c>
      <c r="AF1020" s="14" t="s">
        <v>12</v>
      </c>
      <c r="AG1020" s="14">
        <v>1</v>
      </c>
      <c r="AH1020" s="14">
        <v>3703</v>
      </c>
      <c r="AI1020" s="15" t="str">
        <f t="shared" si="298"/>
        <v/>
      </c>
      <c r="AJ1020" s="15" t="str">
        <f t="shared" si="299"/>
        <v/>
      </c>
      <c r="AK1020" s="15" t="str">
        <f t="shared" si="300"/>
        <v/>
      </c>
      <c r="AL1020" s="15" t="str">
        <f t="shared" si="301"/>
        <v/>
      </c>
      <c r="AM1020" s="15" t="str">
        <f t="shared" si="302"/>
        <v/>
      </c>
      <c r="AN1020" s="15" t="str">
        <f t="shared" si="303"/>
        <v/>
      </c>
      <c r="AO1020" s="15" t="str">
        <f t="shared" si="304"/>
        <v/>
      </c>
      <c r="AP1020" s="9" t="str">
        <f t="shared" si="305"/>
        <v>GE1C火1</v>
      </c>
      <c r="AQ1020" s="9">
        <f t="shared" si="306"/>
        <v>0.1111111111111111</v>
      </c>
      <c r="AR1020" s="11" t="str">
        <f t="shared" si="307"/>
        <v>幸田火1</v>
      </c>
      <c r="AS1020" s="11">
        <f t="shared" si="314"/>
        <v>0.2</v>
      </c>
      <c r="AT1020">
        <v>9</v>
      </c>
      <c r="AU1020" s="12">
        <f t="shared" si="308"/>
        <v>3.2222222222222223</v>
      </c>
      <c r="AV1020" s="13" t="str">
        <f t="shared" si="309"/>
        <v>3703火1</v>
      </c>
      <c r="AW1020" s="13">
        <f t="shared" si="310"/>
        <v>0.2</v>
      </c>
      <c r="AX1020" s="18" t="str">
        <f t="shared" si="311"/>
        <v>GE1CLCGE1C火13703</v>
      </c>
      <c r="AY1020" s="18">
        <f t="shared" si="312"/>
        <v>3.2222222222222223</v>
      </c>
      <c r="AZ1020"/>
    </row>
    <row r="1021" spans="1:52" x14ac:dyDescent="0.15">
      <c r="A1021" s="1">
        <f t="shared" si="295"/>
        <v>1</v>
      </c>
      <c r="B1021" s="1" t="str">
        <f t="shared" si="296"/>
        <v>編成</v>
      </c>
      <c r="C1021" t="s">
        <v>3731</v>
      </c>
      <c r="D1021" s="1" t="str">
        <f>VLOOKUP($C1021,クラス一覧!$A:$J,10,FALSE)</f>
        <v>ゲーム</v>
      </c>
      <c r="E1021" s="1">
        <f>VLOOKUP($C1021,クラス一覧!$A:$J,8,FALSE)</f>
        <v>29</v>
      </c>
      <c r="F1021" s="1" t="str">
        <f>VLOOKUP($C1021,クラス一覧!$A:$J,9,FALSE)</f>
        <v>牧</v>
      </c>
      <c r="G1021" s="1" t="str">
        <f>VLOOKUP($H1021,科目一覧!$A:$G,3,FALSE)</f>
        <v>ゲームプロ（基礎）</v>
      </c>
      <c r="H1021" t="s">
        <v>2423</v>
      </c>
      <c r="I1021" s="1" t="str">
        <f>VLOOKUP($H1021,科目一覧!$A:$G,7,FALSE)</f>
        <v>山口</v>
      </c>
      <c r="J1021" s="1" t="str">
        <f>VLOOKUP($I1021,教員一覧!$A:$D,2,FALSE)</f>
        <v>ゲーム</v>
      </c>
      <c r="K1021" s="1" t="str">
        <f>VLOOKUP($I1021,教員一覧!$A:$D,3,FALSE)</f>
        <v>プログラム</v>
      </c>
      <c r="L1021" s="1" t="str">
        <f>VLOOKUP($I1021,教員一覧!$A:$D,4,FALSE)</f>
        <v>専任</v>
      </c>
      <c r="M1021" t="s">
        <v>1713</v>
      </c>
      <c r="N1021" t="s">
        <v>3789</v>
      </c>
      <c r="O1021" t="s">
        <v>100</v>
      </c>
      <c r="P1021" t="s">
        <v>12</v>
      </c>
      <c r="Q1021">
        <v>1</v>
      </c>
      <c r="R1021">
        <v>3301</v>
      </c>
      <c r="S1021" s="1" t="str">
        <f>VLOOKUP($R1021,教室一覧!$A:$B,2,FALSE)</f>
        <v>ノート対応</v>
      </c>
      <c r="T1021" s="1">
        <f>VLOOKUP($R1021,教室一覧!$A:$C,3,FALSE)</f>
        <v>36</v>
      </c>
      <c r="U1021" s="1" t="str">
        <f>VLOOKUP($R1021,教室一覧!$A:$D,4,FALSE)</f>
        <v>3号館</v>
      </c>
      <c r="V1021" s="1" t="str">
        <f>VLOOKUP($R1021,教室一覧!$A:$E,5,FALSE)</f>
        <v>3F</v>
      </c>
      <c r="W1021"/>
      <c r="X1021"/>
      <c r="Y1021" s="1" t="str">
        <f>VLOOKUP($O1021,教員一覧!$A:$D,2,FALSE)</f>
        <v>ゲーム</v>
      </c>
      <c r="Z1021" s="1" t="str">
        <f>VLOOKUP($O1021,教員一覧!$A:$D,3,FALSE)</f>
        <v>プログラム</v>
      </c>
      <c r="AA1021" s="1" t="str">
        <f>VLOOKUP($O1021,教員一覧!$A:$D,4,FALSE)</f>
        <v>非常勤</v>
      </c>
      <c r="AB1021" s="1" t="str">
        <f t="shared" si="297"/>
        <v/>
      </c>
      <c r="AC1021" s="14" t="s">
        <v>1713</v>
      </c>
      <c r="AD1021" s="14" t="s">
        <v>163</v>
      </c>
      <c r="AE1021" s="14" t="s">
        <v>100</v>
      </c>
      <c r="AF1021" s="14" t="s">
        <v>12</v>
      </c>
      <c r="AG1021" s="14">
        <v>1</v>
      </c>
      <c r="AH1021" s="14">
        <v>3301</v>
      </c>
      <c r="AI1021" s="15" t="str">
        <f t="shared" si="298"/>
        <v/>
      </c>
      <c r="AJ1021" s="15" t="str">
        <f t="shared" si="299"/>
        <v/>
      </c>
      <c r="AK1021" s="15" t="str">
        <f t="shared" si="300"/>
        <v/>
      </c>
      <c r="AL1021" s="15" t="str">
        <f t="shared" si="301"/>
        <v/>
      </c>
      <c r="AM1021" s="15" t="str">
        <f t="shared" si="302"/>
        <v/>
      </c>
      <c r="AN1021" s="15" t="str">
        <f t="shared" si="303"/>
        <v/>
      </c>
      <c r="AO1021" s="15" t="str">
        <f t="shared" si="304"/>
        <v/>
      </c>
      <c r="AP1021" s="9" t="str">
        <f t="shared" si="305"/>
        <v>GE1C火1</v>
      </c>
      <c r="AQ1021" s="9">
        <f t="shared" si="306"/>
        <v>0.1111111111111111</v>
      </c>
      <c r="AR1021" s="11" t="str">
        <f t="shared" si="307"/>
        <v>井上火1</v>
      </c>
      <c r="AS1021" s="11">
        <f t="shared" si="314"/>
        <v>0.2</v>
      </c>
      <c r="AT1021">
        <v>9</v>
      </c>
      <c r="AU1021" s="12">
        <f t="shared" si="308"/>
        <v>3.2222222222222223</v>
      </c>
      <c r="AV1021" s="13" t="str">
        <f t="shared" si="309"/>
        <v>3301火1</v>
      </c>
      <c r="AW1021" s="13">
        <f t="shared" si="310"/>
        <v>0.2</v>
      </c>
      <c r="AX1021" s="18" t="str">
        <f t="shared" si="311"/>
        <v>GE1CLCGE1D火13301</v>
      </c>
      <c r="AY1021" s="18">
        <f t="shared" si="312"/>
        <v>3.2222222222222223</v>
      </c>
      <c r="AZ1021"/>
    </row>
    <row r="1022" spans="1:52" x14ac:dyDescent="0.15">
      <c r="A1022" s="1">
        <f t="shared" si="295"/>
        <v>1</v>
      </c>
      <c r="B1022" s="1" t="str">
        <f t="shared" si="296"/>
        <v>編成</v>
      </c>
      <c r="C1022" t="s">
        <v>3731</v>
      </c>
      <c r="D1022" s="1" t="str">
        <f>VLOOKUP($C1022,クラス一覧!$A:$J,10,FALSE)</f>
        <v>ゲーム</v>
      </c>
      <c r="E1022" s="1">
        <f>VLOOKUP($C1022,クラス一覧!$A:$J,8,FALSE)</f>
        <v>29</v>
      </c>
      <c r="F1022" s="1" t="str">
        <f>VLOOKUP($C1022,クラス一覧!$A:$J,9,FALSE)</f>
        <v>牧</v>
      </c>
      <c r="G1022" s="1" t="str">
        <f>VLOOKUP($H1022,科目一覧!$A:$G,3,FALSE)</f>
        <v>ゲームプロ（基礎）</v>
      </c>
      <c r="H1022" t="s">
        <v>2423</v>
      </c>
      <c r="I1022" s="1" t="str">
        <f>VLOOKUP($H1022,科目一覧!$A:$G,7,FALSE)</f>
        <v>山口</v>
      </c>
      <c r="J1022" s="1" t="str">
        <f>VLOOKUP($I1022,教員一覧!$A:$D,2,FALSE)</f>
        <v>ゲーム</v>
      </c>
      <c r="K1022" s="1" t="str">
        <f>VLOOKUP($I1022,教員一覧!$A:$D,3,FALSE)</f>
        <v>プログラム</v>
      </c>
      <c r="L1022" s="1" t="str">
        <f>VLOOKUP($I1022,教員一覧!$A:$D,4,FALSE)</f>
        <v>専任</v>
      </c>
      <c r="M1022" t="s">
        <v>1714</v>
      </c>
      <c r="N1022" t="s">
        <v>3789</v>
      </c>
      <c r="O1022" t="s">
        <v>45</v>
      </c>
      <c r="P1022" t="s">
        <v>12</v>
      </c>
      <c r="Q1022">
        <v>1</v>
      </c>
      <c r="R1022">
        <v>3302</v>
      </c>
      <c r="S1022" s="1" t="str">
        <f>VLOOKUP($R1022,教室一覧!$A:$B,2,FALSE)</f>
        <v>ノート対応</v>
      </c>
      <c r="T1022" s="1">
        <f>VLOOKUP($R1022,教室一覧!$A:$C,3,FALSE)</f>
        <v>36</v>
      </c>
      <c r="U1022" s="1" t="str">
        <f>VLOOKUP($R1022,教室一覧!$A:$D,4,FALSE)</f>
        <v>3号館</v>
      </c>
      <c r="V1022" s="1" t="str">
        <f>VLOOKUP($R1022,教室一覧!$A:$E,5,FALSE)</f>
        <v>3F</v>
      </c>
      <c r="W1022"/>
      <c r="X1022"/>
      <c r="Y1022" s="1" t="str">
        <f>VLOOKUP($O1022,教員一覧!$A:$D,2,FALSE)</f>
        <v>ゲーム</v>
      </c>
      <c r="Z1022" s="1" t="str">
        <f>VLOOKUP($O1022,教員一覧!$A:$D,3,FALSE)</f>
        <v>プログラム</v>
      </c>
      <c r="AA1022" s="1" t="str">
        <f>VLOOKUP($O1022,教員一覧!$A:$D,4,FALSE)</f>
        <v>非常勤</v>
      </c>
      <c r="AB1022" s="1" t="str">
        <f t="shared" si="297"/>
        <v/>
      </c>
      <c r="AC1022" s="14" t="s">
        <v>1714</v>
      </c>
      <c r="AD1022" s="14" t="s">
        <v>163</v>
      </c>
      <c r="AE1022" s="14" t="s">
        <v>45</v>
      </c>
      <c r="AF1022" s="14" t="s">
        <v>12</v>
      </c>
      <c r="AG1022" s="14">
        <v>1</v>
      </c>
      <c r="AH1022" s="14">
        <v>3302</v>
      </c>
      <c r="AI1022" s="15" t="str">
        <f t="shared" si="298"/>
        <v/>
      </c>
      <c r="AJ1022" s="15" t="str">
        <f t="shared" si="299"/>
        <v/>
      </c>
      <c r="AK1022" s="15" t="str">
        <f t="shared" si="300"/>
        <v/>
      </c>
      <c r="AL1022" s="15" t="str">
        <f t="shared" si="301"/>
        <v/>
      </c>
      <c r="AM1022" s="15" t="str">
        <f t="shared" si="302"/>
        <v/>
      </c>
      <c r="AN1022" s="15" t="str">
        <f t="shared" si="303"/>
        <v/>
      </c>
      <c r="AO1022" s="15" t="str">
        <f t="shared" si="304"/>
        <v/>
      </c>
      <c r="AP1022" s="9" t="str">
        <f t="shared" si="305"/>
        <v>GE1C火1</v>
      </c>
      <c r="AQ1022" s="9">
        <f t="shared" si="306"/>
        <v>0.1111111111111111</v>
      </c>
      <c r="AR1022" s="11" t="str">
        <f t="shared" si="307"/>
        <v>幸山火1</v>
      </c>
      <c r="AS1022" s="11">
        <f t="shared" si="314"/>
        <v>0.2</v>
      </c>
      <c r="AT1022">
        <v>9</v>
      </c>
      <c r="AU1022" s="12">
        <f t="shared" si="308"/>
        <v>3.2222222222222223</v>
      </c>
      <c r="AV1022" s="13" t="str">
        <f t="shared" si="309"/>
        <v>3302火1</v>
      </c>
      <c r="AW1022" s="13">
        <f t="shared" si="310"/>
        <v>0.2</v>
      </c>
      <c r="AX1022" s="18" t="str">
        <f t="shared" si="311"/>
        <v>GE1CLCGE1E火13302</v>
      </c>
      <c r="AY1022" s="18">
        <f t="shared" si="312"/>
        <v>3.2222222222222223</v>
      </c>
      <c r="AZ1022"/>
    </row>
    <row r="1023" spans="1:52" x14ac:dyDescent="0.15">
      <c r="A1023" s="1">
        <f t="shared" si="295"/>
        <v>1</v>
      </c>
      <c r="B1023" s="1" t="str">
        <f t="shared" si="296"/>
        <v>編成</v>
      </c>
      <c r="C1023" t="s">
        <v>3731</v>
      </c>
      <c r="D1023" s="1" t="str">
        <f>VLOOKUP($C1023,クラス一覧!$A:$J,10,FALSE)</f>
        <v>ゲーム</v>
      </c>
      <c r="E1023" s="1">
        <f>VLOOKUP($C1023,クラス一覧!$A:$J,8,FALSE)</f>
        <v>29</v>
      </c>
      <c r="F1023" s="1" t="str">
        <f>VLOOKUP($C1023,クラス一覧!$A:$J,9,FALSE)</f>
        <v>牧</v>
      </c>
      <c r="G1023" s="1" t="str">
        <f>VLOOKUP($H1023,科目一覧!$A:$G,3,FALSE)</f>
        <v>ゲームプロ（基礎）</v>
      </c>
      <c r="H1023" t="s">
        <v>2423</v>
      </c>
      <c r="I1023" s="1" t="str">
        <f>VLOOKUP($H1023,科目一覧!$A:$G,7,FALSE)</f>
        <v>山口</v>
      </c>
      <c r="J1023" s="1" t="str">
        <f>VLOOKUP($I1023,教員一覧!$A:$D,2,FALSE)</f>
        <v>ゲーム</v>
      </c>
      <c r="K1023" s="1" t="str">
        <f>VLOOKUP($I1023,教員一覧!$A:$D,3,FALSE)</f>
        <v>プログラム</v>
      </c>
      <c r="L1023" s="1" t="str">
        <f>VLOOKUP($I1023,教員一覧!$A:$D,4,FALSE)</f>
        <v>専任</v>
      </c>
      <c r="M1023" t="s">
        <v>1715</v>
      </c>
      <c r="N1023" t="s">
        <v>3789</v>
      </c>
      <c r="O1023" t="s">
        <v>126</v>
      </c>
      <c r="P1023" t="s">
        <v>12</v>
      </c>
      <c r="Q1023">
        <v>1</v>
      </c>
      <c r="R1023">
        <v>3303</v>
      </c>
      <c r="S1023" s="1" t="str">
        <f>VLOOKUP($R1023,教室一覧!$A:$B,2,FALSE)</f>
        <v>ノート対応</v>
      </c>
      <c r="T1023" s="1">
        <f>VLOOKUP($R1023,教室一覧!$A:$C,3,FALSE)</f>
        <v>36</v>
      </c>
      <c r="U1023" s="1" t="str">
        <f>VLOOKUP($R1023,教室一覧!$A:$D,4,FALSE)</f>
        <v>3号館</v>
      </c>
      <c r="V1023" s="1" t="str">
        <f>VLOOKUP($R1023,教室一覧!$A:$E,5,FALSE)</f>
        <v>3F</v>
      </c>
      <c r="W1023"/>
      <c r="X1023"/>
      <c r="Y1023" s="1" t="str">
        <f>VLOOKUP($O1023,教員一覧!$A:$D,2,FALSE)</f>
        <v>ゲーム</v>
      </c>
      <c r="Z1023" s="1" t="str">
        <f>VLOOKUP($O1023,教員一覧!$A:$D,3,FALSE)</f>
        <v>プログラム</v>
      </c>
      <c r="AA1023" s="1" t="str">
        <f>VLOOKUP($O1023,教員一覧!$A:$D,4,FALSE)</f>
        <v>非常勤</v>
      </c>
      <c r="AB1023" s="1" t="str">
        <f t="shared" si="297"/>
        <v/>
      </c>
      <c r="AC1023" s="14" t="s">
        <v>1715</v>
      </c>
      <c r="AD1023" s="14" t="s">
        <v>163</v>
      </c>
      <c r="AE1023" s="14" t="s">
        <v>126</v>
      </c>
      <c r="AF1023" s="14" t="s">
        <v>12</v>
      </c>
      <c r="AG1023" s="14">
        <v>1</v>
      </c>
      <c r="AH1023" s="14">
        <v>3303</v>
      </c>
      <c r="AI1023" s="15" t="str">
        <f t="shared" si="298"/>
        <v/>
      </c>
      <c r="AJ1023" s="15" t="str">
        <f t="shared" si="299"/>
        <v/>
      </c>
      <c r="AK1023" s="15" t="str">
        <f t="shared" si="300"/>
        <v/>
      </c>
      <c r="AL1023" s="15" t="str">
        <f t="shared" si="301"/>
        <v/>
      </c>
      <c r="AM1023" s="15" t="str">
        <f t="shared" si="302"/>
        <v/>
      </c>
      <c r="AN1023" s="15" t="str">
        <f t="shared" si="303"/>
        <v/>
      </c>
      <c r="AO1023" s="15" t="str">
        <f t="shared" si="304"/>
        <v/>
      </c>
      <c r="AP1023" s="9" t="str">
        <f t="shared" si="305"/>
        <v>GE1C火1</v>
      </c>
      <c r="AQ1023" s="9">
        <f t="shared" si="306"/>
        <v>0.1111111111111111</v>
      </c>
      <c r="AR1023" s="11" t="str">
        <f t="shared" si="307"/>
        <v>長畑火1</v>
      </c>
      <c r="AS1023" s="11">
        <f t="shared" si="314"/>
        <v>0.2</v>
      </c>
      <c r="AT1023">
        <v>9</v>
      </c>
      <c r="AU1023" s="12">
        <f t="shared" si="308"/>
        <v>3.2222222222222223</v>
      </c>
      <c r="AV1023" s="13" t="str">
        <f t="shared" si="309"/>
        <v>3303火1</v>
      </c>
      <c r="AW1023" s="13">
        <f t="shared" si="310"/>
        <v>0.2</v>
      </c>
      <c r="AX1023" s="18" t="str">
        <f t="shared" si="311"/>
        <v>GE1CLCGE1F火13303</v>
      </c>
      <c r="AY1023" s="18">
        <f t="shared" si="312"/>
        <v>3.2222222222222223</v>
      </c>
      <c r="AZ1023"/>
    </row>
    <row r="1024" spans="1:52" x14ac:dyDescent="0.15">
      <c r="A1024" s="1">
        <f t="shared" si="295"/>
        <v>1</v>
      </c>
      <c r="B1024" s="1" t="str">
        <f t="shared" si="296"/>
        <v>編成</v>
      </c>
      <c r="C1024" t="s">
        <v>3731</v>
      </c>
      <c r="D1024" s="1" t="str">
        <f>VLOOKUP($C1024,クラス一覧!$A:$J,10,FALSE)</f>
        <v>ゲーム</v>
      </c>
      <c r="E1024" s="1">
        <f>VLOOKUP($C1024,クラス一覧!$A:$J,8,FALSE)</f>
        <v>29</v>
      </c>
      <c r="F1024" s="1" t="str">
        <f>VLOOKUP($C1024,クラス一覧!$A:$J,9,FALSE)</f>
        <v>牧</v>
      </c>
      <c r="G1024" s="1" t="str">
        <f>VLOOKUP($H1024,科目一覧!$A:$G,3,FALSE)</f>
        <v>ゲームプロ（基礎）</v>
      </c>
      <c r="H1024" t="s">
        <v>2423</v>
      </c>
      <c r="I1024" s="1" t="str">
        <f>VLOOKUP($H1024,科目一覧!$A:$G,7,FALSE)</f>
        <v>山口</v>
      </c>
      <c r="J1024" s="1" t="str">
        <f>VLOOKUP($I1024,教員一覧!$A:$D,2,FALSE)</f>
        <v>ゲーム</v>
      </c>
      <c r="K1024" s="1" t="str">
        <f>VLOOKUP($I1024,教員一覧!$A:$D,3,FALSE)</f>
        <v>プログラム</v>
      </c>
      <c r="L1024" s="1" t="str">
        <f>VLOOKUP($I1024,教員一覧!$A:$D,4,FALSE)</f>
        <v>専任</v>
      </c>
      <c r="M1024" t="s">
        <v>1716</v>
      </c>
      <c r="N1024" t="s">
        <v>3789</v>
      </c>
      <c r="O1024" t="s">
        <v>107</v>
      </c>
      <c r="P1024" t="s">
        <v>12</v>
      </c>
      <c r="Q1024">
        <v>1</v>
      </c>
      <c r="R1024">
        <v>1301</v>
      </c>
      <c r="S1024" s="1" t="str">
        <f>VLOOKUP($R1024,教室一覧!$A:$B,2,FALSE)</f>
        <v>ノート対応</v>
      </c>
      <c r="T1024" s="1">
        <f>VLOOKUP($R1024,教室一覧!$A:$C,3,FALSE)</f>
        <v>36</v>
      </c>
      <c r="U1024" s="1" t="str">
        <f>VLOOKUP($R1024,教室一覧!$A:$D,4,FALSE)</f>
        <v>1号館</v>
      </c>
      <c r="V1024" s="1" t="str">
        <f>VLOOKUP($R1024,教室一覧!$A:$E,5,FALSE)</f>
        <v>3F</v>
      </c>
      <c r="W1024"/>
      <c r="X1024"/>
      <c r="Y1024" s="1" t="str">
        <f>VLOOKUP($O1024,教員一覧!$A:$D,2,FALSE)</f>
        <v>ゲーム</v>
      </c>
      <c r="Z1024" s="1" t="str">
        <f>VLOOKUP($O1024,教員一覧!$A:$D,3,FALSE)</f>
        <v>プログラム</v>
      </c>
      <c r="AA1024" s="1" t="str">
        <f>VLOOKUP($O1024,教員一覧!$A:$D,4,FALSE)</f>
        <v>専任</v>
      </c>
      <c r="AB1024" s="1" t="str">
        <f t="shared" si="297"/>
        <v>担任</v>
      </c>
      <c r="AC1024" s="14" t="s">
        <v>1716</v>
      </c>
      <c r="AD1024" s="14" t="s">
        <v>163</v>
      </c>
      <c r="AE1024" s="14" t="s">
        <v>107</v>
      </c>
      <c r="AF1024" s="14" t="s">
        <v>12</v>
      </c>
      <c r="AG1024" s="14">
        <v>1</v>
      </c>
      <c r="AH1024" s="14">
        <v>1301</v>
      </c>
      <c r="AI1024" s="15" t="str">
        <f t="shared" si="298"/>
        <v/>
      </c>
      <c r="AJ1024" s="15" t="str">
        <f t="shared" si="299"/>
        <v/>
      </c>
      <c r="AK1024" s="15" t="str">
        <f t="shared" si="300"/>
        <v/>
      </c>
      <c r="AL1024" s="15" t="str">
        <f t="shared" si="301"/>
        <v/>
      </c>
      <c r="AM1024" s="15" t="str">
        <f t="shared" si="302"/>
        <v/>
      </c>
      <c r="AN1024" s="15" t="str">
        <f t="shared" si="303"/>
        <v/>
      </c>
      <c r="AO1024" s="15" t="str">
        <f t="shared" si="304"/>
        <v/>
      </c>
      <c r="AP1024" s="9" t="str">
        <f t="shared" si="305"/>
        <v>GE1C火1</v>
      </c>
      <c r="AQ1024" s="9">
        <f t="shared" si="306"/>
        <v>0.1111111111111111</v>
      </c>
      <c r="AR1024" s="11" t="str">
        <f t="shared" si="307"/>
        <v>牧火1</v>
      </c>
      <c r="AS1024" s="11">
        <f t="shared" si="314"/>
        <v>0.2</v>
      </c>
      <c r="AT1024">
        <v>9</v>
      </c>
      <c r="AU1024" s="12">
        <f t="shared" si="308"/>
        <v>3.2222222222222223</v>
      </c>
      <c r="AV1024" s="13" t="str">
        <f t="shared" si="309"/>
        <v>1301火1</v>
      </c>
      <c r="AW1024" s="13">
        <f t="shared" si="310"/>
        <v>0.2</v>
      </c>
      <c r="AX1024" s="18" t="str">
        <f t="shared" si="311"/>
        <v>GE1CLCGE1G火11301</v>
      </c>
      <c r="AY1024" s="18">
        <f t="shared" si="312"/>
        <v>3.2222222222222223</v>
      </c>
      <c r="AZ1024"/>
    </row>
    <row r="1025" spans="1:52" x14ac:dyDescent="0.15">
      <c r="A1025" s="1">
        <f t="shared" si="295"/>
        <v>1</v>
      </c>
      <c r="B1025" s="1" t="str">
        <f t="shared" si="296"/>
        <v>編成</v>
      </c>
      <c r="C1025" t="s">
        <v>3731</v>
      </c>
      <c r="D1025" s="1" t="str">
        <f>VLOOKUP($C1025,クラス一覧!$A:$J,10,FALSE)</f>
        <v>ゲーム</v>
      </c>
      <c r="E1025" s="1">
        <f>VLOOKUP($C1025,クラス一覧!$A:$J,8,FALSE)</f>
        <v>29</v>
      </c>
      <c r="F1025" s="1" t="str">
        <f>VLOOKUP($C1025,クラス一覧!$A:$J,9,FALSE)</f>
        <v>牧</v>
      </c>
      <c r="G1025" s="1" t="str">
        <f>VLOOKUP($H1025,科目一覧!$A:$G,3,FALSE)</f>
        <v>ゲームプロ（基礎）</v>
      </c>
      <c r="H1025" t="s">
        <v>2423</v>
      </c>
      <c r="I1025" s="1" t="str">
        <f>VLOOKUP($H1025,科目一覧!$A:$G,7,FALSE)</f>
        <v>山口</v>
      </c>
      <c r="J1025" s="1" t="str">
        <f>VLOOKUP($I1025,教員一覧!$A:$D,2,FALSE)</f>
        <v>ゲーム</v>
      </c>
      <c r="K1025" s="1" t="str">
        <f>VLOOKUP($I1025,教員一覧!$A:$D,3,FALSE)</f>
        <v>プログラム</v>
      </c>
      <c r="L1025" s="1" t="str">
        <f>VLOOKUP($I1025,教員一覧!$A:$D,4,FALSE)</f>
        <v>専任</v>
      </c>
      <c r="M1025" t="s">
        <v>1717</v>
      </c>
      <c r="N1025" t="s">
        <v>3789</v>
      </c>
      <c r="O1025" t="s">
        <v>1484</v>
      </c>
      <c r="P1025" t="s">
        <v>12</v>
      </c>
      <c r="Q1025">
        <v>1</v>
      </c>
      <c r="R1025">
        <v>1302</v>
      </c>
      <c r="S1025" s="1" t="str">
        <f>VLOOKUP($R1025,教室一覧!$A:$B,2,FALSE)</f>
        <v>ノート対応</v>
      </c>
      <c r="T1025" s="1">
        <f>VLOOKUP($R1025,教室一覧!$A:$C,3,FALSE)</f>
        <v>36</v>
      </c>
      <c r="U1025" s="1" t="str">
        <f>VLOOKUP($R1025,教室一覧!$A:$D,4,FALSE)</f>
        <v>1号館</v>
      </c>
      <c r="V1025" s="1" t="str">
        <f>VLOOKUP($R1025,教室一覧!$A:$E,5,FALSE)</f>
        <v>3F</v>
      </c>
      <c r="W1025"/>
      <c r="X1025"/>
      <c r="Y1025" s="1" t="str">
        <f>VLOOKUP($O1025,教員一覧!$A:$D,2,FALSE)</f>
        <v>IT</v>
      </c>
      <c r="Z1025" s="1" t="str">
        <f>VLOOKUP($O1025,教員一覧!$A:$D,3,FALSE)</f>
        <v>　</v>
      </c>
      <c r="AA1025" s="1" t="str">
        <f>VLOOKUP($O1025,教員一覧!$A:$D,4,FALSE)</f>
        <v>非常勤</v>
      </c>
      <c r="AB1025" s="1" t="str">
        <f t="shared" si="297"/>
        <v/>
      </c>
      <c r="AC1025" s="14" t="s">
        <v>1717</v>
      </c>
      <c r="AD1025" s="14" t="s">
        <v>163</v>
      </c>
      <c r="AE1025" s="14" t="s">
        <v>1484</v>
      </c>
      <c r="AF1025" s="14" t="s">
        <v>12</v>
      </c>
      <c r="AG1025" s="14">
        <v>1</v>
      </c>
      <c r="AH1025" s="14">
        <v>1302</v>
      </c>
      <c r="AI1025" s="15" t="str">
        <f t="shared" si="298"/>
        <v/>
      </c>
      <c r="AJ1025" s="15" t="str">
        <f t="shared" si="299"/>
        <v/>
      </c>
      <c r="AK1025" s="15" t="str">
        <f t="shared" si="300"/>
        <v/>
      </c>
      <c r="AL1025" s="15" t="str">
        <f t="shared" si="301"/>
        <v/>
      </c>
      <c r="AM1025" s="15" t="str">
        <f t="shared" si="302"/>
        <v/>
      </c>
      <c r="AN1025" s="15" t="str">
        <f t="shared" si="303"/>
        <v/>
      </c>
      <c r="AO1025" s="15" t="str">
        <f t="shared" si="304"/>
        <v/>
      </c>
      <c r="AP1025" s="9" t="str">
        <f t="shared" si="305"/>
        <v>GE1C火1</v>
      </c>
      <c r="AQ1025" s="9">
        <f t="shared" si="306"/>
        <v>0.1111111111111111</v>
      </c>
      <c r="AR1025" s="11" t="str">
        <f t="shared" si="307"/>
        <v>吹野火1</v>
      </c>
      <c r="AS1025" s="11">
        <f t="shared" si="314"/>
        <v>0.2</v>
      </c>
      <c r="AT1025">
        <v>9</v>
      </c>
      <c r="AU1025" s="12">
        <f t="shared" si="308"/>
        <v>3.2222222222222223</v>
      </c>
      <c r="AV1025" s="13" t="str">
        <f t="shared" si="309"/>
        <v>1302火1</v>
      </c>
      <c r="AW1025" s="13">
        <f t="shared" si="310"/>
        <v>0.2</v>
      </c>
      <c r="AX1025" s="18" t="str">
        <f t="shared" si="311"/>
        <v>GE1CLCGE1H火11302</v>
      </c>
      <c r="AY1025" s="18">
        <f t="shared" si="312"/>
        <v>3.2222222222222223</v>
      </c>
      <c r="AZ1025"/>
    </row>
    <row r="1026" spans="1:52" x14ac:dyDescent="0.15">
      <c r="A1026" s="1">
        <f t="shared" ref="A1026:A1089" si="315">VALUE(LEFT(RIGHT(C1026,2),1))</f>
        <v>1</v>
      </c>
      <c r="B1026" s="1" t="str">
        <f t="shared" ref="B1026:B1089" si="316">IF(C1026=M1026,"HR","編成")</f>
        <v>編成</v>
      </c>
      <c r="C1026" t="s">
        <v>3731</v>
      </c>
      <c r="D1026" s="1" t="str">
        <f>VLOOKUP($C1026,クラス一覧!$A:$J,10,FALSE)</f>
        <v>ゲーム</v>
      </c>
      <c r="E1026" s="1">
        <f>VLOOKUP($C1026,クラス一覧!$A:$J,8,FALSE)</f>
        <v>29</v>
      </c>
      <c r="F1026" s="1" t="str">
        <f>VLOOKUP($C1026,クラス一覧!$A:$J,9,FALSE)</f>
        <v>牧</v>
      </c>
      <c r="G1026" s="1" t="str">
        <f>VLOOKUP($H1026,科目一覧!$A:$G,3,FALSE)</f>
        <v>ゲームプロ（基礎）</v>
      </c>
      <c r="H1026" t="s">
        <v>2423</v>
      </c>
      <c r="I1026" s="1" t="str">
        <f>VLOOKUP($H1026,科目一覧!$A:$G,7,FALSE)</f>
        <v>山口</v>
      </c>
      <c r="J1026" s="1" t="str">
        <f>VLOOKUP($I1026,教員一覧!$A:$D,2,FALSE)</f>
        <v>ゲーム</v>
      </c>
      <c r="K1026" s="1" t="str">
        <f>VLOOKUP($I1026,教員一覧!$A:$D,3,FALSE)</f>
        <v>プログラム</v>
      </c>
      <c r="L1026" s="1" t="str">
        <f>VLOOKUP($I1026,教員一覧!$A:$D,4,FALSE)</f>
        <v>専任</v>
      </c>
      <c r="M1026" t="s">
        <v>1718</v>
      </c>
      <c r="N1026" t="s">
        <v>3789</v>
      </c>
      <c r="O1026" t="s">
        <v>72</v>
      </c>
      <c r="P1026" t="s">
        <v>12</v>
      </c>
      <c r="Q1026">
        <v>1</v>
      </c>
      <c r="R1026">
        <v>1303</v>
      </c>
      <c r="S1026" s="1" t="str">
        <f>VLOOKUP($R1026,教室一覧!$A:$B,2,FALSE)</f>
        <v>ノート対応</v>
      </c>
      <c r="T1026" s="1">
        <f>VLOOKUP($R1026,教室一覧!$A:$C,3,FALSE)</f>
        <v>36</v>
      </c>
      <c r="U1026" s="1" t="str">
        <f>VLOOKUP($R1026,教室一覧!$A:$D,4,FALSE)</f>
        <v>1号館</v>
      </c>
      <c r="V1026" s="1" t="str">
        <f>VLOOKUP($R1026,教室一覧!$A:$E,5,FALSE)</f>
        <v>3F</v>
      </c>
      <c r="W1026"/>
      <c r="X1026"/>
      <c r="Y1026" s="1" t="str">
        <f>VLOOKUP($O1026,教員一覧!$A:$D,2,FALSE)</f>
        <v>ゲーム</v>
      </c>
      <c r="Z1026" s="1" t="str">
        <f>VLOOKUP($O1026,教員一覧!$A:$D,3,FALSE)</f>
        <v>プログラム</v>
      </c>
      <c r="AA1026" s="1" t="str">
        <f>VLOOKUP($O1026,教員一覧!$A:$D,4,FALSE)</f>
        <v>専任</v>
      </c>
      <c r="AB1026" s="1" t="str">
        <f t="shared" ref="AB1026:AB1089" si="317">IF(O1026=F1026,"担任","")</f>
        <v/>
      </c>
      <c r="AC1026" s="14" t="s">
        <v>1718</v>
      </c>
      <c r="AD1026" s="14" t="s">
        <v>163</v>
      </c>
      <c r="AE1026" s="14" t="s">
        <v>72</v>
      </c>
      <c r="AF1026" s="14" t="s">
        <v>12</v>
      </c>
      <c r="AG1026" s="14">
        <v>1</v>
      </c>
      <c r="AH1026" s="14">
        <v>1303</v>
      </c>
      <c r="AI1026" s="15" t="str">
        <f t="shared" ref="AI1026:AI1089" si="318">IF(AC1026=M1026,"",M1026&amp;" ")</f>
        <v/>
      </c>
      <c r="AJ1026" s="15" t="str">
        <f t="shared" ref="AJ1026:AJ1089" si="319">IF(AD1026=N1026,"",N1026&amp;" ")</f>
        <v/>
      </c>
      <c r="AK1026" s="15" t="str">
        <f t="shared" ref="AK1026:AK1089" si="320">IF(AE1026=O1026,"",O1026&amp;" ")</f>
        <v/>
      </c>
      <c r="AL1026" s="15" t="str">
        <f t="shared" ref="AL1026:AL1089" si="321">IF(AF1026=P1026,"",P1026&amp;" ")</f>
        <v/>
      </c>
      <c r="AM1026" s="15" t="str">
        <f t="shared" ref="AM1026:AM1089" si="322">IF(AG1026=Q1026,"",Q1026&amp;" ")</f>
        <v/>
      </c>
      <c r="AN1026" s="15" t="str">
        <f t="shared" ref="AN1026:AN1089" si="323">IF(AH1026=R1026,"",R1026&amp;" ")</f>
        <v/>
      </c>
      <c r="AO1026" s="15" t="str">
        <f t="shared" ref="AO1026:AO1089" si="324">AI1026&amp;AJ1026&amp;AK1026&amp;AL1026&amp;AM1026&amp;AN1026</f>
        <v/>
      </c>
      <c r="AP1026" s="9" t="str">
        <f t="shared" ref="AP1026:AP1089" si="325">$C1026&amp;$P1026&amp;$Q1026</f>
        <v>GE1C火1</v>
      </c>
      <c r="AQ1026" s="9">
        <f t="shared" ref="AQ1026:AQ1089" si="326">1/COUNTIF($AP:$AP,$AP1026)</f>
        <v>0.1111111111111111</v>
      </c>
      <c r="AR1026" s="11" t="str">
        <f t="shared" ref="AR1026:AR1089" si="327">$O1026&amp;$P1026&amp;$Q1026</f>
        <v>角森火1</v>
      </c>
      <c r="AS1026" s="11">
        <f t="shared" si="314"/>
        <v>0.2</v>
      </c>
      <c r="AT1026">
        <v>9</v>
      </c>
      <c r="AU1026" s="12">
        <f t="shared" ref="AU1026:AU1089" si="328">$E1026/$AT1026</f>
        <v>3.2222222222222223</v>
      </c>
      <c r="AV1026" s="13" t="str">
        <f t="shared" ref="AV1026:AV1089" si="329">$R1026&amp;$P1026&amp;$Q1026</f>
        <v>1303火1</v>
      </c>
      <c r="AW1026" s="13">
        <f t="shared" ref="AW1026:AW1089" si="330">1/COUNTIF($AV:$AV,$AV1026)</f>
        <v>0.2</v>
      </c>
      <c r="AX1026" s="18" t="str">
        <f t="shared" ref="AX1026:AX1089" si="331">$C1026&amp;$M1026&amp;$P1026&amp;$Q1026&amp;$R1026</f>
        <v>GE1CLCGE1I火11303</v>
      </c>
      <c r="AY1026" s="18">
        <f t="shared" ref="AY1026:AY1089" si="332">$AU1026/COUNTIF($AX:$AX,$AX1026)</f>
        <v>3.2222222222222223</v>
      </c>
      <c r="AZ1026"/>
    </row>
    <row r="1027" spans="1:52" x14ac:dyDescent="0.15">
      <c r="A1027" s="1">
        <f t="shared" si="315"/>
        <v>1</v>
      </c>
      <c r="B1027" s="1" t="str">
        <f t="shared" si="316"/>
        <v>編成</v>
      </c>
      <c r="C1027" t="s">
        <v>3731</v>
      </c>
      <c r="D1027" s="1" t="str">
        <f>VLOOKUP($C1027,クラス一覧!$A:$J,10,FALSE)</f>
        <v>ゲーム</v>
      </c>
      <c r="E1027" s="1">
        <f>VLOOKUP($C1027,クラス一覧!$A:$J,8,FALSE)</f>
        <v>29</v>
      </c>
      <c r="F1027" s="1" t="str">
        <f>VLOOKUP($C1027,クラス一覧!$A:$J,9,FALSE)</f>
        <v>牧</v>
      </c>
      <c r="G1027" s="1" t="str">
        <f>VLOOKUP($H1027,科目一覧!$A:$G,3,FALSE)</f>
        <v>ゲームプロ（基礎）</v>
      </c>
      <c r="H1027" t="s">
        <v>2423</v>
      </c>
      <c r="I1027" s="1" t="str">
        <f>VLOOKUP($H1027,科目一覧!$A:$G,7,FALSE)</f>
        <v>山口</v>
      </c>
      <c r="J1027" s="1" t="str">
        <f>VLOOKUP($I1027,教員一覧!$A:$D,2,FALSE)</f>
        <v>ゲーム</v>
      </c>
      <c r="K1027" s="1" t="str">
        <f>VLOOKUP($I1027,教員一覧!$A:$D,3,FALSE)</f>
        <v>プログラム</v>
      </c>
      <c r="L1027" s="1" t="str">
        <f>VLOOKUP($I1027,教員一覧!$A:$D,4,FALSE)</f>
        <v>専任</v>
      </c>
      <c r="M1027" t="s">
        <v>1710</v>
      </c>
      <c r="N1027" t="s">
        <v>3789</v>
      </c>
      <c r="O1027" t="s">
        <v>65</v>
      </c>
      <c r="P1027" t="s">
        <v>12</v>
      </c>
      <c r="Q1027">
        <v>2</v>
      </c>
      <c r="R1027">
        <v>3701</v>
      </c>
      <c r="S1027" s="1" t="str">
        <f>VLOOKUP($R1027,教室一覧!$A:$B,2,FALSE)</f>
        <v>ノート15</v>
      </c>
      <c r="T1027" s="1">
        <f>VLOOKUP($R1027,教室一覧!$A:$C,3,FALSE)</f>
        <v>15</v>
      </c>
      <c r="U1027" s="1" t="str">
        <f>VLOOKUP($R1027,教室一覧!$A:$D,4,FALSE)</f>
        <v>3号館</v>
      </c>
      <c r="V1027" s="1" t="str">
        <f>VLOOKUP($R1027,教室一覧!$A:$E,5,FALSE)</f>
        <v>7F</v>
      </c>
      <c r="W1027"/>
      <c r="X1027"/>
      <c r="Y1027" s="1" t="str">
        <f>VLOOKUP($O1027,教員一覧!$A:$D,2,FALSE)</f>
        <v>ゲーム</v>
      </c>
      <c r="Z1027" s="1" t="str">
        <f>VLOOKUP($O1027,教員一覧!$A:$D,3,FALSE)</f>
        <v>プログラム</v>
      </c>
      <c r="AA1027" s="1" t="str">
        <f>VLOOKUP($O1027,教員一覧!$A:$D,4,FALSE)</f>
        <v>専任</v>
      </c>
      <c r="AB1027" s="1" t="str">
        <f t="shared" si="317"/>
        <v/>
      </c>
      <c r="AC1027" s="14" t="s">
        <v>1710</v>
      </c>
      <c r="AD1027" s="14" t="s">
        <v>163</v>
      </c>
      <c r="AE1027" s="14" t="s">
        <v>65</v>
      </c>
      <c r="AF1027" s="14" t="s">
        <v>12</v>
      </c>
      <c r="AG1027" s="14">
        <v>2</v>
      </c>
      <c r="AH1027" s="14">
        <v>3701</v>
      </c>
      <c r="AI1027" s="15" t="str">
        <f t="shared" si="318"/>
        <v/>
      </c>
      <c r="AJ1027" s="15" t="str">
        <f t="shared" si="319"/>
        <v/>
      </c>
      <c r="AK1027" s="15" t="str">
        <f t="shared" si="320"/>
        <v/>
      </c>
      <c r="AL1027" s="15" t="str">
        <f t="shared" si="321"/>
        <v/>
      </c>
      <c r="AM1027" s="15" t="str">
        <f t="shared" si="322"/>
        <v/>
      </c>
      <c r="AN1027" s="15" t="str">
        <f t="shared" si="323"/>
        <v/>
      </c>
      <c r="AO1027" s="15" t="str">
        <f t="shared" si="324"/>
        <v/>
      </c>
      <c r="AP1027" s="9" t="str">
        <f t="shared" si="325"/>
        <v>GE1C火2</v>
      </c>
      <c r="AQ1027" s="9">
        <f t="shared" si="326"/>
        <v>9.0909090909090912E-2</v>
      </c>
      <c r="AR1027" s="11" t="str">
        <f t="shared" si="327"/>
        <v>福井火2</v>
      </c>
      <c r="AS1027" s="11">
        <f t="shared" si="314"/>
        <v>0.2</v>
      </c>
      <c r="AT1027">
        <v>9</v>
      </c>
      <c r="AU1027" s="12">
        <f t="shared" si="328"/>
        <v>3.2222222222222223</v>
      </c>
      <c r="AV1027" s="13" t="str">
        <f t="shared" si="329"/>
        <v>3701火2</v>
      </c>
      <c r="AW1027" s="13">
        <f t="shared" si="330"/>
        <v>0.2</v>
      </c>
      <c r="AX1027" s="18" t="str">
        <f t="shared" si="331"/>
        <v>GE1CLCGE1A火23701</v>
      </c>
      <c r="AY1027" s="18">
        <f t="shared" si="332"/>
        <v>3.2222222222222223</v>
      </c>
      <c r="AZ1027"/>
    </row>
    <row r="1028" spans="1:52" x14ac:dyDescent="0.15">
      <c r="A1028" s="1">
        <f t="shared" si="315"/>
        <v>1</v>
      </c>
      <c r="B1028" s="1" t="str">
        <f t="shared" si="316"/>
        <v>編成</v>
      </c>
      <c r="C1028" t="s">
        <v>3731</v>
      </c>
      <c r="D1028" s="1" t="str">
        <f>VLOOKUP($C1028,クラス一覧!$A:$J,10,FALSE)</f>
        <v>ゲーム</v>
      </c>
      <c r="E1028" s="1">
        <f>VLOOKUP($C1028,クラス一覧!$A:$J,8,FALSE)</f>
        <v>29</v>
      </c>
      <c r="F1028" s="1" t="str">
        <f>VLOOKUP($C1028,クラス一覧!$A:$J,9,FALSE)</f>
        <v>牧</v>
      </c>
      <c r="G1028" s="1" t="str">
        <f>VLOOKUP($H1028,科目一覧!$A:$G,3,FALSE)</f>
        <v>ゲームプロ（基礎）</v>
      </c>
      <c r="H1028" t="s">
        <v>2423</v>
      </c>
      <c r="I1028" s="1" t="str">
        <f>VLOOKUP($H1028,科目一覧!$A:$G,7,FALSE)</f>
        <v>山口</v>
      </c>
      <c r="J1028" s="1" t="str">
        <f>VLOOKUP($I1028,教員一覧!$A:$D,2,FALSE)</f>
        <v>ゲーム</v>
      </c>
      <c r="K1028" s="1" t="str">
        <f>VLOOKUP($I1028,教員一覧!$A:$D,3,FALSE)</f>
        <v>プログラム</v>
      </c>
      <c r="L1028" s="1" t="str">
        <f>VLOOKUP($I1028,教員一覧!$A:$D,4,FALSE)</f>
        <v>専任</v>
      </c>
      <c r="M1028" t="s">
        <v>1711</v>
      </c>
      <c r="N1028" t="s">
        <v>3789</v>
      </c>
      <c r="O1028" t="s">
        <v>78</v>
      </c>
      <c r="P1028" t="s">
        <v>12</v>
      </c>
      <c r="Q1028">
        <v>2</v>
      </c>
      <c r="R1028">
        <v>3702</v>
      </c>
      <c r="S1028" s="1" t="str">
        <f>VLOOKUP($R1028,教室一覧!$A:$B,2,FALSE)</f>
        <v>ノート15</v>
      </c>
      <c r="T1028" s="1">
        <f>VLOOKUP($R1028,教室一覧!$A:$C,3,FALSE)</f>
        <v>15</v>
      </c>
      <c r="U1028" s="1" t="str">
        <f>VLOOKUP($R1028,教室一覧!$A:$D,4,FALSE)</f>
        <v>3号館</v>
      </c>
      <c r="V1028" s="1" t="str">
        <f>VLOOKUP($R1028,教室一覧!$A:$E,5,FALSE)</f>
        <v>7F</v>
      </c>
      <c r="W1028"/>
      <c r="X1028"/>
      <c r="Y1028" s="1" t="str">
        <f>VLOOKUP($O1028,教員一覧!$A:$D,2,FALSE)</f>
        <v>ゲーム</v>
      </c>
      <c r="Z1028" s="1" t="str">
        <f>VLOOKUP($O1028,教員一覧!$A:$D,3,FALSE)</f>
        <v>プログラム</v>
      </c>
      <c r="AA1028" s="1" t="str">
        <f>VLOOKUP($O1028,教員一覧!$A:$D,4,FALSE)</f>
        <v>専任</v>
      </c>
      <c r="AB1028" s="1" t="str">
        <f t="shared" si="317"/>
        <v/>
      </c>
      <c r="AC1028" s="14" t="s">
        <v>1711</v>
      </c>
      <c r="AD1028" s="14" t="s">
        <v>163</v>
      </c>
      <c r="AE1028" s="14" t="s">
        <v>78</v>
      </c>
      <c r="AF1028" s="14" t="s">
        <v>12</v>
      </c>
      <c r="AG1028" s="14">
        <v>2</v>
      </c>
      <c r="AH1028" s="14">
        <v>3702</v>
      </c>
      <c r="AI1028" s="15" t="str">
        <f t="shared" si="318"/>
        <v/>
      </c>
      <c r="AJ1028" s="15" t="str">
        <f t="shared" si="319"/>
        <v/>
      </c>
      <c r="AK1028" s="15" t="str">
        <f t="shared" si="320"/>
        <v/>
      </c>
      <c r="AL1028" s="15" t="str">
        <f t="shared" si="321"/>
        <v/>
      </c>
      <c r="AM1028" s="15" t="str">
        <f t="shared" si="322"/>
        <v/>
      </c>
      <c r="AN1028" s="15" t="str">
        <f t="shared" si="323"/>
        <v/>
      </c>
      <c r="AO1028" s="15" t="str">
        <f t="shared" si="324"/>
        <v/>
      </c>
      <c r="AP1028" s="9" t="str">
        <f t="shared" si="325"/>
        <v>GE1C火2</v>
      </c>
      <c r="AQ1028" s="9">
        <f t="shared" si="326"/>
        <v>9.0909090909090912E-2</v>
      </c>
      <c r="AR1028" s="11" t="str">
        <f t="shared" si="327"/>
        <v>山口火2</v>
      </c>
      <c r="AS1028" s="11">
        <f t="shared" si="314"/>
        <v>0.2</v>
      </c>
      <c r="AT1028">
        <v>9</v>
      </c>
      <c r="AU1028" s="12">
        <f t="shared" si="328"/>
        <v>3.2222222222222223</v>
      </c>
      <c r="AV1028" s="13" t="str">
        <f t="shared" si="329"/>
        <v>3702火2</v>
      </c>
      <c r="AW1028" s="13">
        <f t="shared" si="330"/>
        <v>0.2</v>
      </c>
      <c r="AX1028" s="18" t="str">
        <f t="shared" si="331"/>
        <v>GE1CLCGE1B火23702</v>
      </c>
      <c r="AY1028" s="18">
        <f t="shared" si="332"/>
        <v>3.2222222222222223</v>
      </c>
      <c r="AZ1028"/>
    </row>
    <row r="1029" spans="1:52" x14ac:dyDescent="0.15">
      <c r="A1029" s="1">
        <f t="shared" si="315"/>
        <v>1</v>
      </c>
      <c r="B1029" s="1" t="str">
        <f t="shared" si="316"/>
        <v>編成</v>
      </c>
      <c r="C1029" t="s">
        <v>3731</v>
      </c>
      <c r="D1029" s="1" t="str">
        <f>VLOOKUP($C1029,クラス一覧!$A:$J,10,FALSE)</f>
        <v>ゲーム</v>
      </c>
      <c r="E1029" s="1">
        <f>VLOOKUP($C1029,クラス一覧!$A:$J,8,FALSE)</f>
        <v>29</v>
      </c>
      <c r="F1029" s="1" t="str">
        <f>VLOOKUP($C1029,クラス一覧!$A:$J,9,FALSE)</f>
        <v>牧</v>
      </c>
      <c r="G1029" s="1" t="str">
        <f>VLOOKUP($H1029,科目一覧!$A:$G,3,FALSE)</f>
        <v>ゲームプロ（基礎）</v>
      </c>
      <c r="H1029" t="s">
        <v>2423</v>
      </c>
      <c r="I1029" s="1" t="str">
        <f>VLOOKUP($H1029,科目一覧!$A:$G,7,FALSE)</f>
        <v>山口</v>
      </c>
      <c r="J1029" s="1" t="str">
        <f>VLOOKUP($I1029,教員一覧!$A:$D,2,FALSE)</f>
        <v>ゲーム</v>
      </c>
      <c r="K1029" s="1" t="str">
        <f>VLOOKUP($I1029,教員一覧!$A:$D,3,FALSE)</f>
        <v>プログラム</v>
      </c>
      <c r="L1029" s="1" t="str">
        <f>VLOOKUP($I1029,教員一覧!$A:$D,4,FALSE)</f>
        <v>専任</v>
      </c>
      <c r="M1029" t="s">
        <v>1712</v>
      </c>
      <c r="N1029" t="s">
        <v>3789</v>
      </c>
      <c r="O1029" t="s">
        <v>3012</v>
      </c>
      <c r="P1029" t="s">
        <v>12</v>
      </c>
      <c r="Q1029">
        <v>2</v>
      </c>
      <c r="R1029">
        <v>3703</v>
      </c>
      <c r="S1029" s="1" t="str">
        <f>VLOOKUP($R1029,教室一覧!$A:$B,2,FALSE)</f>
        <v>ノート15</v>
      </c>
      <c r="T1029" s="1">
        <f>VLOOKUP($R1029,教室一覧!$A:$C,3,FALSE)</f>
        <v>15</v>
      </c>
      <c r="U1029" s="1" t="str">
        <f>VLOOKUP($R1029,教室一覧!$A:$D,4,FALSE)</f>
        <v>3号館</v>
      </c>
      <c r="V1029" s="1" t="str">
        <f>VLOOKUP($R1029,教室一覧!$A:$E,5,FALSE)</f>
        <v>7F</v>
      </c>
      <c r="W1029"/>
      <c r="X1029"/>
      <c r="Y1029" s="1" t="str">
        <f>VLOOKUP($O1029,教員一覧!$A:$D,2,FALSE)</f>
        <v>ゲーム</v>
      </c>
      <c r="Z1029" s="1" t="str">
        <f>VLOOKUP($O1029,教員一覧!$A:$D,3,FALSE)</f>
        <v>プログラム</v>
      </c>
      <c r="AA1029" s="1" t="str">
        <f>VLOOKUP($O1029,教員一覧!$A:$D,4,FALSE)</f>
        <v>専任</v>
      </c>
      <c r="AB1029" s="1" t="str">
        <f t="shared" si="317"/>
        <v/>
      </c>
      <c r="AC1029" s="14" t="s">
        <v>1712</v>
      </c>
      <c r="AD1029" s="14" t="s">
        <v>163</v>
      </c>
      <c r="AE1029" s="14" t="s">
        <v>3012</v>
      </c>
      <c r="AF1029" s="14" t="s">
        <v>12</v>
      </c>
      <c r="AG1029" s="14">
        <v>2</v>
      </c>
      <c r="AH1029" s="14">
        <v>3703</v>
      </c>
      <c r="AI1029" s="15" t="str">
        <f t="shared" si="318"/>
        <v/>
      </c>
      <c r="AJ1029" s="15" t="str">
        <f t="shared" si="319"/>
        <v/>
      </c>
      <c r="AK1029" s="15" t="str">
        <f t="shared" si="320"/>
        <v/>
      </c>
      <c r="AL1029" s="15" t="str">
        <f t="shared" si="321"/>
        <v/>
      </c>
      <c r="AM1029" s="15" t="str">
        <f t="shared" si="322"/>
        <v/>
      </c>
      <c r="AN1029" s="15" t="str">
        <f t="shared" si="323"/>
        <v/>
      </c>
      <c r="AO1029" s="15" t="str">
        <f t="shared" si="324"/>
        <v/>
      </c>
      <c r="AP1029" s="9" t="str">
        <f t="shared" si="325"/>
        <v>GE1C火2</v>
      </c>
      <c r="AQ1029" s="9">
        <f t="shared" si="326"/>
        <v>9.0909090909090912E-2</v>
      </c>
      <c r="AR1029" s="11" t="str">
        <f t="shared" si="327"/>
        <v>幸田火2</v>
      </c>
      <c r="AS1029" s="11">
        <f t="shared" si="314"/>
        <v>0.2</v>
      </c>
      <c r="AT1029">
        <v>9</v>
      </c>
      <c r="AU1029" s="12">
        <f t="shared" si="328"/>
        <v>3.2222222222222223</v>
      </c>
      <c r="AV1029" s="13" t="str">
        <f t="shared" si="329"/>
        <v>3703火2</v>
      </c>
      <c r="AW1029" s="13">
        <f t="shared" si="330"/>
        <v>0.2</v>
      </c>
      <c r="AX1029" s="18" t="str">
        <f t="shared" si="331"/>
        <v>GE1CLCGE1C火23703</v>
      </c>
      <c r="AY1029" s="18">
        <f t="shared" si="332"/>
        <v>3.2222222222222223</v>
      </c>
      <c r="AZ1029"/>
    </row>
    <row r="1030" spans="1:52" x14ac:dyDescent="0.15">
      <c r="A1030" s="1">
        <f t="shared" si="315"/>
        <v>1</v>
      </c>
      <c r="B1030" s="1" t="str">
        <f t="shared" si="316"/>
        <v>編成</v>
      </c>
      <c r="C1030" t="s">
        <v>3731</v>
      </c>
      <c r="D1030" s="1" t="str">
        <f>VLOOKUP($C1030,クラス一覧!$A:$J,10,FALSE)</f>
        <v>ゲーム</v>
      </c>
      <c r="E1030" s="1">
        <f>VLOOKUP($C1030,クラス一覧!$A:$J,8,FALSE)</f>
        <v>29</v>
      </c>
      <c r="F1030" s="1" t="str">
        <f>VLOOKUP($C1030,クラス一覧!$A:$J,9,FALSE)</f>
        <v>牧</v>
      </c>
      <c r="G1030" s="1" t="str">
        <f>VLOOKUP($H1030,科目一覧!$A:$G,3,FALSE)</f>
        <v>ゲームプロ（基礎）</v>
      </c>
      <c r="H1030" t="s">
        <v>2423</v>
      </c>
      <c r="I1030" s="1" t="str">
        <f>VLOOKUP($H1030,科目一覧!$A:$G,7,FALSE)</f>
        <v>山口</v>
      </c>
      <c r="J1030" s="1" t="str">
        <f>VLOOKUP($I1030,教員一覧!$A:$D,2,FALSE)</f>
        <v>ゲーム</v>
      </c>
      <c r="K1030" s="1" t="str">
        <f>VLOOKUP($I1030,教員一覧!$A:$D,3,FALSE)</f>
        <v>プログラム</v>
      </c>
      <c r="L1030" s="1" t="str">
        <f>VLOOKUP($I1030,教員一覧!$A:$D,4,FALSE)</f>
        <v>専任</v>
      </c>
      <c r="M1030" t="s">
        <v>1713</v>
      </c>
      <c r="N1030" t="s">
        <v>3789</v>
      </c>
      <c r="O1030" t="s">
        <v>100</v>
      </c>
      <c r="P1030" t="s">
        <v>12</v>
      </c>
      <c r="Q1030">
        <v>2</v>
      </c>
      <c r="R1030">
        <v>3301</v>
      </c>
      <c r="S1030" s="1" t="str">
        <f>VLOOKUP($R1030,教室一覧!$A:$B,2,FALSE)</f>
        <v>ノート対応</v>
      </c>
      <c r="T1030" s="1">
        <f>VLOOKUP($R1030,教室一覧!$A:$C,3,FALSE)</f>
        <v>36</v>
      </c>
      <c r="U1030" s="1" t="str">
        <f>VLOOKUP($R1030,教室一覧!$A:$D,4,FALSE)</f>
        <v>3号館</v>
      </c>
      <c r="V1030" s="1" t="str">
        <f>VLOOKUP($R1030,教室一覧!$A:$E,5,FALSE)</f>
        <v>3F</v>
      </c>
      <c r="W1030"/>
      <c r="X1030"/>
      <c r="Y1030" s="1" t="str">
        <f>VLOOKUP($O1030,教員一覧!$A:$D,2,FALSE)</f>
        <v>ゲーム</v>
      </c>
      <c r="Z1030" s="1" t="str">
        <f>VLOOKUP($O1030,教員一覧!$A:$D,3,FALSE)</f>
        <v>プログラム</v>
      </c>
      <c r="AA1030" s="1" t="str">
        <f>VLOOKUP($O1030,教員一覧!$A:$D,4,FALSE)</f>
        <v>非常勤</v>
      </c>
      <c r="AB1030" s="1" t="str">
        <f t="shared" si="317"/>
        <v/>
      </c>
      <c r="AC1030" s="14" t="s">
        <v>1713</v>
      </c>
      <c r="AD1030" s="14" t="s">
        <v>163</v>
      </c>
      <c r="AE1030" s="14" t="s">
        <v>100</v>
      </c>
      <c r="AF1030" s="14" t="s">
        <v>12</v>
      </c>
      <c r="AG1030" s="14">
        <v>2</v>
      </c>
      <c r="AH1030" s="14">
        <v>3301</v>
      </c>
      <c r="AI1030" s="15" t="str">
        <f t="shared" si="318"/>
        <v/>
      </c>
      <c r="AJ1030" s="15" t="str">
        <f t="shared" si="319"/>
        <v/>
      </c>
      <c r="AK1030" s="15" t="str">
        <f t="shared" si="320"/>
        <v/>
      </c>
      <c r="AL1030" s="15" t="str">
        <f t="shared" si="321"/>
        <v/>
      </c>
      <c r="AM1030" s="15" t="str">
        <f t="shared" si="322"/>
        <v/>
      </c>
      <c r="AN1030" s="15" t="str">
        <f t="shared" si="323"/>
        <v/>
      </c>
      <c r="AO1030" s="15" t="str">
        <f t="shared" si="324"/>
        <v/>
      </c>
      <c r="AP1030" s="9" t="str">
        <f t="shared" si="325"/>
        <v>GE1C火2</v>
      </c>
      <c r="AQ1030" s="9">
        <f t="shared" si="326"/>
        <v>9.0909090909090912E-2</v>
      </c>
      <c r="AR1030" s="11" t="str">
        <f t="shared" si="327"/>
        <v>井上火2</v>
      </c>
      <c r="AS1030" s="11">
        <f t="shared" si="314"/>
        <v>0.2</v>
      </c>
      <c r="AT1030">
        <v>9</v>
      </c>
      <c r="AU1030" s="12">
        <f t="shared" si="328"/>
        <v>3.2222222222222223</v>
      </c>
      <c r="AV1030" s="13" t="str">
        <f t="shared" si="329"/>
        <v>3301火2</v>
      </c>
      <c r="AW1030" s="13">
        <f t="shared" si="330"/>
        <v>0.2</v>
      </c>
      <c r="AX1030" s="18" t="str">
        <f t="shared" si="331"/>
        <v>GE1CLCGE1D火23301</v>
      </c>
      <c r="AY1030" s="18">
        <f t="shared" si="332"/>
        <v>3.2222222222222223</v>
      </c>
      <c r="AZ1030"/>
    </row>
    <row r="1031" spans="1:52" x14ac:dyDescent="0.15">
      <c r="A1031" s="1">
        <f t="shared" si="315"/>
        <v>1</v>
      </c>
      <c r="B1031" s="1" t="str">
        <f t="shared" si="316"/>
        <v>編成</v>
      </c>
      <c r="C1031" t="s">
        <v>3731</v>
      </c>
      <c r="D1031" s="1" t="str">
        <f>VLOOKUP($C1031,クラス一覧!$A:$J,10,FALSE)</f>
        <v>ゲーム</v>
      </c>
      <c r="E1031" s="1">
        <f>VLOOKUP($C1031,クラス一覧!$A:$J,8,FALSE)</f>
        <v>29</v>
      </c>
      <c r="F1031" s="1" t="str">
        <f>VLOOKUP($C1031,クラス一覧!$A:$J,9,FALSE)</f>
        <v>牧</v>
      </c>
      <c r="G1031" s="1" t="str">
        <f>VLOOKUP($H1031,科目一覧!$A:$G,3,FALSE)</f>
        <v>ゲームプロ（基礎）</v>
      </c>
      <c r="H1031" t="s">
        <v>2423</v>
      </c>
      <c r="I1031" s="1" t="str">
        <f>VLOOKUP($H1031,科目一覧!$A:$G,7,FALSE)</f>
        <v>山口</v>
      </c>
      <c r="J1031" s="1" t="str">
        <f>VLOOKUP($I1031,教員一覧!$A:$D,2,FALSE)</f>
        <v>ゲーム</v>
      </c>
      <c r="K1031" s="1" t="str">
        <f>VLOOKUP($I1031,教員一覧!$A:$D,3,FALSE)</f>
        <v>プログラム</v>
      </c>
      <c r="L1031" s="1" t="str">
        <f>VLOOKUP($I1031,教員一覧!$A:$D,4,FALSE)</f>
        <v>専任</v>
      </c>
      <c r="M1031" t="s">
        <v>1714</v>
      </c>
      <c r="N1031" t="s">
        <v>3789</v>
      </c>
      <c r="O1031" t="s">
        <v>45</v>
      </c>
      <c r="P1031" t="s">
        <v>12</v>
      </c>
      <c r="Q1031">
        <v>2</v>
      </c>
      <c r="R1031">
        <v>3302</v>
      </c>
      <c r="S1031" s="1" t="str">
        <f>VLOOKUP($R1031,教室一覧!$A:$B,2,FALSE)</f>
        <v>ノート対応</v>
      </c>
      <c r="T1031" s="1">
        <f>VLOOKUP($R1031,教室一覧!$A:$C,3,FALSE)</f>
        <v>36</v>
      </c>
      <c r="U1031" s="1" t="str">
        <f>VLOOKUP($R1031,教室一覧!$A:$D,4,FALSE)</f>
        <v>3号館</v>
      </c>
      <c r="V1031" s="1" t="str">
        <f>VLOOKUP($R1031,教室一覧!$A:$E,5,FALSE)</f>
        <v>3F</v>
      </c>
      <c r="W1031"/>
      <c r="X1031"/>
      <c r="Y1031" s="1" t="str">
        <f>VLOOKUP($O1031,教員一覧!$A:$D,2,FALSE)</f>
        <v>ゲーム</v>
      </c>
      <c r="Z1031" s="1" t="str">
        <f>VLOOKUP($O1031,教員一覧!$A:$D,3,FALSE)</f>
        <v>プログラム</v>
      </c>
      <c r="AA1031" s="1" t="str">
        <f>VLOOKUP($O1031,教員一覧!$A:$D,4,FALSE)</f>
        <v>非常勤</v>
      </c>
      <c r="AB1031" s="1" t="str">
        <f t="shared" si="317"/>
        <v/>
      </c>
      <c r="AC1031" s="14" t="s">
        <v>1714</v>
      </c>
      <c r="AD1031" s="14" t="s">
        <v>163</v>
      </c>
      <c r="AE1031" s="14" t="s">
        <v>45</v>
      </c>
      <c r="AF1031" s="14" t="s">
        <v>12</v>
      </c>
      <c r="AG1031" s="14">
        <v>2</v>
      </c>
      <c r="AH1031" s="14">
        <v>3302</v>
      </c>
      <c r="AI1031" s="15" t="str">
        <f t="shared" si="318"/>
        <v/>
      </c>
      <c r="AJ1031" s="15" t="str">
        <f t="shared" si="319"/>
        <v/>
      </c>
      <c r="AK1031" s="15" t="str">
        <f t="shared" si="320"/>
        <v/>
      </c>
      <c r="AL1031" s="15" t="str">
        <f t="shared" si="321"/>
        <v/>
      </c>
      <c r="AM1031" s="15" t="str">
        <f t="shared" si="322"/>
        <v/>
      </c>
      <c r="AN1031" s="15" t="str">
        <f t="shared" si="323"/>
        <v/>
      </c>
      <c r="AO1031" s="15" t="str">
        <f t="shared" si="324"/>
        <v/>
      </c>
      <c r="AP1031" s="9" t="str">
        <f t="shared" si="325"/>
        <v>GE1C火2</v>
      </c>
      <c r="AQ1031" s="9">
        <f t="shared" si="326"/>
        <v>9.0909090909090912E-2</v>
      </c>
      <c r="AR1031" s="11" t="str">
        <f t="shared" si="327"/>
        <v>幸山火2</v>
      </c>
      <c r="AS1031" s="11">
        <f t="shared" si="314"/>
        <v>0.2</v>
      </c>
      <c r="AT1031">
        <v>9</v>
      </c>
      <c r="AU1031" s="12">
        <f t="shared" si="328"/>
        <v>3.2222222222222223</v>
      </c>
      <c r="AV1031" s="13" t="str">
        <f t="shared" si="329"/>
        <v>3302火2</v>
      </c>
      <c r="AW1031" s="13">
        <f t="shared" si="330"/>
        <v>0.2</v>
      </c>
      <c r="AX1031" s="18" t="str">
        <f t="shared" si="331"/>
        <v>GE1CLCGE1E火23302</v>
      </c>
      <c r="AY1031" s="18">
        <f t="shared" si="332"/>
        <v>3.2222222222222223</v>
      </c>
      <c r="AZ1031"/>
    </row>
    <row r="1032" spans="1:52" x14ac:dyDescent="0.15">
      <c r="A1032" s="1">
        <f t="shared" si="315"/>
        <v>1</v>
      </c>
      <c r="B1032" s="1" t="str">
        <f t="shared" si="316"/>
        <v>編成</v>
      </c>
      <c r="C1032" t="s">
        <v>3731</v>
      </c>
      <c r="D1032" s="1" t="str">
        <f>VLOOKUP($C1032,クラス一覧!$A:$J,10,FALSE)</f>
        <v>ゲーム</v>
      </c>
      <c r="E1032" s="1">
        <f>VLOOKUP($C1032,クラス一覧!$A:$J,8,FALSE)</f>
        <v>29</v>
      </c>
      <c r="F1032" s="1" t="str">
        <f>VLOOKUP($C1032,クラス一覧!$A:$J,9,FALSE)</f>
        <v>牧</v>
      </c>
      <c r="G1032" s="1" t="str">
        <f>VLOOKUP($H1032,科目一覧!$A:$G,3,FALSE)</f>
        <v>ゲームプロ（基礎）</v>
      </c>
      <c r="H1032" t="s">
        <v>2423</v>
      </c>
      <c r="I1032" s="1" t="str">
        <f>VLOOKUP($H1032,科目一覧!$A:$G,7,FALSE)</f>
        <v>山口</v>
      </c>
      <c r="J1032" s="1" t="str">
        <f>VLOOKUP($I1032,教員一覧!$A:$D,2,FALSE)</f>
        <v>ゲーム</v>
      </c>
      <c r="K1032" s="1" t="str">
        <f>VLOOKUP($I1032,教員一覧!$A:$D,3,FALSE)</f>
        <v>プログラム</v>
      </c>
      <c r="L1032" s="1" t="str">
        <f>VLOOKUP($I1032,教員一覧!$A:$D,4,FALSE)</f>
        <v>専任</v>
      </c>
      <c r="M1032" t="s">
        <v>1715</v>
      </c>
      <c r="N1032" t="s">
        <v>3789</v>
      </c>
      <c r="O1032" t="s">
        <v>126</v>
      </c>
      <c r="P1032" t="s">
        <v>12</v>
      </c>
      <c r="Q1032">
        <v>2</v>
      </c>
      <c r="R1032">
        <v>3303</v>
      </c>
      <c r="S1032" s="1" t="str">
        <f>VLOOKUP($R1032,教室一覧!$A:$B,2,FALSE)</f>
        <v>ノート対応</v>
      </c>
      <c r="T1032" s="1">
        <f>VLOOKUP($R1032,教室一覧!$A:$C,3,FALSE)</f>
        <v>36</v>
      </c>
      <c r="U1032" s="1" t="str">
        <f>VLOOKUP($R1032,教室一覧!$A:$D,4,FALSE)</f>
        <v>3号館</v>
      </c>
      <c r="V1032" s="1" t="str">
        <f>VLOOKUP($R1032,教室一覧!$A:$E,5,FALSE)</f>
        <v>3F</v>
      </c>
      <c r="W1032"/>
      <c r="X1032"/>
      <c r="Y1032" s="1" t="str">
        <f>VLOOKUP($O1032,教員一覧!$A:$D,2,FALSE)</f>
        <v>ゲーム</v>
      </c>
      <c r="Z1032" s="1" t="str">
        <f>VLOOKUP($O1032,教員一覧!$A:$D,3,FALSE)</f>
        <v>プログラム</v>
      </c>
      <c r="AA1032" s="1" t="str">
        <f>VLOOKUP($O1032,教員一覧!$A:$D,4,FALSE)</f>
        <v>非常勤</v>
      </c>
      <c r="AB1032" s="1" t="str">
        <f t="shared" si="317"/>
        <v/>
      </c>
      <c r="AC1032" s="14" t="s">
        <v>1715</v>
      </c>
      <c r="AD1032" s="14" t="s">
        <v>163</v>
      </c>
      <c r="AE1032" s="14" t="s">
        <v>126</v>
      </c>
      <c r="AF1032" s="14" t="s">
        <v>12</v>
      </c>
      <c r="AG1032" s="14">
        <v>2</v>
      </c>
      <c r="AH1032" s="14">
        <v>3303</v>
      </c>
      <c r="AI1032" s="15" t="str">
        <f t="shared" si="318"/>
        <v/>
      </c>
      <c r="AJ1032" s="15" t="str">
        <f t="shared" si="319"/>
        <v/>
      </c>
      <c r="AK1032" s="15" t="str">
        <f t="shared" si="320"/>
        <v/>
      </c>
      <c r="AL1032" s="15" t="str">
        <f t="shared" si="321"/>
        <v/>
      </c>
      <c r="AM1032" s="15" t="str">
        <f t="shared" si="322"/>
        <v/>
      </c>
      <c r="AN1032" s="15" t="str">
        <f t="shared" si="323"/>
        <v/>
      </c>
      <c r="AO1032" s="15" t="str">
        <f t="shared" si="324"/>
        <v/>
      </c>
      <c r="AP1032" s="9" t="str">
        <f t="shared" si="325"/>
        <v>GE1C火2</v>
      </c>
      <c r="AQ1032" s="9">
        <f t="shared" si="326"/>
        <v>9.0909090909090912E-2</v>
      </c>
      <c r="AR1032" s="11" t="str">
        <f t="shared" si="327"/>
        <v>長畑火2</v>
      </c>
      <c r="AS1032" s="11">
        <f t="shared" si="314"/>
        <v>0.2</v>
      </c>
      <c r="AT1032">
        <v>9</v>
      </c>
      <c r="AU1032" s="12">
        <f t="shared" si="328"/>
        <v>3.2222222222222223</v>
      </c>
      <c r="AV1032" s="13" t="str">
        <f t="shared" si="329"/>
        <v>3303火2</v>
      </c>
      <c r="AW1032" s="13">
        <f t="shared" si="330"/>
        <v>0.2</v>
      </c>
      <c r="AX1032" s="18" t="str">
        <f t="shared" si="331"/>
        <v>GE1CLCGE1F火23303</v>
      </c>
      <c r="AY1032" s="18">
        <f t="shared" si="332"/>
        <v>3.2222222222222223</v>
      </c>
      <c r="AZ1032"/>
    </row>
    <row r="1033" spans="1:52" x14ac:dyDescent="0.15">
      <c r="A1033" s="1">
        <f t="shared" si="315"/>
        <v>1</v>
      </c>
      <c r="B1033" s="1" t="str">
        <f t="shared" si="316"/>
        <v>編成</v>
      </c>
      <c r="C1033" t="s">
        <v>3731</v>
      </c>
      <c r="D1033" s="1" t="str">
        <f>VLOOKUP($C1033,クラス一覧!$A:$J,10,FALSE)</f>
        <v>ゲーム</v>
      </c>
      <c r="E1033" s="1">
        <f>VLOOKUP($C1033,クラス一覧!$A:$J,8,FALSE)</f>
        <v>29</v>
      </c>
      <c r="F1033" s="1" t="str">
        <f>VLOOKUP($C1033,クラス一覧!$A:$J,9,FALSE)</f>
        <v>牧</v>
      </c>
      <c r="G1033" s="1" t="str">
        <f>VLOOKUP($H1033,科目一覧!$A:$G,3,FALSE)</f>
        <v>ゲームプロ（基礎）</v>
      </c>
      <c r="H1033" t="s">
        <v>2423</v>
      </c>
      <c r="I1033" s="1" t="str">
        <f>VLOOKUP($H1033,科目一覧!$A:$G,7,FALSE)</f>
        <v>山口</v>
      </c>
      <c r="J1033" s="1" t="str">
        <f>VLOOKUP($I1033,教員一覧!$A:$D,2,FALSE)</f>
        <v>ゲーム</v>
      </c>
      <c r="K1033" s="1" t="str">
        <f>VLOOKUP($I1033,教員一覧!$A:$D,3,FALSE)</f>
        <v>プログラム</v>
      </c>
      <c r="L1033" s="1" t="str">
        <f>VLOOKUP($I1033,教員一覧!$A:$D,4,FALSE)</f>
        <v>専任</v>
      </c>
      <c r="M1033" t="s">
        <v>1716</v>
      </c>
      <c r="N1033" t="s">
        <v>3789</v>
      </c>
      <c r="O1033" t="s">
        <v>107</v>
      </c>
      <c r="P1033" t="s">
        <v>12</v>
      </c>
      <c r="Q1033">
        <v>2</v>
      </c>
      <c r="R1033">
        <v>1301</v>
      </c>
      <c r="S1033" s="1" t="str">
        <f>VLOOKUP($R1033,教室一覧!$A:$B,2,FALSE)</f>
        <v>ノート対応</v>
      </c>
      <c r="T1033" s="1">
        <f>VLOOKUP($R1033,教室一覧!$A:$C,3,FALSE)</f>
        <v>36</v>
      </c>
      <c r="U1033" s="1" t="str">
        <f>VLOOKUP($R1033,教室一覧!$A:$D,4,FALSE)</f>
        <v>1号館</v>
      </c>
      <c r="V1033" s="1" t="str">
        <f>VLOOKUP($R1033,教室一覧!$A:$E,5,FALSE)</f>
        <v>3F</v>
      </c>
      <c r="W1033"/>
      <c r="X1033"/>
      <c r="Y1033" s="1" t="str">
        <f>VLOOKUP($O1033,教員一覧!$A:$D,2,FALSE)</f>
        <v>ゲーム</v>
      </c>
      <c r="Z1033" s="1" t="str">
        <f>VLOOKUP($O1033,教員一覧!$A:$D,3,FALSE)</f>
        <v>プログラム</v>
      </c>
      <c r="AA1033" s="1" t="str">
        <f>VLOOKUP($O1033,教員一覧!$A:$D,4,FALSE)</f>
        <v>専任</v>
      </c>
      <c r="AB1033" s="1" t="str">
        <f t="shared" si="317"/>
        <v>担任</v>
      </c>
      <c r="AC1033" s="14" t="s">
        <v>1716</v>
      </c>
      <c r="AD1033" s="14" t="s">
        <v>163</v>
      </c>
      <c r="AE1033" s="14" t="s">
        <v>107</v>
      </c>
      <c r="AF1033" s="14" t="s">
        <v>12</v>
      </c>
      <c r="AG1033" s="14">
        <v>2</v>
      </c>
      <c r="AH1033" s="14">
        <v>1301</v>
      </c>
      <c r="AI1033" s="15" t="str">
        <f t="shared" si="318"/>
        <v/>
      </c>
      <c r="AJ1033" s="15" t="str">
        <f t="shared" si="319"/>
        <v/>
      </c>
      <c r="AK1033" s="15" t="str">
        <f t="shared" si="320"/>
        <v/>
      </c>
      <c r="AL1033" s="15" t="str">
        <f t="shared" si="321"/>
        <v/>
      </c>
      <c r="AM1033" s="15" t="str">
        <f t="shared" si="322"/>
        <v/>
      </c>
      <c r="AN1033" s="15" t="str">
        <f t="shared" si="323"/>
        <v/>
      </c>
      <c r="AO1033" s="15" t="str">
        <f t="shared" si="324"/>
        <v/>
      </c>
      <c r="AP1033" s="9" t="str">
        <f t="shared" si="325"/>
        <v>GE1C火2</v>
      </c>
      <c r="AQ1033" s="9">
        <f t="shared" si="326"/>
        <v>9.0909090909090912E-2</v>
      </c>
      <c r="AR1033" s="11" t="str">
        <f t="shared" si="327"/>
        <v>牧火2</v>
      </c>
      <c r="AS1033" s="11">
        <f t="shared" si="314"/>
        <v>0.2</v>
      </c>
      <c r="AT1033">
        <v>9</v>
      </c>
      <c r="AU1033" s="12">
        <f t="shared" si="328"/>
        <v>3.2222222222222223</v>
      </c>
      <c r="AV1033" s="13" t="str">
        <f t="shared" si="329"/>
        <v>1301火2</v>
      </c>
      <c r="AW1033" s="13">
        <f t="shared" si="330"/>
        <v>0.2</v>
      </c>
      <c r="AX1033" s="18" t="str">
        <f t="shared" si="331"/>
        <v>GE1CLCGE1G火21301</v>
      </c>
      <c r="AY1033" s="18">
        <f t="shared" si="332"/>
        <v>3.2222222222222223</v>
      </c>
      <c r="AZ1033"/>
    </row>
    <row r="1034" spans="1:52" x14ac:dyDescent="0.15">
      <c r="A1034" s="1">
        <f t="shared" si="315"/>
        <v>1</v>
      </c>
      <c r="B1034" s="1" t="str">
        <f t="shared" si="316"/>
        <v>編成</v>
      </c>
      <c r="C1034" t="s">
        <v>3731</v>
      </c>
      <c r="D1034" s="1" t="str">
        <f>VLOOKUP($C1034,クラス一覧!$A:$J,10,FALSE)</f>
        <v>ゲーム</v>
      </c>
      <c r="E1034" s="1">
        <f>VLOOKUP($C1034,クラス一覧!$A:$J,8,FALSE)</f>
        <v>29</v>
      </c>
      <c r="F1034" s="1" t="str">
        <f>VLOOKUP($C1034,クラス一覧!$A:$J,9,FALSE)</f>
        <v>牧</v>
      </c>
      <c r="G1034" s="1" t="str">
        <f>VLOOKUP($H1034,科目一覧!$A:$G,3,FALSE)</f>
        <v>ゲームプロ（基礎）</v>
      </c>
      <c r="H1034" t="s">
        <v>2423</v>
      </c>
      <c r="I1034" s="1" t="str">
        <f>VLOOKUP($H1034,科目一覧!$A:$G,7,FALSE)</f>
        <v>山口</v>
      </c>
      <c r="J1034" s="1" t="str">
        <f>VLOOKUP($I1034,教員一覧!$A:$D,2,FALSE)</f>
        <v>ゲーム</v>
      </c>
      <c r="K1034" s="1" t="str">
        <f>VLOOKUP($I1034,教員一覧!$A:$D,3,FALSE)</f>
        <v>プログラム</v>
      </c>
      <c r="L1034" s="1" t="str">
        <f>VLOOKUP($I1034,教員一覧!$A:$D,4,FALSE)</f>
        <v>専任</v>
      </c>
      <c r="M1034" t="s">
        <v>1717</v>
      </c>
      <c r="N1034" t="s">
        <v>3789</v>
      </c>
      <c r="O1034" t="s">
        <v>1484</v>
      </c>
      <c r="P1034" t="s">
        <v>12</v>
      </c>
      <c r="Q1034">
        <v>2</v>
      </c>
      <c r="R1034">
        <v>1302</v>
      </c>
      <c r="S1034" s="1" t="str">
        <f>VLOOKUP($R1034,教室一覧!$A:$B,2,FALSE)</f>
        <v>ノート対応</v>
      </c>
      <c r="T1034" s="1">
        <f>VLOOKUP($R1034,教室一覧!$A:$C,3,FALSE)</f>
        <v>36</v>
      </c>
      <c r="U1034" s="1" t="str">
        <f>VLOOKUP($R1034,教室一覧!$A:$D,4,FALSE)</f>
        <v>1号館</v>
      </c>
      <c r="V1034" s="1" t="str">
        <f>VLOOKUP($R1034,教室一覧!$A:$E,5,FALSE)</f>
        <v>3F</v>
      </c>
      <c r="W1034"/>
      <c r="X1034"/>
      <c r="Y1034" s="1" t="str">
        <f>VLOOKUP($O1034,教員一覧!$A:$D,2,FALSE)</f>
        <v>IT</v>
      </c>
      <c r="Z1034" s="1" t="str">
        <f>VLOOKUP($O1034,教員一覧!$A:$D,3,FALSE)</f>
        <v>　</v>
      </c>
      <c r="AA1034" s="1" t="str">
        <f>VLOOKUP($O1034,教員一覧!$A:$D,4,FALSE)</f>
        <v>非常勤</v>
      </c>
      <c r="AB1034" s="1" t="str">
        <f t="shared" si="317"/>
        <v/>
      </c>
      <c r="AC1034" s="14" t="s">
        <v>1717</v>
      </c>
      <c r="AD1034" s="14" t="s">
        <v>163</v>
      </c>
      <c r="AE1034" s="14" t="s">
        <v>1484</v>
      </c>
      <c r="AF1034" s="14" t="s">
        <v>12</v>
      </c>
      <c r="AG1034" s="14">
        <v>2</v>
      </c>
      <c r="AH1034" s="14">
        <v>1302</v>
      </c>
      <c r="AI1034" s="15" t="str">
        <f t="shared" si="318"/>
        <v/>
      </c>
      <c r="AJ1034" s="15" t="str">
        <f t="shared" si="319"/>
        <v/>
      </c>
      <c r="AK1034" s="15" t="str">
        <f t="shared" si="320"/>
        <v/>
      </c>
      <c r="AL1034" s="15" t="str">
        <f t="shared" si="321"/>
        <v/>
      </c>
      <c r="AM1034" s="15" t="str">
        <f t="shared" si="322"/>
        <v/>
      </c>
      <c r="AN1034" s="15" t="str">
        <f t="shared" si="323"/>
        <v/>
      </c>
      <c r="AO1034" s="15" t="str">
        <f t="shared" si="324"/>
        <v/>
      </c>
      <c r="AP1034" s="9" t="str">
        <f t="shared" si="325"/>
        <v>GE1C火2</v>
      </c>
      <c r="AQ1034" s="9">
        <f t="shared" si="326"/>
        <v>9.0909090909090912E-2</v>
      </c>
      <c r="AR1034" s="11" t="str">
        <f t="shared" si="327"/>
        <v>吹野火2</v>
      </c>
      <c r="AS1034" s="11">
        <f t="shared" si="314"/>
        <v>0.2</v>
      </c>
      <c r="AT1034">
        <v>9</v>
      </c>
      <c r="AU1034" s="12">
        <f t="shared" si="328"/>
        <v>3.2222222222222223</v>
      </c>
      <c r="AV1034" s="13" t="str">
        <f t="shared" si="329"/>
        <v>1302火2</v>
      </c>
      <c r="AW1034" s="13">
        <f t="shared" si="330"/>
        <v>0.1</v>
      </c>
      <c r="AX1034" s="18" t="str">
        <f t="shared" si="331"/>
        <v>GE1CLCGE1H火21302</v>
      </c>
      <c r="AY1034" s="18">
        <f t="shared" si="332"/>
        <v>1.6111111111111112</v>
      </c>
      <c r="AZ1034"/>
    </row>
    <row r="1035" spans="1:52" x14ac:dyDescent="0.15">
      <c r="A1035" s="1">
        <f t="shared" si="315"/>
        <v>1</v>
      </c>
      <c r="B1035" s="1" t="str">
        <f t="shared" si="316"/>
        <v>編成</v>
      </c>
      <c r="C1035" t="s">
        <v>3731</v>
      </c>
      <c r="D1035" s="1" t="str">
        <f>VLOOKUP($C1035,クラス一覧!$A:$J,10,FALSE)</f>
        <v>ゲーム</v>
      </c>
      <c r="E1035" s="1">
        <f>VLOOKUP($C1035,クラス一覧!$A:$J,8,FALSE)</f>
        <v>29</v>
      </c>
      <c r="F1035" s="1" t="str">
        <f>VLOOKUP($C1035,クラス一覧!$A:$J,9,FALSE)</f>
        <v>牧</v>
      </c>
      <c r="G1035" s="1" t="str">
        <f>VLOOKUP($H1035,科目一覧!$A:$G,3,FALSE)</f>
        <v>ゲームプロ（基礎）</v>
      </c>
      <c r="H1035" t="s">
        <v>2423</v>
      </c>
      <c r="I1035" s="1" t="str">
        <f>VLOOKUP($H1035,科目一覧!$A:$G,7,FALSE)</f>
        <v>山口</v>
      </c>
      <c r="J1035" s="1" t="str">
        <f>VLOOKUP($I1035,教員一覧!$A:$D,2,FALSE)</f>
        <v>ゲーム</v>
      </c>
      <c r="K1035" s="1" t="str">
        <f>VLOOKUP($I1035,教員一覧!$A:$D,3,FALSE)</f>
        <v>プログラム</v>
      </c>
      <c r="L1035" s="1" t="str">
        <f>VLOOKUP($I1035,教員一覧!$A:$D,4,FALSE)</f>
        <v>専任</v>
      </c>
      <c r="M1035" t="s">
        <v>1718</v>
      </c>
      <c r="N1035" t="s">
        <v>3789</v>
      </c>
      <c r="O1035" t="s">
        <v>72</v>
      </c>
      <c r="P1035" t="s">
        <v>12</v>
      </c>
      <c r="Q1035">
        <v>2</v>
      </c>
      <c r="R1035">
        <v>1303</v>
      </c>
      <c r="S1035" s="1" t="str">
        <f>VLOOKUP($R1035,教室一覧!$A:$B,2,FALSE)</f>
        <v>ノート対応</v>
      </c>
      <c r="T1035" s="1">
        <f>VLOOKUP($R1035,教室一覧!$A:$C,3,FALSE)</f>
        <v>36</v>
      </c>
      <c r="U1035" s="1" t="str">
        <f>VLOOKUP($R1035,教室一覧!$A:$D,4,FALSE)</f>
        <v>1号館</v>
      </c>
      <c r="V1035" s="1" t="str">
        <f>VLOOKUP($R1035,教室一覧!$A:$E,5,FALSE)</f>
        <v>3F</v>
      </c>
      <c r="W1035"/>
      <c r="X1035"/>
      <c r="Y1035" s="1" t="str">
        <f>VLOOKUP($O1035,教員一覧!$A:$D,2,FALSE)</f>
        <v>ゲーム</v>
      </c>
      <c r="Z1035" s="1" t="str">
        <f>VLOOKUP($O1035,教員一覧!$A:$D,3,FALSE)</f>
        <v>プログラム</v>
      </c>
      <c r="AA1035" s="1" t="str">
        <f>VLOOKUP($O1035,教員一覧!$A:$D,4,FALSE)</f>
        <v>専任</v>
      </c>
      <c r="AB1035" s="1" t="str">
        <f t="shared" si="317"/>
        <v/>
      </c>
      <c r="AC1035" s="14" t="s">
        <v>1718</v>
      </c>
      <c r="AD1035" s="14" t="s">
        <v>163</v>
      </c>
      <c r="AE1035" s="14" t="s">
        <v>72</v>
      </c>
      <c r="AF1035" s="14" t="s">
        <v>12</v>
      </c>
      <c r="AG1035" s="14">
        <v>2</v>
      </c>
      <c r="AH1035" s="14">
        <v>1303</v>
      </c>
      <c r="AI1035" s="15" t="str">
        <f t="shared" si="318"/>
        <v/>
      </c>
      <c r="AJ1035" s="15" t="str">
        <f t="shared" si="319"/>
        <v/>
      </c>
      <c r="AK1035" s="15" t="str">
        <f t="shared" si="320"/>
        <v/>
      </c>
      <c r="AL1035" s="15" t="str">
        <f t="shared" si="321"/>
        <v/>
      </c>
      <c r="AM1035" s="15" t="str">
        <f t="shared" si="322"/>
        <v/>
      </c>
      <c r="AN1035" s="15" t="str">
        <f t="shared" si="323"/>
        <v/>
      </c>
      <c r="AO1035" s="15" t="str">
        <f t="shared" si="324"/>
        <v/>
      </c>
      <c r="AP1035" s="9" t="str">
        <f t="shared" si="325"/>
        <v>GE1C火2</v>
      </c>
      <c r="AQ1035" s="9">
        <f t="shared" si="326"/>
        <v>9.0909090909090912E-2</v>
      </c>
      <c r="AR1035" s="11" t="str">
        <f t="shared" si="327"/>
        <v>角森火2</v>
      </c>
      <c r="AS1035" s="11">
        <f t="shared" si="314"/>
        <v>0.2</v>
      </c>
      <c r="AT1035">
        <v>9</v>
      </c>
      <c r="AU1035" s="12">
        <f t="shared" si="328"/>
        <v>3.2222222222222223</v>
      </c>
      <c r="AV1035" s="13" t="str">
        <f t="shared" si="329"/>
        <v>1303火2</v>
      </c>
      <c r="AW1035" s="13">
        <f t="shared" si="330"/>
        <v>0.1</v>
      </c>
      <c r="AX1035" s="18" t="str">
        <f t="shared" si="331"/>
        <v>GE1CLCGE1I火21303</v>
      </c>
      <c r="AY1035" s="18">
        <f t="shared" si="332"/>
        <v>1.6111111111111112</v>
      </c>
      <c r="AZ1035"/>
    </row>
    <row r="1036" spans="1:52" x14ac:dyDescent="0.15">
      <c r="A1036" s="1">
        <f t="shared" si="315"/>
        <v>1</v>
      </c>
      <c r="B1036" s="1" t="str">
        <f t="shared" si="316"/>
        <v>HR</v>
      </c>
      <c r="C1036" t="s">
        <v>3731</v>
      </c>
      <c r="D1036" s="1" t="str">
        <f>VLOOKUP($C1036,クラス一覧!$A:$J,10,FALSE)</f>
        <v>ゲーム</v>
      </c>
      <c r="E1036" s="1">
        <f>VLOOKUP($C1036,クラス一覧!$A:$J,8,FALSE)</f>
        <v>29</v>
      </c>
      <c r="F1036" s="1" t="str">
        <f>VLOOKUP($C1036,クラス一覧!$A:$J,9,FALSE)</f>
        <v>牧</v>
      </c>
      <c r="G1036" s="1" t="str">
        <f>VLOOKUP($H1036,科目一覧!$A:$G,3,FALSE)</f>
        <v>SHR</v>
      </c>
      <c r="H1036" t="s">
        <v>3720</v>
      </c>
      <c r="I1036" s="1">
        <f>VLOOKUP($H1036,科目一覧!$A:$G,7,FALSE)</f>
        <v>0</v>
      </c>
      <c r="J1036" s="1" t="e">
        <f>VLOOKUP($I1036,教員一覧!$A:$D,2,FALSE)</f>
        <v>#N/A</v>
      </c>
      <c r="K1036" s="1" t="e">
        <f>VLOOKUP($I1036,教員一覧!$A:$D,3,FALSE)</f>
        <v>#N/A</v>
      </c>
      <c r="L1036" s="1" t="e">
        <f>VLOOKUP($I1036,教員一覧!$A:$D,4,FALSE)</f>
        <v>#N/A</v>
      </c>
      <c r="M1036" t="s">
        <v>3731</v>
      </c>
      <c r="N1036" t="s">
        <v>3789</v>
      </c>
      <c r="O1036" t="s">
        <v>107</v>
      </c>
      <c r="P1036" t="s">
        <v>13</v>
      </c>
      <c r="Q1036">
        <v>4</v>
      </c>
      <c r="R1036">
        <v>2405</v>
      </c>
      <c r="S1036" s="1" t="str">
        <f>VLOOKUP($R1036,教室一覧!$A:$B,2,FALSE)</f>
        <v>ノート対応</v>
      </c>
      <c r="T1036" s="1">
        <f>VLOOKUP($R1036,教室一覧!$A:$C,3,FALSE)</f>
        <v>36</v>
      </c>
      <c r="U1036" s="1" t="str">
        <f>VLOOKUP($R1036,教室一覧!$A:$D,4,FALSE)</f>
        <v>2号館</v>
      </c>
      <c r="V1036" s="1" t="str">
        <f>VLOOKUP($R1036,教室一覧!$A:$E,5,FALSE)</f>
        <v>4F</v>
      </c>
      <c r="W1036"/>
      <c r="X1036"/>
      <c r="Y1036" s="1" t="str">
        <f>VLOOKUP($O1036,教員一覧!$A:$D,2,FALSE)</f>
        <v>ゲーム</v>
      </c>
      <c r="Z1036" s="1" t="str">
        <f>VLOOKUP($O1036,教員一覧!$A:$D,3,FALSE)</f>
        <v>プログラム</v>
      </c>
      <c r="AA1036" s="1" t="str">
        <f>VLOOKUP($O1036,教員一覧!$A:$D,4,FALSE)</f>
        <v>専任</v>
      </c>
      <c r="AB1036" s="1" t="str">
        <f t="shared" si="317"/>
        <v>担任</v>
      </c>
      <c r="AC1036" s="14" t="s">
        <v>75</v>
      </c>
      <c r="AD1036" s="14" t="s">
        <v>163</v>
      </c>
      <c r="AE1036" s="14" t="s">
        <v>107</v>
      </c>
      <c r="AF1036" s="14" t="s">
        <v>13</v>
      </c>
      <c r="AG1036" s="14">
        <v>4</v>
      </c>
      <c r="AH1036" s="14">
        <v>2405</v>
      </c>
      <c r="AI1036" s="15" t="str">
        <f t="shared" si="318"/>
        <v/>
      </c>
      <c r="AJ1036" s="15" t="str">
        <f t="shared" si="319"/>
        <v/>
      </c>
      <c r="AK1036" s="15" t="str">
        <f t="shared" si="320"/>
        <v/>
      </c>
      <c r="AL1036" s="15" t="str">
        <f t="shared" si="321"/>
        <v/>
      </c>
      <c r="AM1036" s="15" t="str">
        <f t="shared" si="322"/>
        <v/>
      </c>
      <c r="AN1036" s="15" t="str">
        <f t="shared" si="323"/>
        <v/>
      </c>
      <c r="AO1036" s="15" t="str">
        <f t="shared" si="324"/>
        <v/>
      </c>
      <c r="AP1036" s="9" t="str">
        <f t="shared" si="325"/>
        <v>GE1C水4</v>
      </c>
      <c r="AQ1036" s="9">
        <f t="shared" si="326"/>
        <v>1</v>
      </c>
      <c r="AR1036" s="11" t="str">
        <f t="shared" si="327"/>
        <v>牧水4</v>
      </c>
      <c r="AS1036" s="11">
        <v>0</v>
      </c>
      <c r="AT1036">
        <v>1</v>
      </c>
      <c r="AU1036" s="12">
        <f t="shared" si="328"/>
        <v>29</v>
      </c>
      <c r="AV1036" s="13" t="str">
        <f t="shared" si="329"/>
        <v>2405水4</v>
      </c>
      <c r="AW1036" s="13">
        <f t="shared" si="330"/>
        <v>1</v>
      </c>
      <c r="AX1036" s="18" t="str">
        <f t="shared" si="331"/>
        <v>GE1CGE1C水42405</v>
      </c>
      <c r="AY1036" s="18">
        <f t="shared" si="332"/>
        <v>29</v>
      </c>
      <c r="AZ1036"/>
    </row>
    <row r="1037" spans="1:52" x14ac:dyDescent="0.15">
      <c r="A1037" s="1">
        <f t="shared" si="315"/>
        <v>1</v>
      </c>
      <c r="B1037" s="1" t="str">
        <f t="shared" si="316"/>
        <v>編成</v>
      </c>
      <c r="C1037" t="s">
        <v>3731</v>
      </c>
      <c r="D1037" s="1" t="str">
        <f>VLOOKUP($C1037,クラス一覧!$A:$J,10,FALSE)</f>
        <v>ゲーム</v>
      </c>
      <c r="E1037" s="1">
        <f>VLOOKUP($C1037,クラス一覧!$A:$J,8,FALSE)</f>
        <v>29</v>
      </c>
      <c r="F1037" s="1" t="str">
        <f>VLOOKUP($C1037,クラス一覧!$A:$J,9,FALSE)</f>
        <v>牧</v>
      </c>
      <c r="G1037" s="1" t="str">
        <f>VLOOKUP($H1037,科目一覧!$A:$G,3,FALSE)</f>
        <v>ゲームプロ（基礎）</v>
      </c>
      <c r="H1037" t="s">
        <v>2423</v>
      </c>
      <c r="I1037" s="1" t="str">
        <f>VLOOKUP($H1037,科目一覧!$A:$G,7,FALSE)</f>
        <v>山口</v>
      </c>
      <c r="J1037" s="1" t="str">
        <f>VLOOKUP($I1037,教員一覧!$A:$D,2,FALSE)</f>
        <v>ゲーム</v>
      </c>
      <c r="K1037" s="1" t="str">
        <f>VLOOKUP($I1037,教員一覧!$A:$D,3,FALSE)</f>
        <v>プログラム</v>
      </c>
      <c r="L1037" s="1" t="str">
        <f>VLOOKUP($I1037,教員一覧!$A:$D,4,FALSE)</f>
        <v>専任</v>
      </c>
      <c r="M1037" t="s">
        <v>1710</v>
      </c>
      <c r="N1037" t="s">
        <v>3789</v>
      </c>
      <c r="O1037" t="s">
        <v>65</v>
      </c>
      <c r="P1037" t="s">
        <v>15</v>
      </c>
      <c r="Q1037">
        <v>1</v>
      </c>
      <c r="R1037">
        <v>3701</v>
      </c>
      <c r="S1037" s="1" t="str">
        <f>VLOOKUP($R1037,教室一覧!$A:$B,2,FALSE)</f>
        <v>ノート15</v>
      </c>
      <c r="T1037" s="1">
        <f>VLOOKUP($R1037,教室一覧!$A:$C,3,FALSE)</f>
        <v>15</v>
      </c>
      <c r="U1037" s="1" t="str">
        <f>VLOOKUP($R1037,教室一覧!$A:$D,4,FALSE)</f>
        <v>3号館</v>
      </c>
      <c r="V1037" s="1" t="str">
        <f>VLOOKUP($R1037,教室一覧!$A:$E,5,FALSE)</f>
        <v>7F</v>
      </c>
      <c r="W1037"/>
      <c r="X1037"/>
      <c r="Y1037" s="1" t="str">
        <f>VLOOKUP($O1037,教員一覧!$A:$D,2,FALSE)</f>
        <v>ゲーム</v>
      </c>
      <c r="Z1037" s="1" t="str">
        <f>VLOOKUP($O1037,教員一覧!$A:$D,3,FALSE)</f>
        <v>プログラム</v>
      </c>
      <c r="AA1037" s="1" t="str">
        <f>VLOOKUP($O1037,教員一覧!$A:$D,4,FALSE)</f>
        <v>専任</v>
      </c>
      <c r="AB1037" s="1" t="str">
        <f t="shared" si="317"/>
        <v/>
      </c>
      <c r="AC1037" s="14" t="s">
        <v>1710</v>
      </c>
      <c r="AD1037" s="14" t="s">
        <v>163</v>
      </c>
      <c r="AE1037" s="14" t="s">
        <v>65</v>
      </c>
      <c r="AF1037" s="14" t="s">
        <v>15</v>
      </c>
      <c r="AG1037" s="14">
        <v>1</v>
      </c>
      <c r="AH1037" s="14">
        <v>3701</v>
      </c>
      <c r="AI1037" s="15" t="str">
        <f t="shared" si="318"/>
        <v/>
      </c>
      <c r="AJ1037" s="15" t="str">
        <f t="shared" si="319"/>
        <v/>
      </c>
      <c r="AK1037" s="15" t="str">
        <f t="shared" si="320"/>
        <v/>
      </c>
      <c r="AL1037" s="15" t="str">
        <f t="shared" si="321"/>
        <v/>
      </c>
      <c r="AM1037" s="15" t="str">
        <f t="shared" si="322"/>
        <v/>
      </c>
      <c r="AN1037" s="15" t="str">
        <f t="shared" si="323"/>
        <v/>
      </c>
      <c r="AO1037" s="15" t="str">
        <f t="shared" si="324"/>
        <v/>
      </c>
      <c r="AP1037" s="9" t="str">
        <f t="shared" si="325"/>
        <v>GE1C木1</v>
      </c>
      <c r="AQ1037" s="9">
        <f t="shared" si="326"/>
        <v>0.1111111111111111</v>
      </c>
      <c r="AR1037" s="11" t="str">
        <f t="shared" si="327"/>
        <v>福井木1</v>
      </c>
      <c r="AS1037" s="11">
        <f t="shared" ref="AS1037:AS1072" si="333">1/COUNTIF($AR:$AR,$AR1037)</f>
        <v>0.2</v>
      </c>
      <c r="AT1037">
        <v>9</v>
      </c>
      <c r="AU1037" s="12">
        <f t="shared" si="328"/>
        <v>3.2222222222222223</v>
      </c>
      <c r="AV1037" s="13" t="str">
        <f t="shared" si="329"/>
        <v>3701木1</v>
      </c>
      <c r="AW1037" s="13">
        <f t="shared" si="330"/>
        <v>0.2</v>
      </c>
      <c r="AX1037" s="18" t="str">
        <f t="shared" si="331"/>
        <v>GE1CLCGE1A木13701</v>
      </c>
      <c r="AY1037" s="18">
        <f t="shared" si="332"/>
        <v>3.2222222222222223</v>
      </c>
      <c r="AZ1037"/>
    </row>
    <row r="1038" spans="1:52" x14ac:dyDescent="0.15">
      <c r="A1038" s="1">
        <f t="shared" si="315"/>
        <v>1</v>
      </c>
      <c r="B1038" s="1" t="str">
        <f t="shared" si="316"/>
        <v>編成</v>
      </c>
      <c r="C1038" t="s">
        <v>3731</v>
      </c>
      <c r="D1038" s="1" t="str">
        <f>VLOOKUP($C1038,クラス一覧!$A:$J,10,FALSE)</f>
        <v>ゲーム</v>
      </c>
      <c r="E1038" s="1">
        <f>VLOOKUP($C1038,クラス一覧!$A:$J,8,FALSE)</f>
        <v>29</v>
      </c>
      <c r="F1038" s="1" t="str">
        <f>VLOOKUP($C1038,クラス一覧!$A:$J,9,FALSE)</f>
        <v>牧</v>
      </c>
      <c r="G1038" s="1" t="str">
        <f>VLOOKUP($H1038,科目一覧!$A:$G,3,FALSE)</f>
        <v>ゲームプロ（基礎）</v>
      </c>
      <c r="H1038" t="s">
        <v>2423</v>
      </c>
      <c r="I1038" s="1" t="str">
        <f>VLOOKUP($H1038,科目一覧!$A:$G,7,FALSE)</f>
        <v>山口</v>
      </c>
      <c r="J1038" s="1" t="str">
        <f>VLOOKUP($I1038,教員一覧!$A:$D,2,FALSE)</f>
        <v>ゲーム</v>
      </c>
      <c r="K1038" s="1" t="str">
        <f>VLOOKUP($I1038,教員一覧!$A:$D,3,FALSE)</f>
        <v>プログラム</v>
      </c>
      <c r="L1038" s="1" t="str">
        <f>VLOOKUP($I1038,教員一覧!$A:$D,4,FALSE)</f>
        <v>専任</v>
      </c>
      <c r="M1038" t="s">
        <v>1711</v>
      </c>
      <c r="N1038" t="s">
        <v>3789</v>
      </c>
      <c r="O1038" t="s">
        <v>78</v>
      </c>
      <c r="P1038" t="s">
        <v>15</v>
      </c>
      <c r="Q1038">
        <v>1</v>
      </c>
      <c r="R1038">
        <v>3702</v>
      </c>
      <c r="S1038" s="1" t="str">
        <f>VLOOKUP($R1038,教室一覧!$A:$B,2,FALSE)</f>
        <v>ノート15</v>
      </c>
      <c r="T1038" s="1">
        <f>VLOOKUP($R1038,教室一覧!$A:$C,3,FALSE)</f>
        <v>15</v>
      </c>
      <c r="U1038" s="1" t="str">
        <f>VLOOKUP($R1038,教室一覧!$A:$D,4,FALSE)</f>
        <v>3号館</v>
      </c>
      <c r="V1038" s="1" t="str">
        <f>VLOOKUP($R1038,教室一覧!$A:$E,5,FALSE)</f>
        <v>7F</v>
      </c>
      <c r="W1038"/>
      <c r="X1038"/>
      <c r="Y1038" s="1" t="str">
        <f>VLOOKUP($O1038,教員一覧!$A:$D,2,FALSE)</f>
        <v>ゲーム</v>
      </c>
      <c r="Z1038" s="1" t="str">
        <f>VLOOKUP($O1038,教員一覧!$A:$D,3,FALSE)</f>
        <v>プログラム</v>
      </c>
      <c r="AA1038" s="1" t="str">
        <f>VLOOKUP($O1038,教員一覧!$A:$D,4,FALSE)</f>
        <v>専任</v>
      </c>
      <c r="AB1038" s="1" t="str">
        <f t="shared" si="317"/>
        <v/>
      </c>
      <c r="AC1038" s="14" t="s">
        <v>1711</v>
      </c>
      <c r="AD1038" s="14" t="s">
        <v>163</v>
      </c>
      <c r="AE1038" s="14" t="s">
        <v>78</v>
      </c>
      <c r="AF1038" s="14" t="s">
        <v>15</v>
      </c>
      <c r="AG1038" s="14">
        <v>1</v>
      </c>
      <c r="AH1038" s="14">
        <v>3702</v>
      </c>
      <c r="AI1038" s="15" t="str">
        <f t="shared" si="318"/>
        <v/>
      </c>
      <c r="AJ1038" s="15" t="str">
        <f t="shared" si="319"/>
        <v/>
      </c>
      <c r="AK1038" s="15" t="str">
        <f t="shared" si="320"/>
        <v/>
      </c>
      <c r="AL1038" s="15" t="str">
        <f t="shared" si="321"/>
        <v/>
      </c>
      <c r="AM1038" s="15" t="str">
        <f t="shared" si="322"/>
        <v/>
      </c>
      <c r="AN1038" s="15" t="str">
        <f t="shared" si="323"/>
        <v/>
      </c>
      <c r="AO1038" s="15" t="str">
        <f t="shared" si="324"/>
        <v/>
      </c>
      <c r="AP1038" s="9" t="str">
        <f t="shared" si="325"/>
        <v>GE1C木1</v>
      </c>
      <c r="AQ1038" s="9">
        <f t="shared" si="326"/>
        <v>0.1111111111111111</v>
      </c>
      <c r="AR1038" s="11" t="str">
        <f t="shared" si="327"/>
        <v>山口木1</v>
      </c>
      <c r="AS1038" s="11">
        <f t="shared" si="333"/>
        <v>0.2</v>
      </c>
      <c r="AT1038">
        <v>9</v>
      </c>
      <c r="AU1038" s="12">
        <f t="shared" si="328"/>
        <v>3.2222222222222223</v>
      </c>
      <c r="AV1038" s="13" t="str">
        <f t="shared" si="329"/>
        <v>3702木1</v>
      </c>
      <c r="AW1038" s="13">
        <f t="shared" si="330"/>
        <v>0.2</v>
      </c>
      <c r="AX1038" s="18" t="str">
        <f t="shared" si="331"/>
        <v>GE1CLCGE1B木13702</v>
      </c>
      <c r="AY1038" s="18">
        <f t="shared" si="332"/>
        <v>3.2222222222222223</v>
      </c>
      <c r="AZ1038"/>
    </row>
    <row r="1039" spans="1:52" x14ac:dyDescent="0.15">
      <c r="A1039" s="1">
        <f t="shared" si="315"/>
        <v>1</v>
      </c>
      <c r="B1039" s="1" t="str">
        <f t="shared" si="316"/>
        <v>編成</v>
      </c>
      <c r="C1039" t="s">
        <v>3731</v>
      </c>
      <c r="D1039" s="1" t="str">
        <f>VLOOKUP($C1039,クラス一覧!$A:$J,10,FALSE)</f>
        <v>ゲーム</v>
      </c>
      <c r="E1039" s="1">
        <f>VLOOKUP($C1039,クラス一覧!$A:$J,8,FALSE)</f>
        <v>29</v>
      </c>
      <c r="F1039" s="1" t="str">
        <f>VLOOKUP($C1039,クラス一覧!$A:$J,9,FALSE)</f>
        <v>牧</v>
      </c>
      <c r="G1039" s="1" t="str">
        <f>VLOOKUP($H1039,科目一覧!$A:$G,3,FALSE)</f>
        <v>ゲームプロ（基礎）</v>
      </c>
      <c r="H1039" t="s">
        <v>2423</v>
      </c>
      <c r="I1039" s="1" t="str">
        <f>VLOOKUP($H1039,科目一覧!$A:$G,7,FALSE)</f>
        <v>山口</v>
      </c>
      <c r="J1039" s="1" t="str">
        <f>VLOOKUP($I1039,教員一覧!$A:$D,2,FALSE)</f>
        <v>ゲーム</v>
      </c>
      <c r="K1039" s="1" t="str">
        <f>VLOOKUP($I1039,教員一覧!$A:$D,3,FALSE)</f>
        <v>プログラム</v>
      </c>
      <c r="L1039" s="1" t="str">
        <f>VLOOKUP($I1039,教員一覧!$A:$D,4,FALSE)</f>
        <v>専任</v>
      </c>
      <c r="M1039" t="s">
        <v>1712</v>
      </c>
      <c r="N1039" t="s">
        <v>3789</v>
      </c>
      <c r="O1039" t="s">
        <v>3012</v>
      </c>
      <c r="P1039" t="s">
        <v>15</v>
      </c>
      <c r="Q1039">
        <v>1</v>
      </c>
      <c r="R1039">
        <v>3703</v>
      </c>
      <c r="S1039" s="1" t="str">
        <f>VLOOKUP($R1039,教室一覧!$A:$B,2,FALSE)</f>
        <v>ノート15</v>
      </c>
      <c r="T1039" s="1">
        <f>VLOOKUP($R1039,教室一覧!$A:$C,3,FALSE)</f>
        <v>15</v>
      </c>
      <c r="U1039" s="1" t="str">
        <f>VLOOKUP($R1039,教室一覧!$A:$D,4,FALSE)</f>
        <v>3号館</v>
      </c>
      <c r="V1039" s="1" t="str">
        <f>VLOOKUP($R1039,教室一覧!$A:$E,5,FALSE)</f>
        <v>7F</v>
      </c>
      <c r="W1039"/>
      <c r="X1039"/>
      <c r="Y1039" s="1" t="str">
        <f>VLOOKUP($O1039,教員一覧!$A:$D,2,FALSE)</f>
        <v>ゲーム</v>
      </c>
      <c r="Z1039" s="1" t="str">
        <f>VLOOKUP($O1039,教員一覧!$A:$D,3,FALSE)</f>
        <v>プログラム</v>
      </c>
      <c r="AA1039" s="1" t="str">
        <f>VLOOKUP($O1039,教員一覧!$A:$D,4,FALSE)</f>
        <v>専任</v>
      </c>
      <c r="AB1039" s="1" t="str">
        <f t="shared" si="317"/>
        <v/>
      </c>
      <c r="AC1039" s="14" t="s">
        <v>1712</v>
      </c>
      <c r="AD1039" s="14" t="s">
        <v>163</v>
      </c>
      <c r="AE1039" s="14" t="s">
        <v>3012</v>
      </c>
      <c r="AF1039" s="14" t="s">
        <v>15</v>
      </c>
      <c r="AG1039" s="14">
        <v>1</v>
      </c>
      <c r="AH1039" s="14">
        <v>3703</v>
      </c>
      <c r="AI1039" s="15" t="str">
        <f t="shared" si="318"/>
        <v/>
      </c>
      <c r="AJ1039" s="15" t="str">
        <f t="shared" si="319"/>
        <v/>
      </c>
      <c r="AK1039" s="15" t="str">
        <f t="shared" si="320"/>
        <v/>
      </c>
      <c r="AL1039" s="15" t="str">
        <f t="shared" si="321"/>
        <v/>
      </c>
      <c r="AM1039" s="15" t="str">
        <f t="shared" si="322"/>
        <v/>
      </c>
      <c r="AN1039" s="15" t="str">
        <f t="shared" si="323"/>
        <v/>
      </c>
      <c r="AO1039" s="15" t="str">
        <f t="shared" si="324"/>
        <v/>
      </c>
      <c r="AP1039" s="9" t="str">
        <f t="shared" si="325"/>
        <v>GE1C木1</v>
      </c>
      <c r="AQ1039" s="9">
        <f t="shared" si="326"/>
        <v>0.1111111111111111</v>
      </c>
      <c r="AR1039" s="11" t="str">
        <f t="shared" si="327"/>
        <v>幸田木1</v>
      </c>
      <c r="AS1039" s="11">
        <f t="shared" si="333"/>
        <v>0.2</v>
      </c>
      <c r="AT1039">
        <v>9</v>
      </c>
      <c r="AU1039" s="12">
        <f t="shared" si="328"/>
        <v>3.2222222222222223</v>
      </c>
      <c r="AV1039" s="13" t="str">
        <f t="shared" si="329"/>
        <v>3703木1</v>
      </c>
      <c r="AW1039" s="13">
        <f t="shared" si="330"/>
        <v>0.2</v>
      </c>
      <c r="AX1039" s="18" t="str">
        <f t="shared" si="331"/>
        <v>GE1CLCGE1C木13703</v>
      </c>
      <c r="AY1039" s="18">
        <f t="shared" si="332"/>
        <v>3.2222222222222223</v>
      </c>
      <c r="AZ1039"/>
    </row>
    <row r="1040" spans="1:52" x14ac:dyDescent="0.15">
      <c r="A1040" s="1">
        <f t="shared" si="315"/>
        <v>1</v>
      </c>
      <c r="B1040" s="1" t="str">
        <f t="shared" si="316"/>
        <v>編成</v>
      </c>
      <c r="C1040" t="s">
        <v>3731</v>
      </c>
      <c r="D1040" s="1" t="str">
        <f>VLOOKUP($C1040,クラス一覧!$A:$J,10,FALSE)</f>
        <v>ゲーム</v>
      </c>
      <c r="E1040" s="1">
        <f>VLOOKUP($C1040,クラス一覧!$A:$J,8,FALSE)</f>
        <v>29</v>
      </c>
      <c r="F1040" s="1" t="str">
        <f>VLOOKUP($C1040,クラス一覧!$A:$J,9,FALSE)</f>
        <v>牧</v>
      </c>
      <c r="G1040" s="1" t="str">
        <f>VLOOKUP($H1040,科目一覧!$A:$G,3,FALSE)</f>
        <v>ゲームプロ（基礎）</v>
      </c>
      <c r="H1040" t="s">
        <v>2423</v>
      </c>
      <c r="I1040" s="1" t="str">
        <f>VLOOKUP($H1040,科目一覧!$A:$G,7,FALSE)</f>
        <v>山口</v>
      </c>
      <c r="J1040" s="1" t="str">
        <f>VLOOKUP($I1040,教員一覧!$A:$D,2,FALSE)</f>
        <v>ゲーム</v>
      </c>
      <c r="K1040" s="1" t="str">
        <f>VLOOKUP($I1040,教員一覧!$A:$D,3,FALSE)</f>
        <v>プログラム</v>
      </c>
      <c r="L1040" s="1" t="str">
        <f>VLOOKUP($I1040,教員一覧!$A:$D,4,FALSE)</f>
        <v>専任</v>
      </c>
      <c r="M1040" t="s">
        <v>1713</v>
      </c>
      <c r="N1040" t="s">
        <v>3789</v>
      </c>
      <c r="O1040" t="s">
        <v>100</v>
      </c>
      <c r="P1040" t="s">
        <v>15</v>
      </c>
      <c r="Q1040">
        <v>1</v>
      </c>
      <c r="R1040">
        <v>3301</v>
      </c>
      <c r="S1040" s="1" t="str">
        <f>VLOOKUP($R1040,教室一覧!$A:$B,2,FALSE)</f>
        <v>ノート対応</v>
      </c>
      <c r="T1040" s="1">
        <f>VLOOKUP($R1040,教室一覧!$A:$C,3,FALSE)</f>
        <v>36</v>
      </c>
      <c r="U1040" s="1" t="str">
        <f>VLOOKUP($R1040,教室一覧!$A:$D,4,FALSE)</f>
        <v>3号館</v>
      </c>
      <c r="V1040" s="1" t="str">
        <f>VLOOKUP($R1040,教室一覧!$A:$E,5,FALSE)</f>
        <v>3F</v>
      </c>
      <c r="W1040"/>
      <c r="X1040"/>
      <c r="Y1040" s="1" t="str">
        <f>VLOOKUP($O1040,教員一覧!$A:$D,2,FALSE)</f>
        <v>ゲーム</v>
      </c>
      <c r="Z1040" s="1" t="str">
        <f>VLOOKUP($O1040,教員一覧!$A:$D,3,FALSE)</f>
        <v>プログラム</v>
      </c>
      <c r="AA1040" s="1" t="str">
        <f>VLOOKUP($O1040,教員一覧!$A:$D,4,FALSE)</f>
        <v>非常勤</v>
      </c>
      <c r="AB1040" s="1" t="str">
        <f t="shared" si="317"/>
        <v/>
      </c>
      <c r="AC1040" s="14" t="s">
        <v>1713</v>
      </c>
      <c r="AD1040" s="14" t="s">
        <v>163</v>
      </c>
      <c r="AE1040" s="14" t="s">
        <v>100</v>
      </c>
      <c r="AF1040" s="14" t="s">
        <v>15</v>
      </c>
      <c r="AG1040" s="14">
        <v>1</v>
      </c>
      <c r="AH1040" s="14">
        <v>3301</v>
      </c>
      <c r="AI1040" s="15" t="str">
        <f t="shared" si="318"/>
        <v/>
      </c>
      <c r="AJ1040" s="15" t="str">
        <f t="shared" si="319"/>
        <v/>
      </c>
      <c r="AK1040" s="15" t="str">
        <f t="shared" si="320"/>
        <v/>
      </c>
      <c r="AL1040" s="15" t="str">
        <f t="shared" si="321"/>
        <v/>
      </c>
      <c r="AM1040" s="15" t="str">
        <f t="shared" si="322"/>
        <v/>
      </c>
      <c r="AN1040" s="15" t="str">
        <f t="shared" si="323"/>
        <v/>
      </c>
      <c r="AO1040" s="15" t="str">
        <f t="shared" si="324"/>
        <v/>
      </c>
      <c r="AP1040" s="9" t="str">
        <f t="shared" si="325"/>
        <v>GE1C木1</v>
      </c>
      <c r="AQ1040" s="9">
        <f t="shared" si="326"/>
        <v>0.1111111111111111</v>
      </c>
      <c r="AR1040" s="11" t="str">
        <f t="shared" si="327"/>
        <v>井上木1</v>
      </c>
      <c r="AS1040" s="11">
        <f t="shared" si="333"/>
        <v>0.2</v>
      </c>
      <c r="AT1040">
        <v>9</v>
      </c>
      <c r="AU1040" s="12">
        <f t="shared" si="328"/>
        <v>3.2222222222222223</v>
      </c>
      <c r="AV1040" s="13" t="str">
        <f t="shared" si="329"/>
        <v>3301木1</v>
      </c>
      <c r="AW1040" s="13">
        <f t="shared" si="330"/>
        <v>0.2</v>
      </c>
      <c r="AX1040" s="18" t="str">
        <f t="shared" si="331"/>
        <v>GE1CLCGE1D木13301</v>
      </c>
      <c r="AY1040" s="18">
        <f t="shared" si="332"/>
        <v>3.2222222222222223</v>
      </c>
      <c r="AZ1040"/>
    </row>
    <row r="1041" spans="1:52" x14ac:dyDescent="0.15">
      <c r="A1041" s="1">
        <f t="shared" si="315"/>
        <v>1</v>
      </c>
      <c r="B1041" s="1" t="str">
        <f t="shared" si="316"/>
        <v>編成</v>
      </c>
      <c r="C1041" t="s">
        <v>3731</v>
      </c>
      <c r="D1041" s="1" t="str">
        <f>VLOOKUP($C1041,クラス一覧!$A:$J,10,FALSE)</f>
        <v>ゲーム</v>
      </c>
      <c r="E1041" s="1">
        <f>VLOOKUP($C1041,クラス一覧!$A:$J,8,FALSE)</f>
        <v>29</v>
      </c>
      <c r="F1041" s="1" t="str">
        <f>VLOOKUP($C1041,クラス一覧!$A:$J,9,FALSE)</f>
        <v>牧</v>
      </c>
      <c r="G1041" s="1" t="str">
        <f>VLOOKUP($H1041,科目一覧!$A:$G,3,FALSE)</f>
        <v>ゲームプロ（基礎）</v>
      </c>
      <c r="H1041" t="s">
        <v>2423</v>
      </c>
      <c r="I1041" s="1" t="str">
        <f>VLOOKUP($H1041,科目一覧!$A:$G,7,FALSE)</f>
        <v>山口</v>
      </c>
      <c r="J1041" s="1" t="str">
        <f>VLOOKUP($I1041,教員一覧!$A:$D,2,FALSE)</f>
        <v>ゲーム</v>
      </c>
      <c r="K1041" s="1" t="str">
        <f>VLOOKUP($I1041,教員一覧!$A:$D,3,FALSE)</f>
        <v>プログラム</v>
      </c>
      <c r="L1041" s="1" t="str">
        <f>VLOOKUP($I1041,教員一覧!$A:$D,4,FALSE)</f>
        <v>専任</v>
      </c>
      <c r="M1041" t="s">
        <v>1714</v>
      </c>
      <c r="N1041" t="s">
        <v>3789</v>
      </c>
      <c r="O1041" t="s">
        <v>45</v>
      </c>
      <c r="P1041" t="s">
        <v>15</v>
      </c>
      <c r="Q1041">
        <v>1</v>
      </c>
      <c r="R1041">
        <v>3302</v>
      </c>
      <c r="S1041" s="1" t="str">
        <f>VLOOKUP($R1041,教室一覧!$A:$B,2,FALSE)</f>
        <v>ノート対応</v>
      </c>
      <c r="T1041" s="1">
        <f>VLOOKUP($R1041,教室一覧!$A:$C,3,FALSE)</f>
        <v>36</v>
      </c>
      <c r="U1041" s="1" t="str">
        <f>VLOOKUP($R1041,教室一覧!$A:$D,4,FALSE)</f>
        <v>3号館</v>
      </c>
      <c r="V1041" s="1" t="str">
        <f>VLOOKUP($R1041,教室一覧!$A:$E,5,FALSE)</f>
        <v>3F</v>
      </c>
      <c r="W1041"/>
      <c r="X1041"/>
      <c r="Y1041" s="1" t="str">
        <f>VLOOKUP($O1041,教員一覧!$A:$D,2,FALSE)</f>
        <v>ゲーム</v>
      </c>
      <c r="Z1041" s="1" t="str">
        <f>VLOOKUP($O1041,教員一覧!$A:$D,3,FALSE)</f>
        <v>プログラム</v>
      </c>
      <c r="AA1041" s="1" t="str">
        <f>VLOOKUP($O1041,教員一覧!$A:$D,4,FALSE)</f>
        <v>非常勤</v>
      </c>
      <c r="AB1041" s="1" t="str">
        <f t="shared" si="317"/>
        <v/>
      </c>
      <c r="AC1041" s="14" t="s">
        <v>1714</v>
      </c>
      <c r="AD1041" s="14" t="s">
        <v>163</v>
      </c>
      <c r="AE1041" s="14" t="s">
        <v>45</v>
      </c>
      <c r="AF1041" s="14" t="s">
        <v>15</v>
      </c>
      <c r="AG1041" s="14">
        <v>1</v>
      </c>
      <c r="AH1041" s="14">
        <v>3302</v>
      </c>
      <c r="AI1041" s="15" t="str">
        <f t="shared" si="318"/>
        <v/>
      </c>
      <c r="AJ1041" s="15" t="str">
        <f t="shared" si="319"/>
        <v/>
      </c>
      <c r="AK1041" s="15" t="str">
        <f t="shared" si="320"/>
        <v/>
      </c>
      <c r="AL1041" s="15" t="str">
        <f t="shared" si="321"/>
        <v/>
      </c>
      <c r="AM1041" s="15" t="str">
        <f t="shared" si="322"/>
        <v/>
      </c>
      <c r="AN1041" s="15" t="str">
        <f t="shared" si="323"/>
        <v/>
      </c>
      <c r="AO1041" s="15" t="str">
        <f t="shared" si="324"/>
        <v/>
      </c>
      <c r="AP1041" s="9" t="str">
        <f t="shared" si="325"/>
        <v>GE1C木1</v>
      </c>
      <c r="AQ1041" s="9">
        <f t="shared" si="326"/>
        <v>0.1111111111111111</v>
      </c>
      <c r="AR1041" s="11" t="str">
        <f t="shared" si="327"/>
        <v>幸山木1</v>
      </c>
      <c r="AS1041" s="11">
        <f t="shared" si="333"/>
        <v>0.2</v>
      </c>
      <c r="AT1041">
        <v>9</v>
      </c>
      <c r="AU1041" s="12">
        <f t="shared" si="328"/>
        <v>3.2222222222222223</v>
      </c>
      <c r="AV1041" s="13" t="str">
        <f t="shared" si="329"/>
        <v>3302木1</v>
      </c>
      <c r="AW1041" s="13">
        <f t="shared" si="330"/>
        <v>0.2</v>
      </c>
      <c r="AX1041" s="18" t="str">
        <f t="shared" si="331"/>
        <v>GE1CLCGE1E木13302</v>
      </c>
      <c r="AY1041" s="18">
        <f t="shared" si="332"/>
        <v>3.2222222222222223</v>
      </c>
      <c r="AZ1041"/>
    </row>
    <row r="1042" spans="1:52" x14ac:dyDescent="0.15">
      <c r="A1042" s="1">
        <f t="shared" si="315"/>
        <v>1</v>
      </c>
      <c r="B1042" s="1" t="str">
        <f t="shared" si="316"/>
        <v>編成</v>
      </c>
      <c r="C1042" t="s">
        <v>3731</v>
      </c>
      <c r="D1042" s="1" t="str">
        <f>VLOOKUP($C1042,クラス一覧!$A:$J,10,FALSE)</f>
        <v>ゲーム</v>
      </c>
      <c r="E1042" s="1">
        <f>VLOOKUP($C1042,クラス一覧!$A:$J,8,FALSE)</f>
        <v>29</v>
      </c>
      <c r="F1042" s="1" t="str">
        <f>VLOOKUP($C1042,クラス一覧!$A:$J,9,FALSE)</f>
        <v>牧</v>
      </c>
      <c r="G1042" s="1" t="str">
        <f>VLOOKUP($H1042,科目一覧!$A:$G,3,FALSE)</f>
        <v>ゲームプロ（基礎）</v>
      </c>
      <c r="H1042" t="s">
        <v>2423</v>
      </c>
      <c r="I1042" s="1" t="str">
        <f>VLOOKUP($H1042,科目一覧!$A:$G,7,FALSE)</f>
        <v>山口</v>
      </c>
      <c r="J1042" s="1" t="str">
        <f>VLOOKUP($I1042,教員一覧!$A:$D,2,FALSE)</f>
        <v>ゲーム</v>
      </c>
      <c r="K1042" s="1" t="str">
        <f>VLOOKUP($I1042,教員一覧!$A:$D,3,FALSE)</f>
        <v>プログラム</v>
      </c>
      <c r="L1042" s="1" t="str">
        <f>VLOOKUP($I1042,教員一覧!$A:$D,4,FALSE)</f>
        <v>専任</v>
      </c>
      <c r="M1042" t="s">
        <v>1715</v>
      </c>
      <c r="N1042" t="s">
        <v>3789</v>
      </c>
      <c r="O1042" t="s">
        <v>126</v>
      </c>
      <c r="P1042" t="s">
        <v>15</v>
      </c>
      <c r="Q1042">
        <v>1</v>
      </c>
      <c r="R1042">
        <v>3303</v>
      </c>
      <c r="S1042" s="1" t="str">
        <f>VLOOKUP($R1042,教室一覧!$A:$B,2,FALSE)</f>
        <v>ノート対応</v>
      </c>
      <c r="T1042" s="1">
        <f>VLOOKUP($R1042,教室一覧!$A:$C,3,FALSE)</f>
        <v>36</v>
      </c>
      <c r="U1042" s="1" t="str">
        <f>VLOOKUP($R1042,教室一覧!$A:$D,4,FALSE)</f>
        <v>3号館</v>
      </c>
      <c r="V1042" s="1" t="str">
        <f>VLOOKUP($R1042,教室一覧!$A:$E,5,FALSE)</f>
        <v>3F</v>
      </c>
      <c r="W1042"/>
      <c r="X1042"/>
      <c r="Y1042" s="1" t="str">
        <f>VLOOKUP($O1042,教員一覧!$A:$D,2,FALSE)</f>
        <v>ゲーム</v>
      </c>
      <c r="Z1042" s="1" t="str">
        <f>VLOOKUP($O1042,教員一覧!$A:$D,3,FALSE)</f>
        <v>プログラム</v>
      </c>
      <c r="AA1042" s="1" t="str">
        <f>VLOOKUP($O1042,教員一覧!$A:$D,4,FALSE)</f>
        <v>非常勤</v>
      </c>
      <c r="AB1042" s="1" t="str">
        <f t="shared" si="317"/>
        <v/>
      </c>
      <c r="AC1042" s="14" t="s">
        <v>1715</v>
      </c>
      <c r="AD1042" s="14" t="s">
        <v>163</v>
      </c>
      <c r="AE1042" s="14" t="s">
        <v>126</v>
      </c>
      <c r="AF1042" s="14" t="s">
        <v>15</v>
      </c>
      <c r="AG1042" s="14">
        <v>1</v>
      </c>
      <c r="AH1042" s="14">
        <v>3303</v>
      </c>
      <c r="AI1042" s="15" t="str">
        <f t="shared" si="318"/>
        <v/>
      </c>
      <c r="AJ1042" s="15" t="str">
        <f t="shared" si="319"/>
        <v/>
      </c>
      <c r="AK1042" s="15" t="str">
        <f t="shared" si="320"/>
        <v/>
      </c>
      <c r="AL1042" s="15" t="str">
        <f t="shared" si="321"/>
        <v/>
      </c>
      <c r="AM1042" s="15" t="str">
        <f t="shared" si="322"/>
        <v/>
      </c>
      <c r="AN1042" s="15" t="str">
        <f t="shared" si="323"/>
        <v/>
      </c>
      <c r="AO1042" s="15" t="str">
        <f t="shared" si="324"/>
        <v/>
      </c>
      <c r="AP1042" s="9" t="str">
        <f t="shared" si="325"/>
        <v>GE1C木1</v>
      </c>
      <c r="AQ1042" s="9">
        <f t="shared" si="326"/>
        <v>0.1111111111111111</v>
      </c>
      <c r="AR1042" s="11" t="str">
        <f t="shared" si="327"/>
        <v>長畑木1</v>
      </c>
      <c r="AS1042" s="11">
        <f t="shared" si="333"/>
        <v>0.2</v>
      </c>
      <c r="AT1042">
        <v>9</v>
      </c>
      <c r="AU1042" s="12">
        <f t="shared" si="328"/>
        <v>3.2222222222222223</v>
      </c>
      <c r="AV1042" s="13" t="str">
        <f t="shared" si="329"/>
        <v>3303木1</v>
      </c>
      <c r="AW1042" s="13">
        <f t="shared" si="330"/>
        <v>0.2</v>
      </c>
      <c r="AX1042" s="18" t="str">
        <f t="shared" si="331"/>
        <v>GE1CLCGE1F木13303</v>
      </c>
      <c r="AY1042" s="18">
        <f t="shared" si="332"/>
        <v>3.2222222222222223</v>
      </c>
      <c r="AZ1042"/>
    </row>
    <row r="1043" spans="1:52" x14ac:dyDescent="0.15">
      <c r="A1043" s="1">
        <f t="shared" si="315"/>
        <v>1</v>
      </c>
      <c r="B1043" s="1" t="str">
        <f t="shared" si="316"/>
        <v>編成</v>
      </c>
      <c r="C1043" t="s">
        <v>3731</v>
      </c>
      <c r="D1043" s="1" t="str">
        <f>VLOOKUP($C1043,クラス一覧!$A:$J,10,FALSE)</f>
        <v>ゲーム</v>
      </c>
      <c r="E1043" s="1">
        <f>VLOOKUP($C1043,クラス一覧!$A:$J,8,FALSE)</f>
        <v>29</v>
      </c>
      <c r="F1043" s="1" t="str">
        <f>VLOOKUP($C1043,クラス一覧!$A:$J,9,FALSE)</f>
        <v>牧</v>
      </c>
      <c r="G1043" s="1" t="str">
        <f>VLOOKUP($H1043,科目一覧!$A:$G,3,FALSE)</f>
        <v>ゲームプロ（基礎）</v>
      </c>
      <c r="H1043" t="s">
        <v>2423</v>
      </c>
      <c r="I1043" s="1" t="str">
        <f>VLOOKUP($H1043,科目一覧!$A:$G,7,FALSE)</f>
        <v>山口</v>
      </c>
      <c r="J1043" s="1" t="str">
        <f>VLOOKUP($I1043,教員一覧!$A:$D,2,FALSE)</f>
        <v>ゲーム</v>
      </c>
      <c r="K1043" s="1" t="str">
        <f>VLOOKUP($I1043,教員一覧!$A:$D,3,FALSE)</f>
        <v>プログラム</v>
      </c>
      <c r="L1043" s="1" t="str">
        <f>VLOOKUP($I1043,教員一覧!$A:$D,4,FALSE)</f>
        <v>専任</v>
      </c>
      <c r="M1043" t="s">
        <v>1716</v>
      </c>
      <c r="N1043" t="s">
        <v>3789</v>
      </c>
      <c r="O1043" t="s">
        <v>107</v>
      </c>
      <c r="P1043" t="s">
        <v>15</v>
      </c>
      <c r="Q1043">
        <v>1</v>
      </c>
      <c r="R1043">
        <v>1301</v>
      </c>
      <c r="S1043" s="1" t="str">
        <f>VLOOKUP($R1043,教室一覧!$A:$B,2,FALSE)</f>
        <v>ノート対応</v>
      </c>
      <c r="T1043" s="1">
        <f>VLOOKUP($R1043,教室一覧!$A:$C,3,FALSE)</f>
        <v>36</v>
      </c>
      <c r="U1043" s="1" t="str">
        <f>VLOOKUP($R1043,教室一覧!$A:$D,4,FALSE)</f>
        <v>1号館</v>
      </c>
      <c r="V1043" s="1" t="str">
        <f>VLOOKUP($R1043,教室一覧!$A:$E,5,FALSE)</f>
        <v>3F</v>
      </c>
      <c r="W1043"/>
      <c r="X1043"/>
      <c r="Y1043" s="1" t="str">
        <f>VLOOKUP($O1043,教員一覧!$A:$D,2,FALSE)</f>
        <v>ゲーム</v>
      </c>
      <c r="Z1043" s="1" t="str">
        <f>VLOOKUP($O1043,教員一覧!$A:$D,3,FALSE)</f>
        <v>プログラム</v>
      </c>
      <c r="AA1043" s="1" t="str">
        <f>VLOOKUP($O1043,教員一覧!$A:$D,4,FALSE)</f>
        <v>専任</v>
      </c>
      <c r="AB1043" s="1" t="str">
        <f t="shared" si="317"/>
        <v>担任</v>
      </c>
      <c r="AC1043" s="14" t="s">
        <v>1716</v>
      </c>
      <c r="AD1043" s="14" t="s">
        <v>163</v>
      </c>
      <c r="AE1043" s="14" t="s">
        <v>107</v>
      </c>
      <c r="AF1043" s="14" t="s">
        <v>15</v>
      </c>
      <c r="AG1043" s="14">
        <v>1</v>
      </c>
      <c r="AH1043" s="14">
        <v>1301</v>
      </c>
      <c r="AI1043" s="15" t="str">
        <f t="shared" si="318"/>
        <v/>
      </c>
      <c r="AJ1043" s="15" t="str">
        <f t="shared" si="319"/>
        <v/>
      </c>
      <c r="AK1043" s="15" t="str">
        <f t="shared" si="320"/>
        <v/>
      </c>
      <c r="AL1043" s="15" t="str">
        <f t="shared" si="321"/>
        <v/>
      </c>
      <c r="AM1043" s="15" t="str">
        <f t="shared" si="322"/>
        <v/>
      </c>
      <c r="AN1043" s="15" t="str">
        <f t="shared" si="323"/>
        <v/>
      </c>
      <c r="AO1043" s="15" t="str">
        <f t="shared" si="324"/>
        <v/>
      </c>
      <c r="AP1043" s="9" t="str">
        <f t="shared" si="325"/>
        <v>GE1C木1</v>
      </c>
      <c r="AQ1043" s="9">
        <f t="shared" si="326"/>
        <v>0.1111111111111111</v>
      </c>
      <c r="AR1043" s="11" t="str">
        <f t="shared" si="327"/>
        <v>牧木1</v>
      </c>
      <c r="AS1043" s="11">
        <f t="shared" si="333"/>
        <v>0.2</v>
      </c>
      <c r="AT1043">
        <v>9</v>
      </c>
      <c r="AU1043" s="12">
        <f t="shared" si="328"/>
        <v>3.2222222222222223</v>
      </c>
      <c r="AV1043" s="13" t="str">
        <f t="shared" si="329"/>
        <v>1301木1</v>
      </c>
      <c r="AW1043" s="13">
        <f t="shared" si="330"/>
        <v>0.2</v>
      </c>
      <c r="AX1043" s="18" t="str">
        <f t="shared" si="331"/>
        <v>GE1CLCGE1G木11301</v>
      </c>
      <c r="AY1043" s="18">
        <f t="shared" si="332"/>
        <v>3.2222222222222223</v>
      </c>
      <c r="AZ1043"/>
    </row>
    <row r="1044" spans="1:52" x14ac:dyDescent="0.15">
      <c r="A1044" s="1">
        <f t="shared" si="315"/>
        <v>1</v>
      </c>
      <c r="B1044" s="1" t="str">
        <f t="shared" si="316"/>
        <v>編成</v>
      </c>
      <c r="C1044" t="s">
        <v>3731</v>
      </c>
      <c r="D1044" s="1" t="str">
        <f>VLOOKUP($C1044,クラス一覧!$A:$J,10,FALSE)</f>
        <v>ゲーム</v>
      </c>
      <c r="E1044" s="1">
        <f>VLOOKUP($C1044,クラス一覧!$A:$J,8,FALSE)</f>
        <v>29</v>
      </c>
      <c r="F1044" s="1" t="str">
        <f>VLOOKUP($C1044,クラス一覧!$A:$J,9,FALSE)</f>
        <v>牧</v>
      </c>
      <c r="G1044" s="1" t="str">
        <f>VLOOKUP($H1044,科目一覧!$A:$G,3,FALSE)</f>
        <v>ゲームプロ（基礎）</v>
      </c>
      <c r="H1044" t="s">
        <v>2423</v>
      </c>
      <c r="I1044" s="1" t="str">
        <f>VLOOKUP($H1044,科目一覧!$A:$G,7,FALSE)</f>
        <v>山口</v>
      </c>
      <c r="J1044" s="1" t="str">
        <f>VLOOKUP($I1044,教員一覧!$A:$D,2,FALSE)</f>
        <v>ゲーム</v>
      </c>
      <c r="K1044" s="1" t="str">
        <f>VLOOKUP($I1044,教員一覧!$A:$D,3,FALSE)</f>
        <v>プログラム</v>
      </c>
      <c r="L1044" s="1" t="str">
        <f>VLOOKUP($I1044,教員一覧!$A:$D,4,FALSE)</f>
        <v>専任</v>
      </c>
      <c r="M1044" t="s">
        <v>1717</v>
      </c>
      <c r="N1044" t="s">
        <v>3789</v>
      </c>
      <c r="O1044" t="s">
        <v>1484</v>
      </c>
      <c r="P1044" t="s">
        <v>15</v>
      </c>
      <c r="Q1044">
        <v>1</v>
      </c>
      <c r="R1044">
        <v>1302</v>
      </c>
      <c r="S1044" s="1" t="str">
        <f>VLOOKUP($R1044,教室一覧!$A:$B,2,FALSE)</f>
        <v>ノート対応</v>
      </c>
      <c r="T1044" s="1">
        <f>VLOOKUP($R1044,教室一覧!$A:$C,3,FALSE)</f>
        <v>36</v>
      </c>
      <c r="U1044" s="1" t="str">
        <f>VLOOKUP($R1044,教室一覧!$A:$D,4,FALSE)</f>
        <v>1号館</v>
      </c>
      <c r="V1044" s="1" t="str">
        <f>VLOOKUP($R1044,教室一覧!$A:$E,5,FALSE)</f>
        <v>3F</v>
      </c>
      <c r="W1044"/>
      <c r="X1044"/>
      <c r="Y1044" s="1" t="str">
        <f>VLOOKUP($O1044,教員一覧!$A:$D,2,FALSE)</f>
        <v>IT</v>
      </c>
      <c r="Z1044" s="1" t="str">
        <f>VLOOKUP($O1044,教員一覧!$A:$D,3,FALSE)</f>
        <v>　</v>
      </c>
      <c r="AA1044" s="1" t="str">
        <f>VLOOKUP($O1044,教員一覧!$A:$D,4,FALSE)</f>
        <v>非常勤</v>
      </c>
      <c r="AB1044" s="1" t="str">
        <f t="shared" si="317"/>
        <v/>
      </c>
      <c r="AC1044" s="14" t="s">
        <v>1717</v>
      </c>
      <c r="AD1044" s="14" t="s">
        <v>163</v>
      </c>
      <c r="AE1044" s="14" t="s">
        <v>1484</v>
      </c>
      <c r="AF1044" s="14" t="s">
        <v>15</v>
      </c>
      <c r="AG1044" s="14">
        <v>1</v>
      </c>
      <c r="AH1044" s="14">
        <v>1302</v>
      </c>
      <c r="AI1044" s="15" t="str">
        <f t="shared" si="318"/>
        <v/>
      </c>
      <c r="AJ1044" s="15" t="str">
        <f t="shared" si="319"/>
        <v/>
      </c>
      <c r="AK1044" s="15" t="str">
        <f t="shared" si="320"/>
        <v/>
      </c>
      <c r="AL1044" s="15" t="str">
        <f t="shared" si="321"/>
        <v/>
      </c>
      <c r="AM1044" s="15" t="str">
        <f t="shared" si="322"/>
        <v/>
      </c>
      <c r="AN1044" s="15" t="str">
        <f t="shared" si="323"/>
        <v/>
      </c>
      <c r="AO1044" s="15" t="str">
        <f t="shared" si="324"/>
        <v/>
      </c>
      <c r="AP1044" s="9" t="str">
        <f t="shared" si="325"/>
        <v>GE1C木1</v>
      </c>
      <c r="AQ1044" s="9">
        <f t="shared" si="326"/>
        <v>0.1111111111111111</v>
      </c>
      <c r="AR1044" s="11" t="str">
        <f t="shared" si="327"/>
        <v>吹野木1</v>
      </c>
      <c r="AS1044" s="11">
        <f t="shared" si="333"/>
        <v>0.2</v>
      </c>
      <c r="AT1044">
        <v>9</v>
      </c>
      <c r="AU1044" s="12">
        <f t="shared" si="328"/>
        <v>3.2222222222222223</v>
      </c>
      <c r="AV1044" s="13" t="str">
        <f t="shared" si="329"/>
        <v>1302木1</v>
      </c>
      <c r="AW1044" s="13">
        <f t="shared" si="330"/>
        <v>0.2</v>
      </c>
      <c r="AX1044" s="18" t="str">
        <f t="shared" si="331"/>
        <v>GE1CLCGE1H木11302</v>
      </c>
      <c r="AY1044" s="18">
        <f t="shared" si="332"/>
        <v>3.2222222222222223</v>
      </c>
      <c r="AZ1044"/>
    </row>
    <row r="1045" spans="1:52" x14ac:dyDescent="0.15">
      <c r="A1045" s="1">
        <f t="shared" si="315"/>
        <v>1</v>
      </c>
      <c r="B1045" s="1" t="str">
        <f t="shared" si="316"/>
        <v>編成</v>
      </c>
      <c r="C1045" t="s">
        <v>3731</v>
      </c>
      <c r="D1045" s="1" t="str">
        <f>VLOOKUP($C1045,クラス一覧!$A:$J,10,FALSE)</f>
        <v>ゲーム</v>
      </c>
      <c r="E1045" s="1">
        <f>VLOOKUP($C1045,クラス一覧!$A:$J,8,FALSE)</f>
        <v>29</v>
      </c>
      <c r="F1045" s="1" t="str">
        <f>VLOOKUP($C1045,クラス一覧!$A:$J,9,FALSE)</f>
        <v>牧</v>
      </c>
      <c r="G1045" s="1" t="str">
        <f>VLOOKUP($H1045,科目一覧!$A:$G,3,FALSE)</f>
        <v>ゲームプロ（基礎）</v>
      </c>
      <c r="H1045" t="s">
        <v>2423</v>
      </c>
      <c r="I1045" s="1" t="str">
        <f>VLOOKUP($H1045,科目一覧!$A:$G,7,FALSE)</f>
        <v>山口</v>
      </c>
      <c r="J1045" s="1" t="str">
        <f>VLOOKUP($I1045,教員一覧!$A:$D,2,FALSE)</f>
        <v>ゲーム</v>
      </c>
      <c r="K1045" s="1" t="str">
        <f>VLOOKUP($I1045,教員一覧!$A:$D,3,FALSE)</f>
        <v>プログラム</v>
      </c>
      <c r="L1045" s="1" t="str">
        <f>VLOOKUP($I1045,教員一覧!$A:$D,4,FALSE)</f>
        <v>専任</v>
      </c>
      <c r="M1045" t="s">
        <v>1718</v>
      </c>
      <c r="N1045" t="s">
        <v>3789</v>
      </c>
      <c r="O1045" t="s">
        <v>72</v>
      </c>
      <c r="P1045" t="s">
        <v>15</v>
      </c>
      <c r="Q1045">
        <v>1</v>
      </c>
      <c r="R1045">
        <v>1303</v>
      </c>
      <c r="S1045" s="1" t="str">
        <f>VLOOKUP($R1045,教室一覧!$A:$B,2,FALSE)</f>
        <v>ノート対応</v>
      </c>
      <c r="T1045" s="1">
        <f>VLOOKUP($R1045,教室一覧!$A:$C,3,FALSE)</f>
        <v>36</v>
      </c>
      <c r="U1045" s="1" t="str">
        <f>VLOOKUP($R1045,教室一覧!$A:$D,4,FALSE)</f>
        <v>1号館</v>
      </c>
      <c r="V1045" s="1" t="str">
        <f>VLOOKUP($R1045,教室一覧!$A:$E,5,FALSE)</f>
        <v>3F</v>
      </c>
      <c r="W1045"/>
      <c r="X1045"/>
      <c r="Y1045" s="1" t="str">
        <f>VLOOKUP($O1045,教員一覧!$A:$D,2,FALSE)</f>
        <v>ゲーム</v>
      </c>
      <c r="Z1045" s="1" t="str">
        <f>VLOOKUP($O1045,教員一覧!$A:$D,3,FALSE)</f>
        <v>プログラム</v>
      </c>
      <c r="AA1045" s="1" t="str">
        <f>VLOOKUP($O1045,教員一覧!$A:$D,4,FALSE)</f>
        <v>専任</v>
      </c>
      <c r="AB1045" s="1" t="str">
        <f t="shared" si="317"/>
        <v/>
      </c>
      <c r="AC1045" s="14" t="s">
        <v>1718</v>
      </c>
      <c r="AD1045" s="14" t="s">
        <v>163</v>
      </c>
      <c r="AE1045" s="14" t="s">
        <v>72</v>
      </c>
      <c r="AF1045" s="14" t="s">
        <v>15</v>
      </c>
      <c r="AG1045" s="14">
        <v>1</v>
      </c>
      <c r="AH1045" s="14">
        <v>1303</v>
      </c>
      <c r="AI1045" s="15" t="str">
        <f t="shared" si="318"/>
        <v/>
      </c>
      <c r="AJ1045" s="15" t="str">
        <f t="shared" si="319"/>
        <v/>
      </c>
      <c r="AK1045" s="15" t="str">
        <f t="shared" si="320"/>
        <v/>
      </c>
      <c r="AL1045" s="15" t="str">
        <f t="shared" si="321"/>
        <v/>
      </c>
      <c r="AM1045" s="15" t="str">
        <f t="shared" si="322"/>
        <v/>
      </c>
      <c r="AN1045" s="15" t="str">
        <f t="shared" si="323"/>
        <v/>
      </c>
      <c r="AO1045" s="15" t="str">
        <f t="shared" si="324"/>
        <v/>
      </c>
      <c r="AP1045" s="9" t="str">
        <f t="shared" si="325"/>
        <v>GE1C木1</v>
      </c>
      <c r="AQ1045" s="9">
        <f t="shared" si="326"/>
        <v>0.1111111111111111</v>
      </c>
      <c r="AR1045" s="11" t="str">
        <f t="shared" si="327"/>
        <v>角森木1</v>
      </c>
      <c r="AS1045" s="11">
        <f t="shared" si="333"/>
        <v>0.2</v>
      </c>
      <c r="AT1045">
        <v>9</v>
      </c>
      <c r="AU1045" s="12">
        <f t="shared" si="328"/>
        <v>3.2222222222222223</v>
      </c>
      <c r="AV1045" s="13" t="str">
        <f t="shared" si="329"/>
        <v>1303木1</v>
      </c>
      <c r="AW1045" s="13">
        <f t="shared" si="330"/>
        <v>0.2</v>
      </c>
      <c r="AX1045" s="18" t="str">
        <f t="shared" si="331"/>
        <v>GE1CLCGE1I木11303</v>
      </c>
      <c r="AY1045" s="18">
        <f t="shared" si="332"/>
        <v>3.2222222222222223</v>
      </c>
      <c r="AZ1045"/>
    </row>
    <row r="1046" spans="1:52" x14ac:dyDescent="0.15">
      <c r="A1046" s="1">
        <f t="shared" si="315"/>
        <v>1</v>
      </c>
      <c r="B1046" s="1" t="str">
        <f t="shared" si="316"/>
        <v>編成</v>
      </c>
      <c r="C1046" t="s">
        <v>3731</v>
      </c>
      <c r="D1046" s="1" t="str">
        <f>VLOOKUP($C1046,クラス一覧!$A:$J,10,FALSE)</f>
        <v>ゲーム</v>
      </c>
      <c r="E1046" s="1">
        <f>VLOOKUP($C1046,クラス一覧!$A:$J,8,FALSE)</f>
        <v>29</v>
      </c>
      <c r="F1046" s="1" t="str">
        <f>VLOOKUP($C1046,クラス一覧!$A:$J,9,FALSE)</f>
        <v>牧</v>
      </c>
      <c r="G1046" s="1" t="str">
        <f>VLOOKUP($H1046,科目一覧!$A:$G,3,FALSE)</f>
        <v>ゲームプロ（基礎）</v>
      </c>
      <c r="H1046" t="s">
        <v>2423</v>
      </c>
      <c r="I1046" s="1" t="str">
        <f>VLOOKUP($H1046,科目一覧!$A:$G,7,FALSE)</f>
        <v>山口</v>
      </c>
      <c r="J1046" s="1" t="str">
        <f>VLOOKUP($I1046,教員一覧!$A:$D,2,FALSE)</f>
        <v>ゲーム</v>
      </c>
      <c r="K1046" s="1" t="str">
        <f>VLOOKUP($I1046,教員一覧!$A:$D,3,FALSE)</f>
        <v>プログラム</v>
      </c>
      <c r="L1046" s="1" t="str">
        <f>VLOOKUP($I1046,教員一覧!$A:$D,4,FALSE)</f>
        <v>専任</v>
      </c>
      <c r="M1046" t="s">
        <v>1710</v>
      </c>
      <c r="N1046" t="s">
        <v>3789</v>
      </c>
      <c r="O1046" t="s">
        <v>65</v>
      </c>
      <c r="P1046" t="s">
        <v>15</v>
      </c>
      <c r="Q1046">
        <v>2</v>
      </c>
      <c r="R1046">
        <v>3701</v>
      </c>
      <c r="S1046" s="1" t="str">
        <f>VLOOKUP($R1046,教室一覧!$A:$B,2,FALSE)</f>
        <v>ノート15</v>
      </c>
      <c r="T1046" s="1">
        <f>VLOOKUP($R1046,教室一覧!$A:$C,3,FALSE)</f>
        <v>15</v>
      </c>
      <c r="U1046" s="1" t="str">
        <f>VLOOKUP($R1046,教室一覧!$A:$D,4,FALSE)</f>
        <v>3号館</v>
      </c>
      <c r="V1046" s="1" t="str">
        <f>VLOOKUP($R1046,教室一覧!$A:$E,5,FALSE)</f>
        <v>7F</v>
      </c>
      <c r="W1046"/>
      <c r="X1046"/>
      <c r="Y1046" s="1" t="str">
        <f>VLOOKUP($O1046,教員一覧!$A:$D,2,FALSE)</f>
        <v>ゲーム</v>
      </c>
      <c r="Z1046" s="1" t="str">
        <f>VLOOKUP($O1046,教員一覧!$A:$D,3,FALSE)</f>
        <v>プログラム</v>
      </c>
      <c r="AA1046" s="1" t="str">
        <f>VLOOKUP($O1046,教員一覧!$A:$D,4,FALSE)</f>
        <v>専任</v>
      </c>
      <c r="AB1046" s="1" t="str">
        <f t="shared" si="317"/>
        <v/>
      </c>
      <c r="AC1046" s="14" t="s">
        <v>1710</v>
      </c>
      <c r="AD1046" s="14" t="s">
        <v>163</v>
      </c>
      <c r="AE1046" s="14" t="s">
        <v>65</v>
      </c>
      <c r="AF1046" s="14" t="s">
        <v>15</v>
      </c>
      <c r="AG1046" s="14">
        <v>2</v>
      </c>
      <c r="AH1046" s="14">
        <v>3701</v>
      </c>
      <c r="AI1046" s="15" t="str">
        <f t="shared" si="318"/>
        <v/>
      </c>
      <c r="AJ1046" s="15" t="str">
        <f t="shared" si="319"/>
        <v/>
      </c>
      <c r="AK1046" s="15" t="str">
        <f t="shared" si="320"/>
        <v/>
      </c>
      <c r="AL1046" s="15" t="str">
        <f t="shared" si="321"/>
        <v/>
      </c>
      <c r="AM1046" s="15" t="str">
        <f t="shared" si="322"/>
        <v/>
      </c>
      <c r="AN1046" s="15" t="str">
        <f t="shared" si="323"/>
        <v/>
      </c>
      <c r="AO1046" s="15" t="str">
        <f t="shared" si="324"/>
        <v/>
      </c>
      <c r="AP1046" s="9" t="str">
        <f t="shared" si="325"/>
        <v>GE1C木2</v>
      </c>
      <c r="AQ1046" s="9">
        <f t="shared" si="326"/>
        <v>9.0909090909090912E-2</v>
      </c>
      <c r="AR1046" s="11" t="str">
        <f t="shared" si="327"/>
        <v>福井木2</v>
      </c>
      <c r="AS1046" s="11">
        <f t="shared" si="333"/>
        <v>0.2</v>
      </c>
      <c r="AT1046">
        <v>9</v>
      </c>
      <c r="AU1046" s="12">
        <f t="shared" si="328"/>
        <v>3.2222222222222223</v>
      </c>
      <c r="AV1046" s="13" t="str">
        <f t="shared" si="329"/>
        <v>3701木2</v>
      </c>
      <c r="AW1046" s="13">
        <f t="shared" si="330"/>
        <v>0.2</v>
      </c>
      <c r="AX1046" s="18" t="str">
        <f t="shared" si="331"/>
        <v>GE1CLCGE1A木23701</v>
      </c>
      <c r="AY1046" s="18">
        <f t="shared" si="332"/>
        <v>3.2222222222222223</v>
      </c>
      <c r="AZ1046"/>
    </row>
    <row r="1047" spans="1:52" x14ac:dyDescent="0.15">
      <c r="A1047" s="1">
        <f t="shared" si="315"/>
        <v>1</v>
      </c>
      <c r="B1047" s="1" t="str">
        <f t="shared" si="316"/>
        <v>編成</v>
      </c>
      <c r="C1047" t="s">
        <v>3731</v>
      </c>
      <c r="D1047" s="1" t="str">
        <f>VLOOKUP($C1047,クラス一覧!$A:$J,10,FALSE)</f>
        <v>ゲーム</v>
      </c>
      <c r="E1047" s="1">
        <f>VLOOKUP($C1047,クラス一覧!$A:$J,8,FALSE)</f>
        <v>29</v>
      </c>
      <c r="F1047" s="1" t="str">
        <f>VLOOKUP($C1047,クラス一覧!$A:$J,9,FALSE)</f>
        <v>牧</v>
      </c>
      <c r="G1047" s="1" t="str">
        <f>VLOOKUP($H1047,科目一覧!$A:$G,3,FALSE)</f>
        <v>ゲームプロ（基礎）</v>
      </c>
      <c r="H1047" t="s">
        <v>2423</v>
      </c>
      <c r="I1047" s="1" t="str">
        <f>VLOOKUP($H1047,科目一覧!$A:$G,7,FALSE)</f>
        <v>山口</v>
      </c>
      <c r="J1047" s="1" t="str">
        <f>VLOOKUP($I1047,教員一覧!$A:$D,2,FALSE)</f>
        <v>ゲーム</v>
      </c>
      <c r="K1047" s="1" t="str">
        <f>VLOOKUP($I1047,教員一覧!$A:$D,3,FALSE)</f>
        <v>プログラム</v>
      </c>
      <c r="L1047" s="1" t="str">
        <f>VLOOKUP($I1047,教員一覧!$A:$D,4,FALSE)</f>
        <v>専任</v>
      </c>
      <c r="M1047" t="s">
        <v>1711</v>
      </c>
      <c r="N1047" t="s">
        <v>3789</v>
      </c>
      <c r="O1047" t="s">
        <v>78</v>
      </c>
      <c r="P1047" t="s">
        <v>15</v>
      </c>
      <c r="Q1047">
        <v>2</v>
      </c>
      <c r="R1047">
        <v>3702</v>
      </c>
      <c r="S1047" s="1" t="str">
        <f>VLOOKUP($R1047,教室一覧!$A:$B,2,FALSE)</f>
        <v>ノート15</v>
      </c>
      <c r="T1047" s="1">
        <f>VLOOKUP($R1047,教室一覧!$A:$C,3,FALSE)</f>
        <v>15</v>
      </c>
      <c r="U1047" s="1" t="str">
        <f>VLOOKUP($R1047,教室一覧!$A:$D,4,FALSE)</f>
        <v>3号館</v>
      </c>
      <c r="V1047" s="1" t="str">
        <f>VLOOKUP($R1047,教室一覧!$A:$E,5,FALSE)</f>
        <v>7F</v>
      </c>
      <c r="W1047"/>
      <c r="X1047"/>
      <c r="Y1047" s="1" t="str">
        <f>VLOOKUP($O1047,教員一覧!$A:$D,2,FALSE)</f>
        <v>ゲーム</v>
      </c>
      <c r="Z1047" s="1" t="str">
        <f>VLOOKUP($O1047,教員一覧!$A:$D,3,FALSE)</f>
        <v>プログラム</v>
      </c>
      <c r="AA1047" s="1" t="str">
        <f>VLOOKUP($O1047,教員一覧!$A:$D,4,FALSE)</f>
        <v>専任</v>
      </c>
      <c r="AB1047" s="1" t="str">
        <f t="shared" si="317"/>
        <v/>
      </c>
      <c r="AC1047" s="14" t="s">
        <v>1711</v>
      </c>
      <c r="AD1047" s="14" t="s">
        <v>163</v>
      </c>
      <c r="AE1047" s="14" t="s">
        <v>78</v>
      </c>
      <c r="AF1047" s="14" t="s">
        <v>15</v>
      </c>
      <c r="AG1047" s="14">
        <v>2</v>
      </c>
      <c r="AH1047" s="14">
        <v>3702</v>
      </c>
      <c r="AI1047" s="15" t="str">
        <f t="shared" si="318"/>
        <v/>
      </c>
      <c r="AJ1047" s="15" t="str">
        <f t="shared" si="319"/>
        <v/>
      </c>
      <c r="AK1047" s="15" t="str">
        <f t="shared" si="320"/>
        <v/>
      </c>
      <c r="AL1047" s="15" t="str">
        <f t="shared" si="321"/>
        <v/>
      </c>
      <c r="AM1047" s="15" t="str">
        <f t="shared" si="322"/>
        <v/>
      </c>
      <c r="AN1047" s="15" t="str">
        <f t="shared" si="323"/>
        <v/>
      </c>
      <c r="AO1047" s="15" t="str">
        <f t="shared" si="324"/>
        <v/>
      </c>
      <c r="AP1047" s="9" t="str">
        <f t="shared" si="325"/>
        <v>GE1C木2</v>
      </c>
      <c r="AQ1047" s="9">
        <f t="shared" si="326"/>
        <v>9.0909090909090912E-2</v>
      </c>
      <c r="AR1047" s="11" t="str">
        <f t="shared" si="327"/>
        <v>山口木2</v>
      </c>
      <c r="AS1047" s="11">
        <f t="shared" si="333"/>
        <v>0.2</v>
      </c>
      <c r="AT1047">
        <v>9</v>
      </c>
      <c r="AU1047" s="12">
        <f t="shared" si="328"/>
        <v>3.2222222222222223</v>
      </c>
      <c r="AV1047" s="13" t="str">
        <f t="shared" si="329"/>
        <v>3702木2</v>
      </c>
      <c r="AW1047" s="13">
        <f t="shared" si="330"/>
        <v>0.2</v>
      </c>
      <c r="AX1047" s="18" t="str">
        <f t="shared" si="331"/>
        <v>GE1CLCGE1B木23702</v>
      </c>
      <c r="AY1047" s="18">
        <f t="shared" si="332"/>
        <v>3.2222222222222223</v>
      </c>
      <c r="AZ1047"/>
    </row>
    <row r="1048" spans="1:52" x14ac:dyDescent="0.15">
      <c r="A1048" s="1">
        <f t="shared" si="315"/>
        <v>1</v>
      </c>
      <c r="B1048" s="1" t="str">
        <f t="shared" si="316"/>
        <v>編成</v>
      </c>
      <c r="C1048" t="s">
        <v>3731</v>
      </c>
      <c r="D1048" s="1" t="str">
        <f>VLOOKUP($C1048,クラス一覧!$A:$J,10,FALSE)</f>
        <v>ゲーム</v>
      </c>
      <c r="E1048" s="1">
        <f>VLOOKUP($C1048,クラス一覧!$A:$J,8,FALSE)</f>
        <v>29</v>
      </c>
      <c r="F1048" s="1" t="str">
        <f>VLOOKUP($C1048,クラス一覧!$A:$J,9,FALSE)</f>
        <v>牧</v>
      </c>
      <c r="G1048" s="1" t="str">
        <f>VLOOKUP($H1048,科目一覧!$A:$G,3,FALSE)</f>
        <v>ゲームプロ（基礎）</v>
      </c>
      <c r="H1048" t="s">
        <v>2423</v>
      </c>
      <c r="I1048" s="1" t="str">
        <f>VLOOKUP($H1048,科目一覧!$A:$G,7,FALSE)</f>
        <v>山口</v>
      </c>
      <c r="J1048" s="1" t="str">
        <f>VLOOKUP($I1048,教員一覧!$A:$D,2,FALSE)</f>
        <v>ゲーム</v>
      </c>
      <c r="K1048" s="1" t="str">
        <f>VLOOKUP($I1048,教員一覧!$A:$D,3,FALSE)</f>
        <v>プログラム</v>
      </c>
      <c r="L1048" s="1" t="str">
        <f>VLOOKUP($I1048,教員一覧!$A:$D,4,FALSE)</f>
        <v>専任</v>
      </c>
      <c r="M1048" t="s">
        <v>1712</v>
      </c>
      <c r="N1048" t="s">
        <v>3789</v>
      </c>
      <c r="O1048" t="s">
        <v>3012</v>
      </c>
      <c r="P1048" t="s">
        <v>15</v>
      </c>
      <c r="Q1048">
        <v>2</v>
      </c>
      <c r="R1048">
        <v>3703</v>
      </c>
      <c r="S1048" s="1" t="str">
        <f>VLOOKUP($R1048,教室一覧!$A:$B,2,FALSE)</f>
        <v>ノート15</v>
      </c>
      <c r="T1048" s="1">
        <f>VLOOKUP($R1048,教室一覧!$A:$C,3,FALSE)</f>
        <v>15</v>
      </c>
      <c r="U1048" s="1" t="str">
        <f>VLOOKUP($R1048,教室一覧!$A:$D,4,FALSE)</f>
        <v>3号館</v>
      </c>
      <c r="V1048" s="1" t="str">
        <f>VLOOKUP($R1048,教室一覧!$A:$E,5,FALSE)</f>
        <v>7F</v>
      </c>
      <c r="W1048"/>
      <c r="X1048"/>
      <c r="Y1048" s="1" t="str">
        <f>VLOOKUP($O1048,教員一覧!$A:$D,2,FALSE)</f>
        <v>ゲーム</v>
      </c>
      <c r="Z1048" s="1" t="str">
        <f>VLOOKUP($O1048,教員一覧!$A:$D,3,FALSE)</f>
        <v>プログラム</v>
      </c>
      <c r="AA1048" s="1" t="str">
        <f>VLOOKUP($O1048,教員一覧!$A:$D,4,FALSE)</f>
        <v>専任</v>
      </c>
      <c r="AB1048" s="1" t="str">
        <f t="shared" si="317"/>
        <v/>
      </c>
      <c r="AC1048" s="14" t="s">
        <v>1712</v>
      </c>
      <c r="AD1048" s="14" t="s">
        <v>163</v>
      </c>
      <c r="AE1048" s="14" t="s">
        <v>3012</v>
      </c>
      <c r="AF1048" s="14" t="s">
        <v>15</v>
      </c>
      <c r="AG1048" s="14">
        <v>2</v>
      </c>
      <c r="AH1048" s="14">
        <v>3703</v>
      </c>
      <c r="AI1048" s="15" t="str">
        <f t="shared" si="318"/>
        <v/>
      </c>
      <c r="AJ1048" s="15" t="str">
        <f t="shared" si="319"/>
        <v/>
      </c>
      <c r="AK1048" s="15" t="str">
        <f t="shared" si="320"/>
        <v/>
      </c>
      <c r="AL1048" s="15" t="str">
        <f t="shared" si="321"/>
        <v/>
      </c>
      <c r="AM1048" s="15" t="str">
        <f t="shared" si="322"/>
        <v/>
      </c>
      <c r="AN1048" s="15" t="str">
        <f t="shared" si="323"/>
        <v/>
      </c>
      <c r="AO1048" s="15" t="str">
        <f t="shared" si="324"/>
        <v/>
      </c>
      <c r="AP1048" s="9" t="str">
        <f t="shared" si="325"/>
        <v>GE1C木2</v>
      </c>
      <c r="AQ1048" s="9">
        <f t="shared" si="326"/>
        <v>9.0909090909090912E-2</v>
      </c>
      <c r="AR1048" s="11" t="str">
        <f t="shared" si="327"/>
        <v>幸田木2</v>
      </c>
      <c r="AS1048" s="11">
        <f t="shared" si="333"/>
        <v>0.2</v>
      </c>
      <c r="AT1048">
        <v>9</v>
      </c>
      <c r="AU1048" s="12">
        <f t="shared" si="328"/>
        <v>3.2222222222222223</v>
      </c>
      <c r="AV1048" s="13" t="str">
        <f t="shared" si="329"/>
        <v>3703木2</v>
      </c>
      <c r="AW1048" s="13">
        <f t="shared" si="330"/>
        <v>0.2</v>
      </c>
      <c r="AX1048" s="18" t="str">
        <f t="shared" si="331"/>
        <v>GE1CLCGE1C木23703</v>
      </c>
      <c r="AY1048" s="18">
        <f t="shared" si="332"/>
        <v>3.2222222222222223</v>
      </c>
      <c r="AZ1048"/>
    </row>
    <row r="1049" spans="1:52" x14ac:dyDescent="0.15">
      <c r="A1049" s="1">
        <f t="shared" si="315"/>
        <v>1</v>
      </c>
      <c r="B1049" s="1" t="str">
        <f t="shared" si="316"/>
        <v>編成</v>
      </c>
      <c r="C1049" t="s">
        <v>3731</v>
      </c>
      <c r="D1049" s="1" t="str">
        <f>VLOOKUP($C1049,クラス一覧!$A:$J,10,FALSE)</f>
        <v>ゲーム</v>
      </c>
      <c r="E1049" s="1">
        <f>VLOOKUP($C1049,クラス一覧!$A:$J,8,FALSE)</f>
        <v>29</v>
      </c>
      <c r="F1049" s="1" t="str">
        <f>VLOOKUP($C1049,クラス一覧!$A:$J,9,FALSE)</f>
        <v>牧</v>
      </c>
      <c r="G1049" s="1" t="str">
        <f>VLOOKUP($H1049,科目一覧!$A:$G,3,FALSE)</f>
        <v>ゲームプロ（基礎）</v>
      </c>
      <c r="H1049" t="s">
        <v>2423</v>
      </c>
      <c r="I1049" s="1" t="str">
        <f>VLOOKUP($H1049,科目一覧!$A:$G,7,FALSE)</f>
        <v>山口</v>
      </c>
      <c r="J1049" s="1" t="str">
        <f>VLOOKUP($I1049,教員一覧!$A:$D,2,FALSE)</f>
        <v>ゲーム</v>
      </c>
      <c r="K1049" s="1" t="str">
        <f>VLOOKUP($I1049,教員一覧!$A:$D,3,FALSE)</f>
        <v>プログラム</v>
      </c>
      <c r="L1049" s="1" t="str">
        <f>VLOOKUP($I1049,教員一覧!$A:$D,4,FALSE)</f>
        <v>専任</v>
      </c>
      <c r="M1049" t="s">
        <v>1713</v>
      </c>
      <c r="N1049" t="s">
        <v>3789</v>
      </c>
      <c r="O1049" t="s">
        <v>100</v>
      </c>
      <c r="P1049" t="s">
        <v>15</v>
      </c>
      <c r="Q1049">
        <v>2</v>
      </c>
      <c r="R1049">
        <v>3301</v>
      </c>
      <c r="S1049" s="1" t="str">
        <f>VLOOKUP($R1049,教室一覧!$A:$B,2,FALSE)</f>
        <v>ノート対応</v>
      </c>
      <c r="T1049" s="1">
        <f>VLOOKUP($R1049,教室一覧!$A:$C,3,FALSE)</f>
        <v>36</v>
      </c>
      <c r="U1049" s="1" t="str">
        <f>VLOOKUP($R1049,教室一覧!$A:$D,4,FALSE)</f>
        <v>3号館</v>
      </c>
      <c r="V1049" s="1" t="str">
        <f>VLOOKUP($R1049,教室一覧!$A:$E,5,FALSE)</f>
        <v>3F</v>
      </c>
      <c r="W1049"/>
      <c r="X1049"/>
      <c r="Y1049" s="1" t="str">
        <f>VLOOKUP($O1049,教員一覧!$A:$D,2,FALSE)</f>
        <v>ゲーム</v>
      </c>
      <c r="Z1049" s="1" t="str">
        <f>VLOOKUP($O1049,教員一覧!$A:$D,3,FALSE)</f>
        <v>プログラム</v>
      </c>
      <c r="AA1049" s="1" t="str">
        <f>VLOOKUP($O1049,教員一覧!$A:$D,4,FALSE)</f>
        <v>非常勤</v>
      </c>
      <c r="AB1049" s="1" t="str">
        <f t="shared" si="317"/>
        <v/>
      </c>
      <c r="AC1049" s="14" t="s">
        <v>1713</v>
      </c>
      <c r="AD1049" s="14" t="s">
        <v>163</v>
      </c>
      <c r="AE1049" s="14" t="s">
        <v>100</v>
      </c>
      <c r="AF1049" s="14" t="s">
        <v>15</v>
      </c>
      <c r="AG1049" s="14">
        <v>2</v>
      </c>
      <c r="AH1049" s="14">
        <v>3301</v>
      </c>
      <c r="AI1049" s="15" t="str">
        <f t="shared" si="318"/>
        <v/>
      </c>
      <c r="AJ1049" s="15" t="str">
        <f t="shared" si="319"/>
        <v/>
      </c>
      <c r="AK1049" s="15" t="str">
        <f t="shared" si="320"/>
        <v/>
      </c>
      <c r="AL1049" s="15" t="str">
        <f t="shared" si="321"/>
        <v/>
      </c>
      <c r="AM1049" s="15" t="str">
        <f t="shared" si="322"/>
        <v/>
      </c>
      <c r="AN1049" s="15" t="str">
        <f t="shared" si="323"/>
        <v/>
      </c>
      <c r="AO1049" s="15" t="str">
        <f t="shared" si="324"/>
        <v/>
      </c>
      <c r="AP1049" s="9" t="str">
        <f t="shared" si="325"/>
        <v>GE1C木2</v>
      </c>
      <c r="AQ1049" s="9">
        <f t="shared" si="326"/>
        <v>9.0909090909090912E-2</v>
      </c>
      <c r="AR1049" s="11" t="str">
        <f t="shared" si="327"/>
        <v>井上木2</v>
      </c>
      <c r="AS1049" s="11">
        <f t="shared" si="333"/>
        <v>0.2</v>
      </c>
      <c r="AT1049">
        <v>9</v>
      </c>
      <c r="AU1049" s="12">
        <f t="shared" si="328"/>
        <v>3.2222222222222223</v>
      </c>
      <c r="AV1049" s="13" t="str">
        <f t="shared" si="329"/>
        <v>3301木2</v>
      </c>
      <c r="AW1049" s="13">
        <f t="shared" si="330"/>
        <v>0.2</v>
      </c>
      <c r="AX1049" s="18" t="str">
        <f t="shared" si="331"/>
        <v>GE1CLCGE1D木23301</v>
      </c>
      <c r="AY1049" s="18">
        <f t="shared" si="332"/>
        <v>3.2222222222222223</v>
      </c>
      <c r="AZ1049"/>
    </row>
    <row r="1050" spans="1:52" x14ac:dyDescent="0.15">
      <c r="A1050" s="1">
        <f t="shared" si="315"/>
        <v>1</v>
      </c>
      <c r="B1050" s="1" t="str">
        <f t="shared" si="316"/>
        <v>編成</v>
      </c>
      <c r="C1050" t="s">
        <v>3731</v>
      </c>
      <c r="D1050" s="1" t="str">
        <f>VLOOKUP($C1050,クラス一覧!$A:$J,10,FALSE)</f>
        <v>ゲーム</v>
      </c>
      <c r="E1050" s="1">
        <f>VLOOKUP($C1050,クラス一覧!$A:$J,8,FALSE)</f>
        <v>29</v>
      </c>
      <c r="F1050" s="1" t="str">
        <f>VLOOKUP($C1050,クラス一覧!$A:$J,9,FALSE)</f>
        <v>牧</v>
      </c>
      <c r="G1050" s="1" t="str">
        <f>VLOOKUP($H1050,科目一覧!$A:$G,3,FALSE)</f>
        <v>ゲームプロ（基礎）</v>
      </c>
      <c r="H1050" t="s">
        <v>2423</v>
      </c>
      <c r="I1050" s="1" t="str">
        <f>VLOOKUP($H1050,科目一覧!$A:$G,7,FALSE)</f>
        <v>山口</v>
      </c>
      <c r="J1050" s="1" t="str">
        <f>VLOOKUP($I1050,教員一覧!$A:$D,2,FALSE)</f>
        <v>ゲーム</v>
      </c>
      <c r="K1050" s="1" t="str">
        <f>VLOOKUP($I1050,教員一覧!$A:$D,3,FALSE)</f>
        <v>プログラム</v>
      </c>
      <c r="L1050" s="1" t="str">
        <f>VLOOKUP($I1050,教員一覧!$A:$D,4,FALSE)</f>
        <v>専任</v>
      </c>
      <c r="M1050" t="s">
        <v>1714</v>
      </c>
      <c r="N1050" t="s">
        <v>3789</v>
      </c>
      <c r="O1050" t="s">
        <v>45</v>
      </c>
      <c r="P1050" t="s">
        <v>15</v>
      </c>
      <c r="Q1050">
        <v>2</v>
      </c>
      <c r="R1050">
        <v>3302</v>
      </c>
      <c r="S1050" s="1" t="str">
        <f>VLOOKUP($R1050,教室一覧!$A:$B,2,FALSE)</f>
        <v>ノート対応</v>
      </c>
      <c r="T1050" s="1">
        <f>VLOOKUP($R1050,教室一覧!$A:$C,3,FALSE)</f>
        <v>36</v>
      </c>
      <c r="U1050" s="1" t="str">
        <f>VLOOKUP($R1050,教室一覧!$A:$D,4,FALSE)</f>
        <v>3号館</v>
      </c>
      <c r="V1050" s="1" t="str">
        <f>VLOOKUP($R1050,教室一覧!$A:$E,5,FALSE)</f>
        <v>3F</v>
      </c>
      <c r="W1050"/>
      <c r="X1050"/>
      <c r="Y1050" s="1" t="str">
        <f>VLOOKUP($O1050,教員一覧!$A:$D,2,FALSE)</f>
        <v>ゲーム</v>
      </c>
      <c r="Z1050" s="1" t="str">
        <f>VLOOKUP($O1050,教員一覧!$A:$D,3,FALSE)</f>
        <v>プログラム</v>
      </c>
      <c r="AA1050" s="1" t="str">
        <f>VLOOKUP($O1050,教員一覧!$A:$D,4,FALSE)</f>
        <v>非常勤</v>
      </c>
      <c r="AB1050" s="1" t="str">
        <f t="shared" si="317"/>
        <v/>
      </c>
      <c r="AC1050" s="14" t="s">
        <v>1714</v>
      </c>
      <c r="AD1050" s="14" t="s">
        <v>163</v>
      </c>
      <c r="AE1050" s="14" t="s">
        <v>45</v>
      </c>
      <c r="AF1050" s="14" t="s">
        <v>15</v>
      </c>
      <c r="AG1050" s="14">
        <v>2</v>
      </c>
      <c r="AH1050" s="14">
        <v>3302</v>
      </c>
      <c r="AI1050" s="15" t="str">
        <f t="shared" si="318"/>
        <v/>
      </c>
      <c r="AJ1050" s="15" t="str">
        <f t="shared" si="319"/>
        <v/>
      </c>
      <c r="AK1050" s="15" t="str">
        <f t="shared" si="320"/>
        <v/>
      </c>
      <c r="AL1050" s="15" t="str">
        <f t="shared" si="321"/>
        <v/>
      </c>
      <c r="AM1050" s="15" t="str">
        <f t="shared" si="322"/>
        <v/>
      </c>
      <c r="AN1050" s="15" t="str">
        <f t="shared" si="323"/>
        <v/>
      </c>
      <c r="AO1050" s="15" t="str">
        <f t="shared" si="324"/>
        <v/>
      </c>
      <c r="AP1050" s="9" t="str">
        <f t="shared" si="325"/>
        <v>GE1C木2</v>
      </c>
      <c r="AQ1050" s="9">
        <f t="shared" si="326"/>
        <v>9.0909090909090912E-2</v>
      </c>
      <c r="AR1050" s="11" t="str">
        <f t="shared" si="327"/>
        <v>幸山木2</v>
      </c>
      <c r="AS1050" s="11">
        <f t="shared" si="333"/>
        <v>0.2</v>
      </c>
      <c r="AT1050">
        <v>9</v>
      </c>
      <c r="AU1050" s="12">
        <f t="shared" si="328"/>
        <v>3.2222222222222223</v>
      </c>
      <c r="AV1050" s="13" t="str">
        <f t="shared" si="329"/>
        <v>3302木2</v>
      </c>
      <c r="AW1050" s="13">
        <f t="shared" si="330"/>
        <v>0.2</v>
      </c>
      <c r="AX1050" s="18" t="str">
        <f t="shared" si="331"/>
        <v>GE1CLCGE1E木23302</v>
      </c>
      <c r="AY1050" s="18">
        <f t="shared" si="332"/>
        <v>3.2222222222222223</v>
      </c>
      <c r="AZ1050"/>
    </row>
    <row r="1051" spans="1:52" x14ac:dyDescent="0.15">
      <c r="A1051" s="1">
        <f t="shared" si="315"/>
        <v>1</v>
      </c>
      <c r="B1051" s="1" t="str">
        <f t="shared" si="316"/>
        <v>編成</v>
      </c>
      <c r="C1051" t="s">
        <v>3731</v>
      </c>
      <c r="D1051" s="1" t="str">
        <f>VLOOKUP($C1051,クラス一覧!$A:$J,10,FALSE)</f>
        <v>ゲーム</v>
      </c>
      <c r="E1051" s="1">
        <f>VLOOKUP($C1051,クラス一覧!$A:$J,8,FALSE)</f>
        <v>29</v>
      </c>
      <c r="F1051" s="1" t="str">
        <f>VLOOKUP($C1051,クラス一覧!$A:$J,9,FALSE)</f>
        <v>牧</v>
      </c>
      <c r="G1051" s="1" t="str">
        <f>VLOOKUP($H1051,科目一覧!$A:$G,3,FALSE)</f>
        <v>ゲームプロ（基礎）</v>
      </c>
      <c r="H1051" t="s">
        <v>2423</v>
      </c>
      <c r="I1051" s="1" t="str">
        <f>VLOOKUP($H1051,科目一覧!$A:$G,7,FALSE)</f>
        <v>山口</v>
      </c>
      <c r="J1051" s="1" t="str">
        <f>VLOOKUP($I1051,教員一覧!$A:$D,2,FALSE)</f>
        <v>ゲーム</v>
      </c>
      <c r="K1051" s="1" t="str">
        <f>VLOOKUP($I1051,教員一覧!$A:$D,3,FALSE)</f>
        <v>プログラム</v>
      </c>
      <c r="L1051" s="1" t="str">
        <f>VLOOKUP($I1051,教員一覧!$A:$D,4,FALSE)</f>
        <v>専任</v>
      </c>
      <c r="M1051" t="s">
        <v>1715</v>
      </c>
      <c r="N1051" t="s">
        <v>3789</v>
      </c>
      <c r="O1051" t="s">
        <v>126</v>
      </c>
      <c r="P1051" t="s">
        <v>15</v>
      </c>
      <c r="Q1051">
        <v>2</v>
      </c>
      <c r="R1051">
        <v>3303</v>
      </c>
      <c r="S1051" s="1" t="str">
        <f>VLOOKUP($R1051,教室一覧!$A:$B,2,FALSE)</f>
        <v>ノート対応</v>
      </c>
      <c r="T1051" s="1">
        <f>VLOOKUP($R1051,教室一覧!$A:$C,3,FALSE)</f>
        <v>36</v>
      </c>
      <c r="U1051" s="1" t="str">
        <f>VLOOKUP($R1051,教室一覧!$A:$D,4,FALSE)</f>
        <v>3号館</v>
      </c>
      <c r="V1051" s="1" t="str">
        <f>VLOOKUP($R1051,教室一覧!$A:$E,5,FALSE)</f>
        <v>3F</v>
      </c>
      <c r="W1051"/>
      <c r="X1051"/>
      <c r="Y1051" s="1" t="str">
        <f>VLOOKUP($O1051,教員一覧!$A:$D,2,FALSE)</f>
        <v>ゲーム</v>
      </c>
      <c r="Z1051" s="1" t="str">
        <f>VLOOKUP($O1051,教員一覧!$A:$D,3,FALSE)</f>
        <v>プログラム</v>
      </c>
      <c r="AA1051" s="1" t="str">
        <f>VLOOKUP($O1051,教員一覧!$A:$D,4,FALSE)</f>
        <v>非常勤</v>
      </c>
      <c r="AB1051" s="1" t="str">
        <f t="shared" si="317"/>
        <v/>
      </c>
      <c r="AC1051" s="14" t="s">
        <v>1715</v>
      </c>
      <c r="AD1051" s="14" t="s">
        <v>163</v>
      </c>
      <c r="AE1051" s="14" t="s">
        <v>126</v>
      </c>
      <c r="AF1051" s="14" t="s">
        <v>15</v>
      </c>
      <c r="AG1051" s="14">
        <v>2</v>
      </c>
      <c r="AH1051" s="14">
        <v>3303</v>
      </c>
      <c r="AI1051" s="15" t="str">
        <f t="shared" si="318"/>
        <v/>
      </c>
      <c r="AJ1051" s="15" t="str">
        <f t="shared" si="319"/>
        <v/>
      </c>
      <c r="AK1051" s="15" t="str">
        <f t="shared" si="320"/>
        <v/>
      </c>
      <c r="AL1051" s="15" t="str">
        <f t="shared" si="321"/>
        <v/>
      </c>
      <c r="AM1051" s="15" t="str">
        <f t="shared" si="322"/>
        <v/>
      </c>
      <c r="AN1051" s="15" t="str">
        <f t="shared" si="323"/>
        <v/>
      </c>
      <c r="AO1051" s="15" t="str">
        <f t="shared" si="324"/>
        <v/>
      </c>
      <c r="AP1051" s="9" t="str">
        <f t="shared" si="325"/>
        <v>GE1C木2</v>
      </c>
      <c r="AQ1051" s="9">
        <f t="shared" si="326"/>
        <v>9.0909090909090912E-2</v>
      </c>
      <c r="AR1051" s="11" t="str">
        <f t="shared" si="327"/>
        <v>長畑木2</v>
      </c>
      <c r="AS1051" s="11">
        <f t="shared" si="333"/>
        <v>0.2</v>
      </c>
      <c r="AT1051">
        <v>9</v>
      </c>
      <c r="AU1051" s="12">
        <f t="shared" si="328"/>
        <v>3.2222222222222223</v>
      </c>
      <c r="AV1051" s="13" t="str">
        <f t="shared" si="329"/>
        <v>3303木2</v>
      </c>
      <c r="AW1051" s="13">
        <f t="shared" si="330"/>
        <v>0.2</v>
      </c>
      <c r="AX1051" s="18" t="str">
        <f t="shared" si="331"/>
        <v>GE1CLCGE1F木23303</v>
      </c>
      <c r="AY1051" s="18">
        <f t="shared" si="332"/>
        <v>3.2222222222222223</v>
      </c>
      <c r="AZ1051"/>
    </row>
    <row r="1052" spans="1:52" x14ac:dyDescent="0.15">
      <c r="A1052" s="1">
        <f t="shared" si="315"/>
        <v>1</v>
      </c>
      <c r="B1052" s="1" t="str">
        <f t="shared" si="316"/>
        <v>編成</v>
      </c>
      <c r="C1052" t="s">
        <v>3731</v>
      </c>
      <c r="D1052" s="1" t="str">
        <f>VLOOKUP($C1052,クラス一覧!$A:$J,10,FALSE)</f>
        <v>ゲーム</v>
      </c>
      <c r="E1052" s="1">
        <f>VLOOKUP($C1052,クラス一覧!$A:$J,8,FALSE)</f>
        <v>29</v>
      </c>
      <c r="F1052" s="1" t="str">
        <f>VLOOKUP($C1052,クラス一覧!$A:$J,9,FALSE)</f>
        <v>牧</v>
      </c>
      <c r="G1052" s="1" t="str">
        <f>VLOOKUP($H1052,科目一覧!$A:$G,3,FALSE)</f>
        <v>ゲームプロ（基礎）</v>
      </c>
      <c r="H1052" t="s">
        <v>2423</v>
      </c>
      <c r="I1052" s="1" t="str">
        <f>VLOOKUP($H1052,科目一覧!$A:$G,7,FALSE)</f>
        <v>山口</v>
      </c>
      <c r="J1052" s="1" t="str">
        <f>VLOOKUP($I1052,教員一覧!$A:$D,2,FALSE)</f>
        <v>ゲーム</v>
      </c>
      <c r="K1052" s="1" t="str">
        <f>VLOOKUP($I1052,教員一覧!$A:$D,3,FALSE)</f>
        <v>プログラム</v>
      </c>
      <c r="L1052" s="1" t="str">
        <f>VLOOKUP($I1052,教員一覧!$A:$D,4,FALSE)</f>
        <v>専任</v>
      </c>
      <c r="M1052" t="s">
        <v>1716</v>
      </c>
      <c r="N1052" t="s">
        <v>3789</v>
      </c>
      <c r="O1052" t="s">
        <v>107</v>
      </c>
      <c r="P1052" t="s">
        <v>15</v>
      </c>
      <c r="Q1052">
        <v>2</v>
      </c>
      <c r="R1052">
        <v>1301</v>
      </c>
      <c r="S1052" s="1" t="str">
        <f>VLOOKUP($R1052,教室一覧!$A:$B,2,FALSE)</f>
        <v>ノート対応</v>
      </c>
      <c r="T1052" s="1">
        <f>VLOOKUP($R1052,教室一覧!$A:$C,3,FALSE)</f>
        <v>36</v>
      </c>
      <c r="U1052" s="1" t="str">
        <f>VLOOKUP($R1052,教室一覧!$A:$D,4,FALSE)</f>
        <v>1号館</v>
      </c>
      <c r="V1052" s="1" t="str">
        <f>VLOOKUP($R1052,教室一覧!$A:$E,5,FALSE)</f>
        <v>3F</v>
      </c>
      <c r="W1052"/>
      <c r="X1052"/>
      <c r="Y1052" s="1" t="str">
        <f>VLOOKUP($O1052,教員一覧!$A:$D,2,FALSE)</f>
        <v>ゲーム</v>
      </c>
      <c r="Z1052" s="1" t="str">
        <f>VLOOKUP($O1052,教員一覧!$A:$D,3,FALSE)</f>
        <v>プログラム</v>
      </c>
      <c r="AA1052" s="1" t="str">
        <f>VLOOKUP($O1052,教員一覧!$A:$D,4,FALSE)</f>
        <v>専任</v>
      </c>
      <c r="AB1052" s="1" t="str">
        <f t="shared" si="317"/>
        <v>担任</v>
      </c>
      <c r="AC1052" s="14" t="s">
        <v>1716</v>
      </c>
      <c r="AD1052" s="14" t="s">
        <v>163</v>
      </c>
      <c r="AE1052" s="14" t="s">
        <v>107</v>
      </c>
      <c r="AF1052" s="14" t="s">
        <v>15</v>
      </c>
      <c r="AG1052" s="14">
        <v>2</v>
      </c>
      <c r="AH1052" s="14">
        <v>1301</v>
      </c>
      <c r="AI1052" s="15" t="str">
        <f t="shared" si="318"/>
        <v/>
      </c>
      <c r="AJ1052" s="15" t="str">
        <f t="shared" si="319"/>
        <v/>
      </c>
      <c r="AK1052" s="15" t="str">
        <f t="shared" si="320"/>
        <v/>
      </c>
      <c r="AL1052" s="15" t="str">
        <f t="shared" si="321"/>
        <v/>
      </c>
      <c r="AM1052" s="15" t="str">
        <f t="shared" si="322"/>
        <v/>
      </c>
      <c r="AN1052" s="15" t="str">
        <f t="shared" si="323"/>
        <v/>
      </c>
      <c r="AO1052" s="15" t="str">
        <f t="shared" si="324"/>
        <v/>
      </c>
      <c r="AP1052" s="9" t="str">
        <f t="shared" si="325"/>
        <v>GE1C木2</v>
      </c>
      <c r="AQ1052" s="9">
        <f t="shared" si="326"/>
        <v>9.0909090909090912E-2</v>
      </c>
      <c r="AR1052" s="11" t="str">
        <f t="shared" si="327"/>
        <v>牧木2</v>
      </c>
      <c r="AS1052" s="11">
        <f t="shared" si="333"/>
        <v>0.2</v>
      </c>
      <c r="AT1052">
        <v>9</v>
      </c>
      <c r="AU1052" s="12">
        <f t="shared" si="328"/>
        <v>3.2222222222222223</v>
      </c>
      <c r="AV1052" s="13" t="str">
        <f t="shared" si="329"/>
        <v>1301木2</v>
      </c>
      <c r="AW1052" s="13">
        <f t="shared" si="330"/>
        <v>0.2</v>
      </c>
      <c r="AX1052" s="18" t="str">
        <f t="shared" si="331"/>
        <v>GE1CLCGE1G木21301</v>
      </c>
      <c r="AY1052" s="18">
        <f t="shared" si="332"/>
        <v>3.2222222222222223</v>
      </c>
      <c r="AZ1052"/>
    </row>
    <row r="1053" spans="1:52" x14ac:dyDescent="0.15">
      <c r="A1053" s="1">
        <f t="shared" si="315"/>
        <v>1</v>
      </c>
      <c r="B1053" s="1" t="str">
        <f t="shared" si="316"/>
        <v>編成</v>
      </c>
      <c r="C1053" t="s">
        <v>3731</v>
      </c>
      <c r="D1053" s="1" t="str">
        <f>VLOOKUP($C1053,クラス一覧!$A:$J,10,FALSE)</f>
        <v>ゲーム</v>
      </c>
      <c r="E1053" s="1">
        <f>VLOOKUP($C1053,クラス一覧!$A:$J,8,FALSE)</f>
        <v>29</v>
      </c>
      <c r="F1053" s="1" t="str">
        <f>VLOOKUP($C1053,クラス一覧!$A:$J,9,FALSE)</f>
        <v>牧</v>
      </c>
      <c r="G1053" s="1" t="str">
        <f>VLOOKUP($H1053,科目一覧!$A:$G,3,FALSE)</f>
        <v>ゲームプロ（基礎）</v>
      </c>
      <c r="H1053" t="s">
        <v>2423</v>
      </c>
      <c r="I1053" s="1" t="str">
        <f>VLOOKUP($H1053,科目一覧!$A:$G,7,FALSE)</f>
        <v>山口</v>
      </c>
      <c r="J1053" s="1" t="str">
        <f>VLOOKUP($I1053,教員一覧!$A:$D,2,FALSE)</f>
        <v>ゲーム</v>
      </c>
      <c r="K1053" s="1" t="str">
        <f>VLOOKUP($I1053,教員一覧!$A:$D,3,FALSE)</f>
        <v>プログラム</v>
      </c>
      <c r="L1053" s="1" t="str">
        <f>VLOOKUP($I1053,教員一覧!$A:$D,4,FALSE)</f>
        <v>専任</v>
      </c>
      <c r="M1053" t="s">
        <v>1717</v>
      </c>
      <c r="N1053" t="s">
        <v>3789</v>
      </c>
      <c r="O1053" t="s">
        <v>1484</v>
      </c>
      <c r="P1053" t="s">
        <v>15</v>
      </c>
      <c r="Q1053">
        <v>2</v>
      </c>
      <c r="R1053">
        <v>1302</v>
      </c>
      <c r="S1053" s="1" t="str">
        <f>VLOOKUP($R1053,教室一覧!$A:$B,2,FALSE)</f>
        <v>ノート対応</v>
      </c>
      <c r="T1053" s="1">
        <f>VLOOKUP($R1053,教室一覧!$A:$C,3,FALSE)</f>
        <v>36</v>
      </c>
      <c r="U1053" s="1" t="str">
        <f>VLOOKUP($R1053,教室一覧!$A:$D,4,FALSE)</f>
        <v>1号館</v>
      </c>
      <c r="V1053" s="1" t="str">
        <f>VLOOKUP($R1053,教室一覧!$A:$E,5,FALSE)</f>
        <v>3F</v>
      </c>
      <c r="W1053"/>
      <c r="X1053"/>
      <c r="Y1053" s="1" t="str">
        <f>VLOOKUP($O1053,教員一覧!$A:$D,2,FALSE)</f>
        <v>IT</v>
      </c>
      <c r="Z1053" s="1" t="str">
        <f>VLOOKUP($O1053,教員一覧!$A:$D,3,FALSE)</f>
        <v>　</v>
      </c>
      <c r="AA1053" s="1" t="str">
        <f>VLOOKUP($O1053,教員一覧!$A:$D,4,FALSE)</f>
        <v>非常勤</v>
      </c>
      <c r="AB1053" s="1" t="str">
        <f t="shared" si="317"/>
        <v/>
      </c>
      <c r="AC1053" s="14" t="s">
        <v>1717</v>
      </c>
      <c r="AD1053" s="14" t="s">
        <v>163</v>
      </c>
      <c r="AE1053" s="14" t="s">
        <v>1484</v>
      </c>
      <c r="AF1053" s="14" t="s">
        <v>15</v>
      </c>
      <c r="AG1053" s="14">
        <v>2</v>
      </c>
      <c r="AH1053" s="14">
        <v>1302</v>
      </c>
      <c r="AI1053" s="15" t="str">
        <f t="shared" si="318"/>
        <v/>
      </c>
      <c r="AJ1053" s="15" t="str">
        <f t="shared" si="319"/>
        <v/>
      </c>
      <c r="AK1053" s="15" t="str">
        <f t="shared" si="320"/>
        <v/>
      </c>
      <c r="AL1053" s="15" t="str">
        <f t="shared" si="321"/>
        <v/>
      </c>
      <c r="AM1053" s="15" t="str">
        <f t="shared" si="322"/>
        <v/>
      </c>
      <c r="AN1053" s="15" t="str">
        <f t="shared" si="323"/>
        <v/>
      </c>
      <c r="AO1053" s="15" t="str">
        <f t="shared" si="324"/>
        <v/>
      </c>
      <c r="AP1053" s="9" t="str">
        <f t="shared" si="325"/>
        <v>GE1C木2</v>
      </c>
      <c r="AQ1053" s="9">
        <f t="shared" si="326"/>
        <v>9.0909090909090912E-2</v>
      </c>
      <c r="AR1053" s="11" t="str">
        <f t="shared" si="327"/>
        <v>吹野木2</v>
      </c>
      <c r="AS1053" s="11">
        <f t="shared" si="333"/>
        <v>0.2</v>
      </c>
      <c r="AT1053">
        <v>9</v>
      </c>
      <c r="AU1053" s="12">
        <f t="shared" si="328"/>
        <v>3.2222222222222223</v>
      </c>
      <c r="AV1053" s="13" t="str">
        <f t="shared" si="329"/>
        <v>1302木2</v>
      </c>
      <c r="AW1053" s="13">
        <f t="shared" si="330"/>
        <v>0.1</v>
      </c>
      <c r="AX1053" s="18" t="str">
        <f t="shared" si="331"/>
        <v>GE1CLCGE1H木21302</v>
      </c>
      <c r="AY1053" s="18">
        <f t="shared" si="332"/>
        <v>1.6111111111111112</v>
      </c>
      <c r="AZ1053"/>
    </row>
    <row r="1054" spans="1:52" x14ac:dyDescent="0.15">
      <c r="A1054" s="1">
        <f t="shared" si="315"/>
        <v>1</v>
      </c>
      <c r="B1054" s="1" t="str">
        <f t="shared" si="316"/>
        <v>編成</v>
      </c>
      <c r="C1054" t="s">
        <v>3731</v>
      </c>
      <c r="D1054" s="1" t="str">
        <f>VLOOKUP($C1054,クラス一覧!$A:$J,10,FALSE)</f>
        <v>ゲーム</v>
      </c>
      <c r="E1054" s="1">
        <f>VLOOKUP($C1054,クラス一覧!$A:$J,8,FALSE)</f>
        <v>29</v>
      </c>
      <c r="F1054" s="1" t="str">
        <f>VLOOKUP($C1054,クラス一覧!$A:$J,9,FALSE)</f>
        <v>牧</v>
      </c>
      <c r="G1054" s="1" t="str">
        <f>VLOOKUP($H1054,科目一覧!$A:$G,3,FALSE)</f>
        <v>ゲームプロ（基礎）</v>
      </c>
      <c r="H1054" t="s">
        <v>2423</v>
      </c>
      <c r="I1054" s="1" t="str">
        <f>VLOOKUP($H1054,科目一覧!$A:$G,7,FALSE)</f>
        <v>山口</v>
      </c>
      <c r="J1054" s="1" t="str">
        <f>VLOOKUP($I1054,教員一覧!$A:$D,2,FALSE)</f>
        <v>ゲーム</v>
      </c>
      <c r="K1054" s="1" t="str">
        <f>VLOOKUP($I1054,教員一覧!$A:$D,3,FALSE)</f>
        <v>プログラム</v>
      </c>
      <c r="L1054" s="1" t="str">
        <f>VLOOKUP($I1054,教員一覧!$A:$D,4,FALSE)</f>
        <v>専任</v>
      </c>
      <c r="M1054" t="s">
        <v>1718</v>
      </c>
      <c r="N1054" t="s">
        <v>3789</v>
      </c>
      <c r="O1054" t="s">
        <v>72</v>
      </c>
      <c r="P1054" t="s">
        <v>15</v>
      </c>
      <c r="Q1054">
        <v>2</v>
      </c>
      <c r="R1054">
        <v>1303</v>
      </c>
      <c r="S1054" s="1" t="str">
        <f>VLOOKUP($R1054,教室一覧!$A:$B,2,FALSE)</f>
        <v>ノート対応</v>
      </c>
      <c r="T1054" s="1">
        <f>VLOOKUP($R1054,教室一覧!$A:$C,3,FALSE)</f>
        <v>36</v>
      </c>
      <c r="U1054" s="1" t="str">
        <f>VLOOKUP($R1054,教室一覧!$A:$D,4,FALSE)</f>
        <v>1号館</v>
      </c>
      <c r="V1054" s="1" t="str">
        <f>VLOOKUP($R1054,教室一覧!$A:$E,5,FALSE)</f>
        <v>3F</v>
      </c>
      <c r="W1054"/>
      <c r="X1054"/>
      <c r="Y1054" s="1" t="str">
        <f>VLOOKUP($O1054,教員一覧!$A:$D,2,FALSE)</f>
        <v>ゲーム</v>
      </c>
      <c r="Z1054" s="1" t="str">
        <f>VLOOKUP($O1054,教員一覧!$A:$D,3,FALSE)</f>
        <v>プログラム</v>
      </c>
      <c r="AA1054" s="1" t="str">
        <f>VLOOKUP($O1054,教員一覧!$A:$D,4,FALSE)</f>
        <v>専任</v>
      </c>
      <c r="AB1054" s="1" t="str">
        <f t="shared" si="317"/>
        <v/>
      </c>
      <c r="AC1054" s="14" t="s">
        <v>1718</v>
      </c>
      <c r="AD1054" s="14" t="s">
        <v>163</v>
      </c>
      <c r="AE1054" s="14" t="s">
        <v>72</v>
      </c>
      <c r="AF1054" s="14" t="s">
        <v>15</v>
      </c>
      <c r="AG1054" s="14">
        <v>2</v>
      </c>
      <c r="AH1054" s="14">
        <v>1303</v>
      </c>
      <c r="AI1054" s="15" t="str">
        <f t="shared" si="318"/>
        <v/>
      </c>
      <c r="AJ1054" s="15" t="str">
        <f t="shared" si="319"/>
        <v/>
      </c>
      <c r="AK1054" s="15" t="str">
        <f t="shared" si="320"/>
        <v/>
      </c>
      <c r="AL1054" s="15" t="str">
        <f t="shared" si="321"/>
        <v/>
      </c>
      <c r="AM1054" s="15" t="str">
        <f t="shared" si="322"/>
        <v/>
      </c>
      <c r="AN1054" s="15" t="str">
        <f t="shared" si="323"/>
        <v/>
      </c>
      <c r="AO1054" s="15" t="str">
        <f t="shared" si="324"/>
        <v/>
      </c>
      <c r="AP1054" s="9" t="str">
        <f t="shared" si="325"/>
        <v>GE1C木2</v>
      </c>
      <c r="AQ1054" s="9">
        <f t="shared" si="326"/>
        <v>9.0909090909090912E-2</v>
      </c>
      <c r="AR1054" s="11" t="str">
        <f t="shared" si="327"/>
        <v>角森木2</v>
      </c>
      <c r="AS1054" s="11">
        <f t="shared" si="333"/>
        <v>0.2</v>
      </c>
      <c r="AT1054">
        <v>9</v>
      </c>
      <c r="AU1054" s="12">
        <f t="shared" si="328"/>
        <v>3.2222222222222223</v>
      </c>
      <c r="AV1054" s="13" t="str">
        <f t="shared" si="329"/>
        <v>1303木2</v>
      </c>
      <c r="AW1054" s="13">
        <f t="shared" si="330"/>
        <v>0.1</v>
      </c>
      <c r="AX1054" s="18" t="str">
        <f t="shared" si="331"/>
        <v>GE1CLCGE1I木21303</v>
      </c>
      <c r="AY1054" s="18">
        <f t="shared" si="332"/>
        <v>1.6111111111111112</v>
      </c>
      <c r="AZ1054"/>
    </row>
    <row r="1055" spans="1:52" x14ac:dyDescent="0.15">
      <c r="A1055" s="1">
        <f t="shared" si="315"/>
        <v>1</v>
      </c>
      <c r="B1055" s="1" t="str">
        <f t="shared" si="316"/>
        <v>編成</v>
      </c>
      <c r="C1055" t="s">
        <v>3732</v>
      </c>
      <c r="D1055" s="1" t="str">
        <f>VLOOKUP($C1055,クラス一覧!$A:$J,10,FALSE)</f>
        <v>ゲーム</v>
      </c>
      <c r="E1055" s="1">
        <f>VLOOKUP($C1055,クラス一覧!$A:$J,8,FALSE)</f>
        <v>24</v>
      </c>
      <c r="F1055" s="1" t="str">
        <f>VLOOKUP($C1055,クラス一覧!$A:$J,9,FALSE)</f>
        <v>角森</v>
      </c>
      <c r="G1055" s="1" t="str">
        <f>VLOOKUP($H1055,科目一覧!$A:$G,3,FALSE)</f>
        <v>ゲームプロ（基礎）</v>
      </c>
      <c r="H1055" t="s">
        <v>2423</v>
      </c>
      <c r="I1055" s="1" t="str">
        <f>VLOOKUP($H1055,科目一覧!$A:$G,7,FALSE)</f>
        <v>山口</v>
      </c>
      <c r="J1055" s="1" t="str">
        <f>VLOOKUP($I1055,教員一覧!$A:$D,2,FALSE)</f>
        <v>ゲーム</v>
      </c>
      <c r="K1055" s="1" t="str">
        <f>VLOOKUP($I1055,教員一覧!$A:$D,3,FALSE)</f>
        <v>プログラム</v>
      </c>
      <c r="L1055" s="1" t="str">
        <f>VLOOKUP($I1055,教員一覧!$A:$D,4,FALSE)</f>
        <v>専任</v>
      </c>
      <c r="M1055" t="s">
        <v>1710</v>
      </c>
      <c r="N1055" t="s">
        <v>3789</v>
      </c>
      <c r="O1055" t="s">
        <v>65</v>
      </c>
      <c r="P1055" t="s">
        <v>12</v>
      </c>
      <c r="Q1055">
        <v>1</v>
      </c>
      <c r="R1055">
        <v>3701</v>
      </c>
      <c r="S1055" s="1" t="str">
        <f>VLOOKUP($R1055,教室一覧!$A:$B,2,FALSE)</f>
        <v>ノート15</v>
      </c>
      <c r="T1055" s="1">
        <f>VLOOKUP($R1055,教室一覧!$A:$C,3,FALSE)</f>
        <v>15</v>
      </c>
      <c r="U1055" s="1" t="str">
        <f>VLOOKUP($R1055,教室一覧!$A:$D,4,FALSE)</f>
        <v>3号館</v>
      </c>
      <c r="V1055" s="1" t="str">
        <f>VLOOKUP($R1055,教室一覧!$A:$E,5,FALSE)</f>
        <v>7F</v>
      </c>
      <c r="W1055"/>
      <c r="X1055"/>
      <c r="Y1055" s="1" t="str">
        <f>VLOOKUP($O1055,教員一覧!$A:$D,2,FALSE)</f>
        <v>ゲーム</v>
      </c>
      <c r="Z1055" s="1" t="str">
        <f>VLOOKUP($O1055,教員一覧!$A:$D,3,FALSE)</f>
        <v>プログラム</v>
      </c>
      <c r="AA1055" s="1" t="str">
        <f>VLOOKUP($O1055,教員一覧!$A:$D,4,FALSE)</f>
        <v>専任</v>
      </c>
      <c r="AB1055" s="1" t="str">
        <f t="shared" si="317"/>
        <v/>
      </c>
      <c r="AC1055" s="14" t="s">
        <v>1710</v>
      </c>
      <c r="AD1055" s="14" t="s">
        <v>163</v>
      </c>
      <c r="AE1055" s="14" t="s">
        <v>65</v>
      </c>
      <c r="AF1055" s="14" t="s">
        <v>12</v>
      </c>
      <c r="AG1055" s="14">
        <v>1</v>
      </c>
      <c r="AH1055" s="14">
        <v>3701</v>
      </c>
      <c r="AI1055" s="15" t="str">
        <f t="shared" si="318"/>
        <v/>
      </c>
      <c r="AJ1055" s="15" t="str">
        <f t="shared" si="319"/>
        <v/>
      </c>
      <c r="AK1055" s="15" t="str">
        <f t="shared" si="320"/>
        <v/>
      </c>
      <c r="AL1055" s="15" t="str">
        <f t="shared" si="321"/>
        <v/>
      </c>
      <c r="AM1055" s="15" t="str">
        <f t="shared" si="322"/>
        <v/>
      </c>
      <c r="AN1055" s="15" t="str">
        <f t="shared" si="323"/>
        <v/>
      </c>
      <c r="AO1055" s="15" t="str">
        <f t="shared" si="324"/>
        <v/>
      </c>
      <c r="AP1055" s="9" t="str">
        <f t="shared" si="325"/>
        <v>GE1D火1</v>
      </c>
      <c r="AQ1055" s="9">
        <f t="shared" si="326"/>
        <v>0.1111111111111111</v>
      </c>
      <c r="AR1055" s="11" t="str">
        <f t="shared" si="327"/>
        <v>福井火1</v>
      </c>
      <c r="AS1055" s="11">
        <f t="shared" si="333"/>
        <v>0.2</v>
      </c>
      <c r="AT1055">
        <v>9</v>
      </c>
      <c r="AU1055" s="12">
        <f t="shared" si="328"/>
        <v>2.6666666666666665</v>
      </c>
      <c r="AV1055" s="13" t="str">
        <f t="shared" si="329"/>
        <v>3701火1</v>
      </c>
      <c r="AW1055" s="13">
        <f t="shared" si="330"/>
        <v>0.2</v>
      </c>
      <c r="AX1055" s="18" t="str">
        <f t="shared" si="331"/>
        <v>GE1DLCGE1A火13701</v>
      </c>
      <c r="AY1055" s="18">
        <f t="shared" si="332"/>
        <v>2.6666666666666665</v>
      </c>
      <c r="AZ1055"/>
    </row>
    <row r="1056" spans="1:52" x14ac:dyDescent="0.15">
      <c r="A1056" s="1">
        <f t="shared" si="315"/>
        <v>1</v>
      </c>
      <c r="B1056" s="1" t="str">
        <f t="shared" si="316"/>
        <v>編成</v>
      </c>
      <c r="C1056" t="s">
        <v>3732</v>
      </c>
      <c r="D1056" s="1" t="str">
        <f>VLOOKUP($C1056,クラス一覧!$A:$J,10,FALSE)</f>
        <v>ゲーム</v>
      </c>
      <c r="E1056" s="1">
        <f>VLOOKUP($C1056,クラス一覧!$A:$J,8,FALSE)</f>
        <v>24</v>
      </c>
      <c r="F1056" s="1" t="str">
        <f>VLOOKUP($C1056,クラス一覧!$A:$J,9,FALSE)</f>
        <v>角森</v>
      </c>
      <c r="G1056" s="1" t="str">
        <f>VLOOKUP($H1056,科目一覧!$A:$G,3,FALSE)</f>
        <v>ゲームプロ（基礎）</v>
      </c>
      <c r="H1056" t="s">
        <v>2423</v>
      </c>
      <c r="I1056" s="1" t="str">
        <f>VLOOKUP($H1056,科目一覧!$A:$G,7,FALSE)</f>
        <v>山口</v>
      </c>
      <c r="J1056" s="1" t="str">
        <f>VLOOKUP($I1056,教員一覧!$A:$D,2,FALSE)</f>
        <v>ゲーム</v>
      </c>
      <c r="K1056" s="1" t="str">
        <f>VLOOKUP($I1056,教員一覧!$A:$D,3,FALSE)</f>
        <v>プログラム</v>
      </c>
      <c r="L1056" s="1" t="str">
        <f>VLOOKUP($I1056,教員一覧!$A:$D,4,FALSE)</f>
        <v>専任</v>
      </c>
      <c r="M1056" t="s">
        <v>1711</v>
      </c>
      <c r="N1056" t="s">
        <v>3789</v>
      </c>
      <c r="O1056" t="s">
        <v>78</v>
      </c>
      <c r="P1056" t="s">
        <v>12</v>
      </c>
      <c r="Q1056">
        <v>1</v>
      </c>
      <c r="R1056">
        <v>3702</v>
      </c>
      <c r="S1056" s="1" t="str">
        <f>VLOOKUP($R1056,教室一覧!$A:$B,2,FALSE)</f>
        <v>ノート15</v>
      </c>
      <c r="T1056" s="1">
        <f>VLOOKUP($R1056,教室一覧!$A:$C,3,FALSE)</f>
        <v>15</v>
      </c>
      <c r="U1056" s="1" t="str">
        <f>VLOOKUP($R1056,教室一覧!$A:$D,4,FALSE)</f>
        <v>3号館</v>
      </c>
      <c r="V1056" s="1" t="str">
        <f>VLOOKUP($R1056,教室一覧!$A:$E,5,FALSE)</f>
        <v>7F</v>
      </c>
      <c r="W1056"/>
      <c r="X1056"/>
      <c r="Y1056" s="1" t="str">
        <f>VLOOKUP($O1056,教員一覧!$A:$D,2,FALSE)</f>
        <v>ゲーム</v>
      </c>
      <c r="Z1056" s="1" t="str">
        <f>VLOOKUP($O1056,教員一覧!$A:$D,3,FALSE)</f>
        <v>プログラム</v>
      </c>
      <c r="AA1056" s="1" t="str">
        <f>VLOOKUP($O1056,教員一覧!$A:$D,4,FALSE)</f>
        <v>専任</v>
      </c>
      <c r="AB1056" s="1" t="str">
        <f t="shared" si="317"/>
        <v/>
      </c>
      <c r="AC1056" s="14" t="s">
        <v>1711</v>
      </c>
      <c r="AD1056" s="14" t="s">
        <v>163</v>
      </c>
      <c r="AE1056" s="14" t="s">
        <v>78</v>
      </c>
      <c r="AF1056" s="14" t="s">
        <v>12</v>
      </c>
      <c r="AG1056" s="14">
        <v>1</v>
      </c>
      <c r="AH1056" s="14">
        <v>3702</v>
      </c>
      <c r="AI1056" s="15" t="str">
        <f t="shared" si="318"/>
        <v/>
      </c>
      <c r="AJ1056" s="15" t="str">
        <f t="shared" si="319"/>
        <v/>
      </c>
      <c r="AK1056" s="15" t="str">
        <f t="shared" si="320"/>
        <v/>
      </c>
      <c r="AL1056" s="15" t="str">
        <f t="shared" si="321"/>
        <v/>
      </c>
      <c r="AM1056" s="15" t="str">
        <f t="shared" si="322"/>
        <v/>
      </c>
      <c r="AN1056" s="15" t="str">
        <f t="shared" si="323"/>
        <v/>
      </c>
      <c r="AO1056" s="15" t="str">
        <f t="shared" si="324"/>
        <v/>
      </c>
      <c r="AP1056" s="9" t="str">
        <f t="shared" si="325"/>
        <v>GE1D火1</v>
      </c>
      <c r="AQ1056" s="9">
        <f t="shared" si="326"/>
        <v>0.1111111111111111</v>
      </c>
      <c r="AR1056" s="11" t="str">
        <f t="shared" si="327"/>
        <v>山口火1</v>
      </c>
      <c r="AS1056" s="11">
        <f t="shared" si="333"/>
        <v>0.2</v>
      </c>
      <c r="AT1056">
        <v>9</v>
      </c>
      <c r="AU1056" s="12">
        <f t="shared" si="328"/>
        <v>2.6666666666666665</v>
      </c>
      <c r="AV1056" s="13" t="str">
        <f t="shared" si="329"/>
        <v>3702火1</v>
      </c>
      <c r="AW1056" s="13">
        <f t="shared" si="330"/>
        <v>0.2</v>
      </c>
      <c r="AX1056" s="18" t="str">
        <f t="shared" si="331"/>
        <v>GE1DLCGE1B火13702</v>
      </c>
      <c r="AY1056" s="18">
        <f t="shared" si="332"/>
        <v>2.6666666666666665</v>
      </c>
      <c r="AZ1056"/>
    </row>
    <row r="1057" spans="1:52" x14ac:dyDescent="0.15">
      <c r="A1057" s="1">
        <f t="shared" si="315"/>
        <v>1</v>
      </c>
      <c r="B1057" s="1" t="str">
        <f t="shared" si="316"/>
        <v>編成</v>
      </c>
      <c r="C1057" t="s">
        <v>3732</v>
      </c>
      <c r="D1057" s="1" t="str">
        <f>VLOOKUP($C1057,クラス一覧!$A:$J,10,FALSE)</f>
        <v>ゲーム</v>
      </c>
      <c r="E1057" s="1">
        <f>VLOOKUP($C1057,クラス一覧!$A:$J,8,FALSE)</f>
        <v>24</v>
      </c>
      <c r="F1057" s="1" t="str">
        <f>VLOOKUP($C1057,クラス一覧!$A:$J,9,FALSE)</f>
        <v>角森</v>
      </c>
      <c r="G1057" s="1" t="str">
        <f>VLOOKUP($H1057,科目一覧!$A:$G,3,FALSE)</f>
        <v>ゲームプロ（基礎）</v>
      </c>
      <c r="H1057" t="s">
        <v>2423</v>
      </c>
      <c r="I1057" s="1" t="str">
        <f>VLOOKUP($H1057,科目一覧!$A:$G,7,FALSE)</f>
        <v>山口</v>
      </c>
      <c r="J1057" s="1" t="str">
        <f>VLOOKUP($I1057,教員一覧!$A:$D,2,FALSE)</f>
        <v>ゲーム</v>
      </c>
      <c r="K1057" s="1" t="str">
        <f>VLOOKUP($I1057,教員一覧!$A:$D,3,FALSE)</f>
        <v>プログラム</v>
      </c>
      <c r="L1057" s="1" t="str">
        <f>VLOOKUP($I1057,教員一覧!$A:$D,4,FALSE)</f>
        <v>専任</v>
      </c>
      <c r="M1057" t="s">
        <v>1712</v>
      </c>
      <c r="N1057" t="s">
        <v>3789</v>
      </c>
      <c r="O1057" t="s">
        <v>3012</v>
      </c>
      <c r="P1057" t="s">
        <v>12</v>
      </c>
      <c r="Q1057">
        <v>1</v>
      </c>
      <c r="R1057">
        <v>3703</v>
      </c>
      <c r="S1057" s="1" t="str">
        <f>VLOOKUP($R1057,教室一覧!$A:$B,2,FALSE)</f>
        <v>ノート15</v>
      </c>
      <c r="T1057" s="1">
        <f>VLOOKUP($R1057,教室一覧!$A:$C,3,FALSE)</f>
        <v>15</v>
      </c>
      <c r="U1057" s="1" t="str">
        <f>VLOOKUP($R1057,教室一覧!$A:$D,4,FALSE)</f>
        <v>3号館</v>
      </c>
      <c r="V1057" s="1" t="str">
        <f>VLOOKUP($R1057,教室一覧!$A:$E,5,FALSE)</f>
        <v>7F</v>
      </c>
      <c r="W1057"/>
      <c r="X1057"/>
      <c r="Y1057" s="1" t="str">
        <f>VLOOKUP($O1057,教員一覧!$A:$D,2,FALSE)</f>
        <v>ゲーム</v>
      </c>
      <c r="Z1057" s="1" t="str">
        <f>VLOOKUP($O1057,教員一覧!$A:$D,3,FALSE)</f>
        <v>プログラム</v>
      </c>
      <c r="AA1057" s="1" t="str">
        <f>VLOOKUP($O1057,教員一覧!$A:$D,4,FALSE)</f>
        <v>専任</v>
      </c>
      <c r="AB1057" s="1" t="str">
        <f t="shared" si="317"/>
        <v/>
      </c>
      <c r="AC1057" s="14" t="s">
        <v>1712</v>
      </c>
      <c r="AD1057" s="14" t="s">
        <v>163</v>
      </c>
      <c r="AE1057" s="14" t="s">
        <v>3012</v>
      </c>
      <c r="AF1057" s="14" t="s">
        <v>12</v>
      </c>
      <c r="AG1057" s="14">
        <v>1</v>
      </c>
      <c r="AH1057" s="14">
        <v>3703</v>
      </c>
      <c r="AI1057" s="15" t="str">
        <f t="shared" si="318"/>
        <v/>
      </c>
      <c r="AJ1057" s="15" t="str">
        <f t="shared" si="319"/>
        <v/>
      </c>
      <c r="AK1057" s="15" t="str">
        <f t="shared" si="320"/>
        <v/>
      </c>
      <c r="AL1057" s="15" t="str">
        <f t="shared" si="321"/>
        <v/>
      </c>
      <c r="AM1057" s="15" t="str">
        <f t="shared" si="322"/>
        <v/>
      </c>
      <c r="AN1057" s="15" t="str">
        <f t="shared" si="323"/>
        <v/>
      </c>
      <c r="AO1057" s="15" t="str">
        <f t="shared" si="324"/>
        <v/>
      </c>
      <c r="AP1057" s="9" t="str">
        <f t="shared" si="325"/>
        <v>GE1D火1</v>
      </c>
      <c r="AQ1057" s="9">
        <f t="shared" si="326"/>
        <v>0.1111111111111111</v>
      </c>
      <c r="AR1057" s="11" t="str">
        <f t="shared" si="327"/>
        <v>幸田火1</v>
      </c>
      <c r="AS1057" s="11">
        <f t="shared" si="333"/>
        <v>0.2</v>
      </c>
      <c r="AT1057">
        <v>9</v>
      </c>
      <c r="AU1057" s="12">
        <f t="shared" si="328"/>
        <v>2.6666666666666665</v>
      </c>
      <c r="AV1057" s="13" t="str">
        <f t="shared" si="329"/>
        <v>3703火1</v>
      </c>
      <c r="AW1057" s="13">
        <f t="shared" si="330"/>
        <v>0.2</v>
      </c>
      <c r="AX1057" s="18" t="str">
        <f t="shared" si="331"/>
        <v>GE1DLCGE1C火13703</v>
      </c>
      <c r="AY1057" s="18">
        <f t="shared" si="332"/>
        <v>2.6666666666666665</v>
      </c>
      <c r="AZ1057"/>
    </row>
    <row r="1058" spans="1:52" x14ac:dyDescent="0.15">
      <c r="A1058" s="1">
        <f t="shared" si="315"/>
        <v>1</v>
      </c>
      <c r="B1058" s="1" t="str">
        <f t="shared" si="316"/>
        <v>編成</v>
      </c>
      <c r="C1058" t="s">
        <v>3732</v>
      </c>
      <c r="D1058" s="1" t="str">
        <f>VLOOKUP($C1058,クラス一覧!$A:$J,10,FALSE)</f>
        <v>ゲーム</v>
      </c>
      <c r="E1058" s="1">
        <f>VLOOKUP($C1058,クラス一覧!$A:$J,8,FALSE)</f>
        <v>24</v>
      </c>
      <c r="F1058" s="1" t="str">
        <f>VLOOKUP($C1058,クラス一覧!$A:$J,9,FALSE)</f>
        <v>角森</v>
      </c>
      <c r="G1058" s="1" t="str">
        <f>VLOOKUP($H1058,科目一覧!$A:$G,3,FALSE)</f>
        <v>ゲームプロ（基礎）</v>
      </c>
      <c r="H1058" t="s">
        <v>2423</v>
      </c>
      <c r="I1058" s="1" t="str">
        <f>VLOOKUP($H1058,科目一覧!$A:$G,7,FALSE)</f>
        <v>山口</v>
      </c>
      <c r="J1058" s="1" t="str">
        <f>VLOOKUP($I1058,教員一覧!$A:$D,2,FALSE)</f>
        <v>ゲーム</v>
      </c>
      <c r="K1058" s="1" t="str">
        <f>VLOOKUP($I1058,教員一覧!$A:$D,3,FALSE)</f>
        <v>プログラム</v>
      </c>
      <c r="L1058" s="1" t="str">
        <f>VLOOKUP($I1058,教員一覧!$A:$D,4,FALSE)</f>
        <v>専任</v>
      </c>
      <c r="M1058" t="s">
        <v>1713</v>
      </c>
      <c r="N1058" t="s">
        <v>3789</v>
      </c>
      <c r="O1058" t="s">
        <v>100</v>
      </c>
      <c r="P1058" t="s">
        <v>12</v>
      </c>
      <c r="Q1058">
        <v>1</v>
      </c>
      <c r="R1058">
        <v>3301</v>
      </c>
      <c r="S1058" s="1" t="str">
        <f>VLOOKUP($R1058,教室一覧!$A:$B,2,FALSE)</f>
        <v>ノート対応</v>
      </c>
      <c r="T1058" s="1">
        <f>VLOOKUP($R1058,教室一覧!$A:$C,3,FALSE)</f>
        <v>36</v>
      </c>
      <c r="U1058" s="1" t="str">
        <f>VLOOKUP($R1058,教室一覧!$A:$D,4,FALSE)</f>
        <v>3号館</v>
      </c>
      <c r="V1058" s="1" t="str">
        <f>VLOOKUP($R1058,教室一覧!$A:$E,5,FALSE)</f>
        <v>3F</v>
      </c>
      <c r="W1058"/>
      <c r="X1058"/>
      <c r="Y1058" s="1" t="str">
        <f>VLOOKUP($O1058,教員一覧!$A:$D,2,FALSE)</f>
        <v>ゲーム</v>
      </c>
      <c r="Z1058" s="1" t="str">
        <f>VLOOKUP($O1058,教員一覧!$A:$D,3,FALSE)</f>
        <v>プログラム</v>
      </c>
      <c r="AA1058" s="1" t="str">
        <f>VLOOKUP($O1058,教員一覧!$A:$D,4,FALSE)</f>
        <v>非常勤</v>
      </c>
      <c r="AB1058" s="1" t="str">
        <f t="shared" si="317"/>
        <v/>
      </c>
      <c r="AC1058" s="14" t="s">
        <v>1713</v>
      </c>
      <c r="AD1058" s="14" t="s">
        <v>163</v>
      </c>
      <c r="AE1058" s="14" t="s">
        <v>100</v>
      </c>
      <c r="AF1058" s="14" t="s">
        <v>12</v>
      </c>
      <c r="AG1058" s="14">
        <v>1</v>
      </c>
      <c r="AH1058" s="14">
        <v>3301</v>
      </c>
      <c r="AI1058" s="15" t="str">
        <f t="shared" si="318"/>
        <v/>
      </c>
      <c r="AJ1058" s="15" t="str">
        <f t="shared" si="319"/>
        <v/>
      </c>
      <c r="AK1058" s="15" t="str">
        <f t="shared" si="320"/>
        <v/>
      </c>
      <c r="AL1058" s="15" t="str">
        <f t="shared" si="321"/>
        <v/>
      </c>
      <c r="AM1058" s="15" t="str">
        <f t="shared" si="322"/>
        <v/>
      </c>
      <c r="AN1058" s="15" t="str">
        <f t="shared" si="323"/>
        <v/>
      </c>
      <c r="AO1058" s="15" t="str">
        <f t="shared" si="324"/>
        <v/>
      </c>
      <c r="AP1058" s="9" t="str">
        <f t="shared" si="325"/>
        <v>GE1D火1</v>
      </c>
      <c r="AQ1058" s="9">
        <f t="shared" si="326"/>
        <v>0.1111111111111111</v>
      </c>
      <c r="AR1058" s="11" t="str">
        <f t="shared" si="327"/>
        <v>井上火1</v>
      </c>
      <c r="AS1058" s="11">
        <f t="shared" si="333"/>
        <v>0.2</v>
      </c>
      <c r="AT1058">
        <v>9</v>
      </c>
      <c r="AU1058" s="12">
        <f t="shared" si="328"/>
        <v>2.6666666666666665</v>
      </c>
      <c r="AV1058" s="13" t="str">
        <f t="shared" si="329"/>
        <v>3301火1</v>
      </c>
      <c r="AW1058" s="13">
        <f t="shared" si="330"/>
        <v>0.2</v>
      </c>
      <c r="AX1058" s="18" t="str">
        <f t="shared" si="331"/>
        <v>GE1DLCGE1D火13301</v>
      </c>
      <c r="AY1058" s="18">
        <f t="shared" si="332"/>
        <v>2.6666666666666665</v>
      </c>
      <c r="AZ1058"/>
    </row>
    <row r="1059" spans="1:52" x14ac:dyDescent="0.15">
      <c r="A1059" s="1">
        <f t="shared" si="315"/>
        <v>1</v>
      </c>
      <c r="B1059" s="1" t="str">
        <f t="shared" si="316"/>
        <v>編成</v>
      </c>
      <c r="C1059" t="s">
        <v>3732</v>
      </c>
      <c r="D1059" s="1" t="str">
        <f>VLOOKUP($C1059,クラス一覧!$A:$J,10,FALSE)</f>
        <v>ゲーム</v>
      </c>
      <c r="E1059" s="1">
        <f>VLOOKUP($C1059,クラス一覧!$A:$J,8,FALSE)</f>
        <v>24</v>
      </c>
      <c r="F1059" s="1" t="str">
        <f>VLOOKUP($C1059,クラス一覧!$A:$J,9,FALSE)</f>
        <v>角森</v>
      </c>
      <c r="G1059" s="1" t="str">
        <f>VLOOKUP($H1059,科目一覧!$A:$G,3,FALSE)</f>
        <v>ゲームプロ（基礎）</v>
      </c>
      <c r="H1059" t="s">
        <v>2423</v>
      </c>
      <c r="I1059" s="1" t="str">
        <f>VLOOKUP($H1059,科目一覧!$A:$G,7,FALSE)</f>
        <v>山口</v>
      </c>
      <c r="J1059" s="1" t="str">
        <f>VLOOKUP($I1059,教員一覧!$A:$D,2,FALSE)</f>
        <v>ゲーム</v>
      </c>
      <c r="K1059" s="1" t="str">
        <f>VLOOKUP($I1059,教員一覧!$A:$D,3,FALSE)</f>
        <v>プログラム</v>
      </c>
      <c r="L1059" s="1" t="str">
        <f>VLOOKUP($I1059,教員一覧!$A:$D,4,FALSE)</f>
        <v>専任</v>
      </c>
      <c r="M1059" t="s">
        <v>1714</v>
      </c>
      <c r="N1059" t="s">
        <v>3789</v>
      </c>
      <c r="O1059" t="s">
        <v>45</v>
      </c>
      <c r="P1059" t="s">
        <v>12</v>
      </c>
      <c r="Q1059">
        <v>1</v>
      </c>
      <c r="R1059">
        <v>3302</v>
      </c>
      <c r="S1059" s="1" t="str">
        <f>VLOOKUP($R1059,教室一覧!$A:$B,2,FALSE)</f>
        <v>ノート対応</v>
      </c>
      <c r="T1059" s="1">
        <f>VLOOKUP($R1059,教室一覧!$A:$C,3,FALSE)</f>
        <v>36</v>
      </c>
      <c r="U1059" s="1" t="str">
        <f>VLOOKUP($R1059,教室一覧!$A:$D,4,FALSE)</f>
        <v>3号館</v>
      </c>
      <c r="V1059" s="1" t="str">
        <f>VLOOKUP($R1059,教室一覧!$A:$E,5,FALSE)</f>
        <v>3F</v>
      </c>
      <c r="W1059"/>
      <c r="X1059"/>
      <c r="Y1059" s="1" t="str">
        <f>VLOOKUP($O1059,教員一覧!$A:$D,2,FALSE)</f>
        <v>ゲーム</v>
      </c>
      <c r="Z1059" s="1" t="str">
        <f>VLOOKUP($O1059,教員一覧!$A:$D,3,FALSE)</f>
        <v>プログラム</v>
      </c>
      <c r="AA1059" s="1" t="str">
        <f>VLOOKUP($O1059,教員一覧!$A:$D,4,FALSE)</f>
        <v>非常勤</v>
      </c>
      <c r="AB1059" s="1" t="str">
        <f t="shared" si="317"/>
        <v/>
      </c>
      <c r="AC1059" s="14" t="s">
        <v>1714</v>
      </c>
      <c r="AD1059" s="14" t="s">
        <v>163</v>
      </c>
      <c r="AE1059" s="14" t="s">
        <v>45</v>
      </c>
      <c r="AF1059" s="14" t="s">
        <v>12</v>
      </c>
      <c r="AG1059" s="14">
        <v>1</v>
      </c>
      <c r="AH1059" s="14">
        <v>3302</v>
      </c>
      <c r="AI1059" s="15" t="str">
        <f t="shared" si="318"/>
        <v/>
      </c>
      <c r="AJ1059" s="15" t="str">
        <f t="shared" si="319"/>
        <v/>
      </c>
      <c r="AK1059" s="15" t="str">
        <f t="shared" si="320"/>
        <v/>
      </c>
      <c r="AL1059" s="15" t="str">
        <f t="shared" si="321"/>
        <v/>
      </c>
      <c r="AM1059" s="15" t="str">
        <f t="shared" si="322"/>
        <v/>
      </c>
      <c r="AN1059" s="15" t="str">
        <f t="shared" si="323"/>
        <v/>
      </c>
      <c r="AO1059" s="15" t="str">
        <f t="shared" si="324"/>
        <v/>
      </c>
      <c r="AP1059" s="9" t="str">
        <f t="shared" si="325"/>
        <v>GE1D火1</v>
      </c>
      <c r="AQ1059" s="9">
        <f t="shared" si="326"/>
        <v>0.1111111111111111</v>
      </c>
      <c r="AR1059" s="11" t="str">
        <f t="shared" si="327"/>
        <v>幸山火1</v>
      </c>
      <c r="AS1059" s="11">
        <f t="shared" si="333"/>
        <v>0.2</v>
      </c>
      <c r="AT1059">
        <v>9</v>
      </c>
      <c r="AU1059" s="12">
        <f t="shared" si="328"/>
        <v>2.6666666666666665</v>
      </c>
      <c r="AV1059" s="13" t="str">
        <f t="shared" si="329"/>
        <v>3302火1</v>
      </c>
      <c r="AW1059" s="13">
        <f t="shared" si="330"/>
        <v>0.2</v>
      </c>
      <c r="AX1059" s="18" t="str">
        <f t="shared" si="331"/>
        <v>GE1DLCGE1E火13302</v>
      </c>
      <c r="AY1059" s="18">
        <f t="shared" si="332"/>
        <v>2.6666666666666665</v>
      </c>
      <c r="AZ1059"/>
    </row>
    <row r="1060" spans="1:52" x14ac:dyDescent="0.15">
      <c r="A1060" s="1">
        <f t="shared" si="315"/>
        <v>1</v>
      </c>
      <c r="B1060" s="1" t="str">
        <f t="shared" si="316"/>
        <v>編成</v>
      </c>
      <c r="C1060" t="s">
        <v>3732</v>
      </c>
      <c r="D1060" s="1" t="str">
        <f>VLOOKUP($C1060,クラス一覧!$A:$J,10,FALSE)</f>
        <v>ゲーム</v>
      </c>
      <c r="E1060" s="1">
        <f>VLOOKUP($C1060,クラス一覧!$A:$J,8,FALSE)</f>
        <v>24</v>
      </c>
      <c r="F1060" s="1" t="str">
        <f>VLOOKUP($C1060,クラス一覧!$A:$J,9,FALSE)</f>
        <v>角森</v>
      </c>
      <c r="G1060" s="1" t="str">
        <f>VLOOKUP($H1060,科目一覧!$A:$G,3,FALSE)</f>
        <v>ゲームプロ（基礎）</v>
      </c>
      <c r="H1060" t="s">
        <v>2423</v>
      </c>
      <c r="I1060" s="1" t="str">
        <f>VLOOKUP($H1060,科目一覧!$A:$G,7,FALSE)</f>
        <v>山口</v>
      </c>
      <c r="J1060" s="1" t="str">
        <f>VLOOKUP($I1060,教員一覧!$A:$D,2,FALSE)</f>
        <v>ゲーム</v>
      </c>
      <c r="K1060" s="1" t="str">
        <f>VLOOKUP($I1060,教員一覧!$A:$D,3,FALSE)</f>
        <v>プログラム</v>
      </c>
      <c r="L1060" s="1" t="str">
        <f>VLOOKUP($I1060,教員一覧!$A:$D,4,FALSE)</f>
        <v>専任</v>
      </c>
      <c r="M1060" t="s">
        <v>1715</v>
      </c>
      <c r="N1060" t="s">
        <v>3789</v>
      </c>
      <c r="O1060" t="s">
        <v>126</v>
      </c>
      <c r="P1060" t="s">
        <v>12</v>
      </c>
      <c r="Q1060">
        <v>1</v>
      </c>
      <c r="R1060">
        <v>3303</v>
      </c>
      <c r="S1060" s="1" t="str">
        <f>VLOOKUP($R1060,教室一覧!$A:$B,2,FALSE)</f>
        <v>ノート対応</v>
      </c>
      <c r="T1060" s="1">
        <f>VLOOKUP($R1060,教室一覧!$A:$C,3,FALSE)</f>
        <v>36</v>
      </c>
      <c r="U1060" s="1" t="str">
        <f>VLOOKUP($R1060,教室一覧!$A:$D,4,FALSE)</f>
        <v>3号館</v>
      </c>
      <c r="V1060" s="1" t="str">
        <f>VLOOKUP($R1060,教室一覧!$A:$E,5,FALSE)</f>
        <v>3F</v>
      </c>
      <c r="W1060"/>
      <c r="X1060"/>
      <c r="Y1060" s="1" t="str">
        <f>VLOOKUP($O1060,教員一覧!$A:$D,2,FALSE)</f>
        <v>ゲーム</v>
      </c>
      <c r="Z1060" s="1" t="str">
        <f>VLOOKUP($O1060,教員一覧!$A:$D,3,FALSE)</f>
        <v>プログラム</v>
      </c>
      <c r="AA1060" s="1" t="str">
        <f>VLOOKUP($O1060,教員一覧!$A:$D,4,FALSE)</f>
        <v>非常勤</v>
      </c>
      <c r="AB1060" s="1" t="str">
        <f t="shared" si="317"/>
        <v/>
      </c>
      <c r="AC1060" s="14" t="s">
        <v>1715</v>
      </c>
      <c r="AD1060" s="14" t="s">
        <v>163</v>
      </c>
      <c r="AE1060" s="14" t="s">
        <v>126</v>
      </c>
      <c r="AF1060" s="14" t="s">
        <v>12</v>
      </c>
      <c r="AG1060" s="14">
        <v>1</v>
      </c>
      <c r="AH1060" s="14">
        <v>3303</v>
      </c>
      <c r="AI1060" s="15" t="str">
        <f t="shared" si="318"/>
        <v/>
      </c>
      <c r="AJ1060" s="15" t="str">
        <f t="shared" si="319"/>
        <v/>
      </c>
      <c r="AK1060" s="15" t="str">
        <f t="shared" si="320"/>
        <v/>
      </c>
      <c r="AL1060" s="15" t="str">
        <f t="shared" si="321"/>
        <v/>
      </c>
      <c r="AM1060" s="15" t="str">
        <f t="shared" si="322"/>
        <v/>
      </c>
      <c r="AN1060" s="15" t="str">
        <f t="shared" si="323"/>
        <v/>
      </c>
      <c r="AO1060" s="15" t="str">
        <f t="shared" si="324"/>
        <v/>
      </c>
      <c r="AP1060" s="9" t="str">
        <f t="shared" si="325"/>
        <v>GE1D火1</v>
      </c>
      <c r="AQ1060" s="9">
        <f t="shared" si="326"/>
        <v>0.1111111111111111</v>
      </c>
      <c r="AR1060" s="11" t="str">
        <f t="shared" si="327"/>
        <v>長畑火1</v>
      </c>
      <c r="AS1060" s="11">
        <f t="shared" si="333"/>
        <v>0.2</v>
      </c>
      <c r="AT1060">
        <v>9</v>
      </c>
      <c r="AU1060" s="12">
        <f t="shared" si="328"/>
        <v>2.6666666666666665</v>
      </c>
      <c r="AV1060" s="13" t="str">
        <f t="shared" si="329"/>
        <v>3303火1</v>
      </c>
      <c r="AW1060" s="13">
        <f t="shared" si="330"/>
        <v>0.2</v>
      </c>
      <c r="AX1060" s="18" t="str">
        <f t="shared" si="331"/>
        <v>GE1DLCGE1F火13303</v>
      </c>
      <c r="AY1060" s="18">
        <f t="shared" si="332"/>
        <v>2.6666666666666665</v>
      </c>
      <c r="AZ1060"/>
    </row>
    <row r="1061" spans="1:52" x14ac:dyDescent="0.15">
      <c r="A1061" s="1">
        <f t="shared" si="315"/>
        <v>1</v>
      </c>
      <c r="B1061" s="1" t="str">
        <f t="shared" si="316"/>
        <v>編成</v>
      </c>
      <c r="C1061" t="s">
        <v>3732</v>
      </c>
      <c r="D1061" s="1" t="str">
        <f>VLOOKUP($C1061,クラス一覧!$A:$J,10,FALSE)</f>
        <v>ゲーム</v>
      </c>
      <c r="E1061" s="1">
        <f>VLOOKUP($C1061,クラス一覧!$A:$J,8,FALSE)</f>
        <v>24</v>
      </c>
      <c r="F1061" s="1" t="str">
        <f>VLOOKUP($C1061,クラス一覧!$A:$J,9,FALSE)</f>
        <v>角森</v>
      </c>
      <c r="G1061" s="1" t="str">
        <f>VLOOKUP($H1061,科目一覧!$A:$G,3,FALSE)</f>
        <v>ゲームプロ（基礎）</v>
      </c>
      <c r="H1061" t="s">
        <v>2423</v>
      </c>
      <c r="I1061" s="1" t="str">
        <f>VLOOKUP($H1061,科目一覧!$A:$G,7,FALSE)</f>
        <v>山口</v>
      </c>
      <c r="J1061" s="1" t="str">
        <f>VLOOKUP($I1061,教員一覧!$A:$D,2,FALSE)</f>
        <v>ゲーム</v>
      </c>
      <c r="K1061" s="1" t="str">
        <f>VLOOKUP($I1061,教員一覧!$A:$D,3,FALSE)</f>
        <v>プログラム</v>
      </c>
      <c r="L1061" s="1" t="str">
        <f>VLOOKUP($I1061,教員一覧!$A:$D,4,FALSE)</f>
        <v>専任</v>
      </c>
      <c r="M1061" t="s">
        <v>1716</v>
      </c>
      <c r="N1061" t="s">
        <v>3789</v>
      </c>
      <c r="O1061" t="s">
        <v>107</v>
      </c>
      <c r="P1061" t="s">
        <v>12</v>
      </c>
      <c r="Q1061">
        <v>1</v>
      </c>
      <c r="R1061">
        <v>1301</v>
      </c>
      <c r="S1061" s="1" t="str">
        <f>VLOOKUP($R1061,教室一覧!$A:$B,2,FALSE)</f>
        <v>ノート対応</v>
      </c>
      <c r="T1061" s="1">
        <f>VLOOKUP($R1061,教室一覧!$A:$C,3,FALSE)</f>
        <v>36</v>
      </c>
      <c r="U1061" s="1" t="str">
        <f>VLOOKUP($R1061,教室一覧!$A:$D,4,FALSE)</f>
        <v>1号館</v>
      </c>
      <c r="V1061" s="1" t="str">
        <f>VLOOKUP($R1061,教室一覧!$A:$E,5,FALSE)</f>
        <v>3F</v>
      </c>
      <c r="W1061"/>
      <c r="X1061"/>
      <c r="Y1061" s="1" t="str">
        <f>VLOOKUP($O1061,教員一覧!$A:$D,2,FALSE)</f>
        <v>ゲーム</v>
      </c>
      <c r="Z1061" s="1" t="str">
        <f>VLOOKUP($O1061,教員一覧!$A:$D,3,FALSE)</f>
        <v>プログラム</v>
      </c>
      <c r="AA1061" s="1" t="str">
        <f>VLOOKUP($O1061,教員一覧!$A:$D,4,FALSE)</f>
        <v>専任</v>
      </c>
      <c r="AB1061" s="1" t="str">
        <f t="shared" si="317"/>
        <v/>
      </c>
      <c r="AC1061" s="14" t="s">
        <v>1716</v>
      </c>
      <c r="AD1061" s="14" t="s">
        <v>163</v>
      </c>
      <c r="AE1061" s="14" t="s">
        <v>107</v>
      </c>
      <c r="AF1061" s="14" t="s">
        <v>12</v>
      </c>
      <c r="AG1061" s="14">
        <v>1</v>
      </c>
      <c r="AH1061" s="14">
        <v>1301</v>
      </c>
      <c r="AI1061" s="15" t="str">
        <f t="shared" si="318"/>
        <v/>
      </c>
      <c r="AJ1061" s="15" t="str">
        <f t="shared" si="319"/>
        <v/>
      </c>
      <c r="AK1061" s="15" t="str">
        <f t="shared" si="320"/>
        <v/>
      </c>
      <c r="AL1061" s="15" t="str">
        <f t="shared" si="321"/>
        <v/>
      </c>
      <c r="AM1061" s="15" t="str">
        <f t="shared" si="322"/>
        <v/>
      </c>
      <c r="AN1061" s="15" t="str">
        <f t="shared" si="323"/>
        <v/>
      </c>
      <c r="AO1061" s="15" t="str">
        <f t="shared" si="324"/>
        <v/>
      </c>
      <c r="AP1061" s="9" t="str">
        <f t="shared" si="325"/>
        <v>GE1D火1</v>
      </c>
      <c r="AQ1061" s="9">
        <f t="shared" si="326"/>
        <v>0.1111111111111111</v>
      </c>
      <c r="AR1061" s="11" t="str">
        <f t="shared" si="327"/>
        <v>牧火1</v>
      </c>
      <c r="AS1061" s="11">
        <f t="shared" si="333"/>
        <v>0.2</v>
      </c>
      <c r="AT1061">
        <v>9</v>
      </c>
      <c r="AU1061" s="12">
        <f t="shared" si="328"/>
        <v>2.6666666666666665</v>
      </c>
      <c r="AV1061" s="13" t="str">
        <f t="shared" si="329"/>
        <v>1301火1</v>
      </c>
      <c r="AW1061" s="13">
        <f t="shared" si="330"/>
        <v>0.2</v>
      </c>
      <c r="AX1061" s="18" t="str">
        <f t="shared" si="331"/>
        <v>GE1DLCGE1G火11301</v>
      </c>
      <c r="AY1061" s="18">
        <f t="shared" si="332"/>
        <v>2.6666666666666665</v>
      </c>
      <c r="AZ1061"/>
    </row>
    <row r="1062" spans="1:52" x14ac:dyDescent="0.15">
      <c r="A1062" s="1">
        <f t="shared" si="315"/>
        <v>1</v>
      </c>
      <c r="B1062" s="1" t="str">
        <f t="shared" si="316"/>
        <v>編成</v>
      </c>
      <c r="C1062" t="s">
        <v>3732</v>
      </c>
      <c r="D1062" s="1" t="str">
        <f>VLOOKUP($C1062,クラス一覧!$A:$J,10,FALSE)</f>
        <v>ゲーム</v>
      </c>
      <c r="E1062" s="1">
        <f>VLOOKUP($C1062,クラス一覧!$A:$J,8,FALSE)</f>
        <v>24</v>
      </c>
      <c r="F1062" s="1" t="str">
        <f>VLOOKUP($C1062,クラス一覧!$A:$J,9,FALSE)</f>
        <v>角森</v>
      </c>
      <c r="G1062" s="1" t="str">
        <f>VLOOKUP($H1062,科目一覧!$A:$G,3,FALSE)</f>
        <v>ゲームプロ（基礎）</v>
      </c>
      <c r="H1062" t="s">
        <v>2423</v>
      </c>
      <c r="I1062" s="1" t="str">
        <f>VLOOKUP($H1062,科目一覧!$A:$G,7,FALSE)</f>
        <v>山口</v>
      </c>
      <c r="J1062" s="1" t="str">
        <f>VLOOKUP($I1062,教員一覧!$A:$D,2,FALSE)</f>
        <v>ゲーム</v>
      </c>
      <c r="K1062" s="1" t="str">
        <f>VLOOKUP($I1062,教員一覧!$A:$D,3,FALSE)</f>
        <v>プログラム</v>
      </c>
      <c r="L1062" s="1" t="str">
        <f>VLOOKUP($I1062,教員一覧!$A:$D,4,FALSE)</f>
        <v>専任</v>
      </c>
      <c r="M1062" t="s">
        <v>1717</v>
      </c>
      <c r="N1062" t="s">
        <v>3789</v>
      </c>
      <c r="O1062" t="s">
        <v>1484</v>
      </c>
      <c r="P1062" t="s">
        <v>12</v>
      </c>
      <c r="Q1062">
        <v>1</v>
      </c>
      <c r="R1062">
        <v>1302</v>
      </c>
      <c r="S1062" s="1" t="str">
        <f>VLOOKUP($R1062,教室一覧!$A:$B,2,FALSE)</f>
        <v>ノート対応</v>
      </c>
      <c r="T1062" s="1">
        <f>VLOOKUP($R1062,教室一覧!$A:$C,3,FALSE)</f>
        <v>36</v>
      </c>
      <c r="U1062" s="1" t="str">
        <f>VLOOKUP($R1062,教室一覧!$A:$D,4,FALSE)</f>
        <v>1号館</v>
      </c>
      <c r="V1062" s="1" t="str">
        <f>VLOOKUP($R1062,教室一覧!$A:$E,5,FALSE)</f>
        <v>3F</v>
      </c>
      <c r="W1062"/>
      <c r="X1062"/>
      <c r="Y1062" s="1" t="str">
        <f>VLOOKUP($O1062,教員一覧!$A:$D,2,FALSE)</f>
        <v>IT</v>
      </c>
      <c r="Z1062" s="1" t="str">
        <f>VLOOKUP($O1062,教員一覧!$A:$D,3,FALSE)</f>
        <v>　</v>
      </c>
      <c r="AA1062" s="1" t="str">
        <f>VLOOKUP($O1062,教員一覧!$A:$D,4,FALSE)</f>
        <v>非常勤</v>
      </c>
      <c r="AB1062" s="1" t="str">
        <f t="shared" si="317"/>
        <v/>
      </c>
      <c r="AC1062" s="14" t="s">
        <v>1717</v>
      </c>
      <c r="AD1062" s="14" t="s">
        <v>163</v>
      </c>
      <c r="AE1062" s="14" t="s">
        <v>1484</v>
      </c>
      <c r="AF1062" s="14" t="s">
        <v>12</v>
      </c>
      <c r="AG1062" s="14">
        <v>1</v>
      </c>
      <c r="AH1062" s="14">
        <v>1302</v>
      </c>
      <c r="AI1062" s="15" t="str">
        <f t="shared" si="318"/>
        <v/>
      </c>
      <c r="AJ1062" s="15" t="str">
        <f t="shared" si="319"/>
        <v/>
      </c>
      <c r="AK1062" s="15" t="str">
        <f t="shared" si="320"/>
        <v/>
      </c>
      <c r="AL1062" s="15" t="str">
        <f t="shared" si="321"/>
        <v/>
      </c>
      <c r="AM1062" s="15" t="str">
        <f t="shared" si="322"/>
        <v/>
      </c>
      <c r="AN1062" s="15" t="str">
        <f t="shared" si="323"/>
        <v/>
      </c>
      <c r="AO1062" s="15" t="str">
        <f t="shared" si="324"/>
        <v/>
      </c>
      <c r="AP1062" s="9" t="str">
        <f t="shared" si="325"/>
        <v>GE1D火1</v>
      </c>
      <c r="AQ1062" s="9">
        <f t="shared" si="326"/>
        <v>0.1111111111111111</v>
      </c>
      <c r="AR1062" s="11" t="str">
        <f t="shared" si="327"/>
        <v>吹野火1</v>
      </c>
      <c r="AS1062" s="11">
        <f t="shared" si="333"/>
        <v>0.2</v>
      </c>
      <c r="AT1062">
        <v>9</v>
      </c>
      <c r="AU1062" s="12">
        <f t="shared" si="328"/>
        <v>2.6666666666666665</v>
      </c>
      <c r="AV1062" s="13" t="str">
        <f t="shared" si="329"/>
        <v>1302火1</v>
      </c>
      <c r="AW1062" s="13">
        <f t="shared" si="330"/>
        <v>0.2</v>
      </c>
      <c r="AX1062" s="18" t="str">
        <f t="shared" si="331"/>
        <v>GE1DLCGE1H火11302</v>
      </c>
      <c r="AY1062" s="18">
        <f t="shared" si="332"/>
        <v>2.6666666666666665</v>
      </c>
      <c r="AZ1062"/>
    </row>
    <row r="1063" spans="1:52" x14ac:dyDescent="0.15">
      <c r="A1063" s="1">
        <f t="shared" si="315"/>
        <v>1</v>
      </c>
      <c r="B1063" s="1" t="str">
        <f t="shared" si="316"/>
        <v>編成</v>
      </c>
      <c r="C1063" t="s">
        <v>3732</v>
      </c>
      <c r="D1063" s="1" t="str">
        <f>VLOOKUP($C1063,クラス一覧!$A:$J,10,FALSE)</f>
        <v>ゲーム</v>
      </c>
      <c r="E1063" s="1">
        <f>VLOOKUP($C1063,クラス一覧!$A:$J,8,FALSE)</f>
        <v>24</v>
      </c>
      <c r="F1063" s="1" t="str">
        <f>VLOOKUP($C1063,クラス一覧!$A:$J,9,FALSE)</f>
        <v>角森</v>
      </c>
      <c r="G1063" s="1" t="str">
        <f>VLOOKUP($H1063,科目一覧!$A:$G,3,FALSE)</f>
        <v>ゲームプロ（基礎）</v>
      </c>
      <c r="H1063" t="s">
        <v>2423</v>
      </c>
      <c r="I1063" s="1" t="str">
        <f>VLOOKUP($H1063,科目一覧!$A:$G,7,FALSE)</f>
        <v>山口</v>
      </c>
      <c r="J1063" s="1" t="str">
        <f>VLOOKUP($I1063,教員一覧!$A:$D,2,FALSE)</f>
        <v>ゲーム</v>
      </c>
      <c r="K1063" s="1" t="str">
        <f>VLOOKUP($I1063,教員一覧!$A:$D,3,FALSE)</f>
        <v>プログラム</v>
      </c>
      <c r="L1063" s="1" t="str">
        <f>VLOOKUP($I1063,教員一覧!$A:$D,4,FALSE)</f>
        <v>専任</v>
      </c>
      <c r="M1063" t="s">
        <v>1718</v>
      </c>
      <c r="N1063" t="s">
        <v>3789</v>
      </c>
      <c r="O1063" t="s">
        <v>72</v>
      </c>
      <c r="P1063" t="s">
        <v>12</v>
      </c>
      <c r="Q1063">
        <v>1</v>
      </c>
      <c r="R1063">
        <v>1303</v>
      </c>
      <c r="S1063" s="1" t="str">
        <f>VLOOKUP($R1063,教室一覧!$A:$B,2,FALSE)</f>
        <v>ノート対応</v>
      </c>
      <c r="T1063" s="1">
        <f>VLOOKUP($R1063,教室一覧!$A:$C,3,FALSE)</f>
        <v>36</v>
      </c>
      <c r="U1063" s="1" t="str">
        <f>VLOOKUP($R1063,教室一覧!$A:$D,4,FALSE)</f>
        <v>1号館</v>
      </c>
      <c r="V1063" s="1" t="str">
        <f>VLOOKUP($R1063,教室一覧!$A:$E,5,FALSE)</f>
        <v>3F</v>
      </c>
      <c r="W1063"/>
      <c r="X1063"/>
      <c r="Y1063" s="1" t="str">
        <f>VLOOKUP($O1063,教員一覧!$A:$D,2,FALSE)</f>
        <v>ゲーム</v>
      </c>
      <c r="Z1063" s="1" t="str">
        <f>VLOOKUP($O1063,教員一覧!$A:$D,3,FALSE)</f>
        <v>プログラム</v>
      </c>
      <c r="AA1063" s="1" t="str">
        <f>VLOOKUP($O1063,教員一覧!$A:$D,4,FALSE)</f>
        <v>専任</v>
      </c>
      <c r="AB1063" s="1" t="str">
        <f t="shared" si="317"/>
        <v>担任</v>
      </c>
      <c r="AC1063" s="14" t="s">
        <v>1718</v>
      </c>
      <c r="AD1063" s="14" t="s">
        <v>163</v>
      </c>
      <c r="AE1063" s="14" t="s">
        <v>72</v>
      </c>
      <c r="AF1063" s="14" t="s">
        <v>12</v>
      </c>
      <c r="AG1063" s="14">
        <v>1</v>
      </c>
      <c r="AH1063" s="14">
        <v>1303</v>
      </c>
      <c r="AI1063" s="15" t="str">
        <f t="shared" si="318"/>
        <v/>
      </c>
      <c r="AJ1063" s="15" t="str">
        <f t="shared" si="319"/>
        <v/>
      </c>
      <c r="AK1063" s="15" t="str">
        <f t="shared" si="320"/>
        <v/>
      </c>
      <c r="AL1063" s="15" t="str">
        <f t="shared" si="321"/>
        <v/>
      </c>
      <c r="AM1063" s="15" t="str">
        <f t="shared" si="322"/>
        <v/>
      </c>
      <c r="AN1063" s="15" t="str">
        <f t="shared" si="323"/>
        <v/>
      </c>
      <c r="AO1063" s="15" t="str">
        <f t="shared" si="324"/>
        <v/>
      </c>
      <c r="AP1063" s="9" t="str">
        <f t="shared" si="325"/>
        <v>GE1D火1</v>
      </c>
      <c r="AQ1063" s="9">
        <f t="shared" si="326"/>
        <v>0.1111111111111111</v>
      </c>
      <c r="AR1063" s="11" t="str">
        <f t="shared" si="327"/>
        <v>角森火1</v>
      </c>
      <c r="AS1063" s="11">
        <f t="shared" si="333"/>
        <v>0.2</v>
      </c>
      <c r="AT1063">
        <v>9</v>
      </c>
      <c r="AU1063" s="12">
        <f t="shared" si="328"/>
        <v>2.6666666666666665</v>
      </c>
      <c r="AV1063" s="13" t="str">
        <f t="shared" si="329"/>
        <v>1303火1</v>
      </c>
      <c r="AW1063" s="13">
        <f t="shared" si="330"/>
        <v>0.2</v>
      </c>
      <c r="AX1063" s="18" t="str">
        <f t="shared" si="331"/>
        <v>GE1DLCGE1I火11303</v>
      </c>
      <c r="AY1063" s="18">
        <f t="shared" si="332"/>
        <v>2.6666666666666665</v>
      </c>
      <c r="AZ1063"/>
    </row>
    <row r="1064" spans="1:52" x14ac:dyDescent="0.15">
      <c r="A1064" s="1">
        <f t="shared" si="315"/>
        <v>1</v>
      </c>
      <c r="B1064" s="1" t="str">
        <f t="shared" si="316"/>
        <v>編成</v>
      </c>
      <c r="C1064" t="s">
        <v>3732</v>
      </c>
      <c r="D1064" s="1" t="str">
        <f>VLOOKUP($C1064,クラス一覧!$A:$J,10,FALSE)</f>
        <v>ゲーム</v>
      </c>
      <c r="E1064" s="1">
        <f>VLOOKUP($C1064,クラス一覧!$A:$J,8,FALSE)</f>
        <v>24</v>
      </c>
      <c r="F1064" s="1" t="str">
        <f>VLOOKUP($C1064,クラス一覧!$A:$J,9,FALSE)</f>
        <v>角森</v>
      </c>
      <c r="G1064" s="1" t="str">
        <f>VLOOKUP($H1064,科目一覧!$A:$G,3,FALSE)</f>
        <v>ゲームプロ（基礎）</v>
      </c>
      <c r="H1064" t="s">
        <v>2423</v>
      </c>
      <c r="I1064" s="1" t="str">
        <f>VLOOKUP($H1064,科目一覧!$A:$G,7,FALSE)</f>
        <v>山口</v>
      </c>
      <c r="J1064" s="1" t="str">
        <f>VLOOKUP($I1064,教員一覧!$A:$D,2,FALSE)</f>
        <v>ゲーム</v>
      </c>
      <c r="K1064" s="1" t="str">
        <f>VLOOKUP($I1064,教員一覧!$A:$D,3,FALSE)</f>
        <v>プログラム</v>
      </c>
      <c r="L1064" s="1" t="str">
        <f>VLOOKUP($I1064,教員一覧!$A:$D,4,FALSE)</f>
        <v>専任</v>
      </c>
      <c r="M1064" t="s">
        <v>1710</v>
      </c>
      <c r="N1064" t="s">
        <v>3789</v>
      </c>
      <c r="O1064" t="s">
        <v>65</v>
      </c>
      <c r="P1064" t="s">
        <v>12</v>
      </c>
      <c r="Q1064">
        <v>2</v>
      </c>
      <c r="R1064">
        <v>3701</v>
      </c>
      <c r="S1064" s="1" t="str">
        <f>VLOOKUP($R1064,教室一覧!$A:$B,2,FALSE)</f>
        <v>ノート15</v>
      </c>
      <c r="T1064" s="1">
        <f>VLOOKUP($R1064,教室一覧!$A:$C,3,FALSE)</f>
        <v>15</v>
      </c>
      <c r="U1064" s="1" t="str">
        <f>VLOOKUP($R1064,教室一覧!$A:$D,4,FALSE)</f>
        <v>3号館</v>
      </c>
      <c r="V1064" s="1" t="str">
        <f>VLOOKUP($R1064,教室一覧!$A:$E,5,FALSE)</f>
        <v>7F</v>
      </c>
      <c r="W1064"/>
      <c r="X1064"/>
      <c r="Y1064" s="1" t="str">
        <f>VLOOKUP($O1064,教員一覧!$A:$D,2,FALSE)</f>
        <v>ゲーム</v>
      </c>
      <c r="Z1064" s="1" t="str">
        <f>VLOOKUP($O1064,教員一覧!$A:$D,3,FALSE)</f>
        <v>プログラム</v>
      </c>
      <c r="AA1064" s="1" t="str">
        <f>VLOOKUP($O1064,教員一覧!$A:$D,4,FALSE)</f>
        <v>専任</v>
      </c>
      <c r="AB1064" s="1" t="str">
        <f t="shared" si="317"/>
        <v/>
      </c>
      <c r="AC1064" s="14" t="s">
        <v>1710</v>
      </c>
      <c r="AD1064" s="14" t="s">
        <v>163</v>
      </c>
      <c r="AE1064" s="14" t="s">
        <v>65</v>
      </c>
      <c r="AF1064" s="14" t="s">
        <v>12</v>
      </c>
      <c r="AG1064" s="14">
        <v>2</v>
      </c>
      <c r="AH1064" s="14">
        <v>3701</v>
      </c>
      <c r="AI1064" s="15" t="str">
        <f t="shared" si="318"/>
        <v/>
      </c>
      <c r="AJ1064" s="15" t="str">
        <f t="shared" si="319"/>
        <v/>
      </c>
      <c r="AK1064" s="15" t="str">
        <f t="shared" si="320"/>
        <v/>
      </c>
      <c r="AL1064" s="15" t="str">
        <f t="shared" si="321"/>
        <v/>
      </c>
      <c r="AM1064" s="15" t="str">
        <f t="shared" si="322"/>
        <v/>
      </c>
      <c r="AN1064" s="15" t="str">
        <f t="shared" si="323"/>
        <v/>
      </c>
      <c r="AO1064" s="15" t="str">
        <f t="shared" si="324"/>
        <v/>
      </c>
      <c r="AP1064" s="9" t="str">
        <f t="shared" si="325"/>
        <v>GE1D火2</v>
      </c>
      <c r="AQ1064" s="9">
        <f t="shared" si="326"/>
        <v>9.0909090909090912E-2</v>
      </c>
      <c r="AR1064" s="11" t="str">
        <f t="shared" si="327"/>
        <v>福井火2</v>
      </c>
      <c r="AS1064" s="11">
        <f t="shared" si="333"/>
        <v>0.2</v>
      </c>
      <c r="AT1064">
        <v>9</v>
      </c>
      <c r="AU1064" s="12">
        <f t="shared" si="328"/>
        <v>2.6666666666666665</v>
      </c>
      <c r="AV1064" s="13" t="str">
        <f t="shared" si="329"/>
        <v>3701火2</v>
      </c>
      <c r="AW1064" s="13">
        <f t="shared" si="330"/>
        <v>0.2</v>
      </c>
      <c r="AX1064" s="18" t="str">
        <f t="shared" si="331"/>
        <v>GE1DLCGE1A火23701</v>
      </c>
      <c r="AY1064" s="18">
        <f t="shared" si="332"/>
        <v>2.6666666666666665</v>
      </c>
      <c r="AZ1064"/>
    </row>
    <row r="1065" spans="1:52" x14ac:dyDescent="0.15">
      <c r="A1065" s="1">
        <f t="shared" si="315"/>
        <v>1</v>
      </c>
      <c r="B1065" s="1" t="str">
        <f t="shared" si="316"/>
        <v>編成</v>
      </c>
      <c r="C1065" t="s">
        <v>3732</v>
      </c>
      <c r="D1065" s="1" t="str">
        <f>VLOOKUP($C1065,クラス一覧!$A:$J,10,FALSE)</f>
        <v>ゲーム</v>
      </c>
      <c r="E1065" s="1">
        <f>VLOOKUP($C1065,クラス一覧!$A:$J,8,FALSE)</f>
        <v>24</v>
      </c>
      <c r="F1065" s="1" t="str">
        <f>VLOOKUP($C1065,クラス一覧!$A:$J,9,FALSE)</f>
        <v>角森</v>
      </c>
      <c r="G1065" s="1" t="str">
        <f>VLOOKUP($H1065,科目一覧!$A:$G,3,FALSE)</f>
        <v>ゲームプロ（基礎）</v>
      </c>
      <c r="H1065" t="s">
        <v>2423</v>
      </c>
      <c r="I1065" s="1" t="str">
        <f>VLOOKUP($H1065,科目一覧!$A:$G,7,FALSE)</f>
        <v>山口</v>
      </c>
      <c r="J1065" s="1" t="str">
        <f>VLOOKUP($I1065,教員一覧!$A:$D,2,FALSE)</f>
        <v>ゲーム</v>
      </c>
      <c r="K1065" s="1" t="str">
        <f>VLOOKUP($I1065,教員一覧!$A:$D,3,FALSE)</f>
        <v>プログラム</v>
      </c>
      <c r="L1065" s="1" t="str">
        <f>VLOOKUP($I1065,教員一覧!$A:$D,4,FALSE)</f>
        <v>専任</v>
      </c>
      <c r="M1065" t="s">
        <v>1711</v>
      </c>
      <c r="N1065" t="s">
        <v>3789</v>
      </c>
      <c r="O1065" t="s">
        <v>78</v>
      </c>
      <c r="P1065" t="s">
        <v>12</v>
      </c>
      <c r="Q1065">
        <v>2</v>
      </c>
      <c r="R1065">
        <v>3702</v>
      </c>
      <c r="S1065" s="1" t="str">
        <f>VLOOKUP($R1065,教室一覧!$A:$B,2,FALSE)</f>
        <v>ノート15</v>
      </c>
      <c r="T1065" s="1">
        <f>VLOOKUP($R1065,教室一覧!$A:$C,3,FALSE)</f>
        <v>15</v>
      </c>
      <c r="U1065" s="1" t="str">
        <f>VLOOKUP($R1065,教室一覧!$A:$D,4,FALSE)</f>
        <v>3号館</v>
      </c>
      <c r="V1065" s="1" t="str">
        <f>VLOOKUP($R1065,教室一覧!$A:$E,5,FALSE)</f>
        <v>7F</v>
      </c>
      <c r="W1065"/>
      <c r="X1065"/>
      <c r="Y1065" s="1" t="str">
        <f>VLOOKUP($O1065,教員一覧!$A:$D,2,FALSE)</f>
        <v>ゲーム</v>
      </c>
      <c r="Z1065" s="1" t="str">
        <f>VLOOKUP($O1065,教員一覧!$A:$D,3,FALSE)</f>
        <v>プログラム</v>
      </c>
      <c r="AA1065" s="1" t="str">
        <f>VLOOKUP($O1065,教員一覧!$A:$D,4,FALSE)</f>
        <v>専任</v>
      </c>
      <c r="AB1065" s="1" t="str">
        <f t="shared" si="317"/>
        <v/>
      </c>
      <c r="AC1065" s="14" t="s">
        <v>1711</v>
      </c>
      <c r="AD1065" s="14" t="s">
        <v>163</v>
      </c>
      <c r="AE1065" s="14" t="s">
        <v>78</v>
      </c>
      <c r="AF1065" s="14" t="s">
        <v>12</v>
      </c>
      <c r="AG1065" s="14">
        <v>2</v>
      </c>
      <c r="AH1065" s="14">
        <v>3702</v>
      </c>
      <c r="AI1065" s="15" t="str">
        <f t="shared" si="318"/>
        <v/>
      </c>
      <c r="AJ1065" s="15" t="str">
        <f t="shared" si="319"/>
        <v/>
      </c>
      <c r="AK1065" s="15" t="str">
        <f t="shared" si="320"/>
        <v/>
      </c>
      <c r="AL1065" s="15" t="str">
        <f t="shared" si="321"/>
        <v/>
      </c>
      <c r="AM1065" s="15" t="str">
        <f t="shared" si="322"/>
        <v/>
      </c>
      <c r="AN1065" s="15" t="str">
        <f t="shared" si="323"/>
        <v/>
      </c>
      <c r="AO1065" s="15" t="str">
        <f t="shared" si="324"/>
        <v/>
      </c>
      <c r="AP1065" s="9" t="str">
        <f t="shared" si="325"/>
        <v>GE1D火2</v>
      </c>
      <c r="AQ1065" s="9">
        <f t="shared" si="326"/>
        <v>9.0909090909090912E-2</v>
      </c>
      <c r="AR1065" s="11" t="str">
        <f t="shared" si="327"/>
        <v>山口火2</v>
      </c>
      <c r="AS1065" s="11">
        <f t="shared" si="333"/>
        <v>0.2</v>
      </c>
      <c r="AT1065">
        <v>9</v>
      </c>
      <c r="AU1065" s="12">
        <f t="shared" si="328"/>
        <v>2.6666666666666665</v>
      </c>
      <c r="AV1065" s="13" t="str">
        <f t="shared" si="329"/>
        <v>3702火2</v>
      </c>
      <c r="AW1065" s="13">
        <f t="shared" si="330"/>
        <v>0.2</v>
      </c>
      <c r="AX1065" s="18" t="str">
        <f t="shared" si="331"/>
        <v>GE1DLCGE1B火23702</v>
      </c>
      <c r="AY1065" s="18">
        <f t="shared" si="332"/>
        <v>2.6666666666666665</v>
      </c>
      <c r="AZ1065"/>
    </row>
    <row r="1066" spans="1:52" x14ac:dyDescent="0.15">
      <c r="A1066" s="1">
        <f t="shared" si="315"/>
        <v>1</v>
      </c>
      <c r="B1066" s="1" t="str">
        <f t="shared" si="316"/>
        <v>編成</v>
      </c>
      <c r="C1066" t="s">
        <v>3732</v>
      </c>
      <c r="D1066" s="1" t="str">
        <f>VLOOKUP($C1066,クラス一覧!$A:$J,10,FALSE)</f>
        <v>ゲーム</v>
      </c>
      <c r="E1066" s="1">
        <f>VLOOKUP($C1066,クラス一覧!$A:$J,8,FALSE)</f>
        <v>24</v>
      </c>
      <c r="F1066" s="1" t="str">
        <f>VLOOKUP($C1066,クラス一覧!$A:$J,9,FALSE)</f>
        <v>角森</v>
      </c>
      <c r="G1066" s="1" t="str">
        <f>VLOOKUP($H1066,科目一覧!$A:$G,3,FALSE)</f>
        <v>ゲームプロ（基礎）</v>
      </c>
      <c r="H1066" t="s">
        <v>2423</v>
      </c>
      <c r="I1066" s="1" t="str">
        <f>VLOOKUP($H1066,科目一覧!$A:$G,7,FALSE)</f>
        <v>山口</v>
      </c>
      <c r="J1066" s="1" t="str">
        <f>VLOOKUP($I1066,教員一覧!$A:$D,2,FALSE)</f>
        <v>ゲーム</v>
      </c>
      <c r="K1066" s="1" t="str">
        <f>VLOOKUP($I1066,教員一覧!$A:$D,3,FALSE)</f>
        <v>プログラム</v>
      </c>
      <c r="L1066" s="1" t="str">
        <f>VLOOKUP($I1066,教員一覧!$A:$D,4,FALSE)</f>
        <v>専任</v>
      </c>
      <c r="M1066" t="s">
        <v>1712</v>
      </c>
      <c r="N1066" t="s">
        <v>3789</v>
      </c>
      <c r="O1066" t="s">
        <v>3012</v>
      </c>
      <c r="P1066" t="s">
        <v>12</v>
      </c>
      <c r="Q1066">
        <v>2</v>
      </c>
      <c r="R1066">
        <v>3703</v>
      </c>
      <c r="S1066" s="1" t="str">
        <f>VLOOKUP($R1066,教室一覧!$A:$B,2,FALSE)</f>
        <v>ノート15</v>
      </c>
      <c r="T1066" s="1">
        <f>VLOOKUP($R1066,教室一覧!$A:$C,3,FALSE)</f>
        <v>15</v>
      </c>
      <c r="U1066" s="1" t="str">
        <f>VLOOKUP($R1066,教室一覧!$A:$D,4,FALSE)</f>
        <v>3号館</v>
      </c>
      <c r="V1066" s="1" t="str">
        <f>VLOOKUP($R1066,教室一覧!$A:$E,5,FALSE)</f>
        <v>7F</v>
      </c>
      <c r="W1066"/>
      <c r="X1066"/>
      <c r="Y1066" s="1" t="str">
        <f>VLOOKUP($O1066,教員一覧!$A:$D,2,FALSE)</f>
        <v>ゲーム</v>
      </c>
      <c r="Z1066" s="1" t="str">
        <f>VLOOKUP($O1066,教員一覧!$A:$D,3,FALSE)</f>
        <v>プログラム</v>
      </c>
      <c r="AA1066" s="1" t="str">
        <f>VLOOKUP($O1066,教員一覧!$A:$D,4,FALSE)</f>
        <v>専任</v>
      </c>
      <c r="AB1066" s="1" t="str">
        <f t="shared" si="317"/>
        <v/>
      </c>
      <c r="AC1066" s="14" t="s">
        <v>1712</v>
      </c>
      <c r="AD1066" s="14" t="s">
        <v>163</v>
      </c>
      <c r="AE1066" s="14" t="s">
        <v>3012</v>
      </c>
      <c r="AF1066" s="14" t="s">
        <v>12</v>
      </c>
      <c r="AG1066" s="14">
        <v>2</v>
      </c>
      <c r="AH1066" s="14">
        <v>3703</v>
      </c>
      <c r="AI1066" s="15" t="str">
        <f t="shared" si="318"/>
        <v/>
      </c>
      <c r="AJ1066" s="15" t="str">
        <f t="shared" si="319"/>
        <v/>
      </c>
      <c r="AK1066" s="15" t="str">
        <f t="shared" si="320"/>
        <v/>
      </c>
      <c r="AL1066" s="15" t="str">
        <f t="shared" si="321"/>
        <v/>
      </c>
      <c r="AM1066" s="15" t="str">
        <f t="shared" si="322"/>
        <v/>
      </c>
      <c r="AN1066" s="15" t="str">
        <f t="shared" si="323"/>
        <v/>
      </c>
      <c r="AO1066" s="15" t="str">
        <f t="shared" si="324"/>
        <v/>
      </c>
      <c r="AP1066" s="9" t="str">
        <f t="shared" si="325"/>
        <v>GE1D火2</v>
      </c>
      <c r="AQ1066" s="9">
        <f t="shared" si="326"/>
        <v>9.0909090909090912E-2</v>
      </c>
      <c r="AR1066" s="11" t="str">
        <f t="shared" si="327"/>
        <v>幸田火2</v>
      </c>
      <c r="AS1066" s="11">
        <f t="shared" si="333"/>
        <v>0.2</v>
      </c>
      <c r="AT1066">
        <v>9</v>
      </c>
      <c r="AU1066" s="12">
        <f t="shared" si="328"/>
        <v>2.6666666666666665</v>
      </c>
      <c r="AV1066" s="13" t="str">
        <f t="shared" si="329"/>
        <v>3703火2</v>
      </c>
      <c r="AW1066" s="13">
        <f t="shared" si="330"/>
        <v>0.2</v>
      </c>
      <c r="AX1066" s="18" t="str">
        <f t="shared" si="331"/>
        <v>GE1DLCGE1C火23703</v>
      </c>
      <c r="AY1066" s="18">
        <f t="shared" si="332"/>
        <v>2.6666666666666665</v>
      </c>
      <c r="AZ1066"/>
    </row>
    <row r="1067" spans="1:52" x14ac:dyDescent="0.15">
      <c r="A1067" s="1">
        <f t="shared" si="315"/>
        <v>1</v>
      </c>
      <c r="B1067" s="1" t="str">
        <f t="shared" si="316"/>
        <v>編成</v>
      </c>
      <c r="C1067" t="s">
        <v>3732</v>
      </c>
      <c r="D1067" s="1" t="str">
        <f>VLOOKUP($C1067,クラス一覧!$A:$J,10,FALSE)</f>
        <v>ゲーム</v>
      </c>
      <c r="E1067" s="1">
        <f>VLOOKUP($C1067,クラス一覧!$A:$J,8,FALSE)</f>
        <v>24</v>
      </c>
      <c r="F1067" s="1" t="str">
        <f>VLOOKUP($C1067,クラス一覧!$A:$J,9,FALSE)</f>
        <v>角森</v>
      </c>
      <c r="G1067" s="1" t="str">
        <f>VLOOKUP($H1067,科目一覧!$A:$G,3,FALSE)</f>
        <v>ゲームプロ（基礎）</v>
      </c>
      <c r="H1067" t="s">
        <v>2423</v>
      </c>
      <c r="I1067" s="1" t="str">
        <f>VLOOKUP($H1067,科目一覧!$A:$G,7,FALSE)</f>
        <v>山口</v>
      </c>
      <c r="J1067" s="1" t="str">
        <f>VLOOKUP($I1067,教員一覧!$A:$D,2,FALSE)</f>
        <v>ゲーム</v>
      </c>
      <c r="K1067" s="1" t="str">
        <f>VLOOKUP($I1067,教員一覧!$A:$D,3,FALSE)</f>
        <v>プログラム</v>
      </c>
      <c r="L1067" s="1" t="str">
        <f>VLOOKUP($I1067,教員一覧!$A:$D,4,FALSE)</f>
        <v>専任</v>
      </c>
      <c r="M1067" t="s">
        <v>1713</v>
      </c>
      <c r="N1067" t="s">
        <v>3789</v>
      </c>
      <c r="O1067" t="s">
        <v>100</v>
      </c>
      <c r="P1067" t="s">
        <v>12</v>
      </c>
      <c r="Q1067">
        <v>2</v>
      </c>
      <c r="R1067">
        <v>3301</v>
      </c>
      <c r="S1067" s="1" t="str">
        <f>VLOOKUP($R1067,教室一覧!$A:$B,2,FALSE)</f>
        <v>ノート対応</v>
      </c>
      <c r="T1067" s="1">
        <f>VLOOKUP($R1067,教室一覧!$A:$C,3,FALSE)</f>
        <v>36</v>
      </c>
      <c r="U1067" s="1" t="str">
        <f>VLOOKUP($R1067,教室一覧!$A:$D,4,FALSE)</f>
        <v>3号館</v>
      </c>
      <c r="V1067" s="1" t="str">
        <f>VLOOKUP($R1067,教室一覧!$A:$E,5,FALSE)</f>
        <v>3F</v>
      </c>
      <c r="W1067"/>
      <c r="X1067"/>
      <c r="Y1067" s="1" t="str">
        <f>VLOOKUP($O1067,教員一覧!$A:$D,2,FALSE)</f>
        <v>ゲーム</v>
      </c>
      <c r="Z1067" s="1" t="str">
        <f>VLOOKUP($O1067,教員一覧!$A:$D,3,FALSE)</f>
        <v>プログラム</v>
      </c>
      <c r="AA1067" s="1" t="str">
        <f>VLOOKUP($O1067,教員一覧!$A:$D,4,FALSE)</f>
        <v>非常勤</v>
      </c>
      <c r="AB1067" s="1" t="str">
        <f t="shared" si="317"/>
        <v/>
      </c>
      <c r="AC1067" s="14" t="s">
        <v>1713</v>
      </c>
      <c r="AD1067" s="14" t="s">
        <v>163</v>
      </c>
      <c r="AE1067" s="14" t="s">
        <v>100</v>
      </c>
      <c r="AF1067" s="14" t="s">
        <v>12</v>
      </c>
      <c r="AG1067" s="14">
        <v>2</v>
      </c>
      <c r="AH1067" s="14">
        <v>3301</v>
      </c>
      <c r="AI1067" s="15" t="str">
        <f t="shared" si="318"/>
        <v/>
      </c>
      <c r="AJ1067" s="15" t="str">
        <f t="shared" si="319"/>
        <v/>
      </c>
      <c r="AK1067" s="15" t="str">
        <f t="shared" si="320"/>
        <v/>
      </c>
      <c r="AL1067" s="15" t="str">
        <f t="shared" si="321"/>
        <v/>
      </c>
      <c r="AM1067" s="15" t="str">
        <f t="shared" si="322"/>
        <v/>
      </c>
      <c r="AN1067" s="15" t="str">
        <f t="shared" si="323"/>
        <v/>
      </c>
      <c r="AO1067" s="15" t="str">
        <f t="shared" si="324"/>
        <v/>
      </c>
      <c r="AP1067" s="9" t="str">
        <f t="shared" si="325"/>
        <v>GE1D火2</v>
      </c>
      <c r="AQ1067" s="9">
        <f t="shared" si="326"/>
        <v>9.0909090909090912E-2</v>
      </c>
      <c r="AR1067" s="11" t="str">
        <f t="shared" si="327"/>
        <v>井上火2</v>
      </c>
      <c r="AS1067" s="11">
        <f t="shared" si="333"/>
        <v>0.2</v>
      </c>
      <c r="AT1067">
        <v>9</v>
      </c>
      <c r="AU1067" s="12">
        <f t="shared" si="328"/>
        <v>2.6666666666666665</v>
      </c>
      <c r="AV1067" s="13" t="str">
        <f t="shared" si="329"/>
        <v>3301火2</v>
      </c>
      <c r="AW1067" s="13">
        <f t="shared" si="330"/>
        <v>0.2</v>
      </c>
      <c r="AX1067" s="18" t="str">
        <f t="shared" si="331"/>
        <v>GE1DLCGE1D火23301</v>
      </c>
      <c r="AY1067" s="18">
        <f t="shared" si="332"/>
        <v>2.6666666666666665</v>
      </c>
      <c r="AZ1067"/>
    </row>
    <row r="1068" spans="1:52" x14ac:dyDescent="0.15">
      <c r="A1068" s="1">
        <f t="shared" si="315"/>
        <v>1</v>
      </c>
      <c r="B1068" s="1" t="str">
        <f t="shared" si="316"/>
        <v>編成</v>
      </c>
      <c r="C1068" t="s">
        <v>3732</v>
      </c>
      <c r="D1068" s="1" t="str">
        <f>VLOOKUP($C1068,クラス一覧!$A:$J,10,FALSE)</f>
        <v>ゲーム</v>
      </c>
      <c r="E1068" s="1">
        <f>VLOOKUP($C1068,クラス一覧!$A:$J,8,FALSE)</f>
        <v>24</v>
      </c>
      <c r="F1068" s="1" t="str">
        <f>VLOOKUP($C1068,クラス一覧!$A:$J,9,FALSE)</f>
        <v>角森</v>
      </c>
      <c r="G1068" s="1" t="str">
        <f>VLOOKUP($H1068,科目一覧!$A:$G,3,FALSE)</f>
        <v>ゲームプロ（基礎）</v>
      </c>
      <c r="H1068" t="s">
        <v>2423</v>
      </c>
      <c r="I1068" s="1" t="str">
        <f>VLOOKUP($H1068,科目一覧!$A:$G,7,FALSE)</f>
        <v>山口</v>
      </c>
      <c r="J1068" s="1" t="str">
        <f>VLOOKUP($I1068,教員一覧!$A:$D,2,FALSE)</f>
        <v>ゲーム</v>
      </c>
      <c r="K1068" s="1" t="str">
        <f>VLOOKUP($I1068,教員一覧!$A:$D,3,FALSE)</f>
        <v>プログラム</v>
      </c>
      <c r="L1068" s="1" t="str">
        <f>VLOOKUP($I1068,教員一覧!$A:$D,4,FALSE)</f>
        <v>専任</v>
      </c>
      <c r="M1068" t="s">
        <v>1714</v>
      </c>
      <c r="N1068" t="s">
        <v>3789</v>
      </c>
      <c r="O1068" t="s">
        <v>45</v>
      </c>
      <c r="P1068" t="s">
        <v>12</v>
      </c>
      <c r="Q1068">
        <v>2</v>
      </c>
      <c r="R1068">
        <v>3302</v>
      </c>
      <c r="S1068" s="1" t="str">
        <f>VLOOKUP($R1068,教室一覧!$A:$B,2,FALSE)</f>
        <v>ノート対応</v>
      </c>
      <c r="T1068" s="1">
        <f>VLOOKUP($R1068,教室一覧!$A:$C,3,FALSE)</f>
        <v>36</v>
      </c>
      <c r="U1068" s="1" t="str">
        <f>VLOOKUP($R1068,教室一覧!$A:$D,4,FALSE)</f>
        <v>3号館</v>
      </c>
      <c r="V1068" s="1" t="str">
        <f>VLOOKUP($R1068,教室一覧!$A:$E,5,FALSE)</f>
        <v>3F</v>
      </c>
      <c r="W1068"/>
      <c r="X1068"/>
      <c r="Y1068" s="1" t="str">
        <f>VLOOKUP($O1068,教員一覧!$A:$D,2,FALSE)</f>
        <v>ゲーム</v>
      </c>
      <c r="Z1068" s="1" t="str">
        <f>VLOOKUP($O1068,教員一覧!$A:$D,3,FALSE)</f>
        <v>プログラム</v>
      </c>
      <c r="AA1068" s="1" t="str">
        <f>VLOOKUP($O1068,教員一覧!$A:$D,4,FALSE)</f>
        <v>非常勤</v>
      </c>
      <c r="AB1068" s="1" t="str">
        <f t="shared" si="317"/>
        <v/>
      </c>
      <c r="AC1068" s="14" t="s">
        <v>1714</v>
      </c>
      <c r="AD1068" s="14" t="s">
        <v>163</v>
      </c>
      <c r="AE1068" s="14" t="s">
        <v>45</v>
      </c>
      <c r="AF1068" s="14" t="s">
        <v>12</v>
      </c>
      <c r="AG1068" s="14">
        <v>2</v>
      </c>
      <c r="AH1068" s="14">
        <v>3302</v>
      </c>
      <c r="AI1068" s="15" t="str">
        <f t="shared" si="318"/>
        <v/>
      </c>
      <c r="AJ1068" s="15" t="str">
        <f t="shared" si="319"/>
        <v/>
      </c>
      <c r="AK1068" s="15" t="str">
        <f t="shared" si="320"/>
        <v/>
      </c>
      <c r="AL1068" s="15" t="str">
        <f t="shared" si="321"/>
        <v/>
      </c>
      <c r="AM1068" s="15" t="str">
        <f t="shared" si="322"/>
        <v/>
      </c>
      <c r="AN1068" s="15" t="str">
        <f t="shared" si="323"/>
        <v/>
      </c>
      <c r="AO1068" s="15" t="str">
        <f t="shared" si="324"/>
        <v/>
      </c>
      <c r="AP1068" s="9" t="str">
        <f t="shared" si="325"/>
        <v>GE1D火2</v>
      </c>
      <c r="AQ1068" s="9">
        <f t="shared" si="326"/>
        <v>9.0909090909090912E-2</v>
      </c>
      <c r="AR1068" s="11" t="str">
        <f t="shared" si="327"/>
        <v>幸山火2</v>
      </c>
      <c r="AS1068" s="11">
        <f t="shared" si="333"/>
        <v>0.2</v>
      </c>
      <c r="AT1068">
        <v>9</v>
      </c>
      <c r="AU1068" s="12">
        <f t="shared" si="328"/>
        <v>2.6666666666666665</v>
      </c>
      <c r="AV1068" s="13" t="str">
        <f t="shared" si="329"/>
        <v>3302火2</v>
      </c>
      <c r="AW1068" s="13">
        <f t="shared" si="330"/>
        <v>0.2</v>
      </c>
      <c r="AX1068" s="18" t="str">
        <f t="shared" si="331"/>
        <v>GE1DLCGE1E火23302</v>
      </c>
      <c r="AY1068" s="18">
        <f t="shared" si="332"/>
        <v>2.6666666666666665</v>
      </c>
      <c r="AZ1068"/>
    </row>
    <row r="1069" spans="1:52" x14ac:dyDescent="0.15">
      <c r="A1069" s="1">
        <f t="shared" si="315"/>
        <v>1</v>
      </c>
      <c r="B1069" s="1" t="str">
        <f t="shared" si="316"/>
        <v>編成</v>
      </c>
      <c r="C1069" t="s">
        <v>3732</v>
      </c>
      <c r="D1069" s="1" t="str">
        <f>VLOOKUP($C1069,クラス一覧!$A:$J,10,FALSE)</f>
        <v>ゲーム</v>
      </c>
      <c r="E1069" s="1">
        <f>VLOOKUP($C1069,クラス一覧!$A:$J,8,FALSE)</f>
        <v>24</v>
      </c>
      <c r="F1069" s="1" t="str">
        <f>VLOOKUP($C1069,クラス一覧!$A:$J,9,FALSE)</f>
        <v>角森</v>
      </c>
      <c r="G1069" s="1" t="str">
        <f>VLOOKUP($H1069,科目一覧!$A:$G,3,FALSE)</f>
        <v>ゲームプロ（基礎）</v>
      </c>
      <c r="H1069" t="s">
        <v>2423</v>
      </c>
      <c r="I1069" s="1" t="str">
        <f>VLOOKUP($H1069,科目一覧!$A:$G,7,FALSE)</f>
        <v>山口</v>
      </c>
      <c r="J1069" s="1" t="str">
        <f>VLOOKUP($I1069,教員一覧!$A:$D,2,FALSE)</f>
        <v>ゲーム</v>
      </c>
      <c r="K1069" s="1" t="str">
        <f>VLOOKUP($I1069,教員一覧!$A:$D,3,FALSE)</f>
        <v>プログラム</v>
      </c>
      <c r="L1069" s="1" t="str">
        <f>VLOOKUP($I1069,教員一覧!$A:$D,4,FALSE)</f>
        <v>専任</v>
      </c>
      <c r="M1069" t="s">
        <v>1715</v>
      </c>
      <c r="N1069" t="s">
        <v>3789</v>
      </c>
      <c r="O1069" t="s">
        <v>126</v>
      </c>
      <c r="P1069" t="s">
        <v>12</v>
      </c>
      <c r="Q1069">
        <v>2</v>
      </c>
      <c r="R1069">
        <v>3303</v>
      </c>
      <c r="S1069" s="1" t="str">
        <f>VLOOKUP($R1069,教室一覧!$A:$B,2,FALSE)</f>
        <v>ノート対応</v>
      </c>
      <c r="T1069" s="1">
        <f>VLOOKUP($R1069,教室一覧!$A:$C,3,FALSE)</f>
        <v>36</v>
      </c>
      <c r="U1069" s="1" t="str">
        <f>VLOOKUP($R1069,教室一覧!$A:$D,4,FALSE)</f>
        <v>3号館</v>
      </c>
      <c r="V1069" s="1" t="str">
        <f>VLOOKUP($R1069,教室一覧!$A:$E,5,FALSE)</f>
        <v>3F</v>
      </c>
      <c r="W1069"/>
      <c r="X1069"/>
      <c r="Y1069" s="1" t="str">
        <f>VLOOKUP($O1069,教員一覧!$A:$D,2,FALSE)</f>
        <v>ゲーム</v>
      </c>
      <c r="Z1069" s="1" t="str">
        <f>VLOOKUP($O1069,教員一覧!$A:$D,3,FALSE)</f>
        <v>プログラム</v>
      </c>
      <c r="AA1069" s="1" t="str">
        <f>VLOOKUP($O1069,教員一覧!$A:$D,4,FALSE)</f>
        <v>非常勤</v>
      </c>
      <c r="AB1069" s="1" t="str">
        <f t="shared" si="317"/>
        <v/>
      </c>
      <c r="AC1069" s="14" t="s">
        <v>1715</v>
      </c>
      <c r="AD1069" s="14" t="s">
        <v>163</v>
      </c>
      <c r="AE1069" s="14" t="s">
        <v>126</v>
      </c>
      <c r="AF1069" s="14" t="s">
        <v>12</v>
      </c>
      <c r="AG1069" s="14">
        <v>2</v>
      </c>
      <c r="AH1069" s="14">
        <v>3303</v>
      </c>
      <c r="AI1069" s="15" t="str">
        <f t="shared" si="318"/>
        <v/>
      </c>
      <c r="AJ1069" s="15" t="str">
        <f t="shared" si="319"/>
        <v/>
      </c>
      <c r="AK1069" s="15" t="str">
        <f t="shared" si="320"/>
        <v/>
      </c>
      <c r="AL1069" s="15" t="str">
        <f t="shared" si="321"/>
        <v/>
      </c>
      <c r="AM1069" s="15" t="str">
        <f t="shared" si="322"/>
        <v/>
      </c>
      <c r="AN1069" s="15" t="str">
        <f t="shared" si="323"/>
        <v/>
      </c>
      <c r="AO1069" s="15" t="str">
        <f t="shared" si="324"/>
        <v/>
      </c>
      <c r="AP1069" s="9" t="str">
        <f t="shared" si="325"/>
        <v>GE1D火2</v>
      </c>
      <c r="AQ1069" s="9">
        <f t="shared" si="326"/>
        <v>9.0909090909090912E-2</v>
      </c>
      <c r="AR1069" s="11" t="str">
        <f t="shared" si="327"/>
        <v>長畑火2</v>
      </c>
      <c r="AS1069" s="11">
        <f t="shared" si="333"/>
        <v>0.2</v>
      </c>
      <c r="AT1069">
        <v>9</v>
      </c>
      <c r="AU1069" s="12">
        <f t="shared" si="328"/>
        <v>2.6666666666666665</v>
      </c>
      <c r="AV1069" s="13" t="str">
        <f t="shared" si="329"/>
        <v>3303火2</v>
      </c>
      <c r="AW1069" s="13">
        <f t="shared" si="330"/>
        <v>0.2</v>
      </c>
      <c r="AX1069" s="18" t="str">
        <f t="shared" si="331"/>
        <v>GE1DLCGE1F火23303</v>
      </c>
      <c r="AY1069" s="18">
        <f t="shared" si="332"/>
        <v>2.6666666666666665</v>
      </c>
      <c r="AZ1069"/>
    </row>
    <row r="1070" spans="1:52" x14ac:dyDescent="0.15">
      <c r="A1070" s="1">
        <f t="shared" si="315"/>
        <v>1</v>
      </c>
      <c r="B1070" s="1" t="str">
        <f t="shared" si="316"/>
        <v>編成</v>
      </c>
      <c r="C1070" t="s">
        <v>3732</v>
      </c>
      <c r="D1070" s="1" t="str">
        <f>VLOOKUP($C1070,クラス一覧!$A:$J,10,FALSE)</f>
        <v>ゲーム</v>
      </c>
      <c r="E1070" s="1">
        <f>VLOOKUP($C1070,クラス一覧!$A:$J,8,FALSE)</f>
        <v>24</v>
      </c>
      <c r="F1070" s="1" t="str">
        <f>VLOOKUP($C1070,クラス一覧!$A:$J,9,FALSE)</f>
        <v>角森</v>
      </c>
      <c r="G1070" s="1" t="str">
        <f>VLOOKUP($H1070,科目一覧!$A:$G,3,FALSE)</f>
        <v>ゲームプロ（基礎）</v>
      </c>
      <c r="H1070" t="s">
        <v>2423</v>
      </c>
      <c r="I1070" s="1" t="str">
        <f>VLOOKUP($H1070,科目一覧!$A:$G,7,FALSE)</f>
        <v>山口</v>
      </c>
      <c r="J1070" s="1" t="str">
        <f>VLOOKUP($I1070,教員一覧!$A:$D,2,FALSE)</f>
        <v>ゲーム</v>
      </c>
      <c r="K1070" s="1" t="str">
        <f>VLOOKUP($I1070,教員一覧!$A:$D,3,FALSE)</f>
        <v>プログラム</v>
      </c>
      <c r="L1070" s="1" t="str">
        <f>VLOOKUP($I1070,教員一覧!$A:$D,4,FALSE)</f>
        <v>専任</v>
      </c>
      <c r="M1070" t="s">
        <v>1716</v>
      </c>
      <c r="N1070" t="s">
        <v>3789</v>
      </c>
      <c r="O1070" t="s">
        <v>107</v>
      </c>
      <c r="P1070" t="s">
        <v>12</v>
      </c>
      <c r="Q1070">
        <v>2</v>
      </c>
      <c r="R1070">
        <v>1301</v>
      </c>
      <c r="S1070" s="1" t="str">
        <f>VLOOKUP($R1070,教室一覧!$A:$B,2,FALSE)</f>
        <v>ノート対応</v>
      </c>
      <c r="T1070" s="1">
        <f>VLOOKUP($R1070,教室一覧!$A:$C,3,FALSE)</f>
        <v>36</v>
      </c>
      <c r="U1070" s="1" t="str">
        <f>VLOOKUP($R1070,教室一覧!$A:$D,4,FALSE)</f>
        <v>1号館</v>
      </c>
      <c r="V1070" s="1" t="str">
        <f>VLOOKUP($R1070,教室一覧!$A:$E,5,FALSE)</f>
        <v>3F</v>
      </c>
      <c r="W1070"/>
      <c r="X1070"/>
      <c r="Y1070" s="1" t="str">
        <f>VLOOKUP($O1070,教員一覧!$A:$D,2,FALSE)</f>
        <v>ゲーム</v>
      </c>
      <c r="Z1070" s="1" t="str">
        <f>VLOOKUP($O1070,教員一覧!$A:$D,3,FALSE)</f>
        <v>プログラム</v>
      </c>
      <c r="AA1070" s="1" t="str">
        <f>VLOOKUP($O1070,教員一覧!$A:$D,4,FALSE)</f>
        <v>専任</v>
      </c>
      <c r="AB1070" s="1" t="str">
        <f t="shared" si="317"/>
        <v/>
      </c>
      <c r="AC1070" s="14" t="s">
        <v>1716</v>
      </c>
      <c r="AD1070" s="14" t="s">
        <v>163</v>
      </c>
      <c r="AE1070" s="14" t="s">
        <v>107</v>
      </c>
      <c r="AF1070" s="14" t="s">
        <v>12</v>
      </c>
      <c r="AG1070" s="14">
        <v>2</v>
      </c>
      <c r="AH1070" s="14">
        <v>1301</v>
      </c>
      <c r="AI1070" s="15" t="str">
        <f t="shared" si="318"/>
        <v/>
      </c>
      <c r="AJ1070" s="15" t="str">
        <f t="shared" si="319"/>
        <v/>
      </c>
      <c r="AK1070" s="15" t="str">
        <f t="shared" si="320"/>
        <v/>
      </c>
      <c r="AL1070" s="15" t="str">
        <f t="shared" si="321"/>
        <v/>
      </c>
      <c r="AM1070" s="15" t="str">
        <f t="shared" si="322"/>
        <v/>
      </c>
      <c r="AN1070" s="15" t="str">
        <f t="shared" si="323"/>
        <v/>
      </c>
      <c r="AO1070" s="15" t="str">
        <f t="shared" si="324"/>
        <v/>
      </c>
      <c r="AP1070" s="9" t="str">
        <f t="shared" si="325"/>
        <v>GE1D火2</v>
      </c>
      <c r="AQ1070" s="9">
        <f t="shared" si="326"/>
        <v>9.0909090909090912E-2</v>
      </c>
      <c r="AR1070" s="11" t="str">
        <f t="shared" si="327"/>
        <v>牧火2</v>
      </c>
      <c r="AS1070" s="11">
        <f t="shared" si="333"/>
        <v>0.2</v>
      </c>
      <c r="AT1070">
        <v>9</v>
      </c>
      <c r="AU1070" s="12">
        <f t="shared" si="328"/>
        <v>2.6666666666666665</v>
      </c>
      <c r="AV1070" s="13" t="str">
        <f t="shared" si="329"/>
        <v>1301火2</v>
      </c>
      <c r="AW1070" s="13">
        <f t="shared" si="330"/>
        <v>0.2</v>
      </c>
      <c r="AX1070" s="18" t="str">
        <f t="shared" si="331"/>
        <v>GE1DLCGE1G火21301</v>
      </c>
      <c r="AY1070" s="18">
        <f t="shared" si="332"/>
        <v>2.6666666666666665</v>
      </c>
      <c r="AZ1070"/>
    </row>
    <row r="1071" spans="1:52" x14ac:dyDescent="0.15">
      <c r="A1071" s="1">
        <f t="shared" si="315"/>
        <v>1</v>
      </c>
      <c r="B1071" s="1" t="str">
        <f t="shared" si="316"/>
        <v>編成</v>
      </c>
      <c r="C1071" t="s">
        <v>3732</v>
      </c>
      <c r="D1071" s="1" t="str">
        <f>VLOOKUP($C1071,クラス一覧!$A:$J,10,FALSE)</f>
        <v>ゲーム</v>
      </c>
      <c r="E1071" s="1">
        <f>VLOOKUP($C1071,クラス一覧!$A:$J,8,FALSE)</f>
        <v>24</v>
      </c>
      <c r="F1071" s="1" t="str">
        <f>VLOOKUP($C1071,クラス一覧!$A:$J,9,FALSE)</f>
        <v>角森</v>
      </c>
      <c r="G1071" s="1" t="str">
        <f>VLOOKUP($H1071,科目一覧!$A:$G,3,FALSE)</f>
        <v>ゲームプロ（基礎）</v>
      </c>
      <c r="H1071" t="s">
        <v>2423</v>
      </c>
      <c r="I1071" s="1" t="str">
        <f>VLOOKUP($H1071,科目一覧!$A:$G,7,FALSE)</f>
        <v>山口</v>
      </c>
      <c r="J1071" s="1" t="str">
        <f>VLOOKUP($I1071,教員一覧!$A:$D,2,FALSE)</f>
        <v>ゲーム</v>
      </c>
      <c r="K1071" s="1" t="str">
        <f>VLOOKUP($I1071,教員一覧!$A:$D,3,FALSE)</f>
        <v>プログラム</v>
      </c>
      <c r="L1071" s="1" t="str">
        <f>VLOOKUP($I1071,教員一覧!$A:$D,4,FALSE)</f>
        <v>専任</v>
      </c>
      <c r="M1071" t="s">
        <v>1717</v>
      </c>
      <c r="N1071" t="s">
        <v>3789</v>
      </c>
      <c r="O1071" t="s">
        <v>1484</v>
      </c>
      <c r="P1071" t="s">
        <v>12</v>
      </c>
      <c r="Q1071">
        <v>2</v>
      </c>
      <c r="R1071">
        <v>1302</v>
      </c>
      <c r="S1071" s="1" t="str">
        <f>VLOOKUP($R1071,教室一覧!$A:$B,2,FALSE)</f>
        <v>ノート対応</v>
      </c>
      <c r="T1071" s="1">
        <f>VLOOKUP($R1071,教室一覧!$A:$C,3,FALSE)</f>
        <v>36</v>
      </c>
      <c r="U1071" s="1" t="str">
        <f>VLOOKUP($R1071,教室一覧!$A:$D,4,FALSE)</f>
        <v>1号館</v>
      </c>
      <c r="V1071" s="1" t="str">
        <f>VLOOKUP($R1071,教室一覧!$A:$E,5,FALSE)</f>
        <v>3F</v>
      </c>
      <c r="W1071"/>
      <c r="X1071"/>
      <c r="Y1071" s="1" t="str">
        <f>VLOOKUP($O1071,教員一覧!$A:$D,2,FALSE)</f>
        <v>IT</v>
      </c>
      <c r="Z1071" s="1" t="str">
        <f>VLOOKUP($O1071,教員一覧!$A:$D,3,FALSE)</f>
        <v>　</v>
      </c>
      <c r="AA1071" s="1" t="str">
        <f>VLOOKUP($O1071,教員一覧!$A:$D,4,FALSE)</f>
        <v>非常勤</v>
      </c>
      <c r="AB1071" s="1" t="str">
        <f t="shared" si="317"/>
        <v/>
      </c>
      <c r="AC1071" s="14" t="s">
        <v>1717</v>
      </c>
      <c r="AD1071" s="14" t="s">
        <v>163</v>
      </c>
      <c r="AE1071" s="14" t="s">
        <v>1484</v>
      </c>
      <c r="AF1071" s="14" t="s">
        <v>12</v>
      </c>
      <c r="AG1071" s="14">
        <v>2</v>
      </c>
      <c r="AH1071" s="14">
        <v>1302</v>
      </c>
      <c r="AI1071" s="15" t="str">
        <f t="shared" si="318"/>
        <v/>
      </c>
      <c r="AJ1071" s="15" t="str">
        <f t="shared" si="319"/>
        <v/>
      </c>
      <c r="AK1071" s="15" t="str">
        <f t="shared" si="320"/>
        <v/>
      </c>
      <c r="AL1071" s="15" t="str">
        <f t="shared" si="321"/>
        <v/>
      </c>
      <c r="AM1071" s="15" t="str">
        <f t="shared" si="322"/>
        <v/>
      </c>
      <c r="AN1071" s="15" t="str">
        <f t="shared" si="323"/>
        <v/>
      </c>
      <c r="AO1071" s="15" t="str">
        <f t="shared" si="324"/>
        <v/>
      </c>
      <c r="AP1071" s="9" t="str">
        <f t="shared" si="325"/>
        <v>GE1D火2</v>
      </c>
      <c r="AQ1071" s="9">
        <f t="shared" si="326"/>
        <v>9.0909090909090912E-2</v>
      </c>
      <c r="AR1071" s="11" t="str">
        <f t="shared" si="327"/>
        <v>吹野火2</v>
      </c>
      <c r="AS1071" s="11">
        <f t="shared" si="333"/>
        <v>0.2</v>
      </c>
      <c r="AT1071">
        <v>9</v>
      </c>
      <c r="AU1071" s="12">
        <f t="shared" si="328"/>
        <v>2.6666666666666665</v>
      </c>
      <c r="AV1071" s="13" t="str">
        <f t="shared" si="329"/>
        <v>1302火2</v>
      </c>
      <c r="AW1071" s="13">
        <f t="shared" si="330"/>
        <v>0.1</v>
      </c>
      <c r="AX1071" s="18" t="str">
        <f t="shared" si="331"/>
        <v>GE1DLCGE1H火21302</v>
      </c>
      <c r="AY1071" s="18">
        <f t="shared" si="332"/>
        <v>1.3333333333333333</v>
      </c>
      <c r="AZ1071"/>
    </row>
    <row r="1072" spans="1:52" x14ac:dyDescent="0.15">
      <c r="A1072" s="1">
        <f t="shared" si="315"/>
        <v>1</v>
      </c>
      <c r="B1072" s="1" t="str">
        <f t="shared" si="316"/>
        <v>編成</v>
      </c>
      <c r="C1072" t="s">
        <v>3732</v>
      </c>
      <c r="D1072" s="1" t="str">
        <f>VLOOKUP($C1072,クラス一覧!$A:$J,10,FALSE)</f>
        <v>ゲーム</v>
      </c>
      <c r="E1072" s="1">
        <f>VLOOKUP($C1072,クラス一覧!$A:$J,8,FALSE)</f>
        <v>24</v>
      </c>
      <c r="F1072" s="1" t="str">
        <f>VLOOKUP($C1072,クラス一覧!$A:$J,9,FALSE)</f>
        <v>角森</v>
      </c>
      <c r="G1072" s="1" t="str">
        <f>VLOOKUP($H1072,科目一覧!$A:$G,3,FALSE)</f>
        <v>ゲームプロ（基礎）</v>
      </c>
      <c r="H1072" t="s">
        <v>2423</v>
      </c>
      <c r="I1072" s="1" t="str">
        <f>VLOOKUP($H1072,科目一覧!$A:$G,7,FALSE)</f>
        <v>山口</v>
      </c>
      <c r="J1072" s="1" t="str">
        <f>VLOOKUP($I1072,教員一覧!$A:$D,2,FALSE)</f>
        <v>ゲーム</v>
      </c>
      <c r="K1072" s="1" t="str">
        <f>VLOOKUP($I1072,教員一覧!$A:$D,3,FALSE)</f>
        <v>プログラム</v>
      </c>
      <c r="L1072" s="1" t="str">
        <f>VLOOKUP($I1072,教員一覧!$A:$D,4,FALSE)</f>
        <v>専任</v>
      </c>
      <c r="M1072" t="s">
        <v>1718</v>
      </c>
      <c r="N1072" t="s">
        <v>3789</v>
      </c>
      <c r="O1072" t="s">
        <v>72</v>
      </c>
      <c r="P1072" t="s">
        <v>12</v>
      </c>
      <c r="Q1072">
        <v>2</v>
      </c>
      <c r="R1072">
        <v>1303</v>
      </c>
      <c r="S1072" s="1" t="str">
        <f>VLOOKUP($R1072,教室一覧!$A:$B,2,FALSE)</f>
        <v>ノート対応</v>
      </c>
      <c r="T1072" s="1">
        <f>VLOOKUP($R1072,教室一覧!$A:$C,3,FALSE)</f>
        <v>36</v>
      </c>
      <c r="U1072" s="1" t="str">
        <f>VLOOKUP($R1072,教室一覧!$A:$D,4,FALSE)</f>
        <v>1号館</v>
      </c>
      <c r="V1072" s="1" t="str">
        <f>VLOOKUP($R1072,教室一覧!$A:$E,5,FALSE)</f>
        <v>3F</v>
      </c>
      <c r="W1072"/>
      <c r="X1072"/>
      <c r="Y1072" s="1" t="str">
        <f>VLOOKUP($O1072,教員一覧!$A:$D,2,FALSE)</f>
        <v>ゲーム</v>
      </c>
      <c r="Z1072" s="1" t="str">
        <f>VLOOKUP($O1072,教員一覧!$A:$D,3,FALSE)</f>
        <v>プログラム</v>
      </c>
      <c r="AA1072" s="1" t="str">
        <f>VLOOKUP($O1072,教員一覧!$A:$D,4,FALSE)</f>
        <v>専任</v>
      </c>
      <c r="AB1072" s="1" t="str">
        <f t="shared" si="317"/>
        <v>担任</v>
      </c>
      <c r="AC1072" s="14" t="s">
        <v>1718</v>
      </c>
      <c r="AD1072" s="14" t="s">
        <v>163</v>
      </c>
      <c r="AE1072" s="14" t="s">
        <v>72</v>
      </c>
      <c r="AF1072" s="14" t="s">
        <v>12</v>
      </c>
      <c r="AG1072" s="14">
        <v>2</v>
      </c>
      <c r="AH1072" s="14">
        <v>1303</v>
      </c>
      <c r="AI1072" s="15" t="str">
        <f t="shared" si="318"/>
        <v/>
      </c>
      <c r="AJ1072" s="15" t="str">
        <f t="shared" si="319"/>
        <v/>
      </c>
      <c r="AK1072" s="15" t="str">
        <f t="shared" si="320"/>
        <v/>
      </c>
      <c r="AL1072" s="15" t="str">
        <f t="shared" si="321"/>
        <v/>
      </c>
      <c r="AM1072" s="15" t="str">
        <f t="shared" si="322"/>
        <v/>
      </c>
      <c r="AN1072" s="15" t="str">
        <f t="shared" si="323"/>
        <v/>
      </c>
      <c r="AO1072" s="15" t="str">
        <f t="shared" si="324"/>
        <v/>
      </c>
      <c r="AP1072" s="9" t="str">
        <f t="shared" si="325"/>
        <v>GE1D火2</v>
      </c>
      <c r="AQ1072" s="9">
        <f t="shared" si="326"/>
        <v>9.0909090909090912E-2</v>
      </c>
      <c r="AR1072" s="11" t="str">
        <f t="shared" si="327"/>
        <v>角森火2</v>
      </c>
      <c r="AS1072" s="11">
        <f t="shared" si="333"/>
        <v>0.2</v>
      </c>
      <c r="AT1072">
        <v>9</v>
      </c>
      <c r="AU1072" s="12">
        <f t="shared" si="328"/>
        <v>2.6666666666666665</v>
      </c>
      <c r="AV1072" s="13" t="str">
        <f t="shared" si="329"/>
        <v>1303火2</v>
      </c>
      <c r="AW1072" s="13">
        <f t="shared" si="330"/>
        <v>0.1</v>
      </c>
      <c r="AX1072" s="18" t="str">
        <f t="shared" si="331"/>
        <v>GE1DLCGE1I火21303</v>
      </c>
      <c r="AY1072" s="18">
        <f t="shared" si="332"/>
        <v>1.3333333333333333</v>
      </c>
      <c r="AZ1072"/>
    </row>
    <row r="1073" spans="1:52" x14ac:dyDescent="0.15">
      <c r="A1073" s="1">
        <f t="shared" si="315"/>
        <v>1</v>
      </c>
      <c r="B1073" s="1" t="str">
        <f t="shared" si="316"/>
        <v>HR</v>
      </c>
      <c r="C1073" t="s">
        <v>3732</v>
      </c>
      <c r="D1073" s="1" t="str">
        <f>VLOOKUP($C1073,クラス一覧!$A:$J,10,FALSE)</f>
        <v>ゲーム</v>
      </c>
      <c r="E1073" s="1">
        <f>VLOOKUP($C1073,クラス一覧!$A:$J,8,FALSE)</f>
        <v>24</v>
      </c>
      <c r="F1073" s="1" t="str">
        <f>VLOOKUP($C1073,クラス一覧!$A:$J,9,FALSE)</f>
        <v>角森</v>
      </c>
      <c r="G1073" s="1" t="str">
        <f>VLOOKUP($H1073,科目一覧!$A:$G,3,FALSE)</f>
        <v>SHR</v>
      </c>
      <c r="H1073" t="s">
        <v>3720</v>
      </c>
      <c r="I1073" s="1">
        <f>VLOOKUP($H1073,科目一覧!$A:$G,7,FALSE)</f>
        <v>0</v>
      </c>
      <c r="J1073" s="1" t="e">
        <f>VLOOKUP($I1073,教員一覧!$A:$D,2,FALSE)</f>
        <v>#N/A</v>
      </c>
      <c r="K1073" s="1" t="e">
        <f>VLOOKUP($I1073,教員一覧!$A:$D,3,FALSE)</f>
        <v>#N/A</v>
      </c>
      <c r="L1073" s="1" t="e">
        <f>VLOOKUP($I1073,教員一覧!$A:$D,4,FALSE)</f>
        <v>#N/A</v>
      </c>
      <c r="M1073" t="s">
        <v>3732</v>
      </c>
      <c r="N1073" t="s">
        <v>3789</v>
      </c>
      <c r="O1073" t="s">
        <v>72</v>
      </c>
      <c r="P1073" t="s">
        <v>12</v>
      </c>
      <c r="Q1073">
        <v>4</v>
      </c>
      <c r="R1073">
        <v>1304</v>
      </c>
      <c r="S1073" s="1" t="str">
        <f>VLOOKUP($R1073,教室一覧!$A:$B,2,FALSE)</f>
        <v>ノート対応</v>
      </c>
      <c r="T1073" s="1">
        <f>VLOOKUP($R1073,教室一覧!$A:$C,3,FALSE)</f>
        <v>36</v>
      </c>
      <c r="U1073" s="1" t="str">
        <f>VLOOKUP($R1073,教室一覧!$A:$D,4,FALSE)</f>
        <v>1号館</v>
      </c>
      <c r="V1073" s="1" t="str">
        <f>VLOOKUP($R1073,教室一覧!$A:$E,5,FALSE)</f>
        <v>3F</v>
      </c>
      <c r="W1073"/>
      <c r="X1073"/>
      <c r="Y1073" s="1" t="str">
        <f>VLOOKUP($O1073,教員一覧!$A:$D,2,FALSE)</f>
        <v>ゲーム</v>
      </c>
      <c r="Z1073" s="1" t="str">
        <f>VLOOKUP($O1073,教員一覧!$A:$D,3,FALSE)</f>
        <v>プログラム</v>
      </c>
      <c r="AA1073" s="1" t="str">
        <f>VLOOKUP($O1073,教員一覧!$A:$D,4,FALSE)</f>
        <v>専任</v>
      </c>
      <c r="AB1073" s="1" t="str">
        <f t="shared" si="317"/>
        <v>担任</v>
      </c>
      <c r="AC1073" s="14" t="s">
        <v>79</v>
      </c>
      <c r="AD1073" s="14" t="s">
        <v>163</v>
      </c>
      <c r="AE1073" s="14" t="s">
        <v>72</v>
      </c>
      <c r="AF1073" s="14" t="s">
        <v>12</v>
      </c>
      <c r="AG1073" s="14">
        <v>4</v>
      </c>
      <c r="AH1073" s="14">
        <v>1304</v>
      </c>
      <c r="AI1073" s="15" t="str">
        <f t="shared" si="318"/>
        <v/>
      </c>
      <c r="AJ1073" s="15" t="str">
        <f t="shared" si="319"/>
        <v/>
      </c>
      <c r="AK1073" s="15" t="str">
        <f t="shared" si="320"/>
        <v/>
      </c>
      <c r="AL1073" s="15" t="str">
        <f t="shared" si="321"/>
        <v/>
      </c>
      <c r="AM1073" s="15" t="str">
        <f t="shared" si="322"/>
        <v/>
      </c>
      <c r="AN1073" s="15" t="str">
        <f t="shared" si="323"/>
        <v/>
      </c>
      <c r="AO1073" s="15" t="str">
        <f t="shared" si="324"/>
        <v/>
      </c>
      <c r="AP1073" s="9" t="str">
        <f t="shared" si="325"/>
        <v>GE1D火4</v>
      </c>
      <c r="AQ1073" s="9">
        <f t="shared" si="326"/>
        <v>1</v>
      </c>
      <c r="AR1073" s="11" t="str">
        <f t="shared" si="327"/>
        <v>角森火4</v>
      </c>
      <c r="AS1073" s="11">
        <v>0</v>
      </c>
      <c r="AT1073">
        <v>1</v>
      </c>
      <c r="AU1073" s="12">
        <f t="shared" si="328"/>
        <v>24</v>
      </c>
      <c r="AV1073" s="13" t="str">
        <f t="shared" si="329"/>
        <v>1304火4</v>
      </c>
      <c r="AW1073" s="13">
        <f t="shared" si="330"/>
        <v>1</v>
      </c>
      <c r="AX1073" s="18" t="str">
        <f t="shared" si="331"/>
        <v>GE1DGE1D火41304</v>
      </c>
      <c r="AY1073" s="18">
        <f t="shared" si="332"/>
        <v>24</v>
      </c>
      <c r="AZ1073"/>
    </row>
    <row r="1074" spans="1:52" x14ac:dyDescent="0.15">
      <c r="A1074" s="1">
        <f t="shared" si="315"/>
        <v>1</v>
      </c>
      <c r="B1074" s="1" t="str">
        <f t="shared" si="316"/>
        <v>編成</v>
      </c>
      <c r="C1074" t="s">
        <v>3732</v>
      </c>
      <c r="D1074" s="1" t="str">
        <f>VLOOKUP($C1074,クラス一覧!$A:$J,10,FALSE)</f>
        <v>ゲーム</v>
      </c>
      <c r="E1074" s="1">
        <f>VLOOKUP($C1074,クラス一覧!$A:$J,8,FALSE)</f>
        <v>24</v>
      </c>
      <c r="F1074" s="1" t="str">
        <f>VLOOKUP($C1074,クラス一覧!$A:$J,9,FALSE)</f>
        <v>角森</v>
      </c>
      <c r="G1074" s="1" t="str">
        <f>VLOOKUP($H1074,科目一覧!$A:$G,3,FALSE)</f>
        <v>ゲームプロ（基礎）</v>
      </c>
      <c r="H1074" t="s">
        <v>2423</v>
      </c>
      <c r="I1074" s="1" t="str">
        <f>VLOOKUP($H1074,科目一覧!$A:$G,7,FALSE)</f>
        <v>山口</v>
      </c>
      <c r="J1074" s="1" t="str">
        <f>VLOOKUP($I1074,教員一覧!$A:$D,2,FALSE)</f>
        <v>ゲーム</v>
      </c>
      <c r="K1074" s="1" t="str">
        <f>VLOOKUP($I1074,教員一覧!$A:$D,3,FALSE)</f>
        <v>プログラム</v>
      </c>
      <c r="L1074" s="1" t="str">
        <f>VLOOKUP($I1074,教員一覧!$A:$D,4,FALSE)</f>
        <v>専任</v>
      </c>
      <c r="M1074" t="s">
        <v>1710</v>
      </c>
      <c r="N1074" t="s">
        <v>3789</v>
      </c>
      <c r="O1074" t="s">
        <v>65</v>
      </c>
      <c r="P1074" t="s">
        <v>15</v>
      </c>
      <c r="Q1074">
        <v>1</v>
      </c>
      <c r="R1074">
        <v>3701</v>
      </c>
      <c r="S1074" s="1" t="str">
        <f>VLOOKUP($R1074,教室一覧!$A:$B,2,FALSE)</f>
        <v>ノート15</v>
      </c>
      <c r="T1074" s="1">
        <f>VLOOKUP($R1074,教室一覧!$A:$C,3,FALSE)</f>
        <v>15</v>
      </c>
      <c r="U1074" s="1" t="str">
        <f>VLOOKUP($R1074,教室一覧!$A:$D,4,FALSE)</f>
        <v>3号館</v>
      </c>
      <c r="V1074" s="1" t="str">
        <f>VLOOKUP($R1074,教室一覧!$A:$E,5,FALSE)</f>
        <v>7F</v>
      </c>
      <c r="W1074"/>
      <c r="X1074"/>
      <c r="Y1074" s="1" t="str">
        <f>VLOOKUP($O1074,教員一覧!$A:$D,2,FALSE)</f>
        <v>ゲーム</v>
      </c>
      <c r="Z1074" s="1" t="str">
        <f>VLOOKUP($O1074,教員一覧!$A:$D,3,FALSE)</f>
        <v>プログラム</v>
      </c>
      <c r="AA1074" s="1" t="str">
        <f>VLOOKUP($O1074,教員一覧!$A:$D,4,FALSE)</f>
        <v>専任</v>
      </c>
      <c r="AB1074" s="1" t="str">
        <f t="shared" si="317"/>
        <v/>
      </c>
      <c r="AC1074" s="14" t="s">
        <v>1710</v>
      </c>
      <c r="AD1074" s="14" t="s">
        <v>163</v>
      </c>
      <c r="AE1074" s="14" t="s">
        <v>65</v>
      </c>
      <c r="AF1074" s="14" t="s">
        <v>15</v>
      </c>
      <c r="AG1074" s="14">
        <v>1</v>
      </c>
      <c r="AH1074" s="14">
        <v>3701</v>
      </c>
      <c r="AI1074" s="15" t="str">
        <f t="shared" si="318"/>
        <v/>
      </c>
      <c r="AJ1074" s="15" t="str">
        <f t="shared" si="319"/>
        <v/>
      </c>
      <c r="AK1074" s="15" t="str">
        <f t="shared" si="320"/>
        <v/>
      </c>
      <c r="AL1074" s="15" t="str">
        <f t="shared" si="321"/>
        <v/>
      </c>
      <c r="AM1074" s="15" t="str">
        <f t="shared" si="322"/>
        <v/>
      </c>
      <c r="AN1074" s="15" t="str">
        <f t="shared" si="323"/>
        <v/>
      </c>
      <c r="AO1074" s="15" t="str">
        <f t="shared" si="324"/>
        <v/>
      </c>
      <c r="AP1074" s="9" t="str">
        <f t="shared" si="325"/>
        <v>GE1D木1</v>
      </c>
      <c r="AQ1074" s="9">
        <f t="shared" si="326"/>
        <v>0.1111111111111111</v>
      </c>
      <c r="AR1074" s="11" t="str">
        <f t="shared" si="327"/>
        <v>福井木1</v>
      </c>
      <c r="AS1074" s="11">
        <f t="shared" ref="AS1074:AS1109" si="334">1/COUNTIF($AR:$AR,$AR1074)</f>
        <v>0.2</v>
      </c>
      <c r="AT1074">
        <v>9</v>
      </c>
      <c r="AU1074" s="12">
        <f t="shared" si="328"/>
        <v>2.6666666666666665</v>
      </c>
      <c r="AV1074" s="13" t="str">
        <f t="shared" si="329"/>
        <v>3701木1</v>
      </c>
      <c r="AW1074" s="13">
        <f t="shared" si="330"/>
        <v>0.2</v>
      </c>
      <c r="AX1074" s="18" t="str">
        <f t="shared" si="331"/>
        <v>GE1DLCGE1A木13701</v>
      </c>
      <c r="AY1074" s="18">
        <f t="shared" si="332"/>
        <v>2.6666666666666665</v>
      </c>
      <c r="AZ1074"/>
    </row>
    <row r="1075" spans="1:52" x14ac:dyDescent="0.15">
      <c r="A1075" s="1">
        <f t="shared" si="315"/>
        <v>1</v>
      </c>
      <c r="B1075" s="1" t="str">
        <f t="shared" si="316"/>
        <v>編成</v>
      </c>
      <c r="C1075" t="s">
        <v>3732</v>
      </c>
      <c r="D1075" s="1" t="str">
        <f>VLOOKUP($C1075,クラス一覧!$A:$J,10,FALSE)</f>
        <v>ゲーム</v>
      </c>
      <c r="E1075" s="1">
        <f>VLOOKUP($C1075,クラス一覧!$A:$J,8,FALSE)</f>
        <v>24</v>
      </c>
      <c r="F1075" s="1" t="str">
        <f>VLOOKUP($C1075,クラス一覧!$A:$J,9,FALSE)</f>
        <v>角森</v>
      </c>
      <c r="G1075" s="1" t="str">
        <f>VLOOKUP($H1075,科目一覧!$A:$G,3,FALSE)</f>
        <v>ゲームプロ（基礎）</v>
      </c>
      <c r="H1075" t="s">
        <v>2423</v>
      </c>
      <c r="I1075" s="1" t="str">
        <f>VLOOKUP($H1075,科目一覧!$A:$G,7,FALSE)</f>
        <v>山口</v>
      </c>
      <c r="J1075" s="1" t="str">
        <f>VLOOKUP($I1075,教員一覧!$A:$D,2,FALSE)</f>
        <v>ゲーム</v>
      </c>
      <c r="K1075" s="1" t="str">
        <f>VLOOKUP($I1075,教員一覧!$A:$D,3,FALSE)</f>
        <v>プログラム</v>
      </c>
      <c r="L1075" s="1" t="str">
        <f>VLOOKUP($I1075,教員一覧!$A:$D,4,FALSE)</f>
        <v>専任</v>
      </c>
      <c r="M1075" t="s">
        <v>1711</v>
      </c>
      <c r="N1075" t="s">
        <v>3789</v>
      </c>
      <c r="O1075" t="s">
        <v>78</v>
      </c>
      <c r="P1075" t="s">
        <v>15</v>
      </c>
      <c r="Q1075">
        <v>1</v>
      </c>
      <c r="R1075">
        <v>3702</v>
      </c>
      <c r="S1075" s="1" t="str">
        <f>VLOOKUP($R1075,教室一覧!$A:$B,2,FALSE)</f>
        <v>ノート15</v>
      </c>
      <c r="T1075" s="1">
        <f>VLOOKUP($R1075,教室一覧!$A:$C,3,FALSE)</f>
        <v>15</v>
      </c>
      <c r="U1075" s="1" t="str">
        <f>VLOOKUP($R1075,教室一覧!$A:$D,4,FALSE)</f>
        <v>3号館</v>
      </c>
      <c r="V1075" s="1" t="str">
        <f>VLOOKUP($R1075,教室一覧!$A:$E,5,FALSE)</f>
        <v>7F</v>
      </c>
      <c r="W1075"/>
      <c r="X1075"/>
      <c r="Y1075" s="1" t="str">
        <f>VLOOKUP($O1075,教員一覧!$A:$D,2,FALSE)</f>
        <v>ゲーム</v>
      </c>
      <c r="Z1075" s="1" t="str">
        <f>VLOOKUP($O1075,教員一覧!$A:$D,3,FALSE)</f>
        <v>プログラム</v>
      </c>
      <c r="AA1075" s="1" t="str">
        <f>VLOOKUP($O1075,教員一覧!$A:$D,4,FALSE)</f>
        <v>専任</v>
      </c>
      <c r="AB1075" s="1" t="str">
        <f t="shared" si="317"/>
        <v/>
      </c>
      <c r="AC1075" s="14" t="s">
        <v>1711</v>
      </c>
      <c r="AD1075" s="14" t="s">
        <v>163</v>
      </c>
      <c r="AE1075" s="14" t="s">
        <v>78</v>
      </c>
      <c r="AF1075" s="14" t="s">
        <v>15</v>
      </c>
      <c r="AG1075" s="14">
        <v>1</v>
      </c>
      <c r="AH1075" s="14">
        <v>3702</v>
      </c>
      <c r="AI1075" s="15" t="str">
        <f t="shared" si="318"/>
        <v/>
      </c>
      <c r="AJ1075" s="15" t="str">
        <f t="shared" si="319"/>
        <v/>
      </c>
      <c r="AK1075" s="15" t="str">
        <f t="shared" si="320"/>
        <v/>
      </c>
      <c r="AL1075" s="15" t="str">
        <f t="shared" si="321"/>
        <v/>
      </c>
      <c r="AM1075" s="15" t="str">
        <f t="shared" si="322"/>
        <v/>
      </c>
      <c r="AN1075" s="15" t="str">
        <f t="shared" si="323"/>
        <v/>
      </c>
      <c r="AO1075" s="15" t="str">
        <f t="shared" si="324"/>
        <v/>
      </c>
      <c r="AP1075" s="9" t="str">
        <f t="shared" si="325"/>
        <v>GE1D木1</v>
      </c>
      <c r="AQ1075" s="9">
        <f t="shared" si="326"/>
        <v>0.1111111111111111</v>
      </c>
      <c r="AR1075" s="11" t="str">
        <f t="shared" si="327"/>
        <v>山口木1</v>
      </c>
      <c r="AS1075" s="11">
        <f t="shared" si="334"/>
        <v>0.2</v>
      </c>
      <c r="AT1075">
        <v>9</v>
      </c>
      <c r="AU1075" s="12">
        <f t="shared" si="328"/>
        <v>2.6666666666666665</v>
      </c>
      <c r="AV1075" s="13" t="str">
        <f t="shared" si="329"/>
        <v>3702木1</v>
      </c>
      <c r="AW1075" s="13">
        <f t="shared" si="330"/>
        <v>0.2</v>
      </c>
      <c r="AX1075" s="18" t="str">
        <f t="shared" si="331"/>
        <v>GE1DLCGE1B木13702</v>
      </c>
      <c r="AY1075" s="18">
        <f t="shared" si="332"/>
        <v>2.6666666666666665</v>
      </c>
      <c r="AZ1075"/>
    </row>
    <row r="1076" spans="1:52" x14ac:dyDescent="0.15">
      <c r="A1076" s="1">
        <f t="shared" si="315"/>
        <v>1</v>
      </c>
      <c r="B1076" s="1" t="str">
        <f t="shared" si="316"/>
        <v>編成</v>
      </c>
      <c r="C1076" t="s">
        <v>3732</v>
      </c>
      <c r="D1076" s="1" t="str">
        <f>VLOOKUP($C1076,クラス一覧!$A:$J,10,FALSE)</f>
        <v>ゲーム</v>
      </c>
      <c r="E1076" s="1">
        <f>VLOOKUP($C1076,クラス一覧!$A:$J,8,FALSE)</f>
        <v>24</v>
      </c>
      <c r="F1076" s="1" t="str">
        <f>VLOOKUP($C1076,クラス一覧!$A:$J,9,FALSE)</f>
        <v>角森</v>
      </c>
      <c r="G1076" s="1" t="str">
        <f>VLOOKUP($H1076,科目一覧!$A:$G,3,FALSE)</f>
        <v>ゲームプロ（基礎）</v>
      </c>
      <c r="H1076" t="s">
        <v>2423</v>
      </c>
      <c r="I1076" s="1" t="str">
        <f>VLOOKUP($H1076,科目一覧!$A:$G,7,FALSE)</f>
        <v>山口</v>
      </c>
      <c r="J1076" s="1" t="str">
        <f>VLOOKUP($I1076,教員一覧!$A:$D,2,FALSE)</f>
        <v>ゲーム</v>
      </c>
      <c r="K1076" s="1" t="str">
        <f>VLOOKUP($I1076,教員一覧!$A:$D,3,FALSE)</f>
        <v>プログラム</v>
      </c>
      <c r="L1076" s="1" t="str">
        <f>VLOOKUP($I1076,教員一覧!$A:$D,4,FALSE)</f>
        <v>専任</v>
      </c>
      <c r="M1076" t="s">
        <v>1712</v>
      </c>
      <c r="N1076" t="s">
        <v>3789</v>
      </c>
      <c r="O1076" t="s">
        <v>3012</v>
      </c>
      <c r="P1076" t="s">
        <v>15</v>
      </c>
      <c r="Q1076">
        <v>1</v>
      </c>
      <c r="R1076">
        <v>3703</v>
      </c>
      <c r="S1076" s="1" t="str">
        <f>VLOOKUP($R1076,教室一覧!$A:$B,2,FALSE)</f>
        <v>ノート15</v>
      </c>
      <c r="T1076" s="1">
        <f>VLOOKUP($R1076,教室一覧!$A:$C,3,FALSE)</f>
        <v>15</v>
      </c>
      <c r="U1076" s="1" t="str">
        <f>VLOOKUP($R1076,教室一覧!$A:$D,4,FALSE)</f>
        <v>3号館</v>
      </c>
      <c r="V1076" s="1" t="str">
        <f>VLOOKUP($R1076,教室一覧!$A:$E,5,FALSE)</f>
        <v>7F</v>
      </c>
      <c r="W1076"/>
      <c r="X1076"/>
      <c r="Y1076" s="1" t="str">
        <f>VLOOKUP($O1076,教員一覧!$A:$D,2,FALSE)</f>
        <v>ゲーム</v>
      </c>
      <c r="Z1076" s="1" t="str">
        <f>VLOOKUP($O1076,教員一覧!$A:$D,3,FALSE)</f>
        <v>プログラム</v>
      </c>
      <c r="AA1076" s="1" t="str">
        <f>VLOOKUP($O1076,教員一覧!$A:$D,4,FALSE)</f>
        <v>専任</v>
      </c>
      <c r="AB1076" s="1" t="str">
        <f t="shared" si="317"/>
        <v/>
      </c>
      <c r="AC1076" s="14" t="s">
        <v>1712</v>
      </c>
      <c r="AD1076" s="14" t="s">
        <v>163</v>
      </c>
      <c r="AE1076" s="14" t="s">
        <v>3012</v>
      </c>
      <c r="AF1076" s="14" t="s">
        <v>15</v>
      </c>
      <c r="AG1076" s="14">
        <v>1</v>
      </c>
      <c r="AH1076" s="14">
        <v>3703</v>
      </c>
      <c r="AI1076" s="15" t="str">
        <f t="shared" si="318"/>
        <v/>
      </c>
      <c r="AJ1076" s="15" t="str">
        <f t="shared" si="319"/>
        <v/>
      </c>
      <c r="AK1076" s="15" t="str">
        <f t="shared" si="320"/>
        <v/>
      </c>
      <c r="AL1076" s="15" t="str">
        <f t="shared" si="321"/>
        <v/>
      </c>
      <c r="AM1076" s="15" t="str">
        <f t="shared" si="322"/>
        <v/>
      </c>
      <c r="AN1076" s="15" t="str">
        <f t="shared" si="323"/>
        <v/>
      </c>
      <c r="AO1076" s="15" t="str">
        <f t="shared" si="324"/>
        <v/>
      </c>
      <c r="AP1076" s="9" t="str">
        <f t="shared" si="325"/>
        <v>GE1D木1</v>
      </c>
      <c r="AQ1076" s="9">
        <f t="shared" si="326"/>
        <v>0.1111111111111111</v>
      </c>
      <c r="AR1076" s="11" t="str">
        <f t="shared" si="327"/>
        <v>幸田木1</v>
      </c>
      <c r="AS1076" s="11">
        <f t="shared" si="334"/>
        <v>0.2</v>
      </c>
      <c r="AT1076">
        <v>9</v>
      </c>
      <c r="AU1076" s="12">
        <f t="shared" si="328"/>
        <v>2.6666666666666665</v>
      </c>
      <c r="AV1076" s="13" t="str">
        <f t="shared" si="329"/>
        <v>3703木1</v>
      </c>
      <c r="AW1076" s="13">
        <f t="shared" si="330"/>
        <v>0.2</v>
      </c>
      <c r="AX1076" s="18" t="str">
        <f t="shared" si="331"/>
        <v>GE1DLCGE1C木13703</v>
      </c>
      <c r="AY1076" s="18">
        <f t="shared" si="332"/>
        <v>2.6666666666666665</v>
      </c>
      <c r="AZ1076"/>
    </row>
    <row r="1077" spans="1:52" x14ac:dyDescent="0.15">
      <c r="A1077" s="1">
        <f t="shared" si="315"/>
        <v>1</v>
      </c>
      <c r="B1077" s="1" t="str">
        <f t="shared" si="316"/>
        <v>編成</v>
      </c>
      <c r="C1077" t="s">
        <v>3732</v>
      </c>
      <c r="D1077" s="1" t="str">
        <f>VLOOKUP($C1077,クラス一覧!$A:$J,10,FALSE)</f>
        <v>ゲーム</v>
      </c>
      <c r="E1077" s="1">
        <f>VLOOKUP($C1077,クラス一覧!$A:$J,8,FALSE)</f>
        <v>24</v>
      </c>
      <c r="F1077" s="1" t="str">
        <f>VLOOKUP($C1077,クラス一覧!$A:$J,9,FALSE)</f>
        <v>角森</v>
      </c>
      <c r="G1077" s="1" t="str">
        <f>VLOOKUP($H1077,科目一覧!$A:$G,3,FALSE)</f>
        <v>ゲームプロ（基礎）</v>
      </c>
      <c r="H1077" t="s">
        <v>2423</v>
      </c>
      <c r="I1077" s="1" t="str">
        <f>VLOOKUP($H1077,科目一覧!$A:$G,7,FALSE)</f>
        <v>山口</v>
      </c>
      <c r="J1077" s="1" t="str">
        <f>VLOOKUP($I1077,教員一覧!$A:$D,2,FALSE)</f>
        <v>ゲーム</v>
      </c>
      <c r="K1077" s="1" t="str">
        <f>VLOOKUP($I1077,教員一覧!$A:$D,3,FALSE)</f>
        <v>プログラム</v>
      </c>
      <c r="L1077" s="1" t="str">
        <f>VLOOKUP($I1077,教員一覧!$A:$D,4,FALSE)</f>
        <v>専任</v>
      </c>
      <c r="M1077" t="s">
        <v>1713</v>
      </c>
      <c r="N1077" t="s">
        <v>3789</v>
      </c>
      <c r="O1077" t="s">
        <v>100</v>
      </c>
      <c r="P1077" t="s">
        <v>15</v>
      </c>
      <c r="Q1077">
        <v>1</v>
      </c>
      <c r="R1077">
        <v>3301</v>
      </c>
      <c r="S1077" s="1" t="str">
        <f>VLOOKUP($R1077,教室一覧!$A:$B,2,FALSE)</f>
        <v>ノート対応</v>
      </c>
      <c r="T1077" s="1">
        <f>VLOOKUP($R1077,教室一覧!$A:$C,3,FALSE)</f>
        <v>36</v>
      </c>
      <c r="U1077" s="1" t="str">
        <f>VLOOKUP($R1077,教室一覧!$A:$D,4,FALSE)</f>
        <v>3号館</v>
      </c>
      <c r="V1077" s="1" t="str">
        <f>VLOOKUP($R1077,教室一覧!$A:$E,5,FALSE)</f>
        <v>3F</v>
      </c>
      <c r="W1077"/>
      <c r="X1077"/>
      <c r="Y1077" s="1" t="str">
        <f>VLOOKUP($O1077,教員一覧!$A:$D,2,FALSE)</f>
        <v>ゲーム</v>
      </c>
      <c r="Z1077" s="1" t="str">
        <f>VLOOKUP($O1077,教員一覧!$A:$D,3,FALSE)</f>
        <v>プログラム</v>
      </c>
      <c r="AA1077" s="1" t="str">
        <f>VLOOKUP($O1077,教員一覧!$A:$D,4,FALSE)</f>
        <v>非常勤</v>
      </c>
      <c r="AB1077" s="1" t="str">
        <f t="shared" si="317"/>
        <v/>
      </c>
      <c r="AC1077" s="14" t="s">
        <v>1713</v>
      </c>
      <c r="AD1077" s="14" t="s">
        <v>163</v>
      </c>
      <c r="AE1077" s="14" t="s">
        <v>100</v>
      </c>
      <c r="AF1077" s="14" t="s">
        <v>15</v>
      </c>
      <c r="AG1077" s="14">
        <v>1</v>
      </c>
      <c r="AH1077" s="14">
        <v>3301</v>
      </c>
      <c r="AI1077" s="15" t="str">
        <f t="shared" si="318"/>
        <v/>
      </c>
      <c r="AJ1077" s="15" t="str">
        <f t="shared" si="319"/>
        <v/>
      </c>
      <c r="AK1077" s="15" t="str">
        <f t="shared" si="320"/>
        <v/>
      </c>
      <c r="AL1077" s="15" t="str">
        <f t="shared" si="321"/>
        <v/>
      </c>
      <c r="AM1077" s="15" t="str">
        <f t="shared" si="322"/>
        <v/>
      </c>
      <c r="AN1077" s="15" t="str">
        <f t="shared" si="323"/>
        <v/>
      </c>
      <c r="AO1077" s="15" t="str">
        <f t="shared" si="324"/>
        <v/>
      </c>
      <c r="AP1077" s="9" t="str">
        <f t="shared" si="325"/>
        <v>GE1D木1</v>
      </c>
      <c r="AQ1077" s="9">
        <f t="shared" si="326"/>
        <v>0.1111111111111111</v>
      </c>
      <c r="AR1077" s="11" t="str">
        <f t="shared" si="327"/>
        <v>井上木1</v>
      </c>
      <c r="AS1077" s="11">
        <f t="shared" si="334"/>
        <v>0.2</v>
      </c>
      <c r="AT1077">
        <v>9</v>
      </c>
      <c r="AU1077" s="12">
        <f t="shared" si="328"/>
        <v>2.6666666666666665</v>
      </c>
      <c r="AV1077" s="13" t="str">
        <f t="shared" si="329"/>
        <v>3301木1</v>
      </c>
      <c r="AW1077" s="13">
        <f t="shared" si="330"/>
        <v>0.2</v>
      </c>
      <c r="AX1077" s="18" t="str">
        <f t="shared" si="331"/>
        <v>GE1DLCGE1D木13301</v>
      </c>
      <c r="AY1077" s="18">
        <f t="shared" si="332"/>
        <v>2.6666666666666665</v>
      </c>
      <c r="AZ1077"/>
    </row>
    <row r="1078" spans="1:52" x14ac:dyDescent="0.15">
      <c r="A1078" s="1">
        <f t="shared" si="315"/>
        <v>1</v>
      </c>
      <c r="B1078" s="1" t="str">
        <f t="shared" si="316"/>
        <v>編成</v>
      </c>
      <c r="C1078" t="s">
        <v>3732</v>
      </c>
      <c r="D1078" s="1" t="str">
        <f>VLOOKUP($C1078,クラス一覧!$A:$J,10,FALSE)</f>
        <v>ゲーム</v>
      </c>
      <c r="E1078" s="1">
        <f>VLOOKUP($C1078,クラス一覧!$A:$J,8,FALSE)</f>
        <v>24</v>
      </c>
      <c r="F1078" s="1" t="str">
        <f>VLOOKUP($C1078,クラス一覧!$A:$J,9,FALSE)</f>
        <v>角森</v>
      </c>
      <c r="G1078" s="1" t="str">
        <f>VLOOKUP($H1078,科目一覧!$A:$G,3,FALSE)</f>
        <v>ゲームプロ（基礎）</v>
      </c>
      <c r="H1078" t="s">
        <v>2423</v>
      </c>
      <c r="I1078" s="1" t="str">
        <f>VLOOKUP($H1078,科目一覧!$A:$G,7,FALSE)</f>
        <v>山口</v>
      </c>
      <c r="J1078" s="1" t="str">
        <f>VLOOKUP($I1078,教員一覧!$A:$D,2,FALSE)</f>
        <v>ゲーム</v>
      </c>
      <c r="K1078" s="1" t="str">
        <f>VLOOKUP($I1078,教員一覧!$A:$D,3,FALSE)</f>
        <v>プログラム</v>
      </c>
      <c r="L1078" s="1" t="str">
        <f>VLOOKUP($I1078,教員一覧!$A:$D,4,FALSE)</f>
        <v>専任</v>
      </c>
      <c r="M1078" t="s">
        <v>1714</v>
      </c>
      <c r="N1078" t="s">
        <v>3789</v>
      </c>
      <c r="O1078" t="s">
        <v>45</v>
      </c>
      <c r="P1078" t="s">
        <v>15</v>
      </c>
      <c r="Q1078">
        <v>1</v>
      </c>
      <c r="R1078">
        <v>3302</v>
      </c>
      <c r="S1078" s="1" t="str">
        <f>VLOOKUP($R1078,教室一覧!$A:$B,2,FALSE)</f>
        <v>ノート対応</v>
      </c>
      <c r="T1078" s="1">
        <f>VLOOKUP($R1078,教室一覧!$A:$C,3,FALSE)</f>
        <v>36</v>
      </c>
      <c r="U1078" s="1" t="str">
        <f>VLOOKUP($R1078,教室一覧!$A:$D,4,FALSE)</f>
        <v>3号館</v>
      </c>
      <c r="V1078" s="1" t="str">
        <f>VLOOKUP($R1078,教室一覧!$A:$E,5,FALSE)</f>
        <v>3F</v>
      </c>
      <c r="W1078"/>
      <c r="X1078"/>
      <c r="Y1078" s="1" t="str">
        <f>VLOOKUP($O1078,教員一覧!$A:$D,2,FALSE)</f>
        <v>ゲーム</v>
      </c>
      <c r="Z1078" s="1" t="str">
        <f>VLOOKUP($O1078,教員一覧!$A:$D,3,FALSE)</f>
        <v>プログラム</v>
      </c>
      <c r="AA1078" s="1" t="str">
        <f>VLOOKUP($O1078,教員一覧!$A:$D,4,FALSE)</f>
        <v>非常勤</v>
      </c>
      <c r="AB1078" s="1" t="str">
        <f t="shared" si="317"/>
        <v/>
      </c>
      <c r="AC1078" s="14" t="s">
        <v>1714</v>
      </c>
      <c r="AD1078" s="14" t="s">
        <v>163</v>
      </c>
      <c r="AE1078" s="14" t="s">
        <v>45</v>
      </c>
      <c r="AF1078" s="14" t="s">
        <v>15</v>
      </c>
      <c r="AG1078" s="14">
        <v>1</v>
      </c>
      <c r="AH1078" s="14">
        <v>3302</v>
      </c>
      <c r="AI1078" s="15" t="str">
        <f t="shared" si="318"/>
        <v/>
      </c>
      <c r="AJ1078" s="15" t="str">
        <f t="shared" si="319"/>
        <v/>
      </c>
      <c r="AK1078" s="15" t="str">
        <f t="shared" si="320"/>
        <v/>
      </c>
      <c r="AL1078" s="15" t="str">
        <f t="shared" si="321"/>
        <v/>
      </c>
      <c r="AM1078" s="15" t="str">
        <f t="shared" si="322"/>
        <v/>
      </c>
      <c r="AN1078" s="15" t="str">
        <f t="shared" si="323"/>
        <v/>
      </c>
      <c r="AO1078" s="15" t="str">
        <f t="shared" si="324"/>
        <v/>
      </c>
      <c r="AP1078" s="9" t="str">
        <f t="shared" si="325"/>
        <v>GE1D木1</v>
      </c>
      <c r="AQ1078" s="9">
        <f t="shared" si="326"/>
        <v>0.1111111111111111</v>
      </c>
      <c r="AR1078" s="11" t="str">
        <f t="shared" si="327"/>
        <v>幸山木1</v>
      </c>
      <c r="AS1078" s="11">
        <f t="shared" si="334"/>
        <v>0.2</v>
      </c>
      <c r="AT1078">
        <v>9</v>
      </c>
      <c r="AU1078" s="12">
        <f t="shared" si="328"/>
        <v>2.6666666666666665</v>
      </c>
      <c r="AV1078" s="13" t="str">
        <f t="shared" si="329"/>
        <v>3302木1</v>
      </c>
      <c r="AW1078" s="13">
        <f t="shared" si="330"/>
        <v>0.2</v>
      </c>
      <c r="AX1078" s="18" t="str">
        <f t="shared" si="331"/>
        <v>GE1DLCGE1E木13302</v>
      </c>
      <c r="AY1078" s="18">
        <f t="shared" si="332"/>
        <v>2.6666666666666665</v>
      </c>
      <c r="AZ1078"/>
    </row>
    <row r="1079" spans="1:52" x14ac:dyDescent="0.15">
      <c r="A1079" s="1">
        <f t="shared" si="315"/>
        <v>1</v>
      </c>
      <c r="B1079" s="1" t="str">
        <f t="shared" si="316"/>
        <v>編成</v>
      </c>
      <c r="C1079" t="s">
        <v>3732</v>
      </c>
      <c r="D1079" s="1" t="str">
        <f>VLOOKUP($C1079,クラス一覧!$A:$J,10,FALSE)</f>
        <v>ゲーム</v>
      </c>
      <c r="E1079" s="1">
        <f>VLOOKUP($C1079,クラス一覧!$A:$J,8,FALSE)</f>
        <v>24</v>
      </c>
      <c r="F1079" s="1" t="str">
        <f>VLOOKUP($C1079,クラス一覧!$A:$J,9,FALSE)</f>
        <v>角森</v>
      </c>
      <c r="G1079" s="1" t="str">
        <f>VLOOKUP($H1079,科目一覧!$A:$G,3,FALSE)</f>
        <v>ゲームプロ（基礎）</v>
      </c>
      <c r="H1079" t="s">
        <v>2423</v>
      </c>
      <c r="I1079" s="1" t="str">
        <f>VLOOKUP($H1079,科目一覧!$A:$G,7,FALSE)</f>
        <v>山口</v>
      </c>
      <c r="J1079" s="1" t="str">
        <f>VLOOKUP($I1079,教員一覧!$A:$D,2,FALSE)</f>
        <v>ゲーム</v>
      </c>
      <c r="K1079" s="1" t="str">
        <f>VLOOKUP($I1079,教員一覧!$A:$D,3,FALSE)</f>
        <v>プログラム</v>
      </c>
      <c r="L1079" s="1" t="str">
        <f>VLOOKUP($I1079,教員一覧!$A:$D,4,FALSE)</f>
        <v>専任</v>
      </c>
      <c r="M1079" t="s">
        <v>1715</v>
      </c>
      <c r="N1079" t="s">
        <v>3789</v>
      </c>
      <c r="O1079" t="s">
        <v>126</v>
      </c>
      <c r="P1079" t="s">
        <v>15</v>
      </c>
      <c r="Q1079">
        <v>1</v>
      </c>
      <c r="R1079">
        <v>3303</v>
      </c>
      <c r="S1079" s="1" t="str">
        <f>VLOOKUP($R1079,教室一覧!$A:$B,2,FALSE)</f>
        <v>ノート対応</v>
      </c>
      <c r="T1079" s="1">
        <f>VLOOKUP($R1079,教室一覧!$A:$C,3,FALSE)</f>
        <v>36</v>
      </c>
      <c r="U1079" s="1" t="str">
        <f>VLOOKUP($R1079,教室一覧!$A:$D,4,FALSE)</f>
        <v>3号館</v>
      </c>
      <c r="V1079" s="1" t="str">
        <f>VLOOKUP($R1079,教室一覧!$A:$E,5,FALSE)</f>
        <v>3F</v>
      </c>
      <c r="W1079"/>
      <c r="X1079"/>
      <c r="Y1079" s="1" t="str">
        <f>VLOOKUP($O1079,教員一覧!$A:$D,2,FALSE)</f>
        <v>ゲーム</v>
      </c>
      <c r="Z1079" s="1" t="str">
        <f>VLOOKUP($O1079,教員一覧!$A:$D,3,FALSE)</f>
        <v>プログラム</v>
      </c>
      <c r="AA1079" s="1" t="str">
        <f>VLOOKUP($O1079,教員一覧!$A:$D,4,FALSE)</f>
        <v>非常勤</v>
      </c>
      <c r="AB1079" s="1" t="str">
        <f t="shared" si="317"/>
        <v/>
      </c>
      <c r="AC1079" s="14" t="s">
        <v>1715</v>
      </c>
      <c r="AD1079" s="14" t="s">
        <v>163</v>
      </c>
      <c r="AE1079" s="14" t="s">
        <v>126</v>
      </c>
      <c r="AF1079" s="14" t="s">
        <v>15</v>
      </c>
      <c r="AG1079" s="14">
        <v>1</v>
      </c>
      <c r="AH1079" s="14">
        <v>3303</v>
      </c>
      <c r="AI1079" s="15" t="str">
        <f t="shared" si="318"/>
        <v/>
      </c>
      <c r="AJ1079" s="15" t="str">
        <f t="shared" si="319"/>
        <v/>
      </c>
      <c r="AK1079" s="15" t="str">
        <f t="shared" si="320"/>
        <v/>
      </c>
      <c r="AL1079" s="15" t="str">
        <f t="shared" si="321"/>
        <v/>
      </c>
      <c r="AM1079" s="15" t="str">
        <f t="shared" si="322"/>
        <v/>
      </c>
      <c r="AN1079" s="15" t="str">
        <f t="shared" si="323"/>
        <v/>
      </c>
      <c r="AO1079" s="15" t="str">
        <f t="shared" si="324"/>
        <v/>
      </c>
      <c r="AP1079" s="9" t="str">
        <f t="shared" si="325"/>
        <v>GE1D木1</v>
      </c>
      <c r="AQ1079" s="9">
        <f t="shared" si="326"/>
        <v>0.1111111111111111</v>
      </c>
      <c r="AR1079" s="11" t="str">
        <f t="shared" si="327"/>
        <v>長畑木1</v>
      </c>
      <c r="AS1079" s="11">
        <f t="shared" si="334"/>
        <v>0.2</v>
      </c>
      <c r="AT1079">
        <v>9</v>
      </c>
      <c r="AU1079" s="12">
        <f t="shared" si="328"/>
        <v>2.6666666666666665</v>
      </c>
      <c r="AV1079" s="13" t="str">
        <f t="shared" si="329"/>
        <v>3303木1</v>
      </c>
      <c r="AW1079" s="13">
        <f t="shared" si="330"/>
        <v>0.2</v>
      </c>
      <c r="AX1079" s="18" t="str">
        <f t="shared" si="331"/>
        <v>GE1DLCGE1F木13303</v>
      </c>
      <c r="AY1079" s="18">
        <f t="shared" si="332"/>
        <v>2.6666666666666665</v>
      </c>
      <c r="AZ1079"/>
    </row>
    <row r="1080" spans="1:52" x14ac:dyDescent="0.15">
      <c r="A1080" s="1">
        <f t="shared" si="315"/>
        <v>1</v>
      </c>
      <c r="B1080" s="1" t="str">
        <f t="shared" si="316"/>
        <v>編成</v>
      </c>
      <c r="C1080" t="s">
        <v>3732</v>
      </c>
      <c r="D1080" s="1" t="str">
        <f>VLOOKUP($C1080,クラス一覧!$A:$J,10,FALSE)</f>
        <v>ゲーム</v>
      </c>
      <c r="E1080" s="1">
        <f>VLOOKUP($C1080,クラス一覧!$A:$J,8,FALSE)</f>
        <v>24</v>
      </c>
      <c r="F1080" s="1" t="str">
        <f>VLOOKUP($C1080,クラス一覧!$A:$J,9,FALSE)</f>
        <v>角森</v>
      </c>
      <c r="G1080" s="1" t="str">
        <f>VLOOKUP($H1080,科目一覧!$A:$G,3,FALSE)</f>
        <v>ゲームプロ（基礎）</v>
      </c>
      <c r="H1080" t="s">
        <v>2423</v>
      </c>
      <c r="I1080" s="1" t="str">
        <f>VLOOKUP($H1080,科目一覧!$A:$G,7,FALSE)</f>
        <v>山口</v>
      </c>
      <c r="J1080" s="1" t="str">
        <f>VLOOKUP($I1080,教員一覧!$A:$D,2,FALSE)</f>
        <v>ゲーム</v>
      </c>
      <c r="K1080" s="1" t="str">
        <f>VLOOKUP($I1080,教員一覧!$A:$D,3,FALSE)</f>
        <v>プログラム</v>
      </c>
      <c r="L1080" s="1" t="str">
        <f>VLOOKUP($I1080,教員一覧!$A:$D,4,FALSE)</f>
        <v>専任</v>
      </c>
      <c r="M1080" t="s">
        <v>1716</v>
      </c>
      <c r="N1080" t="s">
        <v>3789</v>
      </c>
      <c r="O1080" t="s">
        <v>107</v>
      </c>
      <c r="P1080" t="s">
        <v>15</v>
      </c>
      <c r="Q1080">
        <v>1</v>
      </c>
      <c r="R1080">
        <v>1301</v>
      </c>
      <c r="S1080" s="1" t="str">
        <f>VLOOKUP($R1080,教室一覧!$A:$B,2,FALSE)</f>
        <v>ノート対応</v>
      </c>
      <c r="T1080" s="1">
        <f>VLOOKUP($R1080,教室一覧!$A:$C,3,FALSE)</f>
        <v>36</v>
      </c>
      <c r="U1080" s="1" t="str">
        <f>VLOOKUP($R1080,教室一覧!$A:$D,4,FALSE)</f>
        <v>1号館</v>
      </c>
      <c r="V1080" s="1" t="str">
        <f>VLOOKUP($R1080,教室一覧!$A:$E,5,FALSE)</f>
        <v>3F</v>
      </c>
      <c r="W1080"/>
      <c r="X1080"/>
      <c r="Y1080" s="1" t="str">
        <f>VLOOKUP($O1080,教員一覧!$A:$D,2,FALSE)</f>
        <v>ゲーム</v>
      </c>
      <c r="Z1080" s="1" t="str">
        <f>VLOOKUP($O1080,教員一覧!$A:$D,3,FALSE)</f>
        <v>プログラム</v>
      </c>
      <c r="AA1080" s="1" t="str">
        <f>VLOOKUP($O1080,教員一覧!$A:$D,4,FALSE)</f>
        <v>専任</v>
      </c>
      <c r="AB1080" s="1" t="str">
        <f t="shared" si="317"/>
        <v/>
      </c>
      <c r="AC1080" s="14" t="s">
        <v>1716</v>
      </c>
      <c r="AD1080" s="14" t="s">
        <v>163</v>
      </c>
      <c r="AE1080" s="14" t="s">
        <v>107</v>
      </c>
      <c r="AF1080" s="14" t="s">
        <v>15</v>
      </c>
      <c r="AG1080" s="14">
        <v>1</v>
      </c>
      <c r="AH1080" s="14">
        <v>1301</v>
      </c>
      <c r="AI1080" s="15" t="str">
        <f t="shared" si="318"/>
        <v/>
      </c>
      <c r="AJ1080" s="15" t="str">
        <f t="shared" si="319"/>
        <v/>
      </c>
      <c r="AK1080" s="15" t="str">
        <f t="shared" si="320"/>
        <v/>
      </c>
      <c r="AL1080" s="15" t="str">
        <f t="shared" si="321"/>
        <v/>
      </c>
      <c r="AM1080" s="15" t="str">
        <f t="shared" si="322"/>
        <v/>
      </c>
      <c r="AN1080" s="15" t="str">
        <f t="shared" si="323"/>
        <v/>
      </c>
      <c r="AO1080" s="15" t="str">
        <f t="shared" si="324"/>
        <v/>
      </c>
      <c r="AP1080" s="9" t="str">
        <f t="shared" si="325"/>
        <v>GE1D木1</v>
      </c>
      <c r="AQ1080" s="9">
        <f t="shared" si="326"/>
        <v>0.1111111111111111</v>
      </c>
      <c r="AR1080" s="11" t="str">
        <f t="shared" si="327"/>
        <v>牧木1</v>
      </c>
      <c r="AS1080" s="11">
        <f t="shared" si="334"/>
        <v>0.2</v>
      </c>
      <c r="AT1080">
        <v>9</v>
      </c>
      <c r="AU1080" s="12">
        <f t="shared" si="328"/>
        <v>2.6666666666666665</v>
      </c>
      <c r="AV1080" s="13" t="str">
        <f t="shared" si="329"/>
        <v>1301木1</v>
      </c>
      <c r="AW1080" s="13">
        <f t="shared" si="330"/>
        <v>0.2</v>
      </c>
      <c r="AX1080" s="18" t="str">
        <f t="shared" si="331"/>
        <v>GE1DLCGE1G木11301</v>
      </c>
      <c r="AY1080" s="18">
        <f t="shared" si="332"/>
        <v>2.6666666666666665</v>
      </c>
      <c r="AZ1080"/>
    </row>
    <row r="1081" spans="1:52" x14ac:dyDescent="0.15">
      <c r="A1081" s="1">
        <f t="shared" si="315"/>
        <v>1</v>
      </c>
      <c r="B1081" s="1" t="str">
        <f t="shared" si="316"/>
        <v>編成</v>
      </c>
      <c r="C1081" t="s">
        <v>3732</v>
      </c>
      <c r="D1081" s="1" t="str">
        <f>VLOOKUP($C1081,クラス一覧!$A:$J,10,FALSE)</f>
        <v>ゲーム</v>
      </c>
      <c r="E1081" s="1">
        <f>VLOOKUP($C1081,クラス一覧!$A:$J,8,FALSE)</f>
        <v>24</v>
      </c>
      <c r="F1081" s="1" t="str">
        <f>VLOOKUP($C1081,クラス一覧!$A:$J,9,FALSE)</f>
        <v>角森</v>
      </c>
      <c r="G1081" s="1" t="str">
        <f>VLOOKUP($H1081,科目一覧!$A:$G,3,FALSE)</f>
        <v>ゲームプロ（基礎）</v>
      </c>
      <c r="H1081" t="s">
        <v>2423</v>
      </c>
      <c r="I1081" s="1" t="str">
        <f>VLOOKUP($H1081,科目一覧!$A:$G,7,FALSE)</f>
        <v>山口</v>
      </c>
      <c r="J1081" s="1" t="str">
        <f>VLOOKUP($I1081,教員一覧!$A:$D,2,FALSE)</f>
        <v>ゲーム</v>
      </c>
      <c r="K1081" s="1" t="str">
        <f>VLOOKUP($I1081,教員一覧!$A:$D,3,FALSE)</f>
        <v>プログラム</v>
      </c>
      <c r="L1081" s="1" t="str">
        <f>VLOOKUP($I1081,教員一覧!$A:$D,4,FALSE)</f>
        <v>専任</v>
      </c>
      <c r="M1081" t="s">
        <v>1717</v>
      </c>
      <c r="N1081" t="s">
        <v>3789</v>
      </c>
      <c r="O1081" t="s">
        <v>1484</v>
      </c>
      <c r="P1081" t="s">
        <v>15</v>
      </c>
      <c r="Q1081">
        <v>1</v>
      </c>
      <c r="R1081">
        <v>1302</v>
      </c>
      <c r="S1081" s="1" t="str">
        <f>VLOOKUP($R1081,教室一覧!$A:$B,2,FALSE)</f>
        <v>ノート対応</v>
      </c>
      <c r="T1081" s="1">
        <f>VLOOKUP($R1081,教室一覧!$A:$C,3,FALSE)</f>
        <v>36</v>
      </c>
      <c r="U1081" s="1" t="str">
        <f>VLOOKUP($R1081,教室一覧!$A:$D,4,FALSE)</f>
        <v>1号館</v>
      </c>
      <c r="V1081" s="1" t="str">
        <f>VLOOKUP($R1081,教室一覧!$A:$E,5,FALSE)</f>
        <v>3F</v>
      </c>
      <c r="W1081"/>
      <c r="X1081"/>
      <c r="Y1081" s="1" t="str">
        <f>VLOOKUP($O1081,教員一覧!$A:$D,2,FALSE)</f>
        <v>IT</v>
      </c>
      <c r="Z1081" s="1" t="str">
        <f>VLOOKUP($O1081,教員一覧!$A:$D,3,FALSE)</f>
        <v>　</v>
      </c>
      <c r="AA1081" s="1" t="str">
        <f>VLOOKUP($O1081,教員一覧!$A:$D,4,FALSE)</f>
        <v>非常勤</v>
      </c>
      <c r="AB1081" s="1" t="str">
        <f t="shared" si="317"/>
        <v/>
      </c>
      <c r="AC1081" s="14" t="s">
        <v>1717</v>
      </c>
      <c r="AD1081" s="14" t="s">
        <v>163</v>
      </c>
      <c r="AE1081" s="14" t="s">
        <v>1484</v>
      </c>
      <c r="AF1081" s="14" t="s">
        <v>15</v>
      </c>
      <c r="AG1081" s="14">
        <v>1</v>
      </c>
      <c r="AH1081" s="14">
        <v>1302</v>
      </c>
      <c r="AI1081" s="15" t="str">
        <f t="shared" si="318"/>
        <v/>
      </c>
      <c r="AJ1081" s="15" t="str">
        <f t="shared" si="319"/>
        <v/>
      </c>
      <c r="AK1081" s="15" t="str">
        <f t="shared" si="320"/>
        <v/>
      </c>
      <c r="AL1081" s="15" t="str">
        <f t="shared" si="321"/>
        <v/>
      </c>
      <c r="AM1081" s="15" t="str">
        <f t="shared" si="322"/>
        <v/>
      </c>
      <c r="AN1081" s="15" t="str">
        <f t="shared" si="323"/>
        <v/>
      </c>
      <c r="AO1081" s="15" t="str">
        <f t="shared" si="324"/>
        <v/>
      </c>
      <c r="AP1081" s="9" t="str">
        <f t="shared" si="325"/>
        <v>GE1D木1</v>
      </c>
      <c r="AQ1081" s="9">
        <f t="shared" si="326"/>
        <v>0.1111111111111111</v>
      </c>
      <c r="AR1081" s="11" t="str">
        <f t="shared" si="327"/>
        <v>吹野木1</v>
      </c>
      <c r="AS1081" s="11">
        <f t="shared" si="334"/>
        <v>0.2</v>
      </c>
      <c r="AT1081">
        <v>9</v>
      </c>
      <c r="AU1081" s="12">
        <f t="shared" si="328"/>
        <v>2.6666666666666665</v>
      </c>
      <c r="AV1081" s="13" t="str">
        <f t="shared" si="329"/>
        <v>1302木1</v>
      </c>
      <c r="AW1081" s="13">
        <f t="shared" si="330"/>
        <v>0.2</v>
      </c>
      <c r="AX1081" s="18" t="str">
        <f t="shared" si="331"/>
        <v>GE1DLCGE1H木11302</v>
      </c>
      <c r="AY1081" s="18">
        <f t="shared" si="332"/>
        <v>2.6666666666666665</v>
      </c>
      <c r="AZ1081"/>
    </row>
    <row r="1082" spans="1:52" x14ac:dyDescent="0.15">
      <c r="A1082" s="1">
        <f t="shared" si="315"/>
        <v>1</v>
      </c>
      <c r="B1082" s="1" t="str">
        <f t="shared" si="316"/>
        <v>編成</v>
      </c>
      <c r="C1082" t="s">
        <v>3732</v>
      </c>
      <c r="D1082" s="1" t="str">
        <f>VLOOKUP($C1082,クラス一覧!$A:$J,10,FALSE)</f>
        <v>ゲーム</v>
      </c>
      <c r="E1082" s="1">
        <f>VLOOKUP($C1082,クラス一覧!$A:$J,8,FALSE)</f>
        <v>24</v>
      </c>
      <c r="F1082" s="1" t="str">
        <f>VLOOKUP($C1082,クラス一覧!$A:$J,9,FALSE)</f>
        <v>角森</v>
      </c>
      <c r="G1082" s="1" t="str">
        <f>VLOOKUP($H1082,科目一覧!$A:$G,3,FALSE)</f>
        <v>ゲームプロ（基礎）</v>
      </c>
      <c r="H1082" t="s">
        <v>2423</v>
      </c>
      <c r="I1082" s="1" t="str">
        <f>VLOOKUP($H1082,科目一覧!$A:$G,7,FALSE)</f>
        <v>山口</v>
      </c>
      <c r="J1082" s="1" t="str">
        <f>VLOOKUP($I1082,教員一覧!$A:$D,2,FALSE)</f>
        <v>ゲーム</v>
      </c>
      <c r="K1082" s="1" t="str">
        <f>VLOOKUP($I1082,教員一覧!$A:$D,3,FALSE)</f>
        <v>プログラム</v>
      </c>
      <c r="L1082" s="1" t="str">
        <f>VLOOKUP($I1082,教員一覧!$A:$D,4,FALSE)</f>
        <v>専任</v>
      </c>
      <c r="M1082" t="s">
        <v>1718</v>
      </c>
      <c r="N1082" t="s">
        <v>3789</v>
      </c>
      <c r="O1082" t="s">
        <v>72</v>
      </c>
      <c r="P1082" t="s">
        <v>15</v>
      </c>
      <c r="Q1082">
        <v>1</v>
      </c>
      <c r="R1082">
        <v>1303</v>
      </c>
      <c r="S1082" s="1" t="str">
        <f>VLOOKUP($R1082,教室一覧!$A:$B,2,FALSE)</f>
        <v>ノート対応</v>
      </c>
      <c r="T1082" s="1">
        <f>VLOOKUP($R1082,教室一覧!$A:$C,3,FALSE)</f>
        <v>36</v>
      </c>
      <c r="U1082" s="1" t="str">
        <f>VLOOKUP($R1082,教室一覧!$A:$D,4,FALSE)</f>
        <v>1号館</v>
      </c>
      <c r="V1082" s="1" t="str">
        <f>VLOOKUP($R1082,教室一覧!$A:$E,5,FALSE)</f>
        <v>3F</v>
      </c>
      <c r="W1082"/>
      <c r="X1082"/>
      <c r="Y1082" s="1" t="str">
        <f>VLOOKUP($O1082,教員一覧!$A:$D,2,FALSE)</f>
        <v>ゲーム</v>
      </c>
      <c r="Z1082" s="1" t="str">
        <f>VLOOKUP($O1082,教員一覧!$A:$D,3,FALSE)</f>
        <v>プログラム</v>
      </c>
      <c r="AA1082" s="1" t="str">
        <f>VLOOKUP($O1082,教員一覧!$A:$D,4,FALSE)</f>
        <v>専任</v>
      </c>
      <c r="AB1082" s="1" t="str">
        <f t="shared" si="317"/>
        <v>担任</v>
      </c>
      <c r="AC1082" s="14" t="s">
        <v>1718</v>
      </c>
      <c r="AD1082" s="14" t="s">
        <v>163</v>
      </c>
      <c r="AE1082" s="14" t="s">
        <v>72</v>
      </c>
      <c r="AF1082" s="14" t="s">
        <v>15</v>
      </c>
      <c r="AG1082" s="14">
        <v>1</v>
      </c>
      <c r="AH1082" s="14">
        <v>1303</v>
      </c>
      <c r="AI1082" s="15" t="str">
        <f t="shared" si="318"/>
        <v/>
      </c>
      <c r="AJ1082" s="15" t="str">
        <f t="shared" si="319"/>
        <v/>
      </c>
      <c r="AK1082" s="15" t="str">
        <f t="shared" si="320"/>
        <v/>
      </c>
      <c r="AL1082" s="15" t="str">
        <f t="shared" si="321"/>
        <v/>
      </c>
      <c r="AM1082" s="15" t="str">
        <f t="shared" si="322"/>
        <v/>
      </c>
      <c r="AN1082" s="15" t="str">
        <f t="shared" si="323"/>
        <v/>
      </c>
      <c r="AO1082" s="15" t="str">
        <f t="shared" si="324"/>
        <v/>
      </c>
      <c r="AP1082" s="9" t="str">
        <f t="shared" si="325"/>
        <v>GE1D木1</v>
      </c>
      <c r="AQ1082" s="9">
        <f t="shared" si="326"/>
        <v>0.1111111111111111</v>
      </c>
      <c r="AR1082" s="11" t="str">
        <f t="shared" si="327"/>
        <v>角森木1</v>
      </c>
      <c r="AS1082" s="11">
        <f t="shared" si="334"/>
        <v>0.2</v>
      </c>
      <c r="AT1082">
        <v>9</v>
      </c>
      <c r="AU1082" s="12">
        <f t="shared" si="328"/>
        <v>2.6666666666666665</v>
      </c>
      <c r="AV1082" s="13" t="str">
        <f t="shared" si="329"/>
        <v>1303木1</v>
      </c>
      <c r="AW1082" s="13">
        <f t="shared" si="330"/>
        <v>0.2</v>
      </c>
      <c r="AX1082" s="18" t="str">
        <f t="shared" si="331"/>
        <v>GE1DLCGE1I木11303</v>
      </c>
      <c r="AY1082" s="18">
        <f t="shared" si="332"/>
        <v>2.6666666666666665</v>
      </c>
      <c r="AZ1082"/>
    </row>
    <row r="1083" spans="1:52" x14ac:dyDescent="0.15">
      <c r="A1083" s="1">
        <f t="shared" si="315"/>
        <v>1</v>
      </c>
      <c r="B1083" s="1" t="str">
        <f t="shared" si="316"/>
        <v>編成</v>
      </c>
      <c r="C1083" t="s">
        <v>3732</v>
      </c>
      <c r="D1083" s="1" t="str">
        <f>VLOOKUP($C1083,クラス一覧!$A:$J,10,FALSE)</f>
        <v>ゲーム</v>
      </c>
      <c r="E1083" s="1">
        <f>VLOOKUP($C1083,クラス一覧!$A:$J,8,FALSE)</f>
        <v>24</v>
      </c>
      <c r="F1083" s="1" t="str">
        <f>VLOOKUP($C1083,クラス一覧!$A:$J,9,FALSE)</f>
        <v>角森</v>
      </c>
      <c r="G1083" s="1" t="str">
        <f>VLOOKUP($H1083,科目一覧!$A:$G,3,FALSE)</f>
        <v>ゲームプロ（基礎）</v>
      </c>
      <c r="H1083" t="s">
        <v>2423</v>
      </c>
      <c r="I1083" s="1" t="str">
        <f>VLOOKUP($H1083,科目一覧!$A:$G,7,FALSE)</f>
        <v>山口</v>
      </c>
      <c r="J1083" s="1" t="str">
        <f>VLOOKUP($I1083,教員一覧!$A:$D,2,FALSE)</f>
        <v>ゲーム</v>
      </c>
      <c r="K1083" s="1" t="str">
        <f>VLOOKUP($I1083,教員一覧!$A:$D,3,FALSE)</f>
        <v>プログラム</v>
      </c>
      <c r="L1083" s="1" t="str">
        <f>VLOOKUP($I1083,教員一覧!$A:$D,4,FALSE)</f>
        <v>専任</v>
      </c>
      <c r="M1083" t="s">
        <v>1710</v>
      </c>
      <c r="N1083" t="s">
        <v>3789</v>
      </c>
      <c r="O1083" t="s">
        <v>65</v>
      </c>
      <c r="P1083" t="s">
        <v>15</v>
      </c>
      <c r="Q1083">
        <v>2</v>
      </c>
      <c r="R1083">
        <v>3701</v>
      </c>
      <c r="S1083" s="1" t="str">
        <f>VLOOKUP($R1083,教室一覧!$A:$B,2,FALSE)</f>
        <v>ノート15</v>
      </c>
      <c r="T1083" s="1">
        <f>VLOOKUP($R1083,教室一覧!$A:$C,3,FALSE)</f>
        <v>15</v>
      </c>
      <c r="U1083" s="1" t="str">
        <f>VLOOKUP($R1083,教室一覧!$A:$D,4,FALSE)</f>
        <v>3号館</v>
      </c>
      <c r="V1083" s="1" t="str">
        <f>VLOOKUP($R1083,教室一覧!$A:$E,5,FALSE)</f>
        <v>7F</v>
      </c>
      <c r="W1083"/>
      <c r="X1083"/>
      <c r="Y1083" s="1" t="str">
        <f>VLOOKUP($O1083,教員一覧!$A:$D,2,FALSE)</f>
        <v>ゲーム</v>
      </c>
      <c r="Z1083" s="1" t="str">
        <f>VLOOKUP($O1083,教員一覧!$A:$D,3,FALSE)</f>
        <v>プログラム</v>
      </c>
      <c r="AA1083" s="1" t="str">
        <f>VLOOKUP($O1083,教員一覧!$A:$D,4,FALSE)</f>
        <v>専任</v>
      </c>
      <c r="AB1083" s="1" t="str">
        <f t="shared" si="317"/>
        <v/>
      </c>
      <c r="AC1083" s="14" t="s">
        <v>1710</v>
      </c>
      <c r="AD1083" s="14" t="s">
        <v>163</v>
      </c>
      <c r="AE1083" s="14" t="s">
        <v>65</v>
      </c>
      <c r="AF1083" s="14" t="s">
        <v>15</v>
      </c>
      <c r="AG1083" s="14">
        <v>2</v>
      </c>
      <c r="AH1083" s="14">
        <v>3701</v>
      </c>
      <c r="AI1083" s="15" t="str">
        <f t="shared" si="318"/>
        <v/>
      </c>
      <c r="AJ1083" s="15" t="str">
        <f t="shared" si="319"/>
        <v/>
      </c>
      <c r="AK1083" s="15" t="str">
        <f t="shared" si="320"/>
        <v/>
      </c>
      <c r="AL1083" s="15" t="str">
        <f t="shared" si="321"/>
        <v/>
      </c>
      <c r="AM1083" s="15" t="str">
        <f t="shared" si="322"/>
        <v/>
      </c>
      <c r="AN1083" s="15" t="str">
        <f t="shared" si="323"/>
        <v/>
      </c>
      <c r="AO1083" s="15" t="str">
        <f t="shared" si="324"/>
        <v/>
      </c>
      <c r="AP1083" s="9" t="str">
        <f t="shared" si="325"/>
        <v>GE1D木2</v>
      </c>
      <c r="AQ1083" s="9">
        <f t="shared" si="326"/>
        <v>9.0909090909090912E-2</v>
      </c>
      <c r="AR1083" s="11" t="str">
        <f t="shared" si="327"/>
        <v>福井木2</v>
      </c>
      <c r="AS1083" s="11">
        <f t="shared" si="334"/>
        <v>0.2</v>
      </c>
      <c r="AT1083">
        <v>9</v>
      </c>
      <c r="AU1083" s="12">
        <f t="shared" si="328"/>
        <v>2.6666666666666665</v>
      </c>
      <c r="AV1083" s="13" t="str">
        <f t="shared" si="329"/>
        <v>3701木2</v>
      </c>
      <c r="AW1083" s="13">
        <f t="shared" si="330"/>
        <v>0.2</v>
      </c>
      <c r="AX1083" s="18" t="str">
        <f t="shared" si="331"/>
        <v>GE1DLCGE1A木23701</v>
      </c>
      <c r="AY1083" s="18">
        <f t="shared" si="332"/>
        <v>2.6666666666666665</v>
      </c>
      <c r="AZ1083"/>
    </row>
    <row r="1084" spans="1:52" x14ac:dyDescent="0.15">
      <c r="A1084" s="1">
        <f t="shared" si="315"/>
        <v>1</v>
      </c>
      <c r="B1084" s="1" t="str">
        <f t="shared" si="316"/>
        <v>編成</v>
      </c>
      <c r="C1084" t="s">
        <v>3732</v>
      </c>
      <c r="D1084" s="1" t="str">
        <f>VLOOKUP($C1084,クラス一覧!$A:$J,10,FALSE)</f>
        <v>ゲーム</v>
      </c>
      <c r="E1084" s="1">
        <f>VLOOKUP($C1084,クラス一覧!$A:$J,8,FALSE)</f>
        <v>24</v>
      </c>
      <c r="F1084" s="1" t="str">
        <f>VLOOKUP($C1084,クラス一覧!$A:$J,9,FALSE)</f>
        <v>角森</v>
      </c>
      <c r="G1084" s="1" t="str">
        <f>VLOOKUP($H1084,科目一覧!$A:$G,3,FALSE)</f>
        <v>ゲームプロ（基礎）</v>
      </c>
      <c r="H1084" t="s">
        <v>2423</v>
      </c>
      <c r="I1084" s="1" t="str">
        <f>VLOOKUP($H1084,科目一覧!$A:$G,7,FALSE)</f>
        <v>山口</v>
      </c>
      <c r="J1084" s="1" t="str">
        <f>VLOOKUP($I1084,教員一覧!$A:$D,2,FALSE)</f>
        <v>ゲーム</v>
      </c>
      <c r="K1084" s="1" t="str">
        <f>VLOOKUP($I1084,教員一覧!$A:$D,3,FALSE)</f>
        <v>プログラム</v>
      </c>
      <c r="L1084" s="1" t="str">
        <f>VLOOKUP($I1084,教員一覧!$A:$D,4,FALSE)</f>
        <v>専任</v>
      </c>
      <c r="M1084" t="s">
        <v>1711</v>
      </c>
      <c r="N1084" t="s">
        <v>3789</v>
      </c>
      <c r="O1084" t="s">
        <v>78</v>
      </c>
      <c r="P1084" t="s">
        <v>15</v>
      </c>
      <c r="Q1084">
        <v>2</v>
      </c>
      <c r="R1084">
        <v>3702</v>
      </c>
      <c r="S1084" s="1" t="str">
        <f>VLOOKUP($R1084,教室一覧!$A:$B,2,FALSE)</f>
        <v>ノート15</v>
      </c>
      <c r="T1084" s="1">
        <f>VLOOKUP($R1084,教室一覧!$A:$C,3,FALSE)</f>
        <v>15</v>
      </c>
      <c r="U1084" s="1" t="str">
        <f>VLOOKUP($R1084,教室一覧!$A:$D,4,FALSE)</f>
        <v>3号館</v>
      </c>
      <c r="V1084" s="1" t="str">
        <f>VLOOKUP($R1084,教室一覧!$A:$E,5,FALSE)</f>
        <v>7F</v>
      </c>
      <c r="W1084"/>
      <c r="X1084"/>
      <c r="Y1084" s="1" t="str">
        <f>VLOOKUP($O1084,教員一覧!$A:$D,2,FALSE)</f>
        <v>ゲーム</v>
      </c>
      <c r="Z1084" s="1" t="str">
        <f>VLOOKUP($O1084,教員一覧!$A:$D,3,FALSE)</f>
        <v>プログラム</v>
      </c>
      <c r="AA1084" s="1" t="str">
        <f>VLOOKUP($O1084,教員一覧!$A:$D,4,FALSE)</f>
        <v>専任</v>
      </c>
      <c r="AB1084" s="1" t="str">
        <f t="shared" si="317"/>
        <v/>
      </c>
      <c r="AC1084" s="14" t="s">
        <v>1711</v>
      </c>
      <c r="AD1084" s="14" t="s">
        <v>163</v>
      </c>
      <c r="AE1084" s="14" t="s">
        <v>78</v>
      </c>
      <c r="AF1084" s="14" t="s">
        <v>15</v>
      </c>
      <c r="AG1084" s="14">
        <v>2</v>
      </c>
      <c r="AH1084" s="14">
        <v>3702</v>
      </c>
      <c r="AI1084" s="15" t="str">
        <f t="shared" si="318"/>
        <v/>
      </c>
      <c r="AJ1084" s="15" t="str">
        <f t="shared" si="319"/>
        <v/>
      </c>
      <c r="AK1084" s="15" t="str">
        <f t="shared" si="320"/>
        <v/>
      </c>
      <c r="AL1084" s="15" t="str">
        <f t="shared" si="321"/>
        <v/>
      </c>
      <c r="AM1084" s="15" t="str">
        <f t="shared" si="322"/>
        <v/>
      </c>
      <c r="AN1084" s="15" t="str">
        <f t="shared" si="323"/>
        <v/>
      </c>
      <c r="AO1084" s="15" t="str">
        <f t="shared" si="324"/>
        <v/>
      </c>
      <c r="AP1084" s="9" t="str">
        <f t="shared" si="325"/>
        <v>GE1D木2</v>
      </c>
      <c r="AQ1084" s="9">
        <f t="shared" si="326"/>
        <v>9.0909090909090912E-2</v>
      </c>
      <c r="AR1084" s="11" t="str">
        <f t="shared" si="327"/>
        <v>山口木2</v>
      </c>
      <c r="AS1084" s="11">
        <f t="shared" si="334"/>
        <v>0.2</v>
      </c>
      <c r="AT1084">
        <v>9</v>
      </c>
      <c r="AU1084" s="12">
        <f t="shared" si="328"/>
        <v>2.6666666666666665</v>
      </c>
      <c r="AV1084" s="13" t="str">
        <f t="shared" si="329"/>
        <v>3702木2</v>
      </c>
      <c r="AW1084" s="13">
        <f t="shared" si="330"/>
        <v>0.2</v>
      </c>
      <c r="AX1084" s="18" t="str">
        <f t="shared" si="331"/>
        <v>GE1DLCGE1B木23702</v>
      </c>
      <c r="AY1084" s="18">
        <f t="shared" si="332"/>
        <v>2.6666666666666665</v>
      </c>
      <c r="AZ1084"/>
    </row>
    <row r="1085" spans="1:52" x14ac:dyDescent="0.15">
      <c r="A1085" s="1">
        <f t="shared" si="315"/>
        <v>1</v>
      </c>
      <c r="B1085" s="1" t="str">
        <f t="shared" si="316"/>
        <v>編成</v>
      </c>
      <c r="C1085" t="s">
        <v>3732</v>
      </c>
      <c r="D1085" s="1" t="str">
        <f>VLOOKUP($C1085,クラス一覧!$A:$J,10,FALSE)</f>
        <v>ゲーム</v>
      </c>
      <c r="E1085" s="1">
        <f>VLOOKUP($C1085,クラス一覧!$A:$J,8,FALSE)</f>
        <v>24</v>
      </c>
      <c r="F1085" s="1" t="str">
        <f>VLOOKUP($C1085,クラス一覧!$A:$J,9,FALSE)</f>
        <v>角森</v>
      </c>
      <c r="G1085" s="1" t="str">
        <f>VLOOKUP($H1085,科目一覧!$A:$G,3,FALSE)</f>
        <v>ゲームプロ（基礎）</v>
      </c>
      <c r="H1085" t="s">
        <v>2423</v>
      </c>
      <c r="I1085" s="1" t="str">
        <f>VLOOKUP($H1085,科目一覧!$A:$G,7,FALSE)</f>
        <v>山口</v>
      </c>
      <c r="J1085" s="1" t="str">
        <f>VLOOKUP($I1085,教員一覧!$A:$D,2,FALSE)</f>
        <v>ゲーム</v>
      </c>
      <c r="K1085" s="1" t="str">
        <f>VLOOKUP($I1085,教員一覧!$A:$D,3,FALSE)</f>
        <v>プログラム</v>
      </c>
      <c r="L1085" s="1" t="str">
        <f>VLOOKUP($I1085,教員一覧!$A:$D,4,FALSE)</f>
        <v>専任</v>
      </c>
      <c r="M1085" t="s">
        <v>1712</v>
      </c>
      <c r="N1085" t="s">
        <v>3789</v>
      </c>
      <c r="O1085" t="s">
        <v>3012</v>
      </c>
      <c r="P1085" t="s">
        <v>15</v>
      </c>
      <c r="Q1085">
        <v>2</v>
      </c>
      <c r="R1085">
        <v>3703</v>
      </c>
      <c r="S1085" s="1" t="str">
        <f>VLOOKUP($R1085,教室一覧!$A:$B,2,FALSE)</f>
        <v>ノート15</v>
      </c>
      <c r="T1085" s="1">
        <f>VLOOKUP($R1085,教室一覧!$A:$C,3,FALSE)</f>
        <v>15</v>
      </c>
      <c r="U1085" s="1" t="str">
        <f>VLOOKUP($R1085,教室一覧!$A:$D,4,FALSE)</f>
        <v>3号館</v>
      </c>
      <c r="V1085" s="1" t="str">
        <f>VLOOKUP($R1085,教室一覧!$A:$E,5,FALSE)</f>
        <v>7F</v>
      </c>
      <c r="W1085"/>
      <c r="X1085"/>
      <c r="Y1085" s="1" t="str">
        <f>VLOOKUP($O1085,教員一覧!$A:$D,2,FALSE)</f>
        <v>ゲーム</v>
      </c>
      <c r="Z1085" s="1" t="str">
        <f>VLOOKUP($O1085,教員一覧!$A:$D,3,FALSE)</f>
        <v>プログラム</v>
      </c>
      <c r="AA1085" s="1" t="str">
        <f>VLOOKUP($O1085,教員一覧!$A:$D,4,FALSE)</f>
        <v>専任</v>
      </c>
      <c r="AB1085" s="1" t="str">
        <f t="shared" si="317"/>
        <v/>
      </c>
      <c r="AC1085" s="14" t="s">
        <v>1712</v>
      </c>
      <c r="AD1085" s="14" t="s">
        <v>163</v>
      </c>
      <c r="AE1085" s="14" t="s">
        <v>3012</v>
      </c>
      <c r="AF1085" s="14" t="s">
        <v>15</v>
      </c>
      <c r="AG1085" s="14">
        <v>2</v>
      </c>
      <c r="AH1085" s="14">
        <v>3703</v>
      </c>
      <c r="AI1085" s="15" t="str">
        <f t="shared" si="318"/>
        <v/>
      </c>
      <c r="AJ1085" s="15" t="str">
        <f t="shared" si="319"/>
        <v/>
      </c>
      <c r="AK1085" s="15" t="str">
        <f t="shared" si="320"/>
        <v/>
      </c>
      <c r="AL1085" s="15" t="str">
        <f t="shared" si="321"/>
        <v/>
      </c>
      <c r="AM1085" s="15" t="str">
        <f t="shared" si="322"/>
        <v/>
      </c>
      <c r="AN1085" s="15" t="str">
        <f t="shared" si="323"/>
        <v/>
      </c>
      <c r="AO1085" s="15" t="str">
        <f t="shared" si="324"/>
        <v/>
      </c>
      <c r="AP1085" s="9" t="str">
        <f t="shared" si="325"/>
        <v>GE1D木2</v>
      </c>
      <c r="AQ1085" s="9">
        <f t="shared" si="326"/>
        <v>9.0909090909090912E-2</v>
      </c>
      <c r="AR1085" s="11" t="str">
        <f t="shared" si="327"/>
        <v>幸田木2</v>
      </c>
      <c r="AS1085" s="11">
        <f t="shared" si="334"/>
        <v>0.2</v>
      </c>
      <c r="AT1085">
        <v>9</v>
      </c>
      <c r="AU1085" s="12">
        <f t="shared" si="328"/>
        <v>2.6666666666666665</v>
      </c>
      <c r="AV1085" s="13" t="str">
        <f t="shared" si="329"/>
        <v>3703木2</v>
      </c>
      <c r="AW1085" s="13">
        <f t="shared" si="330"/>
        <v>0.2</v>
      </c>
      <c r="AX1085" s="18" t="str">
        <f t="shared" si="331"/>
        <v>GE1DLCGE1C木23703</v>
      </c>
      <c r="AY1085" s="18">
        <f t="shared" si="332"/>
        <v>2.6666666666666665</v>
      </c>
      <c r="AZ1085"/>
    </row>
    <row r="1086" spans="1:52" x14ac:dyDescent="0.15">
      <c r="A1086" s="1">
        <f t="shared" si="315"/>
        <v>1</v>
      </c>
      <c r="B1086" s="1" t="str">
        <f t="shared" si="316"/>
        <v>編成</v>
      </c>
      <c r="C1086" t="s">
        <v>3732</v>
      </c>
      <c r="D1086" s="1" t="str">
        <f>VLOOKUP($C1086,クラス一覧!$A:$J,10,FALSE)</f>
        <v>ゲーム</v>
      </c>
      <c r="E1086" s="1">
        <f>VLOOKUP($C1086,クラス一覧!$A:$J,8,FALSE)</f>
        <v>24</v>
      </c>
      <c r="F1086" s="1" t="str">
        <f>VLOOKUP($C1086,クラス一覧!$A:$J,9,FALSE)</f>
        <v>角森</v>
      </c>
      <c r="G1086" s="1" t="str">
        <f>VLOOKUP($H1086,科目一覧!$A:$G,3,FALSE)</f>
        <v>ゲームプロ（基礎）</v>
      </c>
      <c r="H1086" t="s">
        <v>2423</v>
      </c>
      <c r="I1086" s="1" t="str">
        <f>VLOOKUP($H1086,科目一覧!$A:$G,7,FALSE)</f>
        <v>山口</v>
      </c>
      <c r="J1086" s="1" t="str">
        <f>VLOOKUP($I1086,教員一覧!$A:$D,2,FALSE)</f>
        <v>ゲーム</v>
      </c>
      <c r="K1086" s="1" t="str">
        <f>VLOOKUP($I1086,教員一覧!$A:$D,3,FALSE)</f>
        <v>プログラム</v>
      </c>
      <c r="L1086" s="1" t="str">
        <f>VLOOKUP($I1086,教員一覧!$A:$D,4,FALSE)</f>
        <v>専任</v>
      </c>
      <c r="M1086" t="s">
        <v>1713</v>
      </c>
      <c r="N1086" t="s">
        <v>3789</v>
      </c>
      <c r="O1086" t="s">
        <v>100</v>
      </c>
      <c r="P1086" t="s">
        <v>15</v>
      </c>
      <c r="Q1086">
        <v>2</v>
      </c>
      <c r="R1086">
        <v>3301</v>
      </c>
      <c r="S1086" s="1" t="str">
        <f>VLOOKUP($R1086,教室一覧!$A:$B,2,FALSE)</f>
        <v>ノート対応</v>
      </c>
      <c r="T1086" s="1">
        <f>VLOOKUP($R1086,教室一覧!$A:$C,3,FALSE)</f>
        <v>36</v>
      </c>
      <c r="U1086" s="1" t="str">
        <f>VLOOKUP($R1086,教室一覧!$A:$D,4,FALSE)</f>
        <v>3号館</v>
      </c>
      <c r="V1086" s="1" t="str">
        <f>VLOOKUP($R1086,教室一覧!$A:$E,5,FALSE)</f>
        <v>3F</v>
      </c>
      <c r="W1086"/>
      <c r="X1086"/>
      <c r="Y1086" s="1" t="str">
        <f>VLOOKUP($O1086,教員一覧!$A:$D,2,FALSE)</f>
        <v>ゲーム</v>
      </c>
      <c r="Z1086" s="1" t="str">
        <f>VLOOKUP($O1086,教員一覧!$A:$D,3,FALSE)</f>
        <v>プログラム</v>
      </c>
      <c r="AA1086" s="1" t="str">
        <f>VLOOKUP($O1086,教員一覧!$A:$D,4,FALSE)</f>
        <v>非常勤</v>
      </c>
      <c r="AB1086" s="1" t="str">
        <f t="shared" si="317"/>
        <v/>
      </c>
      <c r="AC1086" s="14" t="s">
        <v>1713</v>
      </c>
      <c r="AD1086" s="14" t="s">
        <v>163</v>
      </c>
      <c r="AE1086" s="14" t="s">
        <v>100</v>
      </c>
      <c r="AF1086" s="14" t="s">
        <v>15</v>
      </c>
      <c r="AG1086" s="14">
        <v>2</v>
      </c>
      <c r="AH1086" s="14">
        <v>3301</v>
      </c>
      <c r="AI1086" s="15" t="str">
        <f t="shared" si="318"/>
        <v/>
      </c>
      <c r="AJ1086" s="15" t="str">
        <f t="shared" si="319"/>
        <v/>
      </c>
      <c r="AK1086" s="15" t="str">
        <f t="shared" si="320"/>
        <v/>
      </c>
      <c r="AL1086" s="15" t="str">
        <f t="shared" si="321"/>
        <v/>
      </c>
      <c r="AM1086" s="15" t="str">
        <f t="shared" si="322"/>
        <v/>
      </c>
      <c r="AN1086" s="15" t="str">
        <f t="shared" si="323"/>
        <v/>
      </c>
      <c r="AO1086" s="15" t="str">
        <f t="shared" si="324"/>
        <v/>
      </c>
      <c r="AP1086" s="9" t="str">
        <f t="shared" si="325"/>
        <v>GE1D木2</v>
      </c>
      <c r="AQ1086" s="9">
        <f t="shared" si="326"/>
        <v>9.0909090909090912E-2</v>
      </c>
      <c r="AR1086" s="11" t="str">
        <f t="shared" si="327"/>
        <v>井上木2</v>
      </c>
      <c r="AS1086" s="11">
        <f t="shared" si="334"/>
        <v>0.2</v>
      </c>
      <c r="AT1086">
        <v>9</v>
      </c>
      <c r="AU1086" s="12">
        <f t="shared" si="328"/>
        <v>2.6666666666666665</v>
      </c>
      <c r="AV1086" s="13" t="str">
        <f t="shared" si="329"/>
        <v>3301木2</v>
      </c>
      <c r="AW1086" s="13">
        <f t="shared" si="330"/>
        <v>0.2</v>
      </c>
      <c r="AX1086" s="18" t="str">
        <f t="shared" si="331"/>
        <v>GE1DLCGE1D木23301</v>
      </c>
      <c r="AY1086" s="18">
        <f t="shared" si="332"/>
        <v>2.6666666666666665</v>
      </c>
      <c r="AZ1086"/>
    </row>
    <row r="1087" spans="1:52" x14ac:dyDescent="0.15">
      <c r="A1087" s="1">
        <f t="shared" si="315"/>
        <v>1</v>
      </c>
      <c r="B1087" s="1" t="str">
        <f t="shared" si="316"/>
        <v>編成</v>
      </c>
      <c r="C1087" t="s">
        <v>3732</v>
      </c>
      <c r="D1087" s="1" t="str">
        <f>VLOOKUP($C1087,クラス一覧!$A:$J,10,FALSE)</f>
        <v>ゲーム</v>
      </c>
      <c r="E1087" s="1">
        <f>VLOOKUP($C1087,クラス一覧!$A:$J,8,FALSE)</f>
        <v>24</v>
      </c>
      <c r="F1087" s="1" t="str">
        <f>VLOOKUP($C1087,クラス一覧!$A:$J,9,FALSE)</f>
        <v>角森</v>
      </c>
      <c r="G1087" s="1" t="str">
        <f>VLOOKUP($H1087,科目一覧!$A:$G,3,FALSE)</f>
        <v>ゲームプロ（基礎）</v>
      </c>
      <c r="H1087" t="s">
        <v>2423</v>
      </c>
      <c r="I1087" s="1" t="str">
        <f>VLOOKUP($H1087,科目一覧!$A:$G,7,FALSE)</f>
        <v>山口</v>
      </c>
      <c r="J1087" s="1" t="str">
        <f>VLOOKUP($I1087,教員一覧!$A:$D,2,FALSE)</f>
        <v>ゲーム</v>
      </c>
      <c r="K1087" s="1" t="str">
        <f>VLOOKUP($I1087,教員一覧!$A:$D,3,FALSE)</f>
        <v>プログラム</v>
      </c>
      <c r="L1087" s="1" t="str">
        <f>VLOOKUP($I1087,教員一覧!$A:$D,4,FALSE)</f>
        <v>専任</v>
      </c>
      <c r="M1087" t="s">
        <v>1714</v>
      </c>
      <c r="N1087" t="s">
        <v>3789</v>
      </c>
      <c r="O1087" t="s">
        <v>45</v>
      </c>
      <c r="P1087" t="s">
        <v>15</v>
      </c>
      <c r="Q1087">
        <v>2</v>
      </c>
      <c r="R1087">
        <v>3302</v>
      </c>
      <c r="S1087" s="1" t="str">
        <f>VLOOKUP($R1087,教室一覧!$A:$B,2,FALSE)</f>
        <v>ノート対応</v>
      </c>
      <c r="T1087" s="1">
        <f>VLOOKUP($R1087,教室一覧!$A:$C,3,FALSE)</f>
        <v>36</v>
      </c>
      <c r="U1087" s="1" t="str">
        <f>VLOOKUP($R1087,教室一覧!$A:$D,4,FALSE)</f>
        <v>3号館</v>
      </c>
      <c r="V1087" s="1" t="str">
        <f>VLOOKUP($R1087,教室一覧!$A:$E,5,FALSE)</f>
        <v>3F</v>
      </c>
      <c r="W1087"/>
      <c r="X1087"/>
      <c r="Y1087" s="1" t="str">
        <f>VLOOKUP($O1087,教員一覧!$A:$D,2,FALSE)</f>
        <v>ゲーム</v>
      </c>
      <c r="Z1087" s="1" t="str">
        <f>VLOOKUP($O1087,教員一覧!$A:$D,3,FALSE)</f>
        <v>プログラム</v>
      </c>
      <c r="AA1087" s="1" t="str">
        <f>VLOOKUP($O1087,教員一覧!$A:$D,4,FALSE)</f>
        <v>非常勤</v>
      </c>
      <c r="AB1087" s="1" t="str">
        <f t="shared" si="317"/>
        <v/>
      </c>
      <c r="AC1087" s="14" t="s">
        <v>1714</v>
      </c>
      <c r="AD1087" s="14" t="s">
        <v>163</v>
      </c>
      <c r="AE1087" s="14" t="s">
        <v>45</v>
      </c>
      <c r="AF1087" s="14" t="s">
        <v>15</v>
      </c>
      <c r="AG1087" s="14">
        <v>2</v>
      </c>
      <c r="AH1087" s="14">
        <v>3302</v>
      </c>
      <c r="AI1087" s="15" t="str">
        <f t="shared" si="318"/>
        <v/>
      </c>
      <c r="AJ1087" s="15" t="str">
        <f t="shared" si="319"/>
        <v/>
      </c>
      <c r="AK1087" s="15" t="str">
        <f t="shared" si="320"/>
        <v/>
      </c>
      <c r="AL1087" s="15" t="str">
        <f t="shared" si="321"/>
        <v/>
      </c>
      <c r="AM1087" s="15" t="str">
        <f t="shared" si="322"/>
        <v/>
      </c>
      <c r="AN1087" s="15" t="str">
        <f t="shared" si="323"/>
        <v/>
      </c>
      <c r="AO1087" s="15" t="str">
        <f t="shared" si="324"/>
        <v/>
      </c>
      <c r="AP1087" s="9" t="str">
        <f t="shared" si="325"/>
        <v>GE1D木2</v>
      </c>
      <c r="AQ1087" s="9">
        <f t="shared" si="326"/>
        <v>9.0909090909090912E-2</v>
      </c>
      <c r="AR1087" s="11" t="str">
        <f t="shared" si="327"/>
        <v>幸山木2</v>
      </c>
      <c r="AS1087" s="11">
        <f t="shared" si="334"/>
        <v>0.2</v>
      </c>
      <c r="AT1087">
        <v>9</v>
      </c>
      <c r="AU1087" s="12">
        <f t="shared" si="328"/>
        <v>2.6666666666666665</v>
      </c>
      <c r="AV1087" s="13" t="str">
        <f t="shared" si="329"/>
        <v>3302木2</v>
      </c>
      <c r="AW1087" s="13">
        <f t="shared" si="330"/>
        <v>0.2</v>
      </c>
      <c r="AX1087" s="18" t="str">
        <f t="shared" si="331"/>
        <v>GE1DLCGE1E木23302</v>
      </c>
      <c r="AY1087" s="18">
        <f t="shared" si="332"/>
        <v>2.6666666666666665</v>
      </c>
      <c r="AZ1087"/>
    </row>
    <row r="1088" spans="1:52" x14ac:dyDescent="0.15">
      <c r="A1088" s="1">
        <f t="shared" si="315"/>
        <v>1</v>
      </c>
      <c r="B1088" s="1" t="str">
        <f t="shared" si="316"/>
        <v>編成</v>
      </c>
      <c r="C1088" t="s">
        <v>3732</v>
      </c>
      <c r="D1088" s="1" t="str">
        <f>VLOOKUP($C1088,クラス一覧!$A:$J,10,FALSE)</f>
        <v>ゲーム</v>
      </c>
      <c r="E1088" s="1">
        <f>VLOOKUP($C1088,クラス一覧!$A:$J,8,FALSE)</f>
        <v>24</v>
      </c>
      <c r="F1088" s="1" t="str">
        <f>VLOOKUP($C1088,クラス一覧!$A:$J,9,FALSE)</f>
        <v>角森</v>
      </c>
      <c r="G1088" s="1" t="str">
        <f>VLOOKUP($H1088,科目一覧!$A:$G,3,FALSE)</f>
        <v>ゲームプロ（基礎）</v>
      </c>
      <c r="H1088" t="s">
        <v>2423</v>
      </c>
      <c r="I1088" s="1" t="str">
        <f>VLOOKUP($H1088,科目一覧!$A:$G,7,FALSE)</f>
        <v>山口</v>
      </c>
      <c r="J1088" s="1" t="str">
        <f>VLOOKUP($I1088,教員一覧!$A:$D,2,FALSE)</f>
        <v>ゲーム</v>
      </c>
      <c r="K1088" s="1" t="str">
        <f>VLOOKUP($I1088,教員一覧!$A:$D,3,FALSE)</f>
        <v>プログラム</v>
      </c>
      <c r="L1088" s="1" t="str">
        <f>VLOOKUP($I1088,教員一覧!$A:$D,4,FALSE)</f>
        <v>専任</v>
      </c>
      <c r="M1088" t="s">
        <v>1715</v>
      </c>
      <c r="N1088" t="s">
        <v>3789</v>
      </c>
      <c r="O1088" t="s">
        <v>126</v>
      </c>
      <c r="P1088" t="s">
        <v>15</v>
      </c>
      <c r="Q1088">
        <v>2</v>
      </c>
      <c r="R1088">
        <v>3303</v>
      </c>
      <c r="S1088" s="1" t="str">
        <f>VLOOKUP($R1088,教室一覧!$A:$B,2,FALSE)</f>
        <v>ノート対応</v>
      </c>
      <c r="T1088" s="1">
        <f>VLOOKUP($R1088,教室一覧!$A:$C,3,FALSE)</f>
        <v>36</v>
      </c>
      <c r="U1088" s="1" t="str">
        <f>VLOOKUP($R1088,教室一覧!$A:$D,4,FALSE)</f>
        <v>3号館</v>
      </c>
      <c r="V1088" s="1" t="str">
        <f>VLOOKUP($R1088,教室一覧!$A:$E,5,FALSE)</f>
        <v>3F</v>
      </c>
      <c r="W1088"/>
      <c r="X1088"/>
      <c r="Y1088" s="1" t="str">
        <f>VLOOKUP($O1088,教員一覧!$A:$D,2,FALSE)</f>
        <v>ゲーム</v>
      </c>
      <c r="Z1088" s="1" t="str">
        <f>VLOOKUP($O1088,教員一覧!$A:$D,3,FALSE)</f>
        <v>プログラム</v>
      </c>
      <c r="AA1088" s="1" t="str">
        <f>VLOOKUP($O1088,教員一覧!$A:$D,4,FALSE)</f>
        <v>非常勤</v>
      </c>
      <c r="AB1088" s="1" t="str">
        <f t="shared" si="317"/>
        <v/>
      </c>
      <c r="AC1088" s="14" t="s">
        <v>1715</v>
      </c>
      <c r="AD1088" s="14" t="s">
        <v>163</v>
      </c>
      <c r="AE1088" s="14" t="s">
        <v>126</v>
      </c>
      <c r="AF1088" s="14" t="s">
        <v>15</v>
      </c>
      <c r="AG1088" s="14">
        <v>2</v>
      </c>
      <c r="AH1088" s="14">
        <v>3303</v>
      </c>
      <c r="AI1088" s="15" t="str">
        <f t="shared" si="318"/>
        <v/>
      </c>
      <c r="AJ1088" s="15" t="str">
        <f t="shared" si="319"/>
        <v/>
      </c>
      <c r="AK1088" s="15" t="str">
        <f t="shared" si="320"/>
        <v/>
      </c>
      <c r="AL1088" s="15" t="str">
        <f t="shared" si="321"/>
        <v/>
      </c>
      <c r="AM1088" s="15" t="str">
        <f t="shared" si="322"/>
        <v/>
      </c>
      <c r="AN1088" s="15" t="str">
        <f t="shared" si="323"/>
        <v/>
      </c>
      <c r="AO1088" s="15" t="str">
        <f t="shared" si="324"/>
        <v/>
      </c>
      <c r="AP1088" s="9" t="str">
        <f t="shared" si="325"/>
        <v>GE1D木2</v>
      </c>
      <c r="AQ1088" s="9">
        <f t="shared" si="326"/>
        <v>9.0909090909090912E-2</v>
      </c>
      <c r="AR1088" s="11" t="str">
        <f t="shared" si="327"/>
        <v>長畑木2</v>
      </c>
      <c r="AS1088" s="11">
        <f t="shared" si="334"/>
        <v>0.2</v>
      </c>
      <c r="AT1088">
        <v>9</v>
      </c>
      <c r="AU1088" s="12">
        <f t="shared" si="328"/>
        <v>2.6666666666666665</v>
      </c>
      <c r="AV1088" s="13" t="str">
        <f t="shared" si="329"/>
        <v>3303木2</v>
      </c>
      <c r="AW1088" s="13">
        <f t="shared" si="330"/>
        <v>0.2</v>
      </c>
      <c r="AX1088" s="18" t="str">
        <f t="shared" si="331"/>
        <v>GE1DLCGE1F木23303</v>
      </c>
      <c r="AY1088" s="18">
        <f t="shared" si="332"/>
        <v>2.6666666666666665</v>
      </c>
      <c r="AZ1088"/>
    </row>
    <row r="1089" spans="1:52" x14ac:dyDescent="0.15">
      <c r="A1089" s="1">
        <f t="shared" si="315"/>
        <v>1</v>
      </c>
      <c r="B1089" s="1" t="str">
        <f t="shared" si="316"/>
        <v>編成</v>
      </c>
      <c r="C1089" t="s">
        <v>3732</v>
      </c>
      <c r="D1089" s="1" t="str">
        <f>VLOOKUP($C1089,クラス一覧!$A:$J,10,FALSE)</f>
        <v>ゲーム</v>
      </c>
      <c r="E1089" s="1">
        <f>VLOOKUP($C1089,クラス一覧!$A:$J,8,FALSE)</f>
        <v>24</v>
      </c>
      <c r="F1089" s="1" t="str">
        <f>VLOOKUP($C1089,クラス一覧!$A:$J,9,FALSE)</f>
        <v>角森</v>
      </c>
      <c r="G1089" s="1" t="str">
        <f>VLOOKUP($H1089,科目一覧!$A:$G,3,FALSE)</f>
        <v>ゲームプロ（基礎）</v>
      </c>
      <c r="H1089" t="s">
        <v>2423</v>
      </c>
      <c r="I1089" s="1" t="str">
        <f>VLOOKUP($H1089,科目一覧!$A:$G,7,FALSE)</f>
        <v>山口</v>
      </c>
      <c r="J1089" s="1" t="str">
        <f>VLOOKUP($I1089,教員一覧!$A:$D,2,FALSE)</f>
        <v>ゲーム</v>
      </c>
      <c r="K1089" s="1" t="str">
        <f>VLOOKUP($I1089,教員一覧!$A:$D,3,FALSE)</f>
        <v>プログラム</v>
      </c>
      <c r="L1089" s="1" t="str">
        <f>VLOOKUP($I1089,教員一覧!$A:$D,4,FALSE)</f>
        <v>専任</v>
      </c>
      <c r="M1089" t="s">
        <v>1716</v>
      </c>
      <c r="N1089" t="s">
        <v>3789</v>
      </c>
      <c r="O1089" t="s">
        <v>107</v>
      </c>
      <c r="P1089" t="s">
        <v>15</v>
      </c>
      <c r="Q1089">
        <v>2</v>
      </c>
      <c r="R1089">
        <v>1301</v>
      </c>
      <c r="S1089" s="1" t="str">
        <f>VLOOKUP($R1089,教室一覧!$A:$B,2,FALSE)</f>
        <v>ノート対応</v>
      </c>
      <c r="T1089" s="1">
        <f>VLOOKUP($R1089,教室一覧!$A:$C,3,FALSE)</f>
        <v>36</v>
      </c>
      <c r="U1089" s="1" t="str">
        <f>VLOOKUP($R1089,教室一覧!$A:$D,4,FALSE)</f>
        <v>1号館</v>
      </c>
      <c r="V1089" s="1" t="str">
        <f>VLOOKUP($R1089,教室一覧!$A:$E,5,FALSE)</f>
        <v>3F</v>
      </c>
      <c r="W1089"/>
      <c r="X1089"/>
      <c r="Y1089" s="1" t="str">
        <f>VLOOKUP($O1089,教員一覧!$A:$D,2,FALSE)</f>
        <v>ゲーム</v>
      </c>
      <c r="Z1089" s="1" t="str">
        <f>VLOOKUP($O1089,教員一覧!$A:$D,3,FALSE)</f>
        <v>プログラム</v>
      </c>
      <c r="AA1089" s="1" t="str">
        <f>VLOOKUP($O1089,教員一覧!$A:$D,4,FALSE)</f>
        <v>専任</v>
      </c>
      <c r="AB1089" s="1" t="str">
        <f t="shared" si="317"/>
        <v/>
      </c>
      <c r="AC1089" s="14" t="s">
        <v>1716</v>
      </c>
      <c r="AD1089" s="14" t="s">
        <v>163</v>
      </c>
      <c r="AE1089" s="14" t="s">
        <v>107</v>
      </c>
      <c r="AF1089" s="14" t="s">
        <v>15</v>
      </c>
      <c r="AG1089" s="14">
        <v>2</v>
      </c>
      <c r="AH1089" s="14">
        <v>1301</v>
      </c>
      <c r="AI1089" s="15" t="str">
        <f t="shared" si="318"/>
        <v/>
      </c>
      <c r="AJ1089" s="15" t="str">
        <f t="shared" si="319"/>
        <v/>
      </c>
      <c r="AK1089" s="15" t="str">
        <f t="shared" si="320"/>
        <v/>
      </c>
      <c r="AL1089" s="15" t="str">
        <f t="shared" si="321"/>
        <v/>
      </c>
      <c r="AM1089" s="15" t="str">
        <f t="shared" si="322"/>
        <v/>
      </c>
      <c r="AN1089" s="15" t="str">
        <f t="shared" si="323"/>
        <v/>
      </c>
      <c r="AO1089" s="15" t="str">
        <f t="shared" si="324"/>
        <v/>
      </c>
      <c r="AP1089" s="9" t="str">
        <f t="shared" si="325"/>
        <v>GE1D木2</v>
      </c>
      <c r="AQ1089" s="9">
        <f t="shared" si="326"/>
        <v>9.0909090909090912E-2</v>
      </c>
      <c r="AR1089" s="11" t="str">
        <f t="shared" si="327"/>
        <v>牧木2</v>
      </c>
      <c r="AS1089" s="11">
        <f t="shared" si="334"/>
        <v>0.2</v>
      </c>
      <c r="AT1089">
        <v>9</v>
      </c>
      <c r="AU1089" s="12">
        <f t="shared" si="328"/>
        <v>2.6666666666666665</v>
      </c>
      <c r="AV1089" s="13" t="str">
        <f t="shared" si="329"/>
        <v>1301木2</v>
      </c>
      <c r="AW1089" s="13">
        <f t="shared" si="330"/>
        <v>0.2</v>
      </c>
      <c r="AX1089" s="18" t="str">
        <f t="shared" si="331"/>
        <v>GE1DLCGE1G木21301</v>
      </c>
      <c r="AY1089" s="18">
        <f t="shared" si="332"/>
        <v>2.6666666666666665</v>
      </c>
      <c r="AZ1089"/>
    </row>
    <row r="1090" spans="1:52" x14ac:dyDescent="0.15">
      <c r="A1090" s="1">
        <f t="shared" ref="A1090:A1153" si="335">VALUE(LEFT(RIGHT(C1090,2),1))</f>
        <v>1</v>
      </c>
      <c r="B1090" s="1" t="str">
        <f t="shared" ref="B1090:B1153" si="336">IF(C1090=M1090,"HR","編成")</f>
        <v>編成</v>
      </c>
      <c r="C1090" t="s">
        <v>3732</v>
      </c>
      <c r="D1090" s="1" t="str">
        <f>VLOOKUP($C1090,クラス一覧!$A:$J,10,FALSE)</f>
        <v>ゲーム</v>
      </c>
      <c r="E1090" s="1">
        <f>VLOOKUP($C1090,クラス一覧!$A:$J,8,FALSE)</f>
        <v>24</v>
      </c>
      <c r="F1090" s="1" t="str">
        <f>VLOOKUP($C1090,クラス一覧!$A:$J,9,FALSE)</f>
        <v>角森</v>
      </c>
      <c r="G1090" s="1" t="str">
        <f>VLOOKUP($H1090,科目一覧!$A:$G,3,FALSE)</f>
        <v>ゲームプロ（基礎）</v>
      </c>
      <c r="H1090" t="s">
        <v>2423</v>
      </c>
      <c r="I1090" s="1" t="str">
        <f>VLOOKUP($H1090,科目一覧!$A:$G,7,FALSE)</f>
        <v>山口</v>
      </c>
      <c r="J1090" s="1" t="str">
        <f>VLOOKUP($I1090,教員一覧!$A:$D,2,FALSE)</f>
        <v>ゲーム</v>
      </c>
      <c r="K1090" s="1" t="str">
        <f>VLOOKUP($I1090,教員一覧!$A:$D,3,FALSE)</f>
        <v>プログラム</v>
      </c>
      <c r="L1090" s="1" t="str">
        <f>VLOOKUP($I1090,教員一覧!$A:$D,4,FALSE)</f>
        <v>専任</v>
      </c>
      <c r="M1090" t="s">
        <v>1717</v>
      </c>
      <c r="N1090" t="s">
        <v>3789</v>
      </c>
      <c r="O1090" t="s">
        <v>1484</v>
      </c>
      <c r="P1090" t="s">
        <v>15</v>
      </c>
      <c r="Q1090">
        <v>2</v>
      </c>
      <c r="R1090">
        <v>1302</v>
      </c>
      <c r="S1090" s="1" t="str">
        <f>VLOOKUP($R1090,教室一覧!$A:$B,2,FALSE)</f>
        <v>ノート対応</v>
      </c>
      <c r="T1090" s="1">
        <f>VLOOKUP($R1090,教室一覧!$A:$C,3,FALSE)</f>
        <v>36</v>
      </c>
      <c r="U1090" s="1" t="str">
        <f>VLOOKUP($R1090,教室一覧!$A:$D,4,FALSE)</f>
        <v>1号館</v>
      </c>
      <c r="V1090" s="1" t="str">
        <f>VLOOKUP($R1090,教室一覧!$A:$E,5,FALSE)</f>
        <v>3F</v>
      </c>
      <c r="W1090"/>
      <c r="X1090"/>
      <c r="Y1090" s="1" t="str">
        <f>VLOOKUP($O1090,教員一覧!$A:$D,2,FALSE)</f>
        <v>IT</v>
      </c>
      <c r="Z1090" s="1" t="str">
        <f>VLOOKUP($O1090,教員一覧!$A:$D,3,FALSE)</f>
        <v>　</v>
      </c>
      <c r="AA1090" s="1" t="str">
        <f>VLOOKUP($O1090,教員一覧!$A:$D,4,FALSE)</f>
        <v>非常勤</v>
      </c>
      <c r="AB1090" s="1" t="str">
        <f t="shared" ref="AB1090:AB1153" si="337">IF(O1090=F1090,"担任","")</f>
        <v/>
      </c>
      <c r="AC1090" s="14" t="s">
        <v>1717</v>
      </c>
      <c r="AD1090" s="14" t="s">
        <v>163</v>
      </c>
      <c r="AE1090" s="14" t="s">
        <v>1484</v>
      </c>
      <c r="AF1090" s="14" t="s">
        <v>15</v>
      </c>
      <c r="AG1090" s="14">
        <v>2</v>
      </c>
      <c r="AH1090" s="14">
        <v>1302</v>
      </c>
      <c r="AI1090" s="15" t="str">
        <f t="shared" ref="AI1090:AI1153" si="338">IF(AC1090=M1090,"",M1090&amp;" ")</f>
        <v/>
      </c>
      <c r="AJ1090" s="15" t="str">
        <f t="shared" ref="AJ1090:AJ1153" si="339">IF(AD1090=N1090,"",N1090&amp;" ")</f>
        <v/>
      </c>
      <c r="AK1090" s="15" t="str">
        <f t="shared" ref="AK1090:AK1153" si="340">IF(AE1090=O1090,"",O1090&amp;" ")</f>
        <v/>
      </c>
      <c r="AL1090" s="15" t="str">
        <f t="shared" ref="AL1090:AL1153" si="341">IF(AF1090=P1090,"",P1090&amp;" ")</f>
        <v/>
      </c>
      <c r="AM1090" s="15" t="str">
        <f t="shared" ref="AM1090:AM1153" si="342">IF(AG1090=Q1090,"",Q1090&amp;" ")</f>
        <v/>
      </c>
      <c r="AN1090" s="15" t="str">
        <f t="shared" ref="AN1090:AN1153" si="343">IF(AH1090=R1090,"",R1090&amp;" ")</f>
        <v/>
      </c>
      <c r="AO1090" s="15" t="str">
        <f t="shared" ref="AO1090:AO1153" si="344">AI1090&amp;AJ1090&amp;AK1090&amp;AL1090&amp;AM1090&amp;AN1090</f>
        <v/>
      </c>
      <c r="AP1090" s="9" t="str">
        <f t="shared" ref="AP1090:AP1153" si="345">$C1090&amp;$P1090&amp;$Q1090</f>
        <v>GE1D木2</v>
      </c>
      <c r="AQ1090" s="9">
        <f t="shared" ref="AQ1090:AQ1153" si="346">1/COUNTIF($AP:$AP,$AP1090)</f>
        <v>9.0909090909090912E-2</v>
      </c>
      <c r="AR1090" s="11" t="str">
        <f t="shared" ref="AR1090:AR1153" si="347">$O1090&amp;$P1090&amp;$Q1090</f>
        <v>吹野木2</v>
      </c>
      <c r="AS1090" s="11">
        <f t="shared" si="334"/>
        <v>0.2</v>
      </c>
      <c r="AT1090">
        <v>9</v>
      </c>
      <c r="AU1090" s="12">
        <f t="shared" ref="AU1090:AU1153" si="348">$E1090/$AT1090</f>
        <v>2.6666666666666665</v>
      </c>
      <c r="AV1090" s="13" t="str">
        <f t="shared" ref="AV1090:AV1153" si="349">$R1090&amp;$P1090&amp;$Q1090</f>
        <v>1302木2</v>
      </c>
      <c r="AW1090" s="13">
        <f t="shared" ref="AW1090:AW1153" si="350">1/COUNTIF($AV:$AV,$AV1090)</f>
        <v>0.1</v>
      </c>
      <c r="AX1090" s="18" t="str">
        <f t="shared" ref="AX1090:AX1153" si="351">$C1090&amp;$M1090&amp;$P1090&amp;$Q1090&amp;$R1090</f>
        <v>GE1DLCGE1H木21302</v>
      </c>
      <c r="AY1090" s="18">
        <f t="shared" ref="AY1090:AY1153" si="352">$AU1090/COUNTIF($AX:$AX,$AX1090)</f>
        <v>1.3333333333333333</v>
      </c>
      <c r="AZ1090"/>
    </row>
    <row r="1091" spans="1:52" x14ac:dyDescent="0.15">
      <c r="A1091" s="1">
        <f t="shared" si="335"/>
        <v>1</v>
      </c>
      <c r="B1091" s="1" t="str">
        <f t="shared" si="336"/>
        <v>編成</v>
      </c>
      <c r="C1091" t="s">
        <v>3732</v>
      </c>
      <c r="D1091" s="1" t="str">
        <f>VLOOKUP($C1091,クラス一覧!$A:$J,10,FALSE)</f>
        <v>ゲーム</v>
      </c>
      <c r="E1091" s="1">
        <f>VLOOKUP($C1091,クラス一覧!$A:$J,8,FALSE)</f>
        <v>24</v>
      </c>
      <c r="F1091" s="1" t="str">
        <f>VLOOKUP($C1091,クラス一覧!$A:$J,9,FALSE)</f>
        <v>角森</v>
      </c>
      <c r="G1091" s="1" t="str">
        <f>VLOOKUP($H1091,科目一覧!$A:$G,3,FALSE)</f>
        <v>ゲームプロ（基礎）</v>
      </c>
      <c r="H1091" t="s">
        <v>2423</v>
      </c>
      <c r="I1091" s="1" t="str">
        <f>VLOOKUP($H1091,科目一覧!$A:$G,7,FALSE)</f>
        <v>山口</v>
      </c>
      <c r="J1091" s="1" t="str">
        <f>VLOOKUP($I1091,教員一覧!$A:$D,2,FALSE)</f>
        <v>ゲーム</v>
      </c>
      <c r="K1091" s="1" t="str">
        <f>VLOOKUP($I1091,教員一覧!$A:$D,3,FALSE)</f>
        <v>プログラム</v>
      </c>
      <c r="L1091" s="1" t="str">
        <f>VLOOKUP($I1091,教員一覧!$A:$D,4,FALSE)</f>
        <v>専任</v>
      </c>
      <c r="M1091" t="s">
        <v>1718</v>
      </c>
      <c r="N1091" t="s">
        <v>3789</v>
      </c>
      <c r="O1091" t="s">
        <v>72</v>
      </c>
      <c r="P1091" t="s">
        <v>15</v>
      </c>
      <c r="Q1091">
        <v>2</v>
      </c>
      <c r="R1091">
        <v>1303</v>
      </c>
      <c r="S1091" s="1" t="str">
        <f>VLOOKUP($R1091,教室一覧!$A:$B,2,FALSE)</f>
        <v>ノート対応</v>
      </c>
      <c r="T1091" s="1">
        <f>VLOOKUP($R1091,教室一覧!$A:$C,3,FALSE)</f>
        <v>36</v>
      </c>
      <c r="U1091" s="1" t="str">
        <f>VLOOKUP($R1091,教室一覧!$A:$D,4,FALSE)</f>
        <v>1号館</v>
      </c>
      <c r="V1091" s="1" t="str">
        <f>VLOOKUP($R1091,教室一覧!$A:$E,5,FALSE)</f>
        <v>3F</v>
      </c>
      <c r="W1091"/>
      <c r="X1091"/>
      <c r="Y1091" s="1" t="str">
        <f>VLOOKUP($O1091,教員一覧!$A:$D,2,FALSE)</f>
        <v>ゲーム</v>
      </c>
      <c r="Z1091" s="1" t="str">
        <f>VLOOKUP($O1091,教員一覧!$A:$D,3,FALSE)</f>
        <v>プログラム</v>
      </c>
      <c r="AA1091" s="1" t="str">
        <f>VLOOKUP($O1091,教員一覧!$A:$D,4,FALSE)</f>
        <v>専任</v>
      </c>
      <c r="AB1091" s="1" t="str">
        <f t="shared" si="337"/>
        <v>担任</v>
      </c>
      <c r="AC1091" s="14" t="s">
        <v>1718</v>
      </c>
      <c r="AD1091" s="14" t="s">
        <v>163</v>
      </c>
      <c r="AE1091" s="14" t="s">
        <v>72</v>
      </c>
      <c r="AF1091" s="14" t="s">
        <v>15</v>
      </c>
      <c r="AG1091" s="14">
        <v>2</v>
      </c>
      <c r="AH1091" s="14">
        <v>1303</v>
      </c>
      <c r="AI1091" s="15" t="str">
        <f t="shared" si="338"/>
        <v/>
      </c>
      <c r="AJ1091" s="15" t="str">
        <f t="shared" si="339"/>
        <v/>
      </c>
      <c r="AK1091" s="15" t="str">
        <f t="shared" si="340"/>
        <v/>
      </c>
      <c r="AL1091" s="15" t="str">
        <f t="shared" si="341"/>
        <v/>
      </c>
      <c r="AM1091" s="15" t="str">
        <f t="shared" si="342"/>
        <v/>
      </c>
      <c r="AN1091" s="15" t="str">
        <f t="shared" si="343"/>
        <v/>
      </c>
      <c r="AO1091" s="15" t="str">
        <f t="shared" si="344"/>
        <v/>
      </c>
      <c r="AP1091" s="9" t="str">
        <f t="shared" si="345"/>
        <v>GE1D木2</v>
      </c>
      <c r="AQ1091" s="9">
        <f t="shared" si="346"/>
        <v>9.0909090909090912E-2</v>
      </c>
      <c r="AR1091" s="11" t="str">
        <f t="shared" si="347"/>
        <v>角森木2</v>
      </c>
      <c r="AS1091" s="11">
        <f t="shared" si="334"/>
        <v>0.2</v>
      </c>
      <c r="AT1091">
        <v>9</v>
      </c>
      <c r="AU1091" s="12">
        <f t="shared" si="348"/>
        <v>2.6666666666666665</v>
      </c>
      <c r="AV1091" s="13" t="str">
        <f t="shared" si="349"/>
        <v>1303木2</v>
      </c>
      <c r="AW1091" s="13">
        <f t="shared" si="350"/>
        <v>0.1</v>
      </c>
      <c r="AX1091" s="18" t="str">
        <f t="shared" si="351"/>
        <v>GE1DLCGE1I木21303</v>
      </c>
      <c r="AY1091" s="18">
        <f t="shared" si="352"/>
        <v>1.3333333333333333</v>
      </c>
      <c r="AZ1091"/>
    </row>
    <row r="1092" spans="1:52" x14ac:dyDescent="0.15">
      <c r="A1092" s="1">
        <f t="shared" si="335"/>
        <v>1</v>
      </c>
      <c r="B1092" s="1" t="str">
        <f t="shared" si="336"/>
        <v>編成</v>
      </c>
      <c r="C1092" t="s">
        <v>3733</v>
      </c>
      <c r="D1092" s="1" t="str">
        <f>VLOOKUP($C1092,クラス一覧!$A:$J,10,FALSE)</f>
        <v>ゲーム</v>
      </c>
      <c r="E1092" s="1">
        <f>VLOOKUP($C1092,クラス一覧!$A:$J,8,FALSE)</f>
        <v>22</v>
      </c>
      <c r="F1092" s="1" t="str">
        <f>VLOOKUP($C1092,クラス一覧!$A:$J,9,FALSE)</f>
        <v>高祖</v>
      </c>
      <c r="G1092" s="1" t="str">
        <f>VLOOKUP($H1092,科目一覧!$A:$G,3,FALSE)</f>
        <v>ゲームプロ（基礎）</v>
      </c>
      <c r="H1092" t="s">
        <v>2423</v>
      </c>
      <c r="I1092" s="1" t="str">
        <f>VLOOKUP($H1092,科目一覧!$A:$G,7,FALSE)</f>
        <v>山口</v>
      </c>
      <c r="J1092" s="1" t="str">
        <f>VLOOKUP($I1092,教員一覧!$A:$D,2,FALSE)</f>
        <v>ゲーム</v>
      </c>
      <c r="K1092" s="1" t="str">
        <f>VLOOKUP($I1092,教員一覧!$A:$D,3,FALSE)</f>
        <v>プログラム</v>
      </c>
      <c r="L1092" s="1" t="str">
        <f>VLOOKUP($I1092,教員一覧!$A:$D,4,FALSE)</f>
        <v>専任</v>
      </c>
      <c r="M1092" t="s">
        <v>1710</v>
      </c>
      <c r="N1092" t="s">
        <v>3789</v>
      </c>
      <c r="O1092" t="s">
        <v>65</v>
      </c>
      <c r="P1092" t="s">
        <v>12</v>
      </c>
      <c r="Q1092">
        <v>1</v>
      </c>
      <c r="R1092">
        <v>3701</v>
      </c>
      <c r="S1092" s="1" t="str">
        <f>VLOOKUP($R1092,教室一覧!$A:$B,2,FALSE)</f>
        <v>ノート15</v>
      </c>
      <c r="T1092" s="1">
        <f>VLOOKUP($R1092,教室一覧!$A:$C,3,FALSE)</f>
        <v>15</v>
      </c>
      <c r="U1092" s="1" t="str">
        <f>VLOOKUP($R1092,教室一覧!$A:$D,4,FALSE)</f>
        <v>3号館</v>
      </c>
      <c r="V1092" s="1" t="str">
        <f>VLOOKUP($R1092,教室一覧!$A:$E,5,FALSE)</f>
        <v>7F</v>
      </c>
      <c r="W1092"/>
      <c r="X1092"/>
      <c r="Y1092" s="1" t="str">
        <f>VLOOKUP($O1092,教員一覧!$A:$D,2,FALSE)</f>
        <v>ゲーム</v>
      </c>
      <c r="Z1092" s="1" t="str">
        <f>VLOOKUP($O1092,教員一覧!$A:$D,3,FALSE)</f>
        <v>プログラム</v>
      </c>
      <c r="AA1092" s="1" t="str">
        <f>VLOOKUP($O1092,教員一覧!$A:$D,4,FALSE)</f>
        <v>専任</v>
      </c>
      <c r="AB1092" s="1" t="str">
        <f t="shared" si="337"/>
        <v/>
      </c>
      <c r="AC1092" s="14" t="s">
        <v>1710</v>
      </c>
      <c r="AD1092" s="14" t="s">
        <v>163</v>
      </c>
      <c r="AE1092" s="14" t="s">
        <v>65</v>
      </c>
      <c r="AF1092" s="14" t="s">
        <v>12</v>
      </c>
      <c r="AG1092" s="14">
        <v>1</v>
      </c>
      <c r="AH1092" s="14">
        <v>3701</v>
      </c>
      <c r="AI1092" s="15" t="str">
        <f t="shared" si="338"/>
        <v/>
      </c>
      <c r="AJ1092" s="15" t="str">
        <f t="shared" si="339"/>
        <v/>
      </c>
      <c r="AK1092" s="15" t="str">
        <f t="shared" si="340"/>
        <v/>
      </c>
      <c r="AL1092" s="15" t="str">
        <f t="shared" si="341"/>
        <v/>
      </c>
      <c r="AM1092" s="15" t="str">
        <f t="shared" si="342"/>
        <v/>
      </c>
      <c r="AN1092" s="15" t="str">
        <f t="shared" si="343"/>
        <v/>
      </c>
      <c r="AO1092" s="15" t="str">
        <f t="shared" si="344"/>
        <v/>
      </c>
      <c r="AP1092" s="9" t="str">
        <f t="shared" si="345"/>
        <v>GE1E火1</v>
      </c>
      <c r="AQ1092" s="9">
        <f t="shared" si="346"/>
        <v>0.1111111111111111</v>
      </c>
      <c r="AR1092" s="11" t="str">
        <f t="shared" si="347"/>
        <v>福井火1</v>
      </c>
      <c r="AS1092" s="11">
        <f t="shared" si="334"/>
        <v>0.2</v>
      </c>
      <c r="AT1092">
        <v>9</v>
      </c>
      <c r="AU1092" s="12">
        <f t="shared" si="348"/>
        <v>2.4444444444444446</v>
      </c>
      <c r="AV1092" s="13" t="str">
        <f t="shared" si="349"/>
        <v>3701火1</v>
      </c>
      <c r="AW1092" s="13">
        <f t="shared" si="350"/>
        <v>0.2</v>
      </c>
      <c r="AX1092" s="18" t="str">
        <f t="shared" si="351"/>
        <v>GE1ELCGE1A火13701</v>
      </c>
      <c r="AY1092" s="18">
        <f t="shared" si="352"/>
        <v>2.4444444444444446</v>
      </c>
      <c r="AZ1092"/>
    </row>
    <row r="1093" spans="1:52" x14ac:dyDescent="0.15">
      <c r="A1093" s="1">
        <f t="shared" si="335"/>
        <v>1</v>
      </c>
      <c r="B1093" s="1" t="str">
        <f t="shared" si="336"/>
        <v>編成</v>
      </c>
      <c r="C1093" t="s">
        <v>3733</v>
      </c>
      <c r="D1093" s="1" t="str">
        <f>VLOOKUP($C1093,クラス一覧!$A:$J,10,FALSE)</f>
        <v>ゲーム</v>
      </c>
      <c r="E1093" s="1">
        <f>VLOOKUP($C1093,クラス一覧!$A:$J,8,FALSE)</f>
        <v>22</v>
      </c>
      <c r="F1093" s="1" t="str">
        <f>VLOOKUP($C1093,クラス一覧!$A:$J,9,FALSE)</f>
        <v>高祖</v>
      </c>
      <c r="G1093" s="1" t="str">
        <f>VLOOKUP($H1093,科目一覧!$A:$G,3,FALSE)</f>
        <v>ゲームプロ（基礎）</v>
      </c>
      <c r="H1093" t="s">
        <v>2423</v>
      </c>
      <c r="I1093" s="1" t="str">
        <f>VLOOKUP($H1093,科目一覧!$A:$G,7,FALSE)</f>
        <v>山口</v>
      </c>
      <c r="J1093" s="1" t="str">
        <f>VLOOKUP($I1093,教員一覧!$A:$D,2,FALSE)</f>
        <v>ゲーム</v>
      </c>
      <c r="K1093" s="1" t="str">
        <f>VLOOKUP($I1093,教員一覧!$A:$D,3,FALSE)</f>
        <v>プログラム</v>
      </c>
      <c r="L1093" s="1" t="str">
        <f>VLOOKUP($I1093,教員一覧!$A:$D,4,FALSE)</f>
        <v>専任</v>
      </c>
      <c r="M1093" t="s">
        <v>1711</v>
      </c>
      <c r="N1093" t="s">
        <v>3789</v>
      </c>
      <c r="O1093" t="s">
        <v>78</v>
      </c>
      <c r="P1093" t="s">
        <v>12</v>
      </c>
      <c r="Q1093">
        <v>1</v>
      </c>
      <c r="R1093">
        <v>3702</v>
      </c>
      <c r="S1093" s="1" t="str">
        <f>VLOOKUP($R1093,教室一覧!$A:$B,2,FALSE)</f>
        <v>ノート15</v>
      </c>
      <c r="T1093" s="1">
        <f>VLOOKUP($R1093,教室一覧!$A:$C,3,FALSE)</f>
        <v>15</v>
      </c>
      <c r="U1093" s="1" t="str">
        <f>VLOOKUP($R1093,教室一覧!$A:$D,4,FALSE)</f>
        <v>3号館</v>
      </c>
      <c r="V1093" s="1" t="str">
        <f>VLOOKUP($R1093,教室一覧!$A:$E,5,FALSE)</f>
        <v>7F</v>
      </c>
      <c r="W1093"/>
      <c r="X1093"/>
      <c r="Y1093" s="1" t="str">
        <f>VLOOKUP($O1093,教員一覧!$A:$D,2,FALSE)</f>
        <v>ゲーム</v>
      </c>
      <c r="Z1093" s="1" t="str">
        <f>VLOOKUP($O1093,教員一覧!$A:$D,3,FALSE)</f>
        <v>プログラム</v>
      </c>
      <c r="AA1093" s="1" t="str">
        <f>VLOOKUP($O1093,教員一覧!$A:$D,4,FALSE)</f>
        <v>専任</v>
      </c>
      <c r="AB1093" s="1" t="str">
        <f t="shared" si="337"/>
        <v/>
      </c>
      <c r="AC1093" s="14" t="s">
        <v>1711</v>
      </c>
      <c r="AD1093" s="14" t="s">
        <v>163</v>
      </c>
      <c r="AE1093" s="14" t="s">
        <v>78</v>
      </c>
      <c r="AF1093" s="14" t="s">
        <v>12</v>
      </c>
      <c r="AG1093" s="14">
        <v>1</v>
      </c>
      <c r="AH1093" s="14">
        <v>3702</v>
      </c>
      <c r="AI1093" s="15" t="str">
        <f t="shared" si="338"/>
        <v/>
      </c>
      <c r="AJ1093" s="15" t="str">
        <f t="shared" si="339"/>
        <v/>
      </c>
      <c r="AK1093" s="15" t="str">
        <f t="shared" si="340"/>
        <v/>
      </c>
      <c r="AL1093" s="15" t="str">
        <f t="shared" si="341"/>
        <v/>
      </c>
      <c r="AM1093" s="15" t="str">
        <f t="shared" si="342"/>
        <v/>
      </c>
      <c r="AN1093" s="15" t="str">
        <f t="shared" si="343"/>
        <v/>
      </c>
      <c r="AO1093" s="15" t="str">
        <f t="shared" si="344"/>
        <v/>
      </c>
      <c r="AP1093" s="9" t="str">
        <f t="shared" si="345"/>
        <v>GE1E火1</v>
      </c>
      <c r="AQ1093" s="9">
        <f t="shared" si="346"/>
        <v>0.1111111111111111</v>
      </c>
      <c r="AR1093" s="11" t="str">
        <f t="shared" si="347"/>
        <v>山口火1</v>
      </c>
      <c r="AS1093" s="11">
        <f t="shared" si="334"/>
        <v>0.2</v>
      </c>
      <c r="AT1093">
        <v>9</v>
      </c>
      <c r="AU1093" s="12">
        <f t="shared" si="348"/>
        <v>2.4444444444444446</v>
      </c>
      <c r="AV1093" s="13" t="str">
        <f t="shared" si="349"/>
        <v>3702火1</v>
      </c>
      <c r="AW1093" s="13">
        <f t="shared" si="350"/>
        <v>0.2</v>
      </c>
      <c r="AX1093" s="18" t="str">
        <f t="shared" si="351"/>
        <v>GE1ELCGE1B火13702</v>
      </c>
      <c r="AY1093" s="18">
        <f t="shared" si="352"/>
        <v>2.4444444444444446</v>
      </c>
      <c r="AZ1093"/>
    </row>
    <row r="1094" spans="1:52" x14ac:dyDescent="0.15">
      <c r="A1094" s="1">
        <f t="shared" si="335"/>
        <v>1</v>
      </c>
      <c r="B1094" s="1" t="str">
        <f t="shared" si="336"/>
        <v>編成</v>
      </c>
      <c r="C1094" t="s">
        <v>3733</v>
      </c>
      <c r="D1094" s="1" t="str">
        <f>VLOOKUP($C1094,クラス一覧!$A:$J,10,FALSE)</f>
        <v>ゲーム</v>
      </c>
      <c r="E1094" s="1">
        <f>VLOOKUP($C1094,クラス一覧!$A:$J,8,FALSE)</f>
        <v>22</v>
      </c>
      <c r="F1094" s="1" t="str">
        <f>VLOOKUP($C1094,クラス一覧!$A:$J,9,FALSE)</f>
        <v>高祖</v>
      </c>
      <c r="G1094" s="1" t="str">
        <f>VLOOKUP($H1094,科目一覧!$A:$G,3,FALSE)</f>
        <v>ゲームプロ（基礎）</v>
      </c>
      <c r="H1094" t="s">
        <v>2423</v>
      </c>
      <c r="I1094" s="1" t="str">
        <f>VLOOKUP($H1094,科目一覧!$A:$G,7,FALSE)</f>
        <v>山口</v>
      </c>
      <c r="J1094" s="1" t="str">
        <f>VLOOKUP($I1094,教員一覧!$A:$D,2,FALSE)</f>
        <v>ゲーム</v>
      </c>
      <c r="K1094" s="1" t="str">
        <f>VLOOKUP($I1094,教員一覧!$A:$D,3,FALSE)</f>
        <v>プログラム</v>
      </c>
      <c r="L1094" s="1" t="str">
        <f>VLOOKUP($I1094,教員一覧!$A:$D,4,FALSE)</f>
        <v>専任</v>
      </c>
      <c r="M1094" t="s">
        <v>1712</v>
      </c>
      <c r="N1094" t="s">
        <v>3789</v>
      </c>
      <c r="O1094" t="s">
        <v>3012</v>
      </c>
      <c r="P1094" t="s">
        <v>12</v>
      </c>
      <c r="Q1094">
        <v>1</v>
      </c>
      <c r="R1094">
        <v>3703</v>
      </c>
      <c r="S1094" s="1" t="str">
        <f>VLOOKUP($R1094,教室一覧!$A:$B,2,FALSE)</f>
        <v>ノート15</v>
      </c>
      <c r="T1094" s="1">
        <f>VLOOKUP($R1094,教室一覧!$A:$C,3,FALSE)</f>
        <v>15</v>
      </c>
      <c r="U1094" s="1" t="str">
        <f>VLOOKUP($R1094,教室一覧!$A:$D,4,FALSE)</f>
        <v>3号館</v>
      </c>
      <c r="V1094" s="1" t="str">
        <f>VLOOKUP($R1094,教室一覧!$A:$E,5,FALSE)</f>
        <v>7F</v>
      </c>
      <c r="W1094"/>
      <c r="X1094"/>
      <c r="Y1094" s="1" t="str">
        <f>VLOOKUP($O1094,教員一覧!$A:$D,2,FALSE)</f>
        <v>ゲーム</v>
      </c>
      <c r="Z1094" s="1" t="str">
        <f>VLOOKUP($O1094,教員一覧!$A:$D,3,FALSE)</f>
        <v>プログラム</v>
      </c>
      <c r="AA1094" s="1" t="str">
        <f>VLOOKUP($O1094,教員一覧!$A:$D,4,FALSE)</f>
        <v>専任</v>
      </c>
      <c r="AB1094" s="1" t="str">
        <f t="shared" si="337"/>
        <v/>
      </c>
      <c r="AC1094" s="14" t="s">
        <v>1712</v>
      </c>
      <c r="AD1094" s="14" t="s">
        <v>163</v>
      </c>
      <c r="AE1094" s="14" t="s">
        <v>3012</v>
      </c>
      <c r="AF1094" s="14" t="s">
        <v>12</v>
      </c>
      <c r="AG1094" s="14">
        <v>1</v>
      </c>
      <c r="AH1094" s="14">
        <v>3703</v>
      </c>
      <c r="AI1094" s="15" t="str">
        <f t="shared" si="338"/>
        <v/>
      </c>
      <c r="AJ1094" s="15" t="str">
        <f t="shared" si="339"/>
        <v/>
      </c>
      <c r="AK1094" s="15" t="str">
        <f t="shared" si="340"/>
        <v/>
      </c>
      <c r="AL1094" s="15" t="str">
        <f t="shared" si="341"/>
        <v/>
      </c>
      <c r="AM1094" s="15" t="str">
        <f t="shared" si="342"/>
        <v/>
      </c>
      <c r="AN1094" s="15" t="str">
        <f t="shared" si="343"/>
        <v/>
      </c>
      <c r="AO1094" s="15" t="str">
        <f t="shared" si="344"/>
        <v/>
      </c>
      <c r="AP1094" s="9" t="str">
        <f t="shared" si="345"/>
        <v>GE1E火1</v>
      </c>
      <c r="AQ1094" s="9">
        <f t="shared" si="346"/>
        <v>0.1111111111111111</v>
      </c>
      <c r="AR1094" s="11" t="str">
        <f t="shared" si="347"/>
        <v>幸田火1</v>
      </c>
      <c r="AS1094" s="11">
        <f t="shared" si="334"/>
        <v>0.2</v>
      </c>
      <c r="AT1094">
        <v>9</v>
      </c>
      <c r="AU1094" s="12">
        <f t="shared" si="348"/>
        <v>2.4444444444444446</v>
      </c>
      <c r="AV1094" s="13" t="str">
        <f t="shared" si="349"/>
        <v>3703火1</v>
      </c>
      <c r="AW1094" s="13">
        <f t="shared" si="350"/>
        <v>0.2</v>
      </c>
      <c r="AX1094" s="18" t="str">
        <f t="shared" si="351"/>
        <v>GE1ELCGE1C火13703</v>
      </c>
      <c r="AY1094" s="18">
        <f t="shared" si="352"/>
        <v>2.4444444444444446</v>
      </c>
      <c r="AZ1094"/>
    </row>
    <row r="1095" spans="1:52" x14ac:dyDescent="0.15">
      <c r="A1095" s="1">
        <f t="shared" si="335"/>
        <v>1</v>
      </c>
      <c r="B1095" s="1" t="str">
        <f t="shared" si="336"/>
        <v>編成</v>
      </c>
      <c r="C1095" t="s">
        <v>3733</v>
      </c>
      <c r="D1095" s="1" t="str">
        <f>VLOOKUP($C1095,クラス一覧!$A:$J,10,FALSE)</f>
        <v>ゲーム</v>
      </c>
      <c r="E1095" s="1">
        <f>VLOOKUP($C1095,クラス一覧!$A:$J,8,FALSE)</f>
        <v>22</v>
      </c>
      <c r="F1095" s="1" t="str">
        <f>VLOOKUP($C1095,クラス一覧!$A:$J,9,FALSE)</f>
        <v>高祖</v>
      </c>
      <c r="G1095" s="1" t="str">
        <f>VLOOKUP($H1095,科目一覧!$A:$G,3,FALSE)</f>
        <v>ゲームプロ（基礎）</v>
      </c>
      <c r="H1095" t="s">
        <v>2423</v>
      </c>
      <c r="I1095" s="1" t="str">
        <f>VLOOKUP($H1095,科目一覧!$A:$G,7,FALSE)</f>
        <v>山口</v>
      </c>
      <c r="J1095" s="1" t="str">
        <f>VLOOKUP($I1095,教員一覧!$A:$D,2,FALSE)</f>
        <v>ゲーム</v>
      </c>
      <c r="K1095" s="1" t="str">
        <f>VLOOKUP($I1095,教員一覧!$A:$D,3,FALSE)</f>
        <v>プログラム</v>
      </c>
      <c r="L1095" s="1" t="str">
        <f>VLOOKUP($I1095,教員一覧!$A:$D,4,FALSE)</f>
        <v>専任</v>
      </c>
      <c r="M1095" t="s">
        <v>1713</v>
      </c>
      <c r="N1095" t="s">
        <v>3789</v>
      </c>
      <c r="O1095" t="s">
        <v>100</v>
      </c>
      <c r="P1095" t="s">
        <v>12</v>
      </c>
      <c r="Q1095">
        <v>1</v>
      </c>
      <c r="R1095">
        <v>3301</v>
      </c>
      <c r="S1095" s="1" t="str">
        <f>VLOOKUP($R1095,教室一覧!$A:$B,2,FALSE)</f>
        <v>ノート対応</v>
      </c>
      <c r="T1095" s="1">
        <f>VLOOKUP($R1095,教室一覧!$A:$C,3,FALSE)</f>
        <v>36</v>
      </c>
      <c r="U1095" s="1" t="str">
        <f>VLOOKUP($R1095,教室一覧!$A:$D,4,FALSE)</f>
        <v>3号館</v>
      </c>
      <c r="V1095" s="1" t="str">
        <f>VLOOKUP($R1095,教室一覧!$A:$E,5,FALSE)</f>
        <v>3F</v>
      </c>
      <c r="W1095"/>
      <c r="X1095"/>
      <c r="Y1095" s="1" t="str">
        <f>VLOOKUP($O1095,教員一覧!$A:$D,2,FALSE)</f>
        <v>ゲーム</v>
      </c>
      <c r="Z1095" s="1" t="str">
        <f>VLOOKUP($O1095,教員一覧!$A:$D,3,FALSE)</f>
        <v>プログラム</v>
      </c>
      <c r="AA1095" s="1" t="str">
        <f>VLOOKUP($O1095,教員一覧!$A:$D,4,FALSE)</f>
        <v>非常勤</v>
      </c>
      <c r="AB1095" s="1" t="str">
        <f t="shared" si="337"/>
        <v/>
      </c>
      <c r="AC1095" s="14" t="s">
        <v>1713</v>
      </c>
      <c r="AD1095" s="14" t="s">
        <v>163</v>
      </c>
      <c r="AE1095" s="14" t="s">
        <v>100</v>
      </c>
      <c r="AF1095" s="14" t="s">
        <v>12</v>
      </c>
      <c r="AG1095" s="14">
        <v>1</v>
      </c>
      <c r="AH1095" s="14">
        <v>3301</v>
      </c>
      <c r="AI1095" s="15" t="str">
        <f t="shared" si="338"/>
        <v/>
      </c>
      <c r="AJ1095" s="15" t="str">
        <f t="shared" si="339"/>
        <v/>
      </c>
      <c r="AK1095" s="15" t="str">
        <f t="shared" si="340"/>
        <v/>
      </c>
      <c r="AL1095" s="15" t="str">
        <f t="shared" si="341"/>
        <v/>
      </c>
      <c r="AM1095" s="15" t="str">
        <f t="shared" si="342"/>
        <v/>
      </c>
      <c r="AN1095" s="15" t="str">
        <f t="shared" si="343"/>
        <v/>
      </c>
      <c r="AO1095" s="15" t="str">
        <f t="shared" si="344"/>
        <v/>
      </c>
      <c r="AP1095" s="9" t="str">
        <f t="shared" si="345"/>
        <v>GE1E火1</v>
      </c>
      <c r="AQ1095" s="9">
        <f t="shared" si="346"/>
        <v>0.1111111111111111</v>
      </c>
      <c r="AR1095" s="11" t="str">
        <f t="shared" si="347"/>
        <v>井上火1</v>
      </c>
      <c r="AS1095" s="11">
        <f t="shared" si="334"/>
        <v>0.2</v>
      </c>
      <c r="AT1095">
        <v>9</v>
      </c>
      <c r="AU1095" s="12">
        <f t="shared" si="348"/>
        <v>2.4444444444444446</v>
      </c>
      <c r="AV1095" s="13" t="str">
        <f t="shared" si="349"/>
        <v>3301火1</v>
      </c>
      <c r="AW1095" s="13">
        <f t="shared" si="350"/>
        <v>0.2</v>
      </c>
      <c r="AX1095" s="18" t="str">
        <f t="shared" si="351"/>
        <v>GE1ELCGE1D火13301</v>
      </c>
      <c r="AY1095" s="18">
        <f t="shared" si="352"/>
        <v>2.4444444444444446</v>
      </c>
      <c r="AZ1095"/>
    </row>
    <row r="1096" spans="1:52" x14ac:dyDescent="0.15">
      <c r="A1096" s="1">
        <f t="shared" si="335"/>
        <v>1</v>
      </c>
      <c r="B1096" s="1" t="str">
        <f t="shared" si="336"/>
        <v>編成</v>
      </c>
      <c r="C1096" t="s">
        <v>3733</v>
      </c>
      <c r="D1096" s="1" t="str">
        <f>VLOOKUP($C1096,クラス一覧!$A:$J,10,FALSE)</f>
        <v>ゲーム</v>
      </c>
      <c r="E1096" s="1">
        <f>VLOOKUP($C1096,クラス一覧!$A:$J,8,FALSE)</f>
        <v>22</v>
      </c>
      <c r="F1096" s="1" t="str">
        <f>VLOOKUP($C1096,クラス一覧!$A:$J,9,FALSE)</f>
        <v>高祖</v>
      </c>
      <c r="G1096" s="1" t="str">
        <f>VLOOKUP($H1096,科目一覧!$A:$G,3,FALSE)</f>
        <v>ゲームプロ（基礎）</v>
      </c>
      <c r="H1096" t="s">
        <v>2423</v>
      </c>
      <c r="I1096" s="1" t="str">
        <f>VLOOKUP($H1096,科目一覧!$A:$G,7,FALSE)</f>
        <v>山口</v>
      </c>
      <c r="J1096" s="1" t="str">
        <f>VLOOKUP($I1096,教員一覧!$A:$D,2,FALSE)</f>
        <v>ゲーム</v>
      </c>
      <c r="K1096" s="1" t="str">
        <f>VLOOKUP($I1096,教員一覧!$A:$D,3,FALSE)</f>
        <v>プログラム</v>
      </c>
      <c r="L1096" s="1" t="str">
        <f>VLOOKUP($I1096,教員一覧!$A:$D,4,FALSE)</f>
        <v>専任</v>
      </c>
      <c r="M1096" t="s">
        <v>1714</v>
      </c>
      <c r="N1096" t="s">
        <v>3789</v>
      </c>
      <c r="O1096" t="s">
        <v>45</v>
      </c>
      <c r="P1096" t="s">
        <v>12</v>
      </c>
      <c r="Q1096">
        <v>1</v>
      </c>
      <c r="R1096">
        <v>3302</v>
      </c>
      <c r="S1096" s="1" t="str">
        <f>VLOOKUP($R1096,教室一覧!$A:$B,2,FALSE)</f>
        <v>ノート対応</v>
      </c>
      <c r="T1096" s="1">
        <f>VLOOKUP($R1096,教室一覧!$A:$C,3,FALSE)</f>
        <v>36</v>
      </c>
      <c r="U1096" s="1" t="str">
        <f>VLOOKUP($R1096,教室一覧!$A:$D,4,FALSE)</f>
        <v>3号館</v>
      </c>
      <c r="V1096" s="1" t="str">
        <f>VLOOKUP($R1096,教室一覧!$A:$E,5,FALSE)</f>
        <v>3F</v>
      </c>
      <c r="W1096"/>
      <c r="X1096"/>
      <c r="Y1096" s="1" t="str">
        <f>VLOOKUP($O1096,教員一覧!$A:$D,2,FALSE)</f>
        <v>ゲーム</v>
      </c>
      <c r="Z1096" s="1" t="str">
        <f>VLOOKUP($O1096,教員一覧!$A:$D,3,FALSE)</f>
        <v>プログラム</v>
      </c>
      <c r="AA1096" s="1" t="str">
        <f>VLOOKUP($O1096,教員一覧!$A:$D,4,FALSE)</f>
        <v>非常勤</v>
      </c>
      <c r="AB1096" s="1" t="str">
        <f t="shared" si="337"/>
        <v/>
      </c>
      <c r="AC1096" s="14" t="s">
        <v>1714</v>
      </c>
      <c r="AD1096" s="14" t="s">
        <v>163</v>
      </c>
      <c r="AE1096" s="14" t="s">
        <v>45</v>
      </c>
      <c r="AF1096" s="14" t="s">
        <v>12</v>
      </c>
      <c r="AG1096" s="14">
        <v>1</v>
      </c>
      <c r="AH1096" s="14">
        <v>3302</v>
      </c>
      <c r="AI1096" s="15" t="str">
        <f t="shared" si="338"/>
        <v/>
      </c>
      <c r="AJ1096" s="15" t="str">
        <f t="shared" si="339"/>
        <v/>
      </c>
      <c r="AK1096" s="15" t="str">
        <f t="shared" si="340"/>
        <v/>
      </c>
      <c r="AL1096" s="15" t="str">
        <f t="shared" si="341"/>
        <v/>
      </c>
      <c r="AM1096" s="15" t="str">
        <f t="shared" si="342"/>
        <v/>
      </c>
      <c r="AN1096" s="15" t="str">
        <f t="shared" si="343"/>
        <v/>
      </c>
      <c r="AO1096" s="15" t="str">
        <f t="shared" si="344"/>
        <v/>
      </c>
      <c r="AP1096" s="9" t="str">
        <f t="shared" si="345"/>
        <v>GE1E火1</v>
      </c>
      <c r="AQ1096" s="9">
        <f t="shared" si="346"/>
        <v>0.1111111111111111</v>
      </c>
      <c r="AR1096" s="11" t="str">
        <f t="shared" si="347"/>
        <v>幸山火1</v>
      </c>
      <c r="AS1096" s="11">
        <f t="shared" si="334"/>
        <v>0.2</v>
      </c>
      <c r="AT1096">
        <v>9</v>
      </c>
      <c r="AU1096" s="12">
        <f t="shared" si="348"/>
        <v>2.4444444444444446</v>
      </c>
      <c r="AV1096" s="13" t="str">
        <f t="shared" si="349"/>
        <v>3302火1</v>
      </c>
      <c r="AW1096" s="13">
        <f t="shared" si="350"/>
        <v>0.2</v>
      </c>
      <c r="AX1096" s="18" t="str">
        <f t="shared" si="351"/>
        <v>GE1ELCGE1E火13302</v>
      </c>
      <c r="AY1096" s="18">
        <f t="shared" si="352"/>
        <v>2.4444444444444446</v>
      </c>
      <c r="AZ1096"/>
    </row>
    <row r="1097" spans="1:52" x14ac:dyDescent="0.15">
      <c r="A1097" s="1">
        <f t="shared" si="335"/>
        <v>1</v>
      </c>
      <c r="B1097" s="1" t="str">
        <f t="shared" si="336"/>
        <v>編成</v>
      </c>
      <c r="C1097" t="s">
        <v>3733</v>
      </c>
      <c r="D1097" s="1" t="str">
        <f>VLOOKUP($C1097,クラス一覧!$A:$J,10,FALSE)</f>
        <v>ゲーム</v>
      </c>
      <c r="E1097" s="1">
        <f>VLOOKUP($C1097,クラス一覧!$A:$J,8,FALSE)</f>
        <v>22</v>
      </c>
      <c r="F1097" s="1" t="str">
        <f>VLOOKUP($C1097,クラス一覧!$A:$J,9,FALSE)</f>
        <v>高祖</v>
      </c>
      <c r="G1097" s="1" t="str">
        <f>VLOOKUP($H1097,科目一覧!$A:$G,3,FALSE)</f>
        <v>ゲームプロ（基礎）</v>
      </c>
      <c r="H1097" t="s">
        <v>2423</v>
      </c>
      <c r="I1097" s="1" t="str">
        <f>VLOOKUP($H1097,科目一覧!$A:$G,7,FALSE)</f>
        <v>山口</v>
      </c>
      <c r="J1097" s="1" t="str">
        <f>VLOOKUP($I1097,教員一覧!$A:$D,2,FALSE)</f>
        <v>ゲーム</v>
      </c>
      <c r="K1097" s="1" t="str">
        <f>VLOOKUP($I1097,教員一覧!$A:$D,3,FALSE)</f>
        <v>プログラム</v>
      </c>
      <c r="L1097" s="1" t="str">
        <f>VLOOKUP($I1097,教員一覧!$A:$D,4,FALSE)</f>
        <v>専任</v>
      </c>
      <c r="M1097" t="s">
        <v>1715</v>
      </c>
      <c r="N1097" t="s">
        <v>3789</v>
      </c>
      <c r="O1097" t="s">
        <v>126</v>
      </c>
      <c r="P1097" t="s">
        <v>12</v>
      </c>
      <c r="Q1097">
        <v>1</v>
      </c>
      <c r="R1097">
        <v>3303</v>
      </c>
      <c r="S1097" s="1" t="str">
        <f>VLOOKUP($R1097,教室一覧!$A:$B,2,FALSE)</f>
        <v>ノート対応</v>
      </c>
      <c r="T1097" s="1">
        <f>VLOOKUP($R1097,教室一覧!$A:$C,3,FALSE)</f>
        <v>36</v>
      </c>
      <c r="U1097" s="1" t="str">
        <f>VLOOKUP($R1097,教室一覧!$A:$D,4,FALSE)</f>
        <v>3号館</v>
      </c>
      <c r="V1097" s="1" t="str">
        <f>VLOOKUP($R1097,教室一覧!$A:$E,5,FALSE)</f>
        <v>3F</v>
      </c>
      <c r="W1097"/>
      <c r="X1097"/>
      <c r="Y1097" s="1" t="str">
        <f>VLOOKUP($O1097,教員一覧!$A:$D,2,FALSE)</f>
        <v>ゲーム</v>
      </c>
      <c r="Z1097" s="1" t="str">
        <f>VLOOKUP($O1097,教員一覧!$A:$D,3,FALSE)</f>
        <v>プログラム</v>
      </c>
      <c r="AA1097" s="1" t="str">
        <f>VLOOKUP($O1097,教員一覧!$A:$D,4,FALSE)</f>
        <v>非常勤</v>
      </c>
      <c r="AB1097" s="1" t="str">
        <f t="shared" si="337"/>
        <v/>
      </c>
      <c r="AC1097" s="14" t="s">
        <v>1715</v>
      </c>
      <c r="AD1097" s="14" t="s">
        <v>163</v>
      </c>
      <c r="AE1097" s="14" t="s">
        <v>126</v>
      </c>
      <c r="AF1097" s="14" t="s">
        <v>12</v>
      </c>
      <c r="AG1097" s="14">
        <v>1</v>
      </c>
      <c r="AH1097" s="14">
        <v>3303</v>
      </c>
      <c r="AI1097" s="15" t="str">
        <f t="shared" si="338"/>
        <v/>
      </c>
      <c r="AJ1097" s="15" t="str">
        <f t="shared" si="339"/>
        <v/>
      </c>
      <c r="AK1097" s="15" t="str">
        <f t="shared" si="340"/>
        <v/>
      </c>
      <c r="AL1097" s="15" t="str">
        <f t="shared" si="341"/>
        <v/>
      </c>
      <c r="AM1097" s="15" t="str">
        <f t="shared" si="342"/>
        <v/>
      </c>
      <c r="AN1097" s="15" t="str">
        <f t="shared" si="343"/>
        <v/>
      </c>
      <c r="AO1097" s="15" t="str">
        <f t="shared" si="344"/>
        <v/>
      </c>
      <c r="AP1097" s="9" t="str">
        <f t="shared" si="345"/>
        <v>GE1E火1</v>
      </c>
      <c r="AQ1097" s="9">
        <f t="shared" si="346"/>
        <v>0.1111111111111111</v>
      </c>
      <c r="AR1097" s="11" t="str">
        <f t="shared" si="347"/>
        <v>長畑火1</v>
      </c>
      <c r="AS1097" s="11">
        <f t="shared" si="334"/>
        <v>0.2</v>
      </c>
      <c r="AT1097">
        <v>9</v>
      </c>
      <c r="AU1097" s="12">
        <f t="shared" si="348"/>
        <v>2.4444444444444446</v>
      </c>
      <c r="AV1097" s="13" t="str">
        <f t="shared" si="349"/>
        <v>3303火1</v>
      </c>
      <c r="AW1097" s="13">
        <f t="shared" si="350"/>
        <v>0.2</v>
      </c>
      <c r="AX1097" s="18" t="str">
        <f t="shared" si="351"/>
        <v>GE1ELCGE1F火13303</v>
      </c>
      <c r="AY1097" s="18">
        <f t="shared" si="352"/>
        <v>2.4444444444444446</v>
      </c>
      <c r="AZ1097"/>
    </row>
    <row r="1098" spans="1:52" x14ac:dyDescent="0.15">
      <c r="A1098" s="1">
        <f t="shared" si="335"/>
        <v>1</v>
      </c>
      <c r="B1098" s="1" t="str">
        <f t="shared" si="336"/>
        <v>編成</v>
      </c>
      <c r="C1098" t="s">
        <v>3733</v>
      </c>
      <c r="D1098" s="1" t="str">
        <f>VLOOKUP($C1098,クラス一覧!$A:$J,10,FALSE)</f>
        <v>ゲーム</v>
      </c>
      <c r="E1098" s="1">
        <f>VLOOKUP($C1098,クラス一覧!$A:$J,8,FALSE)</f>
        <v>22</v>
      </c>
      <c r="F1098" s="1" t="str">
        <f>VLOOKUP($C1098,クラス一覧!$A:$J,9,FALSE)</f>
        <v>高祖</v>
      </c>
      <c r="G1098" s="1" t="str">
        <f>VLOOKUP($H1098,科目一覧!$A:$G,3,FALSE)</f>
        <v>ゲームプロ（基礎）</v>
      </c>
      <c r="H1098" t="s">
        <v>2423</v>
      </c>
      <c r="I1098" s="1" t="str">
        <f>VLOOKUP($H1098,科目一覧!$A:$G,7,FALSE)</f>
        <v>山口</v>
      </c>
      <c r="J1098" s="1" t="str">
        <f>VLOOKUP($I1098,教員一覧!$A:$D,2,FALSE)</f>
        <v>ゲーム</v>
      </c>
      <c r="K1098" s="1" t="str">
        <f>VLOOKUP($I1098,教員一覧!$A:$D,3,FALSE)</f>
        <v>プログラム</v>
      </c>
      <c r="L1098" s="1" t="str">
        <f>VLOOKUP($I1098,教員一覧!$A:$D,4,FALSE)</f>
        <v>専任</v>
      </c>
      <c r="M1098" t="s">
        <v>1716</v>
      </c>
      <c r="N1098" t="s">
        <v>3789</v>
      </c>
      <c r="O1098" t="s">
        <v>107</v>
      </c>
      <c r="P1098" t="s">
        <v>12</v>
      </c>
      <c r="Q1098">
        <v>1</v>
      </c>
      <c r="R1098">
        <v>1301</v>
      </c>
      <c r="S1098" s="1" t="str">
        <f>VLOOKUP($R1098,教室一覧!$A:$B,2,FALSE)</f>
        <v>ノート対応</v>
      </c>
      <c r="T1098" s="1">
        <f>VLOOKUP($R1098,教室一覧!$A:$C,3,FALSE)</f>
        <v>36</v>
      </c>
      <c r="U1098" s="1" t="str">
        <f>VLOOKUP($R1098,教室一覧!$A:$D,4,FALSE)</f>
        <v>1号館</v>
      </c>
      <c r="V1098" s="1" t="str">
        <f>VLOOKUP($R1098,教室一覧!$A:$E,5,FALSE)</f>
        <v>3F</v>
      </c>
      <c r="W1098"/>
      <c r="X1098"/>
      <c r="Y1098" s="1" t="str">
        <f>VLOOKUP($O1098,教員一覧!$A:$D,2,FALSE)</f>
        <v>ゲーム</v>
      </c>
      <c r="Z1098" s="1" t="str">
        <f>VLOOKUP($O1098,教員一覧!$A:$D,3,FALSE)</f>
        <v>プログラム</v>
      </c>
      <c r="AA1098" s="1" t="str">
        <f>VLOOKUP($O1098,教員一覧!$A:$D,4,FALSE)</f>
        <v>専任</v>
      </c>
      <c r="AB1098" s="1" t="str">
        <f t="shared" si="337"/>
        <v/>
      </c>
      <c r="AC1098" s="14" t="s">
        <v>1716</v>
      </c>
      <c r="AD1098" s="14" t="s">
        <v>163</v>
      </c>
      <c r="AE1098" s="14" t="s">
        <v>107</v>
      </c>
      <c r="AF1098" s="14" t="s">
        <v>12</v>
      </c>
      <c r="AG1098" s="14">
        <v>1</v>
      </c>
      <c r="AH1098" s="14">
        <v>1301</v>
      </c>
      <c r="AI1098" s="15" t="str">
        <f t="shared" si="338"/>
        <v/>
      </c>
      <c r="AJ1098" s="15" t="str">
        <f t="shared" si="339"/>
        <v/>
      </c>
      <c r="AK1098" s="15" t="str">
        <f t="shared" si="340"/>
        <v/>
      </c>
      <c r="AL1098" s="15" t="str">
        <f t="shared" si="341"/>
        <v/>
      </c>
      <c r="AM1098" s="15" t="str">
        <f t="shared" si="342"/>
        <v/>
      </c>
      <c r="AN1098" s="15" t="str">
        <f t="shared" si="343"/>
        <v/>
      </c>
      <c r="AO1098" s="15" t="str">
        <f t="shared" si="344"/>
        <v/>
      </c>
      <c r="AP1098" s="9" t="str">
        <f t="shared" si="345"/>
        <v>GE1E火1</v>
      </c>
      <c r="AQ1098" s="9">
        <f t="shared" si="346"/>
        <v>0.1111111111111111</v>
      </c>
      <c r="AR1098" s="11" t="str">
        <f t="shared" si="347"/>
        <v>牧火1</v>
      </c>
      <c r="AS1098" s="11">
        <f t="shared" si="334"/>
        <v>0.2</v>
      </c>
      <c r="AT1098">
        <v>9</v>
      </c>
      <c r="AU1098" s="12">
        <f t="shared" si="348"/>
        <v>2.4444444444444446</v>
      </c>
      <c r="AV1098" s="13" t="str">
        <f t="shared" si="349"/>
        <v>1301火1</v>
      </c>
      <c r="AW1098" s="13">
        <f t="shared" si="350"/>
        <v>0.2</v>
      </c>
      <c r="AX1098" s="18" t="str">
        <f t="shared" si="351"/>
        <v>GE1ELCGE1G火11301</v>
      </c>
      <c r="AY1098" s="18">
        <f t="shared" si="352"/>
        <v>2.4444444444444446</v>
      </c>
      <c r="AZ1098"/>
    </row>
    <row r="1099" spans="1:52" x14ac:dyDescent="0.15">
      <c r="A1099" s="1">
        <f t="shared" si="335"/>
        <v>1</v>
      </c>
      <c r="B1099" s="1" t="str">
        <f t="shared" si="336"/>
        <v>編成</v>
      </c>
      <c r="C1099" t="s">
        <v>3733</v>
      </c>
      <c r="D1099" s="1" t="str">
        <f>VLOOKUP($C1099,クラス一覧!$A:$J,10,FALSE)</f>
        <v>ゲーム</v>
      </c>
      <c r="E1099" s="1">
        <f>VLOOKUP($C1099,クラス一覧!$A:$J,8,FALSE)</f>
        <v>22</v>
      </c>
      <c r="F1099" s="1" t="str">
        <f>VLOOKUP($C1099,クラス一覧!$A:$J,9,FALSE)</f>
        <v>高祖</v>
      </c>
      <c r="G1099" s="1" t="str">
        <f>VLOOKUP($H1099,科目一覧!$A:$G,3,FALSE)</f>
        <v>ゲームプロ（基礎）</v>
      </c>
      <c r="H1099" t="s">
        <v>2423</v>
      </c>
      <c r="I1099" s="1" t="str">
        <f>VLOOKUP($H1099,科目一覧!$A:$G,7,FALSE)</f>
        <v>山口</v>
      </c>
      <c r="J1099" s="1" t="str">
        <f>VLOOKUP($I1099,教員一覧!$A:$D,2,FALSE)</f>
        <v>ゲーム</v>
      </c>
      <c r="K1099" s="1" t="str">
        <f>VLOOKUP($I1099,教員一覧!$A:$D,3,FALSE)</f>
        <v>プログラム</v>
      </c>
      <c r="L1099" s="1" t="str">
        <f>VLOOKUP($I1099,教員一覧!$A:$D,4,FALSE)</f>
        <v>専任</v>
      </c>
      <c r="M1099" t="s">
        <v>1717</v>
      </c>
      <c r="N1099" t="s">
        <v>3789</v>
      </c>
      <c r="O1099" t="s">
        <v>1484</v>
      </c>
      <c r="P1099" t="s">
        <v>12</v>
      </c>
      <c r="Q1099">
        <v>1</v>
      </c>
      <c r="R1099">
        <v>1302</v>
      </c>
      <c r="S1099" s="1" t="str">
        <f>VLOOKUP($R1099,教室一覧!$A:$B,2,FALSE)</f>
        <v>ノート対応</v>
      </c>
      <c r="T1099" s="1">
        <f>VLOOKUP($R1099,教室一覧!$A:$C,3,FALSE)</f>
        <v>36</v>
      </c>
      <c r="U1099" s="1" t="str">
        <f>VLOOKUP($R1099,教室一覧!$A:$D,4,FALSE)</f>
        <v>1号館</v>
      </c>
      <c r="V1099" s="1" t="str">
        <f>VLOOKUP($R1099,教室一覧!$A:$E,5,FALSE)</f>
        <v>3F</v>
      </c>
      <c r="W1099"/>
      <c r="X1099"/>
      <c r="Y1099" s="1" t="str">
        <f>VLOOKUP($O1099,教員一覧!$A:$D,2,FALSE)</f>
        <v>IT</v>
      </c>
      <c r="Z1099" s="1" t="str">
        <f>VLOOKUP($O1099,教員一覧!$A:$D,3,FALSE)</f>
        <v>　</v>
      </c>
      <c r="AA1099" s="1" t="str">
        <f>VLOOKUP($O1099,教員一覧!$A:$D,4,FALSE)</f>
        <v>非常勤</v>
      </c>
      <c r="AB1099" s="1" t="str">
        <f t="shared" si="337"/>
        <v/>
      </c>
      <c r="AC1099" s="14" t="s">
        <v>1717</v>
      </c>
      <c r="AD1099" s="14" t="s">
        <v>163</v>
      </c>
      <c r="AE1099" s="14" t="s">
        <v>1484</v>
      </c>
      <c r="AF1099" s="14" t="s">
        <v>12</v>
      </c>
      <c r="AG1099" s="14">
        <v>1</v>
      </c>
      <c r="AH1099" s="14">
        <v>1302</v>
      </c>
      <c r="AI1099" s="15" t="str">
        <f t="shared" si="338"/>
        <v/>
      </c>
      <c r="AJ1099" s="15" t="str">
        <f t="shared" si="339"/>
        <v/>
      </c>
      <c r="AK1099" s="15" t="str">
        <f t="shared" si="340"/>
        <v/>
      </c>
      <c r="AL1099" s="15" t="str">
        <f t="shared" si="341"/>
        <v/>
      </c>
      <c r="AM1099" s="15" t="str">
        <f t="shared" si="342"/>
        <v/>
      </c>
      <c r="AN1099" s="15" t="str">
        <f t="shared" si="343"/>
        <v/>
      </c>
      <c r="AO1099" s="15" t="str">
        <f t="shared" si="344"/>
        <v/>
      </c>
      <c r="AP1099" s="9" t="str">
        <f t="shared" si="345"/>
        <v>GE1E火1</v>
      </c>
      <c r="AQ1099" s="9">
        <f t="shared" si="346"/>
        <v>0.1111111111111111</v>
      </c>
      <c r="AR1099" s="11" t="str">
        <f t="shared" si="347"/>
        <v>吹野火1</v>
      </c>
      <c r="AS1099" s="11">
        <f t="shared" si="334"/>
        <v>0.2</v>
      </c>
      <c r="AT1099">
        <v>9</v>
      </c>
      <c r="AU1099" s="12">
        <f t="shared" si="348"/>
        <v>2.4444444444444446</v>
      </c>
      <c r="AV1099" s="13" t="str">
        <f t="shared" si="349"/>
        <v>1302火1</v>
      </c>
      <c r="AW1099" s="13">
        <f t="shared" si="350"/>
        <v>0.2</v>
      </c>
      <c r="AX1099" s="18" t="str">
        <f t="shared" si="351"/>
        <v>GE1ELCGE1H火11302</v>
      </c>
      <c r="AY1099" s="18">
        <f t="shared" si="352"/>
        <v>2.4444444444444446</v>
      </c>
      <c r="AZ1099"/>
    </row>
    <row r="1100" spans="1:52" x14ac:dyDescent="0.15">
      <c r="A1100" s="1">
        <f t="shared" si="335"/>
        <v>1</v>
      </c>
      <c r="B1100" s="1" t="str">
        <f t="shared" si="336"/>
        <v>編成</v>
      </c>
      <c r="C1100" t="s">
        <v>3733</v>
      </c>
      <c r="D1100" s="1" t="str">
        <f>VLOOKUP($C1100,クラス一覧!$A:$J,10,FALSE)</f>
        <v>ゲーム</v>
      </c>
      <c r="E1100" s="1">
        <f>VLOOKUP($C1100,クラス一覧!$A:$J,8,FALSE)</f>
        <v>22</v>
      </c>
      <c r="F1100" s="1" t="str">
        <f>VLOOKUP($C1100,クラス一覧!$A:$J,9,FALSE)</f>
        <v>高祖</v>
      </c>
      <c r="G1100" s="1" t="str">
        <f>VLOOKUP($H1100,科目一覧!$A:$G,3,FALSE)</f>
        <v>ゲームプロ（基礎）</v>
      </c>
      <c r="H1100" t="s">
        <v>2423</v>
      </c>
      <c r="I1100" s="1" t="str">
        <f>VLOOKUP($H1100,科目一覧!$A:$G,7,FALSE)</f>
        <v>山口</v>
      </c>
      <c r="J1100" s="1" t="str">
        <f>VLOOKUP($I1100,教員一覧!$A:$D,2,FALSE)</f>
        <v>ゲーム</v>
      </c>
      <c r="K1100" s="1" t="str">
        <f>VLOOKUP($I1100,教員一覧!$A:$D,3,FALSE)</f>
        <v>プログラム</v>
      </c>
      <c r="L1100" s="1" t="str">
        <f>VLOOKUP($I1100,教員一覧!$A:$D,4,FALSE)</f>
        <v>専任</v>
      </c>
      <c r="M1100" t="s">
        <v>1718</v>
      </c>
      <c r="N1100" t="s">
        <v>3789</v>
      </c>
      <c r="O1100" t="s">
        <v>72</v>
      </c>
      <c r="P1100" t="s">
        <v>12</v>
      </c>
      <c r="Q1100">
        <v>1</v>
      </c>
      <c r="R1100">
        <v>1303</v>
      </c>
      <c r="S1100" s="1" t="str">
        <f>VLOOKUP($R1100,教室一覧!$A:$B,2,FALSE)</f>
        <v>ノート対応</v>
      </c>
      <c r="T1100" s="1">
        <f>VLOOKUP($R1100,教室一覧!$A:$C,3,FALSE)</f>
        <v>36</v>
      </c>
      <c r="U1100" s="1" t="str">
        <f>VLOOKUP($R1100,教室一覧!$A:$D,4,FALSE)</f>
        <v>1号館</v>
      </c>
      <c r="V1100" s="1" t="str">
        <f>VLOOKUP($R1100,教室一覧!$A:$E,5,FALSE)</f>
        <v>3F</v>
      </c>
      <c r="W1100"/>
      <c r="X1100"/>
      <c r="Y1100" s="1" t="str">
        <f>VLOOKUP($O1100,教員一覧!$A:$D,2,FALSE)</f>
        <v>ゲーム</v>
      </c>
      <c r="Z1100" s="1" t="str">
        <f>VLOOKUP($O1100,教員一覧!$A:$D,3,FALSE)</f>
        <v>プログラム</v>
      </c>
      <c r="AA1100" s="1" t="str">
        <f>VLOOKUP($O1100,教員一覧!$A:$D,4,FALSE)</f>
        <v>専任</v>
      </c>
      <c r="AB1100" s="1" t="str">
        <f t="shared" si="337"/>
        <v/>
      </c>
      <c r="AC1100" s="14" t="s">
        <v>1718</v>
      </c>
      <c r="AD1100" s="14" t="s">
        <v>163</v>
      </c>
      <c r="AE1100" s="14" t="s">
        <v>72</v>
      </c>
      <c r="AF1100" s="14" t="s">
        <v>12</v>
      </c>
      <c r="AG1100" s="14">
        <v>1</v>
      </c>
      <c r="AH1100" s="14">
        <v>1303</v>
      </c>
      <c r="AI1100" s="15" t="str">
        <f t="shared" si="338"/>
        <v/>
      </c>
      <c r="AJ1100" s="15" t="str">
        <f t="shared" si="339"/>
        <v/>
      </c>
      <c r="AK1100" s="15" t="str">
        <f t="shared" si="340"/>
        <v/>
      </c>
      <c r="AL1100" s="15" t="str">
        <f t="shared" si="341"/>
        <v/>
      </c>
      <c r="AM1100" s="15" t="str">
        <f t="shared" si="342"/>
        <v/>
      </c>
      <c r="AN1100" s="15" t="str">
        <f t="shared" si="343"/>
        <v/>
      </c>
      <c r="AO1100" s="15" t="str">
        <f t="shared" si="344"/>
        <v/>
      </c>
      <c r="AP1100" s="9" t="str">
        <f t="shared" si="345"/>
        <v>GE1E火1</v>
      </c>
      <c r="AQ1100" s="9">
        <f t="shared" si="346"/>
        <v>0.1111111111111111</v>
      </c>
      <c r="AR1100" s="11" t="str">
        <f t="shared" si="347"/>
        <v>角森火1</v>
      </c>
      <c r="AS1100" s="11">
        <f t="shared" si="334"/>
        <v>0.2</v>
      </c>
      <c r="AT1100">
        <v>9</v>
      </c>
      <c r="AU1100" s="12">
        <f t="shared" si="348"/>
        <v>2.4444444444444446</v>
      </c>
      <c r="AV1100" s="13" t="str">
        <f t="shared" si="349"/>
        <v>1303火1</v>
      </c>
      <c r="AW1100" s="13">
        <f t="shared" si="350"/>
        <v>0.2</v>
      </c>
      <c r="AX1100" s="18" t="str">
        <f t="shared" si="351"/>
        <v>GE1ELCGE1I火11303</v>
      </c>
      <c r="AY1100" s="18">
        <f t="shared" si="352"/>
        <v>2.4444444444444446</v>
      </c>
      <c r="AZ1100"/>
    </row>
    <row r="1101" spans="1:52" x14ac:dyDescent="0.15">
      <c r="A1101" s="1">
        <f t="shared" si="335"/>
        <v>1</v>
      </c>
      <c r="B1101" s="1" t="str">
        <f t="shared" si="336"/>
        <v>編成</v>
      </c>
      <c r="C1101" t="s">
        <v>3733</v>
      </c>
      <c r="D1101" s="1" t="str">
        <f>VLOOKUP($C1101,クラス一覧!$A:$J,10,FALSE)</f>
        <v>ゲーム</v>
      </c>
      <c r="E1101" s="1">
        <f>VLOOKUP($C1101,クラス一覧!$A:$J,8,FALSE)</f>
        <v>22</v>
      </c>
      <c r="F1101" s="1" t="str">
        <f>VLOOKUP($C1101,クラス一覧!$A:$J,9,FALSE)</f>
        <v>高祖</v>
      </c>
      <c r="G1101" s="1" t="str">
        <f>VLOOKUP($H1101,科目一覧!$A:$G,3,FALSE)</f>
        <v>ゲームプロ（基礎）</v>
      </c>
      <c r="H1101" t="s">
        <v>2423</v>
      </c>
      <c r="I1101" s="1" t="str">
        <f>VLOOKUP($H1101,科目一覧!$A:$G,7,FALSE)</f>
        <v>山口</v>
      </c>
      <c r="J1101" s="1" t="str">
        <f>VLOOKUP($I1101,教員一覧!$A:$D,2,FALSE)</f>
        <v>ゲーム</v>
      </c>
      <c r="K1101" s="1" t="str">
        <f>VLOOKUP($I1101,教員一覧!$A:$D,3,FALSE)</f>
        <v>プログラム</v>
      </c>
      <c r="L1101" s="1" t="str">
        <f>VLOOKUP($I1101,教員一覧!$A:$D,4,FALSE)</f>
        <v>専任</v>
      </c>
      <c r="M1101" t="s">
        <v>1710</v>
      </c>
      <c r="N1101" t="s">
        <v>3789</v>
      </c>
      <c r="O1101" t="s">
        <v>65</v>
      </c>
      <c r="P1101" t="s">
        <v>12</v>
      </c>
      <c r="Q1101">
        <v>2</v>
      </c>
      <c r="R1101">
        <v>3701</v>
      </c>
      <c r="S1101" s="1" t="str">
        <f>VLOOKUP($R1101,教室一覧!$A:$B,2,FALSE)</f>
        <v>ノート15</v>
      </c>
      <c r="T1101" s="1">
        <f>VLOOKUP($R1101,教室一覧!$A:$C,3,FALSE)</f>
        <v>15</v>
      </c>
      <c r="U1101" s="1" t="str">
        <f>VLOOKUP($R1101,教室一覧!$A:$D,4,FALSE)</f>
        <v>3号館</v>
      </c>
      <c r="V1101" s="1" t="str">
        <f>VLOOKUP($R1101,教室一覧!$A:$E,5,FALSE)</f>
        <v>7F</v>
      </c>
      <c r="W1101"/>
      <c r="X1101"/>
      <c r="Y1101" s="1" t="str">
        <f>VLOOKUP($O1101,教員一覧!$A:$D,2,FALSE)</f>
        <v>ゲーム</v>
      </c>
      <c r="Z1101" s="1" t="str">
        <f>VLOOKUP($O1101,教員一覧!$A:$D,3,FALSE)</f>
        <v>プログラム</v>
      </c>
      <c r="AA1101" s="1" t="str">
        <f>VLOOKUP($O1101,教員一覧!$A:$D,4,FALSE)</f>
        <v>専任</v>
      </c>
      <c r="AB1101" s="1" t="str">
        <f t="shared" si="337"/>
        <v/>
      </c>
      <c r="AC1101" s="14" t="s">
        <v>1710</v>
      </c>
      <c r="AD1101" s="14" t="s">
        <v>163</v>
      </c>
      <c r="AE1101" s="14" t="s">
        <v>65</v>
      </c>
      <c r="AF1101" s="14" t="s">
        <v>12</v>
      </c>
      <c r="AG1101" s="14">
        <v>2</v>
      </c>
      <c r="AH1101" s="14">
        <v>3701</v>
      </c>
      <c r="AI1101" s="15" t="str">
        <f t="shared" si="338"/>
        <v/>
      </c>
      <c r="AJ1101" s="15" t="str">
        <f t="shared" si="339"/>
        <v/>
      </c>
      <c r="AK1101" s="15" t="str">
        <f t="shared" si="340"/>
        <v/>
      </c>
      <c r="AL1101" s="15" t="str">
        <f t="shared" si="341"/>
        <v/>
      </c>
      <c r="AM1101" s="15" t="str">
        <f t="shared" si="342"/>
        <v/>
      </c>
      <c r="AN1101" s="15" t="str">
        <f t="shared" si="343"/>
        <v/>
      </c>
      <c r="AO1101" s="15" t="str">
        <f t="shared" si="344"/>
        <v/>
      </c>
      <c r="AP1101" s="9" t="str">
        <f t="shared" si="345"/>
        <v>GE1E火2</v>
      </c>
      <c r="AQ1101" s="9">
        <f t="shared" si="346"/>
        <v>9.0909090909090912E-2</v>
      </c>
      <c r="AR1101" s="11" t="str">
        <f t="shared" si="347"/>
        <v>福井火2</v>
      </c>
      <c r="AS1101" s="11">
        <f t="shared" si="334"/>
        <v>0.2</v>
      </c>
      <c r="AT1101">
        <v>9</v>
      </c>
      <c r="AU1101" s="12">
        <f t="shared" si="348"/>
        <v>2.4444444444444446</v>
      </c>
      <c r="AV1101" s="13" t="str">
        <f t="shared" si="349"/>
        <v>3701火2</v>
      </c>
      <c r="AW1101" s="13">
        <f t="shared" si="350"/>
        <v>0.2</v>
      </c>
      <c r="AX1101" s="18" t="str">
        <f t="shared" si="351"/>
        <v>GE1ELCGE1A火23701</v>
      </c>
      <c r="AY1101" s="18">
        <f t="shared" si="352"/>
        <v>2.4444444444444446</v>
      </c>
      <c r="AZ1101"/>
    </row>
    <row r="1102" spans="1:52" x14ac:dyDescent="0.15">
      <c r="A1102" s="1">
        <f t="shared" si="335"/>
        <v>1</v>
      </c>
      <c r="B1102" s="1" t="str">
        <f t="shared" si="336"/>
        <v>編成</v>
      </c>
      <c r="C1102" t="s">
        <v>3733</v>
      </c>
      <c r="D1102" s="1" t="str">
        <f>VLOOKUP($C1102,クラス一覧!$A:$J,10,FALSE)</f>
        <v>ゲーム</v>
      </c>
      <c r="E1102" s="1">
        <f>VLOOKUP($C1102,クラス一覧!$A:$J,8,FALSE)</f>
        <v>22</v>
      </c>
      <c r="F1102" s="1" t="str">
        <f>VLOOKUP($C1102,クラス一覧!$A:$J,9,FALSE)</f>
        <v>高祖</v>
      </c>
      <c r="G1102" s="1" t="str">
        <f>VLOOKUP($H1102,科目一覧!$A:$G,3,FALSE)</f>
        <v>ゲームプロ（基礎）</v>
      </c>
      <c r="H1102" t="s">
        <v>2423</v>
      </c>
      <c r="I1102" s="1" t="str">
        <f>VLOOKUP($H1102,科目一覧!$A:$G,7,FALSE)</f>
        <v>山口</v>
      </c>
      <c r="J1102" s="1" t="str">
        <f>VLOOKUP($I1102,教員一覧!$A:$D,2,FALSE)</f>
        <v>ゲーム</v>
      </c>
      <c r="K1102" s="1" t="str">
        <f>VLOOKUP($I1102,教員一覧!$A:$D,3,FALSE)</f>
        <v>プログラム</v>
      </c>
      <c r="L1102" s="1" t="str">
        <f>VLOOKUP($I1102,教員一覧!$A:$D,4,FALSE)</f>
        <v>専任</v>
      </c>
      <c r="M1102" t="s">
        <v>1711</v>
      </c>
      <c r="N1102" t="s">
        <v>3789</v>
      </c>
      <c r="O1102" t="s">
        <v>78</v>
      </c>
      <c r="P1102" t="s">
        <v>12</v>
      </c>
      <c r="Q1102">
        <v>2</v>
      </c>
      <c r="R1102">
        <v>3702</v>
      </c>
      <c r="S1102" s="1" t="str">
        <f>VLOOKUP($R1102,教室一覧!$A:$B,2,FALSE)</f>
        <v>ノート15</v>
      </c>
      <c r="T1102" s="1">
        <f>VLOOKUP($R1102,教室一覧!$A:$C,3,FALSE)</f>
        <v>15</v>
      </c>
      <c r="U1102" s="1" t="str">
        <f>VLOOKUP($R1102,教室一覧!$A:$D,4,FALSE)</f>
        <v>3号館</v>
      </c>
      <c r="V1102" s="1" t="str">
        <f>VLOOKUP($R1102,教室一覧!$A:$E,5,FALSE)</f>
        <v>7F</v>
      </c>
      <c r="W1102"/>
      <c r="X1102"/>
      <c r="Y1102" s="1" t="str">
        <f>VLOOKUP($O1102,教員一覧!$A:$D,2,FALSE)</f>
        <v>ゲーム</v>
      </c>
      <c r="Z1102" s="1" t="str">
        <f>VLOOKUP($O1102,教員一覧!$A:$D,3,FALSE)</f>
        <v>プログラム</v>
      </c>
      <c r="AA1102" s="1" t="str">
        <f>VLOOKUP($O1102,教員一覧!$A:$D,4,FALSE)</f>
        <v>専任</v>
      </c>
      <c r="AB1102" s="1" t="str">
        <f t="shared" si="337"/>
        <v/>
      </c>
      <c r="AC1102" s="14" t="s">
        <v>1711</v>
      </c>
      <c r="AD1102" s="14" t="s">
        <v>163</v>
      </c>
      <c r="AE1102" s="14" t="s">
        <v>78</v>
      </c>
      <c r="AF1102" s="14" t="s">
        <v>12</v>
      </c>
      <c r="AG1102" s="14">
        <v>2</v>
      </c>
      <c r="AH1102" s="14">
        <v>3702</v>
      </c>
      <c r="AI1102" s="15" t="str">
        <f t="shared" si="338"/>
        <v/>
      </c>
      <c r="AJ1102" s="15" t="str">
        <f t="shared" si="339"/>
        <v/>
      </c>
      <c r="AK1102" s="15" t="str">
        <f t="shared" si="340"/>
        <v/>
      </c>
      <c r="AL1102" s="15" t="str">
        <f t="shared" si="341"/>
        <v/>
      </c>
      <c r="AM1102" s="15" t="str">
        <f t="shared" si="342"/>
        <v/>
      </c>
      <c r="AN1102" s="15" t="str">
        <f t="shared" si="343"/>
        <v/>
      </c>
      <c r="AO1102" s="15" t="str">
        <f t="shared" si="344"/>
        <v/>
      </c>
      <c r="AP1102" s="9" t="str">
        <f t="shared" si="345"/>
        <v>GE1E火2</v>
      </c>
      <c r="AQ1102" s="9">
        <f t="shared" si="346"/>
        <v>9.0909090909090912E-2</v>
      </c>
      <c r="AR1102" s="11" t="str">
        <f t="shared" si="347"/>
        <v>山口火2</v>
      </c>
      <c r="AS1102" s="11">
        <f t="shared" si="334"/>
        <v>0.2</v>
      </c>
      <c r="AT1102">
        <v>9</v>
      </c>
      <c r="AU1102" s="12">
        <f t="shared" si="348"/>
        <v>2.4444444444444446</v>
      </c>
      <c r="AV1102" s="13" t="str">
        <f t="shared" si="349"/>
        <v>3702火2</v>
      </c>
      <c r="AW1102" s="13">
        <f t="shared" si="350"/>
        <v>0.2</v>
      </c>
      <c r="AX1102" s="18" t="str">
        <f t="shared" si="351"/>
        <v>GE1ELCGE1B火23702</v>
      </c>
      <c r="AY1102" s="18">
        <f t="shared" si="352"/>
        <v>2.4444444444444446</v>
      </c>
      <c r="AZ1102"/>
    </row>
    <row r="1103" spans="1:52" x14ac:dyDescent="0.15">
      <c r="A1103" s="1">
        <f t="shared" si="335"/>
        <v>1</v>
      </c>
      <c r="B1103" s="1" t="str">
        <f t="shared" si="336"/>
        <v>編成</v>
      </c>
      <c r="C1103" t="s">
        <v>3733</v>
      </c>
      <c r="D1103" s="1" t="str">
        <f>VLOOKUP($C1103,クラス一覧!$A:$J,10,FALSE)</f>
        <v>ゲーム</v>
      </c>
      <c r="E1103" s="1">
        <f>VLOOKUP($C1103,クラス一覧!$A:$J,8,FALSE)</f>
        <v>22</v>
      </c>
      <c r="F1103" s="1" t="str">
        <f>VLOOKUP($C1103,クラス一覧!$A:$J,9,FALSE)</f>
        <v>高祖</v>
      </c>
      <c r="G1103" s="1" t="str">
        <f>VLOOKUP($H1103,科目一覧!$A:$G,3,FALSE)</f>
        <v>ゲームプロ（基礎）</v>
      </c>
      <c r="H1103" t="s">
        <v>2423</v>
      </c>
      <c r="I1103" s="1" t="str">
        <f>VLOOKUP($H1103,科目一覧!$A:$G,7,FALSE)</f>
        <v>山口</v>
      </c>
      <c r="J1103" s="1" t="str">
        <f>VLOOKUP($I1103,教員一覧!$A:$D,2,FALSE)</f>
        <v>ゲーム</v>
      </c>
      <c r="K1103" s="1" t="str">
        <f>VLOOKUP($I1103,教員一覧!$A:$D,3,FALSE)</f>
        <v>プログラム</v>
      </c>
      <c r="L1103" s="1" t="str">
        <f>VLOOKUP($I1103,教員一覧!$A:$D,4,FALSE)</f>
        <v>専任</v>
      </c>
      <c r="M1103" t="s">
        <v>1712</v>
      </c>
      <c r="N1103" t="s">
        <v>3789</v>
      </c>
      <c r="O1103" t="s">
        <v>3012</v>
      </c>
      <c r="P1103" t="s">
        <v>12</v>
      </c>
      <c r="Q1103">
        <v>2</v>
      </c>
      <c r="R1103">
        <v>3703</v>
      </c>
      <c r="S1103" s="1" t="str">
        <f>VLOOKUP($R1103,教室一覧!$A:$B,2,FALSE)</f>
        <v>ノート15</v>
      </c>
      <c r="T1103" s="1">
        <f>VLOOKUP($R1103,教室一覧!$A:$C,3,FALSE)</f>
        <v>15</v>
      </c>
      <c r="U1103" s="1" t="str">
        <f>VLOOKUP($R1103,教室一覧!$A:$D,4,FALSE)</f>
        <v>3号館</v>
      </c>
      <c r="V1103" s="1" t="str">
        <f>VLOOKUP($R1103,教室一覧!$A:$E,5,FALSE)</f>
        <v>7F</v>
      </c>
      <c r="W1103"/>
      <c r="X1103"/>
      <c r="Y1103" s="1" t="str">
        <f>VLOOKUP($O1103,教員一覧!$A:$D,2,FALSE)</f>
        <v>ゲーム</v>
      </c>
      <c r="Z1103" s="1" t="str">
        <f>VLOOKUP($O1103,教員一覧!$A:$D,3,FALSE)</f>
        <v>プログラム</v>
      </c>
      <c r="AA1103" s="1" t="str">
        <f>VLOOKUP($O1103,教員一覧!$A:$D,4,FALSE)</f>
        <v>専任</v>
      </c>
      <c r="AB1103" s="1" t="str">
        <f t="shared" si="337"/>
        <v/>
      </c>
      <c r="AC1103" s="14" t="s">
        <v>1712</v>
      </c>
      <c r="AD1103" s="14" t="s">
        <v>163</v>
      </c>
      <c r="AE1103" s="14" t="s">
        <v>3012</v>
      </c>
      <c r="AF1103" s="14" t="s">
        <v>12</v>
      </c>
      <c r="AG1103" s="14">
        <v>2</v>
      </c>
      <c r="AH1103" s="14">
        <v>3703</v>
      </c>
      <c r="AI1103" s="15" t="str">
        <f t="shared" si="338"/>
        <v/>
      </c>
      <c r="AJ1103" s="15" t="str">
        <f t="shared" si="339"/>
        <v/>
      </c>
      <c r="AK1103" s="15" t="str">
        <f t="shared" si="340"/>
        <v/>
      </c>
      <c r="AL1103" s="15" t="str">
        <f t="shared" si="341"/>
        <v/>
      </c>
      <c r="AM1103" s="15" t="str">
        <f t="shared" si="342"/>
        <v/>
      </c>
      <c r="AN1103" s="15" t="str">
        <f t="shared" si="343"/>
        <v/>
      </c>
      <c r="AO1103" s="15" t="str">
        <f t="shared" si="344"/>
        <v/>
      </c>
      <c r="AP1103" s="9" t="str">
        <f t="shared" si="345"/>
        <v>GE1E火2</v>
      </c>
      <c r="AQ1103" s="9">
        <f t="shared" si="346"/>
        <v>9.0909090909090912E-2</v>
      </c>
      <c r="AR1103" s="11" t="str">
        <f t="shared" si="347"/>
        <v>幸田火2</v>
      </c>
      <c r="AS1103" s="11">
        <f t="shared" si="334"/>
        <v>0.2</v>
      </c>
      <c r="AT1103">
        <v>9</v>
      </c>
      <c r="AU1103" s="12">
        <f t="shared" si="348"/>
        <v>2.4444444444444446</v>
      </c>
      <c r="AV1103" s="13" t="str">
        <f t="shared" si="349"/>
        <v>3703火2</v>
      </c>
      <c r="AW1103" s="13">
        <f t="shared" si="350"/>
        <v>0.2</v>
      </c>
      <c r="AX1103" s="18" t="str">
        <f t="shared" si="351"/>
        <v>GE1ELCGE1C火23703</v>
      </c>
      <c r="AY1103" s="18">
        <f t="shared" si="352"/>
        <v>2.4444444444444446</v>
      </c>
      <c r="AZ1103"/>
    </row>
    <row r="1104" spans="1:52" x14ac:dyDescent="0.15">
      <c r="A1104" s="1">
        <f t="shared" si="335"/>
        <v>1</v>
      </c>
      <c r="B1104" s="1" t="str">
        <f t="shared" si="336"/>
        <v>編成</v>
      </c>
      <c r="C1104" t="s">
        <v>3733</v>
      </c>
      <c r="D1104" s="1" t="str">
        <f>VLOOKUP($C1104,クラス一覧!$A:$J,10,FALSE)</f>
        <v>ゲーム</v>
      </c>
      <c r="E1104" s="1">
        <f>VLOOKUP($C1104,クラス一覧!$A:$J,8,FALSE)</f>
        <v>22</v>
      </c>
      <c r="F1104" s="1" t="str">
        <f>VLOOKUP($C1104,クラス一覧!$A:$J,9,FALSE)</f>
        <v>高祖</v>
      </c>
      <c r="G1104" s="1" t="str">
        <f>VLOOKUP($H1104,科目一覧!$A:$G,3,FALSE)</f>
        <v>ゲームプロ（基礎）</v>
      </c>
      <c r="H1104" t="s">
        <v>2423</v>
      </c>
      <c r="I1104" s="1" t="str">
        <f>VLOOKUP($H1104,科目一覧!$A:$G,7,FALSE)</f>
        <v>山口</v>
      </c>
      <c r="J1104" s="1" t="str">
        <f>VLOOKUP($I1104,教員一覧!$A:$D,2,FALSE)</f>
        <v>ゲーム</v>
      </c>
      <c r="K1104" s="1" t="str">
        <f>VLOOKUP($I1104,教員一覧!$A:$D,3,FALSE)</f>
        <v>プログラム</v>
      </c>
      <c r="L1104" s="1" t="str">
        <f>VLOOKUP($I1104,教員一覧!$A:$D,4,FALSE)</f>
        <v>専任</v>
      </c>
      <c r="M1104" t="s">
        <v>1713</v>
      </c>
      <c r="N1104" t="s">
        <v>3789</v>
      </c>
      <c r="O1104" t="s">
        <v>100</v>
      </c>
      <c r="P1104" t="s">
        <v>12</v>
      </c>
      <c r="Q1104">
        <v>2</v>
      </c>
      <c r="R1104">
        <v>3301</v>
      </c>
      <c r="S1104" s="1" t="str">
        <f>VLOOKUP($R1104,教室一覧!$A:$B,2,FALSE)</f>
        <v>ノート対応</v>
      </c>
      <c r="T1104" s="1">
        <f>VLOOKUP($R1104,教室一覧!$A:$C,3,FALSE)</f>
        <v>36</v>
      </c>
      <c r="U1104" s="1" t="str">
        <f>VLOOKUP($R1104,教室一覧!$A:$D,4,FALSE)</f>
        <v>3号館</v>
      </c>
      <c r="V1104" s="1" t="str">
        <f>VLOOKUP($R1104,教室一覧!$A:$E,5,FALSE)</f>
        <v>3F</v>
      </c>
      <c r="W1104"/>
      <c r="X1104"/>
      <c r="Y1104" s="1" t="str">
        <f>VLOOKUP($O1104,教員一覧!$A:$D,2,FALSE)</f>
        <v>ゲーム</v>
      </c>
      <c r="Z1104" s="1" t="str">
        <f>VLOOKUP($O1104,教員一覧!$A:$D,3,FALSE)</f>
        <v>プログラム</v>
      </c>
      <c r="AA1104" s="1" t="str">
        <f>VLOOKUP($O1104,教員一覧!$A:$D,4,FALSE)</f>
        <v>非常勤</v>
      </c>
      <c r="AB1104" s="1" t="str">
        <f t="shared" si="337"/>
        <v/>
      </c>
      <c r="AC1104" s="14" t="s">
        <v>1713</v>
      </c>
      <c r="AD1104" s="14" t="s">
        <v>163</v>
      </c>
      <c r="AE1104" s="14" t="s">
        <v>100</v>
      </c>
      <c r="AF1104" s="14" t="s">
        <v>12</v>
      </c>
      <c r="AG1104" s="14">
        <v>2</v>
      </c>
      <c r="AH1104" s="14">
        <v>3301</v>
      </c>
      <c r="AI1104" s="15" t="str">
        <f t="shared" si="338"/>
        <v/>
      </c>
      <c r="AJ1104" s="15" t="str">
        <f t="shared" si="339"/>
        <v/>
      </c>
      <c r="AK1104" s="15" t="str">
        <f t="shared" si="340"/>
        <v/>
      </c>
      <c r="AL1104" s="15" t="str">
        <f t="shared" si="341"/>
        <v/>
      </c>
      <c r="AM1104" s="15" t="str">
        <f t="shared" si="342"/>
        <v/>
      </c>
      <c r="AN1104" s="15" t="str">
        <f t="shared" si="343"/>
        <v/>
      </c>
      <c r="AO1104" s="15" t="str">
        <f t="shared" si="344"/>
        <v/>
      </c>
      <c r="AP1104" s="9" t="str">
        <f t="shared" si="345"/>
        <v>GE1E火2</v>
      </c>
      <c r="AQ1104" s="9">
        <f t="shared" si="346"/>
        <v>9.0909090909090912E-2</v>
      </c>
      <c r="AR1104" s="11" t="str">
        <f t="shared" si="347"/>
        <v>井上火2</v>
      </c>
      <c r="AS1104" s="11">
        <f t="shared" si="334"/>
        <v>0.2</v>
      </c>
      <c r="AT1104">
        <v>9</v>
      </c>
      <c r="AU1104" s="12">
        <f t="shared" si="348"/>
        <v>2.4444444444444446</v>
      </c>
      <c r="AV1104" s="13" t="str">
        <f t="shared" si="349"/>
        <v>3301火2</v>
      </c>
      <c r="AW1104" s="13">
        <f t="shared" si="350"/>
        <v>0.2</v>
      </c>
      <c r="AX1104" s="18" t="str">
        <f t="shared" si="351"/>
        <v>GE1ELCGE1D火23301</v>
      </c>
      <c r="AY1104" s="18">
        <f t="shared" si="352"/>
        <v>2.4444444444444446</v>
      </c>
      <c r="AZ1104"/>
    </row>
    <row r="1105" spans="1:52" x14ac:dyDescent="0.15">
      <c r="A1105" s="1">
        <f t="shared" si="335"/>
        <v>1</v>
      </c>
      <c r="B1105" s="1" t="str">
        <f t="shared" si="336"/>
        <v>編成</v>
      </c>
      <c r="C1105" t="s">
        <v>3733</v>
      </c>
      <c r="D1105" s="1" t="str">
        <f>VLOOKUP($C1105,クラス一覧!$A:$J,10,FALSE)</f>
        <v>ゲーム</v>
      </c>
      <c r="E1105" s="1">
        <f>VLOOKUP($C1105,クラス一覧!$A:$J,8,FALSE)</f>
        <v>22</v>
      </c>
      <c r="F1105" s="1" t="str">
        <f>VLOOKUP($C1105,クラス一覧!$A:$J,9,FALSE)</f>
        <v>高祖</v>
      </c>
      <c r="G1105" s="1" t="str">
        <f>VLOOKUP($H1105,科目一覧!$A:$G,3,FALSE)</f>
        <v>ゲームプロ（基礎）</v>
      </c>
      <c r="H1105" t="s">
        <v>2423</v>
      </c>
      <c r="I1105" s="1" t="str">
        <f>VLOOKUP($H1105,科目一覧!$A:$G,7,FALSE)</f>
        <v>山口</v>
      </c>
      <c r="J1105" s="1" t="str">
        <f>VLOOKUP($I1105,教員一覧!$A:$D,2,FALSE)</f>
        <v>ゲーム</v>
      </c>
      <c r="K1105" s="1" t="str">
        <f>VLOOKUP($I1105,教員一覧!$A:$D,3,FALSE)</f>
        <v>プログラム</v>
      </c>
      <c r="L1105" s="1" t="str">
        <f>VLOOKUP($I1105,教員一覧!$A:$D,4,FALSE)</f>
        <v>専任</v>
      </c>
      <c r="M1105" t="s">
        <v>1714</v>
      </c>
      <c r="N1105" t="s">
        <v>3789</v>
      </c>
      <c r="O1105" t="s">
        <v>45</v>
      </c>
      <c r="P1105" t="s">
        <v>12</v>
      </c>
      <c r="Q1105">
        <v>2</v>
      </c>
      <c r="R1105">
        <v>3302</v>
      </c>
      <c r="S1105" s="1" t="str">
        <f>VLOOKUP($R1105,教室一覧!$A:$B,2,FALSE)</f>
        <v>ノート対応</v>
      </c>
      <c r="T1105" s="1">
        <f>VLOOKUP($R1105,教室一覧!$A:$C,3,FALSE)</f>
        <v>36</v>
      </c>
      <c r="U1105" s="1" t="str">
        <f>VLOOKUP($R1105,教室一覧!$A:$D,4,FALSE)</f>
        <v>3号館</v>
      </c>
      <c r="V1105" s="1" t="str">
        <f>VLOOKUP($R1105,教室一覧!$A:$E,5,FALSE)</f>
        <v>3F</v>
      </c>
      <c r="W1105"/>
      <c r="X1105"/>
      <c r="Y1105" s="1" t="str">
        <f>VLOOKUP($O1105,教員一覧!$A:$D,2,FALSE)</f>
        <v>ゲーム</v>
      </c>
      <c r="Z1105" s="1" t="str">
        <f>VLOOKUP($O1105,教員一覧!$A:$D,3,FALSE)</f>
        <v>プログラム</v>
      </c>
      <c r="AA1105" s="1" t="str">
        <f>VLOOKUP($O1105,教員一覧!$A:$D,4,FALSE)</f>
        <v>非常勤</v>
      </c>
      <c r="AB1105" s="1" t="str">
        <f t="shared" si="337"/>
        <v/>
      </c>
      <c r="AC1105" s="14" t="s">
        <v>1714</v>
      </c>
      <c r="AD1105" s="14" t="s">
        <v>163</v>
      </c>
      <c r="AE1105" s="14" t="s">
        <v>45</v>
      </c>
      <c r="AF1105" s="14" t="s">
        <v>12</v>
      </c>
      <c r="AG1105" s="14">
        <v>2</v>
      </c>
      <c r="AH1105" s="14">
        <v>3302</v>
      </c>
      <c r="AI1105" s="15" t="str">
        <f t="shared" si="338"/>
        <v/>
      </c>
      <c r="AJ1105" s="15" t="str">
        <f t="shared" si="339"/>
        <v/>
      </c>
      <c r="AK1105" s="15" t="str">
        <f t="shared" si="340"/>
        <v/>
      </c>
      <c r="AL1105" s="15" t="str">
        <f t="shared" si="341"/>
        <v/>
      </c>
      <c r="AM1105" s="15" t="str">
        <f t="shared" si="342"/>
        <v/>
      </c>
      <c r="AN1105" s="15" t="str">
        <f t="shared" si="343"/>
        <v/>
      </c>
      <c r="AO1105" s="15" t="str">
        <f t="shared" si="344"/>
        <v/>
      </c>
      <c r="AP1105" s="9" t="str">
        <f t="shared" si="345"/>
        <v>GE1E火2</v>
      </c>
      <c r="AQ1105" s="9">
        <f t="shared" si="346"/>
        <v>9.0909090909090912E-2</v>
      </c>
      <c r="AR1105" s="11" t="str">
        <f t="shared" si="347"/>
        <v>幸山火2</v>
      </c>
      <c r="AS1105" s="11">
        <f t="shared" si="334"/>
        <v>0.2</v>
      </c>
      <c r="AT1105">
        <v>9</v>
      </c>
      <c r="AU1105" s="12">
        <f t="shared" si="348"/>
        <v>2.4444444444444446</v>
      </c>
      <c r="AV1105" s="13" t="str">
        <f t="shared" si="349"/>
        <v>3302火2</v>
      </c>
      <c r="AW1105" s="13">
        <f t="shared" si="350"/>
        <v>0.2</v>
      </c>
      <c r="AX1105" s="18" t="str">
        <f t="shared" si="351"/>
        <v>GE1ELCGE1E火23302</v>
      </c>
      <c r="AY1105" s="18">
        <f t="shared" si="352"/>
        <v>2.4444444444444446</v>
      </c>
      <c r="AZ1105"/>
    </row>
    <row r="1106" spans="1:52" x14ac:dyDescent="0.15">
      <c r="A1106" s="1">
        <f t="shared" si="335"/>
        <v>1</v>
      </c>
      <c r="B1106" s="1" t="str">
        <f t="shared" si="336"/>
        <v>編成</v>
      </c>
      <c r="C1106" t="s">
        <v>3733</v>
      </c>
      <c r="D1106" s="1" t="str">
        <f>VLOOKUP($C1106,クラス一覧!$A:$J,10,FALSE)</f>
        <v>ゲーム</v>
      </c>
      <c r="E1106" s="1">
        <f>VLOOKUP($C1106,クラス一覧!$A:$J,8,FALSE)</f>
        <v>22</v>
      </c>
      <c r="F1106" s="1" t="str">
        <f>VLOOKUP($C1106,クラス一覧!$A:$J,9,FALSE)</f>
        <v>高祖</v>
      </c>
      <c r="G1106" s="1" t="str">
        <f>VLOOKUP($H1106,科目一覧!$A:$G,3,FALSE)</f>
        <v>ゲームプロ（基礎）</v>
      </c>
      <c r="H1106" t="s">
        <v>2423</v>
      </c>
      <c r="I1106" s="1" t="str">
        <f>VLOOKUP($H1106,科目一覧!$A:$G,7,FALSE)</f>
        <v>山口</v>
      </c>
      <c r="J1106" s="1" t="str">
        <f>VLOOKUP($I1106,教員一覧!$A:$D,2,FALSE)</f>
        <v>ゲーム</v>
      </c>
      <c r="K1106" s="1" t="str">
        <f>VLOOKUP($I1106,教員一覧!$A:$D,3,FALSE)</f>
        <v>プログラム</v>
      </c>
      <c r="L1106" s="1" t="str">
        <f>VLOOKUP($I1106,教員一覧!$A:$D,4,FALSE)</f>
        <v>専任</v>
      </c>
      <c r="M1106" t="s">
        <v>1715</v>
      </c>
      <c r="N1106" t="s">
        <v>3789</v>
      </c>
      <c r="O1106" t="s">
        <v>126</v>
      </c>
      <c r="P1106" t="s">
        <v>12</v>
      </c>
      <c r="Q1106">
        <v>2</v>
      </c>
      <c r="R1106">
        <v>3303</v>
      </c>
      <c r="S1106" s="1" t="str">
        <f>VLOOKUP($R1106,教室一覧!$A:$B,2,FALSE)</f>
        <v>ノート対応</v>
      </c>
      <c r="T1106" s="1">
        <f>VLOOKUP($R1106,教室一覧!$A:$C,3,FALSE)</f>
        <v>36</v>
      </c>
      <c r="U1106" s="1" t="str">
        <f>VLOOKUP($R1106,教室一覧!$A:$D,4,FALSE)</f>
        <v>3号館</v>
      </c>
      <c r="V1106" s="1" t="str">
        <f>VLOOKUP($R1106,教室一覧!$A:$E,5,FALSE)</f>
        <v>3F</v>
      </c>
      <c r="W1106"/>
      <c r="X1106"/>
      <c r="Y1106" s="1" t="str">
        <f>VLOOKUP($O1106,教員一覧!$A:$D,2,FALSE)</f>
        <v>ゲーム</v>
      </c>
      <c r="Z1106" s="1" t="str">
        <f>VLOOKUP($O1106,教員一覧!$A:$D,3,FALSE)</f>
        <v>プログラム</v>
      </c>
      <c r="AA1106" s="1" t="str">
        <f>VLOOKUP($O1106,教員一覧!$A:$D,4,FALSE)</f>
        <v>非常勤</v>
      </c>
      <c r="AB1106" s="1" t="str">
        <f t="shared" si="337"/>
        <v/>
      </c>
      <c r="AC1106" s="14" t="s">
        <v>1715</v>
      </c>
      <c r="AD1106" s="14" t="s">
        <v>163</v>
      </c>
      <c r="AE1106" s="14" t="s">
        <v>126</v>
      </c>
      <c r="AF1106" s="14" t="s">
        <v>12</v>
      </c>
      <c r="AG1106" s="14">
        <v>2</v>
      </c>
      <c r="AH1106" s="14">
        <v>3303</v>
      </c>
      <c r="AI1106" s="15" t="str">
        <f t="shared" si="338"/>
        <v/>
      </c>
      <c r="AJ1106" s="15" t="str">
        <f t="shared" si="339"/>
        <v/>
      </c>
      <c r="AK1106" s="15" t="str">
        <f t="shared" si="340"/>
        <v/>
      </c>
      <c r="AL1106" s="15" t="str">
        <f t="shared" si="341"/>
        <v/>
      </c>
      <c r="AM1106" s="15" t="str">
        <f t="shared" si="342"/>
        <v/>
      </c>
      <c r="AN1106" s="15" t="str">
        <f t="shared" si="343"/>
        <v/>
      </c>
      <c r="AO1106" s="15" t="str">
        <f t="shared" si="344"/>
        <v/>
      </c>
      <c r="AP1106" s="9" t="str">
        <f t="shared" si="345"/>
        <v>GE1E火2</v>
      </c>
      <c r="AQ1106" s="9">
        <f t="shared" si="346"/>
        <v>9.0909090909090912E-2</v>
      </c>
      <c r="AR1106" s="11" t="str">
        <f t="shared" si="347"/>
        <v>長畑火2</v>
      </c>
      <c r="AS1106" s="11">
        <f t="shared" si="334"/>
        <v>0.2</v>
      </c>
      <c r="AT1106">
        <v>9</v>
      </c>
      <c r="AU1106" s="12">
        <f t="shared" si="348"/>
        <v>2.4444444444444446</v>
      </c>
      <c r="AV1106" s="13" t="str">
        <f t="shared" si="349"/>
        <v>3303火2</v>
      </c>
      <c r="AW1106" s="13">
        <f t="shared" si="350"/>
        <v>0.2</v>
      </c>
      <c r="AX1106" s="18" t="str">
        <f t="shared" si="351"/>
        <v>GE1ELCGE1F火23303</v>
      </c>
      <c r="AY1106" s="18">
        <f t="shared" si="352"/>
        <v>2.4444444444444446</v>
      </c>
      <c r="AZ1106"/>
    </row>
    <row r="1107" spans="1:52" x14ac:dyDescent="0.15">
      <c r="A1107" s="1">
        <f t="shared" si="335"/>
        <v>1</v>
      </c>
      <c r="B1107" s="1" t="str">
        <f t="shared" si="336"/>
        <v>編成</v>
      </c>
      <c r="C1107" t="s">
        <v>3733</v>
      </c>
      <c r="D1107" s="1" t="str">
        <f>VLOOKUP($C1107,クラス一覧!$A:$J,10,FALSE)</f>
        <v>ゲーム</v>
      </c>
      <c r="E1107" s="1">
        <f>VLOOKUP($C1107,クラス一覧!$A:$J,8,FALSE)</f>
        <v>22</v>
      </c>
      <c r="F1107" s="1" t="str">
        <f>VLOOKUP($C1107,クラス一覧!$A:$J,9,FALSE)</f>
        <v>高祖</v>
      </c>
      <c r="G1107" s="1" t="str">
        <f>VLOOKUP($H1107,科目一覧!$A:$G,3,FALSE)</f>
        <v>ゲームプロ（基礎）</v>
      </c>
      <c r="H1107" t="s">
        <v>2423</v>
      </c>
      <c r="I1107" s="1" t="str">
        <f>VLOOKUP($H1107,科目一覧!$A:$G,7,FALSE)</f>
        <v>山口</v>
      </c>
      <c r="J1107" s="1" t="str">
        <f>VLOOKUP($I1107,教員一覧!$A:$D,2,FALSE)</f>
        <v>ゲーム</v>
      </c>
      <c r="K1107" s="1" t="str">
        <f>VLOOKUP($I1107,教員一覧!$A:$D,3,FALSE)</f>
        <v>プログラム</v>
      </c>
      <c r="L1107" s="1" t="str">
        <f>VLOOKUP($I1107,教員一覧!$A:$D,4,FALSE)</f>
        <v>専任</v>
      </c>
      <c r="M1107" t="s">
        <v>1716</v>
      </c>
      <c r="N1107" t="s">
        <v>3789</v>
      </c>
      <c r="O1107" t="s">
        <v>107</v>
      </c>
      <c r="P1107" t="s">
        <v>12</v>
      </c>
      <c r="Q1107">
        <v>2</v>
      </c>
      <c r="R1107">
        <v>1301</v>
      </c>
      <c r="S1107" s="1" t="str">
        <f>VLOOKUP($R1107,教室一覧!$A:$B,2,FALSE)</f>
        <v>ノート対応</v>
      </c>
      <c r="T1107" s="1">
        <f>VLOOKUP($R1107,教室一覧!$A:$C,3,FALSE)</f>
        <v>36</v>
      </c>
      <c r="U1107" s="1" t="str">
        <f>VLOOKUP($R1107,教室一覧!$A:$D,4,FALSE)</f>
        <v>1号館</v>
      </c>
      <c r="V1107" s="1" t="str">
        <f>VLOOKUP($R1107,教室一覧!$A:$E,5,FALSE)</f>
        <v>3F</v>
      </c>
      <c r="W1107"/>
      <c r="X1107"/>
      <c r="Y1107" s="1" t="str">
        <f>VLOOKUP($O1107,教員一覧!$A:$D,2,FALSE)</f>
        <v>ゲーム</v>
      </c>
      <c r="Z1107" s="1" t="str">
        <f>VLOOKUP($O1107,教員一覧!$A:$D,3,FALSE)</f>
        <v>プログラム</v>
      </c>
      <c r="AA1107" s="1" t="str">
        <f>VLOOKUP($O1107,教員一覧!$A:$D,4,FALSE)</f>
        <v>専任</v>
      </c>
      <c r="AB1107" s="1" t="str">
        <f t="shared" si="337"/>
        <v/>
      </c>
      <c r="AC1107" s="14" t="s">
        <v>1716</v>
      </c>
      <c r="AD1107" s="14" t="s">
        <v>163</v>
      </c>
      <c r="AE1107" s="14" t="s">
        <v>107</v>
      </c>
      <c r="AF1107" s="14" t="s">
        <v>12</v>
      </c>
      <c r="AG1107" s="14">
        <v>2</v>
      </c>
      <c r="AH1107" s="14">
        <v>1301</v>
      </c>
      <c r="AI1107" s="15" t="str">
        <f t="shared" si="338"/>
        <v/>
      </c>
      <c r="AJ1107" s="15" t="str">
        <f t="shared" si="339"/>
        <v/>
      </c>
      <c r="AK1107" s="15" t="str">
        <f t="shared" si="340"/>
        <v/>
      </c>
      <c r="AL1107" s="15" t="str">
        <f t="shared" si="341"/>
        <v/>
      </c>
      <c r="AM1107" s="15" t="str">
        <f t="shared" si="342"/>
        <v/>
      </c>
      <c r="AN1107" s="15" t="str">
        <f t="shared" si="343"/>
        <v/>
      </c>
      <c r="AO1107" s="15" t="str">
        <f t="shared" si="344"/>
        <v/>
      </c>
      <c r="AP1107" s="9" t="str">
        <f t="shared" si="345"/>
        <v>GE1E火2</v>
      </c>
      <c r="AQ1107" s="9">
        <f t="shared" si="346"/>
        <v>9.0909090909090912E-2</v>
      </c>
      <c r="AR1107" s="11" t="str">
        <f t="shared" si="347"/>
        <v>牧火2</v>
      </c>
      <c r="AS1107" s="11">
        <f t="shared" si="334"/>
        <v>0.2</v>
      </c>
      <c r="AT1107">
        <v>9</v>
      </c>
      <c r="AU1107" s="12">
        <f t="shared" si="348"/>
        <v>2.4444444444444446</v>
      </c>
      <c r="AV1107" s="13" t="str">
        <f t="shared" si="349"/>
        <v>1301火2</v>
      </c>
      <c r="AW1107" s="13">
        <f t="shared" si="350"/>
        <v>0.2</v>
      </c>
      <c r="AX1107" s="18" t="str">
        <f t="shared" si="351"/>
        <v>GE1ELCGE1G火21301</v>
      </c>
      <c r="AY1107" s="18">
        <f t="shared" si="352"/>
        <v>2.4444444444444446</v>
      </c>
      <c r="AZ1107"/>
    </row>
    <row r="1108" spans="1:52" x14ac:dyDescent="0.15">
      <c r="A1108" s="1">
        <f t="shared" si="335"/>
        <v>1</v>
      </c>
      <c r="B1108" s="1" t="str">
        <f t="shared" si="336"/>
        <v>編成</v>
      </c>
      <c r="C1108" t="s">
        <v>3733</v>
      </c>
      <c r="D1108" s="1" t="str">
        <f>VLOOKUP($C1108,クラス一覧!$A:$J,10,FALSE)</f>
        <v>ゲーム</v>
      </c>
      <c r="E1108" s="1">
        <f>VLOOKUP($C1108,クラス一覧!$A:$J,8,FALSE)</f>
        <v>22</v>
      </c>
      <c r="F1108" s="1" t="str">
        <f>VLOOKUP($C1108,クラス一覧!$A:$J,9,FALSE)</f>
        <v>高祖</v>
      </c>
      <c r="G1108" s="1" t="str">
        <f>VLOOKUP($H1108,科目一覧!$A:$G,3,FALSE)</f>
        <v>ゲームプロ（基礎）</v>
      </c>
      <c r="H1108" t="s">
        <v>2423</v>
      </c>
      <c r="I1108" s="1" t="str">
        <f>VLOOKUP($H1108,科目一覧!$A:$G,7,FALSE)</f>
        <v>山口</v>
      </c>
      <c r="J1108" s="1" t="str">
        <f>VLOOKUP($I1108,教員一覧!$A:$D,2,FALSE)</f>
        <v>ゲーム</v>
      </c>
      <c r="K1108" s="1" t="str">
        <f>VLOOKUP($I1108,教員一覧!$A:$D,3,FALSE)</f>
        <v>プログラム</v>
      </c>
      <c r="L1108" s="1" t="str">
        <f>VLOOKUP($I1108,教員一覧!$A:$D,4,FALSE)</f>
        <v>専任</v>
      </c>
      <c r="M1108" t="s">
        <v>1717</v>
      </c>
      <c r="N1108" t="s">
        <v>3789</v>
      </c>
      <c r="O1108" t="s">
        <v>1484</v>
      </c>
      <c r="P1108" t="s">
        <v>12</v>
      </c>
      <c r="Q1108">
        <v>2</v>
      </c>
      <c r="R1108">
        <v>1302</v>
      </c>
      <c r="S1108" s="1" t="str">
        <f>VLOOKUP($R1108,教室一覧!$A:$B,2,FALSE)</f>
        <v>ノート対応</v>
      </c>
      <c r="T1108" s="1">
        <f>VLOOKUP($R1108,教室一覧!$A:$C,3,FALSE)</f>
        <v>36</v>
      </c>
      <c r="U1108" s="1" t="str">
        <f>VLOOKUP($R1108,教室一覧!$A:$D,4,FALSE)</f>
        <v>1号館</v>
      </c>
      <c r="V1108" s="1" t="str">
        <f>VLOOKUP($R1108,教室一覧!$A:$E,5,FALSE)</f>
        <v>3F</v>
      </c>
      <c r="W1108"/>
      <c r="X1108"/>
      <c r="Y1108" s="1" t="str">
        <f>VLOOKUP($O1108,教員一覧!$A:$D,2,FALSE)</f>
        <v>IT</v>
      </c>
      <c r="Z1108" s="1" t="str">
        <f>VLOOKUP($O1108,教員一覧!$A:$D,3,FALSE)</f>
        <v>　</v>
      </c>
      <c r="AA1108" s="1" t="str">
        <f>VLOOKUP($O1108,教員一覧!$A:$D,4,FALSE)</f>
        <v>非常勤</v>
      </c>
      <c r="AB1108" s="1" t="str">
        <f t="shared" si="337"/>
        <v/>
      </c>
      <c r="AC1108" s="14" t="s">
        <v>1717</v>
      </c>
      <c r="AD1108" s="14" t="s">
        <v>163</v>
      </c>
      <c r="AE1108" s="14" t="s">
        <v>1484</v>
      </c>
      <c r="AF1108" s="14" t="s">
        <v>12</v>
      </c>
      <c r="AG1108" s="14">
        <v>2</v>
      </c>
      <c r="AH1108" s="14">
        <v>1302</v>
      </c>
      <c r="AI1108" s="15" t="str">
        <f t="shared" si="338"/>
        <v/>
      </c>
      <c r="AJ1108" s="15" t="str">
        <f t="shared" si="339"/>
        <v/>
      </c>
      <c r="AK1108" s="15" t="str">
        <f t="shared" si="340"/>
        <v/>
      </c>
      <c r="AL1108" s="15" t="str">
        <f t="shared" si="341"/>
        <v/>
      </c>
      <c r="AM1108" s="15" t="str">
        <f t="shared" si="342"/>
        <v/>
      </c>
      <c r="AN1108" s="15" t="str">
        <f t="shared" si="343"/>
        <v/>
      </c>
      <c r="AO1108" s="15" t="str">
        <f t="shared" si="344"/>
        <v/>
      </c>
      <c r="AP1108" s="9" t="str">
        <f t="shared" si="345"/>
        <v>GE1E火2</v>
      </c>
      <c r="AQ1108" s="9">
        <f t="shared" si="346"/>
        <v>9.0909090909090912E-2</v>
      </c>
      <c r="AR1108" s="11" t="str">
        <f t="shared" si="347"/>
        <v>吹野火2</v>
      </c>
      <c r="AS1108" s="11">
        <f t="shared" si="334"/>
        <v>0.2</v>
      </c>
      <c r="AT1108">
        <v>9</v>
      </c>
      <c r="AU1108" s="12">
        <f t="shared" si="348"/>
        <v>2.4444444444444446</v>
      </c>
      <c r="AV1108" s="13" t="str">
        <f t="shared" si="349"/>
        <v>1302火2</v>
      </c>
      <c r="AW1108" s="13">
        <f t="shared" si="350"/>
        <v>0.1</v>
      </c>
      <c r="AX1108" s="18" t="str">
        <f t="shared" si="351"/>
        <v>GE1ELCGE1H火21302</v>
      </c>
      <c r="AY1108" s="18">
        <f t="shared" si="352"/>
        <v>1.2222222222222223</v>
      </c>
      <c r="AZ1108"/>
    </row>
    <row r="1109" spans="1:52" x14ac:dyDescent="0.15">
      <c r="A1109" s="1">
        <f t="shared" si="335"/>
        <v>1</v>
      </c>
      <c r="B1109" s="1" t="str">
        <f t="shared" si="336"/>
        <v>編成</v>
      </c>
      <c r="C1109" t="s">
        <v>3733</v>
      </c>
      <c r="D1109" s="1" t="str">
        <f>VLOOKUP($C1109,クラス一覧!$A:$J,10,FALSE)</f>
        <v>ゲーム</v>
      </c>
      <c r="E1109" s="1">
        <f>VLOOKUP($C1109,クラス一覧!$A:$J,8,FALSE)</f>
        <v>22</v>
      </c>
      <c r="F1109" s="1" t="str">
        <f>VLOOKUP($C1109,クラス一覧!$A:$J,9,FALSE)</f>
        <v>高祖</v>
      </c>
      <c r="G1109" s="1" t="str">
        <f>VLOOKUP($H1109,科目一覧!$A:$G,3,FALSE)</f>
        <v>ゲームプロ（基礎）</v>
      </c>
      <c r="H1109" t="s">
        <v>2423</v>
      </c>
      <c r="I1109" s="1" t="str">
        <f>VLOOKUP($H1109,科目一覧!$A:$G,7,FALSE)</f>
        <v>山口</v>
      </c>
      <c r="J1109" s="1" t="str">
        <f>VLOOKUP($I1109,教員一覧!$A:$D,2,FALSE)</f>
        <v>ゲーム</v>
      </c>
      <c r="K1109" s="1" t="str">
        <f>VLOOKUP($I1109,教員一覧!$A:$D,3,FALSE)</f>
        <v>プログラム</v>
      </c>
      <c r="L1109" s="1" t="str">
        <f>VLOOKUP($I1109,教員一覧!$A:$D,4,FALSE)</f>
        <v>専任</v>
      </c>
      <c r="M1109" t="s">
        <v>1718</v>
      </c>
      <c r="N1109" t="s">
        <v>3789</v>
      </c>
      <c r="O1109" t="s">
        <v>72</v>
      </c>
      <c r="P1109" t="s">
        <v>12</v>
      </c>
      <c r="Q1109">
        <v>2</v>
      </c>
      <c r="R1109">
        <v>1303</v>
      </c>
      <c r="S1109" s="1" t="str">
        <f>VLOOKUP($R1109,教室一覧!$A:$B,2,FALSE)</f>
        <v>ノート対応</v>
      </c>
      <c r="T1109" s="1">
        <f>VLOOKUP($R1109,教室一覧!$A:$C,3,FALSE)</f>
        <v>36</v>
      </c>
      <c r="U1109" s="1" t="str">
        <f>VLOOKUP($R1109,教室一覧!$A:$D,4,FALSE)</f>
        <v>1号館</v>
      </c>
      <c r="V1109" s="1" t="str">
        <f>VLOOKUP($R1109,教室一覧!$A:$E,5,FALSE)</f>
        <v>3F</v>
      </c>
      <c r="W1109"/>
      <c r="X1109"/>
      <c r="Y1109" s="1" t="str">
        <f>VLOOKUP($O1109,教員一覧!$A:$D,2,FALSE)</f>
        <v>ゲーム</v>
      </c>
      <c r="Z1109" s="1" t="str">
        <f>VLOOKUP($O1109,教員一覧!$A:$D,3,FALSE)</f>
        <v>プログラム</v>
      </c>
      <c r="AA1109" s="1" t="str">
        <f>VLOOKUP($O1109,教員一覧!$A:$D,4,FALSE)</f>
        <v>専任</v>
      </c>
      <c r="AB1109" s="1" t="str">
        <f t="shared" si="337"/>
        <v/>
      </c>
      <c r="AC1109" s="14" t="s">
        <v>1718</v>
      </c>
      <c r="AD1109" s="14" t="s">
        <v>163</v>
      </c>
      <c r="AE1109" s="14" t="s">
        <v>72</v>
      </c>
      <c r="AF1109" s="14" t="s">
        <v>12</v>
      </c>
      <c r="AG1109" s="14">
        <v>2</v>
      </c>
      <c r="AH1109" s="14">
        <v>1303</v>
      </c>
      <c r="AI1109" s="15" t="str">
        <f t="shared" si="338"/>
        <v/>
      </c>
      <c r="AJ1109" s="15" t="str">
        <f t="shared" si="339"/>
        <v/>
      </c>
      <c r="AK1109" s="15" t="str">
        <f t="shared" si="340"/>
        <v/>
      </c>
      <c r="AL1109" s="15" t="str">
        <f t="shared" si="341"/>
        <v/>
      </c>
      <c r="AM1109" s="15" t="str">
        <f t="shared" si="342"/>
        <v/>
      </c>
      <c r="AN1109" s="15" t="str">
        <f t="shared" si="343"/>
        <v/>
      </c>
      <c r="AO1109" s="15" t="str">
        <f t="shared" si="344"/>
        <v/>
      </c>
      <c r="AP1109" s="9" t="str">
        <f t="shared" si="345"/>
        <v>GE1E火2</v>
      </c>
      <c r="AQ1109" s="9">
        <f t="shared" si="346"/>
        <v>9.0909090909090912E-2</v>
      </c>
      <c r="AR1109" s="11" t="str">
        <f t="shared" si="347"/>
        <v>角森火2</v>
      </c>
      <c r="AS1109" s="11">
        <f t="shared" si="334"/>
        <v>0.2</v>
      </c>
      <c r="AT1109">
        <v>9</v>
      </c>
      <c r="AU1109" s="12">
        <f t="shared" si="348"/>
        <v>2.4444444444444446</v>
      </c>
      <c r="AV1109" s="13" t="str">
        <f t="shared" si="349"/>
        <v>1303火2</v>
      </c>
      <c r="AW1109" s="13">
        <f t="shared" si="350"/>
        <v>0.1</v>
      </c>
      <c r="AX1109" s="18" t="str">
        <f t="shared" si="351"/>
        <v>GE1ELCGE1I火21303</v>
      </c>
      <c r="AY1109" s="18">
        <f t="shared" si="352"/>
        <v>1.2222222222222223</v>
      </c>
      <c r="AZ1109"/>
    </row>
    <row r="1110" spans="1:52" x14ac:dyDescent="0.15">
      <c r="A1110" s="1">
        <f t="shared" si="335"/>
        <v>1</v>
      </c>
      <c r="B1110" s="1" t="str">
        <f t="shared" si="336"/>
        <v>HR</v>
      </c>
      <c r="C1110" t="s">
        <v>3733</v>
      </c>
      <c r="D1110" s="1" t="str">
        <f>VLOOKUP($C1110,クラス一覧!$A:$J,10,FALSE)</f>
        <v>ゲーム</v>
      </c>
      <c r="E1110" s="1">
        <f>VLOOKUP($C1110,クラス一覧!$A:$J,8,FALSE)</f>
        <v>22</v>
      </c>
      <c r="F1110" s="1" t="str">
        <f>VLOOKUP($C1110,クラス一覧!$A:$J,9,FALSE)</f>
        <v>高祖</v>
      </c>
      <c r="G1110" s="1" t="str">
        <f>VLOOKUP($H1110,科目一覧!$A:$G,3,FALSE)</f>
        <v>SHR</v>
      </c>
      <c r="H1110" t="s">
        <v>3720</v>
      </c>
      <c r="I1110" s="1">
        <f>VLOOKUP($H1110,科目一覧!$A:$G,7,FALSE)</f>
        <v>0</v>
      </c>
      <c r="J1110" s="1" t="e">
        <f>VLOOKUP($I1110,教員一覧!$A:$D,2,FALSE)</f>
        <v>#N/A</v>
      </c>
      <c r="K1110" s="1" t="e">
        <f>VLOOKUP($I1110,教員一覧!$A:$D,3,FALSE)</f>
        <v>#N/A</v>
      </c>
      <c r="L1110" s="1" t="e">
        <f>VLOOKUP($I1110,教員一覧!$A:$D,4,FALSE)</f>
        <v>#N/A</v>
      </c>
      <c r="M1110" t="s">
        <v>3733</v>
      </c>
      <c r="N1110" t="s">
        <v>3789</v>
      </c>
      <c r="O1110" t="s">
        <v>58</v>
      </c>
      <c r="P1110" t="s">
        <v>12</v>
      </c>
      <c r="Q1110">
        <v>4</v>
      </c>
      <c r="R1110">
        <v>1303</v>
      </c>
      <c r="S1110" s="1" t="str">
        <f>VLOOKUP($R1110,教室一覧!$A:$B,2,FALSE)</f>
        <v>ノート対応</v>
      </c>
      <c r="T1110" s="1">
        <f>VLOOKUP($R1110,教室一覧!$A:$C,3,FALSE)</f>
        <v>36</v>
      </c>
      <c r="U1110" s="1" t="str">
        <f>VLOOKUP($R1110,教室一覧!$A:$D,4,FALSE)</f>
        <v>1号館</v>
      </c>
      <c r="V1110" s="1" t="str">
        <f>VLOOKUP($R1110,教室一覧!$A:$E,5,FALSE)</f>
        <v>3F</v>
      </c>
      <c r="W1110"/>
      <c r="X1110"/>
      <c r="Y1110" s="1" t="str">
        <f>VLOOKUP($O1110,教員一覧!$A:$D,2,FALSE)</f>
        <v>ゲーム</v>
      </c>
      <c r="Z1110" s="1" t="str">
        <f>VLOOKUP($O1110,教員一覧!$A:$D,3,FALSE)</f>
        <v>企画</v>
      </c>
      <c r="AA1110" s="1" t="str">
        <f>VLOOKUP($O1110,教員一覧!$A:$D,4,FALSE)</f>
        <v>専任</v>
      </c>
      <c r="AB1110" s="1" t="str">
        <f t="shared" si="337"/>
        <v>担任</v>
      </c>
      <c r="AC1110" s="14" t="s">
        <v>1651</v>
      </c>
      <c r="AD1110" s="14" t="s">
        <v>163</v>
      </c>
      <c r="AE1110" s="14" t="s">
        <v>58</v>
      </c>
      <c r="AF1110" s="14" t="s">
        <v>12</v>
      </c>
      <c r="AG1110" s="14">
        <v>4</v>
      </c>
      <c r="AH1110" s="14">
        <v>1303</v>
      </c>
      <c r="AI1110" s="15" t="str">
        <f t="shared" si="338"/>
        <v/>
      </c>
      <c r="AJ1110" s="15" t="str">
        <f t="shared" si="339"/>
        <v/>
      </c>
      <c r="AK1110" s="15" t="str">
        <f t="shared" si="340"/>
        <v/>
      </c>
      <c r="AL1110" s="15" t="str">
        <f t="shared" si="341"/>
        <v/>
      </c>
      <c r="AM1110" s="15" t="str">
        <f t="shared" si="342"/>
        <v/>
      </c>
      <c r="AN1110" s="15" t="str">
        <f t="shared" si="343"/>
        <v/>
      </c>
      <c r="AO1110" s="15" t="str">
        <f t="shared" si="344"/>
        <v/>
      </c>
      <c r="AP1110" s="9" t="str">
        <f t="shared" si="345"/>
        <v>GE1E火4</v>
      </c>
      <c r="AQ1110" s="9">
        <f t="shared" si="346"/>
        <v>1</v>
      </c>
      <c r="AR1110" s="11" t="str">
        <f t="shared" si="347"/>
        <v>高祖火4</v>
      </c>
      <c r="AS1110" s="11">
        <v>0</v>
      </c>
      <c r="AT1110">
        <v>1</v>
      </c>
      <c r="AU1110" s="12">
        <f t="shared" si="348"/>
        <v>22</v>
      </c>
      <c r="AV1110" s="13" t="str">
        <f t="shared" si="349"/>
        <v>1303火4</v>
      </c>
      <c r="AW1110" s="13">
        <f t="shared" si="350"/>
        <v>0.5</v>
      </c>
      <c r="AX1110" s="18" t="str">
        <f t="shared" si="351"/>
        <v>GE1EGE1E火41303</v>
      </c>
      <c r="AY1110" s="18">
        <f t="shared" si="352"/>
        <v>22</v>
      </c>
      <c r="AZ1110"/>
    </row>
    <row r="1111" spans="1:52" x14ac:dyDescent="0.15">
      <c r="A1111" s="1">
        <f t="shared" si="335"/>
        <v>1</v>
      </c>
      <c r="B1111" s="1" t="str">
        <f t="shared" si="336"/>
        <v>編成</v>
      </c>
      <c r="C1111" t="s">
        <v>3733</v>
      </c>
      <c r="D1111" s="1" t="str">
        <f>VLOOKUP($C1111,クラス一覧!$A:$J,10,FALSE)</f>
        <v>ゲーム</v>
      </c>
      <c r="E1111" s="1">
        <f>VLOOKUP($C1111,クラス一覧!$A:$J,8,FALSE)</f>
        <v>22</v>
      </c>
      <c r="F1111" s="1" t="str">
        <f>VLOOKUP($C1111,クラス一覧!$A:$J,9,FALSE)</f>
        <v>高祖</v>
      </c>
      <c r="G1111" s="1" t="str">
        <f>VLOOKUP($H1111,科目一覧!$A:$G,3,FALSE)</f>
        <v>ゲームプロ（基礎）</v>
      </c>
      <c r="H1111" t="s">
        <v>2423</v>
      </c>
      <c r="I1111" s="1" t="str">
        <f>VLOOKUP($H1111,科目一覧!$A:$G,7,FALSE)</f>
        <v>山口</v>
      </c>
      <c r="J1111" s="1" t="str">
        <f>VLOOKUP($I1111,教員一覧!$A:$D,2,FALSE)</f>
        <v>ゲーム</v>
      </c>
      <c r="K1111" s="1" t="str">
        <f>VLOOKUP($I1111,教員一覧!$A:$D,3,FALSE)</f>
        <v>プログラム</v>
      </c>
      <c r="L1111" s="1" t="str">
        <f>VLOOKUP($I1111,教員一覧!$A:$D,4,FALSE)</f>
        <v>専任</v>
      </c>
      <c r="M1111" t="s">
        <v>1710</v>
      </c>
      <c r="N1111" t="s">
        <v>3789</v>
      </c>
      <c r="O1111" t="s">
        <v>65</v>
      </c>
      <c r="P1111" t="s">
        <v>15</v>
      </c>
      <c r="Q1111">
        <v>1</v>
      </c>
      <c r="R1111">
        <v>3701</v>
      </c>
      <c r="S1111" s="1" t="str">
        <f>VLOOKUP($R1111,教室一覧!$A:$B,2,FALSE)</f>
        <v>ノート15</v>
      </c>
      <c r="T1111" s="1">
        <f>VLOOKUP($R1111,教室一覧!$A:$C,3,FALSE)</f>
        <v>15</v>
      </c>
      <c r="U1111" s="1" t="str">
        <f>VLOOKUP($R1111,教室一覧!$A:$D,4,FALSE)</f>
        <v>3号館</v>
      </c>
      <c r="V1111" s="1" t="str">
        <f>VLOOKUP($R1111,教室一覧!$A:$E,5,FALSE)</f>
        <v>7F</v>
      </c>
      <c r="W1111"/>
      <c r="X1111"/>
      <c r="Y1111" s="1" t="str">
        <f>VLOOKUP($O1111,教員一覧!$A:$D,2,FALSE)</f>
        <v>ゲーム</v>
      </c>
      <c r="Z1111" s="1" t="str">
        <f>VLOOKUP($O1111,教員一覧!$A:$D,3,FALSE)</f>
        <v>プログラム</v>
      </c>
      <c r="AA1111" s="1" t="str">
        <f>VLOOKUP($O1111,教員一覧!$A:$D,4,FALSE)</f>
        <v>専任</v>
      </c>
      <c r="AB1111" s="1" t="str">
        <f t="shared" si="337"/>
        <v/>
      </c>
      <c r="AC1111" s="14" t="s">
        <v>1710</v>
      </c>
      <c r="AD1111" s="14" t="s">
        <v>163</v>
      </c>
      <c r="AE1111" s="14" t="s">
        <v>65</v>
      </c>
      <c r="AF1111" s="14" t="s">
        <v>15</v>
      </c>
      <c r="AG1111" s="14">
        <v>1</v>
      </c>
      <c r="AH1111" s="14">
        <v>3701</v>
      </c>
      <c r="AI1111" s="15" t="str">
        <f t="shared" si="338"/>
        <v/>
      </c>
      <c r="AJ1111" s="15" t="str">
        <f t="shared" si="339"/>
        <v/>
      </c>
      <c r="AK1111" s="15" t="str">
        <f t="shared" si="340"/>
        <v/>
      </c>
      <c r="AL1111" s="15" t="str">
        <f t="shared" si="341"/>
        <v/>
      </c>
      <c r="AM1111" s="15" t="str">
        <f t="shared" si="342"/>
        <v/>
      </c>
      <c r="AN1111" s="15" t="str">
        <f t="shared" si="343"/>
        <v/>
      </c>
      <c r="AO1111" s="15" t="str">
        <f t="shared" si="344"/>
        <v/>
      </c>
      <c r="AP1111" s="9" t="str">
        <f t="shared" si="345"/>
        <v>GE1E木1</v>
      </c>
      <c r="AQ1111" s="9">
        <f t="shared" si="346"/>
        <v>0.1111111111111111</v>
      </c>
      <c r="AR1111" s="11" t="str">
        <f t="shared" si="347"/>
        <v>福井木1</v>
      </c>
      <c r="AS1111" s="11">
        <f t="shared" ref="AS1111:AS1132" si="353">1/COUNTIF($AR:$AR,$AR1111)</f>
        <v>0.2</v>
      </c>
      <c r="AT1111">
        <v>9</v>
      </c>
      <c r="AU1111" s="12">
        <f t="shared" si="348"/>
        <v>2.4444444444444446</v>
      </c>
      <c r="AV1111" s="13" t="str">
        <f t="shared" si="349"/>
        <v>3701木1</v>
      </c>
      <c r="AW1111" s="13">
        <f t="shared" si="350"/>
        <v>0.2</v>
      </c>
      <c r="AX1111" s="18" t="str">
        <f t="shared" si="351"/>
        <v>GE1ELCGE1A木13701</v>
      </c>
      <c r="AY1111" s="18">
        <f t="shared" si="352"/>
        <v>2.4444444444444446</v>
      </c>
      <c r="AZ1111"/>
    </row>
    <row r="1112" spans="1:52" x14ac:dyDescent="0.15">
      <c r="A1112" s="1">
        <f t="shared" si="335"/>
        <v>1</v>
      </c>
      <c r="B1112" s="1" t="str">
        <f t="shared" si="336"/>
        <v>編成</v>
      </c>
      <c r="C1112" t="s">
        <v>3733</v>
      </c>
      <c r="D1112" s="1" t="str">
        <f>VLOOKUP($C1112,クラス一覧!$A:$J,10,FALSE)</f>
        <v>ゲーム</v>
      </c>
      <c r="E1112" s="1">
        <f>VLOOKUP($C1112,クラス一覧!$A:$J,8,FALSE)</f>
        <v>22</v>
      </c>
      <c r="F1112" s="1" t="str">
        <f>VLOOKUP($C1112,クラス一覧!$A:$J,9,FALSE)</f>
        <v>高祖</v>
      </c>
      <c r="G1112" s="1" t="str">
        <f>VLOOKUP($H1112,科目一覧!$A:$G,3,FALSE)</f>
        <v>ゲームプロ（基礎）</v>
      </c>
      <c r="H1112" t="s">
        <v>2423</v>
      </c>
      <c r="I1112" s="1" t="str">
        <f>VLOOKUP($H1112,科目一覧!$A:$G,7,FALSE)</f>
        <v>山口</v>
      </c>
      <c r="J1112" s="1" t="str">
        <f>VLOOKUP($I1112,教員一覧!$A:$D,2,FALSE)</f>
        <v>ゲーム</v>
      </c>
      <c r="K1112" s="1" t="str">
        <f>VLOOKUP($I1112,教員一覧!$A:$D,3,FALSE)</f>
        <v>プログラム</v>
      </c>
      <c r="L1112" s="1" t="str">
        <f>VLOOKUP($I1112,教員一覧!$A:$D,4,FALSE)</f>
        <v>専任</v>
      </c>
      <c r="M1112" t="s">
        <v>1711</v>
      </c>
      <c r="N1112" t="s">
        <v>3789</v>
      </c>
      <c r="O1112" t="s">
        <v>78</v>
      </c>
      <c r="P1112" t="s">
        <v>15</v>
      </c>
      <c r="Q1112">
        <v>1</v>
      </c>
      <c r="R1112">
        <v>3702</v>
      </c>
      <c r="S1112" s="1" t="str">
        <f>VLOOKUP($R1112,教室一覧!$A:$B,2,FALSE)</f>
        <v>ノート15</v>
      </c>
      <c r="T1112" s="1">
        <f>VLOOKUP($R1112,教室一覧!$A:$C,3,FALSE)</f>
        <v>15</v>
      </c>
      <c r="U1112" s="1" t="str">
        <f>VLOOKUP($R1112,教室一覧!$A:$D,4,FALSE)</f>
        <v>3号館</v>
      </c>
      <c r="V1112" s="1" t="str">
        <f>VLOOKUP($R1112,教室一覧!$A:$E,5,FALSE)</f>
        <v>7F</v>
      </c>
      <c r="W1112"/>
      <c r="X1112"/>
      <c r="Y1112" s="1" t="str">
        <f>VLOOKUP($O1112,教員一覧!$A:$D,2,FALSE)</f>
        <v>ゲーム</v>
      </c>
      <c r="Z1112" s="1" t="str">
        <f>VLOOKUP($O1112,教員一覧!$A:$D,3,FALSE)</f>
        <v>プログラム</v>
      </c>
      <c r="AA1112" s="1" t="str">
        <f>VLOOKUP($O1112,教員一覧!$A:$D,4,FALSE)</f>
        <v>専任</v>
      </c>
      <c r="AB1112" s="1" t="str">
        <f t="shared" si="337"/>
        <v/>
      </c>
      <c r="AC1112" s="14" t="s">
        <v>1711</v>
      </c>
      <c r="AD1112" s="14" t="s">
        <v>163</v>
      </c>
      <c r="AE1112" s="14" t="s">
        <v>78</v>
      </c>
      <c r="AF1112" s="14" t="s">
        <v>15</v>
      </c>
      <c r="AG1112" s="14">
        <v>1</v>
      </c>
      <c r="AH1112" s="14">
        <v>3702</v>
      </c>
      <c r="AI1112" s="15" t="str">
        <f t="shared" si="338"/>
        <v/>
      </c>
      <c r="AJ1112" s="15" t="str">
        <f t="shared" si="339"/>
        <v/>
      </c>
      <c r="AK1112" s="15" t="str">
        <f t="shared" si="340"/>
        <v/>
      </c>
      <c r="AL1112" s="15" t="str">
        <f t="shared" si="341"/>
        <v/>
      </c>
      <c r="AM1112" s="15" t="str">
        <f t="shared" si="342"/>
        <v/>
      </c>
      <c r="AN1112" s="15" t="str">
        <f t="shared" si="343"/>
        <v/>
      </c>
      <c r="AO1112" s="15" t="str">
        <f t="shared" si="344"/>
        <v/>
      </c>
      <c r="AP1112" s="9" t="str">
        <f t="shared" si="345"/>
        <v>GE1E木1</v>
      </c>
      <c r="AQ1112" s="9">
        <f t="shared" si="346"/>
        <v>0.1111111111111111</v>
      </c>
      <c r="AR1112" s="11" t="str">
        <f t="shared" si="347"/>
        <v>山口木1</v>
      </c>
      <c r="AS1112" s="11">
        <f t="shared" si="353"/>
        <v>0.2</v>
      </c>
      <c r="AT1112">
        <v>9</v>
      </c>
      <c r="AU1112" s="12">
        <f t="shared" si="348"/>
        <v>2.4444444444444446</v>
      </c>
      <c r="AV1112" s="13" t="str">
        <f t="shared" si="349"/>
        <v>3702木1</v>
      </c>
      <c r="AW1112" s="13">
        <f t="shared" si="350"/>
        <v>0.2</v>
      </c>
      <c r="AX1112" s="18" t="str">
        <f t="shared" si="351"/>
        <v>GE1ELCGE1B木13702</v>
      </c>
      <c r="AY1112" s="18">
        <f t="shared" si="352"/>
        <v>2.4444444444444446</v>
      </c>
      <c r="AZ1112"/>
    </row>
    <row r="1113" spans="1:52" x14ac:dyDescent="0.15">
      <c r="A1113" s="1">
        <f t="shared" si="335"/>
        <v>1</v>
      </c>
      <c r="B1113" s="1" t="str">
        <f t="shared" si="336"/>
        <v>編成</v>
      </c>
      <c r="C1113" t="s">
        <v>3733</v>
      </c>
      <c r="D1113" s="1" t="str">
        <f>VLOOKUP($C1113,クラス一覧!$A:$J,10,FALSE)</f>
        <v>ゲーム</v>
      </c>
      <c r="E1113" s="1">
        <f>VLOOKUP($C1113,クラス一覧!$A:$J,8,FALSE)</f>
        <v>22</v>
      </c>
      <c r="F1113" s="1" t="str">
        <f>VLOOKUP($C1113,クラス一覧!$A:$J,9,FALSE)</f>
        <v>高祖</v>
      </c>
      <c r="G1113" s="1" t="str">
        <f>VLOOKUP($H1113,科目一覧!$A:$G,3,FALSE)</f>
        <v>ゲームプロ（基礎）</v>
      </c>
      <c r="H1113" t="s">
        <v>2423</v>
      </c>
      <c r="I1113" s="1" t="str">
        <f>VLOOKUP($H1113,科目一覧!$A:$G,7,FALSE)</f>
        <v>山口</v>
      </c>
      <c r="J1113" s="1" t="str">
        <f>VLOOKUP($I1113,教員一覧!$A:$D,2,FALSE)</f>
        <v>ゲーム</v>
      </c>
      <c r="K1113" s="1" t="str">
        <f>VLOOKUP($I1113,教員一覧!$A:$D,3,FALSE)</f>
        <v>プログラム</v>
      </c>
      <c r="L1113" s="1" t="str">
        <f>VLOOKUP($I1113,教員一覧!$A:$D,4,FALSE)</f>
        <v>専任</v>
      </c>
      <c r="M1113" t="s">
        <v>1712</v>
      </c>
      <c r="N1113" t="s">
        <v>3789</v>
      </c>
      <c r="O1113" t="s">
        <v>3012</v>
      </c>
      <c r="P1113" t="s">
        <v>15</v>
      </c>
      <c r="Q1113">
        <v>1</v>
      </c>
      <c r="R1113">
        <v>3703</v>
      </c>
      <c r="S1113" s="1" t="str">
        <f>VLOOKUP($R1113,教室一覧!$A:$B,2,FALSE)</f>
        <v>ノート15</v>
      </c>
      <c r="T1113" s="1">
        <f>VLOOKUP($R1113,教室一覧!$A:$C,3,FALSE)</f>
        <v>15</v>
      </c>
      <c r="U1113" s="1" t="str">
        <f>VLOOKUP($R1113,教室一覧!$A:$D,4,FALSE)</f>
        <v>3号館</v>
      </c>
      <c r="V1113" s="1" t="str">
        <f>VLOOKUP($R1113,教室一覧!$A:$E,5,FALSE)</f>
        <v>7F</v>
      </c>
      <c r="W1113"/>
      <c r="X1113"/>
      <c r="Y1113" s="1" t="str">
        <f>VLOOKUP($O1113,教員一覧!$A:$D,2,FALSE)</f>
        <v>ゲーム</v>
      </c>
      <c r="Z1113" s="1" t="str">
        <f>VLOOKUP($O1113,教員一覧!$A:$D,3,FALSE)</f>
        <v>プログラム</v>
      </c>
      <c r="AA1113" s="1" t="str">
        <f>VLOOKUP($O1113,教員一覧!$A:$D,4,FALSE)</f>
        <v>専任</v>
      </c>
      <c r="AB1113" s="1" t="str">
        <f t="shared" si="337"/>
        <v/>
      </c>
      <c r="AC1113" s="14" t="s">
        <v>1712</v>
      </c>
      <c r="AD1113" s="14" t="s">
        <v>163</v>
      </c>
      <c r="AE1113" s="14" t="s">
        <v>3012</v>
      </c>
      <c r="AF1113" s="14" t="s">
        <v>15</v>
      </c>
      <c r="AG1113" s="14">
        <v>1</v>
      </c>
      <c r="AH1113" s="14">
        <v>3703</v>
      </c>
      <c r="AI1113" s="15" t="str">
        <f t="shared" si="338"/>
        <v/>
      </c>
      <c r="AJ1113" s="15" t="str">
        <f t="shared" si="339"/>
        <v/>
      </c>
      <c r="AK1113" s="15" t="str">
        <f t="shared" si="340"/>
        <v/>
      </c>
      <c r="AL1113" s="15" t="str">
        <f t="shared" si="341"/>
        <v/>
      </c>
      <c r="AM1113" s="15" t="str">
        <f t="shared" si="342"/>
        <v/>
      </c>
      <c r="AN1113" s="15" t="str">
        <f t="shared" si="343"/>
        <v/>
      </c>
      <c r="AO1113" s="15" t="str">
        <f t="shared" si="344"/>
        <v/>
      </c>
      <c r="AP1113" s="9" t="str">
        <f t="shared" si="345"/>
        <v>GE1E木1</v>
      </c>
      <c r="AQ1113" s="9">
        <f t="shared" si="346"/>
        <v>0.1111111111111111</v>
      </c>
      <c r="AR1113" s="11" t="str">
        <f t="shared" si="347"/>
        <v>幸田木1</v>
      </c>
      <c r="AS1113" s="11">
        <f t="shared" si="353"/>
        <v>0.2</v>
      </c>
      <c r="AT1113">
        <v>9</v>
      </c>
      <c r="AU1113" s="12">
        <f t="shared" si="348"/>
        <v>2.4444444444444446</v>
      </c>
      <c r="AV1113" s="13" t="str">
        <f t="shared" si="349"/>
        <v>3703木1</v>
      </c>
      <c r="AW1113" s="13">
        <f t="shared" si="350"/>
        <v>0.2</v>
      </c>
      <c r="AX1113" s="18" t="str">
        <f t="shared" si="351"/>
        <v>GE1ELCGE1C木13703</v>
      </c>
      <c r="AY1113" s="18">
        <f t="shared" si="352"/>
        <v>2.4444444444444446</v>
      </c>
      <c r="AZ1113"/>
    </row>
    <row r="1114" spans="1:52" x14ac:dyDescent="0.15">
      <c r="A1114" s="1">
        <f t="shared" si="335"/>
        <v>1</v>
      </c>
      <c r="B1114" s="1" t="str">
        <f t="shared" si="336"/>
        <v>編成</v>
      </c>
      <c r="C1114" t="s">
        <v>3733</v>
      </c>
      <c r="D1114" s="1" t="str">
        <f>VLOOKUP($C1114,クラス一覧!$A:$J,10,FALSE)</f>
        <v>ゲーム</v>
      </c>
      <c r="E1114" s="1">
        <f>VLOOKUP($C1114,クラス一覧!$A:$J,8,FALSE)</f>
        <v>22</v>
      </c>
      <c r="F1114" s="1" t="str">
        <f>VLOOKUP($C1114,クラス一覧!$A:$J,9,FALSE)</f>
        <v>高祖</v>
      </c>
      <c r="G1114" s="1" t="str">
        <f>VLOOKUP($H1114,科目一覧!$A:$G,3,FALSE)</f>
        <v>ゲームプロ（基礎）</v>
      </c>
      <c r="H1114" t="s">
        <v>2423</v>
      </c>
      <c r="I1114" s="1" t="str">
        <f>VLOOKUP($H1114,科目一覧!$A:$G,7,FALSE)</f>
        <v>山口</v>
      </c>
      <c r="J1114" s="1" t="str">
        <f>VLOOKUP($I1114,教員一覧!$A:$D,2,FALSE)</f>
        <v>ゲーム</v>
      </c>
      <c r="K1114" s="1" t="str">
        <f>VLOOKUP($I1114,教員一覧!$A:$D,3,FALSE)</f>
        <v>プログラム</v>
      </c>
      <c r="L1114" s="1" t="str">
        <f>VLOOKUP($I1114,教員一覧!$A:$D,4,FALSE)</f>
        <v>専任</v>
      </c>
      <c r="M1114" t="s">
        <v>1713</v>
      </c>
      <c r="N1114" t="s">
        <v>3789</v>
      </c>
      <c r="O1114" t="s">
        <v>100</v>
      </c>
      <c r="P1114" t="s">
        <v>15</v>
      </c>
      <c r="Q1114">
        <v>1</v>
      </c>
      <c r="R1114">
        <v>3301</v>
      </c>
      <c r="S1114" s="1" t="str">
        <f>VLOOKUP($R1114,教室一覧!$A:$B,2,FALSE)</f>
        <v>ノート対応</v>
      </c>
      <c r="T1114" s="1">
        <f>VLOOKUP($R1114,教室一覧!$A:$C,3,FALSE)</f>
        <v>36</v>
      </c>
      <c r="U1114" s="1" t="str">
        <f>VLOOKUP($R1114,教室一覧!$A:$D,4,FALSE)</f>
        <v>3号館</v>
      </c>
      <c r="V1114" s="1" t="str">
        <f>VLOOKUP($R1114,教室一覧!$A:$E,5,FALSE)</f>
        <v>3F</v>
      </c>
      <c r="W1114"/>
      <c r="X1114"/>
      <c r="Y1114" s="1" t="str">
        <f>VLOOKUP($O1114,教員一覧!$A:$D,2,FALSE)</f>
        <v>ゲーム</v>
      </c>
      <c r="Z1114" s="1" t="str">
        <f>VLOOKUP($O1114,教員一覧!$A:$D,3,FALSE)</f>
        <v>プログラム</v>
      </c>
      <c r="AA1114" s="1" t="str">
        <f>VLOOKUP($O1114,教員一覧!$A:$D,4,FALSE)</f>
        <v>非常勤</v>
      </c>
      <c r="AB1114" s="1" t="str">
        <f t="shared" si="337"/>
        <v/>
      </c>
      <c r="AC1114" s="14" t="s">
        <v>1713</v>
      </c>
      <c r="AD1114" s="14" t="s">
        <v>163</v>
      </c>
      <c r="AE1114" s="14" t="s">
        <v>100</v>
      </c>
      <c r="AF1114" s="14" t="s">
        <v>15</v>
      </c>
      <c r="AG1114" s="14">
        <v>1</v>
      </c>
      <c r="AH1114" s="14">
        <v>3301</v>
      </c>
      <c r="AI1114" s="15" t="str">
        <f t="shared" si="338"/>
        <v/>
      </c>
      <c r="AJ1114" s="15" t="str">
        <f t="shared" si="339"/>
        <v/>
      </c>
      <c r="AK1114" s="15" t="str">
        <f t="shared" si="340"/>
        <v/>
      </c>
      <c r="AL1114" s="15" t="str">
        <f t="shared" si="341"/>
        <v/>
      </c>
      <c r="AM1114" s="15" t="str">
        <f t="shared" si="342"/>
        <v/>
      </c>
      <c r="AN1114" s="15" t="str">
        <f t="shared" si="343"/>
        <v/>
      </c>
      <c r="AO1114" s="15" t="str">
        <f t="shared" si="344"/>
        <v/>
      </c>
      <c r="AP1114" s="9" t="str">
        <f t="shared" si="345"/>
        <v>GE1E木1</v>
      </c>
      <c r="AQ1114" s="9">
        <f t="shared" si="346"/>
        <v>0.1111111111111111</v>
      </c>
      <c r="AR1114" s="11" t="str">
        <f t="shared" si="347"/>
        <v>井上木1</v>
      </c>
      <c r="AS1114" s="11">
        <f t="shared" si="353"/>
        <v>0.2</v>
      </c>
      <c r="AT1114">
        <v>9</v>
      </c>
      <c r="AU1114" s="12">
        <f t="shared" si="348"/>
        <v>2.4444444444444446</v>
      </c>
      <c r="AV1114" s="13" t="str">
        <f t="shared" si="349"/>
        <v>3301木1</v>
      </c>
      <c r="AW1114" s="13">
        <f t="shared" si="350"/>
        <v>0.2</v>
      </c>
      <c r="AX1114" s="18" t="str">
        <f t="shared" si="351"/>
        <v>GE1ELCGE1D木13301</v>
      </c>
      <c r="AY1114" s="18">
        <f t="shared" si="352"/>
        <v>2.4444444444444446</v>
      </c>
      <c r="AZ1114"/>
    </row>
    <row r="1115" spans="1:52" x14ac:dyDescent="0.15">
      <c r="A1115" s="1">
        <f t="shared" si="335"/>
        <v>1</v>
      </c>
      <c r="B1115" s="1" t="str">
        <f t="shared" si="336"/>
        <v>編成</v>
      </c>
      <c r="C1115" t="s">
        <v>3733</v>
      </c>
      <c r="D1115" s="1" t="str">
        <f>VLOOKUP($C1115,クラス一覧!$A:$J,10,FALSE)</f>
        <v>ゲーム</v>
      </c>
      <c r="E1115" s="1">
        <f>VLOOKUP($C1115,クラス一覧!$A:$J,8,FALSE)</f>
        <v>22</v>
      </c>
      <c r="F1115" s="1" t="str">
        <f>VLOOKUP($C1115,クラス一覧!$A:$J,9,FALSE)</f>
        <v>高祖</v>
      </c>
      <c r="G1115" s="1" t="str">
        <f>VLOOKUP($H1115,科目一覧!$A:$G,3,FALSE)</f>
        <v>ゲームプロ（基礎）</v>
      </c>
      <c r="H1115" t="s">
        <v>2423</v>
      </c>
      <c r="I1115" s="1" t="str">
        <f>VLOOKUP($H1115,科目一覧!$A:$G,7,FALSE)</f>
        <v>山口</v>
      </c>
      <c r="J1115" s="1" t="str">
        <f>VLOOKUP($I1115,教員一覧!$A:$D,2,FALSE)</f>
        <v>ゲーム</v>
      </c>
      <c r="K1115" s="1" t="str">
        <f>VLOOKUP($I1115,教員一覧!$A:$D,3,FALSE)</f>
        <v>プログラム</v>
      </c>
      <c r="L1115" s="1" t="str">
        <f>VLOOKUP($I1115,教員一覧!$A:$D,4,FALSE)</f>
        <v>専任</v>
      </c>
      <c r="M1115" t="s">
        <v>1714</v>
      </c>
      <c r="N1115" t="s">
        <v>3789</v>
      </c>
      <c r="O1115" t="s">
        <v>45</v>
      </c>
      <c r="P1115" t="s">
        <v>15</v>
      </c>
      <c r="Q1115">
        <v>1</v>
      </c>
      <c r="R1115">
        <v>3302</v>
      </c>
      <c r="S1115" s="1" t="str">
        <f>VLOOKUP($R1115,教室一覧!$A:$B,2,FALSE)</f>
        <v>ノート対応</v>
      </c>
      <c r="T1115" s="1">
        <f>VLOOKUP($R1115,教室一覧!$A:$C,3,FALSE)</f>
        <v>36</v>
      </c>
      <c r="U1115" s="1" t="str">
        <f>VLOOKUP($R1115,教室一覧!$A:$D,4,FALSE)</f>
        <v>3号館</v>
      </c>
      <c r="V1115" s="1" t="str">
        <f>VLOOKUP($R1115,教室一覧!$A:$E,5,FALSE)</f>
        <v>3F</v>
      </c>
      <c r="W1115"/>
      <c r="X1115"/>
      <c r="Y1115" s="1" t="str">
        <f>VLOOKUP($O1115,教員一覧!$A:$D,2,FALSE)</f>
        <v>ゲーム</v>
      </c>
      <c r="Z1115" s="1" t="str">
        <f>VLOOKUP($O1115,教員一覧!$A:$D,3,FALSE)</f>
        <v>プログラム</v>
      </c>
      <c r="AA1115" s="1" t="str">
        <f>VLOOKUP($O1115,教員一覧!$A:$D,4,FALSE)</f>
        <v>非常勤</v>
      </c>
      <c r="AB1115" s="1" t="str">
        <f t="shared" si="337"/>
        <v/>
      </c>
      <c r="AC1115" s="14" t="s">
        <v>1714</v>
      </c>
      <c r="AD1115" s="14" t="s">
        <v>163</v>
      </c>
      <c r="AE1115" s="14" t="s">
        <v>45</v>
      </c>
      <c r="AF1115" s="14" t="s">
        <v>15</v>
      </c>
      <c r="AG1115" s="14">
        <v>1</v>
      </c>
      <c r="AH1115" s="14">
        <v>3302</v>
      </c>
      <c r="AI1115" s="15" t="str">
        <f t="shared" si="338"/>
        <v/>
      </c>
      <c r="AJ1115" s="15" t="str">
        <f t="shared" si="339"/>
        <v/>
      </c>
      <c r="AK1115" s="15" t="str">
        <f t="shared" si="340"/>
        <v/>
      </c>
      <c r="AL1115" s="15" t="str">
        <f t="shared" si="341"/>
        <v/>
      </c>
      <c r="AM1115" s="15" t="str">
        <f t="shared" si="342"/>
        <v/>
      </c>
      <c r="AN1115" s="15" t="str">
        <f t="shared" si="343"/>
        <v/>
      </c>
      <c r="AO1115" s="15" t="str">
        <f t="shared" si="344"/>
        <v/>
      </c>
      <c r="AP1115" s="9" t="str">
        <f t="shared" si="345"/>
        <v>GE1E木1</v>
      </c>
      <c r="AQ1115" s="9">
        <f t="shared" si="346"/>
        <v>0.1111111111111111</v>
      </c>
      <c r="AR1115" s="11" t="str">
        <f t="shared" si="347"/>
        <v>幸山木1</v>
      </c>
      <c r="AS1115" s="11">
        <f t="shared" si="353"/>
        <v>0.2</v>
      </c>
      <c r="AT1115">
        <v>9</v>
      </c>
      <c r="AU1115" s="12">
        <f t="shared" si="348"/>
        <v>2.4444444444444446</v>
      </c>
      <c r="AV1115" s="13" t="str">
        <f t="shared" si="349"/>
        <v>3302木1</v>
      </c>
      <c r="AW1115" s="13">
        <f t="shared" si="350"/>
        <v>0.2</v>
      </c>
      <c r="AX1115" s="18" t="str">
        <f t="shared" si="351"/>
        <v>GE1ELCGE1E木13302</v>
      </c>
      <c r="AY1115" s="18">
        <f t="shared" si="352"/>
        <v>2.4444444444444446</v>
      </c>
      <c r="AZ1115"/>
    </row>
    <row r="1116" spans="1:52" x14ac:dyDescent="0.15">
      <c r="A1116" s="1">
        <f t="shared" si="335"/>
        <v>1</v>
      </c>
      <c r="B1116" s="1" t="str">
        <f t="shared" si="336"/>
        <v>編成</v>
      </c>
      <c r="C1116" t="s">
        <v>3733</v>
      </c>
      <c r="D1116" s="1" t="str">
        <f>VLOOKUP($C1116,クラス一覧!$A:$J,10,FALSE)</f>
        <v>ゲーム</v>
      </c>
      <c r="E1116" s="1">
        <f>VLOOKUP($C1116,クラス一覧!$A:$J,8,FALSE)</f>
        <v>22</v>
      </c>
      <c r="F1116" s="1" t="str">
        <f>VLOOKUP($C1116,クラス一覧!$A:$J,9,FALSE)</f>
        <v>高祖</v>
      </c>
      <c r="G1116" s="1" t="str">
        <f>VLOOKUP($H1116,科目一覧!$A:$G,3,FALSE)</f>
        <v>ゲームプロ（基礎）</v>
      </c>
      <c r="H1116" t="s">
        <v>2423</v>
      </c>
      <c r="I1116" s="1" t="str">
        <f>VLOOKUP($H1116,科目一覧!$A:$G,7,FALSE)</f>
        <v>山口</v>
      </c>
      <c r="J1116" s="1" t="str">
        <f>VLOOKUP($I1116,教員一覧!$A:$D,2,FALSE)</f>
        <v>ゲーム</v>
      </c>
      <c r="K1116" s="1" t="str">
        <f>VLOOKUP($I1116,教員一覧!$A:$D,3,FALSE)</f>
        <v>プログラム</v>
      </c>
      <c r="L1116" s="1" t="str">
        <f>VLOOKUP($I1116,教員一覧!$A:$D,4,FALSE)</f>
        <v>専任</v>
      </c>
      <c r="M1116" t="s">
        <v>1715</v>
      </c>
      <c r="N1116" t="s">
        <v>3789</v>
      </c>
      <c r="O1116" t="s">
        <v>126</v>
      </c>
      <c r="P1116" t="s">
        <v>15</v>
      </c>
      <c r="Q1116">
        <v>1</v>
      </c>
      <c r="R1116">
        <v>3303</v>
      </c>
      <c r="S1116" s="1" t="str">
        <f>VLOOKUP($R1116,教室一覧!$A:$B,2,FALSE)</f>
        <v>ノート対応</v>
      </c>
      <c r="T1116" s="1">
        <f>VLOOKUP($R1116,教室一覧!$A:$C,3,FALSE)</f>
        <v>36</v>
      </c>
      <c r="U1116" s="1" t="str">
        <f>VLOOKUP($R1116,教室一覧!$A:$D,4,FALSE)</f>
        <v>3号館</v>
      </c>
      <c r="V1116" s="1" t="str">
        <f>VLOOKUP($R1116,教室一覧!$A:$E,5,FALSE)</f>
        <v>3F</v>
      </c>
      <c r="W1116"/>
      <c r="X1116"/>
      <c r="Y1116" s="1" t="str">
        <f>VLOOKUP($O1116,教員一覧!$A:$D,2,FALSE)</f>
        <v>ゲーム</v>
      </c>
      <c r="Z1116" s="1" t="str">
        <f>VLOOKUP($O1116,教員一覧!$A:$D,3,FALSE)</f>
        <v>プログラム</v>
      </c>
      <c r="AA1116" s="1" t="str">
        <f>VLOOKUP($O1116,教員一覧!$A:$D,4,FALSE)</f>
        <v>非常勤</v>
      </c>
      <c r="AB1116" s="1" t="str">
        <f t="shared" si="337"/>
        <v/>
      </c>
      <c r="AC1116" s="14" t="s">
        <v>1715</v>
      </c>
      <c r="AD1116" s="14" t="s">
        <v>163</v>
      </c>
      <c r="AE1116" s="14" t="s">
        <v>126</v>
      </c>
      <c r="AF1116" s="14" t="s">
        <v>15</v>
      </c>
      <c r="AG1116" s="14">
        <v>1</v>
      </c>
      <c r="AH1116" s="14">
        <v>3303</v>
      </c>
      <c r="AI1116" s="15" t="str">
        <f t="shared" si="338"/>
        <v/>
      </c>
      <c r="AJ1116" s="15" t="str">
        <f t="shared" si="339"/>
        <v/>
      </c>
      <c r="AK1116" s="15" t="str">
        <f t="shared" si="340"/>
        <v/>
      </c>
      <c r="AL1116" s="15" t="str">
        <f t="shared" si="341"/>
        <v/>
      </c>
      <c r="AM1116" s="15" t="str">
        <f t="shared" si="342"/>
        <v/>
      </c>
      <c r="AN1116" s="15" t="str">
        <f t="shared" si="343"/>
        <v/>
      </c>
      <c r="AO1116" s="15" t="str">
        <f t="shared" si="344"/>
        <v/>
      </c>
      <c r="AP1116" s="9" t="str">
        <f t="shared" si="345"/>
        <v>GE1E木1</v>
      </c>
      <c r="AQ1116" s="9">
        <f t="shared" si="346"/>
        <v>0.1111111111111111</v>
      </c>
      <c r="AR1116" s="11" t="str">
        <f t="shared" si="347"/>
        <v>長畑木1</v>
      </c>
      <c r="AS1116" s="11">
        <f t="shared" si="353"/>
        <v>0.2</v>
      </c>
      <c r="AT1116">
        <v>9</v>
      </c>
      <c r="AU1116" s="12">
        <f t="shared" si="348"/>
        <v>2.4444444444444446</v>
      </c>
      <c r="AV1116" s="13" t="str">
        <f t="shared" si="349"/>
        <v>3303木1</v>
      </c>
      <c r="AW1116" s="13">
        <f t="shared" si="350"/>
        <v>0.2</v>
      </c>
      <c r="AX1116" s="18" t="str">
        <f t="shared" si="351"/>
        <v>GE1ELCGE1F木13303</v>
      </c>
      <c r="AY1116" s="18">
        <f t="shared" si="352"/>
        <v>2.4444444444444446</v>
      </c>
      <c r="AZ1116"/>
    </row>
    <row r="1117" spans="1:52" x14ac:dyDescent="0.15">
      <c r="A1117" s="1">
        <f t="shared" si="335"/>
        <v>1</v>
      </c>
      <c r="B1117" s="1" t="str">
        <f t="shared" si="336"/>
        <v>編成</v>
      </c>
      <c r="C1117" t="s">
        <v>3733</v>
      </c>
      <c r="D1117" s="1" t="str">
        <f>VLOOKUP($C1117,クラス一覧!$A:$J,10,FALSE)</f>
        <v>ゲーム</v>
      </c>
      <c r="E1117" s="1">
        <f>VLOOKUP($C1117,クラス一覧!$A:$J,8,FALSE)</f>
        <v>22</v>
      </c>
      <c r="F1117" s="1" t="str">
        <f>VLOOKUP($C1117,クラス一覧!$A:$J,9,FALSE)</f>
        <v>高祖</v>
      </c>
      <c r="G1117" s="1" t="str">
        <f>VLOOKUP($H1117,科目一覧!$A:$G,3,FALSE)</f>
        <v>ゲームプロ（基礎）</v>
      </c>
      <c r="H1117" t="s">
        <v>2423</v>
      </c>
      <c r="I1117" s="1" t="str">
        <f>VLOOKUP($H1117,科目一覧!$A:$G,7,FALSE)</f>
        <v>山口</v>
      </c>
      <c r="J1117" s="1" t="str">
        <f>VLOOKUP($I1117,教員一覧!$A:$D,2,FALSE)</f>
        <v>ゲーム</v>
      </c>
      <c r="K1117" s="1" t="str">
        <f>VLOOKUP($I1117,教員一覧!$A:$D,3,FALSE)</f>
        <v>プログラム</v>
      </c>
      <c r="L1117" s="1" t="str">
        <f>VLOOKUP($I1117,教員一覧!$A:$D,4,FALSE)</f>
        <v>専任</v>
      </c>
      <c r="M1117" t="s">
        <v>1716</v>
      </c>
      <c r="N1117" t="s">
        <v>3789</v>
      </c>
      <c r="O1117" t="s">
        <v>107</v>
      </c>
      <c r="P1117" t="s">
        <v>15</v>
      </c>
      <c r="Q1117">
        <v>1</v>
      </c>
      <c r="R1117">
        <v>1301</v>
      </c>
      <c r="S1117" s="1" t="str">
        <f>VLOOKUP($R1117,教室一覧!$A:$B,2,FALSE)</f>
        <v>ノート対応</v>
      </c>
      <c r="T1117" s="1">
        <f>VLOOKUP($R1117,教室一覧!$A:$C,3,FALSE)</f>
        <v>36</v>
      </c>
      <c r="U1117" s="1" t="str">
        <f>VLOOKUP($R1117,教室一覧!$A:$D,4,FALSE)</f>
        <v>1号館</v>
      </c>
      <c r="V1117" s="1" t="str">
        <f>VLOOKUP($R1117,教室一覧!$A:$E,5,FALSE)</f>
        <v>3F</v>
      </c>
      <c r="W1117"/>
      <c r="X1117"/>
      <c r="Y1117" s="1" t="str">
        <f>VLOOKUP($O1117,教員一覧!$A:$D,2,FALSE)</f>
        <v>ゲーム</v>
      </c>
      <c r="Z1117" s="1" t="str">
        <f>VLOOKUP($O1117,教員一覧!$A:$D,3,FALSE)</f>
        <v>プログラム</v>
      </c>
      <c r="AA1117" s="1" t="str">
        <f>VLOOKUP($O1117,教員一覧!$A:$D,4,FALSE)</f>
        <v>専任</v>
      </c>
      <c r="AB1117" s="1" t="str">
        <f t="shared" si="337"/>
        <v/>
      </c>
      <c r="AC1117" s="14" t="s">
        <v>1716</v>
      </c>
      <c r="AD1117" s="14" t="s">
        <v>163</v>
      </c>
      <c r="AE1117" s="14" t="s">
        <v>107</v>
      </c>
      <c r="AF1117" s="14" t="s">
        <v>15</v>
      </c>
      <c r="AG1117" s="14">
        <v>1</v>
      </c>
      <c r="AH1117" s="14">
        <v>1301</v>
      </c>
      <c r="AI1117" s="15" t="str">
        <f t="shared" si="338"/>
        <v/>
      </c>
      <c r="AJ1117" s="15" t="str">
        <f t="shared" si="339"/>
        <v/>
      </c>
      <c r="AK1117" s="15" t="str">
        <f t="shared" si="340"/>
        <v/>
      </c>
      <c r="AL1117" s="15" t="str">
        <f t="shared" si="341"/>
        <v/>
      </c>
      <c r="AM1117" s="15" t="str">
        <f t="shared" si="342"/>
        <v/>
      </c>
      <c r="AN1117" s="15" t="str">
        <f t="shared" si="343"/>
        <v/>
      </c>
      <c r="AO1117" s="15" t="str">
        <f t="shared" si="344"/>
        <v/>
      </c>
      <c r="AP1117" s="9" t="str">
        <f t="shared" si="345"/>
        <v>GE1E木1</v>
      </c>
      <c r="AQ1117" s="9">
        <f t="shared" si="346"/>
        <v>0.1111111111111111</v>
      </c>
      <c r="AR1117" s="11" t="str">
        <f t="shared" si="347"/>
        <v>牧木1</v>
      </c>
      <c r="AS1117" s="11">
        <f t="shared" si="353"/>
        <v>0.2</v>
      </c>
      <c r="AT1117">
        <v>9</v>
      </c>
      <c r="AU1117" s="12">
        <f t="shared" si="348"/>
        <v>2.4444444444444446</v>
      </c>
      <c r="AV1117" s="13" t="str">
        <f t="shared" si="349"/>
        <v>1301木1</v>
      </c>
      <c r="AW1117" s="13">
        <f t="shared" si="350"/>
        <v>0.2</v>
      </c>
      <c r="AX1117" s="18" t="str">
        <f t="shared" si="351"/>
        <v>GE1ELCGE1G木11301</v>
      </c>
      <c r="AY1117" s="18">
        <f t="shared" si="352"/>
        <v>2.4444444444444446</v>
      </c>
      <c r="AZ1117"/>
    </row>
    <row r="1118" spans="1:52" x14ac:dyDescent="0.15">
      <c r="A1118" s="1">
        <f t="shared" si="335"/>
        <v>1</v>
      </c>
      <c r="B1118" s="1" t="str">
        <f t="shared" si="336"/>
        <v>編成</v>
      </c>
      <c r="C1118" t="s">
        <v>3733</v>
      </c>
      <c r="D1118" s="1" t="str">
        <f>VLOOKUP($C1118,クラス一覧!$A:$J,10,FALSE)</f>
        <v>ゲーム</v>
      </c>
      <c r="E1118" s="1">
        <f>VLOOKUP($C1118,クラス一覧!$A:$J,8,FALSE)</f>
        <v>22</v>
      </c>
      <c r="F1118" s="1" t="str">
        <f>VLOOKUP($C1118,クラス一覧!$A:$J,9,FALSE)</f>
        <v>高祖</v>
      </c>
      <c r="G1118" s="1" t="str">
        <f>VLOOKUP($H1118,科目一覧!$A:$G,3,FALSE)</f>
        <v>ゲームプロ（基礎）</v>
      </c>
      <c r="H1118" t="s">
        <v>2423</v>
      </c>
      <c r="I1118" s="1" t="str">
        <f>VLOOKUP($H1118,科目一覧!$A:$G,7,FALSE)</f>
        <v>山口</v>
      </c>
      <c r="J1118" s="1" t="str">
        <f>VLOOKUP($I1118,教員一覧!$A:$D,2,FALSE)</f>
        <v>ゲーム</v>
      </c>
      <c r="K1118" s="1" t="str">
        <f>VLOOKUP($I1118,教員一覧!$A:$D,3,FALSE)</f>
        <v>プログラム</v>
      </c>
      <c r="L1118" s="1" t="str">
        <f>VLOOKUP($I1118,教員一覧!$A:$D,4,FALSE)</f>
        <v>専任</v>
      </c>
      <c r="M1118" t="s">
        <v>1717</v>
      </c>
      <c r="N1118" t="s">
        <v>3789</v>
      </c>
      <c r="O1118" t="s">
        <v>1484</v>
      </c>
      <c r="P1118" t="s">
        <v>15</v>
      </c>
      <c r="Q1118">
        <v>1</v>
      </c>
      <c r="R1118">
        <v>1302</v>
      </c>
      <c r="S1118" s="1" t="str">
        <f>VLOOKUP($R1118,教室一覧!$A:$B,2,FALSE)</f>
        <v>ノート対応</v>
      </c>
      <c r="T1118" s="1">
        <f>VLOOKUP($R1118,教室一覧!$A:$C,3,FALSE)</f>
        <v>36</v>
      </c>
      <c r="U1118" s="1" t="str">
        <f>VLOOKUP($R1118,教室一覧!$A:$D,4,FALSE)</f>
        <v>1号館</v>
      </c>
      <c r="V1118" s="1" t="str">
        <f>VLOOKUP($R1118,教室一覧!$A:$E,5,FALSE)</f>
        <v>3F</v>
      </c>
      <c r="W1118"/>
      <c r="X1118"/>
      <c r="Y1118" s="1" t="str">
        <f>VLOOKUP($O1118,教員一覧!$A:$D,2,FALSE)</f>
        <v>IT</v>
      </c>
      <c r="Z1118" s="1" t="str">
        <f>VLOOKUP($O1118,教員一覧!$A:$D,3,FALSE)</f>
        <v>　</v>
      </c>
      <c r="AA1118" s="1" t="str">
        <f>VLOOKUP($O1118,教員一覧!$A:$D,4,FALSE)</f>
        <v>非常勤</v>
      </c>
      <c r="AB1118" s="1" t="str">
        <f t="shared" si="337"/>
        <v/>
      </c>
      <c r="AC1118" s="14" t="s">
        <v>1717</v>
      </c>
      <c r="AD1118" s="14" t="s">
        <v>163</v>
      </c>
      <c r="AE1118" s="14" t="s">
        <v>1484</v>
      </c>
      <c r="AF1118" s="14" t="s">
        <v>15</v>
      </c>
      <c r="AG1118" s="14">
        <v>1</v>
      </c>
      <c r="AH1118" s="14">
        <v>1302</v>
      </c>
      <c r="AI1118" s="15" t="str">
        <f t="shared" si="338"/>
        <v/>
      </c>
      <c r="AJ1118" s="15" t="str">
        <f t="shared" si="339"/>
        <v/>
      </c>
      <c r="AK1118" s="15" t="str">
        <f t="shared" si="340"/>
        <v/>
      </c>
      <c r="AL1118" s="15" t="str">
        <f t="shared" si="341"/>
        <v/>
      </c>
      <c r="AM1118" s="15" t="str">
        <f t="shared" si="342"/>
        <v/>
      </c>
      <c r="AN1118" s="15" t="str">
        <f t="shared" si="343"/>
        <v/>
      </c>
      <c r="AO1118" s="15" t="str">
        <f t="shared" si="344"/>
        <v/>
      </c>
      <c r="AP1118" s="9" t="str">
        <f t="shared" si="345"/>
        <v>GE1E木1</v>
      </c>
      <c r="AQ1118" s="9">
        <f t="shared" si="346"/>
        <v>0.1111111111111111</v>
      </c>
      <c r="AR1118" s="11" t="str">
        <f t="shared" si="347"/>
        <v>吹野木1</v>
      </c>
      <c r="AS1118" s="11">
        <f t="shared" si="353"/>
        <v>0.2</v>
      </c>
      <c r="AT1118">
        <v>9</v>
      </c>
      <c r="AU1118" s="12">
        <f t="shared" si="348"/>
        <v>2.4444444444444446</v>
      </c>
      <c r="AV1118" s="13" t="str">
        <f t="shared" si="349"/>
        <v>1302木1</v>
      </c>
      <c r="AW1118" s="13">
        <f t="shared" si="350"/>
        <v>0.2</v>
      </c>
      <c r="AX1118" s="18" t="str">
        <f t="shared" si="351"/>
        <v>GE1ELCGE1H木11302</v>
      </c>
      <c r="AY1118" s="18">
        <f t="shared" si="352"/>
        <v>2.4444444444444446</v>
      </c>
      <c r="AZ1118"/>
    </row>
    <row r="1119" spans="1:52" x14ac:dyDescent="0.15">
      <c r="A1119" s="1">
        <f t="shared" si="335"/>
        <v>1</v>
      </c>
      <c r="B1119" s="1" t="str">
        <f t="shared" si="336"/>
        <v>編成</v>
      </c>
      <c r="C1119" t="s">
        <v>3733</v>
      </c>
      <c r="D1119" s="1" t="str">
        <f>VLOOKUP($C1119,クラス一覧!$A:$J,10,FALSE)</f>
        <v>ゲーム</v>
      </c>
      <c r="E1119" s="1">
        <f>VLOOKUP($C1119,クラス一覧!$A:$J,8,FALSE)</f>
        <v>22</v>
      </c>
      <c r="F1119" s="1" t="str">
        <f>VLOOKUP($C1119,クラス一覧!$A:$J,9,FALSE)</f>
        <v>高祖</v>
      </c>
      <c r="G1119" s="1" t="str">
        <f>VLOOKUP($H1119,科目一覧!$A:$G,3,FALSE)</f>
        <v>ゲームプロ（基礎）</v>
      </c>
      <c r="H1119" t="s">
        <v>2423</v>
      </c>
      <c r="I1119" s="1" t="str">
        <f>VLOOKUP($H1119,科目一覧!$A:$G,7,FALSE)</f>
        <v>山口</v>
      </c>
      <c r="J1119" s="1" t="str">
        <f>VLOOKUP($I1119,教員一覧!$A:$D,2,FALSE)</f>
        <v>ゲーム</v>
      </c>
      <c r="K1119" s="1" t="str">
        <f>VLOOKUP($I1119,教員一覧!$A:$D,3,FALSE)</f>
        <v>プログラム</v>
      </c>
      <c r="L1119" s="1" t="str">
        <f>VLOOKUP($I1119,教員一覧!$A:$D,4,FALSE)</f>
        <v>専任</v>
      </c>
      <c r="M1119" t="s">
        <v>1718</v>
      </c>
      <c r="N1119" t="s">
        <v>3789</v>
      </c>
      <c r="O1119" t="s">
        <v>72</v>
      </c>
      <c r="P1119" t="s">
        <v>15</v>
      </c>
      <c r="Q1119">
        <v>1</v>
      </c>
      <c r="R1119">
        <v>1303</v>
      </c>
      <c r="S1119" s="1" t="str">
        <f>VLOOKUP($R1119,教室一覧!$A:$B,2,FALSE)</f>
        <v>ノート対応</v>
      </c>
      <c r="T1119" s="1">
        <f>VLOOKUP($R1119,教室一覧!$A:$C,3,FALSE)</f>
        <v>36</v>
      </c>
      <c r="U1119" s="1" t="str">
        <f>VLOOKUP($R1119,教室一覧!$A:$D,4,FALSE)</f>
        <v>1号館</v>
      </c>
      <c r="V1119" s="1" t="str">
        <f>VLOOKUP($R1119,教室一覧!$A:$E,5,FALSE)</f>
        <v>3F</v>
      </c>
      <c r="W1119"/>
      <c r="X1119"/>
      <c r="Y1119" s="1" t="str">
        <f>VLOOKUP($O1119,教員一覧!$A:$D,2,FALSE)</f>
        <v>ゲーム</v>
      </c>
      <c r="Z1119" s="1" t="str">
        <f>VLOOKUP($O1119,教員一覧!$A:$D,3,FALSE)</f>
        <v>プログラム</v>
      </c>
      <c r="AA1119" s="1" t="str">
        <f>VLOOKUP($O1119,教員一覧!$A:$D,4,FALSE)</f>
        <v>専任</v>
      </c>
      <c r="AB1119" s="1" t="str">
        <f t="shared" si="337"/>
        <v/>
      </c>
      <c r="AC1119" s="14" t="s">
        <v>1718</v>
      </c>
      <c r="AD1119" s="14" t="s">
        <v>163</v>
      </c>
      <c r="AE1119" s="14" t="s">
        <v>72</v>
      </c>
      <c r="AF1119" s="14" t="s">
        <v>15</v>
      </c>
      <c r="AG1119" s="14">
        <v>1</v>
      </c>
      <c r="AH1119" s="14">
        <v>1303</v>
      </c>
      <c r="AI1119" s="15" t="str">
        <f t="shared" si="338"/>
        <v/>
      </c>
      <c r="AJ1119" s="15" t="str">
        <f t="shared" si="339"/>
        <v/>
      </c>
      <c r="AK1119" s="15" t="str">
        <f t="shared" si="340"/>
        <v/>
      </c>
      <c r="AL1119" s="15" t="str">
        <f t="shared" si="341"/>
        <v/>
      </c>
      <c r="AM1119" s="15" t="str">
        <f t="shared" si="342"/>
        <v/>
      </c>
      <c r="AN1119" s="15" t="str">
        <f t="shared" si="343"/>
        <v/>
      </c>
      <c r="AO1119" s="15" t="str">
        <f t="shared" si="344"/>
        <v/>
      </c>
      <c r="AP1119" s="9" t="str">
        <f t="shared" si="345"/>
        <v>GE1E木1</v>
      </c>
      <c r="AQ1119" s="9">
        <f t="shared" si="346"/>
        <v>0.1111111111111111</v>
      </c>
      <c r="AR1119" s="11" t="str">
        <f t="shared" si="347"/>
        <v>角森木1</v>
      </c>
      <c r="AS1119" s="11">
        <f t="shared" si="353"/>
        <v>0.2</v>
      </c>
      <c r="AT1119">
        <v>9</v>
      </c>
      <c r="AU1119" s="12">
        <f t="shared" si="348"/>
        <v>2.4444444444444446</v>
      </c>
      <c r="AV1119" s="13" t="str">
        <f t="shared" si="349"/>
        <v>1303木1</v>
      </c>
      <c r="AW1119" s="13">
        <f t="shared" si="350"/>
        <v>0.2</v>
      </c>
      <c r="AX1119" s="18" t="str">
        <f t="shared" si="351"/>
        <v>GE1ELCGE1I木11303</v>
      </c>
      <c r="AY1119" s="18">
        <f t="shared" si="352"/>
        <v>2.4444444444444446</v>
      </c>
      <c r="AZ1119"/>
    </row>
    <row r="1120" spans="1:52" x14ac:dyDescent="0.15">
      <c r="A1120" s="1">
        <f t="shared" si="335"/>
        <v>1</v>
      </c>
      <c r="B1120" s="1" t="str">
        <f t="shared" si="336"/>
        <v>編成</v>
      </c>
      <c r="C1120" t="s">
        <v>3733</v>
      </c>
      <c r="D1120" s="1" t="str">
        <f>VLOOKUP($C1120,クラス一覧!$A:$J,10,FALSE)</f>
        <v>ゲーム</v>
      </c>
      <c r="E1120" s="1">
        <f>VLOOKUP($C1120,クラス一覧!$A:$J,8,FALSE)</f>
        <v>22</v>
      </c>
      <c r="F1120" s="1" t="str">
        <f>VLOOKUP($C1120,クラス一覧!$A:$J,9,FALSE)</f>
        <v>高祖</v>
      </c>
      <c r="G1120" s="1" t="str">
        <f>VLOOKUP($H1120,科目一覧!$A:$G,3,FALSE)</f>
        <v>ゲームプロ（基礎）</v>
      </c>
      <c r="H1120" t="s">
        <v>2423</v>
      </c>
      <c r="I1120" s="1" t="str">
        <f>VLOOKUP($H1120,科目一覧!$A:$G,7,FALSE)</f>
        <v>山口</v>
      </c>
      <c r="J1120" s="1" t="str">
        <f>VLOOKUP($I1120,教員一覧!$A:$D,2,FALSE)</f>
        <v>ゲーム</v>
      </c>
      <c r="K1120" s="1" t="str">
        <f>VLOOKUP($I1120,教員一覧!$A:$D,3,FALSE)</f>
        <v>プログラム</v>
      </c>
      <c r="L1120" s="1" t="str">
        <f>VLOOKUP($I1120,教員一覧!$A:$D,4,FALSE)</f>
        <v>専任</v>
      </c>
      <c r="M1120" t="s">
        <v>1710</v>
      </c>
      <c r="N1120" t="s">
        <v>3789</v>
      </c>
      <c r="O1120" t="s">
        <v>65</v>
      </c>
      <c r="P1120" t="s">
        <v>15</v>
      </c>
      <c r="Q1120">
        <v>2</v>
      </c>
      <c r="R1120">
        <v>3701</v>
      </c>
      <c r="S1120" s="1" t="str">
        <f>VLOOKUP($R1120,教室一覧!$A:$B,2,FALSE)</f>
        <v>ノート15</v>
      </c>
      <c r="T1120" s="1">
        <f>VLOOKUP($R1120,教室一覧!$A:$C,3,FALSE)</f>
        <v>15</v>
      </c>
      <c r="U1120" s="1" t="str">
        <f>VLOOKUP($R1120,教室一覧!$A:$D,4,FALSE)</f>
        <v>3号館</v>
      </c>
      <c r="V1120" s="1" t="str">
        <f>VLOOKUP($R1120,教室一覧!$A:$E,5,FALSE)</f>
        <v>7F</v>
      </c>
      <c r="W1120"/>
      <c r="X1120"/>
      <c r="Y1120" s="1" t="str">
        <f>VLOOKUP($O1120,教員一覧!$A:$D,2,FALSE)</f>
        <v>ゲーム</v>
      </c>
      <c r="Z1120" s="1" t="str">
        <f>VLOOKUP($O1120,教員一覧!$A:$D,3,FALSE)</f>
        <v>プログラム</v>
      </c>
      <c r="AA1120" s="1" t="str">
        <f>VLOOKUP($O1120,教員一覧!$A:$D,4,FALSE)</f>
        <v>専任</v>
      </c>
      <c r="AB1120" s="1" t="str">
        <f t="shared" si="337"/>
        <v/>
      </c>
      <c r="AC1120" s="14" t="s">
        <v>1710</v>
      </c>
      <c r="AD1120" s="14" t="s">
        <v>163</v>
      </c>
      <c r="AE1120" s="14" t="s">
        <v>65</v>
      </c>
      <c r="AF1120" s="14" t="s">
        <v>15</v>
      </c>
      <c r="AG1120" s="14">
        <v>2</v>
      </c>
      <c r="AH1120" s="14">
        <v>3701</v>
      </c>
      <c r="AI1120" s="15" t="str">
        <f t="shared" si="338"/>
        <v/>
      </c>
      <c r="AJ1120" s="15" t="str">
        <f t="shared" si="339"/>
        <v/>
      </c>
      <c r="AK1120" s="15" t="str">
        <f t="shared" si="340"/>
        <v/>
      </c>
      <c r="AL1120" s="15" t="str">
        <f t="shared" si="341"/>
        <v/>
      </c>
      <c r="AM1120" s="15" t="str">
        <f t="shared" si="342"/>
        <v/>
      </c>
      <c r="AN1120" s="15" t="str">
        <f t="shared" si="343"/>
        <v/>
      </c>
      <c r="AO1120" s="15" t="str">
        <f t="shared" si="344"/>
        <v/>
      </c>
      <c r="AP1120" s="9" t="str">
        <f t="shared" si="345"/>
        <v>GE1E木2</v>
      </c>
      <c r="AQ1120" s="9">
        <f t="shared" si="346"/>
        <v>9.0909090909090912E-2</v>
      </c>
      <c r="AR1120" s="11" t="str">
        <f t="shared" si="347"/>
        <v>福井木2</v>
      </c>
      <c r="AS1120" s="11">
        <f t="shared" si="353"/>
        <v>0.2</v>
      </c>
      <c r="AT1120">
        <v>9</v>
      </c>
      <c r="AU1120" s="12">
        <f t="shared" si="348"/>
        <v>2.4444444444444446</v>
      </c>
      <c r="AV1120" s="13" t="str">
        <f t="shared" si="349"/>
        <v>3701木2</v>
      </c>
      <c r="AW1120" s="13">
        <f t="shared" si="350"/>
        <v>0.2</v>
      </c>
      <c r="AX1120" s="18" t="str">
        <f t="shared" si="351"/>
        <v>GE1ELCGE1A木23701</v>
      </c>
      <c r="AY1120" s="18">
        <f t="shared" si="352"/>
        <v>2.4444444444444446</v>
      </c>
      <c r="AZ1120"/>
    </row>
    <row r="1121" spans="1:52" x14ac:dyDescent="0.15">
      <c r="A1121" s="1">
        <f t="shared" si="335"/>
        <v>1</v>
      </c>
      <c r="B1121" s="1" t="str">
        <f t="shared" si="336"/>
        <v>編成</v>
      </c>
      <c r="C1121" t="s">
        <v>3733</v>
      </c>
      <c r="D1121" s="1" t="str">
        <f>VLOOKUP($C1121,クラス一覧!$A:$J,10,FALSE)</f>
        <v>ゲーム</v>
      </c>
      <c r="E1121" s="1">
        <f>VLOOKUP($C1121,クラス一覧!$A:$J,8,FALSE)</f>
        <v>22</v>
      </c>
      <c r="F1121" s="1" t="str">
        <f>VLOOKUP($C1121,クラス一覧!$A:$J,9,FALSE)</f>
        <v>高祖</v>
      </c>
      <c r="G1121" s="1" t="str">
        <f>VLOOKUP($H1121,科目一覧!$A:$G,3,FALSE)</f>
        <v>ゲームプロ（基礎）</v>
      </c>
      <c r="H1121" t="s">
        <v>2423</v>
      </c>
      <c r="I1121" s="1" t="str">
        <f>VLOOKUP($H1121,科目一覧!$A:$G,7,FALSE)</f>
        <v>山口</v>
      </c>
      <c r="J1121" s="1" t="str">
        <f>VLOOKUP($I1121,教員一覧!$A:$D,2,FALSE)</f>
        <v>ゲーム</v>
      </c>
      <c r="K1121" s="1" t="str">
        <f>VLOOKUP($I1121,教員一覧!$A:$D,3,FALSE)</f>
        <v>プログラム</v>
      </c>
      <c r="L1121" s="1" t="str">
        <f>VLOOKUP($I1121,教員一覧!$A:$D,4,FALSE)</f>
        <v>専任</v>
      </c>
      <c r="M1121" t="s">
        <v>1711</v>
      </c>
      <c r="N1121" t="s">
        <v>3789</v>
      </c>
      <c r="O1121" t="s">
        <v>78</v>
      </c>
      <c r="P1121" t="s">
        <v>15</v>
      </c>
      <c r="Q1121">
        <v>2</v>
      </c>
      <c r="R1121">
        <v>3702</v>
      </c>
      <c r="S1121" s="1" t="str">
        <f>VLOOKUP($R1121,教室一覧!$A:$B,2,FALSE)</f>
        <v>ノート15</v>
      </c>
      <c r="T1121" s="1">
        <f>VLOOKUP($R1121,教室一覧!$A:$C,3,FALSE)</f>
        <v>15</v>
      </c>
      <c r="U1121" s="1" t="str">
        <f>VLOOKUP($R1121,教室一覧!$A:$D,4,FALSE)</f>
        <v>3号館</v>
      </c>
      <c r="V1121" s="1" t="str">
        <f>VLOOKUP($R1121,教室一覧!$A:$E,5,FALSE)</f>
        <v>7F</v>
      </c>
      <c r="W1121"/>
      <c r="X1121"/>
      <c r="Y1121" s="1" t="str">
        <f>VLOOKUP($O1121,教員一覧!$A:$D,2,FALSE)</f>
        <v>ゲーム</v>
      </c>
      <c r="Z1121" s="1" t="str">
        <f>VLOOKUP($O1121,教員一覧!$A:$D,3,FALSE)</f>
        <v>プログラム</v>
      </c>
      <c r="AA1121" s="1" t="str">
        <f>VLOOKUP($O1121,教員一覧!$A:$D,4,FALSE)</f>
        <v>専任</v>
      </c>
      <c r="AB1121" s="1" t="str">
        <f t="shared" si="337"/>
        <v/>
      </c>
      <c r="AC1121" s="14" t="s">
        <v>1711</v>
      </c>
      <c r="AD1121" s="14" t="s">
        <v>163</v>
      </c>
      <c r="AE1121" s="14" t="s">
        <v>78</v>
      </c>
      <c r="AF1121" s="14" t="s">
        <v>15</v>
      </c>
      <c r="AG1121" s="14">
        <v>2</v>
      </c>
      <c r="AH1121" s="14">
        <v>3702</v>
      </c>
      <c r="AI1121" s="15" t="str">
        <f t="shared" si="338"/>
        <v/>
      </c>
      <c r="AJ1121" s="15" t="str">
        <f t="shared" si="339"/>
        <v/>
      </c>
      <c r="AK1121" s="15" t="str">
        <f t="shared" si="340"/>
        <v/>
      </c>
      <c r="AL1121" s="15" t="str">
        <f t="shared" si="341"/>
        <v/>
      </c>
      <c r="AM1121" s="15" t="str">
        <f t="shared" si="342"/>
        <v/>
      </c>
      <c r="AN1121" s="15" t="str">
        <f t="shared" si="343"/>
        <v/>
      </c>
      <c r="AO1121" s="15" t="str">
        <f t="shared" si="344"/>
        <v/>
      </c>
      <c r="AP1121" s="9" t="str">
        <f t="shared" si="345"/>
        <v>GE1E木2</v>
      </c>
      <c r="AQ1121" s="9">
        <f t="shared" si="346"/>
        <v>9.0909090909090912E-2</v>
      </c>
      <c r="AR1121" s="11" t="str">
        <f t="shared" si="347"/>
        <v>山口木2</v>
      </c>
      <c r="AS1121" s="11">
        <f t="shared" si="353"/>
        <v>0.2</v>
      </c>
      <c r="AT1121">
        <v>9</v>
      </c>
      <c r="AU1121" s="12">
        <f t="shared" si="348"/>
        <v>2.4444444444444446</v>
      </c>
      <c r="AV1121" s="13" t="str">
        <f t="shared" si="349"/>
        <v>3702木2</v>
      </c>
      <c r="AW1121" s="13">
        <f t="shared" si="350"/>
        <v>0.2</v>
      </c>
      <c r="AX1121" s="18" t="str">
        <f t="shared" si="351"/>
        <v>GE1ELCGE1B木23702</v>
      </c>
      <c r="AY1121" s="18">
        <f t="shared" si="352"/>
        <v>2.4444444444444446</v>
      </c>
      <c r="AZ1121"/>
    </row>
    <row r="1122" spans="1:52" x14ac:dyDescent="0.15">
      <c r="A1122" s="1">
        <f t="shared" si="335"/>
        <v>1</v>
      </c>
      <c r="B1122" s="1" t="str">
        <f t="shared" si="336"/>
        <v>編成</v>
      </c>
      <c r="C1122" t="s">
        <v>3733</v>
      </c>
      <c r="D1122" s="1" t="str">
        <f>VLOOKUP($C1122,クラス一覧!$A:$J,10,FALSE)</f>
        <v>ゲーム</v>
      </c>
      <c r="E1122" s="1">
        <f>VLOOKUP($C1122,クラス一覧!$A:$J,8,FALSE)</f>
        <v>22</v>
      </c>
      <c r="F1122" s="1" t="str">
        <f>VLOOKUP($C1122,クラス一覧!$A:$J,9,FALSE)</f>
        <v>高祖</v>
      </c>
      <c r="G1122" s="1" t="str">
        <f>VLOOKUP($H1122,科目一覧!$A:$G,3,FALSE)</f>
        <v>ゲームプロ（基礎）</v>
      </c>
      <c r="H1122" t="s">
        <v>2423</v>
      </c>
      <c r="I1122" s="1" t="str">
        <f>VLOOKUP($H1122,科目一覧!$A:$G,7,FALSE)</f>
        <v>山口</v>
      </c>
      <c r="J1122" s="1" t="str">
        <f>VLOOKUP($I1122,教員一覧!$A:$D,2,FALSE)</f>
        <v>ゲーム</v>
      </c>
      <c r="K1122" s="1" t="str">
        <f>VLOOKUP($I1122,教員一覧!$A:$D,3,FALSE)</f>
        <v>プログラム</v>
      </c>
      <c r="L1122" s="1" t="str">
        <f>VLOOKUP($I1122,教員一覧!$A:$D,4,FALSE)</f>
        <v>専任</v>
      </c>
      <c r="M1122" t="s">
        <v>1712</v>
      </c>
      <c r="N1122" t="s">
        <v>3789</v>
      </c>
      <c r="O1122" t="s">
        <v>3012</v>
      </c>
      <c r="P1122" t="s">
        <v>15</v>
      </c>
      <c r="Q1122">
        <v>2</v>
      </c>
      <c r="R1122">
        <v>3703</v>
      </c>
      <c r="S1122" s="1" t="str">
        <f>VLOOKUP($R1122,教室一覧!$A:$B,2,FALSE)</f>
        <v>ノート15</v>
      </c>
      <c r="T1122" s="1">
        <f>VLOOKUP($R1122,教室一覧!$A:$C,3,FALSE)</f>
        <v>15</v>
      </c>
      <c r="U1122" s="1" t="str">
        <f>VLOOKUP($R1122,教室一覧!$A:$D,4,FALSE)</f>
        <v>3号館</v>
      </c>
      <c r="V1122" s="1" t="str">
        <f>VLOOKUP($R1122,教室一覧!$A:$E,5,FALSE)</f>
        <v>7F</v>
      </c>
      <c r="W1122"/>
      <c r="X1122"/>
      <c r="Y1122" s="1" t="str">
        <f>VLOOKUP($O1122,教員一覧!$A:$D,2,FALSE)</f>
        <v>ゲーム</v>
      </c>
      <c r="Z1122" s="1" t="str">
        <f>VLOOKUP($O1122,教員一覧!$A:$D,3,FALSE)</f>
        <v>プログラム</v>
      </c>
      <c r="AA1122" s="1" t="str">
        <f>VLOOKUP($O1122,教員一覧!$A:$D,4,FALSE)</f>
        <v>専任</v>
      </c>
      <c r="AB1122" s="1" t="str">
        <f t="shared" si="337"/>
        <v/>
      </c>
      <c r="AC1122" s="14" t="s">
        <v>1712</v>
      </c>
      <c r="AD1122" s="14" t="s">
        <v>163</v>
      </c>
      <c r="AE1122" s="14" t="s">
        <v>3012</v>
      </c>
      <c r="AF1122" s="14" t="s">
        <v>15</v>
      </c>
      <c r="AG1122" s="14">
        <v>2</v>
      </c>
      <c r="AH1122" s="14">
        <v>3703</v>
      </c>
      <c r="AI1122" s="15" t="str">
        <f t="shared" si="338"/>
        <v/>
      </c>
      <c r="AJ1122" s="15" t="str">
        <f t="shared" si="339"/>
        <v/>
      </c>
      <c r="AK1122" s="15" t="str">
        <f t="shared" si="340"/>
        <v/>
      </c>
      <c r="AL1122" s="15" t="str">
        <f t="shared" si="341"/>
        <v/>
      </c>
      <c r="AM1122" s="15" t="str">
        <f t="shared" si="342"/>
        <v/>
      </c>
      <c r="AN1122" s="15" t="str">
        <f t="shared" si="343"/>
        <v/>
      </c>
      <c r="AO1122" s="15" t="str">
        <f t="shared" si="344"/>
        <v/>
      </c>
      <c r="AP1122" s="9" t="str">
        <f t="shared" si="345"/>
        <v>GE1E木2</v>
      </c>
      <c r="AQ1122" s="9">
        <f t="shared" si="346"/>
        <v>9.0909090909090912E-2</v>
      </c>
      <c r="AR1122" s="11" t="str">
        <f t="shared" si="347"/>
        <v>幸田木2</v>
      </c>
      <c r="AS1122" s="11">
        <f t="shared" si="353"/>
        <v>0.2</v>
      </c>
      <c r="AT1122">
        <v>9</v>
      </c>
      <c r="AU1122" s="12">
        <f t="shared" si="348"/>
        <v>2.4444444444444446</v>
      </c>
      <c r="AV1122" s="13" t="str">
        <f t="shared" si="349"/>
        <v>3703木2</v>
      </c>
      <c r="AW1122" s="13">
        <f t="shared" si="350"/>
        <v>0.2</v>
      </c>
      <c r="AX1122" s="18" t="str">
        <f t="shared" si="351"/>
        <v>GE1ELCGE1C木23703</v>
      </c>
      <c r="AY1122" s="18">
        <f t="shared" si="352"/>
        <v>2.4444444444444446</v>
      </c>
      <c r="AZ1122"/>
    </row>
    <row r="1123" spans="1:52" x14ac:dyDescent="0.15">
      <c r="A1123" s="1">
        <f t="shared" si="335"/>
        <v>1</v>
      </c>
      <c r="B1123" s="1" t="str">
        <f t="shared" si="336"/>
        <v>編成</v>
      </c>
      <c r="C1123" t="s">
        <v>3733</v>
      </c>
      <c r="D1123" s="1" t="str">
        <f>VLOOKUP($C1123,クラス一覧!$A:$J,10,FALSE)</f>
        <v>ゲーム</v>
      </c>
      <c r="E1123" s="1">
        <f>VLOOKUP($C1123,クラス一覧!$A:$J,8,FALSE)</f>
        <v>22</v>
      </c>
      <c r="F1123" s="1" t="str">
        <f>VLOOKUP($C1123,クラス一覧!$A:$J,9,FALSE)</f>
        <v>高祖</v>
      </c>
      <c r="G1123" s="1" t="str">
        <f>VLOOKUP($H1123,科目一覧!$A:$G,3,FALSE)</f>
        <v>ゲームプロ（基礎）</v>
      </c>
      <c r="H1123" t="s">
        <v>2423</v>
      </c>
      <c r="I1123" s="1" t="str">
        <f>VLOOKUP($H1123,科目一覧!$A:$G,7,FALSE)</f>
        <v>山口</v>
      </c>
      <c r="J1123" s="1" t="str">
        <f>VLOOKUP($I1123,教員一覧!$A:$D,2,FALSE)</f>
        <v>ゲーム</v>
      </c>
      <c r="K1123" s="1" t="str">
        <f>VLOOKUP($I1123,教員一覧!$A:$D,3,FALSE)</f>
        <v>プログラム</v>
      </c>
      <c r="L1123" s="1" t="str">
        <f>VLOOKUP($I1123,教員一覧!$A:$D,4,FALSE)</f>
        <v>専任</v>
      </c>
      <c r="M1123" t="s">
        <v>1713</v>
      </c>
      <c r="N1123" t="s">
        <v>3789</v>
      </c>
      <c r="O1123" t="s">
        <v>100</v>
      </c>
      <c r="P1123" t="s">
        <v>15</v>
      </c>
      <c r="Q1123">
        <v>2</v>
      </c>
      <c r="R1123">
        <v>3301</v>
      </c>
      <c r="S1123" s="1" t="str">
        <f>VLOOKUP($R1123,教室一覧!$A:$B,2,FALSE)</f>
        <v>ノート対応</v>
      </c>
      <c r="T1123" s="1">
        <f>VLOOKUP($R1123,教室一覧!$A:$C,3,FALSE)</f>
        <v>36</v>
      </c>
      <c r="U1123" s="1" t="str">
        <f>VLOOKUP($R1123,教室一覧!$A:$D,4,FALSE)</f>
        <v>3号館</v>
      </c>
      <c r="V1123" s="1" t="str">
        <f>VLOOKUP($R1123,教室一覧!$A:$E,5,FALSE)</f>
        <v>3F</v>
      </c>
      <c r="W1123"/>
      <c r="X1123"/>
      <c r="Y1123" s="1" t="str">
        <f>VLOOKUP($O1123,教員一覧!$A:$D,2,FALSE)</f>
        <v>ゲーム</v>
      </c>
      <c r="Z1123" s="1" t="str">
        <f>VLOOKUP($O1123,教員一覧!$A:$D,3,FALSE)</f>
        <v>プログラム</v>
      </c>
      <c r="AA1123" s="1" t="str">
        <f>VLOOKUP($O1123,教員一覧!$A:$D,4,FALSE)</f>
        <v>非常勤</v>
      </c>
      <c r="AB1123" s="1" t="str">
        <f t="shared" si="337"/>
        <v/>
      </c>
      <c r="AC1123" s="14" t="s">
        <v>1713</v>
      </c>
      <c r="AD1123" s="14" t="s">
        <v>163</v>
      </c>
      <c r="AE1123" s="14" t="s">
        <v>100</v>
      </c>
      <c r="AF1123" s="14" t="s">
        <v>15</v>
      </c>
      <c r="AG1123" s="14">
        <v>2</v>
      </c>
      <c r="AH1123" s="14">
        <v>3301</v>
      </c>
      <c r="AI1123" s="15" t="str">
        <f t="shared" si="338"/>
        <v/>
      </c>
      <c r="AJ1123" s="15" t="str">
        <f t="shared" si="339"/>
        <v/>
      </c>
      <c r="AK1123" s="15" t="str">
        <f t="shared" si="340"/>
        <v/>
      </c>
      <c r="AL1123" s="15" t="str">
        <f t="shared" si="341"/>
        <v/>
      </c>
      <c r="AM1123" s="15" t="str">
        <f t="shared" si="342"/>
        <v/>
      </c>
      <c r="AN1123" s="15" t="str">
        <f t="shared" si="343"/>
        <v/>
      </c>
      <c r="AO1123" s="15" t="str">
        <f t="shared" si="344"/>
        <v/>
      </c>
      <c r="AP1123" s="9" t="str">
        <f t="shared" si="345"/>
        <v>GE1E木2</v>
      </c>
      <c r="AQ1123" s="9">
        <f t="shared" si="346"/>
        <v>9.0909090909090912E-2</v>
      </c>
      <c r="AR1123" s="11" t="str">
        <f t="shared" si="347"/>
        <v>井上木2</v>
      </c>
      <c r="AS1123" s="11">
        <f t="shared" si="353"/>
        <v>0.2</v>
      </c>
      <c r="AT1123">
        <v>9</v>
      </c>
      <c r="AU1123" s="12">
        <f t="shared" si="348"/>
        <v>2.4444444444444446</v>
      </c>
      <c r="AV1123" s="13" t="str">
        <f t="shared" si="349"/>
        <v>3301木2</v>
      </c>
      <c r="AW1123" s="13">
        <f t="shared" si="350"/>
        <v>0.2</v>
      </c>
      <c r="AX1123" s="18" t="str">
        <f t="shared" si="351"/>
        <v>GE1ELCGE1D木23301</v>
      </c>
      <c r="AY1123" s="18">
        <f t="shared" si="352"/>
        <v>2.4444444444444446</v>
      </c>
      <c r="AZ1123"/>
    </row>
    <row r="1124" spans="1:52" x14ac:dyDescent="0.15">
      <c r="A1124" s="1">
        <f t="shared" si="335"/>
        <v>1</v>
      </c>
      <c r="B1124" s="1" t="str">
        <f t="shared" si="336"/>
        <v>編成</v>
      </c>
      <c r="C1124" t="s">
        <v>3733</v>
      </c>
      <c r="D1124" s="1" t="str">
        <f>VLOOKUP($C1124,クラス一覧!$A:$J,10,FALSE)</f>
        <v>ゲーム</v>
      </c>
      <c r="E1124" s="1">
        <f>VLOOKUP($C1124,クラス一覧!$A:$J,8,FALSE)</f>
        <v>22</v>
      </c>
      <c r="F1124" s="1" t="str">
        <f>VLOOKUP($C1124,クラス一覧!$A:$J,9,FALSE)</f>
        <v>高祖</v>
      </c>
      <c r="G1124" s="1" t="str">
        <f>VLOOKUP($H1124,科目一覧!$A:$G,3,FALSE)</f>
        <v>ゲームプロ（基礎）</v>
      </c>
      <c r="H1124" t="s">
        <v>2423</v>
      </c>
      <c r="I1124" s="1" t="str">
        <f>VLOOKUP($H1124,科目一覧!$A:$G,7,FALSE)</f>
        <v>山口</v>
      </c>
      <c r="J1124" s="1" t="str">
        <f>VLOOKUP($I1124,教員一覧!$A:$D,2,FALSE)</f>
        <v>ゲーム</v>
      </c>
      <c r="K1124" s="1" t="str">
        <f>VLOOKUP($I1124,教員一覧!$A:$D,3,FALSE)</f>
        <v>プログラム</v>
      </c>
      <c r="L1124" s="1" t="str">
        <f>VLOOKUP($I1124,教員一覧!$A:$D,4,FALSE)</f>
        <v>専任</v>
      </c>
      <c r="M1124" t="s">
        <v>1714</v>
      </c>
      <c r="N1124" t="s">
        <v>3789</v>
      </c>
      <c r="O1124" t="s">
        <v>45</v>
      </c>
      <c r="P1124" t="s">
        <v>15</v>
      </c>
      <c r="Q1124">
        <v>2</v>
      </c>
      <c r="R1124">
        <v>3302</v>
      </c>
      <c r="S1124" s="1" t="str">
        <f>VLOOKUP($R1124,教室一覧!$A:$B,2,FALSE)</f>
        <v>ノート対応</v>
      </c>
      <c r="T1124" s="1">
        <f>VLOOKUP($R1124,教室一覧!$A:$C,3,FALSE)</f>
        <v>36</v>
      </c>
      <c r="U1124" s="1" t="str">
        <f>VLOOKUP($R1124,教室一覧!$A:$D,4,FALSE)</f>
        <v>3号館</v>
      </c>
      <c r="V1124" s="1" t="str">
        <f>VLOOKUP($R1124,教室一覧!$A:$E,5,FALSE)</f>
        <v>3F</v>
      </c>
      <c r="W1124"/>
      <c r="X1124"/>
      <c r="Y1124" s="1" t="str">
        <f>VLOOKUP($O1124,教員一覧!$A:$D,2,FALSE)</f>
        <v>ゲーム</v>
      </c>
      <c r="Z1124" s="1" t="str">
        <f>VLOOKUP($O1124,教員一覧!$A:$D,3,FALSE)</f>
        <v>プログラム</v>
      </c>
      <c r="AA1124" s="1" t="str">
        <f>VLOOKUP($O1124,教員一覧!$A:$D,4,FALSE)</f>
        <v>非常勤</v>
      </c>
      <c r="AB1124" s="1" t="str">
        <f t="shared" si="337"/>
        <v/>
      </c>
      <c r="AC1124" s="14" t="s">
        <v>1714</v>
      </c>
      <c r="AD1124" s="14" t="s">
        <v>163</v>
      </c>
      <c r="AE1124" s="14" t="s">
        <v>45</v>
      </c>
      <c r="AF1124" s="14" t="s">
        <v>15</v>
      </c>
      <c r="AG1124" s="14">
        <v>2</v>
      </c>
      <c r="AH1124" s="14">
        <v>3302</v>
      </c>
      <c r="AI1124" s="15" t="str">
        <f t="shared" si="338"/>
        <v/>
      </c>
      <c r="AJ1124" s="15" t="str">
        <f t="shared" si="339"/>
        <v/>
      </c>
      <c r="AK1124" s="15" t="str">
        <f t="shared" si="340"/>
        <v/>
      </c>
      <c r="AL1124" s="15" t="str">
        <f t="shared" si="341"/>
        <v/>
      </c>
      <c r="AM1124" s="15" t="str">
        <f t="shared" si="342"/>
        <v/>
      </c>
      <c r="AN1124" s="15" t="str">
        <f t="shared" si="343"/>
        <v/>
      </c>
      <c r="AO1124" s="15" t="str">
        <f t="shared" si="344"/>
        <v/>
      </c>
      <c r="AP1124" s="9" t="str">
        <f t="shared" si="345"/>
        <v>GE1E木2</v>
      </c>
      <c r="AQ1124" s="9">
        <f t="shared" si="346"/>
        <v>9.0909090909090912E-2</v>
      </c>
      <c r="AR1124" s="11" t="str">
        <f t="shared" si="347"/>
        <v>幸山木2</v>
      </c>
      <c r="AS1124" s="11">
        <f t="shared" si="353"/>
        <v>0.2</v>
      </c>
      <c r="AT1124">
        <v>9</v>
      </c>
      <c r="AU1124" s="12">
        <f t="shared" si="348"/>
        <v>2.4444444444444446</v>
      </c>
      <c r="AV1124" s="13" t="str">
        <f t="shared" si="349"/>
        <v>3302木2</v>
      </c>
      <c r="AW1124" s="13">
        <f t="shared" si="350"/>
        <v>0.2</v>
      </c>
      <c r="AX1124" s="18" t="str">
        <f t="shared" si="351"/>
        <v>GE1ELCGE1E木23302</v>
      </c>
      <c r="AY1124" s="18">
        <f t="shared" si="352"/>
        <v>2.4444444444444446</v>
      </c>
      <c r="AZ1124"/>
    </row>
    <row r="1125" spans="1:52" x14ac:dyDescent="0.15">
      <c r="A1125" s="1">
        <f t="shared" si="335"/>
        <v>1</v>
      </c>
      <c r="B1125" s="1" t="str">
        <f t="shared" si="336"/>
        <v>編成</v>
      </c>
      <c r="C1125" t="s">
        <v>3733</v>
      </c>
      <c r="D1125" s="1" t="str">
        <f>VLOOKUP($C1125,クラス一覧!$A:$J,10,FALSE)</f>
        <v>ゲーム</v>
      </c>
      <c r="E1125" s="1">
        <f>VLOOKUP($C1125,クラス一覧!$A:$J,8,FALSE)</f>
        <v>22</v>
      </c>
      <c r="F1125" s="1" t="str">
        <f>VLOOKUP($C1125,クラス一覧!$A:$J,9,FALSE)</f>
        <v>高祖</v>
      </c>
      <c r="G1125" s="1" t="str">
        <f>VLOOKUP($H1125,科目一覧!$A:$G,3,FALSE)</f>
        <v>ゲームプロ（基礎）</v>
      </c>
      <c r="H1125" t="s">
        <v>2423</v>
      </c>
      <c r="I1125" s="1" t="str">
        <f>VLOOKUP($H1125,科目一覧!$A:$G,7,FALSE)</f>
        <v>山口</v>
      </c>
      <c r="J1125" s="1" t="str">
        <f>VLOOKUP($I1125,教員一覧!$A:$D,2,FALSE)</f>
        <v>ゲーム</v>
      </c>
      <c r="K1125" s="1" t="str">
        <f>VLOOKUP($I1125,教員一覧!$A:$D,3,FALSE)</f>
        <v>プログラム</v>
      </c>
      <c r="L1125" s="1" t="str">
        <f>VLOOKUP($I1125,教員一覧!$A:$D,4,FALSE)</f>
        <v>専任</v>
      </c>
      <c r="M1125" t="s">
        <v>1715</v>
      </c>
      <c r="N1125" t="s">
        <v>3789</v>
      </c>
      <c r="O1125" t="s">
        <v>126</v>
      </c>
      <c r="P1125" t="s">
        <v>15</v>
      </c>
      <c r="Q1125">
        <v>2</v>
      </c>
      <c r="R1125">
        <v>3303</v>
      </c>
      <c r="S1125" s="1" t="str">
        <f>VLOOKUP($R1125,教室一覧!$A:$B,2,FALSE)</f>
        <v>ノート対応</v>
      </c>
      <c r="T1125" s="1">
        <f>VLOOKUP($R1125,教室一覧!$A:$C,3,FALSE)</f>
        <v>36</v>
      </c>
      <c r="U1125" s="1" t="str">
        <f>VLOOKUP($R1125,教室一覧!$A:$D,4,FALSE)</f>
        <v>3号館</v>
      </c>
      <c r="V1125" s="1" t="str">
        <f>VLOOKUP($R1125,教室一覧!$A:$E,5,FALSE)</f>
        <v>3F</v>
      </c>
      <c r="W1125"/>
      <c r="X1125"/>
      <c r="Y1125" s="1" t="str">
        <f>VLOOKUP($O1125,教員一覧!$A:$D,2,FALSE)</f>
        <v>ゲーム</v>
      </c>
      <c r="Z1125" s="1" t="str">
        <f>VLOOKUP($O1125,教員一覧!$A:$D,3,FALSE)</f>
        <v>プログラム</v>
      </c>
      <c r="AA1125" s="1" t="str">
        <f>VLOOKUP($O1125,教員一覧!$A:$D,4,FALSE)</f>
        <v>非常勤</v>
      </c>
      <c r="AB1125" s="1" t="str">
        <f t="shared" si="337"/>
        <v/>
      </c>
      <c r="AC1125" s="14" t="s">
        <v>1715</v>
      </c>
      <c r="AD1125" s="14" t="s">
        <v>163</v>
      </c>
      <c r="AE1125" s="14" t="s">
        <v>126</v>
      </c>
      <c r="AF1125" s="14" t="s">
        <v>15</v>
      </c>
      <c r="AG1125" s="14">
        <v>2</v>
      </c>
      <c r="AH1125" s="14">
        <v>3303</v>
      </c>
      <c r="AI1125" s="15" t="str">
        <f t="shared" si="338"/>
        <v/>
      </c>
      <c r="AJ1125" s="15" t="str">
        <f t="shared" si="339"/>
        <v/>
      </c>
      <c r="AK1125" s="15" t="str">
        <f t="shared" si="340"/>
        <v/>
      </c>
      <c r="AL1125" s="15" t="str">
        <f t="shared" si="341"/>
        <v/>
      </c>
      <c r="AM1125" s="15" t="str">
        <f t="shared" si="342"/>
        <v/>
      </c>
      <c r="AN1125" s="15" t="str">
        <f t="shared" si="343"/>
        <v/>
      </c>
      <c r="AO1125" s="15" t="str">
        <f t="shared" si="344"/>
        <v/>
      </c>
      <c r="AP1125" s="9" t="str">
        <f t="shared" si="345"/>
        <v>GE1E木2</v>
      </c>
      <c r="AQ1125" s="9">
        <f t="shared" si="346"/>
        <v>9.0909090909090912E-2</v>
      </c>
      <c r="AR1125" s="11" t="str">
        <f t="shared" si="347"/>
        <v>長畑木2</v>
      </c>
      <c r="AS1125" s="11">
        <f t="shared" si="353"/>
        <v>0.2</v>
      </c>
      <c r="AT1125">
        <v>9</v>
      </c>
      <c r="AU1125" s="12">
        <f t="shared" si="348"/>
        <v>2.4444444444444446</v>
      </c>
      <c r="AV1125" s="13" t="str">
        <f t="shared" si="349"/>
        <v>3303木2</v>
      </c>
      <c r="AW1125" s="13">
        <f t="shared" si="350"/>
        <v>0.2</v>
      </c>
      <c r="AX1125" s="18" t="str">
        <f t="shared" si="351"/>
        <v>GE1ELCGE1F木23303</v>
      </c>
      <c r="AY1125" s="18">
        <f t="shared" si="352"/>
        <v>2.4444444444444446</v>
      </c>
      <c r="AZ1125"/>
    </row>
    <row r="1126" spans="1:52" x14ac:dyDescent="0.15">
      <c r="A1126" s="1">
        <f t="shared" si="335"/>
        <v>1</v>
      </c>
      <c r="B1126" s="1" t="str">
        <f t="shared" si="336"/>
        <v>編成</v>
      </c>
      <c r="C1126" t="s">
        <v>3733</v>
      </c>
      <c r="D1126" s="1" t="str">
        <f>VLOOKUP($C1126,クラス一覧!$A:$J,10,FALSE)</f>
        <v>ゲーム</v>
      </c>
      <c r="E1126" s="1">
        <f>VLOOKUP($C1126,クラス一覧!$A:$J,8,FALSE)</f>
        <v>22</v>
      </c>
      <c r="F1126" s="1" t="str">
        <f>VLOOKUP($C1126,クラス一覧!$A:$J,9,FALSE)</f>
        <v>高祖</v>
      </c>
      <c r="G1126" s="1" t="str">
        <f>VLOOKUP($H1126,科目一覧!$A:$G,3,FALSE)</f>
        <v>ゲームプロ（基礎）</v>
      </c>
      <c r="H1126" t="s">
        <v>2423</v>
      </c>
      <c r="I1126" s="1" t="str">
        <f>VLOOKUP($H1126,科目一覧!$A:$G,7,FALSE)</f>
        <v>山口</v>
      </c>
      <c r="J1126" s="1" t="str">
        <f>VLOOKUP($I1126,教員一覧!$A:$D,2,FALSE)</f>
        <v>ゲーム</v>
      </c>
      <c r="K1126" s="1" t="str">
        <f>VLOOKUP($I1126,教員一覧!$A:$D,3,FALSE)</f>
        <v>プログラム</v>
      </c>
      <c r="L1126" s="1" t="str">
        <f>VLOOKUP($I1126,教員一覧!$A:$D,4,FALSE)</f>
        <v>専任</v>
      </c>
      <c r="M1126" t="s">
        <v>1716</v>
      </c>
      <c r="N1126" t="s">
        <v>3789</v>
      </c>
      <c r="O1126" t="s">
        <v>107</v>
      </c>
      <c r="P1126" t="s">
        <v>15</v>
      </c>
      <c r="Q1126">
        <v>2</v>
      </c>
      <c r="R1126">
        <v>1301</v>
      </c>
      <c r="S1126" s="1" t="str">
        <f>VLOOKUP($R1126,教室一覧!$A:$B,2,FALSE)</f>
        <v>ノート対応</v>
      </c>
      <c r="T1126" s="1">
        <f>VLOOKUP($R1126,教室一覧!$A:$C,3,FALSE)</f>
        <v>36</v>
      </c>
      <c r="U1126" s="1" t="str">
        <f>VLOOKUP($R1126,教室一覧!$A:$D,4,FALSE)</f>
        <v>1号館</v>
      </c>
      <c r="V1126" s="1" t="str">
        <f>VLOOKUP($R1126,教室一覧!$A:$E,5,FALSE)</f>
        <v>3F</v>
      </c>
      <c r="W1126"/>
      <c r="X1126"/>
      <c r="Y1126" s="1" t="str">
        <f>VLOOKUP($O1126,教員一覧!$A:$D,2,FALSE)</f>
        <v>ゲーム</v>
      </c>
      <c r="Z1126" s="1" t="str">
        <f>VLOOKUP($O1126,教員一覧!$A:$D,3,FALSE)</f>
        <v>プログラム</v>
      </c>
      <c r="AA1126" s="1" t="str">
        <f>VLOOKUP($O1126,教員一覧!$A:$D,4,FALSE)</f>
        <v>専任</v>
      </c>
      <c r="AB1126" s="1" t="str">
        <f t="shared" si="337"/>
        <v/>
      </c>
      <c r="AC1126" s="14" t="s">
        <v>1716</v>
      </c>
      <c r="AD1126" s="14" t="s">
        <v>163</v>
      </c>
      <c r="AE1126" s="14" t="s">
        <v>107</v>
      </c>
      <c r="AF1126" s="14" t="s">
        <v>15</v>
      </c>
      <c r="AG1126" s="14">
        <v>2</v>
      </c>
      <c r="AH1126" s="14">
        <v>1301</v>
      </c>
      <c r="AI1126" s="15" t="str">
        <f t="shared" si="338"/>
        <v/>
      </c>
      <c r="AJ1126" s="15" t="str">
        <f t="shared" si="339"/>
        <v/>
      </c>
      <c r="AK1126" s="15" t="str">
        <f t="shared" si="340"/>
        <v/>
      </c>
      <c r="AL1126" s="15" t="str">
        <f t="shared" si="341"/>
        <v/>
      </c>
      <c r="AM1126" s="15" t="str">
        <f t="shared" si="342"/>
        <v/>
      </c>
      <c r="AN1126" s="15" t="str">
        <f t="shared" si="343"/>
        <v/>
      </c>
      <c r="AO1126" s="15" t="str">
        <f t="shared" si="344"/>
        <v/>
      </c>
      <c r="AP1126" s="9" t="str">
        <f t="shared" si="345"/>
        <v>GE1E木2</v>
      </c>
      <c r="AQ1126" s="9">
        <f t="shared" si="346"/>
        <v>9.0909090909090912E-2</v>
      </c>
      <c r="AR1126" s="11" t="str">
        <f t="shared" si="347"/>
        <v>牧木2</v>
      </c>
      <c r="AS1126" s="11">
        <f t="shared" si="353"/>
        <v>0.2</v>
      </c>
      <c r="AT1126">
        <v>9</v>
      </c>
      <c r="AU1126" s="12">
        <f t="shared" si="348"/>
        <v>2.4444444444444446</v>
      </c>
      <c r="AV1126" s="13" t="str">
        <f t="shared" si="349"/>
        <v>1301木2</v>
      </c>
      <c r="AW1126" s="13">
        <f t="shared" si="350"/>
        <v>0.2</v>
      </c>
      <c r="AX1126" s="18" t="str">
        <f t="shared" si="351"/>
        <v>GE1ELCGE1G木21301</v>
      </c>
      <c r="AY1126" s="18">
        <f t="shared" si="352"/>
        <v>2.4444444444444446</v>
      </c>
      <c r="AZ1126"/>
    </row>
    <row r="1127" spans="1:52" x14ac:dyDescent="0.15">
      <c r="A1127" s="1">
        <f t="shared" si="335"/>
        <v>1</v>
      </c>
      <c r="B1127" s="1" t="str">
        <f t="shared" si="336"/>
        <v>編成</v>
      </c>
      <c r="C1127" t="s">
        <v>3733</v>
      </c>
      <c r="D1127" s="1" t="str">
        <f>VLOOKUP($C1127,クラス一覧!$A:$J,10,FALSE)</f>
        <v>ゲーム</v>
      </c>
      <c r="E1127" s="1">
        <f>VLOOKUP($C1127,クラス一覧!$A:$J,8,FALSE)</f>
        <v>22</v>
      </c>
      <c r="F1127" s="1" t="str">
        <f>VLOOKUP($C1127,クラス一覧!$A:$J,9,FALSE)</f>
        <v>高祖</v>
      </c>
      <c r="G1127" s="1" t="str">
        <f>VLOOKUP($H1127,科目一覧!$A:$G,3,FALSE)</f>
        <v>ゲームプロ（基礎）</v>
      </c>
      <c r="H1127" t="s">
        <v>2423</v>
      </c>
      <c r="I1127" s="1" t="str">
        <f>VLOOKUP($H1127,科目一覧!$A:$G,7,FALSE)</f>
        <v>山口</v>
      </c>
      <c r="J1127" s="1" t="str">
        <f>VLOOKUP($I1127,教員一覧!$A:$D,2,FALSE)</f>
        <v>ゲーム</v>
      </c>
      <c r="K1127" s="1" t="str">
        <f>VLOOKUP($I1127,教員一覧!$A:$D,3,FALSE)</f>
        <v>プログラム</v>
      </c>
      <c r="L1127" s="1" t="str">
        <f>VLOOKUP($I1127,教員一覧!$A:$D,4,FALSE)</f>
        <v>専任</v>
      </c>
      <c r="M1127" t="s">
        <v>1717</v>
      </c>
      <c r="N1127" t="s">
        <v>3789</v>
      </c>
      <c r="O1127" t="s">
        <v>1484</v>
      </c>
      <c r="P1127" t="s">
        <v>15</v>
      </c>
      <c r="Q1127">
        <v>2</v>
      </c>
      <c r="R1127">
        <v>1302</v>
      </c>
      <c r="S1127" s="1" t="str">
        <f>VLOOKUP($R1127,教室一覧!$A:$B,2,FALSE)</f>
        <v>ノート対応</v>
      </c>
      <c r="T1127" s="1">
        <f>VLOOKUP($R1127,教室一覧!$A:$C,3,FALSE)</f>
        <v>36</v>
      </c>
      <c r="U1127" s="1" t="str">
        <f>VLOOKUP($R1127,教室一覧!$A:$D,4,FALSE)</f>
        <v>1号館</v>
      </c>
      <c r="V1127" s="1" t="str">
        <f>VLOOKUP($R1127,教室一覧!$A:$E,5,FALSE)</f>
        <v>3F</v>
      </c>
      <c r="W1127"/>
      <c r="X1127"/>
      <c r="Y1127" s="1" t="str">
        <f>VLOOKUP($O1127,教員一覧!$A:$D,2,FALSE)</f>
        <v>IT</v>
      </c>
      <c r="Z1127" s="1" t="str">
        <f>VLOOKUP($O1127,教員一覧!$A:$D,3,FALSE)</f>
        <v>　</v>
      </c>
      <c r="AA1127" s="1" t="str">
        <f>VLOOKUP($O1127,教員一覧!$A:$D,4,FALSE)</f>
        <v>非常勤</v>
      </c>
      <c r="AB1127" s="1" t="str">
        <f t="shared" si="337"/>
        <v/>
      </c>
      <c r="AC1127" s="14" t="s">
        <v>1717</v>
      </c>
      <c r="AD1127" s="14" t="s">
        <v>163</v>
      </c>
      <c r="AE1127" s="14" t="s">
        <v>1484</v>
      </c>
      <c r="AF1127" s="14" t="s">
        <v>15</v>
      </c>
      <c r="AG1127" s="14">
        <v>2</v>
      </c>
      <c r="AH1127" s="14">
        <v>1302</v>
      </c>
      <c r="AI1127" s="15" t="str">
        <f t="shared" si="338"/>
        <v/>
      </c>
      <c r="AJ1127" s="15" t="str">
        <f t="shared" si="339"/>
        <v/>
      </c>
      <c r="AK1127" s="15" t="str">
        <f t="shared" si="340"/>
        <v/>
      </c>
      <c r="AL1127" s="15" t="str">
        <f t="shared" si="341"/>
        <v/>
      </c>
      <c r="AM1127" s="15" t="str">
        <f t="shared" si="342"/>
        <v/>
      </c>
      <c r="AN1127" s="15" t="str">
        <f t="shared" si="343"/>
        <v/>
      </c>
      <c r="AO1127" s="15" t="str">
        <f t="shared" si="344"/>
        <v/>
      </c>
      <c r="AP1127" s="9" t="str">
        <f t="shared" si="345"/>
        <v>GE1E木2</v>
      </c>
      <c r="AQ1127" s="9">
        <f t="shared" si="346"/>
        <v>9.0909090909090912E-2</v>
      </c>
      <c r="AR1127" s="11" t="str">
        <f t="shared" si="347"/>
        <v>吹野木2</v>
      </c>
      <c r="AS1127" s="11">
        <f t="shared" si="353"/>
        <v>0.2</v>
      </c>
      <c r="AT1127">
        <v>9</v>
      </c>
      <c r="AU1127" s="12">
        <f t="shared" si="348"/>
        <v>2.4444444444444446</v>
      </c>
      <c r="AV1127" s="13" t="str">
        <f t="shared" si="349"/>
        <v>1302木2</v>
      </c>
      <c r="AW1127" s="13">
        <f t="shared" si="350"/>
        <v>0.1</v>
      </c>
      <c r="AX1127" s="18" t="str">
        <f t="shared" si="351"/>
        <v>GE1ELCGE1H木21302</v>
      </c>
      <c r="AY1127" s="18">
        <f t="shared" si="352"/>
        <v>1.2222222222222223</v>
      </c>
      <c r="AZ1127"/>
    </row>
    <row r="1128" spans="1:52" x14ac:dyDescent="0.15">
      <c r="A1128" s="1">
        <f t="shared" si="335"/>
        <v>1</v>
      </c>
      <c r="B1128" s="1" t="str">
        <f t="shared" si="336"/>
        <v>編成</v>
      </c>
      <c r="C1128" t="s">
        <v>3733</v>
      </c>
      <c r="D1128" s="1" t="str">
        <f>VLOOKUP($C1128,クラス一覧!$A:$J,10,FALSE)</f>
        <v>ゲーム</v>
      </c>
      <c r="E1128" s="1">
        <f>VLOOKUP($C1128,クラス一覧!$A:$J,8,FALSE)</f>
        <v>22</v>
      </c>
      <c r="F1128" s="1" t="str">
        <f>VLOOKUP($C1128,クラス一覧!$A:$J,9,FALSE)</f>
        <v>高祖</v>
      </c>
      <c r="G1128" s="1" t="str">
        <f>VLOOKUP($H1128,科目一覧!$A:$G,3,FALSE)</f>
        <v>ゲームプロ（基礎）</v>
      </c>
      <c r="H1128" t="s">
        <v>2423</v>
      </c>
      <c r="I1128" s="1" t="str">
        <f>VLOOKUP($H1128,科目一覧!$A:$G,7,FALSE)</f>
        <v>山口</v>
      </c>
      <c r="J1128" s="1" t="str">
        <f>VLOOKUP($I1128,教員一覧!$A:$D,2,FALSE)</f>
        <v>ゲーム</v>
      </c>
      <c r="K1128" s="1" t="str">
        <f>VLOOKUP($I1128,教員一覧!$A:$D,3,FALSE)</f>
        <v>プログラム</v>
      </c>
      <c r="L1128" s="1" t="str">
        <f>VLOOKUP($I1128,教員一覧!$A:$D,4,FALSE)</f>
        <v>専任</v>
      </c>
      <c r="M1128" t="s">
        <v>1718</v>
      </c>
      <c r="N1128" t="s">
        <v>3789</v>
      </c>
      <c r="O1128" t="s">
        <v>72</v>
      </c>
      <c r="P1128" t="s">
        <v>15</v>
      </c>
      <c r="Q1128">
        <v>2</v>
      </c>
      <c r="R1128">
        <v>1303</v>
      </c>
      <c r="S1128" s="1" t="str">
        <f>VLOOKUP($R1128,教室一覧!$A:$B,2,FALSE)</f>
        <v>ノート対応</v>
      </c>
      <c r="T1128" s="1">
        <f>VLOOKUP($R1128,教室一覧!$A:$C,3,FALSE)</f>
        <v>36</v>
      </c>
      <c r="U1128" s="1" t="str">
        <f>VLOOKUP($R1128,教室一覧!$A:$D,4,FALSE)</f>
        <v>1号館</v>
      </c>
      <c r="V1128" s="1" t="str">
        <f>VLOOKUP($R1128,教室一覧!$A:$E,5,FALSE)</f>
        <v>3F</v>
      </c>
      <c r="W1128"/>
      <c r="X1128"/>
      <c r="Y1128" s="1" t="str">
        <f>VLOOKUP($O1128,教員一覧!$A:$D,2,FALSE)</f>
        <v>ゲーム</v>
      </c>
      <c r="Z1128" s="1" t="str">
        <f>VLOOKUP($O1128,教員一覧!$A:$D,3,FALSE)</f>
        <v>プログラム</v>
      </c>
      <c r="AA1128" s="1" t="str">
        <f>VLOOKUP($O1128,教員一覧!$A:$D,4,FALSE)</f>
        <v>専任</v>
      </c>
      <c r="AB1128" s="1" t="str">
        <f t="shared" si="337"/>
        <v/>
      </c>
      <c r="AC1128" s="14" t="s">
        <v>1718</v>
      </c>
      <c r="AD1128" s="14" t="s">
        <v>163</v>
      </c>
      <c r="AE1128" s="14" t="s">
        <v>72</v>
      </c>
      <c r="AF1128" s="14" t="s">
        <v>15</v>
      </c>
      <c r="AG1128" s="14">
        <v>2</v>
      </c>
      <c r="AH1128" s="14">
        <v>1303</v>
      </c>
      <c r="AI1128" s="15" t="str">
        <f t="shared" si="338"/>
        <v/>
      </c>
      <c r="AJ1128" s="15" t="str">
        <f t="shared" si="339"/>
        <v/>
      </c>
      <c r="AK1128" s="15" t="str">
        <f t="shared" si="340"/>
        <v/>
      </c>
      <c r="AL1128" s="15" t="str">
        <f t="shared" si="341"/>
        <v/>
      </c>
      <c r="AM1128" s="15" t="str">
        <f t="shared" si="342"/>
        <v/>
      </c>
      <c r="AN1128" s="15" t="str">
        <f t="shared" si="343"/>
        <v/>
      </c>
      <c r="AO1128" s="15" t="str">
        <f t="shared" si="344"/>
        <v/>
      </c>
      <c r="AP1128" s="9" t="str">
        <f t="shared" si="345"/>
        <v>GE1E木2</v>
      </c>
      <c r="AQ1128" s="9">
        <f t="shared" si="346"/>
        <v>9.0909090909090912E-2</v>
      </c>
      <c r="AR1128" s="11" t="str">
        <f t="shared" si="347"/>
        <v>角森木2</v>
      </c>
      <c r="AS1128" s="11">
        <f t="shared" si="353"/>
        <v>0.2</v>
      </c>
      <c r="AT1128">
        <v>9</v>
      </c>
      <c r="AU1128" s="12">
        <f t="shared" si="348"/>
        <v>2.4444444444444446</v>
      </c>
      <c r="AV1128" s="13" t="str">
        <f t="shared" si="349"/>
        <v>1303木2</v>
      </c>
      <c r="AW1128" s="13">
        <f t="shared" si="350"/>
        <v>0.1</v>
      </c>
      <c r="AX1128" s="18" t="str">
        <f t="shared" si="351"/>
        <v>GE1ELCGE1I木21303</v>
      </c>
      <c r="AY1128" s="18">
        <f t="shared" si="352"/>
        <v>1.2222222222222223</v>
      </c>
      <c r="AZ1128"/>
    </row>
    <row r="1129" spans="1:52" x14ac:dyDescent="0.15">
      <c r="A1129" s="1">
        <f t="shared" si="335"/>
        <v>2</v>
      </c>
      <c r="B1129" s="1" t="str">
        <f t="shared" si="336"/>
        <v>編成</v>
      </c>
      <c r="C1129" t="s">
        <v>3682</v>
      </c>
      <c r="D1129" s="1" t="str">
        <f>VLOOKUP($C1129,クラス一覧!$A:$J,10,FALSE)</f>
        <v>CG</v>
      </c>
      <c r="E1129" s="1">
        <f>VLOOKUP($C1129,クラス一覧!$A:$J,8,FALSE)</f>
        <v>6</v>
      </c>
      <c r="F1129" s="1" t="str">
        <f>VLOOKUP($C1129,クラス一覧!$A:$J,9,FALSE)</f>
        <v>仲田</v>
      </c>
      <c r="G1129" s="1" t="str">
        <f>VLOOKUP($H1129,科目一覧!$A:$G,3,FALSE)</f>
        <v>映像制作</v>
      </c>
      <c r="H1129" t="s">
        <v>3051</v>
      </c>
      <c r="I1129" s="1" t="str">
        <f>VLOOKUP($H1129,科目一覧!$A:$G,7,FALSE)</f>
        <v>西尾</v>
      </c>
      <c r="J1129" s="1" t="str">
        <f>VLOOKUP($I1129,教員一覧!$A:$D,2,FALSE)</f>
        <v>CG</v>
      </c>
      <c r="K1129" s="1" t="str">
        <f>VLOOKUP($I1129,教員一覧!$A:$D,3,FALSE)</f>
        <v>　</v>
      </c>
      <c r="L1129" s="1" t="str">
        <f>VLOOKUP($I1129,教員一覧!$A:$D,4,FALSE)</f>
        <v>専任</v>
      </c>
      <c r="M1129" t="s">
        <v>1788</v>
      </c>
      <c r="N1129" t="s">
        <v>3789</v>
      </c>
      <c r="O1129" t="s">
        <v>137</v>
      </c>
      <c r="P1129" t="s">
        <v>17</v>
      </c>
      <c r="Q1129">
        <v>1</v>
      </c>
      <c r="R1129">
        <v>2302</v>
      </c>
      <c r="S1129" s="1" t="str">
        <f>VLOOKUP($R1129,教室一覧!$A:$B,2,FALSE)</f>
        <v>実習室</v>
      </c>
      <c r="T1129" s="1">
        <f>VLOOKUP($R1129,教室一覧!$A:$C,3,FALSE)</f>
        <v>33</v>
      </c>
      <c r="U1129" s="1" t="str">
        <f>VLOOKUP($R1129,教室一覧!$A:$D,4,FALSE)</f>
        <v>2号館</v>
      </c>
      <c r="V1129" s="1" t="str">
        <f>VLOOKUP($R1129,教室一覧!$A:$E,5,FALSE)</f>
        <v>3F</v>
      </c>
      <c r="W1129"/>
      <c r="X1129"/>
      <c r="Y1129" s="1" t="str">
        <f>VLOOKUP($O1129,教員一覧!$A:$D,2,FALSE)</f>
        <v>デザイン</v>
      </c>
      <c r="Z1129" s="1" t="str">
        <f>VLOOKUP($O1129,教員一覧!$A:$D,3,FALSE)</f>
        <v>　</v>
      </c>
      <c r="AA1129" s="1" t="str">
        <f>VLOOKUP($O1129,教員一覧!$A:$D,4,FALSE)</f>
        <v>専任</v>
      </c>
      <c r="AB1129" s="1" t="str">
        <f t="shared" si="337"/>
        <v/>
      </c>
      <c r="AC1129" s="14" t="s">
        <v>1788</v>
      </c>
      <c r="AD1129" s="14" t="s">
        <v>163</v>
      </c>
      <c r="AE1129" s="14" t="s">
        <v>137</v>
      </c>
      <c r="AF1129" s="14" t="s">
        <v>17</v>
      </c>
      <c r="AG1129" s="14">
        <v>1</v>
      </c>
      <c r="AH1129" s="14">
        <v>2302</v>
      </c>
      <c r="AI1129" s="15" t="str">
        <f t="shared" si="338"/>
        <v/>
      </c>
      <c r="AJ1129" s="15" t="str">
        <f t="shared" si="339"/>
        <v/>
      </c>
      <c r="AK1129" s="15" t="str">
        <f t="shared" si="340"/>
        <v/>
      </c>
      <c r="AL1129" s="15" t="str">
        <f t="shared" si="341"/>
        <v/>
      </c>
      <c r="AM1129" s="15" t="str">
        <f t="shared" si="342"/>
        <v/>
      </c>
      <c r="AN1129" s="15" t="str">
        <f t="shared" si="343"/>
        <v/>
      </c>
      <c r="AO1129" s="15" t="str">
        <f t="shared" si="344"/>
        <v/>
      </c>
      <c r="AP1129" s="9" t="str">
        <f t="shared" si="345"/>
        <v>GG2A金1</v>
      </c>
      <c r="AQ1129" s="9">
        <f t="shared" si="346"/>
        <v>1</v>
      </c>
      <c r="AR1129" s="11" t="str">
        <f t="shared" si="347"/>
        <v>辻金1</v>
      </c>
      <c r="AS1129" s="11">
        <f t="shared" si="353"/>
        <v>0.33333333333333331</v>
      </c>
      <c r="AT1129">
        <v>1</v>
      </c>
      <c r="AU1129" s="12">
        <f t="shared" si="348"/>
        <v>6</v>
      </c>
      <c r="AV1129" s="13" t="str">
        <f t="shared" si="349"/>
        <v>2302金1</v>
      </c>
      <c r="AW1129" s="13">
        <f t="shared" si="350"/>
        <v>0.33333333333333331</v>
      </c>
      <c r="AX1129" s="18" t="str">
        <f t="shared" si="351"/>
        <v>GG2AUDGGGGC2A金12302</v>
      </c>
      <c r="AY1129" s="18">
        <f t="shared" si="352"/>
        <v>6</v>
      </c>
      <c r="AZ1129"/>
    </row>
    <row r="1130" spans="1:52" x14ac:dyDescent="0.15">
      <c r="A1130" s="1">
        <f t="shared" si="335"/>
        <v>2</v>
      </c>
      <c r="B1130" s="1" t="str">
        <f t="shared" si="336"/>
        <v>編成</v>
      </c>
      <c r="C1130" t="s">
        <v>3682</v>
      </c>
      <c r="D1130" s="1" t="str">
        <f>VLOOKUP($C1130,クラス一覧!$A:$J,10,FALSE)</f>
        <v>CG</v>
      </c>
      <c r="E1130" s="1">
        <f>VLOOKUP($C1130,クラス一覧!$A:$J,8,FALSE)</f>
        <v>6</v>
      </c>
      <c r="F1130" s="1" t="str">
        <f>VLOOKUP($C1130,クラス一覧!$A:$J,9,FALSE)</f>
        <v>仲田</v>
      </c>
      <c r="G1130" s="1" t="str">
        <f>VLOOKUP($H1130,科目一覧!$A:$G,3,FALSE)</f>
        <v>映像制作</v>
      </c>
      <c r="H1130" t="s">
        <v>3051</v>
      </c>
      <c r="I1130" s="1" t="str">
        <f>VLOOKUP($H1130,科目一覧!$A:$G,7,FALSE)</f>
        <v>西尾</v>
      </c>
      <c r="J1130" s="1" t="str">
        <f>VLOOKUP($I1130,教員一覧!$A:$D,2,FALSE)</f>
        <v>CG</v>
      </c>
      <c r="K1130" s="1" t="str">
        <f>VLOOKUP($I1130,教員一覧!$A:$D,3,FALSE)</f>
        <v>　</v>
      </c>
      <c r="L1130" s="1" t="str">
        <f>VLOOKUP($I1130,教員一覧!$A:$D,4,FALSE)</f>
        <v>専任</v>
      </c>
      <c r="M1130" t="s">
        <v>1788</v>
      </c>
      <c r="N1130" t="s">
        <v>3789</v>
      </c>
      <c r="O1130" t="s">
        <v>137</v>
      </c>
      <c r="P1130" t="s">
        <v>17</v>
      </c>
      <c r="Q1130">
        <v>2</v>
      </c>
      <c r="R1130">
        <v>2302</v>
      </c>
      <c r="S1130" s="1" t="str">
        <f>VLOOKUP($R1130,教室一覧!$A:$B,2,FALSE)</f>
        <v>実習室</v>
      </c>
      <c r="T1130" s="1">
        <f>VLOOKUP($R1130,教室一覧!$A:$C,3,FALSE)</f>
        <v>33</v>
      </c>
      <c r="U1130" s="1" t="str">
        <f>VLOOKUP($R1130,教室一覧!$A:$D,4,FALSE)</f>
        <v>2号館</v>
      </c>
      <c r="V1130" s="1" t="str">
        <f>VLOOKUP($R1130,教室一覧!$A:$E,5,FALSE)</f>
        <v>3F</v>
      </c>
      <c r="W1130"/>
      <c r="X1130"/>
      <c r="Y1130" s="1" t="str">
        <f>VLOOKUP($O1130,教員一覧!$A:$D,2,FALSE)</f>
        <v>デザイン</v>
      </c>
      <c r="Z1130" s="1" t="str">
        <f>VLOOKUP($O1130,教員一覧!$A:$D,3,FALSE)</f>
        <v>　</v>
      </c>
      <c r="AA1130" s="1" t="str">
        <f>VLOOKUP($O1130,教員一覧!$A:$D,4,FALSE)</f>
        <v>専任</v>
      </c>
      <c r="AB1130" s="1" t="str">
        <f t="shared" si="337"/>
        <v/>
      </c>
      <c r="AC1130" s="14" t="s">
        <v>1788</v>
      </c>
      <c r="AD1130" s="14" t="s">
        <v>163</v>
      </c>
      <c r="AE1130" s="14" t="s">
        <v>137</v>
      </c>
      <c r="AF1130" s="14" t="s">
        <v>17</v>
      </c>
      <c r="AG1130" s="14">
        <v>2</v>
      </c>
      <c r="AH1130" s="14">
        <v>2302</v>
      </c>
      <c r="AI1130" s="15" t="str">
        <f t="shared" si="338"/>
        <v/>
      </c>
      <c r="AJ1130" s="15" t="str">
        <f t="shared" si="339"/>
        <v/>
      </c>
      <c r="AK1130" s="15" t="str">
        <f t="shared" si="340"/>
        <v/>
      </c>
      <c r="AL1130" s="15" t="str">
        <f t="shared" si="341"/>
        <v/>
      </c>
      <c r="AM1130" s="15" t="str">
        <f t="shared" si="342"/>
        <v/>
      </c>
      <c r="AN1130" s="15" t="str">
        <f t="shared" si="343"/>
        <v/>
      </c>
      <c r="AO1130" s="15" t="str">
        <f t="shared" si="344"/>
        <v/>
      </c>
      <c r="AP1130" s="9" t="str">
        <f t="shared" si="345"/>
        <v>GG2A金2</v>
      </c>
      <c r="AQ1130" s="9">
        <f t="shared" si="346"/>
        <v>1</v>
      </c>
      <c r="AR1130" s="11" t="str">
        <f t="shared" si="347"/>
        <v>辻金2</v>
      </c>
      <c r="AS1130" s="11">
        <f t="shared" si="353"/>
        <v>0.33333333333333331</v>
      </c>
      <c r="AT1130">
        <v>1</v>
      </c>
      <c r="AU1130" s="12">
        <f t="shared" si="348"/>
        <v>6</v>
      </c>
      <c r="AV1130" s="13" t="str">
        <f t="shared" si="349"/>
        <v>2302金2</v>
      </c>
      <c r="AW1130" s="13">
        <f t="shared" si="350"/>
        <v>0.33333333333333331</v>
      </c>
      <c r="AX1130" s="18" t="str">
        <f t="shared" si="351"/>
        <v>GG2AUDGGGGC2A金22302</v>
      </c>
      <c r="AY1130" s="18">
        <f t="shared" si="352"/>
        <v>6</v>
      </c>
      <c r="AZ1130"/>
    </row>
    <row r="1131" spans="1:52" x14ac:dyDescent="0.15">
      <c r="A1131" s="1">
        <f t="shared" si="335"/>
        <v>2</v>
      </c>
      <c r="B1131" s="1" t="str">
        <f t="shared" si="336"/>
        <v>編成</v>
      </c>
      <c r="C1131" t="s">
        <v>3682</v>
      </c>
      <c r="D1131" s="1" t="str">
        <f>VLOOKUP($C1131,クラス一覧!$A:$J,10,FALSE)</f>
        <v>CG</v>
      </c>
      <c r="E1131" s="1">
        <f>VLOOKUP($C1131,クラス一覧!$A:$J,8,FALSE)</f>
        <v>6</v>
      </c>
      <c r="F1131" s="1" t="str">
        <f>VLOOKUP($C1131,クラス一覧!$A:$J,9,FALSE)</f>
        <v>仲田</v>
      </c>
      <c r="G1131" s="1" t="str">
        <f>VLOOKUP($H1131,科目一覧!$A:$G,3,FALSE)</f>
        <v>CG</v>
      </c>
      <c r="H1131" t="s">
        <v>3096</v>
      </c>
      <c r="I1131" s="1" t="str">
        <f>VLOOKUP($H1131,科目一覧!$A:$G,7,FALSE)</f>
        <v>仲田</v>
      </c>
      <c r="J1131" s="1" t="str">
        <f>VLOOKUP($I1131,教員一覧!$A:$D,2,FALSE)</f>
        <v>CG</v>
      </c>
      <c r="K1131" s="1" t="str">
        <f>VLOOKUP($I1131,教員一覧!$A:$D,3,FALSE)</f>
        <v>　</v>
      </c>
      <c r="L1131" s="1" t="str">
        <f>VLOOKUP($I1131,教員一覧!$A:$D,4,FALSE)</f>
        <v>専任</v>
      </c>
      <c r="M1131" t="s">
        <v>1788</v>
      </c>
      <c r="N1131" t="s">
        <v>3789</v>
      </c>
      <c r="O1131" t="s">
        <v>83</v>
      </c>
      <c r="P1131" t="s">
        <v>9</v>
      </c>
      <c r="Q1131">
        <v>3</v>
      </c>
      <c r="R1131">
        <v>2202</v>
      </c>
      <c r="S1131" s="1" t="str">
        <f>VLOOKUP($R1131,教室一覧!$A:$B,2,FALSE)</f>
        <v>実習室</v>
      </c>
      <c r="T1131" s="1">
        <f>VLOOKUP($R1131,教室一覧!$A:$C,3,FALSE)</f>
        <v>40</v>
      </c>
      <c r="U1131" s="1" t="str">
        <f>VLOOKUP($R1131,教室一覧!$A:$D,4,FALSE)</f>
        <v>2号館</v>
      </c>
      <c r="V1131" s="1" t="str">
        <f>VLOOKUP($R1131,教室一覧!$A:$E,5,FALSE)</f>
        <v>2F</v>
      </c>
      <c r="W1131"/>
      <c r="X1131"/>
      <c r="Y1131" s="1" t="str">
        <f>VLOOKUP($O1131,教員一覧!$A:$D,2,FALSE)</f>
        <v>CG</v>
      </c>
      <c r="Z1131" s="1" t="str">
        <f>VLOOKUP($O1131,教員一覧!$A:$D,3,FALSE)</f>
        <v>　</v>
      </c>
      <c r="AA1131" s="1" t="str">
        <f>VLOOKUP($O1131,教員一覧!$A:$D,4,FALSE)</f>
        <v>専任</v>
      </c>
      <c r="AB1131" s="1" t="str">
        <f t="shared" si="337"/>
        <v>担任</v>
      </c>
      <c r="AC1131" s="14" t="s">
        <v>1788</v>
      </c>
      <c r="AD1131" s="14" t="s">
        <v>163</v>
      </c>
      <c r="AE1131" s="14" t="s">
        <v>83</v>
      </c>
      <c r="AF1131" s="14" t="s">
        <v>9</v>
      </c>
      <c r="AG1131" s="14">
        <v>3</v>
      </c>
      <c r="AH1131" s="14">
        <v>2202</v>
      </c>
      <c r="AI1131" s="15" t="str">
        <f t="shared" si="338"/>
        <v/>
      </c>
      <c r="AJ1131" s="15" t="str">
        <f t="shared" si="339"/>
        <v/>
      </c>
      <c r="AK1131" s="15" t="str">
        <f t="shared" si="340"/>
        <v/>
      </c>
      <c r="AL1131" s="15" t="str">
        <f t="shared" si="341"/>
        <v/>
      </c>
      <c r="AM1131" s="15" t="str">
        <f t="shared" si="342"/>
        <v/>
      </c>
      <c r="AN1131" s="15" t="str">
        <f t="shared" si="343"/>
        <v/>
      </c>
      <c r="AO1131" s="15" t="str">
        <f t="shared" si="344"/>
        <v/>
      </c>
      <c r="AP1131" s="9" t="str">
        <f t="shared" si="345"/>
        <v>GG2A月3</v>
      </c>
      <c r="AQ1131" s="9">
        <f t="shared" si="346"/>
        <v>1</v>
      </c>
      <c r="AR1131" s="11" t="str">
        <f t="shared" si="347"/>
        <v>仲田月3</v>
      </c>
      <c r="AS1131" s="11">
        <f t="shared" si="353"/>
        <v>0.33333333333333331</v>
      </c>
      <c r="AT1131">
        <v>1</v>
      </c>
      <c r="AU1131" s="12">
        <f t="shared" si="348"/>
        <v>6</v>
      </c>
      <c r="AV1131" s="13" t="str">
        <f t="shared" si="349"/>
        <v>2202月3</v>
      </c>
      <c r="AW1131" s="13">
        <f t="shared" si="350"/>
        <v>0.33333333333333331</v>
      </c>
      <c r="AX1131" s="18" t="str">
        <f t="shared" si="351"/>
        <v>GG2AUDGGGGC2A月32202</v>
      </c>
      <c r="AY1131" s="18">
        <f t="shared" si="352"/>
        <v>6</v>
      </c>
      <c r="AZ1131"/>
    </row>
    <row r="1132" spans="1:52" x14ac:dyDescent="0.15">
      <c r="A1132" s="1">
        <f t="shared" si="335"/>
        <v>2</v>
      </c>
      <c r="B1132" s="1" t="str">
        <f t="shared" si="336"/>
        <v>編成</v>
      </c>
      <c r="C1132" t="s">
        <v>3682</v>
      </c>
      <c r="D1132" s="1" t="str">
        <f>VLOOKUP($C1132,クラス一覧!$A:$J,10,FALSE)</f>
        <v>CG</v>
      </c>
      <c r="E1132" s="1">
        <f>VLOOKUP($C1132,クラス一覧!$A:$J,8,FALSE)</f>
        <v>6</v>
      </c>
      <c r="F1132" s="1" t="str">
        <f>VLOOKUP($C1132,クラス一覧!$A:$J,9,FALSE)</f>
        <v>仲田</v>
      </c>
      <c r="G1132" s="1" t="str">
        <f>VLOOKUP($H1132,科目一覧!$A:$G,3,FALSE)</f>
        <v>CG</v>
      </c>
      <c r="H1132" t="s">
        <v>3096</v>
      </c>
      <c r="I1132" s="1" t="str">
        <f>VLOOKUP($H1132,科目一覧!$A:$G,7,FALSE)</f>
        <v>仲田</v>
      </c>
      <c r="J1132" s="1" t="str">
        <f>VLOOKUP($I1132,教員一覧!$A:$D,2,FALSE)</f>
        <v>CG</v>
      </c>
      <c r="K1132" s="1" t="str">
        <f>VLOOKUP($I1132,教員一覧!$A:$D,3,FALSE)</f>
        <v>　</v>
      </c>
      <c r="L1132" s="1" t="str">
        <f>VLOOKUP($I1132,教員一覧!$A:$D,4,FALSE)</f>
        <v>専任</v>
      </c>
      <c r="M1132" t="s">
        <v>1788</v>
      </c>
      <c r="N1132" t="s">
        <v>3789</v>
      </c>
      <c r="O1132" t="s">
        <v>83</v>
      </c>
      <c r="P1132" t="s">
        <v>9</v>
      </c>
      <c r="Q1132">
        <v>4</v>
      </c>
      <c r="R1132">
        <v>2202</v>
      </c>
      <c r="S1132" s="1" t="str">
        <f>VLOOKUP($R1132,教室一覧!$A:$B,2,FALSE)</f>
        <v>実習室</v>
      </c>
      <c r="T1132" s="1">
        <f>VLOOKUP($R1132,教室一覧!$A:$C,3,FALSE)</f>
        <v>40</v>
      </c>
      <c r="U1132" s="1" t="str">
        <f>VLOOKUP($R1132,教室一覧!$A:$D,4,FALSE)</f>
        <v>2号館</v>
      </c>
      <c r="V1132" s="1" t="str">
        <f>VLOOKUP($R1132,教室一覧!$A:$E,5,FALSE)</f>
        <v>2F</v>
      </c>
      <c r="W1132"/>
      <c r="X1132"/>
      <c r="Y1132" s="1" t="str">
        <f>VLOOKUP($O1132,教員一覧!$A:$D,2,FALSE)</f>
        <v>CG</v>
      </c>
      <c r="Z1132" s="1" t="str">
        <f>VLOOKUP($O1132,教員一覧!$A:$D,3,FALSE)</f>
        <v>　</v>
      </c>
      <c r="AA1132" s="1" t="str">
        <f>VLOOKUP($O1132,教員一覧!$A:$D,4,FALSE)</f>
        <v>専任</v>
      </c>
      <c r="AB1132" s="1" t="str">
        <f t="shared" si="337"/>
        <v>担任</v>
      </c>
      <c r="AC1132" s="14" t="s">
        <v>1788</v>
      </c>
      <c r="AD1132" s="14" t="s">
        <v>163</v>
      </c>
      <c r="AE1132" s="14" t="s">
        <v>83</v>
      </c>
      <c r="AF1132" s="14" t="s">
        <v>9</v>
      </c>
      <c r="AG1132" s="14">
        <v>4</v>
      </c>
      <c r="AH1132" s="14">
        <v>2202</v>
      </c>
      <c r="AI1132" s="15" t="str">
        <f t="shared" si="338"/>
        <v/>
      </c>
      <c r="AJ1132" s="15" t="str">
        <f t="shared" si="339"/>
        <v/>
      </c>
      <c r="AK1132" s="15" t="str">
        <f t="shared" si="340"/>
        <v/>
      </c>
      <c r="AL1132" s="15" t="str">
        <f t="shared" si="341"/>
        <v/>
      </c>
      <c r="AM1132" s="15" t="str">
        <f t="shared" si="342"/>
        <v/>
      </c>
      <c r="AN1132" s="15" t="str">
        <f t="shared" si="343"/>
        <v/>
      </c>
      <c r="AO1132" s="15" t="str">
        <f t="shared" si="344"/>
        <v/>
      </c>
      <c r="AP1132" s="9" t="str">
        <f t="shared" si="345"/>
        <v>GG2A月4</v>
      </c>
      <c r="AQ1132" s="9">
        <f t="shared" si="346"/>
        <v>1</v>
      </c>
      <c r="AR1132" s="11" t="str">
        <f t="shared" si="347"/>
        <v>仲田月4</v>
      </c>
      <c r="AS1132" s="11">
        <f t="shared" si="353"/>
        <v>0.33333333333333331</v>
      </c>
      <c r="AT1132">
        <v>1</v>
      </c>
      <c r="AU1132" s="12">
        <f t="shared" si="348"/>
        <v>6</v>
      </c>
      <c r="AV1132" s="13" t="str">
        <f t="shared" si="349"/>
        <v>2202月4</v>
      </c>
      <c r="AW1132" s="13">
        <f t="shared" si="350"/>
        <v>0.33333333333333331</v>
      </c>
      <c r="AX1132" s="18" t="str">
        <f t="shared" si="351"/>
        <v>GG2AUDGGGGC2A月42202</v>
      </c>
      <c r="AY1132" s="18">
        <f t="shared" si="352"/>
        <v>6</v>
      </c>
      <c r="AZ1132"/>
    </row>
    <row r="1133" spans="1:52" x14ac:dyDescent="0.15">
      <c r="A1133" s="1">
        <f t="shared" si="335"/>
        <v>2</v>
      </c>
      <c r="B1133" s="1" t="str">
        <f t="shared" si="336"/>
        <v>編成</v>
      </c>
      <c r="C1133" t="s">
        <v>3682</v>
      </c>
      <c r="D1133" s="1" t="str">
        <f>VLOOKUP($C1133,クラス一覧!$A:$J,10,FALSE)</f>
        <v>CG</v>
      </c>
      <c r="E1133" s="1">
        <f>VLOOKUP($C1133,クラス一覧!$A:$J,8,FALSE)</f>
        <v>6</v>
      </c>
      <c r="F1133" s="1" t="str">
        <f>VLOOKUP($C1133,クラス一覧!$A:$J,9,FALSE)</f>
        <v>仲田</v>
      </c>
      <c r="G1133" s="1" t="str">
        <f>VLOOKUP($H1133,科目一覧!$A:$G,3,FALSE)</f>
        <v>SHR</v>
      </c>
      <c r="H1133" t="s">
        <v>3720</v>
      </c>
      <c r="I1133" s="1">
        <f>VLOOKUP($H1133,科目一覧!$A:$G,7,FALSE)</f>
        <v>0</v>
      </c>
      <c r="J1133" s="1" t="e">
        <f>VLOOKUP($I1133,教員一覧!$A:$D,2,FALSE)</f>
        <v>#N/A</v>
      </c>
      <c r="K1133" s="1" t="e">
        <f>VLOOKUP($I1133,教員一覧!$A:$D,3,FALSE)</f>
        <v>#N/A</v>
      </c>
      <c r="L1133" s="1" t="e">
        <f>VLOOKUP($I1133,教員一覧!$A:$D,4,FALSE)</f>
        <v>#N/A</v>
      </c>
      <c r="M1133" t="s">
        <v>3725</v>
      </c>
      <c r="N1133" t="s">
        <v>3789</v>
      </c>
      <c r="O1133" t="s">
        <v>83</v>
      </c>
      <c r="P1133" t="s">
        <v>13</v>
      </c>
      <c r="Q1133">
        <v>5</v>
      </c>
      <c r="R1133">
        <v>1401</v>
      </c>
      <c r="S1133" s="1" t="str">
        <f>VLOOKUP($R1133,教室一覧!$A:$B,2,FALSE)</f>
        <v>実習室</v>
      </c>
      <c r="T1133" s="1">
        <f>VLOOKUP($R1133,教室一覧!$A:$C,3,FALSE)</f>
        <v>32</v>
      </c>
      <c r="U1133" s="1" t="str">
        <f>VLOOKUP($R1133,教室一覧!$A:$D,4,FALSE)</f>
        <v>1号館</v>
      </c>
      <c r="V1133" s="1" t="str">
        <f>VLOOKUP($R1133,教室一覧!$A:$E,5,FALSE)</f>
        <v>4F</v>
      </c>
      <c r="W1133"/>
      <c r="X1133"/>
      <c r="Y1133" s="1" t="str">
        <f>VLOOKUP($O1133,教員一覧!$A:$D,2,FALSE)</f>
        <v>CG</v>
      </c>
      <c r="Z1133" s="1" t="str">
        <f>VLOOKUP($O1133,教員一覧!$A:$D,3,FALSE)</f>
        <v>　</v>
      </c>
      <c r="AA1133" s="1" t="str">
        <f>VLOOKUP($O1133,教員一覧!$A:$D,4,FALSE)</f>
        <v>専任</v>
      </c>
      <c r="AB1133" s="1" t="str">
        <f t="shared" si="337"/>
        <v>担任</v>
      </c>
      <c r="AC1133" s="14" t="s">
        <v>140</v>
      </c>
      <c r="AD1133" s="14" t="s">
        <v>163</v>
      </c>
      <c r="AE1133" s="14" t="s">
        <v>83</v>
      </c>
      <c r="AF1133" s="14" t="s">
        <v>13</v>
      </c>
      <c r="AG1133" s="14">
        <v>5</v>
      </c>
      <c r="AH1133" s="14">
        <v>1401</v>
      </c>
      <c r="AI1133" s="15" t="str">
        <f t="shared" si="338"/>
        <v/>
      </c>
      <c r="AJ1133" s="15" t="str">
        <f t="shared" si="339"/>
        <v/>
      </c>
      <c r="AK1133" s="15" t="str">
        <f t="shared" si="340"/>
        <v/>
      </c>
      <c r="AL1133" s="15" t="str">
        <f t="shared" si="341"/>
        <v/>
      </c>
      <c r="AM1133" s="15" t="str">
        <f t="shared" si="342"/>
        <v/>
      </c>
      <c r="AN1133" s="15" t="str">
        <f t="shared" si="343"/>
        <v/>
      </c>
      <c r="AO1133" s="15" t="str">
        <f t="shared" si="344"/>
        <v/>
      </c>
      <c r="AP1133" s="9" t="str">
        <f t="shared" si="345"/>
        <v>GG2A水5</v>
      </c>
      <c r="AQ1133" s="9">
        <f t="shared" si="346"/>
        <v>1</v>
      </c>
      <c r="AR1133" s="11" t="str">
        <f t="shared" si="347"/>
        <v>仲田水5</v>
      </c>
      <c r="AS1133" s="11">
        <v>0</v>
      </c>
      <c r="AT1133">
        <v>1</v>
      </c>
      <c r="AU1133" s="12">
        <f t="shared" si="348"/>
        <v>6</v>
      </c>
      <c r="AV1133" s="13" t="str">
        <f t="shared" si="349"/>
        <v>1401水5</v>
      </c>
      <c r="AW1133" s="13">
        <f t="shared" si="350"/>
        <v>0.33333333333333331</v>
      </c>
      <c r="AX1133" s="18" t="str">
        <f t="shared" si="351"/>
        <v>GG2AUGG2DGGC3A水51401</v>
      </c>
      <c r="AY1133" s="18">
        <f t="shared" si="352"/>
        <v>6</v>
      </c>
      <c r="AZ1133"/>
    </row>
    <row r="1134" spans="1:52" x14ac:dyDescent="0.15">
      <c r="A1134" s="1">
        <f t="shared" si="335"/>
        <v>2</v>
      </c>
      <c r="B1134" s="1" t="str">
        <f t="shared" si="336"/>
        <v>編成</v>
      </c>
      <c r="C1134" t="s">
        <v>3682</v>
      </c>
      <c r="D1134" s="1" t="str">
        <f>VLOOKUP($C1134,クラス一覧!$A:$J,10,FALSE)</f>
        <v>CG</v>
      </c>
      <c r="E1134" s="1">
        <f>VLOOKUP($C1134,クラス一覧!$A:$J,8,FALSE)</f>
        <v>6</v>
      </c>
      <c r="F1134" s="1" t="str">
        <f>VLOOKUP($C1134,クラス一覧!$A:$J,9,FALSE)</f>
        <v>仲田</v>
      </c>
      <c r="G1134" s="1" t="str">
        <f>VLOOKUP($H1134,科目一覧!$A:$G,3,FALSE)</f>
        <v>CG</v>
      </c>
      <c r="H1134" t="s">
        <v>3095</v>
      </c>
      <c r="I1134" s="1" t="str">
        <f>VLOOKUP($H1134,科目一覧!$A:$G,7,FALSE)</f>
        <v>仲田</v>
      </c>
      <c r="J1134" s="1" t="str">
        <f>VLOOKUP($I1134,教員一覧!$A:$D,2,FALSE)</f>
        <v>CG</v>
      </c>
      <c r="K1134" s="1" t="str">
        <f>VLOOKUP($I1134,教員一覧!$A:$D,3,FALSE)</f>
        <v>　</v>
      </c>
      <c r="L1134" s="1" t="str">
        <f>VLOOKUP($I1134,教員一覧!$A:$D,4,FALSE)</f>
        <v>専任</v>
      </c>
      <c r="M1134" t="s">
        <v>1788</v>
      </c>
      <c r="N1134" t="s">
        <v>3789</v>
      </c>
      <c r="O1134" t="s">
        <v>74</v>
      </c>
      <c r="P1134" t="s">
        <v>15</v>
      </c>
      <c r="Q1134">
        <v>1</v>
      </c>
      <c r="R1134">
        <v>1402</v>
      </c>
      <c r="S1134" s="1" t="str">
        <f>VLOOKUP($R1134,教室一覧!$A:$B,2,FALSE)</f>
        <v>実習室</v>
      </c>
      <c r="T1134" s="1">
        <f>VLOOKUP($R1134,教室一覧!$A:$C,3,FALSE)</f>
        <v>33</v>
      </c>
      <c r="U1134" s="1" t="str">
        <f>VLOOKUP($R1134,教室一覧!$A:$D,4,FALSE)</f>
        <v>1号館</v>
      </c>
      <c r="V1134" s="1" t="str">
        <f>VLOOKUP($R1134,教室一覧!$A:$E,5,FALSE)</f>
        <v>4F</v>
      </c>
      <c r="W1134"/>
      <c r="X1134"/>
      <c r="Y1134" s="1" t="str">
        <f>VLOOKUP($O1134,教員一覧!$A:$D,2,FALSE)</f>
        <v>CG</v>
      </c>
      <c r="Z1134" s="1" t="str">
        <f>VLOOKUP($O1134,教員一覧!$A:$D,3,FALSE)</f>
        <v>　</v>
      </c>
      <c r="AA1134" s="1" t="str">
        <f>VLOOKUP($O1134,教員一覧!$A:$D,4,FALSE)</f>
        <v>専任</v>
      </c>
      <c r="AB1134" s="1" t="str">
        <f t="shared" si="337"/>
        <v/>
      </c>
      <c r="AC1134" s="14" t="s">
        <v>1788</v>
      </c>
      <c r="AD1134" s="14" t="s">
        <v>163</v>
      </c>
      <c r="AE1134" s="14" t="s">
        <v>74</v>
      </c>
      <c r="AF1134" s="14" t="s">
        <v>15</v>
      </c>
      <c r="AG1134" s="14">
        <v>1</v>
      </c>
      <c r="AH1134" s="14">
        <v>1402</v>
      </c>
      <c r="AI1134" s="15" t="str">
        <f t="shared" si="338"/>
        <v/>
      </c>
      <c r="AJ1134" s="15" t="str">
        <f t="shared" si="339"/>
        <v/>
      </c>
      <c r="AK1134" s="15" t="str">
        <f t="shared" si="340"/>
        <v/>
      </c>
      <c r="AL1134" s="15" t="str">
        <f t="shared" si="341"/>
        <v/>
      </c>
      <c r="AM1134" s="15" t="str">
        <f t="shared" si="342"/>
        <v/>
      </c>
      <c r="AN1134" s="15" t="str">
        <f t="shared" si="343"/>
        <v/>
      </c>
      <c r="AO1134" s="15" t="str">
        <f t="shared" si="344"/>
        <v/>
      </c>
      <c r="AP1134" s="9" t="str">
        <f t="shared" si="345"/>
        <v>GG2A木1</v>
      </c>
      <c r="AQ1134" s="9">
        <f t="shared" si="346"/>
        <v>1</v>
      </c>
      <c r="AR1134" s="11" t="str">
        <f t="shared" si="347"/>
        <v>田中康木1</v>
      </c>
      <c r="AS1134" s="11">
        <f>1/COUNTIF($AR:$AR,$AR1134)</f>
        <v>0.33333333333333331</v>
      </c>
      <c r="AT1134">
        <v>1</v>
      </c>
      <c r="AU1134" s="12">
        <f t="shared" si="348"/>
        <v>6</v>
      </c>
      <c r="AV1134" s="13" t="str">
        <f t="shared" si="349"/>
        <v>1402木1</v>
      </c>
      <c r="AW1134" s="13">
        <f t="shared" si="350"/>
        <v>0.33333333333333331</v>
      </c>
      <c r="AX1134" s="18" t="str">
        <f t="shared" si="351"/>
        <v>GG2AUDGGGGC2A木11402</v>
      </c>
      <c r="AY1134" s="18">
        <f t="shared" si="352"/>
        <v>6</v>
      </c>
      <c r="AZ1134"/>
    </row>
    <row r="1135" spans="1:52" x14ac:dyDescent="0.15">
      <c r="A1135" s="1">
        <f t="shared" si="335"/>
        <v>2</v>
      </c>
      <c r="B1135" s="1" t="str">
        <f t="shared" si="336"/>
        <v>編成</v>
      </c>
      <c r="C1135" t="s">
        <v>3682</v>
      </c>
      <c r="D1135" s="1" t="str">
        <f>VLOOKUP($C1135,クラス一覧!$A:$J,10,FALSE)</f>
        <v>CG</v>
      </c>
      <c r="E1135" s="1">
        <f>VLOOKUP($C1135,クラス一覧!$A:$J,8,FALSE)</f>
        <v>6</v>
      </c>
      <c r="F1135" s="1" t="str">
        <f>VLOOKUP($C1135,クラス一覧!$A:$J,9,FALSE)</f>
        <v>仲田</v>
      </c>
      <c r="G1135" s="1" t="str">
        <f>VLOOKUP($H1135,科目一覧!$A:$G,3,FALSE)</f>
        <v>CG</v>
      </c>
      <c r="H1135" t="s">
        <v>3095</v>
      </c>
      <c r="I1135" s="1" t="str">
        <f>VLOOKUP($H1135,科目一覧!$A:$G,7,FALSE)</f>
        <v>仲田</v>
      </c>
      <c r="J1135" s="1" t="str">
        <f>VLOOKUP($I1135,教員一覧!$A:$D,2,FALSE)</f>
        <v>CG</v>
      </c>
      <c r="K1135" s="1" t="str">
        <f>VLOOKUP($I1135,教員一覧!$A:$D,3,FALSE)</f>
        <v>　</v>
      </c>
      <c r="L1135" s="1" t="str">
        <f>VLOOKUP($I1135,教員一覧!$A:$D,4,FALSE)</f>
        <v>専任</v>
      </c>
      <c r="M1135" t="s">
        <v>1788</v>
      </c>
      <c r="N1135" t="s">
        <v>3789</v>
      </c>
      <c r="O1135" t="s">
        <v>74</v>
      </c>
      <c r="P1135" t="s">
        <v>15</v>
      </c>
      <c r="Q1135">
        <v>2</v>
      </c>
      <c r="R1135">
        <v>1402</v>
      </c>
      <c r="S1135" s="1" t="str">
        <f>VLOOKUP($R1135,教室一覧!$A:$B,2,FALSE)</f>
        <v>実習室</v>
      </c>
      <c r="T1135" s="1">
        <f>VLOOKUP($R1135,教室一覧!$A:$C,3,FALSE)</f>
        <v>33</v>
      </c>
      <c r="U1135" s="1" t="str">
        <f>VLOOKUP($R1135,教室一覧!$A:$D,4,FALSE)</f>
        <v>1号館</v>
      </c>
      <c r="V1135" s="1" t="str">
        <f>VLOOKUP($R1135,教室一覧!$A:$E,5,FALSE)</f>
        <v>4F</v>
      </c>
      <c r="W1135"/>
      <c r="X1135"/>
      <c r="Y1135" s="1" t="str">
        <f>VLOOKUP($O1135,教員一覧!$A:$D,2,FALSE)</f>
        <v>CG</v>
      </c>
      <c r="Z1135" s="1" t="str">
        <f>VLOOKUP($O1135,教員一覧!$A:$D,3,FALSE)</f>
        <v>　</v>
      </c>
      <c r="AA1135" s="1" t="str">
        <f>VLOOKUP($O1135,教員一覧!$A:$D,4,FALSE)</f>
        <v>専任</v>
      </c>
      <c r="AB1135" s="1" t="str">
        <f t="shared" si="337"/>
        <v/>
      </c>
      <c r="AC1135" s="14" t="s">
        <v>1788</v>
      </c>
      <c r="AD1135" s="14" t="s">
        <v>163</v>
      </c>
      <c r="AE1135" s="14" t="s">
        <v>74</v>
      </c>
      <c r="AF1135" s="14" t="s">
        <v>15</v>
      </c>
      <c r="AG1135" s="14">
        <v>2</v>
      </c>
      <c r="AH1135" s="14">
        <v>1402</v>
      </c>
      <c r="AI1135" s="15" t="str">
        <f t="shared" si="338"/>
        <v/>
      </c>
      <c r="AJ1135" s="15" t="str">
        <f t="shared" si="339"/>
        <v/>
      </c>
      <c r="AK1135" s="15" t="str">
        <f t="shared" si="340"/>
        <v/>
      </c>
      <c r="AL1135" s="15" t="str">
        <f t="shared" si="341"/>
        <v/>
      </c>
      <c r="AM1135" s="15" t="str">
        <f t="shared" si="342"/>
        <v/>
      </c>
      <c r="AN1135" s="15" t="str">
        <f t="shared" si="343"/>
        <v/>
      </c>
      <c r="AO1135" s="15" t="str">
        <f t="shared" si="344"/>
        <v/>
      </c>
      <c r="AP1135" s="9" t="str">
        <f t="shared" si="345"/>
        <v>GG2A木2</v>
      </c>
      <c r="AQ1135" s="9">
        <f t="shared" si="346"/>
        <v>1</v>
      </c>
      <c r="AR1135" s="11" t="str">
        <f t="shared" si="347"/>
        <v>田中康木2</v>
      </c>
      <c r="AS1135" s="11">
        <f>1/COUNTIF($AR:$AR,$AR1135)</f>
        <v>0.33333333333333331</v>
      </c>
      <c r="AT1135">
        <v>1</v>
      </c>
      <c r="AU1135" s="12">
        <f t="shared" si="348"/>
        <v>6</v>
      </c>
      <c r="AV1135" s="13" t="str">
        <f t="shared" si="349"/>
        <v>1402木2</v>
      </c>
      <c r="AW1135" s="13">
        <f t="shared" si="350"/>
        <v>0.33333333333333331</v>
      </c>
      <c r="AX1135" s="18" t="str">
        <f t="shared" si="351"/>
        <v>GG2AUDGGGGC2A木21402</v>
      </c>
      <c r="AY1135" s="18">
        <f t="shared" si="352"/>
        <v>6</v>
      </c>
      <c r="AZ1135"/>
    </row>
    <row r="1136" spans="1:52" x14ac:dyDescent="0.15">
      <c r="A1136" s="1">
        <f t="shared" si="335"/>
        <v>2</v>
      </c>
      <c r="B1136" s="1" t="str">
        <f t="shared" si="336"/>
        <v>編成</v>
      </c>
      <c r="C1136" t="s">
        <v>3682</v>
      </c>
      <c r="D1136" s="1" t="str">
        <f>VLOOKUP($C1136,クラス一覧!$A:$J,10,FALSE)</f>
        <v>CG</v>
      </c>
      <c r="E1136" s="1">
        <f>VLOOKUP($C1136,クラス一覧!$A:$J,8,FALSE)</f>
        <v>6</v>
      </c>
      <c r="F1136" s="1" t="str">
        <f>VLOOKUP($C1136,クラス一覧!$A:$J,9,FALSE)</f>
        <v>仲田</v>
      </c>
      <c r="G1136" s="1" t="str">
        <f>VLOOKUP($H1136,科目一覧!$A:$G,3,FALSE)</f>
        <v>就職対策</v>
      </c>
      <c r="H1136" t="s">
        <v>1627</v>
      </c>
      <c r="I1136" s="1" t="str">
        <f>VLOOKUP($H1136,科目一覧!$A:$G,7,FALSE)</f>
        <v>黒川</v>
      </c>
      <c r="J1136" s="1" t="str">
        <f>VLOOKUP($I1136,教員一覧!$A:$D,2,FALSE)</f>
        <v>進路</v>
      </c>
      <c r="K1136" s="1" t="str">
        <f>VLOOKUP($I1136,教員一覧!$A:$D,3,FALSE)</f>
        <v>　</v>
      </c>
      <c r="L1136" s="1" t="str">
        <f>VLOOKUP($I1136,教員一覧!$A:$D,4,FALSE)</f>
        <v>専任</v>
      </c>
      <c r="M1136" t="s">
        <v>140</v>
      </c>
      <c r="N1136" t="s">
        <v>3789</v>
      </c>
      <c r="O1136" t="s">
        <v>19</v>
      </c>
      <c r="P1136" t="s">
        <v>15</v>
      </c>
      <c r="Q1136">
        <v>3</v>
      </c>
      <c r="R1136">
        <v>1404</v>
      </c>
      <c r="S1136" s="1" t="str">
        <f>VLOOKUP($R1136,教室一覧!$A:$B,2,FALSE)</f>
        <v>ノート32</v>
      </c>
      <c r="T1136" s="1">
        <f>VLOOKUP($R1136,教室一覧!$A:$C,3,FALSE)</f>
        <v>32</v>
      </c>
      <c r="U1136" s="1" t="str">
        <f>VLOOKUP($R1136,教室一覧!$A:$D,4,FALSE)</f>
        <v>1号館</v>
      </c>
      <c r="V1136" s="1" t="str">
        <f>VLOOKUP($R1136,教室一覧!$A:$E,5,FALSE)</f>
        <v>4F</v>
      </c>
      <c r="W1136"/>
      <c r="X1136"/>
      <c r="Y1136" s="1" t="str">
        <f>VLOOKUP($O1136,教員一覧!$A:$D,2,FALSE)</f>
        <v>進路</v>
      </c>
      <c r="Z1136" s="1" t="str">
        <f>VLOOKUP($O1136,教員一覧!$A:$D,3,FALSE)</f>
        <v>　</v>
      </c>
      <c r="AA1136" s="1" t="str">
        <f>VLOOKUP($O1136,教員一覧!$A:$D,4,FALSE)</f>
        <v>専任</v>
      </c>
      <c r="AB1136" s="1" t="str">
        <f t="shared" si="337"/>
        <v/>
      </c>
      <c r="AC1136" s="14" t="s">
        <v>140</v>
      </c>
      <c r="AD1136" s="14" t="s">
        <v>163</v>
      </c>
      <c r="AE1136" s="14" t="s">
        <v>19</v>
      </c>
      <c r="AF1136" s="14" t="s">
        <v>15</v>
      </c>
      <c r="AG1136" s="14">
        <v>3</v>
      </c>
      <c r="AH1136" s="14">
        <v>1404</v>
      </c>
      <c r="AI1136" s="15" t="str">
        <f t="shared" si="338"/>
        <v/>
      </c>
      <c r="AJ1136" s="15" t="str">
        <f t="shared" si="339"/>
        <v/>
      </c>
      <c r="AK1136" s="15" t="str">
        <f t="shared" si="340"/>
        <v/>
      </c>
      <c r="AL1136" s="15" t="str">
        <f t="shared" si="341"/>
        <v/>
      </c>
      <c r="AM1136" s="15" t="str">
        <f t="shared" si="342"/>
        <v/>
      </c>
      <c r="AN1136" s="15" t="str">
        <f t="shared" si="343"/>
        <v/>
      </c>
      <c r="AO1136" s="15" t="str">
        <f t="shared" si="344"/>
        <v/>
      </c>
      <c r="AP1136" s="9" t="str">
        <f t="shared" si="345"/>
        <v>GG2A木3</v>
      </c>
      <c r="AQ1136" s="9">
        <f t="shared" si="346"/>
        <v>1</v>
      </c>
      <c r="AR1136" s="11" t="str">
        <f t="shared" si="347"/>
        <v>黒川木3</v>
      </c>
      <c r="AS1136" s="11">
        <f>1/COUNTIF($AR:$AR,$AR1136)</f>
        <v>0.33333333333333331</v>
      </c>
      <c r="AT1136">
        <v>1</v>
      </c>
      <c r="AU1136" s="12">
        <f t="shared" si="348"/>
        <v>6</v>
      </c>
      <c r="AV1136" s="13" t="str">
        <f t="shared" si="349"/>
        <v>1404木3</v>
      </c>
      <c r="AW1136" s="13">
        <f t="shared" si="350"/>
        <v>0.33333333333333331</v>
      </c>
      <c r="AX1136" s="18" t="str">
        <f t="shared" si="351"/>
        <v>GG2AUGG2DGGC3A木31404</v>
      </c>
      <c r="AY1136" s="18">
        <f t="shared" si="352"/>
        <v>6</v>
      </c>
      <c r="AZ1136"/>
    </row>
    <row r="1137" spans="1:52" x14ac:dyDescent="0.15">
      <c r="A1137" s="1">
        <f t="shared" si="335"/>
        <v>2</v>
      </c>
      <c r="B1137" s="1" t="str">
        <f t="shared" si="336"/>
        <v>HR</v>
      </c>
      <c r="C1137" t="s">
        <v>3734</v>
      </c>
      <c r="D1137" s="1" t="str">
        <f>VLOOKUP($C1137,クラス一覧!$A:$J,10,FALSE)</f>
        <v>ゲーム</v>
      </c>
      <c r="E1137" s="1">
        <f>VLOOKUP($C1137,クラス一覧!$A:$J,8,FALSE)</f>
        <v>23</v>
      </c>
      <c r="F1137" s="1" t="str">
        <f>VLOOKUP($C1137,クラス一覧!$A:$J,9,FALSE)</f>
        <v>福島</v>
      </c>
      <c r="G1137" s="1" t="str">
        <f>VLOOKUP($H1137,科目一覧!$A:$G,3,FALSE)</f>
        <v>SHR</v>
      </c>
      <c r="H1137" t="s">
        <v>3720</v>
      </c>
      <c r="I1137" s="1">
        <f>VLOOKUP($H1137,科目一覧!$A:$G,7,FALSE)</f>
        <v>0</v>
      </c>
      <c r="J1137" s="1" t="e">
        <f>VLOOKUP($I1137,教員一覧!$A:$D,2,FALSE)</f>
        <v>#N/A</v>
      </c>
      <c r="K1137" s="1" t="e">
        <f>VLOOKUP($I1137,教員一覧!$A:$D,3,FALSE)</f>
        <v>#N/A</v>
      </c>
      <c r="L1137" s="1" t="e">
        <f>VLOOKUP($I1137,教員一覧!$A:$D,4,FALSE)</f>
        <v>#N/A</v>
      </c>
      <c r="M1137" t="s">
        <v>3734</v>
      </c>
      <c r="N1137" t="s">
        <v>3789</v>
      </c>
      <c r="O1137" t="s">
        <v>67</v>
      </c>
      <c r="P1137" t="s">
        <v>15</v>
      </c>
      <c r="Q1137">
        <v>5</v>
      </c>
      <c r="R1137">
        <v>1301</v>
      </c>
      <c r="S1137" s="1" t="str">
        <f>VLOOKUP($R1137,教室一覧!$A:$B,2,FALSE)</f>
        <v>ノート対応</v>
      </c>
      <c r="T1137" s="1">
        <f>VLOOKUP($R1137,教室一覧!$A:$C,3,FALSE)</f>
        <v>36</v>
      </c>
      <c r="U1137" s="1" t="str">
        <f>VLOOKUP($R1137,教室一覧!$A:$D,4,FALSE)</f>
        <v>1号館</v>
      </c>
      <c r="V1137" s="1" t="str">
        <f>VLOOKUP($R1137,教室一覧!$A:$E,5,FALSE)</f>
        <v>3F</v>
      </c>
      <c r="W1137"/>
      <c r="X1137"/>
      <c r="Y1137" s="1" t="str">
        <f>VLOOKUP($O1137,教員一覧!$A:$D,2,FALSE)</f>
        <v>CG</v>
      </c>
      <c r="Z1137" s="1" t="str">
        <f>VLOOKUP($O1137,教員一覧!$A:$D,3,FALSE)</f>
        <v>　</v>
      </c>
      <c r="AA1137" s="1" t="str">
        <f>VLOOKUP($O1137,教員一覧!$A:$D,4,FALSE)</f>
        <v>専任</v>
      </c>
      <c r="AB1137" s="1" t="str">
        <f t="shared" si="337"/>
        <v>担任</v>
      </c>
      <c r="AC1137" s="14" t="s">
        <v>90</v>
      </c>
      <c r="AD1137" s="14" t="s">
        <v>163</v>
      </c>
      <c r="AE1137" s="14" t="s">
        <v>67</v>
      </c>
      <c r="AF1137" s="14" t="s">
        <v>15</v>
      </c>
      <c r="AG1137" s="14">
        <v>5</v>
      </c>
      <c r="AH1137" s="14">
        <v>1301</v>
      </c>
      <c r="AI1137" s="15" t="str">
        <f t="shared" si="338"/>
        <v/>
      </c>
      <c r="AJ1137" s="15" t="str">
        <f t="shared" si="339"/>
        <v/>
      </c>
      <c r="AK1137" s="15" t="str">
        <f t="shared" si="340"/>
        <v/>
      </c>
      <c r="AL1137" s="15" t="str">
        <f t="shared" si="341"/>
        <v/>
      </c>
      <c r="AM1137" s="15" t="str">
        <f t="shared" si="342"/>
        <v/>
      </c>
      <c r="AN1137" s="15" t="str">
        <f t="shared" si="343"/>
        <v/>
      </c>
      <c r="AO1137" s="15" t="str">
        <f t="shared" si="344"/>
        <v/>
      </c>
      <c r="AP1137" s="9" t="str">
        <f t="shared" si="345"/>
        <v>GI2A木5</v>
      </c>
      <c r="AQ1137" s="9">
        <f t="shared" si="346"/>
        <v>1</v>
      </c>
      <c r="AR1137" s="11" t="str">
        <f t="shared" si="347"/>
        <v>福島木5</v>
      </c>
      <c r="AS1137" s="11">
        <v>0</v>
      </c>
      <c r="AT1137">
        <v>1</v>
      </c>
      <c r="AU1137" s="12">
        <f t="shared" si="348"/>
        <v>23</v>
      </c>
      <c r="AV1137" s="13" t="str">
        <f t="shared" si="349"/>
        <v>1301木5</v>
      </c>
      <c r="AW1137" s="13">
        <f t="shared" si="350"/>
        <v>1</v>
      </c>
      <c r="AX1137" s="18" t="str">
        <f t="shared" si="351"/>
        <v>GI2AGI2A木51301</v>
      </c>
      <c r="AY1137" s="18">
        <f t="shared" si="352"/>
        <v>23</v>
      </c>
      <c r="AZ1137"/>
    </row>
    <row r="1138" spans="1:52" x14ac:dyDescent="0.15">
      <c r="A1138" s="1">
        <f t="shared" si="335"/>
        <v>2</v>
      </c>
      <c r="B1138" s="1" t="str">
        <f t="shared" si="336"/>
        <v>HR</v>
      </c>
      <c r="C1138" t="s">
        <v>3735</v>
      </c>
      <c r="D1138" s="1" t="str">
        <f>VLOOKUP($C1138,クラス一覧!$A:$J,10,FALSE)</f>
        <v>ゲーム</v>
      </c>
      <c r="E1138" s="1">
        <f>VLOOKUP($C1138,クラス一覧!$A:$J,8,FALSE)</f>
        <v>15</v>
      </c>
      <c r="F1138" s="1" t="str">
        <f>VLOOKUP($C1138,クラス一覧!$A:$J,9,FALSE)</f>
        <v>竹内一</v>
      </c>
      <c r="G1138" s="1" t="str">
        <f>VLOOKUP($H1138,科目一覧!$A:$G,3,FALSE)</f>
        <v>SHR</v>
      </c>
      <c r="H1138" t="s">
        <v>3720</v>
      </c>
      <c r="I1138" s="1">
        <f>VLOOKUP($H1138,科目一覧!$A:$G,7,FALSE)</f>
        <v>0</v>
      </c>
      <c r="J1138" s="1" t="e">
        <f>VLOOKUP($I1138,教員一覧!$A:$D,2,FALSE)</f>
        <v>#N/A</v>
      </c>
      <c r="K1138" s="1" t="e">
        <f>VLOOKUP($I1138,教員一覧!$A:$D,3,FALSE)</f>
        <v>#N/A</v>
      </c>
      <c r="L1138" s="1" t="e">
        <f>VLOOKUP($I1138,教員一覧!$A:$D,4,FALSE)</f>
        <v>#N/A</v>
      </c>
      <c r="M1138" t="s">
        <v>3735</v>
      </c>
      <c r="N1138" t="s">
        <v>3789</v>
      </c>
      <c r="O1138" t="s">
        <v>71</v>
      </c>
      <c r="P1138" t="s">
        <v>15</v>
      </c>
      <c r="Q1138">
        <v>5</v>
      </c>
      <c r="R1138">
        <v>1302</v>
      </c>
      <c r="S1138" s="1" t="str">
        <f>VLOOKUP($R1138,教室一覧!$A:$B,2,FALSE)</f>
        <v>ノート対応</v>
      </c>
      <c r="T1138" s="1">
        <f>VLOOKUP($R1138,教室一覧!$A:$C,3,FALSE)</f>
        <v>36</v>
      </c>
      <c r="U1138" s="1" t="str">
        <f>VLOOKUP($R1138,教室一覧!$A:$D,4,FALSE)</f>
        <v>1号館</v>
      </c>
      <c r="V1138" s="1" t="str">
        <f>VLOOKUP($R1138,教室一覧!$A:$E,5,FALSE)</f>
        <v>3F</v>
      </c>
      <c r="W1138"/>
      <c r="X1138"/>
      <c r="Y1138" s="1" t="str">
        <f>VLOOKUP($O1138,教員一覧!$A:$D,2,FALSE)</f>
        <v>CG</v>
      </c>
      <c r="Z1138" s="1" t="str">
        <f>VLOOKUP($O1138,教員一覧!$A:$D,3,FALSE)</f>
        <v>　</v>
      </c>
      <c r="AA1138" s="1" t="str">
        <f>VLOOKUP($O1138,教員一覧!$A:$D,4,FALSE)</f>
        <v>専任</v>
      </c>
      <c r="AB1138" s="1" t="str">
        <f t="shared" si="337"/>
        <v>担任</v>
      </c>
      <c r="AC1138" s="14" t="s">
        <v>1652</v>
      </c>
      <c r="AD1138" s="14" t="s">
        <v>163</v>
      </c>
      <c r="AE1138" s="14" t="s">
        <v>71</v>
      </c>
      <c r="AF1138" s="14" t="s">
        <v>15</v>
      </c>
      <c r="AG1138" s="14">
        <v>5</v>
      </c>
      <c r="AH1138" s="14">
        <v>1302</v>
      </c>
      <c r="AI1138" s="15" t="str">
        <f t="shared" si="338"/>
        <v/>
      </c>
      <c r="AJ1138" s="15" t="str">
        <f t="shared" si="339"/>
        <v/>
      </c>
      <c r="AK1138" s="15" t="str">
        <f t="shared" si="340"/>
        <v/>
      </c>
      <c r="AL1138" s="15" t="str">
        <f t="shared" si="341"/>
        <v/>
      </c>
      <c r="AM1138" s="15" t="str">
        <f t="shared" si="342"/>
        <v/>
      </c>
      <c r="AN1138" s="15" t="str">
        <f t="shared" si="343"/>
        <v/>
      </c>
      <c r="AO1138" s="15" t="str">
        <f t="shared" si="344"/>
        <v/>
      </c>
      <c r="AP1138" s="9" t="str">
        <f t="shared" si="345"/>
        <v>GI2B木5</v>
      </c>
      <c r="AQ1138" s="9">
        <f t="shared" si="346"/>
        <v>1</v>
      </c>
      <c r="AR1138" s="11" t="str">
        <f t="shared" si="347"/>
        <v>竹内一木5</v>
      </c>
      <c r="AS1138" s="11">
        <v>0</v>
      </c>
      <c r="AT1138">
        <v>1</v>
      </c>
      <c r="AU1138" s="12">
        <f t="shared" si="348"/>
        <v>15</v>
      </c>
      <c r="AV1138" s="13" t="str">
        <f t="shared" si="349"/>
        <v>1302木5</v>
      </c>
      <c r="AW1138" s="13">
        <f t="shared" si="350"/>
        <v>1</v>
      </c>
      <c r="AX1138" s="18" t="str">
        <f t="shared" si="351"/>
        <v>GI2BGI2B木51302</v>
      </c>
      <c r="AY1138" s="18">
        <f t="shared" si="352"/>
        <v>15</v>
      </c>
      <c r="AZ1138"/>
    </row>
    <row r="1139" spans="1:52" x14ac:dyDescent="0.15">
      <c r="A1139" s="1">
        <f t="shared" si="335"/>
        <v>3</v>
      </c>
      <c r="B1139" s="1" t="str">
        <f t="shared" si="336"/>
        <v>編成</v>
      </c>
      <c r="C1139" t="s">
        <v>3679</v>
      </c>
      <c r="D1139" s="1" t="str">
        <f>VLOOKUP($C1139,クラス一覧!$A:$J,10,FALSE)</f>
        <v>ゲーム</v>
      </c>
      <c r="E1139" s="1">
        <f>VLOOKUP($C1139,クラス一覧!$A:$J,8,FALSE)</f>
        <v>16</v>
      </c>
      <c r="F1139" s="1" t="str">
        <f>VLOOKUP($C1139,クラス一覧!$A:$J,9,FALSE)</f>
        <v>田中康</v>
      </c>
      <c r="G1139" s="1" t="str">
        <f>VLOOKUP($H1139,科目一覧!$A:$G,3,FALSE)</f>
        <v>ゲーム合同（実践）</v>
      </c>
      <c r="H1139" t="s">
        <v>3178</v>
      </c>
      <c r="I1139" s="1" t="str">
        <f>VLOOKUP($H1139,科目一覧!$A:$G,7,FALSE)</f>
        <v>福井</v>
      </c>
      <c r="J1139" s="1" t="str">
        <f>VLOOKUP($I1139,教員一覧!$A:$D,2,FALSE)</f>
        <v>ゲーム</v>
      </c>
      <c r="K1139" s="1" t="str">
        <f>VLOOKUP($I1139,教員一覧!$A:$D,3,FALSE)</f>
        <v>プログラム</v>
      </c>
      <c r="L1139" s="1" t="str">
        <f>VLOOKUP($I1139,教員一覧!$A:$D,4,FALSE)</f>
        <v>専任</v>
      </c>
      <c r="M1139" t="s">
        <v>3658</v>
      </c>
      <c r="N1139" t="s">
        <v>3789</v>
      </c>
      <c r="O1139" t="s">
        <v>76</v>
      </c>
      <c r="P1139" t="s">
        <v>17</v>
      </c>
      <c r="Q1139">
        <v>1</v>
      </c>
      <c r="R1139">
        <v>1402</v>
      </c>
      <c r="S1139" s="1" t="str">
        <f>VLOOKUP($R1139,教室一覧!$A:$B,2,FALSE)</f>
        <v>実習室</v>
      </c>
      <c r="T1139" s="1">
        <f>VLOOKUP($R1139,教室一覧!$A:$C,3,FALSE)</f>
        <v>33</v>
      </c>
      <c r="U1139" s="1" t="str">
        <f>VLOOKUP($R1139,教室一覧!$A:$D,4,FALSE)</f>
        <v>1号館</v>
      </c>
      <c r="V1139" s="1" t="str">
        <f>VLOOKUP($R1139,教室一覧!$A:$E,5,FALSE)</f>
        <v>4F</v>
      </c>
      <c r="W1139"/>
      <c r="X1139"/>
      <c r="Y1139" s="1" t="str">
        <f>VLOOKUP($O1139,教員一覧!$A:$D,2,FALSE)</f>
        <v>CG</v>
      </c>
      <c r="Z1139" s="1" t="str">
        <f>VLOOKUP($O1139,教員一覧!$A:$D,3,FALSE)</f>
        <v>　</v>
      </c>
      <c r="AA1139" s="1" t="str">
        <f>VLOOKUP($O1139,教員一覧!$A:$D,4,FALSE)</f>
        <v>専任</v>
      </c>
      <c r="AB1139" s="1" t="str">
        <f t="shared" si="337"/>
        <v/>
      </c>
      <c r="AC1139" s="14" t="s">
        <v>3658</v>
      </c>
      <c r="AD1139" s="14" t="s">
        <v>163</v>
      </c>
      <c r="AE1139" s="14" t="s">
        <v>76</v>
      </c>
      <c r="AF1139" s="14" t="s">
        <v>17</v>
      </c>
      <c r="AG1139" s="14">
        <v>1</v>
      </c>
      <c r="AH1139" s="14">
        <v>1402</v>
      </c>
      <c r="AI1139" s="15" t="str">
        <f t="shared" si="338"/>
        <v/>
      </c>
      <c r="AJ1139" s="15" t="str">
        <f t="shared" si="339"/>
        <v/>
      </c>
      <c r="AK1139" s="15" t="str">
        <f t="shared" si="340"/>
        <v/>
      </c>
      <c r="AL1139" s="15" t="str">
        <f t="shared" si="341"/>
        <v/>
      </c>
      <c r="AM1139" s="15" t="str">
        <f t="shared" si="342"/>
        <v/>
      </c>
      <c r="AN1139" s="15" t="str">
        <f t="shared" si="343"/>
        <v/>
      </c>
      <c r="AO1139" s="15" t="str">
        <f t="shared" si="344"/>
        <v/>
      </c>
      <c r="AP1139" s="9" t="str">
        <f t="shared" si="345"/>
        <v>GI3A金1</v>
      </c>
      <c r="AQ1139" s="9">
        <f t="shared" si="346"/>
        <v>0.25</v>
      </c>
      <c r="AR1139" s="11" t="str">
        <f t="shared" si="347"/>
        <v>庄司金1</v>
      </c>
      <c r="AS1139" s="11">
        <f t="shared" ref="AS1139:AS1146" si="354">1/COUNTIF($AR:$AR,$AR1139)</f>
        <v>0.125</v>
      </c>
      <c r="AT1139">
        <v>1</v>
      </c>
      <c r="AU1139" s="12">
        <f t="shared" si="348"/>
        <v>16</v>
      </c>
      <c r="AV1139" s="13" t="str">
        <f t="shared" si="349"/>
        <v>1402金1</v>
      </c>
      <c r="AW1139" s="13">
        <f t="shared" si="350"/>
        <v>0.125</v>
      </c>
      <c r="AX1139" s="18" t="str">
        <f t="shared" si="351"/>
        <v>GI3AGS_GE3A金11402</v>
      </c>
      <c r="AY1139" s="18">
        <f t="shared" si="352"/>
        <v>16</v>
      </c>
      <c r="AZ1139"/>
    </row>
    <row r="1140" spans="1:52" x14ac:dyDescent="0.15">
      <c r="A1140" s="1">
        <f t="shared" si="335"/>
        <v>3</v>
      </c>
      <c r="B1140" s="1" t="str">
        <f t="shared" si="336"/>
        <v>編成</v>
      </c>
      <c r="C1140" t="s">
        <v>3679</v>
      </c>
      <c r="D1140" s="1" t="str">
        <f>VLOOKUP($C1140,クラス一覧!$A:$J,10,FALSE)</f>
        <v>ゲーム</v>
      </c>
      <c r="E1140" s="1">
        <v>0</v>
      </c>
      <c r="F1140" s="1" t="str">
        <f>VLOOKUP($C1140,クラス一覧!$A:$J,9,FALSE)</f>
        <v>田中康</v>
      </c>
      <c r="G1140" s="1" t="str">
        <f>VLOOKUP($H1140,科目一覧!$A:$G,3,FALSE)</f>
        <v>ゲーム合同（実践）</v>
      </c>
      <c r="H1140" t="s">
        <v>3178</v>
      </c>
      <c r="I1140" s="1" t="str">
        <f>VLOOKUP($H1140,科目一覧!$A:$G,7,FALSE)</f>
        <v>福井</v>
      </c>
      <c r="J1140" s="1" t="str">
        <f>VLOOKUP($I1140,教員一覧!$A:$D,2,FALSE)</f>
        <v>ゲーム</v>
      </c>
      <c r="K1140" s="1" t="str">
        <f>VLOOKUP($I1140,教員一覧!$A:$D,3,FALSE)</f>
        <v>プログラム</v>
      </c>
      <c r="L1140" s="1" t="str">
        <f>VLOOKUP($I1140,教員一覧!$A:$D,4,FALSE)</f>
        <v>専任</v>
      </c>
      <c r="M1140" t="s">
        <v>3659</v>
      </c>
      <c r="N1140" t="s">
        <v>3789</v>
      </c>
      <c r="O1140" t="s">
        <v>68</v>
      </c>
      <c r="P1140" t="s">
        <v>17</v>
      </c>
      <c r="Q1140">
        <v>1</v>
      </c>
      <c r="R1140">
        <v>1403</v>
      </c>
      <c r="S1140" s="1" t="str">
        <f>VLOOKUP($R1140,教室一覧!$A:$B,2,FALSE)</f>
        <v>ノート32</v>
      </c>
      <c r="T1140" s="1">
        <f>VLOOKUP($R1140,教室一覧!$A:$C,3,FALSE)</f>
        <v>32</v>
      </c>
      <c r="U1140" s="1" t="str">
        <f>VLOOKUP($R1140,教室一覧!$A:$D,4,FALSE)</f>
        <v>1号館</v>
      </c>
      <c r="V1140" s="1" t="str">
        <f>VLOOKUP($R1140,教室一覧!$A:$E,5,FALSE)</f>
        <v>4F</v>
      </c>
      <c r="W1140"/>
      <c r="X1140"/>
      <c r="Y1140" s="1" t="str">
        <f>VLOOKUP($O1140,教員一覧!$A:$D,2,FALSE)</f>
        <v>ゲーム</v>
      </c>
      <c r="Z1140" s="1" t="str">
        <f>VLOOKUP($O1140,教員一覧!$A:$D,3,FALSE)</f>
        <v>企画</v>
      </c>
      <c r="AA1140" s="1" t="str">
        <f>VLOOKUP($O1140,教員一覧!$A:$D,4,FALSE)</f>
        <v>専任</v>
      </c>
      <c r="AB1140" s="1" t="str">
        <f t="shared" si="337"/>
        <v/>
      </c>
      <c r="AC1140" s="14" t="s">
        <v>3659</v>
      </c>
      <c r="AD1140" s="14" t="s">
        <v>163</v>
      </c>
      <c r="AE1140" s="14" t="s">
        <v>68</v>
      </c>
      <c r="AF1140" s="14" t="s">
        <v>17</v>
      </c>
      <c r="AG1140" s="14">
        <v>1</v>
      </c>
      <c r="AH1140" s="14">
        <v>1403</v>
      </c>
      <c r="AI1140" s="15" t="str">
        <f t="shared" si="338"/>
        <v/>
      </c>
      <c r="AJ1140" s="15" t="str">
        <f t="shared" si="339"/>
        <v/>
      </c>
      <c r="AK1140" s="15" t="str">
        <f t="shared" si="340"/>
        <v/>
      </c>
      <c r="AL1140" s="15" t="str">
        <f t="shared" si="341"/>
        <v/>
      </c>
      <c r="AM1140" s="15" t="str">
        <f t="shared" si="342"/>
        <v/>
      </c>
      <c r="AN1140" s="15" t="str">
        <f t="shared" si="343"/>
        <v/>
      </c>
      <c r="AO1140" s="15" t="str">
        <f t="shared" si="344"/>
        <v/>
      </c>
      <c r="AP1140" s="9" t="str">
        <f t="shared" si="345"/>
        <v>GI3A金1</v>
      </c>
      <c r="AQ1140" s="9">
        <f t="shared" si="346"/>
        <v>0.25</v>
      </c>
      <c r="AR1140" s="11" t="str">
        <f t="shared" si="347"/>
        <v>岩橋金1</v>
      </c>
      <c r="AS1140" s="11">
        <f t="shared" si="354"/>
        <v>0.125</v>
      </c>
      <c r="AT1140">
        <v>1</v>
      </c>
      <c r="AU1140" s="12">
        <f t="shared" si="348"/>
        <v>0</v>
      </c>
      <c r="AV1140" s="13" t="str">
        <f t="shared" si="349"/>
        <v>1403金1</v>
      </c>
      <c r="AW1140" s="13">
        <f t="shared" si="350"/>
        <v>0.125</v>
      </c>
      <c r="AX1140" s="18" t="str">
        <f t="shared" si="351"/>
        <v>GI3AGS_GE3B金11403</v>
      </c>
      <c r="AY1140" s="18">
        <f t="shared" si="352"/>
        <v>0</v>
      </c>
      <c r="AZ1140"/>
    </row>
    <row r="1141" spans="1:52" x14ac:dyDescent="0.15">
      <c r="A1141" s="1">
        <f t="shared" si="335"/>
        <v>3</v>
      </c>
      <c r="B1141" s="1" t="str">
        <f t="shared" si="336"/>
        <v>編成</v>
      </c>
      <c r="C1141" t="s">
        <v>3679</v>
      </c>
      <c r="D1141" s="1" t="str">
        <f>VLOOKUP($C1141,クラス一覧!$A:$J,10,FALSE)</f>
        <v>ゲーム</v>
      </c>
      <c r="E1141" s="1">
        <v>0</v>
      </c>
      <c r="F1141" s="1" t="str">
        <f>VLOOKUP($C1141,クラス一覧!$A:$J,9,FALSE)</f>
        <v>田中康</v>
      </c>
      <c r="G1141" s="1" t="str">
        <f>VLOOKUP($H1141,科目一覧!$A:$G,3,FALSE)</f>
        <v>ゲーム合同（実践）</v>
      </c>
      <c r="H1141" t="s">
        <v>3178</v>
      </c>
      <c r="I1141" s="1" t="str">
        <f>VLOOKUP($H1141,科目一覧!$A:$G,7,FALSE)</f>
        <v>福井</v>
      </c>
      <c r="J1141" s="1" t="str">
        <f>VLOOKUP($I1141,教員一覧!$A:$D,2,FALSE)</f>
        <v>ゲーム</v>
      </c>
      <c r="K1141" s="1" t="str">
        <f>VLOOKUP($I1141,教員一覧!$A:$D,3,FALSE)</f>
        <v>プログラム</v>
      </c>
      <c r="L1141" s="1" t="str">
        <f>VLOOKUP($I1141,教員一覧!$A:$D,4,FALSE)</f>
        <v>専任</v>
      </c>
      <c r="M1141" t="s">
        <v>1660</v>
      </c>
      <c r="N1141" t="s">
        <v>3789</v>
      </c>
      <c r="O1141" t="s">
        <v>108</v>
      </c>
      <c r="P1141" t="s">
        <v>17</v>
      </c>
      <c r="Q1141">
        <v>1</v>
      </c>
      <c r="R1141">
        <v>1404</v>
      </c>
      <c r="S1141" s="1" t="str">
        <f>VLOOKUP($R1141,教室一覧!$A:$B,2,FALSE)</f>
        <v>ノート32</v>
      </c>
      <c r="T1141" s="1">
        <f>VLOOKUP($R1141,教室一覧!$A:$C,3,FALSE)</f>
        <v>32</v>
      </c>
      <c r="U1141" s="1" t="str">
        <f>VLOOKUP($R1141,教室一覧!$A:$D,4,FALSE)</f>
        <v>1号館</v>
      </c>
      <c r="V1141" s="1" t="str">
        <f>VLOOKUP($R1141,教室一覧!$A:$E,5,FALSE)</f>
        <v>4F</v>
      </c>
      <c r="W1141"/>
      <c r="X1141"/>
      <c r="Y1141" s="1" t="str">
        <f>VLOOKUP($O1141,教員一覧!$A:$D,2,FALSE)</f>
        <v>ゲーム</v>
      </c>
      <c r="Z1141" s="1" t="str">
        <f>VLOOKUP($O1141,教員一覧!$A:$D,3,FALSE)</f>
        <v>プログラム</v>
      </c>
      <c r="AA1141" s="1" t="str">
        <f>VLOOKUP($O1141,教員一覧!$A:$D,4,FALSE)</f>
        <v>専任</v>
      </c>
      <c r="AB1141" s="1" t="str">
        <f t="shared" si="337"/>
        <v/>
      </c>
      <c r="AC1141" s="14" t="s">
        <v>1660</v>
      </c>
      <c r="AD1141" s="14" t="s">
        <v>163</v>
      </c>
      <c r="AE1141" s="14" t="s">
        <v>108</v>
      </c>
      <c r="AF1141" s="14" t="s">
        <v>17</v>
      </c>
      <c r="AG1141" s="14">
        <v>1</v>
      </c>
      <c r="AH1141" s="14">
        <v>1404</v>
      </c>
      <c r="AI1141" s="15" t="str">
        <f t="shared" si="338"/>
        <v/>
      </c>
      <c r="AJ1141" s="15" t="str">
        <f t="shared" si="339"/>
        <v/>
      </c>
      <c r="AK1141" s="15" t="str">
        <f t="shared" si="340"/>
        <v/>
      </c>
      <c r="AL1141" s="15" t="str">
        <f t="shared" si="341"/>
        <v/>
      </c>
      <c r="AM1141" s="15" t="str">
        <f t="shared" si="342"/>
        <v/>
      </c>
      <c r="AN1141" s="15" t="str">
        <f t="shared" si="343"/>
        <v/>
      </c>
      <c r="AO1141" s="15" t="str">
        <f t="shared" si="344"/>
        <v/>
      </c>
      <c r="AP1141" s="9" t="str">
        <f t="shared" si="345"/>
        <v>GI3A金1</v>
      </c>
      <c r="AQ1141" s="9">
        <f t="shared" si="346"/>
        <v>0.25</v>
      </c>
      <c r="AR1141" s="11" t="str">
        <f t="shared" si="347"/>
        <v>椎原金1</v>
      </c>
      <c r="AS1141" s="11">
        <f t="shared" si="354"/>
        <v>0.25</v>
      </c>
      <c r="AT1141">
        <v>1</v>
      </c>
      <c r="AU1141" s="12">
        <f t="shared" si="348"/>
        <v>0</v>
      </c>
      <c r="AV1141" s="13" t="str">
        <f t="shared" si="349"/>
        <v>1404金1</v>
      </c>
      <c r="AW1141" s="13">
        <f t="shared" si="350"/>
        <v>0.25</v>
      </c>
      <c r="AX1141" s="18" t="str">
        <f t="shared" si="351"/>
        <v>GI3AGS_GE3C金11404</v>
      </c>
      <c r="AY1141" s="18">
        <f t="shared" si="352"/>
        <v>0</v>
      </c>
      <c r="AZ1141"/>
    </row>
    <row r="1142" spans="1:52" x14ac:dyDescent="0.15">
      <c r="A1142" s="1">
        <f t="shared" si="335"/>
        <v>3</v>
      </c>
      <c r="B1142" s="1" t="str">
        <f t="shared" si="336"/>
        <v>編成</v>
      </c>
      <c r="C1142" t="s">
        <v>3679</v>
      </c>
      <c r="D1142" s="1" t="str">
        <f>VLOOKUP($C1142,クラス一覧!$A:$J,10,FALSE)</f>
        <v>ゲーム</v>
      </c>
      <c r="E1142" s="1">
        <v>0</v>
      </c>
      <c r="F1142" s="1" t="str">
        <f>VLOOKUP($C1142,クラス一覧!$A:$J,9,FALSE)</f>
        <v>田中康</v>
      </c>
      <c r="G1142" s="1" t="str">
        <f>VLOOKUP($H1142,科目一覧!$A:$G,3,FALSE)</f>
        <v>ゲーム合同（実践）</v>
      </c>
      <c r="H1142" t="s">
        <v>3178</v>
      </c>
      <c r="I1142" s="1" t="str">
        <f>VLOOKUP($H1142,科目一覧!$A:$G,7,FALSE)</f>
        <v>福井</v>
      </c>
      <c r="J1142" s="1" t="str">
        <f>VLOOKUP($I1142,教員一覧!$A:$D,2,FALSE)</f>
        <v>ゲーム</v>
      </c>
      <c r="K1142" s="1" t="str">
        <f>VLOOKUP($I1142,教員一覧!$A:$D,3,FALSE)</f>
        <v>プログラム</v>
      </c>
      <c r="L1142" s="1" t="str">
        <f>VLOOKUP($I1142,教員一覧!$A:$D,4,FALSE)</f>
        <v>専任</v>
      </c>
      <c r="M1142" t="s">
        <v>1661</v>
      </c>
      <c r="N1142" t="s">
        <v>3789</v>
      </c>
      <c r="O1142" t="s">
        <v>3012</v>
      </c>
      <c r="P1142" t="s">
        <v>17</v>
      </c>
      <c r="Q1142">
        <v>1</v>
      </c>
      <c r="R1142">
        <v>1405</v>
      </c>
      <c r="S1142" s="1" t="str">
        <f>VLOOKUP($R1142,教室一覧!$A:$B,2,FALSE)</f>
        <v>ノート32</v>
      </c>
      <c r="T1142" s="1">
        <f>VLOOKUP($R1142,教室一覧!$A:$C,3,FALSE)</f>
        <v>32</v>
      </c>
      <c r="U1142" s="1" t="str">
        <f>VLOOKUP($R1142,教室一覧!$A:$D,4,FALSE)</f>
        <v>1号館</v>
      </c>
      <c r="V1142" s="1" t="str">
        <f>VLOOKUP($R1142,教室一覧!$A:$E,5,FALSE)</f>
        <v>4F</v>
      </c>
      <c r="W1142"/>
      <c r="X1142"/>
      <c r="Y1142" s="1" t="str">
        <f>VLOOKUP($O1142,教員一覧!$A:$D,2,FALSE)</f>
        <v>ゲーム</v>
      </c>
      <c r="Z1142" s="1" t="str">
        <f>VLOOKUP($O1142,教員一覧!$A:$D,3,FALSE)</f>
        <v>プログラム</v>
      </c>
      <c r="AA1142" s="1" t="str">
        <f>VLOOKUP($O1142,教員一覧!$A:$D,4,FALSE)</f>
        <v>専任</v>
      </c>
      <c r="AB1142" s="1" t="str">
        <f t="shared" si="337"/>
        <v/>
      </c>
      <c r="AC1142" s="14" t="s">
        <v>1661</v>
      </c>
      <c r="AD1142" s="14" t="s">
        <v>163</v>
      </c>
      <c r="AE1142" s="14" t="s">
        <v>3012</v>
      </c>
      <c r="AF1142" s="14" t="s">
        <v>17</v>
      </c>
      <c r="AG1142" s="14">
        <v>1</v>
      </c>
      <c r="AH1142" s="14">
        <v>1405</v>
      </c>
      <c r="AI1142" s="15" t="str">
        <f t="shared" si="338"/>
        <v/>
      </c>
      <c r="AJ1142" s="15" t="str">
        <f t="shared" si="339"/>
        <v/>
      </c>
      <c r="AK1142" s="15" t="str">
        <f t="shared" si="340"/>
        <v/>
      </c>
      <c r="AL1142" s="15" t="str">
        <f t="shared" si="341"/>
        <v/>
      </c>
      <c r="AM1142" s="15" t="str">
        <f t="shared" si="342"/>
        <v/>
      </c>
      <c r="AN1142" s="15" t="str">
        <f t="shared" si="343"/>
        <v/>
      </c>
      <c r="AO1142" s="15" t="str">
        <f t="shared" si="344"/>
        <v/>
      </c>
      <c r="AP1142" s="9" t="str">
        <f t="shared" si="345"/>
        <v>GI3A金1</v>
      </c>
      <c r="AQ1142" s="9">
        <f t="shared" si="346"/>
        <v>0.25</v>
      </c>
      <c r="AR1142" s="11" t="str">
        <f t="shared" si="347"/>
        <v>幸田金1</v>
      </c>
      <c r="AS1142" s="11">
        <f t="shared" si="354"/>
        <v>0.25</v>
      </c>
      <c r="AT1142">
        <v>1</v>
      </c>
      <c r="AU1142" s="12">
        <f t="shared" si="348"/>
        <v>0</v>
      </c>
      <c r="AV1142" s="13" t="str">
        <f t="shared" si="349"/>
        <v>1405金1</v>
      </c>
      <c r="AW1142" s="13">
        <f t="shared" si="350"/>
        <v>0.25</v>
      </c>
      <c r="AX1142" s="18" t="str">
        <f t="shared" si="351"/>
        <v>GI3AGS_GE3D金11405</v>
      </c>
      <c r="AY1142" s="18">
        <f t="shared" si="352"/>
        <v>0</v>
      </c>
      <c r="AZ1142"/>
    </row>
    <row r="1143" spans="1:52" x14ac:dyDescent="0.15">
      <c r="A1143" s="1">
        <f t="shared" si="335"/>
        <v>3</v>
      </c>
      <c r="B1143" s="1" t="str">
        <f t="shared" si="336"/>
        <v>編成</v>
      </c>
      <c r="C1143" t="s">
        <v>3679</v>
      </c>
      <c r="D1143" s="1" t="str">
        <f>VLOOKUP($C1143,クラス一覧!$A:$J,10,FALSE)</f>
        <v>ゲーム</v>
      </c>
      <c r="E1143" s="1">
        <f>VLOOKUP($C1143,クラス一覧!$A:$J,8,FALSE)</f>
        <v>16</v>
      </c>
      <c r="F1143" s="1" t="str">
        <f>VLOOKUP($C1143,クラス一覧!$A:$J,9,FALSE)</f>
        <v>田中康</v>
      </c>
      <c r="G1143" s="1" t="str">
        <f>VLOOKUP($H1143,科目一覧!$A:$G,3,FALSE)</f>
        <v>ゲーム合同（実践）</v>
      </c>
      <c r="H1143" t="s">
        <v>3178</v>
      </c>
      <c r="I1143" s="1" t="str">
        <f>VLOOKUP($H1143,科目一覧!$A:$G,7,FALSE)</f>
        <v>福井</v>
      </c>
      <c r="J1143" s="1" t="str">
        <f>VLOOKUP($I1143,教員一覧!$A:$D,2,FALSE)</f>
        <v>ゲーム</v>
      </c>
      <c r="K1143" s="1" t="str">
        <f>VLOOKUP($I1143,教員一覧!$A:$D,3,FALSE)</f>
        <v>プログラム</v>
      </c>
      <c r="L1143" s="1" t="str">
        <f>VLOOKUP($I1143,教員一覧!$A:$D,4,FALSE)</f>
        <v>専任</v>
      </c>
      <c r="M1143" t="s">
        <v>3658</v>
      </c>
      <c r="N1143" t="s">
        <v>3789</v>
      </c>
      <c r="O1143" t="s">
        <v>59</v>
      </c>
      <c r="P1143" t="s">
        <v>17</v>
      </c>
      <c r="Q1143">
        <v>2</v>
      </c>
      <c r="R1143">
        <v>1402</v>
      </c>
      <c r="S1143" s="1" t="str">
        <f>VLOOKUP($R1143,教室一覧!$A:$B,2,FALSE)</f>
        <v>実習室</v>
      </c>
      <c r="T1143" s="1">
        <f>VLOOKUP($R1143,教室一覧!$A:$C,3,FALSE)</f>
        <v>33</v>
      </c>
      <c r="U1143" s="1" t="str">
        <f>VLOOKUP($R1143,教室一覧!$A:$D,4,FALSE)</f>
        <v>1号館</v>
      </c>
      <c r="V1143" s="1" t="str">
        <f>VLOOKUP($R1143,教室一覧!$A:$E,5,FALSE)</f>
        <v>4F</v>
      </c>
      <c r="W1143"/>
      <c r="X1143"/>
      <c r="Y1143" s="1" t="str">
        <f>VLOOKUP($O1143,教員一覧!$A:$D,2,FALSE)</f>
        <v>CG</v>
      </c>
      <c r="Z1143" s="1" t="str">
        <f>VLOOKUP($O1143,教員一覧!$A:$D,3,FALSE)</f>
        <v>　</v>
      </c>
      <c r="AA1143" s="1" t="str">
        <f>VLOOKUP($O1143,教員一覧!$A:$D,4,FALSE)</f>
        <v>専任</v>
      </c>
      <c r="AB1143" s="1" t="str">
        <f t="shared" si="337"/>
        <v/>
      </c>
      <c r="AC1143" s="14" t="s">
        <v>3658</v>
      </c>
      <c r="AD1143" s="14" t="s">
        <v>163</v>
      </c>
      <c r="AE1143" s="14" t="s">
        <v>59</v>
      </c>
      <c r="AF1143" s="14" t="s">
        <v>17</v>
      </c>
      <c r="AG1143" s="14">
        <v>2</v>
      </c>
      <c r="AH1143" s="14">
        <v>1402</v>
      </c>
      <c r="AI1143" s="15" t="str">
        <f t="shared" si="338"/>
        <v/>
      </c>
      <c r="AJ1143" s="15" t="str">
        <f t="shared" si="339"/>
        <v/>
      </c>
      <c r="AK1143" s="15" t="str">
        <f t="shared" si="340"/>
        <v/>
      </c>
      <c r="AL1143" s="15" t="str">
        <f t="shared" si="341"/>
        <v/>
      </c>
      <c r="AM1143" s="15" t="str">
        <f t="shared" si="342"/>
        <v/>
      </c>
      <c r="AN1143" s="15" t="str">
        <f t="shared" si="343"/>
        <v/>
      </c>
      <c r="AO1143" s="15" t="str">
        <f t="shared" si="344"/>
        <v/>
      </c>
      <c r="AP1143" s="9" t="str">
        <f t="shared" si="345"/>
        <v>GI3A金2</v>
      </c>
      <c r="AQ1143" s="9">
        <f t="shared" si="346"/>
        <v>0.25</v>
      </c>
      <c r="AR1143" s="11" t="str">
        <f t="shared" si="347"/>
        <v>西尾金2</v>
      </c>
      <c r="AS1143" s="11">
        <f t="shared" si="354"/>
        <v>0.125</v>
      </c>
      <c r="AT1143">
        <v>1</v>
      </c>
      <c r="AU1143" s="12">
        <f t="shared" si="348"/>
        <v>16</v>
      </c>
      <c r="AV1143" s="13" t="str">
        <f t="shared" si="349"/>
        <v>1402金2</v>
      </c>
      <c r="AW1143" s="13">
        <f t="shared" si="350"/>
        <v>0.125</v>
      </c>
      <c r="AX1143" s="18" t="str">
        <f t="shared" si="351"/>
        <v>GI3AGS_GE3A金21402</v>
      </c>
      <c r="AY1143" s="18">
        <f t="shared" si="352"/>
        <v>16</v>
      </c>
      <c r="AZ1143"/>
    </row>
    <row r="1144" spans="1:52" x14ac:dyDescent="0.15">
      <c r="A1144" s="1">
        <f t="shared" si="335"/>
        <v>3</v>
      </c>
      <c r="B1144" s="1" t="str">
        <f t="shared" si="336"/>
        <v>編成</v>
      </c>
      <c r="C1144" t="s">
        <v>3679</v>
      </c>
      <c r="D1144" s="1" t="str">
        <f>VLOOKUP($C1144,クラス一覧!$A:$J,10,FALSE)</f>
        <v>ゲーム</v>
      </c>
      <c r="E1144" s="1">
        <v>0</v>
      </c>
      <c r="F1144" s="1" t="str">
        <f>VLOOKUP($C1144,クラス一覧!$A:$J,9,FALSE)</f>
        <v>田中康</v>
      </c>
      <c r="G1144" s="1" t="str">
        <f>VLOOKUP($H1144,科目一覧!$A:$G,3,FALSE)</f>
        <v>ゲーム合同（実践）</v>
      </c>
      <c r="H1144" t="s">
        <v>3178</v>
      </c>
      <c r="I1144" s="1" t="str">
        <f>VLOOKUP($H1144,科目一覧!$A:$G,7,FALSE)</f>
        <v>福井</v>
      </c>
      <c r="J1144" s="1" t="str">
        <f>VLOOKUP($I1144,教員一覧!$A:$D,2,FALSE)</f>
        <v>ゲーム</v>
      </c>
      <c r="K1144" s="1" t="str">
        <f>VLOOKUP($I1144,教員一覧!$A:$D,3,FALSE)</f>
        <v>プログラム</v>
      </c>
      <c r="L1144" s="1" t="str">
        <f>VLOOKUP($I1144,教員一覧!$A:$D,4,FALSE)</f>
        <v>専任</v>
      </c>
      <c r="M1144" t="s">
        <v>3659</v>
      </c>
      <c r="N1144" t="s">
        <v>3789</v>
      </c>
      <c r="O1144" t="s">
        <v>68</v>
      </c>
      <c r="P1144" t="s">
        <v>17</v>
      </c>
      <c r="Q1144">
        <v>2</v>
      </c>
      <c r="R1144">
        <v>1403</v>
      </c>
      <c r="S1144" s="1" t="str">
        <f>VLOOKUP($R1144,教室一覧!$A:$B,2,FALSE)</f>
        <v>ノート32</v>
      </c>
      <c r="T1144" s="1">
        <f>VLOOKUP($R1144,教室一覧!$A:$C,3,FALSE)</f>
        <v>32</v>
      </c>
      <c r="U1144" s="1" t="str">
        <f>VLOOKUP($R1144,教室一覧!$A:$D,4,FALSE)</f>
        <v>1号館</v>
      </c>
      <c r="V1144" s="1" t="str">
        <f>VLOOKUP($R1144,教室一覧!$A:$E,5,FALSE)</f>
        <v>4F</v>
      </c>
      <c r="W1144"/>
      <c r="X1144"/>
      <c r="Y1144" s="1" t="str">
        <f>VLOOKUP($O1144,教員一覧!$A:$D,2,FALSE)</f>
        <v>ゲーム</v>
      </c>
      <c r="Z1144" s="1" t="str">
        <f>VLOOKUP($O1144,教員一覧!$A:$D,3,FALSE)</f>
        <v>企画</v>
      </c>
      <c r="AA1144" s="1" t="str">
        <f>VLOOKUP($O1144,教員一覧!$A:$D,4,FALSE)</f>
        <v>専任</v>
      </c>
      <c r="AB1144" s="1" t="str">
        <f t="shared" si="337"/>
        <v/>
      </c>
      <c r="AC1144" s="14" t="s">
        <v>3659</v>
      </c>
      <c r="AD1144" s="14" t="s">
        <v>163</v>
      </c>
      <c r="AE1144" s="14" t="s">
        <v>68</v>
      </c>
      <c r="AF1144" s="14" t="s">
        <v>17</v>
      </c>
      <c r="AG1144" s="14">
        <v>2</v>
      </c>
      <c r="AH1144" s="14">
        <v>1403</v>
      </c>
      <c r="AI1144" s="15" t="str">
        <f t="shared" si="338"/>
        <v/>
      </c>
      <c r="AJ1144" s="15" t="str">
        <f t="shared" si="339"/>
        <v/>
      </c>
      <c r="AK1144" s="15" t="str">
        <f t="shared" si="340"/>
        <v/>
      </c>
      <c r="AL1144" s="15" t="str">
        <f t="shared" si="341"/>
        <v/>
      </c>
      <c r="AM1144" s="15" t="str">
        <f t="shared" si="342"/>
        <v/>
      </c>
      <c r="AN1144" s="15" t="str">
        <f t="shared" si="343"/>
        <v/>
      </c>
      <c r="AO1144" s="15" t="str">
        <f t="shared" si="344"/>
        <v/>
      </c>
      <c r="AP1144" s="9" t="str">
        <f t="shared" si="345"/>
        <v>GI3A金2</v>
      </c>
      <c r="AQ1144" s="9">
        <f t="shared" si="346"/>
        <v>0.25</v>
      </c>
      <c r="AR1144" s="11" t="str">
        <f t="shared" si="347"/>
        <v>岩橋金2</v>
      </c>
      <c r="AS1144" s="11">
        <f t="shared" si="354"/>
        <v>0.125</v>
      </c>
      <c r="AT1144">
        <v>1</v>
      </c>
      <c r="AU1144" s="12">
        <f t="shared" si="348"/>
        <v>0</v>
      </c>
      <c r="AV1144" s="13" t="str">
        <f t="shared" si="349"/>
        <v>1403金2</v>
      </c>
      <c r="AW1144" s="13">
        <f t="shared" si="350"/>
        <v>0.125</v>
      </c>
      <c r="AX1144" s="18" t="str">
        <f t="shared" si="351"/>
        <v>GI3AGS_GE3B金21403</v>
      </c>
      <c r="AY1144" s="18">
        <f t="shared" si="352"/>
        <v>0</v>
      </c>
      <c r="AZ1144"/>
    </row>
    <row r="1145" spans="1:52" x14ac:dyDescent="0.15">
      <c r="A1145" s="1">
        <f t="shared" si="335"/>
        <v>3</v>
      </c>
      <c r="B1145" s="1" t="str">
        <f t="shared" si="336"/>
        <v>編成</v>
      </c>
      <c r="C1145" t="s">
        <v>3679</v>
      </c>
      <c r="D1145" s="1" t="str">
        <f>VLOOKUP($C1145,クラス一覧!$A:$J,10,FALSE)</f>
        <v>ゲーム</v>
      </c>
      <c r="E1145" s="1">
        <v>0</v>
      </c>
      <c r="F1145" s="1" t="str">
        <f>VLOOKUP($C1145,クラス一覧!$A:$J,9,FALSE)</f>
        <v>田中康</v>
      </c>
      <c r="G1145" s="1" t="str">
        <f>VLOOKUP($H1145,科目一覧!$A:$G,3,FALSE)</f>
        <v>ゲーム合同（実践）</v>
      </c>
      <c r="H1145" t="s">
        <v>3178</v>
      </c>
      <c r="I1145" s="1" t="str">
        <f>VLOOKUP($H1145,科目一覧!$A:$G,7,FALSE)</f>
        <v>福井</v>
      </c>
      <c r="J1145" s="1" t="str">
        <f>VLOOKUP($I1145,教員一覧!$A:$D,2,FALSE)</f>
        <v>ゲーム</v>
      </c>
      <c r="K1145" s="1" t="str">
        <f>VLOOKUP($I1145,教員一覧!$A:$D,3,FALSE)</f>
        <v>プログラム</v>
      </c>
      <c r="L1145" s="1" t="str">
        <f>VLOOKUP($I1145,教員一覧!$A:$D,4,FALSE)</f>
        <v>専任</v>
      </c>
      <c r="M1145" t="s">
        <v>1660</v>
      </c>
      <c r="N1145" t="s">
        <v>3789</v>
      </c>
      <c r="O1145" t="s">
        <v>108</v>
      </c>
      <c r="P1145" t="s">
        <v>17</v>
      </c>
      <c r="Q1145">
        <v>2</v>
      </c>
      <c r="R1145">
        <v>1404</v>
      </c>
      <c r="S1145" s="1" t="str">
        <f>VLOOKUP($R1145,教室一覧!$A:$B,2,FALSE)</f>
        <v>ノート32</v>
      </c>
      <c r="T1145" s="1">
        <f>VLOOKUP($R1145,教室一覧!$A:$C,3,FALSE)</f>
        <v>32</v>
      </c>
      <c r="U1145" s="1" t="str">
        <f>VLOOKUP($R1145,教室一覧!$A:$D,4,FALSE)</f>
        <v>1号館</v>
      </c>
      <c r="V1145" s="1" t="str">
        <f>VLOOKUP($R1145,教室一覧!$A:$E,5,FALSE)</f>
        <v>4F</v>
      </c>
      <c r="W1145"/>
      <c r="X1145"/>
      <c r="Y1145" s="1" t="str">
        <f>VLOOKUP($O1145,教員一覧!$A:$D,2,FALSE)</f>
        <v>ゲーム</v>
      </c>
      <c r="Z1145" s="1" t="str">
        <f>VLOOKUP($O1145,教員一覧!$A:$D,3,FALSE)</f>
        <v>プログラム</v>
      </c>
      <c r="AA1145" s="1" t="str">
        <f>VLOOKUP($O1145,教員一覧!$A:$D,4,FALSE)</f>
        <v>専任</v>
      </c>
      <c r="AB1145" s="1" t="str">
        <f t="shared" si="337"/>
        <v/>
      </c>
      <c r="AC1145" s="14" t="s">
        <v>1660</v>
      </c>
      <c r="AD1145" s="14" t="s">
        <v>163</v>
      </c>
      <c r="AE1145" s="14" t="s">
        <v>108</v>
      </c>
      <c r="AF1145" s="14" t="s">
        <v>17</v>
      </c>
      <c r="AG1145" s="14">
        <v>2</v>
      </c>
      <c r="AH1145" s="14">
        <v>1404</v>
      </c>
      <c r="AI1145" s="15" t="str">
        <f t="shared" si="338"/>
        <v/>
      </c>
      <c r="AJ1145" s="15" t="str">
        <f t="shared" si="339"/>
        <v/>
      </c>
      <c r="AK1145" s="15" t="str">
        <f t="shared" si="340"/>
        <v/>
      </c>
      <c r="AL1145" s="15" t="str">
        <f t="shared" si="341"/>
        <v/>
      </c>
      <c r="AM1145" s="15" t="str">
        <f t="shared" si="342"/>
        <v/>
      </c>
      <c r="AN1145" s="15" t="str">
        <f t="shared" si="343"/>
        <v/>
      </c>
      <c r="AO1145" s="15" t="str">
        <f t="shared" si="344"/>
        <v/>
      </c>
      <c r="AP1145" s="9" t="str">
        <f t="shared" si="345"/>
        <v>GI3A金2</v>
      </c>
      <c r="AQ1145" s="9">
        <f t="shared" si="346"/>
        <v>0.25</v>
      </c>
      <c r="AR1145" s="11" t="str">
        <f t="shared" si="347"/>
        <v>椎原金2</v>
      </c>
      <c r="AS1145" s="11">
        <f t="shared" si="354"/>
        <v>0.25</v>
      </c>
      <c r="AT1145">
        <v>1</v>
      </c>
      <c r="AU1145" s="12">
        <f t="shared" si="348"/>
        <v>0</v>
      </c>
      <c r="AV1145" s="13" t="str">
        <f t="shared" si="349"/>
        <v>1404金2</v>
      </c>
      <c r="AW1145" s="13">
        <f t="shared" si="350"/>
        <v>0.25</v>
      </c>
      <c r="AX1145" s="18" t="str">
        <f t="shared" si="351"/>
        <v>GI3AGS_GE3C金21404</v>
      </c>
      <c r="AY1145" s="18">
        <f t="shared" si="352"/>
        <v>0</v>
      </c>
      <c r="AZ1145"/>
    </row>
    <row r="1146" spans="1:52" x14ac:dyDescent="0.15">
      <c r="A1146" s="1">
        <f t="shared" si="335"/>
        <v>3</v>
      </c>
      <c r="B1146" s="1" t="str">
        <f t="shared" si="336"/>
        <v>編成</v>
      </c>
      <c r="C1146" t="s">
        <v>3679</v>
      </c>
      <c r="D1146" s="1" t="str">
        <f>VLOOKUP($C1146,クラス一覧!$A:$J,10,FALSE)</f>
        <v>ゲーム</v>
      </c>
      <c r="E1146" s="1">
        <v>0</v>
      </c>
      <c r="F1146" s="1" t="str">
        <f>VLOOKUP($C1146,クラス一覧!$A:$J,9,FALSE)</f>
        <v>田中康</v>
      </c>
      <c r="G1146" s="1" t="str">
        <f>VLOOKUP($H1146,科目一覧!$A:$G,3,FALSE)</f>
        <v>ゲーム合同（実践）</v>
      </c>
      <c r="H1146" t="s">
        <v>3178</v>
      </c>
      <c r="I1146" s="1" t="str">
        <f>VLOOKUP($H1146,科目一覧!$A:$G,7,FALSE)</f>
        <v>福井</v>
      </c>
      <c r="J1146" s="1" t="str">
        <f>VLOOKUP($I1146,教員一覧!$A:$D,2,FALSE)</f>
        <v>ゲーム</v>
      </c>
      <c r="K1146" s="1" t="str">
        <f>VLOOKUP($I1146,教員一覧!$A:$D,3,FALSE)</f>
        <v>プログラム</v>
      </c>
      <c r="L1146" s="1" t="str">
        <f>VLOOKUP($I1146,教員一覧!$A:$D,4,FALSE)</f>
        <v>専任</v>
      </c>
      <c r="M1146" t="s">
        <v>1661</v>
      </c>
      <c r="N1146" t="s">
        <v>3789</v>
      </c>
      <c r="O1146" t="s">
        <v>3012</v>
      </c>
      <c r="P1146" t="s">
        <v>17</v>
      </c>
      <c r="Q1146">
        <v>2</v>
      </c>
      <c r="R1146">
        <v>1405</v>
      </c>
      <c r="S1146" s="1" t="str">
        <f>VLOOKUP($R1146,教室一覧!$A:$B,2,FALSE)</f>
        <v>ノート32</v>
      </c>
      <c r="T1146" s="1">
        <f>VLOOKUP($R1146,教室一覧!$A:$C,3,FALSE)</f>
        <v>32</v>
      </c>
      <c r="U1146" s="1" t="str">
        <f>VLOOKUP($R1146,教室一覧!$A:$D,4,FALSE)</f>
        <v>1号館</v>
      </c>
      <c r="V1146" s="1" t="str">
        <f>VLOOKUP($R1146,教室一覧!$A:$E,5,FALSE)</f>
        <v>4F</v>
      </c>
      <c r="W1146"/>
      <c r="X1146"/>
      <c r="Y1146" s="1" t="str">
        <f>VLOOKUP($O1146,教員一覧!$A:$D,2,FALSE)</f>
        <v>ゲーム</v>
      </c>
      <c r="Z1146" s="1" t="str">
        <f>VLOOKUP($O1146,教員一覧!$A:$D,3,FALSE)</f>
        <v>プログラム</v>
      </c>
      <c r="AA1146" s="1" t="str">
        <f>VLOOKUP($O1146,教員一覧!$A:$D,4,FALSE)</f>
        <v>専任</v>
      </c>
      <c r="AB1146" s="1" t="str">
        <f t="shared" si="337"/>
        <v/>
      </c>
      <c r="AC1146" s="14" t="s">
        <v>1661</v>
      </c>
      <c r="AD1146" s="14" t="s">
        <v>163</v>
      </c>
      <c r="AE1146" s="14" t="s">
        <v>3012</v>
      </c>
      <c r="AF1146" s="14" t="s">
        <v>17</v>
      </c>
      <c r="AG1146" s="14">
        <v>2</v>
      </c>
      <c r="AH1146" s="14">
        <v>1405</v>
      </c>
      <c r="AI1146" s="15" t="str">
        <f t="shared" si="338"/>
        <v/>
      </c>
      <c r="AJ1146" s="15" t="str">
        <f t="shared" si="339"/>
        <v/>
      </c>
      <c r="AK1146" s="15" t="str">
        <f t="shared" si="340"/>
        <v/>
      </c>
      <c r="AL1146" s="15" t="str">
        <f t="shared" si="341"/>
        <v/>
      </c>
      <c r="AM1146" s="15" t="str">
        <f t="shared" si="342"/>
        <v/>
      </c>
      <c r="AN1146" s="15" t="str">
        <f t="shared" si="343"/>
        <v/>
      </c>
      <c r="AO1146" s="15" t="str">
        <f t="shared" si="344"/>
        <v/>
      </c>
      <c r="AP1146" s="9" t="str">
        <f t="shared" si="345"/>
        <v>GI3A金2</v>
      </c>
      <c r="AQ1146" s="9">
        <f t="shared" si="346"/>
        <v>0.25</v>
      </c>
      <c r="AR1146" s="11" t="str">
        <f t="shared" si="347"/>
        <v>幸田金2</v>
      </c>
      <c r="AS1146" s="11">
        <f t="shared" si="354"/>
        <v>0.25</v>
      </c>
      <c r="AT1146">
        <v>1</v>
      </c>
      <c r="AU1146" s="12">
        <f t="shared" si="348"/>
        <v>0</v>
      </c>
      <c r="AV1146" s="13" t="str">
        <f t="shared" si="349"/>
        <v>1405金2</v>
      </c>
      <c r="AW1146" s="13">
        <f t="shared" si="350"/>
        <v>0.25</v>
      </c>
      <c r="AX1146" s="18" t="str">
        <f t="shared" si="351"/>
        <v>GI3AGS_GE3D金21405</v>
      </c>
      <c r="AY1146" s="18">
        <f t="shared" si="352"/>
        <v>0</v>
      </c>
      <c r="AZ1146"/>
    </row>
    <row r="1147" spans="1:52" x14ac:dyDescent="0.15">
      <c r="A1147" s="1">
        <f t="shared" si="335"/>
        <v>3</v>
      </c>
      <c r="B1147" s="1" t="str">
        <f t="shared" si="336"/>
        <v>HR</v>
      </c>
      <c r="C1147" t="s">
        <v>3679</v>
      </c>
      <c r="D1147" s="1" t="str">
        <f>VLOOKUP($C1147,クラス一覧!$A:$J,10,FALSE)</f>
        <v>ゲーム</v>
      </c>
      <c r="E1147" s="1">
        <f>VLOOKUP($C1147,クラス一覧!$A:$J,8,FALSE)</f>
        <v>16</v>
      </c>
      <c r="F1147" s="1" t="str">
        <f>VLOOKUP($C1147,クラス一覧!$A:$J,9,FALSE)</f>
        <v>田中康</v>
      </c>
      <c r="G1147" s="1" t="str">
        <f>VLOOKUP($H1147,科目一覧!$A:$G,3,FALSE)</f>
        <v>SHR</v>
      </c>
      <c r="H1147" t="s">
        <v>3720</v>
      </c>
      <c r="I1147" s="1">
        <f>VLOOKUP($H1147,科目一覧!$A:$G,7,FALSE)</f>
        <v>0</v>
      </c>
      <c r="J1147" s="1" t="e">
        <f>VLOOKUP($I1147,教員一覧!$A:$D,2,FALSE)</f>
        <v>#N/A</v>
      </c>
      <c r="K1147" s="1" t="e">
        <f>VLOOKUP($I1147,教員一覧!$A:$D,3,FALSE)</f>
        <v>#N/A</v>
      </c>
      <c r="L1147" s="1" t="e">
        <f>VLOOKUP($I1147,教員一覧!$A:$D,4,FALSE)</f>
        <v>#N/A</v>
      </c>
      <c r="M1147" t="s">
        <v>3679</v>
      </c>
      <c r="N1147" t="s">
        <v>3789</v>
      </c>
      <c r="O1147" t="s">
        <v>74</v>
      </c>
      <c r="P1147" t="s">
        <v>9</v>
      </c>
      <c r="Q1147">
        <v>1</v>
      </c>
      <c r="R1147">
        <v>1403</v>
      </c>
      <c r="S1147" s="1" t="str">
        <f>VLOOKUP($R1147,教室一覧!$A:$B,2,FALSE)</f>
        <v>ノート32</v>
      </c>
      <c r="T1147" s="1">
        <f>VLOOKUP($R1147,教室一覧!$A:$C,3,FALSE)</f>
        <v>32</v>
      </c>
      <c r="U1147" s="1" t="str">
        <f>VLOOKUP($R1147,教室一覧!$A:$D,4,FALSE)</f>
        <v>1号館</v>
      </c>
      <c r="V1147" s="1" t="str">
        <f>VLOOKUP($R1147,教室一覧!$A:$E,5,FALSE)</f>
        <v>4F</v>
      </c>
      <c r="W1147"/>
      <c r="X1147"/>
      <c r="Y1147" s="1" t="str">
        <f>VLOOKUP($O1147,教員一覧!$A:$D,2,FALSE)</f>
        <v>CG</v>
      </c>
      <c r="Z1147" s="1" t="str">
        <f>VLOOKUP($O1147,教員一覧!$A:$D,3,FALSE)</f>
        <v>　</v>
      </c>
      <c r="AA1147" s="1" t="str">
        <f>VLOOKUP($O1147,教員一覧!$A:$D,4,FALSE)</f>
        <v>専任</v>
      </c>
      <c r="AB1147" s="1" t="str">
        <f t="shared" si="337"/>
        <v>担任</v>
      </c>
      <c r="AC1147" s="14" t="s">
        <v>104</v>
      </c>
      <c r="AD1147" s="14" t="s">
        <v>163</v>
      </c>
      <c r="AE1147" s="14" t="s">
        <v>74</v>
      </c>
      <c r="AF1147" s="14" t="s">
        <v>9</v>
      </c>
      <c r="AG1147" s="14">
        <v>1</v>
      </c>
      <c r="AH1147" s="14">
        <v>1403</v>
      </c>
      <c r="AI1147" s="15" t="str">
        <f t="shared" si="338"/>
        <v/>
      </c>
      <c r="AJ1147" s="15" t="str">
        <f t="shared" si="339"/>
        <v/>
      </c>
      <c r="AK1147" s="15" t="str">
        <f t="shared" si="340"/>
        <v/>
      </c>
      <c r="AL1147" s="15" t="str">
        <f t="shared" si="341"/>
        <v/>
      </c>
      <c r="AM1147" s="15" t="str">
        <f t="shared" si="342"/>
        <v/>
      </c>
      <c r="AN1147" s="15" t="str">
        <f t="shared" si="343"/>
        <v/>
      </c>
      <c r="AO1147" s="15" t="str">
        <f t="shared" si="344"/>
        <v/>
      </c>
      <c r="AP1147" s="9" t="str">
        <f t="shared" si="345"/>
        <v>GI3A月1</v>
      </c>
      <c r="AQ1147" s="9">
        <f t="shared" si="346"/>
        <v>1</v>
      </c>
      <c r="AR1147" s="11" t="str">
        <f t="shared" si="347"/>
        <v>田中康月1</v>
      </c>
      <c r="AS1147" s="11">
        <v>0</v>
      </c>
      <c r="AT1147">
        <v>1</v>
      </c>
      <c r="AU1147" s="12">
        <f t="shared" si="348"/>
        <v>16</v>
      </c>
      <c r="AV1147" s="13" t="str">
        <f t="shared" si="349"/>
        <v>1403月1</v>
      </c>
      <c r="AW1147" s="13">
        <f t="shared" si="350"/>
        <v>1</v>
      </c>
      <c r="AX1147" s="18" t="str">
        <f t="shared" si="351"/>
        <v>GI3AGI3A月11403</v>
      </c>
      <c r="AY1147" s="18">
        <f t="shared" si="352"/>
        <v>16</v>
      </c>
      <c r="AZ1147"/>
    </row>
    <row r="1148" spans="1:52" x14ac:dyDescent="0.15">
      <c r="A1148" s="1">
        <f t="shared" si="335"/>
        <v>3</v>
      </c>
      <c r="B1148" s="1" t="str">
        <f t="shared" si="336"/>
        <v>編成</v>
      </c>
      <c r="C1148" t="s">
        <v>3679</v>
      </c>
      <c r="D1148" s="1" t="str">
        <f>VLOOKUP($C1148,クラス一覧!$A:$J,10,FALSE)</f>
        <v>ゲーム</v>
      </c>
      <c r="E1148" s="1">
        <f>VLOOKUP($C1148,クラス一覧!$A:$J,8,FALSE)</f>
        <v>16</v>
      </c>
      <c r="F1148" s="1" t="str">
        <f>VLOOKUP($C1148,クラス一覧!$A:$J,9,FALSE)</f>
        <v>田中康</v>
      </c>
      <c r="G1148" s="1" t="str">
        <f>VLOOKUP($H1148,科目一覧!$A:$G,3,FALSE)</f>
        <v>ゲームCG（3DCG）</v>
      </c>
      <c r="H1148" t="s">
        <v>3047</v>
      </c>
      <c r="I1148" s="1" t="str">
        <f>VLOOKUP($H1148,科目一覧!$A:$G,7,FALSE)</f>
        <v>福島</v>
      </c>
      <c r="J1148" s="1" t="str">
        <f>VLOOKUP($I1148,教員一覧!$A:$D,2,FALSE)</f>
        <v>CG</v>
      </c>
      <c r="K1148" s="1" t="str">
        <f>VLOOKUP($I1148,教員一覧!$A:$D,3,FALSE)</f>
        <v>　</v>
      </c>
      <c r="L1148" s="1" t="str">
        <f>VLOOKUP($I1148,教員一覧!$A:$D,4,FALSE)</f>
        <v>専任</v>
      </c>
      <c r="M1148" t="s">
        <v>3661</v>
      </c>
      <c r="N1148" t="s">
        <v>3789</v>
      </c>
      <c r="O1148" t="s">
        <v>74</v>
      </c>
      <c r="P1148" t="s">
        <v>9</v>
      </c>
      <c r="Q1148">
        <v>3</v>
      </c>
      <c r="R1148">
        <v>1402</v>
      </c>
      <c r="S1148" s="1" t="str">
        <f>VLOOKUP($R1148,教室一覧!$A:$B,2,FALSE)</f>
        <v>実習室</v>
      </c>
      <c r="T1148" s="1">
        <f>VLOOKUP($R1148,教室一覧!$A:$C,3,FALSE)</f>
        <v>33</v>
      </c>
      <c r="U1148" s="1" t="str">
        <f>VLOOKUP($R1148,教室一覧!$A:$D,4,FALSE)</f>
        <v>1号館</v>
      </c>
      <c r="V1148" s="1" t="str">
        <f>VLOOKUP($R1148,教室一覧!$A:$E,5,FALSE)</f>
        <v>4F</v>
      </c>
      <c r="W1148"/>
      <c r="X1148"/>
      <c r="Y1148" s="1" t="str">
        <f>VLOOKUP($O1148,教員一覧!$A:$D,2,FALSE)</f>
        <v>CG</v>
      </c>
      <c r="Z1148" s="1" t="str">
        <f>VLOOKUP($O1148,教員一覧!$A:$D,3,FALSE)</f>
        <v>　</v>
      </c>
      <c r="AA1148" s="1" t="str">
        <f>VLOOKUP($O1148,教員一覧!$A:$D,4,FALSE)</f>
        <v>専任</v>
      </c>
      <c r="AB1148" s="1" t="str">
        <f t="shared" si="337"/>
        <v>担任</v>
      </c>
      <c r="AC1148" s="14" t="s">
        <v>3661</v>
      </c>
      <c r="AD1148" s="14" t="s">
        <v>163</v>
      </c>
      <c r="AE1148" s="14" t="s">
        <v>74</v>
      </c>
      <c r="AF1148" s="14" t="s">
        <v>9</v>
      </c>
      <c r="AG1148" s="14">
        <v>3</v>
      </c>
      <c r="AH1148" s="14">
        <v>1402</v>
      </c>
      <c r="AI1148" s="15" t="str">
        <f t="shared" si="338"/>
        <v/>
      </c>
      <c r="AJ1148" s="15" t="str">
        <f t="shared" si="339"/>
        <v/>
      </c>
      <c r="AK1148" s="15" t="str">
        <f t="shared" si="340"/>
        <v/>
      </c>
      <c r="AL1148" s="15" t="str">
        <f t="shared" si="341"/>
        <v/>
      </c>
      <c r="AM1148" s="15" t="str">
        <f t="shared" si="342"/>
        <v/>
      </c>
      <c r="AN1148" s="15" t="str">
        <f t="shared" si="343"/>
        <v/>
      </c>
      <c r="AO1148" s="15" t="str">
        <f t="shared" si="344"/>
        <v/>
      </c>
      <c r="AP1148" s="9" t="str">
        <f t="shared" si="345"/>
        <v>GI3A月3</v>
      </c>
      <c r="AQ1148" s="9">
        <f t="shared" si="346"/>
        <v>0.5</v>
      </c>
      <c r="AR1148" s="11" t="str">
        <f t="shared" si="347"/>
        <v>田中康月3</v>
      </c>
      <c r="AS1148" s="11">
        <f t="shared" ref="AS1148:AS1177" si="355">1/COUNTIF($AR:$AR,$AR1148)</f>
        <v>0.5</v>
      </c>
      <c r="AT1148">
        <v>1</v>
      </c>
      <c r="AU1148" s="12">
        <f t="shared" si="348"/>
        <v>16</v>
      </c>
      <c r="AV1148" s="13" t="str">
        <f t="shared" si="349"/>
        <v>1402月3</v>
      </c>
      <c r="AW1148" s="13">
        <f t="shared" si="350"/>
        <v>0.25</v>
      </c>
      <c r="AX1148" s="18" t="str">
        <f t="shared" si="351"/>
        <v>GI3AUGI3GI4A月31402</v>
      </c>
      <c r="AY1148" s="18">
        <f t="shared" si="352"/>
        <v>8</v>
      </c>
      <c r="AZ1148"/>
    </row>
    <row r="1149" spans="1:52" x14ac:dyDescent="0.15">
      <c r="A1149" s="1">
        <f t="shared" si="335"/>
        <v>3</v>
      </c>
      <c r="B1149" s="1" t="str">
        <f t="shared" si="336"/>
        <v>編成</v>
      </c>
      <c r="C1149" t="s">
        <v>3679</v>
      </c>
      <c r="D1149" s="1" t="str">
        <f>VLOOKUP($C1149,クラス一覧!$A:$J,10,FALSE)</f>
        <v>ゲーム</v>
      </c>
      <c r="E1149" s="1">
        <f>VLOOKUP($C1149,クラス一覧!$A:$J,8,FALSE)</f>
        <v>16</v>
      </c>
      <c r="F1149" s="1" t="str">
        <f>VLOOKUP($C1149,クラス一覧!$A:$J,9,FALSE)</f>
        <v>田中康</v>
      </c>
      <c r="G1149" s="1" t="str">
        <f>VLOOKUP($H1149,科目一覧!$A:$G,3,FALSE)</f>
        <v>ゲームCG（3DCG）</v>
      </c>
      <c r="H1149" t="s">
        <v>3047</v>
      </c>
      <c r="I1149" s="1" t="str">
        <f>VLOOKUP($H1149,科目一覧!$A:$G,7,FALSE)</f>
        <v>福島</v>
      </c>
      <c r="J1149" s="1" t="str">
        <f>VLOOKUP($I1149,教員一覧!$A:$D,2,FALSE)</f>
        <v>CG</v>
      </c>
      <c r="K1149" s="1" t="str">
        <f>VLOOKUP($I1149,教員一覧!$A:$D,3,FALSE)</f>
        <v>　</v>
      </c>
      <c r="L1149" s="1" t="str">
        <f>VLOOKUP($I1149,教員一覧!$A:$D,4,FALSE)</f>
        <v>専任</v>
      </c>
      <c r="M1149" t="s">
        <v>3661</v>
      </c>
      <c r="N1149" t="s">
        <v>3789</v>
      </c>
      <c r="O1149" t="s">
        <v>74</v>
      </c>
      <c r="P1149" t="s">
        <v>9</v>
      </c>
      <c r="Q1149">
        <v>4</v>
      </c>
      <c r="R1149">
        <v>1402</v>
      </c>
      <c r="S1149" s="1" t="str">
        <f>VLOOKUP($R1149,教室一覧!$A:$B,2,FALSE)</f>
        <v>実習室</v>
      </c>
      <c r="T1149" s="1">
        <f>VLOOKUP($R1149,教室一覧!$A:$C,3,FALSE)</f>
        <v>33</v>
      </c>
      <c r="U1149" s="1" t="str">
        <f>VLOOKUP($R1149,教室一覧!$A:$D,4,FALSE)</f>
        <v>1号館</v>
      </c>
      <c r="V1149" s="1" t="str">
        <f>VLOOKUP($R1149,教室一覧!$A:$E,5,FALSE)</f>
        <v>4F</v>
      </c>
      <c r="W1149"/>
      <c r="X1149"/>
      <c r="Y1149" s="1" t="str">
        <f>VLOOKUP($O1149,教員一覧!$A:$D,2,FALSE)</f>
        <v>CG</v>
      </c>
      <c r="Z1149" s="1" t="str">
        <f>VLOOKUP($O1149,教員一覧!$A:$D,3,FALSE)</f>
        <v>　</v>
      </c>
      <c r="AA1149" s="1" t="str">
        <f>VLOOKUP($O1149,教員一覧!$A:$D,4,FALSE)</f>
        <v>専任</v>
      </c>
      <c r="AB1149" s="1" t="str">
        <f t="shared" si="337"/>
        <v>担任</v>
      </c>
      <c r="AC1149" s="14" t="s">
        <v>3661</v>
      </c>
      <c r="AD1149" s="14" t="s">
        <v>163</v>
      </c>
      <c r="AE1149" s="14" t="s">
        <v>74</v>
      </c>
      <c r="AF1149" s="14" t="s">
        <v>9</v>
      </c>
      <c r="AG1149" s="14">
        <v>4</v>
      </c>
      <c r="AH1149" s="14">
        <v>1402</v>
      </c>
      <c r="AI1149" s="15" t="str">
        <f t="shared" si="338"/>
        <v/>
      </c>
      <c r="AJ1149" s="15" t="str">
        <f t="shared" si="339"/>
        <v/>
      </c>
      <c r="AK1149" s="15" t="str">
        <f t="shared" si="340"/>
        <v/>
      </c>
      <c r="AL1149" s="15" t="str">
        <f t="shared" si="341"/>
        <v/>
      </c>
      <c r="AM1149" s="15" t="str">
        <f t="shared" si="342"/>
        <v/>
      </c>
      <c r="AN1149" s="15" t="str">
        <f t="shared" si="343"/>
        <v/>
      </c>
      <c r="AO1149" s="15" t="str">
        <f t="shared" si="344"/>
        <v/>
      </c>
      <c r="AP1149" s="9" t="str">
        <f t="shared" si="345"/>
        <v>GI3A月4</v>
      </c>
      <c r="AQ1149" s="9">
        <f t="shared" si="346"/>
        <v>0.5</v>
      </c>
      <c r="AR1149" s="11" t="str">
        <f t="shared" si="347"/>
        <v>田中康月4</v>
      </c>
      <c r="AS1149" s="11">
        <f t="shared" si="355"/>
        <v>0.5</v>
      </c>
      <c r="AT1149">
        <v>1</v>
      </c>
      <c r="AU1149" s="12">
        <f t="shared" si="348"/>
        <v>16</v>
      </c>
      <c r="AV1149" s="13" t="str">
        <f t="shared" si="349"/>
        <v>1402月4</v>
      </c>
      <c r="AW1149" s="13">
        <f t="shared" si="350"/>
        <v>0.25</v>
      </c>
      <c r="AX1149" s="18" t="str">
        <f t="shared" si="351"/>
        <v>GI3AUGI3GI4A月41402</v>
      </c>
      <c r="AY1149" s="18">
        <f t="shared" si="352"/>
        <v>8</v>
      </c>
      <c r="AZ1149"/>
    </row>
    <row r="1150" spans="1:52" x14ac:dyDescent="0.15">
      <c r="A1150" s="1">
        <f t="shared" si="335"/>
        <v>3</v>
      </c>
      <c r="B1150" s="1" t="str">
        <f t="shared" si="336"/>
        <v>編成</v>
      </c>
      <c r="C1150" t="s">
        <v>3679</v>
      </c>
      <c r="D1150" s="1" t="str">
        <f>VLOOKUP($C1150,クラス一覧!$A:$J,10,FALSE)</f>
        <v>ゲーム</v>
      </c>
      <c r="E1150" s="1">
        <f>VLOOKUP($C1150,クラス一覧!$A:$J,8,FALSE)</f>
        <v>16</v>
      </c>
      <c r="F1150" s="1" t="str">
        <f>VLOOKUP($C1150,クラス一覧!$A:$J,9,FALSE)</f>
        <v>田中康</v>
      </c>
      <c r="G1150" s="1" t="str">
        <f>VLOOKUP($H1150,科目一覧!$A:$G,3,FALSE)</f>
        <v>ゲーム合同（実践）</v>
      </c>
      <c r="H1150" t="s">
        <v>3178</v>
      </c>
      <c r="I1150" s="1" t="str">
        <f>VLOOKUP($H1150,科目一覧!$A:$G,7,FALSE)</f>
        <v>福井</v>
      </c>
      <c r="J1150" s="1" t="str">
        <f>VLOOKUP($I1150,教員一覧!$A:$D,2,FALSE)</f>
        <v>ゲーム</v>
      </c>
      <c r="K1150" s="1" t="str">
        <f>VLOOKUP($I1150,教員一覧!$A:$D,3,FALSE)</f>
        <v>プログラム</v>
      </c>
      <c r="L1150" s="1" t="str">
        <f>VLOOKUP($I1150,教員一覧!$A:$D,4,FALSE)</f>
        <v>専任</v>
      </c>
      <c r="M1150" t="s">
        <v>3658</v>
      </c>
      <c r="N1150" t="s">
        <v>3789</v>
      </c>
      <c r="O1150" t="s">
        <v>76</v>
      </c>
      <c r="P1150" t="s">
        <v>13</v>
      </c>
      <c r="Q1150">
        <v>1</v>
      </c>
      <c r="R1150">
        <v>1402</v>
      </c>
      <c r="S1150" s="1" t="str">
        <f>VLOOKUP($R1150,教室一覧!$A:$B,2,FALSE)</f>
        <v>実習室</v>
      </c>
      <c r="T1150" s="1">
        <f>VLOOKUP($R1150,教室一覧!$A:$C,3,FALSE)</f>
        <v>33</v>
      </c>
      <c r="U1150" s="1" t="str">
        <f>VLOOKUP($R1150,教室一覧!$A:$D,4,FALSE)</f>
        <v>1号館</v>
      </c>
      <c r="V1150" s="1" t="str">
        <f>VLOOKUP($R1150,教室一覧!$A:$E,5,FALSE)</f>
        <v>4F</v>
      </c>
      <c r="W1150"/>
      <c r="X1150"/>
      <c r="Y1150" s="1" t="str">
        <f>VLOOKUP($O1150,教員一覧!$A:$D,2,FALSE)</f>
        <v>CG</v>
      </c>
      <c r="Z1150" s="1" t="str">
        <f>VLOOKUP($O1150,教員一覧!$A:$D,3,FALSE)</f>
        <v>　</v>
      </c>
      <c r="AA1150" s="1" t="str">
        <f>VLOOKUP($O1150,教員一覧!$A:$D,4,FALSE)</f>
        <v>専任</v>
      </c>
      <c r="AB1150" s="1" t="str">
        <f t="shared" si="337"/>
        <v/>
      </c>
      <c r="AC1150" s="14" t="s">
        <v>3658</v>
      </c>
      <c r="AD1150" s="14" t="s">
        <v>163</v>
      </c>
      <c r="AE1150" s="14" t="s">
        <v>76</v>
      </c>
      <c r="AF1150" s="14" t="s">
        <v>13</v>
      </c>
      <c r="AG1150" s="14">
        <v>1</v>
      </c>
      <c r="AH1150" s="14">
        <v>1402</v>
      </c>
      <c r="AI1150" s="15" t="str">
        <f t="shared" si="338"/>
        <v/>
      </c>
      <c r="AJ1150" s="15" t="str">
        <f t="shared" si="339"/>
        <v/>
      </c>
      <c r="AK1150" s="15" t="str">
        <f t="shared" si="340"/>
        <v/>
      </c>
      <c r="AL1150" s="15" t="str">
        <f t="shared" si="341"/>
        <v/>
      </c>
      <c r="AM1150" s="15" t="str">
        <f t="shared" si="342"/>
        <v/>
      </c>
      <c r="AN1150" s="15" t="str">
        <f t="shared" si="343"/>
        <v/>
      </c>
      <c r="AO1150" s="15" t="str">
        <f t="shared" si="344"/>
        <v/>
      </c>
      <c r="AP1150" s="9" t="str">
        <f t="shared" si="345"/>
        <v>GI3A水1</v>
      </c>
      <c r="AQ1150" s="9">
        <f t="shared" si="346"/>
        <v>0.25</v>
      </c>
      <c r="AR1150" s="11" t="str">
        <f t="shared" si="347"/>
        <v>庄司水1</v>
      </c>
      <c r="AS1150" s="11">
        <f t="shared" si="355"/>
        <v>0.125</v>
      </c>
      <c r="AT1150">
        <v>1</v>
      </c>
      <c r="AU1150" s="12">
        <f t="shared" si="348"/>
        <v>16</v>
      </c>
      <c r="AV1150" s="13" t="str">
        <f t="shared" si="349"/>
        <v>1402水1</v>
      </c>
      <c r="AW1150" s="13">
        <f t="shared" si="350"/>
        <v>0.125</v>
      </c>
      <c r="AX1150" s="18" t="str">
        <f t="shared" si="351"/>
        <v>GI3AGS_GE3A水11402</v>
      </c>
      <c r="AY1150" s="18">
        <f t="shared" si="352"/>
        <v>16</v>
      </c>
      <c r="AZ1150"/>
    </row>
    <row r="1151" spans="1:52" x14ac:dyDescent="0.15">
      <c r="A1151" s="1">
        <f t="shared" si="335"/>
        <v>3</v>
      </c>
      <c r="B1151" s="1" t="str">
        <f t="shared" si="336"/>
        <v>編成</v>
      </c>
      <c r="C1151" t="s">
        <v>3679</v>
      </c>
      <c r="D1151" s="1" t="str">
        <f>VLOOKUP($C1151,クラス一覧!$A:$J,10,FALSE)</f>
        <v>ゲーム</v>
      </c>
      <c r="E1151" s="1">
        <v>0</v>
      </c>
      <c r="F1151" s="1" t="str">
        <f>VLOOKUP($C1151,クラス一覧!$A:$J,9,FALSE)</f>
        <v>田中康</v>
      </c>
      <c r="G1151" s="1" t="str">
        <f>VLOOKUP($H1151,科目一覧!$A:$G,3,FALSE)</f>
        <v>ゲーム合同（実践）</v>
      </c>
      <c r="H1151" t="s">
        <v>3178</v>
      </c>
      <c r="I1151" s="1" t="str">
        <f>VLOOKUP($H1151,科目一覧!$A:$G,7,FALSE)</f>
        <v>福井</v>
      </c>
      <c r="J1151" s="1" t="str">
        <f>VLOOKUP($I1151,教員一覧!$A:$D,2,FALSE)</f>
        <v>ゲーム</v>
      </c>
      <c r="K1151" s="1" t="str">
        <f>VLOOKUP($I1151,教員一覧!$A:$D,3,FALSE)</f>
        <v>プログラム</v>
      </c>
      <c r="L1151" s="1" t="str">
        <f>VLOOKUP($I1151,教員一覧!$A:$D,4,FALSE)</f>
        <v>専任</v>
      </c>
      <c r="M1151" t="s">
        <v>3659</v>
      </c>
      <c r="N1151" t="s">
        <v>3789</v>
      </c>
      <c r="O1151" t="s">
        <v>68</v>
      </c>
      <c r="P1151" t="s">
        <v>13</v>
      </c>
      <c r="Q1151">
        <v>1</v>
      </c>
      <c r="R1151">
        <v>1403</v>
      </c>
      <c r="S1151" s="1" t="str">
        <f>VLOOKUP($R1151,教室一覧!$A:$B,2,FALSE)</f>
        <v>ノート32</v>
      </c>
      <c r="T1151" s="1">
        <f>VLOOKUP($R1151,教室一覧!$A:$C,3,FALSE)</f>
        <v>32</v>
      </c>
      <c r="U1151" s="1" t="str">
        <f>VLOOKUP($R1151,教室一覧!$A:$D,4,FALSE)</f>
        <v>1号館</v>
      </c>
      <c r="V1151" s="1" t="str">
        <f>VLOOKUP($R1151,教室一覧!$A:$E,5,FALSE)</f>
        <v>4F</v>
      </c>
      <c r="W1151"/>
      <c r="X1151"/>
      <c r="Y1151" s="1" t="str">
        <f>VLOOKUP($O1151,教員一覧!$A:$D,2,FALSE)</f>
        <v>ゲーム</v>
      </c>
      <c r="Z1151" s="1" t="str">
        <f>VLOOKUP($O1151,教員一覧!$A:$D,3,FALSE)</f>
        <v>企画</v>
      </c>
      <c r="AA1151" s="1" t="str">
        <f>VLOOKUP($O1151,教員一覧!$A:$D,4,FALSE)</f>
        <v>専任</v>
      </c>
      <c r="AB1151" s="1" t="str">
        <f t="shared" si="337"/>
        <v/>
      </c>
      <c r="AC1151" s="14" t="s">
        <v>3659</v>
      </c>
      <c r="AD1151" s="14" t="s">
        <v>163</v>
      </c>
      <c r="AE1151" s="14" t="s">
        <v>68</v>
      </c>
      <c r="AF1151" s="14" t="s">
        <v>13</v>
      </c>
      <c r="AG1151" s="14">
        <v>1</v>
      </c>
      <c r="AH1151" s="14">
        <v>1403</v>
      </c>
      <c r="AI1151" s="15" t="str">
        <f t="shared" si="338"/>
        <v/>
      </c>
      <c r="AJ1151" s="15" t="str">
        <f t="shared" si="339"/>
        <v/>
      </c>
      <c r="AK1151" s="15" t="str">
        <f t="shared" si="340"/>
        <v/>
      </c>
      <c r="AL1151" s="15" t="str">
        <f t="shared" si="341"/>
        <v/>
      </c>
      <c r="AM1151" s="15" t="str">
        <f t="shared" si="342"/>
        <v/>
      </c>
      <c r="AN1151" s="15" t="str">
        <f t="shared" si="343"/>
        <v/>
      </c>
      <c r="AO1151" s="15" t="str">
        <f t="shared" si="344"/>
        <v/>
      </c>
      <c r="AP1151" s="9" t="str">
        <f t="shared" si="345"/>
        <v>GI3A水1</v>
      </c>
      <c r="AQ1151" s="9">
        <f t="shared" si="346"/>
        <v>0.25</v>
      </c>
      <c r="AR1151" s="11" t="str">
        <f t="shared" si="347"/>
        <v>岩橋水1</v>
      </c>
      <c r="AS1151" s="11">
        <f t="shared" si="355"/>
        <v>0.125</v>
      </c>
      <c r="AT1151">
        <v>1</v>
      </c>
      <c r="AU1151" s="12">
        <f t="shared" si="348"/>
        <v>0</v>
      </c>
      <c r="AV1151" s="13" t="str">
        <f t="shared" si="349"/>
        <v>1403水1</v>
      </c>
      <c r="AW1151" s="13">
        <f t="shared" si="350"/>
        <v>0.125</v>
      </c>
      <c r="AX1151" s="18" t="str">
        <f t="shared" si="351"/>
        <v>GI3AGS_GE3B水11403</v>
      </c>
      <c r="AY1151" s="18">
        <f t="shared" si="352"/>
        <v>0</v>
      </c>
      <c r="AZ1151"/>
    </row>
    <row r="1152" spans="1:52" x14ac:dyDescent="0.15">
      <c r="A1152" s="1">
        <f t="shared" si="335"/>
        <v>3</v>
      </c>
      <c r="B1152" s="1" t="str">
        <f t="shared" si="336"/>
        <v>編成</v>
      </c>
      <c r="C1152" t="s">
        <v>3679</v>
      </c>
      <c r="D1152" s="1" t="str">
        <f>VLOOKUP($C1152,クラス一覧!$A:$J,10,FALSE)</f>
        <v>ゲーム</v>
      </c>
      <c r="E1152" s="1">
        <v>0</v>
      </c>
      <c r="F1152" s="1" t="str">
        <f>VLOOKUP($C1152,クラス一覧!$A:$J,9,FALSE)</f>
        <v>田中康</v>
      </c>
      <c r="G1152" s="1" t="str">
        <f>VLOOKUP($H1152,科目一覧!$A:$G,3,FALSE)</f>
        <v>ゲーム合同（実践）</v>
      </c>
      <c r="H1152" t="s">
        <v>3178</v>
      </c>
      <c r="I1152" s="1" t="str">
        <f>VLOOKUP($H1152,科目一覧!$A:$G,7,FALSE)</f>
        <v>福井</v>
      </c>
      <c r="J1152" s="1" t="str">
        <f>VLOOKUP($I1152,教員一覧!$A:$D,2,FALSE)</f>
        <v>ゲーム</v>
      </c>
      <c r="K1152" s="1" t="str">
        <f>VLOOKUP($I1152,教員一覧!$A:$D,3,FALSE)</f>
        <v>プログラム</v>
      </c>
      <c r="L1152" s="1" t="str">
        <f>VLOOKUP($I1152,教員一覧!$A:$D,4,FALSE)</f>
        <v>専任</v>
      </c>
      <c r="M1152" t="s">
        <v>1660</v>
      </c>
      <c r="N1152" t="s">
        <v>3789</v>
      </c>
      <c r="O1152" t="s">
        <v>108</v>
      </c>
      <c r="P1152" t="s">
        <v>13</v>
      </c>
      <c r="Q1152">
        <v>1</v>
      </c>
      <c r="R1152">
        <v>1404</v>
      </c>
      <c r="S1152" s="1" t="str">
        <f>VLOOKUP($R1152,教室一覧!$A:$B,2,FALSE)</f>
        <v>ノート32</v>
      </c>
      <c r="T1152" s="1">
        <f>VLOOKUP($R1152,教室一覧!$A:$C,3,FALSE)</f>
        <v>32</v>
      </c>
      <c r="U1152" s="1" t="str">
        <f>VLOOKUP($R1152,教室一覧!$A:$D,4,FALSE)</f>
        <v>1号館</v>
      </c>
      <c r="V1152" s="1" t="str">
        <f>VLOOKUP($R1152,教室一覧!$A:$E,5,FALSE)</f>
        <v>4F</v>
      </c>
      <c r="W1152"/>
      <c r="X1152"/>
      <c r="Y1152" s="1" t="str">
        <f>VLOOKUP($O1152,教員一覧!$A:$D,2,FALSE)</f>
        <v>ゲーム</v>
      </c>
      <c r="Z1152" s="1" t="str">
        <f>VLOOKUP($O1152,教員一覧!$A:$D,3,FALSE)</f>
        <v>プログラム</v>
      </c>
      <c r="AA1152" s="1" t="str">
        <f>VLOOKUP($O1152,教員一覧!$A:$D,4,FALSE)</f>
        <v>専任</v>
      </c>
      <c r="AB1152" s="1" t="str">
        <f t="shared" si="337"/>
        <v/>
      </c>
      <c r="AC1152" s="14" t="s">
        <v>1660</v>
      </c>
      <c r="AD1152" s="14" t="s">
        <v>163</v>
      </c>
      <c r="AE1152" s="14" t="s">
        <v>108</v>
      </c>
      <c r="AF1152" s="14" t="s">
        <v>13</v>
      </c>
      <c r="AG1152" s="14">
        <v>1</v>
      </c>
      <c r="AH1152" s="14">
        <v>1404</v>
      </c>
      <c r="AI1152" s="15" t="str">
        <f t="shared" si="338"/>
        <v/>
      </c>
      <c r="AJ1152" s="15" t="str">
        <f t="shared" si="339"/>
        <v/>
      </c>
      <c r="AK1152" s="15" t="str">
        <f t="shared" si="340"/>
        <v/>
      </c>
      <c r="AL1152" s="15" t="str">
        <f t="shared" si="341"/>
        <v/>
      </c>
      <c r="AM1152" s="15" t="str">
        <f t="shared" si="342"/>
        <v/>
      </c>
      <c r="AN1152" s="15" t="str">
        <f t="shared" si="343"/>
        <v/>
      </c>
      <c r="AO1152" s="15" t="str">
        <f t="shared" si="344"/>
        <v/>
      </c>
      <c r="AP1152" s="9" t="str">
        <f t="shared" si="345"/>
        <v>GI3A水1</v>
      </c>
      <c r="AQ1152" s="9">
        <f t="shared" si="346"/>
        <v>0.25</v>
      </c>
      <c r="AR1152" s="11" t="str">
        <f t="shared" si="347"/>
        <v>椎原水1</v>
      </c>
      <c r="AS1152" s="11">
        <f t="shared" si="355"/>
        <v>0.25</v>
      </c>
      <c r="AT1152">
        <v>1</v>
      </c>
      <c r="AU1152" s="12">
        <f t="shared" si="348"/>
        <v>0</v>
      </c>
      <c r="AV1152" s="13" t="str">
        <f t="shared" si="349"/>
        <v>1404水1</v>
      </c>
      <c r="AW1152" s="13">
        <f t="shared" si="350"/>
        <v>0.25</v>
      </c>
      <c r="AX1152" s="18" t="str">
        <f t="shared" si="351"/>
        <v>GI3AGS_GE3C水11404</v>
      </c>
      <c r="AY1152" s="18">
        <f t="shared" si="352"/>
        <v>0</v>
      </c>
      <c r="AZ1152"/>
    </row>
    <row r="1153" spans="1:52" x14ac:dyDescent="0.15">
      <c r="A1153" s="1">
        <f t="shared" si="335"/>
        <v>3</v>
      </c>
      <c r="B1153" s="1" t="str">
        <f t="shared" si="336"/>
        <v>編成</v>
      </c>
      <c r="C1153" t="s">
        <v>3679</v>
      </c>
      <c r="D1153" s="1" t="str">
        <f>VLOOKUP($C1153,クラス一覧!$A:$J,10,FALSE)</f>
        <v>ゲーム</v>
      </c>
      <c r="E1153" s="1">
        <v>0</v>
      </c>
      <c r="F1153" s="1" t="str">
        <f>VLOOKUP($C1153,クラス一覧!$A:$J,9,FALSE)</f>
        <v>田中康</v>
      </c>
      <c r="G1153" s="1" t="str">
        <f>VLOOKUP($H1153,科目一覧!$A:$G,3,FALSE)</f>
        <v>ゲーム合同（実践）</v>
      </c>
      <c r="H1153" t="s">
        <v>3178</v>
      </c>
      <c r="I1153" s="1" t="str">
        <f>VLOOKUP($H1153,科目一覧!$A:$G,7,FALSE)</f>
        <v>福井</v>
      </c>
      <c r="J1153" s="1" t="str">
        <f>VLOOKUP($I1153,教員一覧!$A:$D,2,FALSE)</f>
        <v>ゲーム</v>
      </c>
      <c r="K1153" s="1" t="str">
        <f>VLOOKUP($I1153,教員一覧!$A:$D,3,FALSE)</f>
        <v>プログラム</v>
      </c>
      <c r="L1153" s="1" t="str">
        <f>VLOOKUP($I1153,教員一覧!$A:$D,4,FALSE)</f>
        <v>専任</v>
      </c>
      <c r="M1153" t="s">
        <v>1661</v>
      </c>
      <c r="N1153" t="s">
        <v>3789</v>
      </c>
      <c r="O1153" t="s">
        <v>3012</v>
      </c>
      <c r="P1153" t="s">
        <v>13</v>
      </c>
      <c r="Q1153">
        <v>1</v>
      </c>
      <c r="R1153">
        <v>1405</v>
      </c>
      <c r="S1153" s="1" t="str">
        <f>VLOOKUP($R1153,教室一覧!$A:$B,2,FALSE)</f>
        <v>ノート32</v>
      </c>
      <c r="T1153" s="1">
        <f>VLOOKUP($R1153,教室一覧!$A:$C,3,FALSE)</f>
        <v>32</v>
      </c>
      <c r="U1153" s="1" t="str">
        <f>VLOOKUP($R1153,教室一覧!$A:$D,4,FALSE)</f>
        <v>1号館</v>
      </c>
      <c r="V1153" s="1" t="str">
        <f>VLOOKUP($R1153,教室一覧!$A:$E,5,FALSE)</f>
        <v>4F</v>
      </c>
      <c r="W1153"/>
      <c r="X1153"/>
      <c r="Y1153" s="1" t="str">
        <f>VLOOKUP($O1153,教員一覧!$A:$D,2,FALSE)</f>
        <v>ゲーム</v>
      </c>
      <c r="Z1153" s="1" t="str">
        <f>VLOOKUP($O1153,教員一覧!$A:$D,3,FALSE)</f>
        <v>プログラム</v>
      </c>
      <c r="AA1153" s="1" t="str">
        <f>VLOOKUP($O1153,教員一覧!$A:$D,4,FALSE)</f>
        <v>専任</v>
      </c>
      <c r="AB1153" s="1" t="str">
        <f t="shared" si="337"/>
        <v/>
      </c>
      <c r="AC1153" s="14" t="s">
        <v>1661</v>
      </c>
      <c r="AD1153" s="14" t="s">
        <v>163</v>
      </c>
      <c r="AE1153" s="14" t="s">
        <v>3012</v>
      </c>
      <c r="AF1153" s="14" t="s">
        <v>13</v>
      </c>
      <c r="AG1153" s="14">
        <v>1</v>
      </c>
      <c r="AH1153" s="14">
        <v>1405</v>
      </c>
      <c r="AI1153" s="15" t="str">
        <f t="shared" si="338"/>
        <v/>
      </c>
      <c r="AJ1153" s="15" t="str">
        <f t="shared" si="339"/>
        <v/>
      </c>
      <c r="AK1153" s="15" t="str">
        <f t="shared" si="340"/>
        <v/>
      </c>
      <c r="AL1153" s="15" t="str">
        <f t="shared" si="341"/>
        <v/>
      </c>
      <c r="AM1153" s="15" t="str">
        <f t="shared" si="342"/>
        <v/>
      </c>
      <c r="AN1153" s="15" t="str">
        <f t="shared" si="343"/>
        <v/>
      </c>
      <c r="AO1153" s="15" t="str">
        <f t="shared" si="344"/>
        <v/>
      </c>
      <c r="AP1153" s="9" t="str">
        <f t="shared" si="345"/>
        <v>GI3A水1</v>
      </c>
      <c r="AQ1153" s="9">
        <f t="shared" si="346"/>
        <v>0.25</v>
      </c>
      <c r="AR1153" s="11" t="str">
        <f t="shared" si="347"/>
        <v>幸田水1</v>
      </c>
      <c r="AS1153" s="11">
        <f t="shared" si="355"/>
        <v>0.25</v>
      </c>
      <c r="AT1153">
        <v>1</v>
      </c>
      <c r="AU1153" s="12">
        <f t="shared" si="348"/>
        <v>0</v>
      </c>
      <c r="AV1153" s="13" t="str">
        <f t="shared" si="349"/>
        <v>1405水1</v>
      </c>
      <c r="AW1153" s="13">
        <f t="shared" si="350"/>
        <v>0.25</v>
      </c>
      <c r="AX1153" s="18" t="str">
        <f t="shared" si="351"/>
        <v>GI3AGS_GE3D水11405</v>
      </c>
      <c r="AY1153" s="18">
        <f t="shared" si="352"/>
        <v>0</v>
      </c>
      <c r="AZ1153"/>
    </row>
    <row r="1154" spans="1:52" x14ac:dyDescent="0.15">
      <c r="A1154" s="1">
        <f t="shared" ref="A1154:A1217" si="356">VALUE(LEFT(RIGHT(C1154,2),1))</f>
        <v>3</v>
      </c>
      <c r="B1154" s="1" t="str">
        <f t="shared" ref="B1154:B1217" si="357">IF(C1154=M1154,"HR","編成")</f>
        <v>編成</v>
      </c>
      <c r="C1154" t="s">
        <v>3679</v>
      </c>
      <c r="D1154" s="1" t="str">
        <f>VLOOKUP($C1154,クラス一覧!$A:$J,10,FALSE)</f>
        <v>ゲーム</v>
      </c>
      <c r="E1154" s="1">
        <f>VLOOKUP($C1154,クラス一覧!$A:$J,8,FALSE)</f>
        <v>16</v>
      </c>
      <c r="F1154" s="1" t="str">
        <f>VLOOKUP($C1154,クラス一覧!$A:$J,9,FALSE)</f>
        <v>田中康</v>
      </c>
      <c r="G1154" s="1" t="str">
        <f>VLOOKUP($H1154,科目一覧!$A:$G,3,FALSE)</f>
        <v>ゲーム合同（実践）</v>
      </c>
      <c r="H1154" t="s">
        <v>3178</v>
      </c>
      <c r="I1154" s="1" t="str">
        <f>VLOOKUP($H1154,科目一覧!$A:$G,7,FALSE)</f>
        <v>福井</v>
      </c>
      <c r="J1154" s="1" t="str">
        <f>VLOOKUP($I1154,教員一覧!$A:$D,2,FALSE)</f>
        <v>ゲーム</v>
      </c>
      <c r="K1154" s="1" t="str">
        <f>VLOOKUP($I1154,教員一覧!$A:$D,3,FALSE)</f>
        <v>プログラム</v>
      </c>
      <c r="L1154" s="1" t="str">
        <f>VLOOKUP($I1154,教員一覧!$A:$D,4,FALSE)</f>
        <v>専任</v>
      </c>
      <c r="M1154" t="s">
        <v>3658</v>
      </c>
      <c r="N1154" t="s">
        <v>3789</v>
      </c>
      <c r="O1154" t="s">
        <v>59</v>
      </c>
      <c r="P1154" t="s">
        <v>13</v>
      </c>
      <c r="Q1154">
        <v>2</v>
      </c>
      <c r="R1154">
        <v>1402</v>
      </c>
      <c r="S1154" s="1" t="str">
        <f>VLOOKUP($R1154,教室一覧!$A:$B,2,FALSE)</f>
        <v>実習室</v>
      </c>
      <c r="T1154" s="1">
        <f>VLOOKUP($R1154,教室一覧!$A:$C,3,FALSE)</f>
        <v>33</v>
      </c>
      <c r="U1154" s="1" t="str">
        <f>VLOOKUP($R1154,教室一覧!$A:$D,4,FALSE)</f>
        <v>1号館</v>
      </c>
      <c r="V1154" s="1" t="str">
        <f>VLOOKUP($R1154,教室一覧!$A:$E,5,FALSE)</f>
        <v>4F</v>
      </c>
      <c r="W1154"/>
      <c r="X1154"/>
      <c r="Y1154" s="1" t="str">
        <f>VLOOKUP($O1154,教員一覧!$A:$D,2,FALSE)</f>
        <v>CG</v>
      </c>
      <c r="Z1154" s="1" t="str">
        <f>VLOOKUP($O1154,教員一覧!$A:$D,3,FALSE)</f>
        <v>　</v>
      </c>
      <c r="AA1154" s="1" t="str">
        <f>VLOOKUP($O1154,教員一覧!$A:$D,4,FALSE)</f>
        <v>専任</v>
      </c>
      <c r="AB1154" s="1" t="str">
        <f t="shared" ref="AB1154:AB1217" si="358">IF(O1154=F1154,"担任","")</f>
        <v/>
      </c>
      <c r="AC1154" s="14" t="s">
        <v>3658</v>
      </c>
      <c r="AD1154" s="14" t="s">
        <v>163</v>
      </c>
      <c r="AE1154" s="14" t="s">
        <v>59</v>
      </c>
      <c r="AF1154" s="14" t="s">
        <v>13</v>
      </c>
      <c r="AG1154" s="14">
        <v>2</v>
      </c>
      <c r="AH1154" s="14">
        <v>1402</v>
      </c>
      <c r="AI1154" s="15" t="str">
        <f t="shared" ref="AI1154:AI1217" si="359">IF(AC1154=M1154,"",M1154&amp;" ")</f>
        <v/>
      </c>
      <c r="AJ1154" s="15" t="str">
        <f t="shared" ref="AJ1154:AJ1217" si="360">IF(AD1154=N1154,"",N1154&amp;" ")</f>
        <v/>
      </c>
      <c r="AK1154" s="15" t="str">
        <f t="shared" ref="AK1154:AK1217" si="361">IF(AE1154=O1154,"",O1154&amp;" ")</f>
        <v/>
      </c>
      <c r="AL1154" s="15" t="str">
        <f t="shared" ref="AL1154:AL1217" si="362">IF(AF1154=P1154,"",P1154&amp;" ")</f>
        <v/>
      </c>
      <c r="AM1154" s="15" t="str">
        <f t="shared" ref="AM1154:AM1217" si="363">IF(AG1154=Q1154,"",Q1154&amp;" ")</f>
        <v/>
      </c>
      <c r="AN1154" s="15" t="str">
        <f t="shared" ref="AN1154:AN1217" si="364">IF(AH1154=R1154,"",R1154&amp;" ")</f>
        <v/>
      </c>
      <c r="AO1154" s="15" t="str">
        <f t="shared" ref="AO1154:AO1217" si="365">AI1154&amp;AJ1154&amp;AK1154&amp;AL1154&amp;AM1154&amp;AN1154</f>
        <v/>
      </c>
      <c r="AP1154" s="9" t="str">
        <f t="shared" ref="AP1154:AP1217" si="366">$C1154&amp;$P1154&amp;$Q1154</f>
        <v>GI3A水2</v>
      </c>
      <c r="AQ1154" s="9">
        <f t="shared" ref="AQ1154:AQ1217" si="367">1/COUNTIF($AP:$AP,$AP1154)</f>
        <v>0.25</v>
      </c>
      <c r="AR1154" s="11" t="str">
        <f t="shared" ref="AR1154:AR1217" si="368">$O1154&amp;$P1154&amp;$Q1154</f>
        <v>西尾水2</v>
      </c>
      <c r="AS1154" s="11">
        <f t="shared" si="355"/>
        <v>0.125</v>
      </c>
      <c r="AT1154">
        <v>1</v>
      </c>
      <c r="AU1154" s="12">
        <f t="shared" ref="AU1154:AU1217" si="369">$E1154/$AT1154</f>
        <v>16</v>
      </c>
      <c r="AV1154" s="13" t="str">
        <f t="shared" ref="AV1154:AV1217" si="370">$R1154&amp;$P1154&amp;$Q1154</f>
        <v>1402水2</v>
      </c>
      <c r="AW1154" s="13">
        <f t="shared" ref="AW1154:AW1217" si="371">1/COUNTIF($AV:$AV,$AV1154)</f>
        <v>0.125</v>
      </c>
      <c r="AX1154" s="18" t="str">
        <f t="shared" ref="AX1154:AX1217" si="372">$C1154&amp;$M1154&amp;$P1154&amp;$Q1154&amp;$R1154</f>
        <v>GI3AGS_GE3A水21402</v>
      </c>
      <c r="AY1154" s="18">
        <f t="shared" ref="AY1154:AY1217" si="373">$AU1154/COUNTIF($AX:$AX,$AX1154)</f>
        <v>16</v>
      </c>
      <c r="AZ1154"/>
    </row>
    <row r="1155" spans="1:52" x14ac:dyDescent="0.15">
      <c r="A1155" s="1">
        <f t="shared" si="356"/>
        <v>3</v>
      </c>
      <c r="B1155" s="1" t="str">
        <f t="shared" si="357"/>
        <v>編成</v>
      </c>
      <c r="C1155" t="s">
        <v>3679</v>
      </c>
      <c r="D1155" s="1" t="str">
        <f>VLOOKUP($C1155,クラス一覧!$A:$J,10,FALSE)</f>
        <v>ゲーム</v>
      </c>
      <c r="E1155" s="1">
        <v>0</v>
      </c>
      <c r="F1155" s="1" t="str">
        <f>VLOOKUP($C1155,クラス一覧!$A:$J,9,FALSE)</f>
        <v>田中康</v>
      </c>
      <c r="G1155" s="1" t="str">
        <f>VLOOKUP($H1155,科目一覧!$A:$G,3,FALSE)</f>
        <v>ゲーム合同（実践）</v>
      </c>
      <c r="H1155" t="s">
        <v>3178</v>
      </c>
      <c r="I1155" s="1" t="str">
        <f>VLOOKUP($H1155,科目一覧!$A:$G,7,FALSE)</f>
        <v>福井</v>
      </c>
      <c r="J1155" s="1" t="str">
        <f>VLOOKUP($I1155,教員一覧!$A:$D,2,FALSE)</f>
        <v>ゲーム</v>
      </c>
      <c r="K1155" s="1" t="str">
        <f>VLOOKUP($I1155,教員一覧!$A:$D,3,FALSE)</f>
        <v>プログラム</v>
      </c>
      <c r="L1155" s="1" t="str">
        <f>VLOOKUP($I1155,教員一覧!$A:$D,4,FALSE)</f>
        <v>専任</v>
      </c>
      <c r="M1155" t="s">
        <v>3659</v>
      </c>
      <c r="N1155" t="s">
        <v>3789</v>
      </c>
      <c r="O1155" t="s">
        <v>68</v>
      </c>
      <c r="P1155" t="s">
        <v>13</v>
      </c>
      <c r="Q1155">
        <v>2</v>
      </c>
      <c r="R1155">
        <v>1403</v>
      </c>
      <c r="S1155" s="1" t="str">
        <f>VLOOKUP($R1155,教室一覧!$A:$B,2,FALSE)</f>
        <v>ノート32</v>
      </c>
      <c r="T1155" s="1">
        <f>VLOOKUP($R1155,教室一覧!$A:$C,3,FALSE)</f>
        <v>32</v>
      </c>
      <c r="U1155" s="1" t="str">
        <f>VLOOKUP($R1155,教室一覧!$A:$D,4,FALSE)</f>
        <v>1号館</v>
      </c>
      <c r="V1155" s="1" t="str">
        <f>VLOOKUP($R1155,教室一覧!$A:$E,5,FALSE)</f>
        <v>4F</v>
      </c>
      <c r="W1155"/>
      <c r="X1155"/>
      <c r="Y1155" s="1" t="str">
        <f>VLOOKUP($O1155,教員一覧!$A:$D,2,FALSE)</f>
        <v>ゲーム</v>
      </c>
      <c r="Z1155" s="1" t="str">
        <f>VLOOKUP($O1155,教員一覧!$A:$D,3,FALSE)</f>
        <v>企画</v>
      </c>
      <c r="AA1155" s="1" t="str">
        <f>VLOOKUP($O1155,教員一覧!$A:$D,4,FALSE)</f>
        <v>専任</v>
      </c>
      <c r="AB1155" s="1" t="str">
        <f t="shared" si="358"/>
        <v/>
      </c>
      <c r="AC1155" s="14" t="s">
        <v>3659</v>
      </c>
      <c r="AD1155" s="14" t="s">
        <v>163</v>
      </c>
      <c r="AE1155" s="14" t="s">
        <v>68</v>
      </c>
      <c r="AF1155" s="14" t="s">
        <v>13</v>
      </c>
      <c r="AG1155" s="14">
        <v>2</v>
      </c>
      <c r="AH1155" s="14">
        <v>1403</v>
      </c>
      <c r="AI1155" s="15" t="str">
        <f t="shared" si="359"/>
        <v/>
      </c>
      <c r="AJ1155" s="15" t="str">
        <f t="shared" si="360"/>
        <v/>
      </c>
      <c r="AK1155" s="15" t="str">
        <f t="shared" si="361"/>
        <v/>
      </c>
      <c r="AL1155" s="15" t="str">
        <f t="shared" si="362"/>
        <v/>
      </c>
      <c r="AM1155" s="15" t="str">
        <f t="shared" si="363"/>
        <v/>
      </c>
      <c r="AN1155" s="15" t="str">
        <f t="shared" si="364"/>
        <v/>
      </c>
      <c r="AO1155" s="15" t="str">
        <f t="shared" si="365"/>
        <v/>
      </c>
      <c r="AP1155" s="9" t="str">
        <f t="shared" si="366"/>
        <v>GI3A水2</v>
      </c>
      <c r="AQ1155" s="9">
        <f t="shared" si="367"/>
        <v>0.25</v>
      </c>
      <c r="AR1155" s="11" t="str">
        <f t="shared" si="368"/>
        <v>岩橋水2</v>
      </c>
      <c r="AS1155" s="11">
        <f t="shared" si="355"/>
        <v>0.125</v>
      </c>
      <c r="AT1155">
        <v>1</v>
      </c>
      <c r="AU1155" s="12">
        <f t="shared" si="369"/>
        <v>0</v>
      </c>
      <c r="AV1155" s="13" t="str">
        <f t="shared" si="370"/>
        <v>1403水2</v>
      </c>
      <c r="AW1155" s="13">
        <f t="shared" si="371"/>
        <v>0.125</v>
      </c>
      <c r="AX1155" s="18" t="str">
        <f t="shared" si="372"/>
        <v>GI3AGS_GE3B水21403</v>
      </c>
      <c r="AY1155" s="18">
        <f t="shared" si="373"/>
        <v>0</v>
      </c>
      <c r="AZ1155"/>
    </row>
    <row r="1156" spans="1:52" x14ac:dyDescent="0.15">
      <c r="A1156" s="1">
        <f t="shared" si="356"/>
        <v>3</v>
      </c>
      <c r="B1156" s="1" t="str">
        <f t="shared" si="357"/>
        <v>編成</v>
      </c>
      <c r="C1156" t="s">
        <v>3679</v>
      </c>
      <c r="D1156" s="1" t="str">
        <f>VLOOKUP($C1156,クラス一覧!$A:$J,10,FALSE)</f>
        <v>ゲーム</v>
      </c>
      <c r="E1156" s="1">
        <v>0</v>
      </c>
      <c r="F1156" s="1" t="str">
        <f>VLOOKUP($C1156,クラス一覧!$A:$J,9,FALSE)</f>
        <v>田中康</v>
      </c>
      <c r="G1156" s="1" t="str">
        <f>VLOOKUP($H1156,科目一覧!$A:$G,3,FALSE)</f>
        <v>ゲーム合同（実践）</v>
      </c>
      <c r="H1156" t="s">
        <v>3178</v>
      </c>
      <c r="I1156" s="1" t="str">
        <f>VLOOKUP($H1156,科目一覧!$A:$G,7,FALSE)</f>
        <v>福井</v>
      </c>
      <c r="J1156" s="1" t="str">
        <f>VLOOKUP($I1156,教員一覧!$A:$D,2,FALSE)</f>
        <v>ゲーム</v>
      </c>
      <c r="K1156" s="1" t="str">
        <f>VLOOKUP($I1156,教員一覧!$A:$D,3,FALSE)</f>
        <v>プログラム</v>
      </c>
      <c r="L1156" s="1" t="str">
        <f>VLOOKUP($I1156,教員一覧!$A:$D,4,FALSE)</f>
        <v>専任</v>
      </c>
      <c r="M1156" t="s">
        <v>1660</v>
      </c>
      <c r="N1156" t="s">
        <v>3789</v>
      </c>
      <c r="O1156" t="s">
        <v>108</v>
      </c>
      <c r="P1156" t="s">
        <v>13</v>
      </c>
      <c r="Q1156">
        <v>2</v>
      </c>
      <c r="R1156">
        <v>1404</v>
      </c>
      <c r="S1156" s="1" t="str">
        <f>VLOOKUP($R1156,教室一覧!$A:$B,2,FALSE)</f>
        <v>ノート32</v>
      </c>
      <c r="T1156" s="1">
        <f>VLOOKUP($R1156,教室一覧!$A:$C,3,FALSE)</f>
        <v>32</v>
      </c>
      <c r="U1156" s="1" t="str">
        <f>VLOOKUP($R1156,教室一覧!$A:$D,4,FALSE)</f>
        <v>1号館</v>
      </c>
      <c r="V1156" s="1" t="str">
        <f>VLOOKUP($R1156,教室一覧!$A:$E,5,FALSE)</f>
        <v>4F</v>
      </c>
      <c r="W1156"/>
      <c r="X1156"/>
      <c r="Y1156" s="1" t="str">
        <f>VLOOKUP($O1156,教員一覧!$A:$D,2,FALSE)</f>
        <v>ゲーム</v>
      </c>
      <c r="Z1156" s="1" t="str">
        <f>VLOOKUP($O1156,教員一覧!$A:$D,3,FALSE)</f>
        <v>プログラム</v>
      </c>
      <c r="AA1156" s="1" t="str">
        <f>VLOOKUP($O1156,教員一覧!$A:$D,4,FALSE)</f>
        <v>専任</v>
      </c>
      <c r="AB1156" s="1" t="str">
        <f t="shared" si="358"/>
        <v/>
      </c>
      <c r="AC1156" s="14" t="s">
        <v>1660</v>
      </c>
      <c r="AD1156" s="14" t="s">
        <v>163</v>
      </c>
      <c r="AE1156" s="14" t="s">
        <v>108</v>
      </c>
      <c r="AF1156" s="14" t="s">
        <v>13</v>
      </c>
      <c r="AG1156" s="14">
        <v>2</v>
      </c>
      <c r="AH1156" s="14">
        <v>1404</v>
      </c>
      <c r="AI1156" s="15" t="str">
        <f t="shared" si="359"/>
        <v/>
      </c>
      <c r="AJ1156" s="15" t="str">
        <f t="shared" si="360"/>
        <v/>
      </c>
      <c r="AK1156" s="15" t="str">
        <f t="shared" si="361"/>
        <v/>
      </c>
      <c r="AL1156" s="15" t="str">
        <f t="shared" si="362"/>
        <v/>
      </c>
      <c r="AM1156" s="15" t="str">
        <f t="shared" si="363"/>
        <v/>
      </c>
      <c r="AN1156" s="15" t="str">
        <f t="shared" si="364"/>
        <v/>
      </c>
      <c r="AO1156" s="15" t="str">
        <f t="shared" si="365"/>
        <v/>
      </c>
      <c r="AP1156" s="9" t="str">
        <f t="shared" si="366"/>
        <v>GI3A水2</v>
      </c>
      <c r="AQ1156" s="9">
        <f t="shared" si="367"/>
        <v>0.25</v>
      </c>
      <c r="AR1156" s="11" t="str">
        <f t="shared" si="368"/>
        <v>椎原水2</v>
      </c>
      <c r="AS1156" s="11">
        <f t="shared" si="355"/>
        <v>0.25</v>
      </c>
      <c r="AT1156">
        <v>1</v>
      </c>
      <c r="AU1156" s="12">
        <f t="shared" si="369"/>
        <v>0</v>
      </c>
      <c r="AV1156" s="13" t="str">
        <f t="shared" si="370"/>
        <v>1404水2</v>
      </c>
      <c r="AW1156" s="13">
        <f t="shared" si="371"/>
        <v>0.25</v>
      </c>
      <c r="AX1156" s="18" t="str">
        <f t="shared" si="372"/>
        <v>GI3AGS_GE3C水21404</v>
      </c>
      <c r="AY1156" s="18">
        <f t="shared" si="373"/>
        <v>0</v>
      </c>
      <c r="AZ1156"/>
    </row>
    <row r="1157" spans="1:52" x14ac:dyDescent="0.15">
      <c r="A1157" s="1">
        <f t="shared" si="356"/>
        <v>3</v>
      </c>
      <c r="B1157" s="1" t="str">
        <f t="shared" si="357"/>
        <v>編成</v>
      </c>
      <c r="C1157" t="s">
        <v>3679</v>
      </c>
      <c r="D1157" s="1" t="str">
        <f>VLOOKUP($C1157,クラス一覧!$A:$J,10,FALSE)</f>
        <v>ゲーム</v>
      </c>
      <c r="E1157" s="1">
        <v>0</v>
      </c>
      <c r="F1157" s="1" t="str">
        <f>VLOOKUP($C1157,クラス一覧!$A:$J,9,FALSE)</f>
        <v>田中康</v>
      </c>
      <c r="G1157" s="1" t="str">
        <f>VLOOKUP($H1157,科目一覧!$A:$G,3,FALSE)</f>
        <v>ゲーム合同（実践）</v>
      </c>
      <c r="H1157" t="s">
        <v>3178</v>
      </c>
      <c r="I1157" s="1" t="str">
        <f>VLOOKUP($H1157,科目一覧!$A:$G,7,FALSE)</f>
        <v>福井</v>
      </c>
      <c r="J1157" s="1" t="str">
        <f>VLOOKUP($I1157,教員一覧!$A:$D,2,FALSE)</f>
        <v>ゲーム</v>
      </c>
      <c r="K1157" s="1" t="str">
        <f>VLOOKUP($I1157,教員一覧!$A:$D,3,FALSE)</f>
        <v>プログラム</v>
      </c>
      <c r="L1157" s="1" t="str">
        <f>VLOOKUP($I1157,教員一覧!$A:$D,4,FALSE)</f>
        <v>専任</v>
      </c>
      <c r="M1157" t="s">
        <v>1661</v>
      </c>
      <c r="N1157" t="s">
        <v>3789</v>
      </c>
      <c r="O1157" t="s">
        <v>3012</v>
      </c>
      <c r="P1157" t="s">
        <v>13</v>
      </c>
      <c r="Q1157">
        <v>2</v>
      </c>
      <c r="R1157">
        <v>1405</v>
      </c>
      <c r="S1157" s="1" t="str">
        <f>VLOOKUP($R1157,教室一覧!$A:$B,2,FALSE)</f>
        <v>ノート32</v>
      </c>
      <c r="T1157" s="1">
        <f>VLOOKUP($R1157,教室一覧!$A:$C,3,FALSE)</f>
        <v>32</v>
      </c>
      <c r="U1157" s="1" t="str">
        <f>VLOOKUP($R1157,教室一覧!$A:$D,4,FALSE)</f>
        <v>1号館</v>
      </c>
      <c r="V1157" s="1" t="str">
        <f>VLOOKUP($R1157,教室一覧!$A:$E,5,FALSE)</f>
        <v>4F</v>
      </c>
      <c r="W1157"/>
      <c r="X1157"/>
      <c r="Y1157" s="1" t="str">
        <f>VLOOKUP($O1157,教員一覧!$A:$D,2,FALSE)</f>
        <v>ゲーム</v>
      </c>
      <c r="Z1157" s="1" t="str">
        <f>VLOOKUP($O1157,教員一覧!$A:$D,3,FALSE)</f>
        <v>プログラム</v>
      </c>
      <c r="AA1157" s="1" t="str">
        <f>VLOOKUP($O1157,教員一覧!$A:$D,4,FALSE)</f>
        <v>専任</v>
      </c>
      <c r="AB1157" s="1" t="str">
        <f t="shared" si="358"/>
        <v/>
      </c>
      <c r="AC1157" s="14" t="s">
        <v>1661</v>
      </c>
      <c r="AD1157" s="14" t="s">
        <v>163</v>
      </c>
      <c r="AE1157" s="14" t="s">
        <v>3012</v>
      </c>
      <c r="AF1157" s="14" t="s">
        <v>13</v>
      </c>
      <c r="AG1157" s="14">
        <v>2</v>
      </c>
      <c r="AH1157" s="14">
        <v>1405</v>
      </c>
      <c r="AI1157" s="15" t="str">
        <f t="shared" si="359"/>
        <v/>
      </c>
      <c r="AJ1157" s="15" t="str">
        <f t="shared" si="360"/>
        <v/>
      </c>
      <c r="AK1157" s="15" t="str">
        <f t="shared" si="361"/>
        <v/>
      </c>
      <c r="AL1157" s="15" t="str">
        <f t="shared" si="362"/>
        <v/>
      </c>
      <c r="AM1157" s="15" t="str">
        <f t="shared" si="363"/>
        <v/>
      </c>
      <c r="AN1157" s="15" t="str">
        <f t="shared" si="364"/>
        <v/>
      </c>
      <c r="AO1157" s="15" t="str">
        <f t="shared" si="365"/>
        <v/>
      </c>
      <c r="AP1157" s="9" t="str">
        <f t="shared" si="366"/>
        <v>GI3A水2</v>
      </c>
      <c r="AQ1157" s="9">
        <f t="shared" si="367"/>
        <v>0.25</v>
      </c>
      <c r="AR1157" s="11" t="str">
        <f t="shared" si="368"/>
        <v>幸田水2</v>
      </c>
      <c r="AS1157" s="11">
        <f t="shared" si="355"/>
        <v>0.25</v>
      </c>
      <c r="AT1157">
        <v>1</v>
      </c>
      <c r="AU1157" s="12">
        <f t="shared" si="369"/>
        <v>0</v>
      </c>
      <c r="AV1157" s="13" t="str">
        <f t="shared" si="370"/>
        <v>1405水2</v>
      </c>
      <c r="AW1157" s="13">
        <f t="shared" si="371"/>
        <v>0.25</v>
      </c>
      <c r="AX1157" s="18" t="str">
        <f t="shared" si="372"/>
        <v>GI3AGS_GE3D水21405</v>
      </c>
      <c r="AY1157" s="18">
        <f t="shared" si="373"/>
        <v>0</v>
      </c>
      <c r="AZ1157"/>
    </row>
    <row r="1158" spans="1:52" x14ac:dyDescent="0.15">
      <c r="A1158" s="1">
        <f t="shared" si="356"/>
        <v>3</v>
      </c>
      <c r="B1158" s="1" t="str">
        <f t="shared" si="357"/>
        <v>編成</v>
      </c>
      <c r="C1158" t="s">
        <v>3679</v>
      </c>
      <c r="D1158" s="1" t="str">
        <f>VLOOKUP($C1158,クラス一覧!$A:$J,10,FALSE)</f>
        <v>ゲーム</v>
      </c>
      <c r="E1158" s="1">
        <f>VLOOKUP($C1158,クラス一覧!$A:$J,8,FALSE)</f>
        <v>16</v>
      </c>
      <c r="F1158" s="1" t="str">
        <f>VLOOKUP($C1158,クラス一覧!$A:$J,9,FALSE)</f>
        <v>田中康</v>
      </c>
      <c r="G1158" s="1" t="str">
        <f>VLOOKUP($H1158,科目一覧!$A:$G,3,FALSE)</f>
        <v>ゲームCG（作品制作）</v>
      </c>
      <c r="H1158" t="s">
        <v>3052</v>
      </c>
      <c r="I1158" s="1" t="str">
        <f>VLOOKUP($H1158,科目一覧!$A:$G,7,FALSE)</f>
        <v>田中康</v>
      </c>
      <c r="J1158" s="1" t="str">
        <f>VLOOKUP($I1158,教員一覧!$A:$D,2,FALSE)</f>
        <v>CG</v>
      </c>
      <c r="K1158" s="1" t="str">
        <f>VLOOKUP($I1158,教員一覧!$A:$D,3,FALSE)</f>
        <v>　</v>
      </c>
      <c r="L1158" s="1" t="str">
        <f>VLOOKUP($I1158,教員一覧!$A:$D,4,FALSE)</f>
        <v>専任</v>
      </c>
      <c r="M1158" t="s">
        <v>3651</v>
      </c>
      <c r="N1158" t="s">
        <v>3789</v>
      </c>
      <c r="O1158" t="s">
        <v>74</v>
      </c>
      <c r="P1158" t="s">
        <v>13</v>
      </c>
      <c r="Q1158">
        <v>3</v>
      </c>
      <c r="R1158">
        <v>2202</v>
      </c>
      <c r="S1158" s="1" t="str">
        <f>VLOOKUP($R1158,教室一覧!$A:$B,2,FALSE)</f>
        <v>実習室</v>
      </c>
      <c r="T1158" s="1">
        <f>VLOOKUP($R1158,教室一覧!$A:$C,3,FALSE)</f>
        <v>40</v>
      </c>
      <c r="U1158" s="1" t="str">
        <f>VLOOKUP($R1158,教室一覧!$A:$D,4,FALSE)</f>
        <v>2号館</v>
      </c>
      <c r="V1158" s="1" t="str">
        <f>VLOOKUP($R1158,教室一覧!$A:$E,5,FALSE)</f>
        <v>2F</v>
      </c>
      <c r="W1158"/>
      <c r="X1158"/>
      <c r="Y1158" s="1" t="str">
        <f>VLOOKUP($O1158,教員一覧!$A:$D,2,FALSE)</f>
        <v>CG</v>
      </c>
      <c r="Z1158" s="1" t="str">
        <f>VLOOKUP($O1158,教員一覧!$A:$D,3,FALSE)</f>
        <v>　</v>
      </c>
      <c r="AA1158" s="1" t="str">
        <f>VLOOKUP($O1158,教員一覧!$A:$D,4,FALSE)</f>
        <v>専任</v>
      </c>
      <c r="AB1158" s="1" t="str">
        <f t="shared" si="358"/>
        <v>担任</v>
      </c>
      <c r="AC1158" s="14" t="s">
        <v>3651</v>
      </c>
      <c r="AD1158" s="14" t="s">
        <v>163</v>
      </c>
      <c r="AE1158" s="14" t="s">
        <v>74</v>
      </c>
      <c r="AF1158" s="14" t="s">
        <v>13</v>
      </c>
      <c r="AG1158" s="14">
        <v>3</v>
      </c>
      <c r="AH1158" s="14">
        <v>2202</v>
      </c>
      <c r="AI1158" s="15" t="str">
        <f t="shared" si="359"/>
        <v/>
      </c>
      <c r="AJ1158" s="15" t="str">
        <f t="shared" si="360"/>
        <v/>
      </c>
      <c r="AK1158" s="15" t="str">
        <f t="shared" si="361"/>
        <v/>
      </c>
      <c r="AL1158" s="15" t="str">
        <f t="shared" si="362"/>
        <v/>
      </c>
      <c r="AM1158" s="15" t="str">
        <f t="shared" si="363"/>
        <v/>
      </c>
      <c r="AN1158" s="15" t="str">
        <f t="shared" si="364"/>
        <v/>
      </c>
      <c r="AO1158" s="15" t="str">
        <f t="shared" si="365"/>
        <v/>
      </c>
      <c r="AP1158" s="9" t="str">
        <f t="shared" si="366"/>
        <v>GI3A水3</v>
      </c>
      <c r="AQ1158" s="9">
        <f t="shared" si="367"/>
        <v>0.5</v>
      </c>
      <c r="AR1158" s="11" t="str">
        <f t="shared" si="368"/>
        <v>田中康水3</v>
      </c>
      <c r="AS1158" s="11">
        <f t="shared" si="355"/>
        <v>0.33333333333333331</v>
      </c>
      <c r="AT1158">
        <v>1</v>
      </c>
      <c r="AU1158" s="12">
        <f t="shared" si="369"/>
        <v>16</v>
      </c>
      <c r="AV1158" s="13" t="str">
        <f t="shared" si="370"/>
        <v>2202水3</v>
      </c>
      <c r="AW1158" s="13">
        <f t="shared" si="371"/>
        <v>0.16666666666666666</v>
      </c>
      <c r="AX1158" s="18" t="str">
        <f t="shared" si="372"/>
        <v>GI3AUDGGC2GI3A水32202</v>
      </c>
      <c r="AY1158" s="18">
        <f t="shared" si="373"/>
        <v>8</v>
      </c>
      <c r="AZ1158"/>
    </row>
    <row r="1159" spans="1:52" x14ac:dyDescent="0.15">
      <c r="A1159" s="1">
        <f t="shared" si="356"/>
        <v>3</v>
      </c>
      <c r="B1159" s="1" t="str">
        <f t="shared" si="357"/>
        <v>編成</v>
      </c>
      <c r="C1159" t="s">
        <v>3679</v>
      </c>
      <c r="D1159" s="1" t="str">
        <f>VLOOKUP($C1159,クラス一覧!$A:$J,10,FALSE)</f>
        <v>ゲーム</v>
      </c>
      <c r="E1159" s="1">
        <f>VLOOKUP($C1159,クラス一覧!$A:$J,8,FALSE)</f>
        <v>16</v>
      </c>
      <c r="F1159" s="1" t="str">
        <f>VLOOKUP($C1159,クラス一覧!$A:$J,9,FALSE)</f>
        <v>田中康</v>
      </c>
      <c r="G1159" s="1" t="str">
        <f>VLOOKUP($H1159,科目一覧!$A:$G,3,FALSE)</f>
        <v>ゲームCG（作品制作）</v>
      </c>
      <c r="H1159" t="s">
        <v>3052</v>
      </c>
      <c r="I1159" s="1" t="str">
        <f>VLOOKUP($H1159,科目一覧!$A:$G,7,FALSE)</f>
        <v>田中康</v>
      </c>
      <c r="J1159" s="1" t="str">
        <f>VLOOKUP($I1159,教員一覧!$A:$D,2,FALSE)</f>
        <v>CG</v>
      </c>
      <c r="K1159" s="1" t="str">
        <f>VLOOKUP($I1159,教員一覧!$A:$D,3,FALSE)</f>
        <v>　</v>
      </c>
      <c r="L1159" s="1" t="str">
        <f>VLOOKUP($I1159,教員一覧!$A:$D,4,FALSE)</f>
        <v>専任</v>
      </c>
      <c r="M1159" t="s">
        <v>3651</v>
      </c>
      <c r="N1159" t="s">
        <v>3789</v>
      </c>
      <c r="O1159" t="s">
        <v>74</v>
      </c>
      <c r="P1159" t="s">
        <v>13</v>
      </c>
      <c r="Q1159">
        <v>4</v>
      </c>
      <c r="R1159">
        <v>2202</v>
      </c>
      <c r="S1159" s="1" t="str">
        <f>VLOOKUP($R1159,教室一覧!$A:$B,2,FALSE)</f>
        <v>実習室</v>
      </c>
      <c r="T1159" s="1">
        <f>VLOOKUP($R1159,教室一覧!$A:$C,3,FALSE)</f>
        <v>40</v>
      </c>
      <c r="U1159" s="1" t="str">
        <f>VLOOKUP($R1159,教室一覧!$A:$D,4,FALSE)</f>
        <v>2号館</v>
      </c>
      <c r="V1159" s="1" t="str">
        <f>VLOOKUP($R1159,教室一覧!$A:$E,5,FALSE)</f>
        <v>2F</v>
      </c>
      <c r="W1159"/>
      <c r="X1159"/>
      <c r="Y1159" s="1" t="str">
        <f>VLOOKUP($O1159,教員一覧!$A:$D,2,FALSE)</f>
        <v>CG</v>
      </c>
      <c r="Z1159" s="1" t="str">
        <f>VLOOKUP($O1159,教員一覧!$A:$D,3,FALSE)</f>
        <v>　</v>
      </c>
      <c r="AA1159" s="1" t="str">
        <f>VLOOKUP($O1159,教員一覧!$A:$D,4,FALSE)</f>
        <v>専任</v>
      </c>
      <c r="AB1159" s="1" t="str">
        <f t="shared" si="358"/>
        <v>担任</v>
      </c>
      <c r="AC1159" s="14" t="s">
        <v>3651</v>
      </c>
      <c r="AD1159" s="14" t="s">
        <v>163</v>
      </c>
      <c r="AE1159" s="14" t="s">
        <v>74</v>
      </c>
      <c r="AF1159" s="14" t="s">
        <v>13</v>
      </c>
      <c r="AG1159" s="14">
        <v>4</v>
      </c>
      <c r="AH1159" s="14">
        <v>2202</v>
      </c>
      <c r="AI1159" s="15" t="str">
        <f t="shared" si="359"/>
        <v/>
      </c>
      <c r="AJ1159" s="15" t="str">
        <f t="shared" si="360"/>
        <v/>
      </c>
      <c r="AK1159" s="15" t="str">
        <f t="shared" si="361"/>
        <v/>
      </c>
      <c r="AL1159" s="15" t="str">
        <f t="shared" si="362"/>
        <v/>
      </c>
      <c r="AM1159" s="15" t="str">
        <f t="shared" si="363"/>
        <v/>
      </c>
      <c r="AN1159" s="15" t="str">
        <f t="shared" si="364"/>
        <v/>
      </c>
      <c r="AO1159" s="15" t="str">
        <f t="shared" si="365"/>
        <v/>
      </c>
      <c r="AP1159" s="9" t="str">
        <f t="shared" si="366"/>
        <v>GI3A水4</v>
      </c>
      <c r="AQ1159" s="9">
        <f t="shared" si="367"/>
        <v>0.5</v>
      </c>
      <c r="AR1159" s="11" t="str">
        <f t="shared" si="368"/>
        <v>田中康水4</v>
      </c>
      <c r="AS1159" s="11">
        <f t="shared" si="355"/>
        <v>0.33333333333333331</v>
      </c>
      <c r="AT1159">
        <v>1</v>
      </c>
      <c r="AU1159" s="12">
        <f t="shared" si="369"/>
        <v>16</v>
      </c>
      <c r="AV1159" s="13" t="str">
        <f t="shared" si="370"/>
        <v>2202水4</v>
      </c>
      <c r="AW1159" s="13">
        <f t="shared" si="371"/>
        <v>0.16666666666666666</v>
      </c>
      <c r="AX1159" s="18" t="str">
        <f t="shared" si="372"/>
        <v>GI3AUDGGC2GI3A水42202</v>
      </c>
      <c r="AY1159" s="18">
        <f t="shared" si="373"/>
        <v>8</v>
      </c>
      <c r="AZ1159"/>
    </row>
    <row r="1160" spans="1:52" x14ac:dyDescent="0.15">
      <c r="A1160" s="1">
        <f t="shared" si="356"/>
        <v>4</v>
      </c>
      <c r="B1160" s="1" t="str">
        <f t="shared" si="357"/>
        <v>編成</v>
      </c>
      <c r="C1160" t="s">
        <v>3683</v>
      </c>
      <c r="D1160" s="1" t="str">
        <f>VLOOKUP($C1160,クラス一覧!$A:$J,10,FALSE)</f>
        <v>ゲーム</v>
      </c>
      <c r="E1160" s="1">
        <f>VLOOKUP($C1160,クラス一覧!$A:$J,8,FALSE)</f>
        <v>15</v>
      </c>
      <c r="F1160" s="1" t="str">
        <f>VLOOKUP($C1160,クラス一覧!$A:$J,9,FALSE)</f>
        <v>西尾</v>
      </c>
      <c r="G1160" s="1" t="str">
        <f>VLOOKUP($H1160,科目一覧!$A:$G,3,FALSE)</f>
        <v>ゲーム合同（実践）</v>
      </c>
      <c r="H1160" t="s">
        <v>3179</v>
      </c>
      <c r="I1160" s="1" t="str">
        <f>VLOOKUP($H1160,科目一覧!$A:$G,7,FALSE)</f>
        <v>福井</v>
      </c>
      <c r="J1160" s="1" t="str">
        <f>VLOOKUP($I1160,教員一覧!$A:$D,2,FALSE)</f>
        <v>ゲーム</v>
      </c>
      <c r="K1160" s="1" t="str">
        <f>VLOOKUP($I1160,教員一覧!$A:$D,3,FALSE)</f>
        <v>プログラム</v>
      </c>
      <c r="L1160" s="1" t="str">
        <f>VLOOKUP($I1160,教員一覧!$A:$D,4,FALSE)</f>
        <v>専任</v>
      </c>
      <c r="M1160" t="s">
        <v>3662</v>
      </c>
      <c r="N1160" t="s">
        <v>3789</v>
      </c>
      <c r="O1160" t="s">
        <v>76</v>
      </c>
      <c r="P1160" t="s">
        <v>17</v>
      </c>
      <c r="Q1160">
        <v>1</v>
      </c>
      <c r="R1160">
        <v>1402</v>
      </c>
      <c r="S1160" s="1" t="str">
        <f>VLOOKUP($R1160,教室一覧!$A:$B,2,FALSE)</f>
        <v>実習室</v>
      </c>
      <c r="T1160" s="1">
        <f>VLOOKUP($R1160,教室一覧!$A:$C,3,FALSE)</f>
        <v>33</v>
      </c>
      <c r="U1160" s="1" t="str">
        <f>VLOOKUP($R1160,教室一覧!$A:$D,4,FALSE)</f>
        <v>1号館</v>
      </c>
      <c r="V1160" s="1" t="str">
        <f>VLOOKUP($R1160,教室一覧!$A:$E,5,FALSE)</f>
        <v>4F</v>
      </c>
      <c r="W1160"/>
      <c r="X1160"/>
      <c r="Y1160" s="1" t="str">
        <f>VLOOKUP($O1160,教員一覧!$A:$D,2,FALSE)</f>
        <v>CG</v>
      </c>
      <c r="Z1160" s="1" t="str">
        <f>VLOOKUP($O1160,教員一覧!$A:$D,3,FALSE)</f>
        <v>　</v>
      </c>
      <c r="AA1160" s="1" t="str">
        <f>VLOOKUP($O1160,教員一覧!$A:$D,4,FALSE)</f>
        <v>専任</v>
      </c>
      <c r="AB1160" s="1" t="str">
        <f t="shared" si="358"/>
        <v/>
      </c>
      <c r="AC1160" s="14" t="s">
        <v>3662</v>
      </c>
      <c r="AD1160" s="14" t="s">
        <v>163</v>
      </c>
      <c r="AE1160" s="14" t="s">
        <v>76</v>
      </c>
      <c r="AF1160" s="14" t="s">
        <v>17</v>
      </c>
      <c r="AG1160" s="14">
        <v>1</v>
      </c>
      <c r="AH1160" s="14">
        <v>1402</v>
      </c>
      <c r="AI1160" s="15" t="str">
        <f t="shared" si="359"/>
        <v/>
      </c>
      <c r="AJ1160" s="15" t="str">
        <f t="shared" si="360"/>
        <v/>
      </c>
      <c r="AK1160" s="15" t="str">
        <f t="shared" si="361"/>
        <v/>
      </c>
      <c r="AL1160" s="15" t="str">
        <f t="shared" si="362"/>
        <v/>
      </c>
      <c r="AM1160" s="15" t="str">
        <f t="shared" si="363"/>
        <v/>
      </c>
      <c r="AN1160" s="15" t="str">
        <f t="shared" si="364"/>
        <v/>
      </c>
      <c r="AO1160" s="15" t="str">
        <f t="shared" si="365"/>
        <v/>
      </c>
      <c r="AP1160" s="9" t="str">
        <f t="shared" si="366"/>
        <v>GI4A金1</v>
      </c>
      <c r="AQ1160" s="9">
        <f t="shared" si="367"/>
        <v>0.25</v>
      </c>
      <c r="AR1160" s="11" t="str">
        <f t="shared" si="368"/>
        <v>庄司金1</v>
      </c>
      <c r="AS1160" s="11">
        <f t="shared" si="355"/>
        <v>0.125</v>
      </c>
      <c r="AT1160">
        <v>1</v>
      </c>
      <c r="AU1160" s="12">
        <f t="shared" si="369"/>
        <v>15</v>
      </c>
      <c r="AV1160" s="13" t="str">
        <f t="shared" si="370"/>
        <v>1402金1</v>
      </c>
      <c r="AW1160" s="13">
        <f t="shared" si="371"/>
        <v>0.125</v>
      </c>
      <c r="AX1160" s="18" t="str">
        <f t="shared" si="372"/>
        <v>GI4AGS_GE4A金11402</v>
      </c>
      <c r="AY1160" s="18">
        <f t="shared" si="373"/>
        <v>15</v>
      </c>
      <c r="AZ1160"/>
    </row>
    <row r="1161" spans="1:52" x14ac:dyDescent="0.15">
      <c r="A1161" s="1">
        <f t="shared" si="356"/>
        <v>4</v>
      </c>
      <c r="B1161" s="1" t="str">
        <f t="shared" si="357"/>
        <v>編成</v>
      </c>
      <c r="C1161" t="s">
        <v>3683</v>
      </c>
      <c r="D1161" s="1" t="str">
        <f>VLOOKUP($C1161,クラス一覧!$A:$J,10,FALSE)</f>
        <v>ゲーム</v>
      </c>
      <c r="E1161" s="1">
        <v>0</v>
      </c>
      <c r="F1161" s="1" t="str">
        <f>VLOOKUP($C1161,クラス一覧!$A:$J,9,FALSE)</f>
        <v>西尾</v>
      </c>
      <c r="G1161" s="1" t="str">
        <f>VLOOKUP($H1161,科目一覧!$A:$G,3,FALSE)</f>
        <v>ゲーム合同（実践）</v>
      </c>
      <c r="H1161" t="s">
        <v>3179</v>
      </c>
      <c r="I1161" s="1" t="str">
        <f>VLOOKUP($H1161,科目一覧!$A:$G,7,FALSE)</f>
        <v>福井</v>
      </c>
      <c r="J1161" s="1" t="str">
        <f>VLOOKUP($I1161,教員一覧!$A:$D,2,FALSE)</f>
        <v>ゲーム</v>
      </c>
      <c r="K1161" s="1" t="str">
        <f>VLOOKUP($I1161,教員一覧!$A:$D,3,FALSE)</f>
        <v>プログラム</v>
      </c>
      <c r="L1161" s="1" t="str">
        <f>VLOOKUP($I1161,教員一覧!$A:$D,4,FALSE)</f>
        <v>専任</v>
      </c>
      <c r="M1161" t="s">
        <v>3663</v>
      </c>
      <c r="N1161" t="s">
        <v>3789</v>
      </c>
      <c r="O1161" t="s">
        <v>68</v>
      </c>
      <c r="P1161" t="s">
        <v>17</v>
      </c>
      <c r="Q1161">
        <v>1</v>
      </c>
      <c r="R1161">
        <v>1403</v>
      </c>
      <c r="S1161" s="1" t="str">
        <f>VLOOKUP($R1161,教室一覧!$A:$B,2,FALSE)</f>
        <v>ノート32</v>
      </c>
      <c r="T1161" s="1">
        <f>VLOOKUP($R1161,教室一覧!$A:$C,3,FALSE)</f>
        <v>32</v>
      </c>
      <c r="U1161" s="1" t="str">
        <f>VLOOKUP($R1161,教室一覧!$A:$D,4,FALSE)</f>
        <v>1号館</v>
      </c>
      <c r="V1161" s="1" t="str">
        <f>VLOOKUP($R1161,教室一覧!$A:$E,5,FALSE)</f>
        <v>4F</v>
      </c>
      <c r="W1161"/>
      <c r="X1161"/>
      <c r="Y1161" s="1" t="str">
        <f>VLOOKUP($O1161,教員一覧!$A:$D,2,FALSE)</f>
        <v>ゲーム</v>
      </c>
      <c r="Z1161" s="1" t="str">
        <f>VLOOKUP($O1161,教員一覧!$A:$D,3,FALSE)</f>
        <v>企画</v>
      </c>
      <c r="AA1161" s="1" t="str">
        <f>VLOOKUP($O1161,教員一覧!$A:$D,4,FALSE)</f>
        <v>専任</v>
      </c>
      <c r="AB1161" s="1" t="str">
        <f t="shared" si="358"/>
        <v/>
      </c>
      <c r="AC1161" s="14" t="s">
        <v>3663</v>
      </c>
      <c r="AD1161" s="14" t="s">
        <v>163</v>
      </c>
      <c r="AE1161" s="14" t="s">
        <v>68</v>
      </c>
      <c r="AF1161" s="14" t="s">
        <v>17</v>
      </c>
      <c r="AG1161" s="14">
        <v>1</v>
      </c>
      <c r="AH1161" s="14">
        <v>1403</v>
      </c>
      <c r="AI1161" s="15" t="str">
        <f t="shared" si="359"/>
        <v/>
      </c>
      <c r="AJ1161" s="15" t="str">
        <f t="shared" si="360"/>
        <v/>
      </c>
      <c r="AK1161" s="15" t="str">
        <f t="shared" si="361"/>
        <v/>
      </c>
      <c r="AL1161" s="15" t="str">
        <f t="shared" si="362"/>
        <v/>
      </c>
      <c r="AM1161" s="15" t="str">
        <f t="shared" si="363"/>
        <v/>
      </c>
      <c r="AN1161" s="15" t="str">
        <f t="shared" si="364"/>
        <v/>
      </c>
      <c r="AO1161" s="15" t="str">
        <f t="shared" si="365"/>
        <v/>
      </c>
      <c r="AP1161" s="9" t="str">
        <f t="shared" si="366"/>
        <v>GI4A金1</v>
      </c>
      <c r="AQ1161" s="9">
        <f t="shared" si="367"/>
        <v>0.25</v>
      </c>
      <c r="AR1161" s="11" t="str">
        <f t="shared" si="368"/>
        <v>岩橋金1</v>
      </c>
      <c r="AS1161" s="11">
        <f t="shared" si="355"/>
        <v>0.125</v>
      </c>
      <c r="AT1161">
        <v>1</v>
      </c>
      <c r="AU1161" s="12">
        <f t="shared" si="369"/>
        <v>0</v>
      </c>
      <c r="AV1161" s="13" t="str">
        <f t="shared" si="370"/>
        <v>1403金1</v>
      </c>
      <c r="AW1161" s="13">
        <f t="shared" si="371"/>
        <v>0.125</v>
      </c>
      <c r="AX1161" s="18" t="str">
        <f t="shared" si="372"/>
        <v>GI4AGS_GE4B金11403</v>
      </c>
      <c r="AY1161" s="18">
        <f t="shared" si="373"/>
        <v>0</v>
      </c>
      <c r="AZ1161"/>
    </row>
    <row r="1162" spans="1:52" x14ac:dyDescent="0.15">
      <c r="A1162" s="1">
        <f t="shared" si="356"/>
        <v>4</v>
      </c>
      <c r="B1162" s="1" t="str">
        <f t="shared" si="357"/>
        <v>編成</v>
      </c>
      <c r="C1162" t="s">
        <v>3683</v>
      </c>
      <c r="D1162" s="1" t="str">
        <f>VLOOKUP($C1162,クラス一覧!$A:$J,10,FALSE)</f>
        <v>ゲーム</v>
      </c>
      <c r="E1162" s="1">
        <v>0</v>
      </c>
      <c r="F1162" s="1" t="str">
        <f>VLOOKUP($C1162,クラス一覧!$A:$J,9,FALSE)</f>
        <v>西尾</v>
      </c>
      <c r="G1162" s="1" t="str">
        <f>VLOOKUP($H1162,科目一覧!$A:$G,3,FALSE)</f>
        <v>ゲーム合同（実践）</v>
      </c>
      <c r="H1162" t="s">
        <v>3179</v>
      </c>
      <c r="I1162" s="1" t="str">
        <f>VLOOKUP($H1162,科目一覧!$A:$G,7,FALSE)</f>
        <v>福井</v>
      </c>
      <c r="J1162" s="1" t="str">
        <f>VLOOKUP($I1162,教員一覧!$A:$D,2,FALSE)</f>
        <v>ゲーム</v>
      </c>
      <c r="K1162" s="1" t="str">
        <f>VLOOKUP($I1162,教員一覧!$A:$D,3,FALSE)</f>
        <v>プログラム</v>
      </c>
      <c r="L1162" s="1" t="str">
        <f>VLOOKUP($I1162,教員一覧!$A:$D,4,FALSE)</f>
        <v>専任</v>
      </c>
      <c r="M1162" t="s">
        <v>1662</v>
      </c>
      <c r="N1162" t="s">
        <v>3789</v>
      </c>
      <c r="O1162" t="s">
        <v>103</v>
      </c>
      <c r="P1162" t="s">
        <v>17</v>
      </c>
      <c r="Q1162">
        <v>1</v>
      </c>
      <c r="R1162">
        <v>1303</v>
      </c>
      <c r="S1162" s="1" t="str">
        <f>VLOOKUP($R1162,教室一覧!$A:$B,2,FALSE)</f>
        <v>ノート対応</v>
      </c>
      <c r="T1162" s="1">
        <f>VLOOKUP($R1162,教室一覧!$A:$C,3,FALSE)</f>
        <v>36</v>
      </c>
      <c r="U1162" s="1" t="str">
        <f>VLOOKUP($R1162,教室一覧!$A:$D,4,FALSE)</f>
        <v>1号館</v>
      </c>
      <c r="V1162" s="1" t="str">
        <f>VLOOKUP($R1162,教室一覧!$A:$E,5,FALSE)</f>
        <v>3F</v>
      </c>
      <c r="W1162"/>
      <c r="X1162"/>
      <c r="Y1162" s="1" t="str">
        <f>VLOOKUP($O1162,教員一覧!$A:$D,2,FALSE)</f>
        <v>ゲーム</v>
      </c>
      <c r="Z1162" s="1" t="str">
        <f>VLOOKUP($O1162,教員一覧!$A:$D,3,FALSE)</f>
        <v>プログラム</v>
      </c>
      <c r="AA1162" s="1" t="str">
        <f>VLOOKUP($O1162,教員一覧!$A:$D,4,FALSE)</f>
        <v>非常勤</v>
      </c>
      <c r="AB1162" s="1" t="str">
        <f t="shared" si="358"/>
        <v/>
      </c>
      <c r="AC1162" s="14" t="s">
        <v>1662</v>
      </c>
      <c r="AD1162" s="14" t="s">
        <v>163</v>
      </c>
      <c r="AE1162" s="14" t="s">
        <v>103</v>
      </c>
      <c r="AF1162" s="14" t="s">
        <v>17</v>
      </c>
      <c r="AG1162" s="14">
        <v>1</v>
      </c>
      <c r="AH1162" s="14">
        <v>1303</v>
      </c>
      <c r="AI1162" s="15" t="str">
        <f t="shared" si="359"/>
        <v/>
      </c>
      <c r="AJ1162" s="15" t="str">
        <f t="shared" si="360"/>
        <v/>
      </c>
      <c r="AK1162" s="15" t="str">
        <f t="shared" si="361"/>
        <v/>
      </c>
      <c r="AL1162" s="15" t="str">
        <f t="shared" si="362"/>
        <v/>
      </c>
      <c r="AM1162" s="15" t="str">
        <f t="shared" si="363"/>
        <v/>
      </c>
      <c r="AN1162" s="15" t="str">
        <f t="shared" si="364"/>
        <v/>
      </c>
      <c r="AO1162" s="15" t="str">
        <f t="shared" si="365"/>
        <v/>
      </c>
      <c r="AP1162" s="9" t="str">
        <f t="shared" si="366"/>
        <v>GI4A金1</v>
      </c>
      <c r="AQ1162" s="9">
        <f t="shared" si="367"/>
        <v>0.25</v>
      </c>
      <c r="AR1162" s="11" t="str">
        <f t="shared" si="368"/>
        <v>五十嵐金1</v>
      </c>
      <c r="AS1162" s="11">
        <f t="shared" si="355"/>
        <v>0.25</v>
      </c>
      <c r="AT1162">
        <v>1</v>
      </c>
      <c r="AU1162" s="12">
        <f t="shared" si="369"/>
        <v>0</v>
      </c>
      <c r="AV1162" s="13" t="str">
        <f t="shared" si="370"/>
        <v>1303金1</v>
      </c>
      <c r="AW1162" s="13">
        <f t="shared" si="371"/>
        <v>0.25</v>
      </c>
      <c r="AX1162" s="18" t="str">
        <f t="shared" si="372"/>
        <v>GI4AGS_GE4C金11303</v>
      </c>
      <c r="AY1162" s="18">
        <f t="shared" si="373"/>
        <v>0</v>
      </c>
      <c r="AZ1162"/>
    </row>
    <row r="1163" spans="1:52" x14ac:dyDescent="0.15">
      <c r="A1163" s="1">
        <f t="shared" si="356"/>
        <v>4</v>
      </c>
      <c r="B1163" s="1" t="str">
        <f t="shared" si="357"/>
        <v>編成</v>
      </c>
      <c r="C1163" t="s">
        <v>3683</v>
      </c>
      <c r="D1163" s="1" t="str">
        <f>VLOOKUP($C1163,クラス一覧!$A:$J,10,FALSE)</f>
        <v>ゲーム</v>
      </c>
      <c r="E1163" s="1">
        <v>0</v>
      </c>
      <c r="F1163" s="1" t="str">
        <f>VLOOKUP($C1163,クラス一覧!$A:$J,9,FALSE)</f>
        <v>西尾</v>
      </c>
      <c r="G1163" s="1" t="str">
        <f>VLOOKUP($H1163,科目一覧!$A:$G,3,FALSE)</f>
        <v>ゲーム合同（実践）</v>
      </c>
      <c r="H1163" t="s">
        <v>3179</v>
      </c>
      <c r="I1163" s="1" t="str">
        <f>VLOOKUP($H1163,科目一覧!$A:$G,7,FALSE)</f>
        <v>福井</v>
      </c>
      <c r="J1163" s="1" t="str">
        <f>VLOOKUP($I1163,教員一覧!$A:$D,2,FALSE)</f>
        <v>ゲーム</v>
      </c>
      <c r="K1163" s="1" t="str">
        <f>VLOOKUP($I1163,教員一覧!$A:$D,3,FALSE)</f>
        <v>プログラム</v>
      </c>
      <c r="L1163" s="1" t="str">
        <f>VLOOKUP($I1163,教員一覧!$A:$D,4,FALSE)</f>
        <v>専任</v>
      </c>
      <c r="M1163" t="s">
        <v>1663</v>
      </c>
      <c r="N1163" t="s">
        <v>3789</v>
      </c>
      <c r="O1163" t="s">
        <v>3958</v>
      </c>
      <c r="P1163" t="s">
        <v>17</v>
      </c>
      <c r="Q1163">
        <v>1</v>
      </c>
      <c r="R1163">
        <v>1304</v>
      </c>
      <c r="S1163" s="1" t="str">
        <f>VLOOKUP($R1163,教室一覧!$A:$B,2,FALSE)</f>
        <v>ノート対応</v>
      </c>
      <c r="T1163" s="1">
        <f>VLOOKUP($R1163,教室一覧!$A:$C,3,FALSE)</f>
        <v>36</v>
      </c>
      <c r="U1163" s="1" t="str">
        <f>VLOOKUP($R1163,教室一覧!$A:$D,4,FALSE)</f>
        <v>1号館</v>
      </c>
      <c r="V1163" s="1" t="str">
        <f>VLOOKUP($R1163,教室一覧!$A:$E,5,FALSE)</f>
        <v>3F</v>
      </c>
      <c r="W1163"/>
      <c r="X1163"/>
      <c r="Y1163" s="1" t="str">
        <f>VLOOKUP($O1163,教員一覧!$A:$D,2,FALSE)</f>
        <v>ゲーム</v>
      </c>
      <c r="Z1163" s="1" t="str">
        <f>VLOOKUP($O1163,教員一覧!$A:$D,3,FALSE)</f>
        <v>プログラム</v>
      </c>
      <c r="AA1163" s="1" t="str">
        <f>VLOOKUP($O1163,教員一覧!$A:$D,4,FALSE)</f>
        <v>非常勤</v>
      </c>
      <c r="AB1163" s="1" t="str">
        <f t="shared" si="358"/>
        <v/>
      </c>
      <c r="AC1163" s="14" t="s">
        <v>1663</v>
      </c>
      <c r="AD1163" s="14" t="s">
        <v>163</v>
      </c>
      <c r="AE1163" s="14" t="s">
        <v>1543</v>
      </c>
      <c r="AF1163" s="14" t="s">
        <v>17</v>
      </c>
      <c r="AG1163" s="14">
        <v>1</v>
      </c>
      <c r="AH1163" s="14">
        <v>1304</v>
      </c>
      <c r="AI1163" s="15" t="str">
        <f t="shared" si="359"/>
        <v/>
      </c>
      <c r="AJ1163" s="15" t="str">
        <f t="shared" si="360"/>
        <v/>
      </c>
      <c r="AK1163" s="15" t="str">
        <f t="shared" si="361"/>
        <v/>
      </c>
      <c r="AL1163" s="15" t="str">
        <f t="shared" si="362"/>
        <v/>
      </c>
      <c r="AM1163" s="15" t="str">
        <f t="shared" si="363"/>
        <v/>
      </c>
      <c r="AN1163" s="15" t="str">
        <f t="shared" si="364"/>
        <v/>
      </c>
      <c r="AO1163" s="15" t="str">
        <f t="shared" si="365"/>
        <v/>
      </c>
      <c r="AP1163" s="9" t="str">
        <f t="shared" si="366"/>
        <v>GI4A金1</v>
      </c>
      <c r="AQ1163" s="9">
        <f t="shared" si="367"/>
        <v>0.25</v>
      </c>
      <c r="AR1163" s="11" t="str">
        <f t="shared" si="368"/>
        <v>田口金1</v>
      </c>
      <c r="AS1163" s="11">
        <f t="shared" si="355"/>
        <v>0.25</v>
      </c>
      <c r="AT1163">
        <v>1</v>
      </c>
      <c r="AU1163" s="12">
        <f t="shared" si="369"/>
        <v>0</v>
      </c>
      <c r="AV1163" s="13" t="str">
        <f t="shared" si="370"/>
        <v>1304金1</v>
      </c>
      <c r="AW1163" s="13">
        <f t="shared" si="371"/>
        <v>0.25</v>
      </c>
      <c r="AX1163" s="18" t="str">
        <f t="shared" si="372"/>
        <v>GI4AGS_GE4D金11304</v>
      </c>
      <c r="AY1163" s="18">
        <f t="shared" si="373"/>
        <v>0</v>
      </c>
      <c r="AZ1163"/>
    </row>
    <row r="1164" spans="1:52" x14ac:dyDescent="0.15">
      <c r="A1164" s="1">
        <f t="shared" si="356"/>
        <v>4</v>
      </c>
      <c r="B1164" s="1" t="str">
        <f t="shared" si="357"/>
        <v>編成</v>
      </c>
      <c r="C1164" t="s">
        <v>3683</v>
      </c>
      <c r="D1164" s="1" t="str">
        <f>VLOOKUP($C1164,クラス一覧!$A:$J,10,FALSE)</f>
        <v>ゲーム</v>
      </c>
      <c r="E1164" s="1">
        <f>VLOOKUP($C1164,クラス一覧!$A:$J,8,FALSE)</f>
        <v>15</v>
      </c>
      <c r="F1164" s="1" t="str">
        <f>VLOOKUP($C1164,クラス一覧!$A:$J,9,FALSE)</f>
        <v>西尾</v>
      </c>
      <c r="G1164" s="1" t="str">
        <f>VLOOKUP($H1164,科目一覧!$A:$G,3,FALSE)</f>
        <v>ゲーム合同（実践）</v>
      </c>
      <c r="H1164" t="s">
        <v>3179</v>
      </c>
      <c r="I1164" s="1" t="str">
        <f>VLOOKUP($H1164,科目一覧!$A:$G,7,FALSE)</f>
        <v>福井</v>
      </c>
      <c r="J1164" s="1" t="str">
        <f>VLOOKUP($I1164,教員一覧!$A:$D,2,FALSE)</f>
        <v>ゲーム</v>
      </c>
      <c r="K1164" s="1" t="str">
        <f>VLOOKUP($I1164,教員一覧!$A:$D,3,FALSE)</f>
        <v>プログラム</v>
      </c>
      <c r="L1164" s="1" t="str">
        <f>VLOOKUP($I1164,教員一覧!$A:$D,4,FALSE)</f>
        <v>専任</v>
      </c>
      <c r="M1164" t="s">
        <v>3662</v>
      </c>
      <c r="N1164" t="s">
        <v>3789</v>
      </c>
      <c r="O1164" t="s">
        <v>59</v>
      </c>
      <c r="P1164" t="s">
        <v>17</v>
      </c>
      <c r="Q1164">
        <v>2</v>
      </c>
      <c r="R1164">
        <v>1402</v>
      </c>
      <c r="S1164" s="1" t="str">
        <f>VLOOKUP($R1164,教室一覧!$A:$B,2,FALSE)</f>
        <v>実習室</v>
      </c>
      <c r="T1164" s="1">
        <f>VLOOKUP($R1164,教室一覧!$A:$C,3,FALSE)</f>
        <v>33</v>
      </c>
      <c r="U1164" s="1" t="str">
        <f>VLOOKUP($R1164,教室一覧!$A:$D,4,FALSE)</f>
        <v>1号館</v>
      </c>
      <c r="V1164" s="1" t="str">
        <f>VLOOKUP($R1164,教室一覧!$A:$E,5,FALSE)</f>
        <v>4F</v>
      </c>
      <c r="W1164"/>
      <c r="X1164"/>
      <c r="Y1164" s="1" t="str">
        <f>VLOOKUP($O1164,教員一覧!$A:$D,2,FALSE)</f>
        <v>CG</v>
      </c>
      <c r="Z1164" s="1" t="str">
        <f>VLOOKUP($O1164,教員一覧!$A:$D,3,FALSE)</f>
        <v>　</v>
      </c>
      <c r="AA1164" s="1" t="str">
        <f>VLOOKUP($O1164,教員一覧!$A:$D,4,FALSE)</f>
        <v>専任</v>
      </c>
      <c r="AB1164" s="1" t="str">
        <f t="shared" si="358"/>
        <v>担任</v>
      </c>
      <c r="AC1164" s="14" t="s">
        <v>3662</v>
      </c>
      <c r="AD1164" s="14" t="s">
        <v>163</v>
      </c>
      <c r="AE1164" s="14" t="s">
        <v>59</v>
      </c>
      <c r="AF1164" s="14" t="s">
        <v>17</v>
      </c>
      <c r="AG1164" s="14">
        <v>2</v>
      </c>
      <c r="AH1164" s="14">
        <v>1402</v>
      </c>
      <c r="AI1164" s="15" t="str">
        <f t="shared" si="359"/>
        <v/>
      </c>
      <c r="AJ1164" s="15" t="str">
        <f t="shared" si="360"/>
        <v/>
      </c>
      <c r="AK1164" s="15" t="str">
        <f t="shared" si="361"/>
        <v/>
      </c>
      <c r="AL1164" s="15" t="str">
        <f t="shared" si="362"/>
        <v/>
      </c>
      <c r="AM1164" s="15" t="str">
        <f t="shared" si="363"/>
        <v/>
      </c>
      <c r="AN1164" s="15" t="str">
        <f t="shared" si="364"/>
        <v/>
      </c>
      <c r="AO1164" s="15" t="str">
        <f t="shared" si="365"/>
        <v/>
      </c>
      <c r="AP1164" s="9" t="str">
        <f t="shared" si="366"/>
        <v>GI4A金2</v>
      </c>
      <c r="AQ1164" s="9">
        <f t="shared" si="367"/>
        <v>0.25</v>
      </c>
      <c r="AR1164" s="11" t="str">
        <f t="shared" si="368"/>
        <v>西尾金2</v>
      </c>
      <c r="AS1164" s="11">
        <f t="shared" si="355"/>
        <v>0.125</v>
      </c>
      <c r="AT1164">
        <v>1</v>
      </c>
      <c r="AU1164" s="12">
        <f t="shared" si="369"/>
        <v>15</v>
      </c>
      <c r="AV1164" s="13" t="str">
        <f t="shared" si="370"/>
        <v>1402金2</v>
      </c>
      <c r="AW1164" s="13">
        <f t="shared" si="371"/>
        <v>0.125</v>
      </c>
      <c r="AX1164" s="18" t="str">
        <f t="shared" si="372"/>
        <v>GI4AGS_GE4A金21402</v>
      </c>
      <c r="AY1164" s="18">
        <f t="shared" si="373"/>
        <v>15</v>
      </c>
      <c r="AZ1164"/>
    </row>
    <row r="1165" spans="1:52" x14ac:dyDescent="0.15">
      <c r="A1165" s="1">
        <f t="shared" si="356"/>
        <v>4</v>
      </c>
      <c r="B1165" s="1" t="str">
        <f t="shared" si="357"/>
        <v>編成</v>
      </c>
      <c r="C1165" t="s">
        <v>3683</v>
      </c>
      <c r="D1165" s="1" t="str">
        <f>VLOOKUP($C1165,クラス一覧!$A:$J,10,FALSE)</f>
        <v>ゲーム</v>
      </c>
      <c r="E1165" s="1">
        <v>0</v>
      </c>
      <c r="F1165" s="1" t="str">
        <f>VLOOKUP($C1165,クラス一覧!$A:$J,9,FALSE)</f>
        <v>西尾</v>
      </c>
      <c r="G1165" s="1" t="str">
        <f>VLOOKUP($H1165,科目一覧!$A:$G,3,FALSE)</f>
        <v>ゲーム合同（実践）</v>
      </c>
      <c r="H1165" t="s">
        <v>3179</v>
      </c>
      <c r="I1165" s="1" t="str">
        <f>VLOOKUP($H1165,科目一覧!$A:$G,7,FALSE)</f>
        <v>福井</v>
      </c>
      <c r="J1165" s="1" t="str">
        <f>VLOOKUP($I1165,教員一覧!$A:$D,2,FALSE)</f>
        <v>ゲーム</v>
      </c>
      <c r="K1165" s="1" t="str">
        <f>VLOOKUP($I1165,教員一覧!$A:$D,3,FALSE)</f>
        <v>プログラム</v>
      </c>
      <c r="L1165" s="1" t="str">
        <f>VLOOKUP($I1165,教員一覧!$A:$D,4,FALSE)</f>
        <v>専任</v>
      </c>
      <c r="M1165" t="s">
        <v>3663</v>
      </c>
      <c r="N1165" t="s">
        <v>3789</v>
      </c>
      <c r="O1165" t="s">
        <v>68</v>
      </c>
      <c r="P1165" t="s">
        <v>17</v>
      </c>
      <c r="Q1165">
        <v>2</v>
      </c>
      <c r="R1165">
        <v>1403</v>
      </c>
      <c r="S1165" s="1" t="str">
        <f>VLOOKUP($R1165,教室一覧!$A:$B,2,FALSE)</f>
        <v>ノート32</v>
      </c>
      <c r="T1165" s="1">
        <f>VLOOKUP($R1165,教室一覧!$A:$C,3,FALSE)</f>
        <v>32</v>
      </c>
      <c r="U1165" s="1" t="str">
        <f>VLOOKUP($R1165,教室一覧!$A:$D,4,FALSE)</f>
        <v>1号館</v>
      </c>
      <c r="V1165" s="1" t="str">
        <f>VLOOKUP($R1165,教室一覧!$A:$E,5,FALSE)</f>
        <v>4F</v>
      </c>
      <c r="W1165"/>
      <c r="X1165"/>
      <c r="Y1165" s="1" t="str">
        <f>VLOOKUP($O1165,教員一覧!$A:$D,2,FALSE)</f>
        <v>ゲーム</v>
      </c>
      <c r="Z1165" s="1" t="str">
        <f>VLOOKUP($O1165,教員一覧!$A:$D,3,FALSE)</f>
        <v>企画</v>
      </c>
      <c r="AA1165" s="1" t="str">
        <f>VLOOKUP($O1165,教員一覧!$A:$D,4,FALSE)</f>
        <v>専任</v>
      </c>
      <c r="AB1165" s="1" t="str">
        <f t="shared" si="358"/>
        <v/>
      </c>
      <c r="AC1165" s="14" t="s">
        <v>3663</v>
      </c>
      <c r="AD1165" s="14" t="s">
        <v>163</v>
      </c>
      <c r="AE1165" s="14" t="s">
        <v>68</v>
      </c>
      <c r="AF1165" s="14" t="s">
        <v>17</v>
      </c>
      <c r="AG1165" s="14">
        <v>2</v>
      </c>
      <c r="AH1165" s="14">
        <v>1403</v>
      </c>
      <c r="AI1165" s="15" t="str">
        <f t="shared" si="359"/>
        <v/>
      </c>
      <c r="AJ1165" s="15" t="str">
        <f t="shared" si="360"/>
        <v/>
      </c>
      <c r="AK1165" s="15" t="str">
        <f t="shared" si="361"/>
        <v/>
      </c>
      <c r="AL1165" s="15" t="str">
        <f t="shared" si="362"/>
        <v/>
      </c>
      <c r="AM1165" s="15" t="str">
        <f t="shared" si="363"/>
        <v/>
      </c>
      <c r="AN1165" s="15" t="str">
        <f t="shared" si="364"/>
        <v/>
      </c>
      <c r="AO1165" s="15" t="str">
        <f t="shared" si="365"/>
        <v/>
      </c>
      <c r="AP1165" s="9" t="str">
        <f t="shared" si="366"/>
        <v>GI4A金2</v>
      </c>
      <c r="AQ1165" s="9">
        <f t="shared" si="367"/>
        <v>0.25</v>
      </c>
      <c r="AR1165" s="11" t="str">
        <f t="shared" si="368"/>
        <v>岩橋金2</v>
      </c>
      <c r="AS1165" s="11">
        <f t="shared" si="355"/>
        <v>0.125</v>
      </c>
      <c r="AT1165">
        <v>1</v>
      </c>
      <c r="AU1165" s="12">
        <f t="shared" si="369"/>
        <v>0</v>
      </c>
      <c r="AV1165" s="13" t="str">
        <f t="shared" si="370"/>
        <v>1403金2</v>
      </c>
      <c r="AW1165" s="13">
        <f t="shared" si="371"/>
        <v>0.125</v>
      </c>
      <c r="AX1165" s="18" t="str">
        <f t="shared" si="372"/>
        <v>GI4AGS_GE4B金21403</v>
      </c>
      <c r="AY1165" s="18">
        <f t="shared" si="373"/>
        <v>0</v>
      </c>
      <c r="AZ1165"/>
    </row>
    <row r="1166" spans="1:52" x14ac:dyDescent="0.15">
      <c r="A1166" s="1">
        <f t="shared" si="356"/>
        <v>4</v>
      </c>
      <c r="B1166" s="1" t="str">
        <f t="shared" si="357"/>
        <v>編成</v>
      </c>
      <c r="C1166" t="s">
        <v>3683</v>
      </c>
      <c r="D1166" s="1" t="str">
        <f>VLOOKUP($C1166,クラス一覧!$A:$J,10,FALSE)</f>
        <v>ゲーム</v>
      </c>
      <c r="E1166" s="1">
        <v>0</v>
      </c>
      <c r="F1166" s="1" t="str">
        <f>VLOOKUP($C1166,クラス一覧!$A:$J,9,FALSE)</f>
        <v>西尾</v>
      </c>
      <c r="G1166" s="1" t="str">
        <f>VLOOKUP($H1166,科目一覧!$A:$G,3,FALSE)</f>
        <v>ゲーム合同（実践）</v>
      </c>
      <c r="H1166" t="s">
        <v>3179</v>
      </c>
      <c r="I1166" s="1" t="str">
        <f>VLOOKUP($H1166,科目一覧!$A:$G,7,FALSE)</f>
        <v>福井</v>
      </c>
      <c r="J1166" s="1" t="str">
        <f>VLOOKUP($I1166,教員一覧!$A:$D,2,FALSE)</f>
        <v>ゲーム</v>
      </c>
      <c r="K1166" s="1" t="str">
        <f>VLOOKUP($I1166,教員一覧!$A:$D,3,FALSE)</f>
        <v>プログラム</v>
      </c>
      <c r="L1166" s="1" t="str">
        <f>VLOOKUP($I1166,教員一覧!$A:$D,4,FALSE)</f>
        <v>専任</v>
      </c>
      <c r="M1166" t="s">
        <v>1662</v>
      </c>
      <c r="N1166" t="s">
        <v>3789</v>
      </c>
      <c r="O1166" t="s">
        <v>103</v>
      </c>
      <c r="P1166" t="s">
        <v>17</v>
      </c>
      <c r="Q1166">
        <v>2</v>
      </c>
      <c r="R1166">
        <v>1303</v>
      </c>
      <c r="S1166" s="1" t="str">
        <f>VLOOKUP($R1166,教室一覧!$A:$B,2,FALSE)</f>
        <v>ノート対応</v>
      </c>
      <c r="T1166" s="1">
        <f>VLOOKUP($R1166,教室一覧!$A:$C,3,FALSE)</f>
        <v>36</v>
      </c>
      <c r="U1166" s="1" t="str">
        <f>VLOOKUP($R1166,教室一覧!$A:$D,4,FALSE)</f>
        <v>1号館</v>
      </c>
      <c r="V1166" s="1" t="str">
        <f>VLOOKUP($R1166,教室一覧!$A:$E,5,FALSE)</f>
        <v>3F</v>
      </c>
      <c r="W1166"/>
      <c r="X1166"/>
      <c r="Y1166" s="1" t="str">
        <f>VLOOKUP($O1166,教員一覧!$A:$D,2,FALSE)</f>
        <v>ゲーム</v>
      </c>
      <c r="Z1166" s="1" t="str">
        <f>VLOOKUP($O1166,教員一覧!$A:$D,3,FALSE)</f>
        <v>プログラム</v>
      </c>
      <c r="AA1166" s="1" t="str">
        <f>VLOOKUP($O1166,教員一覧!$A:$D,4,FALSE)</f>
        <v>非常勤</v>
      </c>
      <c r="AB1166" s="1" t="str">
        <f t="shared" si="358"/>
        <v/>
      </c>
      <c r="AC1166" s="14" t="s">
        <v>1662</v>
      </c>
      <c r="AD1166" s="14" t="s">
        <v>163</v>
      </c>
      <c r="AE1166" s="14" t="s">
        <v>103</v>
      </c>
      <c r="AF1166" s="14" t="s">
        <v>17</v>
      </c>
      <c r="AG1166" s="14">
        <v>2</v>
      </c>
      <c r="AH1166" s="14">
        <v>1303</v>
      </c>
      <c r="AI1166" s="15" t="str">
        <f t="shared" si="359"/>
        <v/>
      </c>
      <c r="AJ1166" s="15" t="str">
        <f t="shared" si="360"/>
        <v/>
      </c>
      <c r="AK1166" s="15" t="str">
        <f t="shared" si="361"/>
        <v/>
      </c>
      <c r="AL1166" s="15" t="str">
        <f t="shared" si="362"/>
        <v/>
      </c>
      <c r="AM1166" s="15" t="str">
        <f t="shared" si="363"/>
        <v/>
      </c>
      <c r="AN1166" s="15" t="str">
        <f t="shared" si="364"/>
        <v/>
      </c>
      <c r="AO1166" s="15" t="str">
        <f t="shared" si="365"/>
        <v/>
      </c>
      <c r="AP1166" s="9" t="str">
        <f t="shared" si="366"/>
        <v>GI4A金2</v>
      </c>
      <c r="AQ1166" s="9">
        <f t="shared" si="367"/>
        <v>0.25</v>
      </c>
      <c r="AR1166" s="11" t="str">
        <f t="shared" si="368"/>
        <v>五十嵐金2</v>
      </c>
      <c r="AS1166" s="11">
        <f t="shared" si="355"/>
        <v>0.25</v>
      </c>
      <c r="AT1166">
        <v>1</v>
      </c>
      <c r="AU1166" s="12">
        <f t="shared" si="369"/>
        <v>0</v>
      </c>
      <c r="AV1166" s="13" t="str">
        <f t="shared" si="370"/>
        <v>1303金2</v>
      </c>
      <c r="AW1166" s="13">
        <f t="shared" si="371"/>
        <v>0.25</v>
      </c>
      <c r="AX1166" s="18" t="str">
        <f t="shared" si="372"/>
        <v>GI4AGS_GE4C金21303</v>
      </c>
      <c r="AY1166" s="18">
        <f t="shared" si="373"/>
        <v>0</v>
      </c>
      <c r="AZ1166"/>
    </row>
    <row r="1167" spans="1:52" x14ac:dyDescent="0.15">
      <c r="A1167" s="1">
        <f t="shared" si="356"/>
        <v>4</v>
      </c>
      <c r="B1167" s="1" t="str">
        <f t="shared" si="357"/>
        <v>編成</v>
      </c>
      <c r="C1167" t="s">
        <v>3683</v>
      </c>
      <c r="D1167" s="1" t="str">
        <f>VLOOKUP($C1167,クラス一覧!$A:$J,10,FALSE)</f>
        <v>ゲーム</v>
      </c>
      <c r="E1167" s="1">
        <v>0</v>
      </c>
      <c r="F1167" s="1" t="str">
        <f>VLOOKUP($C1167,クラス一覧!$A:$J,9,FALSE)</f>
        <v>西尾</v>
      </c>
      <c r="G1167" s="1" t="str">
        <f>VLOOKUP($H1167,科目一覧!$A:$G,3,FALSE)</f>
        <v>ゲーム合同（実践）</v>
      </c>
      <c r="H1167" t="s">
        <v>3179</v>
      </c>
      <c r="I1167" s="1" t="str">
        <f>VLOOKUP($H1167,科目一覧!$A:$G,7,FALSE)</f>
        <v>福井</v>
      </c>
      <c r="J1167" s="1" t="str">
        <f>VLOOKUP($I1167,教員一覧!$A:$D,2,FALSE)</f>
        <v>ゲーム</v>
      </c>
      <c r="K1167" s="1" t="str">
        <f>VLOOKUP($I1167,教員一覧!$A:$D,3,FALSE)</f>
        <v>プログラム</v>
      </c>
      <c r="L1167" s="1" t="str">
        <f>VLOOKUP($I1167,教員一覧!$A:$D,4,FALSE)</f>
        <v>専任</v>
      </c>
      <c r="M1167" t="s">
        <v>1663</v>
      </c>
      <c r="N1167" t="s">
        <v>3789</v>
      </c>
      <c r="O1167" t="s">
        <v>3958</v>
      </c>
      <c r="P1167" t="s">
        <v>17</v>
      </c>
      <c r="Q1167">
        <v>2</v>
      </c>
      <c r="R1167">
        <v>1304</v>
      </c>
      <c r="S1167" s="1" t="str">
        <f>VLOOKUP($R1167,教室一覧!$A:$B,2,FALSE)</f>
        <v>ノート対応</v>
      </c>
      <c r="T1167" s="1">
        <f>VLOOKUP($R1167,教室一覧!$A:$C,3,FALSE)</f>
        <v>36</v>
      </c>
      <c r="U1167" s="1" t="str">
        <f>VLOOKUP($R1167,教室一覧!$A:$D,4,FALSE)</f>
        <v>1号館</v>
      </c>
      <c r="V1167" s="1" t="str">
        <f>VLOOKUP($R1167,教室一覧!$A:$E,5,FALSE)</f>
        <v>3F</v>
      </c>
      <c r="W1167"/>
      <c r="X1167"/>
      <c r="Y1167" s="1" t="str">
        <f>VLOOKUP($O1167,教員一覧!$A:$D,2,FALSE)</f>
        <v>ゲーム</v>
      </c>
      <c r="Z1167" s="1" t="str">
        <f>VLOOKUP($O1167,教員一覧!$A:$D,3,FALSE)</f>
        <v>プログラム</v>
      </c>
      <c r="AA1167" s="1" t="str">
        <f>VLOOKUP($O1167,教員一覧!$A:$D,4,FALSE)</f>
        <v>非常勤</v>
      </c>
      <c r="AB1167" s="1" t="str">
        <f t="shared" si="358"/>
        <v/>
      </c>
      <c r="AC1167" s="14" t="s">
        <v>1663</v>
      </c>
      <c r="AD1167" s="14" t="s">
        <v>163</v>
      </c>
      <c r="AE1167" s="14" t="s">
        <v>1543</v>
      </c>
      <c r="AF1167" s="14" t="s">
        <v>17</v>
      </c>
      <c r="AG1167" s="14">
        <v>2</v>
      </c>
      <c r="AH1167" s="14">
        <v>1304</v>
      </c>
      <c r="AI1167" s="15" t="str">
        <f t="shared" si="359"/>
        <v/>
      </c>
      <c r="AJ1167" s="15" t="str">
        <f t="shared" si="360"/>
        <v/>
      </c>
      <c r="AK1167" s="15" t="str">
        <f t="shared" si="361"/>
        <v/>
      </c>
      <c r="AL1167" s="15" t="str">
        <f t="shared" si="362"/>
        <v/>
      </c>
      <c r="AM1167" s="15" t="str">
        <f t="shared" si="363"/>
        <v/>
      </c>
      <c r="AN1167" s="15" t="str">
        <f t="shared" si="364"/>
        <v/>
      </c>
      <c r="AO1167" s="15" t="str">
        <f t="shared" si="365"/>
        <v/>
      </c>
      <c r="AP1167" s="9" t="str">
        <f t="shared" si="366"/>
        <v>GI4A金2</v>
      </c>
      <c r="AQ1167" s="9">
        <f t="shared" si="367"/>
        <v>0.25</v>
      </c>
      <c r="AR1167" s="11" t="str">
        <f t="shared" si="368"/>
        <v>田口金2</v>
      </c>
      <c r="AS1167" s="11">
        <f t="shared" si="355"/>
        <v>0.25</v>
      </c>
      <c r="AT1167">
        <v>1</v>
      </c>
      <c r="AU1167" s="12">
        <f t="shared" si="369"/>
        <v>0</v>
      </c>
      <c r="AV1167" s="13" t="str">
        <f t="shared" si="370"/>
        <v>1304金2</v>
      </c>
      <c r="AW1167" s="13">
        <f t="shared" si="371"/>
        <v>0.25</v>
      </c>
      <c r="AX1167" s="18" t="str">
        <f t="shared" si="372"/>
        <v>GI4AGS_GE4D金21304</v>
      </c>
      <c r="AY1167" s="18">
        <f t="shared" si="373"/>
        <v>0</v>
      </c>
      <c r="AZ1167"/>
    </row>
    <row r="1168" spans="1:52" x14ac:dyDescent="0.15">
      <c r="A1168" s="1">
        <f t="shared" si="356"/>
        <v>4</v>
      </c>
      <c r="B1168" s="1" t="str">
        <f t="shared" si="357"/>
        <v>編成</v>
      </c>
      <c r="C1168" t="s">
        <v>3683</v>
      </c>
      <c r="D1168" s="1" t="str">
        <f>VLOOKUP($C1168,クラス一覧!$A:$J,10,FALSE)</f>
        <v>ゲーム</v>
      </c>
      <c r="E1168" s="1">
        <f>VLOOKUP($C1168,クラス一覧!$A:$J,8,FALSE)</f>
        <v>15</v>
      </c>
      <c r="F1168" s="1" t="str">
        <f>VLOOKUP($C1168,クラス一覧!$A:$J,9,FALSE)</f>
        <v>西尾</v>
      </c>
      <c r="G1168" s="1" t="str">
        <f>VLOOKUP($H1168,科目一覧!$A:$G,3,FALSE)</f>
        <v>ゲームCG（3DCG）</v>
      </c>
      <c r="H1168" t="s">
        <v>3047</v>
      </c>
      <c r="I1168" s="1" t="str">
        <f>VLOOKUP($H1168,科目一覧!$A:$G,7,FALSE)</f>
        <v>福島</v>
      </c>
      <c r="J1168" s="1" t="str">
        <f>VLOOKUP($I1168,教員一覧!$A:$D,2,FALSE)</f>
        <v>CG</v>
      </c>
      <c r="K1168" s="1" t="str">
        <f>VLOOKUP($I1168,教員一覧!$A:$D,3,FALSE)</f>
        <v>　</v>
      </c>
      <c r="L1168" s="1" t="str">
        <f>VLOOKUP($I1168,教員一覧!$A:$D,4,FALSE)</f>
        <v>専任</v>
      </c>
      <c r="M1168" t="s">
        <v>3661</v>
      </c>
      <c r="N1168" t="s">
        <v>3789</v>
      </c>
      <c r="O1168" t="s">
        <v>74</v>
      </c>
      <c r="P1168" t="s">
        <v>9</v>
      </c>
      <c r="Q1168">
        <v>3</v>
      </c>
      <c r="R1168">
        <v>1402</v>
      </c>
      <c r="S1168" s="1" t="str">
        <f>VLOOKUP($R1168,教室一覧!$A:$B,2,FALSE)</f>
        <v>実習室</v>
      </c>
      <c r="T1168" s="1">
        <f>VLOOKUP($R1168,教室一覧!$A:$C,3,FALSE)</f>
        <v>33</v>
      </c>
      <c r="U1168" s="1" t="str">
        <f>VLOOKUP($R1168,教室一覧!$A:$D,4,FALSE)</f>
        <v>1号館</v>
      </c>
      <c r="V1168" s="1" t="str">
        <f>VLOOKUP($R1168,教室一覧!$A:$E,5,FALSE)</f>
        <v>4F</v>
      </c>
      <c r="W1168"/>
      <c r="X1168"/>
      <c r="Y1168" s="1" t="str">
        <f>VLOOKUP($O1168,教員一覧!$A:$D,2,FALSE)</f>
        <v>CG</v>
      </c>
      <c r="Z1168" s="1" t="str">
        <f>VLOOKUP($O1168,教員一覧!$A:$D,3,FALSE)</f>
        <v>　</v>
      </c>
      <c r="AA1168" s="1" t="str">
        <f>VLOOKUP($O1168,教員一覧!$A:$D,4,FALSE)</f>
        <v>専任</v>
      </c>
      <c r="AB1168" s="1" t="str">
        <f t="shared" si="358"/>
        <v/>
      </c>
      <c r="AC1168" s="14" t="s">
        <v>3661</v>
      </c>
      <c r="AD1168" s="14" t="s">
        <v>163</v>
      </c>
      <c r="AE1168" s="14" t="s">
        <v>74</v>
      </c>
      <c r="AF1168" s="14" t="s">
        <v>9</v>
      </c>
      <c r="AG1168" s="14">
        <v>3</v>
      </c>
      <c r="AH1168" s="14">
        <v>1402</v>
      </c>
      <c r="AI1168" s="15" t="str">
        <f t="shared" si="359"/>
        <v/>
      </c>
      <c r="AJ1168" s="15" t="str">
        <f t="shared" si="360"/>
        <v/>
      </c>
      <c r="AK1168" s="15" t="str">
        <f t="shared" si="361"/>
        <v/>
      </c>
      <c r="AL1168" s="15" t="str">
        <f t="shared" si="362"/>
        <v/>
      </c>
      <c r="AM1168" s="15" t="str">
        <f t="shared" si="363"/>
        <v/>
      </c>
      <c r="AN1168" s="15" t="str">
        <f t="shared" si="364"/>
        <v/>
      </c>
      <c r="AO1168" s="15" t="str">
        <f t="shared" si="365"/>
        <v/>
      </c>
      <c r="AP1168" s="9" t="str">
        <f t="shared" si="366"/>
        <v>GI4A月3</v>
      </c>
      <c r="AQ1168" s="9">
        <f t="shared" si="367"/>
        <v>0.5</v>
      </c>
      <c r="AR1168" s="11" t="str">
        <f t="shared" si="368"/>
        <v>田中康月3</v>
      </c>
      <c r="AS1168" s="11">
        <f t="shared" si="355"/>
        <v>0.5</v>
      </c>
      <c r="AT1168">
        <v>1</v>
      </c>
      <c r="AU1168" s="12">
        <f t="shared" si="369"/>
        <v>15</v>
      </c>
      <c r="AV1168" s="13" t="str">
        <f t="shared" si="370"/>
        <v>1402月3</v>
      </c>
      <c r="AW1168" s="13">
        <f t="shared" si="371"/>
        <v>0.25</v>
      </c>
      <c r="AX1168" s="18" t="str">
        <f t="shared" si="372"/>
        <v>GI4AUGI3GI4A月31402</v>
      </c>
      <c r="AY1168" s="18">
        <f t="shared" si="373"/>
        <v>7.5</v>
      </c>
      <c r="AZ1168"/>
    </row>
    <row r="1169" spans="1:52" x14ac:dyDescent="0.15">
      <c r="A1169" s="1">
        <f t="shared" si="356"/>
        <v>4</v>
      </c>
      <c r="B1169" s="1" t="str">
        <f t="shared" si="357"/>
        <v>編成</v>
      </c>
      <c r="C1169" t="s">
        <v>3683</v>
      </c>
      <c r="D1169" s="1" t="str">
        <f>VLOOKUP($C1169,クラス一覧!$A:$J,10,FALSE)</f>
        <v>ゲーム</v>
      </c>
      <c r="E1169" s="1">
        <f>VLOOKUP($C1169,クラス一覧!$A:$J,8,FALSE)</f>
        <v>15</v>
      </c>
      <c r="F1169" s="1" t="str">
        <f>VLOOKUP($C1169,クラス一覧!$A:$J,9,FALSE)</f>
        <v>西尾</v>
      </c>
      <c r="G1169" s="1" t="str">
        <f>VLOOKUP($H1169,科目一覧!$A:$G,3,FALSE)</f>
        <v>ゲームCG（3DCG）</v>
      </c>
      <c r="H1169" t="s">
        <v>3047</v>
      </c>
      <c r="I1169" s="1" t="str">
        <f>VLOOKUP($H1169,科目一覧!$A:$G,7,FALSE)</f>
        <v>福島</v>
      </c>
      <c r="J1169" s="1" t="str">
        <f>VLOOKUP($I1169,教員一覧!$A:$D,2,FALSE)</f>
        <v>CG</v>
      </c>
      <c r="K1169" s="1" t="str">
        <f>VLOOKUP($I1169,教員一覧!$A:$D,3,FALSE)</f>
        <v>　</v>
      </c>
      <c r="L1169" s="1" t="str">
        <f>VLOOKUP($I1169,教員一覧!$A:$D,4,FALSE)</f>
        <v>専任</v>
      </c>
      <c r="M1169" t="s">
        <v>3661</v>
      </c>
      <c r="N1169" t="s">
        <v>3789</v>
      </c>
      <c r="O1169" t="s">
        <v>74</v>
      </c>
      <c r="P1169" t="s">
        <v>9</v>
      </c>
      <c r="Q1169">
        <v>4</v>
      </c>
      <c r="R1169">
        <v>1402</v>
      </c>
      <c r="S1169" s="1" t="str">
        <f>VLOOKUP($R1169,教室一覧!$A:$B,2,FALSE)</f>
        <v>実習室</v>
      </c>
      <c r="T1169" s="1">
        <f>VLOOKUP($R1169,教室一覧!$A:$C,3,FALSE)</f>
        <v>33</v>
      </c>
      <c r="U1169" s="1" t="str">
        <f>VLOOKUP($R1169,教室一覧!$A:$D,4,FALSE)</f>
        <v>1号館</v>
      </c>
      <c r="V1169" s="1" t="str">
        <f>VLOOKUP($R1169,教室一覧!$A:$E,5,FALSE)</f>
        <v>4F</v>
      </c>
      <c r="W1169"/>
      <c r="X1169"/>
      <c r="Y1169" s="1" t="str">
        <f>VLOOKUP($O1169,教員一覧!$A:$D,2,FALSE)</f>
        <v>CG</v>
      </c>
      <c r="Z1169" s="1" t="str">
        <f>VLOOKUP($O1169,教員一覧!$A:$D,3,FALSE)</f>
        <v>　</v>
      </c>
      <c r="AA1169" s="1" t="str">
        <f>VLOOKUP($O1169,教員一覧!$A:$D,4,FALSE)</f>
        <v>専任</v>
      </c>
      <c r="AB1169" s="1" t="str">
        <f t="shared" si="358"/>
        <v/>
      </c>
      <c r="AC1169" s="14" t="s">
        <v>3661</v>
      </c>
      <c r="AD1169" s="14" t="s">
        <v>163</v>
      </c>
      <c r="AE1169" s="14" t="s">
        <v>74</v>
      </c>
      <c r="AF1169" s="14" t="s">
        <v>9</v>
      </c>
      <c r="AG1169" s="14">
        <v>4</v>
      </c>
      <c r="AH1169" s="14">
        <v>1402</v>
      </c>
      <c r="AI1169" s="15" t="str">
        <f t="shared" si="359"/>
        <v/>
      </c>
      <c r="AJ1169" s="15" t="str">
        <f t="shared" si="360"/>
        <v/>
      </c>
      <c r="AK1169" s="15" t="str">
        <f t="shared" si="361"/>
        <v/>
      </c>
      <c r="AL1169" s="15" t="str">
        <f t="shared" si="362"/>
        <v/>
      </c>
      <c r="AM1169" s="15" t="str">
        <f t="shared" si="363"/>
        <v/>
      </c>
      <c r="AN1169" s="15" t="str">
        <f t="shared" si="364"/>
        <v/>
      </c>
      <c r="AO1169" s="15" t="str">
        <f t="shared" si="365"/>
        <v/>
      </c>
      <c r="AP1169" s="9" t="str">
        <f t="shared" si="366"/>
        <v>GI4A月4</v>
      </c>
      <c r="AQ1169" s="9">
        <f t="shared" si="367"/>
        <v>0.5</v>
      </c>
      <c r="AR1169" s="11" t="str">
        <f t="shared" si="368"/>
        <v>田中康月4</v>
      </c>
      <c r="AS1169" s="11">
        <f t="shared" si="355"/>
        <v>0.5</v>
      </c>
      <c r="AT1169">
        <v>1</v>
      </c>
      <c r="AU1169" s="12">
        <f t="shared" si="369"/>
        <v>15</v>
      </c>
      <c r="AV1169" s="13" t="str">
        <f t="shared" si="370"/>
        <v>1402月4</v>
      </c>
      <c r="AW1169" s="13">
        <f t="shared" si="371"/>
        <v>0.25</v>
      </c>
      <c r="AX1169" s="18" t="str">
        <f t="shared" si="372"/>
        <v>GI4AUGI3GI4A月41402</v>
      </c>
      <c r="AY1169" s="18">
        <f t="shared" si="373"/>
        <v>7.5</v>
      </c>
      <c r="AZ1169"/>
    </row>
    <row r="1170" spans="1:52" x14ac:dyDescent="0.15">
      <c r="A1170" s="1">
        <f t="shared" si="356"/>
        <v>4</v>
      </c>
      <c r="B1170" s="1" t="str">
        <f t="shared" si="357"/>
        <v>編成</v>
      </c>
      <c r="C1170" t="s">
        <v>3683</v>
      </c>
      <c r="D1170" s="1" t="str">
        <f>VLOOKUP($C1170,クラス一覧!$A:$J,10,FALSE)</f>
        <v>ゲーム</v>
      </c>
      <c r="E1170" s="1">
        <f>VLOOKUP($C1170,クラス一覧!$A:$J,8,FALSE)</f>
        <v>15</v>
      </c>
      <c r="F1170" s="1" t="str">
        <f>VLOOKUP($C1170,クラス一覧!$A:$J,9,FALSE)</f>
        <v>西尾</v>
      </c>
      <c r="G1170" s="1" t="str">
        <f>VLOOKUP($H1170,科目一覧!$A:$G,3,FALSE)</f>
        <v>ゲーム合同（実践）</v>
      </c>
      <c r="H1170" t="s">
        <v>3179</v>
      </c>
      <c r="I1170" s="1" t="str">
        <f>VLOOKUP($H1170,科目一覧!$A:$G,7,FALSE)</f>
        <v>福井</v>
      </c>
      <c r="J1170" s="1" t="str">
        <f>VLOOKUP($I1170,教員一覧!$A:$D,2,FALSE)</f>
        <v>ゲーム</v>
      </c>
      <c r="K1170" s="1" t="str">
        <f>VLOOKUP($I1170,教員一覧!$A:$D,3,FALSE)</f>
        <v>プログラム</v>
      </c>
      <c r="L1170" s="1" t="str">
        <f>VLOOKUP($I1170,教員一覧!$A:$D,4,FALSE)</f>
        <v>専任</v>
      </c>
      <c r="M1170" t="s">
        <v>3662</v>
      </c>
      <c r="N1170" t="s">
        <v>3789</v>
      </c>
      <c r="O1170" t="s">
        <v>76</v>
      </c>
      <c r="P1170" t="s">
        <v>13</v>
      </c>
      <c r="Q1170">
        <v>1</v>
      </c>
      <c r="R1170">
        <v>1402</v>
      </c>
      <c r="S1170" s="1" t="str">
        <f>VLOOKUP($R1170,教室一覧!$A:$B,2,FALSE)</f>
        <v>実習室</v>
      </c>
      <c r="T1170" s="1">
        <f>VLOOKUP($R1170,教室一覧!$A:$C,3,FALSE)</f>
        <v>33</v>
      </c>
      <c r="U1170" s="1" t="str">
        <f>VLOOKUP($R1170,教室一覧!$A:$D,4,FALSE)</f>
        <v>1号館</v>
      </c>
      <c r="V1170" s="1" t="str">
        <f>VLOOKUP($R1170,教室一覧!$A:$E,5,FALSE)</f>
        <v>4F</v>
      </c>
      <c r="W1170"/>
      <c r="X1170"/>
      <c r="Y1170" s="1" t="str">
        <f>VLOOKUP($O1170,教員一覧!$A:$D,2,FALSE)</f>
        <v>CG</v>
      </c>
      <c r="Z1170" s="1" t="str">
        <f>VLOOKUP($O1170,教員一覧!$A:$D,3,FALSE)</f>
        <v>　</v>
      </c>
      <c r="AA1170" s="1" t="str">
        <f>VLOOKUP($O1170,教員一覧!$A:$D,4,FALSE)</f>
        <v>専任</v>
      </c>
      <c r="AB1170" s="1" t="str">
        <f t="shared" si="358"/>
        <v/>
      </c>
      <c r="AC1170" s="14" t="s">
        <v>3662</v>
      </c>
      <c r="AD1170" s="14" t="s">
        <v>163</v>
      </c>
      <c r="AE1170" s="14" t="s">
        <v>76</v>
      </c>
      <c r="AF1170" s="14" t="s">
        <v>13</v>
      </c>
      <c r="AG1170" s="14">
        <v>1</v>
      </c>
      <c r="AH1170" s="14">
        <v>1402</v>
      </c>
      <c r="AI1170" s="15" t="str">
        <f t="shared" si="359"/>
        <v/>
      </c>
      <c r="AJ1170" s="15" t="str">
        <f t="shared" si="360"/>
        <v/>
      </c>
      <c r="AK1170" s="15" t="str">
        <f t="shared" si="361"/>
        <v/>
      </c>
      <c r="AL1170" s="15" t="str">
        <f t="shared" si="362"/>
        <v/>
      </c>
      <c r="AM1170" s="15" t="str">
        <f t="shared" si="363"/>
        <v/>
      </c>
      <c r="AN1170" s="15" t="str">
        <f t="shared" si="364"/>
        <v/>
      </c>
      <c r="AO1170" s="15" t="str">
        <f t="shared" si="365"/>
        <v/>
      </c>
      <c r="AP1170" s="9" t="str">
        <f t="shared" si="366"/>
        <v>GI4A水1</v>
      </c>
      <c r="AQ1170" s="9">
        <f t="shared" si="367"/>
        <v>0.25</v>
      </c>
      <c r="AR1170" s="11" t="str">
        <f t="shared" si="368"/>
        <v>庄司水1</v>
      </c>
      <c r="AS1170" s="11">
        <f t="shared" si="355"/>
        <v>0.125</v>
      </c>
      <c r="AT1170">
        <v>1</v>
      </c>
      <c r="AU1170" s="12">
        <f t="shared" si="369"/>
        <v>15</v>
      </c>
      <c r="AV1170" s="13" t="str">
        <f t="shared" si="370"/>
        <v>1402水1</v>
      </c>
      <c r="AW1170" s="13">
        <f t="shared" si="371"/>
        <v>0.125</v>
      </c>
      <c r="AX1170" s="18" t="str">
        <f t="shared" si="372"/>
        <v>GI4AGS_GE4A水11402</v>
      </c>
      <c r="AY1170" s="18">
        <f t="shared" si="373"/>
        <v>15</v>
      </c>
      <c r="AZ1170"/>
    </row>
    <row r="1171" spans="1:52" x14ac:dyDescent="0.15">
      <c r="A1171" s="1">
        <f t="shared" si="356"/>
        <v>4</v>
      </c>
      <c r="B1171" s="1" t="str">
        <f t="shared" si="357"/>
        <v>編成</v>
      </c>
      <c r="C1171" t="s">
        <v>3683</v>
      </c>
      <c r="D1171" s="1" t="str">
        <f>VLOOKUP($C1171,クラス一覧!$A:$J,10,FALSE)</f>
        <v>ゲーム</v>
      </c>
      <c r="E1171" s="1">
        <v>0</v>
      </c>
      <c r="F1171" s="1" t="str">
        <f>VLOOKUP($C1171,クラス一覧!$A:$J,9,FALSE)</f>
        <v>西尾</v>
      </c>
      <c r="G1171" s="1" t="str">
        <f>VLOOKUP($H1171,科目一覧!$A:$G,3,FALSE)</f>
        <v>ゲーム合同（実践）</v>
      </c>
      <c r="H1171" t="s">
        <v>3179</v>
      </c>
      <c r="I1171" s="1" t="str">
        <f>VLOOKUP($H1171,科目一覧!$A:$G,7,FALSE)</f>
        <v>福井</v>
      </c>
      <c r="J1171" s="1" t="str">
        <f>VLOOKUP($I1171,教員一覧!$A:$D,2,FALSE)</f>
        <v>ゲーム</v>
      </c>
      <c r="K1171" s="1" t="str">
        <f>VLOOKUP($I1171,教員一覧!$A:$D,3,FALSE)</f>
        <v>プログラム</v>
      </c>
      <c r="L1171" s="1" t="str">
        <f>VLOOKUP($I1171,教員一覧!$A:$D,4,FALSE)</f>
        <v>専任</v>
      </c>
      <c r="M1171" t="s">
        <v>3663</v>
      </c>
      <c r="N1171" t="s">
        <v>3789</v>
      </c>
      <c r="O1171" t="s">
        <v>68</v>
      </c>
      <c r="P1171" t="s">
        <v>13</v>
      </c>
      <c r="Q1171">
        <v>1</v>
      </c>
      <c r="R1171">
        <v>1403</v>
      </c>
      <c r="S1171" s="1" t="str">
        <f>VLOOKUP($R1171,教室一覧!$A:$B,2,FALSE)</f>
        <v>ノート32</v>
      </c>
      <c r="T1171" s="1">
        <f>VLOOKUP($R1171,教室一覧!$A:$C,3,FALSE)</f>
        <v>32</v>
      </c>
      <c r="U1171" s="1" t="str">
        <f>VLOOKUP($R1171,教室一覧!$A:$D,4,FALSE)</f>
        <v>1号館</v>
      </c>
      <c r="V1171" s="1" t="str">
        <f>VLOOKUP($R1171,教室一覧!$A:$E,5,FALSE)</f>
        <v>4F</v>
      </c>
      <c r="W1171"/>
      <c r="X1171"/>
      <c r="Y1171" s="1" t="str">
        <f>VLOOKUP($O1171,教員一覧!$A:$D,2,FALSE)</f>
        <v>ゲーム</v>
      </c>
      <c r="Z1171" s="1" t="str">
        <f>VLOOKUP($O1171,教員一覧!$A:$D,3,FALSE)</f>
        <v>企画</v>
      </c>
      <c r="AA1171" s="1" t="str">
        <f>VLOOKUP($O1171,教員一覧!$A:$D,4,FALSE)</f>
        <v>専任</v>
      </c>
      <c r="AB1171" s="1" t="str">
        <f t="shared" si="358"/>
        <v/>
      </c>
      <c r="AC1171" s="14" t="s">
        <v>3663</v>
      </c>
      <c r="AD1171" s="14" t="s">
        <v>163</v>
      </c>
      <c r="AE1171" s="14" t="s">
        <v>68</v>
      </c>
      <c r="AF1171" s="14" t="s">
        <v>13</v>
      </c>
      <c r="AG1171" s="14">
        <v>1</v>
      </c>
      <c r="AH1171" s="14">
        <v>1403</v>
      </c>
      <c r="AI1171" s="15" t="str">
        <f t="shared" si="359"/>
        <v/>
      </c>
      <c r="AJ1171" s="15" t="str">
        <f t="shared" si="360"/>
        <v/>
      </c>
      <c r="AK1171" s="15" t="str">
        <f t="shared" si="361"/>
        <v/>
      </c>
      <c r="AL1171" s="15" t="str">
        <f t="shared" si="362"/>
        <v/>
      </c>
      <c r="AM1171" s="15" t="str">
        <f t="shared" si="363"/>
        <v/>
      </c>
      <c r="AN1171" s="15" t="str">
        <f t="shared" si="364"/>
        <v/>
      </c>
      <c r="AO1171" s="15" t="str">
        <f t="shared" si="365"/>
        <v/>
      </c>
      <c r="AP1171" s="9" t="str">
        <f t="shared" si="366"/>
        <v>GI4A水1</v>
      </c>
      <c r="AQ1171" s="9">
        <f t="shared" si="367"/>
        <v>0.25</v>
      </c>
      <c r="AR1171" s="11" t="str">
        <f t="shared" si="368"/>
        <v>岩橋水1</v>
      </c>
      <c r="AS1171" s="11">
        <f t="shared" si="355"/>
        <v>0.125</v>
      </c>
      <c r="AT1171">
        <v>1</v>
      </c>
      <c r="AU1171" s="12">
        <f t="shared" si="369"/>
        <v>0</v>
      </c>
      <c r="AV1171" s="13" t="str">
        <f t="shared" si="370"/>
        <v>1403水1</v>
      </c>
      <c r="AW1171" s="13">
        <f t="shared" si="371"/>
        <v>0.125</v>
      </c>
      <c r="AX1171" s="18" t="str">
        <f t="shared" si="372"/>
        <v>GI4AGS_GE4B水11403</v>
      </c>
      <c r="AY1171" s="18">
        <f t="shared" si="373"/>
        <v>0</v>
      </c>
      <c r="AZ1171"/>
    </row>
    <row r="1172" spans="1:52" x14ac:dyDescent="0.15">
      <c r="A1172" s="1">
        <f t="shared" si="356"/>
        <v>4</v>
      </c>
      <c r="B1172" s="1" t="str">
        <f t="shared" si="357"/>
        <v>編成</v>
      </c>
      <c r="C1172" t="s">
        <v>3683</v>
      </c>
      <c r="D1172" s="1" t="str">
        <f>VLOOKUP($C1172,クラス一覧!$A:$J,10,FALSE)</f>
        <v>ゲーム</v>
      </c>
      <c r="E1172" s="1">
        <v>0</v>
      </c>
      <c r="F1172" s="1" t="str">
        <f>VLOOKUP($C1172,クラス一覧!$A:$J,9,FALSE)</f>
        <v>西尾</v>
      </c>
      <c r="G1172" s="1" t="str">
        <f>VLOOKUP($H1172,科目一覧!$A:$G,3,FALSE)</f>
        <v>ゲーム合同（実践）</v>
      </c>
      <c r="H1172" t="s">
        <v>3179</v>
      </c>
      <c r="I1172" s="1" t="str">
        <f>VLOOKUP($H1172,科目一覧!$A:$G,7,FALSE)</f>
        <v>福井</v>
      </c>
      <c r="J1172" s="1" t="str">
        <f>VLOOKUP($I1172,教員一覧!$A:$D,2,FALSE)</f>
        <v>ゲーム</v>
      </c>
      <c r="K1172" s="1" t="str">
        <f>VLOOKUP($I1172,教員一覧!$A:$D,3,FALSE)</f>
        <v>プログラム</v>
      </c>
      <c r="L1172" s="1" t="str">
        <f>VLOOKUP($I1172,教員一覧!$A:$D,4,FALSE)</f>
        <v>専任</v>
      </c>
      <c r="M1172" t="s">
        <v>1662</v>
      </c>
      <c r="N1172" t="s">
        <v>3789</v>
      </c>
      <c r="O1172" t="s">
        <v>66</v>
      </c>
      <c r="P1172" t="s">
        <v>13</v>
      </c>
      <c r="Q1172">
        <v>1</v>
      </c>
      <c r="R1172">
        <v>1303</v>
      </c>
      <c r="S1172" s="1" t="str">
        <f>VLOOKUP($R1172,教室一覧!$A:$B,2,FALSE)</f>
        <v>ノート対応</v>
      </c>
      <c r="T1172" s="1">
        <f>VLOOKUP($R1172,教室一覧!$A:$C,3,FALSE)</f>
        <v>36</v>
      </c>
      <c r="U1172" s="1" t="str">
        <f>VLOOKUP($R1172,教室一覧!$A:$D,4,FALSE)</f>
        <v>1号館</v>
      </c>
      <c r="V1172" s="1" t="str">
        <f>VLOOKUP($R1172,教室一覧!$A:$E,5,FALSE)</f>
        <v>3F</v>
      </c>
      <c r="W1172"/>
      <c r="X1172"/>
      <c r="Y1172" s="1" t="str">
        <f>VLOOKUP($O1172,教員一覧!$A:$D,2,FALSE)</f>
        <v>ゲーム</v>
      </c>
      <c r="Z1172" s="1" t="str">
        <f>VLOOKUP($O1172,教員一覧!$A:$D,3,FALSE)</f>
        <v>プログラム</v>
      </c>
      <c r="AA1172" s="1" t="str">
        <f>VLOOKUP($O1172,教員一覧!$A:$D,4,FALSE)</f>
        <v>非常勤</v>
      </c>
      <c r="AB1172" s="1" t="str">
        <f t="shared" si="358"/>
        <v/>
      </c>
      <c r="AC1172" s="14" t="s">
        <v>1662</v>
      </c>
      <c r="AD1172" s="14" t="s">
        <v>163</v>
      </c>
      <c r="AE1172" s="14" t="s">
        <v>66</v>
      </c>
      <c r="AF1172" s="14" t="s">
        <v>13</v>
      </c>
      <c r="AG1172" s="14">
        <v>1</v>
      </c>
      <c r="AH1172" s="14">
        <v>1303</v>
      </c>
      <c r="AI1172" s="15" t="str">
        <f t="shared" si="359"/>
        <v/>
      </c>
      <c r="AJ1172" s="15" t="str">
        <f t="shared" si="360"/>
        <v/>
      </c>
      <c r="AK1172" s="15" t="str">
        <f t="shared" si="361"/>
        <v/>
      </c>
      <c r="AL1172" s="15" t="str">
        <f t="shared" si="362"/>
        <v/>
      </c>
      <c r="AM1172" s="15" t="str">
        <f t="shared" si="363"/>
        <v/>
      </c>
      <c r="AN1172" s="15" t="str">
        <f t="shared" si="364"/>
        <v/>
      </c>
      <c r="AO1172" s="15" t="str">
        <f t="shared" si="365"/>
        <v/>
      </c>
      <c r="AP1172" s="9" t="str">
        <f t="shared" si="366"/>
        <v>GI4A水1</v>
      </c>
      <c r="AQ1172" s="9">
        <f t="shared" si="367"/>
        <v>0.25</v>
      </c>
      <c r="AR1172" s="11" t="str">
        <f t="shared" si="368"/>
        <v>飯田水1</v>
      </c>
      <c r="AS1172" s="11">
        <f t="shared" si="355"/>
        <v>0.25</v>
      </c>
      <c r="AT1172">
        <v>1</v>
      </c>
      <c r="AU1172" s="12">
        <f t="shared" si="369"/>
        <v>0</v>
      </c>
      <c r="AV1172" s="13" t="str">
        <f t="shared" si="370"/>
        <v>1303水1</v>
      </c>
      <c r="AW1172" s="13">
        <f t="shared" si="371"/>
        <v>0.25</v>
      </c>
      <c r="AX1172" s="18" t="str">
        <f t="shared" si="372"/>
        <v>GI4AGS_GE4C水11303</v>
      </c>
      <c r="AY1172" s="18">
        <f t="shared" si="373"/>
        <v>0</v>
      </c>
      <c r="AZ1172"/>
    </row>
    <row r="1173" spans="1:52" x14ac:dyDescent="0.15">
      <c r="A1173" s="1">
        <f t="shared" si="356"/>
        <v>4</v>
      </c>
      <c r="B1173" s="1" t="str">
        <f t="shared" si="357"/>
        <v>編成</v>
      </c>
      <c r="C1173" t="s">
        <v>3683</v>
      </c>
      <c r="D1173" s="1" t="str">
        <f>VLOOKUP($C1173,クラス一覧!$A:$J,10,FALSE)</f>
        <v>ゲーム</v>
      </c>
      <c r="E1173" s="1">
        <v>0</v>
      </c>
      <c r="F1173" s="1" t="str">
        <f>VLOOKUP($C1173,クラス一覧!$A:$J,9,FALSE)</f>
        <v>西尾</v>
      </c>
      <c r="G1173" s="1" t="str">
        <f>VLOOKUP($H1173,科目一覧!$A:$G,3,FALSE)</f>
        <v>ゲーム合同（実践）</v>
      </c>
      <c r="H1173" t="s">
        <v>3179</v>
      </c>
      <c r="I1173" s="1" t="str">
        <f>VLOOKUP($H1173,科目一覧!$A:$G,7,FALSE)</f>
        <v>福井</v>
      </c>
      <c r="J1173" s="1" t="str">
        <f>VLOOKUP($I1173,教員一覧!$A:$D,2,FALSE)</f>
        <v>ゲーム</v>
      </c>
      <c r="K1173" s="1" t="str">
        <f>VLOOKUP($I1173,教員一覧!$A:$D,3,FALSE)</f>
        <v>プログラム</v>
      </c>
      <c r="L1173" s="1" t="str">
        <f>VLOOKUP($I1173,教員一覧!$A:$D,4,FALSE)</f>
        <v>専任</v>
      </c>
      <c r="M1173" t="s">
        <v>1663</v>
      </c>
      <c r="N1173" t="s">
        <v>3789</v>
      </c>
      <c r="O1173" t="s">
        <v>3958</v>
      </c>
      <c r="P1173" t="s">
        <v>13</v>
      </c>
      <c r="Q1173">
        <v>1</v>
      </c>
      <c r="R1173">
        <v>1304</v>
      </c>
      <c r="S1173" s="1" t="str">
        <f>VLOOKUP($R1173,教室一覧!$A:$B,2,FALSE)</f>
        <v>ノート対応</v>
      </c>
      <c r="T1173" s="1">
        <f>VLOOKUP($R1173,教室一覧!$A:$C,3,FALSE)</f>
        <v>36</v>
      </c>
      <c r="U1173" s="1" t="str">
        <f>VLOOKUP($R1173,教室一覧!$A:$D,4,FALSE)</f>
        <v>1号館</v>
      </c>
      <c r="V1173" s="1" t="str">
        <f>VLOOKUP($R1173,教室一覧!$A:$E,5,FALSE)</f>
        <v>3F</v>
      </c>
      <c r="W1173"/>
      <c r="X1173"/>
      <c r="Y1173" s="1" t="str">
        <f>VLOOKUP($O1173,教員一覧!$A:$D,2,FALSE)</f>
        <v>ゲーム</v>
      </c>
      <c r="Z1173" s="1" t="str">
        <f>VLOOKUP($O1173,教員一覧!$A:$D,3,FALSE)</f>
        <v>プログラム</v>
      </c>
      <c r="AA1173" s="1" t="str">
        <f>VLOOKUP($O1173,教員一覧!$A:$D,4,FALSE)</f>
        <v>非常勤</v>
      </c>
      <c r="AB1173" s="1" t="str">
        <f t="shared" si="358"/>
        <v/>
      </c>
      <c r="AC1173" s="14" t="s">
        <v>1663</v>
      </c>
      <c r="AD1173" s="14" t="s">
        <v>163</v>
      </c>
      <c r="AE1173" s="14" t="s">
        <v>1543</v>
      </c>
      <c r="AF1173" s="14" t="s">
        <v>13</v>
      </c>
      <c r="AG1173" s="14">
        <v>1</v>
      </c>
      <c r="AH1173" s="14">
        <v>1304</v>
      </c>
      <c r="AI1173" s="15" t="str">
        <f t="shared" si="359"/>
        <v/>
      </c>
      <c r="AJ1173" s="15" t="str">
        <f t="shared" si="360"/>
        <v/>
      </c>
      <c r="AK1173" s="15" t="str">
        <f t="shared" si="361"/>
        <v/>
      </c>
      <c r="AL1173" s="15" t="str">
        <f t="shared" si="362"/>
        <v/>
      </c>
      <c r="AM1173" s="15" t="str">
        <f t="shared" si="363"/>
        <v/>
      </c>
      <c r="AN1173" s="15" t="str">
        <f t="shared" si="364"/>
        <v/>
      </c>
      <c r="AO1173" s="15" t="str">
        <f t="shared" si="365"/>
        <v/>
      </c>
      <c r="AP1173" s="9" t="str">
        <f t="shared" si="366"/>
        <v>GI4A水1</v>
      </c>
      <c r="AQ1173" s="9">
        <f t="shared" si="367"/>
        <v>0.25</v>
      </c>
      <c r="AR1173" s="11" t="str">
        <f t="shared" si="368"/>
        <v>田口水1</v>
      </c>
      <c r="AS1173" s="11">
        <f t="shared" si="355"/>
        <v>0.25</v>
      </c>
      <c r="AT1173">
        <v>1</v>
      </c>
      <c r="AU1173" s="12">
        <f t="shared" si="369"/>
        <v>0</v>
      </c>
      <c r="AV1173" s="13" t="str">
        <f t="shared" si="370"/>
        <v>1304水1</v>
      </c>
      <c r="AW1173" s="13">
        <f t="shared" si="371"/>
        <v>0.25</v>
      </c>
      <c r="AX1173" s="18" t="str">
        <f t="shared" si="372"/>
        <v>GI4AGS_GE4D水11304</v>
      </c>
      <c r="AY1173" s="18">
        <f t="shared" si="373"/>
        <v>0</v>
      </c>
      <c r="AZ1173"/>
    </row>
    <row r="1174" spans="1:52" x14ac:dyDescent="0.15">
      <c r="A1174" s="1">
        <f t="shared" si="356"/>
        <v>4</v>
      </c>
      <c r="B1174" s="1" t="str">
        <f t="shared" si="357"/>
        <v>編成</v>
      </c>
      <c r="C1174" t="s">
        <v>3683</v>
      </c>
      <c r="D1174" s="1" t="str">
        <f>VLOOKUP($C1174,クラス一覧!$A:$J,10,FALSE)</f>
        <v>ゲーム</v>
      </c>
      <c r="E1174" s="1">
        <f>VLOOKUP($C1174,クラス一覧!$A:$J,8,FALSE)</f>
        <v>15</v>
      </c>
      <c r="F1174" s="1" t="str">
        <f>VLOOKUP($C1174,クラス一覧!$A:$J,9,FALSE)</f>
        <v>西尾</v>
      </c>
      <c r="G1174" s="1" t="str">
        <f>VLOOKUP($H1174,科目一覧!$A:$G,3,FALSE)</f>
        <v>ゲーム合同（実践）</v>
      </c>
      <c r="H1174" t="s">
        <v>3179</v>
      </c>
      <c r="I1174" s="1" t="str">
        <f>VLOOKUP($H1174,科目一覧!$A:$G,7,FALSE)</f>
        <v>福井</v>
      </c>
      <c r="J1174" s="1" t="str">
        <f>VLOOKUP($I1174,教員一覧!$A:$D,2,FALSE)</f>
        <v>ゲーム</v>
      </c>
      <c r="K1174" s="1" t="str">
        <f>VLOOKUP($I1174,教員一覧!$A:$D,3,FALSE)</f>
        <v>プログラム</v>
      </c>
      <c r="L1174" s="1" t="str">
        <f>VLOOKUP($I1174,教員一覧!$A:$D,4,FALSE)</f>
        <v>専任</v>
      </c>
      <c r="M1174" t="s">
        <v>3662</v>
      </c>
      <c r="N1174" t="s">
        <v>3789</v>
      </c>
      <c r="O1174" t="s">
        <v>59</v>
      </c>
      <c r="P1174" t="s">
        <v>13</v>
      </c>
      <c r="Q1174">
        <v>2</v>
      </c>
      <c r="R1174">
        <v>1402</v>
      </c>
      <c r="S1174" s="1" t="str">
        <f>VLOOKUP($R1174,教室一覧!$A:$B,2,FALSE)</f>
        <v>実習室</v>
      </c>
      <c r="T1174" s="1">
        <f>VLOOKUP($R1174,教室一覧!$A:$C,3,FALSE)</f>
        <v>33</v>
      </c>
      <c r="U1174" s="1" t="str">
        <f>VLOOKUP($R1174,教室一覧!$A:$D,4,FALSE)</f>
        <v>1号館</v>
      </c>
      <c r="V1174" s="1" t="str">
        <f>VLOOKUP($R1174,教室一覧!$A:$E,5,FALSE)</f>
        <v>4F</v>
      </c>
      <c r="W1174"/>
      <c r="X1174"/>
      <c r="Y1174" s="1" t="str">
        <f>VLOOKUP($O1174,教員一覧!$A:$D,2,FALSE)</f>
        <v>CG</v>
      </c>
      <c r="Z1174" s="1" t="str">
        <f>VLOOKUP($O1174,教員一覧!$A:$D,3,FALSE)</f>
        <v>　</v>
      </c>
      <c r="AA1174" s="1" t="str">
        <f>VLOOKUP($O1174,教員一覧!$A:$D,4,FALSE)</f>
        <v>専任</v>
      </c>
      <c r="AB1174" s="1" t="str">
        <f t="shared" si="358"/>
        <v>担任</v>
      </c>
      <c r="AC1174" s="14" t="s">
        <v>3662</v>
      </c>
      <c r="AD1174" s="14" t="s">
        <v>163</v>
      </c>
      <c r="AE1174" s="14" t="s">
        <v>59</v>
      </c>
      <c r="AF1174" s="14" t="s">
        <v>13</v>
      </c>
      <c r="AG1174" s="14">
        <v>2</v>
      </c>
      <c r="AH1174" s="14">
        <v>1402</v>
      </c>
      <c r="AI1174" s="15" t="str">
        <f t="shared" si="359"/>
        <v/>
      </c>
      <c r="AJ1174" s="15" t="str">
        <f t="shared" si="360"/>
        <v/>
      </c>
      <c r="AK1174" s="15" t="str">
        <f t="shared" si="361"/>
        <v/>
      </c>
      <c r="AL1174" s="15" t="str">
        <f t="shared" si="362"/>
        <v/>
      </c>
      <c r="AM1174" s="15" t="str">
        <f t="shared" si="363"/>
        <v/>
      </c>
      <c r="AN1174" s="15" t="str">
        <f t="shared" si="364"/>
        <v/>
      </c>
      <c r="AO1174" s="15" t="str">
        <f t="shared" si="365"/>
        <v/>
      </c>
      <c r="AP1174" s="9" t="str">
        <f t="shared" si="366"/>
        <v>GI4A水2</v>
      </c>
      <c r="AQ1174" s="9">
        <f t="shared" si="367"/>
        <v>0.25</v>
      </c>
      <c r="AR1174" s="11" t="str">
        <f t="shared" si="368"/>
        <v>西尾水2</v>
      </c>
      <c r="AS1174" s="11">
        <f t="shared" si="355"/>
        <v>0.125</v>
      </c>
      <c r="AT1174">
        <v>1</v>
      </c>
      <c r="AU1174" s="12">
        <f t="shared" si="369"/>
        <v>15</v>
      </c>
      <c r="AV1174" s="13" t="str">
        <f t="shared" si="370"/>
        <v>1402水2</v>
      </c>
      <c r="AW1174" s="13">
        <f t="shared" si="371"/>
        <v>0.125</v>
      </c>
      <c r="AX1174" s="18" t="str">
        <f t="shared" si="372"/>
        <v>GI4AGS_GE4A水21402</v>
      </c>
      <c r="AY1174" s="18">
        <f t="shared" si="373"/>
        <v>15</v>
      </c>
      <c r="AZ1174"/>
    </row>
    <row r="1175" spans="1:52" x14ac:dyDescent="0.15">
      <c r="A1175" s="1">
        <f t="shared" si="356"/>
        <v>4</v>
      </c>
      <c r="B1175" s="1" t="str">
        <f t="shared" si="357"/>
        <v>編成</v>
      </c>
      <c r="C1175" t="s">
        <v>3683</v>
      </c>
      <c r="D1175" s="1" t="str">
        <f>VLOOKUP($C1175,クラス一覧!$A:$J,10,FALSE)</f>
        <v>ゲーム</v>
      </c>
      <c r="E1175" s="1">
        <v>0</v>
      </c>
      <c r="F1175" s="1" t="str">
        <f>VLOOKUP($C1175,クラス一覧!$A:$J,9,FALSE)</f>
        <v>西尾</v>
      </c>
      <c r="G1175" s="1" t="str">
        <f>VLOOKUP($H1175,科目一覧!$A:$G,3,FALSE)</f>
        <v>ゲーム合同（実践）</v>
      </c>
      <c r="H1175" t="s">
        <v>3179</v>
      </c>
      <c r="I1175" s="1" t="str">
        <f>VLOOKUP($H1175,科目一覧!$A:$G,7,FALSE)</f>
        <v>福井</v>
      </c>
      <c r="J1175" s="1" t="str">
        <f>VLOOKUP($I1175,教員一覧!$A:$D,2,FALSE)</f>
        <v>ゲーム</v>
      </c>
      <c r="K1175" s="1" t="str">
        <f>VLOOKUP($I1175,教員一覧!$A:$D,3,FALSE)</f>
        <v>プログラム</v>
      </c>
      <c r="L1175" s="1" t="str">
        <f>VLOOKUP($I1175,教員一覧!$A:$D,4,FALSE)</f>
        <v>専任</v>
      </c>
      <c r="M1175" t="s">
        <v>3663</v>
      </c>
      <c r="N1175" t="s">
        <v>3789</v>
      </c>
      <c r="O1175" t="s">
        <v>68</v>
      </c>
      <c r="P1175" t="s">
        <v>13</v>
      </c>
      <c r="Q1175">
        <v>2</v>
      </c>
      <c r="R1175">
        <v>1403</v>
      </c>
      <c r="S1175" s="1" t="str">
        <f>VLOOKUP($R1175,教室一覧!$A:$B,2,FALSE)</f>
        <v>ノート32</v>
      </c>
      <c r="T1175" s="1">
        <f>VLOOKUP($R1175,教室一覧!$A:$C,3,FALSE)</f>
        <v>32</v>
      </c>
      <c r="U1175" s="1" t="str">
        <f>VLOOKUP($R1175,教室一覧!$A:$D,4,FALSE)</f>
        <v>1号館</v>
      </c>
      <c r="V1175" s="1" t="str">
        <f>VLOOKUP($R1175,教室一覧!$A:$E,5,FALSE)</f>
        <v>4F</v>
      </c>
      <c r="W1175"/>
      <c r="X1175"/>
      <c r="Y1175" s="1" t="str">
        <f>VLOOKUP($O1175,教員一覧!$A:$D,2,FALSE)</f>
        <v>ゲーム</v>
      </c>
      <c r="Z1175" s="1" t="str">
        <f>VLOOKUP($O1175,教員一覧!$A:$D,3,FALSE)</f>
        <v>企画</v>
      </c>
      <c r="AA1175" s="1" t="str">
        <f>VLOOKUP($O1175,教員一覧!$A:$D,4,FALSE)</f>
        <v>専任</v>
      </c>
      <c r="AB1175" s="1" t="str">
        <f t="shared" si="358"/>
        <v/>
      </c>
      <c r="AC1175" s="14" t="s">
        <v>3663</v>
      </c>
      <c r="AD1175" s="14" t="s">
        <v>163</v>
      </c>
      <c r="AE1175" s="14" t="s">
        <v>68</v>
      </c>
      <c r="AF1175" s="14" t="s">
        <v>13</v>
      </c>
      <c r="AG1175" s="14">
        <v>2</v>
      </c>
      <c r="AH1175" s="14">
        <v>1403</v>
      </c>
      <c r="AI1175" s="15" t="str">
        <f t="shared" si="359"/>
        <v/>
      </c>
      <c r="AJ1175" s="15" t="str">
        <f t="shared" si="360"/>
        <v/>
      </c>
      <c r="AK1175" s="15" t="str">
        <f t="shared" si="361"/>
        <v/>
      </c>
      <c r="AL1175" s="15" t="str">
        <f t="shared" si="362"/>
        <v/>
      </c>
      <c r="AM1175" s="15" t="str">
        <f t="shared" si="363"/>
        <v/>
      </c>
      <c r="AN1175" s="15" t="str">
        <f t="shared" si="364"/>
        <v/>
      </c>
      <c r="AO1175" s="15" t="str">
        <f t="shared" si="365"/>
        <v/>
      </c>
      <c r="AP1175" s="9" t="str">
        <f t="shared" si="366"/>
        <v>GI4A水2</v>
      </c>
      <c r="AQ1175" s="9">
        <f t="shared" si="367"/>
        <v>0.25</v>
      </c>
      <c r="AR1175" s="11" t="str">
        <f t="shared" si="368"/>
        <v>岩橋水2</v>
      </c>
      <c r="AS1175" s="11">
        <f t="shared" si="355"/>
        <v>0.125</v>
      </c>
      <c r="AT1175">
        <v>1</v>
      </c>
      <c r="AU1175" s="12">
        <f t="shared" si="369"/>
        <v>0</v>
      </c>
      <c r="AV1175" s="13" t="str">
        <f t="shared" si="370"/>
        <v>1403水2</v>
      </c>
      <c r="AW1175" s="13">
        <f t="shared" si="371"/>
        <v>0.125</v>
      </c>
      <c r="AX1175" s="18" t="str">
        <f t="shared" si="372"/>
        <v>GI4AGS_GE4B水21403</v>
      </c>
      <c r="AY1175" s="18">
        <f t="shared" si="373"/>
        <v>0</v>
      </c>
      <c r="AZ1175"/>
    </row>
    <row r="1176" spans="1:52" x14ac:dyDescent="0.15">
      <c r="A1176" s="1">
        <f t="shared" si="356"/>
        <v>4</v>
      </c>
      <c r="B1176" s="1" t="str">
        <f t="shared" si="357"/>
        <v>編成</v>
      </c>
      <c r="C1176" t="s">
        <v>3683</v>
      </c>
      <c r="D1176" s="1" t="str">
        <f>VLOOKUP($C1176,クラス一覧!$A:$J,10,FALSE)</f>
        <v>ゲーム</v>
      </c>
      <c r="E1176" s="1">
        <v>0</v>
      </c>
      <c r="F1176" s="1" t="str">
        <f>VLOOKUP($C1176,クラス一覧!$A:$J,9,FALSE)</f>
        <v>西尾</v>
      </c>
      <c r="G1176" s="1" t="str">
        <f>VLOOKUP($H1176,科目一覧!$A:$G,3,FALSE)</f>
        <v>ゲーム合同（実践）</v>
      </c>
      <c r="H1176" t="s">
        <v>3179</v>
      </c>
      <c r="I1176" s="1" t="str">
        <f>VLOOKUP($H1176,科目一覧!$A:$G,7,FALSE)</f>
        <v>福井</v>
      </c>
      <c r="J1176" s="1" t="str">
        <f>VLOOKUP($I1176,教員一覧!$A:$D,2,FALSE)</f>
        <v>ゲーム</v>
      </c>
      <c r="K1176" s="1" t="str">
        <f>VLOOKUP($I1176,教員一覧!$A:$D,3,FALSE)</f>
        <v>プログラム</v>
      </c>
      <c r="L1176" s="1" t="str">
        <f>VLOOKUP($I1176,教員一覧!$A:$D,4,FALSE)</f>
        <v>専任</v>
      </c>
      <c r="M1176" t="s">
        <v>1662</v>
      </c>
      <c r="N1176" t="s">
        <v>3789</v>
      </c>
      <c r="O1176" t="s">
        <v>66</v>
      </c>
      <c r="P1176" t="s">
        <v>13</v>
      </c>
      <c r="Q1176">
        <v>2</v>
      </c>
      <c r="R1176">
        <v>1303</v>
      </c>
      <c r="S1176" s="1" t="str">
        <f>VLOOKUP($R1176,教室一覧!$A:$B,2,FALSE)</f>
        <v>ノート対応</v>
      </c>
      <c r="T1176" s="1">
        <f>VLOOKUP($R1176,教室一覧!$A:$C,3,FALSE)</f>
        <v>36</v>
      </c>
      <c r="U1176" s="1" t="str">
        <f>VLOOKUP($R1176,教室一覧!$A:$D,4,FALSE)</f>
        <v>1号館</v>
      </c>
      <c r="V1176" s="1" t="str">
        <f>VLOOKUP($R1176,教室一覧!$A:$E,5,FALSE)</f>
        <v>3F</v>
      </c>
      <c r="W1176"/>
      <c r="X1176"/>
      <c r="Y1176" s="1" t="str">
        <f>VLOOKUP($O1176,教員一覧!$A:$D,2,FALSE)</f>
        <v>ゲーム</v>
      </c>
      <c r="Z1176" s="1" t="str">
        <f>VLOOKUP($O1176,教員一覧!$A:$D,3,FALSE)</f>
        <v>プログラム</v>
      </c>
      <c r="AA1176" s="1" t="str">
        <f>VLOOKUP($O1176,教員一覧!$A:$D,4,FALSE)</f>
        <v>非常勤</v>
      </c>
      <c r="AB1176" s="1" t="str">
        <f t="shared" si="358"/>
        <v/>
      </c>
      <c r="AC1176" s="14" t="s">
        <v>1662</v>
      </c>
      <c r="AD1176" s="14" t="s">
        <v>163</v>
      </c>
      <c r="AE1176" s="14" t="s">
        <v>66</v>
      </c>
      <c r="AF1176" s="14" t="s">
        <v>13</v>
      </c>
      <c r="AG1176" s="14">
        <v>2</v>
      </c>
      <c r="AH1176" s="14">
        <v>1303</v>
      </c>
      <c r="AI1176" s="15" t="str">
        <f t="shared" si="359"/>
        <v/>
      </c>
      <c r="AJ1176" s="15" t="str">
        <f t="shared" si="360"/>
        <v/>
      </c>
      <c r="AK1176" s="15" t="str">
        <f t="shared" si="361"/>
        <v/>
      </c>
      <c r="AL1176" s="15" t="str">
        <f t="shared" si="362"/>
        <v/>
      </c>
      <c r="AM1176" s="15" t="str">
        <f t="shared" si="363"/>
        <v/>
      </c>
      <c r="AN1176" s="15" t="str">
        <f t="shared" si="364"/>
        <v/>
      </c>
      <c r="AO1176" s="15" t="str">
        <f t="shared" si="365"/>
        <v/>
      </c>
      <c r="AP1176" s="9" t="str">
        <f t="shared" si="366"/>
        <v>GI4A水2</v>
      </c>
      <c r="AQ1176" s="9">
        <f t="shared" si="367"/>
        <v>0.25</v>
      </c>
      <c r="AR1176" s="11" t="str">
        <f t="shared" si="368"/>
        <v>飯田水2</v>
      </c>
      <c r="AS1176" s="11">
        <f t="shared" si="355"/>
        <v>0.25</v>
      </c>
      <c r="AT1176">
        <v>1</v>
      </c>
      <c r="AU1176" s="12">
        <f t="shared" si="369"/>
        <v>0</v>
      </c>
      <c r="AV1176" s="13" t="str">
        <f t="shared" si="370"/>
        <v>1303水2</v>
      </c>
      <c r="AW1176" s="13">
        <f t="shared" si="371"/>
        <v>0.25</v>
      </c>
      <c r="AX1176" s="18" t="str">
        <f t="shared" si="372"/>
        <v>GI4AGS_GE4C水21303</v>
      </c>
      <c r="AY1176" s="18">
        <f t="shared" si="373"/>
        <v>0</v>
      </c>
      <c r="AZ1176"/>
    </row>
    <row r="1177" spans="1:52" x14ac:dyDescent="0.15">
      <c r="A1177" s="1">
        <f t="shared" si="356"/>
        <v>4</v>
      </c>
      <c r="B1177" s="1" t="str">
        <f t="shared" si="357"/>
        <v>編成</v>
      </c>
      <c r="C1177" t="s">
        <v>3683</v>
      </c>
      <c r="D1177" s="1" t="str">
        <f>VLOOKUP($C1177,クラス一覧!$A:$J,10,FALSE)</f>
        <v>ゲーム</v>
      </c>
      <c r="E1177" s="1">
        <v>0</v>
      </c>
      <c r="F1177" s="1" t="str">
        <f>VLOOKUP($C1177,クラス一覧!$A:$J,9,FALSE)</f>
        <v>西尾</v>
      </c>
      <c r="G1177" s="1" t="str">
        <f>VLOOKUP($H1177,科目一覧!$A:$G,3,FALSE)</f>
        <v>ゲーム合同（実践）</v>
      </c>
      <c r="H1177" t="s">
        <v>3179</v>
      </c>
      <c r="I1177" s="1" t="str">
        <f>VLOOKUP($H1177,科目一覧!$A:$G,7,FALSE)</f>
        <v>福井</v>
      </c>
      <c r="J1177" s="1" t="str">
        <f>VLOOKUP($I1177,教員一覧!$A:$D,2,FALSE)</f>
        <v>ゲーム</v>
      </c>
      <c r="K1177" s="1" t="str">
        <f>VLOOKUP($I1177,教員一覧!$A:$D,3,FALSE)</f>
        <v>プログラム</v>
      </c>
      <c r="L1177" s="1" t="str">
        <f>VLOOKUP($I1177,教員一覧!$A:$D,4,FALSE)</f>
        <v>専任</v>
      </c>
      <c r="M1177" t="s">
        <v>1663</v>
      </c>
      <c r="N1177" t="s">
        <v>3789</v>
      </c>
      <c r="O1177" t="s">
        <v>3958</v>
      </c>
      <c r="P1177" t="s">
        <v>13</v>
      </c>
      <c r="Q1177">
        <v>2</v>
      </c>
      <c r="R1177">
        <v>1304</v>
      </c>
      <c r="S1177" s="1" t="str">
        <f>VLOOKUP($R1177,教室一覧!$A:$B,2,FALSE)</f>
        <v>ノート対応</v>
      </c>
      <c r="T1177" s="1">
        <f>VLOOKUP($R1177,教室一覧!$A:$C,3,FALSE)</f>
        <v>36</v>
      </c>
      <c r="U1177" s="1" t="str">
        <f>VLOOKUP($R1177,教室一覧!$A:$D,4,FALSE)</f>
        <v>1号館</v>
      </c>
      <c r="V1177" s="1" t="str">
        <f>VLOOKUP($R1177,教室一覧!$A:$E,5,FALSE)</f>
        <v>3F</v>
      </c>
      <c r="W1177"/>
      <c r="X1177"/>
      <c r="Y1177" s="1" t="str">
        <f>VLOOKUP($O1177,教員一覧!$A:$D,2,FALSE)</f>
        <v>ゲーム</v>
      </c>
      <c r="Z1177" s="1" t="str">
        <f>VLOOKUP($O1177,教員一覧!$A:$D,3,FALSE)</f>
        <v>プログラム</v>
      </c>
      <c r="AA1177" s="1" t="str">
        <f>VLOOKUP($O1177,教員一覧!$A:$D,4,FALSE)</f>
        <v>非常勤</v>
      </c>
      <c r="AB1177" s="1" t="str">
        <f t="shared" si="358"/>
        <v/>
      </c>
      <c r="AC1177" s="14" t="s">
        <v>1663</v>
      </c>
      <c r="AD1177" s="14" t="s">
        <v>163</v>
      </c>
      <c r="AE1177" s="14" t="s">
        <v>1543</v>
      </c>
      <c r="AF1177" s="14" t="s">
        <v>13</v>
      </c>
      <c r="AG1177" s="14">
        <v>2</v>
      </c>
      <c r="AH1177" s="14">
        <v>1304</v>
      </c>
      <c r="AI1177" s="15" t="str">
        <f t="shared" si="359"/>
        <v/>
      </c>
      <c r="AJ1177" s="15" t="str">
        <f t="shared" si="360"/>
        <v/>
      </c>
      <c r="AK1177" s="15" t="str">
        <f t="shared" si="361"/>
        <v/>
      </c>
      <c r="AL1177" s="15" t="str">
        <f t="shared" si="362"/>
        <v/>
      </c>
      <c r="AM1177" s="15" t="str">
        <f t="shared" si="363"/>
        <v/>
      </c>
      <c r="AN1177" s="15" t="str">
        <f t="shared" si="364"/>
        <v/>
      </c>
      <c r="AO1177" s="15" t="str">
        <f t="shared" si="365"/>
        <v/>
      </c>
      <c r="AP1177" s="9" t="str">
        <f t="shared" si="366"/>
        <v>GI4A水2</v>
      </c>
      <c r="AQ1177" s="9">
        <f t="shared" si="367"/>
        <v>0.25</v>
      </c>
      <c r="AR1177" s="11" t="str">
        <f t="shared" si="368"/>
        <v>田口水2</v>
      </c>
      <c r="AS1177" s="11">
        <f t="shared" si="355"/>
        <v>0.25</v>
      </c>
      <c r="AT1177">
        <v>1</v>
      </c>
      <c r="AU1177" s="12">
        <f t="shared" si="369"/>
        <v>0</v>
      </c>
      <c r="AV1177" s="13" t="str">
        <f t="shared" si="370"/>
        <v>1304水2</v>
      </c>
      <c r="AW1177" s="13">
        <f t="shared" si="371"/>
        <v>0.25</v>
      </c>
      <c r="AX1177" s="18" t="str">
        <f t="shared" si="372"/>
        <v>GI4AGS_GE4D水21304</v>
      </c>
      <c r="AY1177" s="18">
        <f t="shared" si="373"/>
        <v>0</v>
      </c>
      <c r="AZ1177"/>
    </row>
    <row r="1178" spans="1:52" x14ac:dyDescent="0.15">
      <c r="A1178" s="1">
        <f t="shared" si="356"/>
        <v>4</v>
      </c>
      <c r="B1178" s="1" t="str">
        <f t="shared" si="357"/>
        <v>HR</v>
      </c>
      <c r="C1178" t="s">
        <v>3683</v>
      </c>
      <c r="D1178" s="1" t="str">
        <f>VLOOKUP($C1178,クラス一覧!$A:$J,10,FALSE)</f>
        <v>ゲーム</v>
      </c>
      <c r="E1178" s="1">
        <f>VLOOKUP($C1178,クラス一覧!$A:$J,8,FALSE)</f>
        <v>15</v>
      </c>
      <c r="F1178" s="1" t="str">
        <f>VLOOKUP($C1178,クラス一覧!$A:$J,9,FALSE)</f>
        <v>西尾</v>
      </c>
      <c r="G1178" s="1" t="str">
        <f>VLOOKUP($H1178,科目一覧!$A:$G,3,FALSE)</f>
        <v>SHR</v>
      </c>
      <c r="H1178" t="s">
        <v>3720</v>
      </c>
      <c r="I1178" s="1">
        <f>VLOOKUP($H1178,科目一覧!$A:$G,7,FALSE)</f>
        <v>0</v>
      </c>
      <c r="J1178" s="1" t="e">
        <f>VLOOKUP($I1178,教員一覧!$A:$D,2,FALSE)</f>
        <v>#N/A</v>
      </c>
      <c r="K1178" s="1" t="e">
        <f>VLOOKUP($I1178,教員一覧!$A:$D,3,FALSE)</f>
        <v>#N/A</v>
      </c>
      <c r="L1178" s="1" t="e">
        <f>VLOOKUP($I1178,教員一覧!$A:$D,4,FALSE)</f>
        <v>#N/A</v>
      </c>
      <c r="M1178" t="s">
        <v>3683</v>
      </c>
      <c r="N1178" t="s">
        <v>3789</v>
      </c>
      <c r="O1178" t="s">
        <v>59</v>
      </c>
      <c r="P1178" t="s">
        <v>13</v>
      </c>
      <c r="Q1178">
        <v>4</v>
      </c>
      <c r="R1178">
        <v>2502</v>
      </c>
      <c r="S1178" s="1" t="str">
        <f>VLOOKUP($R1178,教室一覧!$A:$B,2,FALSE)</f>
        <v>実習室</v>
      </c>
      <c r="T1178" s="1">
        <f>VLOOKUP($R1178,教室一覧!$A:$C,3,FALSE)</f>
        <v>36</v>
      </c>
      <c r="U1178" s="1" t="str">
        <f>VLOOKUP($R1178,教室一覧!$A:$D,4,FALSE)</f>
        <v>2号館</v>
      </c>
      <c r="V1178" s="1" t="str">
        <f>VLOOKUP($R1178,教室一覧!$A:$E,5,FALSE)</f>
        <v>5F</v>
      </c>
      <c r="W1178"/>
      <c r="X1178"/>
      <c r="Y1178" s="1" t="str">
        <f>VLOOKUP($O1178,教員一覧!$A:$D,2,FALSE)</f>
        <v>CG</v>
      </c>
      <c r="Z1178" s="1" t="str">
        <f>VLOOKUP($O1178,教員一覧!$A:$D,3,FALSE)</f>
        <v>　</v>
      </c>
      <c r="AA1178" s="1" t="str">
        <f>VLOOKUP($O1178,教員一覧!$A:$D,4,FALSE)</f>
        <v>専任</v>
      </c>
      <c r="AB1178" s="1" t="str">
        <f t="shared" si="358"/>
        <v>担任</v>
      </c>
      <c r="AC1178" s="14" t="s">
        <v>110</v>
      </c>
      <c r="AD1178" s="14" t="s">
        <v>163</v>
      </c>
      <c r="AE1178" s="14" t="s">
        <v>59</v>
      </c>
      <c r="AF1178" s="14" t="s">
        <v>13</v>
      </c>
      <c r="AG1178" s="14">
        <v>4</v>
      </c>
      <c r="AH1178" s="14">
        <v>2502</v>
      </c>
      <c r="AI1178" s="15" t="str">
        <f t="shared" si="359"/>
        <v/>
      </c>
      <c r="AJ1178" s="15" t="str">
        <f t="shared" si="360"/>
        <v/>
      </c>
      <c r="AK1178" s="15" t="str">
        <f t="shared" si="361"/>
        <v/>
      </c>
      <c r="AL1178" s="15" t="str">
        <f t="shared" si="362"/>
        <v/>
      </c>
      <c r="AM1178" s="15" t="str">
        <f t="shared" si="363"/>
        <v/>
      </c>
      <c r="AN1178" s="15" t="str">
        <f t="shared" si="364"/>
        <v/>
      </c>
      <c r="AO1178" s="15" t="str">
        <f t="shared" si="365"/>
        <v/>
      </c>
      <c r="AP1178" s="9" t="str">
        <f t="shared" si="366"/>
        <v>GI4A水4</v>
      </c>
      <c r="AQ1178" s="9">
        <f t="shared" si="367"/>
        <v>1</v>
      </c>
      <c r="AR1178" s="11" t="str">
        <f t="shared" si="368"/>
        <v>西尾水4</v>
      </c>
      <c r="AS1178" s="11">
        <v>0</v>
      </c>
      <c r="AT1178">
        <v>1</v>
      </c>
      <c r="AU1178" s="12">
        <f t="shared" si="369"/>
        <v>15</v>
      </c>
      <c r="AV1178" s="13" t="str">
        <f t="shared" si="370"/>
        <v>2502水4</v>
      </c>
      <c r="AW1178" s="13">
        <f t="shared" si="371"/>
        <v>1</v>
      </c>
      <c r="AX1178" s="18" t="str">
        <f t="shared" si="372"/>
        <v>GI4AGI4A水42502</v>
      </c>
      <c r="AY1178" s="18">
        <f t="shared" si="373"/>
        <v>15</v>
      </c>
      <c r="AZ1178"/>
    </row>
    <row r="1179" spans="1:52" x14ac:dyDescent="0.15">
      <c r="A1179" s="1">
        <f t="shared" si="356"/>
        <v>1</v>
      </c>
      <c r="B1179" s="1" t="str">
        <f t="shared" si="357"/>
        <v>編成</v>
      </c>
      <c r="C1179" t="s">
        <v>3689</v>
      </c>
      <c r="D1179" s="1" t="str">
        <f>VLOOKUP($C1179,クラス一覧!$A:$J,10,FALSE)</f>
        <v>ゲーム</v>
      </c>
      <c r="E1179" s="1">
        <f>VLOOKUP($C1179,クラス一覧!$A:$J,8,FALSE)</f>
        <v>8</v>
      </c>
      <c r="F1179" s="1" t="str">
        <f>VLOOKUP($C1179,クラス一覧!$A:$J,9,FALSE)</f>
        <v>高祖</v>
      </c>
      <c r="G1179" s="1" t="str">
        <f>VLOOKUP($H1179,科目一覧!$A:$G,3,FALSE)</f>
        <v>ゲームCG（3DCG）</v>
      </c>
      <c r="H1179" t="s">
        <v>3042</v>
      </c>
      <c r="I1179" s="1" t="str">
        <f>VLOOKUP($H1179,科目一覧!$A:$G,7,FALSE)</f>
        <v>福島</v>
      </c>
      <c r="J1179" s="1" t="str">
        <f>VLOOKUP($I1179,教員一覧!$A:$D,2,FALSE)</f>
        <v>CG</v>
      </c>
      <c r="K1179" s="1" t="str">
        <f>VLOOKUP($I1179,教員一覧!$A:$D,3,FALSE)</f>
        <v>　</v>
      </c>
      <c r="L1179" s="1" t="str">
        <f>VLOOKUP($I1179,教員一覧!$A:$D,4,FALSE)</f>
        <v>専任</v>
      </c>
      <c r="M1179" t="s">
        <v>1607</v>
      </c>
      <c r="N1179" t="s">
        <v>3789</v>
      </c>
      <c r="O1179" t="s">
        <v>71</v>
      </c>
      <c r="P1179" t="s">
        <v>12</v>
      </c>
      <c r="Q1179">
        <v>1</v>
      </c>
      <c r="R1179">
        <v>2401</v>
      </c>
      <c r="S1179" s="1" t="str">
        <f>VLOOKUP($R1179,教室一覧!$A:$B,2,FALSE)</f>
        <v>実習室</v>
      </c>
      <c r="T1179" s="1">
        <f>VLOOKUP($R1179,教室一覧!$A:$C,3,FALSE)</f>
        <v>36</v>
      </c>
      <c r="U1179" s="1" t="str">
        <f>VLOOKUP($R1179,教室一覧!$A:$D,4,FALSE)</f>
        <v>2号館</v>
      </c>
      <c r="V1179" s="1" t="str">
        <f>VLOOKUP($R1179,教室一覧!$A:$E,5,FALSE)</f>
        <v>4F</v>
      </c>
      <c r="W1179"/>
      <c r="X1179"/>
      <c r="Y1179" s="1" t="str">
        <f>VLOOKUP($O1179,教員一覧!$A:$D,2,FALSE)</f>
        <v>CG</v>
      </c>
      <c r="Z1179" s="1" t="str">
        <f>VLOOKUP($O1179,教員一覧!$A:$D,3,FALSE)</f>
        <v>　</v>
      </c>
      <c r="AA1179" s="1" t="str">
        <f>VLOOKUP($O1179,教員一覧!$A:$D,4,FALSE)</f>
        <v>専任</v>
      </c>
      <c r="AB1179" s="1" t="str">
        <f t="shared" si="358"/>
        <v/>
      </c>
      <c r="AC1179" s="14" t="s">
        <v>1607</v>
      </c>
      <c r="AD1179" s="14" t="s">
        <v>163</v>
      </c>
      <c r="AE1179" s="14" t="s">
        <v>71</v>
      </c>
      <c r="AF1179" s="14" t="s">
        <v>12</v>
      </c>
      <c r="AG1179" s="14">
        <v>1</v>
      </c>
      <c r="AH1179" s="14">
        <v>2401</v>
      </c>
      <c r="AI1179" s="15" t="str">
        <f t="shared" si="359"/>
        <v/>
      </c>
      <c r="AJ1179" s="15" t="str">
        <f t="shared" si="360"/>
        <v/>
      </c>
      <c r="AK1179" s="15" t="str">
        <f t="shared" si="361"/>
        <v/>
      </c>
      <c r="AL1179" s="15" t="str">
        <f t="shared" si="362"/>
        <v/>
      </c>
      <c r="AM1179" s="15" t="str">
        <f t="shared" si="363"/>
        <v/>
      </c>
      <c r="AN1179" s="15" t="str">
        <f t="shared" si="364"/>
        <v/>
      </c>
      <c r="AO1179" s="15" t="str">
        <f t="shared" si="365"/>
        <v/>
      </c>
      <c r="AP1179" s="9" t="str">
        <f t="shared" si="366"/>
        <v>GK1A火1</v>
      </c>
      <c r="AQ1179" s="9">
        <f t="shared" si="367"/>
        <v>0.5</v>
      </c>
      <c r="AR1179" s="11" t="str">
        <f t="shared" si="368"/>
        <v>竹内一火1</v>
      </c>
      <c r="AS1179" s="11">
        <f>1/COUNTIF($AR:$AR,$AR1179)</f>
        <v>0.5</v>
      </c>
      <c r="AT1179">
        <v>1</v>
      </c>
      <c r="AU1179" s="12">
        <f t="shared" si="369"/>
        <v>8</v>
      </c>
      <c r="AV1179" s="13" t="str">
        <f t="shared" si="370"/>
        <v>2401火1</v>
      </c>
      <c r="AW1179" s="13">
        <f t="shared" si="371"/>
        <v>0.25</v>
      </c>
      <c r="AX1179" s="18" t="str">
        <f t="shared" si="372"/>
        <v>GK1AUGKGO1A火12401</v>
      </c>
      <c r="AY1179" s="18">
        <f t="shared" si="373"/>
        <v>4</v>
      </c>
      <c r="AZ1179"/>
    </row>
    <row r="1180" spans="1:52" x14ac:dyDescent="0.15">
      <c r="A1180" s="1">
        <f t="shared" si="356"/>
        <v>1</v>
      </c>
      <c r="B1180" s="1" t="str">
        <f t="shared" si="357"/>
        <v>編成</v>
      </c>
      <c r="C1180" t="s">
        <v>3689</v>
      </c>
      <c r="D1180" s="1" t="str">
        <f>VLOOKUP($C1180,クラス一覧!$A:$J,10,FALSE)</f>
        <v>ゲーム</v>
      </c>
      <c r="E1180" s="1">
        <f>VLOOKUP($C1180,クラス一覧!$A:$J,8,FALSE)</f>
        <v>8</v>
      </c>
      <c r="F1180" s="1" t="str">
        <f>VLOOKUP($C1180,クラス一覧!$A:$J,9,FALSE)</f>
        <v>高祖</v>
      </c>
      <c r="G1180" s="1" t="str">
        <f>VLOOKUP($H1180,科目一覧!$A:$G,3,FALSE)</f>
        <v>ゲームCG（3DCG）</v>
      </c>
      <c r="H1180" t="s">
        <v>3042</v>
      </c>
      <c r="I1180" s="1" t="str">
        <f>VLOOKUP($H1180,科目一覧!$A:$G,7,FALSE)</f>
        <v>福島</v>
      </c>
      <c r="J1180" s="1" t="str">
        <f>VLOOKUP($I1180,教員一覧!$A:$D,2,FALSE)</f>
        <v>CG</v>
      </c>
      <c r="K1180" s="1" t="str">
        <f>VLOOKUP($I1180,教員一覧!$A:$D,3,FALSE)</f>
        <v>　</v>
      </c>
      <c r="L1180" s="1" t="str">
        <f>VLOOKUP($I1180,教員一覧!$A:$D,4,FALSE)</f>
        <v>専任</v>
      </c>
      <c r="M1180" t="s">
        <v>1607</v>
      </c>
      <c r="N1180" t="s">
        <v>3789</v>
      </c>
      <c r="O1180" t="s">
        <v>71</v>
      </c>
      <c r="P1180" t="s">
        <v>12</v>
      </c>
      <c r="Q1180">
        <v>2</v>
      </c>
      <c r="R1180">
        <v>2401</v>
      </c>
      <c r="S1180" s="1" t="str">
        <f>VLOOKUP($R1180,教室一覧!$A:$B,2,FALSE)</f>
        <v>実習室</v>
      </c>
      <c r="T1180" s="1">
        <f>VLOOKUP($R1180,教室一覧!$A:$C,3,FALSE)</f>
        <v>36</v>
      </c>
      <c r="U1180" s="1" t="str">
        <f>VLOOKUP($R1180,教室一覧!$A:$D,4,FALSE)</f>
        <v>2号館</v>
      </c>
      <c r="V1180" s="1" t="str">
        <f>VLOOKUP($R1180,教室一覧!$A:$E,5,FALSE)</f>
        <v>4F</v>
      </c>
      <c r="W1180"/>
      <c r="X1180"/>
      <c r="Y1180" s="1" t="str">
        <f>VLOOKUP($O1180,教員一覧!$A:$D,2,FALSE)</f>
        <v>CG</v>
      </c>
      <c r="Z1180" s="1" t="str">
        <f>VLOOKUP($O1180,教員一覧!$A:$D,3,FALSE)</f>
        <v>　</v>
      </c>
      <c r="AA1180" s="1" t="str">
        <f>VLOOKUP($O1180,教員一覧!$A:$D,4,FALSE)</f>
        <v>専任</v>
      </c>
      <c r="AB1180" s="1" t="str">
        <f t="shared" si="358"/>
        <v/>
      </c>
      <c r="AC1180" s="14" t="s">
        <v>1607</v>
      </c>
      <c r="AD1180" s="14" t="s">
        <v>163</v>
      </c>
      <c r="AE1180" s="14" t="s">
        <v>71</v>
      </c>
      <c r="AF1180" s="14" t="s">
        <v>12</v>
      </c>
      <c r="AG1180" s="14">
        <v>2</v>
      </c>
      <c r="AH1180" s="14">
        <v>2401</v>
      </c>
      <c r="AI1180" s="15" t="str">
        <f t="shared" si="359"/>
        <v/>
      </c>
      <c r="AJ1180" s="15" t="str">
        <f t="shared" si="360"/>
        <v/>
      </c>
      <c r="AK1180" s="15" t="str">
        <f t="shared" si="361"/>
        <v/>
      </c>
      <c r="AL1180" s="15" t="str">
        <f t="shared" si="362"/>
        <v/>
      </c>
      <c r="AM1180" s="15" t="str">
        <f t="shared" si="363"/>
        <v/>
      </c>
      <c r="AN1180" s="15" t="str">
        <f t="shared" si="364"/>
        <v/>
      </c>
      <c r="AO1180" s="15" t="str">
        <f t="shared" si="365"/>
        <v/>
      </c>
      <c r="AP1180" s="9" t="str">
        <f t="shared" si="366"/>
        <v>GK1A火2</v>
      </c>
      <c r="AQ1180" s="9">
        <f t="shared" si="367"/>
        <v>0.5</v>
      </c>
      <c r="AR1180" s="11" t="str">
        <f t="shared" si="368"/>
        <v>竹内一火2</v>
      </c>
      <c r="AS1180" s="11">
        <f>1/COUNTIF($AR:$AR,$AR1180)</f>
        <v>0.5</v>
      </c>
      <c r="AT1180">
        <v>1</v>
      </c>
      <c r="AU1180" s="12">
        <f t="shared" si="369"/>
        <v>8</v>
      </c>
      <c r="AV1180" s="13" t="str">
        <f t="shared" si="370"/>
        <v>2401火2</v>
      </c>
      <c r="AW1180" s="13">
        <f t="shared" si="371"/>
        <v>0.25</v>
      </c>
      <c r="AX1180" s="18" t="str">
        <f t="shared" si="372"/>
        <v>GK1AUGKGO1A火22401</v>
      </c>
      <c r="AY1180" s="18">
        <f t="shared" si="373"/>
        <v>4</v>
      </c>
      <c r="AZ1180"/>
    </row>
    <row r="1181" spans="1:52" x14ac:dyDescent="0.15">
      <c r="A1181" s="1">
        <f t="shared" si="356"/>
        <v>1</v>
      </c>
      <c r="B1181" s="1" t="str">
        <f t="shared" si="357"/>
        <v>編成</v>
      </c>
      <c r="C1181" t="s">
        <v>3689</v>
      </c>
      <c r="D1181" s="1" t="str">
        <f>VLOOKUP($C1181,クラス一覧!$A:$J,10,FALSE)</f>
        <v>ゲーム</v>
      </c>
      <c r="E1181" s="1">
        <f>VLOOKUP($C1181,クラス一覧!$A:$J,8,FALSE)</f>
        <v>8</v>
      </c>
      <c r="F1181" s="1" t="str">
        <f>VLOOKUP($C1181,クラス一覧!$A:$J,9,FALSE)</f>
        <v>高祖</v>
      </c>
      <c r="G1181" s="1" t="str">
        <f>VLOOKUP($H1181,科目一覧!$A:$G,3,FALSE)</f>
        <v>ゲームプロ（実践）</v>
      </c>
      <c r="H1181" t="s">
        <v>3044</v>
      </c>
      <c r="I1181" s="1" t="str">
        <f>VLOOKUP($H1181,科目一覧!$A:$G,7,FALSE)</f>
        <v>奥元</v>
      </c>
      <c r="J1181" s="1" t="str">
        <f>VLOOKUP($I1181,教員一覧!$A:$D,2,FALSE)</f>
        <v>ゲーム</v>
      </c>
      <c r="K1181" s="1" t="str">
        <f>VLOOKUP($I1181,教員一覧!$A:$D,3,FALSE)</f>
        <v>プログラム</v>
      </c>
      <c r="L1181" s="1" t="str">
        <f>VLOOKUP($I1181,教員一覧!$A:$D,4,FALSE)</f>
        <v>専任</v>
      </c>
      <c r="M1181" t="s">
        <v>1607</v>
      </c>
      <c r="N1181" t="s">
        <v>3789</v>
      </c>
      <c r="O1181" t="s">
        <v>66</v>
      </c>
      <c r="P1181" t="s">
        <v>12</v>
      </c>
      <c r="Q1181">
        <v>3</v>
      </c>
      <c r="R1181">
        <v>2405</v>
      </c>
      <c r="S1181" s="1" t="str">
        <f>VLOOKUP($R1181,教室一覧!$A:$B,2,FALSE)</f>
        <v>ノート対応</v>
      </c>
      <c r="T1181" s="1">
        <f>VLOOKUP($R1181,教室一覧!$A:$C,3,FALSE)</f>
        <v>36</v>
      </c>
      <c r="U1181" s="1" t="str">
        <f>VLOOKUP($R1181,教室一覧!$A:$D,4,FALSE)</f>
        <v>2号館</v>
      </c>
      <c r="V1181" s="1" t="str">
        <f>VLOOKUP($R1181,教室一覧!$A:$E,5,FALSE)</f>
        <v>4F</v>
      </c>
      <c r="W1181"/>
      <c r="X1181"/>
      <c r="Y1181" s="1" t="str">
        <f>VLOOKUP($O1181,教員一覧!$A:$D,2,FALSE)</f>
        <v>ゲーム</v>
      </c>
      <c r="Z1181" s="1" t="str">
        <f>VLOOKUP($O1181,教員一覧!$A:$D,3,FALSE)</f>
        <v>プログラム</v>
      </c>
      <c r="AA1181" s="1" t="str">
        <f>VLOOKUP($O1181,教員一覧!$A:$D,4,FALSE)</f>
        <v>非常勤</v>
      </c>
      <c r="AB1181" s="1" t="str">
        <f t="shared" si="358"/>
        <v/>
      </c>
      <c r="AC1181" s="14" t="s">
        <v>1607</v>
      </c>
      <c r="AD1181" s="14" t="s">
        <v>163</v>
      </c>
      <c r="AE1181" s="14" t="s">
        <v>66</v>
      </c>
      <c r="AF1181" s="14" t="s">
        <v>12</v>
      </c>
      <c r="AG1181" s="14">
        <v>3</v>
      </c>
      <c r="AH1181" s="14">
        <v>2405</v>
      </c>
      <c r="AI1181" s="15" t="str">
        <f t="shared" si="359"/>
        <v/>
      </c>
      <c r="AJ1181" s="15" t="str">
        <f t="shared" si="360"/>
        <v/>
      </c>
      <c r="AK1181" s="15" t="str">
        <f t="shared" si="361"/>
        <v/>
      </c>
      <c r="AL1181" s="15" t="str">
        <f t="shared" si="362"/>
        <v/>
      </c>
      <c r="AM1181" s="15" t="str">
        <f t="shared" si="363"/>
        <v/>
      </c>
      <c r="AN1181" s="15" t="str">
        <f t="shared" si="364"/>
        <v/>
      </c>
      <c r="AO1181" s="15" t="str">
        <f t="shared" si="365"/>
        <v/>
      </c>
      <c r="AP1181" s="9" t="str">
        <f t="shared" si="366"/>
        <v>GK1A火3</v>
      </c>
      <c r="AQ1181" s="9">
        <f t="shared" si="367"/>
        <v>0.5</v>
      </c>
      <c r="AR1181" s="11" t="str">
        <f t="shared" si="368"/>
        <v>飯田火3</v>
      </c>
      <c r="AS1181" s="11">
        <f>1/COUNTIF($AR:$AR,$AR1181)</f>
        <v>0.5</v>
      </c>
      <c r="AT1181">
        <v>1</v>
      </c>
      <c r="AU1181" s="12">
        <f t="shared" si="369"/>
        <v>8</v>
      </c>
      <c r="AV1181" s="13" t="str">
        <f t="shared" si="370"/>
        <v>2405火3</v>
      </c>
      <c r="AW1181" s="13">
        <f t="shared" si="371"/>
        <v>0.25</v>
      </c>
      <c r="AX1181" s="18" t="str">
        <f t="shared" si="372"/>
        <v>GK1AUGKGO1A火32405</v>
      </c>
      <c r="AY1181" s="18">
        <f t="shared" si="373"/>
        <v>4</v>
      </c>
      <c r="AZ1181"/>
    </row>
    <row r="1182" spans="1:52" x14ac:dyDescent="0.15">
      <c r="A1182" s="1">
        <f t="shared" si="356"/>
        <v>1</v>
      </c>
      <c r="B1182" s="1" t="str">
        <f t="shared" si="357"/>
        <v>HR</v>
      </c>
      <c r="C1182" t="s">
        <v>3689</v>
      </c>
      <c r="D1182" s="1" t="str">
        <f>VLOOKUP($C1182,クラス一覧!$A:$J,10,FALSE)</f>
        <v>ゲーム</v>
      </c>
      <c r="E1182" s="1">
        <f>VLOOKUP($C1182,クラス一覧!$A:$J,8,FALSE)</f>
        <v>8</v>
      </c>
      <c r="F1182" s="1" t="str">
        <f>VLOOKUP($C1182,クラス一覧!$A:$J,9,FALSE)</f>
        <v>高祖</v>
      </c>
      <c r="G1182" s="1" t="str">
        <f>VLOOKUP($H1182,科目一覧!$A:$G,3,FALSE)</f>
        <v>SHR</v>
      </c>
      <c r="H1182" t="s">
        <v>3720</v>
      </c>
      <c r="I1182" s="1">
        <f>VLOOKUP($H1182,科目一覧!$A:$G,7,FALSE)</f>
        <v>0</v>
      </c>
      <c r="J1182" s="1" t="e">
        <f>VLOOKUP($I1182,教員一覧!$A:$D,2,FALSE)</f>
        <v>#N/A</v>
      </c>
      <c r="K1182" s="1" t="e">
        <f>VLOOKUP($I1182,教員一覧!$A:$D,3,FALSE)</f>
        <v>#N/A</v>
      </c>
      <c r="L1182" s="1" t="e">
        <f>VLOOKUP($I1182,教員一覧!$A:$D,4,FALSE)</f>
        <v>#N/A</v>
      </c>
      <c r="M1182" t="s">
        <v>3689</v>
      </c>
      <c r="N1182" t="s">
        <v>3789</v>
      </c>
      <c r="O1182" t="s">
        <v>58</v>
      </c>
      <c r="P1182" t="s">
        <v>12</v>
      </c>
      <c r="Q1182">
        <v>4</v>
      </c>
      <c r="R1182">
        <v>1303</v>
      </c>
      <c r="S1182" s="1" t="str">
        <f>VLOOKUP($R1182,教室一覧!$A:$B,2,FALSE)</f>
        <v>ノート対応</v>
      </c>
      <c r="T1182" s="1">
        <f>VLOOKUP($R1182,教室一覧!$A:$C,3,FALSE)</f>
        <v>36</v>
      </c>
      <c r="U1182" s="1" t="str">
        <f>VLOOKUP($R1182,教室一覧!$A:$D,4,FALSE)</f>
        <v>1号館</v>
      </c>
      <c r="V1182" s="1" t="str">
        <f>VLOOKUP($R1182,教室一覧!$A:$E,5,FALSE)</f>
        <v>3F</v>
      </c>
      <c r="W1182"/>
      <c r="X1182"/>
      <c r="Y1182" s="1" t="str">
        <f>VLOOKUP($O1182,教員一覧!$A:$D,2,FALSE)</f>
        <v>ゲーム</v>
      </c>
      <c r="Z1182" s="1" t="str">
        <f>VLOOKUP($O1182,教員一覧!$A:$D,3,FALSE)</f>
        <v>企画</v>
      </c>
      <c r="AA1182" s="1" t="str">
        <f>VLOOKUP($O1182,教員一覧!$A:$D,4,FALSE)</f>
        <v>専任</v>
      </c>
      <c r="AB1182" s="1" t="str">
        <f t="shared" si="358"/>
        <v>担任</v>
      </c>
      <c r="AC1182" s="14" t="s">
        <v>56</v>
      </c>
      <c r="AD1182" s="14" t="s">
        <v>163</v>
      </c>
      <c r="AE1182" s="14" t="s">
        <v>58</v>
      </c>
      <c r="AF1182" s="14" t="s">
        <v>12</v>
      </c>
      <c r="AG1182" s="14">
        <v>4</v>
      </c>
      <c r="AH1182" s="14">
        <v>1303</v>
      </c>
      <c r="AI1182" s="15" t="str">
        <f t="shared" si="359"/>
        <v/>
      </c>
      <c r="AJ1182" s="15" t="str">
        <f t="shared" si="360"/>
        <v/>
      </c>
      <c r="AK1182" s="15" t="str">
        <f t="shared" si="361"/>
        <v/>
      </c>
      <c r="AL1182" s="15" t="str">
        <f t="shared" si="362"/>
        <v/>
      </c>
      <c r="AM1182" s="15" t="str">
        <f t="shared" si="363"/>
        <v/>
      </c>
      <c r="AN1182" s="15" t="str">
        <f t="shared" si="364"/>
        <v/>
      </c>
      <c r="AO1182" s="15" t="str">
        <f t="shared" si="365"/>
        <v/>
      </c>
      <c r="AP1182" s="9" t="str">
        <f t="shared" si="366"/>
        <v>GK1A火4</v>
      </c>
      <c r="AQ1182" s="9">
        <f t="shared" si="367"/>
        <v>1</v>
      </c>
      <c r="AR1182" s="11" t="str">
        <f t="shared" si="368"/>
        <v>高祖火4</v>
      </c>
      <c r="AS1182" s="11">
        <v>0</v>
      </c>
      <c r="AT1182">
        <v>1</v>
      </c>
      <c r="AU1182" s="12">
        <f t="shared" si="369"/>
        <v>8</v>
      </c>
      <c r="AV1182" s="13" t="str">
        <f t="shared" si="370"/>
        <v>1303火4</v>
      </c>
      <c r="AW1182" s="13">
        <f t="shared" si="371"/>
        <v>0.5</v>
      </c>
      <c r="AX1182" s="18" t="str">
        <f t="shared" si="372"/>
        <v>GK1AGK1A火41303</v>
      </c>
      <c r="AY1182" s="18">
        <f t="shared" si="373"/>
        <v>8</v>
      </c>
      <c r="AZ1182"/>
    </row>
    <row r="1183" spans="1:52" x14ac:dyDescent="0.15">
      <c r="A1183" s="1">
        <f t="shared" si="356"/>
        <v>1</v>
      </c>
      <c r="B1183" s="1" t="str">
        <f t="shared" si="357"/>
        <v>編成</v>
      </c>
      <c r="C1183" t="s">
        <v>3689</v>
      </c>
      <c r="D1183" s="1" t="str">
        <f>VLOOKUP($C1183,クラス一覧!$A:$J,10,FALSE)</f>
        <v>ゲーム</v>
      </c>
      <c r="E1183" s="1">
        <f>VLOOKUP($C1183,クラス一覧!$A:$J,8,FALSE)</f>
        <v>8</v>
      </c>
      <c r="F1183" s="1" t="str">
        <f>VLOOKUP($C1183,クラス一覧!$A:$J,9,FALSE)</f>
        <v>高祖</v>
      </c>
      <c r="G1183" s="1" t="str">
        <f>VLOOKUP($H1183,科目一覧!$A:$G,3,FALSE)</f>
        <v>ゲームプロ（基礎）</v>
      </c>
      <c r="H1183" t="s">
        <v>2423</v>
      </c>
      <c r="I1183" s="1" t="str">
        <f>VLOOKUP($H1183,科目一覧!$A:$G,7,FALSE)</f>
        <v>山口</v>
      </c>
      <c r="J1183" s="1" t="str">
        <f>VLOOKUP($I1183,教員一覧!$A:$D,2,FALSE)</f>
        <v>ゲーム</v>
      </c>
      <c r="K1183" s="1" t="str">
        <f>VLOOKUP($I1183,教員一覧!$A:$D,3,FALSE)</f>
        <v>プログラム</v>
      </c>
      <c r="L1183" s="1" t="str">
        <f>VLOOKUP($I1183,教員一覧!$A:$D,4,FALSE)</f>
        <v>専任</v>
      </c>
      <c r="M1183" t="s">
        <v>1719</v>
      </c>
      <c r="N1183" t="s">
        <v>3789</v>
      </c>
      <c r="O1183" t="s">
        <v>61</v>
      </c>
      <c r="P1183" t="s">
        <v>17</v>
      </c>
      <c r="Q1183">
        <v>1</v>
      </c>
      <c r="R1183">
        <v>3701</v>
      </c>
      <c r="S1183" s="1" t="str">
        <f>VLOOKUP($R1183,教室一覧!$A:$B,2,FALSE)</f>
        <v>ノート15</v>
      </c>
      <c r="T1183" s="1">
        <f>VLOOKUP($R1183,教室一覧!$A:$C,3,FALSE)</f>
        <v>15</v>
      </c>
      <c r="U1183" s="1" t="str">
        <f>VLOOKUP($R1183,教室一覧!$A:$D,4,FALSE)</f>
        <v>3号館</v>
      </c>
      <c r="V1183" s="1" t="str">
        <f>VLOOKUP($R1183,教室一覧!$A:$E,5,FALSE)</f>
        <v>7F</v>
      </c>
      <c r="W1183"/>
      <c r="X1183"/>
      <c r="Y1183" s="1" t="str">
        <f>VLOOKUP($O1183,教員一覧!$A:$D,2,FALSE)</f>
        <v>ゲーム</v>
      </c>
      <c r="Z1183" s="1" t="str">
        <f>VLOOKUP($O1183,教員一覧!$A:$D,3,FALSE)</f>
        <v>プログラム</v>
      </c>
      <c r="AA1183" s="1" t="str">
        <f>VLOOKUP($O1183,教員一覧!$A:$D,4,FALSE)</f>
        <v>専任</v>
      </c>
      <c r="AB1183" s="1" t="str">
        <f t="shared" si="358"/>
        <v/>
      </c>
      <c r="AC1183" s="14" t="s">
        <v>1719</v>
      </c>
      <c r="AD1183" s="14" t="s">
        <v>163</v>
      </c>
      <c r="AE1183" s="14" t="s">
        <v>61</v>
      </c>
      <c r="AF1183" s="14" t="s">
        <v>17</v>
      </c>
      <c r="AG1183" s="14">
        <v>1</v>
      </c>
      <c r="AH1183" s="14">
        <v>3701</v>
      </c>
      <c r="AI1183" s="15" t="str">
        <f t="shared" si="359"/>
        <v/>
      </c>
      <c r="AJ1183" s="15" t="str">
        <f t="shared" si="360"/>
        <v/>
      </c>
      <c r="AK1183" s="15" t="str">
        <f t="shared" si="361"/>
        <v/>
      </c>
      <c r="AL1183" s="15" t="str">
        <f t="shared" si="362"/>
        <v/>
      </c>
      <c r="AM1183" s="15" t="str">
        <f t="shared" si="363"/>
        <v/>
      </c>
      <c r="AN1183" s="15" t="str">
        <f t="shared" si="364"/>
        <v/>
      </c>
      <c r="AO1183" s="15" t="str">
        <f t="shared" si="365"/>
        <v/>
      </c>
      <c r="AP1183" s="9" t="str">
        <f t="shared" si="366"/>
        <v>GK1A金1</v>
      </c>
      <c r="AQ1183" s="9">
        <f t="shared" si="367"/>
        <v>0.33333333333333331</v>
      </c>
      <c r="AR1183" s="11" t="str">
        <f t="shared" si="368"/>
        <v>奥田金1</v>
      </c>
      <c r="AS1183" s="11">
        <f t="shared" ref="AS1183:AS1203" si="374">1/COUNTIF($AR:$AR,$AR1183)</f>
        <v>0.5</v>
      </c>
      <c r="AT1183">
        <v>3</v>
      </c>
      <c r="AU1183" s="12">
        <f t="shared" si="369"/>
        <v>2.6666666666666665</v>
      </c>
      <c r="AV1183" s="13" t="str">
        <f t="shared" si="370"/>
        <v>3701金1</v>
      </c>
      <c r="AW1183" s="13">
        <f t="shared" si="371"/>
        <v>0.5</v>
      </c>
      <c r="AX1183" s="18" t="str">
        <f t="shared" si="372"/>
        <v>GK1ALCGO1A金13701</v>
      </c>
      <c r="AY1183" s="18">
        <f t="shared" si="373"/>
        <v>2.6666666666666665</v>
      </c>
      <c r="AZ1183"/>
    </row>
    <row r="1184" spans="1:52" x14ac:dyDescent="0.15">
      <c r="A1184" s="1">
        <f t="shared" si="356"/>
        <v>1</v>
      </c>
      <c r="B1184" s="1" t="str">
        <f t="shared" si="357"/>
        <v>編成</v>
      </c>
      <c r="C1184" t="s">
        <v>3689</v>
      </c>
      <c r="D1184" s="1" t="str">
        <f>VLOOKUP($C1184,クラス一覧!$A:$J,10,FALSE)</f>
        <v>ゲーム</v>
      </c>
      <c r="E1184" s="1">
        <f>VLOOKUP($C1184,クラス一覧!$A:$J,8,FALSE)</f>
        <v>8</v>
      </c>
      <c r="F1184" s="1" t="str">
        <f>VLOOKUP($C1184,クラス一覧!$A:$J,9,FALSE)</f>
        <v>高祖</v>
      </c>
      <c r="G1184" s="1" t="str">
        <f>VLOOKUP($H1184,科目一覧!$A:$G,3,FALSE)</f>
        <v>ゲームプロ（基礎）</v>
      </c>
      <c r="H1184" t="s">
        <v>2423</v>
      </c>
      <c r="I1184" s="1" t="str">
        <f>VLOOKUP($H1184,科目一覧!$A:$G,7,FALSE)</f>
        <v>山口</v>
      </c>
      <c r="J1184" s="1" t="str">
        <f>VLOOKUP($I1184,教員一覧!$A:$D,2,FALSE)</f>
        <v>ゲーム</v>
      </c>
      <c r="K1184" s="1" t="str">
        <f>VLOOKUP($I1184,教員一覧!$A:$D,3,FALSE)</f>
        <v>プログラム</v>
      </c>
      <c r="L1184" s="1" t="str">
        <f>VLOOKUP($I1184,教員一覧!$A:$D,4,FALSE)</f>
        <v>専任</v>
      </c>
      <c r="M1184" t="s">
        <v>1720</v>
      </c>
      <c r="N1184" t="s">
        <v>3789</v>
      </c>
      <c r="O1184" t="s">
        <v>89</v>
      </c>
      <c r="P1184" t="s">
        <v>17</v>
      </c>
      <c r="Q1184">
        <v>1</v>
      </c>
      <c r="R1184">
        <v>3702</v>
      </c>
      <c r="S1184" s="1" t="str">
        <f>VLOOKUP($R1184,教室一覧!$A:$B,2,FALSE)</f>
        <v>ノート15</v>
      </c>
      <c r="T1184" s="1">
        <f>VLOOKUP($R1184,教室一覧!$A:$C,3,FALSE)</f>
        <v>15</v>
      </c>
      <c r="U1184" s="1" t="str">
        <f>VLOOKUP($R1184,教室一覧!$A:$D,4,FALSE)</f>
        <v>3号館</v>
      </c>
      <c r="V1184" s="1" t="str">
        <f>VLOOKUP($R1184,教室一覧!$A:$E,5,FALSE)</f>
        <v>7F</v>
      </c>
      <c r="W1184"/>
      <c r="X1184"/>
      <c r="Y1184" s="1" t="str">
        <f>VLOOKUP($O1184,教員一覧!$A:$D,2,FALSE)</f>
        <v>ゲーム</v>
      </c>
      <c r="Z1184" s="1" t="str">
        <f>VLOOKUP($O1184,教員一覧!$A:$D,3,FALSE)</f>
        <v>プログラム</v>
      </c>
      <c r="AA1184" s="1" t="str">
        <f>VLOOKUP($O1184,教員一覧!$A:$D,4,FALSE)</f>
        <v>非常勤</v>
      </c>
      <c r="AB1184" s="1" t="str">
        <f t="shared" si="358"/>
        <v/>
      </c>
      <c r="AC1184" s="14" t="s">
        <v>1720</v>
      </c>
      <c r="AD1184" s="14" t="s">
        <v>163</v>
      </c>
      <c r="AE1184" s="14" t="s">
        <v>89</v>
      </c>
      <c r="AF1184" s="14" t="s">
        <v>17</v>
      </c>
      <c r="AG1184" s="14">
        <v>1</v>
      </c>
      <c r="AH1184" s="14">
        <v>3702</v>
      </c>
      <c r="AI1184" s="15" t="str">
        <f t="shared" si="359"/>
        <v/>
      </c>
      <c r="AJ1184" s="15" t="str">
        <f t="shared" si="360"/>
        <v/>
      </c>
      <c r="AK1184" s="15" t="str">
        <f t="shared" si="361"/>
        <v/>
      </c>
      <c r="AL1184" s="15" t="str">
        <f t="shared" si="362"/>
        <v/>
      </c>
      <c r="AM1184" s="15" t="str">
        <f t="shared" si="363"/>
        <v/>
      </c>
      <c r="AN1184" s="15" t="str">
        <f t="shared" si="364"/>
        <v/>
      </c>
      <c r="AO1184" s="15" t="str">
        <f t="shared" si="365"/>
        <v/>
      </c>
      <c r="AP1184" s="9" t="str">
        <f t="shared" si="366"/>
        <v>GK1A金1</v>
      </c>
      <c r="AQ1184" s="9">
        <f t="shared" si="367"/>
        <v>0.33333333333333331</v>
      </c>
      <c r="AR1184" s="11" t="str">
        <f t="shared" si="368"/>
        <v>川畑金1</v>
      </c>
      <c r="AS1184" s="11">
        <f t="shared" si="374"/>
        <v>0.5</v>
      </c>
      <c r="AT1184">
        <v>3</v>
      </c>
      <c r="AU1184" s="12">
        <f t="shared" si="369"/>
        <v>2.6666666666666665</v>
      </c>
      <c r="AV1184" s="13" t="str">
        <f t="shared" si="370"/>
        <v>3702金1</v>
      </c>
      <c r="AW1184" s="13">
        <f t="shared" si="371"/>
        <v>0.5</v>
      </c>
      <c r="AX1184" s="18" t="str">
        <f t="shared" si="372"/>
        <v>GK1ALCGO1B金13702</v>
      </c>
      <c r="AY1184" s="18">
        <f t="shared" si="373"/>
        <v>2.6666666666666665</v>
      </c>
      <c r="AZ1184"/>
    </row>
    <row r="1185" spans="1:52" x14ac:dyDescent="0.15">
      <c r="A1185" s="1">
        <f t="shared" si="356"/>
        <v>1</v>
      </c>
      <c r="B1185" s="1" t="str">
        <f t="shared" si="357"/>
        <v>編成</v>
      </c>
      <c r="C1185" t="s">
        <v>3689</v>
      </c>
      <c r="D1185" s="1" t="str">
        <f>VLOOKUP($C1185,クラス一覧!$A:$J,10,FALSE)</f>
        <v>ゲーム</v>
      </c>
      <c r="E1185" s="1">
        <f>VLOOKUP($C1185,クラス一覧!$A:$J,8,FALSE)</f>
        <v>8</v>
      </c>
      <c r="F1185" s="1" t="str">
        <f>VLOOKUP($C1185,クラス一覧!$A:$J,9,FALSE)</f>
        <v>高祖</v>
      </c>
      <c r="G1185" s="1" t="str">
        <f>VLOOKUP($H1185,科目一覧!$A:$G,3,FALSE)</f>
        <v>ゲームプロ（基礎）</v>
      </c>
      <c r="H1185" t="s">
        <v>2423</v>
      </c>
      <c r="I1185" s="1" t="str">
        <f>VLOOKUP($H1185,科目一覧!$A:$G,7,FALSE)</f>
        <v>山口</v>
      </c>
      <c r="J1185" s="1" t="str">
        <f>VLOOKUP($I1185,教員一覧!$A:$D,2,FALSE)</f>
        <v>ゲーム</v>
      </c>
      <c r="K1185" s="1" t="str">
        <f>VLOOKUP($I1185,教員一覧!$A:$D,3,FALSE)</f>
        <v>プログラム</v>
      </c>
      <c r="L1185" s="1" t="str">
        <f>VLOOKUP($I1185,教員一覧!$A:$D,4,FALSE)</f>
        <v>専任</v>
      </c>
      <c r="M1185" t="s">
        <v>3607</v>
      </c>
      <c r="N1185" t="s">
        <v>3789</v>
      </c>
      <c r="O1185" t="s">
        <v>100</v>
      </c>
      <c r="P1185" t="s">
        <v>17</v>
      </c>
      <c r="Q1185">
        <v>1</v>
      </c>
      <c r="R1185">
        <v>3703</v>
      </c>
      <c r="S1185" s="1" t="str">
        <f>VLOOKUP($R1185,教室一覧!$A:$B,2,FALSE)</f>
        <v>ノート15</v>
      </c>
      <c r="T1185" s="1">
        <f>VLOOKUP($R1185,教室一覧!$A:$C,3,FALSE)</f>
        <v>15</v>
      </c>
      <c r="U1185" s="1" t="str">
        <f>VLOOKUP($R1185,教室一覧!$A:$D,4,FALSE)</f>
        <v>3号館</v>
      </c>
      <c r="V1185" s="1" t="str">
        <f>VLOOKUP($R1185,教室一覧!$A:$E,5,FALSE)</f>
        <v>7F</v>
      </c>
      <c r="W1185"/>
      <c r="X1185"/>
      <c r="Y1185" s="1" t="str">
        <f>VLOOKUP($O1185,教員一覧!$A:$D,2,FALSE)</f>
        <v>ゲーム</v>
      </c>
      <c r="Z1185" s="1" t="str">
        <f>VLOOKUP($O1185,教員一覧!$A:$D,3,FALSE)</f>
        <v>プログラム</v>
      </c>
      <c r="AA1185" s="1" t="str">
        <f>VLOOKUP($O1185,教員一覧!$A:$D,4,FALSE)</f>
        <v>非常勤</v>
      </c>
      <c r="AB1185" s="1" t="str">
        <f t="shared" si="358"/>
        <v/>
      </c>
      <c r="AC1185" s="14" t="s">
        <v>3607</v>
      </c>
      <c r="AD1185" s="14" t="s">
        <v>163</v>
      </c>
      <c r="AE1185" s="14" t="s">
        <v>100</v>
      </c>
      <c r="AF1185" s="14" t="s">
        <v>17</v>
      </c>
      <c r="AG1185" s="14">
        <v>1</v>
      </c>
      <c r="AH1185" s="14">
        <v>3703</v>
      </c>
      <c r="AI1185" s="15" t="str">
        <f t="shared" si="359"/>
        <v/>
      </c>
      <c r="AJ1185" s="15" t="str">
        <f t="shared" si="360"/>
        <v/>
      </c>
      <c r="AK1185" s="15" t="str">
        <f t="shared" si="361"/>
        <v/>
      </c>
      <c r="AL1185" s="15" t="str">
        <f t="shared" si="362"/>
        <v/>
      </c>
      <c r="AM1185" s="15" t="str">
        <f t="shared" si="363"/>
        <v/>
      </c>
      <c r="AN1185" s="15" t="str">
        <f t="shared" si="364"/>
        <v/>
      </c>
      <c r="AO1185" s="15" t="str">
        <f t="shared" si="365"/>
        <v/>
      </c>
      <c r="AP1185" s="9" t="str">
        <f t="shared" si="366"/>
        <v>GK1A金1</v>
      </c>
      <c r="AQ1185" s="9">
        <f t="shared" si="367"/>
        <v>0.33333333333333331</v>
      </c>
      <c r="AR1185" s="11" t="str">
        <f t="shared" si="368"/>
        <v>井上金1</v>
      </c>
      <c r="AS1185" s="11">
        <f t="shared" si="374"/>
        <v>0.5</v>
      </c>
      <c r="AT1185">
        <v>3</v>
      </c>
      <c r="AU1185" s="12">
        <f t="shared" si="369"/>
        <v>2.6666666666666665</v>
      </c>
      <c r="AV1185" s="13" t="str">
        <f t="shared" si="370"/>
        <v>3703金1</v>
      </c>
      <c r="AW1185" s="13">
        <f t="shared" si="371"/>
        <v>0.5</v>
      </c>
      <c r="AX1185" s="18" t="str">
        <f t="shared" si="372"/>
        <v>GK1ALCGO1C金13703</v>
      </c>
      <c r="AY1185" s="18">
        <f t="shared" si="373"/>
        <v>2.6666666666666665</v>
      </c>
      <c r="AZ1185"/>
    </row>
    <row r="1186" spans="1:52" x14ac:dyDescent="0.15">
      <c r="A1186" s="1">
        <f t="shared" si="356"/>
        <v>1</v>
      </c>
      <c r="B1186" s="1" t="str">
        <f t="shared" si="357"/>
        <v>編成</v>
      </c>
      <c r="C1186" t="s">
        <v>3689</v>
      </c>
      <c r="D1186" s="1" t="str">
        <f>VLOOKUP($C1186,クラス一覧!$A:$J,10,FALSE)</f>
        <v>ゲーム</v>
      </c>
      <c r="E1186" s="1">
        <f>VLOOKUP($C1186,クラス一覧!$A:$J,8,FALSE)</f>
        <v>8</v>
      </c>
      <c r="F1186" s="1" t="str">
        <f>VLOOKUP($C1186,クラス一覧!$A:$J,9,FALSE)</f>
        <v>高祖</v>
      </c>
      <c r="G1186" s="1" t="str">
        <f>VLOOKUP($H1186,科目一覧!$A:$G,3,FALSE)</f>
        <v>ゲームプロ（基礎）</v>
      </c>
      <c r="H1186" t="s">
        <v>2423</v>
      </c>
      <c r="I1186" s="1" t="str">
        <f>VLOOKUP($H1186,科目一覧!$A:$G,7,FALSE)</f>
        <v>山口</v>
      </c>
      <c r="J1186" s="1" t="str">
        <f>VLOOKUP($I1186,教員一覧!$A:$D,2,FALSE)</f>
        <v>ゲーム</v>
      </c>
      <c r="K1186" s="1" t="str">
        <f>VLOOKUP($I1186,教員一覧!$A:$D,3,FALSE)</f>
        <v>プログラム</v>
      </c>
      <c r="L1186" s="1" t="str">
        <f>VLOOKUP($I1186,教員一覧!$A:$D,4,FALSE)</f>
        <v>専任</v>
      </c>
      <c r="M1186" t="s">
        <v>1719</v>
      </c>
      <c r="N1186" t="s">
        <v>3789</v>
      </c>
      <c r="O1186" t="s">
        <v>61</v>
      </c>
      <c r="P1186" t="s">
        <v>17</v>
      </c>
      <c r="Q1186">
        <v>2</v>
      </c>
      <c r="R1186">
        <v>3701</v>
      </c>
      <c r="S1186" s="1" t="str">
        <f>VLOOKUP($R1186,教室一覧!$A:$B,2,FALSE)</f>
        <v>ノート15</v>
      </c>
      <c r="T1186" s="1">
        <f>VLOOKUP($R1186,教室一覧!$A:$C,3,FALSE)</f>
        <v>15</v>
      </c>
      <c r="U1186" s="1" t="str">
        <f>VLOOKUP($R1186,教室一覧!$A:$D,4,FALSE)</f>
        <v>3号館</v>
      </c>
      <c r="V1186" s="1" t="str">
        <f>VLOOKUP($R1186,教室一覧!$A:$E,5,FALSE)</f>
        <v>7F</v>
      </c>
      <c r="W1186"/>
      <c r="X1186"/>
      <c r="Y1186" s="1" t="str">
        <f>VLOOKUP($O1186,教員一覧!$A:$D,2,FALSE)</f>
        <v>ゲーム</v>
      </c>
      <c r="Z1186" s="1" t="str">
        <f>VLOOKUP($O1186,教員一覧!$A:$D,3,FALSE)</f>
        <v>プログラム</v>
      </c>
      <c r="AA1186" s="1" t="str">
        <f>VLOOKUP($O1186,教員一覧!$A:$D,4,FALSE)</f>
        <v>専任</v>
      </c>
      <c r="AB1186" s="1" t="str">
        <f t="shared" si="358"/>
        <v/>
      </c>
      <c r="AC1186" s="14" t="s">
        <v>1719</v>
      </c>
      <c r="AD1186" s="14" t="s">
        <v>163</v>
      </c>
      <c r="AE1186" s="14" t="s">
        <v>61</v>
      </c>
      <c r="AF1186" s="14" t="s">
        <v>17</v>
      </c>
      <c r="AG1186" s="14">
        <v>2</v>
      </c>
      <c r="AH1186" s="14">
        <v>3701</v>
      </c>
      <c r="AI1186" s="15" t="str">
        <f t="shared" si="359"/>
        <v/>
      </c>
      <c r="AJ1186" s="15" t="str">
        <f t="shared" si="360"/>
        <v/>
      </c>
      <c r="AK1186" s="15" t="str">
        <f t="shared" si="361"/>
        <v/>
      </c>
      <c r="AL1186" s="15" t="str">
        <f t="shared" si="362"/>
        <v/>
      </c>
      <c r="AM1186" s="15" t="str">
        <f t="shared" si="363"/>
        <v/>
      </c>
      <c r="AN1186" s="15" t="str">
        <f t="shared" si="364"/>
        <v/>
      </c>
      <c r="AO1186" s="15" t="str">
        <f t="shared" si="365"/>
        <v/>
      </c>
      <c r="AP1186" s="9" t="str">
        <f t="shared" si="366"/>
        <v>GK1A金2</v>
      </c>
      <c r="AQ1186" s="9">
        <f t="shared" si="367"/>
        <v>0.25</v>
      </c>
      <c r="AR1186" s="11" t="str">
        <f t="shared" si="368"/>
        <v>奥田金2</v>
      </c>
      <c r="AS1186" s="11">
        <f t="shared" si="374"/>
        <v>0.5</v>
      </c>
      <c r="AT1186">
        <v>3</v>
      </c>
      <c r="AU1186" s="12">
        <f t="shared" si="369"/>
        <v>2.6666666666666665</v>
      </c>
      <c r="AV1186" s="13" t="str">
        <f t="shared" si="370"/>
        <v>3701金2</v>
      </c>
      <c r="AW1186" s="13">
        <f t="shared" si="371"/>
        <v>0.5</v>
      </c>
      <c r="AX1186" s="18" t="str">
        <f t="shared" si="372"/>
        <v>GK1ALCGO1A金23701</v>
      </c>
      <c r="AY1186" s="18">
        <f t="shared" si="373"/>
        <v>2.6666666666666665</v>
      </c>
      <c r="AZ1186"/>
    </row>
    <row r="1187" spans="1:52" x14ac:dyDescent="0.15">
      <c r="A1187" s="1">
        <f t="shared" si="356"/>
        <v>1</v>
      </c>
      <c r="B1187" s="1" t="str">
        <f t="shared" si="357"/>
        <v>編成</v>
      </c>
      <c r="C1187" t="s">
        <v>3689</v>
      </c>
      <c r="D1187" s="1" t="str">
        <f>VLOOKUP($C1187,クラス一覧!$A:$J,10,FALSE)</f>
        <v>ゲーム</v>
      </c>
      <c r="E1187" s="1">
        <f>VLOOKUP($C1187,クラス一覧!$A:$J,8,FALSE)</f>
        <v>8</v>
      </c>
      <c r="F1187" s="1" t="str">
        <f>VLOOKUP($C1187,クラス一覧!$A:$J,9,FALSE)</f>
        <v>高祖</v>
      </c>
      <c r="G1187" s="1" t="str">
        <f>VLOOKUP($H1187,科目一覧!$A:$G,3,FALSE)</f>
        <v>ゲームプロ（基礎）</v>
      </c>
      <c r="H1187" t="s">
        <v>2423</v>
      </c>
      <c r="I1187" s="1" t="str">
        <f>VLOOKUP($H1187,科目一覧!$A:$G,7,FALSE)</f>
        <v>山口</v>
      </c>
      <c r="J1187" s="1" t="str">
        <f>VLOOKUP($I1187,教員一覧!$A:$D,2,FALSE)</f>
        <v>ゲーム</v>
      </c>
      <c r="K1187" s="1" t="str">
        <f>VLOOKUP($I1187,教員一覧!$A:$D,3,FALSE)</f>
        <v>プログラム</v>
      </c>
      <c r="L1187" s="1" t="str">
        <f>VLOOKUP($I1187,教員一覧!$A:$D,4,FALSE)</f>
        <v>専任</v>
      </c>
      <c r="M1187" t="s">
        <v>1720</v>
      </c>
      <c r="N1187" t="s">
        <v>3789</v>
      </c>
      <c r="O1187" t="s">
        <v>89</v>
      </c>
      <c r="P1187" t="s">
        <v>17</v>
      </c>
      <c r="Q1187">
        <v>2</v>
      </c>
      <c r="R1187">
        <v>3702</v>
      </c>
      <c r="S1187" s="1" t="str">
        <f>VLOOKUP($R1187,教室一覧!$A:$B,2,FALSE)</f>
        <v>ノート15</v>
      </c>
      <c r="T1187" s="1">
        <f>VLOOKUP($R1187,教室一覧!$A:$C,3,FALSE)</f>
        <v>15</v>
      </c>
      <c r="U1187" s="1" t="str">
        <f>VLOOKUP($R1187,教室一覧!$A:$D,4,FALSE)</f>
        <v>3号館</v>
      </c>
      <c r="V1187" s="1" t="str">
        <f>VLOOKUP($R1187,教室一覧!$A:$E,5,FALSE)</f>
        <v>7F</v>
      </c>
      <c r="W1187"/>
      <c r="X1187"/>
      <c r="Y1187" s="1" t="str">
        <f>VLOOKUP($O1187,教員一覧!$A:$D,2,FALSE)</f>
        <v>ゲーム</v>
      </c>
      <c r="Z1187" s="1" t="str">
        <f>VLOOKUP($O1187,教員一覧!$A:$D,3,FALSE)</f>
        <v>プログラム</v>
      </c>
      <c r="AA1187" s="1" t="str">
        <f>VLOOKUP($O1187,教員一覧!$A:$D,4,FALSE)</f>
        <v>非常勤</v>
      </c>
      <c r="AB1187" s="1" t="str">
        <f t="shared" si="358"/>
        <v/>
      </c>
      <c r="AC1187" s="14" t="s">
        <v>1720</v>
      </c>
      <c r="AD1187" s="14" t="s">
        <v>163</v>
      </c>
      <c r="AE1187" s="14" t="s">
        <v>89</v>
      </c>
      <c r="AF1187" s="14" t="s">
        <v>17</v>
      </c>
      <c r="AG1187" s="14">
        <v>2</v>
      </c>
      <c r="AH1187" s="14">
        <v>3702</v>
      </c>
      <c r="AI1187" s="15" t="str">
        <f t="shared" si="359"/>
        <v/>
      </c>
      <c r="AJ1187" s="15" t="str">
        <f t="shared" si="360"/>
        <v/>
      </c>
      <c r="AK1187" s="15" t="str">
        <f t="shared" si="361"/>
        <v/>
      </c>
      <c r="AL1187" s="15" t="str">
        <f t="shared" si="362"/>
        <v/>
      </c>
      <c r="AM1187" s="15" t="str">
        <f t="shared" si="363"/>
        <v/>
      </c>
      <c r="AN1187" s="15" t="str">
        <f t="shared" si="364"/>
        <v/>
      </c>
      <c r="AO1187" s="15" t="str">
        <f t="shared" si="365"/>
        <v/>
      </c>
      <c r="AP1187" s="9" t="str">
        <f t="shared" si="366"/>
        <v>GK1A金2</v>
      </c>
      <c r="AQ1187" s="9">
        <f t="shared" si="367"/>
        <v>0.25</v>
      </c>
      <c r="AR1187" s="11" t="str">
        <f t="shared" si="368"/>
        <v>川畑金2</v>
      </c>
      <c r="AS1187" s="11">
        <f t="shared" si="374"/>
        <v>0.5</v>
      </c>
      <c r="AT1187">
        <v>3</v>
      </c>
      <c r="AU1187" s="12">
        <f t="shared" si="369"/>
        <v>2.6666666666666665</v>
      </c>
      <c r="AV1187" s="13" t="str">
        <f t="shared" si="370"/>
        <v>3702金2</v>
      </c>
      <c r="AW1187" s="13">
        <f t="shared" si="371"/>
        <v>0.5</v>
      </c>
      <c r="AX1187" s="18" t="str">
        <f t="shared" si="372"/>
        <v>GK1ALCGO1B金23702</v>
      </c>
      <c r="AY1187" s="18">
        <f t="shared" si="373"/>
        <v>2.6666666666666665</v>
      </c>
      <c r="AZ1187"/>
    </row>
    <row r="1188" spans="1:52" x14ac:dyDescent="0.15">
      <c r="A1188" s="1">
        <f t="shared" si="356"/>
        <v>1</v>
      </c>
      <c r="B1188" s="1" t="str">
        <f t="shared" si="357"/>
        <v>編成</v>
      </c>
      <c r="C1188" t="s">
        <v>3689</v>
      </c>
      <c r="D1188" s="1" t="str">
        <f>VLOOKUP($C1188,クラス一覧!$A:$J,10,FALSE)</f>
        <v>ゲーム</v>
      </c>
      <c r="E1188" s="1">
        <f>VLOOKUP($C1188,クラス一覧!$A:$J,8,FALSE)</f>
        <v>8</v>
      </c>
      <c r="F1188" s="1" t="str">
        <f>VLOOKUP($C1188,クラス一覧!$A:$J,9,FALSE)</f>
        <v>高祖</v>
      </c>
      <c r="G1188" s="1" t="str">
        <f>VLOOKUP($H1188,科目一覧!$A:$G,3,FALSE)</f>
        <v>ゲームプロ（基礎）</v>
      </c>
      <c r="H1188" t="s">
        <v>2423</v>
      </c>
      <c r="I1188" s="1" t="str">
        <f>VLOOKUP($H1188,科目一覧!$A:$G,7,FALSE)</f>
        <v>山口</v>
      </c>
      <c r="J1188" s="1" t="str">
        <f>VLOOKUP($I1188,教員一覧!$A:$D,2,FALSE)</f>
        <v>ゲーム</v>
      </c>
      <c r="K1188" s="1" t="str">
        <f>VLOOKUP($I1188,教員一覧!$A:$D,3,FALSE)</f>
        <v>プログラム</v>
      </c>
      <c r="L1188" s="1" t="str">
        <f>VLOOKUP($I1188,教員一覧!$A:$D,4,FALSE)</f>
        <v>専任</v>
      </c>
      <c r="M1188" t="s">
        <v>3607</v>
      </c>
      <c r="N1188" t="s">
        <v>3789</v>
      </c>
      <c r="O1188" t="s">
        <v>100</v>
      </c>
      <c r="P1188" t="s">
        <v>17</v>
      </c>
      <c r="Q1188">
        <v>2</v>
      </c>
      <c r="R1188">
        <v>3703</v>
      </c>
      <c r="S1188" s="1" t="str">
        <f>VLOOKUP($R1188,教室一覧!$A:$B,2,FALSE)</f>
        <v>ノート15</v>
      </c>
      <c r="T1188" s="1">
        <f>VLOOKUP($R1188,教室一覧!$A:$C,3,FALSE)</f>
        <v>15</v>
      </c>
      <c r="U1188" s="1" t="str">
        <f>VLOOKUP($R1188,教室一覧!$A:$D,4,FALSE)</f>
        <v>3号館</v>
      </c>
      <c r="V1188" s="1" t="str">
        <f>VLOOKUP($R1188,教室一覧!$A:$E,5,FALSE)</f>
        <v>7F</v>
      </c>
      <c r="W1188"/>
      <c r="X1188"/>
      <c r="Y1188" s="1" t="str">
        <f>VLOOKUP($O1188,教員一覧!$A:$D,2,FALSE)</f>
        <v>ゲーム</v>
      </c>
      <c r="Z1188" s="1" t="str">
        <f>VLOOKUP($O1188,教員一覧!$A:$D,3,FALSE)</f>
        <v>プログラム</v>
      </c>
      <c r="AA1188" s="1" t="str">
        <f>VLOOKUP($O1188,教員一覧!$A:$D,4,FALSE)</f>
        <v>非常勤</v>
      </c>
      <c r="AB1188" s="1" t="str">
        <f t="shared" si="358"/>
        <v/>
      </c>
      <c r="AC1188" s="14" t="s">
        <v>3607</v>
      </c>
      <c r="AD1188" s="14" t="s">
        <v>163</v>
      </c>
      <c r="AE1188" s="14" t="s">
        <v>100</v>
      </c>
      <c r="AF1188" s="14" t="s">
        <v>17</v>
      </c>
      <c r="AG1188" s="14">
        <v>2</v>
      </c>
      <c r="AH1188" s="14">
        <v>3703</v>
      </c>
      <c r="AI1188" s="15" t="str">
        <f t="shared" si="359"/>
        <v/>
      </c>
      <c r="AJ1188" s="15" t="str">
        <f t="shared" si="360"/>
        <v/>
      </c>
      <c r="AK1188" s="15" t="str">
        <f t="shared" si="361"/>
        <v/>
      </c>
      <c r="AL1188" s="15" t="str">
        <f t="shared" si="362"/>
        <v/>
      </c>
      <c r="AM1188" s="15" t="str">
        <f t="shared" si="363"/>
        <v/>
      </c>
      <c r="AN1188" s="15" t="str">
        <f t="shared" si="364"/>
        <v/>
      </c>
      <c r="AO1188" s="15" t="str">
        <f t="shared" si="365"/>
        <v/>
      </c>
      <c r="AP1188" s="9" t="str">
        <f t="shared" si="366"/>
        <v>GK1A金2</v>
      </c>
      <c r="AQ1188" s="9">
        <f t="shared" si="367"/>
        <v>0.25</v>
      </c>
      <c r="AR1188" s="11" t="str">
        <f t="shared" si="368"/>
        <v>井上金2</v>
      </c>
      <c r="AS1188" s="11">
        <f t="shared" si="374"/>
        <v>0.5</v>
      </c>
      <c r="AT1188">
        <v>3</v>
      </c>
      <c r="AU1188" s="12">
        <f t="shared" si="369"/>
        <v>2.6666666666666665</v>
      </c>
      <c r="AV1188" s="13" t="str">
        <f t="shared" si="370"/>
        <v>3703金2</v>
      </c>
      <c r="AW1188" s="13">
        <f t="shared" si="371"/>
        <v>0.25</v>
      </c>
      <c r="AX1188" s="18" t="str">
        <f t="shared" si="372"/>
        <v>GK1ALCGO1C金23703</v>
      </c>
      <c r="AY1188" s="18">
        <f t="shared" si="373"/>
        <v>1.3333333333333333</v>
      </c>
      <c r="AZ1188"/>
    </row>
    <row r="1189" spans="1:52" x14ac:dyDescent="0.15">
      <c r="A1189" s="1">
        <f t="shared" si="356"/>
        <v>1</v>
      </c>
      <c r="B1189" s="1" t="str">
        <f t="shared" si="357"/>
        <v>編成</v>
      </c>
      <c r="C1189" t="s">
        <v>3689</v>
      </c>
      <c r="D1189" s="1" t="str">
        <f>VLOOKUP($C1189,クラス一覧!$A:$J,10,FALSE)</f>
        <v>ゲーム</v>
      </c>
      <c r="E1189" s="1">
        <f>VLOOKUP($C1189,クラス一覧!$A:$J,8,FALSE)</f>
        <v>8</v>
      </c>
      <c r="F1189" s="1" t="str">
        <f>VLOOKUP($C1189,クラス一覧!$A:$J,9,FALSE)</f>
        <v>高祖</v>
      </c>
      <c r="G1189" s="1" t="str">
        <f>VLOOKUP($H1189,科目一覧!$A:$G,3,FALSE)</f>
        <v>ゲームプロ（実践）</v>
      </c>
      <c r="H1189" t="s">
        <v>3044</v>
      </c>
      <c r="I1189" s="1" t="str">
        <f>VLOOKUP($H1189,科目一覧!$A:$G,7,FALSE)</f>
        <v>奥元</v>
      </c>
      <c r="J1189" s="1" t="str">
        <f>VLOOKUP($I1189,教員一覧!$A:$D,2,FALSE)</f>
        <v>ゲーム</v>
      </c>
      <c r="K1189" s="1" t="str">
        <f>VLOOKUP($I1189,教員一覧!$A:$D,3,FALSE)</f>
        <v>プログラム</v>
      </c>
      <c r="L1189" s="1" t="str">
        <f>VLOOKUP($I1189,教員一覧!$A:$D,4,FALSE)</f>
        <v>専任</v>
      </c>
      <c r="M1189" t="s">
        <v>1607</v>
      </c>
      <c r="N1189" t="s">
        <v>3789</v>
      </c>
      <c r="O1189" t="s">
        <v>66</v>
      </c>
      <c r="P1189" t="s">
        <v>9</v>
      </c>
      <c r="Q1189">
        <v>1</v>
      </c>
      <c r="R1189">
        <v>1404</v>
      </c>
      <c r="S1189" s="1" t="str">
        <f>VLOOKUP($R1189,教室一覧!$A:$B,2,FALSE)</f>
        <v>ノート32</v>
      </c>
      <c r="T1189" s="1">
        <f>VLOOKUP($R1189,教室一覧!$A:$C,3,FALSE)</f>
        <v>32</v>
      </c>
      <c r="U1189" s="1" t="str">
        <f>VLOOKUP($R1189,教室一覧!$A:$D,4,FALSE)</f>
        <v>1号館</v>
      </c>
      <c r="V1189" s="1" t="str">
        <f>VLOOKUP($R1189,教室一覧!$A:$E,5,FALSE)</f>
        <v>4F</v>
      </c>
      <c r="W1189"/>
      <c r="X1189"/>
      <c r="Y1189" s="1" t="str">
        <f>VLOOKUP($O1189,教員一覧!$A:$D,2,FALSE)</f>
        <v>ゲーム</v>
      </c>
      <c r="Z1189" s="1" t="str">
        <f>VLOOKUP($O1189,教員一覧!$A:$D,3,FALSE)</f>
        <v>プログラム</v>
      </c>
      <c r="AA1189" s="1" t="str">
        <f>VLOOKUP($O1189,教員一覧!$A:$D,4,FALSE)</f>
        <v>非常勤</v>
      </c>
      <c r="AB1189" s="1" t="str">
        <f t="shared" si="358"/>
        <v/>
      </c>
      <c r="AC1189" s="14" t="s">
        <v>1607</v>
      </c>
      <c r="AD1189" s="14" t="s">
        <v>163</v>
      </c>
      <c r="AE1189" s="14" t="s">
        <v>66</v>
      </c>
      <c r="AF1189" s="14" t="s">
        <v>9</v>
      </c>
      <c r="AG1189" s="14">
        <v>1</v>
      </c>
      <c r="AH1189" s="14">
        <v>1404</v>
      </c>
      <c r="AI1189" s="15" t="str">
        <f t="shared" si="359"/>
        <v/>
      </c>
      <c r="AJ1189" s="15" t="str">
        <f t="shared" si="360"/>
        <v/>
      </c>
      <c r="AK1189" s="15" t="str">
        <f t="shared" si="361"/>
        <v/>
      </c>
      <c r="AL1189" s="15" t="str">
        <f t="shared" si="362"/>
        <v/>
      </c>
      <c r="AM1189" s="15" t="str">
        <f t="shared" si="363"/>
        <v/>
      </c>
      <c r="AN1189" s="15" t="str">
        <f t="shared" si="364"/>
        <v/>
      </c>
      <c r="AO1189" s="15" t="str">
        <f t="shared" si="365"/>
        <v/>
      </c>
      <c r="AP1189" s="9" t="str">
        <f t="shared" si="366"/>
        <v>GK1A月1</v>
      </c>
      <c r="AQ1189" s="9">
        <f t="shared" si="367"/>
        <v>0.5</v>
      </c>
      <c r="AR1189" s="11" t="str">
        <f t="shared" si="368"/>
        <v>飯田月1</v>
      </c>
      <c r="AS1189" s="11">
        <f t="shared" si="374"/>
        <v>0.5</v>
      </c>
      <c r="AT1189">
        <v>1</v>
      </c>
      <c r="AU1189" s="12">
        <f t="shared" si="369"/>
        <v>8</v>
      </c>
      <c r="AV1189" s="13" t="str">
        <f t="shared" si="370"/>
        <v>1404月1</v>
      </c>
      <c r="AW1189" s="13">
        <f t="shared" si="371"/>
        <v>0.25</v>
      </c>
      <c r="AX1189" s="18" t="str">
        <f t="shared" si="372"/>
        <v>GK1AUGKGO1A月11404</v>
      </c>
      <c r="AY1189" s="18">
        <f t="shared" si="373"/>
        <v>4</v>
      </c>
      <c r="AZ1189"/>
    </row>
    <row r="1190" spans="1:52" x14ac:dyDescent="0.15">
      <c r="A1190" s="1">
        <f t="shared" si="356"/>
        <v>1</v>
      </c>
      <c r="B1190" s="1" t="str">
        <f t="shared" si="357"/>
        <v>編成</v>
      </c>
      <c r="C1190" t="s">
        <v>3689</v>
      </c>
      <c r="D1190" s="1" t="str">
        <f>VLOOKUP($C1190,クラス一覧!$A:$J,10,FALSE)</f>
        <v>ゲーム</v>
      </c>
      <c r="E1190" s="1">
        <f>VLOOKUP($C1190,クラス一覧!$A:$J,8,FALSE)</f>
        <v>8</v>
      </c>
      <c r="F1190" s="1" t="str">
        <f>VLOOKUP($C1190,クラス一覧!$A:$J,9,FALSE)</f>
        <v>高祖</v>
      </c>
      <c r="G1190" s="1" t="str">
        <f>VLOOKUP($H1190,科目一覧!$A:$G,3,FALSE)</f>
        <v>ゲームプロ（基礎）</v>
      </c>
      <c r="H1190" t="s">
        <v>2423</v>
      </c>
      <c r="I1190" s="1" t="str">
        <f>VLOOKUP($H1190,科目一覧!$A:$G,7,FALSE)</f>
        <v>山口</v>
      </c>
      <c r="J1190" s="1" t="str">
        <f>VLOOKUP($I1190,教員一覧!$A:$D,2,FALSE)</f>
        <v>ゲーム</v>
      </c>
      <c r="K1190" s="1" t="str">
        <f>VLOOKUP($I1190,教員一覧!$A:$D,3,FALSE)</f>
        <v>プログラム</v>
      </c>
      <c r="L1190" s="1" t="str">
        <f>VLOOKUP($I1190,教員一覧!$A:$D,4,FALSE)</f>
        <v>専任</v>
      </c>
      <c r="M1190" t="s">
        <v>1719</v>
      </c>
      <c r="N1190" t="s">
        <v>3789</v>
      </c>
      <c r="O1190" t="s">
        <v>61</v>
      </c>
      <c r="P1190" t="s">
        <v>13</v>
      </c>
      <c r="Q1190">
        <v>1</v>
      </c>
      <c r="R1190">
        <v>3701</v>
      </c>
      <c r="S1190" s="1" t="str">
        <f>VLOOKUP($R1190,教室一覧!$A:$B,2,FALSE)</f>
        <v>ノート15</v>
      </c>
      <c r="T1190" s="1">
        <f>VLOOKUP($R1190,教室一覧!$A:$C,3,FALSE)</f>
        <v>15</v>
      </c>
      <c r="U1190" s="1" t="str">
        <f>VLOOKUP($R1190,教室一覧!$A:$D,4,FALSE)</f>
        <v>3号館</v>
      </c>
      <c r="V1190" s="1" t="str">
        <f>VLOOKUP($R1190,教室一覧!$A:$E,5,FALSE)</f>
        <v>7F</v>
      </c>
      <c r="W1190"/>
      <c r="X1190"/>
      <c r="Y1190" s="1" t="str">
        <f>VLOOKUP($O1190,教員一覧!$A:$D,2,FALSE)</f>
        <v>ゲーム</v>
      </c>
      <c r="Z1190" s="1" t="str">
        <f>VLOOKUP($O1190,教員一覧!$A:$D,3,FALSE)</f>
        <v>プログラム</v>
      </c>
      <c r="AA1190" s="1" t="str">
        <f>VLOOKUP($O1190,教員一覧!$A:$D,4,FALSE)</f>
        <v>専任</v>
      </c>
      <c r="AB1190" s="1" t="str">
        <f t="shared" si="358"/>
        <v/>
      </c>
      <c r="AC1190" s="14" t="s">
        <v>1719</v>
      </c>
      <c r="AD1190" s="14" t="s">
        <v>163</v>
      </c>
      <c r="AE1190" s="14" t="s">
        <v>61</v>
      </c>
      <c r="AF1190" s="14" t="s">
        <v>13</v>
      </c>
      <c r="AG1190" s="14">
        <v>1</v>
      </c>
      <c r="AH1190" s="14">
        <v>3701</v>
      </c>
      <c r="AI1190" s="15" t="str">
        <f t="shared" si="359"/>
        <v/>
      </c>
      <c r="AJ1190" s="15" t="str">
        <f t="shared" si="360"/>
        <v/>
      </c>
      <c r="AK1190" s="15" t="str">
        <f t="shared" si="361"/>
        <v/>
      </c>
      <c r="AL1190" s="15" t="str">
        <f t="shared" si="362"/>
        <v/>
      </c>
      <c r="AM1190" s="15" t="str">
        <f t="shared" si="363"/>
        <v/>
      </c>
      <c r="AN1190" s="15" t="str">
        <f t="shared" si="364"/>
        <v/>
      </c>
      <c r="AO1190" s="15" t="str">
        <f t="shared" si="365"/>
        <v/>
      </c>
      <c r="AP1190" s="9" t="str">
        <f t="shared" si="366"/>
        <v>GK1A水1</v>
      </c>
      <c r="AQ1190" s="9">
        <f t="shared" si="367"/>
        <v>0.33333333333333331</v>
      </c>
      <c r="AR1190" s="11" t="str">
        <f t="shared" si="368"/>
        <v>奥田水1</v>
      </c>
      <c r="AS1190" s="11">
        <f t="shared" si="374"/>
        <v>0.5</v>
      </c>
      <c r="AT1190">
        <v>3</v>
      </c>
      <c r="AU1190" s="12">
        <f t="shared" si="369"/>
        <v>2.6666666666666665</v>
      </c>
      <c r="AV1190" s="13" t="str">
        <f t="shared" si="370"/>
        <v>3701水1</v>
      </c>
      <c r="AW1190" s="13">
        <f t="shared" si="371"/>
        <v>0.5</v>
      </c>
      <c r="AX1190" s="18" t="str">
        <f t="shared" si="372"/>
        <v>GK1ALCGO1A水13701</v>
      </c>
      <c r="AY1190" s="18">
        <f t="shared" si="373"/>
        <v>2.6666666666666665</v>
      </c>
      <c r="AZ1190"/>
    </row>
    <row r="1191" spans="1:52" x14ac:dyDescent="0.15">
      <c r="A1191" s="1">
        <f t="shared" si="356"/>
        <v>1</v>
      </c>
      <c r="B1191" s="1" t="str">
        <f t="shared" si="357"/>
        <v>編成</v>
      </c>
      <c r="C1191" t="s">
        <v>3689</v>
      </c>
      <c r="D1191" s="1" t="str">
        <f>VLOOKUP($C1191,クラス一覧!$A:$J,10,FALSE)</f>
        <v>ゲーム</v>
      </c>
      <c r="E1191" s="1">
        <f>VLOOKUP($C1191,クラス一覧!$A:$J,8,FALSE)</f>
        <v>8</v>
      </c>
      <c r="F1191" s="1" t="str">
        <f>VLOOKUP($C1191,クラス一覧!$A:$J,9,FALSE)</f>
        <v>高祖</v>
      </c>
      <c r="G1191" s="1" t="str">
        <f>VLOOKUP($H1191,科目一覧!$A:$G,3,FALSE)</f>
        <v>ゲームプロ（基礎）</v>
      </c>
      <c r="H1191" t="s">
        <v>2423</v>
      </c>
      <c r="I1191" s="1" t="str">
        <f>VLOOKUP($H1191,科目一覧!$A:$G,7,FALSE)</f>
        <v>山口</v>
      </c>
      <c r="J1191" s="1" t="str">
        <f>VLOOKUP($I1191,教員一覧!$A:$D,2,FALSE)</f>
        <v>ゲーム</v>
      </c>
      <c r="K1191" s="1" t="str">
        <f>VLOOKUP($I1191,教員一覧!$A:$D,3,FALSE)</f>
        <v>プログラム</v>
      </c>
      <c r="L1191" s="1" t="str">
        <f>VLOOKUP($I1191,教員一覧!$A:$D,4,FALSE)</f>
        <v>専任</v>
      </c>
      <c r="M1191" t="s">
        <v>1720</v>
      </c>
      <c r="N1191" t="s">
        <v>3789</v>
      </c>
      <c r="O1191" t="s">
        <v>89</v>
      </c>
      <c r="P1191" t="s">
        <v>13</v>
      </c>
      <c r="Q1191">
        <v>1</v>
      </c>
      <c r="R1191">
        <v>3702</v>
      </c>
      <c r="S1191" s="1" t="str">
        <f>VLOOKUP($R1191,教室一覧!$A:$B,2,FALSE)</f>
        <v>ノート15</v>
      </c>
      <c r="T1191" s="1">
        <f>VLOOKUP($R1191,教室一覧!$A:$C,3,FALSE)</f>
        <v>15</v>
      </c>
      <c r="U1191" s="1" t="str">
        <f>VLOOKUP($R1191,教室一覧!$A:$D,4,FALSE)</f>
        <v>3号館</v>
      </c>
      <c r="V1191" s="1" t="str">
        <f>VLOOKUP($R1191,教室一覧!$A:$E,5,FALSE)</f>
        <v>7F</v>
      </c>
      <c r="W1191"/>
      <c r="X1191"/>
      <c r="Y1191" s="1" t="str">
        <f>VLOOKUP($O1191,教員一覧!$A:$D,2,FALSE)</f>
        <v>ゲーム</v>
      </c>
      <c r="Z1191" s="1" t="str">
        <f>VLOOKUP($O1191,教員一覧!$A:$D,3,FALSE)</f>
        <v>プログラム</v>
      </c>
      <c r="AA1191" s="1" t="str">
        <f>VLOOKUP($O1191,教員一覧!$A:$D,4,FALSE)</f>
        <v>非常勤</v>
      </c>
      <c r="AB1191" s="1" t="str">
        <f t="shared" si="358"/>
        <v/>
      </c>
      <c r="AC1191" s="14" t="s">
        <v>1720</v>
      </c>
      <c r="AD1191" s="14" t="s">
        <v>163</v>
      </c>
      <c r="AE1191" s="14" t="s">
        <v>89</v>
      </c>
      <c r="AF1191" s="14" t="s">
        <v>13</v>
      </c>
      <c r="AG1191" s="14">
        <v>1</v>
      </c>
      <c r="AH1191" s="14">
        <v>3702</v>
      </c>
      <c r="AI1191" s="15" t="str">
        <f t="shared" si="359"/>
        <v/>
      </c>
      <c r="AJ1191" s="15" t="str">
        <f t="shared" si="360"/>
        <v/>
      </c>
      <c r="AK1191" s="15" t="str">
        <f t="shared" si="361"/>
        <v/>
      </c>
      <c r="AL1191" s="15" t="str">
        <f t="shared" si="362"/>
        <v/>
      </c>
      <c r="AM1191" s="15" t="str">
        <f t="shared" si="363"/>
        <v/>
      </c>
      <c r="AN1191" s="15" t="str">
        <f t="shared" si="364"/>
        <v/>
      </c>
      <c r="AO1191" s="15" t="str">
        <f t="shared" si="365"/>
        <v/>
      </c>
      <c r="AP1191" s="9" t="str">
        <f t="shared" si="366"/>
        <v>GK1A水1</v>
      </c>
      <c r="AQ1191" s="9">
        <f t="shared" si="367"/>
        <v>0.33333333333333331</v>
      </c>
      <c r="AR1191" s="11" t="str">
        <f t="shared" si="368"/>
        <v>川畑水1</v>
      </c>
      <c r="AS1191" s="11">
        <f t="shared" si="374"/>
        <v>0.5</v>
      </c>
      <c r="AT1191">
        <v>3</v>
      </c>
      <c r="AU1191" s="12">
        <f t="shared" si="369"/>
        <v>2.6666666666666665</v>
      </c>
      <c r="AV1191" s="13" t="str">
        <f t="shared" si="370"/>
        <v>3702水1</v>
      </c>
      <c r="AW1191" s="13">
        <f t="shared" si="371"/>
        <v>0.5</v>
      </c>
      <c r="AX1191" s="18" t="str">
        <f t="shared" si="372"/>
        <v>GK1ALCGO1B水13702</v>
      </c>
      <c r="AY1191" s="18">
        <f t="shared" si="373"/>
        <v>2.6666666666666665</v>
      </c>
      <c r="AZ1191"/>
    </row>
    <row r="1192" spans="1:52" x14ac:dyDescent="0.15">
      <c r="A1192" s="1">
        <f t="shared" si="356"/>
        <v>1</v>
      </c>
      <c r="B1192" s="1" t="str">
        <f t="shared" si="357"/>
        <v>編成</v>
      </c>
      <c r="C1192" t="s">
        <v>3689</v>
      </c>
      <c r="D1192" s="1" t="str">
        <f>VLOOKUP($C1192,クラス一覧!$A:$J,10,FALSE)</f>
        <v>ゲーム</v>
      </c>
      <c r="E1192" s="1">
        <f>VLOOKUP($C1192,クラス一覧!$A:$J,8,FALSE)</f>
        <v>8</v>
      </c>
      <c r="F1192" s="1" t="str">
        <f>VLOOKUP($C1192,クラス一覧!$A:$J,9,FALSE)</f>
        <v>高祖</v>
      </c>
      <c r="G1192" s="1" t="str">
        <f>VLOOKUP($H1192,科目一覧!$A:$G,3,FALSE)</f>
        <v>ゲームプロ（基礎）</v>
      </c>
      <c r="H1192" t="s">
        <v>2423</v>
      </c>
      <c r="I1192" s="1" t="str">
        <f>VLOOKUP($H1192,科目一覧!$A:$G,7,FALSE)</f>
        <v>山口</v>
      </c>
      <c r="J1192" s="1" t="str">
        <f>VLOOKUP($I1192,教員一覧!$A:$D,2,FALSE)</f>
        <v>ゲーム</v>
      </c>
      <c r="K1192" s="1" t="str">
        <f>VLOOKUP($I1192,教員一覧!$A:$D,3,FALSE)</f>
        <v>プログラム</v>
      </c>
      <c r="L1192" s="1" t="str">
        <f>VLOOKUP($I1192,教員一覧!$A:$D,4,FALSE)</f>
        <v>専任</v>
      </c>
      <c r="M1192" t="s">
        <v>3607</v>
      </c>
      <c r="N1192" t="s">
        <v>3789</v>
      </c>
      <c r="O1192" t="s">
        <v>100</v>
      </c>
      <c r="P1192" t="s">
        <v>13</v>
      </c>
      <c r="Q1192">
        <v>1</v>
      </c>
      <c r="R1192">
        <v>3703</v>
      </c>
      <c r="S1192" s="1" t="str">
        <f>VLOOKUP($R1192,教室一覧!$A:$B,2,FALSE)</f>
        <v>ノート15</v>
      </c>
      <c r="T1192" s="1">
        <f>VLOOKUP($R1192,教室一覧!$A:$C,3,FALSE)</f>
        <v>15</v>
      </c>
      <c r="U1192" s="1" t="str">
        <f>VLOOKUP($R1192,教室一覧!$A:$D,4,FALSE)</f>
        <v>3号館</v>
      </c>
      <c r="V1192" s="1" t="str">
        <f>VLOOKUP($R1192,教室一覧!$A:$E,5,FALSE)</f>
        <v>7F</v>
      </c>
      <c r="W1192"/>
      <c r="X1192"/>
      <c r="Y1192" s="1" t="str">
        <f>VLOOKUP($O1192,教員一覧!$A:$D,2,FALSE)</f>
        <v>ゲーム</v>
      </c>
      <c r="Z1192" s="1" t="str">
        <f>VLOOKUP($O1192,教員一覧!$A:$D,3,FALSE)</f>
        <v>プログラム</v>
      </c>
      <c r="AA1192" s="1" t="str">
        <f>VLOOKUP($O1192,教員一覧!$A:$D,4,FALSE)</f>
        <v>非常勤</v>
      </c>
      <c r="AB1192" s="1" t="str">
        <f t="shared" si="358"/>
        <v/>
      </c>
      <c r="AC1192" s="14" t="s">
        <v>3607</v>
      </c>
      <c r="AD1192" s="14" t="s">
        <v>163</v>
      </c>
      <c r="AE1192" s="14" t="s">
        <v>100</v>
      </c>
      <c r="AF1192" s="14" t="s">
        <v>13</v>
      </c>
      <c r="AG1192" s="14">
        <v>1</v>
      </c>
      <c r="AH1192" s="14">
        <v>3703</v>
      </c>
      <c r="AI1192" s="15" t="str">
        <f t="shared" si="359"/>
        <v/>
      </c>
      <c r="AJ1192" s="15" t="str">
        <f t="shared" si="360"/>
        <v/>
      </c>
      <c r="AK1192" s="15" t="str">
        <f t="shared" si="361"/>
        <v/>
      </c>
      <c r="AL1192" s="15" t="str">
        <f t="shared" si="362"/>
        <v/>
      </c>
      <c r="AM1192" s="15" t="str">
        <f t="shared" si="363"/>
        <v/>
      </c>
      <c r="AN1192" s="15" t="str">
        <f t="shared" si="364"/>
        <v/>
      </c>
      <c r="AO1192" s="15" t="str">
        <f t="shared" si="365"/>
        <v/>
      </c>
      <c r="AP1192" s="9" t="str">
        <f t="shared" si="366"/>
        <v>GK1A水1</v>
      </c>
      <c r="AQ1192" s="9">
        <f t="shared" si="367"/>
        <v>0.33333333333333331</v>
      </c>
      <c r="AR1192" s="11" t="str">
        <f t="shared" si="368"/>
        <v>井上水1</v>
      </c>
      <c r="AS1192" s="11">
        <f t="shared" si="374"/>
        <v>0.5</v>
      </c>
      <c r="AT1192">
        <v>3</v>
      </c>
      <c r="AU1192" s="12">
        <f t="shared" si="369"/>
        <v>2.6666666666666665</v>
      </c>
      <c r="AV1192" s="13" t="str">
        <f t="shared" si="370"/>
        <v>3703水1</v>
      </c>
      <c r="AW1192" s="13">
        <f t="shared" si="371"/>
        <v>0.5</v>
      </c>
      <c r="AX1192" s="18" t="str">
        <f t="shared" si="372"/>
        <v>GK1ALCGO1C水13703</v>
      </c>
      <c r="AY1192" s="18">
        <f t="shared" si="373"/>
        <v>2.6666666666666665</v>
      </c>
      <c r="AZ1192"/>
    </row>
    <row r="1193" spans="1:52" x14ac:dyDescent="0.15">
      <c r="A1193" s="1">
        <f t="shared" si="356"/>
        <v>1</v>
      </c>
      <c r="B1193" s="1" t="str">
        <f t="shared" si="357"/>
        <v>編成</v>
      </c>
      <c r="C1193" t="s">
        <v>3689</v>
      </c>
      <c r="D1193" s="1" t="str">
        <f>VLOOKUP($C1193,クラス一覧!$A:$J,10,FALSE)</f>
        <v>ゲーム</v>
      </c>
      <c r="E1193" s="1">
        <f>VLOOKUP($C1193,クラス一覧!$A:$J,8,FALSE)</f>
        <v>8</v>
      </c>
      <c r="F1193" s="1" t="str">
        <f>VLOOKUP($C1193,クラス一覧!$A:$J,9,FALSE)</f>
        <v>高祖</v>
      </c>
      <c r="G1193" s="1" t="str">
        <f>VLOOKUP($H1193,科目一覧!$A:$G,3,FALSE)</f>
        <v>ゲームプロ（基礎）</v>
      </c>
      <c r="H1193" t="s">
        <v>2423</v>
      </c>
      <c r="I1193" s="1" t="str">
        <f>VLOOKUP($H1193,科目一覧!$A:$G,7,FALSE)</f>
        <v>山口</v>
      </c>
      <c r="J1193" s="1" t="str">
        <f>VLOOKUP($I1193,教員一覧!$A:$D,2,FALSE)</f>
        <v>ゲーム</v>
      </c>
      <c r="K1193" s="1" t="str">
        <f>VLOOKUP($I1193,教員一覧!$A:$D,3,FALSE)</f>
        <v>プログラム</v>
      </c>
      <c r="L1193" s="1" t="str">
        <f>VLOOKUP($I1193,教員一覧!$A:$D,4,FALSE)</f>
        <v>専任</v>
      </c>
      <c r="M1193" t="s">
        <v>1719</v>
      </c>
      <c r="N1193" t="s">
        <v>3789</v>
      </c>
      <c r="O1193" t="s">
        <v>61</v>
      </c>
      <c r="P1193" t="s">
        <v>13</v>
      </c>
      <c r="Q1193">
        <v>2</v>
      </c>
      <c r="R1193">
        <v>3701</v>
      </c>
      <c r="S1193" s="1" t="str">
        <f>VLOOKUP($R1193,教室一覧!$A:$B,2,FALSE)</f>
        <v>ノート15</v>
      </c>
      <c r="T1193" s="1">
        <f>VLOOKUP($R1193,教室一覧!$A:$C,3,FALSE)</f>
        <v>15</v>
      </c>
      <c r="U1193" s="1" t="str">
        <f>VLOOKUP($R1193,教室一覧!$A:$D,4,FALSE)</f>
        <v>3号館</v>
      </c>
      <c r="V1193" s="1" t="str">
        <f>VLOOKUP($R1193,教室一覧!$A:$E,5,FALSE)</f>
        <v>7F</v>
      </c>
      <c r="W1193"/>
      <c r="X1193"/>
      <c r="Y1193" s="1" t="str">
        <f>VLOOKUP($O1193,教員一覧!$A:$D,2,FALSE)</f>
        <v>ゲーム</v>
      </c>
      <c r="Z1193" s="1" t="str">
        <f>VLOOKUP($O1193,教員一覧!$A:$D,3,FALSE)</f>
        <v>プログラム</v>
      </c>
      <c r="AA1193" s="1" t="str">
        <f>VLOOKUP($O1193,教員一覧!$A:$D,4,FALSE)</f>
        <v>専任</v>
      </c>
      <c r="AB1193" s="1" t="str">
        <f t="shared" si="358"/>
        <v/>
      </c>
      <c r="AC1193" s="14" t="s">
        <v>1719</v>
      </c>
      <c r="AD1193" s="14" t="s">
        <v>163</v>
      </c>
      <c r="AE1193" s="14" t="s">
        <v>61</v>
      </c>
      <c r="AF1193" s="14" t="s">
        <v>13</v>
      </c>
      <c r="AG1193" s="14">
        <v>2</v>
      </c>
      <c r="AH1193" s="14">
        <v>3701</v>
      </c>
      <c r="AI1193" s="15" t="str">
        <f t="shared" si="359"/>
        <v/>
      </c>
      <c r="AJ1193" s="15" t="str">
        <f t="shared" si="360"/>
        <v/>
      </c>
      <c r="AK1193" s="15" t="str">
        <f t="shared" si="361"/>
        <v/>
      </c>
      <c r="AL1193" s="15" t="str">
        <f t="shared" si="362"/>
        <v/>
      </c>
      <c r="AM1193" s="15" t="str">
        <f t="shared" si="363"/>
        <v/>
      </c>
      <c r="AN1193" s="15" t="str">
        <f t="shared" si="364"/>
        <v/>
      </c>
      <c r="AO1193" s="15" t="str">
        <f t="shared" si="365"/>
        <v/>
      </c>
      <c r="AP1193" s="9" t="str">
        <f t="shared" si="366"/>
        <v>GK1A水2</v>
      </c>
      <c r="AQ1193" s="9">
        <f t="shared" si="367"/>
        <v>0.25</v>
      </c>
      <c r="AR1193" s="11" t="str">
        <f t="shared" si="368"/>
        <v>奥田水2</v>
      </c>
      <c r="AS1193" s="11">
        <f t="shared" si="374"/>
        <v>0.5</v>
      </c>
      <c r="AT1193">
        <v>3</v>
      </c>
      <c r="AU1193" s="12">
        <f t="shared" si="369"/>
        <v>2.6666666666666665</v>
      </c>
      <c r="AV1193" s="13" t="str">
        <f t="shared" si="370"/>
        <v>3701水2</v>
      </c>
      <c r="AW1193" s="13">
        <f t="shared" si="371"/>
        <v>0.5</v>
      </c>
      <c r="AX1193" s="18" t="str">
        <f t="shared" si="372"/>
        <v>GK1ALCGO1A水23701</v>
      </c>
      <c r="AY1193" s="18">
        <f t="shared" si="373"/>
        <v>2.6666666666666665</v>
      </c>
      <c r="AZ1193"/>
    </row>
    <row r="1194" spans="1:52" x14ac:dyDescent="0.15">
      <c r="A1194" s="1">
        <f t="shared" si="356"/>
        <v>1</v>
      </c>
      <c r="B1194" s="1" t="str">
        <f t="shared" si="357"/>
        <v>編成</v>
      </c>
      <c r="C1194" t="s">
        <v>3689</v>
      </c>
      <c r="D1194" s="1" t="str">
        <f>VLOOKUP($C1194,クラス一覧!$A:$J,10,FALSE)</f>
        <v>ゲーム</v>
      </c>
      <c r="E1194" s="1">
        <f>VLOOKUP($C1194,クラス一覧!$A:$J,8,FALSE)</f>
        <v>8</v>
      </c>
      <c r="F1194" s="1" t="str">
        <f>VLOOKUP($C1194,クラス一覧!$A:$J,9,FALSE)</f>
        <v>高祖</v>
      </c>
      <c r="G1194" s="1" t="str">
        <f>VLOOKUP($H1194,科目一覧!$A:$G,3,FALSE)</f>
        <v>ゲームプロ（基礎）</v>
      </c>
      <c r="H1194" t="s">
        <v>2423</v>
      </c>
      <c r="I1194" s="1" t="str">
        <f>VLOOKUP($H1194,科目一覧!$A:$G,7,FALSE)</f>
        <v>山口</v>
      </c>
      <c r="J1194" s="1" t="str">
        <f>VLOOKUP($I1194,教員一覧!$A:$D,2,FALSE)</f>
        <v>ゲーム</v>
      </c>
      <c r="K1194" s="1" t="str">
        <f>VLOOKUP($I1194,教員一覧!$A:$D,3,FALSE)</f>
        <v>プログラム</v>
      </c>
      <c r="L1194" s="1" t="str">
        <f>VLOOKUP($I1194,教員一覧!$A:$D,4,FALSE)</f>
        <v>専任</v>
      </c>
      <c r="M1194" t="s">
        <v>1720</v>
      </c>
      <c r="N1194" t="s">
        <v>3789</v>
      </c>
      <c r="O1194" t="s">
        <v>89</v>
      </c>
      <c r="P1194" t="s">
        <v>13</v>
      </c>
      <c r="Q1194">
        <v>2</v>
      </c>
      <c r="R1194">
        <v>3702</v>
      </c>
      <c r="S1194" s="1" t="str">
        <f>VLOOKUP($R1194,教室一覧!$A:$B,2,FALSE)</f>
        <v>ノート15</v>
      </c>
      <c r="T1194" s="1">
        <f>VLOOKUP($R1194,教室一覧!$A:$C,3,FALSE)</f>
        <v>15</v>
      </c>
      <c r="U1194" s="1" t="str">
        <f>VLOOKUP($R1194,教室一覧!$A:$D,4,FALSE)</f>
        <v>3号館</v>
      </c>
      <c r="V1194" s="1" t="str">
        <f>VLOOKUP($R1194,教室一覧!$A:$E,5,FALSE)</f>
        <v>7F</v>
      </c>
      <c r="W1194"/>
      <c r="X1194"/>
      <c r="Y1194" s="1" t="str">
        <f>VLOOKUP($O1194,教員一覧!$A:$D,2,FALSE)</f>
        <v>ゲーム</v>
      </c>
      <c r="Z1194" s="1" t="str">
        <f>VLOOKUP($O1194,教員一覧!$A:$D,3,FALSE)</f>
        <v>プログラム</v>
      </c>
      <c r="AA1194" s="1" t="str">
        <f>VLOOKUP($O1194,教員一覧!$A:$D,4,FALSE)</f>
        <v>非常勤</v>
      </c>
      <c r="AB1194" s="1" t="str">
        <f t="shared" si="358"/>
        <v/>
      </c>
      <c r="AC1194" s="14" t="s">
        <v>1720</v>
      </c>
      <c r="AD1194" s="14" t="s">
        <v>163</v>
      </c>
      <c r="AE1194" s="14" t="s">
        <v>89</v>
      </c>
      <c r="AF1194" s="14" t="s">
        <v>13</v>
      </c>
      <c r="AG1194" s="14">
        <v>2</v>
      </c>
      <c r="AH1194" s="14">
        <v>3702</v>
      </c>
      <c r="AI1194" s="15" t="str">
        <f t="shared" si="359"/>
        <v/>
      </c>
      <c r="AJ1194" s="15" t="str">
        <f t="shared" si="360"/>
        <v/>
      </c>
      <c r="AK1194" s="15" t="str">
        <f t="shared" si="361"/>
        <v/>
      </c>
      <c r="AL1194" s="15" t="str">
        <f t="shared" si="362"/>
        <v/>
      </c>
      <c r="AM1194" s="15" t="str">
        <f t="shared" si="363"/>
        <v/>
      </c>
      <c r="AN1194" s="15" t="str">
        <f t="shared" si="364"/>
        <v/>
      </c>
      <c r="AO1194" s="15" t="str">
        <f t="shared" si="365"/>
        <v/>
      </c>
      <c r="AP1194" s="9" t="str">
        <f t="shared" si="366"/>
        <v>GK1A水2</v>
      </c>
      <c r="AQ1194" s="9">
        <f t="shared" si="367"/>
        <v>0.25</v>
      </c>
      <c r="AR1194" s="11" t="str">
        <f t="shared" si="368"/>
        <v>川畑水2</v>
      </c>
      <c r="AS1194" s="11">
        <f t="shared" si="374"/>
        <v>0.5</v>
      </c>
      <c r="AT1194">
        <v>3</v>
      </c>
      <c r="AU1194" s="12">
        <f t="shared" si="369"/>
        <v>2.6666666666666665</v>
      </c>
      <c r="AV1194" s="13" t="str">
        <f t="shared" si="370"/>
        <v>3702水2</v>
      </c>
      <c r="AW1194" s="13">
        <f t="shared" si="371"/>
        <v>0.5</v>
      </c>
      <c r="AX1194" s="18" t="str">
        <f t="shared" si="372"/>
        <v>GK1ALCGO1B水23702</v>
      </c>
      <c r="AY1194" s="18">
        <f t="shared" si="373"/>
        <v>2.6666666666666665</v>
      </c>
      <c r="AZ1194"/>
    </row>
    <row r="1195" spans="1:52" x14ac:dyDescent="0.15">
      <c r="A1195" s="1">
        <f t="shared" si="356"/>
        <v>1</v>
      </c>
      <c r="B1195" s="1" t="str">
        <f t="shared" si="357"/>
        <v>編成</v>
      </c>
      <c r="C1195" t="s">
        <v>3689</v>
      </c>
      <c r="D1195" s="1" t="str">
        <f>VLOOKUP($C1195,クラス一覧!$A:$J,10,FALSE)</f>
        <v>ゲーム</v>
      </c>
      <c r="E1195" s="1">
        <f>VLOOKUP($C1195,クラス一覧!$A:$J,8,FALSE)</f>
        <v>8</v>
      </c>
      <c r="F1195" s="1" t="str">
        <f>VLOOKUP($C1195,クラス一覧!$A:$J,9,FALSE)</f>
        <v>高祖</v>
      </c>
      <c r="G1195" s="1" t="str">
        <f>VLOOKUP($H1195,科目一覧!$A:$G,3,FALSE)</f>
        <v>ゲームプロ（基礎）</v>
      </c>
      <c r="H1195" t="s">
        <v>2423</v>
      </c>
      <c r="I1195" s="1" t="str">
        <f>VLOOKUP($H1195,科目一覧!$A:$G,7,FALSE)</f>
        <v>山口</v>
      </c>
      <c r="J1195" s="1" t="str">
        <f>VLOOKUP($I1195,教員一覧!$A:$D,2,FALSE)</f>
        <v>ゲーム</v>
      </c>
      <c r="K1195" s="1" t="str">
        <f>VLOOKUP($I1195,教員一覧!$A:$D,3,FALSE)</f>
        <v>プログラム</v>
      </c>
      <c r="L1195" s="1" t="str">
        <f>VLOOKUP($I1195,教員一覧!$A:$D,4,FALSE)</f>
        <v>専任</v>
      </c>
      <c r="M1195" t="s">
        <v>3607</v>
      </c>
      <c r="N1195" t="s">
        <v>3789</v>
      </c>
      <c r="O1195" t="s">
        <v>100</v>
      </c>
      <c r="P1195" t="s">
        <v>13</v>
      </c>
      <c r="Q1195">
        <v>2</v>
      </c>
      <c r="R1195">
        <v>3703</v>
      </c>
      <c r="S1195" s="1" t="str">
        <f>VLOOKUP($R1195,教室一覧!$A:$B,2,FALSE)</f>
        <v>ノート15</v>
      </c>
      <c r="T1195" s="1">
        <f>VLOOKUP($R1195,教室一覧!$A:$C,3,FALSE)</f>
        <v>15</v>
      </c>
      <c r="U1195" s="1" t="str">
        <f>VLOOKUP($R1195,教室一覧!$A:$D,4,FALSE)</f>
        <v>3号館</v>
      </c>
      <c r="V1195" s="1" t="str">
        <f>VLOOKUP($R1195,教室一覧!$A:$E,5,FALSE)</f>
        <v>7F</v>
      </c>
      <c r="W1195"/>
      <c r="X1195"/>
      <c r="Y1195" s="1" t="str">
        <f>VLOOKUP($O1195,教員一覧!$A:$D,2,FALSE)</f>
        <v>ゲーム</v>
      </c>
      <c r="Z1195" s="1" t="str">
        <f>VLOOKUP($O1195,教員一覧!$A:$D,3,FALSE)</f>
        <v>プログラム</v>
      </c>
      <c r="AA1195" s="1" t="str">
        <f>VLOOKUP($O1195,教員一覧!$A:$D,4,FALSE)</f>
        <v>非常勤</v>
      </c>
      <c r="AB1195" s="1" t="str">
        <f t="shared" si="358"/>
        <v/>
      </c>
      <c r="AC1195" s="14" t="s">
        <v>3607</v>
      </c>
      <c r="AD1195" s="14" t="s">
        <v>163</v>
      </c>
      <c r="AE1195" s="14" t="s">
        <v>100</v>
      </c>
      <c r="AF1195" s="14" t="s">
        <v>13</v>
      </c>
      <c r="AG1195" s="14">
        <v>2</v>
      </c>
      <c r="AH1195" s="14">
        <v>3703</v>
      </c>
      <c r="AI1195" s="15" t="str">
        <f t="shared" si="359"/>
        <v/>
      </c>
      <c r="AJ1195" s="15" t="str">
        <f t="shared" si="360"/>
        <v/>
      </c>
      <c r="AK1195" s="15" t="str">
        <f t="shared" si="361"/>
        <v/>
      </c>
      <c r="AL1195" s="15" t="str">
        <f t="shared" si="362"/>
        <v/>
      </c>
      <c r="AM1195" s="15" t="str">
        <f t="shared" si="363"/>
        <v/>
      </c>
      <c r="AN1195" s="15" t="str">
        <f t="shared" si="364"/>
        <v/>
      </c>
      <c r="AO1195" s="15" t="str">
        <f t="shared" si="365"/>
        <v/>
      </c>
      <c r="AP1195" s="9" t="str">
        <f t="shared" si="366"/>
        <v>GK1A水2</v>
      </c>
      <c r="AQ1195" s="9">
        <f t="shared" si="367"/>
        <v>0.25</v>
      </c>
      <c r="AR1195" s="11" t="str">
        <f t="shared" si="368"/>
        <v>井上水2</v>
      </c>
      <c r="AS1195" s="11">
        <f t="shared" si="374"/>
        <v>0.5</v>
      </c>
      <c r="AT1195">
        <v>3</v>
      </c>
      <c r="AU1195" s="12">
        <f t="shared" si="369"/>
        <v>2.6666666666666665</v>
      </c>
      <c r="AV1195" s="13" t="str">
        <f t="shared" si="370"/>
        <v>3703水2</v>
      </c>
      <c r="AW1195" s="13">
        <f t="shared" si="371"/>
        <v>0.25</v>
      </c>
      <c r="AX1195" s="18" t="str">
        <f t="shared" si="372"/>
        <v>GK1ALCGO1C水23703</v>
      </c>
      <c r="AY1195" s="18">
        <f t="shared" si="373"/>
        <v>1.3333333333333333</v>
      </c>
      <c r="AZ1195"/>
    </row>
    <row r="1196" spans="1:52" x14ac:dyDescent="0.15">
      <c r="A1196" s="1">
        <f t="shared" si="356"/>
        <v>1</v>
      </c>
      <c r="B1196" s="1" t="str">
        <f t="shared" si="357"/>
        <v>編成</v>
      </c>
      <c r="C1196" t="s">
        <v>3689</v>
      </c>
      <c r="D1196" s="1" t="str">
        <f>VLOOKUP($C1196,クラス一覧!$A:$J,10,FALSE)</f>
        <v>ゲーム</v>
      </c>
      <c r="E1196" s="1">
        <f>VLOOKUP($C1196,クラス一覧!$A:$J,8,FALSE)</f>
        <v>8</v>
      </c>
      <c r="F1196" s="1" t="str">
        <f>VLOOKUP($C1196,クラス一覧!$A:$J,9,FALSE)</f>
        <v>高祖</v>
      </c>
      <c r="G1196" s="1" t="str">
        <f>VLOOKUP($H1196,科目一覧!$A:$G,3,FALSE)</f>
        <v>ゲームCG（3DCG）</v>
      </c>
      <c r="H1196" t="s">
        <v>1645</v>
      </c>
      <c r="I1196" s="1" t="str">
        <f>VLOOKUP($H1196,科目一覧!$A:$G,7,FALSE)</f>
        <v>庄司</v>
      </c>
      <c r="J1196" s="1" t="str">
        <f>VLOOKUP($I1196,教員一覧!$A:$D,2,FALSE)</f>
        <v>CG</v>
      </c>
      <c r="K1196" s="1" t="str">
        <f>VLOOKUP($I1196,教員一覧!$A:$D,3,FALSE)</f>
        <v>　</v>
      </c>
      <c r="L1196" s="1" t="str">
        <f>VLOOKUP($I1196,教員一覧!$A:$D,4,FALSE)</f>
        <v>専任</v>
      </c>
      <c r="M1196" t="s">
        <v>1607</v>
      </c>
      <c r="N1196" t="s">
        <v>3789</v>
      </c>
      <c r="O1196" t="s">
        <v>76</v>
      </c>
      <c r="P1196" t="s">
        <v>13</v>
      </c>
      <c r="Q1196">
        <v>4</v>
      </c>
      <c r="R1196">
        <v>2401</v>
      </c>
      <c r="S1196" s="1" t="str">
        <f>VLOOKUP($R1196,教室一覧!$A:$B,2,FALSE)</f>
        <v>実習室</v>
      </c>
      <c r="T1196" s="1">
        <f>VLOOKUP($R1196,教室一覧!$A:$C,3,FALSE)</f>
        <v>36</v>
      </c>
      <c r="U1196" s="1" t="str">
        <f>VLOOKUP($R1196,教室一覧!$A:$D,4,FALSE)</f>
        <v>2号館</v>
      </c>
      <c r="V1196" s="1" t="str">
        <f>VLOOKUP($R1196,教室一覧!$A:$E,5,FALSE)</f>
        <v>4F</v>
      </c>
      <c r="W1196"/>
      <c r="X1196"/>
      <c r="Y1196" s="1" t="str">
        <f>VLOOKUP($O1196,教員一覧!$A:$D,2,FALSE)</f>
        <v>CG</v>
      </c>
      <c r="Z1196" s="1" t="str">
        <f>VLOOKUP($O1196,教員一覧!$A:$D,3,FALSE)</f>
        <v>　</v>
      </c>
      <c r="AA1196" s="1" t="str">
        <f>VLOOKUP($O1196,教員一覧!$A:$D,4,FALSE)</f>
        <v>専任</v>
      </c>
      <c r="AB1196" s="1" t="str">
        <f t="shared" si="358"/>
        <v/>
      </c>
      <c r="AC1196" s="14" t="s">
        <v>1607</v>
      </c>
      <c r="AD1196" s="14" t="s">
        <v>163</v>
      </c>
      <c r="AE1196" s="14" t="s">
        <v>76</v>
      </c>
      <c r="AF1196" s="14" t="s">
        <v>13</v>
      </c>
      <c r="AG1196" s="14">
        <v>4</v>
      </c>
      <c r="AH1196" s="14">
        <v>2401</v>
      </c>
      <c r="AI1196" s="15" t="str">
        <f t="shared" si="359"/>
        <v/>
      </c>
      <c r="AJ1196" s="15" t="str">
        <f t="shared" si="360"/>
        <v/>
      </c>
      <c r="AK1196" s="15" t="str">
        <f t="shared" si="361"/>
        <v/>
      </c>
      <c r="AL1196" s="15" t="str">
        <f t="shared" si="362"/>
        <v/>
      </c>
      <c r="AM1196" s="15" t="str">
        <f t="shared" si="363"/>
        <v/>
      </c>
      <c r="AN1196" s="15" t="str">
        <f t="shared" si="364"/>
        <v/>
      </c>
      <c r="AO1196" s="15" t="str">
        <f t="shared" si="365"/>
        <v/>
      </c>
      <c r="AP1196" s="9" t="str">
        <f t="shared" si="366"/>
        <v>GK1A水4</v>
      </c>
      <c r="AQ1196" s="9">
        <f t="shared" si="367"/>
        <v>0.5</v>
      </c>
      <c r="AR1196" s="11" t="str">
        <f t="shared" si="368"/>
        <v>庄司水4</v>
      </c>
      <c r="AS1196" s="11">
        <f t="shared" si="374"/>
        <v>0.5</v>
      </c>
      <c r="AT1196">
        <v>1</v>
      </c>
      <c r="AU1196" s="12">
        <f t="shared" si="369"/>
        <v>8</v>
      </c>
      <c r="AV1196" s="13" t="str">
        <f t="shared" si="370"/>
        <v>2401水4</v>
      </c>
      <c r="AW1196" s="13">
        <f t="shared" si="371"/>
        <v>0.25</v>
      </c>
      <c r="AX1196" s="18" t="str">
        <f t="shared" si="372"/>
        <v>GK1AUGKGO1A水42401</v>
      </c>
      <c r="AY1196" s="18">
        <f t="shared" si="373"/>
        <v>4</v>
      </c>
      <c r="AZ1196"/>
    </row>
    <row r="1197" spans="1:52" x14ac:dyDescent="0.15">
      <c r="A1197" s="1">
        <f t="shared" si="356"/>
        <v>1</v>
      </c>
      <c r="B1197" s="1" t="str">
        <f t="shared" si="357"/>
        <v>編成</v>
      </c>
      <c r="C1197" t="s">
        <v>3689</v>
      </c>
      <c r="D1197" s="1" t="str">
        <f>VLOOKUP($C1197,クラス一覧!$A:$J,10,FALSE)</f>
        <v>ゲーム</v>
      </c>
      <c r="E1197" s="1">
        <f>VLOOKUP($C1197,クラス一覧!$A:$J,8,FALSE)</f>
        <v>8</v>
      </c>
      <c r="F1197" s="1" t="str">
        <f>VLOOKUP($C1197,クラス一覧!$A:$J,9,FALSE)</f>
        <v>高祖</v>
      </c>
      <c r="G1197" s="1" t="str">
        <f>VLOOKUP($H1197,科目一覧!$A:$G,3,FALSE)</f>
        <v>ゲームCG（3DCG）</v>
      </c>
      <c r="H1197" t="s">
        <v>1646</v>
      </c>
      <c r="I1197" s="1" t="str">
        <f>VLOOKUP($H1197,科目一覧!$A:$G,7,FALSE)</f>
        <v>福島</v>
      </c>
      <c r="J1197" s="1" t="str">
        <f>VLOOKUP($I1197,教員一覧!$A:$D,2,FALSE)</f>
        <v>CG</v>
      </c>
      <c r="K1197" s="1" t="str">
        <f>VLOOKUP($I1197,教員一覧!$A:$D,3,FALSE)</f>
        <v>　</v>
      </c>
      <c r="L1197" s="1" t="str">
        <f>VLOOKUP($I1197,教員一覧!$A:$D,4,FALSE)</f>
        <v>専任</v>
      </c>
      <c r="M1197" t="s">
        <v>1607</v>
      </c>
      <c r="N1197" t="s">
        <v>3789</v>
      </c>
      <c r="O1197" t="s">
        <v>58</v>
      </c>
      <c r="P1197" t="s">
        <v>15</v>
      </c>
      <c r="Q1197">
        <v>2</v>
      </c>
      <c r="R1197">
        <v>2401</v>
      </c>
      <c r="S1197" s="1" t="str">
        <f>VLOOKUP($R1197,教室一覧!$A:$B,2,FALSE)</f>
        <v>実習室</v>
      </c>
      <c r="T1197" s="1">
        <f>VLOOKUP($R1197,教室一覧!$A:$C,3,FALSE)</f>
        <v>36</v>
      </c>
      <c r="U1197" s="1" t="str">
        <f>VLOOKUP($R1197,教室一覧!$A:$D,4,FALSE)</f>
        <v>2号館</v>
      </c>
      <c r="V1197" s="1" t="str">
        <f>VLOOKUP($R1197,教室一覧!$A:$E,5,FALSE)</f>
        <v>4F</v>
      </c>
      <c r="W1197"/>
      <c r="X1197"/>
      <c r="Y1197" s="1" t="str">
        <f>VLOOKUP($O1197,教員一覧!$A:$D,2,FALSE)</f>
        <v>ゲーム</v>
      </c>
      <c r="Z1197" s="1" t="str">
        <f>VLOOKUP($O1197,教員一覧!$A:$D,3,FALSE)</f>
        <v>企画</v>
      </c>
      <c r="AA1197" s="1" t="str">
        <f>VLOOKUP($O1197,教員一覧!$A:$D,4,FALSE)</f>
        <v>専任</v>
      </c>
      <c r="AB1197" s="1" t="str">
        <f t="shared" si="358"/>
        <v>担任</v>
      </c>
      <c r="AC1197" s="14" t="s">
        <v>1607</v>
      </c>
      <c r="AD1197" s="14" t="s">
        <v>163</v>
      </c>
      <c r="AE1197" s="14" t="s">
        <v>58</v>
      </c>
      <c r="AF1197" s="14" t="s">
        <v>15</v>
      </c>
      <c r="AG1197" s="14">
        <v>2</v>
      </c>
      <c r="AH1197" s="14">
        <v>2401</v>
      </c>
      <c r="AI1197" s="15" t="str">
        <f t="shared" si="359"/>
        <v/>
      </c>
      <c r="AJ1197" s="15" t="str">
        <f t="shared" si="360"/>
        <v/>
      </c>
      <c r="AK1197" s="15" t="str">
        <f t="shared" si="361"/>
        <v/>
      </c>
      <c r="AL1197" s="15" t="str">
        <f t="shared" si="362"/>
        <v/>
      </c>
      <c r="AM1197" s="15" t="str">
        <f t="shared" si="363"/>
        <v/>
      </c>
      <c r="AN1197" s="15" t="str">
        <f t="shared" si="364"/>
        <v/>
      </c>
      <c r="AO1197" s="15" t="str">
        <f t="shared" si="365"/>
        <v/>
      </c>
      <c r="AP1197" s="9" t="str">
        <f t="shared" si="366"/>
        <v>GK1A木2</v>
      </c>
      <c r="AQ1197" s="9">
        <f t="shared" si="367"/>
        <v>0.5</v>
      </c>
      <c r="AR1197" s="11" t="str">
        <f t="shared" si="368"/>
        <v>高祖木2</v>
      </c>
      <c r="AS1197" s="11">
        <f t="shared" si="374"/>
        <v>0.5</v>
      </c>
      <c r="AT1197">
        <v>1</v>
      </c>
      <c r="AU1197" s="12">
        <f t="shared" si="369"/>
        <v>8</v>
      </c>
      <c r="AV1197" s="13" t="str">
        <f t="shared" si="370"/>
        <v>2401木2</v>
      </c>
      <c r="AW1197" s="13">
        <f t="shared" si="371"/>
        <v>0.25</v>
      </c>
      <c r="AX1197" s="18" t="str">
        <f t="shared" si="372"/>
        <v>GK1AUGKGO1A木22401</v>
      </c>
      <c r="AY1197" s="18">
        <f t="shared" si="373"/>
        <v>4</v>
      </c>
      <c r="AZ1197"/>
    </row>
    <row r="1198" spans="1:52" x14ac:dyDescent="0.15">
      <c r="A1198" s="1">
        <f t="shared" si="356"/>
        <v>2</v>
      </c>
      <c r="B1198" s="1" t="str">
        <f t="shared" si="357"/>
        <v>編成</v>
      </c>
      <c r="C1198" t="s">
        <v>3684</v>
      </c>
      <c r="D1198" s="1" t="str">
        <f>VLOOKUP($C1198,クラス一覧!$A:$J,10,FALSE)</f>
        <v>ゲーム</v>
      </c>
      <c r="E1198" s="1">
        <f>VLOOKUP($C1198,クラス一覧!$A:$J,8,FALSE)</f>
        <v>1</v>
      </c>
      <c r="F1198" s="1" t="str">
        <f>VLOOKUP($C1198,クラス一覧!$A:$J,9,FALSE)</f>
        <v>大野</v>
      </c>
      <c r="G1198" s="1" t="str">
        <f>VLOOKUP($H1198,科目一覧!$A:$G,3,FALSE)</f>
        <v>ゲーム企画（PG技術）</v>
      </c>
      <c r="H1198" t="s">
        <v>3102</v>
      </c>
      <c r="I1198" s="1" t="str">
        <f>VLOOKUP($H1198,科目一覧!$A:$G,7,FALSE)</f>
        <v>板庇</v>
      </c>
      <c r="J1198" s="1" t="str">
        <f>VLOOKUP($I1198,教員一覧!$A:$D,2,FALSE)</f>
        <v>ゲーム</v>
      </c>
      <c r="K1198" s="1" t="str">
        <f>VLOOKUP($I1198,教員一覧!$A:$D,3,FALSE)</f>
        <v>プログラム</v>
      </c>
      <c r="L1198" s="1" t="str">
        <f>VLOOKUP($I1198,教員一覧!$A:$D,4,FALSE)</f>
        <v>専任</v>
      </c>
      <c r="M1198" t="s">
        <v>139</v>
      </c>
      <c r="N1198" t="s">
        <v>3789</v>
      </c>
      <c r="O1198" t="s">
        <v>98</v>
      </c>
      <c r="P1198" t="s">
        <v>12</v>
      </c>
      <c r="Q1198">
        <v>1</v>
      </c>
      <c r="R1198">
        <v>2402</v>
      </c>
      <c r="S1198" s="1" t="str">
        <f>VLOOKUP($R1198,教室一覧!$A:$B,2,FALSE)</f>
        <v>実習室</v>
      </c>
      <c r="T1198" s="1">
        <f>VLOOKUP($R1198,教室一覧!$A:$C,3,FALSE)</f>
        <v>36</v>
      </c>
      <c r="U1198" s="1" t="str">
        <f>VLOOKUP($R1198,教室一覧!$A:$D,4,FALSE)</f>
        <v>2号館</v>
      </c>
      <c r="V1198" s="1" t="str">
        <f>VLOOKUP($R1198,教室一覧!$A:$E,5,FALSE)</f>
        <v>4F</v>
      </c>
      <c r="W1198"/>
      <c r="X1198"/>
      <c r="Y1198" s="1" t="str">
        <f>VLOOKUP($O1198,教員一覧!$A:$D,2,FALSE)</f>
        <v>ゲーム</v>
      </c>
      <c r="Z1198" s="1" t="str">
        <f>VLOOKUP($O1198,教員一覧!$A:$D,3,FALSE)</f>
        <v>プログラム</v>
      </c>
      <c r="AA1198" s="1" t="str">
        <f>VLOOKUP($O1198,教員一覧!$A:$D,4,FALSE)</f>
        <v>専任</v>
      </c>
      <c r="AB1198" s="1" t="str">
        <f t="shared" si="358"/>
        <v/>
      </c>
      <c r="AC1198" s="14" t="s">
        <v>139</v>
      </c>
      <c r="AD1198" s="14" t="s">
        <v>163</v>
      </c>
      <c r="AE1198" s="14" t="s">
        <v>98</v>
      </c>
      <c r="AF1198" s="14" t="s">
        <v>12</v>
      </c>
      <c r="AG1198" s="14">
        <v>1</v>
      </c>
      <c r="AH1198" s="14">
        <v>2402</v>
      </c>
      <c r="AI1198" s="15" t="str">
        <f t="shared" si="359"/>
        <v/>
      </c>
      <c r="AJ1198" s="15" t="str">
        <f t="shared" si="360"/>
        <v/>
      </c>
      <c r="AK1198" s="15" t="str">
        <f t="shared" si="361"/>
        <v/>
      </c>
      <c r="AL1198" s="15" t="str">
        <f t="shared" si="362"/>
        <v/>
      </c>
      <c r="AM1198" s="15" t="str">
        <f t="shared" si="363"/>
        <v/>
      </c>
      <c r="AN1198" s="15" t="str">
        <f t="shared" si="364"/>
        <v/>
      </c>
      <c r="AO1198" s="15" t="str">
        <f t="shared" si="365"/>
        <v/>
      </c>
      <c r="AP1198" s="9" t="str">
        <f t="shared" si="366"/>
        <v>GK2A火1</v>
      </c>
      <c r="AQ1198" s="9">
        <f t="shared" si="367"/>
        <v>0.5</v>
      </c>
      <c r="AR1198" s="11" t="str">
        <f t="shared" si="368"/>
        <v>板庇火1</v>
      </c>
      <c r="AS1198" s="11">
        <f t="shared" si="374"/>
        <v>0.5</v>
      </c>
      <c r="AT1198">
        <v>1</v>
      </c>
      <c r="AU1198" s="12">
        <f t="shared" si="369"/>
        <v>1</v>
      </c>
      <c r="AV1198" s="13" t="str">
        <f t="shared" si="370"/>
        <v>2402火1</v>
      </c>
      <c r="AW1198" s="13">
        <f t="shared" si="371"/>
        <v>0.25</v>
      </c>
      <c r="AX1198" s="18" t="str">
        <f t="shared" si="372"/>
        <v>GK2AUGKGN2A火12402</v>
      </c>
      <c r="AY1198" s="18">
        <f t="shared" si="373"/>
        <v>0.5</v>
      </c>
      <c r="AZ1198"/>
    </row>
    <row r="1199" spans="1:52" x14ac:dyDescent="0.15">
      <c r="A1199" s="1">
        <f t="shared" si="356"/>
        <v>2</v>
      </c>
      <c r="B1199" s="1" t="str">
        <f t="shared" si="357"/>
        <v>編成</v>
      </c>
      <c r="C1199" t="s">
        <v>3684</v>
      </c>
      <c r="D1199" s="1" t="str">
        <f>VLOOKUP($C1199,クラス一覧!$A:$J,10,FALSE)</f>
        <v>ゲーム</v>
      </c>
      <c r="E1199" s="1">
        <f>VLOOKUP($C1199,クラス一覧!$A:$J,8,FALSE)</f>
        <v>1</v>
      </c>
      <c r="F1199" s="1" t="str">
        <f>VLOOKUP($C1199,クラス一覧!$A:$J,9,FALSE)</f>
        <v>大野</v>
      </c>
      <c r="G1199" s="1" t="str">
        <f>VLOOKUP($H1199,科目一覧!$A:$G,3,FALSE)</f>
        <v>ゲーム企画（制作進行）</v>
      </c>
      <c r="H1199" t="s">
        <v>3103</v>
      </c>
      <c r="I1199" s="1" t="str">
        <f>VLOOKUP($H1199,科目一覧!$A:$G,7,FALSE)</f>
        <v>大野</v>
      </c>
      <c r="J1199" s="1" t="str">
        <f>VLOOKUP($I1199,教員一覧!$A:$D,2,FALSE)</f>
        <v>ゲーム</v>
      </c>
      <c r="K1199" s="1" t="str">
        <f>VLOOKUP($I1199,教員一覧!$A:$D,3,FALSE)</f>
        <v>企画</v>
      </c>
      <c r="L1199" s="1" t="str">
        <f>VLOOKUP($I1199,教員一覧!$A:$D,4,FALSE)</f>
        <v>専任</v>
      </c>
      <c r="M1199" t="s">
        <v>139</v>
      </c>
      <c r="N1199" t="s">
        <v>3789</v>
      </c>
      <c r="O1199" t="s">
        <v>77</v>
      </c>
      <c r="P1199" t="s">
        <v>12</v>
      </c>
      <c r="Q1199">
        <v>3</v>
      </c>
      <c r="R1199">
        <v>3303</v>
      </c>
      <c r="S1199" s="1" t="str">
        <f>VLOOKUP($R1199,教室一覧!$A:$B,2,FALSE)</f>
        <v>ノート対応</v>
      </c>
      <c r="T1199" s="1">
        <f>VLOOKUP($R1199,教室一覧!$A:$C,3,FALSE)</f>
        <v>36</v>
      </c>
      <c r="U1199" s="1" t="str">
        <f>VLOOKUP($R1199,教室一覧!$A:$D,4,FALSE)</f>
        <v>3号館</v>
      </c>
      <c r="V1199" s="1" t="str">
        <f>VLOOKUP($R1199,教室一覧!$A:$E,5,FALSE)</f>
        <v>3F</v>
      </c>
      <c r="W1199"/>
      <c r="X1199"/>
      <c r="Y1199" s="1" t="str">
        <f>VLOOKUP($O1199,教員一覧!$A:$D,2,FALSE)</f>
        <v>ゲーム</v>
      </c>
      <c r="Z1199" s="1" t="str">
        <f>VLOOKUP($O1199,教員一覧!$A:$D,3,FALSE)</f>
        <v>企画</v>
      </c>
      <c r="AA1199" s="1" t="str">
        <f>VLOOKUP($O1199,教員一覧!$A:$D,4,FALSE)</f>
        <v>専任</v>
      </c>
      <c r="AB1199" s="1" t="str">
        <f t="shared" si="358"/>
        <v>担任</v>
      </c>
      <c r="AC1199" s="14" t="s">
        <v>139</v>
      </c>
      <c r="AD1199" s="14" t="s">
        <v>163</v>
      </c>
      <c r="AE1199" s="14" t="s">
        <v>77</v>
      </c>
      <c r="AF1199" s="14" t="s">
        <v>12</v>
      </c>
      <c r="AG1199" s="14">
        <v>3</v>
      </c>
      <c r="AH1199" s="14">
        <v>3303</v>
      </c>
      <c r="AI1199" s="15" t="str">
        <f t="shared" si="359"/>
        <v/>
      </c>
      <c r="AJ1199" s="15" t="str">
        <f t="shared" si="360"/>
        <v/>
      </c>
      <c r="AK1199" s="15" t="str">
        <f t="shared" si="361"/>
        <v/>
      </c>
      <c r="AL1199" s="15" t="str">
        <f t="shared" si="362"/>
        <v/>
      </c>
      <c r="AM1199" s="15" t="str">
        <f t="shared" si="363"/>
        <v/>
      </c>
      <c r="AN1199" s="15" t="str">
        <f t="shared" si="364"/>
        <v/>
      </c>
      <c r="AO1199" s="15" t="str">
        <f t="shared" si="365"/>
        <v/>
      </c>
      <c r="AP1199" s="9" t="str">
        <f t="shared" si="366"/>
        <v>GK2A火3</v>
      </c>
      <c r="AQ1199" s="9">
        <f t="shared" si="367"/>
        <v>0.5</v>
      </c>
      <c r="AR1199" s="11" t="str">
        <f t="shared" si="368"/>
        <v>大野火3</v>
      </c>
      <c r="AS1199" s="11">
        <f t="shared" si="374"/>
        <v>0.5</v>
      </c>
      <c r="AT1199">
        <v>1</v>
      </c>
      <c r="AU1199" s="12">
        <f t="shared" si="369"/>
        <v>1</v>
      </c>
      <c r="AV1199" s="13" t="str">
        <f t="shared" si="370"/>
        <v>3303火3</v>
      </c>
      <c r="AW1199" s="13">
        <f t="shared" si="371"/>
        <v>0.25</v>
      </c>
      <c r="AX1199" s="18" t="str">
        <f t="shared" si="372"/>
        <v>GK2AUGKGN2A火33303</v>
      </c>
      <c r="AY1199" s="18">
        <f t="shared" si="373"/>
        <v>0.5</v>
      </c>
      <c r="AZ1199"/>
    </row>
    <row r="1200" spans="1:52" x14ac:dyDescent="0.15">
      <c r="A1200" s="1">
        <f t="shared" si="356"/>
        <v>2</v>
      </c>
      <c r="B1200" s="1" t="str">
        <f t="shared" si="357"/>
        <v>編成</v>
      </c>
      <c r="C1200" t="s">
        <v>3684</v>
      </c>
      <c r="D1200" s="1" t="str">
        <f>VLOOKUP($C1200,クラス一覧!$A:$J,10,FALSE)</f>
        <v>ゲーム</v>
      </c>
      <c r="E1200" s="1">
        <f>VLOOKUP($C1200,クラス一覧!$A:$J,8,FALSE)</f>
        <v>1</v>
      </c>
      <c r="F1200" s="1" t="str">
        <f>VLOOKUP($C1200,クラス一覧!$A:$J,9,FALSE)</f>
        <v>大野</v>
      </c>
      <c r="G1200" s="1" t="str">
        <f>VLOOKUP($H1200,科目一覧!$A:$G,3,FALSE)</f>
        <v>ゲーム企画（制作進行）</v>
      </c>
      <c r="H1200" t="s">
        <v>3103</v>
      </c>
      <c r="I1200" s="1" t="str">
        <f>VLOOKUP($H1200,科目一覧!$A:$G,7,FALSE)</f>
        <v>大野</v>
      </c>
      <c r="J1200" s="1" t="str">
        <f>VLOOKUP($I1200,教員一覧!$A:$D,2,FALSE)</f>
        <v>ゲーム</v>
      </c>
      <c r="K1200" s="1" t="str">
        <f>VLOOKUP($I1200,教員一覧!$A:$D,3,FALSE)</f>
        <v>企画</v>
      </c>
      <c r="L1200" s="1" t="str">
        <f>VLOOKUP($I1200,教員一覧!$A:$D,4,FALSE)</f>
        <v>専任</v>
      </c>
      <c r="M1200" t="s">
        <v>139</v>
      </c>
      <c r="N1200" t="s">
        <v>3789</v>
      </c>
      <c r="O1200" t="s">
        <v>77</v>
      </c>
      <c r="P1200" t="s">
        <v>12</v>
      </c>
      <c r="Q1200">
        <v>4</v>
      </c>
      <c r="R1200">
        <v>3303</v>
      </c>
      <c r="S1200" s="1" t="str">
        <f>VLOOKUP($R1200,教室一覧!$A:$B,2,FALSE)</f>
        <v>ノート対応</v>
      </c>
      <c r="T1200" s="1">
        <f>VLOOKUP($R1200,教室一覧!$A:$C,3,FALSE)</f>
        <v>36</v>
      </c>
      <c r="U1200" s="1" t="str">
        <f>VLOOKUP($R1200,教室一覧!$A:$D,4,FALSE)</f>
        <v>3号館</v>
      </c>
      <c r="V1200" s="1" t="str">
        <f>VLOOKUP($R1200,教室一覧!$A:$E,5,FALSE)</f>
        <v>3F</v>
      </c>
      <c r="W1200"/>
      <c r="X1200"/>
      <c r="Y1200" s="1" t="str">
        <f>VLOOKUP($O1200,教員一覧!$A:$D,2,FALSE)</f>
        <v>ゲーム</v>
      </c>
      <c r="Z1200" s="1" t="str">
        <f>VLOOKUP($O1200,教員一覧!$A:$D,3,FALSE)</f>
        <v>企画</v>
      </c>
      <c r="AA1200" s="1" t="str">
        <f>VLOOKUP($O1200,教員一覧!$A:$D,4,FALSE)</f>
        <v>専任</v>
      </c>
      <c r="AB1200" s="1" t="str">
        <f t="shared" si="358"/>
        <v>担任</v>
      </c>
      <c r="AC1200" s="14" t="s">
        <v>139</v>
      </c>
      <c r="AD1200" s="14" t="s">
        <v>163</v>
      </c>
      <c r="AE1200" s="14" t="s">
        <v>77</v>
      </c>
      <c r="AF1200" s="14" t="s">
        <v>12</v>
      </c>
      <c r="AG1200" s="14">
        <v>4</v>
      </c>
      <c r="AH1200" s="14">
        <v>3303</v>
      </c>
      <c r="AI1200" s="15" t="str">
        <f t="shared" si="359"/>
        <v/>
      </c>
      <c r="AJ1200" s="15" t="str">
        <f t="shared" si="360"/>
        <v/>
      </c>
      <c r="AK1200" s="15" t="str">
        <f t="shared" si="361"/>
        <v/>
      </c>
      <c r="AL1200" s="15" t="str">
        <f t="shared" si="362"/>
        <v/>
      </c>
      <c r="AM1200" s="15" t="str">
        <f t="shared" si="363"/>
        <v/>
      </c>
      <c r="AN1200" s="15" t="str">
        <f t="shared" si="364"/>
        <v/>
      </c>
      <c r="AO1200" s="15" t="str">
        <f t="shared" si="365"/>
        <v/>
      </c>
      <c r="AP1200" s="9" t="str">
        <f t="shared" si="366"/>
        <v>GK2A火4</v>
      </c>
      <c r="AQ1200" s="9">
        <f t="shared" si="367"/>
        <v>0.5</v>
      </c>
      <c r="AR1200" s="11" t="str">
        <f t="shared" si="368"/>
        <v>大野火4</v>
      </c>
      <c r="AS1200" s="11">
        <f t="shared" si="374"/>
        <v>0.5</v>
      </c>
      <c r="AT1200">
        <v>1</v>
      </c>
      <c r="AU1200" s="12">
        <f t="shared" si="369"/>
        <v>1</v>
      </c>
      <c r="AV1200" s="13" t="str">
        <f t="shared" si="370"/>
        <v>3303火4</v>
      </c>
      <c r="AW1200" s="13">
        <f t="shared" si="371"/>
        <v>0.25</v>
      </c>
      <c r="AX1200" s="18" t="str">
        <f t="shared" si="372"/>
        <v>GK2AUGKGN2A火43303</v>
      </c>
      <c r="AY1200" s="18">
        <f t="shared" si="373"/>
        <v>0.5</v>
      </c>
      <c r="AZ1200"/>
    </row>
    <row r="1201" spans="1:52" x14ac:dyDescent="0.15">
      <c r="A1201" s="1">
        <f t="shared" si="356"/>
        <v>2</v>
      </c>
      <c r="B1201" s="1" t="str">
        <f t="shared" si="357"/>
        <v>編成</v>
      </c>
      <c r="C1201" t="s">
        <v>3684</v>
      </c>
      <c r="D1201" s="1" t="str">
        <f>VLOOKUP($C1201,クラス一覧!$A:$J,10,FALSE)</f>
        <v>ゲーム</v>
      </c>
      <c r="E1201" s="1">
        <f>VLOOKUP($C1201,クラス一覧!$A:$J,8,FALSE)</f>
        <v>1</v>
      </c>
      <c r="F1201" s="1" t="str">
        <f>VLOOKUP($C1201,クラス一覧!$A:$J,9,FALSE)</f>
        <v>大野</v>
      </c>
      <c r="G1201" s="1" t="str">
        <f>VLOOKUP($H1201,科目一覧!$A:$G,3,FALSE)</f>
        <v>ゲーム企画（CG技術）</v>
      </c>
      <c r="H1201" t="s">
        <v>1756</v>
      </c>
      <c r="I1201" s="1" t="str">
        <f>VLOOKUP($H1201,科目一覧!$A:$G,7,FALSE)</f>
        <v>西尾</v>
      </c>
      <c r="J1201" s="1" t="str">
        <f>VLOOKUP($I1201,教員一覧!$A:$D,2,FALSE)</f>
        <v>CG</v>
      </c>
      <c r="K1201" s="1" t="str">
        <f>VLOOKUP($I1201,教員一覧!$A:$D,3,FALSE)</f>
        <v>　</v>
      </c>
      <c r="L1201" s="1" t="str">
        <f>VLOOKUP($I1201,教員一覧!$A:$D,4,FALSE)</f>
        <v>専任</v>
      </c>
      <c r="M1201" t="s">
        <v>139</v>
      </c>
      <c r="N1201" t="s">
        <v>3789</v>
      </c>
      <c r="O1201" t="s">
        <v>59</v>
      </c>
      <c r="P1201" t="s">
        <v>17</v>
      </c>
      <c r="Q1201">
        <v>1</v>
      </c>
      <c r="R1201">
        <v>2201</v>
      </c>
      <c r="S1201" s="1" t="str">
        <f>VLOOKUP($R1201,教室一覧!$A:$B,2,FALSE)</f>
        <v>実習室</v>
      </c>
      <c r="T1201" s="1">
        <f>VLOOKUP($R1201,教室一覧!$A:$C,3,FALSE)</f>
        <v>36</v>
      </c>
      <c r="U1201" s="1" t="str">
        <f>VLOOKUP($R1201,教室一覧!$A:$D,4,FALSE)</f>
        <v>2号館</v>
      </c>
      <c r="V1201" s="1" t="str">
        <f>VLOOKUP($R1201,教室一覧!$A:$E,5,FALSE)</f>
        <v>2F</v>
      </c>
      <c r="W1201"/>
      <c r="X1201"/>
      <c r="Y1201" s="1" t="str">
        <f>VLOOKUP($O1201,教員一覧!$A:$D,2,FALSE)</f>
        <v>CG</v>
      </c>
      <c r="Z1201" s="1" t="str">
        <f>VLOOKUP($O1201,教員一覧!$A:$D,3,FALSE)</f>
        <v>　</v>
      </c>
      <c r="AA1201" s="1" t="str">
        <f>VLOOKUP($O1201,教員一覧!$A:$D,4,FALSE)</f>
        <v>専任</v>
      </c>
      <c r="AB1201" s="1" t="str">
        <f t="shared" si="358"/>
        <v/>
      </c>
      <c r="AC1201" s="14" t="s">
        <v>139</v>
      </c>
      <c r="AD1201" s="14" t="s">
        <v>163</v>
      </c>
      <c r="AE1201" s="14" t="s">
        <v>59</v>
      </c>
      <c r="AF1201" s="14" t="s">
        <v>17</v>
      </c>
      <c r="AG1201" s="14">
        <v>1</v>
      </c>
      <c r="AH1201" s="14">
        <v>2201</v>
      </c>
      <c r="AI1201" s="15" t="str">
        <f t="shared" si="359"/>
        <v/>
      </c>
      <c r="AJ1201" s="15" t="str">
        <f t="shared" si="360"/>
        <v/>
      </c>
      <c r="AK1201" s="15" t="str">
        <f t="shared" si="361"/>
        <v/>
      </c>
      <c r="AL1201" s="15" t="str">
        <f t="shared" si="362"/>
        <v/>
      </c>
      <c r="AM1201" s="15" t="str">
        <f t="shared" si="363"/>
        <v/>
      </c>
      <c r="AN1201" s="15" t="str">
        <f t="shared" si="364"/>
        <v/>
      </c>
      <c r="AO1201" s="15" t="str">
        <f t="shared" si="365"/>
        <v/>
      </c>
      <c r="AP1201" s="9" t="str">
        <f t="shared" si="366"/>
        <v>GK2A金1</v>
      </c>
      <c r="AQ1201" s="9">
        <f t="shared" si="367"/>
        <v>0.5</v>
      </c>
      <c r="AR1201" s="11" t="str">
        <f t="shared" si="368"/>
        <v>西尾金1</v>
      </c>
      <c r="AS1201" s="11">
        <f t="shared" si="374"/>
        <v>0.5</v>
      </c>
      <c r="AT1201">
        <v>1</v>
      </c>
      <c r="AU1201" s="12">
        <f t="shared" si="369"/>
        <v>1</v>
      </c>
      <c r="AV1201" s="13" t="str">
        <f t="shared" si="370"/>
        <v>2201金1</v>
      </c>
      <c r="AW1201" s="13">
        <f t="shared" si="371"/>
        <v>0.25</v>
      </c>
      <c r="AX1201" s="18" t="str">
        <f t="shared" si="372"/>
        <v>GK2AUGKGN2A金12201</v>
      </c>
      <c r="AY1201" s="18">
        <f t="shared" si="373"/>
        <v>0.5</v>
      </c>
      <c r="AZ1201"/>
    </row>
    <row r="1202" spans="1:52" x14ac:dyDescent="0.15">
      <c r="A1202" s="1">
        <f t="shared" si="356"/>
        <v>2</v>
      </c>
      <c r="B1202" s="1" t="str">
        <f t="shared" si="357"/>
        <v>編成</v>
      </c>
      <c r="C1202" t="s">
        <v>3684</v>
      </c>
      <c r="D1202" s="1" t="str">
        <f>VLOOKUP($C1202,クラス一覧!$A:$J,10,FALSE)</f>
        <v>ゲーム</v>
      </c>
      <c r="E1202" s="1">
        <f>VLOOKUP($C1202,クラス一覧!$A:$J,8,FALSE)</f>
        <v>1</v>
      </c>
      <c r="F1202" s="1" t="str">
        <f>VLOOKUP($C1202,クラス一覧!$A:$J,9,FALSE)</f>
        <v>大野</v>
      </c>
      <c r="G1202" s="1" t="str">
        <f>VLOOKUP($H1202,科目一覧!$A:$G,3,FALSE)</f>
        <v>ゲーム企画（PG技術）</v>
      </c>
      <c r="H1202" t="s">
        <v>3101</v>
      </c>
      <c r="I1202" s="1" t="str">
        <f>VLOOKUP($H1202,科目一覧!$A:$G,7,FALSE)</f>
        <v>小川</v>
      </c>
      <c r="J1202" s="1" t="str">
        <f>VLOOKUP($I1202,教員一覧!$A:$D,2,FALSE)</f>
        <v>ゲーム</v>
      </c>
      <c r="K1202" s="1" t="str">
        <f>VLOOKUP($I1202,教員一覧!$A:$D,3,FALSE)</f>
        <v>プログラム</v>
      </c>
      <c r="L1202" s="1" t="str">
        <f>VLOOKUP($I1202,教員一覧!$A:$D,4,FALSE)</f>
        <v>専任</v>
      </c>
      <c r="M1202" t="s">
        <v>139</v>
      </c>
      <c r="N1202" t="s">
        <v>3789</v>
      </c>
      <c r="O1202" t="s">
        <v>96</v>
      </c>
      <c r="P1202" t="s">
        <v>17</v>
      </c>
      <c r="Q1202">
        <v>2</v>
      </c>
      <c r="R1202">
        <v>2404</v>
      </c>
      <c r="S1202" s="1" t="str">
        <f>VLOOKUP($R1202,教室一覧!$A:$B,2,FALSE)</f>
        <v>ノート対応</v>
      </c>
      <c r="T1202" s="1">
        <f>VLOOKUP($R1202,教室一覧!$A:$C,3,FALSE)</f>
        <v>36</v>
      </c>
      <c r="U1202" s="1" t="str">
        <f>VLOOKUP($R1202,教室一覧!$A:$D,4,FALSE)</f>
        <v>2号館</v>
      </c>
      <c r="V1202" s="1" t="str">
        <f>VLOOKUP($R1202,教室一覧!$A:$E,5,FALSE)</f>
        <v>4F</v>
      </c>
      <c r="W1202"/>
      <c r="X1202"/>
      <c r="Y1202" s="1" t="str">
        <f>VLOOKUP($O1202,教員一覧!$A:$D,2,FALSE)</f>
        <v>ゲーム</v>
      </c>
      <c r="Z1202" s="1" t="str">
        <f>VLOOKUP($O1202,教員一覧!$A:$D,3,FALSE)</f>
        <v>プログラム</v>
      </c>
      <c r="AA1202" s="1" t="str">
        <f>VLOOKUP($O1202,教員一覧!$A:$D,4,FALSE)</f>
        <v>専任</v>
      </c>
      <c r="AB1202" s="1" t="str">
        <f t="shared" si="358"/>
        <v/>
      </c>
      <c r="AC1202" s="14" t="s">
        <v>139</v>
      </c>
      <c r="AD1202" s="14" t="s">
        <v>163</v>
      </c>
      <c r="AE1202" s="14" t="s">
        <v>96</v>
      </c>
      <c r="AF1202" s="14" t="s">
        <v>17</v>
      </c>
      <c r="AG1202" s="14">
        <v>2</v>
      </c>
      <c r="AH1202" s="14">
        <v>2404</v>
      </c>
      <c r="AI1202" s="15" t="str">
        <f t="shared" si="359"/>
        <v/>
      </c>
      <c r="AJ1202" s="15" t="str">
        <f t="shared" si="360"/>
        <v/>
      </c>
      <c r="AK1202" s="15" t="str">
        <f t="shared" si="361"/>
        <v/>
      </c>
      <c r="AL1202" s="15" t="str">
        <f t="shared" si="362"/>
        <v/>
      </c>
      <c r="AM1202" s="15" t="str">
        <f t="shared" si="363"/>
        <v/>
      </c>
      <c r="AN1202" s="15" t="str">
        <f t="shared" si="364"/>
        <v/>
      </c>
      <c r="AO1202" s="15" t="str">
        <f t="shared" si="365"/>
        <v/>
      </c>
      <c r="AP1202" s="9" t="str">
        <f t="shared" si="366"/>
        <v>GK2A金2</v>
      </c>
      <c r="AQ1202" s="9">
        <f t="shared" si="367"/>
        <v>0.5</v>
      </c>
      <c r="AR1202" s="11" t="str">
        <f t="shared" si="368"/>
        <v>小川金2</v>
      </c>
      <c r="AS1202" s="11">
        <f t="shared" si="374"/>
        <v>0.5</v>
      </c>
      <c r="AT1202">
        <v>1</v>
      </c>
      <c r="AU1202" s="12">
        <f t="shared" si="369"/>
        <v>1</v>
      </c>
      <c r="AV1202" s="13" t="str">
        <f t="shared" si="370"/>
        <v>2404金2</v>
      </c>
      <c r="AW1202" s="13">
        <f t="shared" si="371"/>
        <v>0.25</v>
      </c>
      <c r="AX1202" s="18" t="str">
        <f t="shared" si="372"/>
        <v>GK2AUGKGN2A金22404</v>
      </c>
      <c r="AY1202" s="18">
        <f t="shared" si="373"/>
        <v>0.5</v>
      </c>
      <c r="AZ1202"/>
    </row>
    <row r="1203" spans="1:52" x14ac:dyDescent="0.15">
      <c r="A1203" s="1">
        <f t="shared" si="356"/>
        <v>2</v>
      </c>
      <c r="B1203" s="1" t="str">
        <f t="shared" si="357"/>
        <v>編成</v>
      </c>
      <c r="C1203" t="s">
        <v>3684</v>
      </c>
      <c r="D1203" s="1" t="str">
        <f>VLOOKUP($C1203,クラス一覧!$A:$J,10,FALSE)</f>
        <v>ゲーム</v>
      </c>
      <c r="E1203" s="1">
        <f>VLOOKUP($C1203,クラス一覧!$A:$J,8,FALSE)</f>
        <v>1</v>
      </c>
      <c r="F1203" s="1" t="str">
        <f>VLOOKUP($C1203,クラス一覧!$A:$J,9,FALSE)</f>
        <v>大野</v>
      </c>
      <c r="G1203" s="1" t="str">
        <f>VLOOKUP($H1203,科目一覧!$A:$G,3,FALSE)</f>
        <v>就職対策</v>
      </c>
      <c r="H1203" t="s">
        <v>1630</v>
      </c>
      <c r="I1203" s="1" t="str">
        <f>VLOOKUP($H1203,科目一覧!$A:$G,7,FALSE)</f>
        <v>黒川</v>
      </c>
      <c r="J1203" s="1" t="str">
        <f>VLOOKUP($I1203,教員一覧!$A:$D,2,FALSE)</f>
        <v>進路</v>
      </c>
      <c r="K1203" s="1" t="str">
        <f>VLOOKUP($I1203,教員一覧!$A:$D,3,FALSE)</f>
        <v>　</v>
      </c>
      <c r="L1203" s="1" t="str">
        <f>VLOOKUP($I1203,教員一覧!$A:$D,4,FALSE)</f>
        <v>専任</v>
      </c>
      <c r="M1203" t="s">
        <v>141</v>
      </c>
      <c r="N1203" t="s">
        <v>3789</v>
      </c>
      <c r="O1203" t="s">
        <v>77</v>
      </c>
      <c r="P1203" t="s">
        <v>17</v>
      </c>
      <c r="Q1203">
        <v>3</v>
      </c>
      <c r="R1203">
        <v>1303</v>
      </c>
      <c r="S1203" s="1" t="str">
        <f>VLOOKUP($R1203,教室一覧!$A:$B,2,FALSE)</f>
        <v>ノート対応</v>
      </c>
      <c r="T1203" s="1">
        <f>VLOOKUP($R1203,教室一覧!$A:$C,3,FALSE)</f>
        <v>36</v>
      </c>
      <c r="U1203" s="1" t="str">
        <f>VLOOKUP($R1203,教室一覧!$A:$D,4,FALSE)</f>
        <v>1号館</v>
      </c>
      <c r="V1203" s="1" t="str">
        <f>VLOOKUP($R1203,教室一覧!$A:$E,5,FALSE)</f>
        <v>3F</v>
      </c>
      <c r="W1203"/>
      <c r="X1203"/>
      <c r="Y1203" s="1" t="str">
        <f>VLOOKUP($O1203,教員一覧!$A:$D,2,FALSE)</f>
        <v>ゲーム</v>
      </c>
      <c r="Z1203" s="1" t="str">
        <f>VLOOKUP($O1203,教員一覧!$A:$D,3,FALSE)</f>
        <v>企画</v>
      </c>
      <c r="AA1203" s="1" t="str">
        <f>VLOOKUP($O1203,教員一覧!$A:$D,4,FALSE)</f>
        <v>専任</v>
      </c>
      <c r="AB1203" s="1" t="str">
        <f t="shared" si="358"/>
        <v>担任</v>
      </c>
      <c r="AC1203" s="14" t="s">
        <v>141</v>
      </c>
      <c r="AD1203" s="14" t="s">
        <v>163</v>
      </c>
      <c r="AE1203" s="14" t="s">
        <v>77</v>
      </c>
      <c r="AF1203" s="14" t="s">
        <v>17</v>
      </c>
      <c r="AG1203" s="14">
        <v>3</v>
      </c>
      <c r="AH1203" s="14">
        <v>1303</v>
      </c>
      <c r="AI1203" s="15" t="str">
        <f t="shared" si="359"/>
        <v/>
      </c>
      <c r="AJ1203" s="15" t="str">
        <f t="shared" si="360"/>
        <v/>
      </c>
      <c r="AK1203" s="15" t="str">
        <f t="shared" si="361"/>
        <v/>
      </c>
      <c r="AL1203" s="15" t="str">
        <f t="shared" si="362"/>
        <v/>
      </c>
      <c r="AM1203" s="15" t="str">
        <f t="shared" si="363"/>
        <v/>
      </c>
      <c r="AN1203" s="15" t="str">
        <f t="shared" si="364"/>
        <v/>
      </c>
      <c r="AO1203" s="15" t="str">
        <f t="shared" si="365"/>
        <v/>
      </c>
      <c r="AP1203" s="9" t="str">
        <f t="shared" si="366"/>
        <v>GK2A金3</v>
      </c>
      <c r="AQ1203" s="9">
        <f t="shared" si="367"/>
        <v>1</v>
      </c>
      <c r="AR1203" s="11" t="str">
        <f t="shared" si="368"/>
        <v>大野金3</v>
      </c>
      <c r="AS1203" s="11">
        <f t="shared" si="374"/>
        <v>0.5</v>
      </c>
      <c r="AT1203">
        <v>1</v>
      </c>
      <c r="AU1203" s="12">
        <f t="shared" si="369"/>
        <v>1</v>
      </c>
      <c r="AV1203" s="13" t="str">
        <f t="shared" si="370"/>
        <v>1303金3</v>
      </c>
      <c r="AW1203" s="13">
        <f t="shared" si="371"/>
        <v>0.5</v>
      </c>
      <c r="AX1203" s="18" t="str">
        <f t="shared" si="372"/>
        <v>GK2AUGK2GN3A金31303</v>
      </c>
      <c r="AY1203" s="18">
        <f t="shared" si="373"/>
        <v>1</v>
      </c>
      <c r="AZ1203"/>
    </row>
    <row r="1204" spans="1:52" x14ac:dyDescent="0.15">
      <c r="A1204" s="1">
        <f t="shared" si="356"/>
        <v>2</v>
      </c>
      <c r="B1204" s="1" t="str">
        <f t="shared" si="357"/>
        <v>編成</v>
      </c>
      <c r="C1204" t="s">
        <v>3684</v>
      </c>
      <c r="D1204" s="1" t="str">
        <f>VLOOKUP($C1204,クラス一覧!$A:$J,10,FALSE)</f>
        <v>ゲーム</v>
      </c>
      <c r="E1204" s="1">
        <f>VLOOKUP($C1204,クラス一覧!$A:$J,8,FALSE)</f>
        <v>1</v>
      </c>
      <c r="F1204" s="1" t="str">
        <f>VLOOKUP($C1204,クラス一覧!$A:$J,9,FALSE)</f>
        <v>大野</v>
      </c>
      <c r="G1204" s="1" t="str">
        <f>VLOOKUP($H1204,科目一覧!$A:$G,3,FALSE)</f>
        <v>SHR</v>
      </c>
      <c r="H1204" t="s">
        <v>3720</v>
      </c>
      <c r="I1204" s="1">
        <f>VLOOKUP($H1204,科目一覧!$A:$G,7,FALSE)</f>
        <v>0</v>
      </c>
      <c r="J1204" s="1" t="e">
        <f>VLOOKUP($I1204,教員一覧!$A:$D,2,FALSE)</f>
        <v>#N/A</v>
      </c>
      <c r="K1204" s="1" t="e">
        <f>VLOOKUP($I1204,教員一覧!$A:$D,3,FALSE)</f>
        <v>#N/A</v>
      </c>
      <c r="L1204" s="1" t="e">
        <f>VLOOKUP($I1204,教員一覧!$A:$D,4,FALSE)</f>
        <v>#N/A</v>
      </c>
      <c r="M1204" t="s">
        <v>3740</v>
      </c>
      <c r="N1204" t="s">
        <v>3789</v>
      </c>
      <c r="O1204" t="s">
        <v>77</v>
      </c>
      <c r="P1204" t="s">
        <v>9</v>
      </c>
      <c r="Q1204">
        <v>5</v>
      </c>
      <c r="R1204">
        <v>1301</v>
      </c>
      <c r="S1204" s="1" t="str">
        <f>VLOOKUP($R1204,教室一覧!$A:$B,2,FALSE)</f>
        <v>ノート対応</v>
      </c>
      <c r="T1204" s="1">
        <f>VLOOKUP($R1204,教室一覧!$A:$C,3,FALSE)</f>
        <v>36</v>
      </c>
      <c r="U1204" s="1" t="str">
        <f>VLOOKUP($R1204,教室一覧!$A:$D,4,FALSE)</f>
        <v>1号館</v>
      </c>
      <c r="V1204" s="1" t="str">
        <f>VLOOKUP($R1204,教室一覧!$A:$E,5,FALSE)</f>
        <v>3F</v>
      </c>
      <c r="W1204"/>
      <c r="X1204"/>
      <c r="Y1204" s="1" t="str">
        <f>VLOOKUP($O1204,教員一覧!$A:$D,2,FALSE)</f>
        <v>ゲーム</v>
      </c>
      <c r="Z1204" s="1" t="str">
        <f>VLOOKUP($O1204,教員一覧!$A:$D,3,FALSE)</f>
        <v>企画</v>
      </c>
      <c r="AA1204" s="1" t="str">
        <f>VLOOKUP($O1204,教員一覧!$A:$D,4,FALSE)</f>
        <v>専任</v>
      </c>
      <c r="AB1204" s="1" t="str">
        <f t="shared" si="358"/>
        <v>担任</v>
      </c>
      <c r="AC1204" s="14" t="s">
        <v>141</v>
      </c>
      <c r="AD1204" s="14" t="s">
        <v>163</v>
      </c>
      <c r="AE1204" s="14" t="s">
        <v>77</v>
      </c>
      <c r="AF1204" s="14" t="s">
        <v>9</v>
      </c>
      <c r="AG1204" s="14">
        <v>5</v>
      </c>
      <c r="AH1204" s="14">
        <v>1301</v>
      </c>
      <c r="AI1204" s="15" t="str">
        <f t="shared" si="359"/>
        <v/>
      </c>
      <c r="AJ1204" s="15" t="str">
        <f t="shared" si="360"/>
        <v/>
      </c>
      <c r="AK1204" s="15" t="str">
        <f t="shared" si="361"/>
        <v/>
      </c>
      <c r="AL1204" s="15" t="str">
        <f t="shared" si="362"/>
        <v/>
      </c>
      <c r="AM1204" s="15" t="str">
        <f t="shared" si="363"/>
        <v/>
      </c>
      <c r="AN1204" s="15" t="str">
        <f t="shared" si="364"/>
        <v/>
      </c>
      <c r="AO1204" s="15" t="str">
        <f t="shared" si="365"/>
        <v/>
      </c>
      <c r="AP1204" s="9" t="str">
        <f t="shared" si="366"/>
        <v>GK2A月5</v>
      </c>
      <c r="AQ1204" s="9">
        <f t="shared" si="367"/>
        <v>1</v>
      </c>
      <c r="AR1204" s="11" t="str">
        <f t="shared" si="368"/>
        <v>大野月5</v>
      </c>
      <c r="AS1204" s="11">
        <v>0</v>
      </c>
      <c r="AT1204">
        <v>1</v>
      </c>
      <c r="AU1204" s="12">
        <f t="shared" si="369"/>
        <v>1</v>
      </c>
      <c r="AV1204" s="13" t="str">
        <f t="shared" si="370"/>
        <v>1301月5</v>
      </c>
      <c r="AW1204" s="13">
        <f t="shared" si="371"/>
        <v>0.5</v>
      </c>
      <c r="AX1204" s="18" t="str">
        <f t="shared" si="372"/>
        <v>GK2AUGK2GN3A月51301</v>
      </c>
      <c r="AY1204" s="18">
        <f t="shared" si="373"/>
        <v>1</v>
      </c>
      <c r="AZ1204"/>
    </row>
    <row r="1205" spans="1:52" x14ac:dyDescent="0.15">
      <c r="A1205" s="1">
        <f t="shared" si="356"/>
        <v>2</v>
      </c>
      <c r="B1205" s="1" t="str">
        <f t="shared" si="357"/>
        <v>編成</v>
      </c>
      <c r="C1205" t="s">
        <v>3684</v>
      </c>
      <c r="D1205" s="1" t="str">
        <f>VLOOKUP($C1205,クラス一覧!$A:$J,10,FALSE)</f>
        <v>ゲーム</v>
      </c>
      <c r="E1205" s="1">
        <f>VLOOKUP($C1205,クラス一覧!$A:$J,8,FALSE)</f>
        <v>1</v>
      </c>
      <c r="F1205" s="1" t="str">
        <f>VLOOKUP($C1205,クラス一覧!$A:$J,9,FALSE)</f>
        <v>大野</v>
      </c>
      <c r="G1205" s="1" t="str">
        <f>VLOOKUP($H1205,科目一覧!$A:$G,3,FALSE)</f>
        <v>ゲーム企画（PG技術）</v>
      </c>
      <c r="H1205" t="s">
        <v>3101</v>
      </c>
      <c r="I1205" s="1" t="str">
        <f>VLOOKUP($H1205,科目一覧!$A:$G,7,FALSE)</f>
        <v>小川</v>
      </c>
      <c r="J1205" s="1" t="str">
        <f>VLOOKUP($I1205,教員一覧!$A:$D,2,FALSE)</f>
        <v>ゲーム</v>
      </c>
      <c r="K1205" s="1" t="str">
        <f>VLOOKUP($I1205,教員一覧!$A:$D,3,FALSE)</f>
        <v>プログラム</v>
      </c>
      <c r="L1205" s="1" t="str">
        <f>VLOOKUP($I1205,教員一覧!$A:$D,4,FALSE)</f>
        <v>専任</v>
      </c>
      <c r="M1205" t="s">
        <v>139</v>
      </c>
      <c r="N1205" t="s">
        <v>3789</v>
      </c>
      <c r="O1205" t="s">
        <v>96</v>
      </c>
      <c r="P1205" t="s">
        <v>13</v>
      </c>
      <c r="Q1205">
        <v>2</v>
      </c>
      <c r="R1205">
        <v>2404</v>
      </c>
      <c r="S1205" s="1" t="str">
        <f>VLOOKUP($R1205,教室一覧!$A:$B,2,FALSE)</f>
        <v>ノート対応</v>
      </c>
      <c r="T1205" s="1">
        <f>VLOOKUP($R1205,教室一覧!$A:$C,3,FALSE)</f>
        <v>36</v>
      </c>
      <c r="U1205" s="1" t="str">
        <f>VLOOKUP($R1205,教室一覧!$A:$D,4,FALSE)</f>
        <v>2号館</v>
      </c>
      <c r="V1205" s="1" t="str">
        <f>VLOOKUP($R1205,教室一覧!$A:$E,5,FALSE)</f>
        <v>4F</v>
      </c>
      <c r="W1205"/>
      <c r="X1205"/>
      <c r="Y1205" s="1" t="str">
        <f>VLOOKUP($O1205,教員一覧!$A:$D,2,FALSE)</f>
        <v>ゲーム</v>
      </c>
      <c r="Z1205" s="1" t="str">
        <f>VLOOKUP($O1205,教員一覧!$A:$D,3,FALSE)</f>
        <v>プログラム</v>
      </c>
      <c r="AA1205" s="1" t="str">
        <f>VLOOKUP($O1205,教員一覧!$A:$D,4,FALSE)</f>
        <v>専任</v>
      </c>
      <c r="AB1205" s="1" t="str">
        <f t="shared" si="358"/>
        <v/>
      </c>
      <c r="AC1205" s="14" t="s">
        <v>139</v>
      </c>
      <c r="AD1205" s="14" t="s">
        <v>163</v>
      </c>
      <c r="AE1205" s="14" t="s">
        <v>96</v>
      </c>
      <c r="AF1205" s="14" t="s">
        <v>13</v>
      </c>
      <c r="AG1205" s="14">
        <v>2</v>
      </c>
      <c r="AH1205" s="14">
        <v>2404</v>
      </c>
      <c r="AI1205" s="15" t="str">
        <f t="shared" si="359"/>
        <v/>
      </c>
      <c r="AJ1205" s="15" t="str">
        <f t="shared" si="360"/>
        <v/>
      </c>
      <c r="AK1205" s="15" t="str">
        <f t="shared" si="361"/>
        <v/>
      </c>
      <c r="AL1205" s="15" t="str">
        <f t="shared" si="362"/>
        <v/>
      </c>
      <c r="AM1205" s="15" t="str">
        <f t="shared" si="363"/>
        <v/>
      </c>
      <c r="AN1205" s="15" t="str">
        <f t="shared" si="364"/>
        <v/>
      </c>
      <c r="AO1205" s="15" t="str">
        <f t="shared" si="365"/>
        <v/>
      </c>
      <c r="AP1205" s="9" t="str">
        <f t="shared" si="366"/>
        <v>GK2A水2</v>
      </c>
      <c r="AQ1205" s="9">
        <f t="shared" si="367"/>
        <v>0.5</v>
      </c>
      <c r="AR1205" s="11" t="str">
        <f t="shared" si="368"/>
        <v>小川水2</v>
      </c>
      <c r="AS1205" s="11">
        <f t="shared" ref="AS1205:AS1211" si="375">1/COUNTIF($AR:$AR,$AR1205)</f>
        <v>0.5</v>
      </c>
      <c r="AT1205">
        <v>1</v>
      </c>
      <c r="AU1205" s="12">
        <f t="shared" si="369"/>
        <v>1</v>
      </c>
      <c r="AV1205" s="13" t="str">
        <f t="shared" si="370"/>
        <v>2404水2</v>
      </c>
      <c r="AW1205" s="13">
        <f t="shared" si="371"/>
        <v>0.25</v>
      </c>
      <c r="AX1205" s="18" t="str">
        <f t="shared" si="372"/>
        <v>GK2AUGKGN2A水22404</v>
      </c>
      <c r="AY1205" s="18">
        <f t="shared" si="373"/>
        <v>0.5</v>
      </c>
      <c r="AZ1205"/>
    </row>
    <row r="1206" spans="1:52" x14ac:dyDescent="0.15">
      <c r="A1206" s="1">
        <f t="shared" si="356"/>
        <v>2</v>
      </c>
      <c r="B1206" s="1" t="str">
        <f t="shared" si="357"/>
        <v>編成</v>
      </c>
      <c r="C1206" t="s">
        <v>3684</v>
      </c>
      <c r="D1206" s="1" t="str">
        <f>VLOOKUP($C1206,クラス一覧!$A:$J,10,FALSE)</f>
        <v>ゲーム</v>
      </c>
      <c r="E1206" s="1">
        <f>VLOOKUP($C1206,クラス一覧!$A:$J,8,FALSE)</f>
        <v>1</v>
      </c>
      <c r="F1206" s="1" t="str">
        <f>VLOOKUP($C1206,クラス一覧!$A:$J,9,FALSE)</f>
        <v>大野</v>
      </c>
      <c r="G1206" s="1" t="str">
        <f>VLOOKUP($H1206,科目一覧!$A:$G,3,FALSE)</f>
        <v>ゲーム企画（企画提案）</v>
      </c>
      <c r="H1206" t="s">
        <v>3055</v>
      </c>
      <c r="I1206" s="1" t="str">
        <f>VLOOKUP($H1206,科目一覧!$A:$G,7,FALSE)</f>
        <v>大野</v>
      </c>
      <c r="J1206" s="1" t="str">
        <f>VLOOKUP($I1206,教員一覧!$A:$D,2,FALSE)</f>
        <v>ゲーム</v>
      </c>
      <c r="K1206" s="1" t="str">
        <f>VLOOKUP($I1206,教員一覧!$A:$D,3,FALSE)</f>
        <v>企画</v>
      </c>
      <c r="L1206" s="1" t="str">
        <f>VLOOKUP($I1206,教員一覧!$A:$D,4,FALSE)</f>
        <v>専任</v>
      </c>
      <c r="M1206" t="s">
        <v>141</v>
      </c>
      <c r="N1206" t="s">
        <v>3789</v>
      </c>
      <c r="O1206" t="s">
        <v>77</v>
      </c>
      <c r="P1206" t="s">
        <v>13</v>
      </c>
      <c r="Q1206">
        <v>3</v>
      </c>
      <c r="R1206">
        <v>1404</v>
      </c>
      <c r="S1206" s="1" t="str">
        <f>VLOOKUP($R1206,教室一覧!$A:$B,2,FALSE)</f>
        <v>ノート32</v>
      </c>
      <c r="T1206" s="1">
        <f>VLOOKUP($R1206,教室一覧!$A:$C,3,FALSE)</f>
        <v>32</v>
      </c>
      <c r="U1206" s="1" t="str">
        <f>VLOOKUP($R1206,教室一覧!$A:$D,4,FALSE)</f>
        <v>1号館</v>
      </c>
      <c r="V1206" s="1" t="str">
        <f>VLOOKUP($R1206,教室一覧!$A:$E,5,FALSE)</f>
        <v>4F</v>
      </c>
      <c r="W1206"/>
      <c r="X1206"/>
      <c r="Y1206" s="1" t="str">
        <f>VLOOKUP($O1206,教員一覧!$A:$D,2,FALSE)</f>
        <v>ゲーム</v>
      </c>
      <c r="Z1206" s="1" t="str">
        <f>VLOOKUP($O1206,教員一覧!$A:$D,3,FALSE)</f>
        <v>企画</v>
      </c>
      <c r="AA1206" s="1" t="str">
        <f>VLOOKUP($O1206,教員一覧!$A:$D,4,FALSE)</f>
        <v>専任</v>
      </c>
      <c r="AB1206" s="1" t="str">
        <f t="shared" si="358"/>
        <v>担任</v>
      </c>
      <c r="AC1206" s="14" t="s">
        <v>141</v>
      </c>
      <c r="AD1206" s="14" t="s">
        <v>163</v>
      </c>
      <c r="AE1206" s="14" t="s">
        <v>77</v>
      </c>
      <c r="AF1206" s="14" t="s">
        <v>13</v>
      </c>
      <c r="AG1206" s="14">
        <v>3</v>
      </c>
      <c r="AH1206" s="14">
        <v>1404</v>
      </c>
      <c r="AI1206" s="15" t="str">
        <f t="shared" si="359"/>
        <v/>
      </c>
      <c r="AJ1206" s="15" t="str">
        <f t="shared" si="360"/>
        <v/>
      </c>
      <c r="AK1206" s="15" t="str">
        <f t="shared" si="361"/>
        <v/>
      </c>
      <c r="AL1206" s="15" t="str">
        <f t="shared" si="362"/>
        <v/>
      </c>
      <c r="AM1206" s="15" t="str">
        <f t="shared" si="363"/>
        <v/>
      </c>
      <c r="AN1206" s="15" t="str">
        <f t="shared" si="364"/>
        <v/>
      </c>
      <c r="AO1206" s="15" t="str">
        <f t="shared" si="365"/>
        <v/>
      </c>
      <c r="AP1206" s="9" t="str">
        <f t="shared" si="366"/>
        <v>GK2A水3</v>
      </c>
      <c r="AQ1206" s="9">
        <f t="shared" si="367"/>
        <v>1</v>
      </c>
      <c r="AR1206" s="11" t="str">
        <f t="shared" si="368"/>
        <v>大野水3</v>
      </c>
      <c r="AS1206" s="11">
        <f t="shared" si="375"/>
        <v>0.5</v>
      </c>
      <c r="AT1206">
        <v>1</v>
      </c>
      <c r="AU1206" s="12">
        <f t="shared" si="369"/>
        <v>1</v>
      </c>
      <c r="AV1206" s="13" t="str">
        <f t="shared" si="370"/>
        <v>1404水3</v>
      </c>
      <c r="AW1206" s="13">
        <f t="shared" si="371"/>
        <v>0.5</v>
      </c>
      <c r="AX1206" s="18" t="str">
        <f t="shared" si="372"/>
        <v>GK2AUGK2GN3A水31404</v>
      </c>
      <c r="AY1206" s="18">
        <f t="shared" si="373"/>
        <v>1</v>
      </c>
      <c r="AZ1206"/>
    </row>
    <row r="1207" spans="1:52" x14ac:dyDescent="0.15">
      <c r="A1207" s="1">
        <f t="shared" si="356"/>
        <v>2</v>
      </c>
      <c r="B1207" s="1" t="str">
        <f t="shared" si="357"/>
        <v>編成</v>
      </c>
      <c r="C1207" t="s">
        <v>3684</v>
      </c>
      <c r="D1207" s="1" t="str">
        <f>VLOOKUP($C1207,クラス一覧!$A:$J,10,FALSE)</f>
        <v>ゲーム</v>
      </c>
      <c r="E1207" s="1">
        <f>VLOOKUP($C1207,クラス一覧!$A:$J,8,FALSE)</f>
        <v>1</v>
      </c>
      <c r="F1207" s="1" t="str">
        <f>VLOOKUP($C1207,クラス一覧!$A:$J,9,FALSE)</f>
        <v>大野</v>
      </c>
      <c r="G1207" s="1" t="str">
        <f>VLOOKUP($H1207,科目一覧!$A:$G,3,FALSE)</f>
        <v>ゲーム企画（企画提案）</v>
      </c>
      <c r="H1207" t="s">
        <v>3055</v>
      </c>
      <c r="I1207" s="1" t="str">
        <f>VLOOKUP($H1207,科目一覧!$A:$G,7,FALSE)</f>
        <v>大野</v>
      </c>
      <c r="J1207" s="1" t="str">
        <f>VLOOKUP($I1207,教員一覧!$A:$D,2,FALSE)</f>
        <v>ゲーム</v>
      </c>
      <c r="K1207" s="1" t="str">
        <f>VLOOKUP($I1207,教員一覧!$A:$D,3,FALSE)</f>
        <v>企画</v>
      </c>
      <c r="L1207" s="1" t="str">
        <f>VLOOKUP($I1207,教員一覧!$A:$D,4,FALSE)</f>
        <v>専任</v>
      </c>
      <c r="M1207" t="s">
        <v>141</v>
      </c>
      <c r="N1207" t="s">
        <v>3789</v>
      </c>
      <c r="O1207" t="s">
        <v>77</v>
      </c>
      <c r="P1207" t="s">
        <v>13</v>
      </c>
      <c r="Q1207">
        <v>4</v>
      </c>
      <c r="R1207">
        <v>1404</v>
      </c>
      <c r="S1207" s="1" t="str">
        <f>VLOOKUP($R1207,教室一覧!$A:$B,2,FALSE)</f>
        <v>ノート32</v>
      </c>
      <c r="T1207" s="1">
        <f>VLOOKUP($R1207,教室一覧!$A:$C,3,FALSE)</f>
        <v>32</v>
      </c>
      <c r="U1207" s="1" t="str">
        <f>VLOOKUP($R1207,教室一覧!$A:$D,4,FALSE)</f>
        <v>1号館</v>
      </c>
      <c r="V1207" s="1" t="str">
        <f>VLOOKUP($R1207,教室一覧!$A:$E,5,FALSE)</f>
        <v>4F</v>
      </c>
      <c r="W1207"/>
      <c r="X1207"/>
      <c r="Y1207" s="1" t="str">
        <f>VLOOKUP($O1207,教員一覧!$A:$D,2,FALSE)</f>
        <v>ゲーム</v>
      </c>
      <c r="Z1207" s="1" t="str">
        <f>VLOOKUP($O1207,教員一覧!$A:$D,3,FALSE)</f>
        <v>企画</v>
      </c>
      <c r="AA1207" s="1" t="str">
        <f>VLOOKUP($O1207,教員一覧!$A:$D,4,FALSE)</f>
        <v>専任</v>
      </c>
      <c r="AB1207" s="1" t="str">
        <f t="shared" si="358"/>
        <v>担任</v>
      </c>
      <c r="AC1207" s="14" t="s">
        <v>141</v>
      </c>
      <c r="AD1207" s="14" t="s">
        <v>163</v>
      </c>
      <c r="AE1207" s="14" t="s">
        <v>77</v>
      </c>
      <c r="AF1207" s="14" t="s">
        <v>13</v>
      </c>
      <c r="AG1207" s="14">
        <v>4</v>
      </c>
      <c r="AH1207" s="14">
        <v>1404</v>
      </c>
      <c r="AI1207" s="15" t="str">
        <f t="shared" si="359"/>
        <v/>
      </c>
      <c r="AJ1207" s="15" t="str">
        <f t="shared" si="360"/>
        <v/>
      </c>
      <c r="AK1207" s="15" t="str">
        <f t="shared" si="361"/>
        <v/>
      </c>
      <c r="AL1207" s="15" t="str">
        <f t="shared" si="362"/>
        <v/>
      </c>
      <c r="AM1207" s="15" t="str">
        <f t="shared" si="363"/>
        <v/>
      </c>
      <c r="AN1207" s="15" t="str">
        <f t="shared" si="364"/>
        <v/>
      </c>
      <c r="AO1207" s="15" t="str">
        <f t="shared" si="365"/>
        <v/>
      </c>
      <c r="AP1207" s="9" t="str">
        <f t="shared" si="366"/>
        <v>GK2A水4</v>
      </c>
      <c r="AQ1207" s="9">
        <f t="shared" si="367"/>
        <v>1</v>
      </c>
      <c r="AR1207" s="11" t="str">
        <f t="shared" si="368"/>
        <v>大野水4</v>
      </c>
      <c r="AS1207" s="11">
        <f t="shared" si="375"/>
        <v>0.5</v>
      </c>
      <c r="AT1207">
        <v>1</v>
      </c>
      <c r="AU1207" s="12">
        <f t="shared" si="369"/>
        <v>1</v>
      </c>
      <c r="AV1207" s="13" t="str">
        <f t="shared" si="370"/>
        <v>1404水4</v>
      </c>
      <c r="AW1207" s="13">
        <f t="shared" si="371"/>
        <v>0.5</v>
      </c>
      <c r="AX1207" s="18" t="str">
        <f t="shared" si="372"/>
        <v>GK2AUGK2GN3A水41404</v>
      </c>
      <c r="AY1207" s="18">
        <f t="shared" si="373"/>
        <v>1</v>
      </c>
      <c r="AZ1207"/>
    </row>
    <row r="1208" spans="1:52" x14ac:dyDescent="0.15">
      <c r="A1208" s="1">
        <f t="shared" si="356"/>
        <v>2</v>
      </c>
      <c r="B1208" s="1" t="str">
        <f t="shared" si="357"/>
        <v>編成</v>
      </c>
      <c r="C1208" t="s">
        <v>3684</v>
      </c>
      <c r="D1208" s="1" t="str">
        <f>VLOOKUP($C1208,クラス一覧!$A:$J,10,FALSE)</f>
        <v>ゲーム</v>
      </c>
      <c r="E1208" s="1">
        <f>VLOOKUP($C1208,クラス一覧!$A:$J,8,FALSE)</f>
        <v>1</v>
      </c>
      <c r="F1208" s="1" t="str">
        <f>VLOOKUP($C1208,クラス一覧!$A:$J,9,FALSE)</f>
        <v>大野</v>
      </c>
      <c r="G1208" s="1" t="str">
        <f>VLOOKUP($H1208,科目一覧!$A:$G,3,FALSE)</f>
        <v>ゲーム企画（PG技術）</v>
      </c>
      <c r="H1208" t="s">
        <v>3102</v>
      </c>
      <c r="I1208" s="1" t="str">
        <f>VLOOKUP($H1208,科目一覧!$A:$G,7,FALSE)</f>
        <v>板庇</v>
      </c>
      <c r="J1208" s="1" t="str">
        <f>VLOOKUP($I1208,教員一覧!$A:$D,2,FALSE)</f>
        <v>ゲーム</v>
      </c>
      <c r="K1208" s="1" t="str">
        <f>VLOOKUP($I1208,教員一覧!$A:$D,3,FALSE)</f>
        <v>プログラム</v>
      </c>
      <c r="L1208" s="1" t="str">
        <f>VLOOKUP($I1208,教員一覧!$A:$D,4,FALSE)</f>
        <v>専任</v>
      </c>
      <c r="M1208" t="s">
        <v>139</v>
      </c>
      <c r="N1208" t="s">
        <v>3789</v>
      </c>
      <c r="O1208" t="s">
        <v>98</v>
      </c>
      <c r="P1208" t="s">
        <v>15</v>
      </c>
      <c r="Q1208">
        <v>1</v>
      </c>
      <c r="R1208">
        <v>2402</v>
      </c>
      <c r="S1208" s="1" t="str">
        <f>VLOOKUP($R1208,教室一覧!$A:$B,2,FALSE)</f>
        <v>実習室</v>
      </c>
      <c r="T1208" s="1">
        <f>VLOOKUP($R1208,教室一覧!$A:$C,3,FALSE)</f>
        <v>36</v>
      </c>
      <c r="U1208" s="1" t="str">
        <f>VLOOKUP($R1208,教室一覧!$A:$D,4,FALSE)</f>
        <v>2号館</v>
      </c>
      <c r="V1208" s="1" t="str">
        <f>VLOOKUP($R1208,教室一覧!$A:$E,5,FALSE)</f>
        <v>4F</v>
      </c>
      <c r="W1208"/>
      <c r="X1208"/>
      <c r="Y1208" s="1" t="str">
        <f>VLOOKUP($O1208,教員一覧!$A:$D,2,FALSE)</f>
        <v>ゲーム</v>
      </c>
      <c r="Z1208" s="1" t="str">
        <f>VLOOKUP($O1208,教員一覧!$A:$D,3,FALSE)</f>
        <v>プログラム</v>
      </c>
      <c r="AA1208" s="1" t="str">
        <f>VLOOKUP($O1208,教員一覧!$A:$D,4,FALSE)</f>
        <v>専任</v>
      </c>
      <c r="AB1208" s="1" t="str">
        <f t="shared" si="358"/>
        <v/>
      </c>
      <c r="AC1208" s="14" t="s">
        <v>139</v>
      </c>
      <c r="AD1208" s="14" t="s">
        <v>163</v>
      </c>
      <c r="AE1208" s="14" t="s">
        <v>98</v>
      </c>
      <c r="AF1208" s="14" t="s">
        <v>15</v>
      </c>
      <c r="AG1208" s="14">
        <v>1</v>
      </c>
      <c r="AH1208" s="14">
        <v>2402</v>
      </c>
      <c r="AI1208" s="15" t="str">
        <f t="shared" si="359"/>
        <v/>
      </c>
      <c r="AJ1208" s="15" t="str">
        <f t="shared" si="360"/>
        <v/>
      </c>
      <c r="AK1208" s="15" t="str">
        <f t="shared" si="361"/>
        <v/>
      </c>
      <c r="AL1208" s="15" t="str">
        <f t="shared" si="362"/>
        <v/>
      </c>
      <c r="AM1208" s="15" t="str">
        <f t="shared" si="363"/>
        <v/>
      </c>
      <c r="AN1208" s="15" t="str">
        <f t="shared" si="364"/>
        <v/>
      </c>
      <c r="AO1208" s="15" t="str">
        <f t="shared" si="365"/>
        <v/>
      </c>
      <c r="AP1208" s="9" t="str">
        <f t="shared" si="366"/>
        <v>GK2A木1</v>
      </c>
      <c r="AQ1208" s="9">
        <f t="shared" si="367"/>
        <v>0.5</v>
      </c>
      <c r="AR1208" s="11" t="str">
        <f t="shared" si="368"/>
        <v>板庇木1</v>
      </c>
      <c r="AS1208" s="11">
        <f t="shared" si="375"/>
        <v>0.5</v>
      </c>
      <c r="AT1208">
        <v>1</v>
      </c>
      <c r="AU1208" s="12">
        <f t="shared" si="369"/>
        <v>1</v>
      </c>
      <c r="AV1208" s="13" t="str">
        <f t="shared" si="370"/>
        <v>2402木1</v>
      </c>
      <c r="AW1208" s="13">
        <f t="shared" si="371"/>
        <v>0.25</v>
      </c>
      <c r="AX1208" s="18" t="str">
        <f t="shared" si="372"/>
        <v>GK2AUGKGN2A木12402</v>
      </c>
      <c r="AY1208" s="18">
        <f t="shared" si="373"/>
        <v>0.5</v>
      </c>
      <c r="AZ1208"/>
    </row>
    <row r="1209" spans="1:52" x14ac:dyDescent="0.15">
      <c r="A1209" s="1">
        <f t="shared" si="356"/>
        <v>2</v>
      </c>
      <c r="B1209" s="1" t="str">
        <f t="shared" si="357"/>
        <v>編成</v>
      </c>
      <c r="C1209" t="s">
        <v>3684</v>
      </c>
      <c r="D1209" s="1" t="str">
        <f>VLOOKUP($C1209,クラス一覧!$A:$J,10,FALSE)</f>
        <v>ゲーム</v>
      </c>
      <c r="E1209" s="1">
        <f>VLOOKUP($C1209,クラス一覧!$A:$J,8,FALSE)</f>
        <v>1</v>
      </c>
      <c r="F1209" s="1" t="str">
        <f>VLOOKUP($C1209,クラス一覧!$A:$J,9,FALSE)</f>
        <v>大野</v>
      </c>
      <c r="G1209" s="1" t="str">
        <f>VLOOKUP($H1209,科目一覧!$A:$G,3,FALSE)</f>
        <v>ゲーム企画（CG技術）</v>
      </c>
      <c r="H1209" t="s">
        <v>1755</v>
      </c>
      <c r="I1209" s="1" t="str">
        <f>VLOOKUP($H1209,科目一覧!$A:$G,7,FALSE)</f>
        <v>西尾</v>
      </c>
      <c r="J1209" s="1" t="str">
        <f>VLOOKUP($I1209,教員一覧!$A:$D,2,FALSE)</f>
        <v>CG</v>
      </c>
      <c r="K1209" s="1" t="str">
        <f>VLOOKUP($I1209,教員一覧!$A:$D,3,FALSE)</f>
        <v>　</v>
      </c>
      <c r="L1209" s="1" t="str">
        <f>VLOOKUP($I1209,教員一覧!$A:$D,4,FALSE)</f>
        <v>専任</v>
      </c>
      <c r="M1209" t="s">
        <v>139</v>
      </c>
      <c r="N1209" t="s">
        <v>3789</v>
      </c>
      <c r="O1209" t="s">
        <v>59</v>
      </c>
      <c r="P1209" t="s">
        <v>15</v>
      </c>
      <c r="Q1209">
        <v>2</v>
      </c>
      <c r="R1209">
        <v>2501</v>
      </c>
      <c r="S1209" s="1" t="str">
        <f>VLOOKUP($R1209,教室一覧!$A:$B,2,FALSE)</f>
        <v>ノート36</v>
      </c>
      <c r="T1209" s="1">
        <f>VLOOKUP($R1209,教室一覧!$A:$C,3,FALSE)</f>
        <v>36</v>
      </c>
      <c r="U1209" s="1" t="str">
        <f>VLOOKUP($R1209,教室一覧!$A:$D,4,FALSE)</f>
        <v>2号館</v>
      </c>
      <c r="V1209" s="1" t="str">
        <f>VLOOKUP($R1209,教室一覧!$A:$E,5,FALSE)</f>
        <v>5F</v>
      </c>
      <c r="W1209"/>
      <c r="X1209"/>
      <c r="Y1209" s="1" t="str">
        <f>VLOOKUP($O1209,教員一覧!$A:$D,2,FALSE)</f>
        <v>CG</v>
      </c>
      <c r="Z1209" s="1" t="str">
        <f>VLOOKUP($O1209,教員一覧!$A:$D,3,FALSE)</f>
        <v>　</v>
      </c>
      <c r="AA1209" s="1" t="str">
        <f>VLOOKUP($O1209,教員一覧!$A:$D,4,FALSE)</f>
        <v>専任</v>
      </c>
      <c r="AB1209" s="1" t="str">
        <f t="shared" si="358"/>
        <v/>
      </c>
      <c r="AC1209" s="14" t="s">
        <v>139</v>
      </c>
      <c r="AD1209" s="14" t="s">
        <v>163</v>
      </c>
      <c r="AE1209" s="14" t="s">
        <v>59</v>
      </c>
      <c r="AF1209" s="14" t="s">
        <v>15</v>
      </c>
      <c r="AG1209" s="14">
        <v>2</v>
      </c>
      <c r="AH1209" s="14">
        <v>2501</v>
      </c>
      <c r="AI1209" s="15" t="str">
        <f t="shared" si="359"/>
        <v/>
      </c>
      <c r="AJ1209" s="15" t="str">
        <f t="shared" si="360"/>
        <v/>
      </c>
      <c r="AK1209" s="15" t="str">
        <f t="shared" si="361"/>
        <v/>
      </c>
      <c r="AL1209" s="15" t="str">
        <f t="shared" si="362"/>
        <v/>
      </c>
      <c r="AM1209" s="15" t="str">
        <f t="shared" si="363"/>
        <v/>
      </c>
      <c r="AN1209" s="15" t="str">
        <f t="shared" si="364"/>
        <v/>
      </c>
      <c r="AO1209" s="15" t="str">
        <f t="shared" si="365"/>
        <v/>
      </c>
      <c r="AP1209" s="9" t="str">
        <f t="shared" si="366"/>
        <v>GK2A木2</v>
      </c>
      <c r="AQ1209" s="9">
        <f t="shared" si="367"/>
        <v>1</v>
      </c>
      <c r="AR1209" s="11" t="str">
        <f t="shared" si="368"/>
        <v>西尾木2</v>
      </c>
      <c r="AS1209" s="11">
        <f t="shared" si="375"/>
        <v>0.5</v>
      </c>
      <c r="AT1209">
        <v>1</v>
      </c>
      <c r="AU1209" s="12">
        <f t="shared" si="369"/>
        <v>1</v>
      </c>
      <c r="AV1209" s="13" t="str">
        <f t="shared" si="370"/>
        <v>2501木2</v>
      </c>
      <c r="AW1209" s="13">
        <f t="shared" si="371"/>
        <v>0.5</v>
      </c>
      <c r="AX1209" s="18" t="str">
        <f t="shared" si="372"/>
        <v>GK2AUGKGN2A木22501</v>
      </c>
      <c r="AY1209" s="18">
        <f t="shared" si="373"/>
        <v>1</v>
      </c>
      <c r="AZ1209"/>
    </row>
    <row r="1210" spans="1:52" x14ac:dyDescent="0.15">
      <c r="A1210" s="1">
        <f t="shared" si="356"/>
        <v>2</v>
      </c>
      <c r="B1210" s="1" t="str">
        <f t="shared" si="357"/>
        <v>編成</v>
      </c>
      <c r="C1210" t="s">
        <v>3684</v>
      </c>
      <c r="D1210" s="1" t="str">
        <f>VLOOKUP($C1210,クラス一覧!$A:$J,10,FALSE)</f>
        <v>ゲーム</v>
      </c>
      <c r="E1210" s="1">
        <f>VLOOKUP($C1210,クラス一覧!$A:$J,8,FALSE)</f>
        <v>1</v>
      </c>
      <c r="F1210" s="1" t="str">
        <f>VLOOKUP($C1210,クラス一覧!$A:$J,9,FALSE)</f>
        <v>大野</v>
      </c>
      <c r="G1210" s="1" t="str">
        <f>VLOOKUP($H1210,科目一覧!$A:$G,3,FALSE)</f>
        <v>ゲーム企画（制作進行）</v>
      </c>
      <c r="H1210" t="s">
        <v>3100</v>
      </c>
      <c r="I1210" s="1" t="str">
        <f>VLOOKUP($H1210,科目一覧!$A:$G,7,FALSE)</f>
        <v>岩橋</v>
      </c>
      <c r="J1210" s="1" t="str">
        <f>VLOOKUP($I1210,教員一覧!$A:$D,2,FALSE)</f>
        <v>ゲーム</v>
      </c>
      <c r="K1210" s="1" t="str">
        <f>VLOOKUP($I1210,教員一覧!$A:$D,3,FALSE)</f>
        <v>企画</v>
      </c>
      <c r="L1210" s="1" t="str">
        <f>VLOOKUP($I1210,教員一覧!$A:$D,4,FALSE)</f>
        <v>専任</v>
      </c>
      <c r="M1210" t="s">
        <v>139</v>
      </c>
      <c r="N1210" t="s">
        <v>3789</v>
      </c>
      <c r="O1210" t="s">
        <v>68</v>
      </c>
      <c r="P1210" t="s">
        <v>15</v>
      </c>
      <c r="Q1210">
        <v>3</v>
      </c>
      <c r="R1210">
        <v>1302</v>
      </c>
      <c r="S1210" s="1" t="str">
        <f>VLOOKUP($R1210,教室一覧!$A:$B,2,FALSE)</f>
        <v>ノート対応</v>
      </c>
      <c r="T1210" s="1">
        <f>VLOOKUP($R1210,教室一覧!$A:$C,3,FALSE)</f>
        <v>36</v>
      </c>
      <c r="U1210" s="1" t="str">
        <f>VLOOKUP($R1210,教室一覧!$A:$D,4,FALSE)</f>
        <v>1号館</v>
      </c>
      <c r="V1210" s="1" t="str">
        <f>VLOOKUP($R1210,教室一覧!$A:$E,5,FALSE)</f>
        <v>3F</v>
      </c>
      <c r="W1210"/>
      <c r="X1210"/>
      <c r="Y1210" s="1" t="str">
        <f>VLOOKUP($O1210,教員一覧!$A:$D,2,FALSE)</f>
        <v>ゲーム</v>
      </c>
      <c r="Z1210" s="1" t="str">
        <f>VLOOKUP($O1210,教員一覧!$A:$D,3,FALSE)</f>
        <v>企画</v>
      </c>
      <c r="AA1210" s="1" t="str">
        <f>VLOOKUP($O1210,教員一覧!$A:$D,4,FALSE)</f>
        <v>専任</v>
      </c>
      <c r="AB1210" s="1" t="str">
        <f t="shared" si="358"/>
        <v/>
      </c>
      <c r="AC1210" s="14" t="s">
        <v>139</v>
      </c>
      <c r="AD1210" s="14" t="s">
        <v>163</v>
      </c>
      <c r="AE1210" s="14" t="s">
        <v>68</v>
      </c>
      <c r="AF1210" s="14" t="s">
        <v>15</v>
      </c>
      <c r="AG1210" s="14">
        <v>3</v>
      </c>
      <c r="AH1210" s="14">
        <v>1302</v>
      </c>
      <c r="AI1210" s="15" t="str">
        <f t="shared" si="359"/>
        <v/>
      </c>
      <c r="AJ1210" s="15" t="str">
        <f t="shared" si="360"/>
        <v/>
      </c>
      <c r="AK1210" s="15" t="str">
        <f t="shared" si="361"/>
        <v/>
      </c>
      <c r="AL1210" s="15" t="str">
        <f t="shared" si="362"/>
        <v/>
      </c>
      <c r="AM1210" s="15" t="str">
        <f t="shared" si="363"/>
        <v/>
      </c>
      <c r="AN1210" s="15" t="str">
        <f t="shared" si="364"/>
        <v/>
      </c>
      <c r="AO1210" s="15" t="str">
        <f t="shared" si="365"/>
        <v/>
      </c>
      <c r="AP1210" s="9" t="str">
        <f t="shared" si="366"/>
        <v>GK2A木3</v>
      </c>
      <c r="AQ1210" s="9">
        <f t="shared" si="367"/>
        <v>1</v>
      </c>
      <c r="AR1210" s="11" t="str">
        <f t="shared" si="368"/>
        <v>岩橋木3</v>
      </c>
      <c r="AS1210" s="11">
        <f t="shared" si="375"/>
        <v>0.5</v>
      </c>
      <c r="AT1210">
        <v>1</v>
      </c>
      <c r="AU1210" s="12">
        <f t="shared" si="369"/>
        <v>1</v>
      </c>
      <c r="AV1210" s="13" t="str">
        <f t="shared" si="370"/>
        <v>1302木3</v>
      </c>
      <c r="AW1210" s="13">
        <f t="shared" si="371"/>
        <v>0.5</v>
      </c>
      <c r="AX1210" s="18" t="str">
        <f t="shared" si="372"/>
        <v>GK2AUGKGN2A木31302</v>
      </c>
      <c r="AY1210" s="18">
        <f t="shared" si="373"/>
        <v>1</v>
      </c>
      <c r="AZ1210"/>
    </row>
    <row r="1211" spans="1:52" x14ac:dyDescent="0.15">
      <c r="A1211" s="1">
        <f t="shared" si="356"/>
        <v>2</v>
      </c>
      <c r="B1211" s="1" t="str">
        <f t="shared" si="357"/>
        <v>編成</v>
      </c>
      <c r="C1211" t="s">
        <v>3684</v>
      </c>
      <c r="D1211" s="1" t="str">
        <f>VLOOKUP($C1211,クラス一覧!$A:$J,10,FALSE)</f>
        <v>ゲーム</v>
      </c>
      <c r="E1211" s="1">
        <f>VLOOKUP($C1211,クラス一覧!$A:$J,8,FALSE)</f>
        <v>1</v>
      </c>
      <c r="F1211" s="1" t="str">
        <f>VLOOKUP($C1211,クラス一覧!$A:$J,9,FALSE)</f>
        <v>大野</v>
      </c>
      <c r="G1211" s="1" t="str">
        <f>VLOOKUP($H1211,科目一覧!$A:$G,3,FALSE)</f>
        <v>ゲーム企画（制作進行）</v>
      </c>
      <c r="H1211" t="s">
        <v>3100</v>
      </c>
      <c r="I1211" s="1" t="str">
        <f>VLOOKUP($H1211,科目一覧!$A:$G,7,FALSE)</f>
        <v>岩橋</v>
      </c>
      <c r="J1211" s="1" t="str">
        <f>VLOOKUP($I1211,教員一覧!$A:$D,2,FALSE)</f>
        <v>ゲーム</v>
      </c>
      <c r="K1211" s="1" t="str">
        <f>VLOOKUP($I1211,教員一覧!$A:$D,3,FALSE)</f>
        <v>企画</v>
      </c>
      <c r="L1211" s="1" t="str">
        <f>VLOOKUP($I1211,教員一覧!$A:$D,4,FALSE)</f>
        <v>専任</v>
      </c>
      <c r="M1211" t="s">
        <v>139</v>
      </c>
      <c r="N1211" t="s">
        <v>3789</v>
      </c>
      <c r="O1211" t="s">
        <v>68</v>
      </c>
      <c r="P1211" t="s">
        <v>15</v>
      </c>
      <c r="Q1211">
        <v>4</v>
      </c>
      <c r="R1211">
        <v>1302</v>
      </c>
      <c r="S1211" s="1" t="str">
        <f>VLOOKUP($R1211,教室一覧!$A:$B,2,FALSE)</f>
        <v>ノート対応</v>
      </c>
      <c r="T1211" s="1">
        <f>VLOOKUP($R1211,教室一覧!$A:$C,3,FALSE)</f>
        <v>36</v>
      </c>
      <c r="U1211" s="1" t="str">
        <f>VLOOKUP($R1211,教室一覧!$A:$D,4,FALSE)</f>
        <v>1号館</v>
      </c>
      <c r="V1211" s="1" t="str">
        <f>VLOOKUP($R1211,教室一覧!$A:$E,5,FALSE)</f>
        <v>3F</v>
      </c>
      <c r="W1211"/>
      <c r="X1211"/>
      <c r="Y1211" s="1" t="str">
        <f>VLOOKUP($O1211,教員一覧!$A:$D,2,FALSE)</f>
        <v>ゲーム</v>
      </c>
      <c r="Z1211" s="1" t="str">
        <f>VLOOKUP($O1211,教員一覧!$A:$D,3,FALSE)</f>
        <v>企画</v>
      </c>
      <c r="AA1211" s="1" t="str">
        <f>VLOOKUP($O1211,教員一覧!$A:$D,4,FALSE)</f>
        <v>専任</v>
      </c>
      <c r="AB1211" s="1" t="str">
        <f t="shared" si="358"/>
        <v/>
      </c>
      <c r="AC1211" s="14" t="s">
        <v>139</v>
      </c>
      <c r="AD1211" s="14" t="s">
        <v>163</v>
      </c>
      <c r="AE1211" s="14" t="s">
        <v>68</v>
      </c>
      <c r="AF1211" s="14" t="s">
        <v>15</v>
      </c>
      <c r="AG1211" s="14">
        <v>4</v>
      </c>
      <c r="AH1211" s="14">
        <v>1302</v>
      </c>
      <c r="AI1211" s="15" t="str">
        <f t="shared" si="359"/>
        <v/>
      </c>
      <c r="AJ1211" s="15" t="str">
        <f t="shared" si="360"/>
        <v/>
      </c>
      <c r="AK1211" s="15" t="str">
        <f t="shared" si="361"/>
        <v/>
      </c>
      <c r="AL1211" s="15" t="str">
        <f t="shared" si="362"/>
        <v/>
      </c>
      <c r="AM1211" s="15" t="str">
        <f t="shared" si="363"/>
        <v/>
      </c>
      <c r="AN1211" s="15" t="str">
        <f t="shared" si="364"/>
        <v/>
      </c>
      <c r="AO1211" s="15" t="str">
        <f t="shared" si="365"/>
        <v/>
      </c>
      <c r="AP1211" s="9" t="str">
        <f t="shared" si="366"/>
        <v>GK2A木4</v>
      </c>
      <c r="AQ1211" s="9">
        <f t="shared" si="367"/>
        <v>1</v>
      </c>
      <c r="AR1211" s="11" t="str">
        <f t="shared" si="368"/>
        <v>岩橋木4</v>
      </c>
      <c r="AS1211" s="11">
        <f t="shared" si="375"/>
        <v>0.5</v>
      </c>
      <c r="AT1211">
        <v>1</v>
      </c>
      <c r="AU1211" s="12">
        <f t="shared" si="369"/>
        <v>1</v>
      </c>
      <c r="AV1211" s="13" t="str">
        <f t="shared" si="370"/>
        <v>1302木4</v>
      </c>
      <c r="AW1211" s="13">
        <f t="shared" si="371"/>
        <v>0.5</v>
      </c>
      <c r="AX1211" s="18" t="str">
        <f t="shared" si="372"/>
        <v>GK2AUGKGN2A木41302</v>
      </c>
      <c r="AY1211" s="18">
        <f t="shared" si="373"/>
        <v>1</v>
      </c>
      <c r="AZ1211"/>
    </row>
    <row r="1212" spans="1:52" x14ac:dyDescent="0.15">
      <c r="A1212" s="1">
        <f t="shared" si="356"/>
        <v>3</v>
      </c>
      <c r="B1212" s="1" t="str">
        <f t="shared" si="357"/>
        <v>編成</v>
      </c>
      <c r="C1212" t="s">
        <v>3686</v>
      </c>
      <c r="D1212" s="1" t="str">
        <f>VLOOKUP($C1212,クラス一覧!$A:$J,10,FALSE)</f>
        <v>ゲーム</v>
      </c>
      <c r="E1212" s="1">
        <f>VLOOKUP($C1212,クラス一覧!$A:$J,8,FALSE)</f>
        <v>7</v>
      </c>
      <c r="F1212" s="1" t="str">
        <f>VLOOKUP($C1212,クラス一覧!$A:$J,9,FALSE)</f>
        <v>岩橋</v>
      </c>
      <c r="G1212" s="1" t="str">
        <f>VLOOKUP($H1212,科目一覧!$A:$G,3,FALSE)</f>
        <v>SHR</v>
      </c>
      <c r="H1212" t="s">
        <v>3720</v>
      </c>
      <c r="I1212" s="1">
        <f>VLOOKUP($H1212,科目一覧!$A:$G,7,FALSE)</f>
        <v>0</v>
      </c>
      <c r="J1212" s="1" t="e">
        <f>VLOOKUP($I1212,教員一覧!$A:$D,2,FALSE)</f>
        <v>#N/A</v>
      </c>
      <c r="K1212" s="1" t="e">
        <f>VLOOKUP($I1212,教員一覧!$A:$D,3,FALSE)</f>
        <v>#N/A</v>
      </c>
      <c r="L1212" s="1" t="e">
        <f>VLOOKUP($I1212,教員一覧!$A:$D,4,FALSE)</f>
        <v>#N/A</v>
      </c>
      <c r="M1212" t="s">
        <v>3741</v>
      </c>
      <c r="N1212" t="s">
        <v>3789</v>
      </c>
      <c r="O1212" t="s">
        <v>68</v>
      </c>
      <c r="P1212" t="s">
        <v>12</v>
      </c>
      <c r="Q1212">
        <v>1</v>
      </c>
      <c r="R1212">
        <v>2403</v>
      </c>
      <c r="S1212" s="1" t="str">
        <f>VLOOKUP($R1212,教室一覧!$A:$B,2,FALSE)</f>
        <v>ノート対応</v>
      </c>
      <c r="T1212" s="1">
        <f>VLOOKUP($R1212,教室一覧!$A:$C,3,FALSE)</f>
        <v>36</v>
      </c>
      <c r="U1212" s="1" t="str">
        <f>VLOOKUP($R1212,教室一覧!$A:$D,4,FALSE)</f>
        <v>2号館</v>
      </c>
      <c r="V1212" s="1" t="str">
        <f>VLOOKUP($R1212,教室一覧!$A:$E,5,FALSE)</f>
        <v>4F</v>
      </c>
      <c r="W1212"/>
      <c r="X1212"/>
      <c r="Y1212" s="1" t="str">
        <f>VLOOKUP($O1212,教員一覧!$A:$D,2,FALSE)</f>
        <v>ゲーム</v>
      </c>
      <c r="Z1212" s="1" t="str">
        <f>VLOOKUP($O1212,教員一覧!$A:$D,3,FALSE)</f>
        <v>企画</v>
      </c>
      <c r="AA1212" s="1" t="str">
        <f>VLOOKUP($O1212,教員一覧!$A:$D,4,FALSE)</f>
        <v>専任</v>
      </c>
      <c r="AB1212" s="1" t="str">
        <f t="shared" si="358"/>
        <v>担任</v>
      </c>
      <c r="AC1212" s="14" t="s">
        <v>147</v>
      </c>
      <c r="AD1212" s="14" t="s">
        <v>163</v>
      </c>
      <c r="AE1212" s="14" t="s">
        <v>68</v>
      </c>
      <c r="AF1212" s="14" t="s">
        <v>12</v>
      </c>
      <c r="AG1212" s="14">
        <v>1</v>
      </c>
      <c r="AH1212" s="14">
        <v>2403</v>
      </c>
      <c r="AI1212" s="15" t="str">
        <f t="shared" si="359"/>
        <v/>
      </c>
      <c r="AJ1212" s="15" t="str">
        <f t="shared" si="360"/>
        <v/>
      </c>
      <c r="AK1212" s="15" t="str">
        <f t="shared" si="361"/>
        <v/>
      </c>
      <c r="AL1212" s="15" t="str">
        <f t="shared" si="362"/>
        <v/>
      </c>
      <c r="AM1212" s="15" t="str">
        <f t="shared" si="363"/>
        <v/>
      </c>
      <c r="AN1212" s="15" t="str">
        <f t="shared" si="364"/>
        <v/>
      </c>
      <c r="AO1212" s="15" t="str">
        <f t="shared" si="365"/>
        <v/>
      </c>
      <c r="AP1212" s="9" t="str">
        <f t="shared" si="366"/>
        <v>GK3A火1</v>
      </c>
      <c r="AQ1212" s="9">
        <f t="shared" si="367"/>
        <v>1</v>
      </c>
      <c r="AR1212" s="11" t="str">
        <f t="shared" si="368"/>
        <v>岩橋火1</v>
      </c>
      <c r="AS1212" s="11">
        <v>0</v>
      </c>
      <c r="AT1212">
        <v>1</v>
      </c>
      <c r="AU1212" s="12">
        <f t="shared" si="369"/>
        <v>7</v>
      </c>
      <c r="AV1212" s="13" t="str">
        <f t="shared" si="370"/>
        <v>2403火1</v>
      </c>
      <c r="AW1212" s="13">
        <f t="shared" si="371"/>
        <v>0.5</v>
      </c>
      <c r="AX1212" s="18" t="str">
        <f t="shared" si="372"/>
        <v>GK3AUGK3GN4A火12403</v>
      </c>
      <c r="AY1212" s="18">
        <f t="shared" si="373"/>
        <v>7</v>
      </c>
      <c r="AZ1212"/>
    </row>
    <row r="1213" spans="1:52" x14ac:dyDescent="0.15">
      <c r="A1213" s="1">
        <f t="shared" si="356"/>
        <v>3</v>
      </c>
      <c r="B1213" s="1" t="str">
        <f t="shared" si="357"/>
        <v>編成</v>
      </c>
      <c r="C1213" t="s">
        <v>3686</v>
      </c>
      <c r="D1213" s="1" t="str">
        <f>VLOOKUP($C1213,クラス一覧!$A:$J,10,FALSE)</f>
        <v>ゲーム</v>
      </c>
      <c r="E1213" s="1">
        <f>VLOOKUP($C1213,クラス一覧!$A:$J,8,FALSE)</f>
        <v>7</v>
      </c>
      <c r="F1213" s="1" t="str">
        <f>VLOOKUP($C1213,クラス一覧!$A:$J,9,FALSE)</f>
        <v>岩橋</v>
      </c>
      <c r="G1213" s="1" t="str">
        <f>VLOOKUP($H1213,科目一覧!$A:$G,3,FALSE)</f>
        <v>ゲーム企画（企画提案）</v>
      </c>
      <c r="H1213" t="s">
        <v>1655</v>
      </c>
      <c r="I1213" s="1" t="str">
        <f>VLOOKUP($H1213,科目一覧!$A:$G,7,FALSE)</f>
        <v>高祖</v>
      </c>
      <c r="J1213" s="1" t="str">
        <f>VLOOKUP($I1213,教員一覧!$A:$D,2,FALSE)</f>
        <v>ゲーム</v>
      </c>
      <c r="K1213" s="1" t="str">
        <f>VLOOKUP($I1213,教員一覧!$A:$D,3,FALSE)</f>
        <v>企画</v>
      </c>
      <c r="L1213" s="1" t="str">
        <f>VLOOKUP($I1213,教員一覧!$A:$D,4,FALSE)</f>
        <v>専任</v>
      </c>
      <c r="M1213" t="s">
        <v>147</v>
      </c>
      <c r="N1213" t="s">
        <v>3789</v>
      </c>
      <c r="O1213" t="s">
        <v>58</v>
      </c>
      <c r="P1213" t="s">
        <v>12</v>
      </c>
      <c r="Q1213">
        <v>2</v>
      </c>
      <c r="R1213">
        <v>2403</v>
      </c>
      <c r="S1213" s="1" t="str">
        <f>VLOOKUP($R1213,教室一覧!$A:$B,2,FALSE)</f>
        <v>ノート対応</v>
      </c>
      <c r="T1213" s="1">
        <f>VLOOKUP($R1213,教室一覧!$A:$C,3,FALSE)</f>
        <v>36</v>
      </c>
      <c r="U1213" s="1" t="str">
        <f>VLOOKUP($R1213,教室一覧!$A:$D,4,FALSE)</f>
        <v>2号館</v>
      </c>
      <c r="V1213" s="1" t="str">
        <f>VLOOKUP($R1213,教室一覧!$A:$E,5,FALSE)</f>
        <v>4F</v>
      </c>
      <c r="W1213"/>
      <c r="X1213"/>
      <c r="Y1213" s="1" t="str">
        <f>VLOOKUP($O1213,教員一覧!$A:$D,2,FALSE)</f>
        <v>ゲーム</v>
      </c>
      <c r="Z1213" s="1" t="str">
        <f>VLOOKUP($O1213,教員一覧!$A:$D,3,FALSE)</f>
        <v>企画</v>
      </c>
      <c r="AA1213" s="1" t="str">
        <f>VLOOKUP($O1213,教員一覧!$A:$D,4,FALSE)</f>
        <v>専任</v>
      </c>
      <c r="AB1213" s="1" t="str">
        <f t="shared" si="358"/>
        <v/>
      </c>
      <c r="AC1213" s="14" t="s">
        <v>147</v>
      </c>
      <c r="AD1213" s="14" t="s">
        <v>163</v>
      </c>
      <c r="AE1213" s="14" t="s">
        <v>58</v>
      </c>
      <c r="AF1213" s="14" t="s">
        <v>12</v>
      </c>
      <c r="AG1213" s="14">
        <v>2</v>
      </c>
      <c r="AH1213" s="14">
        <v>2403</v>
      </c>
      <c r="AI1213" s="15" t="str">
        <f t="shared" si="359"/>
        <v/>
      </c>
      <c r="AJ1213" s="15" t="str">
        <f t="shared" si="360"/>
        <v/>
      </c>
      <c r="AK1213" s="15" t="str">
        <f t="shared" si="361"/>
        <v/>
      </c>
      <c r="AL1213" s="15" t="str">
        <f t="shared" si="362"/>
        <v/>
      </c>
      <c r="AM1213" s="15" t="str">
        <f t="shared" si="363"/>
        <v/>
      </c>
      <c r="AN1213" s="15" t="str">
        <f t="shared" si="364"/>
        <v/>
      </c>
      <c r="AO1213" s="15" t="str">
        <f t="shared" si="365"/>
        <v/>
      </c>
      <c r="AP1213" s="9" t="str">
        <f t="shared" si="366"/>
        <v>GK3A火2</v>
      </c>
      <c r="AQ1213" s="9">
        <f t="shared" si="367"/>
        <v>1</v>
      </c>
      <c r="AR1213" s="11" t="str">
        <f t="shared" si="368"/>
        <v>高祖火2</v>
      </c>
      <c r="AS1213" s="11">
        <f t="shared" ref="AS1213:AS1229" si="376">1/COUNTIF($AR:$AR,$AR1213)</f>
        <v>0.5</v>
      </c>
      <c r="AT1213">
        <v>1</v>
      </c>
      <c r="AU1213" s="12">
        <f t="shared" si="369"/>
        <v>7</v>
      </c>
      <c r="AV1213" s="13" t="str">
        <f t="shared" si="370"/>
        <v>2403火2</v>
      </c>
      <c r="AW1213" s="13">
        <f t="shared" si="371"/>
        <v>0.5</v>
      </c>
      <c r="AX1213" s="18" t="str">
        <f t="shared" si="372"/>
        <v>GK3AUGK3GN4A火22403</v>
      </c>
      <c r="AY1213" s="18">
        <f t="shared" si="373"/>
        <v>7</v>
      </c>
      <c r="AZ1213"/>
    </row>
    <row r="1214" spans="1:52" x14ac:dyDescent="0.15">
      <c r="A1214" s="1">
        <f t="shared" si="356"/>
        <v>3</v>
      </c>
      <c r="B1214" s="1" t="str">
        <f t="shared" si="357"/>
        <v>編成</v>
      </c>
      <c r="C1214" t="s">
        <v>3686</v>
      </c>
      <c r="D1214" s="1" t="str">
        <f>VLOOKUP($C1214,クラス一覧!$A:$J,10,FALSE)</f>
        <v>ゲーム</v>
      </c>
      <c r="E1214" s="1">
        <f>VLOOKUP($C1214,クラス一覧!$A:$J,8,FALSE)</f>
        <v>7</v>
      </c>
      <c r="F1214" s="1" t="str">
        <f>VLOOKUP($C1214,クラス一覧!$A:$J,9,FALSE)</f>
        <v>岩橋</v>
      </c>
      <c r="G1214" s="1" t="str">
        <f>VLOOKUP($H1214,科目一覧!$A:$G,3,FALSE)</f>
        <v>ゲーム企画（実践）</v>
      </c>
      <c r="H1214" t="s">
        <v>3099</v>
      </c>
      <c r="I1214" s="1" t="str">
        <f>VLOOKUP($H1214,科目一覧!$A:$G,7,FALSE)</f>
        <v>岩橋</v>
      </c>
      <c r="J1214" s="1" t="str">
        <f>VLOOKUP($I1214,教員一覧!$A:$D,2,FALSE)</f>
        <v>ゲーム</v>
      </c>
      <c r="K1214" s="1" t="str">
        <f>VLOOKUP($I1214,教員一覧!$A:$D,3,FALSE)</f>
        <v>企画</v>
      </c>
      <c r="L1214" s="1" t="str">
        <f>VLOOKUP($I1214,教員一覧!$A:$D,4,FALSE)</f>
        <v>専任</v>
      </c>
      <c r="M1214" t="s">
        <v>147</v>
      </c>
      <c r="N1214" t="s">
        <v>3789</v>
      </c>
      <c r="O1214" t="s">
        <v>68</v>
      </c>
      <c r="P1214" t="s">
        <v>12</v>
      </c>
      <c r="Q1214">
        <v>3</v>
      </c>
      <c r="R1214">
        <v>2403</v>
      </c>
      <c r="S1214" s="1" t="str">
        <f>VLOOKUP($R1214,教室一覧!$A:$B,2,FALSE)</f>
        <v>ノート対応</v>
      </c>
      <c r="T1214" s="1">
        <f>VLOOKUP($R1214,教室一覧!$A:$C,3,FALSE)</f>
        <v>36</v>
      </c>
      <c r="U1214" s="1" t="str">
        <f>VLOOKUP($R1214,教室一覧!$A:$D,4,FALSE)</f>
        <v>2号館</v>
      </c>
      <c r="V1214" s="1" t="str">
        <f>VLOOKUP($R1214,教室一覧!$A:$E,5,FALSE)</f>
        <v>4F</v>
      </c>
      <c r="W1214"/>
      <c r="X1214"/>
      <c r="Y1214" s="1" t="str">
        <f>VLOOKUP($O1214,教員一覧!$A:$D,2,FALSE)</f>
        <v>ゲーム</v>
      </c>
      <c r="Z1214" s="1" t="str">
        <f>VLOOKUP($O1214,教員一覧!$A:$D,3,FALSE)</f>
        <v>企画</v>
      </c>
      <c r="AA1214" s="1" t="str">
        <f>VLOOKUP($O1214,教員一覧!$A:$D,4,FALSE)</f>
        <v>専任</v>
      </c>
      <c r="AB1214" s="1" t="str">
        <f t="shared" si="358"/>
        <v>担任</v>
      </c>
      <c r="AC1214" s="14" t="s">
        <v>147</v>
      </c>
      <c r="AD1214" s="14" t="s">
        <v>163</v>
      </c>
      <c r="AE1214" s="14" t="s">
        <v>68</v>
      </c>
      <c r="AF1214" s="14" t="s">
        <v>12</v>
      </c>
      <c r="AG1214" s="14">
        <v>3</v>
      </c>
      <c r="AH1214" s="14">
        <v>2403</v>
      </c>
      <c r="AI1214" s="15" t="str">
        <f t="shared" si="359"/>
        <v/>
      </c>
      <c r="AJ1214" s="15" t="str">
        <f t="shared" si="360"/>
        <v/>
      </c>
      <c r="AK1214" s="15" t="str">
        <f t="shared" si="361"/>
        <v/>
      </c>
      <c r="AL1214" s="15" t="str">
        <f t="shared" si="362"/>
        <v/>
      </c>
      <c r="AM1214" s="15" t="str">
        <f t="shared" si="363"/>
        <v/>
      </c>
      <c r="AN1214" s="15" t="str">
        <f t="shared" si="364"/>
        <v/>
      </c>
      <c r="AO1214" s="15" t="str">
        <f t="shared" si="365"/>
        <v/>
      </c>
      <c r="AP1214" s="9" t="str">
        <f t="shared" si="366"/>
        <v>GK3A火3</v>
      </c>
      <c r="AQ1214" s="9">
        <f t="shared" si="367"/>
        <v>1</v>
      </c>
      <c r="AR1214" s="11" t="str">
        <f t="shared" si="368"/>
        <v>岩橋火3</v>
      </c>
      <c r="AS1214" s="11">
        <f t="shared" si="376"/>
        <v>0.5</v>
      </c>
      <c r="AT1214">
        <v>1</v>
      </c>
      <c r="AU1214" s="12">
        <f t="shared" si="369"/>
        <v>7</v>
      </c>
      <c r="AV1214" s="13" t="str">
        <f t="shared" si="370"/>
        <v>2403火3</v>
      </c>
      <c r="AW1214" s="13">
        <f t="shared" si="371"/>
        <v>0.5</v>
      </c>
      <c r="AX1214" s="18" t="str">
        <f t="shared" si="372"/>
        <v>GK3AUGK3GN4A火32403</v>
      </c>
      <c r="AY1214" s="18">
        <f t="shared" si="373"/>
        <v>7</v>
      </c>
      <c r="AZ1214"/>
    </row>
    <row r="1215" spans="1:52" x14ac:dyDescent="0.15">
      <c r="A1215" s="1">
        <f t="shared" si="356"/>
        <v>3</v>
      </c>
      <c r="B1215" s="1" t="str">
        <f t="shared" si="357"/>
        <v>編成</v>
      </c>
      <c r="C1215" t="s">
        <v>3686</v>
      </c>
      <c r="D1215" s="1" t="str">
        <f>VLOOKUP($C1215,クラス一覧!$A:$J,10,FALSE)</f>
        <v>ゲーム</v>
      </c>
      <c r="E1215" s="1">
        <f>VLOOKUP($C1215,クラス一覧!$A:$J,8,FALSE)</f>
        <v>7</v>
      </c>
      <c r="F1215" s="1" t="str">
        <f>VLOOKUP($C1215,クラス一覧!$A:$J,9,FALSE)</f>
        <v>岩橋</v>
      </c>
      <c r="G1215" s="1" t="str">
        <f>VLOOKUP($H1215,科目一覧!$A:$G,3,FALSE)</f>
        <v>ゲーム企画（実践）</v>
      </c>
      <c r="H1215" t="s">
        <v>3099</v>
      </c>
      <c r="I1215" s="1" t="str">
        <f>VLOOKUP($H1215,科目一覧!$A:$G,7,FALSE)</f>
        <v>岩橋</v>
      </c>
      <c r="J1215" s="1" t="str">
        <f>VLOOKUP($I1215,教員一覧!$A:$D,2,FALSE)</f>
        <v>ゲーム</v>
      </c>
      <c r="K1215" s="1" t="str">
        <f>VLOOKUP($I1215,教員一覧!$A:$D,3,FALSE)</f>
        <v>企画</v>
      </c>
      <c r="L1215" s="1" t="str">
        <f>VLOOKUP($I1215,教員一覧!$A:$D,4,FALSE)</f>
        <v>専任</v>
      </c>
      <c r="M1215" t="s">
        <v>147</v>
      </c>
      <c r="N1215" t="s">
        <v>3789</v>
      </c>
      <c r="O1215" t="s">
        <v>68</v>
      </c>
      <c r="P1215" t="s">
        <v>12</v>
      </c>
      <c r="Q1215">
        <v>4</v>
      </c>
      <c r="R1215">
        <v>2403</v>
      </c>
      <c r="S1215" s="1" t="str">
        <f>VLOOKUP($R1215,教室一覧!$A:$B,2,FALSE)</f>
        <v>ノート対応</v>
      </c>
      <c r="T1215" s="1">
        <f>VLOOKUP($R1215,教室一覧!$A:$C,3,FALSE)</f>
        <v>36</v>
      </c>
      <c r="U1215" s="1" t="str">
        <f>VLOOKUP($R1215,教室一覧!$A:$D,4,FALSE)</f>
        <v>2号館</v>
      </c>
      <c r="V1215" s="1" t="str">
        <f>VLOOKUP($R1215,教室一覧!$A:$E,5,FALSE)</f>
        <v>4F</v>
      </c>
      <c r="W1215"/>
      <c r="X1215"/>
      <c r="Y1215" s="1" t="str">
        <f>VLOOKUP($O1215,教員一覧!$A:$D,2,FALSE)</f>
        <v>ゲーム</v>
      </c>
      <c r="Z1215" s="1" t="str">
        <f>VLOOKUP($O1215,教員一覧!$A:$D,3,FALSE)</f>
        <v>企画</v>
      </c>
      <c r="AA1215" s="1" t="str">
        <f>VLOOKUP($O1215,教員一覧!$A:$D,4,FALSE)</f>
        <v>専任</v>
      </c>
      <c r="AB1215" s="1" t="str">
        <f t="shared" si="358"/>
        <v>担任</v>
      </c>
      <c r="AC1215" s="14" t="s">
        <v>147</v>
      </c>
      <c r="AD1215" s="14" t="s">
        <v>163</v>
      </c>
      <c r="AE1215" s="14" t="s">
        <v>68</v>
      </c>
      <c r="AF1215" s="14" t="s">
        <v>12</v>
      </c>
      <c r="AG1215" s="14">
        <v>4</v>
      </c>
      <c r="AH1215" s="14">
        <v>2403</v>
      </c>
      <c r="AI1215" s="15" t="str">
        <f t="shared" si="359"/>
        <v/>
      </c>
      <c r="AJ1215" s="15" t="str">
        <f t="shared" si="360"/>
        <v/>
      </c>
      <c r="AK1215" s="15" t="str">
        <f t="shared" si="361"/>
        <v/>
      </c>
      <c r="AL1215" s="15" t="str">
        <f t="shared" si="362"/>
        <v/>
      </c>
      <c r="AM1215" s="15" t="str">
        <f t="shared" si="363"/>
        <v/>
      </c>
      <c r="AN1215" s="15" t="str">
        <f t="shared" si="364"/>
        <v/>
      </c>
      <c r="AO1215" s="15" t="str">
        <f t="shared" si="365"/>
        <v/>
      </c>
      <c r="AP1215" s="9" t="str">
        <f t="shared" si="366"/>
        <v>GK3A火4</v>
      </c>
      <c r="AQ1215" s="9">
        <f t="shared" si="367"/>
        <v>1</v>
      </c>
      <c r="AR1215" s="11" t="str">
        <f t="shared" si="368"/>
        <v>岩橋火4</v>
      </c>
      <c r="AS1215" s="11">
        <f t="shared" si="376"/>
        <v>0.5</v>
      </c>
      <c r="AT1215">
        <v>1</v>
      </c>
      <c r="AU1215" s="12">
        <f t="shared" si="369"/>
        <v>7</v>
      </c>
      <c r="AV1215" s="13" t="str">
        <f t="shared" si="370"/>
        <v>2403火4</v>
      </c>
      <c r="AW1215" s="13">
        <f t="shared" si="371"/>
        <v>0.5</v>
      </c>
      <c r="AX1215" s="18" t="str">
        <f t="shared" si="372"/>
        <v>GK3AUGK3GN4A火42403</v>
      </c>
      <c r="AY1215" s="18">
        <f t="shared" si="373"/>
        <v>7</v>
      </c>
      <c r="AZ1215"/>
    </row>
    <row r="1216" spans="1:52" x14ac:dyDescent="0.15">
      <c r="A1216" s="1">
        <f t="shared" si="356"/>
        <v>3</v>
      </c>
      <c r="B1216" s="1" t="str">
        <f t="shared" si="357"/>
        <v>編成</v>
      </c>
      <c r="C1216" t="s">
        <v>3686</v>
      </c>
      <c r="D1216" s="1" t="str">
        <f>VLOOKUP($C1216,クラス一覧!$A:$J,10,FALSE)</f>
        <v>ゲーム</v>
      </c>
      <c r="E1216" s="1">
        <f>VLOOKUP($C1216,クラス一覧!$A:$J,8,FALSE)</f>
        <v>7</v>
      </c>
      <c r="F1216" s="1" t="str">
        <f>VLOOKUP($C1216,クラス一覧!$A:$J,9,FALSE)</f>
        <v>岩橋</v>
      </c>
      <c r="G1216" s="1" t="str">
        <f>VLOOKUP($H1216,科目一覧!$A:$G,3,FALSE)</f>
        <v>就職対策</v>
      </c>
      <c r="H1216" t="s">
        <v>1627</v>
      </c>
      <c r="I1216" s="1" t="str">
        <f>VLOOKUP($H1216,科目一覧!$A:$G,7,FALSE)</f>
        <v>黒川</v>
      </c>
      <c r="J1216" s="1" t="str">
        <f>VLOOKUP($I1216,教員一覧!$A:$D,2,FALSE)</f>
        <v>進路</v>
      </c>
      <c r="K1216" s="1" t="str">
        <f>VLOOKUP($I1216,教員一覧!$A:$D,3,FALSE)</f>
        <v>　</v>
      </c>
      <c r="L1216" s="1" t="str">
        <f>VLOOKUP($I1216,教員一覧!$A:$D,4,FALSE)</f>
        <v>専任</v>
      </c>
      <c r="M1216" t="s">
        <v>147</v>
      </c>
      <c r="N1216" t="s">
        <v>3789</v>
      </c>
      <c r="O1216" t="s">
        <v>120</v>
      </c>
      <c r="P1216" t="s">
        <v>17</v>
      </c>
      <c r="Q1216">
        <v>3</v>
      </c>
      <c r="R1216">
        <v>1404</v>
      </c>
      <c r="S1216" s="1" t="str">
        <f>VLOOKUP($R1216,教室一覧!$A:$B,2,FALSE)</f>
        <v>ノート32</v>
      </c>
      <c r="T1216" s="1">
        <f>VLOOKUP($R1216,教室一覧!$A:$C,3,FALSE)</f>
        <v>32</v>
      </c>
      <c r="U1216" s="1" t="str">
        <f>VLOOKUP($R1216,教室一覧!$A:$D,4,FALSE)</f>
        <v>1号館</v>
      </c>
      <c r="V1216" s="1" t="str">
        <f>VLOOKUP($R1216,教室一覧!$A:$E,5,FALSE)</f>
        <v>4F</v>
      </c>
      <c r="W1216"/>
      <c r="X1216"/>
      <c r="Y1216" s="1" t="str">
        <f>VLOOKUP($O1216,教員一覧!$A:$D,2,FALSE)</f>
        <v>進路</v>
      </c>
      <c r="Z1216" s="1" t="str">
        <f>VLOOKUP($O1216,教員一覧!$A:$D,3,FALSE)</f>
        <v>　</v>
      </c>
      <c r="AA1216" s="1" t="str">
        <f>VLOOKUP($O1216,教員一覧!$A:$D,4,FALSE)</f>
        <v>スタッフ</v>
      </c>
      <c r="AB1216" s="1" t="str">
        <f t="shared" si="358"/>
        <v/>
      </c>
      <c r="AC1216" s="14" t="s">
        <v>147</v>
      </c>
      <c r="AD1216" s="14" t="s">
        <v>163</v>
      </c>
      <c r="AE1216" s="14" t="s">
        <v>120</v>
      </c>
      <c r="AF1216" s="14" t="s">
        <v>17</v>
      </c>
      <c r="AG1216" s="14">
        <v>3</v>
      </c>
      <c r="AH1216" s="14">
        <v>1404</v>
      </c>
      <c r="AI1216" s="15" t="str">
        <f t="shared" si="359"/>
        <v/>
      </c>
      <c r="AJ1216" s="15" t="str">
        <f t="shared" si="360"/>
        <v/>
      </c>
      <c r="AK1216" s="15" t="str">
        <f t="shared" si="361"/>
        <v/>
      </c>
      <c r="AL1216" s="15" t="str">
        <f t="shared" si="362"/>
        <v/>
      </c>
      <c r="AM1216" s="15" t="str">
        <f t="shared" si="363"/>
        <v/>
      </c>
      <c r="AN1216" s="15" t="str">
        <f t="shared" si="364"/>
        <v/>
      </c>
      <c r="AO1216" s="15" t="str">
        <f t="shared" si="365"/>
        <v/>
      </c>
      <c r="AP1216" s="9" t="str">
        <f t="shared" si="366"/>
        <v>GK3A金3</v>
      </c>
      <c r="AQ1216" s="9">
        <f t="shared" si="367"/>
        <v>1</v>
      </c>
      <c r="AR1216" s="11" t="str">
        <f t="shared" si="368"/>
        <v>杣田金3</v>
      </c>
      <c r="AS1216" s="11">
        <f t="shared" si="376"/>
        <v>0.5</v>
      </c>
      <c r="AT1216">
        <v>1</v>
      </c>
      <c r="AU1216" s="12">
        <f t="shared" si="369"/>
        <v>7</v>
      </c>
      <c r="AV1216" s="13" t="str">
        <f t="shared" si="370"/>
        <v>1404金3</v>
      </c>
      <c r="AW1216" s="13">
        <f t="shared" si="371"/>
        <v>0.5</v>
      </c>
      <c r="AX1216" s="18" t="str">
        <f t="shared" si="372"/>
        <v>GK3AUGK3GN4A金31404</v>
      </c>
      <c r="AY1216" s="18">
        <f t="shared" si="373"/>
        <v>7</v>
      </c>
      <c r="AZ1216"/>
    </row>
    <row r="1217" spans="1:52" x14ac:dyDescent="0.15">
      <c r="A1217" s="1">
        <f t="shared" si="356"/>
        <v>3</v>
      </c>
      <c r="B1217" s="1" t="str">
        <f t="shared" si="357"/>
        <v>編成</v>
      </c>
      <c r="C1217" t="s">
        <v>3686</v>
      </c>
      <c r="D1217" s="1" t="str">
        <f>VLOOKUP($C1217,クラス一覧!$A:$J,10,FALSE)</f>
        <v>ゲーム</v>
      </c>
      <c r="E1217" s="1">
        <f>VLOOKUP($C1217,クラス一覧!$A:$J,8,FALSE)</f>
        <v>7</v>
      </c>
      <c r="F1217" s="1" t="str">
        <f>VLOOKUP($C1217,クラス一覧!$A:$J,9,FALSE)</f>
        <v>岩橋</v>
      </c>
      <c r="G1217" s="1" t="str">
        <f>VLOOKUP($H1217,科目一覧!$A:$G,3,FALSE)</f>
        <v>ゲーム企画（制作進行）</v>
      </c>
      <c r="H1217" t="s">
        <v>3104</v>
      </c>
      <c r="I1217" s="1" t="str">
        <f>VLOOKUP($H1217,科目一覧!$A:$G,7,FALSE)</f>
        <v>大野</v>
      </c>
      <c r="J1217" s="1" t="str">
        <f>VLOOKUP($I1217,教員一覧!$A:$D,2,FALSE)</f>
        <v>ゲーム</v>
      </c>
      <c r="K1217" s="1" t="str">
        <f>VLOOKUP($I1217,教員一覧!$A:$D,3,FALSE)</f>
        <v>企画</v>
      </c>
      <c r="L1217" s="1" t="str">
        <f>VLOOKUP($I1217,教員一覧!$A:$D,4,FALSE)</f>
        <v>専任</v>
      </c>
      <c r="M1217" t="s">
        <v>142</v>
      </c>
      <c r="N1217" t="s">
        <v>3789</v>
      </c>
      <c r="O1217" t="s">
        <v>77</v>
      </c>
      <c r="P1217" t="s">
        <v>9</v>
      </c>
      <c r="Q1217">
        <v>1</v>
      </c>
      <c r="R1217">
        <v>1301</v>
      </c>
      <c r="S1217" s="1" t="str">
        <f>VLOOKUP($R1217,教室一覧!$A:$B,2,FALSE)</f>
        <v>ノート対応</v>
      </c>
      <c r="T1217" s="1">
        <f>VLOOKUP($R1217,教室一覧!$A:$C,3,FALSE)</f>
        <v>36</v>
      </c>
      <c r="U1217" s="1" t="str">
        <f>VLOOKUP($R1217,教室一覧!$A:$D,4,FALSE)</f>
        <v>1号館</v>
      </c>
      <c r="V1217" s="1" t="str">
        <f>VLOOKUP($R1217,教室一覧!$A:$E,5,FALSE)</f>
        <v>3F</v>
      </c>
      <c r="W1217"/>
      <c r="X1217"/>
      <c r="Y1217" s="1" t="str">
        <f>VLOOKUP($O1217,教員一覧!$A:$D,2,FALSE)</f>
        <v>ゲーム</v>
      </c>
      <c r="Z1217" s="1" t="str">
        <f>VLOOKUP($O1217,教員一覧!$A:$D,3,FALSE)</f>
        <v>企画</v>
      </c>
      <c r="AA1217" s="1" t="str">
        <f>VLOOKUP($O1217,教員一覧!$A:$D,4,FALSE)</f>
        <v>専任</v>
      </c>
      <c r="AB1217" s="1" t="str">
        <f t="shared" si="358"/>
        <v/>
      </c>
      <c r="AC1217" s="14" t="s">
        <v>142</v>
      </c>
      <c r="AD1217" s="14" t="s">
        <v>163</v>
      </c>
      <c r="AE1217" s="14" t="s">
        <v>77</v>
      </c>
      <c r="AF1217" s="14" t="s">
        <v>9</v>
      </c>
      <c r="AG1217" s="14">
        <v>1</v>
      </c>
      <c r="AH1217" s="14">
        <v>1301</v>
      </c>
      <c r="AI1217" s="15" t="str">
        <f t="shared" si="359"/>
        <v/>
      </c>
      <c r="AJ1217" s="15" t="str">
        <f t="shared" si="360"/>
        <v/>
      </c>
      <c r="AK1217" s="15" t="str">
        <f t="shared" si="361"/>
        <v/>
      </c>
      <c r="AL1217" s="15" t="str">
        <f t="shared" si="362"/>
        <v/>
      </c>
      <c r="AM1217" s="15" t="str">
        <f t="shared" si="363"/>
        <v/>
      </c>
      <c r="AN1217" s="15" t="str">
        <f t="shared" si="364"/>
        <v/>
      </c>
      <c r="AO1217" s="15" t="str">
        <f t="shared" si="365"/>
        <v/>
      </c>
      <c r="AP1217" s="9" t="str">
        <f t="shared" si="366"/>
        <v>GK3A月1</v>
      </c>
      <c r="AQ1217" s="9">
        <f t="shared" si="367"/>
        <v>0.5</v>
      </c>
      <c r="AR1217" s="11" t="str">
        <f t="shared" si="368"/>
        <v>大野月1</v>
      </c>
      <c r="AS1217" s="11">
        <f t="shared" si="376"/>
        <v>0.5</v>
      </c>
      <c r="AT1217">
        <v>1</v>
      </c>
      <c r="AU1217" s="12">
        <f t="shared" si="369"/>
        <v>7</v>
      </c>
      <c r="AV1217" s="13" t="str">
        <f t="shared" si="370"/>
        <v>1301月1</v>
      </c>
      <c r="AW1217" s="13">
        <f t="shared" si="371"/>
        <v>0.25</v>
      </c>
      <c r="AX1217" s="18" t="str">
        <f t="shared" si="372"/>
        <v>GK3AUGKGN3A月11301</v>
      </c>
      <c r="AY1217" s="18">
        <f t="shared" si="373"/>
        <v>3.5</v>
      </c>
      <c r="AZ1217"/>
    </row>
    <row r="1218" spans="1:52" x14ac:dyDescent="0.15">
      <c r="A1218" s="1">
        <f t="shared" ref="A1218:A1281" si="377">VALUE(LEFT(RIGHT(C1218,2),1))</f>
        <v>3</v>
      </c>
      <c r="B1218" s="1" t="str">
        <f t="shared" ref="B1218:B1281" si="378">IF(C1218=M1218,"HR","編成")</f>
        <v>編成</v>
      </c>
      <c r="C1218" t="s">
        <v>3686</v>
      </c>
      <c r="D1218" s="1" t="str">
        <f>VLOOKUP($C1218,クラス一覧!$A:$J,10,FALSE)</f>
        <v>ゲーム</v>
      </c>
      <c r="E1218" s="1">
        <f>VLOOKUP($C1218,クラス一覧!$A:$J,8,FALSE)</f>
        <v>7</v>
      </c>
      <c r="F1218" s="1" t="str">
        <f>VLOOKUP($C1218,クラス一覧!$A:$J,9,FALSE)</f>
        <v>岩橋</v>
      </c>
      <c r="G1218" s="1" t="str">
        <f>VLOOKUP($H1218,科目一覧!$A:$G,3,FALSE)</f>
        <v>ゲーム企画（CG技術）</v>
      </c>
      <c r="H1218" t="s">
        <v>1755</v>
      </c>
      <c r="I1218" s="1" t="str">
        <f>VLOOKUP($H1218,科目一覧!$A:$G,7,FALSE)</f>
        <v>西尾</v>
      </c>
      <c r="J1218" s="1" t="str">
        <f>VLOOKUP($I1218,教員一覧!$A:$D,2,FALSE)</f>
        <v>CG</v>
      </c>
      <c r="K1218" s="1" t="str">
        <f>VLOOKUP($I1218,教員一覧!$A:$D,3,FALSE)</f>
        <v>　</v>
      </c>
      <c r="L1218" s="1" t="str">
        <f>VLOOKUP($I1218,教員一覧!$A:$D,4,FALSE)</f>
        <v>専任</v>
      </c>
      <c r="M1218" t="s">
        <v>142</v>
      </c>
      <c r="N1218" t="s">
        <v>3789</v>
      </c>
      <c r="O1218" t="s">
        <v>59</v>
      </c>
      <c r="P1218" t="s">
        <v>9</v>
      </c>
      <c r="Q1218">
        <v>2</v>
      </c>
      <c r="R1218">
        <v>1301</v>
      </c>
      <c r="S1218" s="1" t="str">
        <f>VLOOKUP($R1218,教室一覧!$A:$B,2,FALSE)</f>
        <v>ノート対応</v>
      </c>
      <c r="T1218" s="1">
        <f>VLOOKUP($R1218,教室一覧!$A:$C,3,FALSE)</f>
        <v>36</v>
      </c>
      <c r="U1218" s="1" t="str">
        <f>VLOOKUP($R1218,教室一覧!$A:$D,4,FALSE)</f>
        <v>1号館</v>
      </c>
      <c r="V1218" s="1" t="str">
        <f>VLOOKUP($R1218,教室一覧!$A:$E,5,FALSE)</f>
        <v>3F</v>
      </c>
      <c r="W1218"/>
      <c r="X1218"/>
      <c r="Y1218" s="1" t="str">
        <f>VLOOKUP($O1218,教員一覧!$A:$D,2,FALSE)</f>
        <v>CG</v>
      </c>
      <c r="Z1218" s="1" t="str">
        <f>VLOOKUP($O1218,教員一覧!$A:$D,3,FALSE)</f>
        <v>　</v>
      </c>
      <c r="AA1218" s="1" t="str">
        <f>VLOOKUP($O1218,教員一覧!$A:$D,4,FALSE)</f>
        <v>専任</v>
      </c>
      <c r="AB1218" s="1" t="str">
        <f t="shared" ref="AB1218:AB1281" si="379">IF(O1218=F1218,"担任","")</f>
        <v/>
      </c>
      <c r="AC1218" s="14" t="s">
        <v>142</v>
      </c>
      <c r="AD1218" s="14" t="s">
        <v>163</v>
      </c>
      <c r="AE1218" s="14" t="s">
        <v>59</v>
      </c>
      <c r="AF1218" s="14" t="s">
        <v>9</v>
      </c>
      <c r="AG1218" s="14">
        <v>2</v>
      </c>
      <c r="AH1218" s="14">
        <v>1301</v>
      </c>
      <c r="AI1218" s="15" t="str">
        <f t="shared" ref="AI1218:AI1281" si="380">IF(AC1218=M1218,"",M1218&amp;" ")</f>
        <v/>
      </c>
      <c r="AJ1218" s="15" t="str">
        <f t="shared" ref="AJ1218:AJ1281" si="381">IF(AD1218=N1218,"",N1218&amp;" ")</f>
        <v/>
      </c>
      <c r="AK1218" s="15" t="str">
        <f t="shared" ref="AK1218:AK1281" si="382">IF(AE1218=O1218,"",O1218&amp;" ")</f>
        <v/>
      </c>
      <c r="AL1218" s="15" t="str">
        <f t="shared" ref="AL1218:AL1281" si="383">IF(AF1218=P1218,"",P1218&amp;" ")</f>
        <v/>
      </c>
      <c r="AM1218" s="15" t="str">
        <f t="shared" ref="AM1218:AM1281" si="384">IF(AG1218=Q1218,"",Q1218&amp;" ")</f>
        <v/>
      </c>
      <c r="AN1218" s="15" t="str">
        <f t="shared" ref="AN1218:AN1281" si="385">IF(AH1218=R1218,"",R1218&amp;" ")</f>
        <v/>
      </c>
      <c r="AO1218" s="15" t="str">
        <f t="shared" ref="AO1218:AO1281" si="386">AI1218&amp;AJ1218&amp;AK1218&amp;AL1218&amp;AM1218&amp;AN1218</f>
        <v/>
      </c>
      <c r="AP1218" s="9" t="str">
        <f t="shared" ref="AP1218:AP1281" si="387">$C1218&amp;$P1218&amp;$Q1218</f>
        <v>GK3A月2</v>
      </c>
      <c r="AQ1218" s="9">
        <f t="shared" ref="AQ1218:AQ1281" si="388">1/COUNTIF($AP:$AP,$AP1218)</f>
        <v>1</v>
      </c>
      <c r="AR1218" s="11" t="str">
        <f t="shared" ref="AR1218:AR1281" si="389">$O1218&amp;$P1218&amp;$Q1218</f>
        <v>西尾月2</v>
      </c>
      <c r="AS1218" s="11">
        <f t="shared" si="376"/>
        <v>0.5</v>
      </c>
      <c r="AT1218">
        <v>1</v>
      </c>
      <c r="AU1218" s="12">
        <f t="shared" ref="AU1218:AU1281" si="390">$E1218/$AT1218</f>
        <v>7</v>
      </c>
      <c r="AV1218" s="13" t="str">
        <f t="shared" ref="AV1218:AV1281" si="391">$R1218&amp;$P1218&amp;$Q1218</f>
        <v>1301月2</v>
      </c>
      <c r="AW1218" s="13">
        <f t="shared" ref="AW1218:AW1281" si="392">1/COUNTIF($AV:$AV,$AV1218)</f>
        <v>0.5</v>
      </c>
      <c r="AX1218" s="18" t="str">
        <f t="shared" ref="AX1218:AX1281" si="393">$C1218&amp;$M1218&amp;$P1218&amp;$Q1218&amp;$R1218</f>
        <v>GK3AUGKGN3A月21301</v>
      </c>
      <c r="AY1218" s="18">
        <f t="shared" ref="AY1218:AY1281" si="394">$AU1218/COUNTIF($AX:$AX,$AX1218)</f>
        <v>7</v>
      </c>
      <c r="AZ1218"/>
    </row>
    <row r="1219" spans="1:52" x14ac:dyDescent="0.15">
      <c r="A1219" s="1">
        <f t="shared" si="377"/>
        <v>3</v>
      </c>
      <c r="B1219" s="1" t="str">
        <f t="shared" si="378"/>
        <v>編成</v>
      </c>
      <c r="C1219" t="s">
        <v>3686</v>
      </c>
      <c r="D1219" s="1" t="str">
        <f>VLOOKUP($C1219,クラス一覧!$A:$J,10,FALSE)</f>
        <v>ゲーム</v>
      </c>
      <c r="E1219" s="1">
        <f>VLOOKUP($C1219,クラス一覧!$A:$J,8,FALSE)</f>
        <v>7</v>
      </c>
      <c r="F1219" s="1" t="str">
        <f>VLOOKUP($C1219,クラス一覧!$A:$J,9,FALSE)</f>
        <v>岩橋</v>
      </c>
      <c r="G1219" s="1" t="str">
        <f>VLOOKUP($H1219,科目一覧!$A:$G,3,FALSE)</f>
        <v>ゲーム企画（実践）</v>
      </c>
      <c r="H1219" t="s">
        <v>3099</v>
      </c>
      <c r="I1219" s="1" t="str">
        <f>VLOOKUP($H1219,科目一覧!$A:$G,7,FALSE)</f>
        <v>岩橋</v>
      </c>
      <c r="J1219" s="1" t="str">
        <f>VLOOKUP($I1219,教員一覧!$A:$D,2,FALSE)</f>
        <v>ゲーム</v>
      </c>
      <c r="K1219" s="1" t="str">
        <f>VLOOKUP($I1219,教員一覧!$A:$D,3,FALSE)</f>
        <v>企画</v>
      </c>
      <c r="L1219" s="1" t="str">
        <f>VLOOKUP($I1219,教員一覧!$A:$D,4,FALSE)</f>
        <v>専任</v>
      </c>
      <c r="M1219" t="s">
        <v>147</v>
      </c>
      <c r="N1219" t="s">
        <v>3789</v>
      </c>
      <c r="O1219" t="s">
        <v>57</v>
      </c>
      <c r="P1219" t="s">
        <v>13</v>
      </c>
      <c r="Q1219">
        <v>3</v>
      </c>
      <c r="R1219">
        <v>1405</v>
      </c>
      <c r="S1219" s="1" t="str">
        <f>VLOOKUP($R1219,教室一覧!$A:$B,2,FALSE)</f>
        <v>ノート32</v>
      </c>
      <c r="T1219" s="1">
        <f>VLOOKUP($R1219,教室一覧!$A:$C,3,FALSE)</f>
        <v>32</v>
      </c>
      <c r="U1219" s="1" t="str">
        <f>VLOOKUP($R1219,教室一覧!$A:$D,4,FALSE)</f>
        <v>1号館</v>
      </c>
      <c r="V1219" s="1" t="str">
        <f>VLOOKUP($R1219,教室一覧!$A:$E,5,FALSE)</f>
        <v>4F</v>
      </c>
      <c r="W1219"/>
      <c r="X1219"/>
      <c r="Y1219" s="1" t="str">
        <f>VLOOKUP($O1219,教員一覧!$A:$D,2,FALSE)</f>
        <v>ゲーム</v>
      </c>
      <c r="Z1219" s="1" t="str">
        <f>VLOOKUP($O1219,教員一覧!$A:$D,3,FALSE)</f>
        <v>企画</v>
      </c>
      <c r="AA1219" s="1" t="str">
        <f>VLOOKUP($O1219,教員一覧!$A:$D,4,FALSE)</f>
        <v>非常勤</v>
      </c>
      <c r="AB1219" s="1" t="str">
        <f t="shared" si="379"/>
        <v/>
      </c>
      <c r="AC1219" s="14" t="s">
        <v>147</v>
      </c>
      <c r="AD1219" s="14" t="s">
        <v>163</v>
      </c>
      <c r="AE1219" s="14" t="s">
        <v>57</v>
      </c>
      <c r="AF1219" s="14" t="s">
        <v>13</v>
      </c>
      <c r="AG1219" s="14">
        <v>3</v>
      </c>
      <c r="AH1219" s="14">
        <v>1405</v>
      </c>
      <c r="AI1219" s="15" t="str">
        <f t="shared" si="380"/>
        <v/>
      </c>
      <c r="AJ1219" s="15" t="str">
        <f t="shared" si="381"/>
        <v/>
      </c>
      <c r="AK1219" s="15" t="str">
        <f t="shared" si="382"/>
        <v/>
      </c>
      <c r="AL1219" s="15" t="str">
        <f t="shared" si="383"/>
        <v/>
      </c>
      <c r="AM1219" s="15" t="str">
        <f t="shared" si="384"/>
        <v/>
      </c>
      <c r="AN1219" s="15" t="str">
        <f t="shared" si="385"/>
        <v/>
      </c>
      <c r="AO1219" s="15" t="str">
        <f t="shared" si="386"/>
        <v/>
      </c>
      <c r="AP1219" s="9" t="str">
        <f t="shared" si="387"/>
        <v>GK3A水3</v>
      </c>
      <c r="AQ1219" s="9">
        <f t="shared" si="388"/>
        <v>1</v>
      </c>
      <c r="AR1219" s="11" t="str">
        <f t="shared" si="389"/>
        <v>岡本武水3</v>
      </c>
      <c r="AS1219" s="11">
        <f t="shared" si="376"/>
        <v>0.5</v>
      </c>
      <c r="AT1219">
        <v>1</v>
      </c>
      <c r="AU1219" s="12">
        <f t="shared" si="390"/>
        <v>7</v>
      </c>
      <c r="AV1219" s="13" t="str">
        <f t="shared" si="391"/>
        <v>1405水3</v>
      </c>
      <c r="AW1219" s="13">
        <f t="shared" si="392"/>
        <v>0.5</v>
      </c>
      <c r="AX1219" s="18" t="str">
        <f t="shared" si="393"/>
        <v>GK3AUGK3GN4A水31405</v>
      </c>
      <c r="AY1219" s="18">
        <f t="shared" si="394"/>
        <v>7</v>
      </c>
      <c r="AZ1219"/>
    </row>
    <row r="1220" spans="1:52" x14ac:dyDescent="0.15">
      <c r="A1220" s="1">
        <f t="shared" si="377"/>
        <v>3</v>
      </c>
      <c r="B1220" s="1" t="str">
        <f t="shared" si="378"/>
        <v>編成</v>
      </c>
      <c r="C1220" t="s">
        <v>3686</v>
      </c>
      <c r="D1220" s="1" t="str">
        <f>VLOOKUP($C1220,クラス一覧!$A:$J,10,FALSE)</f>
        <v>ゲーム</v>
      </c>
      <c r="E1220" s="1">
        <f>VLOOKUP($C1220,クラス一覧!$A:$J,8,FALSE)</f>
        <v>7</v>
      </c>
      <c r="F1220" s="1" t="str">
        <f>VLOOKUP($C1220,クラス一覧!$A:$J,9,FALSE)</f>
        <v>岩橋</v>
      </c>
      <c r="G1220" s="1" t="str">
        <f>VLOOKUP($H1220,科目一覧!$A:$G,3,FALSE)</f>
        <v>ゲーム企画（実践）</v>
      </c>
      <c r="H1220" t="s">
        <v>3099</v>
      </c>
      <c r="I1220" s="1" t="str">
        <f>VLOOKUP($H1220,科目一覧!$A:$G,7,FALSE)</f>
        <v>岩橋</v>
      </c>
      <c r="J1220" s="1" t="str">
        <f>VLOOKUP($I1220,教員一覧!$A:$D,2,FALSE)</f>
        <v>ゲーム</v>
      </c>
      <c r="K1220" s="1" t="str">
        <f>VLOOKUP($I1220,教員一覧!$A:$D,3,FALSE)</f>
        <v>企画</v>
      </c>
      <c r="L1220" s="1" t="str">
        <f>VLOOKUP($I1220,教員一覧!$A:$D,4,FALSE)</f>
        <v>専任</v>
      </c>
      <c r="M1220" t="s">
        <v>147</v>
      </c>
      <c r="N1220" t="s">
        <v>3789</v>
      </c>
      <c r="O1220" t="s">
        <v>57</v>
      </c>
      <c r="P1220" t="s">
        <v>13</v>
      </c>
      <c r="Q1220">
        <v>4</v>
      </c>
      <c r="R1220">
        <v>1405</v>
      </c>
      <c r="S1220" s="1" t="str">
        <f>VLOOKUP($R1220,教室一覧!$A:$B,2,FALSE)</f>
        <v>ノート32</v>
      </c>
      <c r="T1220" s="1">
        <f>VLOOKUP($R1220,教室一覧!$A:$C,3,FALSE)</f>
        <v>32</v>
      </c>
      <c r="U1220" s="1" t="str">
        <f>VLOOKUP($R1220,教室一覧!$A:$D,4,FALSE)</f>
        <v>1号館</v>
      </c>
      <c r="V1220" s="1" t="str">
        <f>VLOOKUP($R1220,教室一覧!$A:$E,5,FALSE)</f>
        <v>4F</v>
      </c>
      <c r="W1220"/>
      <c r="X1220"/>
      <c r="Y1220" s="1" t="str">
        <f>VLOOKUP($O1220,教員一覧!$A:$D,2,FALSE)</f>
        <v>ゲーム</v>
      </c>
      <c r="Z1220" s="1" t="str">
        <f>VLOOKUP($O1220,教員一覧!$A:$D,3,FALSE)</f>
        <v>企画</v>
      </c>
      <c r="AA1220" s="1" t="str">
        <f>VLOOKUP($O1220,教員一覧!$A:$D,4,FALSE)</f>
        <v>非常勤</v>
      </c>
      <c r="AB1220" s="1" t="str">
        <f t="shared" si="379"/>
        <v/>
      </c>
      <c r="AC1220" s="14" t="s">
        <v>147</v>
      </c>
      <c r="AD1220" s="14" t="s">
        <v>163</v>
      </c>
      <c r="AE1220" s="14" t="s">
        <v>57</v>
      </c>
      <c r="AF1220" s="14" t="s">
        <v>13</v>
      </c>
      <c r="AG1220" s="14">
        <v>4</v>
      </c>
      <c r="AH1220" s="14">
        <v>1405</v>
      </c>
      <c r="AI1220" s="15" t="str">
        <f t="shared" si="380"/>
        <v/>
      </c>
      <c r="AJ1220" s="15" t="str">
        <f t="shared" si="381"/>
        <v/>
      </c>
      <c r="AK1220" s="15" t="str">
        <f t="shared" si="382"/>
        <v/>
      </c>
      <c r="AL1220" s="15" t="str">
        <f t="shared" si="383"/>
        <v/>
      </c>
      <c r="AM1220" s="15" t="str">
        <f t="shared" si="384"/>
        <v/>
      </c>
      <c r="AN1220" s="15" t="str">
        <f t="shared" si="385"/>
        <v/>
      </c>
      <c r="AO1220" s="15" t="str">
        <f t="shared" si="386"/>
        <v/>
      </c>
      <c r="AP1220" s="9" t="str">
        <f t="shared" si="387"/>
        <v>GK3A水4</v>
      </c>
      <c r="AQ1220" s="9">
        <f t="shared" si="388"/>
        <v>1</v>
      </c>
      <c r="AR1220" s="11" t="str">
        <f t="shared" si="389"/>
        <v>岡本武水4</v>
      </c>
      <c r="AS1220" s="11">
        <f t="shared" si="376"/>
        <v>0.5</v>
      </c>
      <c r="AT1220">
        <v>1</v>
      </c>
      <c r="AU1220" s="12">
        <f t="shared" si="390"/>
        <v>7</v>
      </c>
      <c r="AV1220" s="13" t="str">
        <f t="shared" si="391"/>
        <v>1405水4</v>
      </c>
      <c r="AW1220" s="13">
        <f t="shared" si="392"/>
        <v>0.5</v>
      </c>
      <c r="AX1220" s="18" t="str">
        <f t="shared" si="393"/>
        <v>GK3AUGK3GN4A水41405</v>
      </c>
      <c r="AY1220" s="18">
        <f t="shared" si="394"/>
        <v>7</v>
      </c>
      <c r="AZ1220"/>
    </row>
    <row r="1221" spans="1:52" x14ac:dyDescent="0.15">
      <c r="A1221" s="1">
        <f t="shared" si="377"/>
        <v>3</v>
      </c>
      <c r="B1221" s="1" t="str">
        <f t="shared" si="378"/>
        <v>編成</v>
      </c>
      <c r="C1221" t="s">
        <v>3686</v>
      </c>
      <c r="D1221" s="1" t="str">
        <f>VLOOKUP($C1221,クラス一覧!$A:$J,10,FALSE)</f>
        <v>ゲーム</v>
      </c>
      <c r="E1221" s="1">
        <f>VLOOKUP($C1221,クラス一覧!$A:$J,8,FALSE)</f>
        <v>7</v>
      </c>
      <c r="F1221" s="1" t="str">
        <f>VLOOKUP($C1221,クラス一覧!$A:$J,9,FALSE)</f>
        <v>岩橋</v>
      </c>
      <c r="G1221" s="1" t="str">
        <f>VLOOKUP($H1221,科目一覧!$A:$G,3,FALSE)</f>
        <v>ゲーム企画（CG技術）</v>
      </c>
      <c r="H1221" t="s">
        <v>1756</v>
      </c>
      <c r="I1221" s="1" t="str">
        <f>VLOOKUP($H1221,科目一覧!$A:$G,7,FALSE)</f>
        <v>西尾</v>
      </c>
      <c r="J1221" s="1" t="str">
        <f>VLOOKUP($I1221,教員一覧!$A:$D,2,FALSE)</f>
        <v>CG</v>
      </c>
      <c r="K1221" s="1" t="str">
        <f>VLOOKUP($I1221,教員一覧!$A:$D,3,FALSE)</f>
        <v>　</v>
      </c>
      <c r="L1221" s="1" t="str">
        <f>VLOOKUP($I1221,教員一覧!$A:$D,4,FALSE)</f>
        <v>専任</v>
      </c>
      <c r="M1221" t="s">
        <v>142</v>
      </c>
      <c r="N1221" t="s">
        <v>3789</v>
      </c>
      <c r="O1221" t="s">
        <v>59</v>
      </c>
      <c r="P1221" t="s">
        <v>15</v>
      </c>
      <c r="Q1221">
        <v>1</v>
      </c>
      <c r="R1221">
        <v>2401</v>
      </c>
      <c r="S1221" s="1" t="str">
        <f>VLOOKUP($R1221,教室一覧!$A:$B,2,FALSE)</f>
        <v>実習室</v>
      </c>
      <c r="T1221" s="1">
        <f>VLOOKUP($R1221,教室一覧!$A:$C,3,FALSE)</f>
        <v>36</v>
      </c>
      <c r="U1221" s="1" t="str">
        <f>VLOOKUP($R1221,教室一覧!$A:$D,4,FALSE)</f>
        <v>2号館</v>
      </c>
      <c r="V1221" s="1" t="str">
        <f>VLOOKUP($R1221,教室一覧!$A:$E,5,FALSE)</f>
        <v>4F</v>
      </c>
      <c r="W1221"/>
      <c r="X1221"/>
      <c r="Y1221" s="1" t="str">
        <f>VLOOKUP($O1221,教員一覧!$A:$D,2,FALSE)</f>
        <v>CG</v>
      </c>
      <c r="Z1221" s="1" t="str">
        <f>VLOOKUP($O1221,教員一覧!$A:$D,3,FALSE)</f>
        <v>　</v>
      </c>
      <c r="AA1221" s="1" t="str">
        <f>VLOOKUP($O1221,教員一覧!$A:$D,4,FALSE)</f>
        <v>専任</v>
      </c>
      <c r="AB1221" s="1" t="str">
        <f t="shared" si="379"/>
        <v/>
      </c>
      <c r="AC1221" s="14" t="s">
        <v>142</v>
      </c>
      <c r="AD1221" s="14" t="s">
        <v>163</v>
      </c>
      <c r="AE1221" s="14" t="s">
        <v>59</v>
      </c>
      <c r="AF1221" s="14" t="s">
        <v>15</v>
      </c>
      <c r="AG1221" s="14">
        <v>1</v>
      </c>
      <c r="AH1221" s="14">
        <v>2401</v>
      </c>
      <c r="AI1221" s="15" t="str">
        <f t="shared" si="380"/>
        <v/>
      </c>
      <c r="AJ1221" s="15" t="str">
        <f t="shared" si="381"/>
        <v/>
      </c>
      <c r="AK1221" s="15" t="str">
        <f t="shared" si="382"/>
        <v/>
      </c>
      <c r="AL1221" s="15" t="str">
        <f t="shared" si="383"/>
        <v/>
      </c>
      <c r="AM1221" s="15" t="str">
        <f t="shared" si="384"/>
        <v/>
      </c>
      <c r="AN1221" s="15" t="str">
        <f t="shared" si="385"/>
        <v/>
      </c>
      <c r="AO1221" s="15" t="str">
        <f t="shared" si="386"/>
        <v/>
      </c>
      <c r="AP1221" s="9" t="str">
        <f t="shared" si="387"/>
        <v>GK3A木1</v>
      </c>
      <c r="AQ1221" s="9">
        <f t="shared" si="388"/>
        <v>0.5</v>
      </c>
      <c r="AR1221" s="11" t="str">
        <f t="shared" si="389"/>
        <v>西尾木1</v>
      </c>
      <c r="AS1221" s="11">
        <f t="shared" si="376"/>
        <v>0.5</v>
      </c>
      <c r="AT1221">
        <v>1</v>
      </c>
      <c r="AU1221" s="12">
        <f t="shared" si="390"/>
        <v>7</v>
      </c>
      <c r="AV1221" s="13" t="str">
        <f t="shared" si="391"/>
        <v>2401木1</v>
      </c>
      <c r="AW1221" s="13">
        <f t="shared" si="392"/>
        <v>0.25</v>
      </c>
      <c r="AX1221" s="18" t="str">
        <f t="shared" si="393"/>
        <v>GK3AUGKGN3A木12401</v>
      </c>
      <c r="AY1221" s="18">
        <f t="shared" si="394"/>
        <v>3.5</v>
      </c>
      <c r="AZ1221"/>
    </row>
    <row r="1222" spans="1:52" x14ac:dyDescent="0.15">
      <c r="A1222" s="1">
        <f t="shared" si="377"/>
        <v>3</v>
      </c>
      <c r="B1222" s="1" t="str">
        <f t="shared" si="378"/>
        <v>編成</v>
      </c>
      <c r="C1222" t="s">
        <v>3686</v>
      </c>
      <c r="D1222" s="1" t="str">
        <f>VLOOKUP($C1222,クラス一覧!$A:$J,10,FALSE)</f>
        <v>ゲーム</v>
      </c>
      <c r="E1222" s="1">
        <f>VLOOKUP($C1222,クラス一覧!$A:$J,8,FALSE)</f>
        <v>7</v>
      </c>
      <c r="F1222" s="1" t="str">
        <f>VLOOKUP($C1222,クラス一覧!$A:$J,9,FALSE)</f>
        <v>岩橋</v>
      </c>
      <c r="G1222" s="1" t="str">
        <f>VLOOKUP($H1222,科目一覧!$A:$G,3,FALSE)</f>
        <v>ゲーム企画（制作進行）</v>
      </c>
      <c r="H1222" t="s">
        <v>3104</v>
      </c>
      <c r="I1222" s="1" t="str">
        <f>VLOOKUP($H1222,科目一覧!$A:$G,7,FALSE)</f>
        <v>大野</v>
      </c>
      <c r="J1222" s="1" t="str">
        <f>VLOOKUP($I1222,教員一覧!$A:$D,2,FALSE)</f>
        <v>ゲーム</v>
      </c>
      <c r="K1222" s="1" t="str">
        <f>VLOOKUP($I1222,教員一覧!$A:$D,3,FALSE)</f>
        <v>企画</v>
      </c>
      <c r="L1222" s="1" t="str">
        <f>VLOOKUP($I1222,教員一覧!$A:$D,4,FALSE)</f>
        <v>専任</v>
      </c>
      <c r="M1222" t="s">
        <v>142</v>
      </c>
      <c r="N1222" t="s">
        <v>3789</v>
      </c>
      <c r="O1222" t="s">
        <v>77</v>
      </c>
      <c r="P1222" t="s">
        <v>15</v>
      </c>
      <c r="Q1222">
        <v>2</v>
      </c>
      <c r="R1222">
        <v>2404</v>
      </c>
      <c r="S1222" s="1" t="str">
        <f>VLOOKUP($R1222,教室一覧!$A:$B,2,FALSE)</f>
        <v>ノート対応</v>
      </c>
      <c r="T1222" s="1">
        <f>VLOOKUP($R1222,教室一覧!$A:$C,3,FALSE)</f>
        <v>36</v>
      </c>
      <c r="U1222" s="1" t="str">
        <f>VLOOKUP($R1222,教室一覧!$A:$D,4,FALSE)</f>
        <v>2号館</v>
      </c>
      <c r="V1222" s="1" t="str">
        <f>VLOOKUP($R1222,教室一覧!$A:$E,5,FALSE)</f>
        <v>4F</v>
      </c>
      <c r="W1222"/>
      <c r="X1222"/>
      <c r="Y1222" s="1" t="str">
        <f>VLOOKUP($O1222,教員一覧!$A:$D,2,FALSE)</f>
        <v>ゲーム</v>
      </c>
      <c r="Z1222" s="1" t="str">
        <f>VLOOKUP($O1222,教員一覧!$A:$D,3,FALSE)</f>
        <v>企画</v>
      </c>
      <c r="AA1222" s="1" t="str">
        <f>VLOOKUP($O1222,教員一覧!$A:$D,4,FALSE)</f>
        <v>専任</v>
      </c>
      <c r="AB1222" s="1" t="str">
        <f t="shared" si="379"/>
        <v/>
      </c>
      <c r="AC1222" s="14" t="s">
        <v>142</v>
      </c>
      <c r="AD1222" s="14" t="s">
        <v>163</v>
      </c>
      <c r="AE1222" s="14" t="s">
        <v>77</v>
      </c>
      <c r="AF1222" s="14" t="s">
        <v>15</v>
      </c>
      <c r="AG1222" s="14">
        <v>2</v>
      </c>
      <c r="AH1222" s="14">
        <v>2404</v>
      </c>
      <c r="AI1222" s="15" t="str">
        <f t="shared" si="380"/>
        <v/>
      </c>
      <c r="AJ1222" s="15" t="str">
        <f t="shared" si="381"/>
        <v/>
      </c>
      <c r="AK1222" s="15" t="str">
        <f t="shared" si="382"/>
        <v/>
      </c>
      <c r="AL1222" s="15" t="str">
        <f t="shared" si="383"/>
        <v/>
      </c>
      <c r="AM1222" s="15" t="str">
        <f t="shared" si="384"/>
        <v/>
      </c>
      <c r="AN1222" s="15" t="str">
        <f t="shared" si="385"/>
        <v/>
      </c>
      <c r="AO1222" s="15" t="str">
        <f t="shared" si="386"/>
        <v/>
      </c>
      <c r="AP1222" s="9" t="str">
        <f t="shared" si="387"/>
        <v>GK3A木2</v>
      </c>
      <c r="AQ1222" s="9">
        <f t="shared" si="388"/>
        <v>0.5</v>
      </c>
      <c r="AR1222" s="11" t="str">
        <f t="shared" si="389"/>
        <v>大野木2</v>
      </c>
      <c r="AS1222" s="11">
        <f t="shared" si="376"/>
        <v>0.5</v>
      </c>
      <c r="AT1222">
        <v>1</v>
      </c>
      <c r="AU1222" s="12">
        <f t="shared" si="390"/>
        <v>7</v>
      </c>
      <c r="AV1222" s="13" t="str">
        <f t="shared" si="391"/>
        <v>2404木2</v>
      </c>
      <c r="AW1222" s="13">
        <f t="shared" si="392"/>
        <v>0.25</v>
      </c>
      <c r="AX1222" s="18" t="str">
        <f t="shared" si="393"/>
        <v>GK3AUGKGN3A木22404</v>
      </c>
      <c r="AY1222" s="18">
        <f t="shared" si="394"/>
        <v>3.5</v>
      </c>
      <c r="AZ1222"/>
    </row>
    <row r="1223" spans="1:52" x14ac:dyDescent="0.15">
      <c r="A1223" s="1">
        <f t="shared" si="377"/>
        <v>3</v>
      </c>
      <c r="B1223" s="1" t="str">
        <f t="shared" si="378"/>
        <v>編成</v>
      </c>
      <c r="C1223" t="s">
        <v>3686</v>
      </c>
      <c r="D1223" s="1" t="str">
        <f>VLOOKUP($C1223,クラス一覧!$A:$J,10,FALSE)</f>
        <v>ゲーム</v>
      </c>
      <c r="E1223" s="1">
        <f>VLOOKUP($C1223,クラス一覧!$A:$J,8,FALSE)</f>
        <v>7</v>
      </c>
      <c r="F1223" s="1" t="str">
        <f>VLOOKUP($C1223,クラス一覧!$A:$J,9,FALSE)</f>
        <v>岩橋</v>
      </c>
      <c r="G1223" s="1" t="str">
        <f>VLOOKUP($H1223,科目一覧!$A:$G,3,FALSE)</f>
        <v>ゲーム企画（企画提案）</v>
      </c>
      <c r="H1223" t="s">
        <v>3098</v>
      </c>
      <c r="I1223" s="1" t="str">
        <f>VLOOKUP($H1223,科目一覧!$A:$G,7,FALSE)</f>
        <v>大野</v>
      </c>
      <c r="J1223" s="1" t="str">
        <f>VLOOKUP($I1223,教員一覧!$A:$D,2,FALSE)</f>
        <v>ゲーム</v>
      </c>
      <c r="K1223" s="1" t="str">
        <f>VLOOKUP($I1223,教員一覧!$A:$D,3,FALSE)</f>
        <v>企画</v>
      </c>
      <c r="L1223" s="1" t="str">
        <f>VLOOKUP($I1223,教員一覧!$A:$D,4,FALSE)</f>
        <v>専任</v>
      </c>
      <c r="M1223" t="s">
        <v>147</v>
      </c>
      <c r="N1223" t="s">
        <v>3789</v>
      </c>
      <c r="O1223" t="s">
        <v>77</v>
      </c>
      <c r="P1223" t="s">
        <v>15</v>
      </c>
      <c r="Q1223">
        <v>3</v>
      </c>
      <c r="R1223">
        <v>1301</v>
      </c>
      <c r="S1223" s="1" t="str">
        <f>VLOOKUP($R1223,教室一覧!$A:$B,2,FALSE)</f>
        <v>ノート対応</v>
      </c>
      <c r="T1223" s="1">
        <f>VLOOKUP($R1223,教室一覧!$A:$C,3,FALSE)</f>
        <v>36</v>
      </c>
      <c r="U1223" s="1" t="str">
        <f>VLOOKUP($R1223,教室一覧!$A:$D,4,FALSE)</f>
        <v>1号館</v>
      </c>
      <c r="V1223" s="1" t="str">
        <f>VLOOKUP($R1223,教室一覧!$A:$E,5,FALSE)</f>
        <v>3F</v>
      </c>
      <c r="W1223"/>
      <c r="X1223"/>
      <c r="Y1223" s="1" t="str">
        <f>VLOOKUP($O1223,教員一覧!$A:$D,2,FALSE)</f>
        <v>ゲーム</v>
      </c>
      <c r="Z1223" s="1" t="str">
        <f>VLOOKUP($O1223,教員一覧!$A:$D,3,FALSE)</f>
        <v>企画</v>
      </c>
      <c r="AA1223" s="1" t="str">
        <f>VLOOKUP($O1223,教員一覧!$A:$D,4,FALSE)</f>
        <v>専任</v>
      </c>
      <c r="AB1223" s="1" t="str">
        <f t="shared" si="379"/>
        <v/>
      </c>
      <c r="AC1223" s="14" t="s">
        <v>147</v>
      </c>
      <c r="AD1223" s="14" t="s">
        <v>163</v>
      </c>
      <c r="AE1223" s="14" t="s">
        <v>77</v>
      </c>
      <c r="AF1223" s="14" t="s">
        <v>15</v>
      </c>
      <c r="AG1223" s="14">
        <v>3</v>
      </c>
      <c r="AH1223" s="14">
        <v>1301</v>
      </c>
      <c r="AI1223" s="15" t="str">
        <f t="shared" si="380"/>
        <v/>
      </c>
      <c r="AJ1223" s="15" t="str">
        <f t="shared" si="381"/>
        <v/>
      </c>
      <c r="AK1223" s="15" t="str">
        <f t="shared" si="382"/>
        <v/>
      </c>
      <c r="AL1223" s="15" t="str">
        <f t="shared" si="383"/>
        <v/>
      </c>
      <c r="AM1223" s="15" t="str">
        <f t="shared" si="384"/>
        <v/>
      </c>
      <c r="AN1223" s="15" t="str">
        <f t="shared" si="385"/>
        <v/>
      </c>
      <c r="AO1223" s="15" t="str">
        <f t="shared" si="386"/>
        <v/>
      </c>
      <c r="AP1223" s="9" t="str">
        <f t="shared" si="387"/>
        <v>GK3A木3</v>
      </c>
      <c r="AQ1223" s="9">
        <f t="shared" si="388"/>
        <v>1</v>
      </c>
      <c r="AR1223" s="11" t="str">
        <f t="shared" si="389"/>
        <v>大野木3</v>
      </c>
      <c r="AS1223" s="11">
        <f t="shared" si="376"/>
        <v>0.5</v>
      </c>
      <c r="AT1223">
        <v>1</v>
      </c>
      <c r="AU1223" s="12">
        <f t="shared" si="390"/>
        <v>7</v>
      </c>
      <c r="AV1223" s="13" t="str">
        <f t="shared" si="391"/>
        <v>1301木3</v>
      </c>
      <c r="AW1223" s="13">
        <f t="shared" si="392"/>
        <v>0.5</v>
      </c>
      <c r="AX1223" s="18" t="str">
        <f t="shared" si="393"/>
        <v>GK3AUGK3GN4A木31301</v>
      </c>
      <c r="AY1223" s="18">
        <f t="shared" si="394"/>
        <v>7</v>
      </c>
      <c r="AZ1223"/>
    </row>
    <row r="1224" spans="1:52" x14ac:dyDescent="0.15">
      <c r="A1224" s="1">
        <f t="shared" si="377"/>
        <v>3</v>
      </c>
      <c r="B1224" s="1" t="str">
        <f t="shared" si="378"/>
        <v>編成</v>
      </c>
      <c r="C1224" t="s">
        <v>3686</v>
      </c>
      <c r="D1224" s="1" t="str">
        <f>VLOOKUP($C1224,クラス一覧!$A:$J,10,FALSE)</f>
        <v>ゲーム</v>
      </c>
      <c r="E1224" s="1">
        <f>VLOOKUP($C1224,クラス一覧!$A:$J,8,FALSE)</f>
        <v>7</v>
      </c>
      <c r="F1224" s="1" t="str">
        <f>VLOOKUP($C1224,クラス一覧!$A:$J,9,FALSE)</f>
        <v>岩橋</v>
      </c>
      <c r="G1224" s="1" t="str">
        <f>VLOOKUP($H1224,科目一覧!$A:$G,3,FALSE)</f>
        <v>ゲーム企画（企画提案）</v>
      </c>
      <c r="H1224" t="s">
        <v>3098</v>
      </c>
      <c r="I1224" s="1" t="str">
        <f>VLOOKUP($H1224,科目一覧!$A:$G,7,FALSE)</f>
        <v>大野</v>
      </c>
      <c r="J1224" s="1" t="str">
        <f>VLOOKUP($I1224,教員一覧!$A:$D,2,FALSE)</f>
        <v>ゲーム</v>
      </c>
      <c r="K1224" s="1" t="str">
        <f>VLOOKUP($I1224,教員一覧!$A:$D,3,FALSE)</f>
        <v>企画</v>
      </c>
      <c r="L1224" s="1" t="str">
        <f>VLOOKUP($I1224,教員一覧!$A:$D,4,FALSE)</f>
        <v>専任</v>
      </c>
      <c r="M1224" t="s">
        <v>147</v>
      </c>
      <c r="N1224" t="s">
        <v>3789</v>
      </c>
      <c r="O1224" t="s">
        <v>77</v>
      </c>
      <c r="P1224" t="s">
        <v>15</v>
      </c>
      <c r="Q1224">
        <v>4</v>
      </c>
      <c r="R1224">
        <v>1301</v>
      </c>
      <c r="S1224" s="1" t="str">
        <f>VLOOKUP($R1224,教室一覧!$A:$B,2,FALSE)</f>
        <v>ノート対応</v>
      </c>
      <c r="T1224" s="1">
        <f>VLOOKUP($R1224,教室一覧!$A:$C,3,FALSE)</f>
        <v>36</v>
      </c>
      <c r="U1224" s="1" t="str">
        <f>VLOOKUP($R1224,教室一覧!$A:$D,4,FALSE)</f>
        <v>1号館</v>
      </c>
      <c r="V1224" s="1" t="str">
        <f>VLOOKUP($R1224,教室一覧!$A:$E,5,FALSE)</f>
        <v>3F</v>
      </c>
      <c r="W1224"/>
      <c r="X1224"/>
      <c r="Y1224" s="1" t="str">
        <f>VLOOKUP($O1224,教員一覧!$A:$D,2,FALSE)</f>
        <v>ゲーム</v>
      </c>
      <c r="Z1224" s="1" t="str">
        <f>VLOOKUP($O1224,教員一覧!$A:$D,3,FALSE)</f>
        <v>企画</v>
      </c>
      <c r="AA1224" s="1" t="str">
        <f>VLOOKUP($O1224,教員一覧!$A:$D,4,FALSE)</f>
        <v>専任</v>
      </c>
      <c r="AB1224" s="1" t="str">
        <f t="shared" si="379"/>
        <v/>
      </c>
      <c r="AC1224" s="14" t="s">
        <v>147</v>
      </c>
      <c r="AD1224" s="14" t="s">
        <v>163</v>
      </c>
      <c r="AE1224" s="14" t="s">
        <v>77</v>
      </c>
      <c r="AF1224" s="14" t="s">
        <v>15</v>
      </c>
      <c r="AG1224" s="14">
        <v>4</v>
      </c>
      <c r="AH1224" s="14">
        <v>1301</v>
      </c>
      <c r="AI1224" s="15" t="str">
        <f t="shared" si="380"/>
        <v/>
      </c>
      <c r="AJ1224" s="15" t="str">
        <f t="shared" si="381"/>
        <v/>
      </c>
      <c r="AK1224" s="15" t="str">
        <f t="shared" si="382"/>
        <v/>
      </c>
      <c r="AL1224" s="15" t="str">
        <f t="shared" si="383"/>
        <v/>
      </c>
      <c r="AM1224" s="15" t="str">
        <f t="shared" si="384"/>
        <v/>
      </c>
      <c r="AN1224" s="15" t="str">
        <f t="shared" si="385"/>
        <v/>
      </c>
      <c r="AO1224" s="15" t="str">
        <f t="shared" si="386"/>
        <v/>
      </c>
      <c r="AP1224" s="9" t="str">
        <f t="shared" si="387"/>
        <v>GK3A木4</v>
      </c>
      <c r="AQ1224" s="9">
        <f t="shared" si="388"/>
        <v>1</v>
      </c>
      <c r="AR1224" s="11" t="str">
        <f t="shared" si="389"/>
        <v>大野木4</v>
      </c>
      <c r="AS1224" s="11">
        <f t="shared" si="376"/>
        <v>0.5</v>
      </c>
      <c r="AT1224">
        <v>1</v>
      </c>
      <c r="AU1224" s="12">
        <f t="shared" si="390"/>
        <v>7</v>
      </c>
      <c r="AV1224" s="13" t="str">
        <f t="shared" si="391"/>
        <v>1301木4</v>
      </c>
      <c r="AW1224" s="13">
        <f t="shared" si="392"/>
        <v>0.5</v>
      </c>
      <c r="AX1224" s="18" t="str">
        <f t="shared" si="393"/>
        <v>GK3AUGK3GN4A木41301</v>
      </c>
      <c r="AY1224" s="18">
        <f t="shared" si="394"/>
        <v>7</v>
      </c>
      <c r="AZ1224"/>
    </row>
    <row r="1225" spans="1:52" x14ac:dyDescent="0.15">
      <c r="A1225" s="1">
        <f t="shared" si="377"/>
        <v>2</v>
      </c>
      <c r="B1225" s="1" t="str">
        <f t="shared" si="378"/>
        <v>編成</v>
      </c>
      <c r="C1225" t="s">
        <v>3688</v>
      </c>
      <c r="D1225" s="1" t="str">
        <f>VLOOKUP($C1225,クラス一覧!$A:$J,10,FALSE)</f>
        <v>ゲーム</v>
      </c>
      <c r="E1225" s="1">
        <f>VLOOKUP($C1225,クラス一覧!$A:$J,8,FALSE)</f>
        <v>17</v>
      </c>
      <c r="F1225" s="1" t="str">
        <f>VLOOKUP($C1225,クラス一覧!$A:$J,9,FALSE)</f>
        <v>岩橋</v>
      </c>
      <c r="G1225" s="1" t="str">
        <f>VLOOKUP($H1225,科目一覧!$A:$G,3,FALSE)</f>
        <v>ゲーム企画（PG技術）</v>
      </c>
      <c r="H1225" t="s">
        <v>3102</v>
      </c>
      <c r="I1225" s="1" t="str">
        <f>VLOOKUP($H1225,科目一覧!$A:$G,7,FALSE)</f>
        <v>板庇</v>
      </c>
      <c r="J1225" s="1" t="str">
        <f>VLOOKUP($I1225,教員一覧!$A:$D,2,FALSE)</f>
        <v>ゲーム</v>
      </c>
      <c r="K1225" s="1" t="str">
        <f>VLOOKUP($I1225,教員一覧!$A:$D,3,FALSE)</f>
        <v>プログラム</v>
      </c>
      <c r="L1225" s="1" t="str">
        <f>VLOOKUP($I1225,教員一覧!$A:$D,4,FALSE)</f>
        <v>専任</v>
      </c>
      <c r="M1225" t="s">
        <v>139</v>
      </c>
      <c r="N1225" t="s">
        <v>3789</v>
      </c>
      <c r="O1225" t="s">
        <v>98</v>
      </c>
      <c r="P1225" t="s">
        <v>12</v>
      </c>
      <c r="Q1225">
        <v>1</v>
      </c>
      <c r="R1225">
        <v>2402</v>
      </c>
      <c r="S1225" s="1" t="str">
        <f>VLOOKUP($R1225,教室一覧!$A:$B,2,FALSE)</f>
        <v>実習室</v>
      </c>
      <c r="T1225" s="1">
        <f>VLOOKUP($R1225,教室一覧!$A:$C,3,FALSE)</f>
        <v>36</v>
      </c>
      <c r="U1225" s="1" t="str">
        <f>VLOOKUP($R1225,教室一覧!$A:$D,4,FALSE)</f>
        <v>2号館</v>
      </c>
      <c r="V1225" s="1" t="str">
        <f>VLOOKUP($R1225,教室一覧!$A:$E,5,FALSE)</f>
        <v>4F</v>
      </c>
      <c r="W1225"/>
      <c r="X1225"/>
      <c r="Y1225" s="1" t="str">
        <f>VLOOKUP($O1225,教員一覧!$A:$D,2,FALSE)</f>
        <v>ゲーム</v>
      </c>
      <c r="Z1225" s="1" t="str">
        <f>VLOOKUP($O1225,教員一覧!$A:$D,3,FALSE)</f>
        <v>プログラム</v>
      </c>
      <c r="AA1225" s="1" t="str">
        <f>VLOOKUP($O1225,教員一覧!$A:$D,4,FALSE)</f>
        <v>専任</v>
      </c>
      <c r="AB1225" s="1" t="str">
        <f t="shared" si="379"/>
        <v/>
      </c>
      <c r="AC1225" s="14" t="s">
        <v>139</v>
      </c>
      <c r="AD1225" s="14" t="s">
        <v>163</v>
      </c>
      <c r="AE1225" s="14" t="s">
        <v>98</v>
      </c>
      <c r="AF1225" s="14" t="s">
        <v>12</v>
      </c>
      <c r="AG1225" s="14">
        <v>1</v>
      </c>
      <c r="AH1225" s="14">
        <v>2402</v>
      </c>
      <c r="AI1225" s="15" t="str">
        <f t="shared" si="380"/>
        <v/>
      </c>
      <c r="AJ1225" s="15" t="str">
        <f t="shared" si="381"/>
        <v/>
      </c>
      <c r="AK1225" s="15" t="str">
        <f t="shared" si="382"/>
        <v/>
      </c>
      <c r="AL1225" s="15" t="str">
        <f t="shared" si="383"/>
        <v/>
      </c>
      <c r="AM1225" s="15" t="str">
        <f t="shared" si="384"/>
        <v/>
      </c>
      <c r="AN1225" s="15" t="str">
        <f t="shared" si="385"/>
        <v/>
      </c>
      <c r="AO1225" s="15" t="str">
        <f t="shared" si="386"/>
        <v/>
      </c>
      <c r="AP1225" s="9" t="str">
        <f t="shared" si="387"/>
        <v>GN2A火1</v>
      </c>
      <c r="AQ1225" s="9">
        <f t="shared" si="388"/>
        <v>0.5</v>
      </c>
      <c r="AR1225" s="11" t="str">
        <f t="shared" si="389"/>
        <v>板庇火1</v>
      </c>
      <c r="AS1225" s="11">
        <f t="shared" si="376"/>
        <v>0.5</v>
      </c>
      <c r="AT1225">
        <v>1</v>
      </c>
      <c r="AU1225" s="12">
        <f t="shared" si="390"/>
        <v>17</v>
      </c>
      <c r="AV1225" s="13" t="str">
        <f t="shared" si="391"/>
        <v>2402火1</v>
      </c>
      <c r="AW1225" s="13">
        <f t="shared" si="392"/>
        <v>0.25</v>
      </c>
      <c r="AX1225" s="18" t="str">
        <f t="shared" si="393"/>
        <v>GN2AUGKGN2A火12402</v>
      </c>
      <c r="AY1225" s="18">
        <f t="shared" si="394"/>
        <v>8.5</v>
      </c>
      <c r="AZ1225"/>
    </row>
    <row r="1226" spans="1:52" x14ac:dyDescent="0.15">
      <c r="A1226" s="1">
        <f t="shared" si="377"/>
        <v>2</v>
      </c>
      <c r="B1226" s="1" t="str">
        <f t="shared" si="378"/>
        <v>編成</v>
      </c>
      <c r="C1226" t="s">
        <v>3688</v>
      </c>
      <c r="D1226" s="1" t="str">
        <f>VLOOKUP($C1226,クラス一覧!$A:$J,10,FALSE)</f>
        <v>ゲーム</v>
      </c>
      <c r="E1226" s="1">
        <f>VLOOKUP($C1226,クラス一覧!$A:$J,8,FALSE)</f>
        <v>17</v>
      </c>
      <c r="F1226" s="1" t="str">
        <f>VLOOKUP($C1226,クラス一覧!$A:$J,9,FALSE)</f>
        <v>岩橋</v>
      </c>
      <c r="G1226" s="1" t="str">
        <f>VLOOKUP($H1226,科目一覧!$A:$G,3,FALSE)</f>
        <v>ゲーム企画（制作進行）</v>
      </c>
      <c r="H1226" t="s">
        <v>3103</v>
      </c>
      <c r="I1226" s="1" t="str">
        <f>VLOOKUP($H1226,科目一覧!$A:$G,7,FALSE)</f>
        <v>大野</v>
      </c>
      <c r="J1226" s="1" t="str">
        <f>VLOOKUP($I1226,教員一覧!$A:$D,2,FALSE)</f>
        <v>ゲーム</v>
      </c>
      <c r="K1226" s="1" t="str">
        <f>VLOOKUP($I1226,教員一覧!$A:$D,3,FALSE)</f>
        <v>企画</v>
      </c>
      <c r="L1226" s="1" t="str">
        <f>VLOOKUP($I1226,教員一覧!$A:$D,4,FALSE)</f>
        <v>専任</v>
      </c>
      <c r="M1226" t="s">
        <v>139</v>
      </c>
      <c r="N1226" t="s">
        <v>3789</v>
      </c>
      <c r="O1226" t="s">
        <v>77</v>
      </c>
      <c r="P1226" t="s">
        <v>12</v>
      </c>
      <c r="Q1226">
        <v>3</v>
      </c>
      <c r="R1226">
        <v>3303</v>
      </c>
      <c r="S1226" s="1" t="str">
        <f>VLOOKUP($R1226,教室一覧!$A:$B,2,FALSE)</f>
        <v>ノート対応</v>
      </c>
      <c r="T1226" s="1">
        <f>VLOOKUP($R1226,教室一覧!$A:$C,3,FALSE)</f>
        <v>36</v>
      </c>
      <c r="U1226" s="1" t="str">
        <f>VLOOKUP($R1226,教室一覧!$A:$D,4,FALSE)</f>
        <v>3号館</v>
      </c>
      <c r="V1226" s="1" t="str">
        <f>VLOOKUP($R1226,教室一覧!$A:$E,5,FALSE)</f>
        <v>3F</v>
      </c>
      <c r="W1226"/>
      <c r="X1226"/>
      <c r="Y1226" s="1" t="str">
        <f>VLOOKUP($O1226,教員一覧!$A:$D,2,FALSE)</f>
        <v>ゲーム</v>
      </c>
      <c r="Z1226" s="1" t="str">
        <f>VLOOKUP($O1226,教員一覧!$A:$D,3,FALSE)</f>
        <v>企画</v>
      </c>
      <c r="AA1226" s="1" t="str">
        <f>VLOOKUP($O1226,教員一覧!$A:$D,4,FALSE)</f>
        <v>専任</v>
      </c>
      <c r="AB1226" s="1" t="str">
        <f t="shared" si="379"/>
        <v/>
      </c>
      <c r="AC1226" s="14" t="s">
        <v>139</v>
      </c>
      <c r="AD1226" s="14" t="s">
        <v>163</v>
      </c>
      <c r="AE1226" s="14" t="s">
        <v>77</v>
      </c>
      <c r="AF1226" s="14" t="s">
        <v>12</v>
      </c>
      <c r="AG1226" s="14">
        <v>3</v>
      </c>
      <c r="AH1226" s="14">
        <v>3303</v>
      </c>
      <c r="AI1226" s="15" t="str">
        <f t="shared" si="380"/>
        <v/>
      </c>
      <c r="AJ1226" s="15" t="str">
        <f t="shared" si="381"/>
        <v/>
      </c>
      <c r="AK1226" s="15" t="str">
        <f t="shared" si="382"/>
        <v/>
      </c>
      <c r="AL1226" s="15" t="str">
        <f t="shared" si="383"/>
        <v/>
      </c>
      <c r="AM1226" s="15" t="str">
        <f t="shared" si="384"/>
        <v/>
      </c>
      <c r="AN1226" s="15" t="str">
        <f t="shared" si="385"/>
        <v/>
      </c>
      <c r="AO1226" s="15" t="str">
        <f t="shared" si="386"/>
        <v/>
      </c>
      <c r="AP1226" s="9" t="str">
        <f t="shared" si="387"/>
        <v>GN2A火3</v>
      </c>
      <c r="AQ1226" s="9">
        <f t="shared" si="388"/>
        <v>0.5</v>
      </c>
      <c r="AR1226" s="11" t="str">
        <f t="shared" si="389"/>
        <v>大野火3</v>
      </c>
      <c r="AS1226" s="11">
        <f t="shared" si="376"/>
        <v>0.5</v>
      </c>
      <c r="AT1226">
        <v>1</v>
      </c>
      <c r="AU1226" s="12">
        <f t="shared" si="390"/>
        <v>17</v>
      </c>
      <c r="AV1226" s="13" t="str">
        <f t="shared" si="391"/>
        <v>3303火3</v>
      </c>
      <c r="AW1226" s="13">
        <f t="shared" si="392"/>
        <v>0.25</v>
      </c>
      <c r="AX1226" s="18" t="str">
        <f t="shared" si="393"/>
        <v>GN2AUGKGN2A火33303</v>
      </c>
      <c r="AY1226" s="18">
        <f t="shared" si="394"/>
        <v>8.5</v>
      </c>
      <c r="AZ1226"/>
    </row>
    <row r="1227" spans="1:52" x14ac:dyDescent="0.15">
      <c r="A1227" s="1">
        <f t="shared" si="377"/>
        <v>2</v>
      </c>
      <c r="B1227" s="1" t="str">
        <f t="shared" si="378"/>
        <v>編成</v>
      </c>
      <c r="C1227" t="s">
        <v>3688</v>
      </c>
      <c r="D1227" s="1" t="str">
        <f>VLOOKUP($C1227,クラス一覧!$A:$J,10,FALSE)</f>
        <v>ゲーム</v>
      </c>
      <c r="E1227" s="1">
        <f>VLOOKUP($C1227,クラス一覧!$A:$J,8,FALSE)</f>
        <v>17</v>
      </c>
      <c r="F1227" s="1" t="str">
        <f>VLOOKUP($C1227,クラス一覧!$A:$J,9,FALSE)</f>
        <v>岩橋</v>
      </c>
      <c r="G1227" s="1" t="str">
        <f>VLOOKUP($H1227,科目一覧!$A:$G,3,FALSE)</f>
        <v>ゲーム企画（制作進行）</v>
      </c>
      <c r="H1227" t="s">
        <v>3103</v>
      </c>
      <c r="I1227" s="1" t="str">
        <f>VLOOKUP($H1227,科目一覧!$A:$G,7,FALSE)</f>
        <v>大野</v>
      </c>
      <c r="J1227" s="1" t="str">
        <f>VLOOKUP($I1227,教員一覧!$A:$D,2,FALSE)</f>
        <v>ゲーム</v>
      </c>
      <c r="K1227" s="1" t="str">
        <f>VLOOKUP($I1227,教員一覧!$A:$D,3,FALSE)</f>
        <v>企画</v>
      </c>
      <c r="L1227" s="1" t="str">
        <f>VLOOKUP($I1227,教員一覧!$A:$D,4,FALSE)</f>
        <v>専任</v>
      </c>
      <c r="M1227" t="s">
        <v>139</v>
      </c>
      <c r="N1227" t="s">
        <v>3789</v>
      </c>
      <c r="O1227" t="s">
        <v>77</v>
      </c>
      <c r="P1227" t="s">
        <v>12</v>
      </c>
      <c r="Q1227">
        <v>4</v>
      </c>
      <c r="R1227">
        <v>3303</v>
      </c>
      <c r="S1227" s="1" t="str">
        <f>VLOOKUP($R1227,教室一覧!$A:$B,2,FALSE)</f>
        <v>ノート対応</v>
      </c>
      <c r="T1227" s="1">
        <f>VLOOKUP($R1227,教室一覧!$A:$C,3,FALSE)</f>
        <v>36</v>
      </c>
      <c r="U1227" s="1" t="str">
        <f>VLOOKUP($R1227,教室一覧!$A:$D,4,FALSE)</f>
        <v>3号館</v>
      </c>
      <c r="V1227" s="1" t="str">
        <f>VLOOKUP($R1227,教室一覧!$A:$E,5,FALSE)</f>
        <v>3F</v>
      </c>
      <c r="W1227"/>
      <c r="X1227"/>
      <c r="Y1227" s="1" t="str">
        <f>VLOOKUP($O1227,教員一覧!$A:$D,2,FALSE)</f>
        <v>ゲーム</v>
      </c>
      <c r="Z1227" s="1" t="str">
        <f>VLOOKUP($O1227,教員一覧!$A:$D,3,FALSE)</f>
        <v>企画</v>
      </c>
      <c r="AA1227" s="1" t="str">
        <f>VLOOKUP($O1227,教員一覧!$A:$D,4,FALSE)</f>
        <v>専任</v>
      </c>
      <c r="AB1227" s="1" t="str">
        <f t="shared" si="379"/>
        <v/>
      </c>
      <c r="AC1227" s="14" t="s">
        <v>139</v>
      </c>
      <c r="AD1227" s="14" t="s">
        <v>163</v>
      </c>
      <c r="AE1227" s="14" t="s">
        <v>77</v>
      </c>
      <c r="AF1227" s="14" t="s">
        <v>12</v>
      </c>
      <c r="AG1227" s="14">
        <v>4</v>
      </c>
      <c r="AH1227" s="14">
        <v>3303</v>
      </c>
      <c r="AI1227" s="15" t="str">
        <f t="shared" si="380"/>
        <v/>
      </c>
      <c r="AJ1227" s="15" t="str">
        <f t="shared" si="381"/>
        <v/>
      </c>
      <c r="AK1227" s="15" t="str">
        <f t="shared" si="382"/>
        <v/>
      </c>
      <c r="AL1227" s="15" t="str">
        <f t="shared" si="383"/>
        <v/>
      </c>
      <c r="AM1227" s="15" t="str">
        <f t="shared" si="384"/>
        <v/>
      </c>
      <c r="AN1227" s="15" t="str">
        <f t="shared" si="385"/>
        <v/>
      </c>
      <c r="AO1227" s="15" t="str">
        <f t="shared" si="386"/>
        <v/>
      </c>
      <c r="AP1227" s="9" t="str">
        <f t="shared" si="387"/>
        <v>GN2A火4</v>
      </c>
      <c r="AQ1227" s="9">
        <f t="shared" si="388"/>
        <v>0.5</v>
      </c>
      <c r="AR1227" s="11" t="str">
        <f t="shared" si="389"/>
        <v>大野火4</v>
      </c>
      <c r="AS1227" s="11">
        <f t="shared" si="376"/>
        <v>0.5</v>
      </c>
      <c r="AT1227">
        <v>1</v>
      </c>
      <c r="AU1227" s="12">
        <f t="shared" si="390"/>
        <v>17</v>
      </c>
      <c r="AV1227" s="13" t="str">
        <f t="shared" si="391"/>
        <v>3303火4</v>
      </c>
      <c r="AW1227" s="13">
        <f t="shared" si="392"/>
        <v>0.25</v>
      </c>
      <c r="AX1227" s="18" t="str">
        <f t="shared" si="393"/>
        <v>GN2AUGKGN2A火43303</v>
      </c>
      <c r="AY1227" s="18">
        <f t="shared" si="394"/>
        <v>8.5</v>
      </c>
      <c r="AZ1227"/>
    </row>
    <row r="1228" spans="1:52" x14ac:dyDescent="0.15">
      <c r="A1228" s="1">
        <f t="shared" si="377"/>
        <v>2</v>
      </c>
      <c r="B1228" s="1" t="str">
        <f t="shared" si="378"/>
        <v>編成</v>
      </c>
      <c r="C1228" t="s">
        <v>3688</v>
      </c>
      <c r="D1228" s="1" t="str">
        <f>VLOOKUP($C1228,クラス一覧!$A:$J,10,FALSE)</f>
        <v>ゲーム</v>
      </c>
      <c r="E1228" s="1">
        <f>VLOOKUP($C1228,クラス一覧!$A:$J,8,FALSE)</f>
        <v>17</v>
      </c>
      <c r="F1228" s="1" t="str">
        <f>VLOOKUP($C1228,クラス一覧!$A:$J,9,FALSE)</f>
        <v>岩橋</v>
      </c>
      <c r="G1228" s="1" t="str">
        <f>VLOOKUP($H1228,科目一覧!$A:$G,3,FALSE)</f>
        <v>ゲーム企画（CG技術）</v>
      </c>
      <c r="H1228" t="s">
        <v>1756</v>
      </c>
      <c r="I1228" s="1" t="str">
        <f>VLOOKUP($H1228,科目一覧!$A:$G,7,FALSE)</f>
        <v>西尾</v>
      </c>
      <c r="J1228" s="1" t="str">
        <f>VLOOKUP($I1228,教員一覧!$A:$D,2,FALSE)</f>
        <v>CG</v>
      </c>
      <c r="K1228" s="1" t="str">
        <f>VLOOKUP($I1228,教員一覧!$A:$D,3,FALSE)</f>
        <v>　</v>
      </c>
      <c r="L1228" s="1" t="str">
        <f>VLOOKUP($I1228,教員一覧!$A:$D,4,FALSE)</f>
        <v>専任</v>
      </c>
      <c r="M1228" t="s">
        <v>139</v>
      </c>
      <c r="N1228" t="s">
        <v>3789</v>
      </c>
      <c r="O1228" t="s">
        <v>59</v>
      </c>
      <c r="P1228" t="s">
        <v>17</v>
      </c>
      <c r="Q1228">
        <v>1</v>
      </c>
      <c r="R1228">
        <v>2201</v>
      </c>
      <c r="S1228" s="1" t="str">
        <f>VLOOKUP($R1228,教室一覧!$A:$B,2,FALSE)</f>
        <v>実習室</v>
      </c>
      <c r="T1228" s="1">
        <f>VLOOKUP($R1228,教室一覧!$A:$C,3,FALSE)</f>
        <v>36</v>
      </c>
      <c r="U1228" s="1" t="str">
        <f>VLOOKUP($R1228,教室一覧!$A:$D,4,FALSE)</f>
        <v>2号館</v>
      </c>
      <c r="V1228" s="1" t="str">
        <f>VLOOKUP($R1228,教室一覧!$A:$E,5,FALSE)</f>
        <v>2F</v>
      </c>
      <c r="W1228"/>
      <c r="X1228"/>
      <c r="Y1228" s="1" t="str">
        <f>VLOOKUP($O1228,教員一覧!$A:$D,2,FALSE)</f>
        <v>CG</v>
      </c>
      <c r="Z1228" s="1" t="str">
        <f>VLOOKUP($O1228,教員一覧!$A:$D,3,FALSE)</f>
        <v>　</v>
      </c>
      <c r="AA1228" s="1" t="str">
        <f>VLOOKUP($O1228,教員一覧!$A:$D,4,FALSE)</f>
        <v>専任</v>
      </c>
      <c r="AB1228" s="1" t="str">
        <f t="shared" si="379"/>
        <v/>
      </c>
      <c r="AC1228" s="14" t="s">
        <v>139</v>
      </c>
      <c r="AD1228" s="14" t="s">
        <v>163</v>
      </c>
      <c r="AE1228" s="14" t="s">
        <v>59</v>
      </c>
      <c r="AF1228" s="14" t="s">
        <v>17</v>
      </c>
      <c r="AG1228" s="14">
        <v>1</v>
      </c>
      <c r="AH1228" s="14">
        <v>2201</v>
      </c>
      <c r="AI1228" s="15" t="str">
        <f t="shared" si="380"/>
        <v/>
      </c>
      <c r="AJ1228" s="15" t="str">
        <f t="shared" si="381"/>
        <v/>
      </c>
      <c r="AK1228" s="15" t="str">
        <f t="shared" si="382"/>
        <v/>
      </c>
      <c r="AL1228" s="15" t="str">
        <f t="shared" si="383"/>
        <v/>
      </c>
      <c r="AM1228" s="15" t="str">
        <f t="shared" si="384"/>
        <v/>
      </c>
      <c r="AN1228" s="15" t="str">
        <f t="shared" si="385"/>
        <v/>
      </c>
      <c r="AO1228" s="15" t="str">
        <f t="shared" si="386"/>
        <v/>
      </c>
      <c r="AP1228" s="9" t="str">
        <f t="shared" si="387"/>
        <v>GN2A金1</v>
      </c>
      <c r="AQ1228" s="9">
        <f t="shared" si="388"/>
        <v>0.5</v>
      </c>
      <c r="AR1228" s="11" t="str">
        <f t="shared" si="389"/>
        <v>西尾金1</v>
      </c>
      <c r="AS1228" s="11">
        <f t="shared" si="376"/>
        <v>0.5</v>
      </c>
      <c r="AT1228">
        <v>1</v>
      </c>
      <c r="AU1228" s="12">
        <f t="shared" si="390"/>
        <v>17</v>
      </c>
      <c r="AV1228" s="13" t="str">
        <f t="shared" si="391"/>
        <v>2201金1</v>
      </c>
      <c r="AW1228" s="13">
        <f t="shared" si="392"/>
        <v>0.25</v>
      </c>
      <c r="AX1228" s="18" t="str">
        <f t="shared" si="393"/>
        <v>GN2AUGKGN2A金12201</v>
      </c>
      <c r="AY1228" s="18">
        <f t="shared" si="394"/>
        <v>8.5</v>
      </c>
      <c r="AZ1228"/>
    </row>
    <row r="1229" spans="1:52" x14ac:dyDescent="0.15">
      <c r="A1229" s="1">
        <f t="shared" si="377"/>
        <v>2</v>
      </c>
      <c r="B1229" s="1" t="str">
        <f t="shared" si="378"/>
        <v>編成</v>
      </c>
      <c r="C1229" t="s">
        <v>3688</v>
      </c>
      <c r="D1229" s="1" t="str">
        <f>VLOOKUP($C1229,クラス一覧!$A:$J,10,FALSE)</f>
        <v>ゲーム</v>
      </c>
      <c r="E1229" s="1">
        <f>VLOOKUP($C1229,クラス一覧!$A:$J,8,FALSE)</f>
        <v>17</v>
      </c>
      <c r="F1229" s="1" t="str">
        <f>VLOOKUP($C1229,クラス一覧!$A:$J,9,FALSE)</f>
        <v>岩橋</v>
      </c>
      <c r="G1229" s="1" t="str">
        <f>VLOOKUP($H1229,科目一覧!$A:$G,3,FALSE)</f>
        <v>ゲーム企画（PG技術）</v>
      </c>
      <c r="H1229" t="s">
        <v>3101</v>
      </c>
      <c r="I1229" s="1" t="str">
        <f>VLOOKUP($H1229,科目一覧!$A:$G,7,FALSE)</f>
        <v>小川</v>
      </c>
      <c r="J1229" s="1" t="str">
        <f>VLOOKUP($I1229,教員一覧!$A:$D,2,FALSE)</f>
        <v>ゲーム</v>
      </c>
      <c r="K1229" s="1" t="str">
        <f>VLOOKUP($I1229,教員一覧!$A:$D,3,FALSE)</f>
        <v>プログラム</v>
      </c>
      <c r="L1229" s="1" t="str">
        <f>VLOOKUP($I1229,教員一覧!$A:$D,4,FALSE)</f>
        <v>専任</v>
      </c>
      <c r="M1229" t="s">
        <v>139</v>
      </c>
      <c r="N1229" t="s">
        <v>3789</v>
      </c>
      <c r="O1229" t="s">
        <v>96</v>
      </c>
      <c r="P1229" t="s">
        <v>17</v>
      </c>
      <c r="Q1229">
        <v>2</v>
      </c>
      <c r="R1229">
        <v>2404</v>
      </c>
      <c r="S1229" s="1" t="str">
        <f>VLOOKUP($R1229,教室一覧!$A:$B,2,FALSE)</f>
        <v>ノート対応</v>
      </c>
      <c r="T1229" s="1">
        <f>VLOOKUP($R1229,教室一覧!$A:$C,3,FALSE)</f>
        <v>36</v>
      </c>
      <c r="U1229" s="1" t="str">
        <f>VLOOKUP($R1229,教室一覧!$A:$D,4,FALSE)</f>
        <v>2号館</v>
      </c>
      <c r="V1229" s="1" t="str">
        <f>VLOOKUP($R1229,教室一覧!$A:$E,5,FALSE)</f>
        <v>4F</v>
      </c>
      <c r="W1229"/>
      <c r="X1229"/>
      <c r="Y1229" s="1" t="str">
        <f>VLOOKUP($O1229,教員一覧!$A:$D,2,FALSE)</f>
        <v>ゲーム</v>
      </c>
      <c r="Z1229" s="1" t="str">
        <f>VLOOKUP($O1229,教員一覧!$A:$D,3,FALSE)</f>
        <v>プログラム</v>
      </c>
      <c r="AA1229" s="1" t="str">
        <f>VLOOKUP($O1229,教員一覧!$A:$D,4,FALSE)</f>
        <v>専任</v>
      </c>
      <c r="AB1229" s="1" t="str">
        <f t="shared" si="379"/>
        <v/>
      </c>
      <c r="AC1229" s="14" t="s">
        <v>139</v>
      </c>
      <c r="AD1229" s="14" t="s">
        <v>163</v>
      </c>
      <c r="AE1229" s="14" t="s">
        <v>96</v>
      </c>
      <c r="AF1229" s="14" t="s">
        <v>17</v>
      </c>
      <c r="AG1229" s="14">
        <v>2</v>
      </c>
      <c r="AH1229" s="14">
        <v>2404</v>
      </c>
      <c r="AI1229" s="15" t="str">
        <f t="shared" si="380"/>
        <v/>
      </c>
      <c r="AJ1229" s="15" t="str">
        <f t="shared" si="381"/>
        <v/>
      </c>
      <c r="AK1229" s="15" t="str">
        <f t="shared" si="382"/>
        <v/>
      </c>
      <c r="AL1229" s="15" t="str">
        <f t="shared" si="383"/>
        <v/>
      </c>
      <c r="AM1229" s="15" t="str">
        <f t="shared" si="384"/>
        <v/>
      </c>
      <c r="AN1229" s="15" t="str">
        <f t="shared" si="385"/>
        <v/>
      </c>
      <c r="AO1229" s="15" t="str">
        <f t="shared" si="386"/>
        <v/>
      </c>
      <c r="AP1229" s="9" t="str">
        <f t="shared" si="387"/>
        <v>GN2A金2</v>
      </c>
      <c r="AQ1229" s="9">
        <f t="shared" si="388"/>
        <v>0.5</v>
      </c>
      <c r="AR1229" s="11" t="str">
        <f t="shared" si="389"/>
        <v>小川金2</v>
      </c>
      <c r="AS1229" s="11">
        <f t="shared" si="376"/>
        <v>0.5</v>
      </c>
      <c r="AT1229">
        <v>1</v>
      </c>
      <c r="AU1229" s="12">
        <f t="shared" si="390"/>
        <v>17</v>
      </c>
      <c r="AV1229" s="13" t="str">
        <f t="shared" si="391"/>
        <v>2404金2</v>
      </c>
      <c r="AW1229" s="13">
        <f t="shared" si="392"/>
        <v>0.25</v>
      </c>
      <c r="AX1229" s="18" t="str">
        <f t="shared" si="393"/>
        <v>GN2AUGKGN2A金22404</v>
      </c>
      <c r="AY1229" s="18">
        <f t="shared" si="394"/>
        <v>8.5</v>
      </c>
      <c r="AZ1229"/>
    </row>
    <row r="1230" spans="1:52" x14ac:dyDescent="0.15">
      <c r="A1230" s="1">
        <f t="shared" si="377"/>
        <v>2</v>
      </c>
      <c r="B1230" s="1" t="str">
        <f t="shared" si="378"/>
        <v>HR</v>
      </c>
      <c r="C1230" t="s">
        <v>3688</v>
      </c>
      <c r="D1230" s="1" t="str">
        <f>VLOOKUP($C1230,クラス一覧!$A:$J,10,FALSE)</f>
        <v>ゲーム</v>
      </c>
      <c r="E1230" s="1">
        <f>VLOOKUP($C1230,クラス一覧!$A:$J,8,FALSE)</f>
        <v>17</v>
      </c>
      <c r="F1230" s="1" t="str">
        <f>VLOOKUP($C1230,クラス一覧!$A:$J,9,FALSE)</f>
        <v>岩橋</v>
      </c>
      <c r="G1230" s="1" t="str">
        <f>VLOOKUP($H1230,科目一覧!$A:$G,3,FALSE)</f>
        <v>SHR</v>
      </c>
      <c r="H1230" t="s">
        <v>3720</v>
      </c>
      <c r="I1230" s="1">
        <f>VLOOKUP($H1230,科目一覧!$A:$G,7,FALSE)</f>
        <v>0</v>
      </c>
      <c r="J1230" s="1" t="e">
        <f>VLOOKUP($I1230,教員一覧!$A:$D,2,FALSE)</f>
        <v>#N/A</v>
      </c>
      <c r="K1230" s="1" t="e">
        <f>VLOOKUP($I1230,教員一覧!$A:$D,3,FALSE)</f>
        <v>#N/A</v>
      </c>
      <c r="L1230" s="1" t="e">
        <f>VLOOKUP($I1230,教員一覧!$A:$D,4,FALSE)</f>
        <v>#N/A</v>
      </c>
      <c r="M1230" t="s">
        <v>3688</v>
      </c>
      <c r="N1230" t="s">
        <v>3789</v>
      </c>
      <c r="O1230" t="s">
        <v>68</v>
      </c>
      <c r="P1230" t="s">
        <v>17</v>
      </c>
      <c r="Q1230">
        <v>3</v>
      </c>
      <c r="R1230">
        <v>1304</v>
      </c>
      <c r="S1230" s="1" t="str">
        <f>VLOOKUP($R1230,教室一覧!$A:$B,2,FALSE)</f>
        <v>ノート対応</v>
      </c>
      <c r="T1230" s="1">
        <f>VLOOKUP($R1230,教室一覧!$A:$C,3,FALSE)</f>
        <v>36</v>
      </c>
      <c r="U1230" s="1" t="str">
        <f>VLOOKUP($R1230,教室一覧!$A:$D,4,FALSE)</f>
        <v>1号館</v>
      </c>
      <c r="V1230" s="1" t="str">
        <f>VLOOKUP($R1230,教室一覧!$A:$E,5,FALSE)</f>
        <v>3F</v>
      </c>
      <c r="W1230"/>
      <c r="X1230"/>
      <c r="Y1230" s="1" t="str">
        <f>VLOOKUP($O1230,教員一覧!$A:$D,2,FALSE)</f>
        <v>ゲーム</v>
      </c>
      <c r="Z1230" s="1" t="str">
        <f>VLOOKUP($O1230,教員一覧!$A:$D,3,FALSE)</f>
        <v>企画</v>
      </c>
      <c r="AA1230" s="1" t="str">
        <f>VLOOKUP($O1230,教員一覧!$A:$D,4,FALSE)</f>
        <v>専任</v>
      </c>
      <c r="AB1230" s="1" t="str">
        <f t="shared" si="379"/>
        <v>担任</v>
      </c>
      <c r="AC1230" s="14" t="s">
        <v>92</v>
      </c>
      <c r="AD1230" s="14" t="s">
        <v>163</v>
      </c>
      <c r="AE1230" s="14" t="s">
        <v>68</v>
      </c>
      <c r="AF1230" s="14" t="s">
        <v>17</v>
      </c>
      <c r="AG1230" s="14">
        <v>3</v>
      </c>
      <c r="AH1230" s="14">
        <v>1304</v>
      </c>
      <c r="AI1230" s="15" t="str">
        <f t="shared" si="380"/>
        <v/>
      </c>
      <c r="AJ1230" s="15" t="str">
        <f t="shared" si="381"/>
        <v/>
      </c>
      <c r="AK1230" s="15" t="str">
        <f t="shared" si="382"/>
        <v/>
      </c>
      <c r="AL1230" s="15" t="str">
        <f t="shared" si="383"/>
        <v/>
      </c>
      <c r="AM1230" s="15" t="str">
        <f t="shared" si="384"/>
        <v/>
      </c>
      <c r="AN1230" s="15" t="str">
        <f t="shared" si="385"/>
        <v/>
      </c>
      <c r="AO1230" s="15" t="str">
        <f t="shared" si="386"/>
        <v/>
      </c>
      <c r="AP1230" s="9" t="str">
        <f t="shared" si="387"/>
        <v>GN2A金3</v>
      </c>
      <c r="AQ1230" s="9">
        <f t="shared" si="388"/>
        <v>1</v>
      </c>
      <c r="AR1230" s="11" t="str">
        <f t="shared" si="389"/>
        <v>岩橋金3</v>
      </c>
      <c r="AS1230" s="11">
        <v>0</v>
      </c>
      <c r="AT1230">
        <v>1</v>
      </c>
      <c r="AU1230" s="12">
        <f t="shared" si="390"/>
        <v>17</v>
      </c>
      <c r="AV1230" s="13" t="str">
        <f t="shared" si="391"/>
        <v>1304金3</v>
      </c>
      <c r="AW1230" s="13">
        <f t="shared" si="392"/>
        <v>1</v>
      </c>
      <c r="AX1230" s="18" t="str">
        <f t="shared" si="393"/>
        <v>GN2AGN2A金31304</v>
      </c>
      <c r="AY1230" s="18">
        <f t="shared" si="394"/>
        <v>17</v>
      </c>
      <c r="AZ1230"/>
    </row>
    <row r="1231" spans="1:52" x14ac:dyDescent="0.15">
      <c r="A1231" s="1">
        <f t="shared" si="377"/>
        <v>2</v>
      </c>
      <c r="B1231" s="1" t="str">
        <f t="shared" si="378"/>
        <v>編成</v>
      </c>
      <c r="C1231" t="s">
        <v>3688</v>
      </c>
      <c r="D1231" s="1" t="str">
        <f>VLOOKUP($C1231,クラス一覧!$A:$J,10,FALSE)</f>
        <v>ゲーム</v>
      </c>
      <c r="E1231" s="1">
        <f>VLOOKUP($C1231,クラス一覧!$A:$J,8,FALSE)</f>
        <v>17</v>
      </c>
      <c r="F1231" s="1" t="str">
        <f>VLOOKUP($C1231,クラス一覧!$A:$J,9,FALSE)</f>
        <v>岩橋</v>
      </c>
      <c r="G1231" s="1" t="str">
        <f>VLOOKUP($H1231,科目一覧!$A:$G,3,FALSE)</f>
        <v>ゲーム企画（PG技術）</v>
      </c>
      <c r="H1231" t="s">
        <v>3101</v>
      </c>
      <c r="I1231" s="1" t="str">
        <f>VLOOKUP($H1231,科目一覧!$A:$G,7,FALSE)</f>
        <v>小川</v>
      </c>
      <c r="J1231" s="1" t="str">
        <f>VLOOKUP($I1231,教員一覧!$A:$D,2,FALSE)</f>
        <v>ゲーム</v>
      </c>
      <c r="K1231" s="1" t="str">
        <f>VLOOKUP($I1231,教員一覧!$A:$D,3,FALSE)</f>
        <v>プログラム</v>
      </c>
      <c r="L1231" s="1" t="str">
        <f>VLOOKUP($I1231,教員一覧!$A:$D,4,FALSE)</f>
        <v>専任</v>
      </c>
      <c r="M1231" t="s">
        <v>139</v>
      </c>
      <c r="N1231" t="s">
        <v>3789</v>
      </c>
      <c r="O1231" t="s">
        <v>96</v>
      </c>
      <c r="P1231" t="s">
        <v>13</v>
      </c>
      <c r="Q1231">
        <v>2</v>
      </c>
      <c r="R1231">
        <v>2404</v>
      </c>
      <c r="S1231" s="1" t="str">
        <f>VLOOKUP($R1231,教室一覧!$A:$B,2,FALSE)</f>
        <v>ノート対応</v>
      </c>
      <c r="T1231" s="1">
        <f>VLOOKUP($R1231,教室一覧!$A:$C,3,FALSE)</f>
        <v>36</v>
      </c>
      <c r="U1231" s="1" t="str">
        <f>VLOOKUP($R1231,教室一覧!$A:$D,4,FALSE)</f>
        <v>2号館</v>
      </c>
      <c r="V1231" s="1" t="str">
        <f>VLOOKUP($R1231,教室一覧!$A:$E,5,FALSE)</f>
        <v>4F</v>
      </c>
      <c r="W1231"/>
      <c r="X1231"/>
      <c r="Y1231" s="1" t="str">
        <f>VLOOKUP($O1231,教員一覧!$A:$D,2,FALSE)</f>
        <v>ゲーム</v>
      </c>
      <c r="Z1231" s="1" t="str">
        <f>VLOOKUP($O1231,教員一覧!$A:$D,3,FALSE)</f>
        <v>プログラム</v>
      </c>
      <c r="AA1231" s="1" t="str">
        <f>VLOOKUP($O1231,教員一覧!$A:$D,4,FALSE)</f>
        <v>専任</v>
      </c>
      <c r="AB1231" s="1" t="str">
        <f t="shared" si="379"/>
        <v/>
      </c>
      <c r="AC1231" s="14" t="s">
        <v>139</v>
      </c>
      <c r="AD1231" s="14" t="s">
        <v>163</v>
      </c>
      <c r="AE1231" s="14" t="s">
        <v>96</v>
      </c>
      <c r="AF1231" s="14" t="s">
        <v>13</v>
      </c>
      <c r="AG1231" s="14">
        <v>2</v>
      </c>
      <c r="AH1231" s="14">
        <v>2404</v>
      </c>
      <c r="AI1231" s="15" t="str">
        <f t="shared" si="380"/>
        <v/>
      </c>
      <c r="AJ1231" s="15" t="str">
        <f t="shared" si="381"/>
        <v/>
      </c>
      <c r="AK1231" s="15" t="str">
        <f t="shared" si="382"/>
        <v/>
      </c>
      <c r="AL1231" s="15" t="str">
        <f t="shared" si="383"/>
        <v/>
      </c>
      <c r="AM1231" s="15" t="str">
        <f t="shared" si="384"/>
        <v/>
      </c>
      <c r="AN1231" s="15" t="str">
        <f t="shared" si="385"/>
        <v/>
      </c>
      <c r="AO1231" s="15" t="str">
        <f t="shared" si="386"/>
        <v/>
      </c>
      <c r="AP1231" s="9" t="str">
        <f t="shared" si="387"/>
        <v>GN2A水2</v>
      </c>
      <c r="AQ1231" s="9">
        <f t="shared" si="388"/>
        <v>0.5</v>
      </c>
      <c r="AR1231" s="11" t="str">
        <f t="shared" si="389"/>
        <v>小川水2</v>
      </c>
      <c r="AS1231" s="11">
        <f t="shared" ref="AS1231:AS1246" si="395">1/COUNTIF($AR:$AR,$AR1231)</f>
        <v>0.5</v>
      </c>
      <c r="AT1231">
        <v>1</v>
      </c>
      <c r="AU1231" s="12">
        <f t="shared" si="390"/>
        <v>17</v>
      </c>
      <c r="AV1231" s="13" t="str">
        <f t="shared" si="391"/>
        <v>2404水2</v>
      </c>
      <c r="AW1231" s="13">
        <f t="shared" si="392"/>
        <v>0.25</v>
      </c>
      <c r="AX1231" s="18" t="str">
        <f t="shared" si="393"/>
        <v>GN2AUGKGN2A水22404</v>
      </c>
      <c r="AY1231" s="18">
        <f t="shared" si="394"/>
        <v>8.5</v>
      </c>
      <c r="AZ1231"/>
    </row>
    <row r="1232" spans="1:52" x14ac:dyDescent="0.15">
      <c r="A1232" s="1">
        <f t="shared" si="377"/>
        <v>2</v>
      </c>
      <c r="B1232" s="1" t="str">
        <f t="shared" si="378"/>
        <v>編成</v>
      </c>
      <c r="C1232" t="s">
        <v>3688</v>
      </c>
      <c r="D1232" s="1" t="str">
        <f>VLOOKUP($C1232,クラス一覧!$A:$J,10,FALSE)</f>
        <v>ゲーム</v>
      </c>
      <c r="E1232" s="1">
        <f>VLOOKUP($C1232,クラス一覧!$A:$J,8,FALSE)</f>
        <v>17</v>
      </c>
      <c r="F1232" s="1" t="str">
        <f>VLOOKUP($C1232,クラス一覧!$A:$J,9,FALSE)</f>
        <v>岩橋</v>
      </c>
      <c r="G1232" s="1" t="str">
        <f>VLOOKUP($H1232,科目一覧!$A:$G,3,FALSE)</f>
        <v>ゲーム企画（PG技術）</v>
      </c>
      <c r="H1232" t="s">
        <v>3102</v>
      </c>
      <c r="I1232" s="1" t="str">
        <f>VLOOKUP($H1232,科目一覧!$A:$G,7,FALSE)</f>
        <v>板庇</v>
      </c>
      <c r="J1232" s="1" t="str">
        <f>VLOOKUP($I1232,教員一覧!$A:$D,2,FALSE)</f>
        <v>ゲーム</v>
      </c>
      <c r="K1232" s="1" t="str">
        <f>VLOOKUP($I1232,教員一覧!$A:$D,3,FALSE)</f>
        <v>プログラム</v>
      </c>
      <c r="L1232" s="1" t="str">
        <f>VLOOKUP($I1232,教員一覧!$A:$D,4,FALSE)</f>
        <v>専任</v>
      </c>
      <c r="M1232" t="s">
        <v>139</v>
      </c>
      <c r="N1232" t="s">
        <v>3789</v>
      </c>
      <c r="O1232" t="s">
        <v>98</v>
      </c>
      <c r="P1232" t="s">
        <v>15</v>
      </c>
      <c r="Q1232">
        <v>1</v>
      </c>
      <c r="R1232">
        <v>2402</v>
      </c>
      <c r="S1232" s="1" t="str">
        <f>VLOOKUP($R1232,教室一覧!$A:$B,2,FALSE)</f>
        <v>実習室</v>
      </c>
      <c r="T1232" s="1">
        <f>VLOOKUP($R1232,教室一覧!$A:$C,3,FALSE)</f>
        <v>36</v>
      </c>
      <c r="U1232" s="1" t="str">
        <f>VLOOKUP($R1232,教室一覧!$A:$D,4,FALSE)</f>
        <v>2号館</v>
      </c>
      <c r="V1232" s="1" t="str">
        <f>VLOOKUP($R1232,教室一覧!$A:$E,5,FALSE)</f>
        <v>4F</v>
      </c>
      <c r="W1232"/>
      <c r="X1232"/>
      <c r="Y1232" s="1" t="str">
        <f>VLOOKUP($O1232,教員一覧!$A:$D,2,FALSE)</f>
        <v>ゲーム</v>
      </c>
      <c r="Z1232" s="1" t="str">
        <f>VLOOKUP($O1232,教員一覧!$A:$D,3,FALSE)</f>
        <v>プログラム</v>
      </c>
      <c r="AA1232" s="1" t="str">
        <f>VLOOKUP($O1232,教員一覧!$A:$D,4,FALSE)</f>
        <v>専任</v>
      </c>
      <c r="AB1232" s="1" t="str">
        <f t="shared" si="379"/>
        <v/>
      </c>
      <c r="AC1232" s="14" t="s">
        <v>139</v>
      </c>
      <c r="AD1232" s="14" t="s">
        <v>163</v>
      </c>
      <c r="AE1232" s="14" t="s">
        <v>98</v>
      </c>
      <c r="AF1232" s="14" t="s">
        <v>15</v>
      </c>
      <c r="AG1232" s="14">
        <v>1</v>
      </c>
      <c r="AH1232" s="14">
        <v>2402</v>
      </c>
      <c r="AI1232" s="15" t="str">
        <f t="shared" si="380"/>
        <v/>
      </c>
      <c r="AJ1232" s="15" t="str">
        <f t="shared" si="381"/>
        <v/>
      </c>
      <c r="AK1232" s="15" t="str">
        <f t="shared" si="382"/>
        <v/>
      </c>
      <c r="AL1232" s="15" t="str">
        <f t="shared" si="383"/>
        <v/>
      </c>
      <c r="AM1232" s="15" t="str">
        <f t="shared" si="384"/>
        <v/>
      </c>
      <c r="AN1232" s="15" t="str">
        <f t="shared" si="385"/>
        <v/>
      </c>
      <c r="AO1232" s="15" t="str">
        <f t="shared" si="386"/>
        <v/>
      </c>
      <c r="AP1232" s="9" t="str">
        <f t="shared" si="387"/>
        <v>GN2A木1</v>
      </c>
      <c r="AQ1232" s="9">
        <f t="shared" si="388"/>
        <v>0.5</v>
      </c>
      <c r="AR1232" s="11" t="str">
        <f t="shared" si="389"/>
        <v>板庇木1</v>
      </c>
      <c r="AS1232" s="11">
        <f t="shared" si="395"/>
        <v>0.5</v>
      </c>
      <c r="AT1232">
        <v>1</v>
      </c>
      <c r="AU1232" s="12">
        <f t="shared" si="390"/>
        <v>17</v>
      </c>
      <c r="AV1232" s="13" t="str">
        <f t="shared" si="391"/>
        <v>2402木1</v>
      </c>
      <c r="AW1232" s="13">
        <f t="shared" si="392"/>
        <v>0.25</v>
      </c>
      <c r="AX1232" s="18" t="str">
        <f t="shared" si="393"/>
        <v>GN2AUGKGN2A木12402</v>
      </c>
      <c r="AY1232" s="18">
        <f t="shared" si="394"/>
        <v>8.5</v>
      </c>
      <c r="AZ1232"/>
    </row>
    <row r="1233" spans="1:52" x14ac:dyDescent="0.15">
      <c r="A1233" s="1">
        <f t="shared" si="377"/>
        <v>2</v>
      </c>
      <c r="B1233" s="1" t="str">
        <f t="shared" si="378"/>
        <v>編成</v>
      </c>
      <c r="C1233" t="s">
        <v>3688</v>
      </c>
      <c r="D1233" s="1" t="str">
        <f>VLOOKUP($C1233,クラス一覧!$A:$J,10,FALSE)</f>
        <v>ゲーム</v>
      </c>
      <c r="E1233" s="1">
        <f>VLOOKUP($C1233,クラス一覧!$A:$J,8,FALSE)</f>
        <v>17</v>
      </c>
      <c r="F1233" s="1" t="str">
        <f>VLOOKUP($C1233,クラス一覧!$A:$J,9,FALSE)</f>
        <v>岩橋</v>
      </c>
      <c r="G1233" s="1" t="str">
        <f>VLOOKUP($H1233,科目一覧!$A:$G,3,FALSE)</f>
        <v>ゲーム企画（CG技術）</v>
      </c>
      <c r="H1233" t="s">
        <v>1755</v>
      </c>
      <c r="I1233" s="1" t="str">
        <f>VLOOKUP($H1233,科目一覧!$A:$G,7,FALSE)</f>
        <v>西尾</v>
      </c>
      <c r="J1233" s="1" t="str">
        <f>VLOOKUP($I1233,教員一覧!$A:$D,2,FALSE)</f>
        <v>CG</v>
      </c>
      <c r="K1233" s="1" t="str">
        <f>VLOOKUP($I1233,教員一覧!$A:$D,3,FALSE)</f>
        <v>　</v>
      </c>
      <c r="L1233" s="1" t="str">
        <f>VLOOKUP($I1233,教員一覧!$A:$D,4,FALSE)</f>
        <v>専任</v>
      </c>
      <c r="M1233" t="s">
        <v>139</v>
      </c>
      <c r="N1233" t="s">
        <v>3789</v>
      </c>
      <c r="O1233" t="s">
        <v>59</v>
      </c>
      <c r="P1233" t="s">
        <v>15</v>
      </c>
      <c r="Q1233">
        <v>2</v>
      </c>
      <c r="R1233">
        <v>2501</v>
      </c>
      <c r="S1233" s="1" t="str">
        <f>VLOOKUP($R1233,教室一覧!$A:$B,2,FALSE)</f>
        <v>ノート36</v>
      </c>
      <c r="T1233" s="1">
        <f>VLOOKUP($R1233,教室一覧!$A:$C,3,FALSE)</f>
        <v>36</v>
      </c>
      <c r="U1233" s="1" t="str">
        <f>VLOOKUP($R1233,教室一覧!$A:$D,4,FALSE)</f>
        <v>2号館</v>
      </c>
      <c r="V1233" s="1" t="str">
        <f>VLOOKUP($R1233,教室一覧!$A:$E,5,FALSE)</f>
        <v>5F</v>
      </c>
      <c r="W1233"/>
      <c r="X1233"/>
      <c r="Y1233" s="1" t="str">
        <f>VLOOKUP($O1233,教員一覧!$A:$D,2,FALSE)</f>
        <v>CG</v>
      </c>
      <c r="Z1233" s="1" t="str">
        <f>VLOOKUP($O1233,教員一覧!$A:$D,3,FALSE)</f>
        <v>　</v>
      </c>
      <c r="AA1233" s="1" t="str">
        <f>VLOOKUP($O1233,教員一覧!$A:$D,4,FALSE)</f>
        <v>専任</v>
      </c>
      <c r="AB1233" s="1" t="str">
        <f t="shared" si="379"/>
        <v/>
      </c>
      <c r="AC1233" s="14" t="s">
        <v>139</v>
      </c>
      <c r="AD1233" s="14" t="s">
        <v>163</v>
      </c>
      <c r="AE1233" s="14" t="s">
        <v>59</v>
      </c>
      <c r="AF1233" s="14" t="s">
        <v>15</v>
      </c>
      <c r="AG1233" s="14">
        <v>2</v>
      </c>
      <c r="AH1233" s="14">
        <v>2501</v>
      </c>
      <c r="AI1233" s="15" t="str">
        <f t="shared" si="380"/>
        <v/>
      </c>
      <c r="AJ1233" s="15" t="str">
        <f t="shared" si="381"/>
        <v/>
      </c>
      <c r="AK1233" s="15" t="str">
        <f t="shared" si="382"/>
        <v/>
      </c>
      <c r="AL1233" s="15" t="str">
        <f t="shared" si="383"/>
        <v/>
      </c>
      <c r="AM1233" s="15" t="str">
        <f t="shared" si="384"/>
        <v/>
      </c>
      <c r="AN1233" s="15" t="str">
        <f t="shared" si="385"/>
        <v/>
      </c>
      <c r="AO1233" s="15" t="str">
        <f t="shared" si="386"/>
        <v/>
      </c>
      <c r="AP1233" s="9" t="str">
        <f t="shared" si="387"/>
        <v>GN2A木2</v>
      </c>
      <c r="AQ1233" s="9">
        <f t="shared" si="388"/>
        <v>1</v>
      </c>
      <c r="AR1233" s="11" t="str">
        <f t="shared" si="389"/>
        <v>西尾木2</v>
      </c>
      <c r="AS1233" s="11">
        <f t="shared" si="395"/>
        <v>0.5</v>
      </c>
      <c r="AT1233">
        <v>1</v>
      </c>
      <c r="AU1233" s="12">
        <f t="shared" si="390"/>
        <v>17</v>
      </c>
      <c r="AV1233" s="13" t="str">
        <f t="shared" si="391"/>
        <v>2501木2</v>
      </c>
      <c r="AW1233" s="13">
        <f t="shared" si="392"/>
        <v>0.5</v>
      </c>
      <c r="AX1233" s="18" t="str">
        <f t="shared" si="393"/>
        <v>GN2AUGKGN2A木22501</v>
      </c>
      <c r="AY1233" s="18">
        <f t="shared" si="394"/>
        <v>17</v>
      </c>
      <c r="AZ1233"/>
    </row>
    <row r="1234" spans="1:52" x14ac:dyDescent="0.15">
      <c r="A1234" s="1">
        <f t="shared" si="377"/>
        <v>2</v>
      </c>
      <c r="B1234" s="1" t="str">
        <f t="shared" si="378"/>
        <v>編成</v>
      </c>
      <c r="C1234" t="s">
        <v>3688</v>
      </c>
      <c r="D1234" s="1" t="str">
        <f>VLOOKUP($C1234,クラス一覧!$A:$J,10,FALSE)</f>
        <v>ゲーム</v>
      </c>
      <c r="E1234" s="1">
        <f>VLOOKUP($C1234,クラス一覧!$A:$J,8,FALSE)</f>
        <v>17</v>
      </c>
      <c r="F1234" s="1" t="str">
        <f>VLOOKUP($C1234,クラス一覧!$A:$J,9,FALSE)</f>
        <v>岩橋</v>
      </c>
      <c r="G1234" s="1" t="str">
        <f>VLOOKUP($H1234,科目一覧!$A:$G,3,FALSE)</f>
        <v>ゲーム企画（制作進行）</v>
      </c>
      <c r="H1234" t="s">
        <v>3100</v>
      </c>
      <c r="I1234" s="1" t="str">
        <f>VLOOKUP($H1234,科目一覧!$A:$G,7,FALSE)</f>
        <v>岩橋</v>
      </c>
      <c r="J1234" s="1" t="str">
        <f>VLOOKUP($I1234,教員一覧!$A:$D,2,FALSE)</f>
        <v>ゲーム</v>
      </c>
      <c r="K1234" s="1" t="str">
        <f>VLOOKUP($I1234,教員一覧!$A:$D,3,FALSE)</f>
        <v>企画</v>
      </c>
      <c r="L1234" s="1" t="str">
        <f>VLOOKUP($I1234,教員一覧!$A:$D,4,FALSE)</f>
        <v>専任</v>
      </c>
      <c r="M1234" t="s">
        <v>139</v>
      </c>
      <c r="N1234" t="s">
        <v>3789</v>
      </c>
      <c r="O1234" t="s">
        <v>68</v>
      </c>
      <c r="P1234" t="s">
        <v>15</v>
      </c>
      <c r="Q1234">
        <v>3</v>
      </c>
      <c r="R1234">
        <v>1302</v>
      </c>
      <c r="S1234" s="1" t="str">
        <f>VLOOKUP($R1234,教室一覧!$A:$B,2,FALSE)</f>
        <v>ノート対応</v>
      </c>
      <c r="T1234" s="1">
        <f>VLOOKUP($R1234,教室一覧!$A:$C,3,FALSE)</f>
        <v>36</v>
      </c>
      <c r="U1234" s="1" t="str">
        <f>VLOOKUP($R1234,教室一覧!$A:$D,4,FALSE)</f>
        <v>1号館</v>
      </c>
      <c r="V1234" s="1" t="str">
        <f>VLOOKUP($R1234,教室一覧!$A:$E,5,FALSE)</f>
        <v>3F</v>
      </c>
      <c r="W1234"/>
      <c r="X1234"/>
      <c r="Y1234" s="1" t="str">
        <f>VLOOKUP($O1234,教員一覧!$A:$D,2,FALSE)</f>
        <v>ゲーム</v>
      </c>
      <c r="Z1234" s="1" t="str">
        <f>VLOOKUP($O1234,教員一覧!$A:$D,3,FALSE)</f>
        <v>企画</v>
      </c>
      <c r="AA1234" s="1" t="str">
        <f>VLOOKUP($O1234,教員一覧!$A:$D,4,FALSE)</f>
        <v>専任</v>
      </c>
      <c r="AB1234" s="1" t="str">
        <f t="shared" si="379"/>
        <v>担任</v>
      </c>
      <c r="AC1234" s="14" t="s">
        <v>139</v>
      </c>
      <c r="AD1234" s="14" t="s">
        <v>163</v>
      </c>
      <c r="AE1234" s="14" t="s">
        <v>68</v>
      </c>
      <c r="AF1234" s="14" t="s">
        <v>15</v>
      </c>
      <c r="AG1234" s="14">
        <v>3</v>
      </c>
      <c r="AH1234" s="14">
        <v>1302</v>
      </c>
      <c r="AI1234" s="15" t="str">
        <f t="shared" si="380"/>
        <v/>
      </c>
      <c r="AJ1234" s="15" t="str">
        <f t="shared" si="381"/>
        <v/>
      </c>
      <c r="AK1234" s="15" t="str">
        <f t="shared" si="382"/>
        <v/>
      </c>
      <c r="AL1234" s="15" t="str">
        <f t="shared" si="383"/>
        <v/>
      </c>
      <c r="AM1234" s="15" t="str">
        <f t="shared" si="384"/>
        <v/>
      </c>
      <c r="AN1234" s="15" t="str">
        <f t="shared" si="385"/>
        <v/>
      </c>
      <c r="AO1234" s="15" t="str">
        <f t="shared" si="386"/>
        <v/>
      </c>
      <c r="AP1234" s="9" t="str">
        <f t="shared" si="387"/>
        <v>GN2A木3</v>
      </c>
      <c r="AQ1234" s="9">
        <f t="shared" si="388"/>
        <v>1</v>
      </c>
      <c r="AR1234" s="11" t="str">
        <f t="shared" si="389"/>
        <v>岩橋木3</v>
      </c>
      <c r="AS1234" s="11">
        <f t="shared" si="395"/>
        <v>0.5</v>
      </c>
      <c r="AT1234">
        <v>1</v>
      </c>
      <c r="AU1234" s="12">
        <f t="shared" si="390"/>
        <v>17</v>
      </c>
      <c r="AV1234" s="13" t="str">
        <f t="shared" si="391"/>
        <v>1302木3</v>
      </c>
      <c r="AW1234" s="13">
        <f t="shared" si="392"/>
        <v>0.5</v>
      </c>
      <c r="AX1234" s="18" t="str">
        <f t="shared" si="393"/>
        <v>GN2AUGKGN2A木31302</v>
      </c>
      <c r="AY1234" s="18">
        <f t="shared" si="394"/>
        <v>17</v>
      </c>
      <c r="AZ1234"/>
    </row>
    <row r="1235" spans="1:52" x14ac:dyDescent="0.15">
      <c r="A1235" s="1">
        <f t="shared" si="377"/>
        <v>2</v>
      </c>
      <c r="B1235" s="1" t="str">
        <f t="shared" si="378"/>
        <v>編成</v>
      </c>
      <c r="C1235" t="s">
        <v>3688</v>
      </c>
      <c r="D1235" s="1" t="str">
        <f>VLOOKUP($C1235,クラス一覧!$A:$J,10,FALSE)</f>
        <v>ゲーム</v>
      </c>
      <c r="E1235" s="1">
        <f>VLOOKUP($C1235,クラス一覧!$A:$J,8,FALSE)</f>
        <v>17</v>
      </c>
      <c r="F1235" s="1" t="str">
        <f>VLOOKUP($C1235,クラス一覧!$A:$J,9,FALSE)</f>
        <v>岩橋</v>
      </c>
      <c r="G1235" s="1" t="str">
        <f>VLOOKUP($H1235,科目一覧!$A:$G,3,FALSE)</f>
        <v>ゲーム企画（制作進行）</v>
      </c>
      <c r="H1235" t="s">
        <v>3100</v>
      </c>
      <c r="I1235" s="1" t="str">
        <f>VLOOKUP($H1235,科目一覧!$A:$G,7,FALSE)</f>
        <v>岩橋</v>
      </c>
      <c r="J1235" s="1" t="str">
        <f>VLOOKUP($I1235,教員一覧!$A:$D,2,FALSE)</f>
        <v>ゲーム</v>
      </c>
      <c r="K1235" s="1" t="str">
        <f>VLOOKUP($I1235,教員一覧!$A:$D,3,FALSE)</f>
        <v>企画</v>
      </c>
      <c r="L1235" s="1" t="str">
        <f>VLOOKUP($I1235,教員一覧!$A:$D,4,FALSE)</f>
        <v>専任</v>
      </c>
      <c r="M1235" t="s">
        <v>139</v>
      </c>
      <c r="N1235" t="s">
        <v>3789</v>
      </c>
      <c r="O1235" t="s">
        <v>68</v>
      </c>
      <c r="P1235" t="s">
        <v>15</v>
      </c>
      <c r="Q1235">
        <v>4</v>
      </c>
      <c r="R1235">
        <v>1302</v>
      </c>
      <c r="S1235" s="1" t="str">
        <f>VLOOKUP($R1235,教室一覧!$A:$B,2,FALSE)</f>
        <v>ノート対応</v>
      </c>
      <c r="T1235" s="1">
        <f>VLOOKUP($R1235,教室一覧!$A:$C,3,FALSE)</f>
        <v>36</v>
      </c>
      <c r="U1235" s="1" t="str">
        <f>VLOOKUP($R1235,教室一覧!$A:$D,4,FALSE)</f>
        <v>1号館</v>
      </c>
      <c r="V1235" s="1" t="str">
        <f>VLOOKUP($R1235,教室一覧!$A:$E,5,FALSE)</f>
        <v>3F</v>
      </c>
      <c r="W1235"/>
      <c r="X1235"/>
      <c r="Y1235" s="1" t="str">
        <f>VLOOKUP($O1235,教員一覧!$A:$D,2,FALSE)</f>
        <v>ゲーム</v>
      </c>
      <c r="Z1235" s="1" t="str">
        <f>VLOOKUP($O1235,教員一覧!$A:$D,3,FALSE)</f>
        <v>企画</v>
      </c>
      <c r="AA1235" s="1" t="str">
        <f>VLOOKUP($O1235,教員一覧!$A:$D,4,FALSE)</f>
        <v>専任</v>
      </c>
      <c r="AB1235" s="1" t="str">
        <f t="shared" si="379"/>
        <v>担任</v>
      </c>
      <c r="AC1235" s="14" t="s">
        <v>139</v>
      </c>
      <c r="AD1235" s="14" t="s">
        <v>163</v>
      </c>
      <c r="AE1235" s="14" t="s">
        <v>68</v>
      </c>
      <c r="AF1235" s="14" t="s">
        <v>15</v>
      </c>
      <c r="AG1235" s="14">
        <v>4</v>
      </c>
      <c r="AH1235" s="14">
        <v>1302</v>
      </c>
      <c r="AI1235" s="15" t="str">
        <f t="shared" si="380"/>
        <v/>
      </c>
      <c r="AJ1235" s="15" t="str">
        <f t="shared" si="381"/>
        <v/>
      </c>
      <c r="AK1235" s="15" t="str">
        <f t="shared" si="382"/>
        <v/>
      </c>
      <c r="AL1235" s="15" t="str">
        <f t="shared" si="383"/>
        <v/>
      </c>
      <c r="AM1235" s="15" t="str">
        <f t="shared" si="384"/>
        <v/>
      </c>
      <c r="AN1235" s="15" t="str">
        <f t="shared" si="385"/>
        <v/>
      </c>
      <c r="AO1235" s="15" t="str">
        <f t="shared" si="386"/>
        <v/>
      </c>
      <c r="AP1235" s="9" t="str">
        <f t="shared" si="387"/>
        <v>GN2A木4</v>
      </c>
      <c r="AQ1235" s="9">
        <f t="shared" si="388"/>
        <v>1</v>
      </c>
      <c r="AR1235" s="11" t="str">
        <f t="shared" si="389"/>
        <v>岩橋木4</v>
      </c>
      <c r="AS1235" s="11">
        <f t="shared" si="395"/>
        <v>0.5</v>
      </c>
      <c r="AT1235">
        <v>1</v>
      </c>
      <c r="AU1235" s="12">
        <f t="shared" si="390"/>
        <v>17</v>
      </c>
      <c r="AV1235" s="13" t="str">
        <f t="shared" si="391"/>
        <v>1302木4</v>
      </c>
      <c r="AW1235" s="13">
        <f t="shared" si="392"/>
        <v>0.5</v>
      </c>
      <c r="AX1235" s="18" t="str">
        <f t="shared" si="393"/>
        <v>GN2AUGKGN2A木41302</v>
      </c>
      <c r="AY1235" s="18">
        <f t="shared" si="394"/>
        <v>17</v>
      </c>
      <c r="AZ1235"/>
    </row>
    <row r="1236" spans="1:52" x14ac:dyDescent="0.15">
      <c r="A1236" s="1">
        <f t="shared" si="377"/>
        <v>3</v>
      </c>
      <c r="B1236" s="1" t="str">
        <f t="shared" si="378"/>
        <v>編成</v>
      </c>
      <c r="C1236" t="s">
        <v>3685</v>
      </c>
      <c r="D1236" s="1" t="str">
        <f>VLOOKUP($C1236,クラス一覧!$A:$J,10,FALSE)</f>
        <v>ゲーム</v>
      </c>
      <c r="E1236" s="1">
        <v>0</v>
      </c>
      <c r="F1236" s="1" t="str">
        <f>VLOOKUP($C1236,クラス一覧!$A:$J,9,FALSE)</f>
        <v>大野</v>
      </c>
      <c r="G1236" s="1" t="str">
        <f>VLOOKUP($H1236,科目一覧!$A:$G,3,FALSE)</f>
        <v>ゲーム合同（実践）</v>
      </c>
      <c r="H1236" t="s">
        <v>3178</v>
      </c>
      <c r="I1236" s="1" t="str">
        <f>VLOOKUP($H1236,科目一覧!$A:$G,7,FALSE)</f>
        <v>福井</v>
      </c>
      <c r="J1236" s="1" t="str">
        <f>VLOOKUP($I1236,教員一覧!$A:$D,2,FALSE)</f>
        <v>ゲーム</v>
      </c>
      <c r="K1236" s="1" t="str">
        <f>VLOOKUP($I1236,教員一覧!$A:$D,3,FALSE)</f>
        <v>プログラム</v>
      </c>
      <c r="L1236" s="1" t="str">
        <f>VLOOKUP($I1236,教員一覧!$A:$D,4,FALSE)</f>
        <v>専任</v>
      </c>
      <c r="M1236" t="s">
        <v>3658</v>
      </c>
      <c r="N1236" t="s">
        <v>3789</v>
      </c>
      <c r="O1236" t="s">
        <v>76</v>
      </c>
      <c r="P1236" t="s">
        <v>17</v>
      </c>
      <c r="Q1236">
        <v>1</v>
      </c>
      <c r="R1236">
        <v>1402</v>
      </c>
      <c r="S1236" s="1" t="str">
        <f>VLOOKUP($R1236,教室一覧!$A:$B,2,FALSE)</f>
        <v>実習室</v>
      </c>
      <c r="T1236" s="1">
        <f>VLOOKUP($R1236,教室一覧!$A:$C,3,FALSE)</f>
        <v>33</v>
      </c>
      <c r="U1236" s="1" t="str">
        <f>VLOOKUP($R1236,教室一覧!$A:$D,4,FALSE)</f>
        <v>1号館</v>
      </c>
      <c r="V1236" s="1" t="str">
        <f>VLOOKUP($R1236,教室一覧!$A:$E,5,FALSE)</f>
        <v>4F</v>
      </c>
      <c r="W1236"/>
      <c r="X1236"/>
      <c r="Y1236" s="1" t="str">
        <f>VLOOKUP($O1236,教員一覧!$A:$D,2,FALSE)</f>
        <v>CG</v>
      </c>
      <c r="Z1236" s="1" t="str">
        <f>VLOOKUP($O1236,教員一覧!$A:$D,3,FALSE)</f>
        <v>　</v>
      </c>
      <c r="AA1236" s="1" t="str">
        <f>VLOOKUP($O1236,教員一覧!$A:$D,4,FALSE)</f>
        <v>専任</v>
      </c>
      <c r="AB1236" s="1" t="str">
        <f t="shared" si="379"/>
        <v/>
      </c>
      <c r="AC1236" s="14" t="s">
        <v>3658</v>
      </c>
      <c r="AD1236" s="14" t="s">
        <v>163</v>
      </c>
      <c r="AE1236" s="14" t="s">
        <v>76</v>
      </c>
      <c r="AF1236" s="14" t="s">
        <v>17</v>
      </c>
      <c r="AG1236" s="14">
        <v>1</v>
      </c>
      <c r="AH1236" s="14">
        <v>1402</v>
      </c>
      <c r="AI1236" s="15" t="str">
        <f t="shared" si="380"/>
        <v/>
      </c>
      <c r="AJ1236" s="15" t="str">
        <f t="shared" si="381"/>
        <v/>
      </c>
      <c r="AK1236" s="15" t="str">
        <f t="shared" si="382"/>
        <v/>
      </c>
      <c r="AL1236" s="15" t="str">
        <f t="shared" si="383"/>
        <v/>
      </c>
      <c r="AM1236" s="15" t="str">
        <f t="shared" si="384"/>
        <v/>
      </c>
      <c r="AN1236" s="15" t="str">
        <f t="shared" si="385"/>
        <v/>
      </c>
      <c r="AO1236" s="15" t="str">
        <f t="shared" si="386"/>
        <v/>
      </c>
      <c r="AP1236" s="9" t="str">
        <f t="shared" si="387"/>
        <v>GN3A金1</v>
      </c>
      <c r="AQ1236" s="9">
        <f t="shared" si="388"/>
        <v>0.25</v>
      </c>
      <c r="AR1236" s="11" t="str">
        <f t="shared" si="389"/>
        <v>庄司金1</v>
      </c>
      <c r="AS1236" s="11">
        <f t="shared" si="395"/>
        <v>0.125</v>
      </c>
      <c r="AT1236">
        <v>1</v>
      </c>
      <c r="AU1236" s="12">
        <f t="shared" si="390"/>
        <v>0</v>
      </c>
      <c r="AV1236" s="13" t="str">
        <f t="shared" si="391"/>
        <v>1402金1</v>
      </c>
      <c r="AW1236" s="13">
        <f t="shared" si="392"/>
        <v>0.125</v>
      </c>
      <c r="AX1236" s="18" t="str">
        <f t="shared" si="393"/>
        <v>GN3AGS_GE3A金11402</v>
      </c>
      <c r="AY1236" s="18">
        <f t="shared" si="394"/>
        <v>0</v>
      </c>
      <c r="AZ1236"/>
    </row>
    <row r="1237" spans="1:52" x14ac:dyDescent="0.15">
      <c r="A1237" s="1">
        <f t="shared" si="377"/>
        <v>3</v>
      </c>
      <c r="B1237" s="1" t="str">
        <f t="shared" si="378"/>
        <v>編成</v>
      </c>
      <c r="C1237" t="s">
        <v>3685</v>
      </c>
      <c r="D1237" s="1" t="str">
        <f>VLOOKUP($C1237,クラス一覧!$A:$J,10,FALSE)</f>
        <v>ゲーム</v>
      </c>
      <c r="E1237" s="1">
        <f>VLOOKUP($C1237,クラス一覧!$A:$J,8,FALSE)</f>
        <v>21</v>
      </c>
      <c r="F1237" s="1" t="str">
        <f>VLOOKUP($C1237,クラス一覧!$A:$J,9,FALSE)</f>
        <v>大野</v>
      </c>
      <c r="G1237" s="1" t="str">
        <f>VLOOKUP($H1237,科目一覧!$A:$G,3,FALSE)</f>
        <v>ゲーム合同（実践）</v>
      </c>
      <c r="H1237" t="s">
        <v>3178</v>
      </c>
      <c r="I1237" s="1" t="str">
        <f>VLOOKUP($H1237,科目一覧!$A:$G,7,FALSE)</f>
        <v>福井</v>
      </c>
      <c r="J1237" s="1" t="str">
        <f>VLOOKUP($I1237,教員一覧!$A:$D,2,FALSE)</f>
        <v>ゲーム</v>
      </c>
      <c r="K1237" s="1" t="str">
        <f>VLOOKUP($I1237,教員一覧!$A:$D,3,FALSE)</f>
        <v>プログラム</v>
      </c>
      <c r="L1237" s="1" t="str">
        <f>VLOOKUP($I1237,教員一覧!$A:$D,4,FALSE)</f>
        <v>専任</v>
      </c>
      <c r="M1237" t="s">
        <v>3659</v>
      </c>
      <c r="N1237" t="s">
        <v>3789</v>
      </c>
      <c r="O1237" t="s">
        <v>68</v>
      </c>
      <c r="P1237" t="s">
        <v>17</v>
      </c>
      <c r="Q1237">
        <v>1</v>
      </c>
      <c r="R1237">
        <v>1403</v>
      </c>
      <c r="S1237" s="1" t="str">
        <f>VLOOKUP($R1237,教室一覧!$A:$B,2,FALSE)</f>
        <v>ノート32</v>
      </c>
      <c r="T1237" s="1">
        <f>VLOOKUP($R1237,教室一覧!$A:$C,3,FALSE)</f>
        <v>32</v>
      </c>
      <c r="U1237" s="1" t="str">
        <f>VLOOKUP($R1237,教室一覧!$A:$D,4,FALSE)</f>
        <v>1号館</v>
      </c>
      <c r="V1237" s="1" t="str">
        <f>VLOOKUP($R1237,教室一覧!$A:$E,5,FALSE)</f>
        <v>4F</v>
      </c>
      <c r="W1237"/>
      <c r="X1237"/>
      <c r="Y1237" s="1" t="str">
        <f>VLOOKUP($O1237,教員一覧!$A:$D,2,FALSE)</f>
        <v>ゲーム</v>
      </c>
      <c r="Z1237" s="1" t="str">
        <f>VLOOKUP($O1237,教員一覧!$A:$D,3,FALSE)</f>
        <v>企画</v>
      </c>
      <c r="AA1237" s="1" t="str">
        <f>VLOOKUP($O1237,教員一覧!$A:$D,4,FALSE)</f>
        <v>専任</v>
      </c>
      <c r="AB1237" s="1" t="str">
        <f t="shared" si="379"/>
        <v/>
      </c>
      <c r="AC1237" s="14" t="s">
        <v>3659</v>
      </c>
      <c r="AD1237" s="14" t="s">
        <v>163</v>
      </c>
      <c r="AE1237" s="14" t="s">
        <v>68</v>
      </c>
      <c r="AF1237" s="14" t="s">
        <v>17</v>
      </c>
      <c r="AG1237" s="14">
        <v>1</v>
      </c>
      <c r="AH1237" s="14">
        <v>1403</v>
      </c>
      <c r="AI1237" s="15" t="str">
        <f t="shared" si="380"/>
        <v/>
      </c>
      <c r="AJ1237" s="15" t="str">
        <f t="shared" si="381"/>
        <v/>
      </c>
      <c r="AK1237" s="15" t="str">
        <f t="shared" si="382"/>
        <v/>
      </c>
      <c r="AL1237" s="15" t="str">
        <f t="shared" si="383"/>
        <v/>
      </c>
      <c r="AM1237" s="15" t="str">
        <f t="shared" si="384"/>
        <v/>
      </c>
      <c r="AN1237" s="15" t="str">
        <f t="shared" si="385"/>
        <v/>
      </c>
      <c r="AO1237" s="15" t="str">
        <f t="shared" si="386"/>
        <v/>
      </c>
      <c r="AP1237" s="9" t="str">
        <f t="shared" si="387"/>
        <v>GN3A金1</v>
      </c>
      <c r="AQ1237" s="9">
        <f t="shared" si="388"/>
        <v>0.25</v>
      </c>
      <c r="AR1237" s="11" t="str">
        <f t="shared" si="389"/>
        <v>岩橋金1</v>
      </c>
      <c r="AS1237" s="11">
        <f t="shared" si="395"/>
        <v>0.125</v>
      </c>
      <c r="AT1237">
        <v>1</v>
      </c>
      <c r="AU1237" s="12">
        <f t="shared" si="390"/>
        <v>21</v>
      </c>
      <c r="AV1237" s="13" t="str">
        <f t="shared" si="391"/>
        <v>1403金1</v>
      </c>
      <c r="AW1237" s="13">
        <f t="shared" si="392"/>
        <v>0.125</v>
      </c>
      <c r="AX1237" s="18" t="str">
        <f t="shared" si="393"/>
        <v>GN3AGS_GE3B金11403</v>
      </c>
      <c r="AY1237" s="18">
        <f t="shared" si="394"/>
        <v>21</v>
      </c>
      <c r="AZ1237"/>
    </row>
    <row r="1238" spans="1:52" x14ac:dyDescent="0.15">
      <c r="A1238" s="1">
        <f t="shared" si="377"/>
        <v>3</v>
      </c>
      <c r="B1238" s="1" t="str">
        <f t="shared" si="378"/>
        <v>編成</v>
      </c>
      <c r="C1238" t="s">
        <v>3685</v>
      </c>
      <c r="D1238" s="1" t="str">
        <f>VLOOKUP($C1238,クラス一覧!$A:$J,10,FALSE)</f>
        <v>ゲーム</v>
      </c>
      <c r="E1238" s="1">
        <v>0</v>
      </c>
      <c r="F1238" s="1" t="str">
        <f>VLOOKUP($C1238,クラス一覧!$A:$J,9,FALSE)</f>
        <v>大野</v>
      </c>
      <c r="G1238" s="1" t="str">
        <f>VLOOKUP($H1238,科目一覧!$A:$G,3,FALSE)</f>
        <v>ゲーム合同（実践）</v>
      </c>
      <c r="H1238" t="s">
        <v>3178</v>
      </c>
      <c r="I1238" s="1" t="str">
        <f>VLOOKUP($H1238,科目一覧!$A:$G,7,FALSE)</f>
        <v>福井</v>
      </c>
      <c r="J1238" s="1" t="str">
        <f>VLOOKUP($I1238,教員一覧!$A:$D,2,FALSE)</f>
        <v>ゲーム</v>
      </c>
      <c r="K1238" s="1" t="str">
        <f>VLOOKUP($I1238,教員一覧!$A:$D,3,FALSE)</f>
        <v>プログラム</v>
      </c>
      <c r="L1238" s="1" t="str">
        <f>VLOOKUP($I1238,教員一覧!$A:$D,4,FALSE)</f>
        <v>専任</v>
      </c>
      <c r="M1238" t="s">
        <v>1660</v>
      </c>
      <c r="N1238" t="s">
        <v>3789</v>
      </c>
      <c r="O1238" t="s">
        <v>108</v>
      </c>
      <c r="P1238" t="s">
        <v>17</v>
      </c>
      <c r="Q1238">
        <v>1</v>
      </c>
      <c r="R1238">
        <v>1404</v>
      </c>
      <c r="S1238" s="1" t="str">
        <f>VLOOKUP($R1238,教室一覧!$A:$B,2,FALSE)</f>
        <v>ノート32</v>
      </c>
      <c r="T1238" s="1">
        <f>VLOOKUP($R1238,教室一覧!$A:$C,3,FALSE)</f>
        <v>32</v>
      </c>
      <c r="U1238" s="1" t="str">
        <f>VLOOKUP($R1238,教室一覧!$A:$D,4,FALSE)</f>
        <v>1号館</v>
      </c>
      <c r="V1238" s="1" t="str">
        <f>VLOOKUP($R1238,教室一覧!$A:$E,5,FALSE)</f>
        <v>4F</v>
      </c>
      <c r="W1238"/>
      <c r="X1238"/>
      <c r="Y1238" s="1" t="str">
        <f>VLOOKUP($O1238,教員一覧!$A:$D,2,FALSE)</f>
        <v>ゲーム</v>
      </c>
      <c r="Z1238" s="1" t="str">
        <f>VLOOKUP($O1238,教員一覧!$A:$D,3,FALSE)</f>
        <v>プログラム</v>
      </c>
      <c r="AA1238" s="1" t="str">
        <f>VLOOKUP($O1238,教員一覧!$A:$D,4,FALSE)</f>
        <v>専任</v>
      </c>
      <c r="AB1238" s="1" t="str">
        <f t="shared" si="379"/>
        <v/>
      </c>
      <c r="AC1238" s="14" t="s">
        <v>1660</v>
      </c>
      <c r="AD1238" s="14" t="s">
        <v>163</v>
      </c>
      <c r="AE1238" s="14" t="s">
        <v>108</v>
      </c>
      <c r="AF1238" s="14" t="s">
        <v>17</v>
      </c>
      <c r="AG1238" s="14">
        <v>1</v>
      </c>
      <c r="AH1238" s="14">
        <v>1404</v>
      </c>
      <c r="AI1238" s="15" t="str">
        <f t="shared" si="380"/>
        <v/>
      </c>
      <c r="AJ1238" s="15" t="str">
        <f t="shared" si="381"/>
        <v/>
      </c>
      <c r="AK1238" s="15" t="str">
        <f t="shared" si="382"/>
        <v/>
      </c>
      <c r="AL1238" s="15" t="str">
        <f t="shared" si="383"/>
        <v/>
      </c>
      <c r="AM1238" s="15" t="str">
        <f t="shared" si="384"/>
        <v/>
      </c>
      <c r="AN1238" s="15" t="str">
        <f t="shared" si="385"/>
        <v/>
      </c>
      <c r="AO1238" s="15" t="str">
        <f t="shared" si="386"/>
        <v/>
      </c>
      <c r="AP1238" s="9" t="str">
        <f t="shared" si="387"/>
        <v>GN3A金1</v>
      </c>
      <c r="AQ1238" s="9">
        <f t="shared" si="388"/>
        <v>0.25</v>
      </c>
      <c r="AR1238" s="11" t="str">
        <f t="shared" si="389"/>
        <v>椎原金1</v>
      </c>
      <c r="AS1238" s="11">
        <f t="shared" si="395"/>
        <v>0.25</v>
      </c>
      <c r="AT1238">
        <v>1</v>
      </c>
      <c r="AU1238" s="12">
        <f t="shared" si="390"/>
        <v>0</v>
      </c>
      <c r="AV1238" s="13" t="str">
        <f t="shared" si="391"/>
        <v>1404金1</v>
      </c>
      <c r="AW1238" s="13">
        <f t="shared" si="392"/>
        <v>0.25</v>
      </c>
      <c r="AX1238" s="18" t="str">
        <f t="shared" si="393"/>
        <v>GN3AGS_GE3C金11404</v>
      </c>
      <c r="AY1238" s="18">
        <f t="shared" si="394"/>
        <v>0</v>
      </c>
      <c r="AZ1238"/>
    </row>
    <row r="1239" spans="1:52" x14ac:dyDescent="0.15">
      <c r="A1239" s="1">
        <f t="shared" si="377"/>
        <v>3</v>
      </c>
      <c r="B1239" s="1" t="str">
        <f t="shared" si="378"/>
        <v>編成</v>
      </c>
      <c r="C1239" t="s">
        <v>3685</v>
      </c>
      <c r="D1239" s="1" t="str">
        <f>VLOOKUP($C1239,クラス一覧!$A:$J,10,FALSE)</f>
        <v>ゲーム</v>
      </c>
      <c r="E1239" s="1">
        <v>0</v>
      </c>
      <c r="F1239" s="1" t="str">
        <f>VLOOKUP($C1239,クラス一覧!$A:$J,9,FALSE)</f>
        <v>大野</v>
      </c>
      <c r="G1239" s="1" t="str">
        <f>VLOOKUP($H1239,科目一覧!$A:$G,3,FALSE)</f>
        <v>ゲーム合同（実践）</v>
      </c>
      <c r="H1239" t="s">
        <v>3178</v>
      </c>
      <c r="I1239" s="1" t="str">
        <f>VLOOKUP($H1239,科目一覧!$A:$G,7,FALSE)</f>
        <v>福井</v>
      </c>
      <c r="J1239" s="1" t="str">
        <f>VLOOKUP($I1239,教員一覧!$A:$D,2,FALSE)</f>
        <v>ゲーム</v>
      </c>
      <c r="K1239" s="1" t="str">
        <f>VLOOKUP($I1239,教員一覧!$A:$D,3,FALSE)</f>
        <v>プログラム</v>
      </c>
      <c r="L1239" s="1" t="str">
        <f>VLOOKUP($I1239,教員一覧!$A:$D,4,FALSE)</f>
        <v>専任</v>
      </c>
      <c r="M1239" t="s">
        <v>1661</v>
      </c>
      <c r="N1239" t="s">
        <v>3789</v>
      </c>
      <c r="O1239" t="s">
        <v>3012</v>
      </c>
      <c r="P1239" t="s">
        <v>17</v>
      </c>
      <c r="Q1239">
        <v>1</v>
      </c>
      <c r="R1239">
        <v>1405</v>
      </c>
      <c r="S1239" s="1" t="str">
        <f>VLOOKUP($R1239,教室一覧!$A:$B,2,FALSE)</f>
        <v>ノート32</v>
      </c>
      <c r="T1239" s="1">
        <f>VLOOKUP($R1239,教室一覧!$A:$C,3,FALSE)</f>
        <v>32</v>
      </c>
      <c r="U1239" s="1" t="str">
        <f>VLOOKUP($R1239,教室一覧!$A:$D,4,FALSE)</f>
        <v>1号館</v>
      </c>
      <c r="V1239" s="1" t="str">
        <f>VLOOKUP($R1239,教室一覧!$A:$E,5,FALSE)</f>
        <v>4F</v>
      </c>
      <c r="W1239"/>
      <c r="X1239"/>
      <c r="Y1239" s="1" t="str">
        <f>VLOOKUP($O1239,教員一覧!$A:$D,2,FALSE)</f>
        <v>ゲーム</v>
      </c>
      <c r="Z1239" s="1" t="str">
        <f>VLOOKUP($O1239,教員一覧!$A:$D,3,FALSE)</f>
        <v>プログラム</v>
      </c>
      <c r="AA1239" s="1" t="str">
        <f>VLOOKUP($O1239,教員一覧!$A:$D,4,FALSE)</f>
        <v>専任</v>
      </c>
      <c r="AB1239" s="1" t="str">
        <f t="shared" si="379"/>
        <v/>
      </c>
      <c r="AC1239" s="14" t="s">
        <v>1661</v>
      </c>
      <c r="AD1239" s="14" t="s">
        <v>163</v>
      </c>
      <c r="AE1239" s="14" t="s">
        <v>3012</v>
      </c>
      <c r="AF1239" s="14" t="s">
        <v>17</v>
      </c>
      <c r="AG1239" s="14">
        <v>1</v>
      </c>
      <c r="AH1239" s="14">
        <v>1405</v>
      </c>
      <c r="AI1239" s="15" t="str">
        <f t="shared" si="380"/>
        <v/>
      </c>
      <c r="AJ1239" s="15" t="str">
        <f t="shared" si="381"/>
        <v/>
      </c>
      <c r="AK1239" s="15" t="str">
        <f t="shared" si="382"/>
        <v/>
      </c>
      <c r="AL1239" s="15" t="str">
        <f t="shared" si="383"/>
        <v/>
      </c>
      <c r="AM1239" s="15" t="str">
        <f t="shared" si="384"/>
        <v/>
      </c>
      <c r="AN1239" s="15" t="str">
        <f t="shared" si="385"/>
        <v/>
      </c>
      <c r="AO1239" s="15" t="str">
        <f t="shared" si="386"/>
        <v/>
      </c>
      <c r="AP1239" s="9" t="str">
        <f t="shared" si="387"/>
        <v>GN3A金1</v>
      </c>
      <c r="AQ1239" s="9">
        <f t="shared" si="388"/>
        <v>0.25</v>
      </c>
      <c r="AR1239" s="11" t="str">
        <f t="shared" si="389"/>
        <v>幸田金1</v>
      </c>
      <c r="AS1239" s="11">
        <f t="shared" si="395"/>
        <v>0.25</v>
      </c>
      <c r="AT1239">
        <v>1</v>
      </c>
      <c r="AU1239" s="12">
        <f t="shared" si="390"/>
        <v>0</v>
      </c>
      <c r="AV1239" s="13" t="str">
        <f t="shared" si="391"/>
        <v>1405金1</v>
      </c>
      <c r="AW1239" s="13">
        <f t="shared" si="392"/>
        <v>0.25</v>
      </c>
      <c r="AX1239" s="18" t="str">
        <f t="shared" si="393"/>
        <v>GN3AGS_GE3D金11405</v>
      </c>
      <c r="AY1239" s="18">
        <f t="shared" si="394"/>
        <v>0</v>
      </c>
      <c r="AZ1239"/>
    </row>
    <row r="1240" spans="1:52" x14ac:dyDescent="0.15">
      <c r="A1240" s="1">
        <f t="shared" si="377"/>
        <v>3</v>
      </c>
      <c r="B1240" s="1" t="str">
        <f t="shared" si="378"/>
        <v>編成</v>
      </c>
      <c r="C1240" t="s">
        <v>3685</v>
      </c>
      <c r="D1240" s="1" t="str">
        <f>VLOOKUP($C1240,クラス一覧!$A:$J,10,FALSE)</f>
        <v>ゲーム</v>
      </c>
      <c r="E1240" s="1">
        <v>0</v>
      </c>
      <c r="F1240" s="1" t="str">
        <f>VLOOKUP($C1240,クラス一覧!$A:$J,9,FALSE)</f>
        <v>大野</v>
      </c>
      <c r="G1240" s="1" t="str">
        <f>VLOOKUP($H1240,科目一覧!$A:$G,3,FALSE)</f>
        <v>ゲーム合同（実践）</v>
      </c>
      <c r="H1240" t="s">
        <v>3178</v>
      </c>
      <c r="I1240" s="1" t="str">
        <f>VLOOKUP($H1240,科目一覧!$A:$G,7,FALSE)</f>
        <v>福井</v>
      </c>
      <c r="J1240" s="1" t="str">
        <f>VLOOKUP($I1240,教員一覧!$A:$D,2,FALSE)</f>
        <v>ゲーム</v>
      </c>
      <c r="K1240" s="1" t="str">
        <f>VLOOKUP($I1240,教員一覧!$A:$D,3,FALSE)</f>
        <v>プログラム</v>
      </c>
      <c r="L1240" s="1" t="str">
        <f>VLOOKUP($I1240,教員一覧!$A:$D,4,FALSE)</f>
        <v>専任</v>
      </c>
      <c r="M1240" t="s">
        <v>3658</v>
      </c>
      <c r="N1240" t="s">
        <v>3789</v>
      </c>
      <c r="O1240" t="s">
        <v>59</v>
      </c>
      <c r="P1240" t="s">
        <v>17</v>
      </c>
      <c r="Q1240">
        <v>2</v>
      </c>
      <c r="R1240">
        <v>1402</v>
      </c>
      <c r="S1240" s="1" t="str">
        <f>VLOOKUP($R1240,教室一覧!$A:$B,2,FALSE)</f>
        <v>実習室</v>
      </c>
      <c r="T1240" s="1">
        <f>VLOOKUP($R1240,教室一覧!$A:$C,3,FALSE)</f>
        <v>33</v>
      </c>
      <c r="U1240" s="1" t="str">
        <f>VLOOKUP($R1240,教室一覧!$A:$D,4,FALSE)</f>
        <v>1号館</v>
      </c>
      <c r="V1240" s="1" t="str">
        <f>VLOOKUP($R1240,教室一覧!$A:$E,5,FALSE)</f>
        <v>4F</v>
      </c>
      <c r="W1240"/>
      <c r="X1240"/>
      <c r="Y1240" s="1" t="str">
        <f>VLOOKUP($O1240,教員一覧!$A:$D,2,FALSE)</f>
        <v>CG</v>
      </c>
      <c r="Z1240" s="1" t="str">
        <f>VLOOKUP($O1240,教員一覧!$A:$D,3,FALSE)</f>
        <v>　</v>
      </c>
      <c r="AA1240" s="1" t="str">
        <f>VLOOKUP($O1240,教員一覧!$A:$D,4,FALSE)</f>
        <v>専任</v>
      </c>
      <c r="AB1240" s="1" t="str">
        <f t="shared" si="379"/>
        <v/>
      </c>
      <c r="AC1240" s="14" t="s">
        <v>3658</v>
      </c>
      <c r="AD1240" s="14" t="s">
        <v>163</v>
      </c>
      <c r="AE1240" s="14" t="s">
        <v>59</v>
      </c>
      <c r="AF1240" s="14" t="s">
        <v>17</v>
      </c>
      <c r="AG1240" s="14">
        <v>2</v>
      </c>
      <c r="AH1240" s="14">
        <v>1402</v>
      </c>
      <c r="AI1240" s="15" t="str">
        <f t="shared" si="380"/>
        <v/>
      </c>
      <c r="AJ1240" s="15" t="str">
        <f t="shared" si="381"/>
        <v/>
      </c>
      <c r="AK1240" s="15" t="str">
        <f t="shared" si="382"/>
        <v/>
      </c>
      <c r="AL1240" s="15" t="str">
        <f t="shared" si="383"/>
        <v/>
      </c>
      <c r="AM1240" s="15" t="str">
        <f t="shared" si="384"/>
        <v/>
      </c>
      <c r="AN1240" s="15" t="str">
        <f t="shared" si="385"/>
        <v/>
      </c>
      <c r="AO1240" s="15" t="str">
        <f t="shared" si="386"/>
        <v/>
      </c>
      <c r="AP1240" s="9" t="str">
        <f t="shared" si="387"/>
        <v>GN3A金2</v>
      </c>
      <c r="AQ1240" s="9">
        <f t="shared" si="388"/>
        <v>0.25</v>
      </c>
      <c r="AR1240" s="11" t="str">
        <f t="shared" si="389"/>
        <v>西尾金2</v>
      </c>
      <c r="AS1240" s="11">
        <f t="shared" si="395"/>
        <v>0.125</v>
      </c>
      <c r="AT1240">
        <v>1</v>
      </c>
      <c r="AU1240" s="12">
        <f t="shared" si="390"/>
        <v>0</v>
      </c>
      <c r="AV1240" s="13" t="str">
        <f t="shared" si="391"/>
        <v>1402金2</v>
      </c>
      <c r="AW1240" s="13">
        <f t="shared" si="392"/>
        <v>0.125</v>
      </c>
      <c r="AX1240" s="18" t="str">
        <f t="shared" si="393"/>
        <v>GN3AGS_GE3A金21402</v>
      </c>
      <c r="AY1240" s="18">
        <f t="shared" si="394"/>
        <v>0</v>
      </c>
      <c r="AZ1240"/>
    </row>
    <row r="1241" spans="1:52" x14ac:dyDescent="0.15">
      <c r="A1241" s="1">
        <f t="shared" si="377"/>
        <v>3</v>
      </c>
      <c r="B1241" s="1" t="str">
        <f t="shared" si="378"/>
        <v>編成</v>
      </c>
      <c r="C1241" t="s">
        <v>3685</v>
      </c>
      <c r="D1241" s="1" t="str">
        <f>VLOOKUP($C1241,クラス一覧!$A:$J,10,FALSE)</f>
        <v>ゲーム</v>
      </c>
      <c r="E1241" s="1">
        <f>VLOOKUP($C1241,クラス一覧!$A:$J,8,FALSE)</f>
        <v>21</v>
      </c>
      <c r="F1241" s="1" t="str">
        <f>VLOOKUP($C1241,クラス一覧!$A:$J,9,FALSE)</f>
        <v>大野</v>
      </c>
      <c r="G1241" s="1" t="str">
        <f>VLOOKUP($H1241,科目一覧!$A:$G,3,FALSE)</f>
        <v>ゲーム合同（実践）</v>
      </c>
      <c r="H1241" t="s">
        <v>3178</v>
      </c>
      <c r="I1241" s="1" t="str">
        <f>VLOOKUP($H1241,科目一覧!$A:$G,7,FALSE)</f>
        <v>福井</v>
      </c>
      <c r="J1241" s="1" t="str">
        <f>VLOOKUP($I1241,教員一覧!$A:$D,2,FALSE)</f>
        <v>ゲーム</v>
      </c>
      <c r="K1241" s="1" t="str">
        <f>VLOOKUP($I1241,教員一覧!$A:$D,3,FALSE)</f>
        <v>プログラム</v>
      </c>
      <c r="L1241" s="1" t="str">
        <f>VLOOKUP($I1241,教員一覧!$A:$D,4,FALSE)</f>
        <v>専任</v>
      </c>
      <c r="M1241" t="s">
        <v>3659</v>
      </c>
      <c r="N1241" t="s">
        <v>3789</v>
      </c>
      <c r="O1241" t="s">
        <v>68</v>
      </c>
      <c r="P1241" t="s">
        <v>17</v>
      </c>
      <c r="Q1241">
        <v>2</v>
      </c>
      <c r="R1241">
        <v>1403</v>
      </c>
      <c r="S1241" s="1" t="str">
        <f>VLOOKUP($R1241,教室一覧!$A:$B,2,FALSE)</f>
        <v>ノート32</v>
      </c>
      <c r="T1241" s="1">
        <f>VLOOKUP($R1241,教室一覧!$A:$C,3,FALSE)</f>
        <v>32</v>
      </c>
      <c r="U1241" s="1" t="str">
        <f>VLOOKUP($R1241,教室一覧!$A:$D,4,FALSE)</f>
        <v>1号館</v>
      </c>
      <c r="V1241" s="1" t="str">
        <f>VLOOKUP($R1241,教室一覧!$A:$E,5,FALSE)</f>
        <v>4F</v>
      </c>
      <c r="W1241"/>
      <c r="X1241"/>
      <c r="Y1241" s="1" t="str">
        <f>VLOOKUP($O1241,教員一覧!$A:$D,2,FALSE)</f>
        <v>ゲーム</v>
      </c>
      <c r="Z1241" s="1" t="str">
        <f>VLOOKUP($O1241,教員一覧!$A:$D,3,FALSE)</f>
        <v>企画</v>
      </c>
      <c r="AA1241" s="1" t="str">
        <f>VLOOKUP($O1241,教員一覧!$A:$D,4,FALSE)</f>
        <v>専任</v>
      </c>
      <c r="AB1241" s="1" t="str">
        <f t="shared" si="379"/>
        <v/>
      </c>
      <c r="AC1241" s="14" t="s">
        <v>3659</v>
      </c>
      <c r="AD1241" s="14" t="s">
        <v>163</v>
      </c>
      <c r="AE1241" s="14" t="s">
        <v>68</v>
      </c>
      <c r="AF1241" s="14" t="s">
        <v>17</v>
      </c>
      <c r="AG1241" s="14">
        <v>2</v>
      </c>
      <c r="AH1241" s="14">
        <v>1403</v>
      </c>
      <c r="AI1241" s="15" t="str">
        <f t="shared" si="380"/>
        <v/>
      </c>
      <c r="AJ1241" s="15" t="str">
        <f t="shared" si="381"/>
        <v/>
      </c>
      <c r="AK1241" s="15" t="str">
        <f t="shared" si="382"/>
        <v/>
      </c>
      <c r="AL1241" s="15" t="str">
        <f t="shared" si="383"/>
        <v/>
      </c>
      <c r="AM1241" s="15" t="str">
        <f t="shared" si="384"/>
        <v/>
      </c>
      <c r="AN1241" s="15" t="str">
        <f t="shared" si="385"/>
        <v/>
      </c>
      <c r="AO1241" s="15" t="str">
        <f t="shared" si="386"/>
        <v/>
      </c>
      <c r="AP1241" s="9" t="str">
        <f t="shared" si="387"/>
        <v>GN3A金2</v>
      </c>
      <c r="AQ1241" s="9">
        <f t="shared" si="388"/>
        <v>0.25</v>
      </c>
      <c r="AR1241" s="11" t="str">
        <f t="shared" si="389"/>
        <v>岩橋金2</v>
      </c>
      <c r="AS1241" s="11">
        <f t="shared" si="395"/>
        <v>0.125</v>
      </c>
      <c r="AT1241">
        <v>1</v>
      </c>
      <c r="AU1241" s="12">
        <f t="shared" si="390"/>
        <v>21</v>
      </c>
      <c r="AV1241" s="13" t="str">
        <f t="shared" si="391"/>
        <v>1403金2</v>
      </c>
      <c r="AW1241" s="13">
        <f t="shared" si="392"/>
        <v>0.125</v>
      </c>
      <c r="AX1241" s="18" t="str">
        <f t="shared" si="393"/>
        <v>GN3AGS_GE3B金21403</v>
      </c>
      <c r="AY1241" s="18">
        <f t="shared" si="394"/>
        <v>21</v>
      </c>
      <c r="AZ1241"/>
    </row>
    <row r="1242" spans="1:52" x14ac:dyDescent="0.15">
      <c r="A1242" s="1">
        <f t="shared" si="377"/>
        <v>3</v>
      </c>
      <c r="B1242" s="1" t="str">
        <f t="shared" si="378"/>
        <v>編成</v>
      </c>
      <c r="C1242" t="s">
        <v>3685</v>
      </c>
      <c r="D1242" s="1" t="str">
        <f>VLOOKUP($C1242,クラス一覧!$A:$J,10,FALSE)</f>
        <v>ゲーム</v>
      </c>
      <c r="E1242" s="1">
        <v>0</v>
      </c>
      <c r="F1242" s="1" t="str">
        <f>VLOOKUP($C1242,クラス一覧!$A:$J,9,FALSE)</f>
        <v>大野</v>
      </c>
      <c r="G1242" s="1" t="str">
        <f>VLOOKUP($H1242,科目一覧!$A:$G,3,FALSE)</f>
        <v>ゲーム合同（実践）</v>
      </c>
      <c r="H1242" t="s">
        <v>3178</v>
      </c>
      <c r="I1242" s="1" t="str">
        <f>VLOOKUP($H1242,科目一覧!$A:$G,7,FALSE)</f>
        <v>福井</v>
      </c>
      <c r="J1242" s="1" t="str">
        <f>VLOOKUP($I1242,教員一覧!$A:$D,2,FALSE)</f>
        <v>ゲーム</v>
      </c>
      <c r="K1242" s="1" t="str">
        <f>VLOOKUP($I1242,教員一覧!$A:$D,3,FALSE)</f>
        <v>プログラム</v>
      </c>
      <c r="L1242" s="1" t="str">
        <f>VLOOKUP($I1242,教員一覧!$A:$D,4,FALSE)</f>
        <v>専任</v>
      </c>
      <c r="M1242" t="s">
        <v>1660</v>
      </c>
      <c r="N1242" t="s">
        <v>3789</v>
      </c>
      <c r="O1242" t="s">
        <v>108</v>
      </c>
      <c r="P1242" t="s">
        <v>17</v>
      </c>
      <c r="Q1242">
        <v>2</v>
      </c>
      <c r="R1242">
        <v>1404</v>
      </c>
      <c r="S1242" s="1" t="str">
        <f>VLOOKUP($R1242,教室一覧!$A:$B,2,FALSE)</f>
        <v>ノート32</v>
      </c>
      <c r="T1242" s="1">
        <f>VLOOKUP($R1242,教室一覧!$A:$C,3,FALSE)</f>
        <v>32</v>
      </c>
      <c r="U1242" s="1" t="str">
        <f>VLOOKUP($R1242,教室一覧!$A:$D,4,FALSE)</f>
        <v>1号館</v>
      </c>
      <c r="V1242" s="1" t="str">
        <f>VLOOKUP($R1242,教室一覧!$A:$E,5,FALSE)</f>
        <v>4F</v>
      </c>
      <c r="W1242"/>
      <c r="X1242"/>
      <c r="Y1242" s="1" t="str">
        <f>VLOOKUP($O1242,教員一覧!$A:$D,2,FALSE)</f>
        <v>ゲーム</v>
      </c>
      <c r="Z1242" s="1" t="str">
        <f>VLOOKUP($O1242,教員一覧!$A:$D,3,FALSE)</f>
        <v>プログラム</v>
      </c>
      <c r="AA1242" s="1" t="str">
        <f>VLOOKUP($O1242,教員一覧!$A:$D,4,FALSE)</f>
        <v>専任</v>
      </c>
      <c r="AB1242" s="1" t="str">
        <f t="shared" si="379"/>
        <v/>
      </c>
      <c r="AC1242" s="14" t="s">
        <v>1660</v>
      </c>
      <c r="AD1242" s="14" t="s">
        <v>163</v>
      </c>
      <c r="AE1242" s="14" t="s">
        <v>108</v>
      </c>
      <c r="AF1242" s="14" t="s">
        <v>17</v>
      </c>
      <c r="AG1242" s="14">
        <v>2</v>
      </c>
      <c r="AH1242" s="14">
        <v>1404</v>
      </c>
      <c r="AI1242" s="15" t="str">
        <f t="shared" si="380"/>
        <v/>
      </c>
      <c r="AJ1242" s="15" t="str">
        <f t="shared" si="381"/>
        <v/>
      </c>
      <c r="AK1242" s="15" t="str">
        <f t="shared" si="382"/>
        <v/>
      </c>
      <c r="AL1242" s="15" t="str">
        <f t="shared" si="383"/>
        <v/>
      </c>
      <c r="AM1242" s="15" t="str">
        <f t="shared" si="384"/>
        <v/>
      </c>
      <c r="AN1242" s="15" t="str">
        <f t="shared" si="385"/>
        <v/>
      </c>
      <c r="AO1242" s="15" t="str">
        <f t="shared" si="386"/>
        <v/>
      </c>
      <c r="AP1242" s="9" t="str">
        <f t="shared" si="387"/>
        <v>GN3A金2</v>
      </c>
      <c r="AQ1242" s="9">
        <f t="shared" si="388"/>
        <v>0.25</v>
      </c>
      <c r="AR1242" s="11" t="str">
        <f t="shared" si="389"/>
        <v>椎原金2</v>
      </c>
      <c r="AS1242" s="11">
        <f t="shared" si="395"/>
        <v>0.25</v>
      </c>
      <c r="AT1242">
        <v>1</v>
      </c>
      <c r="AU1242" s="12">
        <f t="shared" si="390"/>
        <v>0</v>
      </c>
      <c r="AV1242" s="13" t="str">
        <f t="shared" si="391"/>
        <v>1404金2</v>
      </c>
      <c r="AW1242" s="13">
        <f t="shared" si="392"/>
        <v>0.25</v>
      </c>
      <c r="AX1242" s="18" t="str">
        <f t="shared" si="393"/>
        <v>GN3AGS_GE3C金21404</v>
      </c>
      <c r="AY1242" s="18">
        <f t="shared" si="394"/>
        <v>0</v>
      </c>
      <c r="AZ1242"/>
    </row>
    <row r="1243" spans="1:52" x14ac:dyDescent="0.15">
      <c r="A1243" s="1">
        <f t="shared" si="377"/>
        <v>3</v>
      </c>
      <c r="B1243" s="1" t="str">
        <f t="shared" si="378"/>
        <v>編成</v>
      </c>
      <c r="C1243" t="s">
        <v>3685</v>
      </c>
      <c r="D1243" s="1" t="str">
        <f>VLOOKUP($C1243,クラス一覧!$A:$J,10,FALSE)</f>
        <v>ゲーム</v>
      </c>
      <c r="E1243" s="1">
        <v>0</v>
      </c>
      <c r="F1243" s="1" t="str">
        <f>VLOOKUP($C1243,クラス一覧!$A:$J,9,FALSE)</f>
        <v>大野</v>
      </c>
      <c r="G1243" s="1" t="str">
        <f>VLOOKUP($H1243,科目一覧!$A:$G,3,FALSE)</f>
        <v>ゲーム合同（実践）</v>
      </c>
      <c r="H1243" t="s">
        <v>3178</v>
      </c>
      <c r="I1243" s="1" t="str">
        <f>VLOOKUP($H1243,科目一覧!$A:$G,7,FALSE)</f>
        <v>福井</v>
      </c>
      <c r="J1243" s="1" t="str">
        <f>VLOOKUP($I1243,教員一覧!$A:$D,2,FALSE)</f>
        <v>ゲーム</v>
      </c>
      <c r="K1243" s="1" t="str">
        <f>VLOOKUP($I1243,教員一覧!$A:$D,3,FALSE)</f>
        <v>プログラム</v>
      </c>
      <c r="L1243" s="1" t="str">
        <f>VLOOKUP($I1243,教員一覧!$A:$D,4,FALSE)</f>
        <v>専任</v>
      </c>
      <c r="M1243" t="s">
        <v>1661</v>
      </c>
      <c r="N1243" t="s">
        <v>3789</v>
      </c>
      <c r="O1243" t="s">
        <v>3012</v>
      </c>
      <c r="P1243" t="s">
        <v>17</v>
      </c>
      <c r="Q1243">
        <v>2</v>
      </c>
      <c r="R1243">
        <v>1405</v>
      </c>
      <c r="S1243" s="1" t="str">
        <f>VLOOKUP($R1243,教室一覧!$A:$B,2,FALSE)</f>
        <v>ノート32</v>
      </c>
      <c r="T1243" s="1">
        <f>VLOOKUP($R1243,教室一覧!$A:$C,3,FALSE)</f>
        <v>32</v>
      </c>
      <c r="U1243" s="1" t="str">
        <f>VLOOKUP($R1243,教室一覧!$A:$D,4,FALSE)</f>
        <v>1号館</v>
      </c>
      <c r="V1243" s="1" t="str">
        <f>VLOOKUP($R1243,教室一覧!$A:$E,5,FALSE)</f>
        <v>4F</v>
      </c>
      <c r="W1243"/>
      <c r="X1243"/>
      <c r="Y1243" s="1" t="str">
        <f>VLOOKUP($O1243,教員一覧!$A:$D,2,FALSE)</f>
        <v>ゲーム</v>
      </c>
      <c r="Z1243" s="1" t="str">
        <f>VLOOKUP($O1243,教員一覧!$A:$D,3,FALSE)</f>
        <v>プログラム</v>
      </c>
      <c r="AA1243" s="1" t="str">
        <f>VLOOKUP($O1243,教員一覧!$A:$D,4,FALSE)</f>
        <v>専任</v>
      </c>
      <c r="AB1243" s="1" t="str">
        <f t="shared" si="379"/>
        <v/>
      </c>
      <c r="AC1243" s="14" t="s">
        <v>1661</v>
      </c>
      <c r="AD1243" s="14" t="s">
        <v>163</v>
      </c>
      <c r="AE1243" s="14" t="s">
        <v>3012</v>
      </c>
      <c r="AF1243" s="14" t="s">
        <v>17</v>
      </c>
      <c r="AG1243" s="14">
        <v>2</v>
      </c>
      <c r="AH1243" s="14">
        <v>1405</v>
      </c>
      <c r="AI1243" s="15" t="str">
        <f t="shared" si="380"/>
        <v/>
      </c>
      <c r="AJ1243" s="15" t="str">
        <f t="shared" si="381"/>
        <v/>
      </c>
      <c r="AK1243" s="15" t="str">
        <f t="shared" si="382"/>
        <v/>
      </c>
      <c r="AL1243" s="15" t="str">
        <f t="shared" si="383"/>
        <v/>
      </c>
      <c r="AM1243" s="15" t="str">
        <f t="shared" si="384"/>
        <v/>
      </c>
      <c r="AN1243" s="15" t="str">
        <f t="shared" si="385"/>
        <v/>
      </c>
      <c r="AO1243" s="15" t="str">
        <f t="shared" si="386"/>
        <v/>
      </c>
      <c r="AP1243" s="9" t="str">
        <f t="shared" si="387"/>
        <v>GN3A金2</v>
      </c>
      <c r="AQ1243" s="9">
        <f t="shared" si="388"/>
        <v>0.25</v>
      </c>
      <c r="AR1243" s="11" t="str">
        <f t="shared" si="389"/>
        <v>幸田金2</v>
      </c>
      <c r="AS1243" s="11">
        <f t="shared" si="395"/>
        <v>0.25</v>
      </c>
      <c r="AT1243">
        <v>1</v>
      </c>
      <c r="AU1243" s="12">
        <f t="shared" si="390"/>
        <v>0</v>
      </c>
      <c r="AV1243" s="13" t="str">
        <f t="shared" si="391"/>
        <v>1405金2</v>
      </c>
      <c r="AW1243" s="13">
        <f t="shared" si="392"/>
        <v>0.25</v>
      </c>
      <c r="AX1243" s="18" t="str">
        <f t="shared" si="393"/>
        <v>GN3AGS_GE3D金21405</v>
      </c>
      <c r="AY1243" s="18">
        <f t="shared" si="394"/>
        <v>0</v>
      </c>
      <c r="AZ1243"/>
    </row>
    <row r="1244" spans="1:52" x14ac:dyDescent="0.15">
      <c r="A1244" s="1">
        <f t="shared" si="377"/>
        <v>3</v>
      </c>
      <c r="B1244" s="1" t="str">
        <f t="shared" si="378"/>
        <v>編成</v>
      </c>
      <c r="C1244" t="s">
        <v>3685</v>
      </c>
      <c r="D1244" s="1" t="str">
        <f>VLOOKUP($C1244,クラス一覧!$A:$J,10,FALSE)</f>
        <v>ゲーム</v>
      </c>
      <c r="E1244" s="1">
        <f>VLOOKUP($C1244,クラス一覧!$A:$J,8,FALSE)</f>
        <v>21</v>
      </c>
      <c r="F1244" s="1" t="str">
        <f>VLOOKUP($C1244,クラス一覧!$A:$J,9,FALSE)</f>
        <v>大野</v>
      </c>
      <c r="G1244" s="1" t="str">
        <f>VLOOKUP($H1244,科目一覧!$A:$G,3,FALSE)</f>
        <v>就職対策</v>
      </c>
      <c r="H1244" t="s">
        <v>1630</v>
      </c>
      <c r="I1244" s="1" t="str">
        <f>VLOOKUP($H1244,科目一覧!$A:$G,7,FALSE)</f>
        <v>黒川</v>
      </c>
      <c r="J1244" s="1" t="str">
        <f>VLOOKUP($I1244,教員一覧!$A:$D,2,FALSE)</f>
        <v>進路</v>
      </c>
      <c r="K1244" s="1" t="str">
        <f>VLOOKUP($I1244,教員一覧!$A:$D,3,FALSE)</f>
        <v>　</v>
      </c>
      <c r="L1244" s="1" t="str">
        <f>VLOOKUP($I1244,教員一覧!$A:$D,4,FALSE)</f>
        <v>専任</v>
      </c>
      <c r="M1244" t="s">
        <v>141</v>
      </c>
      <c r="N1244" t="s">
        <v>3789</v>
      </c>
      <c r="O1244" t="s">
        <v>77</v>
      </c>
      <c r="P1244" t="s">
        <v>17</v>
      </c>
      <c r="Q1244">
        <v>3</v>
      </c>
      <c r="R1244">
        <v>1303</v>
      </c>
      <c r="S1244" s="1" t="str">
        <f>VLOOKUP($R1244,教室一覧!$A:$B,2,FALSE)</f>
        <v>ノート対応</v>
      </c>
      <c r="T1244" s="1">
        <f>VLOOKUP($R1244,教室一覧!$A:$C,3,FALSE)</f>
        <v>36</v>
      </c>
      <c r="U1244" s="1" t="str">
        <f>VLOOKUP($R1244,教室一覧!$A:$D,4,FALSE)</f>
        <v>1号館</v>
      </c>
      <c r="V1244" s="1" t="str">
        <f>VLOOKUP($R1244,教室一覧!$A:$E,5,FALSE)</f>
        <v>3F</v>
      </c>
      <c r="W1244"/>
      <c r="X1244"/>
      <c r="Y1244" s="1" t="str">
        <f>VLOOKUP($O1244,教員一覧!$A:$D,2,FALSE)</f>
        <v>ゲーム</v>
      </c>
      <c r="Z1244" s="1" t="str">
        <f>VLOOKUP($O1244,教員一覧!$A:$D,3,FALSE)</f>
        <v>企画</v>
      </c>
      <c r="AA1244" s="1" t="str">
        <f>VLOOKUP($O1244,教員一覧!$A:$D,4,FALSE)</f>
        <v>専任</v>
      </c>
      <c r="AB1244" s="1" t="str">
        <f t="shared" si="379"/>
        <v>担任</v>
      </c>
      <c r="AC1244" s="14" t="s">
        <v>141</v>
      </c>
      <c r="AD1244" s="14" t="s">
        <v>163</v>
      </c>
      <c r="AE1244" s="14" t="s">
        <v>77</v>
      </c>
      <c r="AF1244" s="14" t="s">
        <v>17</v>
      </c>
      <c r="AG1244" s="14">
        <v>3</v>
      </c>
      <c r="AH1244" s="14">
        <v>1303</v>
      </c>
      <c r="AI1244" s="15" t="str">
        <f t="shared" si="380"/>
        <v/>
      </c>
      <c r="AJ1244" s="15" t="str">
        <f t="shared" si="381"/>
        <v/>
      </c>
      <c r="AK1244" s="15" t="str">
        <f t="shared" si="382"/>
        <v/>
      </c>
      <c r="AL1244" s="15" t="str">
        <f t="shared" si="383"/>
        <v/>
      </c>
      <c r="AM1244" s="15" t="str">
        <f t="shared" si="384"/>
        <v/>
      </c>
      <c r="AN1244" s="15" t="str">
        <f t="shared" si="385"/>
        <v/>
      </c>
      <c r="AO1244" s="15" t="str">
        <f t="shared" si="386"/>
        <v/>
      </c>
      <c r="AP1244" s="9" t="str">
        <f t="shared" si="387"/>
        <v>GN3A金3</v>
      </c>
      <c r="AQ1244" s="9">
        <f t="shared" si="388"/>
        <v>1</v>
      </c>
      <c r="AR1244" s="11" t="str">
        <f t="shared" si="389"/>
        <v>大野金3</v>
      </c>
      <c r="AS1244" s="11">
        <f t="shared" si="395"/>
        <v>0.5</v>
      </c>
      <c r="AT1244">
        <v>1</v>
      </c>
      <c r="AU1244" s="12">
        <f t="shared" si="390"/>
        <v>21</v>
      </c>
      <c r="AV1244" s="13" t="str">
        <f t="shared" si="391"/>
        <v>1303金3</v>
      </c>
      <c r="AW1244" s="13">
        <f t="shared" si="392"/>
        <v>0.5</v>
      </c>
      <c r="AX1244" s="18" t="str">
        <f t="shared" si="393"/>
        <v>GN3AUGK2GN3A金31303</v>
      </c>
      <c r="AY1244" s="18">
        <f t="shared" si="394"/>
        <v>21</v>
      </c>
      <c r="AZ1244"/>
    </row>
    <row r="1245" spans="1:52" x14ac:dyDescent="0.15">
      <c r="A1245" s="1">
        <f t="shared" si="377"/>
        <v>3</v>
      </c>
      <c r="B1245" s="1" t="str">
        <f t="shared" si="378"/>
        <v>編成</v>
      </c>
      <c r="C1245" t="s">
        <v>3685</v>
      </c>
      <c r="D1245" s="1" t="str">
        <f>VLOOKUP($C1245,クラス一覧!$A:$J,10,FALSE)</f>
        <v>ゲーム</v>
      </c>
      <c r="E1245" s="1">
        <f>VLOOKUP($C1245,クラス一覧!$A:$J,8,FALSE)</f>
        <v>21</v>
      </c>
      <c r="F1245" s="1" t="str">
        <f>VLOOKUP($C1245,クラス一覧!$A:$J,9,FALSE)</f>
        <v>大野</v>
      </c>
      <c r="G1245" s="1" t="str">
        <f>VLOOKUP($H1245,科目一覧!$A:$G,3,FALSE)</f>
        <v>ゲーム企画（制作進行）</v>
      </c>
      <c r="H1245" t="s">
        <v>3104</v>
      </c>
      <c r="I1245" s="1" t="str">
        <f>VLOOKUP($H1245,科目一覧!$A:$G,7,FALSE)</f>
        <v>大野</v>
      </c>
      <c r="J1245" s="1" t="str">
        <f>VLOOKUP($I1245,教員一覧!$A:$D,2,FALSE)</f>
        <v>ゲーム</v>
      </c>
      <c r="K1245" s="1" t="str">
        <f>VLOOKUP($I1245,教員一覧!$A:$D,3,FALSE)</f>
        <v>企画</v>
      </c>
      <c r="L1245" s="1" t="str">
        <f>VLOOKUP($I1245,教員一覧!$A:$D,4,FALSE)</f>
        <v>専任</v>
      </c>
      <c r="M1245" t="s">
        <v>142</v>
      </c>
      <c r="N1245" t="s">
        <v>3789</v>
      </c>
      <c r="O1245" t="s">
        <v>77</v>
      </c>
      <c r="P1245" t="s">
        <v>9</v>
      </c>
      <c r="Q1245">
        <v>1</v>
      </c>
      <c r="R1245">
        <v>1301</v>
      </c>
      <c r="S1245" s="1" t="str">
        <f>VLOOKUP($R1245,教室一覧!$A:$B,2,FALSE)</f>
        <v>ノート対応</v>
      </c>
      <c r="T1245" s="1">
        <f>VLOOKUP($R1245,教室一覧!$A:$C,3,FALSE)</f>
        <v>36</v>
      </c>
      <c r="U1245" s="1" t="str">
        <f>VLOOKUP($R1245,教室一覧!$A:$D,4,FALSE)</f>
        <v>1号館</v>
      </c>
      <c r="V1245" s="1" t="str">
        <f>VLOOKUP($R1245,教室一覧!$A:$E,5,FALSE)</f>
        <v>3F</v>
      </c>
      <c r="W1245"/>
      <c r="X1245"/>
      <c r="Y1245" s="1" t="str">
        <f>VLOOKUP($O1245,教員一覧!$A:$D,2,FALSE)</f>
        <v>ゲーム</v>
      </c>
      <c r="Z1245" s="1" t="str">
        <f>VLOOKUP($O1245,教員一覧!$A:$D,3,FALSE)</f>
        <v>企画</v>
      </c>
      <c r="AA1245" s="1" t="str">
        <f>VLOOKUP($O1245,教員一覧!$A:$D,4,FALSE)</f>
        <v>専任</v>
      </c>
      <c r="AB1245" s="1" t="str">
        <f t="shared" si="379"/>
        <v>担任</v>
      </c>
      <c r="AC1245" s="14" t="s">
        <v>142</v>
      </c>
      <c r="AD1245" s="14" t="s">
        <v>163</v>
      </c>
      <c r="AE1245" s="14" t="s">
        <v>77</v>
      </c>
      <c r="AF1245" s="14" t="s">
        <v>9</v>
      </c>
      <c r="AG1245" s="14">
        <v>1</v>
      </c>
      <c r="AH1245" s="14">
        <v>1301</v>
      </c>
      <c r="AI1245" s="15" t="str">
        <f t="shared" si="380"/>
        <v/>
      </c>
      <c r="AJ1245" s="15" t="str">
        <f t="shared" si="381"/>
        <v/>
      </c>
      <c r="AK1245" s="15" t="str">
        <f t="shared" si="382"/>
        <v/>
      </c>
      <c r="AL1245" s="15" t="str">
        <f t="shared" si="383"/>
        <v/>
      </c>
      <c r="AM1245" s="15" t="str">
        <f t="shared" si="384"/>
        <v/>
      </c>
      <c r="AN1245" s="15" t="str">
        <f t="shared" si="385"/>
        <v/>
      </c>
      <c r="AO1245" s="15" t="str">
        <f t="shared" si="386"/>
        <v/>
      </c>
      <c r="AP1245" s="9" t="str">
        <f t="shared" si="387"/>
        <v>GN3A月1</v>
      </c>
      <c r="AQ1245" s="9">
        <f t="shared" si="388"/>
        <v>0.5</v>
      </c>
      <c r="AR1245" s="11" t="str">
        <f t="shared" si="389"/>
        <v>大野月1</v>
      </c>
      <c r="AS1245" s="11">
        <f t="shared" si="395"/>
        <v>0.5</v>
      </c>
      <c r="AT1245">
        <v>1</v>
      </c>
      <c r="AU1245" s="12">
        <f t="shared" si="390"/>
        <v>21</v>
      </c>
      <c r="AV1245" s="13" t="str">
        <f t="shared" si="391"/>
        <v>1301月1</v>
      </c>
      <c r="AW1245" s="13">
        <f t="shared" si="392"/>
        <v>0.25</v>
      </c>
      <c r="AX1245" s="18" t="str">
        <f t="shared" si="393"/>
        <v>GN3AUGKGN3A月11301</v>
      </c>
      <c r="AY1245" s="18">
        <f t="shared" si="394"/>
        <v>10.5</v>
      </c>
      <c r="AZ1245"/>
    </row>
    <row r="1246" spans="1:52" x14ac:dyDescent="0.15">
      <c r="A1246" s="1">
        <f t="shared" si="377"/>
        <v>3</v>
      </c>
      <c r="B1246" s="1" t="str">
        <f t="shared" si="378"/>
        <v>編成</v>
      </c>
      <c r="C1246" t="s">
        <v>3685</v>
      </c>
      <c r="D1246" s="1" t="str">
        <f>VLOOKUP($C1246,クラス一覧!$A:$J,10,FALSE)</f>
        <v>ゲーム</v>
      </c>
      <c r="E1246" s="1">
        <f>VLOOKUP($C1246,クラス一覧!$A:$J,8,FALSE)</f>
        <v>21</v>
      </c>
      <c r="F1246" s="1" t="str">
        <f>VLOOKUP($C1246,クラス一覧!$A:$J,9,FALSE)</f>
        <v>大野</v>
      </c>
      <c r="G1246" s="1" t="str">
        <f>VLOOKUP($H1246,科目一覧!$A:$G,3,FALSE)</f>
        <v>ゲーム企画（CG技術）</v>
      </c>
      <c r="H1246" t="s">
        <v>1755</v>
      </c>
      <c r="I1246" s="1" t="str">
        <f>VLOOKUP($H1246,科目一覧!$A:$G,7,FALSE)</f>
        <v>西尾</v>
      </c>
      <c r="J1246" s="1" t="str">
        <f>VLOOKUP($I1246,教員一覧!$A:$D,2,FALSE)</f>
        <v>CG</v>
      </c>
      <c r="K1246" s="1" t="str">
        <f>VLOOKUP($I1246,教員一覧!$A:$D,3,FALSE)</f>
        <v>　</v>
      </c>
      <c r="L1246" s="1" t="str">
        <f>VLOOKUP($I1246,教員一覧!$A:$D,4,FALSE)</f>
        <v>専任</v>
      </c>
      <c r="M1246" t="s">
        <v>142</v>
      </c>
      <c r="N1246" t="s">
        <v>3789</v>
      </c>
      <c r="O1246" t="s">
        <v>59</v>
      </c>
      <c r="P1246" t="s">
        <v>9</v>
      </c>
      <c r="Q1246">
        <v>2</v>
      </c>
      <c r="R1246">
        <v>1301</v>
      </c>
      <c r="S1246" s="1" t="str">
        <f>VLOOKUP($R1246,教室一覧!$A:$B,2,FALSE)</f>
        <v>ノート対応</v>
      </c>
      <c r="T1246" s="1">
        <f>VLOOKUP($R1246,教室一覧!$A:$C,3,FALSE)</f>
        <v>36</v>
      </c>
      <c r="U1246" s="1" t="str">
        <f>VLOOKUP($R1246,教室一覧!$A:$D,4,FALSE)</f>
        <v>1号館</v>
      </c>
      <c r="V1246" s="1" t="str">
        <f>VLOOKUP($R1246,教室一覧!$A:$E,5,FALSE)</f>
        <v>3F</v>
      </c>
      <c r="W1246"/>
      <c r="X1246"/>
      <c r="Y1246" s="1" t="str">
        <f>VLOOKUP($O1246,教員一覧!$A:$D,2,FALSE)</f>
        <v>CG</v>
      </c>
      <c r="Z1246" s="1" t="str">
        <f>VLOOKUP($O1246,教員一覧!$A:$D,3,FALSE)</f>
        <v>　</v>
      </c>
      <c r="AA1246" s="1" t="str">
        <f>VLOOKUP($O1246,教員一覧!$A:$D,4,FALSE)</f>
        <v>専任</v>
      </c>
      <c r="AB1246" s="1" t="str">
        <f t="shared" si="379"/>
        <v/>
      </c>
      <c r="AC1246" s="14" t="s">
        <v>142</v>
      </c>
      <c r="AD1246" s="14" t="s">
        <v>163</v>
      </c>
      <c r="AE1246" s="14" t="s">
        <v>59</v>
      </c>
      <c r="AF1246" s="14" t="s">
        <v>9</v>
      </c>
      <c r="AG1246" s="14">
        <v>2</v>
      </c>
      <c r="AH1246" s="14">
        <v>1301</v>
      </c>
      <c r="AI1246" s="15" t="str">
        <f t="shared" si="380"/>
        <v/>
      </c>
      <c r="AJ1246" s="15" t="str">
        <f t="shared" si="381"/>
        <v/>
      </c>
      <c r="AK1246" s="15" t="str">
        <f t="shared" si="382"/>
        <v/>
      </c>
      <c r="AL1246" s="15" t="str">
        <f t="shared" si="383"/>
        <v/>
      </c>
      <c r="AM1246" s="15" t="str">
        <f t="shared" si="384"/>
        <v/>
      </c>
      <c r="AN1246" s="15" t="str">
        <f t="shared" si="385"/>
        <v/>
      </c>
      <c r="AO1246" s="15" t="str">
        <f t="shared" si="386"/>
        <v/>
      </c>
      <c r="AP1246" s="9" t="str">
        <f t="shared" si="387"/>
        <v>GN3A月2</v>
      </c>
      <c r="AQ1246" s="9">
        <f t="shared" si="388"/>
        <v>1</v>
      </c>
      <c r="AR1246" s="11" t="str">
        <f t="shared" si="389"/>
        <v>西尾月2</v>
      </c>
      <c r="AS1246" s="11">
        <f t="shared" si="395"/>
        <v>0.5</v>
      </c>
      <c r="AT1246">
        <v>1</v>
      </c>
      <c r="AU1246" s="12">
        <f t="shared" si="390"/>
        <v>21</v>
      </c>
      <c r="AV1246" s="13" t="str">
        <f t="shared" si="391"/>
        <v>1301月2</v>
      </c>
      <c r="AW1246" s="13">
        <f t="shared" si="392"/>
        <v>0.5</v>
      </c>
      <c r="AX1246" s="18" t="str">
        <f t="shared" si="393"/>
        <v>GN3AUGKGN3A月21301</v>
      </c>
      <c r="AY1246" s="18">
        <f t="shared" si="394"/>
        <v>21</v>
      </c>
      <c r="AZ1246"/>
    </row>
    <row r="1247" spans="1:52" x14ac:dyDescent="0.15">
      <c r="A1247" s="1">
        <f t="shared" si="377"/>
        <v>3</v>
      </c>
      <c r="B1247" s="1" t="str">
        <f t="shared" si="378"/>
        <v>編成</v>
      </c>
      <c r="C1247" t="s">
        <v>3685</v>
      </c>
      <c r="D1247" s="1" t="str">
        <f>VLOOKUP($C1247,クラス一覧!$A:$J,10,FALSE)</f>
        <v>ゲーム</v>
      </c>
      <c r="E1247" s="1">
        <f>VLOOKUP($C1247,クラス一覧!$A:$J,8,FALSE)</f>
        <v>21</v>
      </c>
      <c r="F1247" s="1" t="str">
        <f>VLOOKUP($C1247,クラス一覧!$A:$J,9,FALSE)</f>
        <v>大野</v>
      </c>
      <c r="G1247" s="1" t="str">
        <f>VLOOKUP($H1247,科目一覧!$A:$G,3,FALSE)</f>
        <v>SHR</v>
      </c>
      <c r="H1247" t="s">
        <v>3720</v>
      </c>
      <c r="I1247" s="1">
        <f>VLOOKUP($H1247,科目一覧!$A:$G,7,FALSE)</f>
        <v>0</v>
      </c>
      <c r="J1247" s="1" t="e">
        <f>VLOOKUP($I1247,教員一覧!$A:$D,2,FALSE)</f>
        <v>#N/A</v>
      </c>
      <c r="K1247" s="1" t="e">
        <f>VLOOKUP($I1247,教員一覧!$A:$D,3,FALSE)</f>
        <v>#N/A</v>
      </c>
      <c r="L1247" s="1" t="e">
        <f>VLOOKUP($I1247,教員一覧!$A:$D,4,FALSE)</f>
        <v>#N/A</v>
      </c>
      <c r="M1247" t="s">
        <v>3740</v>
      </c>
      <c r="N1247" t="s">
        <v>3789</v>
      </c>
      <c r="O1247" t="s">
        <v>77</v>
      </c>
      <c r="P1247" t="s">
        <v>9</v>
      </c>
      <c r="Q1247">
        <v>5</v>
      </c>
      <c r="R1247">
        <v>1301</v>
      </c>
      <c r="S1247" s="1" t="str">
        <f>VLOOKUP($R1247,教室一覧!$A:$B,2,FALSE)</f>
        <v>ノート対応</v>
      </c>
      <c r="T1247" s="1">
        <f>VLOOKUP($R1247,教室一覧!$A:$C,3,FALSE)</f>
        <v>36</v>
      </c>
      <c r="U1247" s="1" t="str">
        <f>VLOOKUP($R1247,教室一覧!$A:$D,4,FALSE)</f>
        <v>1号館</v>
      </c>
      <c r="V1247" s="1" t="str">
        <f>VLOOKUP($R1247,教室一覧!$A:$E,5,FALSE)</f>
        <v>3F</v>
      </c>
      <c r="W1247"/>
      <c r="X1247"/>
      <c r="Y1247" s="1" t="str">
        <f>VLOOKUP($O1247,教員一覧!$A:$D,2,FALSE)</f>
        <v>ゲーム</v>
      </c>
      <c r="Z1247" s="1" t="str">
        <f>VLOOKUP($O1247,教員一覧!$A:$D,3,FALSE)</f>
        <v>企画</v>
      </c>
      <c r="AA1247" s="1" t="str">
        <f>VLOOKUP($O1247,教員一覧!$A:$D,4,FALSE)</f>
        <v>専任</v>
      </c>
      <c r="AB1247" s="1" t="str">
        <f t="shared" si="379"/>
        <v>担任</v>
      </c>
      <c r="AC1247" s="14" t="s">
        <v>141</v>
      </c>
      <c r="AD1247" s="14" t="s">
        <v>163</v>
      </c>
      <c r="AE1247" s="14" t="s">
        <v>77</v>
      </c>
      <c r="AF1247" s="14" t="s">
        <v>9</v>
      </c>
      <c r="AG1247" s="14">
        <v>5</v>
      </c>
      <c r="AH1247" s="14">
        <v>1301</v>
      </c>
      <c r="AI1247" s="15" t="str">
        <f t="shared" si="380"/>
        <v/>
      </c>
      <c r="AJ1247" s="15" t="str">
        <f t="shared" si="381"/>
        <v/>
      </c>
      <c r="AK1247" s="15" t="str">
        <f t="shared" si="382"/>
        <v/>
      </c>
      <c r="AL1247" s="15" t="str">
        <f t="shared" si="383"/>
        <v/>
      </c>
      <c r="AM1247" s="15" t="str">
        <f t="shared" si="384"/>
        <v/>
      </c>
      <c r="AN1247" s="15" t="str">
        <f t="shared" si="385"/>
        <v/>
      </c>
      <c r="AO1247" s="15" t="str">
        <f t="shared" si="386"/>
        <v/>
      </c>
      <c r="AP1247" s="9" t="str">
        <f t="shared" si="387"/>
        <v>GN3A月5</v>
      </c>
      <c r="AQ1247" s="9">
        <f t="shared" si="388"/>
        <v>1</v>
      </c>
      <c r="AR1247" s="11" t="str">
        <f t="shared" si="389"/>
        <v>大野月5</v>
      </c>
      <c r="AS1247" s="11">
        <v>0</v>
      </c>
      <c r="AT1247">
        <v>1</v>
      </c>
      <c r="AU1247" s="12">
        <f t="shared" si="390"/>
        <v>21</v>
      </c>
      <c r="AV1247" s="13" t="str">
        <f t="shared" si="391"/>
        <v>1301月5</v>
      </c>
      <c r="AW1247" s="13">
        <f t="shared" si="392"/>
        <v>0.5</v>
      </c>
      <c r="AX1247" s="18" t="str">
        <f t="shared" si="393"/>
        <v>GN3AUGK2GN3A月51301</v>
      </c>
      <c r="AY1247" s="18">
        <f t="shared" si="394"/>
        <v>21</v>
      </c>
      <c r="AZ1247"/>
    </row>
    <row r="1248" spans="1:52" x14ac:dyDescent="0.15">
      <c r="A1248" s="1">
        <f t="shared" si="377"/>
        <v>3</v>
      </c>
      <c r="B1248" s="1" t="str">
        <f t="shared" si="378"/>
        <v>編成</v>
      </c>
      <c r="C1248" t="s">
        <v>3685</v>
      </c>
      <c r="D1248" s="1" t="str">
        <f>VLOOKUP($C1248,クラス一覧!$A:$J,10,FALSE)</f>
        <v>ゲーム</v>
      </c>
      <c r="E1248" s="1">
        <v>0</v>
      </c>
      <c r="F1248" s="1" t="str">
        <f>VLOOKUP($C1248,クラス一覧!$A:$J,9,FALSE)</f>
        <v>大野</v>
      </c>
      <c r="G1248" s="1" t="str">
        <f>VLOOKUP($H1248,科目一覧!$A:$G,3,FALSE)</f>
        <v>ゲーム合同（実践）</v>
      </c>
      <c r="H1248" t="s">
        <v>3178</v>
      </c>
      <c r="I1248" s="1" t="str">
        <f>VLOOKUP($H1248,科目一覧!$A:$G,7,FALSE)</f>
        <v>福井</v>
      </c>
      <c r="J1248" s="1" t="str">
        <f>VLOOKUP($I1248,教員一覧!$A:$D,2,FALSE)</f>
        <v>ゲーム</v>
      </c>
      <c r="K1248" s="1" t="str">
        <f>VLOOKUP($I1248,教員一覧!$A:$D,3,FALSE)</f>
        <v>プログラム</v>
      </c>
      <c r="L1248" s="1" t="str">
        <f>VLOOKUP($I1248,教員一覧!$A:$D,4,FALSE)</f>
        <v>専任</v>
      </c>
      <c r="M1248" t="s">
        <v>3658</v>
      </c>
      <c r="N1248" t="s">
        <v>3789</v>
      </c>
      <c r="O1248" t="s">
        <v>76</v>
      </c>
      <c r="P1248" t="s">
        <v>13</v>
      </c>
      <c r="Q1248">
        <v>1</v>
      </c>
      <c r="R1248">
        <v>1402</v>
      </c>
      <c r="S1248" s="1" t="str">
        <f>VLOOKUP($R1248,教室一覧!$A:$B,2,FALSE)</f>
        <v>実習室</v>
      </c>
      <c r="T1248" s="1">
        <f>VLOOKUP($R1248,教室一覧!$A:$C,3,FALSE)</f>
        <v>33</v>
      </c>
      <c r="U1248" s="1" t="str">
        <f>VLOOKUP($R1248,教室一覧!$A:$D,4,FALSE)</f>
        <v>1号館</v>
      </c>
      <c r="V1248" s="1" t="str">
        <f>VLOOKUP($R1248,教室一覧!$A:$E,5,FALSE)</f>
        <v>4F</v>
      </c>
      <c r="W1248"/>
      <c r="X1248"/>
      <c r="Y1248" s="1" t="str">
        <f>VLOOKUP($O1248,教員一覧!$A:$D,2,FALSE)</f>
        <v>CG</v>
      </c>
      <c r="Z1248" s="1" t="str">
        <f>VLOOKUP($O1248,教員一覧!$A:$D,3,FALSE)</f>
        <v>　</v>
      </c>
      <c r="AA1248" s="1" t="str">
        <f>VLOOKUP($O1248,教員一覧!$A:$D,4,FALSE)</f>
        <v>専任</v>
      </c>
      <c r="AB1248" s="1" t="str">
        <f t="shared" si="379"/>
        <v/>
      </c>
      <c r="AC1248" s="14" t="s">
        <v>3658</v>
      </c>
      <c r="AD1248" s="14" t="s">
        <v>163</v>
      </c>
      <c r="AE1248" s="14" t="s">
        <v>76</v>
      </c>
      <c r="AF1248" s="14" t="s">
        <v>13</v>
      </c>
      <c r="AG1248" s="14">
        <v>1</v>
      </c>
      <c r="AH1248" s="14">
        <v>1402</v>
      </c>
      <c r="AI1248" s="15" t="str">
        <f t="shared" si="380"/>
        <v/>
      </c>
      <c r="AJ1248" s="15" t="str">
        <f t="shared" si="381"/>
        <v/>
      </c>
      <c r="AK1248" s="15" t="str">
        <f t="shared" si="382"/>
        <v/>
      </c>
      <c r="AL1248" s="15" t="str">
        <f t="shared" si="383"/>
        <v/>
      </c>
      <c r="AM1248" s="15" t="str">
        <f t="shared" si="384"/>
        <v/>
      </c>
      <c r="AN1248" s="15" t="str">
        <f t="shared" si="385"/>
        <v/>
      </c>
      <c r="AO1248" s="15" t="str">
        <f t="shared" si="386"/>
        <v/>
      </c>
      <c r="AP1248" s="9" t="str">
        <f t="shared" si="387"/>
        <v>GN3A水1</v>
      </c>
      <c r="AQ1248" s="9">
        <f t="shared" si="388"/>
        <v>0.25</v>
      </c>
      <c r="AR1248" s="11" t="str">
        <f t="shared" si="389"/>
        <v>庄司水1</v>
      </c>
      <c r="AS1248" s="11">
        <f t="shared" ref="AS1248:AS1259" si="396">1/COUNTIF($AR:$AR,$AR1248)</f>
        <v>0.125</v>
      </c>
      <c r="AT1248">
        <v>1</v>
      </c>
      <c r="AU1248" s="12">
        <f t="shared" si="390"/>
        <v>0</v>
      </c>
      <c r="AV1248" s="13" t="str">
        <f t="shared" si="391"/>
        <v>1402水1</v>
      </c>
      <c r="AW1248" s="13">
        <f t="shared" si="392"/>
        <v>0.125</v>
      </c>
      <c r="AX1248" s="18" t="str">
        <f t="shared" si="393"/>
        <v>GN3AGS_GE3A水11402</v>
      </c>
      <c r="AY1248" s="18">
        <f t="shared" si="394"/>
        <v>0</v>
      </c>
      <c r="AZ1248"/>
    </row>
    <row r="1249" spans="1:52" x14ac:dyDescent="0.15">
      <c r="A1249" s="1">
        <f t="shared" si="377"/>
        <v>3</v>
      </c>
      <c r="B1249" s="1" t="str">
        <f t="shared" si="378"/>
        <v>編成</v>
      </c>
      <c r="C1249" t="s">
        <v>3685</v>
      </c>
      <c r="D1249" s="1" t="str">
        <f>VLOOKUP($C1249,クラス一覧!$A:$J,10,FALSE)</f>
        <v>ゲーム</v>
      </c>
      <c r="E1249" s="1">
        <f>VLOOKUP($C1249,クラス一覧!$A:$J,8,FALSE)</f>
        <v>21</v>
      </c>
      <c r="F1249" s="1" t="str">
        <f>VLOOKUP($C1249,クラス一覧!$A:$J,9,FALSE)</f>
        <v>大野</v>
      </c>
      <c r="G1249" s="1" t="str">
        <f>VLOOKUP($H1249,科目一覧!$A:$G,3,FALSE)</f>
        <v>ゲーム合同（実践）</v>
      </c>
      <c r="H1249" t="s">
        <v>3178</v>
      </c>
      <c r="I1249" s="1" t="str">
        <f>VLOOKUP($H1249,科目一覧!$A:$G,7,FALSE)</f>
        <v>福井</v>
      </c>
      <c r="J1249" s="1" t="str">
        <f>VLOOKUP($I1249,教員一覧!$A:$D,2,FALSE)</f>
        <v>ゲーム</v>
      </c>
      <c r="K1249" s="1" t="str">
        <f>VLOOKUP($I1249,教員一覧!$A:$D,3,FALSE)</f>
        <v>プログラム</v>
      </c>
      <c r="L1249" s="1" t="str">
        <f>VLOOKUP($I1249,教員一覧!$A:$D,4,FALSE)</f>
        <v>専任</v>
      </c>
      <c r="M1249" t="s">
        <v>3659</v>
      </c>
      <c r="N1249" t="s">
        <v>3789</v>
      </c>
      <c r="O1249" t="s">
        <v>68</v>
      </c>
      <c r="P1249" t="s">
        <v>13</v>
      </c>
      <c r="Q1249">
        <v>1</v>
      </c>
      <c r="R1249">
        <v>1403</v>
      </c>
      <c r="S1249" s="1" t="str">
        <f>VLOOKUP($R1249,教室一覧!$A:$B,2,FALSE)</f>
        <v>ノート32</v>
      </c>
      <c r="T1249" s="1">
        <f>VLOOKUP($R1249,教室一覧!$A:$C,3,FALSE)</f>
        <v>32</v>
      </c>
      <c r="U1249" s="1" t="str">
        <f>VLOOKUP($R1249,教室一覧!$A:$D,4,FALSE)</f>
        <v>1号館</v>
      </c>
      <c r="V1249" s="1" t="str">
        <f>VLOOKUP($R1249,教室一覧!$A:$E,5,FALSE)</f>
        <v>4F</v>
      </c>
      <c r="W1249"/>
      <c r="X1249"/>
      <c r="Y1249" s="1" t="str">
        <f>VLOOKUP($O1249,教員一覧!$A:$D,2,FALSE)</f>
        <v>ゲーム</v>
      </c>
      <c r="Z1249" s="1" t="str">
        <f>VLOOKUP($O1249,教員一覧!$A:$D,3,FALSE)</f>
        <v>企画</v>
      </c>
      <c r="AA1249" s="1" t="str">
        <f>VLOOKUP($O1249,教員一覧!$A:$D,4,FALSE)</f>
        <v>専任</v>
      </c>
      <c r="AB1249" s="1" t="str">
        <f t="shared" si="379"/>
        <v/>
      </c>
      <c r="AC1249" s="14" t="s">
        <v>3659</v>
      </c>
      <c r="AD1249" s="14" t="s">
        <v>163</v>
      </c>
      <c r="AE1249" s="14" t="s">
        <v>68</v>
      </c>
      <c r="AF1249" s="14" t="s">
        <v>13</v>
      </c>
      <c r="AG1249" s="14">
        <v>1</v>
      </c>
      <c r="AH1249" s="14">
        <v>1403</v>
      </c>
      <c r="AI1249" s="15" t="str">
        <f t="shared" si="380"/>
        <v/>
      </c>
      <c r="AJ1249" s="15" t="str">
        <f t="shared" si="381"/>
        <v/>
      </c>
      <c r="AK1249" s="15" t="str">
        <f t="shared" si="382"/>
        <v/>
      </c>
      <c r="AL1249" s="15" t="str">
        <f t="shared" si="383"/>
        <v/>
      </c>
      <c r="AM1249" s="15" t="str">
        <f t="shared" si="384"/>
        <v/>
      </c>
      <c r="AN1249" s="15" t="str">
        <f t="shared" si="385"/>
        <v/>
      </c>
      <c r="AO1249" s="15" t="str">
        <f t="shared" si="386"/>
        <v/>
      </c>
      <c r="AP1249" s="9" t="str">
        <f t="shared" si="387"/>
        <v>GN3A水1</v>
      </c>
      <c r="AQ1249" s="9">
        <f t="shared" si="388"/>
        <v>0.25</v>
      </c>
      <c r="AR1249" s="11" t="str">
        <f t="shared" si="389"/>
        <v>岩橋水1</v>
      </c>
      <c r="AS1249" s="11">
        <f t="shared" si="396"/>
        <v>0.125</v>
      </c>
      <c r="AT1249">
        <v>1</v>
      </c>
      <c r="AU1249" s="12">
        <f t="shared" si="390"/>
        <v>21</v>
      </c>
      <c r="AV1249" s="13" t="str">
        <f t="shared" si="391"/>
        <v>1403水1</v>
      </c>
      <c r="AW1249" s="13">
        <f t="shared" si="392"/>
        <v>0.125</v>
      </c>
      <c r="AX1249" s="18" t="str">
        <f t="shared" si="393"/>
        <v>GN3AGS_GE3B水11403</v>
      </c>
      <c r="AY1249" s="18">
        <f t="shared" si="394"/>
        <v>21</v>
      </c>
      <c r="AZ1249"/>
    </row>
    <row r="1250" spans="1:52" x14ac:dyDescent="0.15">
      <c r="A1250" s="1">
        <f t="shared" si="377"/>
        <v>3</v>
      </c>
      <c r="B1250" s="1" t="str">
        <f t="shared" si="378"/>
        <v>編成</v>
      </c>
      <c r="C1250" t="s">
        <v>3685</v>
      </c>
      <c r="D1250" s="1" t="str">
        <f>VLOOKUP($C1250,クラス一覧!$A:$J,10,FALSE)</f>
        <v>ゲーム</v>
      </c>
      <c r="E1250" s="1">
        <v>0</v>
      </c>
      <c r="F1250" s="1" t="str">
        <f>VLOOKUP($C1250,クラス一覧!$A:$J,9,FALSE)</f>
        <v>大野</v>
      </c>
      <c r="G1250" s="1" t="str">
        <f>VLOOKUP($H1250,科目一覧!$A:$G,3,FALSE)</f>
        <v>ゲーム合同（実践）</v>
      </c>
      <c r="H1250" t="s">
        <v>3178</v>
      </c>
      <c r="I1250" s="1" t="str">
        <f>VLOOKUP($H1250,科目一覧!$A:$G,7,FALSE)</f>
        <v>福井</v>
      </c>
      <c r="J1250" s="1" t="str">
        <f>VLOOKUP($I1250,教員一覧!$A:$D,2,FALSE)</f>
        <v>ゲーム</v>
      </c>
      <c r="K1250" s="1" t="str">
        <f>VLOOKUP($I1250,教員一覧!$A:$D,3,FALSE)</f>
        <v>プログラム</v>
      </c>
      <c r="L1250" s="1" t="str">
        <f>VLOOKUP($I1250,教員一覧!$A:$D,4,FALSE)</f>
        <v>専任</v>
      </c>
      <c r="M1250" t="s">
        <v>1660</v>
      </c>
      <c r="N1250" t="s">
        <v>3789</v>
      </c>
      <c r="O1250" t="s">
        <v>108</v>
      </c>
      <c r="P1250" t="s">
        <v>13</v>
      </c>
      <c r="Q1250">
        <v>1</v>
      </c>
      <c r="R1250">
        <v>1404</v>
      </c>
      <c r="S1250" s="1" t="str">
        <f>VLOOKUP($R1250,教室一覧!$A:$B,2,FALSE)</f>
        <v>ノート32</v>
      </c>
      <c r="T1250" s="1">
        <f>VLOOKUP($R1250,教室一覧!$A:$C,3,FALSE)</f>
        <v>32</v>
      </c>
      <c r="U1250" s="1" t="str">
        <f>VLOOKUP($R1250,教室一覧!$A:$D,4,FALSE)</f>
        <v>1号館</v>
      </c>
      <c r="V1250" s="1" t="str">
        <f>VLOOKUP($R1250,教室一覧!$A:$E,5,FALSE)</f>
        <v>4F</v>
      </c>
      <c r="W1250"/>
      <c r="X1250"/>
      <c r="Y1250" s="1" t="str">
        <f>VLOOKUP($O1250,教員一覧!$A:$D,2,FALSE)</f>
        <v>ゲーム</v>
      </c>
      <c r="Z1250" s="1" t="str">
        <f>VLOOKUP($O1250,教員一覧!$A:$D,3,FALSE)</f>
        <v>プログラム</v>
      </c>
      <c r="AA1250" s="1" t="str">
        <f>VLOOKUP($O1250,教員一覧!$A:$D,4,FALSE)</f>
        <v>専任</v>
      </c>
      <c r="AB1250" s="1" t="str">
        <f t="shared" si="379"/>
        <v/>
      </c>
      <c r="AC1250" s="14" t="s">
        <v>1660</v>
      </c>
      <c r="AD1250" s="14" t="s">
        <v>163</v>
      </c>
      <c r="AE1250" s="14" t="s">
        <v>108</v>
      </c>
      <c r="AF1250" s="14" t="s">
        <v>13</v>
      </c>
      <c r="AG1250" s="14">
        <v>1</v>
      </c>
      <c r="AH1250" s="14">
        <v>1404</v>
      </c>
      <c r="AI1250" s="15" t="str">
        <f t="shared" si="380"/>
        <v/>
      </c>
      <c r="AJ1250" s="15" t="str">
        <f t="shared" si="381"/>
        <v/>
      </c>
      <c r="AK1250" s="15" t="str">
        <f t="shared" si="382"/>
        <v/>
      </c>
      <c r="AL1250" s="15" t="str">
        <f t="shared" si="383"/>
        <v/>
      </c>
      <c r="AM1250" s="15" t="str">
        <f t="shared" si="384"/>
        <v/>
      </c>
      <c r="AN1250" s="15" t="str">
        <f t="shared" si="385"/>
        <v/>
      </c>
      <c r="AO1250" s="15" t="str">
        <f t="shared" si="386"/>
        <v/>
      </c>
      <c r="AP1250" s="9" t="str">
        <f t="shared" si="387"/>
        <v>GN3A水1</v>
      </c>
      <c r="AQ1250" s="9">
        <f t="shared" si="388"/>
        <v>0.25</v>
      </c>
      <c r="AR1250" s="11" t="str">
        <f t="shared" si="389"/>
        <v>椎原水1</v>
      </c>
      <c r="AS1250" s="11">
        <f t="shared" si="396"/>
        <v>0.25</v>
      </c>
      <c r="AT1250">
        <v>1</v>
      </c>
      <c r="AU1250" s="12">
        <f t="shared" si="390"/>
        <v>0</v>
      </c>
      <c r="AV1250" s="13" t="str">
        <f t="shared" si="391"/>
        <v>1404水1</v>
      </c>
      <c r="AW1250" s="13">
        <f t="shared" si="392"/>
        <v>0.25</v>
      </c>
      <c r="AX1250" s="18" t="str">
        <f t="shared" si="393"/>
        <v>GN3AGS_GE3C水11404</v>
      </c>
      <c r="AY1250" s="18">
        <f t="shared" si="394"/>
        <v>0</v>
      </c>
      <c r="AZ1250"/>
    </row>
    <row r="1251" spans="1:52" x14ac:dyDescent="0.15">
      <c r="A1251" s="1">
        <f t="shared" si="377"/>
        <v>3</v>
      </c>
      <c r="B1251" s="1" t="str">
        <f t="shared" si="378"/>
        <v>編成</v>
      </c>
      <c r="C1251" t="s">
        <v>3685</v>
      </c>
      <c r="D1251" s="1" t="str">
        <f>VLOOKUP($C1251,クラス一覧!$A:$J,10,FALSE)</f>
        <v>ゲーム</v>
      </c>
      <c r="E1251" s="1">
        <v>0</v>
      </c>
      <c r="F1251" s="1" t="str">
        <f>VLOOKUP($C1251,クラス一覧!$A:$J,9,FALSE)</f>
        <v>大野</v>
      </c>
      <c r="G1251" s="1" t="str">
        <f>VLOOKUP($H1251,科目一覧!$A:$G,3,FALSE)</f>
        <v>ゲーム合同（実践）</v>
      </c>
      <c r="H1251" t="s">
        <v>3178</v>
      </c>
      <c r="I1251" s="1" t="str">
        <f>VLOOKUP($H1251,科目一覧!$A:$G,7,FALSE)</f>
        <v>福井</v>
      </c>
      <c r="J1251" s="1" t="str">
        <f>VLOOKUP($I1251,教員一覧!$A:$D,2,FALSE)</f>
        <v>ゲーム</v>
      </c>
      <c r="K1251" s="1" t="str">
        <f>VLOOKUP($I1251,教員一覧!$A:$D,3,FALSE)</f>
        <v>プログラム</v>
      </c>
      <c r="L1251" s="1" t="str">
        <f>VLOOKUP($I1251,教員一覧!$A:$D,4,FALSE)</f>
        <v>専任</v>
      </c>
      <c r="M1251" t="s">
        <v>1661</v>
      </c>
      <c r="N1251" t="s">
        <v>3789</v>
      </c>
      <c r="O1251" t="s">
        <v>3012</v>
      </c>
      <c r="P1251" t="s">
        <v>13</v>
      </c>
      <c r="Q1251">
        <v>1</v>
      </c>
      <c r="R1251">
        <v>1405</v>
      </c>
      <c r="S1251" s="1" t="str">
        <f>VLOOKUP($R1251,教室一覧!$A:$B,2,FALSE)</f>
        <v>ノート32</v>
      </c>
      <c r="T1251" s="1">
        <f>VLOOKUP($R1251,教室一覧!$A:$C,3,FALSE)</f>
        <v>32</v>
      </c>
      <c r="U1251" s="1" t="str">
        <f>VLOOKUP($R1251,教室一覧!$A:$D,4,FALSE)</f>
        <v>1号館</v>
      </c>
      <c r="V1251" s="1" t="str">
        <f>VLOOKUP($R1251,教室一覧!$A:$E,5,FALSE)</f>
        <v>4F</v>
      </c>
      <c r="W1251"/>
      <c r="X1251"/>
      <c r="Y1251" s="1" t="str">
        <f>VLOOKUP($O1251,教員一覧!$A:$D,2,FALSE)</f>
        <v>ゲーム</v>
      </c>
      <c r="Z1251" s="1" t="str">
        <f>VLOOKUP($O1251,教員一覧!$A:$D,3,FALSE)</f>
        <v>プログラム</v>
      </c>
      <c r="AA1251" s="1" t="str">
        <f>VLOOKUP($O1251,教員一覧!$A:$D,4,FALSE)</f>
        <v>専任</v>
      </c>
      <c r="AB1251" s="1" t="str">
        <f t="shared" si="379"/>
        <v/>
      </c>
      <c r="AC1251" s="14" t="s">
        <v>1661</v>
      </c>
      <c r="AD1251" s="14" t="s">
        <v>163</v>
      </c>
      <c r="AE1251" s="14" t="s">
        <v>3012</v>
      </c>
      <c r="AF1251" s="14" t="s">
        <v>13</v>
      </c>
      <c r="AG1251" s="14">
        <v>1</v>
      </c>
      <c r="AH1251" s="14">
        <v>1405</v>
      </c>
      <c r="AI1251" s="15" t="str">
        <f t="shared" si="380"/>
        <v/>
      </c>
      <c r="AJ1251" s="15" t="str">
        <f t="shared" si="381"/>
        <v/>
      </c>
      <c r="AK1251" s="15" t="str">
        <f t="shared" si="382"/>
        <v/>
      </c>
      <c r="AL1251" s="15" t="str">
        <f t="shared" si="383"/>
        <v/>
      </c>
      <c r="AM1251" s="15" t="str">
        <f t="shared" si="384"/>
        <v/>
      </c>
      <c r="AN1251" s="15" t="str">
        <f t="shared" si="385"/>
        <v/>
      </c>
      <c r="AO1251" s="15" t="str">
        <f t="shared" si="386"/>
        <v/>
      </c>
      <c r="AP1251" s="9" t="str">
        <f t="shared" si="387"/>
        <v>GN3A水1</v>
      </c>
      <c r="AQ1251" s="9">
        <f t="shared" si="388"/>
        <v>0.25</v>
      </c>
      <c r="AR1251" s="11" t="str">
        <f t="shared" si="389"/>
        <v>幸田水1</v>
      </c>
      <c r="AS1251" s="11">
        <f t="shared" si="396"/>
        <v>0.25</v>
      </c>
      <c r="AT1251">
        <v>1</v>
      </c>
      <c r="AU1251" s="12">
        <f t="shared" si="390"/>
        <v>0</v>
      </c>
      <c r="AV1251" s="13" t="str">
        <f t="shared" si="391"/>
        <v>1405水1</v>
      </c>
      <c r="AW1251" s="13">
        <f t="shared" si="392"/>
        <v>0.25</v>
      </c>
      <c r="AX1251" s="18" t="str">
        <f t="shared" si="393"/>
        <v>GN3AGS_GE3D水11405</v>
      </c>
      <c r="AY1251" s="18">
        <f t="shared" si="394"/>
        <v>0</v>
      </c>
      <c r="AZ1251"/>
    </row>
    <row r="1252" spans="1:52" x14ac:dyDescent="0.15">
      <c r="A1252" s="1">
        <f t="shared" si="377"/>
        <v>3</v>
      </c>
      <c r="B1252" s="1" t="str">
        <f t="shared" si="378"/>
        <v>編成</v>
      </c>
      <c r="C1252" t="s">
        <v>3685</v>
      </c>
      <c r="D1252" s="1" t="str">
        <f>VLOOKUP($C1252,クラス一覧!$A:$J,10,FALSE)</f>
        <v>ゲーム</v>
      </c>
      <c r="E1252" s="1">
        <v>0</v>
      </c>
      <c r="F1252" s="1" t="str">
        <f>VLOOKUP($C1252,クラス一覧!$A:$J,9,FALSE)</f>
        <v>大野</v>
      </c>
      <c r="G1252" s="1" t="str">
        <f>VLOOKUP($H1252,科目一覧!$A:$G,3,FALSE)</f>
        <v>ゲーム合同（実践）</v>
      </c>
      <c r="H1252" t="s">
        <v>3178</v>
      </c>
      <c r="I1252" s="1" t="str">
        <f>VLOOKUP($H1252,科目一覧!$A:$G,7,FALSE)</f>
        <v>福井</v>
      </c>
      <c r="J1252" s="1" t="str">
        <f>VLOOKUP($I1252,教員一覧!$A:$D,2,FALSE)</f>
        <v>ゲーム</v>
      </c>
      <c r="K1252" s="1" t="str">
        <f>VLOOKUP($I1252,教員一覧!$A:$D,3,FALSE)</f>
        <v>プログラム</v>
      </c>
      <c r="L1252" s="1" t="str">
        <f>VLOOKUP($I1252,教員一覧!$A:$D,4,FALSE)</f>
        <v>専任</v>
      </c>
      <c r="M1252" t="s">
        <v>3658</v>
      </c>
      <c r="N1252" t="s">
        <v>3789</v>
      </c>
      <c r="O1252" t="s">
        <v>59</v>
      </c>
      <c r="P1252" t="s">
        <v>13</v>
      </c>
      <c r="Q1252">
        <v>2</v>
      </c>
      <c r="R1252">
        <v>1402</v>
      </c>
      <c r="S1252" s="1" t="str">
        <f>VLOOKUP($R1252,教室一覧!$A:$B,2,FALSE)</f>
        <v>実習室</v>
      </c>
      <c r="T1252" s="1">
        <f>VLOOKUP($R1252,教室一覧!$A:$C,3,FALSE)</f>
        <v>33</v>
      </c>
      <c r="U1252" s="1" t="str">
        <f>VLOOKUP($R1252,教室一覧!$A:$D,4,FALSE)</f>
        <v>1号館</v>
      </c>
      <c r="V1252" s="1" t="str">
        <f>VLOOKUP($R1252,教室一覧!$A:$E,5,FALSE)</f>
        <v>4F</v>
      </c>
      <c r="W1252"/>
      <c r="X1252"/>
      <c r="Y1252" s="1" t="str">
        <f>VLOOKUP($O1252,教員一覧!$A:$D,2,FALSE)</f>
        <v>CG</v>
      </c>
      <c r="Z1252" s="1" t="str">
        <f>VLOOKUP($O1252,教員一覧!$A:$D,3,FALSE)</f>
        <v>　</v>
      </c>
      <c r="AA1252" s="1" t="str">
        <f>VLOOKUP($O1252,教員一覧!$A:$D,4,FALSE)</f>
        <v>専任</v>
      </c>
      <c r="AB1252" s="1" t="str">
        <f t="shared" si="379"/>
        <v/>
      </c>
      <c r="AC1252" s="14" t="s">
        <v>3658</v>
      </c>
      <c r="AD1252" s="14" t="s">
        <v>163</v>
      </c>
      <c r="AE1252" s="14" t="s">
        <v>59</v>
      </c>
      <c r="AF1252" s="14" t="s">
        <v>13</v>
      </c>
      <c r="AG1252" s="14">
        <v>2</v>
      </c>
      <c r="AH1252" s="14">
        <v>1402</v>
      </c>
      <c r="AI1252" s="15" t="str">
        <f t="shared" si="380"/>
        <v/>
      </c>
      <c r="AJ1252" s="15" t="str">
        <f t="shared" si="381"/>
        <v/>
      </c>
      <c r="AK1252" s="15" t="str">
        <f t="shared" si="382"/>
        <v/>
      </c>
      <c r="AL1252" s="15" t="str">
        <f t="shared" si="383"/>
        <v/>
      </c>
      <c r="AM1252" s="15" t="str">
        <f t="shared" si="384"/>
        <v/>
      </c>
      <c r="AN1252" s="15" t="str">
        <f t="shared" si="385"/>
        <v/>
      </c>
      <c r="AO1252" s="15" t="str">
        <f t="shared" si="386"/>
        <v/>
      </c>
      <c r="AP1252" s="9" t="str">
        <f t="shared" si="387"/>
        <v>GN3A水2</v>
      </c>
      <c r="AQ1252" s="9">
        <f t="shared" si="388"/>
        <v>0.25</v>
      </c>
      <c r="AR1252" s="11" t="str">
        <f t="shared" si="389"/>
        <v>西尾水2</v>
      </c>
      <c r="AS1252" s="11">
        <f t="shared" si="396"/>
        <v>0.125</v>
      </c>
      <c r="AT1252">
        <v>1</v>
      </c>
      <c r="AU1252" s="12">
        <f t="shared" si="390"/>
        <v>0</v>
      </c>
      <c r="AV1252" s="13" t="str">
        <f t="shared" si="391"/>
        <v>1402水2</v>
      </c>
      <c r="AW1252" s="13">
        <f t="shared" si="392"/>
        <v>0.125</v>
      </c>
      <c r="AX1252" s="18" t="str">
        <f t="shared" si="393"/>
        <v>GN3AGS_GE3A水21402</v>
      </c>
      <c r="AY1252" s="18">
        <f t="shared" si="394"/>
        <v>0</v>
      </c>
      <c r="AZ1252"/>
    </row>
    <row r="1253" spans="1:52" x14ac:dyDescent="0.15">
      <c r="A1253" s="1">
        <f t="shared" si="377"/>
        <v>3</v>
      </c>
      <c r="B1253" s="1" t="str">
        <f t="shared" si="378"/>
        <v>編成</v>
      </c>
      <c r="C1253" t="s">
        <v>3685</v>
      </c>
      <c r="D1253" s="1" t="str">
        <f>VLOOKUP($C1253,クラス一覧!$A:$J,10,FALSE)</f>
        <v>ゲーム</v>
      </c>
      <c r="E1253" s="1">
        <f>VLOOKUP($C1253,クラス一覧!$A:$J,8,FALSE)</f>
        <v>21</v>
      </c>
      <c r="F1253" s="1" t="str">
        <f>VLOOKUP($C1253,クラス一覧!$A:$J,9,FALSE)</f>
        <v>大野</v>
      </c>
      <c r="G1253" s="1" t="str">
        <f>VLOOKUP($H1253,科目一覧!$A:$G,3,FALSE)</f>
        <v>ゲーム合同（実践）</v>
      </c>
      <c r="H1253" t="s">
        <v>3178</v>
      </c>
      <c r="I1253" s="1" t="str">
        <f>VLOOKUP($H1253,科目一覧!$A:$G,7,FALSE)</f>
        <v>福井</v>
      </c>
      <c r="J1253" s="1" t="str">
        <f>VLOOKUP($I1253,教員一覧!$A:$D,2,FALSE)</f>
        <v>ゲーム</v>
      </c>
      <c r="K1253" s="1" t="str">
        <f>VLOOKUP($I1253,教員一覧!$A:$D,3,FALSE)</f>
        <v>プログラム</v>
      </c>
      <c r="L1253" s="1" t="str">
        <f>VLOOKUP($I1253,教員一覧!$A:$D,4,FALSE)</f>
        <v>専任</v>
      </c>
      <c r="M1253" t="s">
        <v>3659</v>
      </c>
      <c r="N1253" t="s">
        <v>3789</v>
      </c>
      <c r="O1253" t="s">
        <v>68</v>
      </c>
      <c r="P1253" t="s">
        <v>13</v>
      </c>
      <c r="Q1253">
        <v>2</v>
      </c>
      <c r="R1253">
        <v>1403</v>
      </c>
      <c r="S1253" s="1" t="str">
        <f>VLOOKUP($R1253,教室一覧!$A:$B,2,FALSE)</f>
        <v>ノート32</v>
      </c>
      <c r="T1253" s="1">
        <f>VLOOKUP($R1253,教室一覧!$A:$C,3,FALSE)</f>
        <v>32</v>
      </c>
      <c r="U1253" s="1" t="str">
        <f>VLOOKUP($R1253,教室一覧!$A:$D,4,FALSE)</f>
        <v>1号館</v>
      </c>
      <c r="V1253" s="1" t="str">
        <f>VLOOKUP($R1253,教室一覧!$A:$E,5,FALSE)</f>
        <v>4F</v>
      </c>
      <c r="W1253"/>
      <c r="X1253"/>
      <c r="Y1253" s="1" t="str">
        <f>VLOOKUP($O1253,教員一覧!$A:$D,2,FALSE)</f>
        <v>ゲーム</v>
      </c>
      <c r="Z1253" s="1" t="str">
        <f>VLOOKUP($O1253,教員一覧!$A:$D,3,FALSE)</f>
        <v>企画</v>
      </c>
      <c r="AA1253" s="1" t="str">
        <f>VLOOKUP($O1253,教員一覧!$A:$D,4,FALSE)</f>
        <v>専任</v>
      </c>
      <c r="AB1253" s="1" t="str">
        <f t="shared" si="379"/>
        <v/>
      </c>
      <c r="AC1253" s="14" t="s">
        <v>3659</v>
      </c>
      <c r="AD1253" s="14" t="s">
        <v>163</v>
      </c>
      <c r="AE1253" s="14" t="s">
        <v>68</v>
      </c>
      <c r="AF1253" s="14" t="s">
        <v>13</v>
      </c>
      <c r="AG1253" s="14">
        <v>2</v>
      </c>
      <c r="AH1253" s="14">
        <v>1403</v>
      </c>
      <c r="AI1253" s="15" t="str">
        <f t="shared" si="380"/>
        <v/>
      </c>
      <c r="AJ1253" s="15" t="str">
        <f t="shared" si="381"/>
        <v/>
      </c>
      <c r="AK1253" s="15" t="str">
        <f t="shared" si="382"/>
        <v/>
      </c>
      <c r="AL1253" s="15" t="str">
        <f t="shared" si="383"/>
        <v/>
      </c>
      <c r="AM1253" s="15" t="str">
        <f t="shared" si="384"/>
        <v/>
      </c>
      <c r="AN1253" s="15" t="str">
        <f t="shared" si="385"/>
        <v/>
      </c>
      <c r="AO1253" s="15" t="str">
        <f t="shared" si="386"/>
        <v/>
      </c>
      <c r="AP1253" s="9" t="str">
        <f t="shared" si="387"/>
        <v>GN3A水2</v>
      </c>
      <c r="AQ1253" s="9">
        <f t="shared" si="388"/>
        <v>0.25</v>
      </c>
      <c r="AR1253" s="11" t="str">
        <f t="shared" si="389"/>
        <v>岩橋水2</v>
      </c>
      <c r="AS1253" s="11">
        <f t="shared" si="396"/>
        <v>0.125</v>
      </c>
      <c r="AT1253">
        <v>1</v>
      </c>
      <c r="AU1253" s="12">
        <f t="shared" si="390"/>
        <v>21</v>
      </c>
      <c r="AV1253" s="13" t="str">
        <f t="shared" si="391"/>
        <v>1403水2</v>
      </c>
      <c r="AW1253" s="13">
        <f t="shared" si="392"/>
        <v>0.125</v>
      </c>
      <c r="AX1253" s="18" t="str">
        <f t="shared" si="393"/>
        <v>GN3AGS_GE3B水21403</v>
      </c>
      <c r="AY1253" s="18">
        <f t="shared" si="394"/>
        <v>21</v>
      </c>
      <c r="AZ1253"/>
    </row>
    <row r="1254" spans="1:52" x14ac:dyDescent="0.15">
      <c r="A1254" s="1">
        <f t="shared" si="377"/>
        <v>3</v>
      </c>
      <c r="B1254" s="1" t="str">
        <f t="shared" si="378"/>
        <v>編成</v>
      </c>
      <c r="C1254" t="s">
        <v>3685</v>
      </c>
      <c r="D1254" s="1" t="str">
        <f>VLOOKUP($C1254,クラス一覧!$A:$J,10,FALSE)</f>
        <v>ゲーム</v>
      </c>
      <c r="E1254" s="1">
        <v>0</v>
      </c>
      <c r="F1254" s="1" t="str">
        <f>VLOOKUP($C1254,クラス一覧!$A:$J,9,FALSE)</f>
        <v>大野</v>
      </c>
      <c r="G1254" s="1" t="str">
        <f>VLOOKUP($H1254,科目一覧!$A:$G,3,FALSE)</f>
        <v>ゲーム合同（実践）</v>
      </c>
      <c r="H1254" t="s">
        <v>3178</v>
      </c>
      <c r="I1254" s="1" t="str">
        <f>VLOOKUP($H1254,科目一覧!$A:$G,7,FALSE)</f>
        <v>福井</v>
      </c>
      <c r="J1254" s="1" t="str">
        <f>VLOOKUP($I1254,教員一覧!$A:$D,2,FALSE)</f>
        <v>ゲーム</v>
      </c>
      <c r="K1254" s="1" t="str">
        <f>VLOOKUP($I1254,教員一覧!$A:$D,3,FALSE)</f>
        <v>プログラム</v>
      </c>
      <c r="L1254" s="1" t="str">
        <f>VLOOKUP($I1254,教員一覧!$A:$D,4,FALSE)</f>
        <v>専任</v>
      </c>
      <c r="M1254" t="s">
        <v>1660</v>
      </c>
      <c r="N1254" t="s">
        <v>3789</v>
      </c>
      <c r="O1254" t="s">
        <v>108</v>
      </c>
      <c r="P1254" t="s">
        <v>13</v>
      </c>
      <c r="Q1254">
        <v>2</v>
      </c>
      <c r="R1254">
        <v>1404</v>
      </c>
      <c r="S1254" s="1" t="str">
        <f>VLOOKUP($R1254,教室一覧!$A:$B,2,FALSE)</f>
        <v>ノート32</v>
      </c>
      <c r="T1254" s="1">
        <f>VLOOKUP($R1254,教室一覧!$A:$C,3,FALSE)</f>
        <v>32</v>
      </c>
      <c r="U1254" s="1" t="str">
        <f>VLOOKUP($R1254,教室一覧!$A:$D,4,FALSE)</f>
        <v>1号館</v>
      </c>
      <c r="V1254" s="1" t="str">
        <f>VLOOKUP($R1254,教室一覧!$A:$E,5,FALSE)</f>
        <v>4F</v>
      </c>
      <c r="W1254"/>
      <c r="X1254"/>
      <c r="Y1254" s="1" t="str">
        <f>VLOOKUP($O1254,教員一覧!$A:$D,2,FALSE)</f>
        <v>ゲーム</v>
      </c>
      <c r="Z1254" s="1" t="str">
        <f>VLOOKUP($O1254,教員一覧!$A:$D,3,FALSE)</f>
        <v>プログラム</v>
      </c>
      <c r="AA1254" s="1" t="str">
        <f>VLOOKUP($O1254,教員一覧!$A:$D,4,FALSE)</f>
        <v>専任</v>
      </c>
      <c r="AB1254" s="1" t="str">
        <f t="shared" si="379"/>
        <v/>
      </c>
      <c r="AC1254" s="14" t="s">
        <v>1660</v>
      </c>
      <c r="AD1254" s="14" t="s">
        <v>163</v>
      </c>
      <c r="AE1254" s="14" t="s">
        <v>108</v>
      </c>
      <c r="AF1254" s="14" t="s">
        <v>13</v>
      </c>
      <c r="AG1254" s="14">
        <v>2</v>
      </c>
      <c r="AH1254" s="14">
        <v>1404</v>
      </c>
      <c r="AI1254" s="15" t="str">
        <f t="shared" si="380"/>
        <v/>
      </c>
      <c r="AJ1254" s="15" t="str">
        <f t="shared" si="381"/>
        <v/>
      </c>
      <c r="AK1254" s="15" t="str">
        <f t="shared" si="382"/>
        <v/>
      </c>
      <c r="AL1254" s="15" t="str">
        <f t="shared" si="383"/>
        <v/>
      </c>
      <c r="AM1254" s="15" t="str">
        <f t="shared" si="384"/>
        <v/>
      </c>
      <c r="AN1254" s="15" t="str">
        <f t="shared" si="385"/>
        <v/>
      </c>
      <c r="AO1254" s="15" t="str">
        <f t="shared" si="386"/>
        <v/>
      </c>
      <c r="AP1254" s="9" t="str">
        <f t="shared" si="387"/>
        <v>GN3A水2</v>
      </c>
      <c r="AQ1254" s="9">
        <f t="shared" si="388"/>
        <v>0.25</v>
      </c>
      <c r="AR1254" s="11" t="str">
        <f t="shared" si="389"/>
        <v>椎原水2</v>
      </c>
      <c r="AS1254" s="11">
        <f t="shared" si="396"/>
        <v>0.25</v>
      </c>
      <c r="AT1254">
        <v>1</v>
      </c>
      <c r="AU1254" s="12">
        <f t="shared" si="390"/>
        <v>0</v>
      </c>
      <c r="AV1254" s="13" t="str">
        <f t="shared" si="391"/>
        <v>1404水2</v>
      </c>
      <c r="AW1254" s="13">
        <f t="shared" si="392"/>
        <v>0.25</v>
      </c>
      <c r="AX1254" s="18" t="str">
        <f t="shared" si="393"/>
        <v>GN3AGS_GE3C水21404</v>
      </c>
      <c r="AY1254" s="18">
        <f t="shared" si="394"/>
        <v>0</v>
      </c>
      <c r="AZ1254"/>
    </row>
    <row r="1255" spans="1:52" x14ac:dyDescent="0.15">
      <c r="A1255" s="1">
        <f t="shared" si="377"/>
        <v>3</v>
      </c>
      <c r="B1255" s="1" t="str">
        <f t="shared" si="378"/>
        <v>編成</v>
      </c>
      <c r="C1255" t="s">
        <v>3685</v>
      </c>
      <c r="D1255" s="1" t="str">
        <f>VLOOKUP($C1255,クラス一覧!$A:$J,10,FALSE)</f>
        <v>ゲーム</v>
      </c>
      <c r="E1255" s="1">
        <v>0</v>
      </c>
      <c r="F1255" s="1" t="str">
        <f>VLOOKUP($C1255,クラス一覧!$A:$J,9,FALSE)</f>
        <v>大野</v>
      </c>
      <c r="G1255" s="1" t="str">
        <f>VLOOKUP($H1255,科目一覧!$A:$G,3,FALSE)</f>
        <v>ゲーム合同（実践）</v>
      </c>
      <c r="H1255" t="s">
        <v>3178</v>
      </c>
      <c r="I1255" s="1" t="str">
        <f>VLOOKUP($H1255,科目一覧!$A:$G,7,FALSE)</f>
        <v>福井</v>
      </c>
      <c r="J1255" s="1" t="str">
        <f>VLOOKUP($I1255,教員一覧!$A:$D,2,FALSE)</f>
        <v>ゲーム</v>
      </c>
      <c r="K1255" s="1" t="str">
        <f>VLOOKUP($I1255,教員一覧!$A:$D,3,FALSE)</f>
        <v>プログラム</v>
      </c>
      <c r="L1255" s="1" t="str">
        <f>VLOOKUP($I1255,教員一覧!$A:$D,4,FALSE)</f>
        <v>専任</v>
      </c>
      <c r="M1255" t="s">
        <v>1661</v>
      </c>
      <c r="N1255" t="s">
        <v>3789</v>
      </c>
      <c r="O1255" t="s">
        <v>3012</v>
      </c>
      <c r="P1255" t="s">
        <v>13</v>
      </c>
      <c r="Q1255">
        <v>2</v>
      </c>
      <c r="R1255">
        <v>1405</v>
      </c>
      <c r="S1255" s="1" t="str">
        <f>VLOOKUP($R1255,教室一覧!$A:$B,2,FALSE)</f>
        <v>ノート32</v>
      </c>
      <c r="T1255" s="1">
        <f>VLOOKUP($R1255,教室一覧!$A:$C,3,FALSE)</f>
        <v>32</v>
      </c>
      <c r="U1255" s="1" t="str">
        <f>VLOOKUP($R1255,教室一覧!$A:$D,4,FALSE)</f>
        <v>1号館</v>
      </c>
      <c r="V1255" s="1" t="str">
        <f>VLOOKUP($R1255,教室一覧!$A:$E,5,FALSE)</f>
        <v>4F</v>
      </c>
      <c r="W1255"/>
      <c r="X1255"/>
      <c r="Y1255" s="1" t="str">
        <f>VLOOKUP($O1255,教員一覧!$A:$D,2,FALSE)</f>
        <v>ゲーム</v>
      </c>
      <c r="Z1255" s="1" t="str">
        <f>VLOOKUP($O1255,教員一覧!$A:$D,3,FALSE)</f>
        <v>プログラム</v>
      </c>
      <c r="AA1255" s="1" t="str">
        <f>VLOOKUP($O1255,教員一覧!$A:$D,4,FALSE)</f>
        <v>専任</v>
      </c>
      <c r="AB1255" s="1" t="str">
        <f t="shared" si="379"/>
        <v/>
      </c>
      <c r="AC1255" s="14" t="s">
        <v>1661</v>
      </c>
      <c r="AD1255" s="14" t="s">
        <v>163</v>
      </c>
      <c r="AE1255" s="14" t="s">
        <v>3012</v>
      </c>
      <c r="AF1255" s="14" t="s">
        <v>13</v>
      </c>
      <c r="AG1255" s="14">
        <v>2</v>
      </c>
      <c r="AH1255" s="14">
        <v>1405</v>
      </c>
      <c r="AI1255" s="15" t="str">
        <f t="shared" si="380"/>
        <v/>
      </c>
      <c r="AJ1255" s="15" t="str">
        <f t="shared" si="381"/>
        <v/>
      </c>
      <c r="AK1255" s="15" t="str">
        <f t="shared" si="382"/>
        <v/>
      </c>
      <c r="AL1255" s="15" t="str">
        <f t="shared" si="383"/>
        <v/>
      </c>
      <c r="AM1255" s="15" t="str">
        <f t="shared" si="384"/>
        <v/>
      </c>
      <c r="AN1255" s="15" t="str">
        <f t="shared" si="385"/>
        <v/>
      </c>
      <c r="AO1255" s="15" t="str">
        <f t="shared" si="386"/>
        <v/>
      </c>
      <c r="AP1255" s="9" t="str">
        <f t="shared" si="387"/>
        <v>GN3A水2</v>
      </c>
      <c r="AQ1255" s="9">
        <f t="shared" si="388"/>
        <v>0.25</v>
      </c>
      <c r="AR1255" s="11" t="str">
        <f t="shared" si="389"/>
        <v>幸田水2</v>
      </c>
      <c r="AS1255" s="11">
        <f t="shared" si="396"/>
        <v>0.25</v>
      </c>
      <c r="AT1255">
        <v>1</v>
      </c>
      <c r="AU1255" s="12">
        <f t="shared" si="390"/>
        <v>0</v>
      </c>
      <c r="AV1255" s="13" t="str">
        <f t="shared" si="391"/>
        <v>1405水2</v>
      </c>
      <c r="AW1255" s="13">
        <f t="shared" si="392"/>
        <v>0.25</v>
      </c>
      <c r="AX1255" s="18" t="str">
        <f t="shared" si="393"/>
        <v>GN3AGS_GE3D水21405</v>
      </c>
      <c r="AY1255" s="18">
        <f t="shared" si="394"/>
        <v>0</v>
      </c>
      <c r="AZ1255"/>
    </row>
    <row r="1256" spans="1:52" x14ac:dyDescent="0.15">
      <c r="A1256" s="1">
        <f t="shared" si="377"/>
        <v>3</v>
      </c>
      <c r="B1256" s="1" t="str">
        <f t="shared" si="378"/>
        <v>編成</v>
      </c>
      <c r="C1256" t="s">
        <v>3685</v>
      </c>
      <c r="D1256" s="1" t="str">
        <f>VLOOKUP($C1256,クラス一覧!$A:$J,10,FALSE)</f>
        <v>ゲーム</v>
      </c>
      <c r="E1256" s="1">
        <f>VLOOKUP($C1256,クラス一覧!$A:$J,8,FALSE)</f>
        <v>21</v>
      </c>
      <c r="F1256" s="1" t="str">
        <f>VLOOKUP($C1256,クラス一覧!$A:$J,9,FALSE)</f>
        <v>大野</v>
      </c>
      <c r="G1256" s="1" t="str">
        <f>VLOOKUP($H1256,科目一覧!$A:$G,3,FALSE)</f>
        <v>ゲーム企画（企画提案）</v>
      </c>
      <c r="H1256" t="s">
        <v>3055</v>
      </c>
      <c r="I1256" s="1" t="str">
        <f>VLOOKUP($H1256,科目一覧!$A:$G,7,FALSE)</f>
        <v>大野</v>
      </c>
      <c r="J1256" s="1" t="str">
        <f>VLOOKUP($I1256,教員一覧!$A:$D,2,FALSE)</f>
        <v>ゲーム</v>
      </c>
      <c r="K1256" s="1" t="str">
        <f>VLOOKUP($I1256,教員一覧!$A:$D,3,FALSE)</f>
        <v>企画</v>
      </c>
      <c r="L1256" s="1" t="str">
        <f>VLOOKUP($I1256,教員一覧!$A:$D,4,FALSE)</f>
        <v>専任</v>
      </c>
      <c r="M1256" t="s">
        <v>141</v>
      </c>
      <c r="N1256" t="s">
        <v>3789</v>
      </c>
      <c r="O1256" t="s">
        <v>77</v>
      </c>
      <c r="P1256" t="s">
        <v>13</v>
      </c>
      <c r="Q1256">
        <v>3</v>
      </c>
      <c r="R1256">
        <v>1404</v>
      </c>
      <c r="S1256" s="1" t="str">
        <f>VLOOKUP($R1256,教室一覧!$A:$B,2,FALSE)</f>
        <v>ノート32</v>
      </c>
      <c r="T1256" s="1">
        <f>VLOOKUP($R1256,教室一覧!$A:$C,3,FALSE)</f>
        <v>32</v>
      </c>
      <c r="U1256" s="1" t="str">
        <f>VLOOKUP($R1256,教室一覧!$A:$D,4,FALSE)</f>
        <v>1号館</v>
      </c>
      <c r="V1256" s="1" t="str">
        <f>VLOOKUP($R1256,教室一覧!$A:$E,5,FALSE)</f>
        <v>4F</v>
      </c>
      <c r="W1256"/>
      <c r="X1256"/>
      <c r="Y1256" s="1" t="str">
        <f>VLOOKUP($O1256,教員一覧!$A:$D,2,FALSE)</f>
        <v>ゲーム</v>
      </c>
      <c r="Z1256" s="1" t="str">
        <f>VLOOKUP($O1256,教員一覧!$A:$D,3,FALSE)</f>
        <v>企画</v>
      </c>
      <c r="AA1256" s="1" t="str">
        <f>VLOOKUP($O1256,教員一覧!$A:$D,4,FALSE)</f>
        <v>専任</v>
      </c>
      <c r="AB1256" s="1" t="str">
        <f t="shared" si="379"/>
        <v>担任</v>
      </c>
      <c r="AC1256" s="14" t="s">
        <v>141</v>
      </c>
      <c r="AD1256" s="14" t="s">
        <v>163</v>
      </c>
      <c r="AE1256" s="14" t="s">
        <v>77</v>
      </c>
      <c r="AF1256" s="14" t="s">
        <v>13</v>
      </c>
      <c r="AG1256" s="14">
        <v>3</v>
      </c>
      <c r="AH1256" s="14">
        <v>1404</v>
      </c>
      <c r="AI1256" s="15" t="str">
        <f t="shared" si="380"/>
        <v/>
      </c>
      <c r="AJ1256" s="15" t="str">
        <f t="shared" si="381"/>
        <v/>
      </c>
      <c r="AK1256" s="15" t="str">
        <f t="shared" si="382"/>
        <v/>
      </c>
      <c r="AL1256" s="15" t="str">
        <f t="shared" si="383"/>
        <v/>
      </c>
      <c r="AM1256" s="15" t="str">
        <f t="shared" si="384"/>
        <v/>
      </c>
      <c r="AN1256" s="15" t="str">
        <f t="shared" si="385"/>
        <v/>
      </c>
      <c r="AO1256" s="15" t="str">
        <f t="shared" si="386"/>
        <v/>
      </c>
      <c r="AP1256" s="9" t="str">
        <f t="shared" si="387"/>
        <v>GN3A水3</v>
      </c>
      <c r="AQ1256" s="9">
        <f t="shared" si="388"/>
        <v>1</v>
      </c>
      <c r="AR1256" s="11" t="str">
        <f t="shared" si="389"/>
        <v>大野水3</v>
      </c>
      <c r="AS1256" s="11">
        <f t="shared" si="396"/>
        <v>0.5</v>
      </c>
      <c r="AT1256">
        <v>1</v>
      </c>
      <c r="AU1256" s="12">
        <f t="shared" si="390"/>
        <v>21</v>
      </c>
      <c r="AV1256" s="13" t="str">
        <f t="shared" si="391"/>
        <v>1404水3</v>
      </c>
      <c r="AW1256" s="13">
        <f t="shared" si="392"/>
        <v>0.5</v>
      </c>
      <c r="AX1256" s="18" t="str">
        <f t="shared" si="393"/>
        <v>GN3AUGK2GN3A水31404</v>
      </c>
      <c r="AY1256" s="18">
        <f t="shared" si="394"/>
        <v>21</v>
      </c>
      <c r="AZ1256"/>
    </row>
    <row r="1257" spans="1:52" x14ac:dyDescent="0.15">
      <c r="A1257" s="1">
        <f t="shared" si="377"/>
        <v>3</v>
      </c>
      <c r="B1257" s="1" t="str">
        <f t="shared" si="378"/>
        <v>編成</v>
      </c>
      <c r="C1257" t="s">
        <v>3685</v>
      </c>
      <c r="D1257" s="1" t="str">
        <f>VLOOKUP($C1257,クラス一覧!$A:$J,10,FALSE)</f>
        <v>ゲーム</v>
      </c>
      <c r="E1257" s="1">
        <f>VLOOKUP($C1257,クラス一覧!$A:$J,8,FALSE)</f>
        <v>21</v>
      </c>
      <c r="F1257" s="1" t="str">
        <f>VLOOKUP($C1257,クラス一覧!$A:$J,9,FALSE)</f>
        <v>大野</v>
      </c>
      <c r="G1257" s="1" t="str">
        <f>VLOOKUP($H1257,科目一覧!$A:$G,3,FALSE)</f>
        <v>ゲーム企画（企画提案）</v>
      </c>
      <c r="H1257" t="s">
        <v>3055</v>
      </c>
      <c r="I1257" s="1" t="str">
        <f>VLOOKUP($H1257,科目一覧!$A:$G,7,FALSE)</f>
        <v>大野</v>
      </c>
      <c r="J1257" s="1" t="str">
        <f>VLOOKUP($I1257,教員一覧!$A:$D,2,FALSE)</f>
        <v>ゲーム</v>
      </c>
      <c r="K1257" s="1" t="str">
        <f>VLOOKUP($I1257,教員一覧!$A:$D,3,FALSE)</f>
        <v>企画</v>
      </c>
      <c r="L1257" s="1" t="str">
        <f>VLOOKUP($I1257,教員一覧!$A:$D,4,FALSE)</f>
        <v>専任</v>
      </c>
      <c r="M1257" t="s">
        <v>141</v>
      </c>
      <c r="N1257" t="s">
        <v>3789</v>
      </c>
      <c r="O1257" t="s">
        <v>77</v>
      </c>
      <c r="P1257" t="s">
        <v>13</v>
      </c>
      <c r="Q1257">
        <v>4</v>
      </c>
      <c r="R1257">
        <v>1404</v>
      </c>
      <c r="S1257" s="1" t="str">
        <f>VLOOKUP($R1257,教室一覧!$A:$B,2,FALSE)</f>
        <v>ノート32</v>
      </c>
      <c r="T1257" s="1">
        <f>VLOOKUP($R1257,教室一覧!$A:$C,3,FALSE)</f>
        <v>32</v>
      </c>
      <c r="U1257" s="1" t="str">
        <f>VLOOKUP($R1257,教室一覧!$A:$D,4,FALSE)</f>
        <v>1号館</v>
      </c>
      <c r="V1257" s="1" t="str">
        <f>VLOOKUP($R1257,教室一覧!$A:$E,5,FALSE)</f>
        <v>4F</v>
      </c>
      <c r="W1257"/>
      <c r="X1257"/>
      <c r="Y1257" s="1" t="str">
        <f>VLOOKUP($O1257,教員一覧!$A:$D,2,FALSE)</f>
        <v>ゲーム</v>
      </c>
      <c r="Z1257" s="1" t="str">
        <f>VLOOKUP($O1257,教員一覧!$A:$D,3,FALSE)</f>
        <v>企画</v>
      </c>
      <c r="AA1257" s="1" t="str">
        <f>VLOOKUP($O1257,教員一覧!$A:$D,4,FALSE)</f>
        <v>専任</v>
      </c>
      <c r="AB1257" s="1" t="str">
        <f t="shared" si="379"/>
        <v>担任</v>
      </c>
      <c r="AC1257" s="14" t="s">
        <v>141</v>
      </c>
      <c r="AD1257" s="14" t="s">
        <v>163</v>
      </c>
      <c r="AE1257" s="14" t="s">
        <v>77</v>
      </c>
      <c r="AF1257" s="14" t="s">
        <v>13</v>
      </c>
      <c r="AG1257" s="14">
        <v>4</v>
      </c>
      <c r="AH1257" s="14">
        <v>1404</v>
      </c>
      <c r="AI1257" s="15" t="str">
        <f t="shared" si="380"/>
        <v/>
      </c>
      <c r="AJ1257" s="15" t="str">
        <f t="shared" si="381"/>
        <v/>
      </c>
      <c r="AK1257" s="15" t="str">
        <f t="shared" si="382"/>
        <v/>
      </c>
      <c r="AL1257" s="15" t="str">
        <f t="shared" si="383"/>
        <v/>
      </c>
      <c r="AM1257" s="15" t="str">
        <f t="shared" si="384"/>
        <v/>
      </c>
      <c r="AN1257" s="15" t="str">
        <f t="shared" si="385"/>
        <v/>
      </c>
      <c r="AO1257" s="15" t="str">
        <f t="shared" si="386"/>
        <v/>
      </c>
      <c r="AP1257" s="9" t="str">
        <f t="shared" si="387"/>
        <v>GN3A水4</v>
      </c>
      <c r="AQ1257" s="9">
        <f t="shared" si="388"/>
        <v>1</v>
      </c>
      <c r="AR1257" s="11" t="str">
        <f t="shared" si="389"/>
        <v>大野水4</v>
      </c>
      <c r="AS1257" s="11">
        <f t="shared" si="396"/>
        <v>0.5</v>
      </c>
      <c r="AT1257">
        <v>1</v>
      </c>
      <c r="AU1257" s="12">
        <f t="shared" si="390"/>
        <v>21</v>
      </c>
      <c r="AV1257" s="13" t="str">
        <f t="shared" si="391"/>
        <v>1404水4</v>
      </c>
      <c r="AW1257" s="13">
        <f t="shared" si="392"/>
        <v>0.5</v>
      </c>
      <c r="AX1257" s="18" t="str">
        <f t="shared" si="393"/>
        <v>GN3AUGK2GN3A水41404</v>
      </c>
      <c r="AY1257" s="18">
        <f t="shared" si="394"/>
        <v>21</v>
      </c>
      <c r="AZ1257"/>
    </row>
    <row r="1258" spans="1:52" x14ac:dyDescent="0.15">
      <c r="A1258" s="1">
        <f t="shared" si="377"/>
        <v>3</v>
      </c>
      <c r="B1258" s="1" t="str">
        <f t="shared" si="378"/>
        <v>編成</v>
      </c>
      <c r="C1258" t="s">
        <v>3685</v>
      </c>
      <c r="D1258" s="1" t="str">
        <f>VLOOKUP($C1258,クラス一覧!$A:$J,10,FALSE)</f>
        <v>ゲーム</v>
      </c>
      <c r="E1258" s="1">
        <f>VLOOKUP($C1258,クラス一覧!$A:$J,8,FALSE)</f>
        <v>21</v>
      </c>
      <c r="F1258" s="1" t="str">
        <f>VLOOKUP($C1258,クラス一覧!$A:$J,9,FALSE)</f>
        <v>大野</v>
      </c>
      <c r="G1258" s="1" t="str">
        <f>VLOOKUP($H1258,科目一覧!$A:$G,3,FALSE)</f>
        <v>ゲーム企画（CG技術）</v>
      </c>
      <c r="H1258" t="s">
        <v>1756</v>
      </c>
      <c r="I1258" s="1" t="str">
        <f>VLOOKUP($H1258,科目一覧!$A:$G,7,FALSE)</f>
        <v>西尾</v>
      </c>
      <c r="J1258" s="1" t="str">
        <f>VLOOKUP($I1258,教員一覧!$A:$D,2,FALSE)</f>
        <v>CG</v>
      </c>
      <c r="K1258" s="1" t="str">
        <f>VLOOKUP($I1258,教員一覧!$A:$D,3,FALSE)</f>
        <v>　</v>
      </c>
      <c r="L1258" s="1" t="str">
        <f>VLOOKUP($I1258,教員一覧!$A:$D,4,FALSE)</f>
        <v>専任</v>
      </c>
      <c r="M1258" t="s">
        <v>142</v>
      </c>
      <c r="N1258" t="s">
        <v>3789</v>
      </c>
      <c r="O1258" t="s">
        <v>59</v>
      </c>
      <c r="P1258" t="s">
        <v>15</v>
      </c>
      <c r="Q1258">
        <v>1</v>
      </c>
      <c r="R1258">
        <v>2401</v>
      </c>
      <c r="S1258" s="1" t="str">
        <f>VLOOKUP($R1258,教室一覧!$A:$B,2,FALSE)</f>
        <v>実習室</v>
      </c>
      <c r="T1258" s="1">
        <f>VLOOKUP($R1258,教室一覧!$A:$C,3,FALSE)</f>
        <v>36</v>
      </c>
      <c r="U1258" s="1" t="str">
        <f>VLOOKUP($R1258,教室一覧!$A:$D,4,FALSE)</f>
        <v>2号館</v>
      </c>
      <c r="V1258" s="1" t="str">
        <f>VLOOKUP($R1258,教室一覧!$A:$E,5,FALSE)</f>
        <v>4F</v>
      </c>
      <c r="W1258"/>
      <c r="X1258"/>
      <c r="Y1258" s="1" t="str">
        <f>VLOOKUP($O1258,教員一覧!$A:$D,2,FALSE)</f>
        <v>CG</v>
      </c>
      <c r="Z1258" s="1" t="str">
        <f>VLOOKUP($O1258,教員一覧!$A:$D,3,FALSE)</f>
        <v>　</v>
      </c>
      <c r="AA1258" s="1" t="str">
        <f>VLOOKUP($O1258,教員一覧!$A:$D,4,FALSE)</f>
        <v>専任</v>
      </c>
      <c r="AB1258" s="1" t="str">
        <f t="shared" si="379"/>
        <v/>
      </c>
      <c r="AC1258" s="14" t="s">
        <v>142</v>
      </c>
      <c r="AD1258" s="14" t="s">
        <v>163</v>
      </c>
      <c r="AE1258" s="14" t="s">
        <v>59</v>
      </c>
      <c r="AF1258" s="14" t="s">
        <v>15</v>
      </c>
      <c r="AG1258" s="14">
        <v>1</v>
      </c>
      <c r="AH1258" s="14">
        <v>2401</v>
      </c>
      <c r="AI1258" s="15" t="str">
        <f t="shared" si="380"/>
        <v/>
      </c>
      <c r="AJ1258" s="15" t="str">
        <f t="shared" si="381"/>
        <v/>
      </c>
      <c r="AK1258" s="15" t="str">
        <f t="shared" si="382"/>
        <v/>
      </c>
      <c r="AL1258" s="15" t="str">
        <f t="shared" si="383"/>
        <v/>
      </c>
      <c r="AM1258" s="15" t="str">
        <f t="shared" si="384"/>
        <v/>
      </c>
      <c r="AN1258" s="15" t="str">
        <f t="shared" si="385"/>
        <v/>
      </c>
      <c r="AO1258" s="15" t="str">
        <f t="shared" si="386"/>
        <v/>
      </c>
      <c r="AP1258" s="9" t="str">
        <f t="shared" si="387"/>
        <v>GN3A木1</v>
      </c>
      <c r="AQ1258" s="9">
        <f t="shared" si="388"/>
        <v>0.5</v>
      </c>
      <c r="AR1258" s="11" t="str">
        <f t="shared" si="389"/>
        <v>西尾木1</v>
      </c>
      <c r="AS1258" s="11">
        <f t="shared" si="396"/>
        <v>0.5</v>
      </c>
      <c r="AT1258">
        <v>1</v>
      </c>
      <c r="AU1258" s="12">
        <f t="shared" si="390"/>
        <v>21</v>
      </c>
      <c r="AV1258" s="13" t="str">
        <f t="shared" si="391"/>
        <v>2401木1</v>
      </c>
      <c r="AW1258" s="13">
        <f t="shared" si="392"/>
        <v>0.25</v>
      </c>
      <c r="AX1258" s="18" t="str">
        <f t="shared" si="393"/>
        <v>GN3AUGKGN3A木12401</v>
      </c>
      <c r="AY1258" s="18">
        <f t="shared" si="394"/>
        <v>10.5</v>
      </c>
      <c r="AZ1258"/>
    </row>
    <row r="1259" spans="1:52" x14ac:dyDescent="0.15">
      <c r="A1259" s="1">
        <f t="shared" si="377"/>
        <v>3</v>
      </c>
      <c r="B1259" s="1" t="str">
        <f t="shared" si="378"/>
        <v>編成</v>
      </c>
      <c r="C1259" t="s">
        <v>3685</v>
      </c>
      <c r="D1259" s="1" t="str">
        <f>VLOOKUP($C1259,クラス一覧!$A:$J,10,FALSE)</f>
        <v>ゲーム</v>
      </c>
      <c r="E1259" s="1">
        <f>VLOOKUP($C1259,クラス一覧!$A:$J,8,FALSE)</f>
        <v>21</v>
      </c>
      <c r="F1259" s="1" t="str">
        <f>VLOOKUP($C1259,クラス一覧!$A:$J,9,FALSE)</f>
        <v>大野</v>
      </c>
      <c r="G1259" s="1" t="str">
        <f>VLOOKUP($H1259,科目一覧!$A:$G,3,FALSE)</f>
        <v>ゲーム企画（制作進行）</v>
      </c>
      <c r="H1259" t="s">
        <v>3104</v>
      </c>
      <c r="I1259" s="1" t="str">
        <f>VLOOKUP($H1259,科目一覧!$A:$G,7,FALSE)</f>
        <v>大野</v>
      </c>
      <c r="J1259" s="1" t="str">
        <f>VLOOKUP($I1259,教員一覧!$A:$D,2,FALSE)</f>
        <v>ゲーム</v>
      </c>
      <c r="K1259" s="1" t="str">
        <f>VLOOKUP($I1259,教員一覧!$A:$D,3,FALSE)</f>
        <v>企画</v>
      </c>
      <c r="L1259" s="1" t="str">
        <f>VLOOKUP($I1259,教員一覧!$A:$D,4,FALSE)</f>
        <v>専任</v>
      </c>
      <c r="M1259" t="s">
        <v>142</v>
      </c>
      <c r="N1259" t="s">
        <v>3789</v>
      </c>
      <c r="O1259" t="s">
        <v>77</v>
      </c>
      <c r="P1259" t="s">
        <v>15</v>
      </c>
      <c r="Q1259">
        <v>2</v>
      </c>
      <c r="R1259">
        <v>2404</v>
      </c>
      <c r="S1259" s="1" t="str">
        <f>VLOOKUP($R1259,教室一覧!$A:$B,2,FALSE)</f>
        <v>ノート対応</v>
      </c>
      <c r="T1259" s="1">
        <f>VLOOKUP($R1259,教室一覧!$A:$C,3,FALSE)</f>
        <v>36</v>
      </c>
      <c r="U1259" s="1" t="str">
        <f>VLOOKUP($R1259,教室一覧!$A:$D,4,FALSE)</f>
        <v>2号館</v>
      </c>
      <c r="V1259" s="1" t="str">
        <f>VLOOKUP($R1259,教室一覧!$A:$E,5,FALSE)</f>
        <v>4F</v>
      </c>
      <c r="W1259"/>
      <c r="X1259"/>
      <c r="Y1259" s="1" t="str">
        <f>VLOOKUP($O1259,教員一覧!$A:$D,2,FALSE)</f>
        <v>ゲーム</v>
      </c>
      <c r="Z1259" s="1" t="str">
        <f>VLOOKUP($O1259,教員一覧!$A:$D,3,FALSE)</f>
        <v>企画</v>
      </c>
      <c r="AA1259" s="1" t="str">
        <f>VLOOKUP($O1259,教員一覧!$A:$D,4,FALSE)</f>
        <v>専任</v>
      </c>
      <c r="AB1259" s="1" t="str">
        <f t="shared" si="379"/>
        <v>担任</v>
      </c>
      <c r="AC1259" s="14" t="s">
        <v>142</v>
      </c>
      <c r="AD1259" s="14" t="s">
        <v>163</v>
      </c>
      <c r="AE1259" s="14" t="s">
        <v>77</v>
      </c>
      <c r="AF1259" s="14" t="s">
        <v>15</v>
      </c>
      <c r="AG1259" s="14">
        <v>2</v>
      </c>
      <c r="AH1259" s="14">
        <v>2404</v>
      </c>
      <c r="AI1259" s="15" t="str">
        <f t="shared" si="380"/>
        <v/>
      </c>
      <c r="AJ1259" s="15" t="str">
        <f t="shared" si="381"/>
        <v/>
      </c>
      <c r="AK1259" s="15" t="str">
        <f t="shared" si="382"/>
        <v/>
      </c>
      <c r="AL1259" s="15" t="str">
        <f t="shared" si="383"/>
        <v/>
      </c>
      <c r="AM1259" s="15" t="str">
        <f t="shared" si="384"/>
        <v/>
      </c>
      <c r="AN1259" s="15" t="str">
        <f t="shared" si="385"/>
        <v/>
      </c>
      <c r="AO1259" s="15" t="str">
        <f t="shared" si="386"/>
        <v/>
      </c>
      <c r="AP1259" s="9" t="str">
        <f t="shared" si="387"/>
        <v>GN3A木2</v>
      </c>
      <c r="AQ1259" s="9">
        <f t="shared" si="388"/>
        <v>0.5</v>
      </c>
      <c r="AR1259" s="11" t="str">
        <f t="shared" si="389"/>
        <v>大野木2</v>
      </c>
      <c r="AS1259" s="11">
        <f t="shared" si="396"/>
        <v>0.5</v>
      </c>
      <c r="AT1259">
        <v>1</v>
      </c>
      <c r="AU1259" s="12">
        <f t="shared" si="390"/>
        <v>21</v>
      </c>
      <c r="AV1259" s="13" t="str">
        <f t="shared" si="391"/>
        <v>2404木2</v>
      </c>
      <c r="AW1259" s="13">
        <f t="shared" si="392"/>
        <v>0.25</v>
      </c>
      <c r="AX1259" s="18" t="str">
        <f t="shared" si="393"/>
        <v>GN3AUGKGN3A木22404</v>
      </c>
      <c r="AY1259" s="18">
        <f t="shared" si="394"/>
        <v>10.5</v>
      </c>
      <c r="AZ1259"/>
    </row>
    <row r="1260" spans="1:52" x14ac:dyDescent="0.15">
      <c r="A1260" s="1">
        <f t="shared" si="377"/>
        <v>4</v>
      </c>
      <c r="B1260" s="1" t="str">
        <f t="shared" si="378"/>
        <v>編成</v>
      </c>
      <c r="C1260" t="s">
        <v>3687</v>
      </c>
      <c r="D1260" s="1" t="str">
        <f>VLOOKUP($C1260,クラス一覧!$A:$J,10,FALSE)</f>
        <v>ゲーム</v>
      </c>
      <c r="E1260" s="1">
        <f>VLOOKUP($C1260,クラス一覧!$A:$J,8,FALSE)</f>
        <v>11</v>
      </c>
      <c r="F1260" s="1" t="str">
        <f>VLOOKUP($C1260,クラス一覧!$A:$J,9,FALSE)</f>
        <v>岩橋</v>
      </c>
      <c r="G1260" s="1" t="str">
        <f>VLOOKUP($H1260,科目一覧!$A:$G,3,FALSE)</f>
        <v>SHR</v>
      </c>
      <c r="H1260" t="s">
        <v>3720</v>
      </c>
      <c r="I1260" s="1">
        <f>VLOOKUP($H1260,科目一覧!$A:$G,7,FALSE)</f>
        <v>0</v>
      </c>
      <c r="J1260" s="1" t="e">
        <f>VLOOKUP($I1260,教員一覧!$A:$D,2,FALSE)</f>
        <v>#N/A</v>
      </c>
      <c r="K1260" s="1" t="e">
        <f>VLOOKUP($I1260,教員一覧!$A:$D,3,FALSE)</f>
        <v>#N/A</v>
      </c>
      <c r="L1260" s="1" t="e">
        <f>VLOOKUP($I1260,教員一覧!$A:$D,4,FALSE)</f>
        <v>#N/A</v>
      </c>
      <c r="M1260" t="s">
        <v>3741</v>
      </c>
      <c r="N1260" t="s">
        <v>3789</v>
      </c>
      <c r="O1260" t="s">
        <v>68</v>
      </c>
      <c r="P1260" t="s">
        <v>12</v>
      </c>
      <c r="Q1260">
        <v>1</v>
      </c>
      <c r="R1260">
        <v>2403</v>
      </c>
      <c r="S1260" s="1" t="str">
        <f>VLOOKUP($R1260,教室一覧!$A:$B,2,FALSE)</f>
        <v>ノート対応</v>
      </c>
      <c r="T1260" s="1">
        <f>VLOOKUP($R1260,教室一覧!$A:$C,3,FALSE)</f>
        <v>36</v>
      </c>
      <c r="U1260" s="1" t="str">
        <f>VLOOKUP($R1260,教室一覧!$A:$D,4,FALSE)</f>
        <v>2号館</v>
      </c>
      <c r="V1260" s="1" t="str">
        <f>VLOOKUP($R1260,教室一覧!$A:$E,5,FALSE)</f>
        <v>4F</v>
      </c>
      <c r="W1260"/>
      <c r="X1260"/>
      <c r="Y1260" s="1" t="str">
        <f>VLOOKUP($O1260,教員一覧!$A:$D,2,FALSE)</f>
        <v>ゲーム</v>
      </c>
      <c r="Z1260" s="1" t="str">
        <f>VLOOKUP($O1260,教員一覧!$A:$D,3,FALSE)</f>
        <v>企画</v>
      </c>
      <c r="AA1260" s="1" t="str">
        <f>VLOOKUP($O1260,教員一覧!$A:$D,4,FALSE)</f>
        <v>専任</v>
      </c>
      <c r="AB1260" s="1" t="str">
        <f t="shared" si="379"/>
        <v>担任</v>
      </c>
      <c r="AC1260" s="14" t="s">
        <v>147</v>
      </c>
      <c r="AD1260" s="14" t="s">
        <v>163</v>
      </c>
      <c r="AE1260" s="14" t="s">
        <v>68</v>
      </c>
      <c r="AF1260" s="14" t="s">
        <v>12</v>
      </c>
      <c r="AG1260" s="14">
        <v>1</v>
      </c>
      <c r="AH1260" s="14">
        <v>2403</v>
      </c>
      <c r="AI1260" s="15" t="str">
        <f t="shared" si="380"/>
        <v/>
      </c>
      <c r="AJ1260" s="15" t="str">
        <f t="shared" si="381"/>
        <v/>
      </c>
      <c r="AK1260" s="15" t="str">
        <f t="shared" si="382"/>
        <v/>
      </c>
      <c r="AL1260" s="15" t="str">
        <f t="shared" si="383"/>
        <v/>
      </c>
      <c r="AM1260" s="15" t="str">
        <f t="shared" si="384"/>
        <v/>
      </c>
      <c r="AN1260" s="15" t="str">
        <f t="shared" si="385"/>
        <v/>
      </c>
      <c r="AO1260" s="15" t="str">
        <f t="shared" si="386"/>
        <v/>
      </c>
      <c r="AP1260" s="9" t="str">
        <f t="shared" si="387"/>
        <v>GN4A火1</v>
      </c>
      <c r="AQ1260" s="9">
        <f t="shared" si="388"/>
        <v>1</v>
      </c>
      <c r="AR1260" s="11" t="str">
        <f t="shared" si="389"/>
        <v>岩橋火1</v>
      </c>
      <c r="AS1260" s="11">
        <v>0</v>
      </c>
      <c r="AT1260">
        <v>1</v>
      </c>
      <c r="AU1260" s="12">
        <f t="shared" si="390"/>
        <v>11</v>
      </c>
      <c r="AV1260" s="13" t="str">
        <f t="shared" si="391"/>
        <v>2403火1</v>
      </c>
      <c r="AW1260" s="13">
        <f t="shared" si="392"/>
        <v>0.5</v>
      </c>
      <c r="AX1260" s="18" t="str">
        <f t="shared" si="393"/>
        <v>GN4AUGK3GN4A火12403</v>
      </c>
      <c r="AY1260" s="18">
        <f t="shared" si="394"/>
        <v>11</v>
      </c>
      <c r="AZ1260"/>
    </row>
    <row r="1261" spans="1:52" x14ac:dyDescent="0.15">
      <c r="A1261" s="1">
        <f t="shared" si="377"/>
        <v>4</v>
      </c>
      <c r="B1261" s="1" t="str">
        <f t="shared" si="378"/>
        <v>編成</v>
      </c>
      <c r="C1261" t="s">
        <v>3687</v>
      </c>
      <c r="D1261" s="1" t="str">
        <f>VLOOKUP($C1261,クラス一覧!$A:$J,10,FALSE)</f>
        <v>ゲーム</v>
      </c>
      <c r="E1261" s="1">
        <f>VLOOKUP($C1261,クラス一覧!$A:$J,8,FALSE)</f>
        <v>11</v>
      </c>
      <c r="F1261" s="1" t="str">
        <f>VLOOKUP($C1261,クラス一覧!$A:$J,9,FALSE)</f>
        <v>岩橋</v>
      </c>
      <c r="G1261" s="1" t="str">
        <f>VLOOKUP($H1261,科目一覧!$A:$G,3,FALSE)</f>
        <v>ゲーム企画（企画提案）</v>
      </c>
      <c r="H1261" t="s">
        <v>1655</v>
      </c>
      <c r="I1261" s="1" t="str">
        <f>VLOOKUP($H1261,科目一覧!$A:$G,7,FALSE)</f>
        <v>高祖</v>
      </c>
      <c r="J1261" s="1" t="str">
        <f>VLOOKUP($I1261,教員一覧!$A:$D,2,FALSE)</f>
        <v>ゲーム</v>
      </c>
      <c r="K1261" s="1" t="str">
        <f>VLOOKUP($I1261,教員一覧!$A:$D,3,FALSE)</f>
        <v>企画</v>
      </c>
      <c r="L1261" s="1" t="str">
        <f>VLOOKUP($I1261,教員一覧!$A:$D,4,FALSE)</f>
        <v>専任</v>
      </c>
      <c r="M1261" t="s">
        <v>147</v>
      </c>
      <c r="N1261" t="s">
        <v>3789</v>
      </c>
      <c r="O1261" t="s">
        <v>58</v>
      </c>
      <c r="P1261" t="s">
        <v>12</v>
      </c>
      <c r="Q1261">
        <v>2</v>
      </c>
      <c r="R1261">
        <v>2403</v>
      </c>
      <c r="S1261" s="1" t="str">
        <f>VLOOKUP($R1261,教室一覧!$A:$B,2,FALSE)</f>
        <v>ノート対応</v>
      </c>
      <c r="T1261" s="1">
        <f>VLOOKUP($R1261,教室一覧!$A:$C,3,FALSE)</f>
        <v>36</v>
      </c>
      <c r="U1261" s="1" t="str">
        <f>VLOOKUP($R1261,教室一覧!$A:$D,4,FALSE)</f>
        <v>2号館</v>
      </c>
      <c r="V1261" s="1" t="str">
        <f>VLOOKUP($R1261,教室一覧!$A:$E,5,FALSE)</f>
        <v>4F</v>
      </c>
      <c r="W1261"/>
      <c r="X1261"/>
      <c r="Y1261" s="1" t="str">
        <f>VLOOKUP($O1261,教員一覧!$A:$D,2,FALSE)</f>
        <v>ゲーム</v>
      </c>
      <c r="Z1261" s="1" t="str">
        <f>VLOOKUP($O1261,教員一覧!$A:$D,3,FALSE)</f>
        <v>企画</v>
      </c>
      <c r="AA1261" s="1" t="str">
        <f>VLOOKUP($O1261,教員一覧!$A:$D,4,FALSE)</f>
        <v>専任</v>
      </c>
      <c r="AB1261" s="1" t="str">
        <f t="shared" si="379"/>
        <v/>
      </c>
      <c r="AC1261" s="14" t="s">
        <v>147</v>
      </c>
      <c r="AD1261" s="14" t="s">
        <v>163</v>
      </c>
      <c r="AE1261" s="14" t="s">
        <v>58</v>
      </c>
      <c r="AF1261" s="14" t="s">
        <v>12</v>
      </c>
      <c r="AG1261" s="14">
        <v>2</v>
      </c>
      <c r="AH1261" s="14">
        <v>2403</v>
      </c>
      <c r="AI1261" s="15" t="str">
        <f t="shared" si="380"/>
        <v/>
      </c>
      <c r="AJ1261" s="15" t="str">
        <f t="shared" si="381"/>
        <v/>
      </c>
      <c r="AK1261" s="15" t="str">
        <f t="shared" si="382"/>
        <v/>
      </c>
      <c r="AL1261" s="15" t="str">
        <f t="shared" si="383"/>
        <v/>
      </c>
      <c r="AM1261" s="15" t="str">
        <f t="shared" si="384"/>
        <v/>
      </c>
      <c r="AN1261" s="15" t="str">
        <f t="shared" si="385"/>
        <v/>
      </c>
      <c r="AO1261" s="15" t="str">
        <f t="shared" si="386"/>
        <v/>
      </c>
      <c r="AP1261" s="9" t="str">
        <f t="shared" si="387"/>
        <v>GN4A火2</v>
      </c>
      <c r="AQ1261" s="9">
        <f t="shared" si="388"/>
        <v>1</v>
      </c>
      <c r="AR1261" s="11" t="str">
        <f t="shared" si="389"/>
        <v>高祖火2</v>
      </c>
      <c r="AS1261" s="11">
        <f t="shared" ref="AS1261:AS1287" si="397">1/COUNTIF($AR:$AR,$AR1261)</f>
        <v>0.5</v>
      </c>
      <c r="AT1261">
        <v>1</v>
      </c>
      <c r="AU1261" s="12">
        <f t="shared" si="390"/>
        <v>11</v>
      </c>
      <c r="AV1261" s="13" t="str">
        <f t="shared" si="391"/>
        <v>2403火2</v>
      </c>
      <c r="AW1261" s="13">
        <f t="shared" si="392"/>
        <v>0.5</v>
      </c>
      <c r="AX1261" s="18" t="str">
        <f t="shared" si="393"/>
        <v>GN4AUGK3GN4A火22403</v>
      </c>
      <c r="AY1261" s="18">
        <f t="shared" si="394"/>
        <v>11</v>
      </c>
      <c r="AZ1261"/>
    </row>
    <row r="1262" spans="1:52" x14ac:dyDescent="0.15">
      <c r="A1262" s="1">
        <f t="shared" si="377"/>
        <v>4</v>
      </c>
      <c r="B1262" s="1" t="str">
        <f t="shared" si="378"/>
        <v>編成</v>
      </c>
      <c r="C1262" t="s">
        <v>3687</v>
      </c>
      <c r="D1262" s="1" t="str">
        <f>VLOOKUP($C1262,クラス一覧!$A:$J,10,FALSE)</f>
        <v>ゲーム</v>
      </c>
      <c r="E1262" s="1">
        <f>VLOOKUP($C1262,クラス一覧!$A:$J,8,FALSE)</f>
        <v>11</v>
      </c>
      <c r="F1262" s="1" t="str">
        <f>VLOOKUP($C1262,クラス一覧!$A:$J,9,FALSE)</f>
        <v>岩橋</v>
      </c>
      <c r="G1262" s="1" t="str">
        <f>VLOOKUP($H1262,科目一覧!$A:$G,3,FALSE)</f>
        <v>ゲーム企画（実践）</v>
      </c>
      <c r="H1262" t="s">
        <v>3099</v>
      </c>
      <c r="I1262" s="1" t="str">
        <f>VLOOKUP($H1262,科目一覧!$A:$G,7,FALSE)</f>
        <v>岩橋</v>
      </c>
      <c r="J1262" s="1" t="str">
        <f>VLOOKUP($I1262,教員一覧!$A:$D,2,FALSE)</f>
        <v>ゲーム</v>
      </c>
      <c r="K1262" s="1" t="str">
        <f>VLOOKUP($I1262,教員一覧!$A:$D,3,FALSE)</f>
        <v>企画</v>
      </c>
      <c r="L1262" s="1" t="str">
        <f>VLOOKUP($I1262,教員一覧!$A:$D,4,FALSE)</f>
        <v>専任</v>
      </c>
      <c r="M1262" t="s">
        <v>147</v>
      </c>
      <c r="N1262" t="s">
        <v>3789</v>
      </c>
      <c r="O1262" t="s">
        <v>68</v>
      </c>
      <c r="P1262" t="s">
        <v>12</v>
      </c>
      <c r="Q1262">
        <v>3</v>
      </c>
      <c r="R1262">
        <v>2403</v>
      </c>
      <c r="S1262" s="1" t="str">
        <f>VLOOKUP($R1262,教室一覧!$A:$B,2,FALSE)</f>
        <v>ノート対応</v>
      </c>
      <c r="T1262" s="1">
        <f>VLOOKUP($R1262,教室一覧!$A:$C,3,FALSE)</f>
        <v>36</v>
      </c>
      <c r="U1262" s="1" t="str">
        <f>VLOOKUP($R1262,教室一覧!$A:$D,4,FALSE)</f>
        <v>2号館</v>
      </c>
      <c r="V1262" s="1" t="str">
        <f>VLOOKUP($R1262,教室一覧!$A:$E,5,FALSE)</f>
        <v>4F</v>
      </c>
      <c r="W1262"/>
      <c r="X1262"/>
      <c r="Y1262" s="1" t="str">
        <f>VLOOKUP($O1262,教員一覧!$A:$D,2,FALSE)</f>
        <v>ゲーム</v>
      </c>
      <c r="Z1262" s="1" t="str">
        <f>VLOOKUP($O1262,教員一覧!$A:$D,3,FALSE)</f>
        <v>企画</v>
      </c>
      <c r="AA1262" s="1" t="str">
        <f>VLOOKUP($O1262,教員一覧!$A:$D,4,FALSE)</f>
        <v>専任</v>
      </c>
      <c r="AB1262" s="1" t="str">
        <f t="shared" si="379"/>
        <v>担任</v>
      </c>
      <c r="AC1262" s="14" t="s">
        <v>147</v>
      </c>
      <c r="AD1262" s="14" t="s">
        <v>163</v>
      </c>
      <c r="AE1262" s="14" t="s">
        <v>68</v>
      </c>
      <c r="AF1262" s="14" t="s">
        <v>12</v>
      </c>
      <c r="AG1262" s="14">
        <v>3</v>
      </c>
      <c r="AH1262" s="14">
        <v>2403</v>
      </c>
      <c r="AI1262" s="15" t="str">
        <f t="shared" si="380"/>
        <v/>
      </c>
      <c r="AJ1262" s="15" t="str">
        <f t="shared" si="381"/>
        <v/>
      </c>
      <c r="AK1262" s="15" t="str">
        <f t="shared" si="382"/>
        <v/>
      </c>
      <c r="AL1262" s="15" t="str">
        <f t="shared" si="383"/>
        <v/>
      </c>
      <c r="AM1262" s="15" t="str">
        <f t="shared" si="384"/>
        <v/>
      </c>
      <c r="AN1262" s="15" t="str">
        <f t="shared" si="385"/>
        <v/>
      </c>
      <c r="AO1262" s="15" t="str">
        <f t="shared" si="386"/>
        <v/>
      </c>
      <c r="AP1262" s="9" t="str">
        <f t="shared" si="387"/>
        <v>GN4A火3</v>
      </c>
      <c r="AQ1262" s="9">
        <f t="shared" si="388"/>
        <v>1</v>
      </c>
      <c r="AR1262" s="11" t="str">
        <f t="shared" si="389"/>
        <v>岩橋火3</v>
      </c>
      <c r="AS1262" s="11">
        <f t="shared" si="397"/>
        <v>0.5</v>
      </c>
      <c r="AT1262">
        <v>1</v>
      </c>
      <c r="AU1262" s="12">
        <f t="shared" si="390"/>
        <v>11</v>
      </c>
      <c r="AV1262" s="13" t="str">
        <f t="shared" si="391"/>
        <v>2403火3</v>
      </c>
      <c r="AW1262" s="13">
        <f t="shared" si="392"/>
        <v>0.5</v>
      </c>
      <c r="AX1262" s="18" t="str">
        <f t="shared" si="393"/>
        <v>GN4AUGK3GN4A火32403</v>
      </c>
      <c r="AY1262" s="18">
        <f t="shared" si="394"/>
        <v>11</v>
      </c>
      <c r="AZ1262"/>
    </row>
    <row r="1263" spans="1:52" x14ac:dyDescent="0.15">
      <c r="A1263" s="1">
        <f t="shared" si="377"/>
        <v>4</v>
      </c>
      <c r="B1263" s="1" t="str">
        <f t="shared" si="378"/>
        <v>編成</v>
      </c>
      <c r="C1263" t="s">
        <v>3687</v>
      </c>
      <c r="D1263" s="1" t="str">
        <f>VLOOKUP($C1263,クラス一覧!$A:$J,10,FALSE)</f>
        <v>ゲーム</v>
      </c>
      <c r="E1263" s="1">
        <f>VLOOKUP($C1263,クラス一覧!$A:$J,8,FALSE)</f>
        <v>11</v>
      </c>
      <c r="F1263" s="1" t="str">
        <f>VLOOKUP($C1263,クラス一覧!$A:$J,9,FALSE)</f>
        <v>岩橋</v>
      </c>
      <c r="G1263" s="1" t="str">
        <f>VLOOKUP($H1263,科目一覧!$A:$G,3,FALSE)</f>
        <v>ゲーム企画（実践）</v>
      </c>
      <c r="H1263" t="s">
        <v>3099</v>
      </c>
      <c r="I1263" s="1" t="str">
        <f>VLOOKUP($H1263,科目一覧!$A:$G,7,FALSE)</f>
        <v>岩橋</v>
      </c>
      <c r="J1263" s="1" t="str">
        <f>VLOOKUP($I1263,教員一覧!$A:$D,2,FALSE)</f>
        <v>ゲーム</v>
      </c>
      <c r="K1263" s="1" t="str">
        <f>VLOOKUP($I1263,教員一覧!$A:$D,3,FALSE)</f>
        <v>企画</v>
      </c>
      <c r="L1263" s="1" t="str">
        <f>VLOOKUP($I1263,教員一覧!$A:$D,4,FALSE)</f>
        <v>専任</v>
      </c>
      <c r="M1263" t="s">
        <v>147</v>
      </c>
      <c r="N1263" t="s">
        <v>3789</v>
      </c>
      <c r="O1263" t="s">
        <v>68</v>
      </c>
      <c r="P1263" t="s">
        <v>12</v>
      </c>
      <c r="Q1263">
        <v>4</v>
      </c>
      <c r="R1263">
        <v>2403</v>
      </c>
      <c r="S1263" s="1" t="str">
        <f>VLOOKUP($R1263,教室一覧!$A:$B,2,FALSE)</f>
        <v>ノート対応</v>
      </c>
      <c r="T1263" s="1">
        <f>VLOOKUP($R1263,教室一覧!$A:$C,3,FALSE)</f>
        <v>36</v>
      </c>
      <c r="U1263" s="1" t="str">
        <f>VLOOKUP($R1263,教室一覧!$A:$D,4,FALSE)</f>
        <v>2号館</v>
      </c>
      <c r="V1263" s="1" t="str">
        <f>VLOOKUP($R1263,教室一覧!$A:$E,5,FALSE)</f>
        <v>4F</v>
      </c>
      <c r="W1263"/>
      <c r="X1263"/>
      <c r="Y1263" s="1" t="str">
        <f>VLOOKUP($O1263,教員一覧!$A:$D,2,FALSE)</f>
        <v>ゲーム</v>
      </c>
      <c r="Z1263" s="1" t="str">
        <f>VLOOKUP($O1263,教員一覧!$A:$D,3,FALSE)</f>
        <v>企画</v>
      </c>
      <c r="AA1263" s="1" t="str">
        <f>VLOOKUP($O1263,教員一覧!$A:$D,4,FALSE)</f>
        <v>専任</v>
      </c>
      <c r="AB1263" s="1" t="str">
        <f t="shared" si="379"/>
        <v>担任</v>
      </c>
      <c r="AC1263" s="14" t="s">
        <v>147</v>
      </c>
      <c r="AD1263" s="14" t="s">
        <v>163</v>
      </c>
      <c r="AE1263" s="14" t="s">
        <v>68</v>
      </c>
      <c r="AF1263" s="14" t="s">
        <v>12</v>
      </c>
      <c r="AG1263" s="14">
        <v>4</v>
      </c>
      <c r="AH1263" s="14">
        <v>2403</v>
      </c>
      <c r="AI1263" s="15" t="str">
        <f t="shared" si="380"/>
        <v/>
      </c>
      <c r="AJ1263" s="15" t="str">
        <f t="shared" si="381"/>
        <v/>
      </c>
      <c r="AK1263" s="15" t="str">
        <f t="shared" si="382"/>
        <v/>
      </c>
      <c r="AL1263" s="15" t="str">
        <f t="shared" si="383"/>
        <v/>
      </c>
      <c r="AM1263" s="15" t="str">
        <f t="shared" si="384"/>
        <v/>
      </c>
      <c r="AN1263" s="15" t="str">
        <f t="shared" si="385"/>
        <v/>
      </c>
      <c r="AO1263" s="15" t="str">
        <f t="shared" si="386"/>
        <v/>
      </c>
      <c r="AP1263" s="9" t="str">
        <f t="shared" si="387"/>
        <v>GN4A火4</v>
      </c>
      <c r="AQ1263" s="9">
        <f t="shared" si="388"/>
        <v>1</v>
      </c>
      <c r="AR1263" s="11" t="str">
        <f t="shared" si="389"/>
        <v>岩橋火4</v>
      </c>
      <c r="AS1263" s="11">
        <f t="shared" si="397"/>
        <v>0.5</v>
      </c>
      <c r="AT1263">
        <v>1</v>
      </c>
      <c r="AU1263" s="12">
        <f t="shared" si="390"/>
        <v>11</v>
      </c>
      <c r="AV1263" s="13" t="str">
        <f t="shared" si="391"/>
        <v>2403火4</v>
      </c>
      <c r="AW1263" s="13">
        <f t="shared" si="392"/>
        <v>0.5</v>
      </c>
      <c r="AX1263" s="18" t="str">
        <f t="shared" si="393"/>
        <v>GN4AUGK3GN4A火42403</v>
      </c>
      <c r="AY1263" s="18">
        <f t="shared" si="394"/>
        <v>11</v>
      </c>
      <c r="AZ1263"/>
    </row>
    <row r="1264" spans="1:52" x14ac:dyDescent="0.15">
      <c r="A1264" s="1">
        <f t="shared" si="377"/>
        <v>4</v>
      </c>
      <c r="B1264" s="1" t="str">
        <f t="shared" si="378"/>
        <v>編成</v>
      </c>
      <c r="C1264" t="s">
        <v>3687</v>
      </c>
      <c r="D1264" s="1" t="str">
        <f>VLOOKUP($C1264,クラス一覧!$A:$J,10,FALSE)</f>
        <v>ゲーム</v>
      </c>
      <c r="E1264" s="1">
        <v>0</v>
      </c>
      <c r="F1264" s="1" t="str">
        <f>VLOOKUP($C1264,クラス一覧!$A:$J,9,FALSE)</f>
        <v>岩橋</v>
      </c>
      <c r="G1264" s="1" t="str">
        <f>VLOOKUP($H1264,科目一覧!$A:$G,3,FALSE)</f>
        <v>ゲーム合同（実践）</v>
      </c>
      <c r="H1264" t="s">
        <v>3179</v>
      </c>
      <c r="I1264" s="1" t="str">
        <f>VLOOKUP($H1264,科目一覧!$A:$G,7,FALSE)</f>
        <v>福井</v>
      </c>
      <c r="J1264" s="1" t="str">
        <f>VLOOKUP($I1264,教員一覧!$A:$D,2,FALSE)</f>
        <v>ゲーム</v>
      </c>
      <c r="K1264" s="1" t="str">
        <f>VLOOKUP($I1264,教員一覧!$A:$D,3,FALSE)</f>
        <v>プログラム</v>
      </c>
      <c r="L1264" s="1" t="str">
        <f>VLOOKUP($I1264,教員一覧!$A:$D,4,FALSE)</f>
        <v>専任</v>
      </c>
      <c r="M1264" t="s">
        <v>3662</v>
      </c>
      <c r="N1264" t="s">
        <v>3789</v>
      </c>
      <c r="O1264" t="s">
        <v>76</v>
      </c>
      <c r="P1264" t="s">
        <v>17</v>
      </c>
      <c r="Q1264">
        <v>1</v>
      </c>
      <c r="R1264">
        <v>1402</v>
      </c>
      <c r="S1264" s="1" t="str">
        <f>VLOOKUP($R1264,教室一覧!$A:$B,2,FALSE)</f>
        <v>実習室</v>
      </c>
      <c r="T1264" s="1">
        <f>VLOOKUP($R1264,教室一覧!$A:$C,3,FALSE)</f>
        <v>33</v>
      </c>
      <c r="U1264" s="1" t="str">
        <f>VLOOKUP($R1264,教室一覧!$A:$D,4,FALSE)</f>
        <v>1号館</v>
      </c>
      <c r="V1264" s="1" t="str">
        <f>VLOOKUP($R1264,教室一覧!$A:$E,5,FALSE)</f>
        <v>4F</v>
      </c>
      <c r="W1264"/>
      <c r="X1264"/>
      <c r="Y1264" s="1" t="str">
        <f>VLOOKUP($O1264,教員一覧!$A:$D,2,FALSE)</f>
        <v>CG</v>
      </c>
      <c r="Z1264" s="1" t="str">
        <f>VLOOKUP($O1264,教員一覧!$A:$D,3,FALSE)</f>
        <v>　</v>
      </c>
      <c r="AA1264" s="1" t="str">
        <f>VLOOKUP($O1264,教員一覧!$A:$D,4,FALSE)</f>
        <v>専任</v>
      </c>
      <c r="AB1264" s="1" t="str">
        <f t="shared" si="379"/>
        <v/>
      </c>
      <c r="AC1264" s="14" t="s">
        <v>3662</v>
      </c>
      <c r="AD1264" s="14" t="s">
        <v>163</v>
      </c>
      <c r="AE1264" s="14" t="s">
        <v>76</v>
      </c>
      <c r="AF1264" s="14" t="s">
        <v>17</v>
      </c>
      <c r="AG1264" s="14">
        <v>1</v>
      </c>
      <c r="AH1264" s="14">
        <v>1402</v>
      </c>
      <c r="AI1264" s="15" t="str">
        <f t="shared" si="380"/>
        <v/>
      </c>
      <c r="AJ1264" s="15" t="str">
        <f t="shared" si="381"/>
        <v/>
      </c>
      <c r="AK1264" s="15" t="str">
        <f t="shared" si="382"/>
        <v/>
      </c>
      <c r="AL1264" s="15" t="str">
        <f t="shared" si="383"/>
        <v/>
      </c>
      <c r="AM1264" s="15" t="str">
        <f t="shared" si="384"/>
        <v/>
      </c>
      <c r="AN1264" s="15" t="str">
        <f t="shared" si="385"/>
        <v/>
      </c>
      <c r="AO1264" s="15" t="str">
        <f t="shared" si="386"/>
        <v/>
      </c>
      <c r="AP1264" s="9" t="str">
        <f t="shared" si="387"/>
        <v>GN4A金1</v>
      </c>
      <c r="AQ1264" s="9">
        <f t="shared" si="388"/>
        <v>0.25</v>
      </c>
      <c r="AR1264" s="11" t="str">
        <f t="shared" si="389"/>
        <v>庄司金1</v>
      </c>
      <c r="AS1264" s="11">
        <f t="shared" si="397"/>
        <v>0.125</v>
      </c>
      <c r="AT1264">
        <v>1</v>
      </c>
      <c r="AU1264" s="12">
        <f t="shared" si="390"/>
        <v>0</v>
      </c>
      <c r="AV1264" s="13" t="str">
        <f t="shared" si="391"/>
        <v>1402金1</v>
      </c>
      <c r="AW1264" s="13">
        <f t="shared" si="392"/>
        <v>0.125</v>
      </c>
      <c r="AX1264" s="18" t="str">
        <f t="shared" si="393"/>
        <v>GN4AGS_GE4A金11402</v>
      </c>
      <c r="AY1264" s="18">
        <f t="shared" si="394"/>
        <v>0</v>
      </c>
      <c r="AZ1264"/>
    </row>
    <row r="1265" spans="1:52" x14ac:dyDescent="0.15">
      <c r="A1265" s="1">
        <f t="shared" si="377"/>
        <v>4</v>
      </c>
      <c r="B1265" s="1" t="str">
        <f t="shared" si="378"/>
        <v>編成</v>
      </c>
      <c r="C1265" t="s">
        <v>3687</v>
      </c>
      <c r="D1265" s="1" t="str">
        <f>VLOOKUP($C1265,クラス一覧!$A:$J,10,FALSE)</f>
        <v>ゲーム</v>
      </c>
      <c r="E1265" s="1">
        <f>VLOOKUP($C1265,クラス一覧!$A:$J,8,FALSE)</f>
        <v>11</v>
      </c>
      <c r="F1265" s="1" t="str">
        <f>VLOOKUP($C1265,クラス一覧!$A:$J,9,FALSE)</f>
        <v>岩橋</v>
      </c>
      <c r="G1265" s="1" t="str">
        <f>VLOOKUP($H1265,科目一覧!$A:$G,3,FALSE)</f>
        <v>ゲーム合同（実践）</v>
      </c>
      <c r="H1265" t="s">
        <v>3179</v>
      </c>
      <c r="I1265" s="1" t="str">
        <f>VLOOKUP($H1265,科目一覧!$A:$G,7,FALSE)</f>
        <v>福井</v>
      </c>
      <c r="J1265" s="1" t="str">
        <f>VLOOKUP($I1265,教員一覧!$A:$D,2,FALSE)</f>
        <v>ゲーム</v>
      </c>
      <c r="K1265" s="1" t="str">
        <f>VLOOKUP($I1265,教員一覧!$A:$D,3,FALSE)</f>
        <v>プログラム</v>
      </c>
      <c r="L1265" s="1" t="str">
        <f>VLOOKUP($I1265,教員一覧!$A:$D,4,FALSE)</f>
        <v>専任</v>
      </c>
      <c r="M1265" t="s">
        <v>3663</v>
      </c>
      <c r="N1265" t="s">
        <v>3789</v>
      </c>
      <c r="O1265" t="s">
        <v>68</v>
      </c>
      <c r="P1265" t="s">
        <v>17</v>
      </c>
      <c r="Q1265">
        <v>1</v>
      </c>
      <c r="R1265">
        <v>1403</v>
      </c>
      <c r="S1265" s="1" t="str">
        <f>VLOOKUP($R1265,教室一覧!$A:$B,2,FALSE)</f>
        <v>ノート32</v>
      </c>
      <c r="T1265" s="1">
        <f>VLOOKUP($R1265,教室一覧!$A:$C,3,FALSE)</f>
        <v>32</v>
      </c>
      <c r="U1265" s="1" t="str">
        <f>VLOOKUP($R1265,教室一覧!$A:$D,4,FALSE)</f>
        <v>1号館</v>
      </c>
      <c r="V1265" s="1" t="str">
        <f>VLOOKUP($R1265,教室一覧!$A:$E,5,FALSE)</f>
        <v>4F</v>
      </c>
      <c r="W1265"/>
      <c r="X1265"/>
      <c r="Y1265" s="1" t="str">
        <f>VLOOKUP($O1265,教員一覧!$A:$D,2,FALSE)</f>
        <v>ゲーム</v>
      </c>
      <c r="Z1265" s="1" t="str">
        <f>VLOOKUP($O1265,教員一覧!$A:$D,3,FALSE)</f>
        <v>企画</v>
      </c>
      <c r="AA1265" s="1" t="str">
        <f>VLOOKUP($O1265,教員一覧!$A:$D,4,FALSE)</f>
        <v>専任</v>
      </c>
      <c r="AB1265" s="1" t="str">
        <f t="shared" si="379"/>
        <v>担任</v>
      </c>
      <c r="AC1265" s="14" t="s">
        <v>3663</v>
      </c>
      <c r="AD1265" s="14" t="s">
        <v>163</v>
      </c>
      <c r="AE1265" s="14" t="s">
        <v>68</v>
      </c>
      <c r="AF1265" s="14" t="s">
        <v>17</v>
      </c>
      <c r="AG1265" s="14">
        <v>1</v>
      </c>
      <c r="AH1265" s="14">
        <v>1403</v>
      </c>
      <c r="AI1265" s="15" t="str">
        <f t="shared" si="380"/>
        <v/>
      </c>
      <c r="AJ1265" s="15" t="str">
        <f t="shared" si="381"/>
        <v/>
      </c>
      <c r="AK1265" s="15" t="str">
        <f t="shared" si="382"/>
        <v/>
      </c>
      <c r="AL1265" s="15" t="str">
        <f t="shared" si="383"/>
        <v/>
      </c>
      <c r="AM1265" s="15" t="str">
        <f t="shared" si="384"/>
        <v/>
      </c>
      <c r="AN1265" s="15" t="str">
        <f t="shared" si="385"/>
        <v/>
      </c>
      <c r="AO1265" s="15" t="str">
        <f t="shared" si="386"/>
        <v/>
      </c>
      <c r="AP1265" s="9" t="str">
        <f t="shared" si="387"/>
        <v>GN4A金1</v>
      </c>
      <c r="AQ1265" s="9">
        <f t="shared" si="388"/>
        <v>0.25</v>
      </c>
      <c r="AR1265" s="11" t="str">
        <f t="shared" si="389"/>
        <v>岩橋金1</v>
      </c>
      <c r="AS1265" s="11">
        <f t="shared" si="397"/>
        <v>0.125</v>
      </c>
      <c r="AT1265">
        <v>1</v>
      </c>
      <c r="AU1265" s="12">
        <f t="shared" si="390"/>
        <v>11</v>
      </c>
      <c r="AV1265" s="13" t="str">
        <f t="shared" si="391"/>
        <v>1403金1</v>
      </c>
      <c r="AW1265" s="13">
        <f t="shared" si="392"/>
        <v>0.125</v>
      </c>
      <c r="AX1265" s="18" t="str">
        <f t="shared" si="393"/>
        <v>GN4AGS_GE4B金11403</v>
      </c>
      <c r="AY1265" s="18">
        <f t="shared" si="394"/>
        <v>11</v>
      </c>
      <c r="AZ1265"/>
    </row>
    <row r="1266" spans="1:52" x14ac:dyDescent="0.15">
      <c r="A1266" s="1">
        <f t="shared" si="377"/>
        <v>4</v>
      </c>
      <c r="B1266" s="1" t="str">
        <f t="shared" si="378"/>
        <v>編成</v>
      </c>
      <c r="C1266" t="s">
        <v>3687</v>
      </c>
      <c r="D1266" s="1" t="str">
        <f>VLOOKUP($C1266,クラス一覧!$A:$J,10,FALSE)</f>
        <v>ゲーム</v>
      </c>
      <c r="E1266" s="1">
        <v>0</v>
      </c>
      <c r="F1266" s="1" t="str">
        <f>VLOOKUP($C1266,クラス一覧!$A:$J,9,FALSE)</f>
        <v>岩橋</v>
      </c>
      <c r="G1266" s="1" t="str">
        <f>VLOOKUP($H1266,科目一覧!$A:$G,3,FALSE)</f>
        <v>ゲーム合同（実践）</v>
      </c>
      <c r="H1266" t="s">
        <v>3179</v>
      </c>
      <c r="I1266" s="1" t="str">
        <f>VLOOKUP($H1266,科目一覧!$A:$G,7,FALSE)</f>
        <v>福井</v>
      </c>
      <c r="J1266" s="1" t="str">
        <f>VLOOKUP($I1266,教員一覧!$A:$D,2,FALSE)</f>
        <v>ゲーム</v>
      </c>
      <c r="K1266" s="1" t="str">
        <f>VLOOKUP($I1266,教員一覧!$A:$D,3,FALSE)</f>
        <v>プログラム</v>
      </c>
      <c r="L1266" s="1" t="str">
        <f>VLOOKUP($I1266,教員一覧!$A:$D,4,FALSE)</f>
        <v>専任</v>
      </c>
      <c r="M1266" t="s">
        <v>1662</v>
      </c>
      <c r="N1266" t="s">
        <v>3789</v>
      </c>
      <c r="O1266" t="s">
        <v>103</v>
      </c>
      <c r="P1266" t="s">
        <v>17</v>
      </c>
      <c r="Q1266">
        <v>1</v>
      </c>
      <c r="R1266">
        <v>1303</v>
      </c>
      <c r="S1266" s="1" t="str">
        <f>VLOOKUP($R1266,教室一覧!$A:$B,2,FALSE)</f>
        <v>ノート対応</v>
      </c>
      <c r="T1266" s="1">
        <f>VLOOKUP($R1266,教室一覧!$A:$C,3,FALSE)</f>
        <v>36</v>
      </c>
      <c r="U1266" s="1" t="str">
        <f>VLOOKUP($R1266,教室一覧!$A:$D,4,FALSE)</f>
        <v>1号館</v>
      </c>
      <c r="V1266" s="1" t="str">
        <f>VLOOKUP($R1266,教室一覧!$A:$E,5,FALSE)</f>
        <v>3F</v>
      </c>
      <c r="W1266"/>
      <c r="X1266"/>
      <c r="Y1266" s="1" t="str">
        <f>VLOOKUP($O1266,教員一覧!$A:$D,2,FALSE)</f>
        <v>ゲーム</v>
      </c>
      <c r="Z1266" s="1" t="str">
        <f>VLOOKUP($O1266,教員一覧!$A:$D,3,FALSE)</f>
        <v>プログラム</v>
      </c>
      <c r="AA1266" s="1" t="str">
        <f>VLOOKUP($O1266,教員一覧!$A:$D,4,FALSE)</f>
        <v>非常勤</v>
      </c>
      <c r="AB1266" s="1" t="str">
        <f t="shared" si="379"/>
        <v/>
      </c>
      <c r="AC1266" s="14" t="s">
        <v>1662</v>
      </c>
      <c r="AD1266" s="14" t="s">
        <v>163</v>
      </c>
      <c r="AE1266" s="14" t="s">
        <v>103</v>
      </c>
      <c r="AF1266" s="14" t="s">
        <v>17</v>
      </c>
      <c r="AG1266" s="14">
        <v>1</v>
      </c>
      <c r="AH1266" s="14">
        <v>1303</v>
      </c>
      <c r="AI1266" s="15" t="str">
        <f t="shared" si="380"/>
        <v/>
      </c>
      <c r="AJ1266" s="15" t="str">
        <f t="shared" si="381"/>
        <v/>
      </c>
      <c r="AK1266" s="15" t="str">
        <f t="shared" si="382"/>
        <v/>
      </c>
      <c r="AL1266" s="15" t="str">
        <f t="shared" si="383"/>
        <v/>
      </c>
      <c r="AM1266" s="15" t="str">
        <f t="shared" si="384"/>
        <v/>
      </c>
      <c r="AN1266" s="15" t="str">
        <f t="shared" si="385"/>
        <v/>
      </c>
      <c r="AO1266" s="15" t="str">
        <f t="shared" si="386"/>
        <v/>
      </c>
      <c r="AP1266" s="9" t="str">
        <f t="shared" si="387"/>
        <v>GN4A金1</v>
      </c>
      <c r="AQ1266" s="9">
        <f t="shared" si="388"/>
        <v>0.25</v>
      </c>
      <c r="AR1266" s="11" t="str">
        <f t="shared" si="389"/>
        <v>五十嵐金1</v>
      </c>
      <c r="AS1266" s="11">
        <f t="shared" si="397"/>
        <v>0.25</v>
      </c>
      <c r="AT1266">
        <v>1</v>
      </c>
      <c r="AU1266" s="12">
        <f t="shared" si="390"/>
        <v>0</v>
      </c>
      <c r="AV1266" s="13" t="str">
        <f t="shared" si="391"/>
        <v>1303金1</v>
      </c>
      <c r="AW1266" s="13">
        <f t="shared" si="392"/>
        <v>0.25</v>
      </c>
      <c r="AX1266" s="18" t="str">
        <f t="shared" si="393"/>
        <v>GN4AGS_GE4C金11303</v>
      </c>
      <c r="AY1266" s="18">
        <f t="shared" si="394"/>
        <v>0</v>
      </c>
      <c r="AZ1266"/>
    </row>
    <row r="1267" spans="1:52" x14ac:dyDescent="0.15">
      <c r="A1267" s="1">
        <f t="shared" si="377"/>
        <v>4</v>
      </c>
      <c r="B1267" s="1" t="str">
        <f t="shared" si="378"/>
        <v>編成</v>
      </c>
      <c r="C1267" t="s">
        <v>3687</v>
      </c>
      <c r="D1267" s="1" t="str">
        <f>VLOOKUP($C1267,クラス一覧!$A:$J,10,FALSE)</f>
        <v>ゲーム</v>
      </c>
      <c r="E1267" s="1">
        <v>0</v>
      </c>
      <c r="F1267" s="1" t="str">
        <f>VLOOKUP($C1267,クラス一覧!$A:$J,9,FALSE)</f>
        <v>岩橋</v>
      </c>
      <c r="G1267" s="1" t="str">
        <f>VLOOKUP($H1267,科目一覧!$A:$G,3,FALSE)</f>
        <v>ゲーム合同（実践）</v>
      </c>
      <c r="H1267" t="s">
        <v>3179</v>
      </c>
      <c r="I1267" s="1" t="str">
        <f>VLOOKUP($H1267,科目一覧!$A:$G,7,FALSE)</f>
        <v>福井</v>
      </c>
      <c r="J1267" s="1" t="str">
        <f>VLOOKUP($I1267,教員一覧!$A:$D,2,FALSE)</f>
        <v>ゲーム</v>
      </c>
      <c r="K1267" s="1" t="str">
        <f>VLOOKUP($I1267,教員一覧!$A:$D,3,FALSE)</f>
        <v>プログラム</v>
      </c>
      <c r="L1267" s="1" t="str">
        <f>VLOOKUP($I1267,教員一覧!$A:$D,4,FALSE)</f>
        <v>専任</v>
      </c>
      <c r="M1267" t="s">
        <v>1663</v>
      </c>
      <c r="N1267" t="s">
        <v>3789</v>
      </c>
      <c r="O1267" t="s">
        <v>3958</v>
      </c>
      <c r="P1267" t="s">
        <v>17</v>
      </c>
      <c r="Q1267">
        <v>1</v>
      </c>
      <c r="R1267">
        <v>1304</v>
      </c>
      <c r="S1267" s="1" t="str">
        <f>VLOOKUP($R1267,教室一覧!$A:$B,2,FALSE)</f>
        <v>ノート対応</v>
      </c>
      <c r="T1267" s="1">
        <f>VLOOKUP($R1267,教室一覧!$A:$C,3,FALSE)</f>
        <v>36</v>
      </c>
      <c r="U1267" s="1" t="str">
        <f>VLOOKUP($R1267,教室一覧!$A:$D,4,FALSE)</f>
        <v>1号館</v>
      </c>
      <c r="V1267" s="1" t="str">
        <f>VLOOKUP($R1267,教室一覧!$A:$E,5,FALSE)</f>
        <v>3F</v>
      </c>
      <c r="W1267"/>
      <c r="X1267"/>
      <c r="Y1267" s="1" t="str">
        <f>VLOOKUP($O1267,教員一覧!$A:$D,2,FALSE)</f>
        <v>ゲーム</v>
      </c>
      <c r="Z1267" s="1" t="str">
        <f>VLOOKUP($O1267,教員一覧!$A:$D,3,FALSE)</f>
        <v>プログラム</v>
      </c>
      <c r="AA1267" s="1" t="str">
        <f>VLOOKUP($O1267,教員一覧!$A:$D,4,FALSE)</f>
        <v>非常勤</v>
      </c>
      <c r="AB1267" s="1" t="str">
        <f t="shared" si="379"/>
        <v/>
      </c>
      <c r="AC1267" s="14" t="s">
        <v>1663</v>
      </c>
      <c r="AD1267" s="14" t="s">
        <v>163</v>
      </c>
      <c r="AE1267" s="14" t="s">
        <v>1543</v>
      </c>
      <c r="AF1267" s="14" t="s">
        <v>17</v>
      </c>
      <c r="AG1267" s="14">
        <v>1</v>
      </c>
      <c r="AH1267" s="14">
        <v>1304</v>
      </c>
      <c r="AI1267" s="15" t="str">
        <f t="shared" si="380"/>
        <v/>
      </c>
      <c r="AJ1267" s="15" t="str">
        <f t="shared" si="381"/>
        <v/>
      </c>
      <c r="AK1267" s="15" t="str">
        <f t="shared" si="382"/>
        <v/>
      </c>
      <c r="AL1267" s="15" t="str">
        <f t="shared" si="383"/>
        <v/>
      </c>
      <c r="AM1267" s="15" t="str">
        <f t="shared" si="384"/>
        <v/>
      </c>
      <c r="AN1267" s="15" t="str">
        <f t="shared" si="385"/>
        <v/>
      </c>
      <c r="AO1267" s="15" t="str">
        <f t="shared" si="386"/>
        <v/>
      </c>
      <c r="AP1267" s="9" t="str">
        <f t="shared" si="387"/>
        <v>GN4A金1</v>
      </c>
      <c r="AQ1267" s="9">
        <f t="shared" si="388"/>
        <v>0.25</v>
      </c>
      <c r="AR1267" s="11" t="str">
        <f t="shared" si="389"/>
        <v>田口金1</v>
      </c>
      <c r="AS1267" s="11">
        <f t="shared" si="397"/>
        <v>0.25</v>
      </c>
      <c r="AT1267">
        <v>1</v>
      </c>
      <c r="AU1267" s="12">
        <f t="shared" si="390"/>
        <v>0</v>
      </c>
      <c r="AV1267" s="13" t="str">
        <f t="shared" si="391"/>
        <v>1304金1</v>
      </c>
      <c r="AW1267" s="13">
        <f t="shared" si="392"/>
        <v>0.25</v>
      </c>
      <c r="AX1267" s="18" t="str">
        <f t="shared" si="393"/>
        <v>GN4AGS_GE4D金11304</v>
      </c>
      <c r="AY1267" s="18">
        <f t="shared" si="394"/>
        <v>0</v>
      </c>
      <c r="AZ1267"/>
    </row>
    <row r="1268" spans="1:52" x14ac:dyDescent="0.15">
      <c r="A1268" s="1">
        <f t="shared" si="377"/>
        <v>4</v>
      </c>
      <c r="B1268" s="1" t="str">
        <f t="shared" si="378"/>
        <v>編成</v>
      </c>
      <c r="C1268" t="s">
        <v>3687</v>
      </c>
      <c r="D1268" s="1" t="str">
        <f>VLOOKUP($C1268,クラス一覧!$A:$J,10,FALSE)</f>
        <v>ゲーム</v>
      </c>
      <c r="E1268" s="1">
        <v>0</v>
      </c>
      <c r="F1268" s="1" t="str">
        <f>VLOOKUP($C1268,クラス一覧!$A:$J,9,FALSE)</f>
        <v>岩橋</v>
      </c>
      <c r="G1268" s="1" t="str">
        <f>VLOOKUP($H1268,科目一覧!$A:$G,3,FALSE)</f>
        <v>ゲーム合同（実践）</v>
      </c>
      <c r="H1268" t="s">
        <v>3179</v>
      </c>
      <c r="I1268" s="1" t="str">
        <f>VLOOKUP($H1268,科目一覧!$A:$G,7,FALSE)</f>
        <v>福井</v>
      </c>
      <c r="J1268" s="1" t="str">
        <f>VLOOKUP($I1268,教員一覧!$A:$D,2,FALSE)</f>
        <v>ゲーム</v>
      </c>
      <c r="K1268" s="1" t="str">
        <f>VLOOKUP($I1268,教員一覧!$A:$D,3,FALSE)</f>
        <v>プログラム</v>
      </c>
      <c r="L1268" s="1" t="str">
        <f>VLOOKUP($I1268,教員一覧!$A:$D,4,FALSE)</f>
        <v>専任</v>
      </c>
      <c r="M1268" t="s">
        <v>3662</v>
      </c>
      <c r="N1268" t="s">
        <v>3789</v>
      </c>
      <c r="O1268" t="s">
        <v>59</v>
      </c>
      <c r="P1268" t="s">
        <v>17</v>
      </c>
      <c r="Q1268">
        <v>2</v>
      </c>
      <c r="R1268">
        <v>1402</v>
      </c>
      <c r="S1268" s="1" t="str">
        <f>VLOOKUP($R1268,教室一覧!$A:$B,2,FALSE)</f>
        <v>実習室</v>
      </c>
      <c r="T1268" s="1">
        <f>VLOOKUP($R1268,教室一覧!$A:$C,3,FALSE)</f>
        <v>33</v>
      </c>
      <c r="U1268" s="1" t="str">
        <f>VLOOKUP($R1268,教室一覧!$A:$D,4,FALSE)</f>
        <v>1号館</v>
      </c>
      <c r="V1268" s="1" t="str">
        <f>VLOOKUP($R1268,教室一覧!$A:$E,5,FALSE)</f>
        <v>4F</v>
      </c>
      <c r="W1268"/>
      <c r="X1268"/>
      <c r="Y1268" s="1" t="str">
        <f>VLOOKUP($O1268,教員一覧!$A:$D,2,FALSE)</f>
        <v>CG</v>
      </c>
      <c r="Z1268" s="1" t="str">
        <f>VLOOKUP($O1268,教員一覧!$A:$D,3,FALSE)</f>
        <v>　</v>
      </c>
      <c r="AA1268" s="1" t="str">
        <f>VLOOKUP($O1268,教員一覧!$A:$D,4,FALSE)</f>
        <v>専任</v>
      </c>
      <c r="AB1268" s="1" t="str">
        <f t="shared" si="379"/>
        <v/>
      </c>
      <c r="AC1268" s="14" t="s">
        <v>3662</v>
      </c>
      <c r="AD1268" s="14" t="s">
        <v>163</v>
      </c>
      <c r="AE1268" s="14" t="s">
        <v>59</v>
      </c>
      <c r="AF1268" s="14" t="s">
        <v>17</v>
      </c>
      <c r="AG1268" s="14">
        <v>2</v>
      </c>
      <c r="AH1268" s="14">
        <v>1402</v>
      </c>
      <c r="AI1268" s="15" t="str">
        <f t="shared" si="380"/>
        <v/>
      </c>
      <c r="AJ1268" s="15" t="str">
        <f t="shared" si="381"/>
        <v/>
      </c>
      <c r="AK1268" s="15" t="str">
        <f t="shared" si="382"/>
        <v/>
      </c>
      <c r="AL1268" s="15" t="str">
        <f t="shared" si="383"/>
        <v/>
      </c>
      <c r="AM1268" s="15" t="str">
        <f t="shared" si="384"/>
        <v/>
      </c>
      <c r="AN1268" s="15" t="str">
        <f t="shared" si="385"/>
        <v/>
      </c>
      <c r="AO1268" s="15" t="str">
        <f t="shared" si="386"/>
        <v/>
      </c>
      <c r="AP1268" s="9" t="str">
        <f t="shared" si="387"/>
        <v>GN4A金2</v>
      </c>
      <c r="AQ1268" s="9">
        <f t="shared" si="388"/>
        <v>0.25</v>
      </c>
      <c r="AR1268" s="11" t="str">
        <f t="shared" si="389"/>
        <v>西尾金2</v>
      </c>
      <c r="AS1268" s="11">
        <f t="shared" si="397"/>
        <v>0.125</v>
      </c>
      <c r="AT1268">
        <v>1</v>
      </c>
      <c r="AU1268" s="12">
        <f t="shared" si="390"/>
        <v>0</v>
      </c>
      <c r="AV1268" s="13" t="str">
        <f t="shared" si="391"/>
        <v>1402金2</v>
      </c>
      <c r="AW1268" s="13">
        <f t="shared" si="392"/>
        <v>0.125</v>
      </c>
      <c r="AX1268" s="18" t="str">
        <f t="shared" si="393"/>
        <v>GN4AGS_GE4A金21402</v>
      </c>
      <c r="AY1268" s="18">
        <f t="shared" si="394"/>
        <v>0</v>
      </c>
      <c r="AZ1268"/>
    </row>
    <row r="1269" spans="1:52" x14ac:dyDescent="0.15">
      <c r="A1269" s="1">
        <f t="shared" si="377"/>
        <v>4</v>
      </c>
      <c r="B1269" s="1" t="str">
        <f t="shared" si="378"/>
        <v>編成</v>
      </c>
      <c r="C1269" t="s">
        <v>3687</v>
      </c>
      <c r="D1269" s="1" t="str">
        <f>VLOOKUP($C1269,クラス一覧!$A:$J,10,FALSE)</f>
        <v>ゲーム</v>
      </c>
      <c r="E1269" s="1">
        <f>VLOOKUP($C1269,クラス一覧!$A:$J,8,FALSE)</f>
        <v>11</v>
      </c>
      <c r="F1269" s="1" t="str">
        <f>VLOOKUP($C1269,クラス一覧!$A:$J,9,FALSE)</f>
        <v>岩橋</v>
      </c>
      <c r="G1269" s="1" t="str">
        <f>VLOOKUP($H1269,科目一覧!$A:$G,3,FALSE)</f>
        <v>ゲーム合同（実践）</v>
      </c>
      <c r="H1269" t="s">
        <v>3179</v>
      </c>
      <c r="I1269" s="1" t="str">
        <f>VLOOKUP($H1269,科目一覧!$A:$G,7,FALSE)</f>
        <v>福井</v>
      </c>
      <c r="J1269" s="1" t="str">
        <f>VLOOKUP($I1269,教員一覧!$A:$D,2,FALSE)</f>
        <v>ゲーム</v>
      </c>
      <c r="K1269" s="1" t="str">
        <f>VLOOKUP($I1269,教員一覧!$A:$D,3,FALSE)</f>
        <v>プログラム</v>
      </c>
      <c r="L1269" s="1" t="str">
        <f>VLOOKUP($I1269,教員一覧!$A:$D,4,FALSE)</f>
        <v>専任</v>
      </c>
      <c r="M1269" t="s">
        <v>3663</v>
      </c>
      <c r="N1269" t="s">
        <v>3789</v>
      </c>
      <c r="O1269" t="s">
        <v>68</v>
      </c>
      <c r="P1269" t="s">
        <v>17</v>
      </c>
      <c r="Q1269">
        <v>2</v>
      </c>
      <c r="R1269">
        <v>1403</v>
      </c>
      <c r="S1269" s="1" t="str">
        <f>VLOOKUP($R1269,教室一覧!$A:$B,2,FALSE)</f>
        <v>ノート32</v>
      </c>
      <c r="T1269" s="1">
        <f>VLOOKUP($R1269,教室一覧!$A:$C,3,FALSE)</f>
        <v>32</v>
      </c>
      <c r="U1269" s="1" t="str">
        <f>VLOOKUP($R1269,教室一覧!$A:$D,4,FALSE)</f>
        <v>1号館</v>
      </c>
      <c r="V1269" s="1" t="str">
        <f>VLOOKUP($R1269,教室一覧!$A:$E,5,FALSE)</f>
        <v>4F</v>
      </c>
      <c r="W1269"/>
      <c r="X1269"/>
      <c r="Y1269" s="1" t="str">
        <f>VLOOKUP($O1269,教員一覧!$A:$D,2,FALSE)</f>
        <v>ゲーム</v>
      </c>
      <c r="Z1269" s="1" t="str">
        <f>VLOOKUP($O1269,教員一覧!$A:$D,3,FALSE)</f>
        <v>企画</v>
      </c>
      <c r="AA1269" s="1" t="str">
        <f>VLOOKUP($O1269,教員一覧!$A:$D,4,FALSE)</f>
        <v>専任</v>
      </c>
      <c r="AB1269" s="1" t="str">
        <f t="shared" si="379"/>
        <v>担任</v>
      </c>
      <c r="AC1269" s="14" t="s">
        <v>3663</v>
      </c>
      <c r="AD1269" s="14" t="s">
        <v>163</v>
      </c>
      <c r="AE1269" s="14" t="s">
        <v>68</v>
      </c>
      <c r="AF1269" s="14" t="s">
        <v>17</v>
      </c>
      <c r="AG1269" s="14">
        <v>2</v>
      </c>
      <c r="AH1269" s="14">
        <v>1403</v>
      </c>
      <c r="AI1269" s="15" t="str">
        <f t="shared" si="380"/>
        <v/>
      </c>
      <c r="AJ1269" s="15" t="str">
        <f t="shared" si="381"/>
        <v/>
      </c>
      <c r="AK1269" s="15" t="str">
        <f t="shared" si="382"/>
        <v/>
      </c>
      <c r="AL1269" s="15" t="str">
        <f t="shared" si="383"/>
        <v/>
      </c>
      <c r="AM1269" s="15" t="str">
        <f t="shared" si="384"/>
        <v/>
      </c>
      <c r="AN1269" s="15" t="str">
        <f t="shared" si="385"/>
        <v/>
      </c>
      <c r="AO1269" s="15" t="str">
        <f t="shared" si="386"/>
        <v/>
      </c>
      <c r="AP1269" s="9" t="str">
        <f t="shared" si="387"/>
        <v>GN4A金2</v>
      </c>
      <c r="AQ1269" s="9">
        <f t="shared" si="388"/>
        <v>0.25</v>
      </c>
      <c r="AR1269" s="11" t="str">
        <f t="shared" si="389"/>
        <v>岩橋金2</v>
      </c>
      <c r="AS1269" s="11">
        <f t="shared" si="397"/>
        <v>0.125</v>
      </c>
      <c r="AT1269">
        <v>1</v>
      </c>
      <c r="AU1269" s="12">
        <f t="shared" si="390"/>
        <v>11</v>
      </c>
      <c r="AV1269" s="13" t="str">
        <f t="shared" si="391"/>
        <v>1403金2</v>
      </c>
      <c r="AW1269" s="13">
        <f t="shared" si="392"/>
        <v>0.125</v>
      </c>
      <c r="AX1269" s="18" t="str">
        <f t="shared" si="393"/>
        <v>GN4AGS_GE4B金21403</v>
      </c>
      <c r="AY1269" s="18">
        <f t="shared" si="394"/>
        <v>11</v>
      </c>
      <c r="AZ1269"/>
    </row>
    <row r="1270" spans="1:52" x14ac:dyDescent="0.15">
      <c r="A1270" s="1">
        <f t="shared" si="377"/>
        <v>4</v>
      </c>
      <c r="B1270" s="1" t="str">
        <f t="shared" si="378"/>
        <v>編成</v>
      </c>
      <c r="C1270" t="s">
        <v>3687</v>
      </c>
      <c r="D1270" s="1" t="str">
        <f>VLOOKUP($C1270,クラス一覧!$A:$J,10,FALSE)</f>
        <v>ゲーム</v>
      </c>
      <c r="E1270" s="1">
        <v>0</v>
      </c>
      <c r="F1270" s="1" t="str">
        <f>VLOOKUP($C1270,クラス一覧!$A:$J,9,FALSE)</f>
        <v>岩橋</v>
      </c>
      <c r="G1270" s="1" t="str">
        <f>VLOOKUP($H1270,科目一覧!$A:$G,3,FALSE)</f>
        <v>ゲーム合同（実践）</v>
      </c>
      <c r="H1270" t="s">
        <v>3179</v>
      </c>
      <c r="I1270" s="1" t="str">
        <f>VLOOKUP($H1270,科目一覧!$A:$G,7,FALSE)</f>
        <v>福井</v>
      </c>
      <c r="J1270" s="1" t="str">
        <f>VLOOKUP($I1270,教員一覧!$A:$D,2,FALSE)</f>
        <v>ゲーム</v>
      </c>
      <c r="K1270" s="1" t="str">
        <f>VLOOKUP($I1270,教員一覧!$A:$D,3,FALSE)</f>
        <v>プログラム</v>
      </c>
      <c r="L1270" s="1" t="str">
        <f>VLOOKUP($I1270,教員一覧!$A:$D,4,FALSE)</f>
        <v>専任</v>
      </c>
      <c r="M1270" t="s">
        <v>1662</v>
      </c>
      <c r="N1270" t="s">
        <v>3789</v>
      </c>
      <c r="O1270" t="s">
        <v>103</v>
      </c>
      <c r="P1270" t="s">
        <v>17</v>
      </c>
      <c r="Q1270">
        <v>2</v>
      </c>
      <c r="R1270">
        <v>1303</v>
      </c>
      <c r="S1270" s="1" t="str">
        <f>VLOOKUP($R1270,教室一覧!$A:$B,2,FALSE)</f>
        <v>ノート対応</v>
      </c>
      <c r="T1270" s="1">
        <f>VLOOKUP($R1270,教室一覧!$A:$C,3,FALSE)</f>
        <v>36</v>
      </c>
      <c r="U1270" s="1" t="str">
        <f>VLOOKUP($R1270,教室一覧!$A:$D,4,FALSE)</f>
        <v>1号館</v>
      </c>
      <c r="V1270" s="1" t="str">
        <f>VLOOKUP($R1270,教室一覧!$A:$E,5,FALSE)</f>
        <v>3F</v>
      </c>
      <c r="W1270"/>
      <c r="X1270"/>
      <c r="Y1270" s="1" t="str">
        <f>VLOOKUP($O1270,教員一覧!$A:$D,2,FALSE)</f>
        <v>ゲーム</v>
      </c>
      <c r="Z1270" s="1" t="str">
        <f>VLOOKUP($O1270,教員一覧!$A:$D,3,FALSE)</f>
        <v>プログラム</v>
      </c>
      <c r="AA1270" s="1" t="str">
        <f>VLOOKUP($O1270,教員一覧!$A:$D,4,FALSE)</f>
        <v>非常勤</v>
      </c>
      <c r="AB1270" s="1" t="str">
        <f t="shared" si="379"/>
        <v/>
      </c>
      <c r="AC1270" s="14" t="s">
        <v>1662</v>
      </c>
      <c r="AD1270" s="14" t="s">
        <v>163</v>
      </c>
      <c r="AE1270" s="14" t="s">
        <v>103</v>
      </c>
      <c r="AF1270" s="14" t="s">
        <v>17</v>
      </c>
      <c r="AG1270" s="14">
        <v>2</v>
      </c>
      <c r="AH1270" s="14">
        <v>1303</v>
      </c>
      <c r="AI1270" s="15" t="str">
        <f t="shared" si="380"/>
        <v/>
      </c>
      <c r="AJ1270" s="15" t="str">
        <f t="shared" si="381"/>
        <v/>
      </c>
      <c r="AK1270" s="15" t="str">
        <f t="shared" si="382"/>
        <v/>
      </c>
      <c r="AL1270" s="15" t="str">
        <f t="shared" si="383"/>
        <v/>
      </c>
      <c r="AM1270" s="15" t="str">
        <f t="shared" si="384"/>
        <v/>
      </c>
      <c r="AN1270" s="15" t="str">
        <f t="shared" si="385"/>
        <v/>
      </c>
      <c r="AO1270" s="15" t="str">
        <f t="shared" si="386"/>
        <v/>
      </c>
      <c r="AP1270" s="9" t="str">
        <f t="shared" si="387"/>
        <v>GN4A金2</v>
      </c>
      <c r="AQ1270" s="9">
        <f t="shared" si="388"/>
        <v>0.25</v>
      </c>
      <c r="AR1270" s="11" t="str">
        <f t="shared" si="389"/>
        <v>五十嵐金2</v>
      </c>
      <c r="AS1270" s="11">
        <f t="shared" si="397"/>
        <v>0.25</v>
      </c>
      <c r="AT1270">
        <v>1</v>
      </c>
      <c r="AU1270" s="12">
        <f t="shared" si="390"/>
        <v>0</v>
      </c>
      <c r="AV1270" s="13" t="str">
        <f t="shared" si="391"/>
        <v>1303金2</v>
      </c>
      <c r="AW1270" s="13">
        <f t="shared" si="392"/>
        <v>0.25</v>
      </c>
      <c r="AX1270" s="18" t="str">
        <f t="shared" si="393"/>
        <v>GN4AGS_GE4C金21303</v>
      </c>
      <c r="AY1270" s="18">
        <f t="shared" si="394"/>
        <v>0</v>
      </c>
      <c r="AZ1270"/>
    </row>
    <row r="1271" spans="1:52" x14ac:dyDescent="0.15">
      <c r="A1271" s="1">
        <f t="shared" si="377"/>
        <v>4</v>
      </c>
      <c r="B1271" s="1" t="str">
        <f t="shared" si="378"/>
        <v>編成</v>
      </c>
      <c r="C1271" t="s">
        <v>3687</v>
      </c>
      <c r="D1271" s="1" t="str">
        <f>VLOOKUP($C1271,クラス一覧!$A:$J,10,FALSE)</f>
        <v>ゲーム</v>
      </c>
      <c r="E1271" s="1">
        <v>0</v>
      </c>
      <c r="F1271" s="1" t="str">
        <f>VLOOKUP($C1271,クラス一覧!$A:$J,9,FALSE)</f>
        <v>岩橋</v>
      </c>
      <c r="G1271" s="1" t="str">
        <f>VLOOKUP($H1271,科目一覧!$A:$G,3,FALSE)</f>
        <v>ゲーム合同（実践）</v>
      </c>
      <c r="H1271" t="s">
        <v>3179</v>
      </c>
      <c r="I1271" s="1" t="str">
        <f>VLOOKUP($H1271,科目一覧!$A:$G,7,FALSE)</f>
        <v>福井</v>
      </c>
      <c r="J1271" s="1" t="str">
        <f>VLOOKUP($I1271,教員一覧!$A:$D,2,FALSE)</f>
        <v>ゲーム</v>
      </c>
      <c r="K1271" s="1" t="str">
        <f>VLOOKUP($I1271,教員一覧!$A:$D,3,FALSE)</f>
        <v>プログラム</v>
      </c>
      <c r="L1271" s="1" t="str">
        <f>VLOOKUP($I1271,教員一覧!$A:$D,4,FALSE)</f>
        <v>専任</v>
      </c>
      <c r="M1271" t="s">
        <v>1663</v>
      </c>
      <c r="N1271" t="s">
        <v>3789</v>
      </c>
      <c r="O1271" t="s">
        <v>3958</v>
      </c>
      <c r="P1271" t="s">
        <v>17</v>
      </c>
      <c r="Q1271">
        <v>2</v>
      </c>
      <c r="R1271">
        <v>1304</v>
      </c>
      <c r="S1271" s="1" t="str">
        <f>VLOOKUP($R1271,教室一覧!$A:$B,2,FALSE)</f>
        <v>ノート対応</v>
      </c>
      <c r="T1271" s="1">
        <f>VLOOKUP($R1271,教室一覧!$A:$C,3,FALSE)</f>
        <v>36</v>
      </c>
      <c r="U1271" s="1" t="str">
        <f>VLOOKUP($R1271,教室一覧!$A:$D,4,FALSE)</f>
        <v>1号館</v>
      </c>
      <c r="V1271" s="1" t="str">
        <f>VLOOKUP($R1271,教室一覧!$A:$E,5,FALSE)</f>
        <v>3F</v>
      </c>
      <c r="W1271"/>
      <c r="X1271"/>
      <c r="Y1271" s="1" t="str">
        <f>VLOOKUP($O1271,教員一覧!$A:$D,2,FALSE)</f>
        <v>ゲーム</v>
      </c>
      <c r="Z1271" s="1" t="str">
        <f>VLOOKUP($O1271,教員一覧!$A:$D,3,FALSE)</f>
        <v>プログラム</v>
      </c>
      <c r="AA1271" s="1" t="str">
        <f>VLOOKUP($O1271,教員一覧!$A:$D,4,FALSE)</f>
        <v>非常勤</v>
      </c>
      <c r="AB1271" s="1" t="str">
        <f t="shared" si="379"/>
        <v/>
      </c>
      <c r="AC1271" s="14" t="s">
        <v>1663</v>
      </c>
      <c r="AD1271" s="14" t="s">
        <v>163</v>
      </c>
      <c r="AE1271" s="14" t="s">
        <v>1543</v>
      </c>
      <c r="AF1271" s="14" t="s">
        <v>17</v>
      </c>
      <c r="AG1271" s="14">
        <v>2</v>
      </c>
      <c r="AH1271" s="14">
        <v>1304</v>
      </c>
      <c r="AI1271" s="15" t="str">
        <f t="shared" si="380"/>
        <v/>
      </c>
      <c r="AJ1271" s="15" t="str">
        <f t="shared" si="381"/>
        <v/>
      </c>
      <c r="AK1271" s="15" t="str">
        <f t="shared" si="382"/>
        <v/>
      </c>
      <c r="AL1271" s="15" t="str">
        <f t="shared" si="383"/>
        <v/>
      </c>
      <c r="AM1271" s="15" t="str">
        <f t="shared" si="384"/>
        <v/>
      </c>
      <c r="AN1271" s="15" t="str">
        <f t="shared" si="385"/>
        <v/>
      </c>
      <c r="AO1271" s="15" t="str">
        <f t="shared" si="386"/>
        <v/>
      </c>
      <c r="AP1271" s="9" t="str">
        <f t="shared" si="387"/>
        <v>GN4A金2</v>
      </c>
      <c r="AQ1271" s="9">
        <f t="shared" si="388"/>
        <v>0.25</v>
      </c>
      <c r="AR1271" s="11" t="str">
        <f t="shared" si="389"/>
        <v>田口金2</v>
      </c>
      <c r="AS1271" s="11">
        <f t="shared" si="397"/>
        <v>0.25</v>
      </c>
      <c r="AT1271">
        <v>1</v>
      </c>
      <c r="AU1271" s="12">
        <f t="shared" si="390"/>
        <v>0</v>
      </c>
      <c r="AV1271" s="13" t="str">
        <f t="shared" si="391"/>
        <v>1304金2</v>
      </c>
      <c r="AW1271" s="13">
        <f t="shared" si="392"/>
        <v>0.25</v>
      </c>
      <c r="AX1271" s="18" t="str">
        <f t="shared" si="393"/>
        <v>GN4AGS_GE4D金21304</v>
      </c>
      <c r="AY1271" s="18">
        <f t="shared" si="394"/>
        <v>0</v>
      </c>
      <c r="AZ1271"/>
    </row>
    <row r="1272" spans="1:52" x14ac:dyDescent="0.15">
      <c r="A1272" s="1">
        <f t="shared" si="377"/>
        <v>4</v>
      </c>
      <c r="B1272" s="1" t="str">
        <f t="shared" si="378"/>
        <v>編成</v>
      </c>
      <c r="C1272" t="s">
        <v>3687</v>
      </c>
      <c r="D1272" s="1" t="str">
        <f>VLOOKUP($C1272,クラス一覧!$A:$J,10,FALSE)</f>
        <v>ゲーム</v>
      </c>
      <c r="E1272" s="1">
        <f>VLOOKUP($C1272,クラス一覧!$A:$J,8,FALSE)</f>
        <v>11</v>
      </c>
      <c r="F1272" s="1" t="str">
        <f>VLOOKUP($C1272,クラス一覧!$A:$J,9,FALSE)</f>
        <v>岩橋</v>
      </c>
      <c r="G1272" s="1" t="str">
        <f>VLOOKUP($H1272,科目一覧!$A:$G,3,FALSE)</f>
        <v>就職対策</v>
      </c>
      <c r="H1272" t="s">
        <v>1627</v>
      </c>
      <c r="I1272" s="1" t="str">
        <f>VLOOKUP($H1272,科目一覧!$A:$G,7,FALSE)</f>
        <v>黒川</v>
      </c>
      <c r="J1272" s="1" t="str">
        <f>VLOOKUP($I1272,教員一覧!$A:$D,2,FALSE)</f>
        <v>進路</v>
      </c>
      <c r="K1272" s="1" t="str">
        <f>VLOOKUP($I1272,教員一覧!$A:$D,3,FALSE)</f>
        <v>　</v>
      </c>
      <c r="L1272" s="1" t="str">
        <f>VLOOKUP($I1272,教員一覧!$A:$D,4,FALSE)</f>
        <v>専任</v>
      </c>
      <c r="M1272" t="s">
        <v>147</v>
      </c>
      <c r="N1272" t="s">
        <v>3789</v>
      </c>
      <c r="O1272" t="s">
        <v>120</v>
      </c>
      <c r="P1272" t="s">
        <v>17</v>
      </c>
      <c r="Q1272">
        <v>3</v>
      </c>
      <c r="R1272">
        <v>1404</v>
      </c>
      <c r="S1272" s="1" t="str">
        <f>VLOOKUP($R1272,教室一覧!$A:$B,2,FALSE)</f>
        <v>ノート32</v>
      </c>
      <c r="T1272" s="1">
        <f>VLOOKUP($R1272,教室一覧!$A:$C,3,FALSE)</f>
        <v>32</v>
      </c>
      <c r="U1272" s="1" t="str">
        <f>VLOOKUP($R1272,教室一覧!$A:$D,4,FALSE)</f>
        <v>1号館</v>
      </c>
      <c r="V1272" s="1" t="str">
        <f>VLOOKUP($R1272,教室一覧!$A:$E,5,FALSE)</f>
        <v>4F</v>
      </c>
      <c r="W1272"/>
      <c r="X1272"/>
      <c r="Y1272" s="1" t="str">
        <f>VLOOKUP($O1272,教員一覧!$A:$D,2,FALSE)</f>
        <v>進路</v>
      </c>
      <c r="Z1272" s="1" t="str">
        <f>VLOOKUP($O1272,教員一覧!$A:$D,3,FALSE)</f>
        <v>　</v>
      </c>
      <c r="AA1272" s="1" t="str">
        <f>VLOOKUP($O1272,教員一覧!$A:$D,4,FALSE)</f>
        <v>スタッフ</v>
      </c>
      <c r="AB1272" s="1" t="str">
        <f t="shared" si="379"/>
        <v/>
      </c>
      <c r="AC1272" s="14" t="s">
        <v>147</v>
      </c>
      <c r="AD1272" s="14" t="s">
        <v>163</v>
      </c>
      <c r="AE1272" s="14" t="s">
        <v>120</v>
      </c>
      <c r="AF1272" s="14" t="s">
        <v>17</v>
      </c>
      <c r="AG1272" s="14">
        <v>3</v>
      </c>
      <c r="AH1272" s="14">
        <v>1404</v>
      </c>
      <c r="AI1272" s="15" t="str">
        <f t="shared" si="380"/>
        <v/>
      </c>
      <c r="AJ1272" s="15" t="str">
        <f t="shared" si="381"/>
        <v/>
      </c>
      <c r="AK1272" s="15" t="str">
        <f t="shared" si="382"/>
        <v/>
      </c>
      <c r="AL1272" s="15" t="str">
        <f t="shared" si="383"/>
        <v/>
      </c>
      <c r="AM1272" s="15" t="str">
        <f t="shared" si="384"/>
        <v/>
      </c>
      <c r="AN1272" s="15" t="str">
        <f t="shared" si="385"/>
        <v/>
      </c>
      <c r="AO1272" s="15" t="str">
        <f t="shared" si="386"/>
        <v/>
      </c>
      <c r="AP1272" s="9" t="str">
        <f t="shared" si="387"/>
        <v>GN4A金3</v>
      </c>
      <c r="AQ1272" s="9">
        <f t="shared" si="388"/>
        <v>1</v>
      </c>
      <c r="AR1272" s="11" t="str">
        <f t="shared" si="389"/>
        <v>杣田金3</v>
      </c>
      <c r="AS1272" s="11">
        <f t="shared" si="397"/>
        <v>0.5</v>
      </c>
      <c r="AT1272">
        <v>1</v>
      </c>
      <c r="AU1272" s="12">
        <f t="shared" si="390"/>
        <v>11</v>
      </c>
      <c r="AV1272" s="13" t="str">
        <f t="shared" si="391"/>
        <v>1404金3</v>
      </c>
      <c r="AW1272" s="13">
        <f t="shared" si="392"/>
        <v>0.5</v>
      </c>
      <c r="AX1272" s="18" t="str">
        <f t="shared" si="393"/>
        <v>GN4AUGK3GN4A金31404</v>
      </c>
      <c r="AY1272" s="18">
        <f t="shared" si="394"/>
        <v>11</v>
      </c>
      <c r="AZ1272"/>
    </row>
    <row r="1273" spans="1:52" x14ac:dyDescent="0.15">
      <c r="A1273" s="1">
        <f t="shared" si="377"/>
        <v>4</v>
      </c>
      <c r="B1273" s="1" t="str">
        <f t="shared" si="378"/>
        <v>編成</v>
      </c>
      <c r="C1273" t="s">
        <v>3687</v>
      </c>
      <c r="D1273" s="1" t="str">
        <f>VLOOKUP($C1273,クラス一覧!$A:$J,10,FALSE)</f>
        <v>ゲーム</v>
      </c>
      <c r="E1273" s="1">
        <v>0</v>
      </c>
      <c r="F1273" s="1" t="str">
        <f>VLOOKUP($C1273,クラス一覧!$A:$J,9,FALSE)</f>
        <v>岩橋</v>
      </c>
      <c r="G1273" s="1" t="str">
        <f>VLOOKUP($H1273,科目一覧!$A:$G,3,FALSE)</f>
        <v>ゲーム合同（実践）</v>
      </c>
      <c r="H1273" t="s">
        <v>3179</v>
      </c>
      <c r="I1273" s="1" t="str">
        <f>VLOOKUP($H1273,科目一覧!$A:$G,7,FALSE)</f>
        <v>福井</v>
      </c>
      <c r="J1273" s="1" t="str">
        <f>VLOOKUP($I1273,教員一覧!$A:$D,2,FALSE)</f>
        <v>ゲーム</v>
      </c>
      <c r="K1273" s="1" t="str">
        <f>VLOOKUP($I1273,教員一覧!$A:$D,3,FALSE)</f>
        <v>プログラム</v>
      </c>
      <c r="L1273" s="1" t="str">
        <f>VLOOKUP($I1273,教員一覧!$A:$D,4,FALSE)</f>
        <v>専任</v>
      </c>
      <c r="M1273" t="s">
        <v>3662</v>
      </c>
      <c r="N1273" t="s">
        <v>3789</v>
      </c>
      <c r="O1273" t="s">
        <v>76</v>
      </c>
      <c r="P1273" t="s">
        <v>13</v>
      </c>
      <c r="Q1273">
        <v>1</v>
      </c>
      <c r="R1273">
        <v>1402</v>
      </c>
      <c r="S1273" s="1" t="str">
        <f>VLOOKUP($R1273,教室一覧!$A:$B,2,FALSE)</f>
        <v>実習室</v>
      </c>
      <c r="T1273" s="1">
        <f>VLOOKUP($R1273,教室一覧!$A:$C,3,FALSE)</f>
        <v>33</v>
      </c>
      <c r="U1273" s="1" t="str">
        <f>VLOOKUP($R1273,教室一覧!$A:$D,4,FALSE)</f>
        <v>1号館</v>
      </c>
      <c r="V1273" s="1" t="str">
        <f>VLOOKUP($R1273,教室一覧!$A:$E,5,FALSE)</f>
        <v>4F</v>
      </c>
      <c r="W1273"/>
      <c r="X1273"/>
      <c r="Y1273" s="1" t="str">
        <f>VLOOKUP($O1273,教員一覧!$A:$D,2,FALSE)</f>
        <v>CG</v>
      </c>
      <c r="Z1273" s="1" t="str">
        <f>VLOOKUP($O1273,教員一覧!$A:$D,3,FALSE)</f>
        <v>　</v>
      </c>
      <c r="AA1273" s="1" t="str">
        <f>VLOOKUP($O1273,教員一覧!$A:$D,4,FALSE)</f>
        <v>専任</v>
      </c>
      <c r="AB1273" s="1" t="str">
        <f t="shared" si="379"/>
        <v/>
      </c>
      <c r="AC1273" s="14" t="s">
        <v>3662</v>
      </c>
      <c r="AD1273" s="14" t="s">
        <v>163</v>
      </c>
      <c r="AE1273" s="14" t="s">
        <v>76</v>
      </c>
      <c r="AF1273" s="14" t="s">
        <v>13</v>
      </c>
      <c r="AG1273" s="14">
        <v>1</v>
      </c>
      <c r="AH1273" s="14">
        <v>1402</v>
      </c>
      <c r="AI1273" s="15" t="str">
        <f t="shared" si="380"/>
        <v/>
      </c>
      <c r="AJ1273" s="15" t="str">
        <f t="shared" si="381"/>
        <v/>
      </c>
      <c r="AK1273" s="15" t="str">
        <f t="shared" si="382"/>
        <v/>
      </c>
      <c r="AL1273" s="15" t="str">
        <f t="shared" si="383"/>
        <v/>
      </c>
      <c r="AM1273" s="15" t="str">
        <f t="shared" si="384"/>
        <v/>
      </c>
      <c r="AN1273" s="15" t="str">
        <f t="shared" si="385"/>
        <v/>
      </c>
      <c r="AO1273" s="15" t="str">
        <f t="shared" si="386"/>
        <v/>
      </c>
      <c r="AP1273" s="9" t="str">
        <f t="shared" si="387"/>
        <v>GN4A水1</v>
      </c>
      <c r="AQ1273" s="9">
        <f t="shared" si="388"/>
        <v>0.25</v>
      </c>
      <c r="AR1273" s="11" t="str">
        <f t="shared" si="389"/>
        <v>庄司水1</v>
      </c>
      <c r="AS1273" s="11">
        <f t="shared" si="397"/>
        <v>0.125</v>
      </c>
      <c r="AT1273">
        <v>1</v>
      </c>
      <c r="AU1273" s="12">
        <f t="shared" si="390"/>
        <v>0</v>
      </c>
      <c r="AV1273" s="13" t="str">
        <f t="shared" si="391"/>
        <v>1402水1</v>
      </c>
      <c r="AW1273" s="13">
        <f t="shared" si="392"/>
        <v>0.125</v>
      </c>
      <c r="AX1273" s="18" t="str">
        <f t="shared" si="393"/>
        <v>GN4AGS_GE4A水11402</v>
      </c>
      <c r="AY1273" s="18">
        <f t="shared" si="394"/>
        <v>0</v>
      </c>
      <c r="AZ1273"/>
    </row>
    <row r="1274" spans="1:52" x14ac:dyDescent="0.15">
      <c r="A1274" s="1">
        <f t="shared" si="377"/>
        <v>4</v>
      </c>
      <c r="B1274" s="1" t="str">
        <f t="shared" si="378"/>
        <v>編成</v>
      </c>
      <c r="C1274" t="s">
        <v>3687</v>
      </c>
      <c r="D1274" s="1" t="str">
        <f>VLOOKUP($C1274,クラス一覧!$A:$J,10,FALSE)</f>
        <v>ゲーム</v>
      </c>
      <c r="E1274" s="1">
        <f>VLOOKUP($C1274,クラス一覧!$A:$J,8,FALSE)</f>
        <v>11</v>
      </c>
      <c r="F1274" s="1" t="str">
        <f>VLOOKUP($C1274,クラス一覧!$A:$J,9,FALSE)</f>
        <v>岩橋</v>
      </c>
      <c r="G1274" s="1" t="str">
        <f>VLOOKUP($H1274,科目一覧!$A:$G,3,FALSE)</f>
        <v>ゲーム合同（実践）</v>
      </c>
      <c r="H1274" t="s">
        <v>3179</v>
      </c>
      <c r="I1274" s="1" t="str">
        <f>VLOOKUP($H1274,科目一覧!$A:$G,7,FALSE)</f>
        <v>福井</v>
      </c>
      <c r="J1274" s="1" t="str">
        <f>VLOOKUP($I1274,教員一覧!$A:$D,2,FALSE)</f>
        <v>ゲーム</v>
      </c>
      <c r="K1274" s="1" t="str">
        <f>VLOOKUP($I1274,教員一覧!$A:$D,3,FALSE)</f>
        <v>プログラム</v>
      </c>
      <c r="L1274" s="1" t="str">
        <f>VLOOKUP($I1274,教員一覧!$A:$D,4,FALSE)</f>
        <v>専任</v>
      </c>
      <c r="M1274" t="s">
        <v>3663</v>
      </c>
      <c r="N1274" t="s">
        <v>3789</v>
      </c>
      <c r="O1274" t="s">
        <v>68</v>
      </c>
      <c r="P1274" t="s">
        <v>13</v>
      </c>
      <c r="Q1274">
        <v>1</v>
      </c>
      <c r="R1274">
        <v>1403</v>
      </c>
      <c r="S1274" s="1" t="str">
        <f>VLOOKUP($R1274,教室一覧!$A:$B,2,FALSE)</f>
        <v>ノート32</v>
      </c>
      <c r="T1274" s="1">
        <f>VLOOKUP($R1274,教室一覧!$A:$C,3,FALSE)</f>
        <v>32</v>
      </c>
      <c r="U1274" s="1" t="str">
        <f>VLOOKUP($R1274,教室一覧!$A:$D,4,FALSE)</f>
        <v>1号館</v>
      </c>
      <c r="V1274" s="1" t="str">
        <f>VLOOKUP($R1274,教室一覧!$A:$E,5,FALSE)</f>
        <v>4F</v>
      </c>
      <c r="W1274"/>
      <c r="X1274"/>
      <c r="Y1274" s="1" t="str">
        <f>VLOOKUP($O1274,教員一覧!$A:$D,2,FALSE)</f>
        <v>ゲーム</v>
      </c>
      <c r="Z1274" s="1" t="str">
        <f>VLOOKUP($O1274,教員一覧!$A:$D,3,FALSE)</f>
        <v>企画</v>
      </c>
      <c r="AA1274" s="1" t="str">
        <f>VLOOKUP($O1274,教員一覧!$A:$D,4,FALSE)</f>
        <v>専任</v>
      </c>
      <c r="AB1274" s="1" t="str">
        <f t="shared" si="379"/>
        <v>担任</v>
      </c>
      <c r="AC1274" s="14" t="s">
        <v>3663</v>
      </c>
      <c r="AD1274" s="14" t="s">
        <v>163</v>
      </c>
      <c r="AE1274" s="14" t="s">
        <v>68</v>
      </c>
      <c r="AF1274" s="14" t="s">
        <v>13</v>
      </c>
      <c r="AG1274" s="14">
        <v>1</v>
      </c>
      <c r="AH1274" s="14">
        <v>1403</v>
      </c>
      <c r="AI1274" s="15" t="str">
        <f t="shared" si="380"/>
        <v/>
      </c>
      <c r="AJ1274" s="15" t="str">
        <f t="shared" si="381"/>
        <v/>
      </c>
      <c r="AK1274" s="15" t="str">
        <f t="shared" si="382"/>
        <v/>
      </c>
      <c r="AL1274" s="15" t="str">
        <f t="shared" si="383"/>
        <v/>
      </c>
      <c r="AM1274" s="15" t="str">
        <f t="shared" si="384"/>
        <v/>
      </c>
      <c r="AN1274" s="15" t="str">
        <f t="shared" si="385"/>
        <v/>
      </c>
      <c r="AO1274" s="15" t="str">
        <f t="shared" si="386"/>
        <v/>
      </c>
      <c r="AP1274" s="9" t="str">
        <f t="shared" si="387"/>
        <v>GN4A水1</v>
      </c>
      <c r="AQ1274" s="9">
        <f t="shared" si="388"/>
        <v>0.25</v>
      </c>
      <c r="AR1274" s="11" t="str">
        <f t="shared" si="389"/>
        <v>岩橋水1</v>
      </c>
      <c r="AS1274" s="11">
        <f t="shared" si="397"/>
        <v>0.125</v>
      </c>
      <c r="AT1274">
        <v>1</v>
      </c>
      <c r="AU1274" s="12">
        <f t="shared" si="390"/>
        <v>11</v>
      </c>
      <c r="AV1274" s="13" t="str">
        <f t="shared" si="391"/>
        <v>1403水1</v>
      </c>
      <c r="AW1274" s="13">
        <f t="shared" si="392"/>
        <v>0.125</v>
      </c>
      <c r="AX1274" s="18" t="str">
        <f t="shared" si="393"/>
        <v>GN4AGS_GE4B水11403</v>
      </c>
      <c r="AY1274" s="18">
        <f t="shared" si="394"/>
        <v>11</v>
      </c>
      <c r="AZ1274"/>
    </row>
    <row r="1275" spans="1:52" x14ac:dyDescent="0.15">
      <c r="A1275" s="1">
        <f t="shared" si="377"/>
        <v>4</v>
      </c>
      <c r="B1275" s="1" t="str">
        <f t="shared" si="378"/>
        <v>編成</v>
      </c>
      <c r="C1275" t="s">
        <v>3687</v>
      </c>
      <c r="D1275" s="1" t="str">
        <f>VLOOKUP($C1275,クラス一覧!$A:$J,10,FALSE)</f>
        <v>ゲーム</v>
      </c>
      <c r="E1275" s="1">
        <v>0</v>
      </c>
      <c r="F1275" s="1" t="str">
        <f>VLOOKUP($C1275,クラス一覧!$A:$J,9,FALSE)</f>
        <v>岩橋</v>
      </c>
      <c r="G1275" s="1" t="str">
        <f>VLOOKUP($H1275,科目一覧!$A:$G,3,FALSE)</f>
        <v>ゲーム合同（実践）</v>
      </c>
      <c r="H1275" t="s">
        <v>3179</v>
      </c>
      <c r="I1275" s="1" t="str">
        <f>VLOOKUP($H1275,科目一覧!$A:$G,7,FALSE)</f>
        <v>福井</v>
      </c>
      <c r="J1275" s="1" t="str">
        <f>VLOOKUP($I1275,教員一覧!$A:$D,2,FALSE)</f>
        <v>ゲーム</v>
      </c>
      <c r="K1275" s="1" t="str">
        <f>VLOOKUP($I1275,教員一覧!$A:$D,3,FALSE)</f>
        <v>プログラム</v>
      </c>
      <c r="L1275" s="1" t="str">
        <f>VLOOKUP($I1275,教員一覧!$A:$D,4,FALSE)</f>
        <v>専任</v>
      </c>
      <c r="M1275" t="s">
        <v>1662</v>
      </c>
      <c r="N1275" t="s">
        <v>3789</v>
      </c>
      <c r="O1275" t="s">
        <v>66</v>
      </c>
      <c r="P1275" t="s">
        <v>13</v>
      </c>
      <c r="Q1275">
        <v>1</v>
      </c>
      <c r="R1275">
        <v>1303</v>
      </c>
      <c r="S1275" s="1" t="str">
        <f>VLOOKUP($R1275,教室一覧!$A:$B,2,FALSE)</f>
        <v>ノート対応</v>
      </c>
      <c r="T1275" s="1">
        <f>VLOOKUP($R1275,教室一覧!$A:$C,3,FALSE)</f>
        <v>36</v>
      </c>
      <c r="U1275" s="1" t="str">
        <f>VLOOKUP($R1275,教室一覧!$A:$D,4,FALSE)</f>
        <v>1号館</v>
      </c>
      <c r="V1275" s="1" t="str">
        <f>VLOOKUP($R1275,教室一覧!$A:$E,5,FALSE)</f>
        <v>3F</v>
      </c>
      <c r="W1275"/>
      <c r="X1275"/>
      <c r="Y1275" s="1" t="str">
        <f>VLOOKUP($O1275,教員一覧!$A:$D,2,FALSE)</f>
        <v>ゲーム</v>
      </c>
      <c r="Z1275" s="1" t="str">
        <f>VLOOKUP($O1275,教員一覧!$A:$D,3,FALSE)</f>
        <v>プログラム</v>
      </c>
      <c r="AA1275" s="1" t="str">
        <f>VLOOKUP($O1275,教員一覧!$A:$D,4,FALSE)</f>
        <v>非常勤</v>
      </c>
      <c r="AB1275" s="1" t="str">
        <f t="shared" si="379"/>
        <v/>
      </c>
      <c r="AC1275" s="14" t="s">
        <v>1662</v>
      </c>
      <c r="AD1275" s="14" t="s">
        <v>163</v>
      </c>
      <c r="AE1275" s="14" t="s">
        <v>66</v>
      </c>
      <c r="AF1275" s="14" t="s">
        <v>13</v>
      </c>
      <c r="AG1275" s="14">
        <v>1</v>
      </c>
      <c r="AH1275" s="14">
        <v>1303</v>
      </c>
      <c r="AI1275" s="15" t="str">
        <f t="shared" si="380"/>
        <v/>
      </c>
      <c r="AJ1275" s="15" t="str">
        <f t="shared" si="381"/>
        <v/>
      </c>
      <c r="AK1275" s="15" t="str">
        <f t="shared" si="382"/>
        <v/>
      </c>
      <c r="AL1275" s="15" t="str">
        <f t="shared" si="383"/>
        <v/>
      </c>
      <c r="AM1275" s="15" t="str">
        <f t="shared" si="384"/>
        <v/>
      </c>
      <c r="AN1275" s="15" t="str">
        <f t="shared" si="385"/>
        <v/>
      </c>
      <c r="AO1275" s="15" t="str">
        <f t="shared" si="386"/>
        <v/>
      </c>
      <c r="AP1275" s="9" t="str">
        <f t="shared" si="387"/>
        <v>GN4A水1</v>
      </c>
      <c r="AQ1275" s="9">
        <f t="shared" si="388"/>
        <v>0.25</v>
      </c>
      <c r="AR1275" s="11" t="str">
        <f t="shared" si="389"/>
        <v>飯田水1</v>
      </c>
      <c r="AS1275" s="11">
        <f t="shared" si="397"/>
        <v>0.25</v>
      </c>
      <c r="AT1275">
        <v>1</v>
      </c>
      <c r="AU1275" s="12">
        <f t="shared" si="390"/>
        <v>0</v>
      </c>
      <c r="AV1275" s="13" t="str">
        <f t="shared" si="391"/>
        <v>1303水1</v>
      </c>
      <c r="AW1275" s="13">
        <f t="shared" si="392"/>
        <v>0.25</v>
      </c>
      <c r="AX1275" s="18" t="str">
        <f t="shared" si="393"/>
        <v>GN4AGS_GE4C水11303</v>
      </c>
      <c r="AY1275" s="18">
        <f t="shared" si="394"/>
        <v>0</v>
      </c>
      <c r="AZ1275"/>
    </row>
    <row r="1276" spans="1:52" x14ac:dyDescent="0.15">
      <c r="A1276" s="1">
        <f t="shared" si="377"/>
        <v>4</v>
      </c>
      <c r="B1276" s="1" t="str">
        <f t="shared" si="378"/>
        <v>編成</v>
      </c>
      <c r="C1276" t="s">
        <v>3687</v>
      </c>
      <c r="D1276" s="1" t="str">
        <f>VLOOKUP($C1276,クラス一覧!$A:$J,10,FALSE)</f>
        <v>ゲーム</v>
      </c>
      <c r="E1276" s="1">
        <v>0</v>
      </c>
      <c r="F1276" s="1" t="str">
        <f>VLOOKUP($C1276,クラス一覧!$A:$J,9,FALSE)</f>
        <v>岩橋</v>
      </c>
      <c r="G1276" s="1" t="str">
        <f>VLOOKUP($H1276,科目一覧!$A:$G,3,FALSE)</f>
        <v>ゲーム合同（実践）</v>
      </c>
      <c r="H1276" t="s">
        <v>3179</v>
      </c>
      <c r="I1276" s="1" t="str">
        <f>VLOOKUP($H1276,科目一覧!$A:$G,7,FALSE)</f>
        <v>福井</v>
      </c>
      <c r="J1276" s="1" t="str">
        <f>VLOOKUP($I1276,教員一覧!$A:$D,2,FALSE)</f>
        <v>ゲーム</v>
      </c>
      <c r="K1276" s="1" t="str">
        <f>VLOOKUP($I1276,教員一覧!$A:$D,3,FALSE)</f>
        <v>プログラム</v>
      </c>
      <c r="L1276" s="1" t="str">
        <f>VLOOKUP($I1276,教員一覧!$A:$D,4,FALSE)</f>
        <v>専任</v>
      </c>
      <c r="M1276" t="s">
        <v>1663</v>
      </c>
      <c r="N1276" t="s">
        <v>3789</v>
      </c>
      <c r="O1276" t="s">
        <v>3958</v>
      </c>
      <c r="P1276" t="s">
        <v>13</v>
      </c>
      <c r="Q1276">
        <v>1</v>
      </c>
      <c r="R1276">
        <v>1304</v>
      </c>
      <c r="S1276" s="1" t="str">
        <f>VLOOKUP($R1276,教室一覧!$A:$B,2,FALSE)</f>
        <v>ノート対応</v>
      </c>
      <c r="T1276" s="1">
        <f>VLOOKUP($R1276,教室一覧!$A:$C,3,FALSE)</f>
        <v>36</v>
      </c>
      <c r="U1276" s="1" t="str">
        <f>VLOOKUP($R1276,教室一覧!$A:$D,4,FALSE)</f>
        <v>1号館</v>
      </c>
      <c r="V1276" s="1" t="str">
        <f>VLOOKUP($R1276,教室一覧!$A:$E,5,FALSE)</f>
        <v>3F</v>
      </c>
      <c r="W1276"/>
      <c r="X1276"/>
      <c r="Y1276" s="1" t="str">
        <f>VLOOKUP($O1276,教員一覧!$A:$D,2,FALSE)</f>
        <v>ゲーム</v>
      </c>
      <c r="Z1276" s="1" t="str">
        <f>VLOOKUP($O1276,教員一覧!$A:$D,3,FALSE)</f>
        <v>プログラム</v>
      </c>
      <c r="AA1276" s="1" t="str">
        <f>VLOOKUP($O1276,教員一覧!$A:$D,4,FALSE)</f>
        <v>非常勤</v>
      </c>
      <c r="AB1276" s="1" t="str">
        <f t="shared" si="379"/>
        <v/>
      </c>
      <c r="AC1276" s="14" t="s">
        <v>1663</v>
      </c>
      <c r="AD1276" s="14" t="s">
        <v>163</v>
      </c>
      <c r="AE1276" s="14" t="s">
        <v>1543</v>
      </c>
      <c r="AF1276" s="14" t="s">
        <v>13</v>
      </c>
      <c r="AG1276" s="14">
        <v>1</v>
      </c>
      <c r="AH1276" s="14">
        <v>1304</v>
      </c>
      <c r="AI1276" s="15" t="str">
        <f t="shared" si="380"/>
        <v/>
      </c>
      <c r="AJ1276" s="15" t="str">
        <f t="shared" si="381"/>
        <v/>
      </c>
      <c r="AK1276" s="15" t="str">
        <f t="shared" si="382"/>
        <v/>
      </c>
      <c r="AL1276" s="15" t="str">
        <f t="shared" si="383"/>
        <v/>
      </c>
      <c r="AM1276" s="15" t="str">
        <f t="shared" si="384"/>
        <v/>
      </c>
      <c r="AN1276" s="15" t="str">
        <f t="shared" si="385"/>
        <v/>
      </c>
      <c r="AO1276" s="15" t="str">
        <f t="shared" si="386"/>
        <v/>
      </c>
      <c r="AP1276" s="9" t="str">
        <f t="shared" si="387"/>
        <v>GN4A水1</v>
      </c>
      <c r="AQ1276" s="9">
        <f t="shared" si="388"/>
        <v>0.25</v>
      </c>
      <c r="AR1276" s="11" t="str">
        <f t="shared" si="389"/>
        <v>田口水1</v>
      </c>
      <c r="AS1276" s="11">
        <f t="shared" si="397"/>
        <v>0.25</v>
      </c>
      <c r="AT1276">
        <v>1</v>
      </c>
      <c r="AU1276" s="12">
        <f t="shared" si="390"/>
        <v>0</v>
      </c>
      <c r="AV1276" s="13" t="str">
        <f t="shared" si="391"/>
        <v>1304水1</v>
      </c>
      <c r="AW1276" s="13">
        <f t="shared" si="392"/>
        <v>0.25</v>
      </c>
      <c r="AX1276" s="18" t="str">
        <f t="shared" si="393"/>
        <v>GN4AGS_GE4D水11304</v>
      </c>
      <c r="AY1276" s="18">
        <f t="shared" si="394"/>
        <v>0</v>
      </c>
      <c r="AZ1276"/>
    </row>
    <row r="1277" spans="1:52" x14ac:dyDescent="0.15">
      <c r="A1277" s="1">
        <f t="shared" si="377"/>
        <v>4</v>
      </c>
      <c r="B1277" s="1" t="str">
        <f t="shared" si="378"/>
        <v>編成</v>
      </c>
      <c r="C1277" t="s">
        <v>3687</v>
      </c>
      <c r="D1277" s="1" t="str">
        <f>VLOOKUP($C1277,クラス一覧!$A:$J,10,FALSE)</f>
        <v>ゲーム</v>
      </c>
      <c r="E1277" s="1">
        <v>0</v>
      </c>
      <c r="F1277" s="1" t="str">
        <f>VLOOKUP($C1277,クラス一覧!$A:$J,9,FALSE)</f>
        <v>岩橋</v>
      </c>
      <c r="G1277" s="1" t="str">
        <f>VLOOKUP($H1277,科目一覧!$A:$G,3,FALSE)</f>
        <v>ゲーム合同（実践）</v>
      </c>
      <c r="H1277" t="s">
        <v>3179</v>
      </c>
      <c r="I1277" s="1" t="str">
        <f>VLOOKUP($H1277,科目一覧!$A:$G,7,FALSE)</f>
        <v>福井</v>
      </c>
      <c r="J1277" s="1" t="str">
        <f>VLOOKUP($I1277,教員一覧!$A:$D,2,FALSE)</f>
        <v>ゲーム</v>
      </c>
      <c r="K1277" s="1" t="str">
        <f>VLOOKUP($I1277,教員一覧!$A:$D,3,FALSE)</f>
        <v>プログラム</v>
      </c>
      <c r="L1277" s="1" t="str">
        <f>VLOOKUP($I1277,教員一覧!$A:$D,4,FALSE)</f>
        <v>専任</v>
      </c>
      <c r="M1277" t="s">
        <v>3662</v>
      </c>
      <c r="N1277" t="s">
        <v>3789</v>
      </c>
      <c r="O1277" t="s">
        <v>59</v>
      </c>
      <c r="P1277" t="s">
        <v>13</v>
      </c>
      <c r="Q1277">
        <v>2</v>
      </c>
      <c r="R1277">
        <v>1402</v>
      </c>
      <c r="S1277" s="1" t="str">
        <f>VLOOKUP($R1277,教室一覧!$A:$B,2,FALSE)</f>
        <v>実習室</v>
      </c>
      <c r="T1277" s="1">
        <f>VLOOKUP($R1277,教室一覧!$A:$C,3,FALSE)</f>
        <v>33</v>
      </c>
      <c r="U1277" s="1" t="str">
        <f>VLOOKUP($R1277,教室一覧!$A:$D,4,FALSE)</f>
        <v>1号館</v>
      </c>
      <c r="V1277" s="1" t="str">
        <f>VLOOKUP($R1277,教室一覧!$A:$E,5,FALSE)</f>
        <v>4F</v>
      </c>
      <c r="W1277"/>
      <c r="X1277"/>
      <c r="Y1277" s="1" t="str">
        <f>VLOOKUP($O1277,教員一覧!$A:$D,2,FALSE)</f>
        <v>CG</v>
      </c>
      <c r="Z1277" s="1" t="str">
        <f>VLOOKUP($O1277,教員一覧!$A:$D,3,FALSE)</f>
        <v>　</v>
      </c>
      <c r="AA1277" s="1" t="str">
        <f>VLOOKUP($O1277,教員一覧!$A:$D,4,FALSE)</f>
        <v>専任</v>
      </c>
      <c r="AB1277" s="1" t="str">
        <f t="shared" si="379"/>
        <v/>
      </c>
      <c r="AC1277" s="14" t="s">
        <v>3662</v>
      </c>
      <c r="AD1277" s="14" t="s">
        <v>163</v>
      </c>
      <c r="AE1277" s="14" t="s">
        <v>59</v>
      </c>
      <c r="AF1277" s="14" t="s">
        <v>13</v>
      </c>
      <c r="AG1277" s="14">
        <v>2</v>
      </c>
      <c r="AH1277" s="14">
        <v>1402</v>
      </c>
      <c r="AI1277" s="15" t="str">
        <f t="shared" si="380"/>
        <v/>
      </c>
      <c r="AJ1277" s="15" t="str">
        <f t="shared" si="381"/>
        <v/>
      </c>
      <c r="AK1277" s="15" t="str">
        <f t="shared" si="382"/>
        <v/>
      </c>
      <c r="AL1277" s="15" t="str">
        <f t="shared" si="383"/>
        <v/>
      </c>
      <c r="AM1277" s="15" t="str">
        <f t="shared" si="384"/>
        <v/>
      </c>
      <c r="AN1277" s="15" t="str">
        <f t="shared" si="385"/>
        <v/>
      </c>
      <c r="AO1277" s="15" t="str">
        <f t="shared" si="386"/>
        <v/>
      </c>
      <c r="AP1277" s="9" t="str">
        <f t="shared" si="387"/>
        <v>GN4A水2</v>
      </c>
      <c r="AQ1277" s="9">
        <f t="shared" si="388"/>
        <v>0.25</v>
      </c>
      <c r="AR1277" s="11" t="str">
        <f t="shared" si="389"/>
        <v>西尾水2</v>
      </c>
      <c r="AS1277" s="11">
        <f t="shared" si="397"/>
        <v>0.125</v>
      </c>
      <c r="AT1277">
        <v>1</v>
      </c>
      <c r="AU1277" s="12">
        <f t="shared" si="390"/>
        <v>0</v>
      </c>
      <c r="AV1277" s="13" t="str">
        <f t="shared" si="391"/>
        <v>1402水2</v>
      </c>
      <c r="AW1277" s="13">
        <f t="shared" si="392"/>
        <v>0.125</v>
      </c>
      <c r="AX1277" s="18" t="str">
        <f t="shared" si="393"/>
        <v>GN4AGS_GE4A水21402</v>
      </c>
      <c r="AY1277" s="18">
        <f t="shared" si="394"/>
        <v>0</v>
      </c>
      <c r="AZ1277"/>
    </row>
    <row r="1278" spans="1:52" x14ac:dyDescent="0.15">
      <c r="A1278" s="1">
        <f t="shared" si="377"/>
        <v>4</v>
      </c>
      <c r="B1278" s="1" t="str">
        <f t="shared" si="378"/>
        <v>編成</v>
      </c>
      <c r="C1278" t="s">
        <v>3687</v>
      </c>
      <c r="D1278" s="1" t="str">
        <f>VLOOKUP($C1278,クラス一覧!$A:$J,10,FALSE)</f>
        <v>ゲーム</v>
      </c>
      <c r="E1278" s="1">
        <f>VLOOKUP($C1278,クラス一覧!$A:$J,8,FALSE)</f>
        <v>11</v>
      </c>
      <c r="F1278" s="1" t="str">
        <f>VLOOKUP($C1278,クラス一覧!$A:$J,9,FALSE)</f>
        <v>岩橋</v>
      </c>
      <c r="G1278" s="1" t="str">
        <f>VLOOKUP($H1278,科目一覧!$A:$G,3,FALSE)</f>
        <v>ゲーム合同（実践）</v>
      </c>
      <c r="H1278" t="s">
        <v>3179</v>
      </c>
      <c r="I1278" s="1" t="str">
        <f>VLOOKUP($H1278,科目一覧!$A:$G,7,FALSE)</f>
        <v>福井</v>
      </c>
      <c r="J1278" s="1" t="str">
        <f>VLOOKUP($I1278,教員一覧!$A:$D,2,FALSE)</f>
        <v>ゲーム</v>
      </c>
      <c r="K1278" s="1" t="str">
        <f>VLOOKUP($I1278,教員一覧!$A:$D,3,FALSE)</f>
        <v>プログラム</v>
      </c>
      <c r="L1278" s="1" t="str">
        <f>VLOOKUP($I1278,教員一覧!$A:$D,4,FALSE)</f>
        <v>専任</v>
      </c>
      <c r="M1278" t="s">
        <v>3663</v>
      </c>
      <c r="N1278" t="s">
        <v>3789</v>
      </c>
      <c r="O1278" t="s">
        <v>68</v>
      </c>
      <c r="P1278" t="s">
        <v>13</v>
      </c>
      <c r="Q1278">
        <v>2</v>
      </c>
      <c r="R1278">
        <v>1403</v>
      </c>
      <c r="S1278" s="1" t="str">
        <f>VLOOKUP($R1278,教室一覧!$A:$B,2,FALSE)</f>
        <v>ノート32</v>
      </c>
      <c r="T1278" s="1">
        <f>VLOOKUP($R1278,教室一覧!$A:$C,3,FALSE)</f>
        <v>32</v>
      </c>
      <c r="U1278" s="1" t="str">
        <f>VLOOKUP($R1278,教室一覧!$A:$D,4,FALSE)</f>
        <v>1号館</v>
      </c>
      <c r="V1278" s="1" t="str">
        <f>VLOOKUP($R1278,教室一覧!$A:$E,5,FALSE)</f>
        <v>4F</v>
      </c>
      <c r="W1278"/>
      <c r="X1278"/>
      <c r="Y1278" s="1" t="str">
        <f>VLOOKUP($O1278,教員一覧!$A:$D,2,FALSE)</f>
        <v>ゲーム</v>
      </c>
      <c r="Z1278" s="1" t="str">
        <f>VLOOKUP($O1278,教員一覧!$A:$D,3,FALSE)</f>
        <v>企画</v>
      </c>
      <c r="AA1278" s="1" t="str">
        <f>VLOOKUP($O1278,教員一覧!$A:$D,4,FALSE)</f>
        <v>専任</v>
      </c>
      <c r="AB1278" s="1" t="str">
        <f t="shared" si="379"/>
        <v>担任</v>
      </c>
      <c r="AC1278" s="14" t="s">
        <v>3663</v>
      </c>
      <c r="AD1278" s="14" t="s">
        <v>163</v>
      </c>
      <c r="AE1278" s="14" t="s">
        <v>68</v>
      </c>
      <c r="AF1278" s="14" t="s">
        <v>13</v>
      </c>
      <c r="AG1278" s="14">
        <v>2</v>
      </c>
      <c r="AH1278" s="14">
        <v>1403</v>
      </c>
      <c r="AI1278" s="15" t="str">
        <f t="shared" si="380"/>
        <v/>
      </c>
      <c r="AJ1278" s="15" t="str">
        <f t="shared" si="381"/>
        <v/>
      </c>
      <c r="AK1278" s="15" t="str">
        <f t="shared" si="382"/>
        <v/>
      </c>
      <c r="AL1278" s="15" t="str">
        <f t="shared" si="383"/>
        <v/>
      </c>
      <c r="AM1278" s="15" t="str">
        <f t="shared" si="384"/>
        <v/>
      </c>
      <c r="AN1278" s="15" t="str">
        <f t="shared" si="385"/>
        <v/>
      </c>
      <c r="AO1278" s="15" t="str">
        <f t="shared" si="386"/>
        <v/>
      </c>
      <c r="AP1278" s="9" t="str">
        <f t="shared" si="387"/>
        <v>GN4A水2</v>
      </c>
      <c r="AQ1278" s="9">
        <f t="shared" si="388"/>
        <v>0.25</v>
      </c>
      <c r="AR1278" s="11" t="str">
        <f t="shared" si="389"/>
        <v>岩橋水2</v>
      </c>
      <c r="AS1278" s="11">
        <f t="shared" si="397"/>
        <v>0.125</v>
      </c>
      <c r="AT1278">
        <v>1</v>
      </c>
      <c r="AU1278" s="12">
        <f t="shared" si="390"/>
        <v>11</v>
      </c>
      <c r="AV1278" s="13" t="str">
        <f t="shared" si="391"/>
        <v>1403水2</v>
      </c>
      <c r="AW1278" s="13">
        <f t="shared" si="392"/>
        <v>0.125</v>
      </c>
      <c r="AX1278" s="18" t="str">
        <f t="shared" si="393"/>
        <v>GN4AGS_GE4B水21403</v>
      </c>
      <c r="AY1278" s="18">
        <f t="shared" si="394"/>
        <v>11</v>
      </c>
      <c r="AZ1278"/>
    </row>
    <row r="1279" spans="1:52" x14ac:dyDescent="0.15">
      <c r="A1279" s="1">
        <f t="shared" si="377"/>
        <v>4</v>
      </c>
      <c r="B1279" s="1" t="str">
        <f t="shared" si="378"/>
        <v>編成</v>
      </c>
      <c r="C1279" t="s">
        <v>3687</v>
      </c>
      <c r="D1279" s="1" t="str">
        <f>VLOOKUP($C1279,クラス一覧!$A:$J,10,FALSE)</f>
        <v>ゲーム</v>
      </c>
      <c r="E1279" s="1">
        <v>0</v>
      </c>
      <c r="F1279" s="1" t="str">
        <f>VLOOKUP($C1279,クラス一覧!$A:$J,9,FALSE)</f>
        <v>岩橋</v>
      </c>
      <c r="G1279" s="1" t="str">
        <f>VLOOKUP($H1279,科目一覧!$A:$G,3,FALSE)</f>
        <v>ゲーム合同（実践）</v>
      </c>
      <c r="H1279" t="s">
        <v>3179</v>
      </c>
      <c r="I1279" s="1" t="str">
        <f>VLOOKUP($H1279,科目一覧!$A:$G,7,FALSE)</f>
        <v>福井</v>
      </c>
      <c r="J1279" s="1" t="str">
        <f>VLOOKUP($I1279,教員一覧!$A:$D,2,FALSE)</f>
        <v>ゲーム</v>
      </c>
      <c r="K1279" s="1" t="str">
        <f>VLOOKUP($I1279,教員一覧!$A:$D,3,FALSE)</f>
        <v>プログラム</v>
      </c>
      <c r="L1279" s="1" t="str">
        <f>VLOOKUP($I1279,教員一覧!$A:$D,4,FALSE)</f>
        <v>専任</v>
      </c>
      <c r="M1279" t="s">
        <v>1662</v>
      </c>
      <c r="N1279" t="s">
        <v>3789</v>
      </c>
      <c r="O1279" t="s">
        <v>66</v>
      </c>
      <c r="P1279" t="s">
        <v>13</v>
      </c>
      <c r="Q1279">
        <v>2</v>
      </c>
      <c r="R1279">
        <v>1303</v>
      </c>
      <c r="S1279" s="1" t="str">
        <f>VLOOKUP($R1279,教室一覧!$A:$B,2,FALSE)</f>
        <v>ノート対応</v>
      </c>
      <c r="T1279" s="1">
        <f>VLOOKUP($R1279,教室一覧!$A:$C,3,FALSE)</f>
        <v>36</v>
      </c>
      <c r="U1279" s="1" t="str">
        <f>VLOOKUP($R1279,教室一覧!$A:$D,4,FALSE)</f>
        <v>1号館</v>
      </c>
      <c r="V1279" s="1" t="str">
        <f>VLOOKUP($R1279,教室一覧!$A:$E,5,FALSE)</f>
        <v>3F</v>
      </c>
      <c r="W1279"/>
      <c r="X1279"/>
      <c r="Y1279" s="1" t="str">
        <f>VLOOKUP($O1279,教員一覧!$A:$D,2,FALSE)</f>
        <v>ゲーム</v>
      </c>
      <c r="Z1279" s="1" t="str">
        <f>VLOOKUP($O1279,教員一覧!$A:$D,3,FALSE)</f>
        <v>プログラム</v>
      </c>
      <c r="AA1279" s="1" t="str">
        <f>VLOOKUP($O1279,教員一覧!$A:$D,4,FALSE)</f>
        <v>非常勤</v>
      </c>
      <c r="AB1279" s="1" t="str">
        <f t="shared" si="379"/>
        <v/>
      </c>
      <c r="AC1279" s="14" t="s">
        <v>1662</v>
      </c>
      <c r="AD1279" s="14" t="s">
        <v>163</v>
      </c>
      <c r="AE1279" s="14" t="s">
        <v>66</v>
      </c>
      <c r="AF1279" s="14" t="s">
        <v>13</v>
      </c>
      <c r="AG1279" s="14">
        <v>2</v>
      </c>
      <c r="AH1279" s="14">
        <v>1303</v>
      </c>
      <c r="AI1279" s="15" t="str">
        <f t="shared" si="380"/>
        <v/>
      </c>
      <c r="AJ1279" s="15" t="str">
        <f t="shared" si="381"/>
        <v/>
      </c>
      <c r="AK1279" s="15" t="str">
        <f t="shared" si="382"/>
        <v/>
      </c>
      <c r="AL1279" s="15" t="str">
        <f t="shared" si="383"/>
        <v/>
      </c>
      <c r="AM1279" s="15" t="str">
        <f t="shared" si="384"/>
        <v/>
      </c>
      <c r="AN1279" s="15" t="str">
        <f t="shared" si="385"/>
        <v/>
      </c>
      <c r="AO1279" s="15" t="str">
        <f t="shared" si="386"/>
        <v/>
      </c>
      <c r="AP1279" s="9" t="str">
        <f t="shared" si="387"/>
        <v>GN4A水2</v>
      </c>
      <c r="AQ1279" s="9">
        <f t="shared" si="388"/>
        <v>0.25</v>
      </c>
      <c r="AR1279" s="11" t="str">
        <f t="shared" si="389"/>
        <v>飯田水2</v>
      </c>
      <c r="AS1279" s="11">
        <f t="shared" si="397"/>
        <v>0.25</v>
      </c>
      <c r="AT1279">
        <v>1</v>
      </c>
      <c r="AU1279" s="12">
        <f t="shared" si="390"/>
        <v>0</v>
      </c>
      <c r="AV1279" s="13" t="str">
        <f t="shared" si="391"/>
        <v>1303水2</v>
      </c>
      <c r="AW1279" s="13">
        <f t="shared" si="392"/>
        <v>0.25</v>
      </c>
      <c r="AX1279" s="18" t="str">
        <f t="shared" si="393"/>
        <v>GN4AGS_GE4C水21303</v>
      </c>
      <c r="AY1279" s="18">
        <f t="shared" si="394"/>
        <v>0</v>
      </c>
      <c r="AZ1279"/>
    </row>
    <row r="1280" spans="1:52" x14ac:dyDescent="0.15">
      <c r="A1280" s="1">
        <f t="shared" si="377"/>
        <v>4</v>
      </c>
      <c r="B1280" s="1" t="str">
        <f t="shared" si="378"/>
        <v>編成</v>
      </c>
      <c r="C1280" t="s">
        <v>3687</v>
      </c>
      <c r="D1280" s="1" t="str">
        <f>VLOOKUP($C1280,クラス一覧!$A:$J,10,FALSE)</f>
        <v>ゲーム</v>
      </c>
      <c r="E1280" s="1">
        <v>0</v>
      </c>
      <c r="F1280" s="1" t="str">
        <f>VLOOKUP($C1280,クラス一覧!$A:$J,9,FALSE)</f>
        <v>岩橋</v>
      </c>
      <c r="G1280" s="1" t="str">
        <f>VLOOKUP($H1280,科目一覧!$A:$G,3,FALSE)</f>
        <v>ゲーム合同（実践）</v>
      </c>
      <c r="H1280" t="s">
        <v>3179</v>
      </c>
      <c r="I1280" s="1" t="str">
        <f>VLOOKUP($H1280,科目一覧!$A:$G,7,FALSE)</f>
        <v>福井</v>
      </c>
      <c r="J1280" s="1" t="str">
        <f>VLOOKUP($I1280,教員一覧!$A:$D,2,FALSE)</f>
        <v>ゲーム</v>
      </c>
      <c r="K1280" s="1" t="str">
        <f>VLOOKUP($I1280,教員一覧!$A:$D,3,FALSE)</f>
        <v>プログラム</v>
      </c>
      <c r="L1280" s="1" t="str">
        <f>VLOOKUP($I1280,教員一覧!$A:$D,4,FALSE)</f>
        <v>専任</v>
      </c>
      <c r="M1280" t="s">
        <v>1663</v>
      </c>
      <c r="N1280" t="s">
        <v>3789</v>
      </c>
      <c r="O1280" t="s">
        <v>3958</v>
      </c>
      <c r="P1280" t="s">
        <v>13</v>
      </c>
      <c r="Q1280">
        <v>2</v>
      </c>
      <c r="R1280">
        <v>1304</v>
      </c>
      <c r="S1280" s="1" t="str">
        <f>VLOOKUP($R1280,教室一覧!$A:$B,2,FALSE)</f>
        <v>ノート対応</v>
      </c>
      <c r="T1280" s="1">
        <f>VLOOKUP($R1280,教室一覧!$A:$C,3,FALSE)</f>
        <v>36</v>
      </c>
      <c r="U1280" s="1" t="str">
        <f>VLOOKUP($R1280,教室一覧!$A:$D,4,FALSE)</f>
        <v>1号館</v>
      </c>
      <c r="V1280" s="1" t="str">
        <f>VLOOKUP($R1280,教室一覧!$A:$E,5,FALSE)</f>
        <v>3F</v>
      </c>
      <c r="W1280"/>
      <c r="X1280"/>
      <c r="Y1280" s="1" t="str">
        <f>VLOOKUP($O1280,教員一覧!$A:$D,2,FALSE)</f>
        <v>ゲーム</v>
      </c>
      <c r="Z1280" s="1" t="str">
        <f>VLOOKUP($O1280,教員一覧!$A:$D,3,FALSE)</f>
        <v>プログラム</v>
      </c>
      <c r="AA1280" s="1" t="str">
        <f>VLOOKUP($O1280,教員一覧!$A:$D,4,FALSE)</f>
        <v>非常勤</v>
      </c>
      <c r="AB1280" s="1" t="str">
        <f t="shared" si="379"/>
        <v/>
      </c>
      <c r="AC1280" s="14" t="s">
        <v>1663</v>
      </c>
      <c r="AD1280" s="14" t="s">
        <v>163</v>
      </c>
      <c r="AE1280" s="14" t="s">
        <v>1543</v>
      </c>
      <c r="AF1280" s="14" t="s">
        <v>13</v>
      </c>
      <c r="AG1280" s="14">
        <v>2</v>
      </c>
      <c r="AH1280" s="14">
        <v>1304</v>
      </c>
      <c r="AI1280" s="15" t="str">
        <f t="shared" si="380"/>
        <v/>
      </c>
      <c r="AJ1280" s="15" t="str">
        <f t="shared" si="381"/>
        <v/>
      </c>
      <c r="AK1280" s="15" t="str">
        <f t="shared" si="382"/>
        <v/>
      </c>
      <c r="AL1280" s="15" t="str">
        <f t="shared" si="383"/>
        <v/>
      </c>
      <c r="AM1280" s="15" t="str">
        <f t="shared" si="384"/>
        <v/>
      </c>
      <c r="AN1280" s="15" t="str">
        <f t="shared" si="385"/>
        <v/>
      </c>
      <c r="AO1280" s="15" t="str">
        <f t="shared" si="386"/>
        <v/>
      </c>
      <c r="AP1280" s="9" t="str">
        <f t="shared" si="387"/>
        <v>GN4A水2</v>
      </c>
      <c r="AQ1280" s="9">
        <f t="shared" si="388"/>
        <v>0.25</v>
      </c>
      <c r="AR1280" s="11" t="str">
        <f t="shared" si="389"/>
        <v>田口水2</v>
      </c>
      <c r="AS1280" s="11">
        <f t="shared" si="397"/>
        <v>0.25</v>
      </c>
      <c r="AT1280">
        <v>1</v>
      </c>
      <c r="AU1280" s="12">
        <f t="shared" si="390"/>
        <v>0</v>
      </c>
      <c r="AV1280" s="13" t="str">
        <f t="shared" si="391"/>
        <v>1304水2</v>
      </c>
      <c r="AW1280" s="13">
        <f t="shared" si="392"/>
        <v>0.25</v>
      </c>
      <c r="AX1280" s="18" t="str">
        <f t="shared" si="393"/>
        <v>GN4AGS_GE4D水21304</v>
      </c>
      <c r="AY1280" s="18">
        <f t="shared" si="394"/>
        <v>0</v>
      </c>
      <c r="AZ1280"/>
    </row>
    <row r="1281" spans="1:52" x14ac:dyDescent="0.15">
      <c r="A1281" s="1">
        <f t="shared" si="377"/>
        <v>4</v>
      </c>
      <c r="B1281" s="1" t="str">
        <f t="shared" si="378"/>
        <v>編成</v>
      </c>
      <c r="C1281" t="s">
        <v>3687</v>
      </c>
      <c r="D1281" s="1" t="str">
        <f>VLOOKUP($C1281,クラス一覧!$A:$J,10,FALSE)</f>
        <v>ゲーム</v>
      </c>
      <c r="E1281" s="1">
        <f>VLOOKUP($C1281,クラス一覧!$A:$J,8,FALSE)</f>
        <v>11</v>
      </c>
      <c r="F1281" s="1" t="str">
        <f>VLOOKUP($C1281,クラス一覧!$A:$J,9,FALSE)</f>
        <v>岩橋</v>
      </c>
      <c r="G1281" s="1" t="str">
        <f>VLOOKUP($H1281,科目一覧!$A:$G,3,FALSE)</f>
        <v>ゲーム企画（実践）</v>
      </c>
      <c r="H1281" t="s">
        <v>3099</v>
      </c>
      <c r="I1281" s="1" t="str">
        <f>VLOOKUP($H1281,科目一覧!$A:$G,7,FALSE)</f>
        <v>岩橋</v>
      </c>
      <c r="J1281" s="1" t="str">
        <f>VLOOKUP($I1281,教員一覧!$A:$D,2,FALSE)</f>
        <v>ゲーム</v>
      </c>
      <c r="K1281" s="1" t="str">
        <f>VLOOKUP($I1281,教員一覧!$A:$D,3,FALSE)</f>
        <v>企画</v>
      </c>
      <c r="L1281" s="1" t="str">
        <f>VLOOKUP($I1281,教員一覧!$A:$D,4,FALSE)</f>
        <v>専任</v>
      </c>
      <c r="M1281" t="s">
        <v>147</v>
      </c>
      <c r="N1281" t="s">
        <v>3789</v>
      </c>
      <c r="O1281" t="s">
        <v>57</v>
      </c>
      <c r="P1281" t="s">
        <v>13</v>
      </c>
      <c r="Q1281">
        <v>3</v>
      </c>
      <c r="R1281">
        <v>1405</v>
      </c>
      <c r="S1281" s="1" t="str">
        <f>VLOOKUP($R1281,教室一覧!$A:$B,2,FALSE)</f>
        <v>ノート32</v>
      </c>
      <c r="T1281" s="1">
        <f>VLOOKUP($R1281,教室一覧!$A:$C,3,FALSE)</f>
        <v>32</v>
      </c>
      <c r="U1281" s="1" t="str">
        <f>VLOOKUP($R1281,教室一覧!$A:$D,4,FALSE)</f>
        <v>1号館</v>
      </c>
      <c r="V1281" s="1" t="str">
        <f>VLOOKUP($R1281,教室一覧!$A:$E,5,FALSE)</f>
        <v>4F</v>
      </c>
      <c r="W1281"/>
      <c r="X1281"/>
      <c r="Y1281" s="1" t="str">
        <f>VLOOKUP($O1281,教員一覧!$A:$D,2,FALSE)</f>
        <v>ゲーム</v>
      </c>
      <c r="Z1281" s="1" t="str">
        <f>VLOOKUP($O1281,教員一覧!$A:$D,3,FALSE)</f>
        <v>企画</v>
      </c>
      <c r="AA1281" s="1" t="str">
        <f>VLOOKUP($O1281,教員一覧!$A:$D,4,FALSE)</f>
        <v>非常勤</v>
      </c>
      <c r="AB1281" s="1" t="str">
        <f t="shared" si="379"/>
        <v/>
      </c>
      <c r="AC1281" s="14" t="s">
        <v>147</v>
      </c>
      <c r="AD1281" s="14" t="s">
        <v>163</v>
      </c>
      <c r="AE1281" s="14" t="s">
        <v>57</v>
      </c>
      <c r="AF1281" s="14" t="s">
        <v>13</v>
      </c>
      <c r="AG1281" s="14">
        <v>3</v>
      </c>
      <c r="AH1281" s="14">
        <v>1405</v>
      </c>
      <c r="AI1281" s="15" t="str">
        <f t="shared" si="380"/>
        <v/>
      </c>
      <c r="AJ1281" s="15" t="str">
        <f t="shared" si="381"/>
        <v/>
      </c>
      <c r="AK1281" s="15" t="str">
        <f t="shared" si="382"/>
        <v/>
      </c>
      <c r="AL1281" s="15" t="str">
        <f t="shared" si="383"/>
        <v/>
      </c>
      <c r="AM1281" s="15" t="str">
        <f t="shared" si="384"/>
        <v/>
      </c>
      <c r="AN1281" s="15" t="str">
        <f t="shared" si="385"/>
        <v/>
      </c>
      <c r="AO1281" s="15" t="str">
        <f t="shared" si="386"/>
        <v/>
      </c>
      <c r="AP1281" s="9" t="str">
        <f t="shared" si="387"/>
        <v>GN4A水3</v>
      </c>
      <c r="AQ1281" s="9">
        <f t="shared" si="388"/>
        <v>1</v>
      </c>
      <c r="AR1281" s="11" t="str">
        <f t="shared" si="389"/>
        <v>岡本武水3</v>
      </c>
      <c r="AS1281" s="11">
        <f t="shared" si="397"/>
        <v>0.5</v>
      </c>
      <c r="AT1281">
        <v>1</v>
      </c>
      <c r="AU1281" s="12">
        <f t="shared" si="390"/>
        <v>11</v>
      </c>
      <c r="AV1281" s="13" t="str">
        <f t="shared" si="391"/>
        <v>1405水3</v>
      </c>
      <c r="AW1281" s="13">
        <f t="shared" si="392"/>
        <v>0.5</v>
      </c>
      <c r="AX1281" s="18" t="str">
        <f t="shared" si="393"/>
        <v>GN4AUGK3GN4A水31405</v>
      </c>
      <c r="AY1281" s="18">
        <f t="shared" si="394"/>
        <v>11</v>
      </c>
      <c r="AZ1281"/>
    </row>
    <row r="1282" spans="1:52" x14ac:dyDescent="0.15">
      <c r="A1282" s="1">
        <f t="shared" ref="A1282:A1345" si="398">VALUE(LEFT(RIGHT(C1282,2),1))</f>
        <v>4</v>
      </c>
      <c r="B1282" s="1" t="str">
        <f t="shared" ref="B1282:B1345" si="399">IF(C1282=M1282,"HR","編成")</f>
        <v>編成</v>
      </c>
      <c r="C1282" t="s">
        <v>3687</v>
      </c>
      <c r="D1282" s="1" t="str">
        <f>VLOOKUP($C1282,クラス一覧!$A:$J,10,FALSE)</f>
        <v>ゲーム</v>
      </c>
      <c r="E1282" s="1">
        <f>VLOOKUP($C1282,クラス一覧!$A:$J,8,FALSE)</f>
        <v>11</v>
      </c>
      <c r="F1282" s="1" t="str">
        <f>VLOOKUP($C1282,クラス一覧!$A:$J,9,FALSE)</f>
        <v>岩橋</v>
      </c>
      <c r="G1282" s="1" t="str">
        <f>VLOOKUP($H1282,科目一覧!$A:$G,3,FALSE)</f>
        <v>ゲーム企画（実践）</v>
      </c>
      <c r="H1282" t="s">
        <v>3099</v>
      </c>
      <c r="I1282" s="1" t="str">
        <f>VLOOKUP($H1282,科目一覧!$A:$G,7,FALSE)</f>
        <v>岩橋</v>
      </c>
      <c r="J1282" s="1" t="str">
        <f>VLOOKUP($I1282,教員一覧!$A:$D,2,FALSE)</f>
        <v>ゲーム</v>
      </c>
      <c r="K1282" s="1" t="str">
        <f>VLOOKUP($I1282,教員一覧!$A:$D,3,FALSE)</f>
        <v>企画</v>
      </c>
      <c r="L1282" s="1" t="str">
        <f>VLOOKUP($I1282,教員一覧!$A:$D,4,FALSE)</f>
        <v>専任</v>
      </c>
      <c r="M1282" t="s">
        <v>147</v>
      </c>
      <c r="N1282" t="s">
        <v>3789</v>
      </c>
      <c r="O1282" t="s">
        <v>57</v>
      </c>
      <c r="P1282" t="s">
        <v>13</v>
      </c>
      <c r="Q1282">
        <v>4</v>
      </c>
      <c r="R1282">
        <v>1405</v>
      </c>
      <c r="S1282" s="1" t="str">
        <f>VLOOKUP($R1282,教室一覧!$A:$B,2,FALSE)</f>
        <v>ノート32</v>
      </c>
      <c r="T1282" s="1">
        <f>VLOOKUP($R1282,教室一覧!$A:$C,3,FALSE)</f>
        <v>32</v>
      </c>
      <c r="U1282" s="1" t="str">
        <f>VLOOKUP($R1282,教室一覧!$A:$D,4,FALSE)</f>
        <v>1号館</v>
      </c>
      <c r="V1282" s="1" t="str">
        <f>VLOOKUP($R1282,教室一覧!$A:$E,5,FALSE)</f>
        <v>4F</v>
      </c>
      <c r="W1282"/>
      <c r="X1282"/>
      <c r="Y1282" s="1" t="str">
        <f>VLOOKUP($O1282,教員一覧!$A:$D,2,FALSE)</f>
        <v>ゲーム</v>
      </c>
      <c r="Z1282" s="1" t="str">
        <f>VLOOKUP($O1282,教員一覧!$A:$D,3,FALSE)</f>
        <v>企画</v>
      </c>
      <c r="AA1282" s="1" t="str">
        <f>VLOOKUP($O1282,教員一覧!$A:$D,4,FALSE)</f>
        <v>非常勤</v>
      </c>
      <c r="AB1282" s="1" t="str">
        <f t="shared" ref="AB1282:AB1345" si="400">IF(O1282=F1282,"担任","")</f>
        <v/>
      </c>
      <c r="AC1282" s="14" t="s">
        <v>147</v>
      </c>
      <c r="AD1282" s="14" t="s">
        <v>163</v>
      </c>
      <c r="AE1282" s="14" t="s">
        <v>57</v>
      </c>
      <c r="AF1282" s="14" t="s">
        <v>13</v>
      </c>
      <c r="AG1282" s="14">
        <v>4</v>
      </c>
      <c r="AH1282" s="14">
        <v>1405</v>
      </c>
      <c r="AI1282" s="15" t="str">
        <f t="shared" ref="AI1282:AI1345" si="401">IF(AC1282=M1282,"",M1282&amp;" ")</f>
        <v/>
      </c>
      <c r="AJ1282" s="15" t="str">
        <f t="shared" ref="AJ1282:AJ1345" si="402">IF(AD1282=N1282,"",N1282&amp;" ")</f>
        <v/>
      </c>
      <c r="AK1282" s="15" t="str">
        <f t="shared" ref="AK1282:AK1345" si="403">IF(AE1282=O1282,"",O1282&amp;" ")</f>
        <v/>
      </c>
      <c r="AL1282" s="15" t="str">
        <f t="shared" ref="AL1282:AL1345" si="404">IF(AF1282=P1282,"",P1282&amp;" ")</f>
        <v/>
      </c>
      <c r="AM1282" s="15" t="str">
        <f t="shared" ref="AM1282:AM1345" si="405">IF(AG1282=Q1282,"",Q1282&amp;" ")</f>
        <v/>
      </c>
      <c r="AN1282" s="15" t="str">
        <f t="shared" ref="AN1282:AN1345" si="406">IF(AH1282=R1282,"",R1282&amp;" ")</f>
        <v/>
      </c>
      <c r="AO1282" s="15" t="str">
        <f t="shared" ref="AO1282:AO1345" si="407">AI1282&amp;AJ1282&amp;AK1282&amp;AL1282&amp;AM1282&amp;AN1282</f>
        <v/>
      </c>
      <c r="AP1282" s="9" t="str">
        <f t="shared" ref="AP1282:AP1345" si="408">$C1282&amp;$P1282&amp;$Q1282</f>
        <v>GN4A水4</v>
      </c>
      <c r="AQ1282" s="9">
        <f t="shared" ref="AQ1282:AQ1345" si="409">1/COUNTIF($AP:$AP,$AP1282)</f>
        <v>1</v>
      </c>
      <c r="AR1282" s="11" t="str">
        <f t="shared" ref="AR1282:AR1345" si="410">$O1282&amp;$P1282&amp;$Q1282</f>
        <v>岡本武水4</v>
      </c>
      <c r="AS1282" s="11">
        <f t="shared" si="397"/>
        <v>0.5</v>
      </c>
      <c r="AT1282">
        <v>1</v>
      </c>
      <c r="AU1282" s="12">
        <f t="shared" ref="AU1282:AU1345" si="411">$E1282/$AT1282</f>
        <v>11</v>
      </c>
      <c r="AV1282" s="13" t="str">
        <f t="shared" ref="AV1282:AV1345" si="412">$R1282&amp;$P1282&amp;$Q1282</f>
        <v>1405水4</v>
      </c>
      <c r="AW1282" s="13">
        <f t="shared" ref="AW1282:AW1345" si="413">1/COUNTIF($AV:$AV,$AV1282)</f>
        <v>0.5</v>
      </c>
      <c r="AX1282" s="18" t="str">
        <f t="shared" ref="AX1282:AX1345" si="414">$C1282&amp;$M1282&amp;$P1282&amp;$Q1282&amp;$R1282</f>
        <v>GN4AUGK3GN4A水41405</v>
      </c>
      <c r="AY1282" s="18">
        <f t="shared" ref="AY1282:AY1345" si="415">$AU1282/COUNTIF($AX:$AX,$AX1282)</f>
        <v>11</v>
      </c>
      <c r="AZ1282"/>
    </row>
    <row r="1283" spans="1:52" x14ac:dyDescent="0.15">
      <c r="A1283" s="1">
        <f t="shared" si="398"/>
        <v>4</v>
      </c>
      <c r="B1283" s="1" t="str">
        <f t="shared" si="399"/>
        <v>編成</v>
      </c>
      <c r="C1283" t="s">
        <v>3687</v>
      </c>
      <c r="D1283" s="1" t="str">
        <f>VLOOKUP($C1283,クラス一覧!$A:$J,10,FALSE)</f>
        <v>ゲーム</v>
      </c>
      <c r="E1283" s="1">
        <f>VLOOKUP($C1283,クラス一覧!$A:$J,8,FALSE)</f>
        <v>11</v>
      </c>
      <c r="F1283" s="1" t="str">
        <f>VLOOKUP($C1283,クラス一覧!$A:$J,9,FALSE)</f>
        <v>岩橋</v>
      </c>
      <c r="G1283" s="1" t="str">
        <f>VLOOKUP($H1283,科目一覧!$A:$G,3,FALSE)</f>
        <v>ゲーム企画（企画提案）</v>
      </c>
      <c r="H1283" t="s">
        <v>3098</v>
      </c>
      <c r="I1283" s="1" t="str">
        <f>VLOOKUP($H1283,科目一覧!$A:$G,7,FALSE)</f>
        <v>大野</v>
      </c>
      <c r="J1283" s="1" t="str">
        <f>VLOOKUP($I1283,教員一覧!$A:$D,2,FALSE)</f>
        <v>ゲーム</v>
      </c>
      <c r="K1283" s="1" t="str">
        <f>VLOOKUP($I1283,教員一覧!$A:$D,3,FALSE)</f>
        <v>企画</v>
      </c>
      <c r="L1283" s="1" t="str">
        <f>VLOOKUP($I1283,教員一覧!$A:$D,4,FALSE)</f>
        <v>専任</v>
      </c>
      <c r="M1283" t="s">
        <v>147</v>
      </c>
      <c r="N1283" t="s">
        <v>3789</v>
      </c>
      <c r="O1283" t="s">
        <v>77</v>
      </c>
      <c r="P1283" t="s">
        <v>15</v>
      </c>
      <c r="Q1283">
        <v>3</v>
      </c>
      <c r="R1283">
        <v>1301</v>
      </c>
      <c r="S1283" s="1" t="str">
        <f>VLOOKUP($R1283,教室一覧!$A:$B,2,FALSE)</f>
        <v>ノート対応</v>
      </c>
      <c r="T1283" s="1">
        <f>VLOOKUP($R1283,教室一覧!$A:$C,3,FALSE)</f>
        <v>36</v>
      </c>
      <c r="U1283" s="1" t="str">
        <f>VLOOKUP($R1283,教室一覧!$A:$D,4,FALSE)</f>
        <v>1号館</v>
      </c>
      <c r="V1283" s="1" t="str">
        <f>VLOOKUP($R1283,教室一覧!$A:$E,5,FALSE)</f>
        <v>3F</v>
      </c>
      <c r="W1283"/>
      <c r="X1283"/>
      <c r="Y1283" s="1" t="str">
        <f>VLOOKUP($O1283,教員一覧!$A:$D,2,FALSE)</f>
        <v>ゲーム</v>
      </c>
      <c r="Z1283" s="1" t="str">
        <f>VLOOKUP($O1283,教員一覧!$A:$D,3,FALSE)</f>
        <v>企画</v>
      </c>
      <c r="AA1283" s="1" t="str">
        <f>VLOOKUP($O1283,教員一覧!$A:$D,4,FALSE)</f>
        <v>専任</v>
      </c>
      <c r="AB1283" s="1" t="str">
        <f t="shared" si="400"/>
        <v/>
      </c>
      <c r="AC1283" s="14" t="s">
        <v>147</v>
      </c>
      <c r="AD1283" s="14" t="s">
        <v>163</v>
      </c>
      <c r="AE1283" s="14" t="s">
        <v>77</v>
      </c>
      <c r="AF1283" s="14" t="s">
        <v>15</v>
      </c>
      <c r="AG1283" s="14">
        <v>3</v>
      </c>
      <c r="AH1283" s="14">
        <v>1301</v>
      </c>
      <c r="AI1283" s="15" t="str">
        <f t="shared" si="401"/>
        <v/>
      </c>
      <c r="AJ1283" s="15" t="str">
        <f t="shared" si="402"/>
        <v/>
      </c>
      <c r="AK1283" s="15" t="str">
        <f t="shared" si="403"/>
        <v/>
      </c>
      <c r="AL1283" s="15" t="str">
        <f t="shared" si="404"/>
        <v/>
      </c>
      <c r="AM1283" s="15" t="str">
        <f t="shared" si="405"/>
        <v/>
      </c>
      <c r="AN1283" s="15" t="str">
        <f t="shared" si="406"/>
        <v/>
      </c>
      <c r="AO1283" s="15" t="str">
        <f t="shared" si="407"/>
        <v/>
      </c>
      <c r="AP1283" s="9" t="str">
        <f t="shared" si="408"/>
        <v>GN4A木3</v>
      </c>
      <c r="AQ1283" s="9">
        <f t="shared" si="409"/>
        <v>1</v>
      </c>
      <c r="AR1283" s="11" t="str">
        <f t="shared" si="410"/>
        <v>大野木3</v>
      </c>
      <c r="AS1283" s="11">
        <f t="shared" si="397"/>
        <v>0.5</v>
      </c>
      <c r="AT1283">
        <v>1</v>
      </c>
      <c r="AU1283" s="12">
        <f t="shared" si="411"/>
        <v>11</v>
      </c>
      <c r="AV1283" s="13" t="str">
        <f t="shared" si="412"/>
        <v>1301木3</v>
      </c>
      <c r="AW1283" s="13">
        <f t="shared" si="413"/>
        <v>0.5</v>
      </c>
      <c r="AX1283" s="18" t="str">
        <f t="shared" si="414"/>
        <v>GN4AUGK3GN4A木31301</v>
      </c>
      <c r="AY1283" s="18">
        <f t="shared" si="415"/>
        <v>11</v>
      </c>
      <c r="AZ1283"/>
    </row>
    <row r="1284" spans="1:52" x14ac:dyDescent="0.15">
      <c r="A1284" s="1">
        <f t="shared" si="398"/>
        <v>4</v>
      </c>
      <c r="B1284" s="1" t="str">
        <f t="shared" si="399"/>
        <v>編成</v>
      </c>
      <c r="C1284" t="s">
        <v>3687</v>
      </c>
      <c r="D1284" s="1" t="str">
        <f>VLOOKUP($C1284,クラス一覧!$A:$J,10,FALSE)</f>
        <v>ゲーム</v>
      </c>
      <c r="E1284" s="1">
        <f>VLOOKUP($C1284,クラス一覧!$A:$J,8,FALSE)</f>
        <v>11</v>
      </c>
      <c r="F1284" s="1" t="str">
        <f>VLOOKUP($C1284,クラス一覧!$A:$J,9,FALSE)</f>
        <v>岩橋</v>
      </c>
      <c r="G1284" s="1" t="str">
        <f>VLOOKUP($H1284,科目一覧!$A:$G,3,FALSE)</f>
        <v>ゲーム企画（企画提案）</v>
      </c>
      <c r="H1284" t="s">
        <v>3098</v>
      </c>
      <c r="I1284" s="1" t="str">
        <f>VLOOKUP($H1284,科目一覧!$A:$G,7,FALSE)</f>
        <v>大野</v>
      </c>
      <c r="J1284" s="1" t="str">
        <f>VLOOKUP($I1284,教員一覧!$A:$D,2,FALSE)</f>
        <v>ゲーム</v>
      </c>
      <c r="K1284" s="1" t="str">
        <f>VLOOKUP($I1284,教員一覧!$A:$D,3,FALSE)</f>
        <v>企画</v>
      </c>
      <c r="L1284" s="1" t="str">
        <f>VLOOKUP($I1284,教員一覧!$A:$D,4,FALSE)</f>
        <v>専任</v>
      </c>
      <c r="M1284" t="s">
        <v>147</v>
      </c>
      <c r="N1284" t="s">
        <v>3789</v>
      </c>
      <c r="O1284" t="s">
        <v>77</v>
      </c>
      <c r="P1284" t="s">
        <v>15</v>
      </c>
      <c r="Q1284">
        <v>4</v>
      </c>
      <c r="R1284">
        <v>1301</v>
      </c>
      <c r="S1284" s="1" t="str">
        <f>VLOOKUP($R1284,教室一覧!$A:$B,2,FALSE)</f>
        <v>ノート対応</v>
      </c>
      <c r="T1284" s="1">
        <f>VLOOKUP($R1284,教室一覧!$A:$C,3,FALSE)</f>
        <v>36</v>
      </c>
      <c r="U1284" s="1" t="str">
        <f>VLOOKUP($R1284,教室一覧!$A:$D,4,FALSE)</f>
        <v>1号館</v>
      </c>
      <c r="V1284" s="1" t="str">
        <f>VLOOKUP($R1284,教室一覧!$A:$E,5,FALSE)</f>
        <v>3F</v>
      </c>
      <c r="W1284"/>
      <c r="X1284"/>
      <c r="Y1284" s="1" t="str">
        <f>VLOOKUP($O1284,教員一覧!$A:$D,2,FALSE)</f>
        <v>ゲーム</v>
      </c>
      <c r="Z1284" s="1" t="str">
        <f>VLOOKUP($O1284,教員一覧!$A:$D,3,FALSE)</f>
        <v>企画</v>
      </c>
      <c r="AA1284" s="1" t="str">
        <f>VLOOKUP($O1284,教員一覧!$A:$D,4,FALSE)</f>
        <v>専任</v>
      </c>
      <c r="AB1284" s="1" t="str">
        <f t="shared" si="400"/>
        <v/>
      </c>
      <c r="AC1284" s="14" t="s">
        <v>147</v>
      </c>
      <c r="AD1284" s="14" t="s">
        <v>163</v>
      </c>
      <c r="AE1284" s="14" t="s">
        <v>77</v>
      </c>
      <c r="AF1284" s="14" t="s">
        <v>15</v>
      </c>
      <c r="AG1284" s="14">
        <v>4</v>
      </c>
      <c r="AH1284" s="14">
        <v>1301</v>
      </c>
      <c r="AI1284" s="15" t="str">
        <f t="shared" si="401"/>
        <v/>
      </c>
      <c r="AJ1284" s="15" t="str">
        <f t="shared" si="402"/>
        <v/>
      </c>
      <c r="AK1284" s="15" t="str">
        <f t="shared" si="403"/>
        <v/>
      </c>
      <c r="AL1284" s="15" t="str">
        <f t="shared" si="404"/>
        <v/>
      </c>
      <c r="AM1284" s="15" t="str">
        <f t="shared" si="405"/>
        <v/>
      </c>
      <c r="AN1284" s="15" t="str">
        <f t="shared" si="406"/>
        <v/>
      </c>
      <c r="AO1284" s="15" t="str">
        <f t="shared" si="407"/>
        <v/>
      </c>
      <c r="AP1284" s="9" t="str">
        <f t="shared" si="408"/>
        <v>GN4A木4</v>
      </c>
      <c r="AQ1284" s="9">
        <f t="shared" si="409"/>
        <v>1</v>
      </c>
      <c r="AR1284" s="11" t="str">
        <f t="shared" si="410"/>
        <v>大野木4</v>
      </c>
      <c r="AS1284" s="11">
        <f t="shared" si="397"/>
        <v>0.5</v>
      </c>
      <c r="AT1284">
        <v>1</v>
      </c>
      <c r="AU1284" s="12">
        <f t="shared" si="411"/>
        <v>11</v>
      </c>
      <c r="AV1284" s="13" t="str">
        <f t="shared" si="412"/>
        <v>1301木4</v>
      </c>
      <c r="AW1284" s="13">
        <f t="shared" si="413"/>
        <v>0.5</v>
      </c>
      <c r="AX1284" s="18" t="str">
        <f t="shared" si="414"/>
        <v>GN4AUGK3GN4A木41301</v>
      </c>
      <c r="AY1284" s="18">
        <f t="shared" si="415"/>
        <v>11</v>
      </c>
      <c r="AZ1284"/>
    </row>
    <row r="1285" spans="1:52" x14ac:dyDescent="0.15">
      <c r="A1285" s="1">
        <f t="shared" si="398"/>
        <v>1</v>
      </c>
      <c r="B1285" s="1" t="str">
        <f t="shared" si="399"/>
        <v>編成</v>
      </c>
      <c r="C1285" t="s">
        <v>3690</v>
      </c>
      <c r="D1285" s="1" t="str">
        <f>VLOOKUP($C1285,クラス一覧!$A:$J,10,FALSE)</f>
        <v>ゲーム</v>
      </c>
      <c r="E1285" s="1">
        <f>VLOOKUP($C1285,クラス一覧!$A:$J,8,FALSE)</f>
        <v>21</v>
      </c>
      <c r="F1285" s="1" t="str">
        <f>VLOOKUP($C1285,クラス一覧!$A:$J,9,FALSE)</f>
        <v>奥田</v>
      </c>
      <c r="G1285" s="1" t="str">
        <f>VLOOKUP($H1285,科目一覧!$A:$G,3,FALSE)</f>
        <v>ゲームCG（3DCG）</v>
      </c>
      <c r="H1285" t="s">
        <v>3042</v>
      </c>
      <c r="I1285" s="1" t="str">
        <f>VLOOKUP($H1285,科目一覧!$A:$G,7,FALSE)</f>
        <v>福島</v>
      </c>
      <c r="J1285" s="1" t="str">
        <f>VLOOKUP($I1285,教員一覧!$A:$D,2,FALSE)</f>
        <v>CG</v>
      </c>
      <c r="K1285" s="1" t="str">
        <f>VLOOKUP($I1285,教員一覧!$A:$D,3,FALSE)</f>
        <v>　</v>
      </c>
      <c r="L1285" s="1" t="str">
        <f>VLOOKUP($I1285,教員一覧!$A:$D,4,FALSE)</f>
        <v>専任</v>
      </c>
      <c r="M1285" t="s">
        <v>1607</v>
      </c>
      <c r="N1285" t="s">
        <v>3789</v>
      </c>
      <c r="O1285" t="s">
        <v>71</v>
      </c>
      <c r="P1285" t="s">
        <v>12</v>
      </c>
      <c r="Q1285">
        <v>1</v>
      </c>
      <c r="R1285">
        <v>2401</v>
      </c>
      <c r="S1285" s="1" t="str">
        <f>VLOOKUP($R1285,教室一覧!$A:$B,2,FALSE)</f>
        <v>実習室</v>
      </c>
      <c r="T1285" s="1">
        <f>VLOOKUP($R1285,教室一覧!$A:$C,3,FALSE)</f>
        <v>36</v>
      </c>
      <c r="U1285" s="1" t="str">
        <f>VLOOKUP($R1285,教室一覧!$A:$D,4,FALSE)</f>
        <v>2号館</v>
      </c>
      <c r="V1285" s="1" t="str">
        <f>VLOOKUP($R1285,教室一覧!$A:$E,5,FALSE)</f>
        <v>4F</v>
      </c>
      <c r="W1285"/>
      <c r="X1285"/>
      <c r="Y1285" s="1" t="str">
        <f>VLOOKUP($O1285,教員一覧!$A:$D,2,FALSE)</f>
        <v>CG</v>
      </c>
      <c r="Z1285" s="1" t="str">
        <f>VLOOKUP($O1285,教員一覧!$A:$D,3,FALSE)</f>
        <v>　</v>
      </c>
      <c r="AA1285" s="1" t="str">
        <f>VLOOKUP($O1285,教員一覧!$A:$D,4,FALSE)</f>
        <v>専任</v>
      </c>
      <c r="AB1285" s="1" t="str">
        <f t="shared" si="400"/>
        <v/>
      </c>
      <c r="AC1285" s="14" t="s">
        <v>1607</v>
      </c>
      <c r="AD1285" s="14" t="s">
        <v>163</v>
      </c>
      <c r="AE1285" s="14" t="s">
        <v>71</v>
      </c>
      <c r="AF1285" s="14" t="s">
        <v>12</v>
      </c>
      <c r="AG1285" s="14">
        <v>1</v>
      </c>
      <c r="AH1285" s="14">
        <v>2401</v>
      </c>
      <c r="AI1285" s="15" t="str">
        <f t="shared" si="401"/>
        <v/>
      </c>
      <c r="AJ1285" s="15" t="str">
        <f t="shared" si="402"/>
        <v/>
      </c>
      <c r="AK1285" s="15" t="str">
        <f t="shared" si="403"/>
        <v/>
      </c>
      <c r="AL1285" s="15" t="str">
        <f t="shared" si="404"/>
        <v/>
      </c>
      <c r="AM1285" s="15" t="str">
        <f t="shared" si="405"/>
        <v/>
      </c>
      <c r="AN1285" s="15" t="str">
        <f t="shared" si="406"/>
        <v/>
      </c>
      <c r="AO1285" s="15" t="str">
        <f t="shared" si="407"/>
        <v/>
      </c>
      <c r="AP1285" s="9" t="str">
        <f t="shared" si="408"/>
        <v>GO1A火1</v>
      </c>
      <c r="AQ1285" s="9">
        <f t="shared" si="409"/>
        <v>0.5</v>
      </c>
      <c r="AR1285" s="11" t="str">
        <f t="shared" si="410"/>
        <v>竹内一火1</v>
      </c>
      <c r="AS1285" s="11">
        <f t="shared" si="397"/>
        <v>0.5</v>
      </c>
      <c r="AT1285">
        <v>1</v>
      </c>
      <c r="AU1285" s="12">
        <f t="shared" si="411"/>
        <v>21</v>
      </c>
      <c r="AV1285" s="13" t="str">
        <f t="shared" si="412"/>
        <v>2401火1</v>
      </c>
      <c r="AW1285" s="13">
        <f t="shared" si="413"/>
        <v>0.25</v>
      </c>
      <c r="AX1285" s="18" t="str">
        <f t="shared" si="414"/>
        <v>GO1AUGKGO1A火12401</v>
      </c>
      <c r="AY1285" s="18">
        <f t="shared" si="415"/>
        <v>10.5</v>
      </c>
      <c r="AZ1285"/>
    </row>
    <row r="1286" spans="1:52" x14ac:dyDescent="0.15">
      <c r="A1286" s="1">
        <f t="shared" si="398"/>
        <v>1</v>
      </c>
      <c r="B1286" s="1" t="str">
        <f t="shared" si="399"/>
        <v>編成</v>
      </c>
      <c r="C1286" t="s">
        <v>3690</v>
      </c>
      <c r="D1286" s="1" t="str">
        <f>VLOOKUP($C1286,クラス一覧!$A:$J,10,FALSE)</f>
        <v>ゲーム</v>
      </c>
      <c r="E1286" s="1">
        <f>VLOOKUP($C1286,クラス一覧!$A:$J,8,FALSE)</f>
        <v>21</v>
      </c>
      <c r="F1286" s="1" t="str">
        <f>VLOOKUP($C1286,クラス一覧!$A:$J,9,FALSE)</f>
        <v>奥田</v>
      </c>
      <c r="G1286" s="1" t="str">
        <f>VLOOKUP($H1286,科目一覧!$A:$G,3,FALSE)</f>
        <v>ゲームCG（3DCG）</v>
      </c>
      <c r="H1286" t="s">
        <v>3042</v>
      </c>
      <c r="I1286" s="1" t="str">
        <f>VLOOKUP($H1286,科目一覧!$A:$G,7,FALSE)</f>
        <v>福島</v>
      </c>
      <c r="J1286" s="1" t="str">
        <f>VLOOKUP($I1286,教員一覧!$A:$D,2,FALSE)</f>
        <v>CG</v>
      </c>
      <c r="K1286" s="1" t="str">
        <f>VLOOKUP($I1286,教員一覧!$A:$D,3,FALSE)</f>
        <v>　</v>
      </c>
      <c r="L1286" s="1" t="str">
        <f>VLOOKUP($I1286,教員一覧!$A:$D,4,FALSE)</f>
        <v>専任</v>
      </c>
      <c r="M1286" t="s">
        <v>1607</v>
      </c>
      <c r="N1286" t="s">
        <v>3789</v>
      </c>
      <c r="O1286" t="s">
        <v>71</v>
      </c>
      <c r="P1286" t="s">
        <v>12</v>
      </c>
      <c r="Q1286">
        <v>2</v>
      </c>
      <c r="R1286">
        <v>2401</v>
      </c>
      <c r="S1286" s="1" t="str">
        <f>VLOOKUP($R1286,教室一覧!$A:$B,2,FALSE)</f>
        <v>実習室</v>
      </c>
      <c r="T1286" s="1">
        <f>VLOOKUP($R1286,教室一覧!$A:$C,3,FALSE)</f>
        <v>36</v>
      </c>
      <c r="U1286" s="1" t="str">
        <f>VLOOKUP($R1286,教室一覧!$A:$D,4,FALSE)</f>
        <v>2号館</v>
      </c>
      <c r="V1286" s="1" t="str">
        <f>VLOOKUP($R1286,教室一覧!$A:$E,5,FALSE)</f>
        <v>4F</v>
      </c>
      <c r="W1286"/>
      <c r="X1286"/>
      <c r="Y1286" s="1" t="str">
        <f>VLOOKUP($O1286,教員一覧!$A:$D,2,FALSE)</f>
        <v>CG</v>
      </c>
      <c r="Z1286" s="1" t="str">
        <f>VLOOKUP($O1286,教員一覧!$A:$D,3,FALSE)</f>
        <v>　</v>
      </c>
      <c r="AA1286" s="1" t="str">
        <f>VLOOKUP($O1286,教員一覧!$A:$D,4,FALSE)</f>
        <v>専任</v>
      </c>
      <c r="AB1286" s="1" t="str">
        <f t="shared" si="400"/>
        <v/>
      </c>
      <c r="AC1286" s="14" t="s">
        <v>1607</v>
      </c>
      <c r="AD1286" s="14" t="s">
        <v>163</v>
      </c>
      <c r="AE1286" s="14" t="s">
        <v>71</v>
      </c>
      <c r="AF1286" s="14" t="s">
        <v>12</v>
      </c>
      <c r="AG1286" s="14">
        <v>2</v>
      </c>
      <c r="AH1286" s="14">
        <v>2401</v>
      </c>
      <c r="AI1286" s="15" t="str">
        <f t="shared" si="401"/>
        <v/>
      </c>
      <c r="AJ1286" s="15" t="str">
        <f t="shared" si="402"/>
        <v/>
      </c>
      <c r="AK1286" s="15" t="str">
        <f t="shared" si="403"/>
        <v/>
      </c>
      <c r="AL1286" s="15" t="str">
        <f t="shared" si="404"/>
        <v/>
      </c>
      <c r="AM1286" s="15" t="str">
        <f t="shared" si="405"/>
        <v/>
      </c>
      <c r="AN1286" s="15" t="str">
        <f t="shared" si="406"/>
        <v/>
      </c>
      <c r="AO1286" s="15" t="str">
        <f t="shared" si="407"/>
        <v/>
      </c>
      <c r="AP1286" s="9" t="str">
        <f t="shared" si="408"/>
        <v>GO1A火2</v>
      </c>
      <c r="AQ1286" s="9">
        <f t="shared" si="409"/>
        <v>0.5</v>
      </c>
      <c r="AR1286" s="11" t="str">
        <f t="shared" si="410"/>
        <v>竹内一火2</v>
      </c>
      <c r="AS1286" s="11">
        <f t="shared" si="397"/>
        <v>0.5</v>
      </c>
      <c r="AT1286">
        <v>1</v>
      </c>
      <c r="AU1286" s="12">
        <f t="shared" si="411"/>
        <v>21</v>
      </c>
      <c r="AV1286" s="13" t="str">
        <f t="shared" si="412"/>
        <v>2401火2</v>
      </c>
      <c r="AW1286" s="13">
        <f t="shared" si="413"/>
        <v>0.25</v>
      </c>
      <c r="AX1286" s="18" t="str">
        <f t="shared" si="414"/>
        <v>GO1AUGKGO1A火22401</v>
      </c>
      <c r="AY1286" s="18">
        <f t="shared" si="415"/>
        <v>10.5</v>
      </c>
      <c r="AZ1286"/>
    </row>
    <row r="1287" spans="1:52" x14ac:dyDescent="0.15">
      <c r="A1287" s="1">
        <f t="shared" si="398"/>
        <v>1</v>
      </c>
      <c r="B1287" s="1" t="str">
        <f t="shared" si="399"/>
        <v>編成</v>
      </c>
      <c r="C1287" t="s">
        <v>3690</v>
      </c>
      <c r="D1287" s="1" t="str">
        <f>VLOOKUP($C1287,クラス一覧!$A:$J,10,FALSE)</f>
        <v>ゲーム</v>
      </c>
      <c r="E1287" s="1">
        <f>VLOOKUP($C1287,クラス一覧!$A:$J,8,FALSE)</f>
        <v>21</v>
      </c>
      <c r="F1287" s="1" t="str">
        <f>VLOOKUP($C1287,クラス一覧!$A:$J,9,FALSE)</f>
        <v>奥田</v>
      </c>
      <c r="G1287" s="1" t="str">
        <f>VLOOKUP($H1287,科目一覧!$A:$G,3,FALSE)</f>
        <v>ゲームプロ（実践）</v>
      </c>
      <c r="H1287" t="s">
        <v>3044</v>
      </c>
      <c r="I1287" s="1" t="str">
        <f>VLOOKUP($H1287,科目一覧!$A:$G,7,FALSE)</f>
        <v>奥元</v>
      </c>
      <c r="J1287" s="1" t="str">
        <f>VLOOKUP($I1287,教員一覧!$A:$D,2,FALSE)</f>
        <v>ゲーム</v>
      </c>
      <c r="K1287" s="1" t="str">
        <f>VLOOKUP($I1287,教員一覧!$A:$D,3,FALSE)</f>
        <v>プログラム</v>
      </c>
      <c r="L1287" s="1" t="str">
        <f>VLOOKUP($I1287,教員一覧!$A:$D,4,FALSE)</f>
        <v>専任</v>
      </c>
      <c r="M1287" t="s">
        <v>1607</v>
      </c>
      <c r="N1287" t="s">
        <v>3789</v>
      </c>
      <c r="O1287" t="s">
        <v>66</v>
      </c>
      <c r="P1287" t="s">
        <v>12</v>
      </c>
      <c r="Q1287">
        <v>3</v>
      </c>
      <c r="R1287">
        <v>2405</v>
      </c>
      <c r="S1287" s="1" t="str">
        <f>VLOOKUP($R1287,教室一覧!$A:$B,2,FALSE)</f>
        <v>ノート対応</v>
      </c>
      <c r="T1287" s="1">
        <f>VLOOKUP($R1287,教室一覧!$A:$C,3,FALSE)</f>
        <v>36</v>
      </c>
      <c r="U1287" s="1" t="str">
        <f>VLOOKUP($R1287,教室一覧!$A:$D,4,FALSE)</f>
        <v>2号館</v>
      </c>
      <c r="V1287" s="1" t="str">
        <f>VLOOKUP($R1287,教室一覧!$A:$E,5,FALSE)</f>
        <v>4F</v>
      </c>
      <c r="W1287"/>
      <c r="X1287"/>
      <c r="Y1287" s="1" t="str">
        <f>VLOOKUP($O1287,教員一覧!$A:$D,2,FALSE)</f>
        <v>ゲーム</v>
      </c>
      <c r="Z1287" s="1" t="str">
        <f>VLOOKUP($O1287,教員一覧!$A:$D,3,FALSE)</f>
        <v>プログラム</v>
      </c>
      <c r="AA1287" s="1" t="str">
        <f>VLOOKUP($O1287,教員一覧!$A:$D,4,FALSE)</f>
        <v>非常勤</v>
      </c>
      <c r="AB1287" s="1" t="str">
        <f t="shared" si="400"/>
        <v/>
      </c>
      <c r="AC1287" s="14" t="s">
        <v>1607</v>
      </c>
      <c r="AD1287" s="14" t="s">
        <v>163</v>
      </c>
      <c r="AE1287" s="14" t="s">
        <v>66</v>
      </c>
      <c r="AF1287" s="14" t="s">
        <v>12</v>
      </c>
      <c r="AG1287" s="14">
        <v>3</v>
      </c>
      <c r="AH1287" s="14">
        <v>2405</v>
      </c>
      <c r="AI1287" s="15" t="str">
        <f t="shared" si="401"/>
        <v/>
      </c>
      <c r="AJ1287" s="15" t="str">
        <f t="shared" si="402"/>
        <v/>
      </c>
      <c r="AK1287" s="15" t="str">
        <f t="shared" si="403"/>
        <v/>
      </c>
      <c r="AL1287" s="15" t="str">
        <f t="shared" si="404"/>
        <v/>
      </c>
      <c r="AM1287" s="15" t="str">
        <f t="shared" si="405"/>
        <v/>
      </c>
      <c r="AN1287" s="15" t="str">
        <f t="shared" si="406"/>
        <v/>
      </c>
      <c r="AO1287" s="15" t="str">
        <f t="shared" si="407"/>
        <v/>
      </c>
      <c r="AP1287" s="9" t="str">
        <f t="shared" si="408"/>
        <v>GO1A火3</v>
      </c>
      <c r="AQ1287" s="9">
        <f t="shared" si="409"/>
        <v>0.5</v>
      </c>
      <c r="AR1287" s="11" t="str">
        <f t="shared" si="410"/>
        <v>飯田火3</v>
      </c>
      <c r="AS1287" s="11">
        <f t="shared" si="397"/>
        <v>0.5</v>
      </c>
      <c r="AT1287">
        <v>1</v>
      </c>
      <c r="AU1287" s="12">
        <f t="shared" si="411"/>
        <v>21</v>
      </c>
      <c r="AV1287" s="13" t="str">
        <f t="shared" si="412"/>
        <v>2405火3</v>
      </c>
      <c r="AW1287" s="13">
        <f t="shared" si="413"/>
        <v>0.25</v>
      </c>
      <c r="AX1287" s="18" t="str">
        <f t="shared" si="414"/>
        <v>GO1AUGKGO1A火32405</v>
      </c>
      <c r="AY1287" s="18">
        <f t="shared" si="415"/>
        <v>10.5</v>
      </c>
      <c r="AZ1287"/>
    </row>
    <row r="1288" spans="1:52" x14ac:dyDescent="0.15">
      <c r="A1288" s="1">
        <f t="shared" si="398"/>
        <v>1</v>
      </c>
      <c r="B1288" s="1" t="str">
        <f t="shared" si="399"/>
        <v>HR</v>
      </c>
      <c r="C1288" t="s">
        <v>3690</v>
      </c>
      <c r="D1288" s="1" t="str">
        <f>VLOOKUP($C1288,クラス一覧!$A:$J,10,FALSE)</f>
        <v>ゲーム</v>
      </c>
      <c r="E1288" s="1">
        <f>VLOOKUP($C1288,クラス一覧!$A:$J,8,FALSE)</f>
        <v>21</v>
      </c>
      <c r="F1288" s="1" t="str">
        <f>VLOOKUP($C1288,クラス一覧!$A:$J,9,FALSE)</f>
        <v>奥田</v>
      </c>
      <c r="G1288" s="1" t="str">
        <f>VLOOKUP($H1288,科目一覧!$A:$G,3,FALSE)</f>
        <v>SHR</v>
      </c>
      <c r="H1288" t="s">
        <v>3720</v>
      </c>
      <c r="I1288" s="1">
        <f>VLOOKUP($H1288,科目一覧!$A:$G,7,FALSE)</f>
        <v>0</v>
      </c>
      <c r="J1288" s="1" t="e">
        <f>VLOOKUP($I1288,教員一覧!$A:$D,2,FALSE)</f>
        <v>#N/A</v>
      </c>
      <c r="K1288" s="1" t="e">
        <f>VLOOKUP($I1288,教員一覧!$A:$D,3,FALSE)</f>
        <v>#N/A</v>
      </c>
      <c r="L1288" s="1" t="e">
        <f>VLOOKUP($I1288,教員一覧!$A:$D,4,FALSE)</f>
        <v>#N/A</v>
      </c>
      <c r="M1288" t="s">
        <v>3690</v>
      </c>
      <c r="N1288" t="s">
        <v>3789</v>
      </c>
      <c r="O1288" t="s">
        <v>61</v>
      </c>
      <c r="P1288" t="s">
        <v>12</v>
      </c>
      <c r="Q1288">
        <v>5</v>
      </c>
      <c r="R1288">
        <v>2405</v>
      </c>
      <c r="S1288" s="1" t="str">
        <f>VLOOKUP($R1288,教室一覧!$A:$B,2,FALSE)</f>
        <v>ノート対応</v>
      </c>
      <c r="T1288" s="1">
        <f>VLOOKUP($R1288,教室一覧!$A:$C,3,FALSE)</f>
        <v>36</v>
      </c>
      <c r="U1288" s="1" t="str">
        <f>VLOOKUP($R1288,教室一覧!$A:$D,4,FALSE)</f>
        <v>2号館</v>
      </c>
      <c r="V1288" s="1" t="str">
        <f>VLOOKUP($R1288,教室一覧!$A:$E,5,FALSE)</f>
        <v>4F</v>
      </c>
      <c r="W1288"/>
      <c r="X1288"/>
      <c r="Y1288" s="1" t="str">
        <f>VLOOKUP($O1288,教員一覧!$A:$D,2,FALSE)</f>
        <v>ゲーム</v>
      </c>
      <c r="Z1288" s="1" t="str">
        <f>VLOOKUP($O1288,教員一覧!$A:$D,3,FALSE)</f>
        <v>プログラム</v>
      </c>
      <c r="AA1288" s="1" t="str">
        <f>VLOOKUP($O1288,教員一覧!$A:$D,4,FALSE)</f>
        <v>専任</v>
      </c>
      <c r="AB1288" s="1" t="str">
        <f t="shared" si="400"/>
        <v>担任</v>
      </c>
      <c r="AC1288" s="14" t="s">
        <v>60</v>
      </c>
      <c r="AD1288" s="14" t="s">
        <v>163</v>
      </c>
      <c r="AE1288" s="14" t="s">
        <v>61</v>
      </c>
      <c r="AF1288" s="14" t="s">
        <v>12</v>
      </c>
      <c r="AG1288" s="14">
        <v>5</v>
      </c>
      <c r="AH1288" s="14">
        <v>2405</v>
      </c>
      <c r="AI1288" s="15" t="str">
        <f t="shared" si="401"/>
        <v/>
      </c>
      <c r="AJ1288" s="15" t="str">
        <f t="shared" si="402"/>
        <v/>
      </c>
      <c r="AK1288" s="15" t="str">
        <f t="shared" si="403"/>
        <v/>
      </c>
      <c r="AL1288" s="15" t="str">
        <f t="shared" si="404"/>
        <v/>
      </c>
      <c r="AM1288" s="15" t="str">
        <f t="shared" si="405"/>
        <v/>
      </c>
      <c r="AN1288" s="15" t="str">
        <f t="shared" si="406"/>
        <v/>
      </c>
      <c r="AO1288" s="15" t="str">
        <f t="shared" si="407"/>
        <v/>
      </c>
      <c r="AP1288" s="9" t="str">
        <f t="shared" si="408"/>
        <v>GO1A火5</v>
      </c>
      <c r="AQ1288" s="9">
        <f t="shared" si="409"/>
        <v>1</v>
      </c>
      <c r="AR1288" s="11" t="str">
        <f t="shared" si="410"/>
        <v>奥田火5</v>
      </c>
      <c r="AS1288" s="11">
        <v>0</v>
      </c>
      <c r="AT1288">
        <v>1</v>
      </c>
      <c r="AU1288" s="12">
        <f t="shared" si="411"/>
        <v>21</v>
      </c>
      <c r="AV1288" s="13" t="str">
        <f t="shared" si="412"/>
        <v>2405火5</v>
      </c>
      <c r="AW1288" s="13">
        <f t="shared" si="413"/>
        <v>1</v>
      </c>
      <c r="AX1288" s="18" t="str">
        <f t="shared" si="414"/>
        <v>GO1AGO1A火52405</v>
      </c>
      <c r="AY1288" s="18">
        <f t="shared" si="415"/>
        <v>21</v>
      </c>
      <c r="AZ1288"/>
    </row>
    <row r="1289" spans="1:52" x14ac:dyDescent="0.15">
      <c r="A1289" s="1">
        <f t="shared" si="398"/>
        <v>1</v>
      </c>
      <c r="B1289" s="1" t="str">
        <f t="shared" si="399"/>
        <v>編成</v>
      </c>
      <c r="C1289" t="s">
        <v>3690</v>
      </c>
      <c r="D1289" s="1" t="str">
        <f>VLOOKUP($C1289,クラス一覧!$A:$J,10,FALSE)</f>
        <v>ゲーム</v>
      </c>
      <c r="E1289" s="1">
        <f>VLOOKUP($C1289,クラス一覧!$A:$J,8,FALSE)</f>
        <v>21</v>
      </c>
      <c r="F1289" s="1" t="str">
        <f>VLOOKUP($C1289,クラス一覧!$A:$J,9,FALSE)</f>
        <v>奥田</v>
      </c>
      <c r="G1289" s="1" t="str">
        <f>VLOOKUP($H1289,科目一覧!$A:$G,3,FALSE)</f>
        <v>ゲームプロ（基礎）</v>
      </c>
      <c r="H1289" t="s">
        <v>2423</v>
      </c>
      <c r="I1289" s="1" t="str">
        <f>VLOOKUP($H1289,科目一覧!$A:$G,7,FALSE)</f>
        <v>山口</v>
      </c>
      <c r="J1289" s="1" t="str">
        <f>VLOOKUP($I1289,教員一覧!$A:$D,2,FALSE)</f>
        <v>ゲーム</v>
      </c>
      <c r="K1289" s="1" t="str">
        <f>VLOOKUP($I1289,教員一覧!$A:$D,3,FALSE)</f>
        <v>プログラム</v>
      </c>
      <c r="L1289" s="1" t="str">
        <f>VLOOKUP($I1289,教員一覧!$A:$D,4,FALSE)</f>
        <v>専任</v>
      </c>
      <c r="M1289" t="s">
        <v>1719</v>
      </c>
      <c r="N1289" t="s">
        <v>3789</v>
      </c>
      <c r="O1289" t="s">
        <v>61</v>
      </c>
      <c r="P1289" t="s">
        <v>17</v>
      </c>
      <c r="Q1289">
        <v>1</v>
      </c>
      <c r="R1289">
        <v>3701</v>
      </c>
      <c r="S1289" s="1" t="str">
        <f>VLOOKUP($R1289,教室一覧!$A:$B,2,FALSE)</f>
        <v>ノート15</v>
      </c>
      <c r="T1289" s="1">
        <f>VLOOKUP($R1289,教室一覧!$A:$C,3,FALSE)</f>
        <v>15</v>
      </c>
      <c r="U1289" s="1" t="str">
        <f>VLOOKUP($R1289,教室一覧!$A:$D,4,FALSE)</f>
        <v>3号館</v>
      </c>
      <c r="V1289" s="1" t="str">
        <f>VLOOKUP($R1289,教室一覧!$A:$E,5,FALSE)</f>
        <v>7F</v>
      </c>
      <c r="W1289"/>
      <c r="X1289"/>
      <c r="Y1289" s="1" t="str">
        <f>VLOOKUP($O1289,教員一覧!$A:$D,2,FALSE)</f>
        <v>ゲーム</v>
      </c>
      <c r="Z1289" s="1" t="str">
        <f>VLOOKUP($O1289,教員一覧!$A:$D,3,FALSE)</f>
        <v>プログラム</v>
      </c>
      <c r="AA1289" s="1" t="str">
        <f>VLOOKUP($O1289,教員一覧!$A:$D,4,FALSE)</f>
        <v>専任</v>
      </c>
      <c r="AB1289" s="1" t="str">
        <f t="shared" si="400"/>
        <v>担任</v>
      </c>
      <c r="AC1289" s="14" t="s">
        <v>1719</v>
      </c>
      <c r="AD1289" s="14" t="s">
        <v>163</v>
      </c>
      <c r="AE1289" s="14" t="s">
        <v>61</v>
      </c>
      <c r="AF1289" s="14" t="s">
        <v>17</v>
      </c>
      <c r="AG1289" s="14">
        <v>1</v>
      </c>
      <c r="AH1289" s="14">
        <v>3701</v>
      </c>
      <c r="AI1289" s="15" t="str">
        <f t="shared" si="401"/>
        <v/>
      </c>
      <c r="AJ1289" s="15" t="str">
        <f t="shared" si="402"/>
        <v/>
      </c>
      <c r="AK1289" s="15" t="str">
        <f t="shared" si="403"/>
        <v/>
      </c>
      <c r="AL1289" s="15" t="str">
        <f t="shared" si="404"/>
        <v/>
      </c>
      <c r="AM1289" s="15" t="str">
        <f t="shared" si="405"/>
        <v/>
      </c>
      <c r="AN1289" s="15" t="str">
        <f t="shared" si="406"/>
        <v/>
      </c>
      <c r="AO1289" s="15" t="str">
        <f t="shared" si="407"/>
        <v/>
      </c>
      <c r="AP1289" s="9" t="str">
        <f t="shared" si="408"/>
        <v>GO1A金1</v>
      </c>
      <c r="AQ1289" s="9">
        <f t="shared" si="409"/>
        <v>0.33333333333333331</v>
      </c>
      <c r="AR1289" s="11" t="str">
        <f t="shared" si="410"/>
        <v>奥田金1</v>
      </c>
      <c r="AS1289" s="11">
        <f t="shared" ref="AS1289:AS1307" si="416">1/COUNTIF($AR:$AR,$AR1289)</f>
        <v>0.5</v>
      </c>
      <c r="AT1289">
        <v>3</v>
      </c>
      <c r="AU1289" s="12">
        <f t="shared" si="411"/>
        <v>7</v>
      </c>
      <c r="AV1289" s="13" t="str">
        <f t="shared" si="412"/>
        <v>3701金1</v>
      </c>
      <c r="AW1289" s="13">
        <f t="shared" si="413"/>
        <v>0.5</v>
      </c>
      <c r="AX1289" s="18" t="str">
        <f t="shared" si="414"/>
        <v>GO1ALCGO1A金13701</v>
      </c>
      <c r="AY1289" s="18">
        <f t="shared" si="415"/>
        <v>7</v>
      </c>
      <c r="AZ1289"/>
    </row>
    <row r="1290" spans="1:52" x14ac:dyDescent="0.15">
      <c r="A1290" s="1">
        <f t="shared" si="398"/>
        <v>1</v>
      </c>
      <c r="B1290" s="1" t="str">
        <f t="shared" si="399"/>
        <v>編成</v>
      </c>
      <c r="C1290" t="s">
        <v>3690</v>
      </c>
      <c r="D1290" s="1" t="str">
        <f>VLOOKUP($C1290,クラス一覧!$A:$J,10,FALSE)</f>
        <v>ゲーム</v>
      </c>
      <c r="E1290" s="1">
        <f>VLOOKUP($C1290,クラス一覧!$A:$J,8,FALSE)</f>
        <v>21</v>
      </c>
      <c r="F1290" s="1" t="str">
        <f>VLOOKUP($C1290,クラス一覧!$A:$J,9,FALSE)</f>
        <v>奥田</v>
      </c>
      <c r="G1290" s="1" t="str">
        <f>VLOOKUP($H1290,科目一覧!$A:$G,3,FALSE)</f>
        <v>ゲームプロ（基礎）</v>
      </c>
      <c r="H1290" t="s">
        <v>2423</v>
      </c>
      <c r="I1290" s="1" t="str">
        <f>VLOOKUP($H1290,科目一覧!$A:$G,7,FALSE)</f>
        <v>山口</v>
      </c>
      <c r="J1290" s="1" t="str">
        <f>VLOOKUP($I1290,教員一覧!$A:$D,2,FALSE)</f>
        <v>ゲーム</v>
      </c>
      <c r="K1290" s="1" t="str">
        <f>VLOOKUP($I1290,教員一覧!$A:$D,3,FALSE)</f>
        <v>プログラム</v>
      </c>
      <c r="L1290" s="1" t="str">
        <f>VLOOKUP($I1290,教員一覧!$A:$D,4,FALSE)</f>
        <v>専任</v>
      </c>
      <c r="M1290" t="s">
        <v>1720</v>
      </c>
      <c r="N1290" t="s">
        <v>3789</v>
      </c>
      <c r="O1290" t="s">
        <v>89</v>
      </c>
      <c r="P1290" t="s">
        <v>17</v>
      </c>
      <c r="Q1290">
        <v>1</v>
      </c>
      <c r="R1290">
        <v>3702</v>
      </c>
      <c r="S1290" s="1" t="str">
        <f>VLOOKUP($R1290,教室一覧!$A:$B,2,FALSE)</f>
        <v>ノート15</v>
      </c>
      <c r="T1290" s="1">
        <f>VLOOKUP($R1290,教室一覧!$A:$C,3,FALSE)</f>
        <v>15</v>
      </c>
      <c r="U1290" s="1" t="str">
        <f>VLOOKUP($R1290,教室一覧!$A:$D,4,FALSE)</f>
        <v>3号館</v>
      </c>
      <c r="V1290" s="1" t="str">
        <f>VLOOKUP($R1290,教室一覧!$A:$E,5,FALSE)</f>
        <v>7F</v>
      </c>
      <c r="W1290"/>
      <c r="X1290"/>
      <c r="Y1290" s="1" t="str">
        <f>VLOOKUP($O1290,教員一覧!$A:$D,2,FALSE)</f>
        <v>ゲーム</v>
      </c>
      <c r="Z1290" s="1" t="str">
        <f>VLOOKUP($O1290,教員一覧!$A:$D,3,FALSE)</f>
        <v>プログラム</v>
      </c>
      <c r="AA1290" s="1" t="str">
        <f>VLOOKUP($O1290,教員一覧!$A:$D,4,FALSE)</f>
        <v>非常勤</v>
      </c>
      <c r="AB1290" s="1" t="str">
        <f t="shared" si="400"/>
        <v/>
      </c>
      <c r="AC1290" s="14" t="s">
        <v>1720</v>
      </c>
      <c r="AD1290" s="14" t="s">
        <v>163</v>
      </c>
      <c r="AE1290" s="14" t="s">
        <v>89</v>
      </c>
      <c r="AF1290" s="14" t="s">
        <v>17</v>
      </c>
      <c r="AG1290" s="14">
        <v>1</v>
      </c>
      <c r="AH1290" s="14">
        <v>3702</v>
      </c>
      <c r="AI1290" s="15" t="str">
        <f t="shared" si="401"/>
        <v/>
      </c>
      <c r="AJ1290" s="15" t="str">
        <f t="shared" si="402"/>
        <v/>
      </c>
      <c r="AK1290" s="15" t="str">
        <f t="shared" si="403"/>
        <v/>
      </c>
      <c r="AL1290" s="15" t="str">
        <f t="shared" si="404"/>
        <v/>
      </c>
      <c r="AM1290" s="15" t="str">
        <f t="shared" si="405"/>
        <v/>
      </c>
      <c r="AN1290" s="15" t="str">
        <f t="shared" si="406"/>
        <v/>
      </c>
      <c r="AO1290" s="15" t="str">
        <f t="shared" si="407"/>
        <v/>
      </c>
      <c r="AP1290" s="9" t="str">
        <f t="shared" si="408"/>
        <v>GO1A金1</v>
      </c>
      <c r="AQ1290" s="9">
        <f t="shared" si="409"/>
        <v>0.33333333333333331</v>
      </c>
      <c r="AR1290" s="11" t="str">
        <f t="shared" si="410"/>
        <v>川畑金1</v>
      </c>
      <c r="AS1290" s="11">
        <f t="shared" si="416"/>
        <v>0.5</v>
      </c>
      <c r="AT1290">
        <v>3</v>
      </c>
      <c r="AU1290" s="12">
        <f t="shared" si="411"/>
        <v>7</v>
      </c>
      <c r="AV1290" s="13" t="str">
        <f t="shared" si="412"/>
        <v>3702金1</v>
      </c>
      <c r="AW1290" s="13">
        <f t="shared" si="413"/>
        <v>0.5</v>
      </c>
      <c r="AX1290" s="18" t="str">
        <f t="shared" si="414"/>
        <v>GO1ALCGO1B金13702</v>
      </c>
      <c r="AY1290" s="18">
        <f t="shared" si="415"/>
        <v>7</v>
      </c>
      <c r="AZ1290"/>
    </row>
    <row r="1291" spans="1:52" x14ac:dyDescent="0.15">
      <c r="A1291" s="1">
        <f t="shared" si="398"/>
        <v>1</v>
      </c>
      <c r="B1291" s="1" t="str">
        <f t="shared" si="399"/>
        <v>編成</v>
      </c>
      <c r="C1291" t="s">
        <v>3690</v>
      </c>
      <c r="D1291" s="1" t="str">
        <f>VLOOKUP($C1291,クラス一覧!$A:$J,10,FALSE)</f>
        <v>ゲーム</v>
      </c>
      <c r="E1291" s="1">
        <f>VLOOKUP($C1291,クラス一覧!$A:$J,8,FALSE)</f>
        <v>21</v>
      </c>
      <c r="F1291" s="1" t="str">
        <f>VLOOKUP($C1291,クラス一覧!$A:$J,9,FALSE)</f>
        <v>奥田</v>
      </c>
      <c r="G1291" s="1" t="str">
        <f>VLOOKUP($H1291,科目一覧!$A:$G,3,FALSE)</f>
        <v>ゲームプロ（基礎）</v>
      </c>
      <c r="H1291" t="s">
        <v>2423</v>
      </c>
      <c r="I1291" s="1" t="str">
        <f>VLOOKUP($H1291,科目一覧!$A:$G,7,FALSE)</f>
        <v>山口</v>
      </c>
      <c r="J1291" s="1" t="str">
        <f>VLOOKUP($I1291,教員一覧!$A:$D,2,FALSE)</f>
        <v>ゲーム</v>
      </c>
      <c r="K1291" s="1" t="str">
        <f>VLOOKUP($I1291,教員一覧!$A:$D,3,FALSE)</f>
        <v>プログラム</v>
      </c>
      <c r="L1291" s="1" t="str">
        <f>VLOOKUP($I1291,教員一覧!$A:$D,4,FALSE)</f>
        <v>専任</v>
      </c>
      <c r="M1291" t="s">
        <v>3607</v>
      </c>
      <c r="N1291" t="s">
        <v>3789</v>
      </c>
      <c r="O1291" t="s">
        <v>100</v>
      </c>
      <c r="P1291" t="s">
        <v>17</v>
      </c>
      <c r="Q1291">
        <v>1</v>
      </c>
      <c r="R1291">
        <v>3703</v>
      </c>
      <c r="S1291" s="1" t="str">
        <f>VLOOKUP($R1291,教室一覧!$A:$B,2,FALSE)</f>
        <v>ノート15</v>
      </c>
      <c r="T1291" s="1">
        <f>VLOOKUP($R1291,教室一覧!$A:$C,3,FALSE)</f>
        <v>15</v>
      </c>
      <c r="U1291" s="1" t="str">
        <f>VLOOKUP($R1291,教室一覧!$A:$D,4,FALSE)</f>
        <v>3号館</v>
      </c>
      <c r="V1291" s="1" t="str">
        <f>VLOOKUP($R1291,教室一覧!$A:$E,5,FALSE)</f>
        <v>7F</v>
      </c>
      <c r="W1291"/>
      <c r="X1291"/>
      <c r="Y1291" s="1" t="str">
        <f>VLOOKUP($O1291,教員一覧!$A:$D,2,FALSE)</f>
        <v>ゲーム</v>
      </c>
      <c r="Z1291" s="1" t="str">
        <f>VLOOKUP($O1291,教員一覧!$A:$D,3,FALSE)</f>
        <v>プログラム</v>
      </c>
      <c r="AA1291" s="1" t="str">
        <f>VLOOKUP($O1291,教員一覧!$A:$D,4,FALSE)</f>
        <v>非常勤</v>
      </c>
      <c r="AB1291" s="1" t="str">
        <f t="shared" si="400"/>
        <v/>
      </c>
      <c r="AC1291" s="14" t="s">
        <v>3607</v>
      </c>
      <c r="AD1291" s="14" t="s">
        <v>163</v>
      </c>
      <c r="AE1291" s="14" t="s">
        <v>100</v>
      </c>
      <c r="AF1291" s="14" t="s">
        <v>17</v>
      </c>
      <c r="AG1291" s="14">
        <v>1</v>
      </c>
      <c r="AH1291" s="14">
        <v>3703</v>
      </c>
      <c r="AI1291" s="15" t="str">
        <f t="shared" si="401"/>
        <v/>
      </c>
      <c r="AJ1291" s="15" t="str">
        <f t="shared" si="402"/>
        <v/>
      </c>
      <c r="AK1291" s="15" t="str">
        <f t="shared" si="403"/>
        <v/>
      </c>
      <c r="AL1291" s="15" t="str">
        <f t="shared" si="404"/>
        <v/>
      </c>
      <c r="AM1291" s="15" t="str">
        <f t="shared" si="405"/>
        <v/>
      </c>
      <c r="AN1291" s="15" t="str">
        <f t="shared" si="406"/>
        <v/>
      </c>
      <c r="AO1291" s="15" t="str">
        <f t="shared" si="407"/>
        <v/>
      </c>
      <c r="AP1291" s="9" t="str">
        <f t="shared" si="408"/>
        <v>GO1A金1</v>
      </c>
      <c r="AQ1291" s="9">
        <f t="shared" si="409"/>
        <v>0.33333333333333331</v>
      </c>
      <c r="AR1291" s="11" t="str">
        <f t="shared" si="410"/>
        <v>井上金1</v>
      </c>
      <c r="AS1291" s="11">
        <f t="shared" si="416"/>
        <v>0.5</v>
      </c>
      <c r="AT1291">
        <v>3</v>
      </c>
      <c r="AU1291" s="12">
        <f t="shared" si="411"/>
        <v>7</v>
      </c>
      <c r="AV1291" s="13" t="str">
        <f t="shared" si="412"/>
        <v>3703金1</v>
      </c>
      <c r="AW1291" s="13">
        <f t="shared" si="413"/>
        <v>0.5</v>
      </c>
      <c r="AX1291" s="18" t="str">
        <f t="shared" si="414"/>
        <v>GO1ALCGO1C金13703</v>
      </c>
      <c r="AY1291" s="18">
        <f t="shared" si="415"/>
        <v>7</v>
      </c>
      <c r="AZ1291"/>
    </row>
    <row r="1292" spans="1:52" x14ac:dyDescent="0.15">
      <c r="A1292" s="1">
        <f t="shared" si="398"/>
        <v>1</v>
      </c>
      <c r="B1292" s="1" t="str">
        <f t="shared" si="399"/>
        <v>編成</v>
      </c>
      <c r="C1292" t="s">
        <v>3690</v>
      </c>
      <c r="D1292" s="1" t="str">
        <f>VLOOKUP($C1292,クラス一覧!$A:$J,10,FALSE)</f>
        <v>ゲーム</v>
      </c>
      <c r="E1292" s="1">
        <f>VLOOKUP($C1292,クラス一覧!$A:$J,8,FALSE)</f>
        <v>21</v>
      </c>
      <c r="F1292" s="1" t="str">
        <f>VLOOKUP($C1292,クラス一覧!$A:$J,9,FALSE)</f>
        <v>奥田</v>
      </c>
      <c r="G1292" s="1" t="str">
        <f>VLOOKUP($H1292,科目一覧!$A:$G,3,FALSE)</f>
        <v>ゲームプロ（基礎）</v>
      </c>
      <c r="H1292" t="s">
        <v>2423</v>
      </c>
      <c r="I1292" s="1" t="str">
        <f>VLOOKUP($H1292,科目一覧!$A:$G,7,FALSE)</f>
        <v>山口</v>
      </c>
      <c r="J1292" s="1" t="str">
        <f>VLOOKUP($I1292,教員一覧!$A:$D,2,FALSE)</f>
        <v>ゲーム</v>
      </c>
      <c r="K1292" s="1" t="str">
        <f>VLOOKUP($I1292,教員一覧!$A:$D,3,FALSE)</f>
        <v>プログラム</v>
      </c>
      <c r="L1292" s="1" t="str">
        <f>VLOOKUP($I1292,教員一覧!$A:$D,4,FALSE)</f>
        <v>専任</v>
      </c>
      <c r="M1292" t="s">
        <v>1719</v>
      </c>
      <c r="N1292" t="s">
        <v>3789</v>
      </c>
      <c r="O1292" t="s">
        <v>61</v>
      </c>
      <c r="P1292" t="s">
        <v>17</v>
      </c>
      <c r="Q1292">
        <v>2</v>
      </c>
      <c r="R1292">
        <v>3701</v>
      </c>
      <c r="S1292" s="1" t="str">
        <f>VLOOKUP($R1292,教室一覧!$A:$B,2,FALSE)</f>
        <v>ノート15</v>
      </c>
      <c r="T1292" s="1">
        <f>VLOOKUP($R1292,教室一覧!$A:$C,3,FALSE)</f>
        <v>15</v>
      </c>
      <c r="U1292" s="1" t="str">
        <f>VLOOKUP($R1292,教室一覧!$A:$D,4,FALSE)</f>
        <v>3号館</v>
      </c>
      <c r="V1292" s="1" t="str">
        <f>VLOOKUP($R1292,教室一覧!$A:$E,5,FALSE)</f>
        <v>7F</v>
      </c>
      <c r="W1292"/>
      <c r="X1292"/>
      <c r="Y1292" s="1" t="str">
        <f>VLOOKUP($O1292,教員一覧!$A:$D,2,FALSE)</f>
        <v>ゲーム</v>
      </c>
      <c r="Z1292" s="1" t="str">
        <f>VLOOKUP($O1292,教員一覧!$A:$D,3,FALSE)</f>
        <v>プログラム</v>
      </c>
      <c r="AA1292" s="1" t="str">
        <f>VLOOKUP($O1292,教員一覧!$A:$D,4,FALSE)</f>
        <v>専任</v>
      </c>
      <c r="AB1292" s="1" t="str">
        <f t="shared" si="400"/>
        <v>担任</v>
      </c>
      <c r="AC1292" s="14" t="s">
        <v>1719</v>
      </c>
      <c r="AD1292" s="14" t="s">
        <v>163</v>
      </c>
      <c r="AE1292" s="14" t="s">
        <v>61</v>
      </c>
      <c r="AF1292" s="14" t="s">
        <v>17</v>
      </c>
      <c r="AG1292" s="14">
        <v>2</v>
      </c>
      <c r="AH1292" s="14">
        <v>3701</v>
      </c>
      <c r="AI1292" s="15" t="str">
        <f t="shared" si="401"/>
        <v/>
      </c>
      <c r="AJ1292" s="15" t="str">
        <f t="shared" si="402"/>
        <v/>
      </c>
      <c r="AK1292" s="15" t="str">
        <f t="shared" si="403"/>
        <v/>
      </c>
      <c r="AL1292" s="15" t="str">
        <f t="shared" si="404"/>
        <v/>
      </c>
      <c r="AM1292" s="15" t="str">
        <f t="shared" si="405"/>
        <v/>
      </c>
      <c r="AN1292" s="15" t="str">
        <f t="shared" si="406"/>
        <v/>
      </c>
      <c r="AO1292" s="15" t="str">
        <f t="shared" si="407"/>
        <v/>
      </c>
      <c r="AP1292" s="9" t="str">
        <f t="shared" si="408"/>
        <v>GO1A金2</v>
      </c>
      <c r="AQ1292" s="9">
        <f t="shared" si="409"/>
        <v>0.25</v>
      </c>
      <c r="AR1292" s="11" t="str">
        <f t="shared" si="410"/>
        <v>奥田金2</v>
      </c>
      <c r="AS1292" s="11">
        <f t="shared" si="416"/>
        <v>0.5</v>
      </c>
      <c r="AT1292">
        <v>3</v>
      </c>
      <c r="AU1292" s="12">
        <f t="shared" si="411"/>
        <v>7</v>
      </c>
      <c r="AV1292" s="13" t="str">
        <f t="shared" si="412"/>
        <v>3701金2</v>
      </c>
      <c r="AW1292" s="13">
        <f t="shared" si="413"/>
        <v>0.5</v>
      </c>
      <c r="AX1292" s="18" t="str">
        <f t="shared" si="414"/>
        <v>GO1ALCGO1A金23701</v>
      </c>
      <c r="AY1292" s="18">
        <f t="shared" si="415"/>
        <v>7</v>
      </c>
      <c r="AZ1292"/>
    </row>
    <row r="1293" spans="1:52" x14ac:dyDescent="0.15">
      <c r="A1293" s="1">
        <f t="shared" si="398"/>
        <v>1</v>
      </c>
      <c r="B1293" s="1" t="str">
        <f t="shared" si="399"/>
        <v>編成</v>
      </c>
      <c r="C1293" t="s">
        <v>3690</v>
      </c>
      <c r="D1293" s="1" t="str">
        <f>VLOOKUP($C1293,クラス一覧!$A:$J,10,FALSE)</f>
        <v>ゲーム</v>
      </c>
      <c r="E1293" s="1">
        <f>VLOOKUP($C1293,クラス一覧!$A:$J,8,FALSE)</f>
        <v>21</v>
      </c>
      <c r="F1293" s="1" t="str">
        <f>VLOOKUP($C1293,クラス一覧!$A:$J,9,FALSE)</f>
        <v>奥田</v>
      </c>
      <c r="G1293" s="1" t="str">
        <f>VLOOKUP($H1293,科目一覧!$A:$G,3,FALSE)</f>
        <v>ゲームプロ（基礎）</v>
      </c>
      <c r="H1293" t="s">
        <v>2423</v>
      </c>
      <c r="I1293" s="1" t="str">
        <f>VLOOKUP($H1293,科目一覧!$A:$G,7,FALSE)</f>
        <v>山口</v>
      </c>
      <c r="J1293" s="1" t="str">
        <f>VLOOKUP($I1293,教員一覧!$A:$D,2,FALSE)</f>
        <v>ゲーム</v>
      </c>
      <c r="K1293" s="1" t="str">
        <f>VLOOKUP($I1293,教員一覧!$A:$D,3,FALSE)</f>
        <v>プログラム</v>
      </c>
      <c r="L1293" s="1" t="str">
        <f>VLOOKUP($I1293,教員一覧!$A:$D,4,FALSE)</f>
        <v>専任</v>
      </c>
      <c r="M1293" t="s">
        <v>1720</v>
      </c>
      <c r="N1293" t="s">
        <v>3789</v>
      </c>
      <c r="O1293" t="s">
        <v>89</v>
      </c>
      <c r="P1293" t="s">
        <v>17</v>
      </c>
      <c r="Q1293">
        <v>2</v>
      </c>
      <c r="R1293">
        <v>3702</v>
      </c>
      <c r="S1293" s="1" t="str">
        <f>VLOOKUP($R1293,教室一覧!$A:$B,2,FALSE)</f>
        <v>ノート15</v>
      </c>
      <c r="T1293" s="1">
        <f>VLOOKUP($R1293,教室一覧!$A:$C,3,FALSE)</f>
        <v>15</v>
      </c>
      <c r="U1293" s="1" t="str">
        <f>VLOOKUP($R1293,教室一覧!$A:$D,4,FALSE)</f>
        <v>3号館</v>
      </c>
      <c r="V1293" s="1" t="str">
        <f>VLOOKUP($R1293,教室一覧!$A:$E,5,FALSE)</f>
        <v>7F</v>
      </c>
      <c r="W1293"/>
      <c r="X1293"/>
      <c r="Y1293" s="1" t="str">
        <f>VLOOKUP($O1293,教員一覧!$A:$D,2,FALSE)</f>
        <v>ゲーム</v>
      </c>
      <c r="Z1293" s="1" t="str">
        <f>VLOOKUP($O1293,教員一覧!$A:$D,3,FALSE)</f>
        <v>プログラム</v>
      </c>
      <c r="AA1293" s="1" t="str">
        <f>VLOOKUP($O1293,教員一覧!$A:$D,4,FALSE)</f>
        <v>非常勤</v>
      </c>
      <c r="AB1293" s="1" t="str">
        <f t="shared" si="400"/>
        <v/>
      </c>
      <c r="AC1293" s="14" t="s">
        <v>1720</v>
      </c>
      <c r="AD1293" s="14" t="s">
        <v>163</v>
      </c>
      <c r="AE1293" s="14" t="s">
        <v>89</v>
      </c>
      <c r="AF1293" s="14" t="s">
        <v>17</v>
      </c>
      <c r="AG1293" s="14">
        <v>2</v>
      </c>
      <c r="AH1293" s="14">
        <v>3702</v>
      </c>
      <c r="AI1293" s="15" t="str">
        <f t="shared" si="401"/>
        <v/>
      </c>
      <c r="AJ1293" s="15" t="str">
        <f t="shared" si="402"/>
        <v/>
      </c>
      <c r="AK1293" s="15" t="str">
        <f t="shared" si="403"/>
        <v/>
      </c>
      <c r="AL1293" s="15" t="str">
        <f t="shared" si="404"/>
        <v/>
      </c>
      <c r="AM1293" s="15" t="str">
        <f t="shared" si="405"/>
        <v/>
      </c>
      <c r="AN1293" s="15" t="str">
        <f t="shared" si="406"/>
        <v/>
      </c>
      <c r="AO1293" s="15" t="str">
        <f t="shared" si="407"/>
        <v/>
      </c>
      <c r="AP1293" s="9" t="str">
        <f t="shared" si="408"/>
        <v>GO1A金2</v>
      </c>
      <c r="AQ1293" s="9">
        <f t="shared" si="409"/>
        <v>0.25</v>
      </c>
      <c r="AR1293" s="11" t="str">
        <f t="shared" si="410"/>
        <v>川畑金2</v>
      </c>
      <c r="AS1293" s="11">
        <f t="shared" si="416"/>
        <v>0.5</v>
      </c>
      <c r="AT1293">
        <v>3</v>
      </c>
      <c r="AU1293" s="12">
        <f t="shared" si="411"/>
        <v>7</v>
      </c>
      <c r="AV1293" s="13" t="str">
        <f t="shared" si="412"/>
        <v>3702金2</v>
      </c>
      <c r="AW1293" s="13">
        <f t="shared" si="413"/>
        <v>0.5</v>
      </c>
      <c r="AX1293" s="18" t="str">
        <f t="shared" si="414"/>
        <v>GO1ALCGO1B金23702</v>
      </c>
      <c r="AY1293" s="18">
        <f t="shared" si="415"/>
        <v>7</v>
      </c>
      <c r="AZ1293"/>
    </row>
    <row r="1294" spans="1:52" x14ac:dyDescent="0.15">
      <c r="A1294" s="1">
        <f t="shared" si="398"/>
        <v>1</v>
      </c>
      <c r="B1294" s="1" t="str">
        <f t="shared" si="399"/>
        <v>編成</v>
      </c>
      <c r="C1294" t="s">
        <v>3690</v>
      </c>
      <c r="D1294" s="1" t="str">
        <f>VLOOKUP($C1294,クラス一覧!$A:$J,10,FALSE)</f>
        <v>ゲーム</v>
      </c>
      <c r="E1294" s="1">
        <f>VLOOKUP($C1294,クラス一覧!$A:$J,8,FALSE)</f>
        <v>21</v>
      </c>
      <c r="F1294" s="1" t="str">
        <f>VLOOKUP($C1294,クラス一覧!$A:$J,9,FALSE)</f>
        <v>奥田</v>
      </c>
      <c r="G1294" s="1" t="str">
        <f>VLOOKUP($H1294,科目一覧!$A:$G,3,FALSE)</f>
        <v>ゲームプロ（基礎）</v>
      </c>
      <c r="H1294" t="s">
        <v>2423</v>
      </c>
      <c r="I1294" s="1" t="str">
        <f>VLOOKUP($H1294,科目一覧!$A:$G,7,FALSE)</f>
        <v>山口</v>
      </c>
      <c r="J1294" s="1" t="str">
        <f>VLOOKUP($I1294,教員一覧!$A:$D,2,FALSE)</f>
        <v>ゲーム</v>
      </c>
      <c r="K1294" s="1" t="str">
        <f>VLOOKUP($I1294,教員一覧!$A:$D,3,FALSE)</f>
        <v>プログラム</v>
      </c>
      <c r="L1294" s="1" t="str">
        <f>VLOOKUP($I1294,教員一覧!$A:$D,4,FALSE)</f>
        <v>専任</v>
      </c>
      <c r="M1294" t="s">
        <v>3607</v>
      </c>
      <c r="N1294" t="s">
        <v>3789</v>
      </c>
      <c r="O1294" t="s">
        <v>100</v>
      </c>
      <c r="P1294" t="s">
        <v>17</v>
      </c>
      <c r="Q1294">
        <v>2</v>
      </c>
      <c r="R1294">
        <v>3703</v>
      </c>
      <c r="S1294" s="1" t="str">
        <f>VLOOKUP($R1294,教室一覧!$A:$B,2,FALSE)</f>
        <v>ノート15</v>
      </c>
      <c r="T1294" s="1">
        <f>VLOOKUP($R1294,教室一覧!$A:$C,3,FALSE)</f>
        <v>15</v>
      </c>
      <c r="U1294" s="1" t="str">
        <f>VLOOKUP($R1294,教室一覧!$A:$D,4,FALSE)</f>
        <v>3号館</v>
      </c>
      <c r="V1294" s="1" t="str">
        <f>VLOOKUP($R1294,教室一覧!$A:$E,5,FALSE)</f>
        <v>7F</v>
      </c>
      <c r="W1294"/>
      <c r="X1294"/>
      <c r="Y1294" s="1" t="str">
        <f>VLOOKUP($O1294,教員一覧!$A:$D,2,FALSE)</f>
        <v>ゲーム</v>
      </c>
      <c r="Z1294" s="1" t="str">
        <f>VLOOKUP($O1294,教員一覧!$A:$D,3,FALSE)</f>
        <v>プログラム</v>
      </c>
      <c r="AA1294" s="1" t="str">
        <f>VLOOKUP($O1294,教員一覧!$A:$D,4,FALSE)</f>
        <v>非常勤</v>
      </c>
      <c r="AB1294" s="1" t="str">
        <f t="shared" si="400"/>
        <v/>
      </c>
      <c r="AC1294" s="14" t="s">
        <v>3607</v>
      </c>
      <c r="AD1294" s="14" t="s">
        <v>163</v>
      </c>
      <c r="AE1294" s="14" t="s">
        <v>100</v>
      </c>
      <c r="AF1294" s="14" t="s">
        <v>17</v>
      </c>
      <c r="AG1294" s="14">
        <v>2</v>
      </c>
      <c r="AH1294" s="14">
        <v>3703</v>
      </c>
      <c r="AI1294" s="15" t="str">
        <f t="shared" si="401"/>
        <v/>
      </c>
      <c r="AJ1294" s="15" t="str">
        <f t="shared" si="402"/>
        <v/>
      </c>
      <c r="AK1294" s="15" t="str">
        <f t="shared" si="403"/>
        <v/>
      </c>
      <c r="AL1294" s="15" t="str">
        <f t="shared" si="404"/>
        <v/>
      </c>
      <c r="AM1294" s="15" t="str">
        <f t="shared" si="405"/>
        <v/>
      </c>
      <c r="AN1294" s="15" t="str">
        <f t="shared" si="406"/>
        <v/>
      </c>
      <c r="AO1294" s="15" t="str">
        <f t="shared" si="407"/>
        <v/>
      </c>
      <c r="AP1294" s="9" t="str">
        <f t="shared" si="408"/>
        <v>GO1A金2</v>
      </c>
      <c r="AQ1294" s="9">
        <f t="shared" si="409"/>
        <v>0.25</v>
      </c>
      <c r="AR1294" s="11" t="str">
        <f t="shared" si="410"/>
        <v>井上金2</v>
      </c>
      <c r="AS1294" s="11">
        <f t="shared" si="416"/>
        <v>0.5</v>
      </c>
      <c r="AT1294">
        <v>3</v>
      </c>
      <c r="AU1294" s="12">
        <f t="shared" si="411"/>
        <v>7</v>
      </c>
      <c r="AV1294" s="13" t="str">
        <f t="shared" si="412"/>
        <v>3703金2</v>
      </c>
      <c r="AW1294" s="13">
        <f t="shared" si="413"/>
        <v>0.25</v>
      </c>
      <c r="AX1294" s="18" t="str">
        <f t="shared" si="414"/>
        <v>GO1ALCGO1C金23703</v>
      </c>
      <c r="AY1294" s="18">
        <f t="shared" si="415"/>
        <v>3.5</v>
      </c>
      <c r="AZ1294"/>
    </row>
    <row r="1295" spans="1:52" x14ac:dyDescent="0.15">
      <c r="A1295" s="1">
        <f t="shared" si="398"/>
        <v>1</v>
      </c>
      <c r="B1295" s="1" t="str">
        <f t="shared" si="399"/>
        <v>編成</v>
      </c>
      <c r="C1295" t="s">
        <v>3690</v>
      </c>
      <c r="D1295" s="1" t="str">
        <f>VLOOKUP($C1295,クラス一覧!$A:$J,10,FALSE)</f>
        <v>ゲーム</v>
      </c>
      <c r="E1295" s="1">
        <f>VLOOKUP($C1295,クラス一覧!$A:$J,8,FALSE)</f>
        <v>21</v>
      </c>
      <c r="F1295" s="1" t="str">
        <f>VLOOKUP($C1295,クラス一覧!$A:$J,9,FALSE)</f>
        <v>奥田</v>
      </c>
      <c r="G1295" s="1" t="str">
        <f>VLOOKUP($H1295,科目一覧!$A:$G,3,FALSE)</f>
        <v>ゲームプロ（実践）</v>
      </c>
      <c r="H1295" t="s">
        <v>3044</v>
      </c>
      <c r="I1295" s="1" t="str">
        <f>VLOOKUP($H1295,科目一覧!$A:$G,7,FALSE)</f>
        <v>奥元</v>
      </c>
      <c r="J1295" s="1" t="str">
        <f>VLOOKUP($I1295,教員一覧!$A:$D,2,FALSE)</f>
        <v>ゲーム</v>
      </c>
      <c r="K1295" s="1" t="str">
        <f>VLOOKUP($I1295,教員一覧!$A:$D,3,FALSE)</f>
        <v>プログラム</v>
      </c>
      <c r="L1295" s="1" t="str">
        <f>VLOOKUP($I1295,教員一覧!$A:$D,4,FALSE)</f>
        <v>専任</v>
      </c>
      <c r="M1295" t="s">
        <v>1607</v>
      </c>
      <c r="N1295" t="s">
        <v>3789</v>
      </c>
      <c r="O1295" t="s">
        <v>66</v>
      </c>
      <c r="P1295" t="s">
        <v>9</v>
      </c>
      <c r="Q1295">
        <v>1</v>
      </c>
      <c r="R1295">
        <v>1404</v>
      </c>
      <c r="S1295" s="1" t="str">
        <f>VLOOKUP($R1295,教室一覧!$A:$B,2,FALSE)</f>
        <v>ノート32</v>
      </c>
      <c r="T1295" s="1">
        <f>VLOOKUP($R1295,教室一覧!$A:$C,3,FALSE)</f>
        <v>32</v>
      </c>
      <c r="U1295" s="1" t="str">
        <f>VLOOKUP($R1295,教室一覧!$A:$D,4,FALSE)</f>
        <v>1号館</v>
      </c>
      <c r="V1295" s="1" t="str">
        <f>VLOOKUP($R1295,教室一覧!$A:$E,5,FALSE)</f>
        <v>4F</v>
      </c>
      <c r="W1295"/>
      <c r="X1295"/>
      <c r="Y1295" s="1" t="str">
        <f>VLOOKUP($O1295,教員一覧!$A:$D,2,FALSE)</f>
        <v>ゲーム</v>
      </c>
      <c r="Z1295" s="1" t="str">
        <f>VLOOKUP($O1295,教員一覧!$A:$D,3,FALSE)</f>
        <v>プログラム</v>
      </c>
      <c r="AA1295" s="1" t="str">
        <f>VLOOKUP($O1295,教員一覧!$A:$D,4,FALSE)</f>
        <v>非常勤</v>
      </c>
      <c r="AB1295" s="1" t="str">
        <f t="shared" si="400"/>
        <v/>
      </c>
      <c r="AC1295" s="14" t="s">
        <v>1607</v>
      </c>
      <c r="AD1295" s="14" t="s">
        <v>163</v>
      </c>
      <c r="AE1295" s="14" t="s">
        <v>66</v>
      </c>
      <c r="AF1295" s="14" t="s">
        <v>9</v>
      </c>
      <c r="AG1295" s="14">
        <v>1</v>
      </c>
      <c r="AH1295" s="14">
        <v>1404</v>
      </c>
      <c r="AI1295" s="15" t="str">
        <f t="shared" si="401"/>
        <v/>
      </c>
      <c r="AJ1295" s="15" t="str">
        <f t="shared" si="402"/>
        <v/>
      </c>
      <c r="AK1295" s="15" t="str">
        <f t="shared" si="403"/>
        <v/>
      </c>
      <c r="AL1295" s="15" t="str">
        <f t="shared" si="404"/>
        <v/>
      </c>
      <c r="AM1295" s="15" t="str">
        <f t="shared" si="405"/>
        <v/>
      </c>
      <c r="AN1295" s="15" t="str">
        <f t="shared" si="406"/>
        <v/>
      </c>
      <c r="AO1295" s="15" t="str">
        <f t="shared" si="407"/>
        <v/>
      </c>
      <c r="AP1295" s="9" t="str">
        <f t="shared" si="408"/>
        <v>GO1A月1</v>
      </c>
      <c r="AQ1295" s="9">
        <f t="shared" si="409"/>
        <v>0.5</v>
      </c>
      <c r="AR1295" s="11" t="str">
        <f t="shared" si="410"/>
        <v>飯田月1</v>
      </c>
      <c r="AS1295" s="11">
        <f t="shared" si="416"/>
        <v>0.5</v>
      </c>
      <c r="AT1295">
        <v>1</v>
      </c>
      <c r="AU1295" s="12">
        <f t="shared" si="411"/>
        <v>21</v>
      </c>
      <c r="AV1295" s="13" t="str">
        <f t="shared" si="412"/>
        <v>1404月1</v>
      </c>
      <c r="AW1295" s="13">
        <f t="shared" si="413"/>
        <v>0.25</v>
      </c>
      <c r="AX1295" s="18" t="str">
        <f t="shared" si="414"/>
        <v>GO1AUGKGO1A月11404</v>
      </c>
      <c r="AY1295" s="18">
        <f t="shared" si="415"/>
        <v>10.5</v>
      </c>
      <c r="AZ1295"/>
    </row>
    <row r="1296" spans="1:52" x14ac:dyDescent="0.15">
      <c r="A1296" s="1">
        <f t="shared" si="398"/>
        <v>1</v>
      </c>
      <c r="B1296" s="1" t="str">
        <f t="shared" si="399"/>
        <v>編成</v>
      </c>
      <c r="C1296" t="s">
        <v>3690</v>
      </c>
      <c r="D1296" s="1" t="str">
        <f>VLOOKUP($C1296,クラス一覧!$A:$J,10,FALSE)</f>
        <v>ゲーム</v>
      </c>
      <c r="E1296" s="1">
        <f>VLOOKUP($C1296,クラス一覧!$A:$J,8,FALSE)</f>
        <v>21</v>
      </c>
      <c r="F1296" s="1" t="str">
        <f>VLOOKUP($C1296,クラス一覧!$A:$J,9,FALSE)</f>
        <v>奥田</v>
      </c>
      <c r="G1296" s="1" t="str">
        <f>VLOOKUP($H1296,科目一覧!$A:$G,3,FALSE)</f>
        <v>ゲームプロ（基礎）</v>
      </c>
      <c r="H1296" t="s">
        <v>2423</v>
      </c>
      <c r="I1296" s="1" t="str">
        <f>VLOOKUP($H1296,科目一覧!$A:$G,7,FALSE)</f>
        <v>山口</v>
      </c>
      <c r="J1296" s="1" t="str">
        <f>VLOOKUP($I1296,教員一覧!$A:$D,2,FALSE)</f>
        <v>ゲーム</v>
      </c>
      <c r="K1296" s="1" t="str">
        <f>VLOOKUP($I1296,教員一覧!$A:$D,3,FALSE)</f>
        <v>プログラム</v>
      </c>
      <c r="L1296" s="1" t="str">
        <f>VLOOKUP($I1296,教員一覧!$A:$D,4,FALSE)</f>
        <v>専任</v>
      </c>
      <c r="M1296" t="s">
        <v>1719</v>
      </c>
      <c r="N1296" t="s">
        <v>3789</v>
      </c>
      <c r="O1296" t="s">
        <v>61</v>
      </c>
      <c r="P1296" t="s">
        <v>13</v>
      </c>
      <c r="Q1296">
        <v>1</v>
      </c>
      <c r="R1296">
        <v>3701</v>
      </c>
      <c r="S1296" s="1" t="str">
        <f>VLOOKUP($R1296,教室一覧!$A:$B,2,FALSE)</f>
        <v>ノート15</v>
      </c>
      <c r="T1296" s="1">
        <f>VLOOKUP($R1296,教室一覧!$A:$C,3,FALSE)</f>
        <v>15</v>
      </c>
      <c r="U1296" s="1" t="str">
        <f>VLOOKUP($R1296,教室一覧!$A:$D,4,FALSE)</f>
        <v>3号館</v>
      </c>
      <c r="V1296" s="1" t="str">
        <f>VLOOKUP($R1296,教室一覧!$A:$E,5,FALSE)</f>
        <v>7F</v>
      </c>
      <c r="W1296"/>
      <c r="X1296"/>
      <c r="Y1296" s="1" t="str">
        <f>VLOOKUP($O1296,教員一覧!$A:$D,2,FALSE)</f>
        <v>ゲーム</v>
      </c>
      <c r="Z1296" s="1" t="str">
        <f>VLOOKUP($O1296,教員一覧!$A:$D,3,FALSE)</f>
        <v>プログラム</v>
      </c>
      <c r="AA1296" s="1" t="str">
        <f>VLOOKUP($O1296,教員一覧!$A:$D,4,FALSE)</f>
        <v>専任</v>
      </c>
      <c r="AB1296" s="1" t="str">
        <f t="shared" si="400"/>
        <v>担任</v>
      </c>
      <c r="AC1296" s="14" t="s">
        <v>1719</v>
      </c>
      <c r="AD1296" s="14" t="s">
        <v>163</v>
      </c>
      <c r="AE1296" s="14" t="s">
        <v>61</v>
      </c>
      <c r="AF1296" s="14" t="s">
        <v>13</v>
      </c>
      <c r="AG1296" s="14">
        <v>1</v>
      </c>
      <c r="AH1296" s="14">
        <v>3701</v>
      </c>
      <c r="AI1296" s="15" t="str">
        <f t="shared" si="401"/>
        <v/>
      </c>
      <c r="AJ1296" s="15" t="str">
        <f t="shared" si="402"/>
        <v/>
      </c>
      <c r="AK1296" s="15" t="str">
        <f t="shared" si="403"/>
        <v/>
      </c>
      <c r="AL1296" s="15" t="str">
        <f t="shared" si="404"/>
        <v/>
      </c>
      <c r="AM1296" s="15" t="str">
        <f t="shared" si="405"/>
        <v/>
      </c>
      <c r="AN1296" s="15" t="str">
        <f t="shared" si="406"/>
        <v/>
      </c>
      <c r="AO1296" s="15" t="str">
        <f t="shared" si="407"/>
        <v/>
      </c>
      <c r="AP1296" s="9" t="str">
        <f t="shared" si="408"/>
        <v>GO1A水1</v>
      </c>
      <c r="AQ1296" s="9">
        <f t="shared" si="409"/>
        <v>0.33333333333333331</v>
      </c>
      <c r="AR1296" s="11" t="str">
        <f t="shared" si="410"/>
        <v>奥田水1</v>
      </c>
      <c r="AS1296" s="11">
        <f t="shared" si="416"/>
        <v>0.5</v>
      </c>
      <c r="AT1296">
        <v>3</v>
      </c>
      <c r="AU1296" s="12">
        <f t="shared" si="411"/>
        <v>7</v>
      </c>
      <c r="AV1296" s="13" t="str">
        <f t="shared" si="412"/>
        <v>3701水1</v>
      </c>
      <c r="AW1296" s="13">
        <f t="shared" si="413"/>
        <v>0.5</v>
      </c>
      <c r="AX1296" s="18" t="str">
        <f t="shared" si="414"/>
        <v>GO1ALCGO1A水13701</v>
      </c>
      <c r="AY1296" s="18">
        <f t="shared" si="415"/>
        <v>7</v>
      </c>
      <c r="AZ1296"/>
    </row>
    <row r="1297" spans="1:52" x14ac:dyDescent="0.15">
      <c r="A1297" s="1">
        <f t="shared" si="398"/>
        <v>1</v>
      </c>
      <c r="B1297" s="1" t="str">
        <f t="shared" si="399"/>
        <v>編成</v>
      </c>
      <c r="C1297" t="s">
        <v>3690</v>
      </c>
      <c r="D1297" s="1" t="str">
        <f>VLOOKUP($C1297,クラス一覧!$A:$J,10,FALSE)</f>
        <v>ゲーム</v>
      </c>
      <c r="E1297" s="1">
        <f>VLOOKUP($C1297,クラス一覧!$A:$J,8,FALSE)</f>
        <v>21</v>
      </c>
      <c r="F1297" s="1" t="str">
        <f>VLOOKUP($C1297,クラス一覧!$A:$J,9,FALSE)</f>
        <v>奥田</v>
      </c>
      <c r="G1297" s="1" t="str">
        <f>VLOOKUP($H1297,科目一覧!$A:$G,3,FALSE)</f>
        <v>ゲームプロ（基礎）</v>
      </c>
      <c r="H1297" t="s">
        <v>2423</v>
      </c>
      <c r="I1297" s="1" t="str">
        <f>VLOOKUP($H1297,科目一覧!$A:$G,7,FALSE)</f>
        <v>山口</v>
      </c>
      <c r="J1297" s="1" t="str">
        <f>VLOOKUP($I1297,教員一覧!$A:$D,2,FALSE)</f>
        <v>ゲーム</v>
      </c>
      <c r="K1297" s="1" t="str">
        <f>VLOOKUP($I1297,教員一覧!$A:$D,3,FALSE)</f>
        <v>プログラム</v>
      </c>
      <c r="L1297" s="1" t="str">
        <f>VLOOKUP($I1297,教員一覧!$A:$D,4,FALSE)</f>
        <v>専任</v>
      </c>
      <c r="M1297" t="s">
        <v>1720</v>
      </c>
      <c r="N1297" t="s">
        <v>3789</v>
      </c>
      <c r="O1297" t="s">
        <v>89</v>
      </c>
      <c r="P1297" t="s">
        <v>13</v>
      </c>
      <c r="Q1297">
        <v>1</v>
      </c>
      <c r="R1297">
        <v>3702</v>
      </c>
      <c r="S1297" s="1" t="str">
        <f>VLOOKUP($R1297,教室一覧!$A:$B,2,FALSE)</f>
        <v>ノート15</v>
      </c>
      <c r="T1297" s="1">
        <f>VLOOKUP($R1297,教室一覧!$A:$C,3,FALSE)</f>
        <v>15</v>
      </c>
      <c r="U1297" s="1" t="str">
        <f>VLOOKUP($R1297,教室一覧!$A:$D,4,FALSE)</f>
        <v>3号館</v>
      </c>
      <c r="V1297" s="1" t="str">
        <f>VLOOKUP($R1297,教室一覧!$A:$E,5,FALSE)</f>
        <v>7F</v>
      </c>
      <c r="W1297"/>
      <c r="X1297"/>
      <c r="Y1297" s="1" t="str">
        <f>VLOOKUP($O1297,教員一覧!$A:$D,2,FALSE)</f>
        <v>ゲーム</v>
      </c>
      <c r="Z1297" s="1" t="str">
        <f>VLOOKUP($O1297,教員一覧!$A:$D,3,FALSE)</f>
        <v>プログラム</v>
      </c>
      <c r="AA1297" s="1" t="str">
        <f>VLOOKUP($O1297,教員一覧!$A:$D,4,FALSE)</f>
        <v>非常勤</v>
      </c>
      <c r="AB1297" s="1" t="str">
        <f t="shared" si="400"/>
        <v/>
      </c>
      <c r="AC1297" s="14" t="s">
        <v>1720</v>
      </c>
      <c r="AD1297" s="14" t="s">
        <v>163</v>
      </c>
      <c r="AE1297" s="14" t="s">
        <v>89</v>
      </c>
      <c r="AF1297" s="14" t="s">
        <v>13</v>
      </c>
      <c r="AG1297" s="14">
        <v>1</v>
      </c>
      <c r="AH1297" s="14">
        <v>3702</v>
      </c>
      <c r="AI1297" s="15" t="str">
        <f t="shared" si="401"/>
        <v/>
      </c>
      <c r="AJ1297" s="15" t="str">
        <f t="shared" si="402"/>
        <v/>
      </c>
      <c r="AK1297" s="15" t="str">
        <f t="shared" si="403"/>
        <v/>
      </c>
      <c r="AL1297" s="15" t="str">
        <f t="shared" si="404"/>
        <v/>
      </c>
      <c r="AM1297" s="15" t="str">
        <f t="shared" si="405"/>
        <v/>
      </c>
      <c r="AN1297" s="15" t="str">
        <f t="shared" si="406"/>
        <v/>
      </c>
      <c r="AO1297" s="15" t="str">
        <f t="shared" si="407"/>
        <v/>
      </c>
      <c r="AP1297" s="9" t="str">
        <f t="shared" si="408"/>
        <v>GO1A水1</v>
      </c>
      <c r="AQ1297" s="9">
        <f t="shared" si="409"/>
        <v>0.33333333333333331</v>
      </c>
      <c r="AR1297" s="11" t="str">
        <f t="shared" si="410"/>
        <v>川畑水1</v>
      </c>
      <c r="AS1297" s="11">
        <f t="shared" si="416"/>
        <v>0.5</v>
      </c>
      <c r="AT1297">
        <v>3</v>
      </c>
      <c r="AU1297" s="12">
        <f t="shared" si="411"/>
        <v>7</v>
      </c>
      <c r="AV1297" s="13" t="str">
        <f t="shared" si="412"/>
        <v>3702水1</v>
      </c>
      <c r="AW1297" s="13">
        <f t="shared" si="413"/>
        <v>0.5</v>
      </c>
      <c r="AX1297" s="18" t="str">
        <f t="shared" si="414"/>
        <v>GO1ALCGO1B水13702</v>
      </c>
      <c r="AY1297" s="18">
        <f t="shared" si="415"/>
        <v>7</v>
      </c>
      <c r="AZ1297"/>
    </row>
    <row r="1298" spans="1:52" x14ac:dyDescent="0.15">
      <c r="A1298" s="1">
        <f t="shared" si="398"/>
        <v>1</v>
      </c>
      <c r="B1298" s="1" t="str">
        <f t="shared" si="399"/>
        <v>編成</v>
      </c>
      <c r="C1298" t="s">
        <v>3690</v>
      </c>
      <c r="D1298" s="1" t="str">
        <f>VLOOKUP($C1298,クラス一覧!$A:$J,10,FALSE)</f>
        <v>ゲーム</v>
      </c>
      <c r="E1298" s="1">
        <f>VLOOKUP($C1298,クラス一覧!$A:$J,8,FALSE)</f>
        <v>21</v>
      </c>
      <c r="F1298" s="1" t="str">
        <f>VLOOKUP($C1298,クラス一覧!$A:$J,9,FALSE)</f>
        <v>奥田</v>
      </c>
      <c r="G1298" s="1" t="str">
        <f>VLOOKUP($H1298,科目一覧!$A:$G,3,FALSE)</f>
        <v>ゲームプロ（基礎）</v>
      </c>
      <c r="H1298" t="s">
        <v>2423</v>
      </c>
      <c r="I1298" s="1" t="str">
        <f>VLOOKUP($H1298,科目一覧!$A:$G,7,FALSE)</f>
        <v>山口</v>
      </c>
      <c r="J1298" s="1" t="str">
        <f>VLOOKUP($I1298,教員一覧!$A:$D,2,FALSE)</f>
        <v>ゲーム</v>
      </c>
      <c r="K1298" s="1" t="str">
        <f>VLOOKUP($I1298,教員一覧!$A:$D,3,FALSE)</f>
        <v>プログラム</v>
      </c>
      <c r="L1298" s="1" t="str">
        <f>VLOOKUP($I1298,教員一覧!$A:$D,4,FALSE)</f>
        <v>専任</v>
      </c>
      <c r="M1298" t="s">
        <v>3607</v>
      </c>
      <c r="N1298" t="s">
        <v>3789</v>
      </c>
      <c r="O1298" t="s">
        <v>100</v>
      </c>
      <c r="P1298" t="s">
        <v>13</v>
      </c>
      <c r="Q1298">
        <v>1</v>
      </c>
      <c r="R1298">
        <v>3703</v>
      </c>
      <c r="S1298" s="1" t="str">
        <f>VLOOKUP($R1298,教室一覧!$A:$B,2,FALSE)</f>
        <v>ノート15</v>
      </c>
      <c r="T1298" s="1">
        <f>VLOOKUP($R1298,教室一覧!$A:$C,3,FALSE)</f>
        <v>15</v>
      </c>
      <c r="U1298" s="1" t="str">
        <f>VLOOKUP($R1298,教室一覧!$A:$D,4,FALSE)</f>
        <v>3号館</v>
      </c>
      <c r="V1298" s="1" t="str">
        <f>VLOOKUP($R1298,教室一覧!$A:$E,5,FALSE)</f>
        <v>7F</v>
      </c>
      <c r="W1298"/>
      <c r="X1298"/>
      <c r="Y1298" s="1" t="str">
        <f>VLOOKUP($O1298,教員一覧!$A:$D,2,FALSE)</f>
        <v>ゲーム</v>
      </c>
      <c r="Z1298" s="1" t="str">
        <f>VLOOKUP($O1298,教員一覧!$A:$D,3,FALSE)</f>
        <v>プログラム</v>
      </c>
      <c r="AA1298" s="1" t="str">
        <f>VLOOKUP($O1298,教員一覧!$A:$D,4,FALSE)</f>
        <v>非常勤</v>
      </c>
      <c r="AB1298" s="1" t="str">
        <f t="shared" si="400"/>
        <v/>
      </c>
      <c r="AC1298" s="14" t="s">
        <v>3607</v>
      </c>
      <c r="AD1298" s="14" t="s">
        <v>163</v>
      </c>
      <c r="AE1298" s="14" t="s">
        <v>100</v>
      </c>
      <c r="AF1298" s="14" t="s">
        <v>13</v>
      </c>
      <c r="AG1298" s="14">
        <v>1</v>
      </c>
      <c r="AH1298" s="14">
        <v>3703</v>
      </c>
      <c r="AI1298" s="15" t="str">
        <f t="shared" si="401"/>
        <v/>
      </c>
      <c r="AJ1298" s="15" t="str">
        <f t="shared" si="402"/>
        <v/>
      </c>
      <c r="AK1298" s="15" t="str">
        <f t="shared" si="403"/>
        <v/>
      </c>
      <c r="AL1298" s="15" t="str">
        <f t="shared" si="404"/>
        <v/>
      </c>
      <c r="AM1298" s="15" t="str">
        <f t="shared" si="405"/>
        <v/>
      </c>
      <c r="AN1298" s="15" t="str">
        <f t="shared" si="406"/>
        <v/>
      </c>
      <c r="AO1298" s="15" t="str">
        <f t="shared" si="407"/>
        <v/>
      </c>
      <c r="AP1298" s="9" t="str">
        <f t="shared" si="408"/>
        <v>GO1A水1</v>
      </c>
      <c r="AQ1298" s="9">
        <f t="shared" si="409"/>
        <v>0.33333333333333331</v>
      </c>
      <c r="AR1298" s="11" t="str">
        <f t="shared" si="410"/>
        <v>井上水1</v>
      </c>
      <c r="AS1298" s="11">
        <f t="shared" si="416"/>
        <v>0.5</v>
      </c>
      <c r="AT1298">
        <v>3</v>
      </c>
      <c r="AU1298" s="12">
        <f t="shared" si="411"/>
        <v>7</v>
      </c>
      <c r="AV1298" s="13" t="str">
        <f t="shared" si="412"/>
        <v>3703水1</v>
      </c>
      <c r="AW1298" s="13">
        <f t="shared" si="413"/>
        <v>0.5</v>
      </c>
      <c r="AX1298" s="18" t="str">
        <f t="shared" si="414"/>
        <v>GO1ALCGO1C水13703</v>
      </c>
      <c r="AY1298" s="18">
        <f t="shared" si="415"/>
        <v>7</v>
      </c>
      <c r="AZ1298"/>
    </row>
    <row r="1299" spans="1:52" x14ac:dyDescent="0.15">
      <c r="A1299" s="1">
        <f t="shared" si="398"/>
        <v>1</v>
      </c>
      <c r="B1299" s="1" t="str">
        <f t="shared" si="399"/>
        <v>編成</v>
      </c>
      <c r="C1299" t="s">
        <v>3690</v>
      </c>
      <c r="D1299" s="1" t="str">
        <f>VLOOKUP($C1299,クラス一覧!$A:$J,10,FALSE)</f>
        <v>ゲーム</v>
      </c>
      <c r="E1299" s="1">
        <f>VLOOKUP($C1299,クラス一覧!$A:$J,8,FALSE)</f>
        <v>21</v>
      </c>
      <c r="F1299" s="1" t="str">
        <f>VLOOKUP($C1299,クラス一覧!$A:$J,9,FALSE)</f>
        <v>奥田</v>
      </c>
      <c r="G1299" s="1" t="str">
        <f>VLOOKUP($H1299,科目一覧!$A:$G,3,FALSE)</f>
        <v>ゲームプロ（基礎）</v>
      </c>
      <c r="H1299" t="s">
        <v>2423</v>
      </c>
      <c r="I1299" s="1" t="str">
        <f>VLOOKUP($H1299,科目一覧!$A:$G,7,FALSE)</f>
        <v>山口</v>
      </c>
      <c r="J1299" s="1" t="str">
        <f>VLOOKUP($I1299,教員一覧!$A:$D,2,FALSE)</f>
        <v>ゲーム</v>
      </c>
      <c r="K1299" s="1" t="str">
        <f>VLOOKUP($I1299,教員一覧!$A:$D,3,FALSE)</f>
        <v>プログラム</v>
      </c>
      <c r="L1299" s="1" t="str">
        <f>VLOOKUP($I1299,教員一覧!$A:$D,4,FALSE)</f>
        <v>専任</v>
      </c>
      <c r="M1299" t="s">
        <v>1719</v>
      </c>
      <c r="N1299" t="s">
        <v>3789</v>
      </c>
      <c r="O1299" t="s">
        <v>61</v>
      </c>
      <c r="P1299" t="s">
        <v>13</v>
      </c>
      <c r="Q1299">
        <v>2</v>
      </c>
      <c r="R1299">
        <v>3701</v>
      </c>
      <c r="S1299" s="1" t="str">
        <f>VLOOKUP($R1299,教室一覧!$A:$B,2,FALSE)</f>
        <v>ノート15</v>
      </c>
      <c r="T1299" s="1">
        <f>VLOOKUP($R1299,教室一覧!$A:$C,3,FALSE)</f>
        <v>15</v>
      </c>
      <c r="U1299" s="1" t="str">
        <f>VLOOKUP($R1299,教室一覧!$A:$D,4,FALSE)</f>
        <v>3号館</v>
      </c>
      <c r="V1299" s="1" t="str">
        <f>VLOOKUP($R1299,教室一覧!$A:$E,5,FALSE)</f>
        <v>7F</v>
      </c>
      <c r="W1299"/>
      <c r="X1299"/>
      <c r="Y1299" s="1" t="str">
        <f>VLOOKUP($O1299,教員一覧!$A:$D,2,FALSE)</f>
        <v>ゲーム</v>
      </c>
      <c r="Z1299" s="1" t="str">
        <f>VLOOKUP($O1299,教員一覧!$A:$D,3,FALSE)</f>
        <v>プログラム</v>
      </c>
      <c r="AA1299" s="1" t="str">
        <f>VLOOKUP($O1299,教員一覧!$A:$D,4,FALSE)</f>
        <v>専任</v>
      </c>
      <c r="AB1299" s="1" t="str">
        <f t="shared" si="400"/>
        <v>担任</v>
      </c>
      <c r="AC1299" s="14" t="s">
        <v>1719</v>
      </c>
      <c r="AD1299" s="14" t="s">
        <v>163</v>
      </c>
      <c r="AE1299" s="14" t="s">
        <v>61</v>
      </c>
      <c r="AF1299" s="14" t="s">
        <v>13</v>
      </c>
      <c r="AG1299" s="14">
        <v>2</v>
      </c>
      <c r="AH1299" s="14">
        <v>3701</v>
      </c>
      <c r="AI1299" s="15" t="str">
        <f t="shared" si="401"/>
        <v/>
      </c>
      <c r="AJ1299" s="15" t="str">
        <f t="shared" si="402"/>
        <v/>
      </c>
      <c r="AK1299" s="15" t="str">
        <f t="shared" si="403"/>
        <v/>
      </c>
      <c r="AL1299" s="15" t="str">
        <f t="shared" si="404"/>
        <v/>
      </c>
      <c r="AM1299" s="15" t="str">
        <f t="shared" si="405"/>
        <v/>
      </c>
      <c r="AN1299" s="15" t="str">
        <f t="shared" si="406"/>
        <v/>
      </c>
      <c r="AO1299" s="15" t="str">
        <f t="shared" si="407"/>
        <v/>
      </c>
      <c r="AP1299" s="9" t="str">
        <f t="shared" si="408"/>
        <v>GO1A水2</v>
      </c>
      <c r="AQ1299" s="9">
        <f t="shared" si="409"/>
        <v>0.25</v>
      </c>
      <c r="AR1299" s="11" t="str">
        <f t="shared" si="410"/>
        <v>奥田水2</v>
      </c>
      <c r="AS1299" s="11">
        <f t="shared" si="416"/>
        <v>0.5</v>
      </c>
      <c r="AT1299">
        <v>3</v>
      </c>
      <c r="AU1299" s="12">
        <f t="shared" si="411"/>
        <v>7</v>
      </c>
      <c r="AV1299" s="13" t="str">
        <f t="shared" si="412"/>
        <v>3701水2</v>
      </c>
      <c r="AW1299" s="13">
        <f t="shared" si="413"/>
        <v>0.5</v>
      </c>
      <c r="AX1299" s="18" t="str">
        <f t="shared" si="414"/>
        <v>GO1ALCGO1A水23701</v>
      </c>
      <c r="AY1299" s="18">
        <f t="shared" si="415"/>
        <v>7</v>
      </c>
      <c r="AZ1299"/>
    </row>
    <row r="1300" spans="1:52" x14ac:dyDescent="0.15">
      <c r="A1300" s="1">
        <f t="shared" si="398"/>
        <v>1</v>
      </c>
      <c r="B1300" s="1" t="str">
        <f t="shared" si="399"/>
        <v>編成</v>
      </c>
      <c r="C1300" t="s">
        <v>3690</v>
      </c>
      <c r="D1300" s="1" t="str">
        <f>VLOOKUP($C1300,クラス一覧!$A:$J,10,FALSE)</f>
        <v>ゲーム</v>
      </c>
      <c r="E1300" s="1">
        <f>VLOOKUP($C1300,クラス一覧!$A:$J,8,FALSE)</f>
        <v>21</v>
      </c>
      <c r="F1300" s="1" t="str">
        <f>VLOOKUP($C1300,クラス一覧!$A:$J,9,FALSE)</f>
        <v>奥田</v>
      </c>
      <c r="G1300" s="1" t="str">
        <f>VLOOKUP($H1300,科目一覧!$A:$G,3,FALSE)</f>
        <v>ゲームプロ（基礎）</v>
      </c>
      <c r="H1300" t="s">
        <v>2423</v>
      </c>
      <c r="I1300" s="1" t="str">
        <f>VLOOKUP($H1300,科目一覧!$A:$G,7,FALSE)</f>
        <v>山口</v>
      </c>
      <c r="J1300" s="1" t="str">
        <f>VLOOKUP($I1300,教員一覧!$A:$D,2,FALSE)</f>
        <v>ゲーム</v>
      </c>
      <c r="K1300" s="1" t="str">
        <f>VLOOKUP($I1300,教員一覧!$A:$D,3,FALSE)</f>
        <v>プログラム</v>
      </c>
      <c r="L1300" s="1" t="str">
        <f>VLOOKUP($I1300,教員一覧!$A:$D,4,FALSE)</f>
        <v>専任</v>
      </c>
      <c r="M1300" t="s">
        <v>1720</v>
      </c>
      <c r="N1300" t="s">
        <v>3789</v>
      </c>
      <c r="O1300" t="s">
        <v>89</v>
      </c>
      <c r="P1300" t="s">
        <v>13</v>
      </c>
      <c r="Q1300">
        <v>2</v>
      </c>
      <c r="R1300">
        <v>3702</v>
      </c>
      <c r="S1300" s="1" t="str">
        <f>VLOOKUP($R1300,教室一覧!$A:$B,2,FALSE)</f>
        <v>ノート15</v>
      </c>
      <c r="T1300" s="1">
        <f>VLOOKUP($R1300,教室一覧!$A:$C,3,FALSE)</f>
        <v>15</v>
      </c>
      <c r="U1300" s="1" t="str">
        <f>VLOOKUP($R1300,教室一覧!$A:$D,4,FALSE)</f>
        <v>3号館</v>
      </c>
      <c r="V1300" s="1" t="str">
        <f>VLOOKUP($R1300,教室一覧!$A:$E,5,FALSE)</f>
        <v>7F</v>
      </c>
      <c r="W1300"/>
      <c r="X1300"/>
      <c r="Y1300" s="1" t="str">
        <f>VLOOKUP($O1300,教員一覧!$A:$D,2,FALSE)</f>
        <v>ゲーム</v>
      </c>
      <c r="Z1300" s="1" t="str">
        <f>VLOOKUP($O1300,教員一覧!$A:$D,3,FALSE)</f>
        <v>プログラム</v>
      </c>
      <c r="AA1300" s="1" t="str">
        <f>VLOOKUP($O1300,教員一覧!$A:$D,4,FALSE)</f>
        <v>非常勤</v>
      </c>
      <c r="AB1300" s="1" t="str">
        <f t="shared" si="400"/>
        <v/>
      </c>
      <c r="AC1300" s="14" t="s">
        <v>1720</v>
      </c>
      <c r="AD1300" s="14" t="s">
        <v>163</v>
      </c>
      <c r="AE1300" s="14" t="s">
        <v>89</v>
      </c>
      <c r="AF1300" s="14" t="s">
        <v>13</v>
      </c>
      <c r="AG1300" s="14">
        <v>2</v>
      </c>
      <c r="AH1300" s="14">
        <v>3702</v>
      </c>
      <c r="AI1300" s="15" t="str">
        <f t="shared" si="401"/>
        <v/>
      </c>
      <c r="AJ1300" s="15" t="str">
        <f t="shared" si="402"/>
        <v/>
      </c>
      <c r="AK1300" s="15" t="str">
        <f t="shared" si="403"/>
        <v/>
      </c>
      <c r="AL1300" s="15" t="str">
        <f t="shared" si="404"/>
        <v/>
      </c>
      <c r="AM1300" s="15" t="str">
        <f t="shared" si="405"/>
        <v/>
      </c>
      <c r="AN1300" s="15" t="str">
        <f t="shared" si="406"/>
        <v/>
      </c>
      <c r="AO1300" s="15" t="str">
        <f t="shared" si="407"/>
        <v/>
      </c>
      <c r="AP1300" s="9" t="str">
        <f t="shared" si="408"/>
        <v>GO1A水2</v>
      </c>
      <c r="AQ1300" s="9">
        <f t="shared" si="409"/>
        <v>0.25</v>
      </c>
      <c r="AR1300" s="11" t="str">
        <f t="shared" si="410"/>
        <v>川畑水2</v>
      </c>
      <c r="AS1300" s="11">
        <f t="shared" si="416"/>
        <v>0.5</v>
      </c>
      <c r="AT1300">
        <v>3</v>
      </c>
      <c r="AU1300" s="12">
        <f t="shared" si="411"/>
        <v>7</v>
      </c>
      <c r="AV1300" s="13" t="str">
        <f t="shared" si="412"/>
        <v>3702水2</v>
      </c>
      <c r="AW1300" s="13">
        <f t="shared" si="413"/>
        <v>0.5</v>
      </c>
      <c r="AX1300" s="18" t="str">
        <f t="shared" si="414"/>
        <v>GO1ALCGO1B水23702</v>
      </c>
      <c r="AY1300" s="18">
        <f t="shared" si="415"/>
        <v>7</v>
      </c>
      <c r="AZ1300"/>
    </row>
    <row r="1301" spans="1:52" x14ac:dyDescent="0.15">
      <c r="A1301" s="1">
        <f t="shared" si="398"/>
        <v>1</v>
      </c>
      <c r="B1301" s="1" t="str">
        <f t="shared" si="399"/>
        <v>編成</v>
      </c>
      <c r="C1301" t="s">
        <v>3690</v>
      </c>
      <c r="D1301" s="1" t="str">
        <f>VLOOKUP($C1301,クラス一覧!$A:$J,10,FALSE)</f>
        <v>ゲーム</v>
      </c>
      <c r="E1301" s="1">
        <f>VLOOKUP($C1301,クラス一覧!$A:$J,8,FALSE)</f>
        <v>21</v>
      </c>
      <c r="F1301" s="1" t="str">
        <f>VLOOKUP($C1301,クラス一覧!$A:$J,9,FALSE)</f>
        <v>奥田</v>
      </c>
      <c r="G1301" s="1" t="str">
        <f>VLOOKUP($H1301,科目一覧!$A:$G,3,FALSE)</f>
        <v>ゲームプロ（基礎）</v>
      </c>
      <c r="H1301" t="s">
        <v>2423</v>
      </c>
      <c r="I1301" s="1" t="str">
        <f>VLOOKUP($H1301,科目一覧!$A:$G,7,FALSE)</f>
        <v>山口</v>
      </c>
      <c r="J1301" s="1" t="str">
        <f>VLOOKUP($I1301,教員一覧!$A:$D,2,FALSE)</f>
        <v>ゲーム</v>
      </c>
      <c r="K1301" s="1" t="str">
        <f>VLOOKUP($I1301,教員一覧!$A:$D,3,FALSE)</f>
        <v>プログラム</v>
      </c>
      <c r="L1301" s="1" t="str">
        <f>VLOOKUP($I1301,教員一覧!$A:$D,4,FALSE)</f>
        <v>専任</v>
      </c>
      <c r="M1301" t="s">
        <v>3607</v>
      </c>
      <c r="N1301" t="s">
        <v>3789</v>
      </c>
      <c r="O1301" t="s">
        <v>100</v>
      </c>
      <c r="P1301" t="s">
        <v>13</v>
      </c>
      <c r="Q1301">
        <v>2</v>
      </c>
      <c r="R1301">
        <v>3703</v>
      </c>
      <c r="S1301" s="1" t="str">
        <f>VLOOKUP($R1301,教室一覧!$A:$B,2,FALSE)</f>
        <v>ノート15</v>
      </c>
      <c r="T1301" s="1">
        <f>VLOOKUP($R1301,教室一覧!$A:$C,3,FALSE)</f>
        <v>15</v>
      </c>
      <c r="U1301" s="1" t="str">
        <f>VLOOKUP($R1301,教室一覧!$A:$D,4,FALSE)</f>
        <v>3号館</v>
      </c>
      <c r="V1301" s="1" t="str">
        <f>VLOOKUP($R1301,教室一覧!$A:$E,5,FALSE)</f>
        <v>7F</v>
      </c>
      <c r="W1301"/>
      <c r="X1301"/>
      <c r="Y1301" s="1" t="str">
        <f>VLOOKUP($O1301,教員一覧!$A:$D,2,FALSE)</f>
        <v>ゲーム</v>
      </c>
      <c r="Z1301" s="1" t="str">
        <f>VLOOKUP($O1301,教員一覧!$A:$D,3,FALSE)</f>
        <v>プログラム</v>
      </c>
      <c r="AA1301" s="1" t="str">
        <f>VLOOKUP($O1301,教員一覧!$A:$D,4,FALSE)</f>
        <v>非常勤</v>
      </c>
      <c r="AB1301" s="1" t="str">
        <f t="shared" si="400"/>
        <v/>
      </c>
      <c r="AC1301" s="14" t="s">
        <v>3607</v>
      </c>
      <c r="AD1301" s="14" t="s">
        <v>163</v>
      </c>
      <c r="AE1301" s="14" t="s">
        <v>100</v>
      </c>
      <c r="AF1301" s="14" t="s">
        <v>13</v>
      </c>
      <c r="AG1301" s="14">
        <v>2</v>
      </c>
      <c r="AH1301" s="14">
        <v>3703</v>
      </c>
      <c r="AI1301" s="15" t="str">
        <f t="shared" si="401"/>
        <v/>
      </c>
      <c r="AJ1301" s="15" t="str">
        <f t="shared" si="402"/>
        <v/>
      </c>
      <c r="AK1301" s="15" t="str">
        <f t="shared" si="403"/>
        <v/>
      </c>
      <c r="AL1301" s="15" t="str">
        <f t="shared" si="404"/>
        <v/>
      </c>
      <c r="AM1301" s="15" t="str">
        <f t="shared" si="405"/>
        <v/>
      </c>
      <c r="AN1301" s="15" t="str">
        <f t="shared" si="406"/>
        <v/>
      </c>
      <c r="AO1301" s="15" t="str">
        <f t="shared" si="407"/>
        <v/>
      </c>
      <c r="AP1301" s="9" t="str">
        <f t="shared" si="408"/>
        <v>GO1A水2</v>
      </c>
      <c r="AQ1301" s="9">
        <f t="shared" si="409"/>
        <v>0.25</v>
      </c>
      <c r="AR1301" s="11" t="str">
        <f t="shared" si="410"/>
        <v>井上水2</v>
      </c>
      <c r="AS1301" s="11">
        <f t="shared" si="416"/>
        <v>0.5</v>
      </c>
      <c r="AT1301">
        <v>3</v>
      </c>
      <c r="AU1301" s="12">
        <f t="shared" si="411"/>
        <v>7</v>
      </c>
      <c r="AV1301" s="13" t="str">
        <f t="shared" si="412"/>
        <v>3703水2</v>
      </c>
      <c r="AW1301" s="13">
        <f t="shared" si="413"/>
        <v>0.25</v>
      </c>
      <c r="AX1301" s="18" t="str">
        <f t="shared" si="414"/>
        <v>GO1ALCGO1C水23703</v>
      </c>
      <c r="AY1301" s="18">
        <f t="shared" si="415"/>
        <v>3.5</v>
      </c>
      <c r="AZ1301"/>
    </row>
    <row r="1302" spans="1:52" x14ac:dyDescent="0.15">
      <c r="A1302" s="1">
        <f t="shared" si="398"/>
        <v>1</v>
      </c>
      <c r="B1302" s="1" t="str">
        <f t="shared" si="399"/>
        <v>編成</v>
      </c>
      <c r="C1302" t="s">
        <v>3690</v>
      </c>
      <c r="D1302" s="1" t="str">
        <f>VLOOKUP($C1302,クラス一覧!$A:$J,10,FALSE)</f>
        <v>ゲーム</v>
      </c>
      <c r="E1302" s="1">
        <f>VLOOKUP($C1302,クラス一覧!$A:$J,8,FALSE)</f>
        <v>21</v>
      </c>
      <c r="F1302" s="1" t="str">
        <f>VLOOKUP($C1302,クラス一覧!$A:$J,9,FALSE)</f>
        <v>奥田</v>
      </c>
      <c r="G1302" s="1" t="str">
        <f>VLOOKUP($H1302,科目一覧!$A:$G,3,FALSE)</f>
        <v>ゲームCG（3DCG）</v>
      </c>
      <c r="H1302" t="s">
        <v>1645</v>
      </c>
      <c r="I1302" s="1" t="str">
        <f>VLOOKUP($H1302,科目一覧!$A:$G,7,FALSE)</f>
        <v>庄司</v>
      </c>
      <c r="J1302" s="1" t="str">
        <f>VLOOKUP($I1302,教員一覧!$A:$D,2,FALSE)</f>
        <v>CG</v>
      </c>
      <c r="K1302" s="1" t="str">
        <f>VLOOKUP($I1302,教員一覧!$A:$D,3,FALSE)</f>
        <v>　</v>
      </c>
      <c r="L1302" s="1" t="str">
        <f>VLOOKUP($I1302,教員一覧!$A:$D,4,FALSE)</f>
        <v>専任</v>
      </c>
      <c r="M1302" t="s">
        <v>1607</v>
      </c>
      <c r="N1302" t="s">
        <v>3789</v>
      </c>
      <c r="O1302" t="s">
        <v>76</v>
      </c>
      <c r="P1302" t="s">
        <v>13</v>
      </c>
      <c r="Q1302">
        <v>4</v>
      </c>
      <c r="R1302">
        <v>2401</v>
      </c>
      <c r="S1302" s="1" t="str">
        <f>VLOOKUP($R1302,教室一覧!$A:$B,2,FALSE)</f>
        <v>実習室</v>
      </c>
      <c r="T1302" s="1">
        <f>VLOOKUP($R1302,教室一覧!$A:$C,3,FALSE)</f>
        <v>36</v>
      </c>
      <c r="U1302" s="1" t="str">
        <f>VLOOKUP($R1302,教室一覧!$A:$D,4,FALSE)</f>
        <v>2号館</v>
      </c>
      <c r="V1302" s="1" t="str">
        <f>VLOOKUP($R1302,教室一覧!$A:$E,5,FALSE)</f>
        <v>4F</v>
      </c>
      <c r="W1302"/>
      <c r="X1302"/>
      <c r="Y1302" s="1" t="str">
        <f>VLOOKUP($O1302,教員一覧!$A:$D,2,FALSE)</f>
        <v>CG</v>
      </c>
      <c r="Z1302" s="1" t="str">
        <f>VLOOKUP($O1302,教員一覧!$A:$D,3,FALSE)</f>
        <v>　</v>
      </c>
      <c r="AA1302" s="1" t="str">
        <f>VLOOKUP($O1302,教員一覧!$A:$D,4,FALSE)</f>
        <v>専任</v>
      </c>
      <c r="AB1302" s="1" t="str">
        <f t="shared" si="400"/>
        <v/>
      </c>
      <c r="AC1302" s="14" t="s">
        <v>1607</v>
      </c>
      <c r="AD1302" s="14" t="s">
        <v>163</v>
      </c>
      <c r="AE1302" s="14" t="s">
        <v>76</v>
      </c>
      <c r="AF1302" s="14" t="s">
        <v>13</v>
      </c>
      <c r="AG1302" s="14">
        <v>4</v>
      </c>
      <c r="AH1302" s="14">
        <v>2401</v>
      </c>
      <c r="AI1302" s="15" t="str">
        <f t="shared" si="401"/>
        <v/>
      </c>
      <c r="AJ1302" s="15" t="str">
        <f t="shared" si="402"/>
        <v/>
      </c>
      <c r="AK1302" s="15" t="str">
        <f t="shared" si="403"/>
        <v/>
      </c>
      <c r="AL1302" s="15" t="str">
        <f t="shared" si="404"/>
        <v/>
      </c>
      <c r="AM1302" s="15" t="str">
        <f t="shared" si="405"/>
        <v/>
      </c>
      <c r="AN1302" s="15" t="str">
        <f t="shared" si="406"/>
        <v/>
      </c>
      <c r="AO1302" s="15" t="str">
        <f t="shared" si="407"/>
        <v/>
      </c>
      <c r="AP1302" s="9" t="str">
        <f t="shared" si="408"/>
        <v>GO1A水4</v>
      </c>
      <c r="AQ1302" s="9">
        <f t="shared" si="409"/>
        <v>0.5</v>
      </c>
      <c r="AR1302" s="11" t="str">
        <f t="shared" si="410"/>
        <v>庄司水4</v>
      </c>
      <c r="AS1302" s="11">
        <f t="shared" si="416"/>
        <v>0.5</v>
      </c>
      <c r="AT1302">
        <v>1</v>
      </c>
      <c r="AU1302" s="12">
        <f t="shared" si="411"/>
        <v>21</v>
      </c>
      <c r="AV1302" s="13" t="str">
        <f t="shared" si="412"/>
        <v>2401水4</v>
      </c>
      <c r="AW1302" s="13">
        <f t="shared" si="413"/>
        <v>0.25</v>
      </c>
      <c r="AX1302" s="18" t="str">
        <f t="shared" si="414"/>
        <v>GO1AUGKGO1A水42401</v>
      </c>
      <c r="AY1302" s="18">
        <f t="shared" si="415"/>
        <v>10.5</v>
      </c>
      <c r="AZ1302"/>
    </row>
    <row r="1303" spans="1:52" x14ac:dyDescent="0.15">
      <c r="A1303" s="1">
        <f t="shared" si="398"/>
        <v>1</v>
      </c>
      <c r="B1303" s="1" t="str">
        <f t="shared" si="399"/>
        <v>編成</v>
      </c>
      <c r="C1303" t="s">
        <v>3690</v>
      </c>
      <c r="D1303" s="1" t="str">
        <f>VLOOKUP($C1303,クラス一覧!$A:$J,10,FALSE)</f>
        <v>ゲーム</v>
      </c>
      <c r="E1303" s="1">
        <f>VLOOKUP($C1303,クラス一覧!$A:$J,8,FALSE)</f>
        <v>21</v>
      </c>
      <c r="F1303" s="1" t="str">
        <f>VLOOKUP($C1303,クラス一覧!$A:$J,9,FALSE)</f>
        <v>奥田</v>
      </c>
      <c r="G1303" s="1" t="str">
        <f>VLOOKUP($H1303,科目一覧!$A:$G,3,FALSE)</f>
        <v>ゲームCG（3DCG）</v>
      </c>
      <c r="H1303" t="s">
        <v>1646</v>
      </c>
      <c r="I1303" s="1" t="str">
        <f>VLOOKUP($H1303,科目一覧!$A:$G,7,FALSE)</f>
        <v>福島</v>
      </c>
      <c r="J1303" s="1" t="str">
        <f>VLOOKUP($I1303,教員一覧!$A:$D,2,FALSE)</f>
        <v>CG</v>
      </c>
      <c r="K1303" s="1" t="str">
        <f>VLOOKUP($I1303,教員一覧!$A:$D,3,FALSE)</f>
        <v>　</v>
      </c>
      <c r="L1303" s="1" t="str">
        <f>VLOOKUP($I1303,教員一覧!$A:$D,4,FALSE)</f>
        <v>専任</v>
      </c>
      <c r="M1303" t="s">
        <v>1607</v>
      </c>
      <c r="N1303" t="s">
        <v>3789</v>
      </c>
      <c r="O1303" t="s">
        <v>58</v>
      </c>
      <c r="P1303" t="s">
        <v>15</v>
      </c>
      <c r="Q1303">
        <v>2</v>
      </c>
      <c r="R1303">
        <v>2401</v>
      </c>
      <c r="S1303" s="1" t="str">
        <f>VLOOKUP($R1303,教室一覧!$A:$B,2,FALSE)</f>
        <v>実習室</v>
      </c>
      <c r="T1303" s="1">
        <f>VLOOKUP($R1303,教室一覧!$A:$C,3,FALSE)</f>
        <v>36</v>
      </c>
      <c r="U1303" s="1" t="str">
        <f>VLOOKUP($R1303,教室一覧!$A:$D,4,FALSE)</f>
        <v>2号館</v>
      </c>
      <c r="V1303" s="1" t="str">
        <f>VLOOKUP($R1303,教室一覧!$A:$E,5,FALSE)</f>
        <v>4F</v>
      </c>
      <c r="W1303"/>
      <c r="X1303"/>
      <c r="Y1303" s="1" t="str">
        <f>VLOOKUP($O1303,教員一覧!$A:$D,2,FALSE)</f>
        <v>ゲーム</v>
      </c>
      <c r="Z1303" s="1" t="str">
        <f>VLOOKUP($O1303,教員一覧!$A:$D,3,FALSE)</f>
        <v>企画</v>
      </c>
      <c r="AA1303" s="1" t="str">
        <f>VLOOKUP($O1303,教員一覧!$A:$D,4,FALSE)</f>
        <v>専任</v>
      </c>
      <c r="AB1303" s="1" t="str">
        <f t="shared" si="400"/>
        <v/>
      </c>
      <c r="AC1303" s="14" t="s">
        <v>1607</v>
      </c>
      <c r="AD1303" s="14" t="s">
        <v>163</v>
      </c>
      <c r="AE1303" s="14" t="s">
        <v>58</v>
      </c>
      <c r="AF1303" s="14" t="s">
        <v>15</v>
      </c>
      <c r="AG1303" s="14">
        <v>2</v>
      </c>
      <c r="AH1303" s="14">
        <v>2401</v>
      </c>
      <c r="AI1303" s="15" t="str">
        <f t="shared" si="401"/>
        <v/>
      </c>
      <c r="AJ1303" s="15" t="str">
        <f t="shared" si="402"/>
        <v/>
      </c>
      <c r="AK1303" s="15" t="str">
        <f t="shared" si="403"/>
        <v/>
      </c>
      <c r="AL1303" s="15" t="str">
        <f t="shared" si="404"/>
        <v/>
      </c>
      <c r="AM1303" s="15" t="str">
        <f t="shared" si="405"/>
        <v/>
      </c>
      <c r="AN1303" s="15" t="str">
        <f t="shared" si="406"/>
        <v/>
      </c>
      <c r="AO1303" s="15" t="str">
        <f t="shared" si="407"/>
        <v/>
      </c>
      <c r="AP1303" s="9" t="str">
        <f t="shared" si="408"/>
        <v>GO1A木2</v>
      </c>
      <c r="AQ1303" s="9">
        <f t="shared" si="409"/>
        <v>0.5</v>
      </c>
      <c r="AR1303" s="11" t="str">
        <f t="shared" si="410"/>
        <v>高祖木2</v>
      </c>
      <c r="AS1303" s="11">
        <f t="shared" si="416"/>
        <v>0.5</v>
      </c>
      <c r="AT1303">
        <v>1</v>
      </c>
      <c r="AU1303" s="12">
        <f t="shared" si="411"/>
        <v>21</v>
      </c>
      <c r="AV1303" s="13" t="str">
        <f t="shared" si="412"/>
        <v>2401木2</v>
      </c>
      <c r="AW1303" s="13">
        <f t="shared" si="413"/>
        <v>0.25</v>
      </c>
      <c r="AX1303" s="18" t="str">
        <f t="shared" si="414"/>
        <v>GO1AUGKGO1A木22401</v>
      </c>
      <c r="AY1303" s="18">
        <f t="shared" si="415"/>
        <v>10.5</v>
      </c>
      <c r="AZ1303"/>
    </row>
    <row r="1304" spans="1:52" x14ac:dyDescent="0.15">
      <c r="A1304" s="1">
        <f t="shared" si="398"/>
        <v>2</v>
      </c>
      <c r="B1304" s="1" t="str">
        <f t="shared" si="399"/>
        <v>編成</v>
      </c>
      <c r="C1304" t="s">
        <v>3691</v>
      </c>
      <c r="D1304" s="1" t="str">
        <f>VLOOKUP($C1304,クラス一覧!$A:$J,10,FALSE)</f>
        <v>ゲーム</v>
      </c>
      <c r="E1304" s="1">
        <f>VLOOKUP($C1304,クラス一覧!$A:$J,8,FALSE)</f>
        <v>20</v>
      </c>
      <c r="F1304" s="1" t="str">
        <f>VLOOKUP($C1304,クラス一覧!$A:$J,9,FALSE)</f>
        <v>小川</v>
      </c>
      <c r="G1304" s="1" t="str">
        <f>VLOOKUP($H1304,科目一覧!$A:$G,3,FALSE)</f>
        <v>ゲームプロ（発展）</v>
      </c>
      <c r="H1304" t="s">
        <v>3106</v>
      </c>
      <c r="I1304" s="1" t="str">
        <f>VLOOKUP($H1304,科目一覧!$A:$G,7,FALSE)</f>
        <v>角森</v>
      </c>
      <c r="J1304" s="1" t="str">
        <f>VLOOKUP($I1304,教員一覧!$A:$D,2,FALSE)</f>
        <v>ゲーム</v>
      </c>
      <c r="K1304" s="1" t="str">
        <f>VLOOKUP($I1304,教員一覧!$A:$D,3,FALSE)</f>
        <v>プログラム</v>
      </c>
      <c r="L1304" s="1" t="str">
        <f>VLOOKUP($I1304,教員一覧!$A:$D,4,FALSE)</f>
        <v>専任</v>
      </c>
      <c r="M1304" t="s">
        <v>3638</v>
      </c>
      <c r="N1304" t="s">
        <v>3789</v>
      </c>
      <c r="O1304" t="s">
        <v>103</v>
      </c>
      <c r="P1304" t="s">
        <v>13</v>
      </c>
      <c r="Q1304">
        <v>1</v>
      </c>
      <c r="R1304">
        <v>1302</v>
      </c>
      <c r="S1304" s="1" t="str">
        <f>VLOOKUP($R1304,教室一覧!$A:$B,2,FALSE)</f>
        <v>ノート対応</v>
      </c>
      <c r="T1304" s="1">
        <f>VLOOKUP($R1304,教室一覧!$A:$C,3,FALSE)</f>
        <v>36</v>
      </c>
      <c r="U1304" s="1" t="str">
        <f>VLOOKUP($R1304,教室一覧!$A:$D,4,FALSE)</f>
        <v>1号館</v>
      </c>
      <c r="V1304" s="1" t="str">
        <f>VLOOKUP($R1304,教室一覧!$A:$E,5,FALSE)</f>
        <v>3F</v>
      </c>
      <c r="W1304"/>
      <c r="X1304"/>
      <c r="Y1304" s="1" t="str">
        <f>VLOOKUP($O1304,教員一覧!$A:$D,2,FALSE)</f>
        <v>ゲーム</v>
      </c>
      <c r="Z1304" s="1" t="str">
        <f>VLOOKUP($O1304,教員一覧!$A:$D,3,FALSE)</f>
        <v>プログラム</v>
      </c>
      <c r="AA1304" s="1" t="str">
        <f>VLOOKUP($O1304,教員一覧!$A:$D,4,FALSE)</f>
        <v>非常勤</v>
      </c>
      <c r="AB1304" s="1" t="str">
        <f t="shared" si="400"/>
        <v/>
      </c>
      <c r="AC1304" s="14" t="s">
        <v>3638</v>
      </c>
      <c r="AD1304" s="14" t="s">
        <v>163</v>
      </c>
      <c r="AE1304" s="14" t="s">
        <v>103</v>
      </c>
      <c r="AF1304" s="14" t="s">
        <v>13</v>
      </c>
      <c r="AG1304" s="14">
        <v>1</v>
      </c>
      <c r="AH1304" s="14">
        <v>1302</v>
      </c>
      <c r="AI1304" s="15" t="str">
        <f t="shared" si="401"/>
        <v/>
      </c>
      <c r="AJ1304" s="15" t="str">
        <f t="shared" si="402"/>
        <v/>
      </c>
      <c r="AK1304" s="15" t="str">
        <f t="shared" si="403"/>
        <v/>
      </c>
      <c r="AL1304" s="15" t="str">
        <f t="shared" si="404"/>
        <v/>
      </c>
      <c r="AM1304" s="15" t="str">
        <f t="shared" si="405"/>
        <v/>
      </c>
      <c r="AN1304" s="15" t="str">
        <f t="shared" si="406"/>
        <v/>
      </c>
      <c r="AO1304" s="15" t="str">
        <f t="shared" si="407"/>
        <v/>
      </c>
      <c r="AP1304" s="9" t="str">
        <f t="shared" si="408"/>
        <v>GO2A水1</v>
      </c>
      <c r="AQ1304" s="9">
        <f t="shared" si="409"/>
        <v>1</v>
      </c>
      <c r="AR1304" s="11" t="str">
        <f t="shared" si="410"/>
        <v>五十嵐水1</v>
      </c>
      <c r="AS1304" s="11">
        <f t="shared" si="416"/>
        <v>0.5</v>
      </c>
      <c r="AT1304">
        <v>1</v>
      </c>
      <c r="AU1304" s="12">
        <f t="shared" si="411"/>
        <v>20</v>
      </c>
      <c r="AV1304" s="13" t="str">
        <f t="shared" si="412"/>
        <v>1302水1</v>
      </c>
      <c r="AW1304" s="13">
        <f t="shared" si="413"/>
        <v>0.5</v>
      </c>
      <c r="AX1304" s="18" t="str">
        <f t="shared" si="414"/>
        <v>GO2AUGOGP2A水11302</v>
      </c>
      <c r="AY1304" s="18">
        <f t="shared" si="415"/>
        <v>20</v>
      </c>
      <c r="AZ1304"/>
    </row>
    <row r="1305" spans="1:52" x14ac:dyDescent="0.15">
      <c r="A1305" s="1">
        <f t="shared" si="398"/>
        <v>2</v>
      </c>
      <c r="B1305" s="1" t="str">
        <f t="shared" si="399"/>
        <v>編成</v>
      </c>
      <c r="C1305" t="s">
        <v>3691</v>
      </c>
      <c r="D1305" s="1" t="str">
        <f>VLOOKUP($C1305,クラス一覧!$A:$J,10,FALSE)</f>
        <v>ゲーム</v>
      </c>
      <c r="E1305" s="1">
        <f>VLOOKUP($C1305,クラス一覧!$A:$J,8,FALSE)</f>
        <v>20</v>
      </c>
      <c r="F1305" s="1" t="str">
        <f>VLOOKUP($C1305,クラス一覧!$A:$J,9,FALSE)</f>
        <v>小川</v>
      </c>
      <c r="G1305" s="1" t="str">
        <f>VLOOKUP($H1305,科目一覧!$A:$G,3,FALSE)</f>
        <v>ゲームプロ（発展）</v>
      </c>
      <c r="H1305" t="s">
        <v>3106</v>
      </c>
      <c r="I1305" s="1" t="str">
        <f>VLOOKUP($H1305,科目一覧!$A:$G,7,FALSE)</f>
        <v>角森</v>
      </c>
      <c r="J1305" s="1" t="str">
        <f>VLOOKUP($I1305,教員一覧!$A:$D,2,FALSE)</f>
        <v>ゲーム</v>
      </c>
      <c r="K1305" s="1" t="str">
        <f>VLOOKUP($I1305,教員一覧!$A:$D,3,FALSE)</f>
        <v>プログラム</v>
      </c>
      <c r="L1305" s="1" t="str">
        <f>VLOOKUP($I1305,教員一覧!$A:$D,4,FALSE)</f>
        <v>専任</v>
      </c>
      <c r="M1305" t="s">
        <v>3638</v>
      </c>
      <c r="N1305" t="s">
        <v>3789</v>
      </c>
      <c r="O1305" t="s">
        <v>103</v>
      </c>
      <c r="P1305" t="s">
        <v>13</v>
      </c>
      <c r="Q1305">
        <v>2</v>
      </c>
      <c r="R1305">
        <v>1302</v>
      </c>
      <c r="S1305" s="1" t="str">
        <f>VLOOKUP($R1305,教室一覧!$A:$B,2,FALSE)</f>
        <v>ノート対応</v>
      </c>
      <c r="T1305" s="1">
        <f>VLOOKUP($R1305,教室一覧!$A:$C,3,FALSE)</f>
        <v>36</v>
      </c>
      <c r="U1305" s="1" t="str">
        <f>VLOOKUP($R1305,教室一覧!$A:$D,4,FALSE)</f>
        <v>1号館</v>
      </c>
      <c r="V1305" s="1" t="str">
        <f>VLOOKUP($R1305,教室一覧!$A:$E,5,FALSE)</f>
        <v>3F</v>
      </c>
      <c r="W1305"/>
      <c r="X1305"/>
      <c r="Y1305" s="1" t="str">
        <f>VLOOKUP($O1305,教員一覧!$A:$D,2,FALSE)</f>
        <v>ゲーム</v>
      </c>
      <c r="Z1305" s="1" t="str">
        <f>VLOOKUP($O1305,教員一覧!$A:$D,3,FALSE)</f>
        <v>プログラム</v>
      </c>
      <c r="AA1305" s="1" t="str">
        <f>VLOOKUP($O1305,教員一覧!$A:$D,4,FALSE)</f>
        <v>非常勤</v>
      </c>
      <c r="AB1305" s="1" t="str">
        <f t="shared" si="400"/>
        <v/>
      </c>
      <c r="AC1305" s="14" t="s">
        <v>3638</v>
      </c>
      <c r="AD1305" s="14" t="s">
        <v>163</v>
      </c>
      <c r="AE1305" s="14" t="s">
        <v>103</v>
      </c>
      <c r="AF1305" s="14" t="s">
        <v>13</v>
      </c>
      <c r="AG1305" s="14">
        <v>2</v>
      </c>
      <c r="AH1305" s="14">
        <v>1302</v>
      </c>
      <c r="AI1305" s="15" t="str">
        <f t="shared" si="401"/>
        <v/>
      </c>
      <c r="AJ1305" s="15" t="str">
        <f t="shared" si="402"/>
        <v/>
      </c>
      <c r="AK1305" s="15" t="str">
        <f t="shared" si="403"/>
        <v/>
      </c>
      <c r="AL1305" s="15" t="str">
        <f t="shared" si="404"/>
        <v/>
      </c>
      <c r="AM1305" s="15" t="str">
        <f t="shared" si="405"/>
        <v/>
      </c>
      <c r="AN1305" s="15" t="str">
        <f t="shared" si="406"/>
        <v/>
      </c>
      <c r="AO1305" s="15" t="str">
        <f t="shared" si="407"/>
        <v/>
      </c>
      <c r="AP1305" s="9" t="str">
        <f t="shared" si="408"/>
        <v>GO2A水2</v>
      </c>
      <c r="AQ1305" s="9">
        <f t="shared" si="409"/>
        <v>1</v>
      </c>
      <c r="AR1305" s="11" t="str">
        <f t="shared" si="410"/>
        <v>五十嵐水2</v>
      </c>
      <c r="AS1305" s="11">
        <f t="shared" si="416"/>
        <v>0.5</v>
      </c>
      <c r="AT1305">
        <v>1</v>
      </c>
      <c r="AU1305" s="12">
        <f t="shared" si="411"/>
        <v>20</v>
      </c>
      <c r="AV1305" s="13" t="str">
        <f t="shared" si="412"/>
        <v>1302水2</v>
      </c>
      <c r="AW1305" s="13">
        <f t="shared" si="413"/>
        <v>0.5</v>
      </c>
      <c r="AX1305" s="18" t="str">
        <f t="shared" si="414"/>
        <v>GO2AUGOGP2A水21302</v>
      </c>
      <c r="AY1305" s="18">
        <f t="shared" si="415"/>
        <v>20</v>
      </c>
      <c r="AZ1305"/>
    </row>
    <row r="1306" spans="1:52" x14ac:dyDescent="0.15">
      <c r="A1306" s="1">
        <f t="shared" si="398"/>
        <v>2</v>
      </c>
      <c r="B1306" s="1" t="str">
        <f t="shared" si="399"/>
        <v>編成</v>
      </c>
      <c r="C1306" t="s">
        <v>3691</v>
      </c>
      <c r="D1306" s="1" t="str">
        <f>VLOOKUP($C1306,クラス一覧!$A:$J,10,FALSE)</f>
        <v>ゲーム</v>
      </c>
      <c r="E1306" s="1">
        <f>VLOOKUP($C1306,クラス一覧!$A:$J,8,FALSE)</f>
        <v>20</v>
      </c>
      <c r="F1306" s="1" t="str">
        <f>VLOOKUP($C1306,クラス一覧!$A:$J,9,FALSE)</f>
        <v>小川</v>
      </c>
      <c r="G1306" s="1" t="str">
        <f>VLOOKUP($H1306,科目一覧!$A:$G,3,FALSE)</f>
        <v>ゲームプロ（発展）</v>
      </c>
      <c r="H1306" t="s">
        <v>3105</v>
      </c>
      <c r="I1306" s="1" t="str">
        <f>VLOOKUP($H1306,科目一覧!$A:$G,7,FALSE)</f>
        <v>福井</v>
      </c>
      <c r="J1306" s="1" t="str">
        <f>VLOOKUP($I1306,教員一覧!$A:$D,2,FALSE)</f>
        <v>ゲーム</v>
      </c>
      <c r="K1306" s="1" t="str">
        <f>VLOOKUP($I1306,教員一覧!$A:$D,3,FALSE)</f>
        <v>プログラム</v>
      </c>
      <c r="L1306" s="1" t="str">
        <f>VLOOKUP($I1306,教員一覧!$A:$D,4,FALSE)</f>
        <v>専任</v>
      </c>
      <c r="M1306" t="s">
        <v>3638</v>
      </c>
      <c r="N1306" t="s">
        <v>3789</v>
      </c>
      <c r="O1306" t="s">
        <v>3956</v>
      </c>
      <c r="P1306" t="s">
        <v>15</v>
      </c>
      <c r="Q1306">
        <v>1</v>
      </c>
      <c r="R1306">
        <v>1404</v>
      </c>
      <c r="S1306" s="1" t="str">
        <f>VLOOKUP($R1306,教室一覧!$A:$B,2,FALSE)</f>
        <v>ノート32</v>
      </c>
      <c r="T1306" s="1">
        <f>VLOOKUP($R1306,教室一覧!$A:$C,3,FALSE)</f>
        <v>32</v>
      </c>
      <c r="U1306" s="1" t="str">
        <f>VLOOKUP($R1306,教室一覧!$A:$D,4,FALSE)</f>
        <v>1号館</v>
      </c>
      <c r="V1306" s="1" t="str">
        <f>VLOOKUP($R1306,教室一覧!$A:$E,5,FALSE)</f>
        <v>4F</v>
      </c>
      <c r="W1306"/>
      <c r="X1306"/>
      <c r="Y1306" s="1" t="str">
        <f>VLOOKUP($O1306,教員一覧!$A:$D,2,FALSE)</f>
        <v>ゲーム</v>
      </c>
      <c r="Z1306" s="1" t="str">
        <f>VLOOKUP($O1306,教員一覧!$A:$D,3,FALSE)</f>
        <v>プログラム</v>
      </c>
      <c r="AA1306" s="1" t="str">
        <f>VLOOKUP($O1306,教員一覧!$A:$D,4,FALSE)</f>
        <v>専任</v>
      </c>
      <c r="AB1306" s="1" t="str">
        <f t="shared" si="400"/>
        <v/>
      </c>
      <c r="AC1306" s="14" t="s">
        <v>3638</v>
      </c>
      <c r="AD1306" s="14" t="s">
        <v>163</v>
      </c>
      <c r="AE1306" s="14" t="s">
        <v>211</v>
      </c>
      <c r="AF1306" s="14" t="s">
        <v>15</v>
      </c>
      <c r="AG1306" s="14">
        <v>1</v>
      </c>
      <c r="AH1306" s="14">
        <v>1404</v>
      </c>
      <c r="AI1306" s="15" t="str">
        <f t="shared" si="401"/>
        <v/>
      </c>
      <c r="AJ1306" s="15" t="str">
        <f t="shared" si="402"/>
        <v/>
      </c>
      <c r="AK1306" s="15" t="str">
        <f t="shared" si="403"/>
        <v/>
      </c>
      <c r="AL1306" s="15" t="str">
        <f t="shared" si="404"/>
        <v/>
      </c>
      <c r="AM1306" s="15" t="str">
        <f t="shared" si="405"/>
        <v/>
      </c>
      <c r="AN1306" s="15" t="str">
        <f t="shared" si="406"/>
        <v/>
      </c>
      <c r="AO1306" s="15" t="str">
        <f t="shared" si="407"/>
        <v/>
      </c>
      <c r="AP1306" s="9" t="str">
        <f t="shared" si="408"/>
        <v>GO2A木1</v>
      </c>
      <c r="AQ1306" s="9">
        <f t="shared" si="409"/>
        <v>1</v>
      </c>
      <c r="AR1306" s="11" t="str">
        <f t="shared" si="410"/>
        <v>奥元木1</v>
      </c>
      <c r="AS1306" s="11">
        <f t="shared" si="416"/>
        <v>0.5</v>
      </c>
      <c r="AT1306">
        <v>1</v>
      </c>
      <c r="AU1306" s="12">
        <f t="shared" si="411"/>
        <v>20</v>
      </c>
      <c r="AV1306" s="13" t="str">
        <f t="shared" si="412"/>
        <v>1404木1</v>
      </c>
      <c r="AW1306" s="13">
        <f t="shared" si="413"/>
        <v>0.5</v>
      </c>
      <c r="AX1306" s="18" t="str">
        <f t="shared" si="414"/>
        <v>GO2AUGOGP2A木11404</v>
      </c>
      <c r="AY1306" s="18">
        <f t="shared" si="415"/>
        <v>20</v>
      </c>
      <c r="AZ1306"/>
    </row>
    <row r="1307" spans="1:52" x14ac:dyDescent="0.15">
      <c r="A1307" s="1">
        <f t="shared" si="398"/>
        <v>2</v>
      </c>
      <c r="B1307" s="1" t="str">
        <f t="shared" si="399"/>
        <v>編成</v>
      </c>
      <c r="C1307" t="s">
        <v>3691</v>
      </c>
      <c r="D1307" s="1" t="str">
        <f>VLOOKUP($C1307,クラス一覧!$A:$J,10,FALSE)</f>
        <v>ゲーム</v>
      </c>
      <c r="E1307" s="1">
        <f>VLOOKUP($C1307,クラス一覧!$A:$J,8,FALSE)</f>
        <v>20</v>
      </c>
      <c r="F1307" s="1" t="str">
        <f>VLOOKUP($C1307,クラス一覧!$A:$J,9,FALSE)</f>
        <v>小川</v>
      </c>
      <c r="G1307" s="1" t="str">
        <f>VLOOKUP($H1307,科目一覧!$A:$G,3,FALSE)</f>
        <v>ゲームプロ（発展）</v>
      </c>
      <c r="H1307" t="s">
        <v>3105</v>
      </c>
      <c r="I1307" s="1" t="str">
        <f>VLOOKUP($H1307,科目一覧!$A:$G,7,FALSE)</f>
        <v>福井</v>
      </c>
      <c r="J1307" s="1" t="str">
        <f>VLOOKUP($I1307,教員一覧!$A:$D,2,FALSE)</f>
        <v>ゲーム</v>
      </c>
      <c r="K1307" s="1" t="str">
        <f>VLOOKUP($I1307,教員一覧!$A:$D,3,FALSE)</f>
        <v>プログラム</v>
      </c>
      <c r="L1307" s="1" t="str">
        <f>VLOOKUP($I1307,教員一覧!$A:$D,4,FALSE)</f>
        <v>専任</v>
      </c>
      <c r="M1307" t="s">
        <v>3638</v>
      </c>
      <c r="N1307" t="s">
        <v>3789</v>
      </c>
      <c r="O1307" t="s">
        <v>3956</v>
      </c>
      <c r="P1307" t="s">
        <v>15</v>
      </c>
      <c r="Q1307">
        <v>2</v>
      </c>
      <c r="R1307">
        <v>1404</v>
      </c>
      <c r="S1307" s="1" t="str">
        <f>VLOOKUP($R1307,教室一覧!$A:$B,2,FALSE)</f>
        <v>ノート32</v>
      </c>
      <c r="T1307" s="1">
        <f>VLOOKUP($R1307,教室一覧!$A:$C,3,FALSE)</f>
        <v>32</v>
      </c>
      <c r="U1307" s="1" t="str">
        <f>VLOOKUP($R1307,教室一覧!$A:$D,4,FALSE)</f>
        <v>1号館</v>
      </c>
      <c r="V1307" s="1" t="str">
        <f>VLOOKUP($R1307,教室一覧!$A:$E,5,FALSE)</f>
        <v>4F</v>
      </c>
      <c r="W1307"/>
      <c r="X1307"/>
      <c r="Y1307" s="1" t="str">
        <f>VLOOKUP($O1307,教員一覧!$A:$D,2,FALSE)</f>
        <v>ゲーム</v>
      </c>
      <c r="Z1307" s="1" t="str">
        <f>VLOOKUP($O1307,教員一覧!$A:$D,3,FALSE)</f>
        <v>プログラム</v>
      </c>
      <c r="AA1307" s="1" t="str">
        <f>VLOOKUP($O1307,教員一覧!$A:$D,4,FALSE)</f>
        <v>専任</v>
      </c>
      <c r="AB1307" s="1" t="str">
        <f t="shared" si="400"/>
        <v/>
      </c>
      <c r="AC1307" s="14" t="s">
        <v>3638</v>
      </c>
      <c r="AD1307" s="14" t="s">
        <v>163</v>
      </c>
      <c r="AE1307" s="14" t="s">
        <v>211</v>
      </c>
      <c r="AF1307" s="14" t="s">
        <v>15</v>
      </c>
      <c r="AG1307" s="14">
        <v>2</v>
      </c>
      <c r="AH1307" s="14">
        <v>1404</v>
      </c>
      <c r="AI1307" s="15" t="str">
        <f t="shared" si="401"/>
        <v/>
      </c>
      <c r="AJ1307" s="15" t="str">
        <f t="shared" si="402"/>
        <v/>
      </c>
      <c r="AK1307" s="15" t="str">
        <f t="shared" si="403"/>
        <v/>
      </c>
      <c r="AL1307" s="15" t="str">
        <f t="shared" si="404"/>
        <v/>
      </c>
      <c r="AM1307" s="15" t="str">
        <f t="shared" si="405"/>
        <v/>
      </c>
      <c r="AN1307" s="15" t="str">
        <f t="shared" si="406"/>
        <v/>
      </c>
      <c r="AO1307" s="15" t="str">
        <f t="shared" si="407"/>
        <v/>
      </c>
      <c r="AP1307" s="9" t="str">
        <f t="shared" si="408"/>
        <v>GO2A木2</v>
      </c>
      <c r="AQ1307" s="9">
        <f t="shared" si="409"/>
        <v>0.5</v>
      </c>
      <c r="AR1307" s="11" t="str">
        <f t="shared" si="410"/>
        <v>奥元木2</v>
      </c>
      <c r="AS1307" s="11">
        <f t="shared" si="416"/>
        <v>0.5</v>
      </c>
      <c r="AT1307">
        <v>1</v>
      </c>
      <c r="AU1307" s="12">
        <f t="shared" si="411"/>
        <v>20</v>
      </c>
      <c r="AV1307" s="13" t="str">
        <f t="shared" si="412"/>
        <v>1404木2</v>
      </c>
      <c r="AW1307" s="13">
        <f t="shared" si="413"/>
        <v>0.25</v>
      </c>
      <c r="AX1307" s="18" t="str">
        <f t="shared" si="414"/>
        <v>GO2AUGOGP2A木21404</v>
      </c>
      <c r="AY1307" s="18">
        <f t="shared" si="415"/>
        <v>10</v>
      </c>
      <c r="AZ1307"/>
    </row>
    <row r="1308" spans="1:52" x14ac:dyDescent="0.15">
      <c r="A1308" s="1">
        <f t="shared" si="398"/>
        <v>2</v>
      </c>
      <c r="B1308" s="1" t="str">
        <f t="shared" si="399"/>
        <v>HR</v>
      </c>
      <c r="C1308" t="s">
        <v>3691</v>
      </c>
      <c r="D1308" s="1" t="str">
        <f>VLOOKUP($C1308,クラス一覧!$A:$J,10,FALSE)</f>
        <v>ゲーム</v>
      </c>
      <c r="E1308" s="1">
        <f>VLOOKUP($C1308,クラス一覧!$A:$J,8,FALSE)</f>
        <v>20</v>
      </c>
      <c r="F1308" s="1" t="str">
        <f>VLOOKUP($C1308,クラス一覧!$A:$J,9,FALSE)</f>
        <v>小川</v>
      </c>
      <c r="G1308" s="1" t="str">
        <f>VLOOKUP($H1308,科目一覧!$A:$G,3,FALSE)</f>
        <v>SHR</v>
      </c>
      <c r="H1308" t="s">
        <v>3720</v>
      </c>
      <c r="I1308" s="1">
        <f>VLOOKUP($H1308,科目一覧!$A:$G,7,FALSE)</f>
        <v>0</v>
      </c>
      <c r="J1308" s="1" t="e">
        <f>VLOOKUP($I1308,教員一覧!$A:$D,2,FALSE)</f>
        <v>#N/A</v>
      </c>
      <c r="K1308" s="1" t="e">
        <f>VLOOKUP($I1308,教員一覧!$A:$D,3,FALSE)</f>
        <v>#N/A</v>
      </c>
      <c r="L1308" s="1" t="e">
        <f>VLOOKUP($I1308,教員一覧!$A:$D,4,FALSE)</f>
        <v>#N/A</v>
      </c>
      <c r="M1308" t="s">
        <v>3691</v>
      </c>
      <c r="N1308" t="s">
        <v>3789</v>
      </c>
      <c r="O1308" t="s">
        <v>96</v>
      </c>
      <c r="P1308" t="s">
        <v>15</v>
      </c>
      <c r="Q1308">
        <v>5</v>
      </c>
      <c r="R1308">
        <v>1303</v>
      </c>
      <c r="S1308" s="1" t="str">
        <f>VLOOKUP($R1308,教室一覧!$A:$B,2,FALSE)</f>
        <v>ノート対応</v>
      </c>
      <c r="T1308" s="1">
        <f>VLOOKUP($R1308,教室一覧!$A:$C,3,FALSE)</f>
        <v>36</v>
      </c>
      <c r="U1308" s="1" t="str">
        <f>VLOOKUP($R1308,教室一覧!$A:$D,4,FALSE)</f>
        <v>1号館</v>
      </c>
      <c r="V1308" s="1" t="str">
        <f>VLOOKUP($R1308,教室一覧!$A:$E,5,FALSE)</f>
        <v>3F</v>
      </c>
      <c r="W1308"/>
      <c r="X1308"/>
      <c r="Y1308" s="1" t="str">
        <f>VLOOKUP($O1308,教員一覧!$A:$D,2,FALSE)</f>
        <v>ゲーム</v>
      </c>
      <c r="Z1308" s="1" t="str">
        <f>VLOOKUP($O1308,教員一覧!$A:$D,3,FALSE)</f>
        <v>プログラム</v>
      </c>
      <c r="AA1308" s="1" t="str">
        <f>VLOOKUP($O1308,教員一覧!$A:$D,4,FALSE)</f>
        <v>専任</v>
      </c>
      <c r="AB1308" s="1" t="str">
        <f t="shared" si="400"/>
        <v>担任</v>
      </c>
      <c r="AC1308" s="14" t="s">
        <v>86</v>
      </c>
      <c r="AD1308" s="14" t="s">
        <v>163</v>
      </c>
      <c r="AE1308" s="14" t="s">
        <v>96</v>
      </c>
      <c r="AF1308" s="14" t="s">
        <v>15</v>
      </c>
      <c r="AG1308" s="14">
        <v>5</v>
      </c>
      <c r="AH1308" s="14">
        <v>1303</v>
      </c>
      <c r="AI1308" s="15" t="str">
        <f t="shared" si="401"/>
        <v/>
      </c>
      <c r="AJ1308" s="15" t="str">
        <f t="shared" si="402"/>
        <v/>
      </c>
      <c r="AK1308" s="15" t="str">
        <f t="shared" si="403"/>
        <v/>
      </c>
      <c r="AL1308" s="15" t="str">
        <f t="shared" si="404"/>
        <v/>
      </c>
      <c r="AM1308" s="15" t="str">
        <f t="shared" si="405"/>
        <v/>
      </c>
      <c r="AN1308" s="15" t="str">
        <f t="shared" si="406"/>
        <v/>
      </c>
      <c r="AO1308" s="15" t="str">
        <f t="shared" si="407"/>
        <v/>
      </c>
      <c r="AP1308" s="9" t="str">
        <f t="shared" si="408"/>
        <v>GO2A木5</v>
      </c>
      <c r="AQ1308" s="9">
        <f t="shared" si="409"/>
        <v>1</v>
      </c>
      <c r="AR1308" s="11" t="str">
        <f t="shared" si="410"/>
        <v>小川木5</v>
      </c>
      <c r="AS1308" s="11">
        <v>0</v>
      </c>
      <c r="AT1308">
        <v>1</v>
      </c>
      <c r="AU1308" s="12">
        <f t="shared" si="411"/>
        <v>20</v>
      </c>
      <c r="AV1308" s="13" t="str">
        <f t="shared" si="412"/>
        <v>1303木5</v>
      </c>
      <c r="AW1308" s="13">
        <f t="shared" si="413"/>
        <v>0.5</v>
      </c>
      <c r="AX1308" s="18" t="str">
        <f t="shared" si="414"/>
        <v>GO2AGO2A木51303</v>
      </c>
      <c r="AY1308" s="18">
        <f t="shared" si="415"/>
        <v>20</v>
      </c>
      <c r="AZ1308"/>
    </row>
    <row r="1309" spans="1:52" x14ac:dyDescent="0.15">
      <c r="A1309" s="1">
        <f t="shared" si="398"/>
        <v>3</v>
      </c>
      <c r="B1309" s="1" t="str">
        <f t="shared" si="399"/>
        <v>編成</v>
      </c>
      <c r="C1309" t="s">
        <v>3693</v>
      </c>
      <c r="D1309" s="1" t="str">
        <f>VLOOKUP($C1309,クラス一覧!$A:$J,10,FALSE)</f>
        <v>ゲーム</v>
      </c>
      <c r="E1309" s="1">
        <f>VLOOKUP($C1309,クラス一覧!$A:$J,8,FALSE)</f>
        <v>13</v>
      </c>
      <c r="F1309" s="1" t="str">
        <f>VLOOKUP($C1309,クラス一覧!$A:$J,9,FALSE)</f>
        <v>小川</v>
      </c>
      <c r="G1309" s="1" t="str">
        <f>VLOOKUP($H1309,科目一覧!$A:$G,3,FALSE)</f>
        <v>就職対策</v>
      </c>
      <c r="H1309" t="s">
        <v>1627</v>
      </c>
      <c r="I1309" s="1" t="str">
        <f>VLOOKUP($H1309,科目一覧!$A:$G,7,FALSE)</f>
        <v>黒川</v>
      </c>
      <c r="J1309" s="1" t="str">
        <f>VLOOKUP($I1309,教員一覧!$A:$D,2,FALSE)</f>
        <v>進路</v>
      </c>
      <c r="K1309" s="1" t="str">
        <f>VLOOKUP($I1309,教員一覧!$A:$D,3,FALSE)</f>
        <v>　</v>
      </c>
      <c r="L1309" s="1" t="str">
        <f>VLOOKUP($I1309,教員一覧!$A:$D,4,FALSE)</f>
        <v>専任</v>
      </c>
      <c r="M1309" t="s">
        <v>143</v>
      </c>
      <c r="N1309" t="s">
        <v>3789</v>
      </c>
      <c r="O1309" t="s">
        <v>19</v>
      </c>
      <c r="P1309" t="s">
        <v>12</v>
      </c>
      <c r="Q1309">
        <v>2</v>
      </c>
      <c r="R1309">
        <v>2505</v>
      </c>
      <c r="S1309" s="1" t="str">
        <f>VLOOKUP($R1309,教室一覧!$A:$B,2,FALSE)</f>
        <v>ノート対応</v>
      </c>
      <c r="T1309" s="1">
        <f>VLOOKUP($R1309,教室一覧!$A:$C,3,FALSE)</f>
        <v>36</v>
      </c>
      <c r="U1309" s="1" t="str">
        <f>VLOOKUP($R1309,教室一覧!$A:$D,4,FALSE)</f>
        <v>2号館</v>
      </c>
      <c r="V1309" s="1" t="str">
        <f>VLOOKUP($R1309,教室一覧!$A:$E,5,FALSE)</f>
        <v>5F</v>
      </c>
      <c r="W1309"/>
      <c r="X1309"/>
      <c r="Y1309" s="1" t="str">
        <f>VLOOKUP($O1309,教員一覧!$A:$D,2,FALSE)</f>
        <v>進路</v>
      </c>
      <c r="Z1309" s="1" t="str">
        <f>VLOOKUP($O1309,教員一覧!$A:$D,3,FALSE)</f>
        <v>　</v>
      </c>
      <c r="AA1309" s="1" t="str">
        <f>VLOOKUP($O1309,教員一覧!$A:$D,4,FALSE)</f>
        <v>専任</v>
      </c>
      <c r="AB1309" s="1" t="str">
        <f t="shared" si="400"/>
        <v/>
      </c>
      <c r="AC1309" s="14" t="s">
        <v>143</v>
      </c>
      <c r="AD1309" s="14" t="s">
        <v>163</v>
      </c>
      <c r="AE1309" s="14" t="s">
        <v>19</v>
      </c>
      <c r="AF1309" s="14" t="s">
        <v>12</v>
      </c>
      <c r="AG1309" s="14">
        <v>2</v>
      </c>
      <c r="AH1309" s="14">
        <v>2505</v>
      </c>
      <c r="AI1309" s="15" t="str">
        <f t="shared" si="401"/>
        <v/>
      </c>
      <c r="AJ1309" s="15" t="str">
        <f t="shared" si="402"/>
        <v/>
      </c>
      <c r="AK1309" s="15" t="str">
        <f t="shared" si="403"/>
        <v/>
      </c>
      <c r="AL1309" s="15" t="str">
        <f t="shared" si="404"/>
        <v/>
      </c>
      <c r="AM1309" s="15" t="str">
        <f t="shared" si="405"/>
        <v/>
      </c>
      <c r="AN1309" s="15" t="str">
        <f t="shared" si="406"/>
        <v/>
      </c>
      <c r="AO1309" s="15" t="str">
        <f t="shared" si="407"/>
        <v/>
      </c>
      <c r="AP1309" s="9" t="str">
        <f t="shared" si="408"/>
        <v>GO3A火2</v>
      </c>
      <c r="AQ1309" s="9">
        <f t="shared" si="409"/>
        <v>1</v>
      </c>
      <c r="AR1309" s="11" t="str">
        <f t="shared" si="410"/>
        <v>黒川火2</v>
      </c>
      <c r="AS1309" s="11">
        <f>1/COUNTIF($AR:$AR,$AR1309)</f>
        <v>0.5</v>
      </c>
      <c r="AT1309">
        <v>1</v>
      </c>
      <c r="AU1309" s="12">
        <f t="shared" si="411"/>
        <v>13</v>
      </c>
      <c r="AV1309" s="13" t="str">
        <f t="shared" si="412"/>
        <v>2505火2</v>
      </c>
      <c r="AW1309" s="13">
        <f t="shared" si="413"/>
        <v>0.5</v>
      </c>
      <c r="AX1309" s="18" t="str">
        <f t="shared" si="414"/>
        <v>GO3AUGP2GO3A火22505</v>
      </c>
      <c r="AY1309" s="18">
        <f t="shared" si="415"/>
        <v>13</v>
      </c>
      <c r="AZ1309"/>
    </row>
    <row r="1310" spans="1:52" x14ac:dyDescent="0.15">
      <c r="A1310" s="1">
        <f t="shared" si="398"/>
        <v>3</v>
      </c>
      <c r="B1310" s="1" t="str">
        <f t="shared" si="399"/>
        <v>編成</v>
      </c>
      <c r="C1310" t="s">
        <v>3693</v>
      </c>
      <c r="D1310" s="1" t="str">
        <f>VLOOKUP($C1310,クラス一覧!$A:$J,10,FALSE)</f>
        <v>ゲーム</v>
      </c>
      <c r="E1310" s="1">
        <f>VLOOKUP($C1310,クラス一覧!$A:$J,8,FALSE)</f>
        <v>13</v>
      </c>
      <c r="F1310" s="1" t="str">
        <f>VLOOKUP($C1310,クラス一覧!$A:$J,9,FALSE)</f>
        <v>小川</v>
      </c>
      <c r="G1310" s="1" t="str">
        <f>VLOOKUP($H1310,科目一覧!$A:$G,3,FALSE)</f>
        <v>SHR</v>
      </c>
      <c r="H1310" t="s">
        <v>3720</v>
      </c>
      <c r="I1310" s="1">
        <f>VLOOKUP($H1310,科目一覧!$A:$G,7,FALSE)</f>
        <v>0</v>
      </c>
      <c r="J1310" s="1" t="e">
        <f>VLOOKUP($I1310,教員一覧!$A:$D,2,FALSE)</f>
        <v>#N/A</v>
      </c>
      <c r="K1310" s="1" t="e">
        <f>VLOOKUP($I1310,教員一覧!$A:$D,3,FALSE)</f>
        <v>#N/A</v>
      </c>
      <c r="L1310" s="1" t="e">
        <f>VLOOKUP($I1310,教員一覧!$A:$D,4,FALSE)</f>
        <v>#N/A</v>
      </c>
      <c r="M1310" t="s">
        <v>3742</v>
      </c>
      <c r="N1310" t="s">
        <v>3789</v>
      </c>
      <c r="O1310" t="s">
        <v>96</v>
      </c>
      <c r="P1310" t="s">
        <v>12</v>
      </c>
      <c r="Q1310">
        <v>5</v>
      </c>
      <c r="R1310">
        <v>3701</v>
      </c>
      <c r="S1310" s="1" t="str">
        <f>VLOOKUP($R1310,教室一覧!$A:$B,2,FALSE)</f>
        <v>ノート15</v>
      </c>
      <c r="T1310" s="1">
        <f>VLOOKUP($R1310,教室一覧!$A:$C,3,FALSE)</f>
        <v>15</v>
      </c>
      <c r="U1310" s="1" t="str">
        <f>VLOOKUP($R1310,教室一覧!$A:$D,4,FALSE)</f>
        <v>3号館</v>
      </c>
      <c r="V1310" s="1" t="str">
        <f>VLOOKUP($R1310,教室一覧!$A:$E,5,FALSE)</f>
        <v>7F</v>
      </c>
      <c r="W1310"/>
      <c r="X1310"/>
      <c r="Y1310" s="1" t="str">
        <f>VLOOKUP($O1310,教員一覧!$A:$D,2,FALSE)</f>
        <v>ゲーム</v>
      </c>
      <c r="Z1310" s="1" t="str">
        <f>VLOOKUP($O1310,教員一覧!$A:$D,3,FALSE)</f>
        <v>プログラム</v>
      </c>
      <c r="AA1310" s="1" t="str">
        <f>VLOOKUP($O1310,教員一覧!$A:$D,4,FALSE)</f>
        <v>専任</v>
      </c>
      <c r="AB1310" s="1" t="str">
        <f t="shared" si="400"/>
        <v>担任</v>
      </c>
      <c r="AC1310" s="14" t="s">
        <v>143</v>
      </c>
      <c r="AD1310" s="14" t="s">
        <v>163</v>
      </c>
      <c r="AE1310" s="14" t="s">
        <v>96</v>
      </c>
      <c r="AF1310" s="14" t="s">
        <v>12</v>
      </c>
      <c r="AG1310" s="14">
        <v>5</v>
      </c>
      <c r="AH1310" s="14">
        <v>3701</v>
      </c>
      <c r="AI1310" s="15" t="str">
        <f t="shared" si="401"/>
        <v/>
      </c>
      <c r="AJ1310" s="15" t="str">
        <f t="shared" si="402"/>
        <v/>
      </c>
      <c r="AK1310" s="15" t="str">
        <f t="shared" si="403"/>
        <v/>
      </c>
      <c r="AL1310" s="15" t="str">
        <f t="shared" si="404"/>
        <v/>
      </c>
      <c r="AM1310" s="15" t="str">
        <f t="shared" si="405"/>
        <v/>
      </c>
      <c r="AN1310" s="15" t="str">
        <f t="shared" si="406"/>
        <v/>
      </c>
      <c r="AO1310" s="15" t="str">
        <f t="shared" si="407"/>
        <v/>
      </c>
      <c r="AP1310" s="9" t="str">
        <f t="shared" si="408"/>
        <v>GO3A火5</v>
      </c>
      <c r="AQ1310" s="9">
        <f t="shared" si="409"/>
        <v>1</v>
      </c>
      <c r="AR1310" s="11" t="str">
        <f t="shared" si="410"/>
        <v>小川火5</v>
      </c>
      <c r="AS1310" s="11">
        <v>0</v>
      </c>
      <c r="AT1310">
        <v>1</v>
      </c>
      <c r="AU1310" s="12">
        <f t="shared" si="411"/>
        <v>13</v>
      </c>
      <c r="AV1310" s="13" t="str">
        <f t="shared" si="412"/>
        <v>3701火5</v>
      </c>
      <c r="AW1310" s="13">
        <f t="shared" si="413"/>
        <v>0.5</v>
      </c>
      <c r="AX1310" s="18" t="str">
        <f t="shared" si="414"/>
        <v>GO3AUGP2GO3A火53701</v>
      </c>
      <c r="AY1310" s="18">
        <f t="shared" si="415"/>
        <v>13</v>
      </c>
      <c r="AZ1310"/>
    </row>
    <row r="1311" spans="1:52" x14ac:dyDescent="0.15">
      <c r="A1311" s="1">
        <f t="shared" si="398"/>
        <v>3</v>
      </c>
      <c r="B1311" s="1" t="str">
        <f t="shared" si="399"/>
        <v>編成</v>
      </c>
      <c r="C1311" t="s">
        <v>3693</v>
      </c>
      <c r="D1311" s="1" t="str">
        <f>VLOOKUP($C1311,クラス一覧!$A:$J,10,FALSE)</f>
        <v>ゲーム</v>
      </c>
      <c r="E1311" s="1">
        <f>VLOOKUP($C1311,クラス一覧!$A:$J,8,FALSE)</f>
        <v>13</v>
      </c>
      <c r="F1311" s="1" t="str">
        <f>VLOOKUP($C1311,クラス一覧!$A:$J,9,FALSE)</f>
        <v>小川</v>
      </c>
      <c r="G1311" s="1" t="str">
        <f>VLOOKUP($H1311,科目一覧!$A:$G,3,FALSE)</f>
        <v>ゲームプロ（その他）</v>
      </c>
      <c r="H1311" t="s">
        <v>3057</v>
      </c>
      <c r="I1311" s="1" t="str">
        <f>VLOOKUP($H1311,科目一覧!$A:$G,7,FALSE)</f>
        <v>板庇</v>
      </c>
      <c r="J1311" s="1" t="str">
        <f>VLOOKUP($I1311,教員一覧!$A:$D,2,FALSE)</f>
        <v>ゲーム</v>
      </c>
      <c r="K1311" s="1" t="str">
        <f>VLOOKUP($I1311,教員一覧!$A:$D,3,FALSE)</f>
        <v>プログラム</v>
      </c>
      <c r="L1311" s="1" t="str">
        <f>VLOOKUP($I1311,教員一覧!$A:$D,4,FALSE)</f>
        <v>専任</v>
      </c>
      <c r="M1311" t="s">
        <v>143</v>
      </c>
      <c r="N1311" t="s">
        <v>3789</v>
      </c>
      <c r="O1311" t="s">
        <v>87</v>
      </c>
      <c r="P1311" t="s">
        <v>17</v>
      </c>
      <c r="Q1311">
        <v>1</v>
      </c>
      <c r="R1311">
        <v>2402</v>
      </c>
      <c r="S1311" s="1" t="str">
        <f>VLOOKUP($R1311,教室一覧!$A:$B,2,FALSE)</f>
        <v>実習室</v>
      </c>
      <c r="T1311" s="1">
        <f>VLOOKUP($R1311,教室一覧!$A:$C,3,FALSE)</f>
        <v>36</v>
      </c>
      <c r="U1311" s="1" t="str">
        <f>VLOOKUP($R1311,教室一覧!$A:$D,4,FALSE)</f>
        <v>2号館</v>
      </c>
      <c r="V1311" s="1" t="str">
        <f>VLOOKUP($R1311,教室一覧!$A:$E,5,FALSE)</f>
        <v>4F</v>
      </c>
      <c r="W1311"/>
      <c r="X1311"/>
      <c r="Y1311" s="1" t="str">
        <f>VLOOKUP($O1311,教員一覧!$A:$D,2,FALSE)</f>
        <v>ゲーム</v>
      </c>
      <c r="Z1311" s="1" t="str">
        <f>VLOOKUP($O1311,教員一覧!$A:$D,3,FALSE)</f>
        <v>プログラム</v>
      </c>
      <c r="AA1311" s="1" t="str">
        <f>VLOOKUP($O1311,教員一覧!$A:$D,4,FALSE)</f>
        <v>非常勤</v>
      </c>
      <c r="AB1311" s="1" t="str">
        <f t="shared" si="400"/>
        <v/>
      </c>
      <c r="AC1311" s="14" t="s">
        <v>143</v>
      </c>
      <c r="AD1311" s="14" t="s">
        <v>163</v>
      </c>
      <c r="AE1311" s="14" t="s">
        <v>87</v>
      </c>
      <c r="AF1311" s="14" t="s">
        <v>17</v>
      </c>
      <c r="AG1311" s="14">
        <v>1</v>
      </c>
      <c r="AH1311" s="14">
        <v>2402</v>
      </c>
      <c r="AI1311" s="15" t="str">
        <f t="shared" si="401"/>
        <v/>
      </c>
      <c r="AJ1311" s="15" t="str">
        <f t="shared" si="402"/>
        <v/>
      </c>
      <c r="AK1311" s="15" t="str">
        <f t="shared" si="403"/>
        <v/>
      </c>
      <c r="AL1311" s="15" t="str">
        <f t="shared" si="404"/>
        <v/>
      </c>
      <c r="AM1311" s="15" t="str">
        <f t="shared" si="405"/>
        <v/>
      </c>
      <c r="AN1311" s="15" t="str">
        <f t="shared" si="406"/>
        <v/>
      </c>
      <c r="AO1311" s="15" t="str">
        <f t="shared" si="407"/>
        <v/>
      </c>
      <c r="AP1311" s="9" t="str">
        <f t="shared" si="408"/>
        <v>GO3A金1</v>
      </c>
      <c r="AQ1311" s="9">
        <f t="shared" si="409"/>
        <v>1</v>
      </c>
      <c r="AR1311" s="11" t="str">
        <f t="shared" si="410"/>
        <v>藤田金1</v>
      </c>
      <c r="AS1311" s="11">
        <f>1/COUNTIF($AR:$AR,$AR1311)</f>
        <v>0.5</v>
      </c>
      <c r="AT1311">
        <v>1</v>
      </c>
      <c r="AU1311" s="12">
        <f t="shared" si="411"/>
        <v>13</v>
      </c>
      <c r="AV1311" s="13" t="str">
        <f t="shared" si="412"/>
        <v>2402金1</v>
      </c>
      <c r="AW1311" s="13">
        <f t="shared" si="413"/>
        <v>0.5</v>
      </c>
      <c r="AX1311" s="18" t="str">
        <f t="shared" si="414"/>
        <v>GO3AUGP2GO3A金12402</v>
      </c>
      <c r="AY1311" s="18">
        <f t="shared" si="415"/>
        <v>13</v>
      </c>
      <c r="AZ1311"/>
    </row>
    <row r="1312" spans="1:52" x14ac:dyDescent="0.15">
      <c r="A1312" s="1">
        <f t="shared" si="398"/>
        <v>3</v>
      </c>
      <c r="B1312" s="1" t="str">
        <f t="shared" si="399"/>
        <v>編成</v>
      </c>
      <c r="C1312" t="s">
        <v>3693</v>
      </c>
      <c r="D1312" s="1" t="str">
        <f>VLOOKUP($C1312,クラス一覧!$A:$J,10,FALSE)</f>
        <v>ゲーム</v>
      </c>
      <c r="E1312" s="1">
        <f>VLOOKUP($C1312,クラス一覧!$A:$J,8,FALSE)</f>
        <v>13</v>
      </c>
      <c r="F1312" s="1" t="str">
        <f>VLOOKUP($C1312,クラス一覧!$A:$J,9,FALSE)</f>
        <v>小川</v>
      </c>
      <c r="G1312" s="1" t="str">
        <f>VLOOKUP($H1312,科目一覧!$A:$G,3,FALSE)</f>
        <v>ゲームプロ（その他）</v>
      </c>
      <c r="H1312" t="s">
        <v>3057</v>
      </c>
      <c r="I1312" s="1" t="str">
        <f>VLOOKUP($H1312,科目一覧!$A:$G,7,FALSE)</f>
        <v>板庇</v>
      </c>
      <c r="J1312" s="1" t="str">
        <f>VLOOKUP($I1312,教員一覧!$A:$D,2,FALSE)</f>
        <v>ゲーム</v>
      </c>
      <c r="K1312" s="1" t="str">
        <f>VLOOKUP($I1312,教員一覧!$A:$D,3,FALSE)</f>
        <v>プログラム</v>
      </c>
      <c r="L1312" s="1" t="str">
        <f>VLOOKUP($I1312,教員一覧!$A:$D,4,FALSE)</f>
        <v>専任</v>
      </c>
      <c r="M1312" t="s">
        <v>143</v>
      </c>
      <c r="N1312" t="s">
        <v>3789</v>
      </c>
      <c r="O1312" t="s">
        <v>87</v>
      </c>
      <c r="P1312" t="s">
        <v>17</v>
      </c>
      <c r="Q1312">
        <v>2</v>
      </c>
      <c r="R1312">
        <v>2402</v>
      </c>
      <c r="S1312" s="1" t="str">
        <f>VLOOKUP($R1312,教室一覧!$A:$B,2,FALSE)</f>
        <v>実習室</v>
      </c>
      <c r="T1312" s="1">
        <f>VLOOKUP($R1312,教室一覧!$A:$C,3,FALSE)</f>
        <v>36</v>
      </c>
      <c r="U1312" s="1" t="str">
        <f>VLOOKUP($R1312,教室一覧!$A:$D,4,FALSE)</f>
        <v>2号館</v>
      </c>
      <c r="V1312" s="1" t="str">
        <f>VLOOKUP($R1312,教室一覧!$A:$E,5,FALSE)</f>
        <v>4F</v>
      </c>
      <c r="W1312"/>
      <c r="X1312"/>
      <c r="Y1312" s="1" t="str">
        <f>VLOOKUP($O1312,教員一覧!$A:$D,2,FALSE)</f>
        <v>ゲーム</v>
      </c>
      <c r="Z1312" s="1" t="str">
        <f>VLOOKUP($O1312,教員一覧!$A:$D,3,FALSE)</f>
        <v>プログラム</v>
      </c>
      <c r="AA1312" s="1" t="str">
        <f>VLOOKUP($O1312,教員一覧!$A:$D,4,FALSE)</f>
        <v>非常勤</v>
      </c>
      <c r="AB1312" s="1" t="str">
        <f t="shared" si="400"/>
        <v/>
      </c>
      <c r="AC1312" s="14" t="s">
        <v>143</v>
      </c>
      <c r="AD1312" s="14" t="s">
        <v>163</v>
      </c>
      <c r="AE1312" s="14" t="s">
        <v>87</v>
      </c>
      <c r="AF1312" s="14" t="s">
        <v>17</v>
      </c>
      <c r="AG1312" s="14">
        <v>2</v>
      </c>
      <c r="AH1312" s="14">
        <v>2402</v>
      </c>
      <c r="AI1312" s="15" t="str">
        <f t="shared" si="401"/>
        <v/>
      </c>
      <c r="AJ1312" s="15" t="str">
        <f t="shared" si="402"/>
        <v/>
      </c>
      <c r="AK1312" s="15" t="str">
        <f t="shared" si="403"/>
        <v/>
      </c>
      <c r="AL1312" s="15" t="str">
        <f t="shared" si="404"/>
        <v/>
      </c>
      <c r="AM1312" s="15" t="str">
        <f t="shared" si="405"/>
        <v/>
      </c>
      <c r="AN1312" s="15" t="str">
        <f t="shared" si="406"/>
        <v/>
      </c>
      <c r="AO1312" s="15" t="str">
        <f t="shared" si="407"/>
        <v/>
      </c>
      <c r="AP1312" s="9" t="str">
        <f t="shared" si="408"/>
        <v>GO3A金2</v>
      </c>
      <c r="AQ1312" s="9">
        <f t="shared" si="409"/>
        <v>1</v>
      </c>
      <c r="AR1312" s="11" t="str">
        <f t="shared" si="410"/>
        <v>藤田金2</v>
      </c>
      <c r="AS1312" s="11">
        <f>1/COUNTIF($AR:$AR,$AR1312)</f>
        <v>0.5</v>
      </c>
      <c r="AT1312">
        <v>1</v>
      </c>
      <c r="AU1312" s="12">
        <f t="shared" si="411"/>
        <v>13</v>
      </c>
      <c r="AV1312" s="13" t="str">
        <f t="shared" si="412"/>
        <v>2402金2</v>
      </c>
      <c r="AW1312" s="13">
        <f t="shared" si="413"/>
        <v>0.5</v>
      </c>
      <c r="AX1312" s="18" t="str">
        <f t="shared" si="414"/>
        <v>GO3AUGP2GO3A金22402</v>
      </c>
      <c r="AY1312" s="18">
        <f t="shared" si="415"/>
        <v>13</v>
      </c>
      <c r="AZ1312"/>
    </row>
    <row r="1313" spans="1:52" x14ac:dyDescent="0.15">
      <c r="A1313" s="1">
        <f t="shared" si="398"/>
        <v>3</v>
      </c>
      <c r="B1313" s="1" t="str">
        <f t="shared" si="399"/>
        <v>編成</v>
      </c>
      <c r="C1313" t="s">
        <v>3693</v>
      </c>
      <c r="D1313" s="1" t="str">
        <f>VLOOKUP($C1313,クラス一覧!$A:$J,10,FALSE)</f>
        <v>ゲーム</v>
      </c>
      <c r="E1313" s="1">
        <f>VLOOKUP($C1313,クラス一覧!$A:$J,8,FALSE)</f>
        <v>13</v>
      </c>
      <c r="F1313" s="1" t="str">
        <f>VLOOKUP($C1313,クラス一覧!$A:$J,9,FALSE)</f>
        <v>小川</v>
      </c>
      <c r="G1313" s="1" t="str">
        <f>VLOOKUP($H1313,科目一覧!$A:$G,3,FALSE)</f>
        <v>ゲームプロ（モバイル）</v>
      </c>
      <c r="H1313" t="s">
        <v>3067</v>
      </c>
      <c r="I1313" s="1" t="str">
        <f>VLOOKUP($H1313,科目一覧!$A:$G,7,FALSE)</f>
        <v>牧</v>
      </c>
      <c r="J1313" s="1" t="str">
        <f>VLOOKUP($I1313,教員一覧!$A:$D,2,FALSE)</f>
        <v>ゲーム</v>
      </c>
      <c r="K1313" s="1" t="str">
        <f>VLOOKUP($I1313,教員一覧!$A:$D,3,FALSE)</f>
        <v>プログラム</v>
      </c>
      <c r="L1313" s="1" t="str">
        <f>VLOOKUP($I1313,教員一覧!$A:$D,4,FALSE)</f>
        <v>専任</v>
      </c>
      <c r="M1313" t="s">
        <v>143</v>
      </c>
      <c r="N1313" t="s">
        <v>3789</v>
      </c>
      <c r="O1313" t="s">
        <v>96</v>
      </c>
      <c r="P1313" t="s">
        <v>15</v>
      </c>
      <c r="Q1313">
        <v>3</v>
      </c>
      <c r="R1313">
        <v>2405</v>
      </c>
      <c r="S1313" s="1" t="str">
        <f>VLOOKUP($R1313,教室一覧!$A:$B,2,FALSE)</f>
        <v>ノート対応</v>
      </c>
      <c r="T1313" s="1">
        <f>VLOOKUP($R1313,教室一覧!$A:$C,3,FALSE)</f>
        <v>36</v>
      </c>
      <c r="U1313" s="1" t="str">
        <f>VLOOKUP($R1313,教室一覧!$A:$D,4,FALSE)</f>
        <v>2号館</v>
      </c>
      <c r="V1313" s="1" t="str">
        <f>VLOOKUP($R1313,教室一覧!$A:$E,5,FALSE)</f>
        <v>4F</v>
      </c>
      <c r="W1313"/>
      <c r="X1313" t="s">
        <v>3557</v>
      </c>
      <c r="Y1313" s="1" t="str">
        <f>VLOOKUP($O1313,教員一覧!$A:$D,2,FALSE)</f>
        <v>ゲーム</v>
      </c>
      <c r="Z1313" s="1" t="str">
        <f>VLOOKUP($O1313,教員一覧!$A:$D,3,FALSE)</f>
        <v>プログラム</v>
      </c>
      <c r="AA1313" s="1" t="str">
        <f>VLOOKUP($O1313,教員一覧!$A:$D,4,FALSE)</f>
        <v>専任</v>
      </c>
      <c r="AB1313" s="1" t="str">
        <f t="shared" si="400"/>
        <v>担任</v>
      </c>
      <c r="AC1313" s="14" t="s">
        <v>143</v>
      </c>
      <c r="AD1313" s="14" t="s">
        <v>163</v>
      </c>
      <c r="AE1313" s="14" t="s">
        <v>96</v>
      </c>
      <c r="AF1313" s="14" t="s">
        <v>15</v>
      </c>
      <c r="AG1313" s="14">
        <v>3</v>
      </c>
      <c r="AH1313" s="14">
        <v>2405</v>
      </c>
      <c r="AI1313" s="15" t="str">
        <f t="shared" si="401"/>
        <v/>
      </c>
      <c r="AJ1313" s="15" t="str">
        <f t="shared" si="402"/>
        <v/>
      </c>
      <c r="AK1313" s="15" t="str">
        <f t="shared" si="403"/>
        <v/>
      </c>
      <c r="AL1313" s="15" t="str">
        <f t="shared" si="404"/>
        <v/>
      </c>
      <c r="AM1313" s="15" t="str">
        <f t="shared" si="405"/>
        <v/>
      </c>
      <c r="AN1313" s="15" t="str">
        <f t="shared" si="406"/>
        <v/>
      </c>
      <c r="AO1313" s="15" t="str">
        <f t="shared" si="407"/>
        <v/>
      </c>
      <c r="AP1313" s="9" t="str">
        <f t="shared" si="408"/>
        <v>GO3A木3</v>
      </c>
      <c r="AQ1313" s="9">
        <f t="shared" si="409"/>
        <v>1</v>
      </c>
      <c r="AR1313" s="11" t="str">
        <f t="shared" si="410"/>
        <v>小川木3</v>
      </c>
      <c r="AS1313" s="11">
        <f>1/COUNTIF($AR:$AR,$AR1313)</f>
        <v>0.5</v>
      </c>
      <c r="AT1313">
        <v>1</v>
      </c>
      <c r="AU1313" s="12">
        <f t="shared" si="411"/>
        <v>13</v>
      </c>
      <c r="AV1313" s="13" t="str">
        <f t="shared" si="412"/>
        <v>2405木3</v>
      </c>
      <c r="AW1313" s="13">
        <f t="shared" si="413"/>
        <v>0.5</v>
      </c>
      <c r="AX1313" s="18" t="str">
        <f t="shared" si="414"/>
        <v>GO3AUGP2GO3A木32405</v>
      </c>
      <c r="AY1313" s="18">
        <f t="shared" si="415"/>
        <v>13</v>
      </c>
      <c r="AZ1313"/>
    </row>
    <row r="1314" spans="1:52" x14ac:dyDescent="0.15">
      <c r="A1314" s="1">
        <f t="shared" si="398"/>
        <v>3</v>
      </c>
      <c r="B1314" s="1" t="str">
        <f t="shared" si="399"/>
        <v>編成</v>
      </c>
      <c r="C1314" t="s">
        <v>3693</v>
      </c>
      <c r="D1314" s="1" t="str">
        <f>VLOOKUP($C1314,クラス一覧!$A:$J,10,FALSE)</f>
        <v>ゲーム</v>
      </c>
      <c r="E1314" s="1">
        <f>VLOOKUP($C1314,クラス一覧!$A:$J,8,FALSE)</f>
        <v>13</v>
      </c>
      <c r="F1314" s="1" t="str">
        <f>VLOOKUP($C1314,クラス一覧!$A:$J,9,FALSE)</f>
        <v>小川</v>
      </c>
      <c r="G1314" s="1" t="str">
        <f>VLOOKUP($H1314,科目一覧!$A:$G,3,FALSE)</f>
        <v>ゲームプロ（モバイル）</v>
      </c>
      <c r="H1314" t="s">
        <v>3067</v>
      </c>
      <c r="I1314" s="1" t="str">
        <f>VLOOKUP($H1314,科目一覧!$A:$G,7,FALSE)</f>
        <v>牧</v>
      </c>
      <c r="J1314" s="1" t="str">
        <f>VLOOKUP($I1314,教員一覧!$A:$D,2,FALSE)</f>
        <v>ゲーム</v>
      </c>
      <c r="K1314" s="1" t="str">
        <f>VLOOKUP($I1314,教員一覧!$A:$D,3,FALSE)</f>
        <v>プログラム</v>
      </c>
      <c r="L1314" s="1" t="str">
        <f>VLOOKUP($I1314,教員一覧!$A:$D,4,FALSE)</f>
        <v>専任</v>
      </c>
      <c r="M1314" t="s">
        <v>143</v>
      </c>
      <c r="N1314" t="s">
        <v>3789</v>
      </c>
      <c r="O1314" t="s">
        <v>96</v>
      </c>
      <c r="P1314" t="s">
        <v>15</v>
      </c>
      <c r="Q1314">
        <v>4</v>
      </c>
      <c r="R1314">
        <v>2405</v>
      </c>
      <c r="S1314" s="1" t="str">
        <f>VLOOKUP($R1314,教室一覧!$A:$B,2,FALSE)</f>
        <v>ノート対応</v>
      </c>
      <c r="T1314" s="1">
        <f>VLOOKUP($R1314,教室一覧!$A:$C,3,FALSE)</f>
        <v>36</v>
      </c>
      <c r="U1314" s="1" t="str">
        <f>VLOOKUP($R1314,教室一覧!$A:$D,4,FALSE)</f>
        <v>2号館</v>
      </c>
      <c r="V1314" s="1" t="str">
        <f>VLOOKUP($R1314,教室一覧!$A:$E,5,FALSE)</f>
        <v>4F</v>
      </c>
      <c r="W1314"/>
      <c r="X1314" t="s">
        <v>3557</v>
      </c>
      <c r="Y1314" s="1" t="str">
        <f>VLOOKUP($O1314,教員一覧!$A:$D,2,FALSE)</f>
        <v>ゲーム</v>
      </c>
      <c r="Z1314" s="1" t="str">
        <f>VLOOKUP($O1314,教員一覧!$A:$D,3,FALSE)</f>
        <v>プログラム</v>
      </c>
      <c r="AA1314" s="1" t="str">
        <f>VLOOKUP($O1314,教員一覧!$A:$D,4,FALSE)</f>
        <v>専任</v>
      </c>
      <c r="AB1314" s="1" t="str">
        <f t="shared" si="400"/>
        <v>担任</v>
      </c>
      <c r="AC1314" s="14" t="s">
        <v>143</v>
      </c>
      <c r="AD1314" s="14" t="s">
        <v>163</v>
      </c>
      <c r="AE1314" s="14" t="s">
        <v>96</v>
      </c>
      <c r="AF1314" s="14" t="s">
        <v>15</v>
      </c>
      <c r="AG1314" s="14">
        <v>4</v>
      </c>
      <c r="AH1314" s="14">
        <v>2405</v>
      </c>
      <c r="AI1314" s="15" t="str">
        <f t="shared" si="401"/>
        <v/>
      </c>
      <c r="AJ1314" s="15" t="str">
        <f t="shared" si="402"/>
        <v/>
      </c>
      <c r="AK1314" s="15" t="str">
        <f t="shared" si="403"/>
        <v/>
      </c>
      <c r="AL1314" s="15" t="str">
        <f t="shared" si="404"/>
        <v/>
      </c>
      <c r="AM1314" s="15" t="str">
        <f t="shared" si="405"/>
        <v/>
      </c>
      <c r="AN1314" s="15" t="str">
        <f t="shared" si="406"/>
        <v/>
      </c>
      <c r="AO1314" s="15" t="str">
        <f t="shared" si="407"/>
        <v/>
      </c>
      <c r="AP1314" s="9" t="str">
        <f t="shared" si="408"/>
        <v>GO3A木4</v>
      </c>
      <c r="AQ1314" s="9">
        <f t="shared" si="409"/>
        <v>1</v>
      </c>
      <c r="AR1314" s="11" t="str">
        <f t="shared" si="410"/>
        <v>小川木4</v>
      </c>
      <c r="AS1314" s="11">
        <f>1/COUNTIF($AR:$AR,$AR1314)</f>
        <v>0.5</v>
      </c>
      <c r="AT1314">
        <v>1</v>
      </c>
      <c r="AU1314" s="12">
        <f t="shared" si="411"/>
        <v>13</v>
      </c>
      <c r="AV1314" s="13" t="str">
        <f t="shared" si="412"/>
        <v>2405木4</v>
      </c>
      <c r="AW1314" s="13">
        <f t="shared" si="413"/>
        <v>0.5</v>
      </c>
      <c r="AX1314" s="18" t="str">
        <f t="shared" si="414"/>
        <v>GO3AUGP2GO3A木42405</v>
      </c>
      <c r="AY1314" s="18">
        <f t="shared" si="415"/>
        <v>13</v>
      </c>
      <c r="AZ1314"/>
    </row>
    <row r="1315" spans="1:52" x14ac:dyDescent="0.15">
      <c r="A1315" s="1">
        <f t="shared" si="398"/>
        <v>1</v>
      </c>
      <c r="B1315" s="1" t="str">
        <f t="shared" si="399"/>
        <v>HR</v>
      </c>
      <c r="C1315" t="s">
        <v>3736</v>
      </c>
      <c r="D1315" s="1" t="str">
        <f>VLOOKUP($C1315,クラス一覧!$A:$J,10,FALSE)</f>
        <v>ゲーム</v>
      </c>
      <c r="E1315" s="1">
        <f>VLOOKUP($C1315,クラス一覧!$A:$J,8,FALSE)</f>
        <v>1</v>
      </c>
      <c r="F1315" s="1" t="str">
        <f>VLOOKUP($C1315,クラス一覧!$A:$J,9,FALSE)</f>
        <v>小川</v>
      </c>
      <c r="G1315" s="1" t="str">
        <f>VLOOKUP($H1315,科目一覧!$A:$G,3,FALSE)</f>
        <v>SHR</v>
      </c>
      <c r="H1315" t="s">
        <v>3720</v>
      </c>
      <c r="I1315" s="1">
        <f>VLOOKUP($H1315,科目一覧!$A:$G,7,FALSE)</f>
        <v>0</v>
      </c>
      <c r="J1315" s="1" t="e">
        <f>VLOOKUP($I1315,教員一覧!$A:$D,2,FALSE)</f>
        <v>#N/A</v>
      </c>
      <c r="K1315" s="1" t="e">
        <f>VLOOKUP($I1315,教員一覧!$A:$D,3,FALSE)</f>
        <v>#N/A</v>
      </c>
      <c r="L1315" s="1" t="e">
        <f>VLOOKUP($I1315,教員一覧!$A:$D,4,FALSE)</f>
        <v>#N/A</v>
      </c>
      <c r="M1315" t="s">
        <v>3736</v>
      </c>
      <c r="N1315" t="s">
        <v>3789</v>
      </c>
      <c r="O1315" t="s">
        <v>96</v>
      </c>
      <c r="P1315" t="s">
        <v>15</v>
      </c>
      <c r="Q1315">
        <v>5</v>
      </c>
      <c r="R1315">
        <v>1303</v>
      </c>
      <c r="S1315" s="1" t="str">
        <f>VLOOKUP($R1315,教室一覧!$A:$B,2,FALSE)</f>
        <v>ノート対応</v>
      </c>
      <c r="T1315" s="1">
        <f>VLOOKUP($R1315,教室一覧!$A:$C,3,FALSE)</f>
        <v>36</v>
      </c>
      <c r="U1315" s="1" t="str">
        <f>VLOOKUP($R1315,教室一覧!$A:$D,4,FALSE)</f>
        <v>1号館</v>
      </c>
      <c r="V1315" s="1" t="str">
        <f>VLOOKUP($R1315,教室一覧!$A:$E,5,FALSE)</f>
        <v>3F</v>
      </c>
      <c r="W1315"/>
      <c r="X1315"/>
      <c r="Y1315" s="1" t="str">
        <f>VLOOKUP($O1315,教員一覧!$A:$D,2,FALSE)</f>
        <v>ゲーム</v>
      </c>
      <c r="Z1315" s="1" t="str">
        <f>VLOOKUP($O1315,教員一覧!$A:$D,3,FALSE)</f>
        <v>プログラム</v>
      </c>
      <c r="AA1315" s="1" t="str">
        <f>VLOOKUP($O1315,教員一覧!$A:$D,4,FALSE)</f>
        <v>専任</v>
      </c>
      <c r="AB1315" s="1" t="str">
        <f t="shared" si="400"/>
        <v>担任</v>
      </c>
      <c r="AC1315" s="14" t="s">
        <v>3610</v>
      </c>
      <c r="AD1315" s="14" t="s">
        <v>163</v>
      </c>
      <c r="AE1315" s="14" t="s">
        <v>96</v>
      </c>
      <c r="AF1315" s="14" t="s">
        <v>15</v>
      </c>
      <c r="AG1315" s="14">
        <v>5</v>
      </c>
      <c r="AH1315" s="14">
        <v>1303</v>
      </c>
      <c r="AI1315" s="15" t="str">
        <f t="shared" si="401"/>
        <v/>
      </c>
      <c r="AJ1315" s="15" t="str">
        <f t="shared" si="402"/>
        <v/>
      </c>
      <c r="AK1315" s="15" t="str">
        <f t="shared" si="403"/>
        <v/>
      </c>
      <c r="AL1315" s="15" t="str">
        <f t="shared" si="404"/>
        <v/>
      </c>
      <c r="AM1315" s="15" t="str">
        <f t="shared" si="405"/>
        <v/>
      </c>
      <c r="AN1315" s="15" t="str">
        <f t="shared" si="406"/>
        <v/>
      </c>
      <c r="AO1315" s="15" t="str">
        <f t="shared" si="407"/>
        <v/>
      </c>
      <c r="AP1315" s="9" t="str">
        <f t="shared" si="408"/>
        <v>GP1A木5</v>
      </c>
      <c r="AQ1315" s="9">
        <f t="shared" si="409"/>
        <v>1</v>
      </c>
      <c r="AR1315" s="11" t="str">
        <f t="shared" si="410"/>
        <v>小川木5</v>
      </c>
      <c r="AS1315" s="11">
        <v>0</v>
      </c>
      <c r="AT1315">
        <v>1</v>
      </c>
      <c r="AU1315" s="12">
        <f t="shared" si="411"/>
        <v>1</v>
      </c>
      <c r="AV1315" s="13" t="str">
        <f t="shared" si="412"/>
        <v>1303木5</v>
      </c>
      <c r="AW1315" s="13">
        <f t="shared" si="413"/>
        <v>0.5</v>
      </c>
      <c r="AX1315" s="18" t="str">
        <f t="shared" si="414"/>
        <v>GP1AGP1A木51303</v>
      </c>
      <c r="AY1315" s="18">
        <f t="shared" si="415"/>
        <v>1</v>
      </c>
      <c r="AZ1315"/>
    </row>
    <row r="1316" spans="1:52" x14ac:dyDescent="0.15">
      <c r="A1316" s="1">
        <f t="shared" si="398"/>
        <v>2</v>
      </c>
      <c r="B1316" s="1" t="str">
        <f t="shared" si="399"/>
        <v>編成</v>
      </c>
      <c r="C1316" t="s">
        <v>3692</v>
      </c>
      <c r="D1316" s="1" t="str">
        <f>VLOOKUP($C1316,クラス一覧!$A:$J,10,FALSE)</f>
        <v>ゲーム</v>
      </c>
      <c r="E1316" s="1">
        <f>VLOOKUP($C1316,クラス一覧!$A:$J,8,FALSE)</f>
        <v>1</v>
      </c>
      <c r="F1316" s="1" t="str">
        <f>VLOOKUP($C1316,クラス一覧!$A:$J,9,FALSE)</f>
        <v>小川</v>
      </c>
      <c r="G1316" s="1" t="str">
        <f>VLOOKUP($H1316,科目一覧!$A:$G,3,FALSE)</f>
        <v>就職対策</v>
      </c>
      <c r="H1316" t="s">
        <v>1627</v>
      </c>
      <c r="I1316" s="1" t="str">
        <f>VLOOKUP($H1316,科目一覧!$A:$G,7,FALSE)</f>
        <v>黒川</v>
      </c>
      <c r="J1316" s="1" t="str">
        <f>VLOOKUP($I1316,教員一覧!$A:$D,2,FALSE)</f>
        <v>進路</v>
      </c>
      <c r="K1316" s="1" t="str">
        <f>VLOOKUP($I1316,教員一覧!$A:$D,3,FALSE)</f>
        <v>　</v>
      </c>
      <c r="L1316" s="1" t="str">
        <f>VLOOKUP($I1316,教員一覧!$A:$D,4,FALSE)</f>
        <v>専任</v>
      </c>
      <c r="M1316" t="s">
        <v>143</v>
      </c>
      <c r="N1316" t="s">
        <v>3789</v>
      </c>
      <c r="O1316" t="s">
        <v>19</v>
      </c>
      <c r="P1316" t="s">
        <v>12</v>
      </c>
      <c r="Q1316">
        <v>2</v>
      </c>
      <c r="R1316">
        <v>2505</v>
      </c>
      <c r="S1316" s="1" t="str">
        <f>VLOOKUP($R1316,教室一覧!$A:$B,2,FALSE)</f>
        <v>ノート対応</v>
      </c>
      <c r="T1316" s="1">
        <f>VLOOKUP($R1316,教室一覧!$A:$C,3,FALSE)</f>
        <v>36</v>
      </c>
      <c r="U1316" s="1" t="str">
        <f>VLOOKUP($R1316,教室一覧!$A:$D,4,FALSE)</f>
        <v>2号館</v>
      </c>
      <c r="V1316" s="1" t="str">
        <f>VLOOKUP($R1316,教室一覧!$A:$E,5,FALSE)</f>
        <v>5F</v>
      </c>
      <c r="W1316"/>
      <c r="X1316"/>
      <c r="Y1316" s="1" t="str">
        <f>VLOOKUP($O1316,教員一覧!$A:$D,2,FALSE)</f>
        <v>進路</v>
      </c>
      <c r="Z1316" s="1" t="str">
        <f>VLOOKUP($O1316,教員一覧!$A:$D,3,FALSE)</f>
        <v>　</v>
      </c>
      <c r="AA1316" s="1" t="str">
        <f>VLOOKUP($O1316,教員一覧!$A:$D,4,FALSE)</f>
        <v>専任</v>
      </c>
      <c r="AB1316" s="1" t="str">
        <f t="shared" si="400"/>
        <v/>
      </c>
      <c r="AC1316" s="14" t="s">
        <v>143</v>
      </c>
      <c r="AD1316" s="14" t="s">
        <v>163</v>
      </c>
      <c r="AE1316" s="14" t="s">
        <v>19</v>
      </c>
      <c r="AF1316" s="14" t="s">
        <v>12</v>
      </c>
      <c r="AG1316" s="14">
        <v>2</v>
      </c>
      <c r="AH1316" s="14">
        <v>2505</v>
      </c>
      <c r="AI1316" s="15" t="str">
        <f t="shared" si="401"/>
        <v/>
      </c>
      <c r="AJ1316" s="15" t="str">
        <f t="shared" si="402"/>
        <v/>
      </c>
      <c r="AK1316" s="15" t="str">
        <f t="shared" si="403"/>
        <v/>
      </c>
      <c r="AL1316" s="15" t="str">
        <f t="shared" si="404"/>
        <v/>
      </c>
      <c r="AM1316" s="15" t="str">
        <f t="shared" si="405"/>
        <v/>
      </c>
      <c r="AN1316" s="15" t="str">
        <f t="shared" si="406"/>
        <v/>
      </c>
      <c r="AO1316" s="15" t="str">
        <f t="shared" si="407"/>
        <v/>
      </c>
      <c r="AP1316" s="9" t="str">
        <f t="shared" si="408"/>
        <v>GP2A火2</v>
      </c>
      <c r="AQ1316" s="9">
        <f t="shared" si="409"/>
        <v>1</v>
      </c>
      <c r="AR1316" s="11" t="str">
        <f t="shared" si="410"/>
        <v>黒川火2</v>
      </c>
      <c r="AS1316" s="11">
        <f>1/COUNTIF($AR:$AR,$AR1316)</f>
        <v>0.5</v>
      </c>
      <c r="AT1316">
        <v>1</v>
      </c>
      <c r="AU1316" s="12">
        <f t="shared" si="411"/>
        <v>1</v>
      </c>
      <c r="AV1316" s="13" t="str">
        <f t="shared" si="412"/>
        <v>2505火2</v>
      </c>
      <c r="AW1316" s="13">
        <f t="shared" si="413"/>
        <v>0.5</v>
      </c>
      <c r="AX1316" s="18" t="str">
        <f t="shared" si="414"/>
        <v>GP2AUGP2GO3A火22505</v>
      </c>
      <c r="AY1316" s="18">
        <f t="shared" si="415"/>
        <v>1</v>
      </c>
      <c r="AZ1316"/>
    </row>
    <row r="1317" spans="1:52" x14ac:dyDescent="0.15">
      <c r="A1317" s="1">
        <f t="shared" si="398"/>
        <v>2</v>
      </c>
      <c r="B1317" s="1" t="str">
        <f t="shared" si="399"/>
        <v>編成</v>
      </c>
      <c r="C1317" t="s">
        <v>3692</v>
      </c>
      <c r="D1317" s="1" t="str">
        <f>VLOOKUP($C1317,クラス一覧!$A:$J,10,FALSE)</f>
        <v>ゲーム</v>
      </c>
      <c r="E1317" s="1">
        <f>VLOOKUP($C1317,クラス一覧!$A:$J,8,FALSE)</f>
        <v>1</v>
      </c>
      <c r="F1317" s="1" t="str">
        <f>VLOOKUP($C1317,クラス一覧!$A:$J,9,FALSE)</f>
        <v>小川</v>
      </c>
      <c r="G1317" s="1" t="str">
        <f>VLOOKUP($H1317,科目一覧!$A:$G,3,FALSE)</f>
        <v>SHR</v>
      </c>
      <c r="H1317" t="s">
        <v>3720</v>
      </c>
      <c r="I1317" s="1">
        <f>VLOOKUP($H1317,科目一覧!$A:$G,7,FALSE)</f>
        <v>0</v>
      </c>
      <c r="J1317" s="1" t="e">
        <f>VLOOKUP($I1317,教員一覧!$A:$D,2,FALSE)</f>
        <v>#N/A</v>
      </c>
      <c r="K1317" s="1" t="e">
        <f>VLOOKUP($I1317,教員一覧!$A:$D,3,FALSE)</f>
        <v>#N/A</v>
      </c>
      <c r="L1317" s="1" t="e">
        <f>VLOOKUP($I1317,教員一覧!$A:$D,4,FALSE)</f>
        <v>#N/A</v>
      </c>
      <c r="M1317" t="s">
        <v>3742</v>
      </c>
      <c r="N1317" t="s">
        <v>3789</v>
      </c>
      <c r="O1317" t="s">
        <v>96</v>
      </c>
      <c r="P1317" t="s">
        <v>12</v>
      </c>
      <c r="Q1317">
        <v>5</v>
      </c>
      <c r="R1317">
        <v>3701</v>
      </c>
      <c r="S1317" s="1" t="str">
        <f>VLOOKUP($R1317,教室一覧!$A:$B,2,FALSE)</f>
        <v>ノート15</v>
      </c>
      <c r="T1317" s="1">
        <f>VLOOKUP($R1317,教室一覧!$A:$C,3,FALSE)</f>
        <v>15</v>
      </c>
      <c r="U1317" s="1" t="str">
        <f>VLOOKUP($R1317,教室一覧!$A:$D,4,FALSE)</f>
        <v>3号館</v>
      </c>
      <c r="V1317" s="1" t="str">
        <f>VLOOKUP($R1317,教室一覧!$A:$E,5,FALSE)</f>
        <v>7F</v>
      </c>
      <c r="W1317"/>
      <c r="X1317"/>
      <c r="Y1317" s="1" t="str">
        <f>VLOOKUP($O1317,教員一覧!$A:$D,2,FALSE)</f>
        <v>ゲーム</v>
      </c>
      <c r="Z1317" s="1" t="str">
        <f>VLOOKUP($O1317,教員一覧!$A:$D,3,FALSE)</f>
        <v>プログラム</v>
      </c>
      <c r="AA1317" s="1" t="str">
        <f>VLOOKUP($O1317,教員一覧!$A:$D,4,FALSE)</f>
        <v>専任</v>
      </c>
      <c r="AB1317" s="1" t="str">
        <f t="shared" si="400"/>
        <v>担任</v>
      </c>
      <c r="AC1317" s="14" t="s">
        <v>143</v>
      </c>
      <c r="AD1317" s="14" t="s">
        <v>163</v>
      </c>
      <c r="AE1317" s="14" t="s">
        <v>96</v>
      </c>
      <c r="AF1317" s="14" t="s">
        <v>12</v>
      </c>
      <c r="AG1317" s="14">
        <v>5</v>
      </c>
      <c r="AH1317" s="14">
        <v>3701</v>
      </c>
      <c r="AI1317" s="15" t="str">
        <f t="shared" si="401"/>
        <v/>
      </c>
      <c r="AJ1317" s="15" t="str">
        <f t="shared" si="402"/>
        <v/>
      </c>
      <c r="AK1317" s="15" t="str">
        <f t="shared" si="403"/>
        <v/>
      </c>
      <c r="AL1317" s="15" t="str">
        <f t="shared" si="404"/>
        <v/>
      </c>
      <c r="AM1317" s="15" t="str">
        <f t="shared" si="405"/>
        <v/>
      </c>
      <c r="AN1317" s="15" t="str">
        <f t="shared" si="406"/>
        <v/>
      </c>
      <c r="AO1317" s="15" t="str">
        <f t="shared" si="407"/>
        <v/>
      </c>
      <c r="AP1317" s="9" t="str">
        <f t="shared" si="408"/>
        <v>GP2A火5</v>
      </c>
      <c r="AQ1317" s="9">
        <f t="shared" si="409"/>
        <v>1</v>
      </c>
      <c r="AR1317" s="11" t="str">
        <f t="shared" si="410"/>
        <v>小川火5</v>
      </c>
      <c r="AS1317" s="11">
        <v>0</v>
      </c>
      <c r="AT1317">
        <v>1</v>
      </c>
      <c r="AU1317" s="12">
        <f t="shared" si="411"/>
        <v>1</v>
      </c>
      <c r="AV1317" s="13" t="str">
        <f t="shared" si="412"/>
        <v>3701火5</v>
      </c>
      <c r="AW1317" s="13">
        <f t="shared" si="413"/>
        <v>0.5</v>
      </c>
      <c r="AX1317" s="18" t="str">
        <f t="shared" si="414"/>
        <v>GP2AUGP2GO3A火53701</v>
      </c>
      <c r="AY1317" s="18">
        <f t="shared" si="415"/>
        <v>1</v>
      </c>
      <c r="AZ1317"/>
    </row>
    <row r="1318" spans="1:52" x14ac:dyDescent="0.15">
      <c r="A1318" s="1">
        <f t="shared" si="398"/>
        <v>2</v>
      </c>
      <c r="B1318" s="1" t="str">
        <f t="shared" si="399"/>
        <v>編成</v>
      </c>
      <c r="C1318" t="s">
        <v>3692</v>
      </c>
      <c r="D1318" s="1" t="str">
        <f>VLOOKUP($C1318,クラス一覧!$A:$J,10,FALSE)</f>
        <v>ゲーム</v>
      </c>
      <c r="E1318" s="1">
        <f>VLOOKUP($C1318,クラス一覧!$A:$J,8,FALSE)</f>
        <v>1</v>
      </c>
      <c r="F1318" s="1" t="str">
        <f>VLOOKUP($C1318,クラス一覧!$A:$J,9,FALSE)</f>
        <v>小川</v>
      </c>
      <c r="G1318" s="1" t="str">
        <f>VLOOKUP($H1318,科目一覧!$A:$G,3,FALSE)</f>
        <v>ゲームプロ（その他）</v>
      </c>
      <c r="H1318" t="s">
        <v>3057</v>
      </c>
      <c r="I1318" s="1" t="str">
        <f>VLOOKUP($H1318,科目一覧!$A:$G,7,FALSE)</f>
        <v>板庇</v>
      </c>
      <c r="J1318" s="1" t="str">
        <f>VLOOKUP($I1318,教員一覧!$A:$D,2,FALSE)</f>
        <v>ゲーム</v>
      </c>
      <c r="K1318" s="1" t="str">
        <f>VLOOKUP($I1318,教員一覧!$A:$D,3,FALSE)</f>
        <v>プログラム</v>
      </c>
      <c r="L1318" s="1" t="str">
        <f>VLOOKUP($I1318,教員一覧!$A:$D,4,FALSE)</f>
        <v>専任</v>
      </c>
      <c r="M1318" t="s">
        <v>143</v>
      </c>
      <c r="N1318" t="s">
        <v>3789</v>
      </c>
      <c r="O1318" t="s">
        <v>87</v>
      </c>
      <c r="P1318" t="s">
        <v>17</v>
      </c>
      <c r="Q1318">
        <v>1</v>
      </c>
      <c r="R1318">
        <v>2402</v>
      </c>
      <c r="S1318" s="1" t="str">
        <f>VLOOKUP($R1318,教室一覧!$A:$B,2,FALSE)</f>
        <v>実習室</v>
      </c>
      <c r="T1318" s="1">
        <f>VLOOKUP($R1318,教室一覧!$A:$C,3,FALSE)</f>
        <v>36</v>
      </c>
      <c r="U1318" s="1" t="str">
        <f>VLOOKUP($R1318,教室一覧!$A:$D,4,FALSE)</f>
        <v>2号館</v>
      </c>
      <c r="V1318" s="1" t="str">
        <f>VLOOKUP($R1318,教室一覧!$A:$E,5,FALSE)</f>
        <v>4F</v>
      </c>
      <c r="W1318"/>
      <c r="X1318"/>
      <c r="Y1318" s="1" t="str">
        <f>VLOOKUP($O1318,教員一覧!$A:$D,2,FALSE)</f>
        <v>ゲーム</v>
      </c>
      <c r="Z1318" s="1" t="str">
        <f>VLOOKUP($O1318,教員一覧!$A:$D,3,FALSE)</f>
        <v>プログラム</v>
      </c>
      <c r="AA1318" s="1" t="str">
        <f>VLOOKUP($O1318,教員一覧!$A:$D,4,FALSE)</f>
        <v>非常勤</v>
      </c>
      <c r="AB1318" s="1" t="str">
        <f t="shared" si="400"/>
        <v/>
      </c>
      <c r="AC1318" s="14" t="s">
        <v>143</v>
      </c>
      <c r="AD1318" s="14" t="s">
        <v>163</v>
      </c>
      <c r="AE1318" s="14" t="s">
        <v>87</v>
      </c>
      <c r="AF1318" s="14" t="s">
        <v>17</v>
      </c>
      <c r="AG1318" s="14">
        <v>1</v>
      </c>
      <c r="AH1318" s="14">
        <v>2402</v>
      </c>
      <c r="AI1318" s="15" t="str">
        <f t="shared" si="401"/>
        <v/>
      </c>
      <c r="AJ1318" s="15" t="str">
        <f t="shared" si="402"/>
        <v/>
      </c>
      <c r="AK1318" s="15" t="str">
        <f t="shared" si="403"/>
        <v/>
      </c>
      <c r="AL1318" s="15" t="str">
        <f t="shared" si="404"/>
        <v/>
      </c>
      <c r="AM1318" s="15" t="str">
        <f t="shared" si="405"/>
        <v/>
      </c>
      <c r="AN1318" s="15" t="str">
        <f t="shared" si="406"/>
        <v/>
      </c>
      <c r="AO1318" s="15" t="str">
        <f t="shared" si="407"/>
        <v/>
      </c>
      <c r="AP1318" s="9" t="str">
        <f t="shared" si="408"/>
        <v>GP2A金1</v>
      </c>
      <c r="AQ1318" s="9">
        <f t="shared" si="409"/>
        <v>1</v>
      </c>
      <c r="AR1318" s="11" t="str">
        <f t="shared" si="410"/>
        <v>藤田金1</v>
      </c>
      <c r="AS1318" s="11">
        <f t="shared" ref="AS1318:AS1325" si="417">1/COUNTIF($AR:$AR,$AR1318)</f>
        <v>0.5</v>
      </c>
      <c r="AT1318">
        <v>1</v>
      </c>
      <c r="AU1318" s="12">
        <f t="shared" si="411"/>
        <v>1</v>
      </c>
      <c r="AV1318" s="13" t="str">
        <f t="shared" si="412"/>
        <v>2402金1</v>
      </c>
      <c r="AW1318" s="13">
        <f t="shared" si="413"/>
        <v>0.5</v>
      </c>
      <c r="AX1318" s="18" t="str">
        <f t="shared" si="414"/>
        <v>GP2AUGP2GO3A金12402</v>
      </c>
      <c r="AY1318" s="18">
        <f t="shared" si="415"/>
        <v>1</v>
      </c>
      <c r="AZ1318"/>
    </row>
    <row r="1319" spans="1:52" x14ac:dyDescent="0.15">
      <c r="A1319" s="1">
        <f t="shared" si="398"/>
        <v>2</v>
      </c>
      <c r="B1319" s="1" t="str">
        <f t="shared" si="399"/>
        <v>編成</v>
      </c>
      <c r="C1319" t="s">
        <v>3692</v>
      </c>
      <c r="D1319" s="1" t="str">
        <f>VLOOKUP($C1319,クラス一覧!$A:$J,10,FALSE)</f>
        <v>ゲーム</v>
      </c>
      <c r="E1319" s="1">
        <f>VLOOKUP($C1319,クラス一覧!$A:$J,8,FALSE)</f>
        <v>1</v>
      </c>
      <c r="F1319" s="1" t="str">
        <f>VLOOKUP($C1319,クラス一覧!$A:$J,9,FALSE)</f>
        <v>小川</v>
      </c>
      <c r="G1319" s="1" t="str">
        <f>VLOOKUP($H1319,科目一覧!$A:$G,3,FALSE)</f>
        <v>ゲームプロ（その他）</v>
      </c>
      <c r="H1319" t="s">
        <v>3057</v>
      </c>
      <c r="I1319" s="1" t="str">
        <f>VLOOKUP($H1319,科目一覧!$A:$G,7,FALSE)</f>
        <v>板庇</v>
      </c>
      <c r="J1319" s="1" t="str">
        <f>VLOOKUP($I1319,教員一覧!$A:$D,2,FALSE)</f>
        <v>ゲーム</v>
      </c>
      <c r="K1319" s="1" t="str">
        <f>VLOOKUP($I1319,教員一覧!$A:$D,3,FALSE)</f>
        <v>プログラム</v>
      </c>
      <c r="L1319" s="1" t="str">
        <f>VLOOKUP($I1319,教員一覧!$A:$D,4,FALSE)</f>
        <v>専任</v>
      </c>
      <c r="M1319" t="s">
        <v>143</v>
      </c>
      <c r="N1319" t="s">
        <v>3789</v>
      </c>
      <c r="O1319" t="s">
        <v>87</v>
      </c>
      <c r="P1319" t="s">
        <v>17</v>
      </c>
      <c r="Q1319">
        <v>2</v>
      </c>
      <c r="R1319">
        <v>2402</v>
      </c>
      <c r="S1319" s="1" t="str">
        <f>VLOOKUP($R1319,教室一覧!$A:$B,2,FALSE)</f>
        <v>実習室</v>
      </c>
      <c r="T1319" s="1">
        <f>VLOOKUP($R1319,教室一覧!$A:$C,3,FALSE)</f>
        <v>36</v>
      </c>
      <c r="U1319" s="1" t="str">
        <f>VLOOKUP($R1319,教室一覧!$A:$D,4,FALSE)</f>
        <v>2号館</v>
      </c>
      <c r="V1319" s="1" t="str">
        <f>VLOOKUP($R1319,教室一覧!$A:$E,5,FALSE)</f>
        <v>4F</v>
      </c>
      <c r="W1319"/>
      <c r="X1319"/>
      <c r="Y1319" s="1" t="str">
        <f>VLOOKUP($O1319,教員一覧!$A:$D,2,FALSE)</f>
        <v>ゲーム</v>
      </c>
      <c r="Z1319" s="1" t="str">
        <f>VLOOKUP($O1319,教員一覧!$A:$D,3,FALSE)</f>
        <v>プログラム</v>
      </c>
      <c r="AA1319" s="1" t="str">
        <f>VLOOKUP($O1319,教員一覧!$A:$D,4,FALSE)</f>
        <v>非常勤</v>
      </c>
      <c r="AB1319" s="1" t="str">
        <f t="shared" si="400"/>
        <v/>
      </c>
      <c r="AC1319" s="14" t="s">
        <v>143</v>
      </c>
      <c r="AD1319" s="14" t="s">
        <v>163</v>
      </c>
      <c r="AE1319" s="14" t="s">
        <v>87</v>
      </c>
      <c r="AF1319" s="14" t="s">
        <v>17</v>
      </c>
      <c r="AG1319" s="14">
        <v>2</v>
      </c>
      <c r="AH1319" s="14">
        <v>2402</v>
      </c>
      <c r="AI1319" s="15" t="str">
        <f t="shared" si="401"/>
        <v/>
      </c>
      <c r="AJ1319" s="15" t="str">
        <f t="shared" si="402"/>
        <v/>
      </c>
      <c r="AK1319" s="15" t="str">
        <f t="shared" si="403"/>
        <v/>
      </c>
      <c r="AL1319" s="15" t="str">
        <f t="shared" si="404"/>
        <v/>
      </c>
      <c r="AM1319" s="15" t="str">
        <f t="shared" si="405"/>
        <v/>
      </c>
      <c r="AN1319" s="15" t="str">
        <f t="shared" si="406"/>
        <v/>
      </c>
      <c r="AO1319" s="15" t="str">
        <f t="shared" si="407"/>
        <v/>
      </c>
      <c r="AP1319" s="9" t="str">
        <f t="shared" si="408"/>
        <v>GP2A金2</v>
      </c>
      <c r="AQ1319" s="9">
        <f t="shared" si="409"/>
        <v>1</v>
      </c>
      <c r="AR1319" s="11" t="str">
        <f t="shared" si="410"/>
        <v>藤田金2</v>
      </c>
      <c r="AS1319" s="11">
        <f t="shared" si="417"/>
        <v>0.5</v>
      </c>
      <c r="AT1319">
        <v>1</v>
      </c>
      <c r="AU1319" s="12">
        <f t="shared" si="411"/>
        <v>1</v>
      </c>
      <c r="AV1319" s="13" t="str">
        <f t="shared" si="412"/>
        <v>2402金2</v>
      </c>
      <c r="AW1319" s="13">
        <f t="shared" si="413"/>
        <v>0.5</v>
      </c>
      <c r="AX1319" s="18" t="str">
        <f t="shared" si="414"/>
        <v>GP2AUGP2GO3A金22402</v>
      </c>
      <c r="AY1319" s="18">
        <f t="shared" si="415"/>
        <v>1</v>
      </c>
      <c r="AZ1319"/>
    </row>
    <row r="1320" spans="1:52" x14ac:dyDescent="0.15">
      <c r="A1320" s="1">
        <f t="shared" si="398"/>
        <v>2</v>
      </c>
      <c r="B1320" s="1" t="str">
        <f t="shared" si="399"/>
        <v>編成</v>
      </c>
      <c r="C1320" t="s">
        <v>3692</v>
      </c>
      <c r="D1320" s="1" t="str">
        <f>VLOOKUP($C1320,クラス一覧!$A:$J,10,FALSE)</f>
        <v>ゲーム</v>
      </c>
      <c r="E1320" s="1">
        <f>VLOOKUP($C1320,クラス一覧!$A:$J,8,FALSE)</f>
        <v>1</v>
      </c>
      <c r="F1320" s="1" t="str">
        <f>VLOOKUP($C1320,クラス一覧!$A:$J,9,FALSE)</f>
        <v>小川</v>
      </c>
      <c r="G1320" s="1" t="str">
        <f>VLOOKUP($H1320,科目一覧!$A:$G,3,FALSE)</f>
        <v>ゲームプロ（発展）</v>
      </c>
      <c r="H1320" t="s">
        <v>3106</v>
      </c>
      <c r="I1320" s="1" t="str">
        <f>VLOOKUP($H1320,科目一覧!$A:$G,7,FALSE)</f>
        <v>角森</v>
      </c>
      <c r="J1320" s="1" t="str">
        <f>VLOOKUP($I1320,教員一覧!$A:$D,2,FALSE)</f>
        <v>ゲーム</v>
      </c>
      <c r="K1320" s="1" t="str">
        <f>VLOOKUP($I1320,教員一覧!$A:$D,3,FALSE)</f>
        <v>プログラム</v>
      </c>
      <c r="L1320" s="1" t="str">
        <f>VLOOKUP($I1320,教員一覧!$A:$D,4,FALSE)</f>
        <v>専任</v>
      </c>
      <c r="M1320" t="s">
        <v>3638</v>
      </c>
      <c r="N1320" t="s">
        <v>3789</v>
      </c>
      <c r="O1320" t="s">
        <v>103</v>
      </c>
      <c r="P1320" t="s">
        <v>13</v>
      </c>
      <c r="Q1320">
        <v>1</v>
      </c>
      <c r="R1320">
        <v>1302</v>
      </c>
      <c r="S1320" s="1" t="str">
        <f>VLOOKUP($R1320,教室一覧!$A:$B,2,FALSE)</f>
        <v>ノート対応</v>
      </c>
      <c r="T1320" s="1">
        <f>VLOOKUP($R1320,教室一覧!$A:$C,3,FALSE)</f>
        <v>36</v>
      </c>
      <c r="U1320" s="1" t="str">
        <f>VLOOKUP($R1320,教室一覧!$A:$D,4,FALSE)</f>
        <v>1号館</v>
      </c>
      <c r="V1320" s="1" t="str">
        <f>VLOOKUP($R1320,教室一覧!$A:$E,5,FALSE)</f>
        <v>3F</v>
      </c>
      <c r="W1320"/>
      <c r="X1320"/>
      <c r="Y1320" s="1" t="str">
        <f>VLOOKUP($O1320,教員一覧!$A:$D,2,FALSE)</f>
        <v>ゲーム</v>
      </c>
      <c r="Z1320" s="1" t="str">
        <f>VLOOKUP($O1320,教員一覧!$A:$D,3,FALSE)</f>
        <v>プログラム</v>
      </c>
      <c r="AA1320" s="1" t="str">
        <f>VLOOKUP($O1320,教員一覧!$A:$D,4,FALSE)</f>
        <v>非常勤</v>
      </c>
      <c r="AB1320" s="1" t="str">
        <f t="shared" si="400"/>
        <v/>
      </c>
      <c r="AC1320" s="14" t="s">
        <v>3638</v>
      </c>
      <c r="AD1320" s="14" t="s">
        <v>163</v>
      </c>
      <c r="AE1320" s="14" t="s">
        <v>103</v>
      </c>
      <c r="AF1320" s="14" t="s">
        <v>13</v>
      </c>
      <c r="AG1320" s="14">
        <v>1</v>
      </c>
      <c r="AH1320" s="14">
        <v>1302</v>
      </c>
      <c r="AI1320" s="15" t="str">
        <f t="shared" si="401"/>
        <v/>
      </c>
      <c r="AJ1320" s="15" t="str">
        <f t="shared" si="402"/>
        <v/>
      </c>
      <c r="AK1320" s="15" t="str">
        <f t="shared" si="403"/>
        <v/>
      </c>
      <c r="AL1320" s="15" t="str">
        <f t="shared" si="404"/>
        <v/>
      </c>
      <c r="AM1320" s="15" t="str">
        <f t="shared" si="405"/>
        <v/>
      </c>
      <c r="AN1320" s="15" t="str">
        <f t="shared" si="406"/>
        <v/>
      </c>
      <c r="AO1320" s="15" t="str">
        <f t="shared" si="407"/>
        <v/>
      </c>
      <c r="AP1320" s="9" t="str">
        <f t="shared" si="408"/>
        <v>GP2A水1</v>
      </c>
      <c r="AQ1320" s="9">
        <f t="shared" si="409"/>
        <v>1</v>
      </c>
      <c r="AR1320" s="11" t="str">
        <f t="shared" si="410"/>
        <v>五十嵐水1</v>
      </c>
      <c r="AS1320" s="11">
        <f t="shared" si="417"/>
        <v>0.5</v>
      </c>
      <c r="AT1320">
        <v>1</v>
      </c>
      <c r="AU1320" s="12">
        <f t="shared" si="411"/>
        <v>1</v>
      </c>
      <c r="AV1320" s="13" t="str">
        <f t="shared" si="412"/>
        <v>1302水1</v>
      </c>
      <c r="AW1320" s="13">
        <f t="shared" si="413"/>
        <v>0.5</v>
      </c>
      <c r="AX1320" s="18" t="str">
        <f t="shared" si="414"/>
        <v>GP2AUGOGP2A水11302</v>
      </c>
      <c r="AY1320" s="18">
        <f t="shared" si="415"/>
        <v>1</v>
      </c>
      <c r="AZ1320"/>
    </row>
    <row r="1321" spans="1:52" x14ac:dyDescent="0.15">
      <c r="A1321" s="1">
        <f t="shared" si="398"/>
        <v>2</v>
      </c>
      <c r="B1321" s="1" t="str">
        <f t="shared" si="399"/>
        <v>編成</v>
      </c>
      <c r="C1321" t="s">
        <v>3692</v>
      </c>
      <c r="D1321" s="1" t="str">
        <f>VLOOKUP($C1321,クラス一覧!$A:$J,10,FALSE)</f>
        <v>ゲーム</v>
      </c>
      <c r="E1321" s="1">
        <f>VLOOKUP($C1321,クラス一覧!$A:$J,8,FALSE)</f>
        <v>1</v>
      </c>
      <c r="F1321" s="1" t="str">
        <f>VLOOKUP($C1321,クラス一覧!$A:$J,9,FALSE)</f>
        <v>小川</v>
      </c>
      <c r="G1321" s="1" t="str">
        <f>VLOOKUP($H1321,科目一覧!$A:$G,3,FALSE)</f>
        <v>ゲームプロ（発展）</v>
      </c>
      <c r="H1321" t="s">
        <v>3106</v>
      </c>
      <c r="I1321" s="1" t="str">
        <f>VLOOKUP($H1321,科目一覧!$A:$G,7,FALSE)</f>
        <v>角森</v>
      </c>
      <c r="J1321" s="1" t="str">
        <f>VLOOKUP($I1321,教員一覧!$A:$D,2,FALSE)</f>
        <v>ゲーム</v>
      </c>
      <c r="K1321" s="1" t="str">
        <f>VLOOKUP($I1321,教員一覧!$A:$D,3,FALSE)</f>
        <v>プログラム</v>
      </c>
      <c r="L1321" s="1" t="str">
        <f>VLOOKUP($I1321,教員一覧!$A:$D,4,FALSE)</f>
        <v>専任</v>
      </c>
      <c r="M1321" t="s">
        <v>3638</v>
      </c>
      <c r="N1321" t="s">
        <v>3789</v>
      </c>
      <c r="O1321" t="s">
        <v>103</v>
      </c>
      <c r="P1321" t="s">
        <v>13</v>
      </c>
      <c r="Q1321">
        <v>2</v>
      </c>
      <c r="R1321">
        <v>1302</v>
      </c>
      <c r="S1321" s="1" t="str">
        <f>VLOOKUP($R1321,教室一覧!$A:$B,2,FALSE)</f>
        <v>ノート対応</v>
      </c>
      <c r="T1321" s="1">
        <f>VLOOKUP($R1321,教室一覧!$A:$C,3,FALSE)</f>
        <v>36</v>
      </c>
      <c r="U1321" s="1" t="str">
        <f>VLOOKUP($R1321,教室一覧!$A:$D,4,FALSE)</f>
        <v>1号館</v>
      </c>
      <c r="V1321" s="1" t="str">
        <f>VLOOKUP($R1321,教室一覧!$A:$E,5,FALSE)</f>
        <v>3F</v>
      </c>
      <c r="W1321"/>
      <c r="X1321"/>
      <c r="Y1321" s="1" t="str">
        <f>VLOOKUP($O1321,教員一覧!$A:$D,2,FALSE)</f>
        <v>ゲーム</v>
      </c>
      <c r="Z1321" s="1" t="str">
        <f>VLOOKUP($O1321,教員一覧!$A:$D,3,FALSE)</f>
        <v>プログラム</v>
      </c>
      <c r="AA1321" s="1" t="str">
        <f>VLOOKUP($O1321,教員一覧!$A:$D,4,FALSE)</f>
        <v>非常勤</v>
      </c>
      <c r="AB1321" s="1" t="str">
        <f t="shared" si="400"/>
        <v/>
      </c>
      <c r="AC1321" s="14" t="s">
        <v>3638</v>
      </c>
      <c r="AD1321" s="14" t="s">
        <v>163</v>
      </c>
      <c r="AE1321" s="14" t="s">
        <v>103</v>
      </c>
      <c r="AF1321" s="14" t="s">
        <v>13</v>
      </c>
      <c r="AG1321" s="14">
        <v>2</v>
      </c>
      <c r="AH1321" s="14">
        <v>1302</v>
      </c>
      <c r="AI1321" s="15" t="str">
        <f t="shared" si="401"/>
        <v/>
      </c>
      <c r="AJ1321" s="15" t="str">
        <f t="shared" si="402"/>
        <v/>
      </c>
      <c r="AK1321" s="15" t="str">
        <f t="shared" si="403"/>
        <v/>
      </c>
      <c r="AL1321" s="15" t="str">
        <f t="shared" si="404"/>
        <v/>
      </c>
      <c r="AM1321" s="15" t="str">
        <f t="shared" si="405"/>
        <v/>
      </c>
      <c r="AN1321" s="15" t="str">
        <f t="shared" si="406"/>
        <v/>
      </c>
      <c r="AO1321" s="15" t="str">
        <f t="shared" si="407"/>
        <v/>
      </c>
      <c r="AP1321" s="9" t="str">
        <f t="shared" si="408"/>
        <v>GP2A水2</v>
      </c>
      <c r="AQ1321" s="9">
        <f t="shared" si="409"/>
        <v>1</v>
      </c>
      <c r="AR1321" s="11" t="str">
        <f t="shared" si="410"/>
        <v>五十嵐水2</v>
      </c>
      <c r="AS1321" s="11">
        <f t="shared" si="417"/>
        <v>0.5</v>
      </c>
      <c r="AT1321">
        <v>1</v>
      </c>
      <c r="AU1321" s="12">
        <f t="shared" si="411"/>
        <v>1</v>
      </c>
      <c r="AV1321" s="13" t="str">
        <f t="shared" si="412"/>
        <v>1302水2</v>
      </c>
      <c r="AW1321" s="13">
        <f t="shared" si="413"/>
        <v>0.5</v>
      </c>
      <c r="AX1321" s="18" t="str">
        <f t="shared" si="414"/>
        <v>GP2AUGOGP2A水21302</v>
      </c>
      <c r="AY1321" s="18">
        <f t="shared" si="415"/>
        <v>1</v>
      </c>
      <c r="AZ1321"/>
    </row>
    <row r="1322" spans="1:52" x14ac:dyDescent="0.15">
      <c r="A1322" s="1">
        <f t="shared" si="398"/>
        <v>2</v>
      </c>
      <c r="B1322" s="1" t="str">
        <f t="shared" si="399"/>
        <v>編成</v>
      </c>
      <c r="C1322" t="s">
        <v>3692</v>
      </c>
      <c r="D1322" s="1" t="str">
        <f>VLOOKUP($C1322,クラス一覧!$A:$J,10,FALSE)</f>
        <v>ゲーム</v>
      </c>
      <c r="E1322" s="1">
        <f>VLOOKUP($C1322,クラス一覧!$A:$J,8,FALSE)</f>
        <v>1</v>
      </c>
      <c r="F1322" s="1" t="str">
        <f>VLOOKUP($C1322,クラス一覧!$A:$J,9,FALSE)</f>
        <v>小川</v>
      </c>
      <c r="G1322" s="1" t="str">
        <f>VLOOKUP($H1322,科目一覧!$A:$G,3,FALSE)</f>
        <v>ゲームプロ（発展）</v>
      </c>
      <c r="H1322" t="s">
        <v>3105</v>
      </c>
      <c r="I1322" s="1" t="str">
        <f>VLOOKUP($H1322,科目一覧!$A:$G,7,FALSE)</f>
        <v>福井</v>
      </c>
      <c r="J1322" s="1" t="str">
        <f>VLOOKUP($I1322,教員一覧!$A:$D,2,FALSE)</f>
        <v>ゲーム</v>
      </c>
      <c r="K1322" s="1" t="str">
        <f>VLOOKUP($I1322,教員一覧!$A:$D,3,FALSE)</f>
        <v>プログラム</v>
      </c>
      <c r="L1322" s="1" t="str">
        <f>VLOOKUP($I1322,教員一覧!$A:$D,4,FALSE)</f>
        <v>専任</v>
      </c>
      <c r="M1322" t="s">
        <v>3638</v>
      </c>
      <c r="N1322" t="s">
        <v>3789</v>
      </c>
      <c r="O1322" t="s">
        <v>3956</v>
      </c>
      <c r="P1322" t="s">
        <v>15</v>
      </c>
      <c r="Q1322">
        <v>1</v>
      </c>
      <c r="R1322">
        <v>1404</v>
      </c>
      <c r="S1322" s="1" t="str">
        <f>VLOOKUP($R1322,教室一覧!$A:$B,2,FALSE)</f>
        <v>ノート32</v>
      </c>
      <c r="T1322" s="1">
        <f>VLOOKUP($R1322,教室一覧!$A:$C,3,FALSE)</f>
        <v>32</v>
      </c>
      <c r="U1322" s="1" t="str">
        <f>VLOOKUP($R1322,教室一覧!$A:$D,4,FALSE)</f>
        <v>1号館</v>
      </c>
      <c r="V1322" s="1" t="str">
        <f>VLOOKUP($R1322,教室一覧!$A:$E,5,FALSE)</f>
        <v>4F</v>
      </c>
      <c r="W1322"/>
      <c r="X1322"/>
      <c r="Y1322" s="1" t="str">
        <f>VLOOKUP($O1322,教員一覧!$A:$D,2,FALSE)</f>
        <v>ゲーム</v>
      </c>
      <c r="Z1322" s="1" t="str">
        <f>VLOOKUP($O1322,教員一覧!$A:$D,3,FALSE)</f>
        <v>プログラム</v>
      </c>
      <c r="AA1322" s="1" t="str">
        <f>VLOOKUP($O1322,教員一覧!$A:$D,4,FALSE)</f>
        <v>専任</v>
      </c>
      <c r="AB1322" s="1" t="str">
        <f t="shared" si="400"/>
        <v/>
      </c>
      <c r="AC1322" s="14" t="s">
        <v>3638</v>
      </c>
      <c r="AD1322" s="14" t="s">
        <v>163</v>
      </c>
      <c r="AE1322" s="14" t="s">
        <v>211</v>
      </c>
      <c r="AF1322" s="14" t="s">
        <v>15</v>
      </c>
      <c r="AG1322" s="14">
        <v>1</v>
      </c>
      <c r="AH1322" s="14">
        <v>1404</v>
      </c>
      <c r="AI1322" s="15" t="str">
        <f t="shared" si="401"/>
        <v/>
      </c>
      <c r="AJ1322" s="15" t="str">
        <f t="shared" si="402"/>
        <v/>
      </c>
      <c r="AK1322" s="15" t="str">
        <f t="shared" si="403"/>
        <v/>
      </c>
      <c r="AL1322" s="15" t="str">
        <f t="shared" si="404"/>
        <v/>
      </c>
      <c r="AM1322" s="15" t="str">
        <f t="shared" si="405"/>
        <v/>
      </c>
      <c r="AN1322" s="15" t="str">
        <f t="shared" si="406"/>
        <v/>
      </c>
      <c r="AO1322" s="15" t="str">
        <f t="shared" si="407"/>
        <v/>
      </c>
      <c r="AP1322" s="9" t="str">
        <f t="shared" si="408"/>
        <v>GP2A木1</v>
      </c>
      <c r="AQ1322" s="9">
        <f t="shared" si="409"/>
        <v>1</v>
      </c>
      <c r="AR1322" s="11" t="str">
        <f t="shared" si="410"/>
        <v>奥元木1</v>
      </c>
      <c r="AS1322" s="11">
        <f t="shared" si="417"/>
        <v>0.5</v>
      </c>
      <c r="AT1322">
        <v>1</v>
      </c>
      <c r="AU1322" s="12">
        <f t="shared" si="411"/>
        <v>1</v>
      </c>
      <c r="AV1322" s="13" t="str">
        <f t="shared" si="412"/>
        <v>1404木1</v>
      </c>
      <c r="AW1322" s="13">
        <f t="shared" si="413"/>
        <v>0.5</v>
      </c>
      <c r="AX1322" s="18" t="str">
        <f t="shared" si="414"/>
        <v>GP2AUGOGP2A木11404</v>
      </c>
      <c r="AY1322" s="18">
        <f t="shared" si="415"/>
        <v>1</v>
      </c>
      <c r="AZ1322"/>
    </row>
    <row r="1323" spans="1:52" x14ac:dyDescent="0.15">
      <c r="A1323" s="1">
        <f t="shared" si="398"/>
        <v>2</v>
      </c>
      <c r="B1323" s="1" t="str">
        <f t="shared" si="399"/>
        <v>編成</v>
      </c>
      <c r="C1323" t="s">
        <v>3692</v>
      </c>
      <c r="D1323" s="1" t="str">
        <f>VLOOKUP($C1323,クラス一覧!$A:$J,10,FALSE)</f>
        <v>ゲーム</v>
      </c>
      <c r="E1323" s="1">
        <f>VLOOKUP($C1323,クラス一覧!$A:$J,8,FALSE)</f>
        <v>1</v>
      </c>
      <c r="F1323" s="1" t="str">
        <f>VLOOKUP($C1323,クラス一覧!$A:$J,9,FALSE)</f>
        <v>小川</v>
      </c>
      <c r="G1323" s="1" t="str">
        <f>VLOOKUP($H1323,科目一覧!$A:$G,3,FALSE)</f>
        <v>ゲームプロ（発展）</v>
      </c>
      <c r="H1323" t="s">
        <v>3105</v>
      </c>
      <c r="I1323" s="1" t="str">
        <f>VLOOKUP($H1323,科目一覧!$A:$G,7,FALSE)</f>
        <v>福井</v>
      </c>
      <c r="J1323" s="1" t="str">
        <f>VLOOKUP($I1323,教員一覧!$A:$D,2,FALSE)</f>
        <v>ゲーム</v>
      </c>
      <c r="K1323" s="1" t="str">
        <f>VLOOKUP($I1323,教員一覧!$A:$D,3,FALSE)</f>
        <v>プログラム</v>
      </c>
      <c r="L1323" s="1" t="str">
        <f>VLOOKUP($I1323,教員一覧!$A:$D,4,FALSE)</f>
        <v>専任</v>
      </c>
      <c r="M1323" t="s">
        <v>3638</v>
      </c>
      <c r="N1323" t="s">
        <v>3789</v>
      </c>
      <c r="O1323" t="s">
        <v>3956</v>
      </c>
      <c r="P1323" t="s">
        <v>15</v>
      </c>
      <c r="Q1323">
        <v>2</v>
      </c>
      <c r="R1323">
        <v>1404</v>
      </c>
      <c r="S1323" s="1" t="str">
        <f>VLOOKUP($R1323,教室一覧!$A:$B,2,FALSE)</f>
        <v>ノート32</v>
      </c>
      <c r="T1323" s="1">
        <f>VLOOKUP($R1323,教室一覧!$A:$C,3,FALSE)</f>
        <v>32</v>
      </c>
      <c r="U1323" s="1" t="str">
        <f>VLOOKUP($R1323,教室一覧!$A:$D,4,FALSE)</f>
        <v>1号館</v>
      </c>
      <c r="V1323" s="1" t="str">
        <f>VLOOKUP($R1323,教室一覧!$A:$E,5,FALSE)</f>
        <v>4F</v>
      </c>
      <c r="W1323"/>
      <c r="X1323"/>
      <c r="Y1323" s="1" t="str">
        <f>VLOOKUP($O1323,教員一覧!$A:$D,2,FALSE)</f>
        <v>ゲーム</v>
      </c>
      <c r="Z1323" s="1" t="str">
        <f>VLOOKUP($O1323,教員一覧!$A:$D,3,FALSE)</f>
        <v>プログラム</v>
      </c>
      <c r="AA1323" s="1" t="str">
        <f>VLOOKUP($O1323,教員一覧!$A:$D,4,FALSE)</f>
        <v>専任</v>
      </c>
      <c r="AB1323" s="1" t="str">
        <f t="shared" si="400"/>
        <v/>
      </c>
      <c r="AC1323" s="14" t="s">
        <v>3638</v>
      </c>
      <c r="AD1323" s="14" t="s">
        <v>163</v>
      </c>
      <c r="AE1323" s="14" t="s">
        <v>211</v>
      </c>
      <c r="AF1323" s="14" t="s">
        <v>15</v>
      </c>
      <c r="AG1323" s="14">
        <v>2</v>
      </c>
      <c r="AH1323" s="14">
        <v>1404</v>
      </c>
      <c r="AI1323" s="15" t="str">
        <f t="shared" si="401"/>
        <v/>
      </c>
      <c r="AJ1323" s="15" t="str">
        <f t="shared" si="402"/>
        <v/>
      </c>
      <c r="AK1323" s="15" t="str">
        <f t="shared" si="403"/>
        <v/>
      </c>
      <c r="AL1323" s="15" t="str">
        <f t="shared" si="404"/>
        <v/>
      </c>
      <c r="AM1323" s="15" t="str">
        <f t="shared" si="405"/>
        <v/>
      </c>
      <c r="AN1323" s="15" t="str">
        <f t="shared" si="406"/>
        <v/>
      </c>
      <c r="AO1323" s="15" t="str">
        <f t="shared" si="407"/>
        <v/>
      </c>
      <c r="AP1323" s="9" t="str">
        <f t="shared" si="408"/>
        <v>GP2A木2</v>
      </c>
      <c r="AQ1323" s="9">
        <f t="shared" si="409"/>
        <v>0.5</v>
      </c>
      <c r="AR1323" s="11" t="str">
        <f t="shared" si="410"/>
        <v>奥元木2</v>
      </c>
      <c r="AS1323" s="11">
        <f t="shared" si="417"/>
        <v>0.5</v>
      </c>
      <c r="AT1323">
        <v>1</v>
      </c>
      <c r="AU1323" s="12">
        <f t="shared" si="411"/>
        <v>1</v>
      </c>
      <c r="AV1323" s="13" t="str">
        <f t="shared" si="412"/>
        <v>1404木2</v>
      </c>
      <c r="AW1323" s="13">
        <f t="shared" si="413"/>
        <v>0.25</v>
      </c>
      <c r="AX1323" s="18" t="str">
        <f t="shared" si="414"/>
        <v>GP2AUGOGP2A木21404</v>
      </c>
      <c r="AY1323" s="18">
        <f t="shared" si="415"/>
        <v>0.5</v>
      </c>
      <c r="AZ1323"/>
    </row>
    <row r="1324" spans="1:52" x14ac:dyDescent="0.15">
      <c r="A1324" s="1">
        <f t="shared" si="398"/>
        <v>2</v>
      </c>
      <c r="B1324" s="1" t="str">
        <f t="shared" si="399"/>
        <v>編成</v>
      </c>
      <c r="C1324" t="s">
        <v>3692</v>
      </c>
      <c r="D1324" s="1" t="str">
        <f>VLOOKUP($C1324,クラス一覧!$A:$J,10,FALSE)</f>
        <v>ゲーム</v>
      </c>
      <c r="E1324" s="1">
        <f>VLOOKUP($C1324,クラス一覧!$A:$J,8,FALSE)</f>
        <v>1</v>
      </c>
      <c r="F1324" s="1" t="str">
        <f>VLOOKUP($C1324,クラス一覧!$A:$J,9,FALSE)</f>
        <v>小川</v>
      </c>
      <c r="G1324" s="1" t="str">
        <f>VLOOKUP($H1324,科目一覧!$A:$G,3,FALSE)</f>
        <v>ゲームプロ（モバイル）</v>
      </c>
      <c r="H1324" t="s">
        <v>3067</v>
      </c>
      <c r="I1324" s="1" t="str">
        <f>VLOOKUP($H1324,科目一覧!$A:$G,7,FALSE)</f>
        <v>牧</v>
      </c>
      <c r="J1324" s="1" t="str">
        <f>VLOOKUP($I1324,教員一覧!$A:$D,2,FALSE)</f>
        <v>ゲーム</v>
      </c>
      <c r="K1324" s="1" t="str">
        <f>VLOOKUP($I1324,教員一覧!$A:$D,3,FALSE)</f>
        <v>プログラム</v>
      </c>
      <c r="L1324" s="1" t="str">
        <f>VLOOKUP($I1324,教員一覧!$A:$D,4,FALSE)</f>
        <v>専任</v>
      </c>
      <c r="M1324" t="s">
        <v>143</v>
      </c>
      <c r="N1324" t="s">
        <v>3789</v>
      </c>
      <c r="O1324" t="s">
        <v>96</v>
      </c>
      <c r="P1324" t="s">
        <v>15</v>
      </c>
      <c r="Q1324">
        <v>3</v>
      </c>
      <c r="R1324">
        <v>2405</v>
      </c>
      <c r="S1324" s="1" t="str">
        <f>VLOOKUP($R1324,教室一覧!$A:$B,2,FALSE)</f>
        <v>ノート対応</v>
      </c>
      <c r="T1324" s="1">
        <f>VLOOKUP($R1324,教室一覧!$A:$C,3,FALSE)</f>
        <v>36</v>
      </c>
      <c r="U1324" s="1" t="str">
        <f>VLOOKUP($R1324,教室一覧!$A:$D,4,FALSE)</f>
        <v>2号館</v>
      </c>
      <c r="V1324" s="1" t="str">
        <f>VLOOKUP($R1324,教室一覧!$A:$E,5,FALSE)</f>
        <v>4F</v>
      </c>
      <c r="W1324"/>
      <c r="X1324" t="s">
        <v>3557</v>
      </c>
      <c r="Y1324" s="1" t="str">
        <f>VLOOKUP($O1324,教員一覧!$A:$D,2,FALSE)</f>
        <v>ゲーム</v>
      </c>
      <c r="Z1324" s="1" t="str">
        <f>VLOOKUP($O1324,教員一覧!$A:$D,3,FALSE)</f>
        <v>プログラム</v>
      </c>
      <c r="AA1324" s="1" t="str">
        <f>VLOOKUP($O1324,教員一覧!$A:$D,4,FALSE)</f>
        <v>専任</v>
      </c>
      <c r="AB1324" s="1" t="str">
        <f t="shared" si="400"/>
        <v>担任</v>
      </c>
      <c r="AC1324" s="14" t="s">
        <v>143</v>
      </c>
      <c r="AD1324" s="14" t="s">
        <v>163</v>
      </c>
      <c r="AE1324" s="14" t="s">
        <v>96</v>
      </c>
      <c r="AF1324" s="14" t="s">
        <v>15</v>
      </c>
      <c r="AG1324" s="14">
        <v>3</v>
      </c>
      <c r="AH1324" s="14">
        <v>2405</v>
      </c>
      <c r="AI1324" s="15" t="str">
        <f t="shared" si="401"/>
        <v/>
      </c>
      <c r="AJ1324" s="15" t="str">
        <f t="shared" si="402"/>
        <v/>
      </c>
      <c r="AK1324" s="15" t="str">
        <f t="shared" si="403"/>
        <v/>
      </c>
      <c r="AL1324" s="15" t="str">
        <f t="shared" si="404"/>
        <v/>
      </c>
      <c r="AM1324" s="15" t="str">
        <f t="shared" si="405"/>
        <v/>
      </c>
      <c r="AN1324" s="15" t="str">
        <f t="shared" si="406"/>
        <v/>
      </c>
      <c r="AO1324" s="15" t="str">
        <f t="shared" si="407"/>
        <v/>
      </c>
      <c r="AP1324" s="9" t="str">
        <f t="shared" si="408"/>
        <v>GP2A木3</v>
      </c>
      <c r="AQ1324" s="9">
        <f t="shared" si="409"/>
        <v>1</v>
      </c>
      <c r="AR1324" s="11" t="str">
        <f t="shared" si="410"/>
        <v>小川木3</v>
      </c>
      <c r="AS1324" s="11">
        <f t="shared" si="417"/>
        <v>0.5</v>
      </c>
      <c r="AT1324">
        <v>1</v>
      </c>
      <c r="AU1324" s="12">
        <f t="shared" si="411"/>
        <v>1</v>
      </c>
      <c r="AV1324" s="13" t="str">
        <f t="shared" si="412"/>
        <v>2405木3</v>
      </c>
      <c r="AW1324" s="13">
        <f t="shared" si="413"/>
        <v>0.5</v>
      </c>
      <c r="AX1324" s="18" t="str">
        <f t="shared" si="414"/>
        <v>GP2AUGP2GO3A木32405</v>
      </c>
      <c r="AY1324" s="18">
        <f t="shared" si="415"/>
        <v>1</v>
      </c>
      <c r="AZ1324"/>
    </row>
    <row r="1325" spans="1:52" x14ac:dyDescent="0.15">
      <c r="A1325" s="1">
        <f t="shared" si="398"/>
        <v>2</v>
      </c>
      <c r="B1325" s="1" t="str">
        <f t="shared" si="399"/>
        <v>編成</v>
      </c>
      <c r="C1325" t="s">
        <v>3692</v>
      </c>
      <c r="D1325" s="1" t="str">
        <f>VLOOKUP($C1325,クラス一覧!$A:$J,10,FALSE)</f>
        <v>ゲーム</v>
      </c>
      <c r="E1325" s="1">
        <f>VLOOKUP($C1325,クラス一覧!$A:$J,8,FALSE)</f>
        <v>1</v>
      </c>
      <c r="F1325" s="1" t="str">
        <f>VLOOKUP($C1325,クラス一覧!$A:$J,9,FALSE)</f>
        <v>小川</v>
      </c>
      <c r="G1325" s="1" t="str">
        <f>VLOOKUP($H1325,科目一覧!$A:$G,3,FALSE)</f>
        <v>ゲームプロ（モバイル）</v>
      </c>
      <c r="H1325" t="s">
        <v>3067</v>
      </c>
      <c r="I1325" s="1" t="str">
        <f>VLOOKUP($H1325,科目一覧!$A:$G,7,FALSE)</f>
        <v>牧</v>
      </c>
      <c r="J1325" s="1" t="str">
        <f>VLOOKUP($I1325,教員一覧!$A:$D,2,FALSE)</f>
        <v>ゲーム</v>
      </c>
      <c r="K1325" s="1" t="str">
        <f>VLOOKUP($I1325,教員一覧!$A:$D,3,FALSE)</f>
        <v>プログラム</v>
      </c>
      <c r="L1325" s="1" t="str">
        <f>VLOOKUP($I1325,教員一覧!$A:$D,4,FALSE)</f>
        <v>専任</v>
      </c>
      <c r="M1325" t="s">
        <v>143</v>
      </c>
      <c r="N1325" t="s">
        <v>3789</v>
      </c>
      <c r="O1325" t="s">
        <v>96</v>
      </c>
      <c r="P1325" t="s">
        <v>15</v>
      </c>
      <c r="Q1325">
        <v>4</v>
      </c>
      <c r="R1325">
        <v>2405</v>
      </c>
      <c r="S1325" s="1" t="str">
        <f>VLOOKUP($R1325,教室一覧!$A:$B,2,FALSE)</f>
        <v>ノート対応</v>
      </c>
      <c r="T1325" s="1">
        <f>VLOOKUP($R1325,教室一覧!$A:$C,3,FALSE)</f>
        <v>36</v>
      </c>
      <c r="U1325" s="1" t="str">
        <f>VLOOKUP($R1325,教室一覧!$A:$D,4,FALSE)</f>
        <v>2号館</v>
      </c>
      <c r="V1325" s="1" t="str">
        <f>VLOOKUP($R1325,教室一覧!$A:$E,5,FALSE)</f>
        <v>4F</v>
      </c>
      <c r="W1325"/>
      <c r="X1325" t="s">
        <v>3557</v>
      </c>
      <c r="Y1325" s="1" t="str">
        <f>VLOOKUP($O1325,教員一覧!$A:$D,2,FALSE)</f>
        <v>ゲーム</v>
      </c>
      <c r="Z1325" s="1" t="str">
        <f>VLOOKUP($O1325,教員一覧!$A:$D,3,FALSE)</f>
        <v>プログラム</v>
      </c>
      <c r="AA1325" s="1" t="str">
        <f>VLOOKUP($O1325,教員一覧!$A:$D,4,FALSE)</f>
        <v>専任</v>
      </c>
      <c r="AB1325" s="1" t="str">
        <f t="shared" si="400"/>
        <v>担任</v>
      </c>
      <c r="AC1325" s="14" t="s">
        <v>143</v>
      </c>
      <c r="AD1325" s="14" t="s">
        <v>163</v>
      </c>
      <c r="AE1325" s="14" t="s">
        <v>96</v>
      </c>
      <c r="AF1325" s="14" t="s">
        <v>15</v>
      </c>
      <c r="AG1325" s="14">
        <v>4</v>
      </c>
      <c r="AH1325" s="14">
        <v>2405</v>
      </c>
      <c r="AI1325" s="15" t="str">
        <f t="shared" si="401"/>
        <v/>
      </c>
      <c r="AJ1325" s="15" t="str">
        <f t="shared" si="402"/>
        <v/>
      </c>
      <c r="AK1325" s="15" t="str">
        <f t="shared" si="403"/>
        <v/>
      </c>
      <c r="AL1325" s="15" t="str">
        <f t="shared" si="404"/>
        <v/>
      </c>
      <c r="AM1325" s="15" t="str">
        <f t="shared" si="405"/>
        <v/>
      </c>
      <c r="AN1325" s="15" t="str">
        <f t="shared" si="406"/>
        <v/>
      </c>
      <c r="AO1325" s="15" t="str">
        <f t="shared" si="407"/>
        <v/>
      </c>
      <c r="AP1325" s="9" t="str">
        <f t="shared" si="408"/>
        <v>GP2A木4</v>
      </c>
      <c r="AQ1325" s="9">
        <f t="shared" si="409"/>
        <v>1</v>
      </c>
      <c r="AR1325" s="11" t="str">
        <f t="shared" si="410"/>
        <v>小川木4</v>
      </c>
      <c r="AS1325" s="11">
        <f t="shared" si="417"/>
        <v>0.5</v>
      </c>
      <c r="AT1325">
        <v>1</v>
      </c>
      <c r="AU1325" s="12">
        <f t="shared" si="411"/>
        <v>1</v>
      </c>
      <c r="AV1325" s="13" t="str">
        <f t="shared" si="412"/>
        <v>2405木4</v>
      </c>
      <c r="AW1325" s="13">
        <f t="shared" si="413"/>
        <v>0.5</v>
      </c>
      <c r="AX1325" s="18" t="str">
        <f t="shared" si="414"/>
        <v>GP2AUGP2GO3A木42405</v>
      </c>
      <c r="AY1325" s="18">
        <f t="shared" si="415"/>
        <v>1</v>
      </c>
      <c r="AZ1325"/>
    </row>
    <row r="1326" spans="1:52" x14ac:dyDescent="0.15">
      <c r="A1326" s="1">
        <f t="shared" si="398"/>
        <v>2</v>
      </c>
      <c r="B1326" s="1" t="str">
        <f t="shared" si="399"/>
        <v>HR</v>
      </c>
      <c r="C1326" t="s">
        <v>3737</v>
      </c>
      <c r="D1326" s="1" t="str">
        <f>VLOOKUP($C1326,クラス一覧!$A:$J,10,FALSE)</f>
        <v>ゲーム</v>
      </c>
      <c r="E1326" s="1">
        <f>VLOOKUP($C1326,クラス一覧!$A:$J,8,FALSE)</f>
        <v>34</v>
      </c>
      <c r="F1326" s="1" t="str">
        <f>VLOOKUP($C1326,クラス一覧!$A:$J,9,FALSE)</f>
        <v>奥元</v>
      </c>
      <c r="G1326" s="1" t="str">
        <f>VLOOKUP($H1326,科目一覧!$A:$G,3,FALSE)</f>
        <v>SHR</v>
      </c>
      <c r="H1326" t="s">
        <v>3720</v>
      </c>
      <c r="I1326" s="1">
        <f>VLOOKUP($H1326,科目一覧!$A:$G,7,FALSE)</f>
        <v>0</v>
      </c>
      <c r="J1326" s="1" t="e">
        <f>VLOOKUP($I1326,教員一覧!$A:$D,2,FALSE)</f>
        <v>#N/A</v>
      </c>
      <c r="K1326" s="1" t="e">
        <f>VLOOKUP($I1326,教員一覧!$A:$D,3,FALSE)</f>
        <v>#N/A</v>
      </c>
      <c r="L1326" s="1" t="e">
        <f>VLOOKUP($I1326,教員一覧!$A:$D,4,FALSE)</f>
        <v>#N/A</v>
      </c>
      <c r="M1326" t="s">
        <v>3737</v>
      </c>
      <c r="N1326" t="s">
        <v>3789</v>
      </c>
      <c r="O1326" t="s">
        <v>3956</v>
      </c>
      <c r="P1326" t="s">
        <v>13</v>
      </c>
      <c r="Q1326">
        <v>5</v>
      </c>
      <c r="R1326">
        <v>3403</v>
      </c>
      <c r="S1326" s="1" t="str">
        <f>VLOOKUP($R1326,教室一覧!$A:$B,2,FALSE)</f>
        <v>ノート対応</v>
      </c>
      <c r="T1326" s="1">
        <f>VLOOKUP($R1326,教室一覧!$A:$C,3,FALSE)</f>
        <v>36</v>
      </c>
      <c r="U1326" s="1" t="str">
        <f>VLOOKUP($R1326,教室一覧!$A:$D,4,FALSE)</f>
        <v>3号館</v>
      </c>
      <c r="V1326" s="1" t="str">
        <f>VLOOKUP($R1326,教室一覧!$A:$E,5,FALSE)</f>
        <v>4F</v>
      </c>
      <c r="W1326"/>
      <c r="X1326"/>
      <c r="Y1326" s="1" t="str">
        <f>VLOOKUP($O1326,教員一覧!$A:$D,2,FALSE)</f>
        <v>ゲーム</v>
      </c>
      <c r="Z1326" s="1" t="str">
        <f>VLOOKUP($O1326,教員一覧!$A:$D,3,FALSE)</f>
        <v>プログラム</v>
      </c>
      <c r="AA1326" s="1" t="str">
        <f>VLOOKUP($O1326,教員一覧!$A:$D,4,FALSE)</f>
        <v>専任</v>
      </c>
      <c r="AB1326" s="1" t="str">
        <f t="shared" si="400"/>
        <v>担任</v>
      </c>
      <c r="AC1326" s="14" t="s">
        <v>93</v>
      </c>
      <c r="AD1326" s="14" t="s">
        <v>163</v>
      </c>
      <c r="AE1326" s="14" t="s">
        <v>211</v>
      </c>
      <c r="AF1326" s="14" t="s">
        <v>13</v>
      </c>
      <c r="AG1326" s="14">
        <v>5</v>
      </c>
      <c r="AH1326" s="14">
        <v>3403</v>
      </c>
      <c r="AI1326" s="15" t="str">
        <f t="shared" si="401"/>
        <v/>
      </c>
      <c r="AJ1326" s="15" t="str">
        <f t="shared" si="402"/>
        <v/>
      </c>
      <c r="AK1326" s="15" t="str">
        <f t="shared" si="403"/>
        <v/>
      </c>
      <c r="AL1326" s="15" t="str">
        <f t="shared" si="404"/>
        <v/>
      </c>
      <c r="AM1326" s="15" t="str">
        <f t="shared" si="405"/>
        <v/>
      </c>
      <c r="AN1326" s="15" t="str">
        <f t="shared" si="406"/>
        <v/>
      </c>
      <c r="AO1326" s="15" t="str">
        <f t="shared" si="407"/>
        <v/>
      </c>
      <c r="AP1326" s="9" t="str">
        <f t="shared" si="408"/>
        <v>GR2A水5</v>
      </c>
      <c r="AQ1326" s="9">
        <f t="shared" si="409"/>
        <v>1</v>
      </c>
      <c r="AR1326" s="11" t="str">
        <f t="shared" si="410"/>
        <v>奥元水5</v>
      </c>
      <c r="AS1326" s="11">
        <v>0</v>
      </c>
      <c r="AT1326">
        <v>1</v>
      </c>
      <c r="AU1326" s="12">
        <f t="shared" si="411"/>
        <v>34</v>
      </c>
      <c r="AV1326" s="13" t="str">
        <f t="shared" si="412"/>
        <v>3403水5</v>
      </c>
      <c r="AW1326" s="13">
        <f t="shared" si="413"/>
        <v>1</v>
      </c>
      <c r="AX1326" s="18" t="str">
        <f t="shared" si="414"/>
        <v>GR2AGR2A水53403</v>
      </c>
      <c r="AY1326" s="18">
        <f t="shared" si="415"/>
        <v>34</v>
      </c>
      <c r="AZ1326"/>
    </row>
    <row r="1327" spans="1:52" x14ac:dyDescent="0.15">
      <c r="A1327" s="1">
        <f t="shared" si="398"/>
        <v>2</v>
      </c>
      <c r="B1327" s="1" t="str">
        <f t="shared" si="399"/>
        <v>HR</v>
      </c>
      <c r="C1327" t="s">
        <v>3738</v>
      </c>
      <c r="D1327" s="1" t="str">
        <f>VLOOKUP($C1327,クラス一覧!$A:$J,10,FALSE)</f>
        <v>ゲーム</v>
      </c>
      <c r="E1327" s="1">
        <f>VLOOKUP($C1327,クラス一覧!$A:$J,8,FALSE)</f>
        <v>30</v>
      </c>
      <c r="F1327" s="1" t="str">
        <f>VLOOKUP($C1327,クラス一覧!$A:$J,9,FALSE)</f>
        <v>山口</v>
      </c>
      <c r="G1327" s="1" t="str">
        <f>VLOOKUP($H1327,科目一覧!$A:$G,3,FALSE)</f>
        <v>SHR</v>
      </c>
      <c r="H1327" t="s">
        <v>3720</v>
      </c>
      <c r="I1327" s="1">
        <f>VLOOKUP($H1327,科目一覧!$A:$G,7,FALSE)</f>
        <v>0</v>
      </c>
      <c r="J1327" s="1" t="e">
        <f>VLOOKUP($I1327,教員一覧!$A:$D,2,FALSE)</f>
        <v>#N/A</v>
      </c>
      <c r="K1327" s="1" t="e">
        <f>VLOOKUP($I1327,教員一覧!$A:$D,3,FALSE)</f>
        <v>#N/A</v>
      </c>
      <c r="L1327" s="1" t="e">
        <f>VLOOKUP($I1327,教員一覧!$A:$D,4,FALSE)</f>
        <v>#N/A</v>
      </c>
      <c r="M1327" t="s">
        <v>3738</v>
      </c>
      <c r="N1327" t="s">
        <v>3789</v>
      </c>
      <c r="O1327" t="s">
        <v>78</v>
      </c>
      <c r="P1327" t="s">
        <v>15</v>
      </c>
      <c r="Q1327">
        <v>4</v>
      </c>
      <c r="R1327">
        <v>1308</v>
      </c>
      <c r="S1327" s="1" t="str">
        <f>VLOOKUP($R1327,教室一覧!$A:$B,2,FALSE)</f>
        <v>普通教室</v>
      </c>
      <c r="T1327" s="1">
        <f>VLOOKUP($R1327,教室一覧!$A:$C,3,FALSE)</f>
        <v>36</v>
      </c>
      <c r="U1327" s="1" t="str">
        <f>VLOOKUP($R1327,教室一覧!$A:$D,4,FALSE)</f>
        <v>1号館</v>
      </c>
      <c r="V1327" s="1" t="str">
        <f>VLOOKUP($R1327,教室一覧!$A:$E,5,FALSE)</f>
        <v>3F</v>
      </c>
      <c r="W1327"/>
      <c r="X1327"/>
      <c r="Y1327" s="1" t="str">
        <f>VLOOKUP($O1327,教員一覧!$A:$D,2,FALSE)</f>
        <v>ゲーム</v>
      </c>
      <c r="Z1327" s="1" t="str">
        <f>VLOOKUP($O1327,教員一覧!$A:$D,3,FALSE)</f>
        <v>プログラム</v>
      </c>
      <c r="AA1327" s="1" t="str">
        <f>VLOOKUP($O1327,教員一覧!$A:$D,4,FALSE)</f>
        <v>専任</v>
      </c>
      <c r="AB1327" s="1" t="str">
        <f t="shared" si="400"/>
        <v>担任</v>
      </c>
      <c r="AC1327" s="14" t="s">
        <v>99</v>
      </c>
      <c r="AD1327" s="14" t="s">
        <v>163</v>
      </c>
      <c r="AE1327" s="14" t="s">
        <v>78</v>
      </c>
      <c r="AF1327" s="14" t="s">
        <v>15</v>
      </c>
      <c r="AG1327" s="14">
        <v>4</v>
      </c>
      <c r="AH1327" s="14">
        <v>1308</v>
      </c>
      <c r="AI1327" s="15" t="str">
        <f t="shared" si="401"/>
        <v/>
      </c>
      <c r="AJ1327" s="15" t="str">
        <f t="shared" si="402"/>
        <v/>
      </c>
      <c r="AK1327" s="15" t="str">
        <f t="shared" si="403"/>
        <v/>
      </c>
      <c r="AL1327" s="15" t="str">
        <f t="shared" si="404"/>
        <v/>
      </c>
      <c r="AM1327" s="15" t="str">
        <f t="shared" si="405"/>
        <v/>
      </c>
      <c r="AN1327" s="15" t="str">
        <f t="shared" si="406"/>
        <v/>
      </c>
      <c r="AO1327" s="15" t="str">
        <f t="shared" si="407"/>
        <v/>
      </c>
      <c r="AP1327" s="9" t="str">
        <f t="shared" si="408"/>
        <v>GR2B木4</v>
      </c>
      <c r="AQ1327" s="9">
        <f t="shared" si="409"/>
        <v>1</v>
      </c>
      <c r="AR1327" s="11" t="str">
        <f t="shared" si="410"/>
        <v>山口木4</v>
      </c>
      <c r="AS1327" s="11">
        <v>0</v>
      </c>
      <c r="AT1327">
        <v>1</v>
      </c>
      <c r="AU1327" s="12">
        <f t="shared" si="411"/>
        <v>30</v>
      </c>
      <c r="AV1327" s="13" t="str">
        <f t="shared" si="412"/>
        <v>1308木4</v>
      </c>
      <c r="AW1327" s="13">
        <f t="shared" si="413"/>
        <v>0.5</v>
      </c>
      <c r="AX1327" s="18" t="str">
        <f t="shared" si="414"/>
        <v>GR2BGR2B木41308</v>
      </c>
      <c r="AY1327" s="18">
        <f t="shared" si="415"/>
        <v>30</v>
      </c>
      <c r="AZ1327"/>
    </row>
    <row r="1328" spans="1:52" x14ac:dyDescent="0.15">
      <c r="A1328" s="1">
        <f t="shared" si="398"/>
        <v>2</v>
      </c>
      <c r="B1328" s="1" t="str">
        <f t="shared" si="399"/>
        <v>HR</v>
      </c>
      <c r="C1328" t="s">
        <v>3739</v>
      </c>
      <c r="D1328" s="1" t="str">
        <f>VLOOKUP($C1328,クラス一覧!$A:$J,10,FALSE)</f>
        <v>ゲーム</v>
      </c>
      <c r="E1328" s="1">
        <f>VLOOKUP($C1328,クラス一覧!$A:$J,8,FALSE)</f>
        <v>0</v>
      </c>
      <c r="F1328" s="1" t="str">
        <f>VLOOKUP($C1328,クラス一覧!$A:$J,9,FALSE)</f>
        <v>山口</v>
      </c>
      <c r="G1328" s="1" t="str">
        <f>VLOOKUP($H1328,科目一覧!$A:$G,3,FALSE)</f>
        <v>SHR</v>
      </c>
      <c r="H1328" t="s">
        <v>3720</v>
      </c>
      <c r="I1328" s="1">
        <f>VLOOKUP($H1328,科目一覧!$A:$G,7,FALSE)</f>
        <v>0</v>
      </c>
      <c r="J1328" s="1" t="e">
        <f>VLOOKUP($I1328,教員一覧!$A:$D,2,FALSE)</f>
        <v>#N/A</v>
      </c>
      <c r="K1328" s="1" t="e">
        <f>VLOOKUP($I1328,教員一覧!$A:$D,3,FALSE)</f>
        <v>#N/A</v>
      </c>
      <c r="L1328" s="1" t="e">
        <f>VLOOKUP($I1328,教員一覧!$A:$D,4,FALSE)</f>
        <v>#N/A</v>
      </c>
      <c r="M1328" t="s">
        <v>3739</v>
      </c>
      <c r="N1328" t="s">
        <v>3789</v>
      </c>
      <c r="O1328" t="s">
        <v>78</v>
      </c>
      <c r="P1328" t="s">
        <v>15</v>
      </c>
      <c r="Q1328">
        <v>4</v>
      </c>
      <c r="R1328">
        <v>1308</v>
      </c>
      <c r="S1328" s="1" t="str">
        <f>VLOOKUP($R1328,教室一覧!$A:$B,2,FALSE)</f>
        <v>普通教室</v>
      </c>
      <c r="T1328" s="1">
        <f>VLOOKUP($R1328,教室一覧!$A:$C,3,FALSE)</f>
        <v>36</v>
      </c>
      <c r="U1328" s="1" t="str">
        <f>VLOOKUP($R1328,教室一覧!$A:$D,4,FALSE)</f>
        <v>1号館</v>
      </c>
      <c r="V1328" s="1" t="str">
        <f>VLOOKUP($R1328,教室一覧!$A:$E,5,FALSE)</f>
        <v>3F</v>
      </c>
      <c r="W1328"/>
      <c r="X1328"/>
      <c r="Y1328" s="1" t="str">
        <f>VLOOKUP($O1328,教員一覧!$A:$D,2,FALSE)</f>
        <v>ゲーム</v>
      </c>
      <c r="Z1328" s="1" t="str">
        <f>VLOOKUP($O1328,教員一覧!$A:$D,3,FALSE)</f>
        <v>プログラム</v>
      </c>
      <c r="AA1328" s="1" t="str">
        <f>VLOOKUP($O1328,教員一覧!$A:$D,4,FALSE)</f>
        <v>専任</v>
      </c>
      <c r="AB1328" s="1" t="str">
        <f t="shared" si="400"/>
        <v>担任</v>
      </c>
      <c r="AC1328" s="14" t="s">
        <v>1659</v>
      </c>
      <c r="AD1328" s="14" t="s">
        <v>163</v>
      </c>
      <c r="AE1328" s="14" t="s">
        <v>78</v>
      </c>
      <c r="AF1328" s="14" t="s">
        <v>15</v>
      </c>
      <c r="AG1328" s="14">
        <v>4</v>
      </c>
      <c r="AH1328" s="14">
        <v>1308</v>
      </c>
      <c r="AI1328" s="15" t="str">
        <f t="shared" si="401"/>
        <v/>
      </c>
      <c r="AJ1328" s="15" t="str">
        <f t="shared" si="402"/>
        <v/>
      </c>
      <c r="AK1328" s="15" t="str">
        <f t="shared" si="403"/>
        <v/>
      </c>
      <c r="AL1328" s="15" t="str">
        <f t="shared" si="404"/>
        <v/>
      </c>
      <c r="AM1328" s="15" t="str">
        <f t="shared" si="405"/>
        <v/>
      </c>
      <c r="AN1328" s="15" t="str">
        <f t="shared" si="406"/>
        <v/>
      </c>
      <c r="AO1328" s="15" t="str">
        <f t="shared" si="407"/>
        <v/>
      </c>
      <c r="AP1328" s="9" t="str">
        <f t="shared" si="408"/>
        <v>GR2C木4</v>
      </c>
      <c r="AQ1328" s="9">
        <f t="shared" si="409"/>
        <v>1</v>
      </c>
      <c r="AR1328" s="11" t="str">
        <f t="shared" si="410"/>
        <v>山口木4</v>
      </c>
      <c r="AS1328" s="11">
        <v>0</v>
      </c>
      <c r="AT1328">
        <v>1</v>
      </c>
      <c r="AU1328" s="12">
        <f t="shared" si="411"/>
        <v>0</v>
      </c>
      <c r="AV1328" s="13" t="str">
        <f t="shared" si="412"/>
        <v>1308木4</v>
      </c>
      <c r="AW1328" s="13">
        <f t="shared" si="413"/>
        <v>0.5</v>
      </c>
      <c r="AX1328" s="18" t="str">
        <f t="shared" si="414"/>
        <v>GR2CGR2C木41308</v>
      </c>
      <c r="AY1328" s="18">
        <f t="shared" si="415"/>
        <v>0</v>
      </c>
      <c r="AZ1328"/>
    </row>
    <row r="1329" spans="1:52" x14ac:dyDescent="0.15">
      <c r="A1329" s="1">
        <f t="shared" si="398"/>
        <v>3</v>
      </c>
      <c r="B1329" s="1" t="str">
        <f t="shared" si="399"/>
        <v>編成</v>
      </c>
      <c r="C1329" t="s">
        <v>3707</v>
      </c>
      <c r="D1329" s="1" t="str">
        <f>VLOOKUP($C1329,クラス一覧!$A:$J,10,FALSE)</f>
        <v>ゲーム</v>
      </c>
      <c r="E1329" s="1">
        <v>0</v>
      </c>
      <c r="F1329" s="1" t="str">
        <f>VLOOKUP($C1329,クラス一覧!$A:$J,9,FALSE)</f>
        <v>椎原</v>
      </c>
      <c r="G1329" s="1" t="str">
        <f>VLOOKUP($H1329,科目一覧!$A:$G,3,FALSE)</f>
        <v>ゲーム合同（実践）</v>
      </c>
      <c r="H1329" t="s">
        <v>3178</v>
      </c>
      <c r="I1329" s="1" t="str">
        <f>VLOOKUP($H1329,科目一覧!$A:$G,7,FALSE)</f>
        <v>福井</v>
      </c>
      <c r="J1329" s="1" t="str">
        <f>VLOOKUP($I1329,教員一覧!$A:$D,2,FALSE)</f>
        <v>ゲーム</v>
      </c>
      <c r="K1329" s="1" t="str">
        <f>VLOOKUP($I1329,教員一覧!$A:$D,3,FALSE)</f>
        <v>プログラム</v>
      </c>
      <c r="L1329" s="1" t="str">
        <f>VLOOKUP($I1329,教員一覧!$A:$D,4,FALSE)</f>
        <v>専任</v>
      </c>
      <c r="M1329" t="s">
        <v>3658</v>
      </c>
      <c r="N1329" t="s">
        <v>3789</v>
      </c>
      <c r="O1329" t="s">
        <v>76</v>
      </c>
      <c r="P1329" t="s">
        <v>17</v>
      </c>
      <c r="Q1329">
        <v>1</v>
      </c>
      <c r="R1329">
        <v>1402</v>
      </c>
      <c r="S1329" s="1" t="str">
        <f>VLOOKUP($R1329,教室一覧!$A:$B,2,FALSE)</f>
        <v>実習室</v>
      </c>
      <c r="T1329" s="1">
        <f>VLOOKUP($R1329,教室一覧!$A:$C,3,FALSE)</f>
        <v>33</v>
      </c>
      <c r="U1329" s="1" t="str">
        <f>VLOOKUP($R1329,教室一覧!$A:$D,4,FALSE)</f>
        <v>1号館</v>
      </c>
      <c r="V1329" s="1" t="str">
        <f>VLOOKUP($R1329,教室一覧!$A:$E,5,FALSE)</f>
        <v>4F</v>
      </c>
      <c r="W1329"/>
      <c r="X1329"/>
      <c r="Y1329" s="1" t="str">
        <f>VLOOKUP($O1329,教員一覧!$A:$D,2,FALSE)</f>
        <v>CG</v>
      </c>
      <c r="Z1329" s="1" t="str">
        <f>VLOOKUP($O1329,教員一覧!$A:$D,3,FALSE)</f>
        <v>　</v>
      </c>
      <c r="AA1329" s="1" t="str">
        <f>VLOOKUP($O1329,教員一覧!$A:$D,4,FALSE)</f>
        <v>専任</v>
      </c>
      <c r="AB1329" s="1" t="str">
        <f t="shared" si="400"/>
        <v/>
      </c>
      <c r="AC1329" s="14" t="s">
        <v>3658</v>
      </c>
      <c r="AD1329" s="14" t="s">
        <v>163</v>
      </c>
      <c r="AE1329" s="14" t="s">
        <v>76</v>
      </c>
      <c r="AF1329" s="14" t="s">
        <v>17</v>
      </c>
      <c r="AG1329" s="14">
        <v>1</v>
      </c>
      <c r="AH1329" s="14">
        <v>1402</v>
      </c>
      <c r="AI1329" s="15" t="str">
        <f t="shared" si="401"/>
        <v/>
      </c>
      <c r="AJ1329" s="15" t="str">
        <f t="shared" si="402"/>
        <v/>
      </c>
      <c r="AK1329" s="15" t="str">
        <f t="shared" si="403"/>
        <v/>
      </c>
      <c r="AL1329" s="15" t="str">
        <f t="shared" si="404"/>
        <v/>
      </c>
      <c r="AM1329" s="15" t="str">
        <f t="shared" si="405"/>
        <v/>
      </c>
      <c r="AN1329" s="15" t="str">
        <f t="shared" si="406"/>
        <v/>
      </c>
      <c r="AO1329" s="15" t="str">
        <f t="shared" si="407"/>
        <v/>
      </c>
      <c r="AP1329" s="9" t="str">
        <f t="shared" si="408"/>
        <v>GR3A金1</v>
      </c>
      <c r="AQ1329" s="9">
        <f t="shared" si="409"/>
        <v>0.25</v>
      </c>
      <c r="AR1329" s="11" t="str">
        <f t="shared" si="410"/>
        <v>庄司金1</v>
      </c>
      <c r="AS1329" s="11">
        <f t="shared" ref="AS1329:AS1344" si="418">1/COUNTIF($AR:$AR,$AR1329)</f>
        <v>0.125</v>
      </c>
      <c r="AT1329">
        <v>1</v>
      </c>
      <c r="AU1329" s="12">
        <f t="shared" si="411"/>
        <v>0</v>
      </c>
      <c r="AV1329" s="13" t="str">
        <f t="shared" si="412"/>
        <v>1402金1</v>
      </c>
      <c r="AW1329" s="13">
        <f t="shared" si="413"/>
        <v>0.125</v>
      </c>
      <c r="AX1329" s="18" t="str">
        <f t="shared" si="414"/>
        <v>GR3AGS_GE3A金11402</v>
      </c>
      <c r="AY1329" s="18">
        <f t="shared" si="415"/>
        <v>0</v>
      </c>
      <c r="AZ1329"/>
    </row>
    <row r="1330" spans="1:52" x14ac:dyDescent="0.15">
      <c r="A1330" s="1">
        <f t="shared" si="398"/>
        <v>3</v>
      </c>
      <c r="B1330" s="1" t="str">
        <f t="shared" si="399"/>
        <v>編成</v>
      </c>
      <c r="C1330" t="s">
        <v>3707</v>
      </c>
      <c r="D1330" s="1" t="str">
        <f>VLOOKUP($C1330,クラス一覧!$A:$J,10,FALSE)</f>
        <v>ゲーム</v>
      </c>
      <c r="E1330" s="1">
        <v>0</v>
      </c>
      <c r="F1330" s="1" t="str">
        <f>VLOOKUP($C1330,クラス一覧!$A:$J,9,FALSE)</f>
        <v>椎原</v>
      </c>
      <c r="G1330" s="1" t="str">
        <f>VLOOKUP($H1330,科目一覧!$A:$G,3,FALSE)</f>
        <v>ゲーム合同（実践）</v>
      </c>
      <c r="H1330" t="s">
        <v>3178</v>
      </c>
      <c r="I1330" s="1" t="str">
        <f>VLOOKUP($H1330,科目一覧!$A:$G,7,FALSE)</f>
        <v>福井</v>
      </c>
      <c r="J1330" s="1" t="str">
        <f>VLOOKUP($I1330,教員一覧!$A:$D,2,FALSE)</f>
        <v>ゲーム</v>
      </c>
      <c r="K1330" s="1" t="str">
        <f>VLOOKUP($I1330,教員一覧!$A:$D,3,FALSE)</f>
        <v>プログラム</v>
      </c>
      <c r="L1330" s="1" t="str">
        <f>VLOOKUP($I1330,教員一覧!$A:$D,4,FALSE)</f>
        <v>専任</v>
      </c>
      <c r="M1330" t="s">
        <v>3659</v>
      </c>
      <c r="N1330" t="s">
        <v>3789</v>
      </c>
      <c r="O1330" t="s">
        <v>68</v>
      </c>
      <c r="P1330" t="s">
        <v>17</v>
      </c>
      <c r="Q1330">
        <v>1</v>
      </c>
      <c r="R1330">
        <v>1403</v>
      </c>
      <c r="S1330" s="1" t="str">
        <f>VLOOKUP($R1330,教室一覧!$A:$B,2,FALSE)</f>
        <v>ノート32</v>
      </c>
      <c r="T1330" s="1">
        <f>VLOOKUP($R1330,教室一覧!$A:$C,3,FALSE)</f>
        <v>32</v>
      </c>
      <c r="U1330" s="1" t="str">
        <f>VLOOKUP($R1330,教室一覧!$A:$D,4,FALSE)</f>
        <v>1号館</v>
      </c>
      <c r="V1330" s="1" t="str">
        <f>VLOOKUP($R1330,教室一覧!$A:$E,5,FALSE)</f>
        <v>4F</v>
      </c>
      <c r="W1330"/>
      <c r="X1330"/>
      <c r="Y1330" s="1" t="str">
        <f>VLOOKUP($O1330,教員一覧!$A:$D,2,FALSE)</f>
        <v>ゲーム</v>
      </c>
      <c r="Z1330" s="1" t="str">
        <f>VLOOKUP($O1330,教員一覧!$A:$D,3,FALSE)</f>
        <v>企画</v>
      </c>
      <c r="AA1330" s="1" t="str">
        <f>VLOOKUP($O1330,教員一覧!$A:$D,4,FALSE)</f>
        <v>専任</v>
      </c>
      <c r="AB1330" s="1" t="str">
        <f t="shared" si="400"/>
        <v/>
      </c>
      <c r="AC1330" s="14" t="s">
        <v>3659</v>
      </c>
      <c r="AD1330" s="14" t="s">
        <v>163</v>
      </c>
      <c r="AE1330" s="14" t="s">
        <v>68</v>
      </c>
      <c r="AF1330" s="14" t="s">
        <v>17</v>
      </c>
      <c r="AG1330" s="14">
        <v>1</v>
      </c>
      <c r="AH1330" s="14">
        <v>1403</v>
      </c>
      <c r="AI1330" s="15" t="str">
        <f t="shared" si="401"/>
        <v/>
      </c>
      <c r="AJ1330" s="15" t="str">
        <f t="shared" si="402"/>
        <v/>
      </c>
      <c r="AK1330" s="15" t="str">
        <f t="shared" si="403"/>
        <v/>
      </c>
      <c r="AL1330" s="15" t="str">
        <f t="shared" si="404"/>
        <v/>
      </c>
      <c r="AM1330" s="15" t="str">
        <f t="shared" si="405"/>
        <v/>
      </c>
      <c r="AN1330" s="15" t="str">
        <f t="shared" si="406"/>
        <v/>
      </c>
      <c r="AO1330" s="15" t="str">
        <f t="shared" si="407"/>
        <v/>
      </c>
      <c r="AP1330" s="9" t="str">
        <f t="shared" si="408"/>
        <v>GR3A金1</v>
      </c>
      <c r="AQ1330" s="9">
        <f t="shared" si="409"/>
        <v>0.25</v>
      </c>
      <c r="AR1330" s="11" t="str">
        <f t="shared" si="410"/>
        <v>岩橋金1</v>
      </c>
      <c r="AS1330" s="11">
        <f t="shared" si="418"/>
        <v>0.125</v>
      </c>
      <c r="AT1330">
        <v>1</v>
      </c>
      <c r="AU1330" s="12">
        <f t="shared" si="411"/>
        <v>0</v>
      </c>
      <c r="AV1330" s="13" t="str">
        <f t="shared" si="412"/>
        <v>1403金1</v>
      </c>
      <c r="AW1330" s="13">
        <f t="shared" si="413"/>
        <v>0.125</v>
      </c>
      <c r="AX1330" s="18" t="str">
        <f t="shared" si="414"/>
        <v>GR3AGS_GE3B金11403</v>
      </c>
      <c r="AY1330" s="18">
        <f t="shared" si="415"/>
        <v>0</v>
      </c>
      <c r="AZ1330"/>
    </row>
    <row r="1331" spans="1:52" x14ac:dyDescent="0.15">
      <c r="A1331" s="1">
        <f t="shared" si="398"/>
        <v>3</v>
      </c>
      <c r="B1331" s="1" t="str">
        <f t="shared" si="399"/>
        <v>編成</v>
      </c>
      <c r="C1331" t="s">
        <v>3707</v>
      </c>
      <c r="D1331" s="1" t="str">
        <f>VLOOKUP($C1331,クラス一覧!$A:$J,10,FALSE)</f>
        <v>ゲーム</v>
      </c>
      <c r="E1331" s="1">
        <f>VLOOKUP($C1331,クラス一覧!$A:$J,8,FALSE)</f>
        <v>32</v>
      </c>
      <c r="F1331" s="1" t="str">
        <f>VLOOKUP($C1331,クラス一覧!$A:$J,9,FALSE)</f>
        <v>椎原</v>
      </c>
      <c r="G1331" s="1" t="str">
        <f>VLOOKUP($H1331,科目一覧!$A:$G,3,FALSE)</f>
        <v>ゲーム合同（実践）</v>
      </c>
      <c r="H1331" t="s">
        <v>3178</v>
      </c>
      <c r="I1331" s="1" t="str">
        <f>VLOOKUP($H1331,科目一覧!$A:$G,7,FALSE)</f>
        <v>福井</v>
      </c>
      <c r="J1331" s="1" t="str">
        <f>VLOOKUP($I1331,教員一覧!$A:$D,2,FALSE)</f>
        <v>ゲーム</v>
      </c>
      <c r="K1331" s="1" t="str">
        <f>VLOOKUP($I1331,教員一覧!$A:$D,3,FALSE)</f>
        <v>プログラム</v>
      </c>
      <c r="L1331" s="1" t="str">
        <f>VLOOKUP($I1331,教員一覧!$A:$D,4,FALSE)</f>
        <v>専任</v>
      </c>
      <c r="M1331" t="s">
        <v>1660</v>
      </c>
      <c r="N1331" t="s">
        <v>3789</v>
      </c>
      <c r="O1331" t="s">
        <v>108</v>
      </c>
      <c r="P1331" t="s">
        <v>17</v>
      </c>
      <c r="Q1331">
        <v>1</v>
      </c>
      <c r="R1331">
        <v>1404</v>
      </c>
      <c r="S1331" s="1" t="str">
        <f>VLOOKUP($R1331,教室一覧!$A:$B,2,FALSE)</f>
        <v>ノート32</v>
      </c>
      <c r="T1331" s="1">
        <f>VLOOKUP($R1331,教室一覧!$A:$C,3,FALSE)</f>
        <v>32</v>
      </c>
      <c r="U1331" s="1" t="str">
        <f>VLOOKUP($R1331,教室一覧!$A:$D,4,FALSE)</f>
        <v>1号館</v>
      </c>
      <c r="V1331" s="1" t="str">
        <f>VLOOKUP($R1331,教室一覧!$A:$E,5,FALSE)</f>
        <v>4F</v>
      </c>
      <c r="W1331"/>
      <c r="X1331"/>
      <c r="Y1331" s="1" t="str">
        <f>VLOOKUP($O1331,教員一覧!$A:$D,2,FALSE)</f>
        <v>ゲーム</v>
      </c>
      <c r="Z1331" s="1" t="str">
        <f>VLOOKUP($O1331,教員一覧!$A:$D,3,FALSE)</f>
        <v>プログラム</v>
      </c>
      <c r="AA1331" s="1" t="str">
        <f>VLOOKUP($O1331,教員一覧!$A:$D,4,FALSE)</f>
        <v>専任</v>
      </c>
      <c r="AB1331" s="1" t="str">
        <f t="shared" si="400"/>
        <v>担任</v>
      </c>
      <c r="AC1331" s="14" t="s">
        <v>1660</v>
      </c>
      <c r="AD1331" s="14" t="s">
        <v>163</v>
      </c>
      <c r="AE1331" s="14" t="s">
        <v>108</v>
      </c>
      <c r="AF1331" s="14" t="s">
        <v>17</v>
      </c>
      <c r="AG1331" s="14">
        <v>1</v>
      </c>
      <c r="AH1331" s="14">
        <v>1404</v>
      </c>
      <c r="AI1331" s="15" t="str">
        <f t="shared" si="401"/>
        <v/>
      </c>
      <c r="AJ1331" s="15" t="str">
        <f t="shared" si="402"/>
        <v/>
      </c>
      <c r="AK1331" s="15" t="str">
        <f t="shared" si="403"/>
        <v/>
      </c>
      <c r="AL1331" s="15" t="str">
        <f t="shared" si="404"/>
        <v/>
      </c>
      <c r="AM1331" s="15" t="str">
        <f t="shared" si="405"/>
        <v/>
      </c>
      <c r="AN1331" s="15" t="str">
        <f t="shared" si="406"/>
        <v/>
      </c>
      <c r="AO1331" s="15" t="str">
        <f t="shared" si="407"/>
        <v/>
      </c>
      <c r="AP1331" s="9" t="str">
        <f t="shared" si="408"/>
        <v>GR3A金1</v>
      </c>
      <c r="AQ1331" s="9">
        <f t="shared" si="409"/>
        <v>0.25</v>
      </c>
      <c r="AR1331" s="11" t="str">
        <f t="shared" si="410"/>
        <v>椎原金1</v>
      </c>
      <c r="AS1331" s="11">
        <f t="shared" si="418"/>
        <v>0.25</v>
      </c>
      <c r="AT1331">
        <v>1</v>
      </c>
      <c r="AU1331" s="12">
        <f t="shared" si="411"/>
        <v>32</v>
      </c>
      <c r="AV1331" s="13" t="str">
        <f t="shared" si="412"/>
        <v>1404金1</v>
      </c>
      <c r="AW1331" s="13">
        <f t="shared" si="413"/>
        <v>0.25</v>
      </c>
      <c r="AX1331" s="18" t="str">
        <f t="shared" si="414"/>
        <v>GR3AGS_GE3C金11404</v>
      </c>
      <c r="AY1331" s="18">
        <f t="shared" si="415"/>
        <v>32</v>
      </c>
      <c r="AZ1331"/>
    </row>
    <row r="1332" spans="1:52" x14ac:dyDescent="0.15">
      <c r="A1332" s="1">
        <f t="shared" si="398"/>
        <v>3</v>
      </c>
      <c r="B1332" s="1" t="str">
        <f t="shared" si="399"/>
        <v>編成</v>
      </c>
      <c r="C1332" t="s">
        <v>3707</v>
      </c>
      <c r="D1332" s="1" t="str">
        <f>VLOOKUP($C1332,クラス一覧!$A:$J,10,FALSE)</f>
        <v>ゲーム</v>
      </c>
      <c r="E1332" s="1">
        <v>0</v>
      </c>
      <c r="F1332" s="1" t="str">
        <f>VLOOKUP($C1332,クラス一覧!$A:$J,9,FALSE)</f>
        <v>椎原</v>
      </c>
      <c r="G1332" s="1" t="str">
        <f>VLOOKUP($H1332,科目一覧!$A:$G,3,FALSE)</f>
        <v>ゲーム合同（実践）</v>
      </c>
      <c r="H1332" t="s">
        <v>3178</v>
      </c>
      <c r="I1332" s="1" t="str">
        <f>VLOOKUP($H1332,科目一覧!$A:$G,7,FALSE)</f>
        <v>福井</v>
      </c>
      <c r="J1332" s="1" t="str">
        <f>VLOOKUP($I1332,教員一覧!$A:$D,2,FALSE)</f>
        <v>ゲーム</v>
      </c>
      <c r="K1332" s="1" t="str">
        <f>VLOOKUP($I1332,教員一覧!$A:$D,3,FALSE)</f>
        <v>プログラム</v>
      </c>
      <c r="L1332" s="1" t="str">
        <f>VLOOKUP($I1332,教員一覧!$A:$D,4,FALSE)</f>
        <v>専任</v>
      </c>
      <c r="M1332" t="s">
        <v>1661</v>
      </c>
      <c r="N1332" t="s">
        <v>3789</v>
      </c>
      <c r="O1332" t="s">
        <v>3012</v>
      </c>
      <c r="P1332" t="s">
        <v>17</v>
      </c>
      <c r="Q1332">
        <v>1</v>
      </c>
      <c r="R1332">
        <v>1405</v>
      </c>
      <c r="S1332" s="1" t="str">
        <f>VLOOKUP($R1332,教室一覧!$A:$B,2,FALSE)</f>
        <v>ノート32</v>
      </c>
      <c r="T1332" s="1">
        <f>VLOOKUP($R1332,教室一覧!$A:$C,3,FALSE)</f>
        <v>32</v>
      </c>
      <c r="U1332" s="1" t="str">
        <f>VLOOKUP($R1332,教室一覧!$A:$D,4,FALSE)</f>
        <v>1号館</v>
      </c>
      <c r="V1332" s="1" t="str">
        <f>VLOOKUP($R1332,教室一覧!$A:$E,5,FALSE)</f>
        <v>4F</v>
      </c>
      <c r="W1332"/>
      <c r="X1332"/>
      <c r="Y1332" s="1" t="str">
        <f>VLOOKUP($O1332,教員一覧!$A:$D,2,FALSE)</f>
        <v>ゲーム</v>
      </c>
      <c r="Z1332" s="1" t="str">
        <f>VLOOKUP($O1332,教員一覧!$A:$D,3,FALSE)</f>
        <v>プログラム</v>
      </c>
      <c r="AA1332" s="1" t="str">
        <f>VLOOKUP($O1332,教員一覧!$A:$D,4,FALSE)</f>
        <v>専任</v>
      </c>
      <c r="AB1332" s="1" t="str">
        <f t="shared" si="400"/>
        <v/>
      </c>
      <c r="AC1332" s="14" t="s">
        <v>1661</v>
      </c>
      <c r="AD1332" s="14" t="s">
        <v>163</v>
      </c>
      <c r="AE1332" s="14" t="s">
        <v>3012</v>
      </c>
      <c r="AF1332" s="14" t="s">
        <v>17</v>
      </c>
      <c r="AG1332" s="14">
        <v>1</v>
      </c>
      <c r="AH1332" s="14">
        <v>1405</v>
      </c>
      <c r="AI1332" s="15" t="str">
        <f t="shared" si="401"/>
        <v/>
      </c>
      <c r="AJ1332" s="15" t="str">
        <f t="shared" si="402"/>
        <v/>
      </c>
      <c r="AK1332" s="15" t="str">
        <f t="shared" si="403"/>
        <v/>
      </c>
      <c r="AL1332" s="15" t="str">
        <f t="shared" si="404"/>
        <v/>
      </c>
      <c r="AM1332" s="15" t="str">
        <f t="shared" si="405"/>
        <v/>
      </c>
      <c r="AN1332" s="15" t="str">
        <f t="shared" si="406"/>
        <v/>
      </c>
      <c r="AO1332" s="15" t="str">
        <f t="shared" si="407"/>
        <v/>
      </c>
      <c r="AP1332" s="9" t="str">
        <f t="shared" si="408"/>
        <v>GR3A金1</v>
      </c>
      <c r="AQ1332" s="9">
        <f t="shared" si="409"/>
        <v>0.25</v>
      </c>
      <c r="AR1332" s="11" t="str">
        <f t="shared" si="410"/>
        <v>幸田金1</v>
      </c>
      <c r="AS1332" s="11">
        <f t="shared" si="418"/>
        <v>0.25</v>
      </c>
      <c r="AT1332">
        <v>1</v>
      </c>
      <c r="AU1332" s="12">
        <f t="shared" si="411"/>
        <v>0</v>
      </c>
      <c r="AV1332" s="13" t="str">
        <f t="shared" si="412"/>
        <v>1405金1</v>
      </c>
      <c r="AW1332" s="13">
        <f t="shared" si="413"/>
        <v>0.25</v>
      </c>
      <c r="AX1332" s="18" t="str">
        <f t="shared" si="414"/>
        <v>GR3AGS_GE3D金11405</v>
      </c>
      <c r="AY1332" s="18">
        <f t="shared" si="415"/>
        <v>0</v>
      </c>
      <c r="AZ1332"/>
    </row>
    <row r="1333" spans="1:52" x14ac:dyDescent="0.15">
      <c r="A1333" s="1">
        <f t="shared" si="398"/>
        <v>3</v>
      </c>
      <c r="B1333" s="1" t="str">
        <f t="shared" si="399"/>
        <v>編成</v>
      </c>
      <c r="C1333" t="s">
        <v>3707</v>
      </c>
      <c r="D1333" s="1" t="str">
        <f>VLOOKUP($C1333,クラス一覧!$A:$J,10,FALSE)</f>
        <v>ゲーム</v>
      </c>
      <c r="E1333" s="1">
        <v>0</v>
      </c>
      <c r="F1333" s="1" t="str">
        <f>VLOOKUP($C1333,クラス一覧!$A:$J,9,FALSE)</f>
        <v>椎原</v>
      </c>
      <c r="G1333" s="1" t="str">
        <f>VLOOKUP($H1333,科目一覧!$A:$G,3,FALSE)</f>
        <v>ゲーム合同（実践）</v>
      </c>
      <c r="H1333" t="s">
        <v>3178</v>
      </c>
      <c r="I1333" s="1" t="str">
        <f>VLOOKUP($H1333,科目一覧!$A:$G,7,FALSE)</f>
        <v>福井</v>
      </c>
      <c r="J1333" s="1" t="str">
        <f>VLOOKUP($I1333,教員一覧!$A:$D,2,FALSE)</f>
        <v>ゲーム</v>
      </c>
      <c r="K1333" s="1" t="str">
        <f>VLOOKUP($I1333,教員一覧!$A:$D,3,FALSE)</f>
        <v>プログラム</v>
      </c>
      <c r="L1333" s="1" t="str">
        <f>VLOOKUP($I1333,教員一覧!$A:$D,4,FALSE)</f>
        <v>専任</v>
      </c>
      <c r="M1333" t="s">
        <v>3658</v>
      </c>
      <c r="N1333" t="s">
        <v>3789</v>
      </c>
      <c r="O1333" t="s">
        <v>59</v>
      </c>
      <c r="P1333" t="s">
        <v>17</v>
      </c>
      <c r="Q1333">
        <v>2</v>
      </c>
      <c r="R1333">
        <v>1402</v>
      </c>
      <c r="S1333" s="1" t="str">
        <f>VLOOKUP($R1333,教室一覧!$A:$B,2,FALSE)</f>
        <v>実習室</v>
      </c>
      <c r="T1333" s="1">
        <f>VLOOKUP($R1333,教室一覧!$A:$C,3,FALSE)</f>
        <v>33</v>
      </c>
      <c r="U1333" s="1" t="str">
        <f>VLOOKUP($R1333,教室一覧!$A:$D,4,FALSE)</f>
        <v>1号館</v>
      </c>
      <c r="V1333" s="1" t="str">
        <f>VLOOKUP($R1333,教室一覧!$A:$E,5,FALSE)</f>
        <v>4F</v>
      </c>
      <c r="W1333"/>
      <c r="X1333"/>
      <c r="Y1333" s="1" t="str">
        <f>VLOOKUP($O1333,教員一覧!$A:$D,2,FALSE)</f>
        <v>CG</v>
      </c>
      <c r="Z1333" s="1" t="str">
        <f>VLOOKUP($O1333,教員一覧!$A:$D,3,FALSE)</f>
        <v>　</v>
      </c>
      <c r="AA1333" s="1" t="str">
        <f>VLOOKUP($O1333,教員一覧!$A:$D,4,FALSE)</f>
        <v>専任</v>
      </c>
      <c r="AB1333" s="1" t="str">
        <f t="shared" si="400"/>
        <v/>
      </c>
      <c r="AC1333" s="14" t="s">
        <v>3658</v>
      </c>
      <c r="AD1333" s="14" t="s">
        <v>163</v>
      </c>
      <c r="AE1333" s="14" t="s">
        <v>59</v>
      </c>
      <c r="AF1333" s="14" t="s">
        <v>17</v>
      </c>
      <c r="AG1333" s="14">
        <v>2</v>
      </c>
      <c r="AH1333" s="14">
        <v>1402</v>
      </c>
      <c r="AI1333" s="15" t="str">
        <f t="shared" si="401"/>
        <v/>
      </c>
      <c r="AJ1333" s="15" t="str">
        <f t="shared" si="402"/>
        <v/>
      </c>
      <c r="AK1333" s="15" t="str">
        <f t="shared" si="403"/>
        <v/>
      </c>
      <c r="AL1333" s="15" t="str">
        <f t="shared" si="404"/>
        <v/>
      </c>
      <c r="AM1333" s="15" t="str">
        <f t="shared" si="405"/>
        <v/>
      </c>
      <c r="AN1333" s="15" t="str">
        <f t="shared" si="406"/>
        <v/>
      </c>
      <c r="AO1333" s="15" t="str">
        <f t="shared" si="407"/>
        <v/>
      </c>
      <c r="AP1333" s="9" t="str">
        <f t="shared" si="408"/>
        <v>GR3A金2</v>
      </c>
      <c r="AQ1333" s="9">
        <f t="shared" si="409"/>
        <v>0.25</v>
      </c>
      <c r="AR1333" s="11" t="str">
        <f t="shared" si="410"/>
        <v>西尾金2</v>
      </c>
      <c r="AS1333" s="11">
        <f t="shared" si="418"/>
        <v>0.125</v>
      </c>
      <c r="AT1333">
        <v>1</v>
      </c>
      <c r="AU1333" s="12">
        <f t="shared" si="411"/>
        <v>0</v>
      </c>
      <c r="AV1333" s="13" t="str">
        <f t="shared" si="412"/>
        <v>1402金2</v>
      </c>
      <c r="AW1333" s="13">
        <f t="shared" si="413"/>
        <v>0.125</v>
      </c>
      <c r="AX1333" s="18" t="str">
        <f t="shared" si="414"/>
        <v>GR3AGS_GE3A金21402</v>
      </c>
      <c r="AY1333" s="18">
        <f t="shared" si="415"/>
        <v>0</v>
      </c>
      <c r="AZ1333"/>
    </row>
    <row r="1334" spans="1:52" x14ac:dyDescent="0.15">
      <c r="A1334" s="1">
        <f t="shared" si="398"/>
        <v>3</v>
      </c>
      <c r="B1334" s="1" t="str">
        <f t="shared" si="399"/>
        <v>編成</v>
      </c>
      <c r="C1334" t="s">
        <v>3707</v>
      </c>
      <c r="D1334" s="1" t="str">
        <f>VLOOKUP($C1334,クラス一覧!$A:$J,10,FALSE)</f>
        <v>ゲーム</v>
      </c>
      <c r="E1334" s="1">
        <v>0</v>
      </c>
      <c r="F1334" s="1" t="str">
        <f>VLOOKUP($C1334,クラス一覧!$A:$J,9,FALSE)</f>
        <v>椎原</v>
      </c>
      <c r="G1334" s="1" t="str">
        <f>VLOOKUP($H1334,科目一覧!$A:$G,3,FALSE)</f>
        <v>ゲーム合同（実践）</v>
      </c>
      <c r="H1334" t="s">
        <v>3178</v>
      </c>
      <c r="I1334" s="1" t="str">
        <f>VLOOKUP($H1334,科目一覧!$A:$G,7,FALSE)</f>
        <v>福井</v>
      </c>
      <c r="J1334" s="1" t="str">
        <f>VLOOKUP($I1334,教員一覧!$A:$D,2,FALSE)</f>
        <v>ゲーム</v>
      </c>
      <c r="K1334" s="1" t="str">
        <f>VLOOKUP($I1334,教員一覧!$A:$D,3,FALSE)</f>
        <v>プログラム</v>
      </c>
      <c r="L1334" s="1" t="str">
        <f>VLOOKUP($I1334,教員一覧!$A:$D,4,FALSE)</f>
        <v>専任</v>
      </c>
      <c r="M1334" t="s">
        <v>3659</v>
      </c>
      <c r="N1334" t="s">
        <v>3789</v>
      </c>
      <c r="O1334" t="s">
        <v>68</v>
      </c>
      <c r="P1334" t="s">
        <v>17</v>
      </c>
      <c r="Q1334">
        <v>2</v>
      </c>
      <c r="R1334">
        <v>1403</v>
      </c>
      <c r="S1334" s="1" t="str">
        <f>VLOOKUP($R1334,教室一覧!$A:$B,2,FALSE)</f>
        <v>ノート32</v>
      </c>
      <c r="T1334" s="1">
        <f>VLOOKUP($R1334,教室一覧!$A:$C,3,FALSE)</f>
        <v>32</v>
      </c>
      <c r="U1334" s="1" t="str">
        <f>VLOOKUP($R1334,教室一覧!$A:$D,4,FALSE)</f>
        <v>1号館</v>
      </c>
      <c r="V1334" s="1" t="str">
        <f>VLOOKUP($R1334,教室一覧!$A:$E,5,FALSE)</f>
        <v>4F</v>
      </c>
      <c r="W1334"/>
      <c r="X1334"/>
      <c r="Y1334" s="1" t="str">
        <f>VLOOKUP($O1334,教員一覧!$A:$D,2,FALSE)</f>
        <v>ゲーム</v>
      </c>
      <c r="Z1334" s="1" t="str">
        <f>VLOOKUP($O1334,教員一覧!$A:$D,3,FALSE)</f>
        <v>企画</v>
      </c>
      <c r="AA1334" s="1" t="str">
        <f>VLOOKUP($O1334,教員一覧!$A:$D,4,FALSE)</f>
        <v>専任</v>
      </c>
      <c r="AB1334" s="1" t="str">
        <f t="shared" si="400"/>
        <v/>
      </c>
      <c r="AC1334" s="14" t="s">
        <v>3659</v>
      </c>
      <c r="AD1334" s="14" t="s">
        <v>163</v>
      </c>
      <c r="AE1334" s="14" t="s">
        <v>68</v>
      </c>
      <c r="AF1334" s="14" t="s">
        <v>17</v>
      </c>
      <c r="AG1334" s="14">
        <v>2</v>
      </c>
      <c r="AH1334" s="14">
        <v>1403</v>
      </c>
      <c r="AI1334" s="15" t="str">
        <f t="shared" si="401"/>
        <v/>
      </c>
      <c r="AJ1334" s="15" t="str">
        <f t="shared" si="402"/>
        <v/>
      </c>
      <c r="AK1334" s="15" t="str">
        <f t="shared" si="403"/>
        <v/>
      </c>
      <c r="AL1334" s="15" t="str">
        <f t="shared" si="404"/>
        <v/>
      </c>
      <c r="AM1334" s="15" t="str">
        <f t="shared" si="405"/>
        <v/>
      </c>
      <c r="AN1334" s="15" t="str">
        <f t="shared" si="406"/>
        <v/>
      </c>
      <c r="AO1334" s="15" t="str">
        <f t="shared" si="407"/>
        <v/>
      </c>
      <c r="AP1334" s="9" t="str">
        <f t="shared" si="408"/>
        <v>GR3A金2</v>
      </c>
      <c r="AQ1334" s="9">
        <f t="shared" si="409"/>
        <v>0.25</v>
      </c>
      <c r="AR1334" s="11" t="str">
        <f t="shared" si="410"/>
        <v>岩橋金2</v>
      </c>
      <c r="AS1334" s="11">
        <f t="shared" si="418"/>
        <v>0.125</v>
      </c>
      <c r="AT1334">
        <v>1</v>
      </c>
      <c r="AU1334" s="12">
        <f t="shared" si="411"/>
        <v>0</v>
      </c>
      <c r="AV1334" s="13" t="str">
        <f t="shared" si="412"/>
        <v>1403金2</v>
      </c>
      <c r="AW1334" s="13">
        <f t="shared" si="413"/>
        <v>0.125</v>
      </c>
      <c r="AX1334" s="18" t="str">
        <f t="shared" si="414"/>
        <v>GR3AGS_GE3B金21403</v>
      </c>
      <c r="AY1334" s="18">
        <f t="shared" si="415"/>
        <v>0</v>
      </c>
      <c r="AZ1334"/>
    </row>
    <row r="1335" spans="1:52" x14ac:dyDescent="0.15">
      <c r="A1335" s="1">
        <f t="shared" si="398"/>
        <v>3</v>
      </c>
      <c r="B1335" s="1" t="str">
        <f t="shared" si="399"/>
        <v>編成</v>
      </c>
      <c r="C1335" t="s">
        <v>3707</v>
      </c>
      <c r="D1335" s="1" t="str">
        <f>VLOOKUP($C1335,クラス一覧!$A:$J,10,FALSE)</f>
        <v>ゲーム</v>
      </c>
      <c r="E1335" s="1">
        <f>VLOOKUP($C1335,クラス一覧!$A:$J,8,FALSE)</f>
        <v>32</v>
      </c>
      <c r="F1335" s="1" t="str">
        <f>VLOOKUP($C1335,クラス一覧!$A:$J,9,FALSE)</f>
        <v>椎原</v>
      </c>
      <c r="G1335" s="1" t="str">
        <f>VLOOKUP($H1335,科目一覧!$A:$G,3,FALSE)</f>
        <v>ゲーム合同（実践）</v>
      </c>
      <c r="H1335" t="s">
        <v>3178</v>
      </c>
      <c r="I1335" s="1" t="str">
        <f>VLOOKUP($H1335,科目一覧!$A:$G,7,FALSE)</f>
        <v>福井</v>
      </c>
      <c r="J1335" s="1" t="str">
        <f>VLOOKUP($I1335,教員一覧!$A:$D,2,FALSE)</f>
        <v>ゲーム</v>
      </c>
      <c r="K1335" s="1" t="str">
        <f>VLOOKUP($I1335,教員一覧!$A:$D,3,FALSE)</f>
        <v>プログラム</v>
      </c>
      <c r="L1335" s="1" t="str">
        <f>VLOOKUP($I1335,教員一覧!$A:$D,4,FALSE)</f>
        <v>専任</v>
      </c>
      <c r="M1335" t="s">
        <v>1660</v>
      </c>
      <c r="N1335" t="s">
        <v>3789</v>
      </c>
      <c r="O1335" t="s">
        <v>108</v>
      </c>
      <c r="P1335" t="s">
        <v>17</v>
      </c>
      <c r="Q1335">
        <v>2</v>
      </c>
      <c r="R1335">
        <v>1404</v>
      </c>
      <c r="S1335" s="1" t="str">
        <f>VLOOKUP($R1335,教室一覧!$A:$B,2,FALSE)</f>
        <v>ノート32</v>
      </c>
      <c r="T1335" s="1">
        <f>VLOOKUP($R1335,教室一覧!$A:$C,3,FALSE)</f>
        <v>32</v>
      </c>
      <c r="U1335" s="1" t="str">
        <f>VLOOKUP($R1335,教室一覧!$A:$D,4,FALSE)</f>
        <v>1号館</v>
      </c>
      <c r="V1335" s="1" t="str">
        <f>VLOOKUP($R1335,教室一覧!$A:$E,5,FALSE)</f>
        <v>4F</v>
      </c>
      <c r="W1335"/>
      <c r="X1335"/>
      <c r="Y1335" s="1" t="str">
        <f>VLOOKUP($O1335,教員一覧!$A:$D,2,FALSE)</f>
        <v>ゲーム</v>
      </c>
      <c r="Z1335" s="1" t="str">
        <f>VLOOKUP($O1335,教員一覧!$A:$D,3,FALSE)</f>
        <v>プログラム</v>
      </c>
      <c r="AA1335" s="1" t="str">
        <f>VLOOKUP($O1335,教員一覧!$A:$D,4,FALSE)</f>
        <v>専任</v>
      </c>
      <c r="AB1335" s="1" t="str">
        <f t="shared" si="400"/>
        <v>担任</v>
      </c>
      <c r="AC1335" s="14" t="s">
        <v>1660</v>
      </c>
      <c r="AD1335" s="14" t="s">
        <v>163</v>
      </c>
      <c r="AE1335" s="14" t="s">
        <v>108</v>
      </c>
      <c r="AF1335" s="14" t="s">
        <v>17</v>
      </c>
      <c r="AG1335" s="14">
        <v>2</v>
      </c>
      <c r="AH1335" s="14">
        <v>1404</v>
      </c>
      <c r="AI1335" s="15" t="str">
        <f t="shared" si="401"/>
        <v/>
      </c>
      <c r="AJ1335" s="15" t="str">
        <f t="shared" si="402"/>
        <v/>
      </c>
      <c r="AK1335" s="15" t="str">
        <f t="shared" si="403"/>
        <v/>
      </c>
      <c r="AL1335" s="15" t="str">
        <f t="shared" si="404"/>
        <v/>
      </c>
      <c r="AM1335" s="15" t="str">
        <f t="shared" si="405"/>
        <v/>
      </c>
      <c r="AN1335" s="15" t="str">
        <f t="shared" si="406"/>
        <v/>
      </c>
      <c r="AO1335" s="15" t="str">
        <f t="shared" si="407"/>
        <v/>
      </c>
      <c r="AP1335" s="9" t="str">
        <f t="shared" si="408"/>
        <v>GR3A金2</v>
      </c>
      <c r="AQ1335" s="9">
        <f t="shared" si="409"/>
        <v>0.25</v>
      </c>
      <c r="AR1335" s="11" t="str">
        <f t="shared" si="410"/>
        <v>椎原金2</v>
      </c>
      <c r="AS1335" s="11">
        <f t="shared" si="418"/>
        <v>0.25</v>
      </c>
      <c r="AT1335">
        <v>1</v>
      </c>
      <c r="AU1335" s="12">
        <f t="shared" si="411"/>
        <v>32</v>
      </c>
      <c r="AV1335" s="13" t="str">
        <f t="shared" si="412"/>
        <v>1404金2</v>
      </c>
      <c r="AW1335" s="13">
        <f t="shared" si="413"/>
        <v>0.25</v>
      </c>
      <c r="AX1335" s="18" t="str">
        <f t="shared" si="414"/>
        <v>GR3AGS_GE3C金21404</v>
      </c>
      <c r="AY1335" s="18">
        <f t="shared" si="415"/>
        <v>32</v>
      </c>
      <c r="AZ1335"/>
    </row>
    <row r="1336" spans="1:52" x14ac:dyDescent="0.15">
      <c r="A1336" s="1">
        <f t="shared" si="398"/>
        <v>3</v>
      </c>
      <c r="B1336" s="1" t="str">
        <f t="shared" si="399"/>
        <v>編成</v>
      </c>
      <c r="C1336" t="s">
        <v>3707</v>
      </c>
      <c r="D1336" s="1" t="str">
        <f>VLOOKUP($C1336,クラス一覧!$A:$J,10,FALSE)</f>
        <v>ゲーム</v>
      </c>
      <c r="E1336" s="1">
        <v>0</v>
      </c>
      <c r="F1336" s="1" t="str">
        <f>VLOOKUP($C1336,クラス一覧!$A:$J,9,FALSE)</f>
        <v>椎原</v>
      </c>
      <c r="G1336" s="1" t="str">
        <f>VLOOKUP($H1336,科目一覧!$A:$G,3,FALSE)</f>
        <v>ゲーム合同（実践）</v>
      </c>
      <c r="H1336" t="s">
        <v>3178</v>
      </c>
      <c r="I1336" s="1" t="str">
        <f>VLOOKUP($H1336,科目一覧!$A:$G,7,FALSE)</f>
        <v>福井</v>
      </c>
      <c r="J1336" s="1" t="str">
        <f>VLOOKUP($I1336,教員一覧!$A:$D,2,FALSE)</f>
        <v>ゲーム</v>
      </c>
      <c r="K1336" s="1" t="str">
        <f>VLOOKUP($I1336,教員一覧!$A:$D,3,FALSE)</f>
        <v>プログラム</v>
      </c>
      <c r="L1336" s="1" t="str">
        <f>VLOOKUP($I1336,教員一覧!$A:$D,4,FALSE)</f>
        <v>専任</v>
      </c>
      <c r="M1336" t="s">
        <v>1661</v>
      </c>
      <c r="N1336" t="s">
        <v>3789</v>
      </c>
      <c r="O1336" t="s">
        <v>3012</v>
      </c>
      <c r="P1336" t="s">
        <v>17</v>
      </c>
      <c r="Q1336">
        <v>2</v>
      </c>
      <c r="R1336">
        <v>1405</v>
      </c>
      <c r="S1336" s="1" t="str">
        <f>VLOOKUP($R1336,教室一覧!$A:$B,2,FALSE)</f>
        <v>ノート32</v>
      </c>
      <c r="T1336" s="1">
        <f>VLOOKUP($R1336,教室一覧!$A:$C,3,FALSE)</f>
        <v>32</v>
      </c>
      <c r="U1336" s="1" t="str">
        <f>VLOOKUP($R1336,教室一覧!$A:$D,4,FALSE)</f>
        <v>1号館</v>
      </c>
      <c r="V1336" s="1" t="str">
        <f>VLOOKUP($R1336,教室一覧!$A:$E,5,FALSE)</f>
        <v>4F</v>
      </c>
      <c r="W1336"/>
      <c r="X1336"/>
      <c r="Y1336" s="1" t="str">
        <f>VLOOKUP($O1336,教員一覧!$A:$D,2,FALSE)</f>
        <v>ゲーム</v>
      </c>
      <c r="Z1336" s="1" t="str">
        <f>VLOOKUP($O1336,教員一覧!$A:$D,3,FALSE)</f>
        <v>プログラム</v>
      </c>
      <c r="AA1336" s="1" t="str">
        <f>VLOOKUP($O1336,教員一覧!$A:$D,4,FALSE)</f>
        <v>専任</v>
      </c>
      <c r="AB1336" s="1" t="str">
        <f t="shared" si="400"/>
        <v/>
      </c>
      <c r="AC1336" s="14" t="s">
        <v>1661</v>
      </c>
      <c r="AD1336" s="14" t="s">
        <v>163</v>
      </c>
      <c r="AE1336" s="14" t="s">
        <v>3012</v>
      </c>
      <c r="AF1336" s="14" t="s">
        <v>17</v>
      </c>
      <c r="AG1336" s="14">
        <v>2</v>
      </c>
      <c r="AH1336" s="14">
        <v>1405</v>
      </c>
      <c r="AI1336" s="15" t="str">
        <f t="shared" si="401"/>
        <v/>
      </c>
      <c r="AJ1336" s="15" t="str">
        <f t="shared" si="402"/>
        <v/>
      </c>
      <c r="AK1336" s="15" t="str">
        <f t="shared" si="403"/>
        <v/>
      </c>
      <c r="AL1336" s="15" t="str">
        <f t="shared" si="404"/>
        <v/>
      </c>
      <c r="AM1336" s="15" t="str">
        <f t="shared" si="405"/>
        <v/>
      </c>
      <c r="AN1336" s="15" t="str">
        <f t="shared" si="406"/>
        <v/>
      </c>
      <c r="AO1336" s="15" t="str">
        <f t="shared" si="407"/>
        <v/>
      </c>
      <c r="AP1336" s="9" t="str">
        <f t="shared" si="408"/>
        <v>GR3A金2</v>
      </c>
      <c r="AQ1336" s="9">
        <f t="shared" si="409"/>
        <v>0.25</v>
      </c>
      <c r="AR1336" s="11" t="str">
        <f t="shared" si="410"/>
        <v>幸田金2</v>
      </c>
      <c r="AS1336" s="11">
        <f t="shared" si="418"/>
        <v>0.25</v>
      </c>
      <c r="AT1336">
        <v>1</v>
      </c>
      <c r="AU1336" s="12">
        <f t="shared" si="411"/>
        <v>0</v>
      </c>
      <c r="AV1336" s="13" t="str">
        <f t="shared" si="412"/>
        <v>1405金2</v>
      </c>
      <c r="AW1336" s="13">
        <f t="shared" si="413"/>
        <v>0.25</v>
      </c>
      <c r="AX1336" s="18" t="str">
        <f t="shared" si="414"/>
        <v>GR3AGS_GE3D金21405</v>
      </c>
      <c r="AY1336" s="18">
        <f t="shared" si="415"/>
        <v>0</v>
      </c>
      <c r="AZ1336"/>
    </row>
    <row r="1337" spans="1:52" x14ac:dyDescent="0.15">
      <c r="A1337" s="1">
        <f t="shared" si="398"/>
        <v>3</v>
      </c>
      <c r="B1337" s="1" t="str">
        <f t="shared" si="399"/>
        <v>編成</v>
      </c>
      <c r="C1337" t="s">
        <v>3707</v>
      </c>
      <c r="D1337" s="1" t="str">
        <f>VLOOKUP($C1337,クラス一覧!$A:$J,10,FALSE)</f>
        <v>ゲーム</v>
      </c>
      <c r="E1337" s="1">
        <v>0</v>
      </c>
      <c r="F1337" s="1" t="str">
        <f>VLOOKUP($C1337,クラス一覧!$A:$J,9,FALSE)</f>
        <v>椎原</v>
      </c>
      <c r="G1337" s="1" t="str">
        <f>VLOOKUP($H1337,科目一覧!$A:$G,3,FALSE)</f>
        <v>ゲーム合同（実践）</v>
      </c>
      <c r="H1337" t="s">
        <v>3178</v>
      </c>
      <c r="I1337" s="1" t="str">
        <f>VLOOKUP($H1337,科目一覧!$A:$G,7,FALSE)</f>
        <v>福井</v>
      </c>
      <c r="J1337" s="1" t="str">
        <f>VLOOKUP($I1337,教員一覧!$A:$D,2,FALSE)</f>
        <v>ゲーム</v>
      </c>
      <c r="K1337" s="1" t="str">
        <f>VLOOKUP($I1337,教員一覧!$A:$D,3,FALSE)</f>
        <v>プログラム</v>
      </c>
      <c r="L1337" s="1" t="str">
        <f>VLOOKUP($I1337,教員一覧!$A:$D,4,FALSE)</f>
        <v>専任</v>
      </c>
      <c r="M1337" t="s">
        <v>3658</v>
      </c>
      <c r="N1337" t="s">
        <v>3789</v>
      </c>
      <c r="O1337" t="s">
        <v>76</v>
      </c>
      <c r="P1337" t="s">
        <v>13</v>
      </c>
      <c r="Q1337">
        <v>1</v>
      </c>
      <c r="R1337">
        <v>1402</v>
      </c>
      <c r="S1337" s="1" t="str">
        <f>VLOOKUP($R1337,教室一覧!$A:$B,2,FALSE)</f>
        <v>実習室</v>
      </c>
      <c r="T1337" s="1">
        <f>VLOOKUP($R1337,教室一覧!$A:$C,3,FALSE)</f>
        <v>33</v>
      </c>
      <c r="U1337" s="1" t="str">
        <f>VLOOKUP($R1337,教室一覧!$A:$D,4,FALSE)</f>
        <v>1号館</v>
      </c>
      <c r="V1337" s="1" t="str">
        <f>VLOOKUP($R1337,教室一覧!$A:$E,5,FALSE)</f>
        <v>4F</v>
      </c>
      <c r="W1337"/>
      <c r="X1337"/>
      <c r="Y1337" s="1" t="str">
        <f>VLOOKUP($O1337,教員一覧!$A:$D,2,FALSE)</f>
        <v>CG</v>
      </c>
      <c r="Z1337" s="1" t="str">
        <f>VLOOKUP($O1337,教員一覧!$A:$D,3,FALSE)</f>
        <v>　</v>
      </c>
      <c r="AA1337" s="1" t="str">
        <f>VLOOKUP($O1337,教員一覧!$A:$D,4,FALSE)</f>
        <v>専任</v>
      </c>
      <c r="AB1337" s="1" t="str">
        <f t="shared" si="400"/>
        <v/>
      </c>
      <c r="AC1337" s="14" t="s">
        <v>3658</v>
      </c>
      <c r="AD1337" s="14" t="s">
        <v>163</v>
      </c>
      <c r="AE1337" s="14" t="s">
        <v>76</v>
      </c>
      <c r="AF1337" s="14" t="s">
        <v>13</v>
      </c>
      <c r="AG1337" s="14">
        <v>1</v>
      </c>
      <c r="AH1337" s="14">
        <v>1402</v>
      </c>
      <c r="AI1337" s="15" t="str">
        <f t="shared" si="401"/>
        <v/>
      </c>
      <c r="AJ1337" s="15" t="str">
        <f t="shared" si="402"/>
        <v/>
      </c>
      <c r="AK1337" s="15" t="str">
        <f t="shared" si="403"/>
        <v/>
      </c>
      <c r="AL1337" s="15" t="str">
        <f t="shared" si="404"/>
        <v/>
      </c>
      <c r="AM1337" s="15" t="str">
        <f t="shared" si="405"/>
        <v/>
      </c>
      <c r="AN1337" s="15" t="str">
        <f t="shared" si="406"/>
        <v/>
      </c>
      <c r="AO1337" s="15" t="str">
        <f t="shared" si="407"/>
        <v/>
      </c>
      <c r="AP1337" s="9" t="str">
        <f t="shared" si="408"/>
        <v>GR3A水1</v>
      </c>
      <c r="AQ1337" s="9">
        <f t="shared" si="409"/>
        <v>0.25</v>
      </c>
      <c r="AR1337" s="11" t="str">
        <f t="shared" si="410"/>
        <v>庄司水1</v>
      </c>
      <c r="AS1337" s="11">
        <f t="shared" si="418"/>
        <v>0.125</v>
      </c>
      <c r="AT1337">
        <v>1</v>
      </c>
      <c r="AU1337" s="12">
        <f t="shared" si="411"/>
        <v>0</v>
      </c>
      <c r="AV1337" s="13" t="str">
        <f t="shared" si="412"/>
        <v>1402水1</v>
      </c>
      <c r="AW1337" s="13">
        <f t="shared" si="413"/>
        <v>0.125</v>
      </c>
      <c r="AX1337" s="18" t="str">
        <f t="shared" si="414"/>
        <v>GR3AGS_GE3A水11402</v>
      </c>
      <c r="AY1337" s="18">
        <f t="shared" si="415"/>
        <v>0</v>
      </c>
      <c r="AZ1337"/>
    </row>
    <row r="1338" spans="1:52" x14ac:dyDescent="0.15">
      <c r="A1338" s="1">
        <f t="shared" si="398"/>
        <v>3</v>
      </c>
      <c r="B1338" s="1" t="str">
        <f t="shared" si="399"/>
        <v>編成</v>
      </c>
      <c r="C1338" t="s">
        <v>3707</v>
      </c>
      <c r="D1338" s="1" t="str">
        <f>VLOOKUP($C1338,クラス一覧!$A:$J,10,FALSE)</f>
        <v>ゲーム</v>
      </c>
      <c r="E1338" s="1">
        <v>0</v>
      </c>
      <c r="F1338" s="1" t="str">
        <f>VLOOKUP($C1338,クラス一覧!$A:$J,9,FALSE)</f>
        <v>椎原</v>
      </c>
      <c r="G1338" s="1" t="str">
        <f>VLOOKUP($H1338,科目一覧!$A:$G,3,FALSE)</f>
        <v>ゲーム合同（実践）</v>
      </c>
      <c r="H1338" t="s">
        <v>3178</v>
      </c>
      <c r="I1338" s="1" t="str">
        <f>VLOOKUP($H1338,科目一覧!$A:$G,7,FALSE)</f>
        <v>福井</v>
      </c>
      <c r="J1338" s="1" t="str">
        <f>VLOOKUP($I1338,教員一覧!$A:$D,2,FALSE)</f>
        <v>ゲーム</v>
      </c>
      <c r="K1338" s="1" t="str">
        <f>VLOOKUP($I1338,教員一覧!$A:$D,3,FALSE)</f>
        <v>プログラム</v>
      </c>
      <c r="L1338" s="1" t="str">
        <f>VLOOKUP($I1338,教員一覧!$A:$D,4,FALSE)</f>
        <v>専任</v>
      </c>
      <c r="M1338" t="s">
        <v>3659</v>
      </c>
      <c r="N1338" t="s">
        <v>3789</v>
      </c>
      <c r="O1338" t="s">
        <v>68</v>
      </c>
      <c r="P1338" t="s">
        <v>13</v>
      </c>
      <c r="Q1338">
        <v>1</v>
      </c>
      <c r="R1338">
        <v>1403</v>
      </c>
      <c r="S1338" s="1" t="str">
        <f>VLOOKUP($R1338,教室一覧!$A:$B,2,FALSE)</f>
        <v>ノート32</v>
      </c>
      <c r="T1338" s="1">
        <f>VLOOKUP($R1338,教室一覧!$A:$C,3,FALSE)</f>
        <v>32</v>
      </c>
      <c r="U1338" s="1" t="str">
        <f>VLOOKUP($R1338,教室一覧!$A:$D,4,FALSE)</f>
        <v>1号館</v>
      </c>
      <c r="V1338" s="1" t="str">
        <f>VLOOKUP($R1338,教室一覧!$A:$E,5,FALSE)</f>
        <v>4F</v>
      </c>
      <c r="W1338"/>
      <c r="X1338"/>
      <c r="Y1338" s="1" t="str">
        <f>VLOOKUP($O1338,教員一覧!$A:$D,2,FALSE)</f>
        <v>ゲーム</v>
      </c>
      <c r="Z1338" s="1" t="str">
        <f>VLOOKUP($O1338,教員一覧!$A:$D,3,FALSE)</f>
        <v>企画</v>
      </c>
      <c r="AA1338" s="1" t="str">
        <f>VLOOKUP($O1338,教員一覧!$A:$D,4,FALSE)</f>
        <v>専任</v>
      </c>
      <c r="AB1338" s="1" t="str">
        <f t="shared" si="400"/>
        <v/>
      </c>
      <c r="AC1338" s="14" t="s">
        <v>3659</v>
      </c>
      <c r="AD1338" s="14" t="s">
        <v>163</v>
      </c>
      <c r="AE1338" s="14" t="s">
        <v>68</v>
      </c>
      <c r="AF1338" s="14" t="s">
        <v>13</v>
      </c>
      <c r="AG1338" s="14">
        <v>1</v>
      </c>
      <c r="AH1338" s="14">
        <v>1403</v>
      </c>
      <c r="AI1338" s="15" t="str">
        <f t="shared" si="401"/>
        <v/>
      </c>
      <c r="AJ1338" s="15" t="str">
        <f t="shared" si="402"/>
        <v/>
      </c>
      <c r="AK1338" s="15" t="str">
        <f t="shared" si="403"/>
        <v/>
      </c>
      <c r="AL1338" s="15" t="str">
        <f t="shared" si="404"/>
        <v/>
      </c>
      <c r="AM1338" s="15" t="str">
        <f t="shared" si="405"/>
        <v/>
      </c>
      <c r="AN1338" s="15" t="str">
        <f t="shared" si="406"/>
        <v/>
      </c>
      <c r="AO1338" s="15" t="str">
        <f t="shared" si="407"/>
        <v/>
      </c>
      <c r="AP1338" s="9" t="str">
        <f t="shared" si="408"/>
        <v>GR3A水1</v>
      </c>
      <c r="AQ1338" s="9">
        <f t="shared" si="409"/>
        <v>0.25</v>
      </c>
      <c r="AR1338" s="11" t="str">
        <f t="shared" si="410"/>
        <v>岩橋水1</v>
      </c>
      <c r="AS1338" s="11">
        <f t="shared" si="418"/>
        <v>0.125</v>
      </c>
      <c r="AT1338">
        <v>1</v>
      </c>
      <c r="AU1338" s="12">
        <f t="shared" si="411"/>
        <v>0</v>
      </c>
      <c r="AV1338" s="13" t="str">
        <f t="shared" si="412"/>
        <v>1403水1</v>
      </c>
      <c r="AW1338" s="13">
        <f t="shared" si="413"/>
        <v>0.125</v>
      </c>
      <c r="AX1338" s="18" t="str">
        <f t="shared" si="414"/>
        <v>GR3AGS_GE3B水11403</v>
      </c>
      <c r="AY1338" s="18">
        <f t="shared" si="415"/>
        <v>0</v>
      </c>
      <c r="AZ1338"/>
    </row>
    <row r="1339" spans="1:52" x14ac:dyDescent="0.15">
      <c r="A1339" s="1">
        <f t="shared" si="398"/>
        <v>3</v>
      </c>
      <c r="B1339" s="1" t="str">
        <f t="shared" si="399"/>
        <v>編成</v>
      </c>
      <c r="C1339" t="s">
        <v>3707</v>
      </c>
      <c r="D1339" s="1" t="str">
        <f>VLOOKUP($C1339,クラス一覧!$A:$J,10,FALSE)</f>
        <v>ゲーム</v>
      </c>
      <c r="E1339" s="1">
        <f>VLOOKUP($C1339,クラス一覧!$A:$J,8,FALSE)</f>
        <v>32</v>
      </c>
      <c r="F1339" s="1" t="str">
        <f>VLOOKUP($C1339,クラス一覧!$A:$J,9,FALSE)</f>
        <v>椎原</v>
      </c>
      <c r="G1339" s="1" t="str">
        <f>VLOOKUP($H1339,科目一覧!$A:$G,3,FALSE)</f>
        <v>ゲーム合同（実践）</v>
      </c>
      <c r="H1339" t="s">
        <v>3178</v>
      </c>
      <c r="I1339" s="1" t="str">
        <f>VLOOKUP($H1339,科目一覧!$A:$G,7,FALSE)</f>
        <v>福井</v>
      </c>
      <c r="J1339" s="1" t="str">
        <f>VLOOKUP($I1339,教員一覧!$A:$D,2,FALSE)</f>
        <v>ゲーム</v>
      </c>
      <c r="K1339" s="1" t="str">
        <f>VLOOKUP($I1339,教員一覧!$A:$D,3,FALSE)</f>
        <v>プログラム</v>
      </c>
      <c r="L1339" s="1" t="str">
        <f>VLOOKUP($I1339,教員一覧!$A:$D,4,FALSE)</f>
        <v>専任</v>
      </c>
      <c r="M1339" t="s">
        <v>1660</v>
      </c>
      <c r="N1339" t="s">
        <v>3789</v>
      </c>
      <c r="O1339" t="s">
        <v>108</v>
      </c>
      <c r="P1339" t="s">
        <v>13</v>
      </c>
      <c r="Q1339">
        <v>1</v>
      </c>
      <c r="R1339">
        <v>1404</v>
      </c>
      <c r="S1339" s="1" t="str">
        <f>VLOOKUP($R1339,教室一覧!$A:$B,2,FALSE)</f>
        <v>ノート32</v>
      </c>
      <c r="T1339" s="1">
        <f>VLOOKUP($R1339,教室一覧!$A:$C,3,FALSE)</f>
        <v>32</v>
      </c>
      <c r="U1339" s="1" t="str">
        <f>VLOOKUP($R1339,教室一覧!$A:$D,4,FALSE)</f>
        <v>1号館</v>
      </c>
      <c r="V1339" s="1" t="str">
        <f>VLOOKUP($R1339,教室一覧!$A:$E,5,FALSE)</f>
        <v>4F</v>
      </c>
      <c r="W1339"/>
      <c r="X1339"/>
      <c r="Y1339" s="1" t="str">
        <f>VLOOKUP($O1339,教員一覧!$A:$D,2,FALSE)</f>
        <v>ゲーム</v>
      </c>
      <c r="Z1339" s="1" t="str">
        <f>VLOOKUP($O1339,教員一覧!$A:$D,3,FALSE)</f>
        <v>プログラム</v>
      </c>
      <c r="AA1339" s="1" t="str">
        <f>VLOOKUP($O1339,教員一覧!$A:$D,4,FALSE)</f>
        <v>専任</v>
      </c>
      <c r="AB1339" s="1" t="str">
        <f t="shared" si="400"/>
        <v>担任</v>
      </c>
      <c r="AC1339" s="14" t="s">
        <v>1660</v>
      </c>
      <c r="AD1339" s="14" t="s">
        <v>163</v>
      </c>
      <c r="AE1339" s="14" t="s">
        <v>108</v>
      </c>
      <c r="AF1339" s="14" t="s">
        <v>13</v>
      </c>
      <c r="AG1339" s="14">
        <v>1</v>
      </c>
      <c r="AH1339" s="14">
        <v>1404</v>
      </c>
      <c r="AI1339" s="15" t="str">
        <f t="shared" si="401"/>
        <v/>
      </c>
      <c r="AJ1339" s="15" t="str">
        <f t="shared" si="402"/>
        <v/>
      </c>
      <c r="AK1339" s="15" t="str">
        <f t="shared" si="403"/>
        <v/>
      </c>
      <c r="AL1339" s="15" t="str">
        <f t="shared" si="404"/>
        <v/>
      </c>
      <c r="AM1339" s="15" t="str">
        <f t="shared" si="405"/>
        <v/>
      </c>
      <c r="AN1339" s="15" t="str">
        <f t="shared" si="406"/>
        <v/>
      </c>
      <c r="AO1339" s="15" t="str">
        <f t="shared" si="407"/>
        <v/>
      </c>
      <c r="AP1339" s="9" t="str">
        <f t="shared" si="408"/>
        <v>GR3A水1</v>
      </c>
      <c r="AQ1339" s="9">
        <f t="shared" si="409"/>
        <v>0.25</v>
      </c>
      <c r="AR1339" s="11" t="str">
        <f t="shared" si="410"/>
        <v>椎原水1</v>
      </c>
      <c r="AS1339" s="11">
        <f t="shared" si="418"/>
        <v>0.25</v>
      </c>
      <c r="AT1339">
        <v>1</v>
      </c>
      <c r="AU1339" s="12">
        <f t="shared" si="411"/>
        <v>32</v>
      </c>
      <c r="AV1339" s="13" t="str">
        <f t="shared" si="412"/>
        <v>1404水1</v>
      </c>
      <c r="AW1339" s="13">
        <f t="shared" si="413"/>
        <v>0.25</v>
      </c>
      <c r="AX1339" s="18" t="str">
        <f t="shared" si="414"/>
        <v>GR3AGS_GE3C水11404</v>
      </c>
      <c r="AY1339" s="18">
        <f t="shared" si="415"/>
        <v>32</v>
      </c>
      <c r="AZ1339"/>
    </row>
    <row r="1340" spans="1:52" x14ac:dyDescent="0.15">
      <c r="A1340" s="1">
        <f t="shared" si="398"/>
        <v>3</v>
      </c>
      <c r="B1340" s="1" t="str">
        <f t="shared" si="399"/>
        <v>編成</v>
      </c>
      <c r="C1340" t="s">
        <v>3707</v>
      </c>
      <c r="D1340" s="1" t="str">
        <f>VLOOKUP($C1340,クラス一覧!$A:$J,10,FALSE)</f>
        <v>ゲーム</v>
      </c>
      <c r="E1340" s="1">
        <v>0</v>
      </c>
      <c r="F1340" s="1" t="str">
        <f>VLOOKUP($C1340,クラス一覧!$A:$J,9,FALSE)</f>
        <v>椎原</v>
      </c>
      <c r="G1340" s="1" t="str">
        <f>VLOOKUP($H1340,科目一覧!$A:$G,3,FALSE)</f>
        <v>ゲーム合同（実践）</v>
      </c>
      <c r="H1340" t="s">
        <v>3178</v>
      </c>
      <c r="I1340" s="1" t="str">
        <f>VLOOKUP($H1340,科目一覧!$A:$G,7,FALSE)</f>
        <v>福井</v>
      </c>
      <c r="J1340" s="1" t="str">
        <f>VLOOKUP($I1340,教員一覧!$A:$D,2,FALSE)</f>
        <v>ゲーム</v>
      </c>
      <c r="K1340" s="1" t="str">
        <f>VLOOKUP($I1340,教員一覧!$A:$D,3,FALSE)</f>
        <v>プログラム</v>
      </c>
      <c r="L1340" s="1" t="str">
        <f>VLOOKUP($I1340,教員一覧!$A:$D,4,FALSE)</f>
        <v>専任</v>
      </c>
      <c r="M1340" t="s">
        <v>1661</v>
      </c>
      <c r="N1340" t="s">
        <v>3789</v>
      </c>
      <c r="O1340" t="s">
        <v>3012</v>
      </c>
      <c r="P1340" t="s">
        <v>13</v>
      </c>
      <c r="Q1340">
        <v>1</v>
      </c>
      <c r="R1340">
        <v>1405</v>
      </c>
      <c r="S1340" s="1" t="str">
        <f>VLOOKUP($R1340,教室一覧!$A:$B,2,FALSE)</f>
        <v>ノート32</v>
      </c>
      <c r="T1340" s="1">
        <f>VLOOKUP($R1340,教室一覧!$A:$C,3,FALSE)</f>
        <v>32</v>
      </c>
      <c r="U1340" s="1" t="str">
        <f>VLOOKUP($R1340,教室一覧!$A:$D,4,FALSE)</f>
        <v>1号館</v>
      </c>
      <c r="V1340" s="1" t="str">
        <f>VLOOKUP($R1340,教室一覧!$A:$E,5,FALSE)</f>
        <v>4F</v>
      </c>
      <c r="W1340"/>
      <c r="X1340"/>
      <c r="Y1340" s="1" t="str">
        <f>VLOOKUP($O1340,教員一覧!$A:$D,2,FALSE)</f>
        <v>ゲーム</v>
      </c>
      <c r="Z1340" s="1" t="str">
        <f>VLOOKUP($O1340,教員一覧!$A:$D,3,FALSE)</f>
        <v>プログラム</v>
      </c>
      <c r="AA1340" s="1" t="str">
        <f>VLOOKUP($O1340,教員一覧!$A:$D,4,FALSE)</f>
        <v>専任</v>
      </c>
      <c r="AB1340" s="1" t="str">
        <f t="shared" si="400"/>
        <v/>
      </c>
      <c r="AC1340" s="14" t="s">
        <v>1661</v>
      </c>
      <c r="AD1340" s="14" t="s">
        <v>163</v>
      </c>
      <c r="AE1340" s="14" t="s">
        <v>3012</v>
      </c>
      <c r="AF1340" s="14" t="s">
        <v>13</v>
      </c>
      <c r="AG1340" s="14">
        <v>1</v>
      </c>
      <c r="AH1340" s="14">
        <v>1405</v>
      </c>
      <c r="AI1340" s="15" t="str">
        <f t="shared" si="401"/>
        <v/>
      </c>
      <c r="AJ1340" s="15" t="str">
        <f t="shared" si="402"/>
        <v/>
      </c>
      <c r="AK1340" s="15" t="str">
        <f t="shared" si="403"/>
        <v/>
      </c>
      <c r="AL1340" s="15" t="str">
        <f t="shared" si="404"/>
        <v/>
      </c>
      <c r="AM1340" s="15" t="str">
        <f t="shared" si="405"/>
        <v/>
      </c>
      <c r="AN1340" s="15" t="str">
        <f t="shared" si="406"/>
        <v/>
      </c>
      <c r="AO1340" s="15" t="str">
        <f t="shared" si="407"/>
        <v/>
      </c>
      <c r="AP1340" s="9" t="str">
        <f t="shared" si="408"/>
        <v>GR3A水1</v>
      </c>
      <c r="AQ1340" s="9">
        <f t="shared" si="409"/>
        <v>0.25</v>
      </c>
      <c r="AR1340" s="11" t="str">
        <f t="shared" si="410"/>
        <v>幸田水1</v>
      </c>
      <c r="AS1340" s="11">
        <f t="shared" si="418"/>
        <v>0.25</v>
      </c>
      <c r="AT1340">
        <v>1</v>
      </c>
      <c r="AU1340" s="12">
        <f t="shared" si="411"/>
        <v>0</v>
      </c>
      <c r="AV1340" s="13" t="str">
        <f t="shared" si="412"/>
        <v>1405水1</v>
      </c>
      <c r="AW1340" s="13">
        <f t="shared" si="413"/>
        <v>0.25</v>
      </c>
      <c r="AX1340" s="18" t="str">
        <f t="shared" si="414"/>
        <v>GR3AGS_GE3D水11405</v>
      </c>
      <c r="AY1340" s="18">
        <f t="shared" si="415"/>
        <v>0</v>
      </c>
      <c r="AZ1340"/>
    </row>
    <row r="1341" spans="1:52" x14ac:dyDescent="0.15">
      <c r="A1341" s="1">
        <f t="shared" si="398"/>
        <v>3</v>
      </c>
      <c r="B1341" s="1" t="str">
        <f t="shared" si="399"/>
        <v>編成</v>
      </c>
      <c r="C1341" t="s">
        <v>3707</v>
      </c>
      <c r="D1341" s="1" t="str">
        <f>VLOOKUP($C1341,クラス一覧!$A:$J,10,FALSE)</f>
        <v>ゲーム</v>
      </c>
      <c r="E1341" s="1">
        <v>0</v>
      </c>
      <c r="F1341" s="1" t="str">
        <f>VLOOKUP($C1341,クラス一覧!$A:$J,9,FALSE)</f>
        <v>椎原</v>
      </c>
      <c r="G1341" s="1" t="str">
        <f>VLOOKUP($H1341,科目一覧!$A:$G,3,FALSE)</f>
        <v>ゲーム合同（実践）</v>
      </c>
      <c r="H1341" t="s">
        <v>3178</v>
      </c>
      <c r="I1341" s="1" t="str">
        <f>VLOOKUP($H1341,科目一覧!$A:$G,7,FALSE)</f>
        <v>福井</v>
      </c>
      <c r="J1341" s="1" t="str">
        <f>VLOOKUP($I1341,教員一覧!$A:$D,2,FALSE)</f>
        <v>ゲーム</v>
      </c>
      <c r="K1341" s="1" t="str">
        <f>VLOOKUP($I1341,教員一覧!$A:$D,3,FALSE)</f>
        <v>プログラム</v>
      </c>
      <c r="L1341" s="1" t="str">
        <f>VLOOKUP($I1341,教員一覧!$A:$D,4,FALSE)</f>
        <v>専任</v>
      </c>
      <c r="M1341" t="s">
        <v>3658</v>
      </c>
      <c r="N1341" t="s">
        <v>3789</v>
      </c>
      <c r="O1341" t="s">
        <v>59</v>
      </c>
      <c r="P1341" t="s">
        <v>13</v>
      </c>
      <c r="Q1341">
        <v>2</v>
      </c>
      <c r="R1341">
        <v>1402</v>
      </c>
      <c r="S1341" s="1" t="str">
        <f>VLOOKUP($R1341,教室一覧!$A:$B,2,FALSE)</f>
        <v>実習室</v>
      </c>
      <c r="T1341" s="1">
        <f>VLOOKUP($R1341,教室一覧!$A:$C,3,FALSE)</f>
        <v>33</v>
      </c>
      <c r="U1341" s="1" t="str">
        <f>VLOOKUP($R1341,教室一覧!$A:$D,4,FALSE)</f>
        <v>1号館</v>
      </c>
      <c r="V1341" s="1" t="str">
        <f>VLOOKUP($R1341,教室一覧!$A:$E,5,FALSE)</f>
        <v>4F</v>
      </c>
      <c r="W1341"/>
      <c r="X1341"/>
      <c r="Y1341" s="1" t="str">
        <f>VLOOKUP($O1341,教員一覧!$A:$D,2,FALSE)</f>
        <v>CG</v>
      </c>
      <c r="Z1341" s="1" t="str">
        <f>VLOOKUP($O1341,教員一覧!$A:$D,3,FALSE)</f>
        <v>　</v>
      </c>
      <c r="AA1341" s="1" t="str">
        <f>VLOOKUP($O1341,教員一覧!$A:$D,4,FALSE)</f>
        <v>専任</v>
      </c>
      <c r="AB1341" s="1" t="str">
        <f t="shared" si="400"/>
        <v/>
      </c>
      <c r="AC1341" s="14" t="s">
        <v>3658</v>
      </c>
      <c r="AD1341" s="14" t="s">
        <v>163</v>
      </c>
      <c r="AE1341" s="14" t="s">
        <v>59</v>
      </c>
      <c r="AF1341" s="14" t="s">
        <v>13</v>
      </c>
      <c r="AG1341" s="14">
        <v>2</v>
      </c>
      <c r="AH1341" s="14">
        <v>1402</v>
      </c>
      <c r="AI1341" s="15" t="str">
        <f t="shared" si="401"/>
        <v/>
      </c>
      <c r="AJ1341" s="15" t="str">
        <f t="shared" si="402"/>
        <v/>
      </c>
      <c r="AK1341" s="15" t="str">
        <f t="shared" si="403"/>
        <v/>
      </c>
      <c r="AL1341" s="15" t="str">
        <f t="shared" si="404"/>
        <v/>
      </c>
      <c r="AM1341" s="15" t="str">
        <f t="shared" si="405"/>
        <v/>
      </c>
      <c r="AN1341" s="15" t="str">
        <f t="shared" si="406"/>
        <v/>
      </c>
      <c r="AO1341" s="15" t="str">
        <f t="shared" si="407"/>
        <v/>
      </c>
      <c r="AP1341" s="9" t="str">
        <f t="shared" si="408"/>
        <v>GR3A水2</v>
      </c>
      <c r="AQ1341" s="9">
        <f t="shared" si="409"/>
        <v>0.25</v>
      </c>
      <c r="AR1341" s="11" t="str">
        <f t="shared" si="410"/>
        <v>西尾水2</v>
      </c>
      <c r="AS1341" s="11">
        <f t="shared" si="418"/>
        <v>0.125</v>
      </c>
      <c r="AT1341">
        <v>1</v>
      </c>
      <c r="AU1341" s="12">
        <f t="shared" si="411"/>
        <v>0</v>
      </c>
      <c r="AV1341" s="13" t="str">
        <f t="shared" si="412"/>
        <v>1402水2</v>
      </c>
      <c r="AW1341" s="13">
        <f t="shared" si="413"/>
        <v>0.125</v>
      </c>
      <c r="AX1341" s="18" t="str">
        <f t="shared" si="414"/>
        <v>GR3AGS_GE3A水21402</v>
      </c>
      <c r="AY1341" s="18">
        <f t="shared" si="415"/>
        <v>0</v>
      </c>
      <c r="AZ1341"/>
    </row>
    <row r="1342" spans="1:52" x14ac:dyDescent="0.15">
      <c r="A1342" s="1">
        <f t="shared" si="398"/>
        <v>3</v>
      </c>
      <c r="B1342" s="1" t="str">
        <f t="shared" si="399"/>
        <v>編成</v>
      </c>
      <c r="C1342" t="s">
        <v>3707</v>
      </c>
      <c r="D1342" s="1" t="str">
        <f>VLOOKUP($C1342,クラス一覧!$A:$J,10,FALSE)</f>
        <v>ゲーム</v>
      </c>
      <c r="E1342" s="1">
        <v>0</v>
      </c>
      <c r="F1342" s="1" t="str">
        <f>VLOOKUP($C1342,クラス一覧!$A:$J,9,FALSE)</f>
        <v>椎原</v>
      </c>
      <c r="G1342" s="1" t="str">
        <f>VLOOKUP($H1342,科目一覧!$A:$G,3,FALSE)</f>
        <v>ゲーム合同（実践）</v>
      </c>
      <c r="H1342" t="s">
        <v>3178</v>
      </c>
      <c r="I1342" s="1" t="str">
        <f>VLOOKUP($H1342,科目一覧!$A:$G,7,FALSE)</f>
        <v>福井</v>
      </c>
      <c r="J1342" s="1" t="str">
        <f>VLOOKUP($I1342,教員一覧!$A:$D,2,FALSE)</f>
        <v>ゲーム</v>
      </c>
      <c r="K1342" s="1" t="str">
        <f>VLOOKUP($I1342,教員一覧!$A:$D,3,FALSE)</f>
        <v>プログラム</v>
      </c>
      <c r="L1342" s="1" t="str">
        <f>VLOOKUP($I1342,教員一覧!$A:$D,4,FALSE)</f>
        <v>専任</v>
      </c>
      <c r="M1342" t="s">
        <v>3659</v>
      </c>
      <c r="N1342" t="s">
        <v>3789</v>
      </c>
      <c r="O1342" t="s">
        <v>68</v>
      </c>
      <c r="P1342" t="s">
        <v>13</v>
      </c>
      <c r="Q1342">
        <v>2</v>
      </c>
      <c r="R1342">
        <v>1403</v>
      </c>
      <c r="S1342" s="1" t="str">
        <f>VLOOKUP($R1342,教室一覧!$A:$B,2,FALSE)</f>
        <v>ノート32</v>
      </c>
      <c r="T1342" s="1">
        <f>VLOOKUP($R1342,教室一覧!$A:$C,3,FALSE)</f>
        <v>32</v>
      </c>
      <c r="U1342" s="1" t="str">
        <f>VLOOKUP($R1342,教室一覧!$A:$D,4,FALSE)</f>
        <v>1号館</v>
      </c>
      <c r="V1342" s="1" t="str">
        <f>VLOOKUP($R1342,教室一覧!$A:$E,5,FALSE)</f>
        <v>4F</v>
      </c>
      <c r="W1342"/>
      <c r="X1342"/>
      <c r="Y1342" s="1" t="str">
        <f>VLOOKUP($O1342,教員一覧!$A:$D,2,FALSE)</f>
        <v>ゲーム</v>
      </c>
      <c r="Z1342" s="1" t="str">
        <f>VLOOKUP($O1342,教員一覧!$A:$D,3,FALSE)</f>
        <v>企画</v>
      </c>
      <c r="AA1342" s="1" t="str">
        <f>VLOOKUP($O1342,教員一覧!$A:$D,4,FALSE)</f>
        <v>専任</v>
      </c>
      <c r="AB1342" s="1" t="str">
        <f t="shared" si="400"/>
        <v/>
      </c>
      <c r="AC1342" s="14" t="s">
        <v>3659</v>
      </c>
      <c r="AD1342" s="14" t="s">
        <v>163</v>
      </c>
      <c r="AE1342" s="14" t="s">
        <v>68</v>
      </c>
      <c r="AF1342" s="14" t="s">
        <v>13</v>
      </c>
      <c r="AG1342" s="14">
        <v>2</v>
      </c>
      <c r="AH1342" s="14">
        <v>1403</v>
      </c>
      <c r="AI1342" s="15" t="str">
        <f t="shared" si="401"/>
        <v/>
      </c>
      <c r="AJ1342" s="15" t="str">
        <f t="shared" si="402"/>
        <v/>
      </c>
      <c r="AK1342" s="15" t="str">
        <f t="shared" si="403"/>
        <v/>
      </c>
      <c r="AL1342" s="15" t="str">
        <f t="shared" si="404"/>
        <v/>
      </c>
      <c r="AM1342" s="15" t="str">
        <f t="shared" si="405"/>
        <v/>
      </c>
      <c r="AN1342" s="15" t="str">
        <f t="shared" si="406"/>
        <v/>
      </c>
      <c r="AO1342" s="15" t="str">
        <f t="shared" si="407"/>
        <v/>
      </c>
      <c r="AP1342" s="9" t="str">
        <f t="shared" si="408"/>
        <v>GR3A水2</v>
      </c>
      <c r="AQ1342" s="9">
        <f t="shared" si="409"/>
        <v>0.25</v>
      </c>
      <c r="AR1342" s="11" t="str">
        <f t="shared" si="410"/>
        <v>岩橋水2</v>
      </c>
      <c r="AS1342" s="11">
        <f t="shared" si="418"/>
        <v>0.125</v>
      </c>
      <c r="AT1342">
        <v>1</v>
      </c>
      <c r="AU1342" s="12">
        <f t="shared" si="411"/>
        <v>0</v>
      </c>
      <c r="AV1342" s="13" t="str">
        <f t="shared" si="412"/>
        <v>1403水2</v>
      </c>
      <c r="AW1342" s="13">
        <f t="shared" si="413"/>
        <v>0.125</v>
      </c>
      <c r="AX1342" s="18" t="str">
        <f t="shared" si="414"/>
        <v>GR3AGS_GE3B水21403</v>
      </c>
      <c r="AY1342" s="18">
        <f t="shared" si="415"/>
        <v>0</v>
      </c>
      <c r="AZ1342"/>
    </row>
    <row r="1343" spans="1:52" x14ac:dyDescent="0.15">
      <c r="A1343" s="1">
        <f t="shared" si="398"/>
        <v>3</v>
      </c>
      <c r="B1343" s="1" t="str">
        <f t="shared" si="399"/>
        <v>編成</v>
      </c>
      <c r="C1343" t="s">
        <v>3707</v>
      </c>
      <c r="D1343" s="1" t="str">
        <f>VLOOKUP($C1343,クラス一覧!$A:$J,10,FALSE)</f>
        <v>ゲーム</v>
      </c>
      <c r="E1343" s="1">
        <f>VLOOKUP($C1343,クラス一覧!$A:$J,8,FALSE)</f>
        <v>32</v>
      </c>
      <c r="F1343" s="1" t="str">
        <f>VLOOKUP($C1343,クラス一覧!$A:$J,9,FALSE)</f>
        <v>椎原</v>
      </c>
      <c r="G1343" s="1" t="str">
        <f>VLOOKUP($H1343,科目一覧!$A:$G,3,FALSE)</f>
        <v>ゲーム合同（実践）</v>
      </c>
      <c r="H1343" t="s">
        <v>3178</v>
      </c>
      <c r="I1343" s="1" t="str">
        <f>VLOOKUP($H1343,科目一覧!$A:$G,7,FALSE)</f>
        <v>福井</v>
      </c>
      <c r="J1343" s="1" t="str">
        <f>VLOOKUP($I1343,教員一覧!$A:$D,2,FALSE)</f>
        <v>ゲーム</v>
      </c>
      <c r="K1343" s="1" t="str">
        <f>VLOOKUP($I1343,教員一覧!$A:$D,3,FALSE)</f>
        <v>プログラム</v>
      </c>
      <c r="L1343" s="1" t="str">
        <f>VLOOKUP($I1343,教員一覧!$A:$D,4,FALSE)</f>
        <v>専任</v>
      </c>
      <c r="M1343" t="s">
        <v>1660</v>
      </c>
      <c r="N1343" t="s">
        <v>3789</v>
      </c>
      <c r="O1343" t="s">
        <v>108</v>
      </c>
      <c r="P1343" t="s">
        <v>13</v>
      </c>
      <c r="Q1343">
        <v>2</v>
      </c>
      <c r="R1343">
        <v>1404</v>
      </c>
      <c r="S1343" s="1" t="str">
        <f>VLOOKUP($R1343,教室一覧!$A:$B,2,FALSE)</f>
        <v>ノート32</v>
      </c>
      <c r="T1343" s="1">
        <f>VLOOKUP($R1343,教室一覧!$A:$C,3,FALSE)</f>
        <v>32</v>
      </c>
      <c r="U1343" s="1" t="str">
        <f>VLOOKUP($R1343,教室一覧!$A:$D,4,FALSE)</f>
        <v>1号館</v>
      </c>
      <c r="V1343" s="1" t="str">
        <f>VLOOKUP($R1343,教室一覧!$A:$E,5,FALSE)</f>
        <v>4F</v>
      </c>
      <c r="W1343"/>
      <c r="X1343"/>
      <c r="Y1343" s="1" t="str">
        <f>VLOOKUP($O1343,教員一覧!$A:$D,2,FALSE)</f>
        <v>ゲーム</v>
      </c>
      <c r="Z1343" s="1" t="str">
        <f>VLOOKUP($O1343,教員一覧!$A:$D,3,FALSE)</f>
        <v>プログラム</v>
      </c>
      <c r="AA1343" s="1" t="str">
        <f>VLOOKUP($O1343,教員一覧!$A:$D,4,FALSE)</f>
        <v>専任</v>
      </c>
      <c r="AB1343" s="1" t="str">
        <f t="shared" si="400"/>
        <v>担任</v>
      </c>
      <c r="AC1343" s="14" t="s">
        <v>1660</v>
      </c>
      <c r="AD1343" s="14" t="s">
        <v>163</v>
      </c>
      <c r="AE1343" s="14" t="s">
        <v>108</v>
      </c>
      <c r="AF1343" s="14" t="s">
        <v>13</v>
      </c>
      <c r="AG1343" s="14">
        <v>2</v>
      </c>
      <c r="AH1343" s="14">
        <v>1404</v>
      </c>
      <c r="AI1343" s="15" t="str">
        <f t="shared" si="401"/>
        <v/>
      </c>
      <c r="AJ1343" s="15" t="str">
        <f t="shared" si="402"/>
        <v/>
      </c>
      <c r="AK1343" s="15" t="str">
        <f t="shared" si="403"/>
        <v/>
      </c>
      <c r="AL1343" s="15" t="str">
        <f t="shared" si="404"/>
        <v/>
      </c>
      <c r="AM1343" s="15" t="str">
        <f t="shared" si="405"/>
        <v/>
      </c>
      <c r="AN1343" s="15" t="str">
        <f t="shared" si="406"/>
        <v/>
      </c>
      <c r="AO1343" s="15" t="str">
        <f t="shared" si="407"/>
        <v/>
      </c>
      <c r="AP1343" s="9" t="str">
        <f t="shared" si="408"/>
        <v>GR3A水2</v>
      </c>
      <c r="AQ1343" s="9">
        <f t="shared" si="409"/>
        <v>0.25</v>
      </c>
      <c r="AR1343" s="11" t="str">
        <f t="shared" si="410"/>
        <v>椎原水2</v>
      </c>
      <c r="AS1343" s="11">
        <f t="shared" si="418"/>
        <v>0.25</v>
      </c>
      <c r="AT1343">
        <v>1</v>
      </c>
      <c r="AU1343" s="12">
        <f t="shared" si="411"/>
        <v>32</v>
      </c>
      <c r="AV1343" s="13" t="str">
        <f t="shared" si="412"/>
        <v>1404水2</v>
      </c>
      <c r="AW1343" s="13">
        <f t="shared" si="413"/>
        <v>0.25</v>
      </c>
      <c r="AX1343" s="18" t="str">
        <f t="shared" si="414"/>
        <v>GR3AGS_GE3C水21404</v>
      </c>
      <c r="AY1343" s="18">
        <f t="shared" si="415"/>
        <v>32</v>
      </c>
      <c r="AZ1343"/>
    </row>
    <row r="1344" spans="1:52" x14ac:dyDescent="0.15">
      <c r="A1344" s="1">
        <f t="shared" si="398"/>
        <v>3</v>
      </c>
      <c r="B1344" s="1" t="str">
        <f t="shared" si="399"/>
        <v>編成</v>
      </c>
      <c r="C1344" t="s">
        <v>3707</v>
      </c>
      <c r="D1344" s="1" t="str">
        <f>VLOOKUP($C1344,クラス一覧!$A:$J,10,FALSE)</f>
        <v>ゲーム</v>
      </c>
      <c r="E1344" s="1">
        <v>0</v>
      </c>
      <c r="F1344" s="1" t="str">
        <f>VLOOKUP($C1344,クラス一覧!$A:$J,9,FALSE)</f>
        <v>椎原</v>
      </c>
      <c r="G1344" s="1" t="str">
        <f>VLOOKUP($H1344,科目一覧!$A:$G,3,FALSE)</f>
        <v>ゲーム合同（実践）</v>
      </c>
      <c r="H1344" t="s">
        <v>3178</v>
      </c>
      <c r="I1344" s="1" t="str">
        <f>VLOOKUP($H1344,科目一覧!$A:$G,7,FALSE)</f>
        <v>福井</v>
      </c>
      <c r="J1344" s="1" t="str">
        <f>VLOOKUP($I1344,教員一覧!$A:$D,2,FALSE)</f>
        <v>ゲーム</v>
      </c>
      <c r="K1344" s="1" t="str">
        <f>VLOOKUP($I1344,教員一覧!$A:$D,3,FALSE)</f>
        <v>プログラム</v>
      </c>
      <c r="L1344" s="1" t="str">
        <f>VLOOKUP($I1344,教員一覧!$A:$D,4,FALSE)</f>
        <v>専任</v>
      </c>
      <c r="M1344" t="s">
        <v>1661</v>
      </c>
      <c r="N1344" t="s">
        <v>3789</v>
      </c>
      <c r="O1344" t="s">
        <v>3012</v>
      </c>
      <c r="P1344" t="s">
        <v>13</v>
      </c>
      <c r="Q1344">
        <v>2</v>
      </c>
      <c r="R1344">
        <v>1405</v>
      </c>
      <c r="S1344" s="1" t="str">
        <f>VLOOKUP($R1344,教室一覧!$A:$B,2,FALSE)</f>
        <v>ノート32</v>
      </c>
      <c r="T1344" s="1">
        <f>VLOOKUP($R1344,教室一覧!$A:$C,3,FALSE)</f>
        <v>32</v>
      </c>
      <c r="U1344" s="1" t="str">
        <f>VLOOKUP($R1344,教室一覧!$A:$D,4,FALSE)</f>
        <v>1号館</v>
      </c>
      <c r="V1344" s="1" t="str">
        <f>VLOOKUP($R1344,教室一覧!$A:$E,5,FALSE)</f>
        <v>4F</v>
      </c>
      <c r="W1344"/>
      <c r="X1344"/>
      <c r="Y1344" s="1" t="str">
        <f>VLOOKUP($O1344,教員一覧!$A:$D,2,FALSE)</f>
        <v>ゲーム</v>
      </c>
      <c r="Z1344" s="1" t="str">
        <f>VLOOKUP($O1344,教員一覧!$A:$D,3,FALSE)</f>
        <v>プログラム</v>
      </c>
      <c r="AA1344" s="1" t="str">
        <f>VLOOKUP($O1344,教員一覧!$A:$D,4,FALSE)</f>
        <v>専任</v>
      </c>
      <c r="AB1344" s="1" t="str">
        <f t="shared" si="400"/>
        <v/>
      </c>
      <c r="AC1344" s="14" t="s">
        <v>1661</v>
      </c>
      <c r="AD1344" s="14" t="s">
        <v>163</v>
      </c>
      <c r="AE1344" s="14" t="s">
        <v>3012</v>
      </c>
      <c r="AF1344" s="14" t="s">
        <v>13</v>
      </c>
      <c r="AG1344" s="14">
        <v>2</v>
      </c>
      <c r="AH1344" s="14">
        <v>1405</v>
      </c>
      <c r="AI1344" s="15" t="str">
        <f t="shared" si="401"/>
        <v/>
      </c>
      <c r="AJ1344" s="15" t="str">
        <f t="shared" si="402"/>
        <v/>
      </c>
      <c r="AK1344" s="15" t="str">
        <f t="shared" si="403"/>
        <v/>
      </c>
      <c r="AL1344" s="15" t="str">
        <f t="shared" si="404"/>
        <v/>
      </c>
      <c r="AM1344" s="15" t="str">
        <f t="shared" si="405"/>
        <v/>
      </c>
      <c r="AN1344" s="15" t="str">
        <f t="shared" si="406"/>
        <v/>
      </c>
      <c r="AO1344" s="15" t="str">
        <f t="shared" si="407"/>
        <v/>
      </c>
      <c r="AP1344" s="9" t="str">
        <f t="shared" si="408"/>
        <v>GR3A水2</v>
      </c>
      <c r="AQ1344" s="9">
        <f t="shared" si="409"/>
        <v>0.25</v>
      </c>
      <c r="AR1344" s="11" t="str">
        <f t="shared" si="410"/>
        <v>幸田水2</v>
      </c>
      <c r="AS1344" s="11">
        <f t="shared" si="418"/>
        <v>0.25</v>
      </c>
      <c r="AT1344">
        <v>1</v>
      </c>
      <c r="AU1344" s="12">
        <f t="shared" si="411"/>
        <v>0</v>
      </c>
      <c r="AV1344" s="13" t="str">
        <f t="shared" si="412"/>
        <v>1405水2</v>
      </c>
      <c r="AW1344" s="13">
        <f t="shared" si="413"/>
        <v>0.25</v>
      </c>
      <c r="AX1344" s="18" t="str">
        <f t="shared" si="414"/>
        <v>GR3AGS_GE3D水21405</v>
      </c>
      <c r="AY1344" s="18">
        <f t="shared" si="415"/>
        <v>0</v>
      </c>
      <c r="AZ1344"/>
    </row>
    <row r="1345" spans="1:52" x14ac:dyDescent="0.15">
      <c r="A1345" s="1">
        <f t="shared" si="398"/>
        <v>3</v>
      </c>
      <c r="B1345" s="1" t="str">
        <f t="shared" si="399"/>
        <v>HR</v>
      </c>
      <c r="C1345" t="s">
        <v>3707</v>
      </c>
      <c r="D1345" s="1" t="str">
        <f>VLOOKUP($C1345,クラス一覧!$A:$J,10,FALSE)</f>
        <v>ゲーム</v>
      </c>
      <c r="E1345" s="1">
        <f>VLOOKUP($C1345,クラス一覧!$A:$J,8,FALSE)</f>
        <v>32</v>
      </c>
      <c r="F1345" s="1" t="str">
        <f>VLOOKUP($C1345,クラス一覧!$A:$J,9,FALSE)</f>
        <v>椎原</v>
      </c>
      <c r="G1345" s="1" t="str">
        <f>VLOOKUP($H1345,科目一覧!$A:$G,3,FALSE)</f>
        <v>SHR</v>
      </c>
      <c r="H1345" t="s">
        <v>3720</v>
      </c>
      <c r="I1345" s="1">
        <f>VLOOKUP($H1345,科目一覧!$A:$G,7,FALSE)</f>
        <v>0</v>
      </c>
      <c r="J1345" s="1" t="e">
        <f>VLOOKUP($I1345,教員一覧!$A:$D,2,FALSE)</f>
        <v>#N/A</v>
      </c>
      <c r="K1345" s="1" t="e">
        <f>VLOOKUP($I1345,教員一覧!$A:$D,3,FALSE)</f>
        <v>#N/A</v>
      </c>
      <c r="L1345" s="1" t="e">
        <f>VLOOKUP($I1345,教員一覧!$A:$D,4,FALSE)</f>
        <v>#N/A</v>
      </c>
      <c r="M1345" t="s">
        <v>3707</v>
      </c>
      <c r="N1345" t="s">
        <v>3789</v>
      </c>
      <c r="O1345" t="s">
        <v>108</v>
      </c>
      <c r="P1345" t="s">
        <v>15</v>
      </c>
      <c r="Q1345">
        <v>2</v>
      </c>
      <c r="R1345">
        <v>2505</v>
      </c>
      <c r="S1345" s="1" t="str">
        <f>VLOOKUP($R1345,教室一覧!$A:$B,2,FALSE)</f>
        <v>ノート対応</v>
      </c>
      <c r="T1345" s="1">
        <f>VLOOKUP($R1345,教室一覧!$A:$C,3,FALSE)</f>
        <v>36</v>
      </c>
      <c r="U1345" s="1" t="str">
        <f>VLOOKUP($R1345,教室一覧!$A:$D,4,FALSE)</f>
        <v>2号館</v>
      </c>
      <c r="V1345" s="1" t="str">
        <f>VLOOKUP($R1345,教室一覧!$A:$E,5,FALSE)</f>
        <v>5F</v>
      </c>
      <c r="W1345"/>
      <c r="X1345"/>
      <c r="Y1345" s="1" t="str">
        <f>VLOOKUP($O1345,教員一覧!$A:$D,2,FALSE)</f>
        <v>ゲーム</v>
      </c>
      <c r="Z1345" s="1" t="str">
        <f>VLOOKUP($O1345,教員一覧!$A:$D,3,FALSE)</f>
        <v>プログラム</v>
      </c>
      <c r="AA1345" s="1" t="str">
        <f>VLOOKUP($O1345,教員一覧!$A:$D,4,FALSE)</f>
        <v>専任</v>
      </c>
      <c r="AB1345" s="1" t="str">
        <f t="shared" si="400"/>
        <v>担任</v>
      </c>
      <c r="AC1345" s="14" t="s">
        <v>106</v>
      </c>
      <c r="AD1345" s="14" t="s">
        <v>163</v>
      </c>
      <c r="AE1345" s="14" t="s">
        <v>108</v>
      </c>
      <c r="AF1345" s="14" t="s">
        <v>15</v>
      </c>
      <c r="AG1345" s="14">
        <v>2</v>
      </c>
      <c r="AH1345" s="14">
        <v>2505</v>
      </c>
      <c r="AI1345" s="15" t="str">
        <f t="shared" si="401"/>
        <v/>
      </c>
      <c r="AJ1345" s="15" t="str">
        <f t="shared" si="402"/>
        <v/>
      </c>
      <c r="AK1345" s="15" t="str">
        <f t="shared" si="403"/>
        <v/>
      </c>
      <c r="AL1345" s="15" t="str">
        <f t="shared" si="404"/>
        <v/>
      </c>
      <c r="AM1345" s="15" t="str">
        <f t="shared" si="405"/>
        <v/>
      </c>
      <c r="AN1345" s="15" t="str">
        <f t="shared" si="406"/>
        <v/>
      </c>
      <c r="AO1345" s="15" t="str">
        <f t="shared" si="407"/>
        <v/>
      </c>
      <c r="AP1345" s="9" t="str">
        <f t="shared" si="408"/>
        <v>GR3A木2</v>
      </c>
      <c r="AQ1345" s="9">
        <f t="shared" si="409"/>
        <v>1</v>
      </c>
      <c r="AR1345" s="11" t="str">
        <f t="shared" si="410"/>
        <v>椎原木2</v>
      </c>
      <c r="AS1345" s="11">
        <v>0</v>
      </c>
      <c r="AT1345">
        <v>1</v>
      </c>
      <c r="AU1345" s="12">
        <f t="shared" si="411"/>
        <v>32</v>
      </c>
      <c r="AV1345" s="13" t="str">
        <f t="shared" si="412"/>
        <v>2505木2</v>
      </c>
      <c r="AW1345" s="13">
        <f t="shared" si="413"/>
        <v>1</v>
      </c>
      <c r="AX1345" s="18" t="str">
        <f t="shared" si="414"/>
        <v>GR3AGR3A木22505</v>
      </c>
      <c r="AY1345" s="18">
        <f t="shared" si="415"/>
        <v>32</v>
      </c>
      <c r="AZ1345"/>
    </row>
    <row r="1346" spans="1:52" x14ac:dyDescent="0.15">
      <c r="A1346" s="1">
        <f t="shared" ref="A1346:A1409" si="419">VALUE(LEFT(RIGHT(C1346,2),1))</f>
        <v>3</v>
      </c>
      <c r="B1346" s="1" t="str">
        <f t="shared" ref="B1346:B1409" si="420">IF(C1346=M1346,"HR","編成")</f>
        <v>編成</v>
      </c>
      <c r="C1346" t="s">
        <v>3708</v>
      </c>
      <c r="D1346" s="1" t="str">
        <f>VLOOKUP($C1346,クラス一覧!$A:$J,10,FALSE)</f>
        <v>ゲーム</v>
      </c>
      <c r="E1346" s="1">
        <v>0</v>
      </c>
      <c r="F1346" s="1" t="str">
        <f>VLOOKUP($C1346,クラス一覧!$A:$J,9,FALSE)</f>
        <v>幸田</v>
      </c>
      <c r="G1346" s="1" t="str">
        <f>VLOOKUP($H1346,科目一覧!$A:$G,3,FALSE)</f>
        <v>ゲーム合同（実践）</v>
      </c>
      <c r="H1346" t="s">
        <v>3178</v>
      </c>
      <c r="I1346" s="1" t="str">
        <f>VLOOKUP($H1346,科目一覧!$A:$G,7,FALSE)</f>
        <v>福井</v>
      </c>
      <c r="J1346" s="1" t="str">
        <f>VLOOKUP($I1346,教員一覧!$A:$D,2,FALSE)</f>
        <v>ゲーム</v>
      </c>
      <c r="K1346" s="1" t="str">
        <f>VLOOKUP($I1346,教員一覧!$A:$D,3,FALSE)</f>
        <v>プログラム</v>
      </c>
      <c r="L1346" s="1" t="str">
        <f>VLOOKUP($I1346,教員一覧!$A:$D,4,FALSE)</f>
        <v>専任</v>
      </c>
      <c r="M1346" t="s">
        <v>3658</v>
      </c>
      <c r="N1346" t="s">
        <v>3789</v>
      </c>
      <c r="O1346" t="s">
        <v>76</v>
      </c>
      <c r="P1346" t="s">
        <v>17</v>
      </c>
      <c r="Q1346">
        <v>1</v>
      </c>
      <c r="R1346">
        <v>1402</v>
      </c>
      <c r="S1346" s="1" t="str">
        <f>VLOOKUP($R1346,教室一覧!$A:$B,2,FALSE)</f>
        <v>実習室</v>
      </c>
      <c r="T1346" s="1">
        <f>VLOOKUP($R1346,教室一覧!$A:$C,3,FALSE)</f>
        <v>33</v>
      </c>
      <c r="U1346" s="1" t="str">
        <f>VLOOKUP($R1346,教室一覧!$A:$D,4,FALSE)</f>
        <v>1号館</v>
      </c>
      <c r="V1346" s="1" t="str">
        <f>VLOOKUP($R1346,教室一覧!$A:$E,5,FALSE)</f>
        <v>4F</v>
      </c>
      <c r="W1346"/>
      <c r="X1346"/>
      <c r="Y1346" s="1" t="str">
        <f>VLOOKUP($O1346,教員一覧!$A:$D,2,FALSE)</f>
        <v>CG</v>
      </c>
      <c r="Z1346" s="1" t="str">
        <f>VLOOKUP($O1346,教員一覧!$A:$D,3,FALSE)</f>
        <v>　</v>
      </c>
      <c r="AA1346" s="1" t="str">
        <f>VLOOKUP($O1346,教員一覧!$A:$D,4,FALSE)</f>
        <v>専任</v>
      </c>
      <c r="AB1346" s="1" t="str">
        <f t="shared" ref="AB1346:AB1409" si="421">IF(O1346=F1346,"担任","")</f>
        <v/>
      </c>
      <c r="AC1346" s="14" t="s">
        <v>3658</v>
      </c>
      <c r="AD1346" s="14" t="s">
        <v>163</v>
      </c>
      <c r="AE1346" s="14" t="s">
        <v>76</v>
      </c>
      <c r="AF1346" s="14" t="s">
        <v>17</v>
      </c>
      <c r="AG1346" s="14">
        <v>1</v>
      </c>
      <c r="AH1346" s="14">
        <v>1402</v>
      </c>
      <c r="AI1346" s="15" t="str">
        <f t="shared" ref="AI1346:AI1409" si="422">IF(AC1346=M1346,"",M1346&amp;" ")</f>
        <v/>
      </c>
      <c r="AJ1346" s="15" t="str">
        <f t="shared" ref="AJ1346:AJ1409" si="423">IF(AD1346=N1346,"",N1346&amp;" ")</f>
        <v/>
      </c>
      <c r="AK1346" s="15" t="str">
        <f t="shared" ref="AK1346:AK1409" si="424">IF(AE1346=O1346,"",O1346&amp;" ")</f>
        <v/>
      </c>
      <c r="AL1346" s="15" t="str">
        <f t="shared" ref="AL1346:AL1409" si="425">IF(AF1346=P1346,"",P1346&amp;" ")</f>
        <v/>
      </c>
      <c r="AM1346" s="15" t="str">
        <f t="shared" ref="AM1346:AM1409" si="426">IF(AG1346=Q1346,"",Q1346&amp;" ")</f>
        <v/>
      </c>
      <c r="AN1346" s="15" t="str">
        <f t="shared" ref="AN1346:AN1409" si="427">IF(AH1346=R1346,"",R1346&amp;" ")</f>
        <v/>
      </c>
      <c r="AO1346" s="15" t="str">
        <f t="shared" ref="AO1346:AO1409" si="428">AI1346&amp;AJ1346&amp;AK1346&amp;AL1346&amp;AM1346&amp;AN1346</f>
        <v/>
      </c>
      <c r="AP1346" s="9" t="str">
        <f t="shared" ref="AP1346:AP1409" si="429">$C1346&amp;$P1346&amp;$Q1346</f>
        <v>GR3B金1</v>
      </c>
      <c r="AQ1346" s="9">
        <f t="shared" ref="AQ1346:AQ1409" si="430">1/COUNTIF($AP:$AP,$AP1346)</f>
        <v>0.25</v>
      </c>
      <c r="AR1346" s="11" t="str">
        <f t="shared" ref="AR1346:AR1409" si="431">$O1346&amp;$P1346&amp;$Q1346</f>
        <v>庄司金1</v>
      </c>
      <c r="AS1346" s="11">
        <f t="shared" ref="AS1346:AS1353" si="432">1/COUNTIF($AR:$AR,$AR1346)</f>
        <v>0.125</v>
      </c>
      <c r="AT1346">
        <v>1</v>
      </c>
      <c r="AU1346" s="12">
        <f t="shared" ref="AU1346:AU1409" si="433">$E1346/$AT1346</f>
        <v>0</v>
      </c>
      <c r="AV1346" s="13" t="str">
        <f t="shared" ref="AV1346:AV1409" si="434">$R1346&amp;$P1346&amp;$Q1346</f>
        <v>1402金1</v>
      </c>
      <c r="AW1346" s="13">
        <f t="shared" ref="AW1346:AW1409" si="435">1/COUNTIF($AV:$AV,$AV1346)</f>
        <v>0.125</v>
      </c>
      <c r="AX1346" s="18" t="str">
        <f t="shared" ref="AX1346:AX1409" si="436">$C1346&amp;$M1346&amp;$P1346&amp;$Q1346&amp;$R1346</f>
        <v>GR3BGS_GE3A金11402</v>
      </c>
      <c r="AY1346" s="18">
        <f t="shared" ref="AY1346:AY1409" si="437">$AU1346/COUNTIF($AX:$AX,$AX1346)</f>
        <v>0</v>
      </c>
      <c r="AZ1346"/>
    </row>
    <row r="1347" spans="1:52" x14ac:dyDescent="0.15">
      <c r="A1347" s="1">
        <f t="shared" si="419"/>
        <v>3</v>
      </c>
      <c r="B1347" s="1" t="str">
        <f t="shared" si="420"/>
        <v>編成</v>
      </c>
      <c r="C1347" t="s">
        <v>3708</v>
      </c>
      <c r="D1347" s="1" t="str">
        <f>VLOOKUP($C1347,クラス一覧!$A:$J,10,FALSE)</f>
        <v>ゲーム</v>
      </c>
      <c r="E1347" s="1">
        <v>0</v>
      </c>
      <c r="F1347" s="1" t="str">
        <f>VLOOKUP($C1347,クラス一覧!$A:$J,9,FALSE)</f>
        <v>幸田</v>
      </c>
      <c r="G1347" s="1" t="str">
        <f>VLOOKUP($H1347,科目一覧!$A:$G,3,FALSE)</f>
        <v>ゲーム合同（実践）</v>
      </c>
      <c r="H1347" t="s">
        <v>3178</v>
      </c>
      <c r="I1347" s="1" t="str">
        <f>VLOOKUP($H1347,科目一覧!$A:$G,7,FALSE)</f>
        <v>福井</v>
      </c>
      <c r="J1347" s="1" t="str">
        <f>VLOOKUP($I1347,教員一覧!$A:$D,2,FALSE)</f>
        <v>ゲーム</v>
      </c>
      <c r="K1347" s="1" t="str">
        <f>VLOOKUP($I1347,教員一覧!$A:$D,3,FALSE)</f>
        <v>プログラム</v>
      </c>
      <c r="L1347" s="1" t="str">
        <f>VLOOKUP($I1347,教員一覧!$A:$D,4,FALSE)</f>
        <v>専任</v>
      </c>
      <c r="M1347" t="s">
        <v>3659</v>
      </c>
      <c r="N1347" t="s">
        <v>3789</v>
      </c>
      <c r="O1347" t="s">
        <v>68</v>
      </c>
      <c r="P1347" t="s">
        <v>17</v>
      </c>
      <c r="Q1347">
        <v>1</v>
      </c>
      <c r="R1347">
        <v>1403</v>
      </c>
      <c r="S1347" s="1" t="str">
        <f>VLOOKUP($R1347,教室一覧!$A:$B,2,FALSE)</f>
        <v>ノート32</v>
      </c>
      <c r="T1347" s="1">
        <f>VLOOKUP($R1347,教室一覧!$A:$C,3,FALSE)</f>
        <v>32</v>
      </c>
      <c r="U1347" s="1" t="str">
        <f>VLOOKUP($R1347,教室一覧!$A:$D,4,FALSE)</f>
        <v>1号館</v>
      </c>
      <c r="V1347" s="1" t="str">
        <f>VLOOKUP($R1347,教室一覧!$A:$E,5,FALSE)</f>
        <v>4F</v>
      </c>
      <c r="W1347"/>
      <c r="X1347"/>
      <c r="Y1347" s="1" t="str">
        <f>VLOOKUP($O1347,教員一覧!$A:$D,2,FALSE)</f>
        <v>ゲーム</v>
      </c>
      <c r="Z1347" s="1" t="str">
        <f>VLOOKUP($O1347,教員一覧!$A:$D,3,FALSE)</f>
        <v>企画</v>
      </c>
      <c r="AA1347" s="1" t="str">
        <f>VLOOKUP($O1347,教員一覧!$A:$D,4,FALSE)</f>
        <v>専任</v>
      </c>
      <c r="AB1347" s="1" t="str">
        <f t="shared" si="421"/>
        <v/>
      </c>
      <c r="AC1347" s="14" t="s">
        <v>3659</v>
      </c>
      <c r="AD1347" s="14" t="s">
        <v>163</v>
      </c>
      <c r="AE1347" s="14" t="s">
        <v>68</v>
      </c>
      <c r="AF1347" s="14" t="s">
        <v>17</v>
      </c>
      <c r="AG1347" s="14">
        <v>1</v>
      </c>
      <c r="AH1347" s="14">
        <v>1403</v>
      </c>
      <c r="AI1347" s="15" t="str">
        <f t="shared" si="422"/>
        <v/>
      </c>
      <c r="AJ1347" s="15" t="str">
        <f t="shared" si="423"/>
        <v/>
      </c>
      <c r="AK1347" s="15" t="str">
        <f t="shared" si="424"/>
        <v/>
      </c>
      <c r="AL1347" s="15" t="str">
        <f t="shared" si="425"/>
        <v/>
      </c>
      <c r="AM1347" s="15" t="str">
        <f t="shared" si="426"/>
        <v/>
      </c>
      <c r="AN1347" s="15" t="str">
        <f t="shared" si="427"/>
        <v/>
      </c>
      <c r="AO1347" s="15" t="str">
        <f t="shared" si="428"/>
        <v/>
      </c>
      <c r="AP1347" s="9" t="str">
        <f t="shared" si="429"/>
        <v>GR3B金1</v>
      </c>
      <c r="AQ1347" s="9">
        <f t="shared" si="430"/>
        <v>0.25</v>
      </c>
      <c r="AR1347" s="11" t="str">
        <f t="shared" si="431"/>
        <v>岩橋金1</v>
      </c>
      <c r="AS1347" s="11">
        <f t="shared" si="432"/>
        <v>0.125</v>
      </c>
      <c r="AT1347">
        <v>1</v>
      </c>
      <c r="AU1347" s="12">
        <f t="shared" si="433"/>
        <v>0</v>
      </c>
      <c r="AV1347" s="13" t="str">
        <f t="shared" si="434"/>
        <v>1403金1</v>
      </c>
      <c r="AW1347" s="13">
        <f t="shared" si="435"/>
        <v>0.125</v>
      </c>
      <c r="AX1347" s="18" t="str">
        <f t="shared" si="436"/>
        <v>GR3BGS_GE3B金11403</v>
      </c>
      <c r="AY1347" s="18">
        <f t="shared" si="437"/>
        <v>0</v>
      </c>
      <c r="AZ1347"/>
    </row>
    <row r="1348" spans="1:52" x14ac:dyDescent="0.15">
      <c r="A1348" s="1">
        <f t="shared" si="419"/>
        <v>3</v>
      </c>
      <c r="B1348" s="1" t="str">
        <f t="shared" si="420"/>
        <v>編成</v>
      </c>
      <c r="C1348" t="s">
        <v>3708</v>
      </c>
      <c r="D1348" s="1" t="str">
        <f>VLOOKUP($C1348,クラス一覧!$A:$J,10,FALSE)</f>
        <v>ゲーム</v>
      </c>
      <c r="E1348" s="1">
        <v>0</v>
      </c>
      <c r="F1348" s="1" t="str">
        <f>VLOOKUP($C1348,クラス一覧!$A:$J,9,FALSE)</f>
        <v>幸田</v>
      </c>
      <c r="G1348" s="1" t="str">
        <f>VLOOKUP($H1348,科目一覧!$A:$G,3,FALSE)</f>
        <v>ゲーム合同（実践）</v>
      </c>
      <c r="H1348" t="s">
        <v>3178</v>
      </c>
      <c r="I1348" s="1" t="str">
        <f>VLOOKUP($H1348,科目一覧!$A:$G,7,FALSE)</f>
        <v>福井</v>
      </c>
      <c r="J1348" s="1" t="str">
        <f>VLOOKUP($I1348,教員一覧!$A:$D,2,FALSE)</f>
        <v>ゲーム</v>
      </c>
      <c r="K1348" s="1" t="str">
        <f>VLOOKUP($I1348,教員一覧!$A:$D,3,FALSE)</f>
        <v>プログラム</v>
      </c>
      <c r="L1348" s="1" t="str">
        <f>VLOOKUP($I1348,教員一覧!$A:$D,4,FALSE)</f>
        <v>専任</v>
      </c>
      <c r="M1348" t="s">
        <v>1660</v>
      </c>
      <c r="N1348" t="s">
        <v>3789</v>
      </c>
      <c r="O1348" t="s">
        <v>108</v>
      </c>
      <c r="P1348" t="s">
        <v>17</v>
      </c>
      <c r="Q1348">
        <v>1</v>
      </c>
      <c r="R1348">
        <v>1404</v>
      </c>
      <c r="S1348" s="1" t="str">
        <f>VLOOKUP($R1348,教室一覧!$A:$B,2,FALSE)</f>
        <v>ノート32</v>
      </c>
      <c r="T1348" s="1">
        <f>VLOOKUP($R1348,教室一覧!$A:$C,3,FALSE)</f>
        <v>32</v>
      </c>
      <c r="U1348" s="1" t="str">
        <f>VLOOKUP($R1348,教室一覧!$A:$D,4,FALSE)</f>
        <v>1号館</v>
      </c>
      <c r="V1348" s="1" t="str">
        <f>VLOOKUP($R1348,教室一覧!$A:$E,5,FALSE)</f>
        <v>4F</v>
      </c>
      <c r="W1348"/>
      <c r="X1348"/>
      <c r="Y1348" s="1" t="str">
        <f>VLOOKUP($O1348,教員一覧!$A:$D,2,FALSE)</f>
        <v>ゲーム</v>
      </c>
      <c r="Z1348" s="1" t="str">
        <f>VLOOKUP($O1348,教員一覧!$A:$D,3,FALSE)</f>
        <v>プログラム</v>
      </c>
      <c r="AA1348" s="1" t="str">
        <f>VLOOKUP($O1348,教員一覧!$A:$D,4,FALSE)</f>
        <v>専任</v>
      </c>
      <c r="AB1348" s="1" t="str">
        <f t="shared" si="421"/>
        <v/>
      </c>
      <c r="AC1348" s="14" t="s">
        <v>1660</v>
      </c>
      <c r="AD1348" s="14" t="s">
        <v>163</v>
      </c>
      <c r="AE1348" s="14" t="s">
        <v>108</v>
      </c>
      <c r="AF1348" s="14" t="s">
        <v>17</v>
      </c>
      <c r="AG1348" s="14">
        <v>1</v>
      </c>
      <c r="AH1348" s="14">
        <v>1404</v>
      </c>
      <c r="AI1348" s="15" t="str">
        <f t="shared" si="422"/>
        <v/>
      </c>
      <c r="AJ1348" s="15" t="str">
        <f t="shared" si="423"/>
        <v/>
      </c>
      <c r="AK1348" s="15" t="str">
        <f t="shared" si="424"/>
        <v/>
      </c>
      <c r="AL1348" s="15" t="str">
        <f t="shared" si="425"/>
        <v/>
      </c>
      <c r="AM1348" s="15" t="str">
        <f t="shared" si="426"/>
        <v/>
      </c>
      <c r="AN1348" s="15" t="str">
        <f t="shared" si="427"/>
        <v/>
      </c>
      <c r="AO1348" s="15" t="str">
        <f t="shared" si="428"/>
        <v/>
      </c>
      <c r="AP1348" s="9" t="str">
        <f t="shared" si="429"/>
        <v>GR3B金1</v>
      </c>
      <c r="AQ1348" s="9">
        <f t="shared" si="430"/>
        <v>0.25</v>
      </c>
      <c r="AR1348" s="11" t="str">
        <f t="shared" si="431"/>
        <v>椎原金1</v>
      </c>
      <c r="AS1348" s="11">
        <f t="shared" si="432"/>
        <v>0.25</v>
      </c>
      <c r="AT1348">
        <v>1</v>
      </c>
      <c r="AU1348" s="12">
        <f t="shared" si="433"/>
        <v>0</v>
      </c>
      <c r="AV1348" s="13" t="str">
        <f t="shared" si="434"/>
        <v>1404金1</v>
      </c>
      <c r="AW1348" s="13">
        <f t="shared" si="435"/>
        <v>0.25</v>
      </c>
      <c r="AX1348" s="18" t="str">
        <f t="shared" si="436"/>
        <v>GR3BGS_GE3C金11404</v>
      </c>
      <c r="AY1348" s="18">
        <f t="shared" si="437"/>
        <v>0</v>
      </c>
      <c r="AZ1348"/>
    </row>
    <row r="1349" spans="1:52" x14ac:dyDescent="0.15">
      <c r="A1349" s="1">
        <f t="shared" si="419"/>
        <v>3</v>
      </c>
      <c r="B1349" s="1" t="str">
        <f t="shared" si="420"/>
        <v>編成</v>
      </c>
      <c r="C1349" t="s">
        <v>3708</v>
      </c>
      <c r="D1349" s="1" t="str">
        <f>VLOOKUP($C1349,クラス一覧!$A:$J,10,FALSE)</f>
        <v>ゲーム</v>
      </c>
      <c r="E1349" s="1">
        <f>VLOOKUP($C1349,クラス一覧!$A:$J,8,FALSE)</f>
        <v>23</v>
      </c>
      <c r="F1349" s="1" t="str">
        <f>VLOOKUP($C1349,クラス一覧!$A:$J,9,FALSE)</f>
        <v>幸田</v>
      </c>
      <c r="G1349" s="1" t="str">
        <f>VLOOKUP($H1349,科目一覧!$A:$G,3,FALSE)</f>
        <v>ゲーム合同（実践）</v>
      </c>
      <c r="H1349" t="s">
        <v>3178</v>
      </c>
      <c r="I1349" s="1" t="str">
        <f>VLOOKUP($H1349,科目一覧!$A:$G,7,FALSE)</f>
        <v>福井</v>
      </c>
      <c r="J1349" s="1" t="str">
        <f>VLOOKUP($I1349,教員一覧!$A:$D,2,FALSE)</f>
        <v>ゲーム</v>
      </c>
      <c r="K1349" s="1" t="str">
        <f>VLOOKUP($I1349,教員一覧!$A:$D,3,FALSE)</f>
        <v>プログラム</v>
      </c>
      <c r="L1349" s="1" t="str">
        <f>VLOOKUP($I1349,教員一覧!$A:$D,4,FALSE)</f>
        <v>専任</v>
      </c>
      <c r="M1349" t="s">
        <v>1661</v>
      </c>
      <c r="N1349" t="s">
        <v>3789</v>
      </c>
      <c r="O1349" t="s">
        <v>3012</v>
      </c>
      <c r="P1349" t="s">
        <v>17</v>
      </c>
      <c r="Q1349">
        <v>1</v>
      </c>
      <c r="R1349">
        <v>1405</v>
      </c>
      <c r="S1349" s="1" t="str">
        <f>VLOOKUP($R1349,教室一覧!$A:$B,2,FALSE)</f>
        <v>ノート32</v>
      </c>
      <c r="T1349" s="1">
        <f>VLOOKUP($R1349,教室一覧!$A:$C,3,FALSE)</f>
        <v>32</v>
      </c>
      <c r="U1349" s="1" t="str">
        <f>VLOOKUP($R1349,教室一覧!$A:$D,4,FALSE)</f>
        <v>1号館</v>
      </c>
      <c r="V1349" s="1" t="str">
        <f>VLOOKUP($R1349,教室一覧!$A:$E,5,FALSE)</f>
        <v>4F</v>
      </c>
      <c r="W1349"/>
      <c r="X1349"/>
      <c r="Y1349" s="1" t="str">
        <f>VLOOKUP($O1349,教員一覧!$A:$D,2,FALSE)</f>
        <v>ゲーム</v>
      </c>
      <c r="Z1349" s="1" t="str">
        <f>VLOOKUP($O1349,教員一覧!$A:$D,3,FALSE)</f>
        <v>プログラム</v>
      </c>
      <c r="AA1349" s="1" t="str">
        <f>VLOOKUP($O1349,教員一覧!$A:$D,4,FALSE)</f>
        <v>専任</v>
      </c>
      <c r="AB1349" s="1" t="str">
        <f t="shared" si="421"/>
        <v>担任</v>
      </c>
      <c r="AC1349" s="14" t="s">
        <v>1661</v>
      </c>
      <c r="AD1349" s="14" t="s">
        <v>163</v>
      </c>
      <c r="AE1349" s="14" t="s">
        <v>3012</v>
      </c>
      <c r="AF1349" s="14" t="s">
        <v>17</v>
      </c>
      <c r="AG1349" s="14">
        <v>1</v>
      </c>
      <c r="AH1349" s="14">
        <v>1405</v>
      </c>
      <c r="AI1349" s="15" t="str">
        <f t="shared" si="422"/>
        <v/>
      </c>
      <c r="AJ1349" s="15" t="str">
        <f t="shared" si="423"/>
        <v/>
      </c>
      <c r="AK1349" s="15" t="str">
        <f t="shared" si="424"/>
        <v/>
      </c>
      <c r="AL1349" s="15" t="str">
        <f t="shared" si="425"/>
        <v/>
      </c>
      <c r="AM1349" s="15" t="str">
        <f t="shared" si="426"/>
        <v/>
      </c>
      <c r="AN1349" s="15" t="str">
        <f t="shared" si="427"/>
        <v/>
      </c>
      <c r="AO1349" s="15" t="str">
        <f t="shared" si="428"/>
        <v/>
      </c>
      <c r="AP1349" s="9" t="str">
        <f t="shared" si="429"/>
        <v>GR3B金1</v>
      </c>
      <c r="AQ1349" s="9">
        <f t="shared" si="430"/>
        <v>0.25</v>
      </c>
      <c r="AR1349" s="11" t="str">
        <f t="shared" si="431"/>
        <v>幸田金1</v>
      </c>
      <c r="AS1349" s="11">
        <f t="shared" si="432"/>
        <v>0.25</v>
      </c>
      <c r="AT1349">
        <v>1</v>
      </c>
      <c r="AU1349" s="12">
        <f t="shared" si="433"/>
        <v>23</v>
      </c>
      <c r="AV1349" s="13" t="str">
        <f t="shared" si="434"/>
        <v>1405金1</v>
      </c>
      <c r="AW1349" s="13">
        <f t="shared" si="435"/>
        <v>0.25</v>
      </c>
      <c r="AX1349" s="18" t="str">
        <f t="shared" si="436"/>
        <v>GR3BGS_GE3D金11405</v>
      </c>
      <c r="AY1349" s="18">
        <f t="shared" si="437"/>
        <v>23</v>
      </c>
      <c r="AZ1349"/>
    </row>
    <row r="1350" spans="1:52" x14ac:dyDescent="0.15">
      <c r="A1350" s="1">
        <f t="shared" si="419"/>
        <v>3</v>
      </c>
      <c r="B1350" s="1" t="str">
        <f t="shared" si="420"/>
        <v>編成</v>
      </c>
      <c r="C1350" t="s">
        <v>3708</v>
      </c>
      <c r="D1350" s="1" t="str">
        <f>VLOOKUP($C1350,クラス一覧!$A:$J,10,FALSE)</f>
        <v>ゲーム</v>
      </c>
      <c r="E1350" s="1">
        <v>0</v>
      </c>
      <c r="F1350" s="1" t="str">
        <f>VLOOKUP($C1350,クラス一覧!$A:$J,9,FALSE)</f>
        <v>幸田</v>
      </c>
      <c r="G1350" s="1" t="str">
        <f>VLOOKUP($H1350,科目一覧!$A:$G,3,FALSE)</f>
        <v>ゲーム合同（実践）</v>
      </c>
      <c r="H1350" t="s">
        <v>3178</v>
      </c>
      <c r="I1350" s="1" t="str">
        <f>VLOOKUP($H1350,科目一覧!$A:$G,7,FALSE)</f>
        <v>福井</v>
      </c>
      <c r="J1350" s="1" t="str">
        <f>VLOOKUP($I1350,教員一覧!$A:$D,2,FALSE)</f>
        <v>ゲーム</v>
      </c>
      <c r="K1350" s="1" t="str">
        <f>VLOOKUP($I1350,教員一覧!$A:$D,3,FALSE)</f>
        <v>プログラム</v>
      </c>
      <c r="L1350" s="1" t="str">
        <f>VLOOKUP($I1350,教員一覧!$A:$D,4,FALSE)</f>
        <v>専任</v>
      </c>
      <c r="M1350" t="s">
        <v>3658</v>
      </c>
      <c r="N1350" t="s">
        <v>3789</v>
      </c>
      <c r="O1350" t="s">
        <v>59</v>
      </c>
      <c r="P1350" t="s">
        <v>17</v>
      </c>
      <c r="Q1350">
        <v>2</v>
      </c>
      <c r="R1350">
        <v>1402</v>
      </c>
      <c r="S1350" s="1" t="str">
        <f>VLOOKUP($R1350,教室一覧!$A:$B,2,FALSE)</f>
        <v>実習室</v>
      </c>
      <c r="T1350" s="1">
        <f>VLOOKUP($R1350,教室一覧!$A:$C,3,FALSE)</f>
        <v>33</v>
      </c>
      <c r="U1350" s="1" t="str">
        <f>VLOOKUP($R1350,教室一覧!$A:$D,4,FALSE)</f>
        <v>1号館</v>
      </c>
      <c r="V1350" s="1" t="str">
        <f>VLOOKUP($R1350,教室一覧!$A:$E,5,FALSE)</f>
        <v>4F</v>
      </c>
      <c r="W1350"/>
      <c r="X1350"/>
      <c r="Y1350" s="1" t="str">
        <f>VLOOKUP($O1350,教員一覧!$A:$D,2,FALSE)</f>
        <v>CG</v>
      </c>
      <c r="Z1350" s="1" t="str">
        <f>VLOOKUP($O1350,教員一覧!$A:$D,3,FALSE)</f>
        <v>　</v>
      </c>
      <c r="AA1350" s="1" t="str">
        <f>VLOOKUP($O1350,教員一覧!$A:$D,4,FALSE)</f>
        <v>専任</v>
      </c>
      <c r="AB1350" s="1" t="str">
        <f t="shared" si="421"/>
        <v/>
      </c>
      <c r="AC1350" s="14" t="s">
        <v>3658</v>
      </c>
      <c r="AD1350" s="14" t="s">
        <v>163</v>
      </c>
      <c r="AE1350" s="14" t="s">
        <v>59</v>
      </c>
      <c r="AF1350" s="14" t="s">
        <v>17</v>
      </c>
      <c r="AG1350" s="14">
        <v>2</v>
      </c>
      <c r="AH1350" s="14">
        <v>1402</v>
      </c>
      <c r="AI1350" s="15" t="str">
        <f t="shared" si="422"/>
        <v/>
      </c>
      <c r="AJ1350" s="15" t="str">
        <f t="shared" si="423"/>
        <v/>
      </c>
      <c r="AK1350" s="15" t="str">
        <f t="shared" si="424"/>
        <v/>
      </c>
      <c r="AL1350" s="15" t="str">
        <f t="shared" si="425"/>
        <v/>
      </c>
      <c r="AM1350" s="15" t="str">
        <f t="shared" si="426"/>
        <v/>
      </c>
      <c r="AN1350" s="15" t="str">
        <f t="shared" si="427"/>
        <v/>
      </c>
      <c r="AO1350" s="15" t="str">
        <f t="shared" si="428"/>
        <v/>
      </c>
      <c r="AP1350" s="9" t="str">
        <f t="shared" si="429"/>
        <v>GR3B金2</v>
      </c>
      <c r="AQ1350" s="9">
        <f t="shared" si="430"/>
        <v>0.25</v>
      </c>
      <c r="AR1350" s="11" t="str">
        <f t="shared" si="431"/>
        <v>西尾金2</v>
      </c>
      <c r="AS1350" s="11">
        <f t="shared" si="432"/>
        <v>0.125</v>
      </c>
      <c r="AT1350">
        <v>1</v>
      </c>
      <c r="AU1350" s="12">
        <f t="shared" si="433"/>
        <v>0</v>
      </c>
      <c r="AV1350" s="13" t="str">
        <f t="shared" si="434"/>
        <v>1402金2</v>
      </c>
      <c r="AW1350" s="13">
        <f t="shared" si="435"/>
        <v>0.125</v>
      </c>
      <c r="AX1350" s="18" t="str">
        <f t="shared" si="436"/>
        <v>GR3BGS_GE3A金21402</v>
      </c>
      <c r="AY1350" s="18">
        <f t="shared" si="437"/>
        <v>0</v>
      </c>
      <c r="AZ1350"/>
    </row>
    <row r="1351" spans="1:52" x14ac:dyDescent="0.15">
      <c r="A1351" s="1">
        <f t="shared" si="419"/>
        <v>3</v>
      </c>
      <c r="B1351" s="1" t="str">
        <f t="shared" si="420"/>
        <v>編成</v>
      </c>
      <c r="C1351" t="s">
        <v>3708</v>
      </c>
      <c r="D1351" s="1" t="str">
        <f>VLOOKUP($C1351,クラス一覧!$A:$J,10,FALSE)</f>
        <v>ゲーム</v>
      </c>
      <c r="E1351" s="1">
        <v>0</v>
      </c>
      <c r="F1351" s="1" t="str">
        <f>VLOOKUP($C1351,クラス一覧!$A:$J,9,FALSE)</f>
        <v>幸田</v>
      </c>
      <c r="G1351" s="1" t="str">
        <f>VLOOKUP($H1351,科目一覧!$A:$G,3,FALSE)</f>
        <v>ゲーム合同（実践）</v>
      </c>
      <c r="H1351" t="s">
        <v>3178</v>
      </c>
      <c r="I1351" s="1" t="str">
        <f>VLOOKUP($H1351,科目一覧!$A:$G,7,FALSE)</f>
        <v>福井</v>
      </c>
      <c r="J1351" s="1" t="str">
        <f>VLOOKUP($I1351,教員一覧!$A:$D,2,FALSE)</f>
        <v>ゲーム</v>
      </c>
      <c r="K1351" s="1" t="str">
        <f>VLOOKUP($I1351,教員一覧!$A:$D,3,FALSE)</f>
        <v>プログラム</v>
      </c>
      <c r="L1351" s="1" t="str">
        <f>VLOOKUP($I1351,教員一覧!$A:$D,4,FALSE)</f>
        <v>専任</v>
      </c>
      <c r="M1351" t="s">
        <v>3659</v>
      </c>
      <c r="N1351" t="s">
        <v>3789</v>
      </c>
      <c r="O1351" t="s">
        <v>68</v>
      </c>
      <c r="P1351" t="s">
        <v>17</v>
      </c>
      <c r="Q1351">
        <v>2</v>
      </c>
      <c r="R1351">
        <v>1403</v>
      </c>
      <c r="S1351" s="1" t="str">
        <f>VLOOKUP($R1351,教室一覧!$A:$B,2,FALSE)</f>
        <v>ノート32</v>
      </c>
      <c r="T1351" s="1">
        <f>VLOOKUP($R1351,教室一覧!$A:$C,3,FALSE)</f>
        <v>32</v>
      </c>
      <c r="U1351" s="1" t="str">
        <f>VLOOKUP($R1351,教室一覧!$A:$D,4,FALSE)</f>
        <v>1号館</v>
      </c>
      <c r="V1351" s="1" t="str">
        <f>VLOOKUP($R1351,教室一覧!$A:$E,5,FALSE)</f>
        <v>4F</v>
      </c>
      <c r="W1351"/>
      <c r="X1351"/>
      <c r="Y1351" s="1" t="str">
        <f>VLOOKUP($O1351,教員一覧!$A:$D,2,FALSE)</f>
        <v>ゲーム</v>
      </c>
      <c r="Z1351" s="1" t="str">
        <f>VLOOKUP($O1351,教員一覧!$A:$D,3,FALSE)</f>
        <v>企画</v>
      </c>
      <c r="AA1351" s="1" t="str">
        <f>VLOOKUP($O1351,教員一覧!$A:$D,4,FALSE)</f>
        <v>専任</v>
      </c>
      <c r="AB1351" s="1" t="str">
        <f t="shared" si="421"/>
        <v/>
      </c>
      <c r="AC1351" s="14" t="s">
        <v>3659</v>
      </c>
      <c r="AD1351" s="14" t="s">
        <v>163</v>
      </c>
      <c r="AE1351" s="14" t="s">
        <v>68</v>
      </c>
      <c r="AF1351" s="14" t="s">
        <v>17</v>
      </c>
      <c r="AG1351" s="14">
        <v>2</v>
      </c>
      <c r="AH1351" s="14">
        <v>1403</v>
      </c>
      <c r="AI1351" s="15" t="str">
        <f t="shared" si="422"/>
        <v/>
      </c>
      <c r="AJ1351" s="15" t="str">
        <f t="shared" si="423"/>
        <v/>
      </c>
      <c r="AK1351" s="15" t="str">
        <f t="shared" si="424"/>
        <v/>
      </c>
      <c r="AL1351" s="15" t="str">
        <f t="shared" si="425"/>
        <v/>
      </c>
      <c r="AM1351" s="15" t="str">
        <f t="shared" si="426"/>
        <v/>
      </c>
      <c r="AN1351" s="15" t="str">
        <f t="shared" si="427"/>
        <v/>
      </c>
      <c r="AO1351" s="15" t="str">
        <f t="shared" si="428"/>
        <v/>
      </c>
      <c r="AP1351" s="9" t="str">
        <f t="shared" si="429"/>
        <v>GR3B金2</v>
      </c>
      <c r="AQ1351" s="9">
        <f t="shared" si="430"/>
        <v>0.25</v>
      </c>
      <c r="AR1351" s="11" t="str">
        <f t="shared" si="431"/>
        <v>岩橋金2</v>
      </c>
      <c r="AS1351" s="11">
        <f t="shared" si="432"/>
        <v>0.125</v>
      </c>
      <c r="AT1351">
        <v>1</v>
      </c>
      <c r="AU1351" s="12">
        <f t="shared" si="433"/>
        <v>0</v>
      </c>
      <c r="AV1351" s="13" t="str">
        <f t="shared" si="434"/>
        <v>1403金2</v>
      </c>
      <c r="AW1351" s="13">
        <f t="shared" si="435"/>
        <v>0.125</v>
      </c>
      <c r="AX1351" s="18" t="str">
        <f t="shared" si="436"/>
        <v>GR3BGS_GE3B金21403</v>
      </c>
      <c r="AY1351" s="18">
        <f t="shared" si="437"/>
        <v>0</v>
      </c>
      <c r="AZ1351"/>
    </row>
    <row r="1352" spans="1:52" x14ac:dyDescent="0.15">
      <c r="A1352" s="1">
        <f t="shared" si="419"/>
        <v>3</v>
      </c>
      <c r="B1352" s="1" t="str">
        <f t="shared" si="420"/>
        <v>編成</v>
      </c>
      <c r="C1352" t="s">
        <v>3708</v>
      </c>
      <c r="D1352" s="1" t="str">
        <f>VLOOKUP($C1352,クラス一覧!$A:$J,10,FALSE)</f>
        <v>ゲーム</v>
      </c>
      <c r="E1352" s="1">
        <v>0</v>
      </c>
      <c r="F1352" s="1" t="str">
        <f>VLOOKUP($C1352,クラス一覧!$A:$J,9,FALSE)</f>
        <v>幸田</v>
      </c>
      <c r="G1352" s="1" t="str">
        <f>VLOOKUP($H1352,科目一覧!$A:$G,3,FALSE)</f>
        <v>ゲーム合同（実践）</v>
      </c>
      <c r="H1352" t="s">
        <v>3178</v>
      </c>
      <c r="I1352" s="1" t="str">
        <f>VLOOKUP($H1352,科目一覧!$A:$G,7,FALSE)</f>
        <v>福井</v>
      </c>
      <c r="J1352" s="1" t="str">
        <f>VLOOKUP($I1352,教員一覧!$A:$D,2,FALSE)</f>
        <v>ゲーム</v>
      </c>
      <c r="K1352" s="1" t="str">
        <f>VLOOKUP($I1352,教員一覧!$A:$D,3,FALSE)</f>
        <v>プログラム</v>
      </c>
      <c r="L1352" s="1" t="str">
        <f>VLOOKUP($I1352,教員一覧!$A:$D,4,FALSE)</f>
        <v>専任</v>
      </c>
      <c r="M1352" t="s">
        <v>1660</v>
      </c>
      <c r="N1352" t="s">
        <v>3789</v>
      </c>
      <c r="O1352" t="s">
        <v>108</v>
      </c>
      <c r="P1352" t="s">
        <v>17</v>
      </c>
      <c r="Q1352">
        <v>2</v>
      </c>
      <c r="R1352">
        <v>1404</v>
      </c>
      <c r="S1352" s="1" t="str">
        <f>VLOOKUP($R1352,教室一覧!$A:$B,2,FALSE)</f>
        <v>ノート32</v>
      </c>
      <c r="T1352" s="1">
        <f>VLOOKUP($R1352,教室一覧!$A:$C,3,FALSE)</f>
        <v>32</v>
      </c>
      <c r="U1352" s="1" t="str">
        <f>VLOOKUP($R1352,教室一覧!$A:$D,4,FALSE)</f>
        <v>1号館</v>
      </c>
      <c r="V1352" s="1" t="str">
        <f>VLOOKUP($R1352,教室一覧!$A:$E,5,FALSE)</f>
        <v>4F</v>
      </c>
      <c r="W1352"/>
      <c r="X1352"/>
      <c r="Y1352" s="1" t="str">
        <f>VLOOKUP($O1352,教員一覧!$A:$D,2,FALSE)</f>
        <v>ゲーム</v>
      </c>
      <c r="Z1352" s="1" t="str">
        <f>VLOOKUP($O1352,教員一覧!$A:$D,3,FALSE)</f>
        <v>プログラム</v>
      </c>
      <c r="AA1352" s="1" t="str">
        <f>VLOOKUP($O1352,教員一覧!$A:$D,4,FALSE)</f>
        <v>専任</v>
      </c>
      <c r="AB1352" s="1" t="str">
        <f t="shared" si="421"/>
        <v/>
      </c>
      <c r="AC1352" s="14" t="s">
        <v>1660</v>
      </c>
      <c r="AD1352" s="14" t="s">
        <v>163</v>
      </c>
      <c r="AE1352" s="14" t="s">
        <v>108</v>
      </c>
      <c r="AF1352" s="14" t="s">
        <v>17</v>
      </c>
      <c r="AG1352" s="14">
        <v>2</v>
      </c>
      <c r="AH1352" s="14">
        <v>1404</v>
      </c>
      <c r="AI1352" s="15" t="str">
        <f t="shared" si="422"/>
        <v/>
      </c>
      <c r="AJ1352" s="15" t="str">
        <f t="shared" si="423"/>
        <v/>
      </c>
      <c r="AK1352" s="15" t="str">
        <f t="shared" si="424"/>
        <v/>
      </c>
      <c r="AL1352" s="15" t="str">
        <f t="shared" si="425"/>
        <v/>
      </c>
      <c r="AM1352" s="15" t="str">
        <f t="shared" si="426"/>
        <v/>
      </c>
      <c r="AN1352" s="15" t="str">
        <f t="shared" si="427"/>
        <v/>
      </c>
      <c r="AO1352" s="15" t="str">
        <f t="shared" si="428"/>
        <v/>
      </c>
      <c r="AP1352" s="9" t="str">
        <f t="shared" si="429"/>
        <v>GR3B金2</v>
      </c>
      <c r="AQ1352" s="9">
        <f t="shared" si="430"/>
        <v>0.25</v>
      </c>
      <c r="AR1352" s="11" t="str">
        <f t="shared" si="431"/>
        <v>椎原金2</v>
      </c>
      <c r="AS1352" s="11">
        <f t="shared" si="432"/>
        <v>0.25</v>
      </c>
      <c r="AT1352">
        <v>1</v>
      </c>
      <c r="AU1352" s="12">
        <f t="shared" si="433"/>
        <v>0</v>
      </c>
      <c r="AV1352" s="13" t="str">
        <f t="shared" si="434"/>
        <v>1404金2</v>
      </c>
      <c r="AW1352" s="13">
        <f t="shared" si="435"/>
        <v>0.25</v>
      </c>
      <c r="AX1352" s="18" t="str">
        <f t="shared" si="436"/>
        <v>GR3BGS_GE3C金21404</v>
      </c>
      <c r="AY1352" s="18">
        <f t="shared" si="437"/>
        <v>0</v>
      </c>
      <c r="AZ1352"/>
    </row>
    <row r="1353" spans="1:52" x14ac:dyDescent="0.15">
      <c r="A1353" s="1">
        <f t="shared" si="419"/>
        <v>3</v>
      </c>
      <c r="B1353" s="1" t="str">
        <f t="shared" si="420"/>
        <v>編成</v>
      </c>
      <c r="C1353" t="s">
        <v>3708</v>
      </c>
      <c r="D1353" s="1" t="str">
        <f>VLOOKUP($C1353,クラス一覧!$A:$J,10,FALSE)</f>
        <v>ゲーム</v>
      </c>
      <c r="E1353" s="1">
        <f>VLOOKUP($C1353,クラス一覧!$A:$J,8,FALSE)</f>
        <v>23</v>
      </c>
      <c r="F1353" s="1" t="str">
        <f>VLOOKUP($C1353,クラス一覧!$A:$J,9,FALSE)</f>
        <v>幸田</v>
      </c>
      <c r="G1353" s="1" t="str">
        <f>VLOOKUP($H1353,科目一覧!$A:$G,3,FALSE)</f>
        <v>ゲーム合同（実践）</v>
      </c>
      <c r="H1353" t="s">
        <v>3178</v>
      </c>
      <c r="I1353" s="1" t="str">
        <f>VLOOKUP($H1353,科目一覧!$A:$G,7,FALSE)</f>
        <v>福井</v>
      </c>
      <c r="J1353" s="1" t="str">
        <f>VLOOKUP($I1353,教員一覧!$A:$D,2,FALSE)</f>
        <v>ゲーム</v>
      </c>
      <c r="K1353" s="1" t="str">
        <f>VLOOKUP($I1353,教員一覧!$A:$D,3,FALSE)</f>
        <v>プログラム</v>
      </c>
      <c r="L1353" s="1" t="str">
        <f>VLOOKUP($I1353,教員一覧!$A:$D,4,FALSE)</f>
        <v>専任</v>
      </c>
      <c r="M1353" t="s">
        <v>1661</v>
      </c>
      <c r="N1353" t="s">
        <v>3789</v>
      </c>
      <c r="O1353" t="s">
        <v>3012</v>
      </c>
      <c r="P1353" t="s">
        <v>17</v>
      </c>
      <c r="Q1353">
        <v>2</v>
      </c>
      <c r="R1353">
        <v>1405</v>
      </c>
      <c r="S1353" s="1" t="str">
        <f>VLOOKUP($R1353,教室一覧!$A:$B,2,FALSE)</f>
        <v>ノート32</v>
      </c>
      <c r="T1353" s="1">
        <f>VLOOKUP($R1353,教室一覧!$A:$C,3,FALSE)</f>
        <v>32</v>
      </c>
      <c r="U1353" s="1" t="str">
        <f>VLOOKUP($R1353,教室一覧!$A:$D,4,FALSE)</f>
        <v>1号館</v>
      </c>
      <c r="V1353" s="1" t="str">
        <f>VLOOKUP($R1353,教室一覧!$A:$E,5,FALSE)</f>
        <v>4F</v>
      </c>
      <c r="W1353"/>
      <c r="X1353"/>
      <c r="Y1353" s="1" t="str">
        <f>VLOOKUP($O1353,教員一覧!$A:$D,2,FALSE)</f>
        <v>ゲーム</v>
      </c>
      <c r="Z1353" s="1" t="str">
        <f>VLOOKUP($O1353,教員一覧!$A:$D,3,FALSE)</f>
        <v>プログラム</v>
      </c>
      <c r="AA1353" s="1" t="str">
        <f>VLOOKUP($O1353,教員一覧!$A:$D,4,FALSE)</f>
        <v>専任</v>
      </c>
      <c r="AB1353" s="1" t="str">
        <f t="shared" si="421"/>
        <v>担任</v>
      </c>
      <c r="AC1353" s="14" t="s">
        <v>1661</v>
      </c>
      <c r="AD1353" s="14" t="s">
        <v>163</v>
      </c>
      <c r="AE1353" s="14" t="s">
        <v>3012</v>
      </c>
      <c r="AF1353" s="14" t="s">
        <v>17</v>
      </c>
      <c r="AG1353" s="14">
        <v>2</v>
      </c>
      <c r="AH1353" s="14">
        <v>1405</v>
      </c>
      <c r="AI1353" s="15" t="str">
        <f t="shared" si="422"/>
        <v/>
      </c>
      <c r="AJ1353" s="15" t="str">
        <f t="shared" si="423"/>
        <v/>
      </c>
      <c r="AK1353" s="15" t="str">
        <f t="shared" si="424"/>
        <v/>
      </c>
      <c r="AL1353" s="15" t="str">
        <f t="shared" si="425"/>
        <v/>
      </c>
      <c r="AM1353" s="15" t="str">
        <f t="shared" si="426"/>
        <v/>
      </c>
      <c r="AN1353" s="15" t="str">
        <f t="shared" si="427"/>
        <v/>
      </c>
      <c r="AO1353" s="15" t="str">
        <f t="shared" si="428"/>
        <v/>
      </c>
      <c r="AP1353" s="9" t="str">
        <f t="shared" si="429"/>
        <v>GR3B金2</v>
      </c>
      <c r="AQ1353" s="9">
        <f t="shared" si="430"/>
        <v>0.25</v>
      </c>
      <c r="AR1353" s="11" t="str">
        <f t="shared" si="431"/>
        <v>幸田金2</v>
      </c>
      <c r="AS1353" s="11">
        <f t="shared" si="432"/>
        <v>0.25</v>
      </c>
      <c r="AT1353">
        <v>1</v>
      </c>
      <c r="AU1353" s="12">
        <f t="shared" si="433"/>
        <v>23</v>
      </c>
      <c r="AV1353" s="13" t="str">
        <f t="shared" si="434"/>
        <v>1405金2</v>
      </c>
      <c r="AW1353" s="13">
        <f t="shared" si="435"/>
        <v>0.25</v>
      </c>
      <c r="AX1353" s="18" t="str">
        <f t="shared" si="436"/>
        <v>GR3BGS_GE3D金21405</v>
      </c>
      <c r="AY1353" s="18">
        <f t="shared" si="437"/>
        <v>23</v>
      </c>
      <c r="AZ1353"/>
    </row>
    <row r="1354" spans="1:52" x14ac:dyDescent="0.15">
      <c r="A1354" s="1">
        <f t="shared" si="419"/>
        <v>3</v>
      </c>
      <c r="B1354" s="1" t="str">
        <f t="shared" si="420"/>
        <v>HR</v>
      </c>
      <c r="C1354" t="s">
        <v>3708</v>
      </c>
      <c r="D1354" s="1" t="str">
        <f>VLOOKUP($C1354,クラス一覧!$A:$J,10,FALSE)</f>
        <v>ゲーム</v>
      </c>
      <c r="E1354" s="1">
        <f>VLOOKUP($C1354,クラス一覧!$A:$J,8,FALSE)</f>
        <v>23</v>
      </c>
      <c r="F1354" s="1" t="str">
        <f>VLOOKUP($C1354,クラス一覧!$A:$J,9,FALSE)</f>
        <v>幸田</v>
      </c>
      <c r="G1354" s="1" t="str">
        <f>VLOOKUP($H1354,科目一覧!$A:$G,3,FALSE)</f>
        <v>SHR</v>
      </c>
      <c r="H1354" t="s">
        <v>3720</v>
      </c>
      <c r="I1354" s="1">
        <f>VLOOKUP($H1354,科目一覧!$A:$G,7,FALSE)</f>
        <v>0</v>
      </c>
      <c r="J1354" s="1" t="e">
        <f>VLOOKUP($I1354,教員一覧!$A:$D,2,FALSE)</f>
        <v>#N/A</v>
      </c>
      <c r="K1354" s="1" t="e">
        <f>VLOOKUP($I1354,教員一覧!$A:$D,3,FALSE)</f>
        <v>#N/A</v>
      </c>
      <c r="L1354" s="1" t="e">
        <f>VLOOKUP($I1354,教員一覧!$A:$D,4,FALSE)</f>
        <v>#N/A</v>
      </c>
      <c r="M1354" t="s">
        <v>3708</v>
      </c>
      <c r="N1354" t="s">
        <v>3789</v>
      </c>
      <c r="O1354" t="s">
        <v>3012</v>
      </c>
      <c r="P1354" t="s">
        <v>9</v>
      </c>
      <c r="Q1354">
        <v>5</v>
      </c>
      <c r="R1354">
        <v>2403</v>
      </c>
      <c r="S1354" s="1" t="str">
        <f>VLOOKUP($R1354,教室一覧!$A:$B,2,FALSE)</f>
        <v>ノート対応</v>
      </c>
      <c r="T1354" s="1">
        <f>VLOOKUP($R1354,教室一覧!$A:$C,3,FALSE)</f>
        <v>36</v>
      </c>
      <c r="U1354" s="1" t="str">
        <f>VLOOKUP($R1354,教室一覧!$A:$D,4,FALSE)</f>
        <v>2号館</v>
      </c>
      <c r="V1354" s="1" t="str">
        <f>VLOOKUP($R1354,教室一覧!$A:$E,5,FALSE)</f>
        <v>4F</v>
      </c>
      <c r="W1354"/>
      <c r="X1354"/>
      <c r="Y1354" s="1" t="str">
        <f>VLOOKUP($O1354,教員一覧!$A:$D,2,FALSE)</f>
        <v>ゲーム</v>
      </c>
      <c r="Z1354" s="1" t="str">
        <f>VLOOKUP($O1354,教員一覧!$A:$D,3,FALSE)</f>
        <v>プログラム</v>
      </c>
      <c r="AA1354" s="1" t="str">
        <f>VLOOKUP($O1354,教員一覧!$A:$D,4,FALSE)</f>
        <v>専任</v>
      </c>
      <c r="AB1354" s="1" t="str">
        <f t="shared" si="421"/>
        <v>担任</v>
      </c>
      <c r="AC1354" s="14" t="s">
        <v>109</v>
      </c>
      <c r="AD1354" s="14" t="s">
        <v>163</v>
      </c>
      <c r="AE1354" s="14" t="s">
        <v>3012</v>
      </c>
      <c r="AF1354" s="14" t="s">
        <v>9</v>
      </c>
      <c r="AG1354" s="14">
        <v>5</v>
      </c>
      <c r="AH1354" s="14">
        <v>2403</v>
      </c>
      <c r="AI1354" s="15" t="str">
        <f t="shared" si="422"/>
        <v/>
      </c>
      <c r="AJ1354" s="15" t="str">
        <f t="shared" si="423"/>
        <v/>
      </c>
      <c r="AK1354" s="15" t="str">
        <f t="shared" si="424"/>
        <v/>
      </c>
      <c r="AL1354" s="15" t="str">
        <f t="shared" si="425"/>
        <v/>
      </c>
      <c r="AM1354" s="15" t="str">
        <f t="shared" si="426"/>
        <v/>
      </c>
      <c r="AN1354" s="15" t="str">
        <f t="shared" si="427"/>
        <v/>
      </c>
      <c r="AO1354" s="15" t="str">
        <f t="shared" si="428"/>
        <v/>
      </c>
      <c r="AP1354" s="9" t="str">
        <f t="shared" si="429"/>
        <v>GR3B月5</v>
      </c>
      <c r="AQ1354" s="9">
        <f t="shared" si="430"/>
        <v>1</v>
      </c>
      <c r="AR1354" s="11" t="str">
        <f t="shared" si="431"/>
        <v>幸田月5</v>
      </c>
      <c r="AS1354" s="11">
        <v>0</v>
      </c>
      <c r="AT1354">
        <v>1</v>
      </c>
      <c r="AU1354" s="12">
        <f t="shared" si="433"/>
        <v>23</v>
      </c>
      <c r="AV1354" s="13" t="str">
        <f t="shared" si="434"/>
        <v>2403月5</v>
      </c>
      <c r="AW1354" s="13">
        <f t="shared" si="435"/>
        <v>1</v>
      </c>
      <c r="AX1354" s="18" t="str">
        <f t="shared" si="436"/>
        <v>GR3BGR3B月52403</v>
      </c>
      <c r="AY1354" s="18">
        <f t="shared" si="437"/>
        <v>23</v>
      </c>
      <c r="AZ1354"/>
    </row>
    <row r="1355" spans="1:52" x14ac:dyDescent="0.15">
      <c r="A1355" s="1">
        <f t="shared" si="419"/>
        <v>3</v>
      </c>
      <c r="B1355" s="1" t="str">
        <f t="shared" si="420"/>
        <v>編成</v>
      </c>
      <c r="C1355" t="s">
        <v>3708</v>
      </c>
      <c r="D1355" s="1" t="str">
        <f>VLOOKUP($C1355,クラス一覧!$A:$J,10,FALSE)</f>
        <v>ゲーム</v>
      </c>
      <c r="E1355" s="1">
        <v>0</v>
      </c>
      <c r="F1355" s="1" t="str">
        <f>VLOOKUP($C1355,クラス一覧!$A:$J,9,FALSE)</f>
        <v>幸田</v>
      </c>
      <c r="G1355" s="1" t="str">
        <f>VLOOKUP($H1355,科目一覧!$A:$G,3,FALSE)</f>
        <v>ゲーム合同（実践）</v>
      </c>
      <c r="H1355" t="s">
        <v>3178</v>
      </c>
      <c r="I1355" s="1" t="str">
        <f>VLOOKUP($H1355,科目一覧!$A:$G,7,FALSE)</f>
        <v>福井</v>
      </c>
      <c r="J1355" s="1" t="str">
        <f>VLOOKUP($I1355,教員一覧!$A:$D,2,FALSE)</f>
        <v>ゲーム</v>
      </c>
      <c r="K1355" s="1" t="str">
        <f>VLOOKUP($I1355,教員一覧!$A:$D,3,FALSE)</f>
        <v>プログラム</v>
      </c>
      <c r="L1355" s="1" t="str">
        <f>VLOOKUP($I1355,教員一覧!$A:$D,4,FALSE)</f>
        <v>専任</v>
      </c>
      <c r="M1355" t="s">
        <v>3658</v>
      </c>
      <c r="N1355" t="s">
        <v>3789</v>
      </c>
      <c r="O1355" t="s">
        <v>76</v>
      </c>
      <c r="P1355" t="s">
        <v>13</v>
      </c>
      <c r="Q1355">
        <v>1</v>
      </c>
      <c r="R1355">
        <v>1402</v>
      </c>
      <c r="S1355" s="1" t="str">
        <f>VLOOKUP($R1355,教室一覧!$A:$B,2,FALSE)</f>
        <v>実習室</v>
      </c>
      <c r="T1355" s="1">
        <f>VLOOKUP($R1355,教室一覧!$A:$C,3,FALSE)</f>
        <v>33</v>
      </c>
      <c r="U1355" s="1" t="str">
        <f>VLOOKUP($R1355,教室一覧!$A:$D,4,FALSE)</f>
        <v>1号館</v>
      </c>
      <c r="V1355" s="1" t="str">
        <f>VLOOKUP($R1355,教室一覧!$A:$E,5,FALSE)</f>
        <v>4F</v>
      </c>
      <c r="W1355"/>
      <c r="X1355"/>
      <c r="Y1355" s="1" t="str">
        <f>VLOOKUP($O1355,教員一覧!$A:$D,2,FALSE)</f>
        <v>CG</v>
      </c>
      <c r="Z1355" s="1" t="str">
        <f>VLOOKUP($O1355,教員一覧!$A:$D,3,FALSE)</f>
        <v>　</v>
      </c>
      <c r="AA1355" s="1" t="str">
        <f>VLOOKUP($O1355,教員一覧!$A:$D,4,FALSE)</f>
        <v>専任</v>
      </c>
      <c r="AB1355" s="1" t="str">
        <f t="shared" si="421"/>
        <v/>
      </c>
      <c r="AC1355" s="14" t="s">
        <v>3658</v>
      </c>
      <c r="AD1355" s="14" t="s">
        <v>163</v>
      </c>
      <c r="AE1355" s="14" t="s">
        <v>76</v>
      </c>
      <c r="AF1355" s="14" t="s">
        <v>13</v>
      </c>
      <c r="AG1355" s="14">
        <v>1</v>
      </c>
      <c r="AH1355" s="14">
        <v>1402</v>
      </c>
      <c r="AI1355" s="15" t="str">
        <f t="shared" si="422"/>
        <v/>
      </c>
      <c r="AJ1355" s="15" t="str">
        <f t="shared" si="423"/>
        <v/>
      </c>
      <c r="AK1355" s="15" t="str">
        <f t="shared" si="424"/>
        <v/>
      </c>
      <c r="AL1355" s="15" t="str">
        <f t="shared" si="425"/>
        <v/>
      </c>
      <c r="AM1355" s="15" t="str">
        <f t="shared" si="426"/>
        <v/>
      </c>
      <c r="AN1355" s="15" t="str">
        <f t="shared" si="427"/>
        <v/>
      </c>
      <c r="AO1355" s="15" t="str">
        <f t="shared" si="428"/>
        <v/>
      </c>
      <c r="AP1355" s="9" t="str">
        <f t="shared" si="429"/>
        <v>GR3B水1</v>
      </c>
      <c r="AQ1355" s="9">
        <f t="shared" si="430"/>
        <v>0.25</v>
      </c>
      <c r="AR1355" s="11" t="str">
        <f t="shared" si="431"/>
        <v>庄司水1</v>
      </c>
      <c r="AS1355" s="11">
        <f t="shared" ref="AS1355:AS1370" si="438">1/COUNTIF($AR:$AR,$AR1355)</f>
        <v>0.125</v>
      </c>
      <c r="AT1355">
        <v>1</v>
      </c>
      <c r="AU1355" s="12">
        <f t="shared" si="433"/>
        <v>0</v>
      </c>
      <c r="AV1355" s="13" t="str">
        <f t="shared" si="434"/>
        <v>1402水1</v>
      </c>
      <c r="AW1355" s="13">
        <f t="shared" si="435"/>
        <v>0.125</v>
      </c>
      <c r="AX1355" s="18" t="str">
        <f t="shared" si="436"/>
        <v>GR3BGS_GE3A水11402</v>
      </c>
      <c r="AY1355" s="18">
        <f t="shared" si="437"/>
        <v>0</v>
      </c>
      <c r="AZ1355"/>
    </row>
    <row r="1356" spans="1:52" x14ac:dyDescent="0.15">
      <c r="A1356" s="1">
        <f t="shared" si="419"/>
        <v>3</v>
      </c>
      <c r="B1356" s="1" t="str">
        <f t="shared" si="420"/>
        <v>編成</v>
      </c>
      <c r="C1356" t="s">
        <v>3708</v>
      </c>
      <c r="D1356" s="1" t="str">
        <f>VLOOKUP($C1356,クラス一覧!$A:$J,10,FALSE)</f>
        <v>ゲーム</v>
      </c>
      <c r="E1356" s="1">
        <v>0</v>
      </c>
      <c r="F1356" s="1" t="str">
        <f>VLOOKUP($C1356,クラス一覧!$A:$J,9,FALSE)</f>
        <v>幸田</v>
      </c>
      <c r="G1356" s="1" t="str">
        <f>VLOOKUP($H1356,科目一覧!$A:$G,3,FALSE)</f>
        <v>ゲーム合同（実践）</v>
      </c>
      <c r="H1356" t="s">
        <v>3178</v>
      </c>
      <c r="I1356" s="1" t="str">
        <f>VLOOKUP($H1356,科目一覧!$A:$G,7,FALSE)</f>
        <v>福井</v>
      </c>
      <c r="J1356" s="1" t="str">
        <f>VLOOKUP($I1356,教員一覧!$A:$D,2,FALSE)</f>
        <v>ゲーム</v>
      </c>
      <c r="K1356" s="1" t="str">
        <f>VLOOKUP($I1356,教員一覧!$A:$D,3,FALSE)</f>
        <v>プログラム</v>
      </c>
      <c r="L1356" s="1" t="str">
        <f>VLOOKUP($I1356,教員一覧!$A:$D,4,FALSE)</f>
        <v>専任</v>
      </c>
      <c r="M1356" t="s">
        <v>3659</v>
      </c>
      <c r="N1356" t="s">
        <v>3789</v>
      </c>
      <c r="O1356" t="s">
        <v>68</v>
      </c>
      <c r="P1356" t="s">
        <v>13</v>
      </c>
      <c r="Q1356">
        <v>1</v>
      </c>
      <c r="R1356">
        <v>1403</v>
      </c>
      <c r="S1356" s="1" t="str">
        <f>VLOOKUP($R1356,教室一覧!$A:$B,2,FALSE)</f>
        <v>ノート32</v>
      </c>
      <c r="T1356" s="1">
        <f>VLOOKUP($R1356,教室一覧!$A:$C,3,FALSE)</f>
        <v>32</v>
      </c>
      <c r="U1356" s="1" t="str">
        <f>VLOOKUP($R1356,教室一覧!$A:$D,4,FALSE)</f>
        <v>1号館</v>
      </c>
      <c r="V1356" s="1" t="str">
        <f>VLOOKUP($R1356,教室一覧!$A:$E,5,FALSE)</f>
        <v>4F</v>
      </c>
      <c r="W1356"/>
      <c r="X1356"/>
      <c r="Y1356" s="1" t="str">
        <f>VLOOKUP($O1356,教員一覧!$A:$D,2,FALSE)</f>
        <v>ゲーム</v>
      </c>
      <c r="Z1356" s="1" t="str">
        <f>VLOOKUP($O1356,教員一覧!$A:$D,3,FALSE)</f>
        <v>企画</v>
      </c>
      <c r="AA1356" s="1" t="str">
        <f>VLOOKUP($O1356,教員一覧!$A:$D,4,FALSE)</f>
        <v>専任</v>
      </c>
      <c r="AB1356" s="1" t="str">
        <f t="shared" si="421"/>
        <v/>
      </c>
      <c r="AC1356" s="14" t="s">
        <v>3659</v>
      </c>
      <c r="AD1356" s="14" t="s">
        <v>163</v>
      </c>
      <c r="AE1356" s="14" t="s">
        <v>68</v>
      </c>
      <c r="AF1356" s="14" t="s">
        <v>13</v>
      </c>
      <c r="AG1356" s="14">
        <v>1</v>
      </c>
      <c r="AH1356" s="14">
        <v>1403</v>
      </c>
      <c r="AI1356" s="15" t="str">
        <f t="shared" si="422"/>
        <v/>
      </c>
      <c r="AJ1356" s="15" t="str">
        <f t="shared" si="423"/>
        <v/>
      </c>
      <c r="AK1356" s="15" t="str">
        <f t="shared" si="424"/>
        <v/>
      </c>
      <c r="AL1356" s="15" t="str">
        <f t="shared" si="425"/>
        <v/>
      </c>
      <c r="AM1356" s="15" t="str">
        <f t="shared" si="426"/>
        <v/>
      </c>
      <c r="AN1356" s="15" t="str">
        <f t="shared" si="427"/>
        <v/>
      </c>
      <c r="AO1356" s="15" t="str">
        <f t="shared" si="428"/>
        <v/>
      </c>
      <c r="AP1356" s="9" t="str">
        <f t="shared" si="429"/>
        <v>GR3B水1</v>
      </c>
      <c r="AQ1356" s="9">
        <f t="shared" si="430"/>
        <v>0.25</v>
      </c>
      <c r="AR1356" s="11" t="str">
        <f t="shared" si="431"/>
        <v>岩橋水1</v>
      </c>
      <c r="AS1356" s="11">
        <f t="shared" si="438"/>
        <v>0.125</v>
      </c>
      <c r="AT1356">
        <v>1</v>
      </c>
      <c r="AU1356" s="12">
        <f t="shared" si="433"/>
        <v>0</v>
      </c>
      <c r="AV1356" s="13" t="str">
        <f t="shared" si="434"/>
        <v>1403水1</v>
      </c>
      <c r="AW1356" s="13">
        <f t="shared" si="435"/>
        <v>0.125</v>
      </c>
      <c r="AX1356" s="18" t="str">
        <f t="shared" si="436"/>
        <v>GR3BGS_GE3B水11403</v>
      </c>
      <c r="AY1356" s="18">
        <f t="shared" si="437"/>
        <v>0</v>
      </c>
      <c r="AZ1356"/>
    </row>
    <row r="1357" spans="1:52" x14ac:dyDescent="0.15">
      <c r="A1357" s="1">
        <f t="shared" si="419"/>
        <v>3</v>
      </c>
      <c r="B1357" s="1" t="str">
        <f t="shared" si="420"/>
        <v>編成</v>
      </c>
      <c r="C1357" t="s">
        <v>3708</v>
      </c>
      <c r="D1357" s="1" t="str">
        <f>VLOOKUP($C1357,クラス一覧!$A:$J,10,FALSE)</f>
        <v>ゲーム</v>
      </c>
      <c r="E1357" s="1">
        <v>0</v>
      </c>
      <c r="F1357" s="1" t="str">
        <f>VLOOKUP($C1357,クラス一覧!$A:$J,9,FALSE)</f>
        <v>幸田</v>
      </c>
      <c r="G1357" s="1" t="str">
        <f>VLOOKUP($H1357,科目一覧!$A:$G,3,FALSE)</f>
        <v>ゲーム合同（実践）</v>
      </c>
      <c r="H1357" t="s">
        <v>3178</v>
      </c>
      <c r="I1357" s="1" t="str">
        <f>VLOOKUP($H1357,科目一覧!$A:$G,7,FALSE)</f>
        <v>福井</v>
      </c>
      <c r="J1357" s="1" t="str">
        <f>VLOOKUP($I1357,教員一覧!$A:$D,2,FALSE)</f>
        <v>ゲーム</v>
      </c>
      <c r="K1357" s="1" t="str">
        <f>VLOOKUP($I1357,教員一覧!$A:$D,3,FALSE)</f>
        <v>プログラム</v>
      </c>
      <c r="L1357" s="1" t="str">
        <f>VLOOKUP($I1357,教員一覧!$A:$D,4,FALSE)</f>
        <v>専任</v>
      </c>
      <c r="M1357" t="s">
        <v>1660</v>
      </c>
      <c r="N1357" t="s">
        <v>3789</v>
      </c>
      <c r="O1357" t="s">
        <v>108</v>
      </c>
      <c r="P1357" t="s">
        <v>13</v>
      </c>
      <c r="Q1357">
        <v>1</v>
      </c>
      <c r="R1357">
        <v>1404</v>
      </c>
      <c r="S1357" s="1" t="str">
        <f>VLOOKUP($R1357,教室一覧!$A:$B,2,FALSE)</f>
        <v>ノート32</v>
      </c>
      <c r="T1357" s="1">
        <f>VLOOKUP($R1357,教室一覧!$A:$C,3,FALSE)</f>
        <v>32</v>
      </c>
      <c r="U1357" s="1" t="str">
        <f>VLOOKUP($R1357,教室一覧!$A:$D,4,FALSE)</f>
        <v>1号館</v>
      </c>
      <c r="V1357" s="1" t="str">
        <f>VLOOKUP($R1357,教室一覧!$A:$E,5,FALSE)</f>
        <v>4F</v>
      </c>
      <c r="W1357"/>
      <c r="X1357"/>
      <c r="Y1357" s="1" t="str">
        <f>VLOOKUP($O1357,教員一覧!$A:$D,2,FALSE)</f>
        <v>ゲーム</v>
      </c>
      <c r="Z1357" s="1" t="str">
        <f>VLOOKUP($O1357,教員一覧!$A:$D,3,FALSE)</f>
        <v>プログラム</v>
      </c>
      <c r="AA1357" s="1" t="str">
        <f>VLOOKUP($O1357,教員一覧!$A:$D,4,FALSE)</f>
        <v>専任</v>
      </c>
      <c r="AB1357" s="1" t="str">
        <f t="shared" si="421"/>
        <v/>
      </c>
      <c r="AC1357" s="14" t="s">
        <v>1660</v>
      </c>
      <c r="AD1357" s="14" t="s">
        <v>163</v>
      </c>
      <c r="AE1357" s="14" t="s">
        <v>108</v>
      </c>
      <c r="AF1357" s="14" t="s">
        <v>13</v>
      </c>
      <c r="AG1357" s="14">
        <v>1</v>
      </c>
      <c r="AH1357" s="14">
        <v>1404</v>
      </c>
      <c r="AI1357" s="15" t="str">
        <f t="shared" si="422"/>
        <v/>
      </c>
      <c r="AJ1357" s="15" t="str">
        <f t="shared" si="423"/>
        <v/>
      </c>
      <c r="AK1357" s="15" t="str">
        <f t="shared" si="424"/>
        <v/>
      </c>
      <c r="AL1357" s="15" t="str">
        <f t="shared" si="425"/>
        <v/>
      </c>
      <c r="AM1357" s="15" t="str">
        <f t="shared" si="426"/>
        <v/>
      </c>
      <c r="AN1357" s="15" t="str">
        <f t="shared" si="427"/>
        <v/>
      </c>
      <c r="AO1357" s="15" t="str">
        <f t="shared" si="428"/>
        <v/>
      </c>
      <c r="AP1357" s="9" t="str">
        <f t="shared" si="429"/>
        <v>GR3B水1</v>
      </c>
      <c r="AQ1357" s="9">
        <f t="shared" si="430"/>
        <v>0.25</v>
      </c>
      <c r="AR1357" s="11" t="str">
        <f t="shared" si="431"/>
        <v>椎原水1</v>
      </c>
      <c r="AS1357" s="11">
        <f t="shared" si="438"/>
        <v>0.25</v>
      </c>
      <c r="AT1357">
        <v>1</v>
      </c>
      <c r="AU1357" s="12">
        <f t="shared" si="433"/>
        <v>0</v>
      </c>
      <c r="AV1357" s="13" t="str">
        <f t="shared" si="434"/>
        <v>1404水1</v>
      </c>
      <c r="AW1357" s="13">
        <f t="shared" si="435"/>
        <v>0.25</v>
      </c>
      <c r="AX1357" s="18" t="str">
        <f t="shared" si="436"/>
        <v>GR3BGS_GE3C水11404</v>
      </c>
      <c r="AY1357" s="18">
        <f t="shared" si="437"/>
        <v>0</v>
      </c>
      <c r="AZ1357"/>
    </row>
    <row r="1358" spans="1:52" x14ac:dyDescent="0.15">
      <c r="A1358" s="1">
        <f t="shared" si="419"/>
        <v>3</v>
      </c>
      <c r="B1358" s="1" t="str">
        <f t="shared" si="420"/>
        <v>編成</v>
      </c>
      <c r="C1358" t="s">
        <v>3708</v>
      </c>
      <c r="D1358" s="1" t="str">
        <f>VLOOKUP($C1358,クラス一覧!$A:$J,10,FALSE)</f>
        <v>ゲーム</v>
      </c>
      <c r="E1358" s="1">
        <f>VLOOKUP($C1358,クラス一覧!$A:$J,8,FALSE)</f>
        <v>23</v>
      </c>
      <c r="F1358" s="1" t="str">
        <f>VLOOKUP($C1358,クラス一覧!$A:$J,9,FALSE)</f>
        <v>幸田</v>
      </c>
      <c r="G1358" s="1" t="str">
        <f>VLOOKUP($H1358,科目一覧!$A:$G,3,FALSE)</f>
        <v>ゲーム合同（実践）</v>
      </c>
      <c r="H1358" t="s">
        <v>3178</v>
      </c>
      <c r="I1358" s="1" t="str">
        <f>VLOOKUP($H1358,科目一覧!$A:$G,7,FALSE)</f>
        <v>福井</v>
      </c>
      <c r="J1358" s="1" t="str">
        <f>VLOOKUP($I1358,教員一覧!$A:$D,2,FALSE)</f>
        <v>ゲーム</v>
      </c>
      <c r="K1358" s="1" t="str">
        <f>VLOOKUP($I1358,教員一覧!$A:$D,3,FALSE)</f>
        <v>プログラム</v>
      </c>
      <c r="L1358" s="1" t="str">
        <f>VLOOKUP($I1358,教員一覧!$A:$D,4,FALSE)</f>
        <v>専任</v>
      </c>
      <c r="M1358" t="s">
        <v>1661</v>
      </c>
      <c r="N1358" t="s">
        <v>3789</v>
      </c>
      <c r="O1358" t="s">
        <v>3012</v>
      </c>
      <c r="P1358" t="s">
        <v>13</v>
      </c>
      <c r="Q1358">
        <v>1</v>
      </c>
      <c r="R1358">
        <v>1405</v>
      </c>
      <c r="S1358" s="1" t="str">
        <f>VLOOKUP($R1358,教室一覧!$A:$B,2,FALSE)</f>
        <v>ノート32</v>
      </c>
      <c r="T1358" s="1">
        <f>VLOOKUP($R1358,教室一覧!$A:$C,3,FALSE)</f>
        <v>32</v>
      </c>
      <c r="U1358" s="1" t="str">
        <f>VLOOKUP($R1358,教室一覧!$A:$D,4,FALSE)</f>
        <v>1号館</v>
      </c>
      <c r="V1358" s="1" t="str">
        <f>VLOOKUP($R1358,教室一覧!$A:$E,5,FALSE)</f>
        <v>4F</v>
      </c>
      <c r="W1358"/>
      <c r="X1358"/>
      <c r="Y1358" s="1" t="str">
        <f>VLOOKUP($O1358,教員一覧!$A:$D,2,FALSE)</f>
        <v>ゲーム</v>
      </c>
      <c r="Z1358" s="1" t="str">
        <f>VLOOKUP($O1358,教員一覧!$A:$D,3,FALSE)</f>
        <v>プログラム</v>
      </c>
      <c r="AA1358" s="1" t="str">
        <f>VLOOKUP($O1358,教員一覧!$A:$D,4,FALSE)</f>
        <v>専任</v>
      </c>
      <c r="AB1358" s="1" t="str">
        <f t="shared" si="421"/>
        <v>担任</v>
      </c>
      <c r="AC1358" s="14" t="s">
        <v>1661</v>
      </c>
      <c r="AD1358" s="14" t="s">
        <v>163</v>
      </c>
      <c r="AE1358" s="14" t="s">
        <v>3012</v>
      </c>
      <c r="AF1358" s="14" t="s">
        <v>13</v>
      </c>
      <c r="AG1358" s="14">
        <v>1</v>
      </c>
      <c r="AH1358" s="14">
        <v>1405</v>
      </c>
      <c r="AI1358" s="15" t="str">
        <f t="shared" si="422"/>
        <v/>
      </c>
      <c r="AJ1358" s="15" t="str">
        <f t="shared" si="423"/>
        <v/>
      </c>
      <c r="AK1358" s="15" t="str">
        <f t="shared" si="424"/>
        <v/>
      </c>
      <c r="AL1358" s="15" t="str">
        <f t="shared" si="425"/>
        <v/>
      </c>
      <c r="AM1358" s="15" t="str">
        <f t="shared" si="426"/>
        <v/>
      </c>
      <c r="AN1358" s="15" t="str">
        <f t="shared" si="427"/>
        <v/>
      </c>
      <c r="AO1358" s="15" t="str">
        <f t="shared" si="428"/>
        <v/>
      </c>
      <c r="AP1358" s="9" t="str">
        <f t="shared" si="429"/>
        <v>GR3B水1</v>
      </c>
      <c r="AQ1358" s="9">
        <f t="shared" si="430"/>
        <v>0.25</v>
      </c>
      <c r="AR1358" s="11" t="str">
        <f t="shared" si="431"/>
        <v>幸田水1</v>
      </c>
      <c r="AS1358" s="11">
        <f t="shared" si="438"/>
        <v>0.25</v>
      </c>
      <c r="AT1358">
        <v>1</v>
      </c>
      <c r="AU1358" s="12">
        <f t="shared" si="433"/>
        <v>23</v>
      </c>
      <c r="AV1358" s="13" t="str">
        <f t="shared" si="434"/>
        <v>1405水1</v>
      </c>
      <c r="AW1358" s="13">
        <f t="shared" si="435"/>
        <v>0.25</v>
      </c>
      <c r="AX1358" s="18" t="str">
        <f t="shared" si="436"/>
        <v>GR3BGS_GE3D水11405</v>
      </c>
      <c r="AY1358" s="18">
        <f t="shared" si="437"/>
        <v>23</v>
      </c>
      <c r="AZ1358"/>
    </row>
    <row r="1359" spans="1:52" x14ac:dyDescent="0.15">
      <c r="A1359" s="1">
        <f t="shared" si="419"/>
        <v>3</v>
      </c>
      <c r="B1359" s="1" t="str">
        <f t="shared" si="420"/>
        <v>編成</v>
      </c>
      <c r="C1359" t="s">
        <v>3708</v>
      </c>
      <c r="D1359" s="1" t="str">
        <f>VLOOKUP($C1359,クラス一覧!$A:$J,10,FALSE)</f>
        <v>ゲーム</v>
      </c>
      <c r="E1359" s="1">
        <v>0</v>
      </c>
      <c r="F1359" s="1" t="str">
        <f>VLOOKUP($C1359,クラス一覧!$A:$J,9,FALSE)</f>
        <v>幸田</v>
      </c>
      <c r="G1359" s="1" t="str">
        <f>VLOOKUP($H1359,科目一覧!$A:$G,3,FALSE)</f>
        <v>ゲーム合同（実践）</v>
      </c>
      <c r="H1359" t="s">
        <v>3178</v>
      </c>
      <c r="I1359" s="1" t="str">
        <f>VLOOKUP($H1359,科目一覧!$A:$G,7,FALSE)</f>
        <v>福井</v>
      </c>
      <c r="J1359" s="1" t="str">
        <f>VLOOKUP($I1359,教員一覧!$A:$D,2,FALSE)</f>
        <v>ゲーム</v>
      </c>
      <c r="K1359" s="1" t="str">
        <f>VLOOKUP($I1359,教員一覧!$A:$D,3,FALSE)</f>
        <v>プログラム</v>
      </c>
      <c r="L1359" s="1" t="str">
        <f>VLOOKUP($I1359,教員一覧!$A:$D,4,FALSE)</f>
        <v>専任</v>
      </c>
      <c r="M1359" t="s">
        <v>3658</v>
      </c>
      <c r="N1359" t="s">
        <v>3789</v>
      </c>
      <c r="O1359" t="s">
        <v>59</v>
      </c>
      <c r="P1359" t="s">
        <v>13</v>
      </c>
      <c r="Q1359">
        <v>2</v>
      </c>
      <c r="R1359">
        <v>1402</v>
      </c>
      <c r="S1359" s="1" t="str">
        <f>VLOOKUP($R1359,教室一覧!$A:$B,2,FALSE)</f>
        <v>実習室</v>
      </c>
      <c r="T1359" s="1">
        <f>VLOOKUP($R1359,教室一覧!$A:$C,3,FALSE)</f>
        <v>33</v>
      </c>
      <c r="U1359" s="1" t="str">
        <f>VLOOKUP($R1359,教室一覧!$A:$D,4,FALSE)</f>
        <v>1号館</v>
      </c>
      <c r="V1359" s="1" t="str">
        <f>VLOOKUP($R1359,教室一覧!$A:$E,5,FALSE)</f>
        <v>4F</v>
      </c>
      <c r="W1359"/>
      <c r="X1359"/>
      <c r="Y1359" s="1" t="str">
        <f>VLOOKUP($O1359,教員一覧!$A:$D,2,FALSE)</f>
        <v>CG</v>
      </c>
      <c r="Z1359" s="1" t="str">
        <f>VLOOKUP($O1359,教員一覧!$A:$D,3,FALSE)</f>
        <v>　</v>
      </c>
      <c r="AA1359" s="1" t="str">
        <f>VLOOKUP($O1359,教員一覧!$A:$D,4,FALSE)</f>
        <v>専任</v>
      </c>
      <c r="AB1359" s="1" t="str">
        <f t="shared" si="421"/>
        <v/>
      </c>
      <c r="AC1359" s="14" t="s">
        <v>3658</v>
      </c>
      <c r="AD1359" s="14" t="s">
        <v>163</v>
      </c>
      <c r="AE1359" s="14" t="s">
        <v>59</v>
      </c>
      <c r="AF1359" s="14" t="s">
        <v>13</v>
      </c>
      <c r="AG1359" s="14">
        <v>2</v>
      </c>
      <c r="AH1359" s="14">
        <v>1402</v>
      </c>
      <c r="AI1359" s="15" t="str">
        <f t="shared" si="422"/>
        <v/>
      </c>
      <c r="AJ1359" s="15" t="str">
        <f t="shared" si="423"/>
        <v/>
      </c>
      <c r="AK1359" s="15" t="str">
        <f t="shared" si="424"/>
        <v/>
      </c>
      <c r="AL1359" s="15" t="str">
        <f t="shared" si="425"/>
        <v/>
      </c>
      <c r="AM1359" s="15" t="str">
        <f t="shared" si="426"/>
        <v/>
      </c>
      <c r="AN1359" s="15" t="str">
        <f t="shared" si="427"/>
        <v/>
      </c>
      <c r="AO1359" s="15" t="str">
        <f t="shared" si="428"/>
        <v/>
      </c>
      <c r="AP1359" s="9" t="str">
        <f t="shared" si="429"/>
        <v>GR3B水2</v>
      </c>
      <c r="AQ1359" s="9">
        <f t="shared" si="430"/>
        <v>0.25</v>
      </c>
      <c r="AR1359" s="11" t="str">
        <f t="shared" si="431"/>
        <v>西尾水2</v>
      </c>
      <c r="AS1359" s="11">
        <f t="shared" si="438"/>
        <v>0.125</v>
      </c>
      <c r="AT1359">
        <v>1</v>
      </c>
      <c r="AU1359" s="12">
        <f t="shared" si="433"/>
        <v>0</v>
      </c>
      <c r="AV1359" s="13" t="str">
        <f t="shared" si="434"/>
        <v>1402水2</v>
      </c>
      <c r="AW1359" s="13">
        <f t="shared" si="435"/>
        <v>0.125</v>
      </c>
      <c r="AX1359" s="18" t="str">
        <f t="shared" si="436"/>
        <v>GR3BGS_GE3A水21402</v>
      </c>
      <c r="AY1359" s="18">
        <f t="shared" si="437"/>
        <v>0</v>
      </c>
      <c r="AZ1359"/>
    </row>
    <row r="1360" spans="1:52" x14ac:dyDescent="0.15">
      <c r="A1360" s="1">
        <f t="shared" si="419"/>
        <v>3</v>
      </c>
      <c r="B1360" s="1" t="str">
        <f t="shared" si="420"/>
        <v>編成</v>
      </c>
      <c r="C1360" t="s">
        <v>3708</v>
      </c>
      <c r="D1360" s="1" t="str">
        <f>VLOOKUP($C1360,クラス一覧!$A:$J,10,FALSE)</f>
        <v>ゲーム</v>
      </c>
      <c r="E1360" s="1">
        <v>0</v>
      </c>
      <c r="F1360" s="1" t="str">
        <f>VLOOKUP($C1360,クラス一覧!$A:$J,9,FALSE)</f>
        <v>幸田</v>
      </c>
      <c r="G1360" s="1" t="str">
        <f>VLOOKUP($H1360,科目一覧!$A:$G,3,FALSE)</f>
        <v>ゲーム合同（実践）</v>
      </c>
      <c r="H1360" t="s">
        <v>3178</v>
      </c>
      <c r="I1360" s="1" t="str">
        <f>VLOOKUP($H1360,科目一覧!$A:$G,7,FALSE)</f>
        <v>福井</v>
      </c>
      <c r="J1360" s="1" t="str">
        <f>VLOOKUP($I1360,教員一覧!$A:$D,2,FALSE)</f>
        <v>ゲーム</v>
      </c>
      <c r="K1360" s="1" t="str">
        <f>VLOOKUP($I1360,教員一覧!$A:$D,3,FALSE)</f>
        <v>プログラム</v>
      </c>
      <c r="L1360" s="1" t="str">
        <f>VLOOKUP($I1360,教員一覧!$A:$D,4,FALSE)</f>
        <v>専任</v>
      </c>
      <c r="M1360" t="s">
        <v>3659</v>
      </c>
      <c r="N1360" t="s">
        <v>3789</v>
      </c>
      <c r="O1360" t="s">
        <v>68</v>
      </c>
      <c r="P1360" t="s">
        <v>13</v>
      </c>
      <c r="Q1360">
        <v>2</v>
      </c>
      <c r="R1360">
        <v>1403</v>
      </c>
      <c r="S1360" s="1" t="str">
        <f>VLOOKUP($R1360,教室一覧!$A:$B,2,FALSE)</f>
        <v>ノート32</v>
      </c>
      <c r="T1360" s="1">
        <f>VLOOKUP($R1360,教室一覧!$A:$C,3,FALSE)</f>
        <v>32</v>
      </c>
      <c r="U1360" s="1" t="str">
        <f>VLOOKUP($R1360,教室一覧!$A:$D,4,FALSE)</f>
        <v>1号館</v>
      </c>
      <c r="V1360" s="1" t="str">
        <f>VLOOKUP($R1360,教室一覧!$A:$E,5,FALSE)</f>
        <v>4F</v>
      </c>
      <c r="W1360"/>
      <c r="X1360"/>
      <c r="Y1360" s="1" t="str">
        <f>VLOOKUP($O1360,教員一覧!$A:$D,2,FALSE)</f>
        <v>ゲーム</v>
      </c>
      <c r="Z1360" s="1" t="str">
        <f>VLOOKUP($O1360,教員一覧!$A:$D,3,FALSE)</f>
        <v>企画</v>
      </c>
      <c r="AA1360" s="1" t="str">
        <f>VLOOKUP($O1360,教員一覧!$A:$D,4,FALSE)</f>
        <v>専任</v>
      </c>
      <c r="AB1360" s="1" t="str">
        <f t="shared" si="421"/>
        <v/>
      </c>
      <c r="AC1360" s="14" t="s">
        <v>3659</v>
      </c>
      <c r="AD1360" s="14" t="s">
        <v>163</v>
      </c>
      <c r="AE1360" s="14" t="s">
        <v>68</v>
      </c>
      <c r="AF1360" s="14" t="s">
        <v>13</v>
      </c>
      <c r="AG1360" s="14">
        <v>2</v>
      </c>
      <c r="AH1360" s="14">
        <v>1403</v>
      </c>
      <c r="AI1360" s="15" t="str">
        <f t="shared" si="422"/>
        <v/>
      </c>
      <c r="AJ1360" s="15" t="str">
        <f t="shared" si="423"/>
        <v/>
      </c>
      <c r="AK1360" s="15" t="str">
        <f t="shared" si="424"/>
        <v/>
      </c>
      <c r="AL1360" s="15" t="str">
        <f t="shared" si="425"/>
        <v/>
      </c>
      <c r="AM1360" s="15" t="str">
        <f t="shared" si="426"/>
        <v/>
      </c>
      <c r="AN1360" s="15" t="str">
        <f t="shared" si="427"/>
        <v/>
      </c>
      <c r="AO1360" s="15" t="str">
        <f t="shared" si="428"/>
        <v/>
      </c>
      <c r="AP1360" s="9" t="str">
        <f t="shared" si="429"/>
        <v>GR3B水2</v>
      </c>
      <c r="AQ1360" s="9">
        <f t="shared" si="430"/>
        <v>0.25</v>
      </c>
      <c r="AR1360" s="11" t="str">
        <f t="shared" si="431"/>
        <v>岩橋水2</v>
      </c>
      <c r="AS1360" s="11">
        <f t="shared" si="438"/>
        <v>0.125</v>
      </c>
      <c r="AT1360">
        <v>1</v>
      </c>
      <c r="AU1360" s="12">
        <f t="shared" si="433"/>
        <v>0</v>
      </c>
      <c r="AV1360" s="13" t="str">
        <f t="shared" si="434"/>
        <v>1403水2</v>
      </c>
      <c r="AW1360" s="13">
        <f t="shared" si="435"/>
        <v>0.125</v>
      </c>
      <c r="AX1360" s="18" t="str">
        <f t="shared" si="436"/>
        <v>GR3BGS_GE3B水21403</v>
      </c>
      <c r="AY1360" s="18">
        <f t="shared" si="437"/>
        <v>0</v>
      </c>
      <c r="AZ1360"/>
    </row>
    <row r="1361" spans="1:52" x14ac:dyDescent="0.15">
      <c r="A1361" s="1">
        <f t="shared" si="419"/>
        <v>3</v>
      </c>
      <c r="B1361" s="1" t="str">
        <f t="shared" si="420"/>
        <v>編成</v>
      </c>
      <c r="C1361" t="s">
        <v>3708</v>
      </c>
      <c r="D1361" s="1" t="str">
        <f>VLOOKUP($C1361,クラス一覧!$A:$J,10,FALSE)</f>
        <v>ゲーム</v>
      </c>
      <c r="E1361" s="1">
        <v>0</v>
      </c>
      <c r="F1361" s="1" t="str">
        <f>VLOOKUP($C1361,クラス一覧!$A:$J,9,FALSE)</f>
        <v>幸田</v>
      </c>
      <c r="G1361" s="1" t="str">
        <f>VLOOKUP($H1361,科目一覧!$A:$G,3,FALSE)</f>
        <v>ゲーム合同（実践）</v>
      </c>
      <c r="H1361" t="s">
        <v>3178</v>
      </c>
      <c r="I1361" s="1" t="str">
        <f>VLOOKUP($H1361,科目一覧!$A:$G,7,FALSE)</f>
        <v>福井</v>
      </c>
      <c r="J1361" s="1" t="str">
        <f>VLOOKUP($I1361,教員一覧!$A:$D,2,FALSE)</f>
        <v>ゲーム</v>
      </c>
      <c r="K1361" s="1" t="str">
        <f>VLOOKUP($I1361,教員一覧!$A:$D,3,FALSE)</f>
        <v>プログラム</v>
      </c>
      <c r="L1361" s="1" t="str">
        <f>VLOOKUP($I1361,教員一覧!$A:$D,4,FALSE)</f>
        <v>専任</v>
      </c>
      <c r="M1361" t="s">
        <v>1660</v>
      </c>
      <c r="N1361" t="s">
        <v>3789</v>
      </c>
      <c r="O1361" t="s">
        <v>108</v>
      </c>
      <c r="P1361" t="s">
        <v>13</v>
      </c>
      <c r="Q1361">
        <v>2</v>
      </c>
      <c r="R1361">
        <v>1404</v>
      </c>
      <c r="S1361" s="1" t="str">
        <f>VLOOKUP($R1361,教室一覧!$A:$B,2,FALSE)</f>
        <v>ノート32</v>
      </c>
      <c r="T1361" s="1">
        <f>VLOOKUP($R1361,教室一覧!$A:$C,3,FALSE)</f>
        <v>32</v>
      </c>
      <c r="U1361" s="1" t="str">
        <f>VLOOKUP($R1361,教室一覧!$A:$D,4,FALSE)</f>
        <v>1号館</v>
      </c>
      <c r="V1361" s="1" t="str">
        <f>VLOOKUP($R1361,教室一覧!$A:$E,5,FALSE)</f>
        <v>4F</v>
      </c>
      <c r="W1361"/>
      <c r="X1361"/>
      <c r="Y1361" s="1" t="str">
        <f>VLOOKUP($O1361,教員一覧!$A:$D,2,FALSE)</f>
        <v>ゲーム</v>
      </c>
      <c r="Z1361" s="1" t="str">
        <f>VLOOKUP($O1361,教員一覧!$A:$D,3,FALSE)</f>
        <v>プログラム</v>
      </c>
      <c r="AA1361" s="1" t="str">
        <f>VLOOKUP($O1361,教員一覧!$A:$D,4,FALSE)</f>
        <v>専任</v>
      </c>
      <c r="AB1361" s="1" t="str">
        <f t="shared" si="421"/>
        <v/>
      </c>
      <c r="AC1361" s="14" t="s">
        <v>1660</v>
      </c>
      <c r="AD1361" s="14" t="s">
        <v>163</v>
      </c>
      <c r="AE1361" s="14" t="s">
        <v>108</v>
      </c>
      <c r="AF1361" s="14" t="s">
        <v>13</v>
      </c>
      <c r="AG1361" s="14">
        <v>2</v>
      </c>
      <c r="AH1361" s="14">
        <v>1404</v>
      </c>
      <c r="AI1361" s="15" t="str">
        <f t="shared" si="422"/>
        <v/>
      </c>
      <c r="AJ1361" s="15" t="str">
        <f t="shared" si="423"/>
        <v/>
      </c>
      <c r="AK1361" s="15" t="str">
        <f t="shared" si="424"/>
        <v/>
      </c>
      <c r="AL1361" s="15" t="str">
        <f t="shared" si="425"/>
        <v/>
      </c>
      <c r="AM1361" s="15" t="str">
        <f t="shared" si="426"/>
        <v/>
      </c>
      <c r="AN1361" s="15" t="str">
        <f t="shared" si="427"/>
        <v/>
      </c>
      <c r="AO1361" s="15" t="str">
        <f t="shared" si="428"/>
        <v/>
      </c>
      <c r="AP1361" s="9" t="str">
        <f t="shared" si="429"/>
        <v>GR3B水2</v>
      </c>
      <c r="AQ1361" s="9">
        <f t="shared" si="430"/>
        <v>0.25</v>
      </c>
      <c r="AR1361" s="11" t="str">
        <f t="shared" si="431"/>
        <v>椎原水2</v>
      </c>
      <c r="AS1361" s="11">
        <f t="shared" si="438"/>
        <v>0.25</v>
      </c>
      <c r="AT1361">
        <v>1</v>
      </c>
      <c r="AU1361" s="12">
        <f t="shared" si="433"/>
        <v>0</v>
      </c>
      <c r="AV1361" s="13" t="str">
        <f t="shared" si="434"/>
        <v>1404水2</v>
      </c>
      <c r="AW1361" s="13">
        <f t="shared" si="435"/>
        <v>0.25</v>
      </c>
      <c r="AX1361" s="18" t="str">
        <f t="shared" si="436"/>
        <v>GR3BGS_GE3C水21404</v>
      </c>
      <c r="AY1361" s="18">
        <f t="shared" si="437"/>
        <v>0</v>
      </c>
      <c r="AZ1361"/>
    </row>
    <row r="1362" spans="1:52" x14ac:dyDescent="0.15">
      <c r="A1362" s="1">
        <f t="shared" si="419"/>
        <v>3</v>
      </c>
      <c r="B1362" s="1" t="str">
        <f t="shared" si="420"/>
        <v>編成</v>
      </c>
      <c r="C1362" t="s">
        <v>3708</v>
      </c>
      <c r="D1362" s="1" t="str">
        <f>VLOOKUP($C1362,クラス一覧!$A:$J,10,FALSE)</f>
        <v>ゲーム</v>
      </c>
      <c r="E1362" s="1">
        <f>VLOOKUP($C1362,クラス一覧!$A:$J,8,FALSE)</f>
        <v>23</v>
      </c>
      <c r="F1362" s="1" t="str">
        <f>VLOOKUP($C1362,クラス一覧!$A:$J,9,FALSE)</f>
        <v>幸田</v>
      </c>
      <c r="G1362" s="1" t="str">
        <f>VLOOKUP($H1362,科目一覧!$A:$G,3,FALSE)</f>
        <v>ゲーム合同（実践）</v>
      </c>
      <c r="H1362" t="s">
        <v>3178</v>
      </c>
      <c r="I1362" s="1" t="str">
        <f>VLOOKUP($H1362,科目一覧!$A:$G,7,FALSE)</f>
        <v>福井</v>
      </c>
      <c r="J1362" s="1" t="str">
        <f>VLOOKUP($I1362,教員一覧!$A:$D,2,FALSE)</f>
        <v>ゲーム</v>
      </c>
      <c r="K1362" s="1" t="str">
        <f>VLOOKUP($I1362,教員一覧!$A:$D,3,FALSE)</f>
        <v>プログラム</v>
      </c>
      <c r="L1362" s="1" t="str">
        <f>VLOOKUP($I1362,教員一覧!$A:$D,4,FALSE)</f>
        <v>専任</v>
      </c>
      <c r="M1362" t="s">
        <v>1661</v>
      </c>
      <c r="N1362" t="s">
        <v>3789</v>
      </c>
      <c r="O1362" t="s">
        <v>3012</v>
      </c>
      <c r="P1362" t="s">
        <v>13</v>
      </c>
      <c r="Q1362">
        <v>2</v>
      </c>
      <c r="R1362">
        <v>1405</v>
      </c>
      <c r="S1362" s="1" t="str">
        <f>VLOOKUP($R1362,教室一覧!$A:$B,2,FALSE)</f>
        <v>ノート32</v>
      </c>
      <c r="T1362" s="1">
        <f>VLOOKUP($R1362,教室一覧!$A:$C,3,FALSE)</f>
        <v>32</v>
      </c>
      <c r="U1362" s="1" t="str">
        <f>VLOOKUP($R1362,教室一覧!$A:$D,4,FALSE)</f>
        <v>1号館</v>
      </c>
      <c r="V1362" s="1" t="str">
        <f>VLOOKUP($R1362,教室一覧!$A:$E,5,FALSE)</f>
        <v>4F</v>
      </c>
      <c r="W1362"/>
      <c r="X1362"/>
      <c r="Y1362" s="1" t="str">
        <f>VLOOKUP($O1362,教員一覧!$A:$D,2,FALSE)</f>
        <v>ゲーム</v>
      </c>
      <c r="Z1362" s="1" t="str">
        <f>VLOOKUP($O1362,教員一覧!$A:$D,3,FALSE)</f>
        <v>プログラム</v>
      </c>
      <c r="AA1362" s="1" t="str">
        <f>VLOOKUP($O1362,教員一覧!$A:$D,4,FALSE)</f>
        <v>専任</v>
      </c>
      <c r="AB1362" s="1" t="str">
        <f t="shared" si="421"/>
        <v>担任</v>
      </c>
      <c r="AC1362" s="14" t="s">
        <v>1661</v>
      </c>
      <c r="AD1362" s="14" t="s">
        <v>163</v>
      </c>
      <c r="AE1362" s="14" t="s">
        <v>3012</v>
      </c>
      <c r="AF1362" s="14" t="s">
        <v>13</v>
      </c>
      <c r="AG1362" s="14">
        <v>2</v>
      </c>
      <c r="AH1362" s="14">
        <v>1405</v>
      </c>
      <c r="AI1362" s="15" t="str">
        <f t="shared" si="422"/>
        <v/>
      </c>
      <c r="AJ1362" s="15" t="str">
        <f t="shared" si="423"/>
        <v/>
      </c>
      <c r="AK1362" s="15" t="str">
        <f t="shared" si="424"/>
        <v/>
      </c>
      <c r="AL1362" s="15" t="str">
        <f t="shared" si="425"/>
        <v/>
      </c>
      <c r="AM1362" s="15" t="str">
        <f t="shared" si="426"/>
        <v/>
      </c>
      <c r="AN1362" s="15" t="str">
        <f t="shared" si="427"/>
        <v/>
      </c>
      <c r="AO1362" s="15" t="str">
        <f t="shared" si="428"/>
        <v/>
      </c>
      <c r="AP1362" s="9" t="str">
        <f t="shared" si="429"/>
        <v>GR3B水2</v>
      </c>
      <c r="AQ1362" s="9">
        <f t="shared" si="430"/>
        <v>0.25</v>
      </c>
      <c r="AR1362" s="11" t="str">
        <f t="shared" si="431"/>
        <v>幸田水2</v>
      </c>
      <c r="AS1362" s="11">
        <f t="shared" si="438"/>
        <v>0.25</v>
      </c>
      <c r="AT1362">
        <v>1</v>
      </c>
      <c r="AU1362" s="12">
        <f t="shared" si="433"/>
        <v>23</v>
      </c>
      <c r="AV1362" s="13" t="str">
        <f t="shared" si="434"/>
        <v>1405水2</v>
      </c>
      <c r="AW1362" s="13">
        <f t="shared" si="435"/>
        <v>0.25</v>
      </c>
      <c r="AX1362" s="18" t="str">
        <f t="shared" si="436"/>
        <v>GR3BGS_GE3D水21405</v>
      </c>
      <c r="AY1362" s="18">
        <f t="shared" si="437"/>
        <v>23</v>
      </c>
      <c r="AZ1362"/>
    </row>
    <row r="1363" spans="1:52" x14ac:dyDescent="0.15">
      <c r="A1363" s="1">
        <f t="shared" si="419"/>
        <v>4</v>
      </c>
      <c r="B1363" s="1" t="str">
        <f t="shared" si="420"/>
        <v>編成</v>
      </c>
      <c r="C1363" t="s">
        <v>3709</v>
      </c>
      <c r="D1363" s="1" t="str">
        <f>VLOOKUP($C1363,クラス一覧!$A:$J,10,FALSE)</f>
        <v>ゲーム</v>
      </c>
      <c r="E1363" s="1">
        <v>0</v>
      </c>
      <c r="F1363" s="1" t="str">
        <f>VLOOKUP($C1363,クラス一覧!$A:$J,9,FALSE)</f>
        <v>板庇</v>
      </c>
      <c r="G1363" s="1" t="str">
        <f>VLOOKUP($H1363,科目一覧!$A:$G,3,FALSE)</f>
        <v>ゲーム合同（実践）</v>
      </c>
      <c r="H1363" t="s">
        <v>3179</v>
      </c>
      <c r="I1363" s="1" t="str">
        <f>VLOOKUP($H1363,科目一覧!$A:$G,7,FALSE)</f>
        <v>福井</v>
      </c>
      <c r="J1363" s="1" t="str">
        <f>VLOOKUP($I1363,教員一覧!$A:$D,2,FALSE)</f>
        <v>ゲーム</v>
      </c>
      <c r="K1363" s="1" t="str">
        <f>VLOOKUP($I1363,教員一覧!$A:$D,3,FALSE)</f>
        <v>プログラム</v>
      </c>
      <c r="L1363" s="1" t="str">
        <f>VLOOKUP($I1363,教員一覧!$A:$D,4,FALSE)</f>
        <v>専任</v>
      </c>
      <c r="M1363" t="s">
        <v>3662</v>
      </c>
      <c r="N1363" t="s">
        <v>3789</v>
      </c>
      <c r="O1363" t="s">
        <v>76</v>
      </c>
      <c r="P1363" t="s">
        <v>17</v>
      </c>
      <c r="Q1363">
        <v>1</v>
      </c>
      <c r="R1363">
        <v>1402</v>
      </c>
      <c r="S1363" s="1" t="str">
        <f>VLOOKUP($R1363,教室一覧!$A:$B,2,FALSE)</f>
        <v>実習室</v>
      </c>
      <c r="T1363" s="1">
        <f>VLOOKUP($R1363,教室一覧!$A:$C,3,FALSE)</f>
        <v>33</v>
      </c>
      <c r="U1363" s="1" t="str">
        <f>VLOOKUP($R1363,教室一覧!$A:$D,4,FALSE)</f>
        <v>1号館</v>
      </c>
      <c r="V1363" s="1" t="str">
        <f>VLOOKUP($R1363,教室一覧!$A:$E,5,FALSE)</f>
        <v>4F</v>
      </c>
      <c r="W1363"/>
      <c r="X1363"/>
      <c r="Y1363" s="1" t="str">
        <f>VLOOKUP($O1363,教員一覧!$A:$D,2,FALSE)</f>
        <v>CG</v>
      </c>
      <c r="Z1363" s="1" t="str">
        <f>VLOOKUP($O1363,教員一覧!$A:$D,3,FALSE)</f>
        <v>　</v>
      </c>
      <c r="AA1363" s="1" t="str">
        <f>VLOOKUP($O1363,教員一覧!$A:$D,4,FALSE)</f>
        <v>専任</v>
      </c>
      <c r="AB1363" s="1" t="str">
        <f t="shared" si="421"/>
        <v/>
      </c>
      <c r="AC1363" s="14" t="s">
        <v>3662</v>
      </c>
      <c r="AD1363" s="14" t="s">
        <v>163</v>
      </c>
      <c r="AE1363" s="14" t="s">
        <v>76</v>
      </c>
      <c r="AF1363" s="14" t="s">
        <v>17</v>
      </c>
      <c r="AG1363" s="14">
        <v>1</v>
      </c>
      <c r="AH1363" s="14">
        <v>1402</v>
      </c>
      <c r="AI1363" s="15" t="str">
        <f t="shared" si="422"/>
        <v/>
      </c>
      <c r="AJ1363" s="15" t="str">
        <f t="shared" si="423"/>
        <v/>
      </c>
      <c r="AK1363" s="15" t="str">
        <f t="shared" si="424"/>
        <v/>
      </c>
      <c r="AL1363" s="15" t="str">
        <f t="shared" si="425"/>
        <v/>
      </c>
      <c r="AM1363" s="15" t="str">
        <f t="shared" si="426"/>
        <v/>
      </c>
      <c r="AN1363" s="15" t="str">
        <f t="shared" si="427"/>
        <v/>
      </c>
      <c r="AO1363" s="15" t="str">
        <f t="shared" si="428"/>
        <v/>
      </c>
      <c r="AP1363" s="9" t="str">
        <f t="shared" si="429"/>
        <v>GR4A金1</v>
      </c>
      <c r="AQ1363" s="9">
        <f t="shared" si="430"/>
        <v>0.25</v>
      </c>
      <c r="AR1363" s="11" t="str">
        <f t="shared" si="431"/>
        <v>庄司金1</v>
      </c>
      <c r="AS1363" s="11">
        <f t="shared" si="438"/>
        <v>0.125</v>
      </c>
      <c r="AT1363">
        <v>1</v>
      </c>
      <c r="AU1363" s="12">
        <f t="shared" si="433"/>
        <v>0</v>
      </c>
      <c r="AV1363" s="13" t="str">
        <f t="shared" si="434"/>
        <v>1402金1</v>
      </c>
      <c r="AW1363" s="13">
        <f t="shared" si="435"/>
        <v>0.125</v>
      </c>
      <c r="AX1363" s="18" t="str">
        <f t="shared" si="436"/>
        <v>GR4AGS_GE4A金11402</v>
      </c>
      <c r="AY1363" s="18">
        <f t="shared" si="437"/>
        <v>0</v>
      </c>
      <c r="AZ1363"/>
    </row>
    <row r="1364" spans="1:52" x14ac:dyDescent="0.15">
      <c r="A1364" s="1">
        <f t="shared" si="419"/>
        <v>4</v>
      </c>
      <c r="B1364" s="1" t="str">
        <f t="shared" si="420"/>
        <v>編成</v>
      </c>
      <c r="C1364" t="s">
        <v>3709</v>
      </c>
      <c r="D1364" s="1" t="str">
        <f>VLOOKUP($C1364,クラス一覧!$A:$J,10,FALSE)</f>
        <v>ゲーム</v>
      </c>
      <c r="E1364" s="1">
        <v>0</v>
      </c>
      <c r="F1364" s="1" t="str">
        <f>VLOOKUP($C1364,クラス一覧!$A:$J,9,FALSE)</f>
        <v>板庇</v>
      </c>
      <c r="G1364" s="1" t="str">
        <f>VLOOKUP($H1364,科目一覧!$A:$G,3,FALSE)</f>
        <v>ゲーム合同（実践）</v>
      </c>
      <c r="H1364" t="s">
        <v>3179</v>
      </c>
      <c r="I1364" s="1" t="str">
        <f>VLOOKUP($H1364,科目一覧!$A:$G,7,FALSE)</f>
        <v>福井</v>
      </c>
      <c r="J1364" s="1" t="str">
        <f>VLOOKUP($I1364,教員一覧!$A:$D,2,FALSE)</f>
        <v>ゲーム</v>
      </c>
      <c r="K1364" s="1" t="str">
        <f>VLOOKUP($I1364,教員一覧!$A:$D,3,FALSE)</f>
        <v>プログラム</v>
      </c>
      <c r="L1364" s="1" t="str">
        <f>VLOOKUP($I1364,教員一覧!$A:$D,4,FALSE)</f>
        <v>専任</v>
      </c>
      <c r="M1364" t="s">
        <v>3663</v>
      </c>
      <c r="N1364" t="s">
        <v>3789</v>
      </c>
      <c r="O1364" t="s">
        <v>68</v>
      </c>
      <c r="P1364" t="s">
        <v>17</v>
      </c>
      <c r="Q1364">
        <v>1</v>
      </c>
      <c r="R1364">
        <v>1403</v>
      </c>
      <c r="S1364" s="1" t="str">
        <f>VLOOKUP($R1364,教室一覧!$A:$B,2,FALSE)</f>
        <v>ノート32</v>
      </c>
      <c r="T1364" s="1">
        <f>VLOOKUP($R1364,教室一覧!$A:$C,3,FALSE)</f>
        <v>32</v>
      </c>
      <c r="U1364" s="1" t="str">
        <f>VLOOKUP($R1364,教室一覧!$A:$D,4,FALSE)</f>
        <v>1号館</v>
      </c>
      <c r="V1364" s="1" t="str">
        <f>VLOOKUP($R1364,教室一覧!$A:$E,5,FALSE)</f>
        <v>4F</v>
      </c>
      <c r="W1364"/>
      <c r="X1364"/>
      <c r="Y1364" s="1" t="str">
        <f>VLOOKUP($O1364,教員一覧!$A:$D,2,FALSE)</f>
        <v>ゲーム</v>
      </c>
      <c r="Z1364" s="1" t="str">
        <f>VLOOKUP($O1364,教員一覧!$A:$D,3,FALSE)</f>
        <v>企画</v>
      </c>
      <c r="AA1364" s="1" t="str">
        <f>VLOOKUP($O1364,教員一覧!$A:$D,4,FALSE)</f>
        <v>専任</v>
      </c>
      <c r="AB1364" s="1" t="str">
        <f t="shared" si="421"/>
        <v/>
      </c>
      <c r="AC1364" s="14" t="s">
        <v>3663</v>
      </c>
      <c r="AD1364" s="14" t="s">
        <v>163</v>
      </c>
      <c r="AE1364" s="14" t="s">
        <v>68</v>
      </c>
      <c r="AF1364" s="14" t="s">
        <v>17</v>
      </c>
      <c r="AG1364" s="14">
        <v>1</v>
      </c>
      <c r="AH1364" s="14">
        <v>1403</v>
      </c>
      <c r="AI1364" s="15" t="str">
        <f t="shared" si="422"/>
        <v/>
      </c>
      <c r="AJ1364" s="15" t="str">
        <f t="shared" si="423"/>
        <v/>
      </c>
      <c r="AK1364" s="15" t="str">
        <f t="shared" si="424"/>
        <v/>
      </c>
      <c r="AL1364" s="15" t="str">
        <f t="shared" si="425"/>
        <v/>
      </c>
      <c r="AM1364" s="15" t="str">
        <f t="shared" si="426"/>
        <v/>
      </c>
      <c r="AN1364" s="15" t="str">
        <f t="shared" si="427"/>
        <v/>
      </c>
      <c r="AO1364" s="15" t="str">
        <f t="shared" si="428"/>
        <v/>
      </c>
      <c r="AP1364" s="9" t="str">
        <f t="shared" si="429"/>
        <v>GR4A金1</v>
      </c>
      <c r="AQ1364" s="9">
        <f t="shared" si="430"/>
        <v>0.25</v>
      </c>
      <c r="AR1364" s="11" t="str">
        <f t="shared" si="431"/>
        <v>岩橋金1</v>
      </c>
      <c r="AS1364" s="11">
        <f t="shared" si="438"/>
        <v>0.125</v>
      </c>
      <c r="AT1364">
        <v>1</v>
      </c>
      <c r="AU1364" s="12">
        <f t="shared" si="433"/>
        <v>0</v>
      </c>
      <c r="AV1364" s="13" t="str">
        <f t="shared" si="434"/>
        <v>1403金1</v>
      </c>
      <c r="AW1364" s="13">
        <f t="shared" si="435"/>
        <v>0.125</v>
      </c>
      <c r="AX1364" s="18" t="str">
        <f t="shared" si="436"/>
        <v>GR4AGS_GE4B金11403</v>
      </c>
      <c r="AY1364" s="18">
        <f t="shared" si="437"/>
        <v>0</v>
      </c>
      <c r="AZ1364"/>
    </row>
    <row r="1365" spans="1:52" x14ac:dyDescent="0.15">
      <c r="A1365" s="1">
        <f t="shared" si="419"/>
        <v>4</v>
      </c>
      <c r="B1365" s="1" t="str">
        <f t="shared" si="420"/>
        <v>編成</v>
      </c>
      <c r="C1365" t="s">
        <v>3709</v>
      </c>
      <c r="D1365" s="1" t="str">
        <f>VLOOKUP($C1365,クラス一覧!$A:$J,10,FALSE)</f>
        <v>ゲーム</v>
      </c>
      <c r="E1365" s="1">
        <f>VLOOKUP($C1365,クラス一覧!$A:$J,8,FALSE)</f>
        <v>31</v>
      </c>
      <c r="F1365" s="1" t="str">
        <f>VLOOKUP($C1365,クラス一覧!$A:$J,9,FALSE)</f>
        <v>板庇</v>
      </c>
      <c r="G1365" s="1" t="str">
        <f>VLOOKUP($H1365,科目一覧!$A:$G,3,FALSE)</f>
        <v>ゲーム合同（実践）</v>
      </c>
      <c r="H1365" t="s">
        <v>3179</v>
      </c>
      <c r="I1365" s="1" t="str">
        <f>VLOOKUP($H1365,科目一覧!$A:$G,7,FALSE)</f>
        <v>福井</v>
      </c>
      <c r="J1365" s="1" t="str">
        <f>VLOOKUP($I1365,教員一覧!$A:$D,2,FALSE)</f>
        <v>ゲーム</v>
      </c>
      <c r="K1365" s="1" t="str">
        <f>VLOOKUP($I1365,教員一覧!$A:$D,3,FALSE)</f>
        <v>プログラム</v>
      </c>
      <c r="L1365" s="1" t="str">
        <f>VLOOKUP($I1365,教員一覧!$A:$D,4,FALSE)</f>
        <v>専任</v>
      </c>
      <c r="M1365" t="s">
        <v>1662</v>
      </c>
      <c r="N1365" t="s">
        <v>3789</v>
      </c>
      <c r="O1365" t="s">
        <v>103</v>
      </c>
      <c r="P1365" t="s">
        <v>17</v>
      </c>
      <c r="Q1365">
        <v>1</v>
      </c>
      <c r="R1365">
        <v>1303</v>
      </c>
      <c r="S1365" s="1" t="str">
        <f>VLOOKUP($R1365,教室一覧!$A:$B,2,FALSE)</f>
        <v>ノート対応</v>
      </c>
      <c r="T1365" s="1">
        <f>VLOOKUP($R1365,教室一覧!$A:$C,3,FALSE)</f>
        <v>36</v>
      </c>
      <c r="U1365" s="1" t="str">
        <f>VLOOKUP($R1365,教室一覧!$A:$D,4,FALSE)</f>
        <v>1号館</v>
      </c>
      <c r="V1365" s="1" t="str">
        <f>VLOOKUP($R1365,教室一覧!$A:$E,5,FALSE)</f>
        <v>3F</v>
      </c>
      <c r="W1365"/>
      <c r="X1365"/>
      <c r="Y1365" s="1" t="str">
        <f>VLOOKUP($O1365,教員一覧!$A:$D,2,FALSE)</f>
        <v>ゲーム</v>
      </c>
      <c r="Z1365" s="1" t="str">
        <f>VLOOKUP($O1365,教員一覧!$A:$D,3,FALSE)</f>
        <v>プログラム</v>
      </c>
      <c r="AA1365" s="1" t="str">
        <f>VLOOKUP($O1365,教員一覧!$A:$D,4,FALSE)</f>
        <v>非常勤</v>
      </c>
      <c r="AB1365" s="1" t="str">
        <f t="shared" si="421"/>
        <v/>
      </c>
      <c r="AC1365" s="14" t="s">
        <v>1662</v>
      </c>
      <c r="AD1365" s="14" t="s">
        <v>163</v>
      </c>
      <c r="AE1365" s="14" t="s">
        <v>103</v>
      </c>
      <c r="AF1365" s="14" t="s">
        <v>17</v>
      </c>
      <c r="AG1365" s="14">
        <v>1</v>
      </c>
      <c r="AH1365" s="14">
        <v>1303</v>
      </c>
      <c r="AI1365" s="15" t="str">
        <f t="shared" si="422"/>
        <v/>
      </c>
      <c r="AJ1365" s="15" t="str">
        <f t="shared" si="423"/>
        <v/>
      </c>
      <c r="AK1365" s="15" t="str">
        <f t="shared" si="424"/>
        <v/>
      </c>
      <c r="AL1365" s="15" t="str">
        <f t="shared" si="425"/>
        <v/>
      </c>
      <c r="AM1365" s="15" t="str">
        <f t="shared" si="426"/>
        <v/>
      </c>
      <c r="AN1365" s="15" t="str">
        <f t="shared" si="427"/>
        <v/>
      </c>
      <c r="AO1365" s="15" t="str">
        <f t="shared" si="428"/>
        <v/>
      </c>
      <c r="AP1365" s="9" t="str">
        <f t="shared" si="429"/>
        <v>GR4A金1</v>
      </c>
      <c r="AQ1365" s="9">
        <f t="shared" si="430"/>
        <v>0.25</v>
      </c>
      <c r="AR1365" s="11" t="str">
        <f t="shared" si="431"/>
        <v>五十嵐金1</v>
      </c>
      <c r="AS1365" s="11">
        <f t="shared" si="438"/>
        <v>0.25</v>
      </c>
      <c r="AT1365">
        <v>1</v>
      </c>
      <c r="AU1365" s="12">
        <f t="shared" si="433"/>
        <v>31</v>
      </c>
      <c r="AV1365" s="13" t="str">
        <f t="shared" si="434"/>
        <v>1303金1</v>
      </c>
      <c r="AW1365" s="13">
        <f t="shared" si="435"/>
        <v>0.25</v>
      </c>
      <c r="AX1365" s="18" t="str">
        <f t="shared" si="436"/>
        <v>GR4AGS_GE4C金11303</v>
      </c>
      <c r="AY1365" s="18">
        <f t="shared" si="437"/>
        <v>31</v>
      </c>
      <c r="AZ1365"/>
    </row>
    <row r="1366" spans="1:52" x14ac:dyDescent="0.15">
      <c r="A1366" s="1">
        <f t="shared" si="419"/>
        <v>4</v>
      </c>
      <c r="B1366" s="1" t="str">
        <f t="shared" si="420"/>
        <v>編成</v>
      </c>
      <c r="C1366" t="s">
        <v>3709</v>
      </c>
      <c r="D1366" s="1" t="str">
        <f>VLOOKUP($C1366,クラス一覧!$A:$J,10,FALSE)</f>
        <v>ゲーム</v>
      </c>
      <c r="E1366" s="1">
        <v>0</v>
      </c>
      <c r="F1366" s="1" t="str">
        <f>VLOOKUP($C1366,クラス一覧!$A:$J,9,FALSE)</f>
        <v>板庇</v>
      </c>
      <c r="G1366" s="1" t="str">
        <f>VLOOKUP($H1366,科目一覧!$A:$G,3,FALSE)</f>
        <v>ゲーム合同（実践）</v>
      </c>
      <c r="H1366" t="s">
        <v>3179</v>
      </c>
      <c r="I1366" s="1" t="str">
        <f>VLOOKUP($H1366,科目一覧!$A:$G,7,FALSE)</f>
        <v>福井</v>
      </c>
      <c r="J1366" s="1" t="str">
        <f>VLOOKUP($I1366,教員一覧!$A:$D,2,FALSE)</f>
        <v>ゲーム</v>
      </c>
      <c r="K1366" s="1" t="str">
        <f>VLOOKUP($I1366,教員一覧!$A:$D,3,FALSE)</f>
        <v>プログラム</v>
      </c>
      <c r="L1366" s="1" t="str">
        <f>VLOOKUP($I1366,教員一覧!$A:$D,4,FALSE)</f>
        <v>専任</v>
      </c>
      <c r="M1366" t="s">
        <v>1663</v>
      </c>
      <c r="N1366" t="s">
        <v>3789</v>
      </c>
      <c r="O1366" t="s">
        <v>3958</v>
      </c>
      <c r="P1366" t="s">
        <v>17</v>
      </c>
      <c r="Q1366">
        <v>1</v>
      </c>
      <c r="R1366">
        <v>1304</v>
      </c>
      <c r="S1366" s="1" t="str">
        <f>VLOOKUP($R1366,教室一覧!$A:$B,2,FALSE)</f>
        <v>ノート対応</v>
      </c>
      <c r="T1366" s="1">
        <f>VLOOKUP($R1366,教室一覧!$A:$C,3,FALSE)</f>
        <v>36</v>
      </c>
      <c r="U1366" s="1" t="str">
        <f>VLOOKUP($R1366,教室一覧!$A:$D,4,FALSE)</f>
        <v>1号館</v>
      </c>
      <c r="V1366" s="1" t="str">
        <f>VLOOKUP($R1366,教室一覧!$A:$E,5,FALSE)</f>
        <v>3F</v>
      </c>
      <c r="W1366"/>
      <c r="X1366"/>
      <c r="Y1366" s="1" t="str">
        <f>VLOOKUP($O1366,教員一覧!$A:$D,2,FALSE)</f>
        <v>ゲーム</v>
      </c>
      <c r="Z1366" s="1" t="str">
        <f>VLOOKUP($O1366,教員一覧!$A:$D,3,FALSE)</f>
        <v>プログラム</v>
      </c>
      <c r="AA1366" s="1" t="str">
        <f>VLOOKUP($O1366,教員一覧!$A:$D,4,FALSE)</f>
        <v>非常勤</v>
      </c>
      <c r="AB1366" s="1" t="str">
        <f t="shared" si="421"/>
        <v/>
      </c>
      <c r="AC1366" s="14" t="s">
        <v>1663</v>
      </c>
      <c r="AD1366" s="14" t="s">
        <v>163</v>
      </c>
      <c r="AE1366" s="14" t="s">
        <v>1543</v>
      </c>
      <c r="AF1366" s="14" t="s">
        <v>17</v>
      </c>
      <c r="AG1366" s="14">
        <v>1</v>
      </c>
      <c r="AH1366" s="14">
        <v>1304</v>
      </c>
      <c r="AI1366" s="15" t="str">
        <f t="shared" si="422"/>
        <v/>
      </c>
      <c r="AJ1366" s="15" t="str">
        <f t="shared" si="423"/>
        <v/>
      </c>
      <c r="AK1366" s="15" t="str">
        <f t="shared" si="424"/>
        <v/>
      </c>
      <c r="AL1366" s="15" t="str">
        <f t="shared" si="425"/>
        <v/>
      </c>
      <c r="AM1366" s="15" t="str">
        <f t="shared" si="426"/>
        <v/>
      </c>
      <c r="AN1366" s="15" t="str">
        <f t="shared" si="427"/>
        <v/>
      </c>
      <c r="AO1366" s="15" t="str">
        <f t="shared" si="428"/>
        <v/>
      </c>
      <c r="AP1366" s="9" t="str">
        <f t="shared" si="429"/>
        <v>GR4A金1</v>
      </c>
      <c r="AQ1366" s="9">
        <f t="shared" si="430"/>
        <v>0.25</v>
      </c>
      <c r="AR1366" s="11" t="str">
        <f t="shared" si="431"/>
        <v>田口金1</v>
      </c>
      <c r="AS1366" s="11">
        <f t="shared" si="438"/>
        <v>0.25</v>
      </c>
      <c r="AT1366">
        <v>1</v>
      </c>
      <c r="AU1366" s="12">
        <f t="shared" si="433"/>
        <v>0</v>
      </c>
      <c r="AV1366" s="13" t="str">
        <f t="shared" si="434"/>
        <v>1304金1</v>
      </c>
      <c r="AW1366" s="13">
        <f t="shared" si="435"/>
        <v>0.25</v>
      </c>
      <c r="AX1366" s="18" t="str">
        <f t="shared" si="436"/>
        <v>GR4AGS_GE4D金11304</v>
      </c>
      <c r="AY1366" s="18">
        <f t="shared" si="437"/>
        <v>0</v>
      </c>
      <c r="AZ1366"/>
    </row>
    <row r="1367" spans="1:52" x14ac:dyDescent="0.15">
      <c r="A1367" s="1">
        <f t="shared" si="419"/>
        <v>4</v>
      </c>
      <c r="B1367" s="1" t="str">
        <f t="shared" si="420"/>
        <v>編成</v>
      </c>
      <c r="C1367" t="s">
        <v>3709</v>
      </c>
      <c r="D1367" s="1" t="str">
        <f>VLOOKUP($C1367,クラス一覧!$A:$J,10,FALSE)</f>
        <v>ゲーム</v>
      </c>
      <c r="E1367" s="1">
        <v>0</v>
      </c>
      <c r="F1367" s="1" t="str">
        <f>VLOOKUP($C1367,クラス一覧!$A:$J,9,FALSE)</f>
        <v>板庇</v>
      </c>
      <c r="G1367" s="1" t="str">
        <f>VLOOKUP($H1367,科目一覧!$A:$G,3,FALSE)</f>
        <v>ゲーム合同（実践）</v>
      </c>
      <c r="H1367" t="s">
        <v>3179</v>
      </c>
      <c r="I1367" s="1" t="str">
        <f>VLOOKUP($H1367,科目一覧!$A:$G,7,FALSE)</f>
        <v>福井</v>
      </c>
      <c r="J1367" s="1" t="str">
        <f>VLOOKUP($I1367,教員一覧!$A:$D,2,FALSE)</f>
        <v>ゲーム</v>
      </c>
      <c r="K1367" s="1" t="str">
        <f>VLOOKUP($I1367,教員一覧!$A:$D,3,FALSE)</f>
        <v>プログラム</v>
      </c>
      <c r="L1367" s="1" t="str">
        <f>VLOOKUP($I1367,教員一覧!$A:$D,4,FALSE)</f>
        <v>専任</v>
      </c>
      <c r="M1367" t="s">
        <v>3662</v>
      </c>
      <c r="N1367" t="s">
        <v>3789</v>
      </c>
      <c r="O1367" t="s">
        <v>59</v>
      </c>
      <c r="P1367" t="s">
        <v>17</v>
      </c>
      <c r="Q1367">
        <v>2</v>
      </c>
      <c r="R1367">
        <v>1402</v>
      </c>
      <c r="S1367" s="1" t="str">
        <f>VLOOKUP($R1367,教室一覧!$A:$B,2,FALSE)</f>
        <v>実習室</v>
      </c>
      <c r="T1367" s="1">
        <f>VLOOKUP($R1367,教室一覧!$A:$C,3,FALSE)</f>
        <v>33</v>
      </c>
      <c r="U1367" s="1" t="str">
        <f>VLOOKUP($R1367,教室一覧!$A:$D,4,FALSE)</f>
        <v>1号館</v>
      </c>
      <c r="V1367" s="1" t="str">
        <f>VLOOKUP($R1367,教室一覧!$A:$E,5,FALSE)</f>
        <v>4F</v>
      </c>
      <c r="W1367"/>
      <c r="X1367"/>
      <c r="Y1367" s="1" t="str">
        <f>VLOOKUP($O1367,教員一覧!$A:$D,2,FALSE)</f>
        <v>CG</v>
      </c>
      <c r="Z1367" s="1" t="str">
        <f>VLOOKUP($O1367,教員一覧!$A:$D,3,FALSE)</f>
        <v>　</v>
      </c>
      <c r="AA1367" s="1" t="str">
        <f>VLOOKUP($O1367,教員一覧!$A:$D,4,FALSE)</f>
        <v>専任</v>
      </c>
      <c r="AB1367" s="1" t="str">
        <f t="shared" si="421"/>
        <v/>
      </c>
      <c r="AC1367" s="14" t="s">
        <v>3662</v>
      </c>
      <c r="AD1367" s="14" t="s">
        <v>163</v>
      </c>
      <c r="AE1367" s="14" t="s">
        <v>59</v>
      </c>
      <c r="AF1367" s="14" t="s">
        <v>17</v>
      </c>
      <c r="AG1367" s="14">
        <v>2</v>
      </c>
      <c r="AH1367" s="14">
        <v>1402</v>
      </c>
      <c r="AI1367" s="15" t="str">
        <f t="shared" si="422"/>
        <v/>
      </c>
      <c r="AJ1367" s="15" t="str">
        <f t="shared" si="423"/>
        <v/>
      </c>
      <c r="AK1367" s="15" t="str">
        <f t="shared" si="424"/>
        <v/>
      </c>
      <c r="AL1367" s="15" t="str">
        <f t="shared" si="425"/>
        <v/>
      </c>
      <c r="AM1367" s="15" t="str">
        <f t="shared" si="426"/>
        <v/>
      </c>
      <c r="AN1367" s="15" t="str">
        <f t="shared" si="427"/>
        <v/>
      </c>
      <c r="AO1367" s="15" t="str">
        <f t="shared" si="428"/>
        <v/>
      </c>
      <c r="AP1367" s="9" t="str">
        <f t="shared" si="429"/>
        <v>GR4A金2</v>
      </c>
      <c r="AQ1367" s="9">
        <f t="shared" si="430"/>
        <v>0.25</v>
      </c>
      <c r="AR1367" s="11" t="str">
        <f t="shared" si="431"/>
        <v>西尾金2</v>
      </c>
      <c r="AS1367" s="11">
        <f t="shared" si="438"/>
        <v>0.125</v>
      </c>
      <c r="AT1367">
        <v>1</v>
      </c>
      <c r="AU1367" s="12">
        <f t="shared" si="433"/>
        <v>0</v>
      </c>
      <c r="AV1367" s="13" t="str">
        <f t="shared" si="434"/>
        <v>1402金2</v>
      </c>
      <c r="AW1367" s="13">
        <f t="shared" si="435"/>
        <v>0.125</v>
      </c>
      <c r="AX1367" s="18" t="str">
        <f t="shared" si="436"/>
        <v>GR4AGS_GE4A金21402</v>
      </c>
      <c r="AY1367" s="18">
        <f t="shared" si="437"/>
        <v>0</v>
      </c>
      <c r="AZ1367"/>
    </row>
    <row r="1368" spans="1:52" x14ac:dyDescent="0.15">
      <c r="A1368" s="1">
        <f t="shared" si="419"/>
        <v>4</v>
      </c>
      <c r="B1368" s="1" t="str">
        <f t="shared" si="420"/>
        <v>編成</v>
      </c>
      <c r="C1368" t="s">
        <v>3709</v>
      </c>
      <c r="D1368" s="1" t="str">
        <f>VLOOKUP($C1368,クラス一覧!$A:$J,10,FALSE)</f>
        <v>ゲーム</v>
      </c>
      <c r="E1368" s="1">
        <v>0</v>
      </c>
      <c r="F1368" s="1" t="str">
        <f>VLOOKUP($C1368,クラス一覧!$A:$J,9,FALSE)</f>
        <v>板庇</v>
      </c>
      <c r="G1368" s="1" t="str">
        <f>VLOOKUP($H1368,科目一覧!$A:$G,3,FALSE)</f>
        <v>ゲーム合同（実践）</v>
      </c>
      <c r="H1368" t="s">
        <v>3179</v>
      </c>
      <c r="I1368" s="1" t="str">
        <f>VLOOKUP($H1368,科目一覧!$A:$G,7,FALSE)</f>
        <v>福井</v>
      </c>
      <c r="J1368" s="1" t="str">
        <f>VLOOKUP($I1368,教員一覧!$A:$D,2,FALSE)</f>
        <v>ゲーム</v>
      </c>
      <c r="K1368" s="1" t="str">
        <f>VLOOKUP($I1368,教員一覧!$A:$D,3,FALSE)</f>
        <v>プログラム</v>
      </c>
      <c r="L1368" s="1" t="str">
        <f>VLOOKUP($I1368,教員一覧!$A:$D,4,FALSE)</f>
        <v>専任</v>
      </c>
      <c r="M1368" t="s">
        <v>3663</v>
      </c>
      <c r="N1368" t="s">
        <v>3789</v>
      </c>
      <c r="O1368" t="s">
        <v>68</v>
      </c>
      <c r="P1368" t="s">
        <v>17</v>
      </c>
      <c r="Q1368">
        <v>2</v>
      </c>
      <c r="R1368">
        <v>1403</v>
      </c>
      <c r="S1368" s="1" t="str">
        <f>VLOOKUP($R1368,教室一覧!$A:$B,2,FALSE)</f>
        <v>ノート32</v>
      </c>
      <c r="T1368" s="1">
        <f>VLOOKUP($R1368,教室一覧!$A:$C,3,FALSE)</f>
        <v>32</v>
      </c>
      <c r="U1368" s="1" t="str">
        <f>VLOOKUP($R1368,教室一覧!$A:$D,4,FALSE)</f>
        <v>1号館</v>
      </c>
      <c r="V1368" s="1" t="str">
        <f>VLOOKUP($R1368,教室一覧!$A:$E,5,FALSE)</f>
        <v>4F</v>
      </c>
      <c r="W1368"/>
      <c r="X1368"/>
      <c r="Y1368" s="1" t="str">
        <f>VLOOKUP($O1368,教員一覧!$A:$D,2,FALSE)</f>
        <v>ゲーム</v>
      </c>
      <c r="Z1368" s="1" t="str">
        <f>VLOOKUP($O1368,教員一覧!$A:$D,3,FALSE)</f>
        <v>企画</v>
      </c>
      <c r="AA1368" s="1" t="str">
        <f>VLOOKUP($O1368,教員一覧!$A:$D,4,FALSE)</f>
        <v>専任</v>
      </c>
      <c r="AB1368" s="1" t="str">
        <f t="shared" si="421"/>
        <v/>
      </c>
      <c r="AC1368" s="14" t="s">
        <v>3663</v>
      </c>
      <c r="AD1368" s="14" t="s">
        <v>163</v>
      </c>
      <c r="AE1368" s="14" t="s">
        <v>68</v>
      </c>
      <c r="AF1368" s="14" t="s">
        <v>17</v>
      </c>
      <c r="AG1368" s="14">
        <v>2</v>
      </c>
      <c r="AH1368" s="14">
        <v>1403</v>
      </c>
      <c r="AI1368" s="15" t="str">
        <f t="shared" si="422"/>
        <v/>
      </c>
      <c r="AJ1368" s="15" t="str">
        <f t="shared" si="423"/>
        <v/>
      </c>
      <c r="AK1368" s="15" t="str">
        <f t="shared" si="424"/>
        <v/>
      </c>
      <c r="AL1368" s="15" t="str">
        <f t="shared" si="425"/>
        <v/>
      </c>
      <c r="AM1368" s="15" t="str">
        <f t="shared" si="426"/>
        <v/>
      </c>
      <c r="AN1368" s="15" t="str">
        <f t="shared" si="427"/>
        <v/>
      </c>
      <c r="AO1368" s="15" t="str">
        <f t="shared" si="428"/>
        <v/>
      </c>
      <c r="AP1368" s="9" t="str">
        <f t="shared" si="429"/>
        <v>GR4A金2</v>
      </c>
      <c r="AQ1368" s="9">
        <f t="shared" si="430"/>
        <v>0.25</v>
      </c>
      <c r="AR1368" s="11" t="str">
        <f t="shared" si="431"/>
        <v>岩橋金2</v>
      </c>
      <c r="AS1368" s="11">
        <f t="shared" si="438"/>
        <v>0.125</v>
      </c>
      <c r="AT1368">
        <v>1</v>
      </c>
      <c r="AU1368" s="12">
        <f t="shared" si="433"/>
        <v>0</v>
      </c>
      <c r="AV1368" s="13" t="str">
        <f t="shared" si="434"/>
        <v>1403金2</v>
      </c>
      <c r="AW1368" s="13">
        <f t="shared" si="435"/>
        <v>0.125</v>
      </c>
      <c r="AX1368" s="18" t="str">
        <f t="shared" si="436"/>
        <v>GR4AGS_GE4B金21403</v>
      </c>
      <c r="AY1368" s="18">
        <f t="shared" si="437"/>
        <v>0</v>
      </c>
      <c r="AZ1368"/>
    </row>
    <row r="1369" spans="1:52" x14ac:dyDescent="0.15">
      <c r="A1369" s="1">
        <f t="shared" si="419"/>
        <v>4</v>
      </c>
      <c r="B1369" s="1" t="str">
        <f t="shared" si="420"/>
        <v>編成</v>
      </c>
      <c r="C1369" t="s">
        <v>3709</v>
      </c>
      <c r="D1369" s="1" t="str">
        <f>VLOOKUP($C1369,クラス一覧!$A:$J,10,FALSE)</f>
        <v>ゲーム</v>
      </c>
      <c r="E1369" s="1">
        <f>VLOOKUP($C1369,クラス一覧!$A:$J,8,FALSE)</f>
        <v>31</v>
      </c>
      <c r="F1369" s="1" t="str">
        <f>VLOOKUP($C1369,クラス一覧!$A:$J,9,FALSE)</f>
        <v>板庇</v>
      </c>
      <c r="G1369" s="1" t="str">
        <f>VLOOKUP($H1369,科目一覧!$A:$G,3,FALSE)</f>
        <v>ゲーム合同（実践）</v>
      </c>
      <c r="H1369" t="s">
        <v>3179</v>
      </c>
      <c r="I1369" s="1" t="str">
        <f>VLOOKUP($H1369,科目一覧!$A:$G,7,FALSE)</f>
        <v>福井</v>
      </c>
      <c r="J1369" s="1" t="str">
        <f>VLOOKUP($I1369,教員一覧!$A:$D,2,FALSE)</f>
        <v>ゲーム</v>
      </c>
      <c r="K1369" s="1" t="str">
        <f>VLOOKUP($I1369,教員一覧!$A:$D,3,FALSE)</f>
        <v>プログラム</v>
      </c>
      <c r="L1369" s="1" t="str">
        <f>VLOOKUP($I1369,教員一覧!$A:$D,4,FALSE)</f>
        <v>専任</v>
      </c>
      <c r="M1369" t="s">
        <v>1662</v>
      </c>
      <c r="N1369" t="s">
        <v>3789</v>
      </c>
      <c r="O1369" t="s">
        <v>103</v>
      </c>
      <c r="P1369" t="s">
        <v>17</v>
      </c>
      <c r="Q1369">
        <v>2</v>
      </c>
      <c r="R1369">
        <v>1303</v>
      </c>
      <c r="S1369" s="1" t="str">
        <f>VLOOKUP($R1369,教室一覧!$A:$B,2,FALSE)</f>
        <v>ノート対応</v>
      </c>
      <c r="T1369" s="1">
        <f>VLOOKUP($R1369,教室一覧!$A:$C,3,FALSE)</f>
        <v>36</v>
      </c>
      <c r="U1369" s="1" t="str">
        <f>VLOOKUP($R1369,教室一覧!$A:$D,4,FALSE)</f>
        <v>1号館</v>
      </c>
      <c r="V1369" s="1" t="str">
        <f>VLOOKUP($R1369,教室一覧!$A:$E,5,FALSE)</f>
        <v>3F</v>
      </c>
      <c r="W1369"/>
      <c r="X1369"/>
      <c r="Y1369" s="1" t="str">
        <f>VLOOKUP($O1369,教員一覧!$A:$D,2,FALSE)</f>
        <v>ゲーム</v>
      </c>
      <c r="Z1369" s="1" t="str">
        <f>VLOOKUP($O1369,教員一覧!$A:$D,3,FALSE)</f>
        <v>プログラム</v>
      </c>
      <c r="AA1369" s="1" t="str">
        <f>VLOOKUP($O1369,教員一覧!$A:$D,4,FALSE)</f>
        <v>非常勤</v>
      </c>
      <c r="AB1369" s="1" t="str">
        <f t="shared" si="421"/>
        <v/>
      </c>
      <c r="AC1369" s="14" t="s">
        <v>1662</v>
      </c>
      <c r="AD1369" s="14" t="s">
        <v>163</v>
      </c>
      <c r="AE1369" s="14" t="s">
        <v>103</v>
      </c>
      <c r="AF1369" s="14" t="s">
        <v>17</v>
      </c>
      <c r="AG1369" s="14">
        <v>2</v>
      </c>
      <c r="AH1369" s="14">
        <v>1303</v>
      </c>
      <c r="AI1369" s="15" t="str">
        <f t="shared" si="422"/>
        <v/>
      </c>
      <c r="AJ1369" s="15" t="str">
        <f t="shared" si="423"/>
        <v/>
      </c>
      <c r="AK1369" s="15" t="str">
        <f t="shared" si="424"/>
        <v/>
      </c>
      <c r="AL1369" s="15" t="str">
        <f t="shared" si="425"/>
        <v/>
      </c>
      <c r="AM1369" s="15" t="str">
        <f t="shared" si="426"/>
        <v/>
      </c>
      <c r="AN1369" s="15" t="str">
        <f t="shared" si="427"/>
        <v/>
      </c>
      <c r="AO1369" s="15" t="str">
        <f t="shared" si="428"/>
        <v/>
      </c>
      <c r="AP1369" s="9" t="str">
        <f t="shared" si="429"/>
        <v>GR4A金2</v>
      </c>
      <c r="AQ1369" s="9">
        <f t="shared" si="430"/>
        <v>0.25</v>
      </c>
      <c r="AR1369" s="11" t="str">
        <f t="shared" si="431"/>
        <v>五十嵐金2</v>
      </c>
      <c r="AS1369" s="11">
        <f t="shared" si="438"/>
        <v>0.25</v>
      </c>
      <c r="AT1369">
        <v>1</v>
      </c>
      <c r="AU1369" s="12">
        <f t="shared" si="433"/>
        <v>31</v>
      </c>
      <c r="AV1369" s="13" t="str">
        <f t="shared" si="434"/>
        <v>1303金2</v>
      </c>
      <c r="AW1369" s="13">
        <f t="shared" si="435"/>
        <v>0.25</v>
      </c>
      <c r="AX1369" s="18" t="str">
        <f t="shared" si="436"/>
        <v>GR4AGS_GE4C金21303</v>
      </c>
      <c r="AY1369" s="18">
        <f t="shared" si="437"/>
        <v>31</v>
      </c>
      <c r="AZ1369"/>
    </row>
    <row r="1370" spans="1:52" x14ac:dyDescent="0.15">
      <c r="A1370" s="1">
        <f t="shared" si="419"/>
        <v>4</v>
      </c>
      <c r="B1370" s="1" t="str">
        <f t="shared" si="420"/>
        <v>編成</v>
      </c>
      <c r="C1370" t="s">
        <v>3709</v>
      </c>
      <c r="D1370" s="1" t="str">
        <f>VLOOKUP($C1370,クラス一覧!$A:$J,10,FALSE)</f>
        <v>ゲーム</v>
      </c>
      <c r="E1370" s="1">
        <v>0</v>
      </c>
      <c r="F1370" s="1" t="str">
        <f>VLOOKUP($C1370,クラス一覧!$A:$J,9,FALSE)</f>
        <v>板庇</v>
      </c>
      <c r="G1370" s="1" t="str">
        <f>VLOOKUP($H1370,科目一覧!$A:$G,3,FALSE)</f>
        <v>ゲーム合同（実践）</v>
      </c>
      <c r="H1370" t="s">
        <v>3179</v>
      </c>
      <c r="I1370" s="1" t="str">
        <f>VLOOKUP($H1370,科目一覧!$A:$G,7,FALSE)</f>
        <v>福井</v>
      </c>
      <c r="J1370" s="1" t="str">
        <f>VLOOKUP($I1370,教員一覧!$A:$D,2,FALSE)</f>
        <v>ゲーム</v>
      </c>
      <c r="K1370" s="1" t="str">
        <f>VLOOKUP($I1370,教員一覧!$A:$D,3,FALSE)</f>
        <v>プログラム</v>
      </c>
      <c r="L1370" s="1" t="str">
        <f>VLOOKUP($I1370,教員一覧!$A:$D,4,FALSE)</f>
        <v>専任</v>
      </c>
      <c r="M1370" t="s">
        <v>1663</v>
      </c>
      <c r="N1370" t="s">
        <v>3789</v>
      </c>
      <c r="O1370" t="s">
        <v>3958</v>
      </c>
      <c r="P1370" t="s">
        <v>17</v>
      </c>
      <c r="Q1370">
        <v>2</v>
      </c>
      <c r="R1370">
        <v>1304</v>
      </c>
      <c r="S1370" s="1" t="str">
        <f>VLOOKUP($R1370,教室一覧!$A:$B,2,FALSE)</f>
        <v>ノート対応</v>
      </c>
      <c r="T1370" s="1">
        <f>VLOOKUP($R1370,教室一覧!$A:$C,3,FALSE)</f>
        <v>36</v>
      </c>
      <c r="U1370" s="1" t="str">
        <f>VLOOKUP($R1370,教室一覧!$A:$D,4,FALSE)</f>
        <v>1号館</v>
      </c>
      <c r="V1370" s="1" t="str">
        <f>VLOOKUP($R1370,教室一覧!$A:$E,5,FALSE)</f>
        <v>3F</v>
      </c>
      <c r="W1370"/>
      <c r="X1370"/>
      <c r="Y1370" s="1" t="str">
        <f>VLOOKUP($O1370,教員一覧!$A:$D,2,FALSE)</f>
        <v>ゲーム</v>
      </c>
      <c r="Z1370" s="1" t="str">
        <f>VLOOKUP($O1370,教員一覧!$A:$D,3,FALSE)</f>
        <v>プログラム</v>
      </c>
      <c r="AA1370" s="1" t="str">
        <f>VLOOKUP($O1370,教員一覧!$A:$D,4,FALSE)</f>
        <v>非常勤</v>
      </c>
      <c r="AB1370" s="1" t="str">
        <f t="shared" si="421"/>
        <v/>
      </c>
      <c r="AC1370" s="14" t="s">
        <v>1663</v>
      </c>
      <c r="AD1370" s="14" t="s">
        <v>163</v>
      </c>
      <c r="AE1370" s="14" t="s">
        <v>1543</v>
      </c>
      <c r="AF1370" s="14" t="s">
        <v>17</v>
      </c>
      <c r="AG1370" s="14">
        <v>2</v>
      </c>
      <c r="AH1370" s="14">
        <v>1304</v>
      </c>
      <c r="AI1370" s="15" t="str">
        <f t="shared" si="422"/>
        <v/>
      </c>
      <c r="AJ1370" s="15" t="str">
        <f t="shared" si="423"/>
        <v/>
      </c>
      <c r="AK1370" s="15" t="str">
        <f t="shared" si="424"/>
        <v/>
      </c>
      <c r="AL1370" s="15" t="str">
        <f t="shared" si="425"/>
        <v/>
      </c>
      <c r="AM1370" s="15" t="str">
        <f t="shared" si="426"/>
        <v/>
      </c>
      <c r="AN1370" s="15" t="str">
        <f t="shared" si="427"/>
        <v/>
      </c>
      <c r="AO1370" s="15" t="str">
        <f t="shared" si="428"/>
        <v/>
      </c>
      <c r="AP1370" s="9" t="str">
        <f t="shared" si="429"/>
        <v>GR4A金2</v>
      </c>
      <c r="AQ1370" s="9">
        <f t="shared" si="430"/>
        <v>0.25</v>
      </c>
      <c r="AR1370" s="11" t="str">
        <f t="shared" si="431"/>
        <v>田口金2</v>
      </c>
      <c r="AS1370" s="11">
        <f t="shared" si="438"/>
        <v>0.25</v>
      </c>
      <c r="AT1370">
        <v>1</v>
      </c>
      <c r="AU1370" s="12">
        <f t="shared" si="433"/>
        <v>0</v>
      </c>
      <c r="AV1370" s="13" t="str">
        <f t="shared" si="434"/>
        <v>1304金2</v>
      </c>
      <c r="AW1370" s="13">
        <f t="shared" si="435"/>
        <v>0.25</v>
      </c>
      <c r="AX1370" s="18" t="str">
        <f t="shared" si="436"/>
        <v>GR4AGS_GE4D金21304</v>
      </c>
      <c r="AY1370" s="18">
        <f t="shared" si="437"/>
        <v>0</v>
      </c>
      <c r="AZ1370"/>
    </row>
    <row r="1371" spans="1:52" x14ac:dyDescent="0.15">
      <c r="A1371" s="1">
        <f t="shared" si="419"/>
        <v>4</v>
      </c>
      <c r="B1371" s="1" t="str">
        <f t="shared" si="420"/>
        <v>HR</v>
      </c>
      <c r="C1371" t="s">
        <v>3709</v>
      </c>
      <c r="D1371" s="1" t="str">
        <f>VLOOKUP($C1371,クラス一覧!$A:$J,10,FALSE)</f>
        <v>ゲーム</v>
      </c>
      <c r="E1371" s="1">
        <f>VLOOKUP($C1371,クラス一覧!$A:$J,8,FALSE)</f>
        <v>31</v>
      </c>
      <c r="F1371" s="1" t="str">
        <f>VLOOKUP($C1371,クラス一覧!$A:$J,9,FALSE)</f>
        <v>板庇</v>
      </c>
      <c r="G1371" s="1" t="str">
        <f>VLOOKUP($H1371,科目一覧!$A:$G,3,FALSE)</f>
        <v>SHR</v>
      </c>
      <c r="H1371" t="s">
        <v>3720</v>
      </c>
      <c r="I1371" s="1">
        <f>VLOOKUP($H1371,科目一覧!$A:$G,7,FALSE)</f>
        <v>0</v>
      </c>
      <c r="J1371" s="1" t="e">
        <f>VLOOKUP($I1371,教員一覧!$A:$D,2,FALSE)</f>
        <v>#N/A</v>
      </c>
      <c r="K1371" s="1" t="e">
        <f>VLOOKUP($I1371,教員一覧!$A:$D,3,FALSE)</f>
        <v>#N/A</v>
      </c>
      <c r="L1371" s="1" t="e">
        <f>VLOOKUP($I1371,教員一覧!$A:$D,4,FALSE)</f>
        <v>#N/A</v>
      </c>
      <c r="M1371" t="s">
        <v>3709</v>
      </c>
      <c r="N1371" t="s">
        <v>3789</v>
      </c>
      <c r="O1371" t="s">
        <v>98</v>
      </c>
      <c r="P1371" t="s">
        <v>9</v>
      </c>
      <c r="Q1371">
        <v>5</v>
      </c>
      <c r="R1371">
        <v>2405</v>
      </c>
      <c r="S1371" s="1" t="str">
        <f>VLOOKUP($R1371,教室一覧!$A:$B,2,FALSE)</f>
        <v>ノート対応</v>
      </c>
      <c r="T1371" s="1">
        <f>VLOOKUP($R1371,教室一覧!$A:$C,3,FALSE)</f>
        <v>36</v>
      </c>
      <c r="U1371" s="1" t="str">
        <f>VLOOKUP($R1371,教室一覧!$A:$D,4,FALSE)</f>
        <v>2号館</v>
      </c>
      <c r="V1371" s="1" t="str">
        <f>VLOOKUP($R1371,教室一覧!$A:$E,5,FALSE)</f>
        <v>4F</v>
      </c>
      <c r="W1371"/>
      <c r="X1371"/>
      <c r="Y1371" s="1" t="str">
        <f>VLOOKUP($O1371,教員一覧!$A:$D,2,FALSE)</f>
        <v>ゲーム</v>
      </c>
      <c r="Z1371" s="1" t="str">
        <f>VLOOKUP($O1371,教員一覧!$A:$D,3,FALSE)</f>
        <v>プログラム</v>
      </c>
      <c r="AA1371" s="1" t="str">
        <f>VLOOKUP($O1371,教員一覧!$A:$D,4,FALSE)</f>
        <v>専任</v>
      </c>
      <c r="AB1371" s="1" t="str">
        <f t="shared" si="421"/>
        <v>担任</v>
      </c>
      <c r="AC1371" s="14" t="s">
        <v>112</v>
      </c>
      <c r="AD1371" s="14" t="s">
        <v>163</v>
      </c>
      <c r="AE1371" s="14" t="s">
        <v>98</v>
      </c>
      <c r="AF1371" s="14" t="s">
        <v>9</v>
      </c>
      <c r="AG1371" s="14">
        <v>5</v>
      </c>
      <c r="AH1371" s="14">
        <v>2405</v>
      </c>
      <c r="AI1371" s="15" t="str">
        <f t="shared" si="422"/>
        <v/>
      </c>
      <c r="AJ1371" s="15" t="str">
        <f t="shared" si="423"/>
        <v/>
      </c>
      <c r="AK1371" s="15" t="str">
        <f t="shared" si="424"/>
        <v/>
      </c>
      <c r="AL1371" s="15" t="str">
        <f t="shared" si="425"/>
        <v/>
      </c>
      <c r="AM1371" s="15" t="str">
        <f t="shared" si="426"/>
        <v/>
      </c>
      <c r="AN1371" s="15" t="str">
        <f t="shared" si="427"/>
        <v/>
      </c>
      <c r="AO1371" s="15" t="str">
        <f t="shared" si="428"/>
        <v/>
      </c>
      <c r="AP1371" s="9" t="str">
        <f t="shared" si="429"/>
        <v>GR4A月5</v>
      </c>
      <c r="AQ1371" s="9">
        <f t="shared" si="430"/>
        <v>1</v>
      </c>
      <c r="AR1371" s="11" t="str">
        <f t="shared" si="431"/>
        <v>板庇月5</v>
      </c>
      <c r="AS1371" s="11">
        <v>0</v>
      </c>
      <c r="AT1371">
        <v>1</v>
      </c>
      <c r="AU1371" s="12">
        <f t="shared" si="433"/>
        <v>31</v>
      </c>
      <c r="AV1371" s="13" t="str">
        <f t="shared" si="434"/>
        <v>2405月5</v>
      </c>
      <c r="AW1371" s="13">
        <f t="shared" si="435"/>
        <v>1</v>
      </c>
      <c r="AX1371" s="18" t="str">
        <f t="shared" si="436"/>
        <v>GR4AGR4A月52405</v>
      </c>
      <c r="AY1371" s="18">
        <f t="shared" si="437"/>
        <v>31</v>
      </c>
      <c r="AZ1371"/>
    </row>
    <row r="1372" spans="1:52" x14ac:dyDescent="0.15">
      <c r="A1372" s="1">
        <f t="shared" si="419"/>
        <v>4</v>
      </c>
      <c r="B1372" s="1" t="str">
        <f t="shared" si="420"/>
        <v>編成</v>
      </c>
      <c r="C1372" t="s">
        <v>3709</v>
      </c>
      <c r="D1372" s="1" t="str">
        <f>VLOOKUP($C1372,クラス一覧!$A:$J,10,FALSE)</f>
        <v>ゲーム</v>
      </c>
      <c r="E1372" s="1">
        <v>0</v>
      </c>
      <c r="F1372" s="1" t="str">
        <f>VLOOKUP($C1372,クラス一覧!$A:$J,9,FALSE)</f>
        <v>板庇</v>
      </c>
      <c r="G1372" s="1" t="str">
        <f>VLOOKUP($H1372,科目一覧!$A:$G,3,FALSE)</f>
        <v>ゲーム合同（実践）</v>
      </c>
      <c r="H1372" t="s">
        <v>3179</v>
      </c>
      <c r="I1372" s="1" t="str">
        <f>VLOOKUP($H1372,科目一覧!$A:$G,7,FALSE)</f>
        <v>福井</v>
      </c>
      <c r="J1372" s="1" t="str">
        <f>VLOOKUP($I1372,教員一覧!$A:$D,2,FALSE)</f>
        <v>ゲーム</v>
      </c>
      <c r="K1372" s="1" t="str">
        <f>VLOOKUP($I1372,教員一覧!$A:$D,3,FALSE)</f>
        <v>プログラム</v>
      </c>
      <c r="L1372" s="1" t="str">
        <f>VLOOKUP($I1372,教員一覧!$A:$D,4,FALSE)</f>
        <v>専任</v>
      </c>
      <c r="M1372" t="s">
        <v>3662</v>
      </c>
      <c r="N1372" t="s">
        <v>3789</v>
      </c>
      <c r="O1372" t="s">
        <v>76</v>
      </c>
      <c r="P1372" t="s">
        <v>13</v>
      </c>
      <c r="Q1372">
        <v>1</v>
      </c>
      <c r="R1372">
        <v>1402</v>
      </c>
      <c r="S1372" s="1" t="str">
        <f>VLOOKUP($R1372,教室一覧!$A:$B,2,FALSE)</f>
        <v>実習室</v>
      </c>
      <c r="T1372" s="1">
        <f>VLOOKUP($R1372,教室一覧!$A:$C,3,FALSE)</f>
        <v>33</v>
      </c>
      <c r="U1372" s="1" t="str">
        <f>VLOOKUP($R1372,教室一覧!$A:$D,4,FALSE)</f>
        <v>1号館</v>
      </c>
      <c r="V1372" s="1" t="str">
        <f>VLOOKUP($R1372,教室一覧!$A:$E,5,FALSE)</f>
        <v>4F</v>
      </c>
      <c r="W1372"/>
      <c r="X1372"/>
      <c r="Y1372" s="1" t="str">
        <f>VLOOKUP($O1372,教員一覧!$A:$D,2,FALSE)</f>
        <v>CG</v>
      </c>
      <c r="Z1372" s="1" t="str">
        <f>VLOOKUP($O1372,教員一覧!$A:$D,3,FALSE)</f>
        <v>　</v>
      </c>
      <c r="AA1372" s="1" t="str">
        <f>VLOOKUP($O1372,教員一覧!$A:$D,4,FALSE)</f>
        <v>専任</v>
      </c>
      <c r="AB1372" s="1" t="str">
        <f t="shared" si="421"/>
        <v/>
      </c>
      <c r="AC1372" s="14" t="s">
        <v>3662</v>
      </c>
      <c r="AD1372" s="14" t="s">
        <v>163</v>
      </c>
      <c r="AE1372" s="14" t="s">
        <v>76</v>
      </c>
      <c r="AF1372" s="14" t="s">
        <v>13</v>
      </c>
      <c r="AG1372" s="14">
        <v>1</v>
      </c>
      <c r="AH1372" s="14">
        <v>1402</v>
      </c>
      <c r="AI1372" s="15" t="str">
        <f t="shared" si="422"/>
        <v/>
      </c>
      <c r="AJ1372" s="15" t="str">
        <f t="shared" si="423"/>
        <v/>
      </c>
      <c r="AK1372" s="15" t="str">
        <f t="shared" si="424"/>
        <v/>
      </c>
      <c r="AL1372" s="15" t="str">
        <f t="shared" si="425"/>
        <v/>
      </c>
      <c r="AM1372" s="15" t="str">
        <f t="shared" si="426"/>
        <v/>
      </c>
      <c r="AN1372" s="15" t="str">
        <f t="shared" si="427"/>
        <v/>
      </c>
      <c r="AO1372" s="15" t="str">
        <f t="shared" si="428"/>
        <v/>
      </c>
      <c r="AP1372" s="9" t="str">
        <f t="shared" si="429"/>
        <v>GR4A水1</v>
      </c>
      <c r="AQ1372" s="9">
        <f t="shared" si="430"/>
        <v>0.25</v>
      </c>
      <c r="AR1372" s="11" t="str">
        <f t="shared" si="431"/>
        <v>庄司水1</v>
      </c>
      <c r="AS1372" s="11">
        <f t="shared" ref="AS1372:AS1379" si="439">1/COUNTIF($AR:$AR,$AR1372)</f>
        <v>0.125</v>
      </c>
      <c r="AT1372">
        <v>1</v>
      </c>
      <c r="AU1372" s="12">
        <f t="shared" si="433"/>
        <v>0</v>
      </c>
      <c r="AV1372" s="13" t="str">
        <f t="shared" si="434"/>
        <v>1402水1</v>
      </c>
      <c r="AW1372" s="13">
        <f t="shared" si="435"/>
        <v>0.125</v>
      </c>
      <c r="AX1372" s="18" t="str">
        <f t="shared" si="436"/>
        <v>GR4AGS_GE4A水11402</v>
      </c>
      <c r="AY1372" s="18">
        <f t="shared" si="437"/>
        <v>0</v>
      </c>
      <c r="AZ1372"/>
    </row>
    <row r="1373" spans="1:52" x14ac:dyDescent="0.15">
      <c r="A1373" s="1">
        <f t="shared" si="419"/>
        <v>4</v>
      </c>
      <c r="B1373" s="1" t="str">
        <f t="shared" si="420"/>
        <v>編成</v>
      </c>
      <c r="C1373" t="s">
        <v>3709</v>
      </c>
      <c r="D1373" s="1" t="str">
        <f>VLOOKUP($C1373,クラス一覧!$A:$J,10,FALSE)</f>
        <v>ゲーム</v>
      </c>
      <c r="E1373" s="1">
        <v>0</v>
      </c>
      <c r="F1373" s="1" t="str">
        <f>VLOOKUP($C1373,クラス一覧!$A:$J,9,FALSE)</f>
        <v>板庇</v>
      </c>
      <c r="G1373" s="1" t="str">
        <f>VLOOKUP($H1373,科目一覧!$A:$G,3,FALSE)</f>
        <v>ゲーム合同（実践）</v>
      </c>
      <c r="H1373" t="s">
        <v>3179</v>
      </c>
      <c r="I1373" s="1" t="str">
        <f>VLOOKUP($H1373,科目一覧!$A:$G,7,FALSE)</f>
        <v>福井</v>
      </c>
      <c r="J1373" s="1" t="str">
        <f>VLOOKUP($I1373,教員一覧!$A:$D,2,FALSE)</f>
        <v>ゲーム</v>
      </c>
      <c r="K1373" s="1" t="str">
        <f>VLOOKUP($I1373,教員一覧!$A:$D,3,FALSE)</f>
        <v>プログラム</v>
      </c>
      <c r="L1373" s="1" t="str">
        <f>VLOOKUP($I1373,教員一覧!$A:$D,4,FALSE)</f>
        <v>専任</v>
      </c>
      <c r="M1373" t="s">
        <v>3663</v>
      </c>
      <c r="N1373" t="s">
        <v>3789</v>
      </c>
      <c r="O1373" t="s">
        <v>68</v>
      </c>
      <c r="P1373" t="s">
        <v>13</v>
      </c>
      <c r="Q1373">
        <v>1</v>
      </c>
      <c r="R1373">
        <v>1403</v>
      </c>
      <c r="S1373" s="1" t="str">
        <f>VLOOKUP($R1373,教室一覧!$A:$B,2,FALSE)</f>
        <v>ノート32</v>
      </c>
      <c r="T1373" s="1">
        <f>VLOOKUP($R1373,教室一覧!$A:$C,3,FALSE)</f>
        <v>32</v>
      </c>
      <c r="U1373" s="1" t="str">
        <f>VLOOKUP($R1373,教室一覧!$A:$D,4,FALSE)</f>
        <v>1号館</v>
      </c>
      <c r="V1373" s="1" t="str">
        <f>VLOOKUP($R1373,教室一覧!$A:$E,5,FALSE)</f>
        <v>4F</v>
      </c>
      <c r="W1373"/>
      <c r="X1373"/>
      <c r="Y1373" s="1" t="str">
        <f>VLOOKUP($O1373,教員一覧!$A:$D,2,FALSE)</f>
        <v>ゲーム</v>
      </c>
      <c r="Z1373" s="1" t="str">
        <f>VLOOKUP($O1373,教員一覧!$A:$D,3,FALSE)</f>
        <v>企画</v>
      </c>
      <c r="AA1373" s="1" t="str">
        <f>VLOOKUP($O1373,教員一覧!$A:$D,4,FALSE)</f>
        <v>専任</v>
      </c>
      <c r="AB1373" s="1" t="str">
        <f t="shared" si="421"/>
        <v/>
      </c>
      <c r="AC1373" s="14" t="s">
        <v>3663</v>
      </c>
      <c r="AD1373" s="14" t="s">
        <v>163</v>
      </c>
      <c r="AE1373" s="14" t="s">
        <v>68</v>
      </c>
      <c r="AF1373" s="14" t="s">
        <v>13</v>
      </c>
      <c r="AG1373" s="14">
        <v>1</v>
      </c>
      <c r="AH1373" s="14">
        <v>1403</v>
      </c>
      <c r="AI1373" s="15" t="str">
        <f t="shared" si="422"/>
        <v/>
      </c>
      <c r="AJ1373" s="15" t="str">
        <f t="shared" si="423"/>
        <v/>
      </c>
      <c r="AK1373" s="15" t="str">
        <f t="shared" si="424"/>
        <v/>
      </c>
      <c r="AL1373" s="15" t="str">
        <f t="shared" si="425"/>
        <v/>
      </c>
      <c r="AM1373" s="15" t="str">
        <f t="shared" si="426"/>
        <v/>
      </c>
      <c r="AN1373" s="15" t="str">
        <f t="shared" si="427"/>
        <v/>
      </c>
      <c r="AO1373" s="15" t="str">
        <f t="shared" si="428"/>
        <v/>
      </c>
      <c r="AP1373" s="9" t="str">
        <f t="shared" si="429"/>
        <v>GR4A水1</v>
      </c>
      <c r="AQ1373" s="9">
        <f t="shared" si="430"/>
        <v>0.25</v>
      </c>
      <c r="AR1373" s="11" t="str">
        <f t="shared" si="431"/>
        <v>岩橋水1</v>
      </c>
      <c r="AS1373" s="11">
        <f t="shared" si="439"/>
        <v>0.125</v>
      </c>
      <c r="AT1373">
        <v>1</v>
      </c>
      <c r="AU1373" s="12">
        <f t="shared" si="433"/>
        <v>0</v>
      </c>
      <c r="AV1373" s="13" t="str">
        <f t="shared" si="434"/>
        <v>1403水1</v>
      </c>
      <c r="AW1373" s="13">
        <f t="shared" si="435"/>
        <v>0.125</v>
      </c>
      <c r="AX1373" s="18" t="str">
        <f t="shared" si="436"/>
        <v>GR4AGS_GE4B水11403</v>
      </c>
      <c r="AY1373" s="18">
        <f t="shared" si="437"/>
        <v>0</v>
      </c>
      <c r="AZ1373"/>
    </row>
    <row r="1374" spans="1:52" x14ac:dyDescent="0.15">
      <c r="A1374" s="1">
        <f t="shared" si="419"/>
        <v>4</v>
      </c>
      <c r="B1374" s="1" t="str">
        <f t="shared" si="420"/>
        <v>編成</v>
      </c>
      <c r="C1374" t="s">
        <v>3709</v>
      </c>
      <c r="D1374" s="1" t="str">
        <f>VLOOKUP($C1374,クラス一覧!$A:$J,10,FALSE)</f>
        <v>ゲーム</v>
      </c>
      <c r="E1374" s="1">
        <f>VLOOKUP($C1374,クラス一覧!$A:$J,8,FALSE)</f>
        <v>31</v>
      </c>
      <c r="F1374" s="1" t="str">
        <f>VLOOKUP($C1374,クラス一覧!$A:$J,9,FALSE)</f>
        <v>板庇</v>
      </c>
      <c r="G1374" s="1" t="str">
        <f>VLOOKUP($H1374,科目一覧!$A:$G,3,FALSE)</f>
        <v>ゲーム合同（実践）</v>
      </c>
      <c r="H1374" t="s">
        <v>3179</v>
      </c>
      <c r="I1374" s="1" t="str">
        <f>VLOOKUP($H1374,科目一覧!$A:$G,7,FALSE)</f>
        <v>福井</v>
      </c>
      <c r="J1374" s="1" t="str">
        <f>VLOOKUP($I1374,教員一覧!$A:$D,2,FALSE)</f>
        <v>ゲーム</v>
      </c>
      <c r="K1374" s="1" t="str">
        <f>VLOOKUP($I1374,教員一覧!$A:$D,3,FALSE)</f>
        <v>プログラム</v>
      </c>
      <c r="L1374" s="1" t="str">
        <f>VLOOKUP($I1374,教員一覧!$A:$D,4,FALSE)</f>
        <v>専任</v>
      </c>
      <c r="M1374" t="s">
        <v>1662</v>
      </c>
      <c r="N1374" t="s">
        <v>3789</v>
      </c>
      <c r="O1374" t="s">
        <v>66</v>
      </c>
      <c r="P1374" t="s">
        <v>13</v>
      </c>
      <c r="Q1374">
        <v>1</v>
      </c>
      <c r="R1374">
        <v>1303</v>
      </c>
      <c r="S1374" s="1" t="str">
        <f>VLOOKUP($R1374,教室一覧!$A:$B,2,FALSE)</f>
        <v>ノート対応</v>
      </c>
      <c r="T1374" s="1">
        <f>VLOOKUP($R1374,教室一覧!$A:$C,3,FALSE)</f>
        <v>36</v>
      </c>
      <c r="U1374" s="1" t="str">
        <f>VLOOKUP($R1374,教室一覧!$A:$D,4,FALSE)</f>
        <v>1号館</v>
      </c>
      <c r="V1374" s="1" t="str">
        <f>VLOOKUP($R1374,教室一覧!$A:$E,5,FALSE)</f>
        <v>3F</v>
      </c>
      <c r="W1374"/>
      <c r="X1374"/>
      <c r="Y1374" s="1" t="str">
        <f>VLOOKUP($O1374,教員一覧!$A:$D,2,FALSE)</f>
        <v>ゲーム</v>
      </c>
      <c r="Z1374" s="1" t="str">
        <f>VLOOKUP($O1374,教員一覧!$A:$D,3,FALSE)</f>
        <v>プログラム</v>
      </c>
      <c r="AA1374" s="1" t="str">
        <f>VLOOKUP($O1374,教員一覧!$A:$D,4,FALSE)</f>
        <v>非常勤</v>
      </c>
      <c r="AB1374" s="1" t="str">
        <f t="shared" si="421"/>
        <v/>
      </c>
      <c r="AC1374" s="14" t="s">
        <v>1662</v>
      </c>
      <c r="AD1374" s="14" t="s">
        <v>163</v>
      </c>
      <c r="AE1374" s="14" t="s">
        <v>66</v>
      </c>
      <c r="AF1374" s="14" t="s">
        <v>13</v>
      </c>
      <c r="AG1374" s="14">
        <v>1</v>
      </c>
      <c r="AH1374" s="14">
        <v>1303</v>
      </c>
      <c r="AI1374" s="15" t="str">
        <f t="shared" si="422"/>
        <v/>
      </c>
      <c r="AJ1374" s="15" t="str">
        <f t="shared" si="423"/>
        <v/>
      </c>
      <c r="AK1374" s="15" t="str">
        <f t="shared" si="424"/>
        <v/>
      </c>
      <c r="AL1374" s="15" t="str">
        <f t="shared" si="425"/>
        <v/>
      </c>
      <c r="AM1374" s="15" t="str">
        <f t="shared" si="426"/>
        <v/>
      </c>
      <c r="AN1374" s="15" t="str">
        <f t="shared" si="427"/>
        <v/>
      </c>
      <c r="AO1374" s="15" t="str">
        <f t="shared" si="428"/>
        <v/>
      </c>
      <c r="AP1374" s="9" t="str">
        <f t="shared" si="429"/>
        <v>GR4A水1</v>
      </c>
      <c r="AQ1374" s="9">
        <f t="shared" si="430"/>
        <v>0.25</v>
      </c>
      <c r="AR1374" s="11" t="str">
        <f t="shared" si="431"/>
        <v>飯田水1</v>
      </c>
      <c r="AS1374" s="11">
        <f t="shared" si="439"/>
        <v>0.25</v>
      </c>
      <c r="AT1374">
        <v>1</v>
      </c>
      <c r="AU1374" s="12">
        <f t="shared" si="433"/>
        <v>31</v>
      </c>
      <c r="AV1374" s="13" t="str">
        <f t="shared" si="434"/>
        <v>1303水1</v>
      </c>
      <c r="AW1374" s="13">
        <f t="shared" si="435"/>
        <v>0.25</v>
      </c>
      <c r="AX1374" s="18" t="str">
        <f t="shared" si="436"/>
        <v>GR4AGS_GE4C水11303</v>
      </c>
      <c r="AY1374" s="18">
        <f t="shared" si="437"/>
        <v>31</v>
      </c>
      <c r="AZ1374"/>
    </row>
    <row r="1375" spans="1:52" x14ac:dyDescent="0.15">
      <c r="A1375" s="1">
        <f t="shared" si="419"/>
        <v>4</v>
      </c>
      <c r="B1375" s="1" t="str">
        <f t="shared" si="420"/>
        <v>編成</v>
      </c>
      <c r="C1375" t="s">
        <v>3709</v>
      </c>
      <c r="D1375" s="1" t="str">
        <f>VLOOKUP($C1375,クラス一覧!$A:$J,10,FALSE)</f>
        <v>ゲーム</v>
      </c>
      <c r="E1375" s="1">
        <v>0</v>
      </c>
      <c r="F1375" s="1" t="str">
        <f>VLOOKUP($C1375,クラス一覧!$A:$J,9,FALSE)</f>
        <v>板庇</v>
      </c>
      <c r="G1375" s="1" t="str">
        <f>VLOOKUP($H1375,科目一覧!$A:$G,3,FALSE)</f>
        <v>ゲーム合同（実践）</v>
      </c>
      <c r="H1375" t="s">
        <v>3179</v>
      </c>
      <c r="I1375" s="1" t="str">
        <f>VLOOKUP($H1375,科目一覧!$A:$G,7,FALSE)</f>
        <v>福井</v>
      </c>
      <c r="J1375" s="1" t="str">
        <f>VLOOKUP($I1375,教員一覧!$A:$D,2,FALSE)</f>
        <v>ゲーム</v>
      </c>
      <c r="K1375" s="1" t="str">
        <f>VLOOKUP($I1375,教員一覧!$A:$D,3,FALSE)</f>
        <v>プログラム</v>
      </c>
      <c r="L1375" s="1" t="str">
        <f>VLOOKUP($I1375,教員一覧!$A:$D,4,FALSE)</f>
        <v>専任</v>
      </c>
      <c r="M1375" t="s">
        <v>1663</v>
      </c>
      <c r="N1375" t="s">
        <v>3789</v>
      </c>
      <c r="O1375" t="s">
        <v>3958</v>
      </c>
      <c r="P1375" t="s">
        <v>13</v>
      </c>
      <c r="Q1375">
        <v>1</v>
      </c>
      <c r="R1375">
        <v>1304</v>
      </c>
      <c r="S1375" s="1" t="str">
        <f>VLOOKUP($R1375,教室一覧!$A:$B,2,FALSE)</f>
        <v>ノート対応</v>
      </c>
      <c r="T1375" s="1">
        <f>VLOOKUP($R1375,教室一覧!$A:$C,3,FALSE)</f>
        <v>36</v>
      </c>
      <c r="U1375" s="1" t="str">
        <f>VLOOKUP($R1375,教室一覧!$A:$D,4,FALSE)</f>
        <v>1号館</v>
      </c>
      <c r="V1375" s="1" t="str">
        <f>VLOOKUP($R1375,教室一覧!$A:$E,5,FALSE)</f>
        <v>3F</v>
      </c>
      <c r="W1375"/>
      <c r="X1375"/>
      <c r="Y1375" s="1" t="str">
        <f>VLOOKUP($O1375,教員一覧!$A:$D,2,FALSE)</f>
        <v>ゲーム</v>
      </c>
      <c r="Z1375" s="1" t="str">
        <f>VLOOKUP($O1375,教員一覧!$A:$D,3,FALSE)</f>
        <v>プログラム</v>
      </c>
      <c r="AA1375" s="1" t="str">
        <f>VLOOKUP($O1375,教員一覧!$A:$D,4,FALSE)</f>
        <v>非常勤</v>
      </c>
      <c r="AB1375" s="1" t="str">
        <f t="shared" si="421"/>
        <v/>
      </c>
      <c r="AC1375" s="14" t="s">
        <v>1663</v>
      </c>
      <c r="AD1375" s="14" t="s">
        <v>163</v>
      </c>
      <c r="AE1375" s="14" t="s">
        <v>1543</v>
      </c>
      <c r="AF1375" s="14" t="s">
        <v>13</v>
      </c>
      <c r="AG1375" s="14">
        <v>1</v>
      </c>
      <c r="AH1375" s="14">
        <v>1304</v>
      </c>
      <c r="AI1375" s="15" t="str">
        <f t="shared" si="422"/>
        <v/>
      </c>
      <c r="AJ1375" s="15" t="str">
        <f t="shared" si="423"/>
        <v/>
      </c>
      <c r="AK1375" s="15" t="str">
        <f t="shared" si="424"/>
        <v/>
      </c>
      <c r="AL1375" s="15" t="str">
        <f t="shared" si="425"/>
        <v/>
      </c>
      <c r="AM1375" s="15" t="str">
        <f t="shared" si="426"/>
        <v/>
      </c>
      <c r="AN1375" s="15" t="str">
        <f t="shared" si="427"/>
        <v/>
      </c>
      <c r="AO1375" s="15" t="str">
        <f t="shared" si="428"/>
        <v/>
      </c>
      <c r="AP1375" s="9" t="str">
        <f t="shared" si="429"/>
        <v>GR4A水1</v>
      </c>
      <c r="AQ1375" s="9">
        <f t="shared" si="430"/>
        <v>0.25</v>
      </c>
      <c r="AR1375" s="11" t="str">
        <f t="shared" si="431"/>
        <v>田口水1</v>
      </c>
      <c r="AS1375" s="11">
        <f t="shared" si="439"/>
        <v>0.25</v>
      </c>
      <c r="AT1375">
        <v>1</v>
      </c>
      <c r="AU1375" s="12">
        <f t="shared" si="433"/>
        <v>0</v>
      </c>
      <c r="AV1375" s="13" t="str">
        <f t="shared" si="434"/>
        <v>1304水1</v>
      </c>
      <c r="AW1375" s="13">
        <f t="shared" si="435"/>
        <v>0.25</v>
      </c>
      <c r="AX1375" s="18" t="str">
        <f t="shared" si="436"/>
        <v>GR4AGS_GE4D水11304</v>
      </c>
      <c r="AY1375" s="18">
        <f t="shared" si="437"/>
        <v>0</v>
      </c>
      <c r="AZ1375"/>
    </row>
    <row r="1376" spans="1:52" x14ac:dyDescent="0.15">
      <c r="A1376" s="1">
        <f t="shared" si="419"/>
        <v>4</v>
      </c>
      <c r="B1376" s="1" t="str">
        <f t="shared" si="420"/>
        <v>編成</v>
      </c>
      <c r="C1376" t="s">
        <v>3709</v>
      </c>
      <c r="D1376" s="1" t="str">
        <f>VLOOKUP($C1376,クラス一覧!$A:$J,10,FALSE)</f>
        <v>ゲーム</v>
      </c>
      <c r="E1376" s="1">
        <v>0</v>
      </c>
      <c r="F1376" s="1" t="str">
        <f>VLOOKUP($C1376,クラス一覧!$A:$J,9,FALSE)</f>
        <v>板庇</v>
      </c>
      <c r="G1376" s="1" t="str">
        <f>VLOOKUP($H1376,科目一覧!$A:$G,3,FALSE)</f>
        <v>ゲーム合同（実践）</v>
      </c>
      <c r="H1376" t="s">
        <v>3179</v>
      </c>
      <c r="I1376" s="1" t="str">
        <f>VLOOKUP($H1376,科目一覧!$A:$G,7,FALSE)</f>
        <v>福井</v>
      </c>
      <c r="J1376" s="1" t="str">
        <f>VLOOKUP($I1376,教員一覧!$A:$D,2,FALSE)</f>
        <v>ゲーム</v>
      </c>
      <c r="K1376" s="1" t="str">
        <f>VLOOKUP($I1376,教員一覧!$A:$D,3,FALSE)</f>
        <v>プログラム</v>
      </c>
      <c r="L1376" s="1" t="str">
        <f>VLOOKUP($I1376,教員一覧!$A:$D,4,FALSE)</f>
        <v>専任</v>
      </c>
      <c r="M1376" t="s">
        <v>3662</v>
      </c>
      <c r="N1376" t="s">
        <v>3789</v>
      </c>
      <c r="O1376" t="s">
        <v>59</v>
      </c>
      <c r="P1376" t="s">
        <v>13</v>
      </c>
      <c r="Q1376">
        <v>2</v>
      </c>
      <c r="R1376">
        <v>1402</v>
      </c>
      <c r="S1376" s="1" t="str">
        <f>VLOOKUP($R1376,教室一覧!$A:$B,2,FALSE)</f>
        <v>実習室</v>
      </c>
      <c r="T1376" s="1">
        <f>VLOOKUP($R1376,教室一覧!$A:$C,3,FALSE)</f>
        <v>33</v>
      </c>
      <c r="U1376" s="1" t="str">
        <f>VLOOKUP($R1376,教室一覧!$A:$D,4,FALSE)</f>
        <v>1号館</v>
      </c>
      <c r="V1376" s="1" t="str">
        <f>VLOOKUP($R1376,教室一覧!$A:$E,5,FALSE)</f>
        <v>4F</v>
      </c>
      <c r="W1376"/>
      <c r="X1376"/>
      <c r="Y1376" s="1" t="str">
        <f>VLOOKUP($O1376,教員一覧!$A:$D,2,FALSE)</f>
        <v>CG</v>
      </c>
      <c r="Z1376" s="1" t="str">
        <f>VLOOKUP($O1376,教員一覧!$A:$D,3,FALSE)</f>
        <v>　</v>
      </c>
      <c r="AA1376" s="1" t="str">
        <f>VLOOKUP($O1376,教員一覧!$A:$D,4,FALSE)</f>
        <v>専任</v>
      </c>
      <c r="AB1376" s="1" t="str">
        <f t="shared" si="421"/>
        <v/>
      </c>
      <c r="AC1376" s="14" t="s">
        <v>3662</v>
      </c>
      <c r="AD1376" s="14" t="s">
        <v>163</v>
      </c>
      <c r="AE1376" s="14" t="s">
        <v>59</v>
      </c>
      <c r="AF1376" s="14" t="s">
        <v>13</v>
      </c>
      <c r="AG1376" s="14">
        <v>2</v>
      </c>
      <c r="AH1376" s="14">
        <v>1402</v>
      </c>
      <c r="AI1376" s="15" t="str">
        <f t="shared" si="422"/>
        <v/>
      </c>
      <c r="AJ1376" s="15" t="str">
        <f t="shared" si="423"/>
        <v/>
      </c>
      <c r="AK1376" s="15" t="str">
        <f t="shared" si="424"/>
        <v/>
      </c>
      <c r="AL1376" s="15" t="str">
        <f t="shared" si="425"/>
        <v/>
      </c>
      <c r="AM1376" s="15" t="str">
        <f t="shared" si="426"/>
        <v/>
      </c>
      <c r="AN1376" s="15" t="str">
        <f t="shared" si="427"/>
        <v/>
      </c>
      <c r="AO1376" s="15" t="str">
        <f t="shared" si="428"/>
        <v/>
      </c>
      <c r="AP1376" s="9" t="str">
        <f t="shared" si="429"/>
        <v>GR4A水2</v>
      </c>
      <c r="AQ1376" s="9">
        <f t="shared" si="430"/>
        <v>0.25</v>
      </c>
      <c r="AR1376" s="11" t="str">
        <f t="shared" si="431"/>
        <v>西尾水2</v>
      </c>
      <c r="AS1376" s="11">
        <f t="shared" si="439"/>
        <v>0.125</v>
      </c>
      <c r="AT1376">
        <v>1</v>
      </c>
      <c r="AU1376" s="12">
        <f t="shared" si="433"/>
        <v>0</v>
      </c>
      <c r="AV1376" s="13" t="str">
        <f t="shared" si="434"/>
        <v>1402水2</v>
      </c>
      <c r="AW1376" s="13">
        <f t="shared" si="435"/>
        <v>0.125</v>
      </c>
      <c r="AX1376" s="18" t="str">
        <f t="shared" si="436"/>
        <v>GR4AGS_GE4A水21402</v>
      </c>
      <c r="AY1376" s="18">
        <f t="shared" si="437"/>
        <v>0</v>
      </c>
      <c r="AZ1376"/>
    </row>
    <row r="1377" spans="1:52" x14ac:dyDescent="0.15">
      <c r="A1377" s="1">
        <f t="shared" si="419"/>
        <v>4</v>
      </c>
      <c r="B1377" s="1" t="str">
        <f t="shared" si="420"/>
        <v>編成</v>
      </c>
      <c r="C1377" t="s">
        <v>3709</v>
      </c>
      <c r="D1377" s="1" t="str">
        <f>VLOOKUP($C1377,クラス一覧!$A:$J,10,FALSE)</f>
        <v>ゲーム</v>
      </c>
      <c r="E1377" s="1">
        <v>0</v>
      </c>
      <c r="F1377" s="1" t="str">
        <f>VLOOKUP($C1377,クラス一覧!$A:$J,9,FALSE)</f>
        <v>板庇</v>
      </c>
      <c r="G1377" s="1" t="str">
        <f>VLOOKUP($H1377,科目一覧!$A:$G,3,FALSE)</f>
        <v>ゲーム合同（実践）</v>
      </c>
      <c r="H1377" t="s">
        <v>3179</v>
      </c>
      <c r="I1377" s="1" t="str">
        <f>VLOOKUP($H1377,科目一覧!$A:$G,7,FALSE)</f>
        <v>福井</v>
      </c>
      <c r="J1377" s="1" t="str">
        <f>VLOOKUP($I1377,教員一覧!$A:$D,2,FALSE)</f>
        <v>ゲーム</v>
      </c>
      <c r="K1377" s="1" t="str">
        <f>VLOOKUP($I1377,教員一覧!$A:$D,3,FALSE)</f>
        <v>プログラム</v>
      </c>
      <c r="L1377" s="1" t="str">
        <f>VLOOKUP($I1377,教員一覧!$A:$D,4,FALSE)</f>
        <v>専任</v>
      </c>
      <c r="M1377" t="s">
        <v>3663</v>
      </c>
      <c r="N1377" t="s">
        <v>3789</v>
      </c>
      <c r="O1377" t="s">
        <v>68</v>
      </c>
      <c r="P1377" t="s">
        <v>13</v>
      </c>
      <c r="Q1377">
        <v>2</v>
      </c>
      <c r="R1377">
        <v>1403</v>
      </c>
      <c r="S1377" s="1" t="str">
        <f>VLOOKUP($R1377,教室一覧!$A:$B,2,FALSE)</f>
        <v>ノート32</v>
      </c>
      <c r="T1377" s="1">
        <f>VLOOKUP($R1377,教室一覧!$A:$C,3,FALSE)</f>
        <v>32</v>
      </c>
      <c r="U1377" s="1" t="str">
        <f>VLOOKUP($R1377,教室一覧!$A:$D,4,FALSE)</f>
        <v>1号館</v>
      </c>
      <c r="V1377" s="1" t="str">
        <f>VLOOKUP($R1377,教室一覧!$A:$E,5,FALSE)</f>
        <v>4F</v>
      </c>
      <c r="W1377"/>
      <c r="X1377"/>
      <c r="Y1377" s="1" t="str">
        <f>VLOOKUP($O1377,教員一覧!$A:$D,2,FALSE)</f>
        <v>ゲーム</v>
      </c>
      <c r="Z1377" s="1" t="str">
        <f>VLOOKUP($O1377,教員一覧!$A:$D,3,FALSE)</f>
        <v>企画</v>
      </c>
      <c r="AA1377" s="1" t="str">
        <f>VLOOKUP($O1377,教員一覧!$A:$D,4,FALSE)</f>
        <v>専任</v>
      </c>
      <c r="AB1377" s="1" t="str">
        <f t="shared" si="421"/>
        <v/>
      </c>
      <c r="AC1377" s="14" t="s">
        <v>3663</v>
      </c>
      <c r="AD1377" s="14" t="s">
        <v>163</v>
      </c>
      <c r="AE1377" s="14" t="s">
        <v>68</v>
      </c>
      <c r="AF1377" s="14" t="s">
        <v>13</v>
      </c>
      <c r="AG1377" s="14">
        <v>2</v>
      </c>
      <c r="AH1377" s="14">
        <v>1403</v>
      </c>
      <c r="AI1377" s="15" t="str">
        <f t="shared" si="422"/>
        <v/>
      </c>
      <c r="AJ1377" s="15" t="str">
        <f t="shared" si="423"/>
        <v/>
      </c>
      <c r="AK1377" s="15" t="str">
        <f t="shared" si="424"/>
        <v/>
      </c>
      <c r="AL1377" s="15" t="str">
        <f t="shared" si="425"/>
        <v/>
      </c>
      <c r="AM1377" s="15" t="str">
        <f t="shared" si="426"/>
        <v/>
      </c>
      <c r="AN1377" s="15" t="str">
        <f t="shared" si="427"/>
        <v/>
      </c>
      <c r="AO1377" s="15" t="str">
        <f t="shared" si="428"/>
        <v/>
      </c>
      <c r="AP1377" s="9" t="str">
        <f t="shared" si="429"/>
        <v>GR4A水2</v>
      </c>
      <c r="AQ1377" s="9">
        <f t="shared" si="430"/>
        <v>0.25</v>
      </c>
      <c r="AR1377" s="11" t="str">
        <f t="shared" si="431"/>
        <v>岩橋水2</v>
      </c>
      <c r="AS1377" s="11">
        <f t="shared" si="439"/>
        <v>0.125</v>
      </c>
      <c r="AT1377">
        <v>1</v>
      </c>
      <c r="AU1377" s="12">
        <f t="shared" si="433"/>
        <v>0</v>
      </c>
      <c r="AV1377" s="13" t="str">
        <f t="shared" si="434"/>
        <v>1403水2</v>
      </c>
      <c r="AW1377" s="13">
        <f t="shared" si="435"/>
        <v>0.125</v>
      </c>
      <c r="AX1377" s="18" t="str">
        <f t="shared" si="436"/>
        <v>GR4AGS_GE4B水21403</v>
      </c>
      <c r="AY1377" s="18">
        <f t="shared" si="437"/>
        <v>0</v>
      </c>
      <c r="AZ1377"/>
    </row>
    <row r="1378" spans="1:52" x14ac:dyDescent="0.15">
      <c r="A1378" s="1">
        <f t="shared" si="419"/>
        <v>4</v>
      </c>
      <c r="B1378" s="1" t="str">
        <f t="shared" si="420"/>
        <v>編成</v>
      </c>
      <c r="C1378" t="s">
        <v>3709</v>
      </c>
      <c r="D1378" s="1" t="str">
        <f>VLOOKUP($C1378,クラス一覧!$A:$J,10,FALSE)</f>
        <v>ゲーム</v>
      </c>
      <c r="E1378" s="1">
        <f>VLOOKUP($C1378,クラス一覧!$A:$J,8,FALSE)</f>
        <v>31</v>
      </c>
      <c r="F1378" s="1" t="str">
        <f>VLOOKUP($C1378,クラス一覧!$A:$J,9,FALSE)</f>
        <v>板庇</v>
      </c>
      <c r="G1378" s="1" t="str">
        <f>VLOOKUP($H1378,科目一覧!$A:$G,3,FALSE)</f>
        <v>ゲーム合同（実践）</v>
      </c>
      <c r="H1378" t="s">
        <v>3179</v>
      </c>
      <c r="I1378" s="1" t="str">
        <f>VLOOKUP($H1378,科目一覧!$A:$G,7,FALSE)</f>
        <v>福井</v>
      </c>
      <c r="J1378" s="1" t="str">
        <f>VLOOKUP($I1378,教員一覧!$A:$D,2,FALSE)</f>
        <v>ゲーム</v>
      </c>
      <c r="K1378" s="1" t="str">
        <f>VLOOKUP($I1378,教員一覧!$A:$D,3,FALSE)</f>
        <v>プログラム</v>
      </c>
      <c r="L1378" s="1" t="str">
        <f>VLOOKUP($I1378,教員一覧!$A:$D,4,FALSE)</f>
        <v>専任</v>
      </c>
      <c r="M1378" t="s">
        <v>1662</v>
      </c>
      <c r="N1378" t="s">
        <v>3789</v>
      </c>
      <c r="O1378" t="s">
        <v>66</v>
      </c>
      <c r="P1378" t="s">
        <v>13</v>
      </c>
      <c r="Q1378">
        <v>2</v>
      </c>
      <c r="R1378">
        <v>1303</v>
      </c>
      <c r="S1378" s="1" t="str">
        <f>VLOOKUP($R1378,教室一覧!$A:$B,2,FALSE)</f>
        <v>ノート対応</v>
      </c>
      <c r="T1378" s="1">
        <f>VLOOKUP($R1378,教室一覧!$A:$C,3,FALSE)</f>
        <v>36</v>
      </c>
      <c r="U1378" s="1" t="str">
        <f>VLOOKUP($R1378,教室一覧!$A:$D,4,FALSE)</f>
        <v>1号館</v>
      </c>
      <c r="V1378" s="1" t="str">
        <f>VLOOKUP($R1378,教室一覧!$A:$E,5,FALSE)</f>
        <v>3F</v>
      </c>
      <c r="W1378"/>
      <c r="X1378"/>
      <c r="Y1378" s="1" t="str">
        <f>VLOOKUP($O1378,教員一覧!$A:$D,2,FALSE)</f>
        <v>ゲーム</v>
      </c>
      <c r="Z1378" s="1" t="str">
        <f>VLOOKUP($O1378,教員一覧!$A:$D,3,FALSE)</f>
        <v>プログラム</v>
      </c>
      <c r="AA1378" s="1" t="str">
        <f>VLOOKUP($O1378,教員一覧!$A:$D,4,FALSE)</f>
        <v>非常勤</v>
      </c>
      <c r="AB1378" s="1" t="str">
        <f t="shared" si="421"/>
        <v/>
      </c>
      <c r="AC1378" s="14" t="s">
        <v>1662</v>
      </c>
      <c r="AD1378" s="14" t="s">
        <v>163</v>
      </c>
      <c r="AE1378" s="14" t="s">
        <v>66</v>
      </c>
      <c r="AF1378" s="14" t="s">
        <v>13</v>
      </c>
      <c r="AG1378" s="14">
        <v>2</v>
      </c>
      <c r="AH1378" s="14">
        <v>1303</v>
      </c>
      <c r="AI1378" s="15" t="str">
        <f t="shared" si="422"/>
        <v/>
      </c>
      <c r="AJ1378" s="15" t="str">
        <f t="shared" si="423"/>
        <v/>
      </c>
      <c r="AK1378" s="15" t="str">
        <f t="shared" si="424"/>
        <v/>
      </c>
      <c r="AL1378" s="15" t="str">
        <f t="shared" si="425"/>
        <v/>
      </c>
      <c r="AM1378" s="15" t="str">
        <f t="shared" si="426"/>
        <v/>
      </c>
      <c r="AN1378" s="15" t="str">
        <f t="shared" si="427"/>
        <v/>
      </c>
      <c r="AO1378" s="15" t="str">
        <f t="shared" si="428"/>
        <v/>
      </c>
      <c r="AP1378" s="9" t="str">
        <f t="shared" si="429"/>
        <v>GR4A水2</v>
      </c>
      <c r="AQ1378" s="9">
        <f t="shared" si="430"/>
        <v>0.25</v>
      </c>
      <c r="AR1378" s="11" t="str">
        <f t="shared" si="431"/>
        <v>飯田水2</v>
      </c>
      <c r="AS1378" s="11">
        <f t="shared" si="439"/>
        <v>0.25</v>
      </c>
      <c r="AT1378">
        <v>1</v>
      </c>
      <c r="AU1378" s="12">
        <f t="shared" si="433"/>
        <v>31</v>
      </c>
      <c r="AV1378" s="13" t="str">
        <f t="shared" si="434"/>
        <v>1303水2</v>
      </c>
      <c r="AW1378" s="13">
        <f t="shared" si="435"/>
        <v>0.25</v>
      </c>
      <c r="AX1378" s="18" t="str">
        <f t="shared" si="436"/>
        <v>GR4AGS_GE4C水21303</v>
      </c>
      <c r="AY1378" s="18">
        <f t="shared" si="437"/>
        <v>31</v>
      </c>
      <c r="AZ1378"/>
    </row>
    <row r="1379" spans="1:52" x14ac:dyDescent="0.15">
      <c r="A1379" s="1">
        <f t="shared" si="419"/>
        <v>4</v>
      </c>
      <c r="B1379" s="1" t="str">
        <f t="shared" si="420"/>
        <v>編成</v>
      </c>
      <c r="C1379" t="s">
        <v>3709</v>
      </c>
      <c r="D1379" s="1" t="str">
        <f>VLOOKUP($C1379,クラス一覧!$A:$J,10,FALSE)</f>
        <v>ゲーム</v>
      </c>
      <c r="E1379" s="1">
        <v>0</v>
      </c>
      <c r="F1379" s="1" t="str">
        <f>VLOOKUP($C1379,クラス一覧!$A:$J,9,FALSE)</f>
        <v>板庇</v>
      </c>
      <c r="G1379" s="1" t="str">
        <f>VLOOKUP($H1379,科目一覧!$A:$G,3,FALSE)</f>
        <v>ゲーム合同（実践）</v>
      </c>
      <c r="H1379" t="s">
        <v>3179</v>
      </c>
      <c r="I1379" s="1" t="str">
        <f>VLOOKUP($H1379,科目一覧!$A:$G,7,FALSE)</f>
        <v>福井</v>
      </c>
      <c r="J1379" s="1" t="str">
        <f>VLOOKUP($I1379,教員一覧!$A:$D,2,FALSE)</f>
        <v>ゲーム</v>
      </c>
      <c r="K1379" s="1" t="str">
        <f>VLOOKUP($I1379,教員一覧!$A:$D,3,FALSE)</f>
        <v>プログラム</v>
      </c>
      <c r="L1379" s="1" t="str">
        <f>VLOOKUP($I1379,教員一覧!$A:$D,4,FALSE)</f>
        <v>専任</v>
      </c>
      <c r="M1379" t="s">
        <v>1663</v>
      </c>
      <c r="N1379" t="s">
        <v>3789</v>
      </c>
      <c r="O1379" t="s">
        <v>3958</v>
      </c>
      <c r="P1379" t="s">
        <v>13</v>
      </c>
      <c r="Q1379">
        <v>2</v>
      </c>
      <c r="R1379">
        <v>1304</v>
      </c>
      <c r="S1379" s="1" t="str">
        <f>VLOOKUP($R1379,教室一覧!$A:$B,2,FALSE)</f>
        <v>ノート対応</v>
      </c>
      <c r="T1379" s="1">
        <f>VLOOKUP($R1379,教室一覧!$A:$C,3,FALSE)</f>
        <v>36</v>
      </c>
      <c r="U1379" s="1" t="str">
        <f>VLOOKUP($R1379,教室一覧!$A:$D,4,FALSE)</f>
        <v>1号館</v>
      </c>
      <c r="V1379" s="1" t="str">
        <f>VLOOKUP($R1379,教室一覧!$A:$E,5,FALSE)</f>
        <v>3F</v>
      </c>
      <c r="W1379"/>
      <c r="X1379"/>
      <c r="Y1379" s="1" t="str">
        <f>VLOOKUP($O1379,教員一覧!$A:$D,2,FALSE)</f>
        <v>ゲーム</v>
      </c>
      <c r="Z1379" s="1" t="str">
        <f>VLOOKUP($O1379,教員一覧!$A:$D,3,FALSE)</f>
        <v>プログラム</v>
      </c>
      <c r="AA1379" s="1" t="str">
        <f>VLOOKUP($O1379,教員一覧!$A:$D,4,FALSE)</f>
        <v>非常勤</v>
      </c>
      <c r="AB1379" s="1" t="str">
        <f t="shared" si="421"/>
        <v/>
      </c>
      <c r="AC1379" s="14" t="s">
        <v>1663</v>
      </c>
      <c r="AD1379" s="14" t="s">
        <v>163</v>
      </c>
      <c r="AE1379" s="14" t="s">
        <v>1543</v>
      </c>
      <c r="AF1379" s="14" t="s">
        <v>13</v>
      </c>
      <c r="AG1379" s="14">
        <v>2</v>
      </c>
      <c r="AH1379" s="14">
        <v>1304</v>
      </c>
      <c r="AI1379" s="15" t="str">
        <f t="shared" si="422"/>
        <v/>
      </c>
      <c r="AJ1379" s="15" t="str">
        <f t="shared" si="423"/>
        <v/>
      </c>
      <c r="AK1379" s="15" t="str">
        <f t="shared" si="424"/>
        <v/>
      </c>
      <c r="AL1379" s="15" t="str">
        <f t="shared" si="425"/>
        <v/>
      </c>
      <c r="AM1379" s="15" t="str">
        <f t="shared" si="426"/>
        <v/>
      </c>
      <c r="AN1379" s="15" t="str">
        <f t="shared" si="427"/>
        <v/>
      </c>
      <c r="AO1379" s="15" t="str">
        <f t="shared" si="428"/>
        <v/>
      </c>
      <c r="AP1379" s="9" t="str">
        <f t="shared" si="429"/>
        <v>GR4A水2</v>
      </c>
      <c r="AQ1379" s="9">
        <f t="shared" si="430"/>
        <v>0.25</v>
      </c>
      <c r="AR1379" s="11" t="str">
        <f t="shared" si="431"/>
        <v>田口水2</v>
      </c>
      <c r="AS1379" s="11">
        <f t="shared" si="439"/>
        <v>0.25</v>
      </c>
      <c r="AT1379">
        <v>1</v>
      </c>
      <c r="AU1379" s="12">
        <f t="shared" si="433"/>
        <v>0</v>
      </c>
      <c r="AV1379" s="13" t="str">
        <f t="shared" si="434"/>
        <v>1304水2</v>
      </c>
      <c r="AW1379" s="13">
        <f t="shared" si="435"/>
        <v>0.25</v>
      </c>
      <c r="AX1379" s="18" t="str">
        <f t="shared" si="436"/>
        <v>GR4AGS_GE4D水21304</v>
      </c>
      <c r="AY1379" s="18">
        <f t="shared" si="437"/>
        <v>0</v>
      </c>
      <c r="AZ1379"/>
    </row>
    <row r="1380" spans="1:52" x14ac:dyDescent="0.15">
      <c r="A1380" s="1">
        <f t="shared" si="419"/>
        <v>4</v>
      </c>
      <c r="B1380" s="1" t="str">
        <f t="shared" si="420"/>
        <v>HR</v>
      </c>
      <c r="C1380" t="s">
        <v>3710</v>
      </c>
      <c r="D1380" s="1" t="str">
        <f>VLOOKUP($C1380,クラス一覧!$A:$J,10,FALSE)</f>
        <v>ゲーム</v>
      </c>
      <c r="E1380" s="1">
        <f>VLOOKUP($C1380,クラス一覧!$A:$J,8,FALSE)</f>
        <v>19</v>
      </c>
      <c r="F1380" s="1" t="str">
        <f>VLOOKUP($C1380,クラス一覧!$A:$J,9,FALSE)</f>
        <v>曽根</v>
      </c>
      <c r="G1380" s="1" t="str">
        <f>VLOOKUP($H1380,科目一覧!$A:$G,3,FALSE)</f>
        <v>SHR</v>
      </c>
      <c r="H1380" t="s">
        <v>3720</v>
      </c>
      <c r="I1380" s="1">
        <f>VLOOKUP($H1380,科目一覧!$A:$G,7,FALSE)</f>
        <v>0</v>
      </c>
      <c r="J1380" s="1" t="e">
        <f>VLOOKUP($I1380,教員一覧!$A:$D,2,FALSE)</f>
        <v>#N/A</v>
      </c>
      <c r="K1380" s="1" t="e">
        <f>VLOOKUP($I1380,教員一覧!$A:$D,3,FALSE)</f>
        <v>#N/A</v>
      </c>
      <c r="L1380" s="1" t="e">
        <f>VLOOKUP($I1380,教員一覧!$A:$D,4,FALSE)</f>
        <v>#N/A</v>
      </c>
      <c r="M1380" t="s">
        <v>3710</v>
      </c>
      <c r="N1380" t="s">
        <v>3789</v>
      </c>
      <c r="O1380" t="s">
        <v>3665</v>
      </c>
      <c r="P1380" t="s">
        <v>12</v>
      </c>
      <c r="Q1380">
        <v>3</v>
      </c>
      <c r="R1380">
        <v>1304</v>
      </c>
      <c r="S1380" s="1" t="str">
        <f>VLOOKUP($R1380,教室一覧!$A:$B,2,FALSE)</f>
        <v>ノート対応</v>
      </c>
      <c r="T1380" s="1">
        <f>VLOOKUP($R1380,教室一覧!$A:$C,3,FALSE)</f>
        <v>36</v>
      </c>
      <c r="U1380" s="1" t="str">
        <f>VLOOKUP($R1380,教室一覧!$A:$D,4,FALSE)</f>
        <v>1号館</v>
      </c>
      <c r="V1380" s="1" t="str">
        <f>VLOOKUP($R1380,教室一覧!$A:$E,5,FALSE)</f>
        <v>3F</v>
      </c>
      <c r="W1380"/>
      <c r="X1380"/>
      <c r="Y1380" s="1" t="str">
        <f>VLOOKUP($O1380,教員一覧!$A:$D,2,FALSE)</f>
        <v>教務</v>
      </c>
      <c r="Z1380" s="1">
        <f>VLOOKUP($O1380,教員一覧!$A:$D,3,FALSE)</f>
        <v>0</v>
      </c>
      <c r="AA1380" s="1" t="str">
        <f>VLOOKUP($O1380,教員一覧!$A:$D,4,FALSE)</f>
        <v>スタッフ</v>
      </c>
      <c r="AB1380" s="1" t="str">
        <f t="shared" si="421"/>
        <v>担任</v>
      </c>
      <c r="AC1380" s="14" t="s">
        <v>113</v>
      </c>
      <c r="AD1380" s="14" t="s">
        <v>163</v>
      </c>
      <c r="AE1380" s="14" t="s">
        <v>3665</v>
      </c>
      <c r="AF1380" s="14" t="s">
        <v>12</v>
      </c>
      <c r="AG1380" s="14">
        <v>3</v>
      </c>
      <c r="AH1380" s="14">
        <v>1304</v>
      </c>
      <c r="AI1380" s="15" t="str">
        <f t="shared" si="422"/>
        <v/>
      </c>
      <c r="AJ1380" s="15" t="str">
        <f t="shared" si="423"/>
        <v/>
      </c>
      <c r="AK1380" s="15" t="str">
        <f t="shared" si="424"/>
        <v/>
      </c>
      <c r="AL1380" s="15" t="str">
        <f t="shared" si="425"/>
        <v/>
      </c>
      <c r="AM1380" s="15" t="str">
        <f t="shared" si="426"/>
        <v/>
      </c>
      <c r="AN1380" s="15" t="str">
        <f t="shared" si="427"/>
        <v/>
      </c>
      <c r="AO1380" s="15" t="str">
        <f t="shared" si="428"/>
        <v/>
      </c>
      <c r="AP1380" s="9" t="str">
        <f t="shared" si="429"/>
        <v>GR4B火3</v>
      </c>
      <c r="AQ1380" s="9">
        <f t="shared" si="430"/>
        <v>1</v>
      </c>
      <c r="AR1380" s="11" t="str">
        <f t="shared" si="431"/>
        <v>曽根火3</v>
      </c>
      <c r="AS1380" s="11">
        <v>0</v>
      </c>
      <c r="AT1380">
        <v>1</v>
      </c>
      <c r="AU1380" s="12">
        <f t="shared" si="433"/>
        <v>19</v>
      </c>
      <c r="AV1380" s="13" t="str">
        <f t="shared" si="434"/>
        <v>1304火3</v>
      </c>
      <c r="AW1380" s="13">
        <f t="shared" si="435"/>
        <v>1</v>
      </c>
      <c r="AX1380" s="18" t="str">
        <f t="shared" si="436"/>
        <v>GR4BGR4B火31304</v>
      </c>
      <c r="AY1380" s="18">
        <f t="shared" si="437"/>
        <v>19</v>
      </c>
      <c r="AZ1380"/>
    </row>
    <row r="1381" spans="1:52" x14ac:dyDescent="0.15">
      <c r="A1381" s="1">
        <f t="shared" si="419"/>
        <v>4</v>
      </c>
      <c r="B1381" s="1" t="str">
        <f t="shared" si="420"/>
        <v>編成</v>
      </c>
      <c r="C1381" t="s">
        <v>3710</v>
      </c>
      <c r="D1381" s="1" t="str">
        <f>VLOOKUP($C1381,クラス一覧!$A:$J,10,FALSE)</f>
        <v>ゲーム</v>
      </c>
      <c r="E1381" s="1">
        <v>0</v>
      </c>
      <c r="F1381" s="1" t="str">
        <f>VLOOKUP($C1381,クラス一覧!$A:$J,9,FALSE)</f>
        <v>曽根</v>
      </c>
      <c r="G1381" s="1" t="str">
        <f>VLOOKUP($H1381,科目一覧!$A:$G,3,FALSE)</f>
        <v>ゲーム合同（実践）</v>
      </c>
      <c r="H1381" t="s">
        <v>3179</v>
      </c>
      <c r="I1381" s="1" t="str">
        <f>VLOOKUP($H1381,科目一覧!$A:$G,7,FALSE)</f>
        <v>福井</v>
      </c>
      <c r="J1381" s="1" t="str">
        <f>VLOOKUP($I1381,教員一覧!$A:$D,2,FALSE)</f>
        <v>ゲーム</v>
      </c>
      <c r="K1381" s="1" t="str">
        <f>VLOOKUP($I1381,教員一覧!$A:$D,3,FALSE)</f>
        <v>プログラム</v>
      </c>
      <c r="L1381" s="1" t="str">
        <f>VLOOKUP($I1381,教員一覧!$A:$D,4,FALSE)</f>
        <v>専任</v>
      </c>
      <c r="M1381" t="s">
        <v>3662</v>
      </c>
      <c r="N1381" t="s">
        <v>3789</v>
      </c>
      <c r="O1381" t="s">
        <v>76</v>
      </c>
      <c r="P1381" t="s">
        <v>17</v>
      </c>
      <c r="Q1381">
        <v>1</v>
      </c>
      <c r="R1381">
        <v>1402</v>
      </c>
      <c r="S1381" s="1" t="str">
        <f>VLOOKUP($R1381,教室一覧!$A:$B,2,FALSE)</f>
        <v>実習室</v>
      </c>
      <c r="T1381" s="1">
        <f>VLOOKUP($R1381,教室一覧!$A:$C,3,FALSE)</f>
        <v>33</v>
      </c>
      <c r="U1381" s="1" t="str">
        <f>VLOOKUP($R1381,教室一覧!$A:$D,4,FALSE)</f>
        <v>1号館</v>
      </c>
      <c r="V1381" s="1" t="str">
        <f>VLOOKUP($R1381,教室一覧!$A:$E,5,FALSE)</f>
        <v>4F</v>
      </c>
      <c r="W1381"/>
      <c r="X1381"/>
      <c r="Y1381" s="1" t="str">
        <f>VLOOKUP($O1381,教員一覧!$A:$D,2,FALSE)</f>
        <v>CG</v>
      </c>
      <c r="Z1381" s="1" t="str">
        <f>VLOOKUP($O1381,教員一覧!$A:$D,3,FALSE)</f>
        <v>　</v>
      </c>
      <c r="AA1381" s="1" t="str">
        <f>VLOOKUP($O1381,教員一覧!$A:$D,4,FALSE)</f>
        <v>専任</v>
      </c>
      <c r="AB1381" s="1" t="str">
        <f t="shared" si="421"/>
        <v/>
      </c>
      <c r="AC1381" s="14" t="s">
        <v>3662</v>
      </c>
      <c r="AD1381" s="14" t="s">
        <v>163</v>
      </c>
      <c r="AE1381" s="14" t="s">
        <v>76</v>
      </c>
      <c r="AF1381" s="14" t="s">
        <v>17</v>
      </c>
      <c r="AG1381" s="14">
        <v>1</v>
      </c>
      <c r="AH1381" s="14">
        <v>1402</v>
      </c>
      <c r="AI1381" s="15" t="str">
        <f t="shared" si="422"/>
        <v/>
      </c>
      <c r="AJ1381" s="15" t="str">
        <f t="shared" si="423"/>
        <v/>
      </c>
      <c r="AK1381" s="15" t="str">
        <f t="shared" si="424"/>
        <v/>
      </c>
      <c r="AL1381" s="15" t="str">
        <f t="shared" si="425"/>
        <v/>
      </c>
      <c r="AM1381" s="15" t="str">
        <f t="shared" si="426"/>
        <v/>
      </c>
      <c r="AN1381" s="15" t="str">
        <f t="shared" si="427"/>
        <v/>
      </c>
      <c r="AO1381" s="15" t="str">
        <f t="shared" si="428"/>
        <v/>
      </c>
      <c r="AP1381" s="9" t="str">
        <f t="shared" si="429"/>
        <v>GR4B金1</v>
      </c>
      <c r="AQ1381" s="9">
        <f t="shared" si="430"/>
        <v>0.25</v>
      </c>
      <c r="AR1381" s="11" t="str">
        <f t="shared" si="431"/>
        <v>庄司金1</v>
      </c>
      <c r="AS1381" s="11">
        <f t="shared" ref="AS1381:AS1404" si="440">1/COUNTIF($AR:$AR,$AR1381)</f>
        <v>0.125</v>
      </c>
      <c r="AT1381">
        <v>1</v>
      </c>
      <c r="AU1381" s="12">
        <f t="shared" si="433"/>
        <v>0</v>
      </c>
      <c r="AV1381" s="13" t="str">
        <f t="shared" si="434"/>
        <v>1402金1</v>
      </c>
      <c r="AW1381" s="13">
        <f t="shared" si="435"/>
        <v>0.125</v>
      </c>
      <c r="AX1381" s="18" t="str">
        <f t="shared" si="436"/>
        <v>GR4BGS_GE4A金11402</v>
      </c>
      <c r="AY1381" s="18">
        <f t="shared" si="437"/>
        <v>0</v>
      </c>
      <c r="AZ1381"/>
    </row>
    <row r="1382" spans="1:52" x14ac:dyDescent="0.15">
      <c r="A1382" s="1">
        <f t="shared" si="419"/>
        <v>4</v>
      </c>
      <c r="B1382" s="1" t="str">
        <f t="shared" si="420"/>
        <v>編成</v>
      </c>
      <c r="C1382" t="s">
        <v>3710</v>
      </c>
      <c r="D1382" s="1" t="str">
        <f>VLOOKUP($C1382,クラス一覧!$A:$J,10,FALSE)</f>
        <v>ゲーム</v>
      </c>
      <c r="E1382" s="1">
        <v>0</v>
      </c>
      <c r="F1382" s="1" t="str">
        <f>VLOOKUP($C1382,クラス一覧!$A:$J,9,FALSE)</f>
        <v>曽根</v>
      </c>
      <c r="G1382" s="1" t="str">
        <f>VLOOKUP($H1382,科目一覧!$A:$G,3,FALSE)</f>
        <v>ゲーム合同（実践）</v>
      </c>
      <c r="H1382" t="s">
        <v>3179</v>
      </c>
      <c r="I1382" s="1" t="str">
        <f>VLOOKUP($H1382,科目一覧!$A:$G,7,FALSE)</f>
        <v>福井</v>
      </c>
      <c r="J1382" s="1" t="str">
        <f>VLOOKUP($I1382,教員一覧!$A:$D,2,FALSE)</f>
        <v>ゲーム</v>
      </c>
      <c r="K1382" s="1" t="str">
        <f>VLOOKUP($I1382,教員一覧!$A:$D,3,FALSE)</f>
        <v>プログラム</v>
      </c>
      <c r="L1382" s="1" t="str">
        <f>VLOOKUP($I1382,教員一覧!$A:$D,4,FALSE)</f>
        <v>専任</v>
      </c>
      <c r="M1382" t="s">
        <v>3663</v>
      </c>
      <c r="N1382" t="s">
        <v>3789</v>
      </c>
      <c r="O1382" t="s">
        <v>68</v>
      </c>
      <c r="P1382" t="s">
        <v>17</v>
      </c>
      <c r="Q1382">
        <v>1</v>
      </c>
      <c r="R1382">
        <v>1403</v>
      </c>
      <c r="S1382" s="1" t="str">
        <f>VLOOKUP($R1382,教室一覧!$A:$B,2,FALSE)</f>
        <v>ノート32</v>
      </c>
      <c r="T1382" s="1">
        <f>VLOOKUP($R1382,教室一覧!$A:$C,3,FALSE)</f>
        <v>32</v>
      </c>
      <c r="U1382" s="1" t="str">
        <f>VLOOKUP($R1382,教室一覧!$A:$D,4,FALSE)</f>
        <v>1号館</v>
      </c>
      <c r="V1382" s="1" t="str">
        <f>VLOOKUP($R1382,教室一覧!$A:$E,5,FALSE)</f>
        <v>4F</v>
      </c>
      <c r="W1382"/>
      <c r="X1382"/>
      <c r="Y1382" s="1" t="str">
        <f>VLOOKUP($O1382,教員一覧!$A:$D,2,FALSE)</f>
        <v>ゲーム</v>
      </c>
      <c r="Z1382" s="1" t="str">
        <f>VLOOKUP($O1382,教員一覧!$A:$D,3,FALSE)</f>
        <v>企画</v>
      </c>
      <c r="AA1382" s="1" t="str">
        <f>VLOOKUP($O1382,教員一覧!$A:$D,4,FALSE)</f>
        <v>専任</v>
      </c>
      <c r="AB1382" s="1" t="str">
        <f t="shared" si="421"/>
        <v/>
      </c>
      <c r="AC1382" s="14" t="s">
        <v>3663</v>
      </c>
      <c r="AD1382" s="14" t="s">
        <v>163</v>
      </c>
      <c r="AE1382" s="14" t="s">
        <v>68</v>
      </c>
      <c r="AF1382" s="14" t="s">
        <v>17</v>
      </c>
      <c r="AG1382" s="14">
        <v>1</v>
      </c>
      <c r="AH1382" s="14">
        <v>1403</v>
      </c>
      <c r="AI1382" s="15" t="str">
        <f t="shared" si="422"/>
        <v/>
      </c>
      <c r="AJ1382" s="15" t="str">
        <f t="shared" si="423"/>
        <v/>
      </c>
      <c r="AK1382" s="15" t="str">
        <f t="shared" si="424"/>
        <v/>
      </c>
      <c r="AL1382" s="15" t="str">
        <f t="shared" si="425"/>
        <v/>
      </c>
      <c r="AM1382" s="15" t="str">
        <f t="shared" si="426"/>
        <v/>
      </c>
      <c r="AN1382" s="15" t="str">
        <f t="shared" si="427"/>
        <v/>
      </c>
      <c r="AO1382" s="15" t="str">
        <f t="shared" si="428"/>
        <v/>
      </c>
      <c r="AP1382" s="9" t="str">
        <f t="shared" si="429"/>
        <v>GR4B金1</v>
      </c>
      <c r="AQ1382" s="9">
        <f t="shared" si="430"/>
        <v>0.25</v>
      </c>
      <c r="AR1382" s="11" t="str">
        <f t="shared" si="431"/>
        <v>岩橋金1</v>
      </c>
      <c r="AS1382" s="11">
        <f t="shared" si="440"/>
        <v>0.125</v>
      </c>
      <c r="AT1382">
        <v>1</v>
      </c>
      <c r="AU1382" s="12">
        <f t="shared" si="433"/>
        <v>0</v>
      </c>
      <c r="AV1382" s="13" t="str">
        <f t="shared" si="434"/>
        <v>1403金1</v>
      </c>
      <c r="AW1382" s="13">
        <f t="shared" si="435"/>
        <v>0.125</v>
      </c>
      <c r="AX1382" s="18" t="str">
        <f t="shared" si="436"/>
        <v>GR4BGS_GE4B金11403</v>
      </c>
      <c r="AY1382" s="18">
        <f t="shared" si="437"/>
        <v>0</v>
      </c>
      <c r="AZ1382"/>
    </row>
    <row r="1383" spans="1:52" x14ac:dyDescent="0.15">
      <c r="A1383" s="1">
        <f t="shared" si="419"/>
        <v>4</v>
      </c>
      <c r="B1383" s="1" t="str">
        <f t="shared" si="420"/>
        <v>編成</v>
      </c>
      <c r="C1383" t="s">
        <v>3710</v>
      </c>
      <c r="D1383" s="1" t="str">
        <f>VLOOKUP($C1383,クラス一覧!$A:$J,10,FALSE)</f>
        <v>ゲーム</v>
      </c>
      <c r="E1383" s="1">
        <v>0</v>
      </c>
      <c r="F1383" s="1" t="str">
        <f>VLOOKUP($C1383,クラス一覧!$A:$J,9,FALSE)</f>
        <v>曽根</v>
      </c>
      <c r="G1383" s="1" t="str">
        <f>VLOOKUP($H1383,科目一覧!$A:$G,3,FALSE)</f>
        <v>ゲーム合同（実践）</v>
      </c>
      <c r="H1383" t="s">
        <v>3179</v>
      </c>
      <c r="I1383" s="1" t="str">
        <f>VLOOKUP($H1383,科目一覧!$A:$G,7,FALSE)</f>
        <v>福井</v>
      </c>
      <c r="J1383" s="1" t="str">
        <f>VLOOKUP($I1383,教員一覧!$A:$D,2,FALSE)</f>
        <v>ゲーム</v>
      </c>
      <c r="K1383" s="1" t="str">
        <f>VLOOKUP($I1383,教員一覧!$A:$D,3,FALSE)</f>
        <v>プログラム</v>
      </c>
      <c r="L1383" s="1" t="str">
        <f>VLOOKUP($I1383,教員一覧!$A:$D,4,FALSE)</f>
        <v>専任</v>
      </c>
      <c r="M1383" t="s">
        <v>1662</v>
      </c>
      <c r="N1383" t="s">
        <v>3789</v>
      </c>
      <c r="O1383" t="s">
        <v>103</v>
      </c>
      <c r="P1383" t="s">
        <v>17</v>
      </c>
      <c r="Q1383">
        <v>1</v>
      </c>
      <c r="R1383">
        <v>1303</v>
      </c>
      <c r="S1383" s="1" t="str">
        <f>VLOOKUP($R1383,教室一覧!$A:$B,2,FALSE)</f>
        <v>ノート対応</v>
      </c>
      <c r="T1383" s="1">
        <f>VLOOKUP($R1383,教室一覧!$A:$C,3,FALSE)</f>
        <v>36</v>
      </c>
      <c r="U1383" s="1" t="str">
        <f>VLOOKUP($R1383,教室一覧!$A:$D,4,FALSE)</f>
        <v>1号館</v>
      </c>
      <c r="V1383" s="1" t="str">
        <f>VLOOKUP($R1383,教室一覧!$A:$E,5,FALSE)</f>
        <v>3F</v>
      </c>
      <c r="W1383"/>
      <c r="X1383"/>
      <c r="Y1383" s="1" t="str">
        <f>VLOOKUP($O1383,教員一覧!$A:$D,2,FALSE)</f>
        <v>ゲーム</v>
      </c>
      <c r="Z1383" s="1" t="str">
        <f>VLOOKUP($O1383,教員一覧!$A:$D,3,FALSE)</f>
        <v>プログラム</v>
      </c>
      <c r="AA1383" s="1" t="str">
        <f>VLOOKUP($O1383,教員一覧!$A:$D,4,FALSE)</f>
        <v>非常勤</v>
      </c>
      <c r="AB1383" s="1" t="str">
        <f t="shared" si="421"/>
        <v/>
      </c>
      <c r="AC1383" s="14" t="s">
        <v>1662</v>
      </c>
      <c r="AD1383" s="14" t="s">
        <v>163</v>
      </c>
      <c r="AE1383" s="14" t="s">
        <v>103</v>
      </c>
      <c r="AF1383" s="14" t="s">
        <v>17</v>
      </c>
      <c r="AG1383" s="14">
        <v>1</v>
      </c>
      <c r="AH1383" s="14">
        <v>1303</v>
      </c>
      <c r="AI1383" s="15" t="str">
        <f t="shared" si="422"/>
        <v/>
      </c>
      <c r="AJ1383" s="15" t="str">
        <f t="shared" si="423"/>
        <v/>
      </c>
      <c r="AK1383" s="15" t="str">
        <f t="shared" si="424"/>
        <v/>
      </c>
      <c r="AL1383" s="15" t="str">
        <f t="shared" si="425"/>
        <v/>
      </c>
      <c r="AM1383" s="15" t="str">
        <f t="shared" si="426"/>
        <v/>
      </c>
      <c r="AN1383" s="15" t="str">
        <f t="shared" si="427"/>
        <v/>
      </c>
      <c r="AO1383" s="15" t="str">
        <f t="shared" si="428"/>
        <v/>
      </c>
      <c r="AP1383" s="9" t="str">
        <f t="shared" si="429"/>
        <v>GR4B金1</v>
      </c>
      <c r="AQ1383" s="9">
        <f t="shared" si="430"/>
        <v>0.25</v>
      </c>
      <c r="AR1383" s="11" t="str">
        <f t="shared" si="431"/>
        <v>五十嵐金1</v>
      </c>
      <c r="AS1383" s="11">
        <f t="shared" si="440"/>
        <v>0.25</v>
      </c>
      <c r="AT1383">
        <v>1</v>
      </c>
      <c r="AU1383" s="12">
        <f t="shared" si="433"/>
        <v>0</v>
      </c>
      <c r="AV1383" s="13" t="str">
        <f t="shared" si="434"/>
        <v>1303金1</v>
      </c>
      <c r="AW1383" s="13">
        <f t="shared" si="435"/>
        <v>0.25</v>
      </c>
      <c r="AX1383" s="18" t="str">
        <f t="shared" si="436"/>
        <v>GR4BGS_GE4C金11303</v>
      </c>
      <c r="AY1383" s="18">
        <f t="shared" si="437"/>
        <v>0</v>
      </c>
      <c r="AZ1383"/>
    </row>
    <row r="1384" spans="1:52" x14ac:dyDescent="0.15">
      <c r="A1384" s="1">
        <f t="shared" si="419"/>
        <v>4</v>
      </c>
      <c r="B1384" s="1" t="str">
        <f t="shared" si="420"/>
        <v>編成</v>
      </c>
      <c r="C1384" t="s">
        <v>3710</v>
      </c>
      <c r="D1384" s="1" t="str">
        <f>VLOOKUP($C1384,クラス一覧!$A:$J,10,FALSE)</f>
        <v>ゲーム</v>
      </c>
      <c r="E1384" s="1">
        <f>VLOOKUP($C1384,クラス一覧!$A:$J,8,FALSE)</f>
        <v>19</v>
      </c>
      <c r="F1384" s="1" t="str">
        <f>VLOOKUP($C1384,クラス一覧!$A:$J,9,FALSE)</f>
        <v>曽根</v>
      </c>
      <c r="G1384" s="1" t="str">
        <f>VLOOKUP($H1384,科目一覧!$A:$G,3,FALSE)</f>
        <v>ゲーム合同（実践）</v>
      </c>
      <c r="H1384" t="s">
        <v>3179</v>
      </c>
      <c r="I1384" s="1" t="str">
        <f>VLOOKUP($H1384,科目一覧!$A:$G,7,FALSE)</f>
        <v>福井</v>
      </c>
      <c r="J1384" s="1" t="str">
        <f>VLOOKUP($I1384,教員一覧!$A:$D,2,FALSE)</f>
        <v>ゲーム</v>
      </c>
      <c r="K1384" s="1" t="str">
        <f>VLOOKUP($I1384,教員一覧!$A:$D,3,FALSE)</f>
        <v>プログラム</v>
      </c>
      <c r="L1384" s="1" t="str">
        <f>VLOOKUP($I1384,教員一覧!$A:$D,4,FALSE)</f>
        <v>専任</v>
      </c>
      <c r="M1384" t="s">
        <v>1663</v>
      </c>
      <c r="N1384" t="s">
        <v>3789</v>
      </c>
      <c r="O1384" t="s">
        <v>3958</v>
      </c>
      <c r="P1384" t="s">
        <v>17</v>
      </c>
      <c r="Q1384">
        <v>1</v>
      </c>
      <c r="R1384">
        <v>1304</v>
      </c>
      <c r="S1384" s="1" t="str">
        <f>VLOOKUP($R1384,教室一覧!$A:$B,2,FALSE)</f>
        <v>ノート対応</v>
      </c>
      <c r="T1384" s="1">
        <f>VLOOKUP($R1384,教室一覧!$A:$C,3,FALSE)</f>
        <v>36</v>
      </c>
      <c r="U1384" s="1" t="str">
        <f>VLOOKUP($R1384,教室一覧!$A:$D,4,FALSE)</f>
        <v>1号館</v>
      </c>
      <c r="V1384" s="1" t="str">
        <f>VLOOKUP($R1384,教室一覧!$A:$E,5,FALSE)</f>
        <v>3F</v>
      </c>
      <c r="W1384"/>
      <c r="X1384"/>
      <c r="Y1384" s="1" t="str">
        <f>VLOOKUP($O1384,教員一覧!$A:$D,2,FALSE)</f>
        <v>ゲーム</v>
      </c>
      <c r="Z1384" s="1" t="str">
        <f>VLOOKUP($O1384,教員一覧!$A:$D,3,FALSE)</f>
        <v>プログラム</v>
      </c>
      <c r="AA1384" s="1" t="str">
        <f>VLOOKUP($O1384,教員一覧!$A:$D,4,FALSE)</f>
        <v>非常勤</v>
      </c>
      <c r="AB1384" s="1" t="str">
        <f t="shared" si="421"/>
        <v/>
      </c>
      <c r="AC1384" s="14" t="s">
        <v>1663</v>
      </c>
      <c r="AD1384" s="14" t="s">
        <v>163</v>
      </c>
      <c r="AE1384" s="14" t="s">
        <v>1543</v>
      </c>
      <c r="AF1384" s="14" t="s">
        <v>17</v>
      </c>
      <c r="AG1384" s="14">
        <v>1</v>
      </c>
      <c r="AH1384" s="14">
        <v>1304</v>
      </c>
      <c r="AI1384" s="15" t="str">
        <f t="shared" si="422"/>
        <v/>
      </c>
      <c r="AJ1384" s="15" t="str">
        <f t="shared" si="423"/>
        <v/>
      </c>
      <c r="AK1384" s="15" t="str">
        <f t="shared" si="424"/>
        <v/>
      </c>
      <c r="AL1384" s="15" t="str">
        <f t="shared" si="425"/>
        <v/>
      </c>
      <c r="AM1384" s="15" t="str">
        <f t="shared" si="426"/>
        <v/>
      </c>
      <c r="AN1384" s="15" t="str">
        <f t="shared" si="427"/>
        <v/>
      </c>
      <c r="AO1384" s="15" t="str">
        <f t="shared" si="428"/>
        <v/>
      </c>
      <c r="AP1384" s="9" t="str">
        <f t="shared" si="429"/>
        <v>GR4B金1</v>
      </c>
      <c r="AQ1384" s="9">
        <f t="shared" si="430"/>
        <v>0.25</v>
      </c>
      <c r="AR1384" s="11" t="str">
        <f t="shared" si="431"/>
        <v>田口金1</v>
      </c>
      <c r="AS1384" s="11">
        <f t="shared" si="440"/>
        <v>0.25</v>
      </c>
      <c r="AT1384">
        <v>1</v>
      </c>
      <c r="AU1384" s="12">
        <f t="shared" si="433"/>
        <v>19</v>
      </c>
      <c r="AV1384" s="13" t="str">
        <f t="shared" si="434"/>
        <v>1304金1</v>
      </c>
      <c r="AW1384" s="13">
        <f t="shared" si="435"/>
        <v>0.25</v>
      </c>
      <c r="AX1384" s="18" t="str">
        <f t="shared" si="436"/>
        <v>GR4BGS_GE4D金11304</v>
      </c>
      <c r="AY1384" s="18">
        <f t="shared" si="437"/>
        <v>19</v>
      </c>
      <c r="AZ1384"/>
    </row>
    <row r="1385" spans="1:52" x14ac:dyDescent="0.15">
      <c r="A1385" s="1">
        <f t="shared" si="419"/>
        <v>4</v>
      </c>
      <c r="B1385" s="1" t="str">
        <f t="shared" si="420"/>
        <v>編成</v>
      </c>
      <c r="C1385" t="s">
        <v>3710</v>
      </c>
      <c r="D1385" s="1" t="str">
        <f>VLOOKUP($C1385,クラス一覧!$A:$J,10,FALSE)</f>
        <v>ゲーム</v>
      </c>
      <c r="E1385" s="1">
        <v>0</v>
      </c>
      <c r="F1385" s="1" t="str">
        <f>VLOOKUP($C1385,クラス一覧!$A:$J,9,FALSE)</f>
        <v>曽根</v>
      </c>
      <c r="G1385" s="1" t="str">
        <f>VLOOKUP($H1385,科目一覧!$A:$G,3,FALSE)</f>
        <v>ゲーム合同（実践）</v>
      </c>
      <c r="H1385" t="s">
        <v>3179</v>
      </c>
      <c r="I1385" s="1" t="str">
        <f>VLOOKUP($H1385,科目一覧!$A:$G,7,FALSE)</f>
        <v>福井</v>
      </c>
      <c r="J1385" s="1" t="str">
        <f>VLOOKUP($I1385,教員一覧!$A:$D,2,FALSE)</f>
        <v>ゲーム</v>
      </c>
      <c r="K1385" s="1" t="str">
        <f>VLOOKUP($I1385,教員一覧!$A:$D,3,FALSE)</f>
        <v>プログラム</v>
      </c>
      <c r="L1385" s="1" t="str">
        <f>VLOOKUP($I1385,教員一覧!$A:$D,4,FALSE)</f>
        <v>専任</v>
      </c>
      <c r="M1385" t="s">
        <v>3662</v>
      </c>
      <c r="N1385" t="s">
        <v>3789</v>
      </c>
      <c r="O1385" t="s">
        <v>59</v>
      </c>
      <c r="P1385" t="s">
        <v>17</v>
      </c>
      <c r="Q1385">
        <v>2</v>
      </c>
      <c r="R1385">
        <v>1402</v>
      </c>
      <c r="S1385" s="1" t="str">
        <f>VLOOKUP($R1385,教室一覧!$A:$B,2,FALSE)</f>
        <v>実習室</v>
      </c>
      <c r="T1385" s="1">
        <f>VLOOKUP($R1385,教室一覧!$A:$C,3,FALSE)</f>
        <v>33</v>
      </c>
      <c r="U1385" s="1" t="str">
        <f>VLOOKUP($R1385,教室一覧!$A:$D,4,FALSE)</f>
        <v>1号館</v>
      </c>
      <c r="V1385" s="1" t="str">
        <f>VLOOKUP($R1385,教室一覧!$A:$E,5,FALSE)</f>
        <v>4F</v>
      </c>
      <c r="W1385"/>
      <c r="X1385"/>
      <c r="Y1385" s="1" t="str">
        <f>VLOOKUP($O1385,教員一覧!$A:$D,2,FALSE)</f>
        <v>CG</v>
      </c>
      <c r="Z1385" s="1" t="str">
        <f>VLOOKUP($O1385,教員一覧!$A:$D,3,FALSE)</f>
        <v>　</v>
      </c>
      <c r="AA1385" s="1" t="str">
        <f>VLOOKUP($O1385,教員一覧!$A:$D,4,FALSE)</f>
        <v>専任</v>
      </c>
      <c r="AB1385" s="1" t="str">
        <f t="shared" si="421"/>
        <v/>
      </c>
      <c r="AC1385" s="14" t="s">
        <v>3662</v>
      </c>
      <c r="AD1385" s="14" t="s">
        <v>163</v>
      </c>
      <c r="AE1385" s="14" t="s">
        <v>59</v>
      </c>
      <c r="AF1385" s="14" t="s">
        <v>17</v>
      </c>
      <c r="AG1385" s="14">
        <v>2</v>
      </c>
      <c r="AH1385" s="14">
        <v>1402</v>
      </c>
      <c r="AI1385" s="15" t="str">
        <f t="shared" si="422"/>
        <v/>
      </c>
      <c r="AJ1385" s="15" t="str">
        <f t="shared" si="423"/>
        <v/>
      </c>
      <c r="AK1385" s="15" t="str">
        <f t="shared" si="424"/>
        <v/>
      </c>
      <c r="AL1385" s="15" t="str">
        <f t="shared" si="425"/>
        <v/>
      </c>
      <c r="AM1385" s="15" t="str">
        <f t="shared" si="426"/>
        <v/>
      </c>
      <c r="AN1385" s="15" t="str">
        <f t="shared" si="427"/>
        <v/>
      </c>
      <c r="AO1385" s="15" t="str">
        <f t="shared" si="428"/>
        <v/>
      </c>
      <c r="AP1385" s="9" t="str">
        <f t="shared" si="429"/>
        <v>GR4B金2</v>
      </c>
      <c r="AQ1385" s="9">
        <f t="shared" si="430"/>
        <v>0.25</v>
      </c>
      <c r="AR1385" s="11" t="str">
        <f t="shared" si="431"/>
        <v>西尾金2</v>
      </c>
      <c r="AS1385" s="11">
        <f t="shared" si="440"/>
        <v>0.125</v>
      </c>
      <c r="AT1385">
        <v>1</v>
      </c>
      <c r="AU1385" s="12">
        <f t="shared" si="433"/>
        <v>0</v>
      </c>
      <c r="AV1385" s="13" t="str">
        <f t="shared" si="434"/>
        <v>1402金2</v>
      </c>
      <c r="AW1385" s="13">
        <f t="shared" si="435"/>
        <v>0.125</v>
      </c>
      <c r="AX1385" s="18" t="str">
        <f t="shared" si="436"/>
        <v>GR4BGS_GE4A金21402</v>
      </c>
      <c r="AY1385" s="18">
        <f t="shared" si="437"/>
        <v>0</v>
      </c>
      <c r="AZ1385"/>
    </row>
    <row r="1386" spans="1:52" x14ac:dyDescent="0.15">
      <c r="A1386" s="1">
        <f t="shared" si="419"/>
        <v>4</v>
      </c>
      <c r="B1386" s="1" t="str">
        <f t="shared" si="420"/>
        <v>編成</v>
      </c>
      <c r="C1386" t="s">
        <v>3710</v>
      </c>
      <c r="D1386" s="1" t="str">
        <f>VLOOKUP($C1386,クラス一覧!$A:$J,10,FALSE)</f>
        <v>ゲーム</v>
      </c>
      <c r="E1386" s="1">
        <v>0</v>
      </c>
      <c r="F1386" s="1" t="str">
        <f>VLOOKUP($C1386,クラス一覧!$A:$J,9,FALSE)</f>
        <v>曽根</v>
      </c>
      <c r="G1386" s="1" t="str">
        <f>VLOOKUP($H1386,科目一覧!$A:$G,3,FALSE)</f>
        <v>ゲーム合同（実践）</v>
      </c>
      <c r="H1386" t="s">
        <v>3179</v>
      </c>
      <c r="I1386" s="1" t="str">
        <f>VLOOKUP($H1386,科目一覧!$A:$G,7,FALSE)</f>
        <v>福井</v>
      </c>
      <c r="J1386" s="1" t="str">
        <f>VLOOKUP($I1386,教員一覧!$A:$D,2,FALSE)</f>
        <v>ゲーム</v>
      </c>
      <c r="K1386" s="1" t="str">
        <f>VLOOKUP($I1386,教員一覧!$A:$D,3,FALSE)</f>
        <v>プログラム</v>
      </c>
      <c r="L1386" s="1" t="str">
        <f>VLOOKUP($I1386,教員一覧!$A:$D,4,FALSE)</f>
        <v>専任</v>
      </c>
      <c r="M1386" t="s">
        <v>3663</v>
      </c>
      <c r="N1386" t="s">
        <v>3789</v>
      </c>
      <c r="O1386" t="s">
        <v>68</v>
      </c>
      <c r="P1386" t="s">
        <v>17</v>
      </c>
      <c r="Q1386">
        <v>2</v>
      </c>
      <c r="R1386">
        <v>1403</v>
      </c>
      <c r="S1386" s="1" t="str">
        <f>VLOOKUP($R1386,教室一覧!$A:$B,2,FALSE)</f>
        <v>ノート32</v>
      </c>
      <c r="T1386" s="1">
        <f>VLOOKUP($R1386,教室一覧!$A:$C,3,FALSE)</f>
        <v>32</v>
      </c>
      <c r="U1386" s="1" t="str">
        <f>VLOOKUP($R1386,教室一覧!$A:$D,4,FALSE)</f>
        <v>1号館</v>
      </c>
      <c r="V1386" s="1" t="str">
        <f>VLOOKUP($R1386,教室一覧!$A:$E,5,FALSE)</f>
        <v>4F</v>
      </c>
      <c r="W1386"/>
      <c r="X1386"/>
      <c r="Y1386" s="1" t="str">
        <f>VLOOKUP($O1386,教員一覧!$A:$D,2,FALSE)</f>
        <v>ゲーム</v>
      </c>
      <c r="Z1386" s="1" t="str">
        <f>VLOOKUP($O1386,教員一覧!$A:$D,3,FALSE)</f>
        <v>企画</v>
      </c>
      <c r="AA1386" s="1" t="str">
        <f>VLOOKUP($O1386,教員一覧!$A:$D,4,FALSE)</f>
        <v>専任</v>
      </c>
      <c r="AB1386" s="1" t="str">
        <f t="shared" si="421"/>
        <v/>
      </c>
      <c r="AC1386" s="14" t="s">
        <v>3663</v>
      </c>
      <c r="AD1386" s="14" t="s">
        <v>163</v>
      </c>
      <c r="AE1386" s="14" t="s">
        <v>68</v>
      </c>
      <c r="AF1386" s="14" t="s">
        <v>17</v>
      </c>
      <c r="AG1386" s="14">
        <v>2</v>
      </c>
      <c r="AH1386" s="14">
        <v>1403</v>
      </c>
      <c r="AI1386" s="15" t="str">
        <f t="shared" si="422"/>
        <v/>
      </c>
      <c r="AJ1386" s="15" t="str">
        <f t="shared" si="423"/>
        <v/>
      </c>
      <c r="AK1386" s="15" t="str">
        <f t="shared" si="424"/>
        <v/>
      </c>
      <c r="AL1386" s="15" t="str">
        <f t="shared" si="425"/>
        <v/>
      </c>
      <c r="AM1386" s="15" t="str">
        <f t="shared" si="426"/>
        <v/>
      </c>
      <c r="AN1386" s="15" t="str">
        <f t="shared" si="427"/>
        <v/>
      </c>
      <c r="AO1386" s="15" t="str">
        <f t="shared" si="428"/>
        <v/>
      </c>
      <c r="AP1386" s="9" t="str">
        <f t="shared" si="429"/>
        <v>GR4B金2</v>
      </c>
      <c r="AQ1386" s="9">
        <f t="shared" si="430"/>
        <v>0.25</v>
      </c>
      <c r="AR1386" s="11" t="str">
        <f t="shared" si="431"/>
        <v>岩橋金2</v>
      </c>
      <c r="AS1386" s="11">
        <f t="shared" si="440"/>
        <v>0.125</v>
      </c>
      <c r="AT1386">
        <v>1</v>
      </c>
      <c r="AU1386" s="12">
        <f t="shared" si="433"/>
        <v>0</v>
      </c>
      <c r="AV1386" s="13" t="str">
        <f t="shared" si="434"/>
        <v>1403金2</v>
      </c>
      <c r="AW1386" s="13">
        <f t="shared" si="435"/>
        <v>0.125</v>
      </c>
      <c r="AX1386" s="18" t="str">
        <f t="shared" si="436"/>
        <v>GR4BGS_GE4B金21403</v>
      </c>
      <c r="AY1386" s="18">
        <f t="shared" si="437"/>
        <v>0</v>
      </c>
      <c r="AZ1386"/>
    </row>
    <row r="1387" spans="1:52" x14ac:dyDescent="0.15">
      <c r="A1387" s="1">
        <f t="shared" si="419"/>
        <v>4</v>
      </c>
      <c r="B1387" s="1" t="str">
        <f t="shared" si="420"/>
        <v>編成</v>
      </c>
      <c r="C1387" t="s">
        <v>3710</v>
      </c>
      <c r="D1387" s="1" t="str">
        <f>VLOOKUP($C1387,クラス一覧!$A:$J,10,FALSE)</f>
        <v>ゲーム</v>
      </c>
      <c r="E1387" s="1">
        <v>0</v>
      </c>
      <c r="F1387" s="1" t="str">
        <f>VLOOKUP($C1387,クラス一覧!$A:$J,9,FALSE)</f>
        <v>曽根</v>
      </c>
      <c r="G1387" s="1" t="str">
        <f>VLOOKUP($H1387,科目一覧!$A:$G,3,FALSE)</f>
        <v>ゲーム合同（実践）</v>
      </c>
      <c r="H1387" t="s">
        <v>3179</v>
      </c>
      <c r="I1387" s="1" t="str">
        <f>VLOOKUP($H1387,科目一覧!$A:$G,7,FALSE)</f>
        <v>福井</v>
      </c>
      <c r="J1387" s="1" t="str">
        <f>VLOOKUP($I1387,教員一覧!$A:$D,2,FALSE)</f>
        <v>ゲーム</v>
      </c>
      <c r="K1387" s="1" t="str">
        <f>VLOOKUP($I1387,教員一覧!$A:$D,3,FALSE)</f>
        <v>プログラム</v>
      </c>
      <c r="L1387" s="1" t="str">
        <f>VLOOKUP($I1387,教員一覧!$A:$D,4,FALSE)</f>
        <v>専任</v>
      </c>
      <c r="M1387" t="s">
        <v>1662</v>
      </c>
      <c r="N1387" t="s">
        <v>3789</v>
      </c>
      <c r="O1387" t="s">
        <v>103</v>
      </c>
      <c r="P1387" t="s">
        <v>17</v>
      </c>
      <c r="Q1387">
        <v>2</v>
      </c>
      <c r="R1387">
        <v>1303</v>
      </c>
      <c r="S1387" s="1" t="str">
        <f>VLOOKUP($R1387,教室一覧!$A:$B,2,FALSE)</f>
        <v>ノート対応</v>
      </c>
      <c r="T1387" s="1">
        <f>VLOOKUP($R1387,教室一覧!$A:$C,3,FALSE)</f>
        <v>36</v>
      </c>
      <c r="U1387" s="1" t="str">
        <f>VLOOKUP($R1387,教室一覧!$A:$D,4,FALSE)</f>
        <v>1号館</v>
      </c>
      <c r="V1387" s="1" t="str">
        <f>VLOOKUP($R1387,教室一覧!$A:$E,5,FALSE)</f>
        <v>3F</v>
      </c>
      <c r="W1387"/>
      <c r="X1387"/>
      <c r="Y1387" s="1" t="str">
        <f>VLOOKUP($O1387,教員一覧!$A:$D,2,FALSE)</f>
        <v>ゲーム</v>
      </c>
      <c r="Z1387" s="1" t="str">
        <f>VLOOKUP($O1387,教員一覧!$A:$D,3,FALSE)</f>
        <v>プログラム</v>
      </c>
      <c r="AA1387" s="1" t="str">
        <f>VLOOKUP($O1387,教員一覧!$A:$D,4,FALSE)</f>
        <v>非常勤</v>
      </c>
      <c r="AB1387" s="1" t="str">
        <f t="shared" si="421"/>
        <v/>
      </c>
      <c r="AC1387" s="14" t="s">
        <v>1662</v>
      </c>
      <c r="AD1387" s="14" t="s">
        <v>163</v>
      </c>
      <c r="AE1387" s="14" t="s">
        <v>103</v>
      </c>
      <c r="AF1387" s="14" t="s">
        <v>17</v>
      </c>
      <c r="AG1387" s="14">
        <v>2</v>
      </c>
      <c r="AH1387" s="14">
        <v>1303</v>
      </c>
      <c r="AI1387" s="15" t="str">
        <f t="shared" si="422"/>
        <v/>
      </c>
      <c r="AJ1387" s="15" t="str">
        <f t="shared" si="423"/>
        <v/>
      </c>
      <c r="AK1387" s="15" t="str">
        <f t="shared" si="424"/>
        <v/>
      </c>
      <c r="AL1387" s="15" t="str">
        <f t="shared" si="425"/>
        <v/>
      </c>
      <c r="AM1387" s="15" t="str">
        <f t="shared" si="426"/>
        <v/>
      </c>
      <c r="AN1387" s="15" t="str">
        <f t="shared" si="427"/>
        <v/>
      </c>
      <c r="AO1387" s="15" t="str">
        <f t="shared" si="428"/>
        <v/>
      </c>
      <c r="AP1387" s="9" t="str">
        <f t="shared" si="429"/>
        <v>GR4B金2</v>
      </c>
      <c r="AQ1387" s="9">
        <f t="shared" si="430"/>
        <v>0.25</v>
      </c>
      <c r="AR1387" s="11" t="str">
        <f t="shared" si="431"/>
        <v>五十嵐金2</v>
      </c>
      <c r="AS1387" s="11">
        <f t="shared" si="440"/>
        <v>0.25</v>
      </c>
      <c r="AT1387">
        <v>1</v>
      </c>
      <c r="AU1387" s="12">
        <f t="shared" si="433"/>
        <v>0</v>
      </c>
      <c r="AV1387" s="13" t="str">
        <f t="shared" si="434"/>
        <v>1303金2</v>
      </c>
      <c r="AW1387" s="13">
        <f t="shared" si="435"/>
        <v>0.25</v>
      </c>
      <c r="AX1387" s="18" t="str">
        <f t="shared" si="436"/>
        <v>GR4BGS_GE4C金21303</v>
      </c>
      <c r="AY1387" s="18">
        <f t="shared" si="437"/>
        <v>0</v>
      </c>
      <c r="AZ1387"/>
    </row>
    <row r="1388" spans="1:52" x14ac:dyDescent="0.15">
      <c r="A1388" s="1">
        <f t="shared" si="419"/>
        <v>4</v>
      </c>
      <c r="B1388" s="1" t="str">
        <f t="shared" si="420"/>
        <v>編成</v>
      </c>
      <c r="C1388" t="s">
        <v>3710</v>
      </c>
      <c r="D1388" s="1" t="str">
        <f>VLOOKUP($C1388,クラス一覧!$A:$J,10,FALSE)</f>
        <v>ゲーム</v>
      </c>
      <c r="E1388" s="1">
        <f>VLOOKUP($C1388,クラス一覧!$A:$J,8,FALSE)</f>
        <v>19</v>
      </c>
      <c r="F1388" s="1" t="str">
        <f>VLOOKUP($C1388,クラス一覧!$A:$J,9,FALSE)</f>
        <v>曽根</v>
      </c>
      <c r="G1388" s="1" t="str">
        <f>VLOOKUP($H1388,科目一覧!$A:$G,3,FALSE)</f>
        <v>ゲーム合同（実践）</v>
      </c>
      <c r="H1388" t="s">
        <v>3179</v>
      </c>
      <c r="I1388" s="1" t="str">
        <f>VLOOKUP($H1388,科目一覧!$A:$G,7,FALSE)</f>
        <v>福井</v>
      </c>
      <c r="J1388" s="1" t="str">
        <f>VLOOKUP($I1388,教員一覧!$A:$D,2,FALSE)</f>
        <v>ゲーム</v>
      </c>
      <c r="K1388" s="1" t="str">
        <f>VLOOKUP($I1388,教員一覧!$A:$D,3,FALSE)</f>
        <v>プログラム</v>
      </c>
      <c r="L1388" s="1" t="str">
        <f>VLOOKUP($I1388,教員一覧!$A:$D,4,FALSE)</f>
        <v>専任</v>
      </c>
      <c r="M1388" t="s">
        <v>1663</v>
      </c>
      <c r="N1388" t="s">
        <v>3789</v>
      </c>
      <c r="O1388" t="s">
        <v>3958</v>
      </c>
      <c r="P1388" t="s">
        <v>17</v>
      </c>
      <c r="Q1388">
        <v>2</v>
      </c>
      <c r="R1388">
        <v>1304</v>
      </c>
      <c r="S1388" s="1" t="str">
        <f>VLOOKUP($R1388,教室一覧!$A:$B,2,FALSE)</f>
        <v>ノート対応</v>
      </c>
      <c r="T1388" s="1">
        <f>VLOOKUP($R1388,教室一覧!$A:$C,3,FALSE)</f>
        <v>36</v>
      </c>
      <c r="U1388" s="1" t="str">
        <f>VLOOKUP($R1388,教室一覧!$A:$D,4,FALSE)</f>
        <v>1号館</v>
      </c>
      <c r="V1388" s="1" t="str">
        <f>VLOOKUP($R1388,教室一覧!$A:$E,5,FALSE)</f>
        <v>3F</v>
      </c>
      <c r="W1388"/>
      <c r="X1388"/>
      <c r="Y1388" s="1" t="str">
        <f>VLOOKUP($O1388,教員一覧!$A:$D,2,FALSE)</f>
        <v>ゲーム</v>
      </c>
      <c r="Z1388" s="1" t="str">
        <f>VLOOKUP($O1388,教員一覧!$A:$D,3,FALSE)</f>
        <v>プログラム</v>
      </c>
      <c r="AA1388" s="1" t="str">
        <f>VLOOKUP($O1388,教員一覧!$A:$D,4,FALSE)</f>
        <v>非常勤</v>
      </c>
      <c r="AB1388" s="1" t="str">
        <f t="shared" si="421"/>
        <v/>
      </c>
      <c r="AC1388" s="14" t="s">
        <v>1663</v>
      </c>
      <c r="AD1388" s="14" t="s">
        <v>163</v>
      </c>
      <c r="AE1388" s="14" t="s">
        <v>1543</v>
      </c>
      <c r="AF1388" s="14" t="s">
        <v>17</v>
      </c>
      <c r="AG1388" s="14">
        <v>2</v>
      </c>
      <c r="AH1388" s="14">
        <v>1304</v>
      </c>
      <c r="AI1388" s="15" t="str">
        <f t="shared" si="422"/>
        <v/>
      </c>
      <c r="AJ1388" s="15" t="str">
        <f t="shared" si="423"/>
        <v/>
      </c>
      <c r="AK1388" s="15" t="str">
        <f t="shared" si="424"/>
        <v/>
      </c>
      <c r="AL1388" s="15" t="str">
        <f t="shared" si="425"/>
        <v/>
      </c>
      <c r="AM1388" s="15" t="str">
        <f t="shared" si="426"/>
        <v/>
      </c>
      <c r="AN1388" s="15" t="str">
        <f t="shared" si="427"/>
        <v/>
      </c>
      <c r="AO1388" s="15" t="str">
        <f t="shared" si="428"/>
        <v/>
      </c>
      <c r="AP1388" s="9" t="str">
        <f t="shared" si="429"/>
        <v>GR4B金2</v>
      </c>
      <c r="AQ1388" s="9">
        <f t="shared" si="430"/>
        <v>0.25</v>
      </c>
      <c r="AR1388" s="11" t="str">
        <f t="shared" si="431"/>
        <v>田口金2</v>
      </c>
      <c r="AS1388" s="11">
        <f t="shared" si="440"/>
        <v>0.25</v>
      </c>
      <c r="AT1388">
        <v>1</v>
      </c>
      <c r="AU1388" s="12">
        <f t="shared" si="433"/>
        <v>19</v>
      </c>
      <c r="AV1388" s="13" t="str">
        <f t="shared" si="434"/>
        <v>1304金2</v>
      </c>
      <c r="AW1388" s="13">
        <f t="shared" si="435"/>
        <v>0.25</v>
      </c>
      <c r="AX1388" s="18" t="str">
        <f t="shared" si="436"/>
        <v>GR4BGS_GE4D金21304</v>
      </c>
      <c r="AY1388" s="18">
        <f t="shared" si="437"/>
        <v>19</v>
      </c>
      <c r="AZ1388"/>
    </row>
    <row r="1389" spans="1:52" x14ac:dyDescent="0.15">
      <c r="A1389" s="1">
        <f t="shared" si="419"/>
        <v>4</v>
      </c>
      <c r="B1389" s="1" t="str">
        <f t="shared" si="420"/>
        <v>編成</v>
      </c>
      <c r="C1389" t="s">
        <v>3710</v>
      </c>
      <c r="D1389" s="1" t="str">
        <f>VLOOKUP($C1389,クラス一覧!$A:$J,10,FALSE)</f>
        <v>ゲーム</v>
      </c>
      <c r="E1389" s="1">
        <v>0</v>
      </c>
      <c r="F1389" s="1" t="str">
        <f>VLOOKUP($C1389,クラス一覧!$A:$J,9,FALSE)</f>
        <v>曽根</v>
      </c>
      <c r="G1389" s="1" t="str">
        <f>VLOOKUP($H1389,科目一覧!$A:$G,3,FALSE)</f>
        <v>ゲーム合同（実践）</v>
      </c>
      <c r="H1389" t="s">
        <v>3179</v>
      </c>
      <c r="I1389" s="1" t="str">
        <f>VLOOKUP($H1389,科目一覧!$A:$G,7,FALSE)</f>
        <v>福井</v>
      </c>
      <c r="J1389" s="1" t="str">
        <f>VLOOKUP($I1389,教員一覧!$A:$D,2,FALSE)</f>
        <v>ゲーム</v>
      </c>
      <c r="K1389" s="1" t="str">
        <f>VLOOKUP($I1389,教員一覧!$A:$D,3,FALSE)</f>
        <v>プログラム</v>
      </c>
      <c r="L1389" s="1" t="str">
        <f>VLOOKUP($I1389,教員一覧!$A:$D,4,FALSE)</f>
        <v>専任</v>
      </c>
      <c r="M1389" t="s">
        <v>3662</v>
      </c>
      <c r="N1389" t="s">
        <v>3789</v>
      </c>
      <c r="O1389" t="s">
        <v>76</v>
      </c>
      <c r="P1389" t="s">
        <v>13</v>
      </c>
      <c r="Q1389">
        <v>1</v>
      </c>
      <c r="R1389">
        <v>1402</v>
      </c>
      <c r="S1389" s="1" t="str">
        <f>VLOOKUP($R1389,教室一覧!$A:$B,2,FALSE)</f>
        <v>実習室</v>
      </c>
      <c r="T1389" s="1">
        <f>VLOOKUP($R1389,教室一覧!$A:$C,3,FALSE)</f>
        <v>33</v>
      </c>
      <c r="U1389" s="1" t="str">
        <f>VLOOKUP($R1389,教室一覧!$A:$D,4,FALSE)</f>
        <v>1号館</v>
      </c>
      <c r="V1389" s="1" t="str">
        <f>VLOOKUP($R1389,教室一覧!$A:$E,5,FALSE)</f>
        <v>4F</v>
      </c>
      <c r="W1389"/>
      <c r="X1389"/>
      <c r="Y1389" s="1" t="str">
        <f>VLOOKUP($O1389,教員一覧!$A:$D,2,FALSE)</f>
        <v>CG</v>
      </c>
      <c r="Z1389" s="1" t="str">
        <f>VLOOKUP($O1389,教員一覧!$A:$D,3,FALSE)</f>
        <v>　</v>
      </c>
      <c r="AA1389" s="1" t="str">
        <f>VLOOKUP($O1389,教員一覧!$A:$D,4,FALSE)</f>
        <v>専任</v>
      </c>
      <c r="AB1389" s="1" t="str">
        <f t="shared" si="421"/>
        <v/>
      </c>
      <c r="AC1389" s="14" t="s">
        <v>3662</v>
      </c>
      <c r="AD1389" s="14" t="s">
        <v>163</v>
      </c>
      <c r="AE1389" s="14" t="s">
        <v>76</v>
      </c>
      <c r="AF1389" s="14" t="s">
        <v>13</v>
      </c>
      <c r="AG1389" s="14">
        <v>1</v>
      </c>
      <c r="AH1389" s="14">
        <v>1402</v>
      </c>
      <c r="AI1389" s="15" t="str">
        <f t="shared" si="422"/>
        <v/>
      </c>
      <c r="AJ1389" s="15" t="str">
        <f t="shared" si="423"/>
        <v/>
      </c>
      <c r="AK1389" s="15" t="str">
        <f t="shared" si="424"/>
        <v/>
      </c>
      <c r="AL1389" s="15" t="str">
        <f t="shared" si="425"/>
        <v/>
      </c>
      <c r="AM1389" s="15" t="str">
        <f t="shared" si="426"/>
        <v/>
      </c>
      <c r="AN1389" s="15" t="str">
        <f t="shared" si="427"/>
        <v/>
      </c>
      <c r="AO1389" s="15" t="str">
        <f t="shared" si="428"/>
        <v/>
      </c>
      <c r="AP1389" s="9" t="str">
        <f t="shared" si="429"/>
        <v>GR4B水1</v>
      </c>
      <c r="AQ1389" s="9">
        <f t="shared" si="430"/>
        <v>0.25</v>
      </c>
      <c r="AR1389" s="11" t="str">
        <f t="shared" si="431"/>
        <v>庄司水1</v>
      </c>
      <c r="AS1389" s="11">
        <f t="shared" si="440"/>
        <v>0.125</v>
      </c>
      <c r="AT1389">
        <v>1</v>
      </c>
      <c r="AU1389" s="12">
        <f t="shared" si="433"/>
        <v>0</v>
      </c>
      <c r="AV1389" s="13" t="str">
        <f t="shared" si="434"/>
        <v>1402水1</v>
      </c>
      <c r="AW1389" s="13">
        <f t="shared" si="435"/>
        <v>0.125</v>
      </c>
      <c r="AX1389" s="18" t="str">
        <f t="shared" si="436"/>
        <v>GR4BGS_GE4A水11402</v>
      </c>
      <c r="AY1389" s="18">
        <f t="shared" si="437"/>
        <v>0</v>
      </c>
      <c r="AZ1389"/>
    </row>
    <row r="1390" spans="1:52" x14ac:dyDescent="0.15">
      <c r="A1390" s="1">
        <f t="shared" si="419"/>
        <v>4</v>
      </c>
      <c r="B1390" s="1" t="str">
        <f t="shared" si="420"/>
        <v>編成</v>
      </c>
      <c r="C1390" t="s">
        <v>3710</v>
      </c>
      <c r="D1390" s="1" t="str">
        <f>VLOOKUP($C1390,クラス一覧!$A:$J,10,FALSE)</f>
        <v>ゲーム</v>
      </c>
      <c r="E1390" s="1">
        <v>0</v>
      </c>
      <c r="F1390" s="1" t="str">
        <f>VLOOKUP($C1390,クラス一覧!$A:$J,9,FALSE)</f>
        <v>曽根</v>
      </c>
      <c r="G1390" s="1" t="str">
        <f>VLOOKUP($H1390,科目一覧!$A:$G,3,FALSE)</f>
        <v>ゲーム合同（実践）</v>
      </c>
      <c r="H1390" t="s">
        <v>3179</v>
      </c>
      <c r="I1390" s="1" t="str">
        <f>VLOOKUP($H1390,科目一覧!$A:$G,7,FALSE)</f>
        <v>福井</v>
      </c>
      <c r="J1390" s="1" t="str">
        <f>VLOOKUP($I1390,教員一覧!$A:$D,2,FALSE)</f>
        <v>ゲーム</v>
      </c>
      <c r="K1390" s="1" t="str">
        <f>VLOOKUP($I1390,教員一覧!$A:$D,3,FALSE)</f>
        <v>プログラム</v>
      </c>
      <c r="L1390" s="1" t="str">
        <f>VLOOKUP($I1390,教員一覧!$A:$D,4,FALSE)</f>
        <v>専任</v>
      </c>
      <c r="M1390" t="s">
        <v>3663</v>
      </c>
      <c r="N1390" t="s">
        <v>3789</v>
      </c>
      <c r="O1390" t="s">
        <v>68</v>
      </c>
      <c r="P1390" t="s">
        <v>13</v>
      </c>
      <c r="Q1390">
        <v>1</v>
      </c>
      <c r="R1390">
        <v>1403</v>
      </c>
      <c r="S1390" s="1" t="str">
        <f>VLOOKUP($R1390,教室一覧!$A:$B,2,FALSE)</f>
        <v>ノート32</v>
      </c>
      <c r="T1390" s="1">
        <f>VLOOKUP($R1390,教室一覧!$A:$C,3,FALSE)</f>
        <v>32</v>
      </c>
      <c r="U1390" s="1" t="str">
        <f>VLOOKUP($R1390,教室一覧!$A:$D,4,FALSE)</f>
        <v>1号館</v>
      </c>
      <c r="V1390" s="1" t="str">
        <f>VLOOKUP($R1390,教室一覧!$A:$E,5,FALSE)</f>
        <v>4F</v>
      </c>
      <c r="W1390"/>
      <c r="X1390"/>
      <c r="Y1390" s="1" t="str">
        <f>VLOOKUP($O1390,教員一覧!$A:$D,2,FALSE)</f>
        <v>ゲーム</v>
      </c>
      <c r="Z1390" s="1" t="str">
        <f>VLOOKUP($O1390,教員一覧!$A:$D,3,FALSE)</f>
        <v>企画</v>
      </c>
      <c r="AA1390" s="1" t="str">
        <f>VLOOKUP($O1390,教員一覧!$A:$D,4,FALSE)</f>
        <v>専任</v>
      </c>
      <c r="AB1390" s="1" t="str">
        <f t="shared" si="421"/>
        <v/>
      </c>
      <c r="AC1390" s="14" t="s">
        <v>3663</v>
      </c>
      <c r="AD1390" s="14" t="s">
        <v>163</v>
      </c>
      <c r="AE1390" s="14" t="s">
        <v>68</v>
      </c>
      <c r="AF1390" s="14" t="s">
        <v>13</v>
      </c>
      <c r="AG1390" s="14">
        <v>1</v>
      </c>
      <c r="AH1390" s="14">
        <v>1403</v>
      </c>
      <c r="AI1390" s="15" t="str">
        <f t="shared" si="422"/>
        <v/>
      </c>
      <c r="AJ1390" s="15" t="str">
        <f t="shared" si="423"/>
        <v/>
      </c>
      <c r="AK1390" s="15" t="str">
        <f t="shared" si="424"/>
        <v/>
      </c>
      <c r="AL1390" s="15" t="str">
        <f t="shared" si="425"/>
        <v/>
      </c>
      <c r="AM1390" s="15" t="str">
        <f t="shared" si="426"/>
        <v/>
      </c>
      <c r="AN1390" s="15" t="str">
        <f t="shared" si="427"/>
        <v/>
      </c>
      <c r="AO1390" s="15" t="str">
        <f t="shared" si="428"/>
        <v/>
      </c>
      <c r="AP1390" s="9" t="str">
        <f t="shared" si="429"/>
        <v>GR4B水1</v>
      </c>
      <c r="AQ1390" s="9">
        <f t="shared" si="430"/>
        <v>0.25</v>
      </c>
      <c r="AR1390" s="11" t="str">
        <f t="shared" si="431"/>
        <v>岩橋水1</v>
      </c>
      <c r="AS1390" s="11">
        <f t="shared" si="440"/>
        <v>0.125</v>
      </c>
      <c r="AT1390">
        <v>1</v>
      </c>
      <c r="AU1390" s="12">
        <f t="shared" si="433"/>
        <v>0</v>
      </c>
      <c r="AV1390" s="13" t="str">
        <f t="shared" si="434"/>
        <v>1403水1</v>
      </c>
      <c r="AW1390" s="13">
        <f t="shared" si="435"/>
        <v>0.125</v>
      </c>
      <c r="AX1390" s="18" t="str">
        <f t="shared" si="436"/>
        <v>GR4BGS_GE4B水11403</v>
      </c>
      <c r="AY1390" s="18">
        <f t="shared" si="437"/>
        <v>0</v>
      </c>
      <c r="AZ1390"/>
    </row>
    <row r="1391" spans="1:52" x14ac:dyDescent="0.15">
      <c r="A1391" s="1">
        <f t="shared" si="419"/>
        <v>4</v>
      </c>
      <c r="B1391" s="1" t="str">
        <f t="shared" si="420"/>
        <v>編成</v>
      </c>
      <c r="C1391" t="s">
        <v>3710</v>
      </c>
      <c r="D1391" s="1" t="str">
        <f>VLOOKUP($C1391,クラス一覧!$A:$J,10,FALSE)</f>
        <v>ゲーム</v>
      </c>
      <c r="E1391" s="1">
        <v>0</v>
      </c>
      <c r="F1391" s="1" t="str">
        <f>VLOOKUP($C1391,クラス一覧!$A:$J,9,FALSE)</f>
        <v>曽根</v>
      </c>
      <c r="G1391" s="1" t="str">
        <f>VLOOKUP($H1391,科目一覧!$A:$G,3,FALSE)</f>
        <v>ゲーム合同（実践）</v>
      </c>
      <c r="H1391" t="s">
        <v>3179</v>
      </c>
      <c r="I1391" s="1" t="str">
        <f>VLOOKUP($H1391,科目一覧!$A:$G,7,FALSE)</f>
        <v>福井</v>
      </c>
      <c r="J1391" s="1" t="str">
        <f>VLOOKUP($I1391,教員一覧!$A:$D,2,FALSE)</f>
        <v>ゲーム</v>
      </c>
      <c r="K1391" s="1" t="str">
        <f>VLOOKUP($I1391,教員一覧!$A:$D,3,FALSE)</f>
        <v>プログラム</v>
      </c>
      <c r="L1391" s="1" t="str">
        <f>VLOOKUP($I1391,教員一覧!$A:$D,4,FALSE)</f>
        <v>専任</v>
      </c>
      <c r="M1391" t="s">
        <v>1662</v>
      </c>
      <c r="N1391" t="s">
        <v>3789</v>
      </c>
      <c r="O1391" t="s">
        <v>66</v>
      </c>
      <c r="P1391" t="s">
        <v>13</v>
      </c>
      <c r="Q1391">
        <v>1</v>
      </c>
      <c r="R1391">
        <v>1303</v>
      </c>
      <c r="S1391" s="1" t="str">
        <f>VLOOKUP($R1391,教室一覧!$A:$B,2,FALSE)</f>
        <v>ノート対応</v>
      </c>
      <c r="T1391" s="1">
        <f>VLOOKUP($R1391,教室一覧!$A:$C,3,FALSE)</f>
        <v>36</v>
      </c>
      <c r="U1391" s="1" t="str">
        <f>VLOOKUP($R1391,教室一覧!$A:$D,4,FALSE)</f>
        <v>1号館</v>
      </c>
      <c r="V1391" s="1" t="str">
        <f>VLOOKUP($R1391,教室一覧!$A:$E,5,FALSE)</f>
        <v>3F</v>
      </c>
      <c r="W1391"/>
      <c r="X1391"/>
      <c r="Y1391" s="1" t="str">
        <f>VLOOKUP($O1391,教員一覧!$A:$D,2,FALSE)</f>
        <v>ゲーム</v>
      </c>
      <c r="Z1391" s="1" t="str">
        <f>VLOOKUP($O1391,教員一覧!$A:$D,3,FALSE)</f>
        <v>プログラム</v>
      </c>
      <c r="AA1391" s="1" t="str">
        <f>VLOOKUP($O1391,教員一覧!$A:$D,4,FALSE)</f>
        <v>非常勤</v>
      </c>
      <c r="AB1391" s="1" t="str">
        <f t="shared" si="421"/>
        <v/>
      </c>
      <c r="AC1391" s="14" t="s">
        <v>1662</v>
      </c>
      <c r="AD1391" s="14" t="s">
        <v>163</v>
      </c>
      <c r="AE1391" s="14" t="s">
        <v>66</v>
      </c>
      <c r="AF1391" s="14" t="s">
        <v>13</v>
      </c>
      <c r="AG1391" s="14">
        <v>1</v>
      </c>
      <c r="AH1391" s="14">
        <v>1303</v>
      </c>
      <c r="AI1391" s="15" t="str">
        <f t="shared" si="422"/>
        <v/>
      </c>
      <c r="AJ1391" s="15" t="str">
        <f t="shared" si="423"/>
        <v/>
      </c>
      <c r="AK1391" s="15" t="str">
        <f t="shared" si="424"/>
        <v/>
      </c>
      <c r="AL1391" s="15" t="str">
        <f t="shared" si="425"/>
        <v/>
      </c>
      <c r="AM1391" s="15" t="str">
        <f t="shared" si="426"/>
        <v/>
      </c>
      <c r="AN1391" s="15" t="str">
        <f t="shared" si="427"/>
        <v/>
      </c>
      <c r="AO1391" s="15" t="str">
        <f t="shared" si="428"/>
        <v/>
      </c>
      <c r="AP1391" s="9" t="str">
        <f t="shared" si="429"/>
        <v>GR4B水1</v>
      </c>
      <c r="AQ1391" s="9">
        <f t="shared" si="430"/>
        <v>0.25</v>
      </c>
      <c r="AR1391" s="11" t="str">
        <f t="shared" si="431"/>
        <v>飯田水1</v>
      </c>
      <c r="AS1391" s="11">
        <f t="shared" si="440"/>
        <v>0.25</v>
      </c>
      <c r="AT1391">
        <v>1</v>
      </c>
      <c r="AU1391" s="12">
        <f t="shared" si="433"/>
        <v>0</v>
      </c>
      <c r="AV1391" s="13" t="str">
        <f t="shared" si="434"/>
        <v>1303水1</v>
      </c>
      <c r="AW1391" s="13">
        <f t="shared" si="435"/>
        <v>0.25</v>
      </c>
      <c r="AX1391" s="18" t="str">
        <f t="shared" si="436"/>
        <v>GR4BGS_GE4C水11303</v>
      </c>
      <c r="AY1391" s="18">
        <f t="shared" si="437"/>
        <v>0</v>
      </c>
      <c r="AZ1391"/>
    </row>
    <row r="1392" spans="1:52" x14ac:dyDescent="0.15">
      <c r="A1392" s="1">
        <f t="shared" si="419"/>
        <v>4</v>
      </c>
      <c r="B1392" s="1" t="str">
        <f t="shared" si="420"/>
        <v>編成</v>
      </c>
      <c r="C1392" t="s">
        <v>3710</v>
      </c>
      <c r="D1392" s="1" t="str">
        <f>VLOOKUP($C1392,クラス一覧!$A:$J,10,FALSE)</f>
        <v>ゲーム</v>
      </c>
      <c r="E1392" s="1">
        <f>VLOOKUP($C1392,クラス一覧!$A:$J,8,FALSE)</f>
        <v>19</v>
      </c>
      <c r="F1392" s="1" t="str">
        <f>VLOOKUP($C1392,クラス一覧!$A:$J,9,FALSE)</f>
        <v>曽根</v>
      </c>
      <c r="G1392" s="1" t="str">
        <f>VLOOKUP($H1392,科目一覧!$A:$G,3,FALSE)</f>
        <v>ゲーム合同（実践）</v>
      </c>
      <c r="H1392" t="s">
        <v>3179</v>
      </c>
      <c r="I1392" s="1" t="str">
        <f>VLOOKUP($H1392,科目一覧!$A:$G,7,FALSE)</f>
        <v>福井</v>
      </c>
      <c r="J1392" s="1" t="str">
        <f>VLOOKUP($I1392,教員一覧!$A:$D,2,FALSE)</f>
        <v>ゲーム</v>
      </c>
      <c r="K1392" s="1" t="str">
        <f>VLOOKUP($I1392,教員一覧!$A:$D,3,FALSE)</f>
        <v>プログラム</v>
      </c>
      <c r="L1392" s="1" t="str">
        <f>VLOOKUP($I1392,教員一覧!$A:$D,4,FALSE)</f>
        <v>専任</v>
      </c>
      <c r="M1392" t="s">
        <v>1663</v>
      </c>
      <c r="N1392" t="s">
        <v>3789</v>
      </c>
      <c r="O1392" t="s">
        <v>3958</v>
      </c>
      <c r="P1392" t="s">
        <v>13</v>
      </c>
      <c r="Q1392">
        <v>1</v>
      </c>
      <c r="R1392">
        <v>1304</v>
      </c>
      <c r="S1392" s="1" t="str">
        <f>VLOOKUP($R1392,教室一覧!$A:$B,2,FALSE)</f>
        <v>ノート対応</v>
      </c>
      <c r="T1392" s="1">
        <f>VLOOKUP($R1392,教室一覧!$A:$C,3,FALSE)</f>
        <v>36</v>
      </c>
      <c r="U1392" s="1" t="str">
        <f>VLOOKUP($R1392,教室一覧!$A:$D,4,FALSE)</f>
        <v>1号館</v>
      </c>
      <c r="V1392" s="1" t="str">
        <f>VLOOKUP($R1392,教室一覧!$A:$E,5,FALSE)</f>
        <v>3F</v>
      </c>
      <c r="W1392"/>
      <c r="X1392"/>
      <c r="Y1392" s="1" t="str">
        <f>VLOOKUP($O1392,教員一覧!$A:$D,2,FALSE)</f>
        <v>ゲーム</v>
      </c>
      <c r="Z1392" s="1" t="str">
        <f>VLOOKUP($O1392,教員一覧!$A:$D,3,FALSE)</f>
        <v>プログラム</v>
      </c>
      <c r="AA1392" s="1" t="str">
        <f>VLOOKUP($O1392,教員一覧!$A:$D,4,FALSE)</f>
        <v>非常勤</v>
      </c>
      <c r="AB1392" s="1" t="str">
        <f t="shared" si="421"/>
        <v/>
      </c>
      <c r="AC1392" s="14" t="s">
        <v>1663</v>
      </c>
      <c r="AD1392" s="14" t="s">
        <v>163</v>
      </c>
      <c r="AE1392" s="14" t="s">
        <v>1543</v>
      </c>
      <c r="AF1392" s="14" t="s">
        <v>13</v>
      </c>
      <c r="AG1392" s="14">
        <v>1</v>
      </c>
      <c r="AH1392" s="14">
        <v>1304</v>
      </c>
      <c r="AI1392" s="15" t="str">
        <f t="shared" si="422"/>
        <v/>
      </c>
      <c r="AJ1392" s="15" t="str">
        <f t="shared" si="423"/>
        <v/>
      </c>
      <c r="AK1392" s="15" t="str">
        <f t="shared" si="424"/>
        <v/>
      </c>
      <c r="AL1392" s="15" t="str">
        <f t="shared" si="425"/>
        <v/>
      </c>
      <c r="AM1392" s="15" t="str">
        <f t="shared" si="426"/>
        <v/>
      </c>
      <c r="AN1392" s="15" t="str">
        <f t="shared" si="427"/>
        <v/>
      </c>
      <c r="AO1392" s="15" t="str">
        <f t="shared" si="428"/>
        <v/>
      </c>
      <c r="AP1392" s="9" t="str">
        <f t="shared" si="429"/>
        <v>GR4B水1</v>
      </c>
      <c r="AQ1392" s="9">
        <f t="shared" si="430"/>
        <v>0.25</v>
      </c>
      <c r="AR1392" s="11" t="str">
        <f t="shared" si="431"/>
        <v>田口水1</v>
      </c>
      <c r="AS1392" s="11">
        <f t="shared" si="440"/>
        <v>0.25</v>
      </c>
      <c r="AT1392">
        <v>1</v>
      </c>
      <c r="AU1392" s="12">
        <f t="shared" si="433"/>
        <v>19</v>
      </c>
      <c r="AV1392" s="13" t="str">
        <f t="shared" si="434"/>
        <v>1304水1</v>
      </c>
      <c r="AW1392" s="13">
        <f t="shared" si="435"/>
        <v>0.25</v>
      </c>
      <c r="AX1392" s="18" t="str">
        <f t="shared" si="436"/>
        <v>GR4BGS_GE4D水11304</v>
      </c>
      <c r="AY1392" s="18">
        <f t="shared" si="437"/>
        <v>19</v>
      </c>
      <c r="AZ1392"/>
    </row>
    <row r="1393" spans="1:52" x14ac:dyDescent="0.15">
      <c r="A1393" s="1">
        <f t="shared" si="419"/>
        <v>4</v>
      </c>
      <c r="B1393" s="1" t="str">
        <f t="shared" si="420"/>
        <v>編成</v>
      </c>
      <c r="C1393" t="s">
        <v>3710</v>
      </c>
      <c r="D1393" s="1" t="str">
        <f>VLOOKUP($C1393,クラス一覧!$A:$J,10,FALSE)</f>
        <v>ゲーム</v>
      </c>
      <c r="E1393" s="1">
        <v>0</v>
      </c>
      <c r="F1393" s="1" t="str">
        <f>VLOOKUP($C1393,クラス一覧!$A:$J,9,FALSE)</f>
        <v>曽根</v>
      </c>
      <c r="G1393" s="1" t="str">
        <f>VLOOKUP($H1393,科目一覧!$A:$G,3,FALSE)</f>
        <v>ゲーム合同（実践）</v>
      </c>
      <c r="H1393" t="s">
        <v>3179</v>
      </c>
      <c r="I1393" s="1" t="str">
        <f>VLOOKUP($H1393,科目一覧!$A:$G,7,FALSE)</f>
        <v>福井</v>
      </c>
      <c r="J1393" s="1" t="str">
        <f>VLOOKUP($I1393,教員一覧!$A:$D,2,FALSE)</f>
        <v>ゲーム</v>
      </c>
      <c r="K1393" s="1" t="str">
        <f>VLOOKUP($I1393,教員一覧!$A:$D,3,FALSE)</f>
        <v>プログラム</v>
      </c>
      <c r="L1393" s="1" t="str">
        <f>VLOOKUP($I1393,教員一覧!$A:$D,4,FALSE)</f>
        <v>専任</v>
      </c>
      <c r="M1393" t="s">
        <v>3662</v>
      </c>
      <c r="N1393" t="s">
        <v>3789</v>
      </c>
      <c r="O1393" t="s">
        <v>59</v>
      </c>
      <c r="P1393" t="s">
        <v>13</v>
      </c>
      <c r="Q1393">
        <v>2</v>
      </c>
      <c r="R1393">
        <v>1402</v>
      </c>
      <c r="S1393" s="1" t="str">
        <f>VLOOKUP($R1393,教室一覧!$A:$B,2,FALSE)</f>
        <v>実習室</v>
      </c>
      <c r="T1393" s="1">
        <f>VLOOKUP($R1393,教室一覧!$A:$C,3,FALSE)</f>
        <v>33</v>
      </c>
      <c r="U1393" s="1" t="str">
        <f>VLOOKUP($R1393,教室一覧!$A:$D,4,FALSE)</f>
        <v>1号館</v>
      </c>
      <c r="V1393" s="1" t="str">
        <f>VLOOKUP($R1393,教室一覧!$A:$E,5,FALSE)</f>
        <v>4F</v>
      </c>
      <c r="W1393"/>
      <c r="X1393"/>
      <c r="Y1393" s="1" t="str">
        <f>VLOOKUP($O1393,教員一覧!$A:$D,2,FALSE)</f>
        <v>CG</v>
      </c>
      <c r="Z1393" s="1" t="str">
        <f>VLOOKUP($O1393,教員一覧!$A:$D,3,FALSE)</f>
        <v>　</v>
      </c>
      <c r="AA1393" s="1" t="str">
        <f>VLOOKUP($O1393,教員一覧!$A:$D,4,FALSE)</f>
        <v>専任</v>
      </c>
      <c r="AB1393" s="1" t="str">
        <f t="shared" si="421"/>
        <v/>
      </c>
      <c r="AC1393" s="14" t="s">
        <v>3662</v>
      </c>
      <c r="AD1393" s="14" t="s">
        <v>163</v>
      </c>
      <c r="AE1393" s="14" t="s">
        <v>59</v>
      </c>
      <c r="AF1393" s="14" t="s">
        <v>13</v>
      </c>
      <c r="AG1393" s="14">
        <v>2</v>
      </c>
      <c r="AH1393" s="14">
        <v>1402</v>
      </c>
      <c r="AI1393" s="15" t="str">
        <f t="shared" si="422"/>
        <v/>
      </c>
      <c r="AJ1393" s="15" t="str">
        <f t="shared" si="423"/>
        <v/>
      </c>
      <c r="AK1393" s="15" t="str">
        <f t="shared" si="424"/>
        <v/>
      </c>
      <c r="AL1393" s="15" t="str">
        <f t="shared" si="425"/>
        <v/>
      </c>
      <c r="AM1393" s="15" t="str">
        <f t="shared" si="426"/>
        <v/>
      </c>
      <c r="AN1393" s="15" t="str">
        <f t="shared" si="427"/>
        <v/>
      </c>
      <c r="AO1393" s="15" t="str">
        <f t="shared" si="428"/>
        <v/>
      </c>
      <c r="AP1393" s="9" t="str">
        <f t="shared" si="429"/>
        <v>GR4B水2</v>
      </c>
      <c r="AQ1393" s="9">
        <f t="shared" si="430"/>
        <v>0.25</v>
      </c>
      <c r="AR1393" s="11" t="str">
        <f t="shared" si="431"/>
        <v>西尾水2</v>
      </c>
      <c r="AS1393" s="11">
        <f t="shared" si="440"/>
        <v>0.125</v>
      </c>
      <c r="AT1393">
        <v>1</v>
      </c>
      <c r="AU1393" s="12">
        <f t="shared" si="433"/>
        <v>0</v>
      </c>
      <c r="AV1393" s="13" t="str">
        <f t="shared" si="434"/>
        <v>1402水2</v>
      </c>
      <c r="AW1393" s="13">
        <f t="shared" si="435"/>
        <v>0.125</v>
      </c>
      <c r="AX1393" s="18" t="str">
        <f t="shared" si="436"/>
        <v>GR4BGS_GE4A水21402</v>
      </c>
      <c r="AY1393" s="18">
        <f t="shared" si="437"/>
        <v>0</v>
      </c>
      <c r="AZ1393"/>
    </row>
    <row r="1394" spans="1:52" x14ac:dyDescent="0.15">
      <c r="A1394" s="1">
        <f t="shared" si="419"/>
        <v>4</v>
      </c>
      <c r="B1394" s="1" t="str">
        <f t="shared" si="420"/>
        <v>編成</v>
      </c>
      <c r="C1394" t="s">
        <v>3710</v>
      </c>
      <c r="D1394" s="1" t="str">
        <f>VLOOKUP($C1394,クラス一覧!$A:$J,10,FALSE)</f>
        <v>ゲーム</v>
      </c>
      <c r="E1394" s="1">
        <v>0</v>
      </c>
      <c r="F1394" s="1" t="str">
        <f>VLOOKUP($C1394,クラス一覧!$A:$J,9,FALSE)</f>
        <v>曽根</v>
      </c>
      <c r="G1394" s="1" t="str">
        <f>VLOOKUP($H1394,科目一覧!$A:$G,3,FALSE)</f>
        <v>ゲーム合同（実践）</v>
      </c>
      <c r="H1394" t="s">
        <v>3179</v>
      </c>
      <c r="I1394" s="1" t="str">
        <f>VLOOKUP($H1394,科目一覧!$A:$G,7,FALSE)</f>
        <v>福井</v>
      </c>
      <c r="J1394" s="1" t="str">
        <f>VLOOKUP($I1394,教員一覧!$A:$D,2,FALSE)</f>
        <v>ゲーム</v>
      </c>
      <c r="K1394" s="1" t="str">
        <f>VLOOKUP($I1394,教員一覧!$A:$D,3,FALSE)</f>
        <v>プログラム</v>
      </c>
      <c r="L1394" s="1" t="str">
        <f>VLOOKUP($I1394,教員一覧!$A:$D,4,FALSE)</f>
        <v>専任</v>
      </c>
      <c r="M1394" t="s">
        <v>3663</v>
      </c>
      <c r="N1394" t="s">
        <v>3789</v>
      </c>
      <c r="O1394" t="s">
        <v>68</v>
      </c>
      <c r="P1394" t="s">
        <v>13</v>
      </c>
      <c r="Q1394">
        <v>2</v>
      </c>
      <c r="R1394">
        <v>1403</v>
      </c>
      <c r="S1394" s="1" t="str">
        <f>VLOOKUP($R1394,教室一覧!$A:$B,2,FALSE)</f>
        <v>ノート32</v>
      </c>
      <c r="T1394" s="1">
        <f>VLOOKUP($R1394,教室一覧!$A:$C,3,FALSE)</f>
        <v>32</v>
      </c>
      <c r="U1394" s="1" t="str">
        <f>VLOOKUP($R1394,教室一覧!$A:$D,4,FALSE)</f>
        <v>1号館</v>
      </c>
      <c r="V1394" s="1" t="str">
        <f>VLOOKUP($R1394,教室一覧!$A:$E,5,FALSE)</f>
        <v>4F</v>
      </c>
      <c r="W1394"/>
      <c r="X1394"/>
      <c r="Y1394" s="1" t="str">
        <f>VLOOKUP($O1394,教員一覧!$A:$D,2,FALSE)</f>
        <v>ゲーム</v>
      </c>
      <c r="Z1394" s="1" t="str">
        <f>VLOOKUP($O1394,教員一覧!$A:$D,3,FALSE)</f>
        <v>企画</v>
      </c>
      <c r="AA1394" s="1" t="str">
        <f>VLOOKUP($O1394,教員一覧!$A:$D,4,FALSE)</f>
        <v>専任</v>
      </c>
      <c r="AB1394" s="1" t="str">
        <f t="shared" si="421"/>
        <v/>
      </c>
      <c r="AC1394" s="14" t="s">
        <v>3663</v>
      </c>
      <c r="AD1394" s="14" t="s">
        <v>163</v>
      </c>
      <c r="AE1394" s="14" t="s">
        <v>68</v>
      </c>
      <c r="AF1394" s="14" t="s">
        <v>13</v>
      </c>
      <c r="AG1394" s="14">
        <v>2</v>
      </c>
      <c r="AH1394" s="14">
        <v>1403</v>
      </c>
      <c r="AI1394" s="15" t="str">
        <f t="shared" si="422"/>
        <v/>
      </c>
      <c r="AJ1394" s="15" t="str">
        <f t="shared" si="423"/>
        <v/>
      </c>
      <c r="AK1394" s="15" t="str">
        <f t="shared" si="424"/>
        <v/>
      </c>
      <c r="AL1394" s="15" t="str">
        <f t="shared" si="425"/>
        <v/>
      </c>
      <c r="AM1394" s="15" t="str">
        <f t="shared" si="426"/>
        <v/>
      </c>
      <c r="AN1394" s="15" t="str">
        <f t="shared" si="427"/>
        <v/>
      </c>
      <c r="AO1394" s="15" t="str">
        <f t="shared" si="428"/>
        <v/>
      </c>
      <c r="AP1394" s="9" t="str">
        <f t="shared" si="429"/>
        <v>GR4B水2</v>
      </c>
      <c r="AQ1394" s="9">
        <f t="shared" si="430"/>
        <v>0.25</v>
      </c>
      <c r="AR1394" s="11" t="str">
        <f t="shared" si="431"/>
        <v>岩橋水2</v>
      </c>
      <c r="AS1394" s="11">
        <f t="shared" si="440"/>
        <v>0.125</v>
      </c>
      <c r="AT1394">
        <v>1</v>
      </c>
      <c r="AU1394" s="12">
        <f t="shared" si="433"/>
        <v>0</v>
      </c>
      <c r="AV1394" s="13" t="str">
        <f t="shared" si="434"/>
        <v>1403水2</v>
      </c>
      <c r="AW1394" s="13">
        <f t="shared" si="435"/>
        <v>0.125</v>
      </c>
      <c r="AX1394" s="18" t="str">
        <f t="shared" si="436"/>
        <v>GR4BGS_GE4B水21403</v>
      </c>
      <c r="AY1394" s="18">
        <f t="shared" si="437"/>
        <v>0</v>
      </c>
      <c r="AZ1394"/>
    </row>
    <row r="1395" spans="1:52" x14ac:dyDescent="0.15">
      <c r="A1395" s="1">
        <f t="shared" si="419"/>
        <v>4</v>
      </c>
      <c r="B1395" s="1" t="str">
        <f t="shared" si="420"/>
        <v>編成</v>
      </c>
      <c r="C1395" t="s">
        <v>3710</v>
      </c>
      <c r="D1395" s="1" t="str">
        <f>VLOOKUP($C1395,クラス一覧!$A:$J,10,FALSE)</f>
        <v>ゲーム</v>
      </c>
      <c r="E1395" s="1">
        <v>0</v>
      </c>
      <c r="F1395" s="1" t="str">
        <f>VLOOKUP($C1395,クラス一覧!$A:$J,9,FALSE)</f>
        <v>曽根</v>
      </c>
      <c r="G1395" s="1" t="str">
        <f>VLOOKUP($H1395,科目一覧!$A:$G,3,FALSE)</f>
        <v>ゲーム合同（実践）</v>
      </c>
      <c r="H1395" t="s">
        <v>3179</v>
      </c>
      <c r="I1395" s="1" t="str">
        <f>VLOOKUP($H1395,科目一覧!$A:$G,7,FALSE)</f>
        <v>福井</v>
      </c>
      <c r="J1395" s="1" t="str">
        <f>VLOOKUP($I1395,教員一覧!$A:$D,2,FALSE)</f>
        <v>ゲーム</v>
      </c>
      <c r="K1395" s="1" t="str">
        <f>VLOOKUP($I1395,教員一覧!$A:$D,3,FALSE)</f>
        <v>プログラム</v>
      </c>
      <c r="L1395" s="1" t="str">
        <f>VLOOKUP($I1395,教員一覧!$A:$D,4,FALSE)</f>
        <v>専任</v>
      </c>
      <c r="M1395" t="s">
        <v>1662</v>
      </c>
      <c r="N1395" t="s">
        <v>3789</v>
      </c>
      <c r="O1395" t="s">
        <v>66</v>
      </c>
      <c r="P1395" t="s">
        <v>13</v>
      </c>
      <c r="Q1395">
        <v>2</v>
      </c>
      <c r="R1395">
        <v>1303</v>
      </c>
      <c r="S1395" s="1" t="str">
        <f>VLOOKUP($R1395,教室一覧!$A:$B,2,FALSE)</f>
        <v>ノート対応</v>
      </c>
      <c r="T1395" s="1">
        <f>VLOOKUP($R1395,教室一覧!$A:$C,3,FALSE)</f>
        <v>36</v>
      </c>
      <c r="U1395" s="1" t="str">
        <f>VLOOKUP($R1395,教室一覧!$A:$D,4,FALSE)</f>
        <v>1号館</v>
      </c>
      <c r="V1395" s="1" t="str">
        <f>VLOOKUP($R1395,教室一覧!$A:$E,5,FALSE)</f>
        <v>3F</v>
      </c>
      <c r="W1395"/>
      <c r="X1395"/>
      <c r="Y1395" s="1" t="str">
        <f>VLOOKUP($O1395,教員一覧!$A:$D,2,FALSE)</f>
        <v>ゲーム</v>
      </c>
      <c r="Z1395" s="1" t="str">
        <f>VLOOKUP($O1395,教員一覧!$A:$D,3,FALSE)</f>
        <v>プログラム</v>
      </c>
      <c r="AA1395" s="1" t="str">
        <f>VLOOKUP($O1395,教員一覧!$A:$D,4,FALSE)</f>
        <v>非常勤</v>
      </c>
      <c r="AB1395" s="1" t="str">
        <f t="shared" si="421"/>
        <v/>
      </c>
      <c r="AC1395" s="14" t="s">
        <v>1662</v>
      </c>
      <c r="AD1395" s="14" t="s">
        <v>163</v>
      </c>
      <c r="AE1395" s="14" t="s">
        <v>66</v>
      </c>
      <c r="AF1395" s="14" t="s">
        <v>13</v>
      </c>
      <c r="AG1395" s="14">
        <v>2</v>
      </c>
      <c r="AH1395" s="14">
        <v>1303</v>
      </c>
      <c r="AI1395" s="15" t="str">
        <f t="shared" si="422"/>
        <v/>
      </c>
      <c r="AJ1395" s="15" t="str">
        <f t="shared" si="423"/>
        <v/>
      </c>
      <c r="AK1395" s="15" t="str">
        <f t="shared" si="424"/>
        <v/>
      </c>
      <c r="AL1395" s="15" t="str">
        <f t="shared" si="425"/>
        <v/>
      </c>
      <c r="AM1395" s="15" t="str">
        <f t="shared" si="426"/>
        <v/>
      </c>
      <c r="AN1395" s="15" t="str">
        <f t="shared" si="427"/>
        <v/>
      </c>
      <c r="AO1395" s="15" t="str">
        <f t="shared" si="428"/>
        <v/>
      </c>
      <c r="AP1395" s="9" t="str">
        <f t="shared" si="429"/>
        <v>GR4B水2</v>
      </c>
      <c r="AQ1395" s="9">
        <f t="shared" si="430"/>
        <v>0.25</v>
      </c>
      <c r="AR1395" s="11" t="str">
        <f t="shared" si="431"/>
        <v>飯田水2</v>
      </c>
      <c r="AS1395" s="11">
        <f t="shared" si="440"/>
        <v>0.25</v>
      </c>
      <c r="AT1395">
        <v>1</v>
      </c>
      <c r="AU1395" s="12">
        <f t="shared" si="433"/>
        <v>0</v>
      </c>
      <c r="AV1395" s="13" t="str">
        <f t="shared" si="434"/>
        <v>1303水2</v>
      </c>
      <c r="AW1395" s="13">
        <f t="shared" si="435"/>
        <v>0.25</v>
      </c>
      <c r="AX1395" s="18" t="str">
        <f t="shared" si="436"/>
        <v>GR4BGS_GE4C水21303</v>
      </c>
      <c r="AY1395" s="18">
        <f t="shared" si="437"/>
        <v>0</v>
      </c>
      <c r="AZ1395"/>
    </row>
    <row r="1396" spans="1:52" x14ac:dyDescent="0.15">
      <c r="A1396" s="1">
        <f t="shared" si="419"/>
        <v>4</v>
      </c>
      <c r="B1396" s="1" t="str">
        <f t="shared" si="420"/>
        <v>編成</v>
      </c>
      <c r="C1396" t="s">
        <v>3710</v>
      </c>
      <c r="D1396" s="1" t="str">
        <f>VLOOKUP($C1396,クラス一覧!$A:$J,10,FALSE)</f>
        <v>ゲーム</v>
      </c>
      <c r="E1396" s="1">
        <f>VLOOKUP($C1396,クラス一覧!$A:$J,8,FALSE)</f>
        <v>19</v>
      </c>
      <c r="F1396" s="1" t="str">
        <f>VLOOKUP($C1396,クラス一覧!$A:$J,9,FALSE)</f>
        <v>曽根</v>
      </c>
      <c r="G1396" s="1" t="str">
        <f>VLOOKUP($H1396,科目一覧!$A:$G,3,FALSE)</f>
        <v>ゲーム合同（実践）</v>
      </c>
      <c r="H1396" t="s">
        <v>3179</v>
      </c>
      <c r="I1396" s="1" t="str">
        <f>VLOOKUP($H1396,科目一覧!$A:$G,7,FALSE)</f>
        <v>福井</v>
      </c>
      <c r="J1396" s="1" t="str">
        <f>VLOOKUP($I1396,教員一覧!$A:$D,2,FALSE)</f>
        <v>ゲーム</v>
      </c>
      <c r="K1396" s="1" t="str">
        <f>VLOOKUP($I1396,教員一覧!$A:$D,3,FALSE)</f>
        <v>プログラム</v>
      </c>
      <c r="L1396" s="1" t="str">
        <f>VLOOKUP($I1396,教員一覧!$A:$D,4,FALSE)</f>
        <v>専任</v>
      </c>
      <c r="M1396" t="s">
        <v>1663</v>
      </c>
      <c r="N1396" t="s">
        <v>3789</v>
      </c>
      <c r="O1396" t="s">
        <v>3958</v>
      </c>
      <c r="P1396" t="s">
        <v>13</v>
      </c>
      <c r="Q1396">
        <v>2</v>
      </c>
      <c r="R1396">
        <v>1304</v>
      </c>
      <c r="S1396" s="1" t="str">
        <f>VLOOKUP($R1396,教室一覧!$A:$B,2,FALSE)</f>
        <v>ノート対応</v>
      </c>
      <c r="T1396" s="1">
        <f>VLOOKUP($R1396,教室一覧!$A:$C,3,FALSE)</f>
        <v>36</v>
      </c>
      <c r="U1396" s="1" t="str">
        <f>VLOOKUP($R1396,教室一覧!$A:$D,4,FALSE)</f>
        <v>1号館</v>
      </c>
      <c r="V1396" s="1" t="str">
        <f>VLOOKUP($R1396,教室一覧!$A:$E,5,FALSE)</f>
        <v>3F</v>
      </c>
      <c r="W1396"/>
      <c r="X1396"/>
      <c r="Y1396" s="1" t="str">
        <f>VLOOKUP($O1396,教員一覧!$A:$D,2,FALSE)</f>
        <v>ゲーム</v>
      </c>
      <c r="Z1396" s="1" t="str">
        <f>VLOOKUP($O1396,教員一覧!$A:$D,3,FALSE)</f>
        <v>プログラム</v>
      </c>
      <c r="AA1396" s="1" t="str">
        <f>VLOOKUP($O1396,教員一覧!$A:$D,4,FALSE)</f>
        <v>非常勤</v>
      </c>
      <c r="AB1396" s="1" t="str">
        <f t="shared" si="421"/>
        <v/>
      </c>
      <c r="AC1396" s="14" t="s">
        <v>1663</v>
      </c>
      <c r="AD1396" s="14" t="s">
        <v>163</v>
      </c>
      <c r="AE1396" s="14" t="s">
        <v>1543</v>
      </c>
      <c r="AF1396" s="14" t="s">
        <v>13</v>
      </c>
      <c r="AG1396" s="14">
        <v>2</v>
      </c>
      <c r="AH1396" s="14">
        <v>1304</v>
      </c>
      <c r="AI1396" s="15" t="str">
        <f t="shared" si="422"/>
        <v/>
      </c>
      <c r="AJ1396" s="15" t="str">
        <f t="shared" si="423"/>
        <v/>
      </c>
      <c r="AK1396" s="15" t="str">
        <f t="shared" si="424"/>
        <v/>
      </c>
      <c r="AL1396" s="15" t="str">
        <f t="shared" si="425"/>
        <v/>
      </c>
      <c r="AM1396" s="15" t="str">
        <f t="shared" si="426"/>
        <v/>
      </c>
      <c r="AN1396" s="15" t="str">
        <f t="shared" si="427"/>
        <v/>
      </c>
      <c r="AO1396" s="15" t="str">
        <f t="shared" si="428"/>
        <v/>
      </c>
      <c r="AP1396" s="9" t="str">
        <f t="shared" si="429"/>
        <v>GR4B水2</v>
      </c>
      <c r="AQ1396" s="9">
        <f t="shared" si="430"/>
        <v>0.25</v>
      </c>
      <c r="AR1396" s="11" t="str">
        <f t="shared" si="431"/>
        <v>田口水2</v>
      </c>
      <c r="AS1396" s="11">
        <f t="shared" si="440"/>
        <v>0.25</v>
      </c>
      <c r="AT1396">
        <v>1</v>
      </c>
      <c r="AU1396" s="12">
        <f t="shared" si="433"/>
        <v>19</v>
      </c>
      <c r="AV1396" s="13" t="str">
        <f t="shared" si="434"/>
        <v>1304水2</v>
      </c>
      <c r="AW1396" s="13">
        <f t="shared" si="435"/>
        <v>0.25</v>
      </c>
      <c r="AX1396" s="18" t="str">
        <f t="shared" si="436"/>
        <v>GR4BGS_GE4D水21304</v>
      </c>
      <c r="AY1396" s="18">
        <f t="shared" si="437"/>
        <v>19</v>
      </c>
      <c r="AZ1396"/>
    </row>
    <row r="1397" spans="1:52" x14ac:dyDescent="0.15">
      <c r="A1397" s="1">
        <f t="shared" si="419"/>
        <v>1</v>
      </c>
      <c r="B1397" s="1" t="str">
        <f t="shared" si="420"/>
        <v>HR</v>
      </c>
      <c r="C1397" t="s">
        <v>3717</v>
      </c>
      <c r="D1397" s="1" t="str">
        <f>VLOOKUP($C1397,クラス一覧!$A:$J,10,FALSE)</f>
        <v>IT補習</v>
      </c>
      <c r="E1397" s="1">
        <f>VLOOKUP($C1397,クラス一覧!$A:$J,8,FALSE)</f>
        <v>0</v>
      </c>
      <c r="F1397" s="1">
        <f>VLOOKUP($C1397,クラス一覧!$A:$J,9,FALSE)</f>
        <v>0</v>
      </c>
      <c r="G1397" s="1" t="str">
        <f>VLOOKUP($H1397,科目一覧!$A:$G,3,FALSE)</f>
        <v>【選】IT補習</v>
      </c>
      <c r="H1397" t="s">
        <v>3072</v>
      </c>
      <c r="I1397" s="1" t="str">
        <f>VLOOKUP($H1397,科目一覧!$A:$G,7,FALSE)</f>
        <v>角野</v>
      </c>
      <c r="J1397" s="1" t="str">
        <f>VLOOKUP($I1397,教員一覧!$A:$D,2,FALSE)</f>
        <v>IT</v>
      </c>
      <c r="K1397" s="1" t="str">
        <f>VLOOKUP($I1397,教員一覧!$A:$D,3,FALSE)</f>
        <v>　</v>
      </c>
      <c r="L1397" s="1" t="str">
        <f>VLOOKUP($I1397,教員一覧!$A:$D,4,FALSE)</f>
        <v>専任</v>
      </c>
      <c r="M1397" t="s">
        <v>1665</v>
      </c>
      <c r="N1397" t="s">
        <v>3789</v>
      </c>
      <c r="O1397" t="s">
        <v>1604</v>
      </c>
      <c r="P1397" t="s">
        <v>9</v>
      </c>
      <c r="Q1397">
        <v>5</v>
      </c>
      <c r="R1397">
        <v>3401</v>
      </c>
      <c r="S1397" s="1" t="str">
        <f>VLOOKUP($R1397,教室一覧!$A:$B,2,FALSE)</f>
        <v>ノート対応</v>
      </c>
      <c r="T1397" s="1">
        <f>VLOOKUP($R1397,教室一覧!$A:$C,3,FALSE)</f>
        <v>36</v>
      </c>
      <c r="U1397" s="1" t="str">
        <f>VLOOKUP($R1397,教室一覧!$A:$D,4,FALSE)</f>
        <v>3号館</v>
      </c>
      <c r="V1397" s="1" t="str">
        <f>VLOOKUP($R1397,教室一覧!$A:$E,5,FALSE)</f>
        <v>4F</v>
      </c>
      <c r="W1397"/>
      <c r="X1397"/>
      <c r="Y1397" s="1" t="str">
        <f>VLOOKUP($O1397,教員一覧!$A:$D,2,FALSE)</f>
        <v>IT</v>
      </c>
      <c r="Z1397" s="1" t="str">
        <f>VLOOKUP($O1397,教員一覧!$A:$D,3,FALSE)</f>
        <v>　</v>
      </c>
      <c r="AA1397" s="1" t="str">
        <f>VLOOKUP($O1397,教員一覧!$A:$D,4,FALSE)</f>
        <v>専任</v>
      </c>
      <c r="AB1397" s="1" t="str">
        <f t="shared" si="421"/>
        <v/>
      </c>
      <c r="AC1397" s="14" t="s">
        <v>1665</v>
      </c>
      <c r="AD1397" s="14" t="s">
        <v>163</v>
      </c>
      <c r="AE1397" s="14" t="s">
        <v>1604</v>
      </c>
      <c r="AF1397" s="14" t="s">
        <v>9</v>
      </c>
      <c r="AG1397" s="14">
        <v>5</v>
      </c>
      <c r="AH1397" s="14">
        <v>3401</v>
      </c>
      <c r="AI1397" s="15" t="str">
        <f t="shared" si="422"/>
        <v/>
      </c>
      <c r="AJ1397" s="15" t="str">
        <f t="shared" si="423"/>
        <v/>
      </c>
      <c r="AK1397" s="15" t="str">
        <f t="shared" si="424"/>
        <v/>
      </c>
      <c r="AL1397" s="15" t="str">
        <f t="shared" si="425"/>
        <v/>
      </c>
      <c r="AM1397" s="15" t="str">
        <f t="shared" si="426"/>
        <v/>
      </c>
      <c r="AN1397" s="15" t="str">
        <f t="shared" si="427"/>
        <v/>
      </c>
      <c r="AO1397" s="15" t="str">
        <f t="shared" si="428"/>
        <v/>
      </c>
      <c r="AP1397" s="9" t="str">
        <f t="shared" si="429"/>
        <v>HBS1A月5</v>
      </c>
      <c r="AQ1397" s="9">
        <f t="shared" si="430"/>
        <v>1</v>
      </c>
      <c r="AR1397" s="11" t="str">
        <f t="shared" si="431"/>
        <v>角野月5</v>
      </c>
      <c r="AS1397" s="11">
        <f t="shared" si="440"/>
        <v>1</v>
      </c>
      <c r="AT1397">
        <v>1</v>
      </c>
      <c r="AU1397" s="12">
        <f t="shared" si="433"/>
        <v>0</v>
      </c>
      <c r="AV1397" s="13" t="str">
        <f t="shared" si="434"/>
        <v>3401月5</v>
      </c>
      <c r="AW1397" s="13">
        <f t="shared" si="435"/>
        <v>1</v>
      </c>
      <c r="AX1397" s="18" t="str">
        <f t="shared" si="436"/>
        <v>HBS1AHBS1A月53401</v>
      </c>
      <c r="AY1397" s="18">
        <f t="shared" si="437"/>
        <v>0</v>
      </c>
      <c r="AZ1397"/>
    </row>
    <row r="1398" spans="1:52" x14ac:dyDescent="0.15">
      <c r="A1398" s="1">
        <f t="shared" si="419"/>
        <v>1</v>
      </c>
      <c r="B1398" s="1" t="str">
        <f t="shared" si="420"/>
        <v>HR</v>
      </c>
      <c r="C1398" t="s">
        <v>3717</v>
      </c>
      <c r="D1398" s="1" t="str">
        <f>VLOOKUP($C1398,クラス一覧!$A:$J,10,FALSE)</f>
        <v>IT補習</v>
      </c>
      <c r="E1398" s="1">
        <f>VLOOKUP($C1398,クラス一覧!$A:$J,8,FALSE)</f>
        <v>0</v>
      </c>
      <c r="F1398" s="1">
        <f>VLOOKUP($C1398,クラス一覧!$A:$J,9,FALSE)</f>
        <v>0</v>
      </c>
      <c r="G1398" s="1" t="str">
        <f>VLOOKUP($H1398,科目一覧!$A:$G,3,FALSE)</f>
        <v>【選】IT補習</v>
      </c>
      <c r="H1398" t="s">
        <v>3072</v>
      </c>
      <c r="I1398" s="1" t="str">
        <f>VLOOKUP($H1398,科目一覧!$A:$G,7,FALSE)</f>
        <v>角野</v>
      </c>
      <c r="J1398" s="1" t="str">
        <f>VLOOKUP($I1398,教員一覧!$A:$D,2,FALSE)</f>
        <v>IT</v>
      </c>
      <c r="K1398" s="1" t="str">
        <f>VLOOKUP($I1398,教員一覧!$A:$D,3,FALSE)</f>
        <v>　</v>
      </c>
      <c r="L1398" s="1" t="str">
        <f>VLOOKUP($I1398,教員一覧!$A:$D,4,FALSE)</f>
        <v>専任</v>
      </c>
      <c r="M1398" t="s">
        <v>1665</v>
      </c>
      <c r="N1398" t="s">
        <v>3789</v>
      </c>
      <c r="O1398" t="s">
        <v>1604</v>
      </c>
      <c r="P1398" t="s">
        <v>15</v>
      </c>
      <c r="Q1398">
        <v>5</v>
      </c>
      <c r="R1398">
        <v>3303</v>
      </c>
      <c r="S1398" s="1" t="str">
        <f>VLOOKUP($R1398,教室一覧!$A:$B,2,FALSE)</f>
        <v>ノート対応</v>
      </c>
      <c r="T1398" s="1">
        <f>VLOOKUP($R1398,教室一覧!$A:$C,3,FALSE)</f>
        <v>36</v>
      </c>
      <c r="U1398" s="1" t="str">
        <f>VLOOKUP($R1398,教室一覧!$A:$D,4,FALSE)</f>
        <v>3号館</v>
      </c>
      <c r="V1398" s="1" t="str">
        <f>VLOOKUP($R1398,教室一覧!$A:$E,5,FALSE)</f>
        <v>3F</v>
      </c>
      <c r="W1398"/>
      <c r="X1398"/>
      <c r="Y1398" s="1" t="str">
        <f>VLOOKUP($O1398,教員一覧!$A:$D,2,FALSE)</f>
        <v>IT</v>
      </c>
      <c r="Z1398" s="1" t="str">
        <f>VLOOKUP($O1398,教員一覧!$A:$D,3,FALSE)</f>
        <v>　</v>
      </c>
      <c r="AA1398" s="1" t="str">
        <f>VLOOKUP($O1398,教員一覧!$A:$D,4,FALSE)</f>
        <v>専任</v>
      </c>
      <c r="AB1398" s="1" t="str">
        <f t="shared" si="421"/>
        <v/>
      </c>
      <c r="AC1398" s="14" t="s">
        <v>1665</v>
      </c>
      <c r="AD1398" s="14" t="s">
        <v>163</v>
      </c>
      <c r="AE1398" s="14" t="s">
        <v>1604</v>
      </c>
      <c r="AF1398" s="14" t="s">
        <v>15</v>
      </c>
      <c r="AG1398" s="14">
        <v>5</v>
      </c>
      <c r="AH1398" s="14">
        <v>3303</v>
      </c>
      <c r="AI1398" s="15" t="str">
        <f t="shared" si="422"/>
        <v/>
      </c>
      <c r="AJ1398" s="15" t="str">
        <f t="shared" si="423"/>
        <v/>
      </c>
      <c r="AK1398" s="15" t="str">
        <f t="shared" si="424"/>
        <v/>
      </c>
      <c r="AL1398" s="15" t="str">
        <f t="shared" si="425"/>
        <v/>
      </c>
      <c r="AM1398" s="15" t="str">
        <f t="shared" si="426"/>
        <v/>
      </c>
      <c r="AN1398" s="15" t="str">
        <f t="shared" si="427"/>
        <v/>
      </c>
      <c r="AO1398" s="15" t="str">
        <f t="shared" si="428"/>
        <v/>
      </c>
      <c r="AP1398" s="9" t="str">
        <f t="shared" si="429"/>
        <v>HBS1A木5</v>
      </c>
      <c r="AQ1398" s="9">
        <f t="shared" si="430"/>
        <v>1</v>
      </c>
      <c r="AR1398" s="11" t="str">
        <f t="shared" si="431"/>
        <v>角野木5</v>
      </c>
      <c r="AS1398" s="11">
        <f t="shared" si="440"/>
        <v>1</v>
      </c>
      <c r="AT1398">
        <v>1</v>
      </c>
      <c r="AU1398" s="12">
        <f t="shared" si="433"/>
        <v>0</v>
      </c>
      <c r="AV1398" s="13" t="str">
        <f t="shared" si="434"/>
        <v>3303木5</v>
      </c>
      <c r="AW1398" s="13">
        <f t="shared" si="435"/>
        <v>1</v>
      </c>
      <c r="AX1398" s="18" t="str">
        <f t="shared" si="436"/>
        <v>HBS1AHBS1A木53303</v>
      </c>
      <c r="AY1398" s="18">
        <f t="shared" si="437"/>
        <v>0</v>
      </c>
      <c r="AZ1398"/>
    </row>
    <row r="1399" spans="1:52" x14ac:dyDescent="0.15">
      <c r="A1399" s="1">
        <f t="shared" si="419"/>
        <v>1</v>
      </c>
      <c r="B1399" s="1" t="str">
        <f t="shared" si="420"/>
        <v>HR</v>
      </c>
      <c r="C1399" t="s">
        <v>3718</v>
      </c>
      <c r="D1399" s="1" t="str">
        <f>VLOOKUP($C1399,クラス一覧!$A:$J,10,FALSE)</f>
        <v>ゲーム補習</v>
      </c>
      <c r="E1399" s="1">
        <f>VLOOKUP($C1399,クラス一覧!$A:$J,8,FALSE)</f>
        <v>0</v>
      </c>
      <c r="F1399" s="1">
        <f>VLOOKUP($C1399,クラス一覧!$A:$J,9,FALSE)</f>
        <v>0</v>
      </c>
      <c r="G1399" s="1" t="str">
        <f>VLOOKUP($H1399,科目一覧!$A:$G,3,FALSE)</f>
        <v>【選】ゲーム補習</v>
      </c>
      <c r="H1399" t="s">
        <v>2208</v>
      </c>
      <c r="I1399" s="1" t="str">
        <f>VLOOKUP($H1399,科目一覧!$A:$G,7,FALSE)</f>
        <v>山口</v>
      </c>
      <c r="J1399" s="1" t="str">
        <f>VLOOKUP($I1399,教員一覧!$A:$D,2,FALSE)</f>
        <v>ゲーム</v>
      </c>
      <c r="K1399" s="1" t="str">
        <f>VLOOKUP($I1399,教員一覧!$A:$D,3,FALSE)</f>
        <v>プログラム</v>
      </c>
      <c r="L1399" s="1" t="str">
        <f>VLOOKUP($I1399,教員一覧!$A:$D,4,FALSE)</f>
        <v>専任</v>
      </c>
      <c r="M1399" t="s">
        <v>3033</v>
      </c>
      <c r="N1399" t="s">
        <v>3789</v>
      </c>
      <c r="O1399" t="s">
        <v>72</v>
      </c>
      <c r="P1399" t="s">
        <v>12</v>
      </c>
      <c r="Q1399">
        <v>5</v>
      </c>
      <c r="R1399">
        <v>1405</v>
      </c>
      <c r="S1399" s="1" t="str">
        <f>VLOOKUP($R1399,教室一覧!$A:$B,2,FALSE)</f>
        <v>ノート32</v>
      </c>
      <c r="T1399" s="1">
        <f>VLOOKUP($R1399,教室一覧!$A:$C,3,FALSE)</f>
        <v>32</v>
      </c>
      <c r="U1399" s="1" t="str">
        <f>VLOOKUP($R1399,教室一覧!$A:$D,4,FALSE)</f>
        <v>1号館</v>
      </c>
      <c r="V1399" s="1" t="str">
        <f>VLOOKUP($R1399,教室一覧!$A:$E,5,FALSE)</f>
        <v>4F</v>
      </c>
      <c r="W1399"/>
      <c r="X1399"/>
      <c r="Y1399" s="1" t="str">
        <f>VLOOKUP($O1399,教員一覧!$A:$D,2,FALSE)</f>
        <v>ゲーム</v>
      </c>
      <c r="Z1399" s="1" t="str">
        <f>VLOOKUP($O1399,教員一覧!$A:$D,3,FALSE)</f>
        <v>プログラム</v>
      </c>
      <c r="AA1399" s="1" t="str">
        <f>VLOOKUP($O1399,教員一覧!$A:$D,4,FALSE)</f>
        <v>専任</v>
      </c>
      <c r="AB1399" s="1" t="str">
        <f t="shared" si="421"/>
        <v/>
      </c>
      <c r="AC1399" s="14" t="s">
        <v>3033</v>
      </c>
      <c r="AD1399" s="14" t="s">
        <v>163</v>
      </c>
      <c r="AE1399" s="14" t="s">
        <v>72</v>
      </c>
      <c r="AF1399" s="14" t="s">
        <v>12</v>
      </c>
      <c r="AG1399" s="14">
        <v>5</v>
      </c>
      <c r="AH1399" s="14">
        <v>1405</v>
      </c>
      <c r="AI1399" s="15" t="str">
        <f t="shared" si="422"/>
        <v/>
      </c>
      <c r="AJ1399" s="15" t="str">
        <f t="shared" si="423"/>
        <v/>
      </c>
      <c r="AK1399" s="15" t="str">
        <f t="shared" si="424"/>
        <v/>
      </c>
      <c r="AL1399" s="15" t="str">
        <f t="shared" si="425"/>
        <v/>
      </c>
      <c r="AM1399" s="15" t="str">
        <f t="shared" si="426"/>
        <v/>
      </c>
      <c r="AN1399" s="15" t="str">
        <f t="shared" si="427"/>
        <v/>
      </c>
      <c r="AO1399" s="15" t="str">
        <f t="shared" si="428"/>
        <v/>
      </c>
      <c r="AP1399" s="9" t="str">
        <f t="shared" si="429"/>
        <v>HGM1A火5</v>
      </c>
      <c r="AQ1399" s="9">
        <f t="shared" si="430"/>
        <v>1</v>
      </c>
      <c r="AR1399" s="11" t="str">
        <f t="shared" si="431"/>
        <v>角森火5</v>
      </c>
      <c r="AS1399" s="11">
        <f t="shared" si="440"/>
        <v>1</v>
      </c>
      <c r="AT1399">
        <v>1</v>
      </c>
      <c r="AU1399" s="12">
        <f t="shared" si="433"/>
        <v>0</v>
      </c>
      <c r="AV1399" s="13" t="str">
        <f t="shared" si="434"/>
        <v>1405火5</v>
      </c>
      <c r="AW1399" s="13">
        <f t="shared" si="435"/>
        <v>1</v>
      </c>
      <c r="AX1399" s="18" t="str">
        <f t="shared" si="436"/>
        <v>HGM1AHGM1A火51405</v>
      </c>
      <c r="AY1399" s="18">
        <f t="shared" si="437"/>
        <v>0</v>
      </c>
      <c r="AZ1399"/>
    </row>
    <row r="1400" spans="1:52" x14ac:dyDescent="0.15">
      <c r="A1400" s="1">
        <f t="shared" si="419"/>
        <v>1</v>
      </c>
      <c r="B1400" s="1" t="str">
        <f t="shared" si="420"/>
        <v>HR</v>
      </c>
      <c r="C1400" t="s">
        <v>3718</v>
      </c>
      <c r="D1400" s="1" t="str">
        <f>VLOOKUP($C1400,クラス一覧!$A:$J,10,FALSE)</f>
        <v>ゲーム補習</v>
      </c>
      <c r="E1400" s="1">
        <f>VLOOKUP($C1400,クラス一覧!$A:$J,8,FALSE)</f>
        <v>0</v>
      </c>
      <c r="F1400" s="1">
        <f>VLOOKUP($C1400,クラス一覧!$A:$J,9,FALSE)</f>
        <v>0</v>
      </c>
      <c r="G1400" s="1" t="str">
        <f>VLOOKUP($H1400,科目一覧!$A:$G,3,FALSE)</f>
        <v>【選】ゲーム補習</v>
      </c>
      <c r="H1400" t="s">
        <v>2208</v>
      </c>
      <c r="I1400" s="1" t="str">
        <f>VLOOKUP($H1400,科目一覧!$A:$G,7,FALSE)</f>
        <v>山口</v>
      </c>
      <c r="J1400" s="1" t="str">
        <f>VLOOKUP($I1400,教員一覧!$A:$D,2,FALSE)</f>
        <v>ゲーム</v>
      </c>
      <c r="K1400" s="1" t="str">
        <f>VLOOKUP($I1400,教員一覧!$A:$D,3,FALSE)</f>
        <v>プログラム</v>
      </c>
      <c r="L1400" s="1" t="str">
        <f>VLOOKUP($I1400,教員一覧!$A:$D,4,FALSE)</f>
        <v>専任</v>
      </c>
      <c r="M1400" t="s">
        <v>3033</v>
      </c>
      <c r="N1400" t="s">
        <v>3789</v>
      </c>
      <c r="O1400" t="s">
        <v>107</v>
      </c>
      <c r="P1400" t="s">
        <v>15</v>
      </c>
      <c r="Q1400">
        <v>5</v>
      </c>
      <c r="R1400">
        <v>1405</v>
      </c>
      <c r="S1400" s="1" t="str">
        <f>VLOOKUP($R1400,教室一覧!$A:$B,2,FALSE)</f>
        <v>ノート32</v>
      </c>
      <c r="T1400" s="1">
        <f>VLOOKUP($R1400,教室一覧!$A:$C,3,FALSE)</f>
        <v>32</v>
      </c>
      <c r="U1400" s="1" t="str">
        <f>VLOOKUP($R1400,教室一覧!$A:$D,4,FALSE)</f>
        <v>1号館</v>
      </c>
      <c r="V1400" s="1" t="str">
        <f>VLOOKUP($R1400,教室一覧!$A:$E,5,FALSE)</f>
        <v>4F</v>
      </c>
      <c r="W1400"/>
      <c r="X1400"/>
      <c r="Y1400" s="1" t="str">
        <f>VLOOKUP($O1400,教員一覧!$A:$D,2,FALSE)</f>
        <v>ゲーム</v>
      </c>
      <c r="Z1400" s="1" t="str">
        <f>VLOOKUP($O1400,教員一覧!$A:$D,3,FALSE)</f>
        <v>プログラム</v>
      </c>
      <c r="AA1400" s="1" t="str">
        <f>VLOOKUP($O1400,教員一覧!$A:$D,4,FALSE)</f>
        <v>専任</v>
      </c>
      <c r="AB1400" s="1" t="str">
        <f t="shared" si="421"/>
        <v/>
      </c>
      <c r="AC1400" s="14" t="s">
        <v>3033</v>
      </c>
      <c r="AD1400" s="14" t="s">
        <v>163</v>
      </c>
      <c r="AE1400" s="14" t="s">
        <v>107</v>
      </c>
      <c r="AF1400" s="14" t="s">
        <v>15</v>
      </c>
      <c r="AG1400" s="14">
        <v>5</v>
      </c>
      <c r="AH1400" s="14">
        <v>1405</v>
      </c>
      <c r="AI1400" s="15" t="str">
        <f t="shared" si="422"/>
        <v/>
      </c>
      <c r="AJ1400" s="15" t="str">
        <f t="shared" si="423"/>
        <v/>
      </c>
      <c r="AK1400" s="15" t="str">
        <f t="shared" si="424"/>
        <v/>
      </c>
      <c r="AL1400" s="15" t="str">
        <f t="shared" si="425"/>
        <v/>
      </c>
      <c r="AM1400" s="15" t="str">
        <f t="shared" si="426"/>
        <v/>
      </c>
      <c r="AN1400" s="15" t="str">
        <f t="shared" si="427"/>
        <v/>
      </c>
      <c r="AO1400" s="15" t="str">
        <f t="shared" si="428"/>
        <v/>
      </c>
      <c r="AP1400" s="9" t="str">
        <f t="shared" si="429"/>
        <v>HGM1A木5</v>
      </c>
      <c r="AQ1400" s="9">
        <f t="shared" si="430"/>
        <v>1</v>
      </c>
      <c r="AR1400" s="11" t="str">
        <f t="shared" si="431"/>
        <v>牧木5</v>
      </c>
      <c r="AS1400" s="11">
        <f t="shared" si="440"/>
        <v>1</v>
      </c>
      <c r="AT1400">
        <v>1</v>
      </c>
      <c r="AU1400" s="12">
        <f t="shared" si="433"/>
        <v>0</v>
      </c>
      <c r="AV1400" s="13" t="str">
        <f t="shared" si="434"/>
        <v>1405木5</v>
      </c>
      <c r="AW1400" s="13">
        <f t="shared" si="435"/>
        <v>1</v>
      </c>
      <c r="AX1400" s="18" t="str">
        <f t="shared" si="436"/>
        <v>HGM1AHGM1A木51405</v>
      </c>
      <c r="AY1400" s="18">
        <f t="shared" si="437"/>
        <v>0</v>
      </c>
      <c r="AZ1400"/>
    </row>
    <row r="1401" spans="1:52" x14ac:dyDescent="0.15">
      <c r="A1401" s="1">
        <f t="shared" si="419"/>
        <v>1</v>
      </c>
      <c r="B1401" s="1" t="str">
        <f t="shared" si="420"/>
        <v>HR</v>
      </c>
      <c r="C1401" t="s">
        <v>3719</v>
      </c>
      <c r="D1401" s="1" t="str">
        <f>VLOOKUP($C1401,クラス一覧!$A:$J,10,FALSE)</f>
        <v>IT補習</v>
      </c>
      <c r="E1401" s="1">
        <f>VLOOKUP($C1401,クラス一覧!$A:$J,8,FALSE)</f>
        <v>0</v>
      </c>
      <c r="F1401" s="1">
        <f>VLOOKUP($C1401,クラス一覧!$A:$J,9,FALSE)</f>
        <v>0</v>
      </c>
      <c r="G1401" s="1" t="str">
        <f>VLOOKUP($H1401,科目一覧!$A:$G,3,FALSE)</f>
        <v>【選】IT補習</v>
      </c>
      <c r="H1401" t="s">
        <v>1782</v>
      </c>
      <c r="I1401" s="1" t="str">
        <f>VLOOKUP($H1401,科目一覧!$A:$G,7,FALSE)</f>
        <v>土居</v>
      </c>
      <c r="J1401" s="1" t="str">
        <f>VLOOKUP($I1401,教員一覧!$A:$D,2,FALSE)</f>
        <v>IT</v>
      </c>
      <c r="K1401" s="1" t="str">
        <f>VLOOKUP($I1401,教員一覧!$A:$D,3,FALSE)</f>
        <v>　</v>
      </c>
      <c r="L1401" s="1" t="str">
        <f>VLOOKUP($I1401,教員一覧!$A:$D,4,FALSE)</f>
        <v>専任</v>
      </c>
      <c r="M1401" t="s">
        <v>131</v>
      </c>
      <c r="N1401" t="s">
        <v>3789</v>
      </c>
      <c r="O1401" t="s">
        <v>1617</v>
      </c>
      <c r="P1401" t="s">
        <v>12</v>
      </c>
      <c r="Q1401">
        <v>5</v>
      </c>
      <c r="R1401">
        <v>3502</v>
      </c>
      <c r="S1401" s="1" t="str">
        <f>VLOOKUP($R1401,教室一覧!$A:$B,2,FALSE)</f>
        <v>ノート36</v>
      </c>
      <c r="T1401" s="1">
        <f>VLOOKUP($R1401,教室一覧!$A:$C,3,FALSE)</f>
        <v>38</v>
      </c>
      <c r="U1401" s="1" t="str">
        <f>VLOOKUP($R1401,教室一覧!$A:$D,4,FALSE)</f>
        <v>3号館</v>
      </c>
      <c r="V1401" s="1" t="str">
        <f>VLOOKUP($R1401,教室一覧!$A:$E,5,FALSE)</f>
        <v>5F</v>
      </c>
      <c r="W1401"/>
      <c r="X1401"/>
      <c r="Y1401" s="1" t="str">
        <f>VLOOKUP($O1401,教員一覧!$A:$D,2,FALSE)</f>
        <v>IT</v>
      </c>
      <c r="Z1401" s="1" t="str">
        <f>VLOOKUP($O1401,教員一覧!$A:$D,3,FALSE)</f>
        <v>　</v>
      </c>
      <c r="AA1401" s="1" t="str">
        <f>VLOOKUP($O1401,教員一覧!$A:$D,4,FALSE)</f>
        <v>専任</v>
      </c>
      <c r="AB1401" s="1" t="str">
        <f t="shared" si="421"/>
        <v/>
      </c>
      <c r="AC1401" s="14" t="s">
        <v>131</v>
      </c>
      <c r="AD1401" s="14" t="s">
        <v>163</v>
      </c>
      <c r="AE1401" s="14" t="s">
        <v>1617</v>
      </c>
      <c r="AF1401" s="14" t="s">
        <v>12</v>
      </c>
      <c r="AG1401" s="14">
        <v>5</v>
      </c>
      <c r="AH1401" s="14">
        <v>3502</v>
      </c>
      <c r="AI1401" s="15" t="str">
        <f t="shared" si="422"/>
        <v/>
      </c>
      <c r="AJ1401" s="15" t="str">
        <f t="shared" si="423"/>
        <v/>
      </c>
      <c r="AK1401" s="15" t="str">
        <f t="shared" si="424"/>
        <v/>
      </c>
      <c r="AL1401" s="15" t="str">
        <f t="shared" si="425"/>
        <v/>
      </c>
      <c r="AM1401" s="15" t="str">
        <f t="shared" si="426"/>
        <v/>
      </c>
      <c r="AN1401" s="15" t="str">
        <f t="shared" si="427"/>
        <v/>
      </c>
      <c r="AO1401" s="15" t="str">
        <f t="shared" si="428"/>
        <v/>
      </c>
      <c r="AP1401" s="9" t="str">
        <f t="shared" si="429"/>
        <v>HIT1A火5</v>
      </c>
      <c r="AQ1401" s="9">
        <f t="shared" si="430"/>
        <v>0.5</v>
      </c>
      <c r="AR1401" s="11" t="str">
        <f t="shared" si="431"/>
        <v>良原火5</v>
      </c>
      <c r="AS1401" s="11">
        <f t="shared" si="440"/>
        <v>1</v>
      </c>
      <c r="AT1401">
        <v>1</v>
      </c>
      <c r="AU1401" s="12">
        <f t="shared" si="433"/>
        <v>0</v>
      </c>
      <c r="AV1401" s="13" t="str">
        <f t="shared" si="434"/>
        <v>3502火5</v>
      </c>
      <c r="AW1401" s="13">
        <f t="shared" si="435"/>
        <v>1</v>
      </c>
      <c r="AX1401" s="18" t="str">
        <f t="shared" si="436"/>
        <v>HIT1AHIT1A火53502</v>
      </c>
      <c r="AY1401" s="18">
        <f t="shared" si="437"/>
        <v>0</v>
      </c>
      <c r="AZ1401"/>
    </row>
    <row r="1402" spans="1:52" x14ac:dyDescent="0.15">
      <c r="A1402" s="1">
        <f t="shared" si="419"/>
        <v>1</v>
      </c>
      <c r="B1402" s="1" t="str">
        <f t="shared" si="420"/>
        <v>HR</v>
      </c>
      <c r="C1402" t="s">
        <v>3719</v>
      </c>
      <c r="D1402" s="1" t="str">
        <f>VLOOKUP($C1402,クラス一覧!$A:$J,10,FALSE)</f>
        <v>IT補習</v>
      </c>
      <c r="E1402" s="1">
        <f>VLOOKUP($C1402,クラス一覧!$A:$J,8,FALSE)</f>
        <v>0</v>
      </c>
      <c r="F1402" s="1">
        <f>VLOOKUP($C1402,クラス一覧!$A:$J,9,FALSE)</f>
        <v>0</v>
      </c>
      <c r="G1402" s="1" t="str">
        <f>VLOOKUP($H1402,科目一覧!$A:$G,3,FALSE)</f>
        <v>【選】IT補習</v>
      </c>
      <c r="H1402" t="s">
        <v>1666</v>
      </c>
      <c r="I1402" s="1" t="str">
        <f>VLOOKUP($H1402,科目一覧!$A:$G,7,FALSE)</f>
        <v>内山</v>
      </c>
      <c r="J1402" s="1" t="str">
        <f>VLOOKUP($I1402,教員一覧!$A:$D,2,FALSE)</f>
        <v>IT</v>
      </c>
      <c r="K1402" s="1" t="str">
        <f>VLOOKUP($I1402,教員一覧!$A:$D,3,FALSE)</f>
        <v>　</v>
      </c>
      <c r="L1402" s="1" t="str">
        <f>VLOOKUP($I1402,教員一覧!$A:$D,4,FALSE)</f>
        <v>専任</v>
      </c>
      <c r="M1402" t="s">
        <v>131</v>
      </c>
      <c r="N1402" t="s">
        <v>3789</v>
      </c>
      <c r="O1402" t="s">
        <v>11</v>
      </c>
      <c r="P1402" t="s">
        <v>12</v>
      </c>
      <c r="Q1402">
        <v>5</v>
      </c>
      <c r="R1402">
        <v>3601</v>
      </c>
      <c r="S1402" s="1" t="str">
        <f>VLOOKUP($R1402,教室一覧!$A:$B,2,FALSE)</f>
        <v>ノート36</v>
      </c>
      <c r="T1402" s="1">
        <f>VLOOKUP($R1402,教室一覧!$A:$C,3,FALSE)</f>
        <v>36</v>
      </c>
      <c r="U1402" s="1" t="str">
        <f>VLOOKUP($R1402,教室一覧!$A:$D,4,FALSE)</f>
        <v>3号館</v>
      </c>
      <c r="V1402" s="1" t="str">
        <f>VLOOKUP($R1402,教室一覧!$A:$E,5,FALSE)</f>
        <v>6F</v>
      </c>
      <c r="W1402"/>
      <c r="X1402"/>
      <c r="Y1402" s="1" t="str">
        <f>VLOOKUP($O1402,教員一覧!$A:$D,2,FALSE)</f>
        <v>IT</v>
      </c>
      <c r="Z1402" s="1" t="str">
        <f>VLOOKUP($O1402,教員一覧!$A:$D,3,FALSE)</f>
        <v>　</v>
      </c>
      <c r="AA1402" s="1" t="str">
        <f>VLOOKUP($O1402,教員一覧!$A:$D,4,FALSE)</f>
        <v>専任</v>
      </c>
      <c r="AB1402" s="1" t="str">
        <f t="shared" si="421"/>
        <v/>
      </c>
      <c r="AC1402" s="14" t="s">
        <v>131</v>
      </c>
      <c r="AD1402" s="14" t="s">
        <v>163</v>
      </c>
      <c r="AE1402" s="14" t="s">
        <v>11</v>
      </c>
      <c r="AF1402" s="14" t="s">
        <v>12</v>
      </c>
      <c r="AG1402" s="14">
        <v>5</v>
      </c>
      <c r="AH1402" s="14">
        <v>3601</v>
      </c>
      <c r="AI1402" s="15" t="str">
        <f t="shared" si="422"/>
        <v/>
      </c>
      <c r="AJ1402" s="15" t="str">
        <f t="shared" si="423"/>
        <v/>
      </c>
      <c r="AK1402" s="15" t="str">
        <f t="shared" si="424"/>
        <v/>
      </c>
      <c r="AL1402" s="15" t="str">
        <f t="shared" si="425"/>
        <v/>
      </c>
      <c r="AM1402" s="15" t="str">
        <f t="shared" si="426"/>
        <v/>
      </c>
      <c r="AN1402" s="15" t="str">
        <f t="shared" si="427"/>
        <v/>
      </c>
      <c r="AO1402" s="15" t="str">
        <f t="shared" si="428"/>
        <v/>
      </c>
      <c r="AP1402" s="9" t="str">
        <f t="shared" si="429"/>
        <v>HIT1A火5</v>
      </c>
      <c r="AQ1402" s="9">
        <f t="shared" si="430"/>
        <v>0.5</v>
      </c>
      <c r="AR1402" s="11" t="str">
        <f t="shared" si="431"/>
        <v>加藤火5</v>
      </c>
      <c r="AS1402" s="11">
        <f t="shared" si="440"/>
        <v>1</v>
      </c>
      <c r="AT1402">
        <v>1</v>
      </c>
      <c r="AU1402" s="12">
        <f t="shared" si="433"/>
        <v>0</v>
      </c>
      <c r="AV1402" s="13" t="str">
        <f t="shared" si="434"/>
        <v>3601火5</v>
      </c>
      <c r="AW1402" s="13">
        <f t="shared" si="435"/>
        <v>1</v>
      </c>
      <c r="AX1402" s="18" t="str">
        <f t="shared" si="436"/>
        <v>HIT1AHIT1A火53601</v>
      </c>
      <c r="AY1402" s="18">
        <f t="shared" si="437"/>
        <v>0</v>
      </c>
      <c r="AZ1402"/>
    </row>
    <row r="1403" spans="1:52" x14ac:dyDescent="0.15">
      <c r="A1403" s="1">
        <f t="shared" si="419"/>
        <v>1</v>
      </c>
      <c r="B1403" s="1" t="str">
        <f t="shared" si="420"/>
        <v>HR</v>
      </c>
      <c r="C1403" t="s">
        <v>3719</v>
      </c>
      <c r="D1403" s="1" t="str">
        <f>VLOOKUP($C1403,クラス一覧!$A:$J,10,FALSE)</f>
        <v>IT補習</v>
      </c>
      <c r="E1403" s="1">
        <f>VLOOKUP($C1403,クラス一覧!$A:$J,8,FALSE)</f>
        <v>0</v>
      </c>
      <c r="F1403" s="1">
        <f>VLOOKUP($C1403,クラス一覧!$A:$J,9,FALSE)</f>
        <v>0</v>
      </c>
      <c r="G1403" s="1" t="str">
        <f>VLOOKUP($H1403,科目一覧!$A:$G,3,FALSE)</f>
        <v>【選】IT補習</v>
      </c>
      <c r="H1403" t="s">
        <v>2520</v>
      </c>
      <c r="I1403" s="1" t="str">
        <f>VLOOKUP($H1403,科目一覧!$A:$G,7,FALSE)</f>
        <v>藤原</v>
      </c>
      <c r="J1403" s="1" t="str">
        <f>VLOOKUP($I1403,教員一覧!$A:$D,2,FALSE)</f>
        <v>IT</v>
      </c>
      <c r="K1403" s="1" t="str">
        <f>VLOOKUP($I1403,教員一覧!$A:$D,3,FALSE)</f>
        <v>　</v>
      </c>
      <c r="L1403" s="1" t="str">
        <f>VLOOKUP($I1403,教員一覧!$A:$D,4,FALSE)</f>
        <v>専任</v>
      </c>
      <c r="M1403" t="s">
        <v>131</v>
      </c>
      <c r="N1403" t="s">
        <v>3789</v>
      </c>
      <c r="O1403" t="s">
        <v>10</v>
      </c>
      <c r="P1403" t="s">
        <v>9</v>
      </c>
      <c r="Q1403">
        <v>5</v>
      </c>
      <c r="R1403">
        <v>3502</v>
      </c>
      <c r="S1403" s="1" t="str">
        <f>VLOOKUP($R1403,教室一覧!$A:$B,2,FALSE)</f>
        <v>ノート36</v>
      </c>
      <c r="T1403" s="1">
        <f>VLOOKUP($R1403,教室一覧!$A:$C,3,FALSE)</f>
        <v>38</v>
      </c>
      <c r="U1403" s="1" t="str">
        <f>VLOOKUP($R1403,教室一覧!$A:$D,4,FALSE)</f>
        <v>3号館</v>
      </c>
      <c r="V1403" s="1" t="str">
        <f>VLOOKUP($R1403,教室一覧!$A:$E,5,FALSE)</f>
        <v>5F</v>
      </c>
      <c r="W1403"/>
      <c r="X1403"/>
      <c r="Y1403" s="1" t="str">
        <f>VLOOKUP($O1403,教員一覧!$A:$D,2,FALSE)</f>
        <v>IT</v>
      </c>
      <c r="Z1403" s="1" t="str">
        <f>VLOOKUP($O1403,教員一覧!$A:$D,3,FALSE)</f>
        <v>　</v>
      </c>
      <c r="AA1403" s="1" t="str">
        <f>VLOOKUP($O1403,教員一覧!$A:$D,4,FALSE)</f>
        <v>専任</v>
      </c>
      <c r="AB1403" s="1" t="str">
        <f t="shared" si="421"/>
        <v/>
      </c>
      <c r="AC1403" s="14" t="s">
        <v>131</v>
      </c>
      <c r="AD1403" s="14" t="s">
        <v>163</v>
      </c>
      <c r="AE1403" s="14" t="s">
        <v>10</v>
      </c>
      <c r="AF1403" s="14" t="s">
        <v>9</v>
      </c>
      <c r="AG1403" s="14">
        <v>5</v>
      </c>
      <c r="AH1403" s="14">
        <v>3502</v>
      </c>
      <c r="AI1403" s="15" t="str">
        <f t="shared" si="422"/>
        <v/>
      </c>
      <c r="AJ1403" s="15" t="str">
        <f t="shared" si="423"/>
        <v/>
      </c>
      <c r="AK1403" s="15" t="str">
        <f t="shared" si="424"/>
        <v/>
      </c>
      <c r="AL1403" s="15" t="str">
        <f t="shared" si="425"/>
        <v/>
      </c>
      <c r="AM1403" s="15" t="str">
        <f t="shared" si="426"/>
        <v/>
      </c>
      <c r="AN1403" s="15" t="str">
        <f t="shared" si="427"/>
        <v/>
      </c>
      <c r="AO1403" s="15" t="str">
        <f t="shared" si="428"/>
        <v/>
      </c>
      <c r="AP1403" s="9" t="str">
        <f t="shared" si="429"/>
        <v>HIT1A月5</v>
      </c>
      <c r="AQ1403" s="9">
        <f t="shared" si="430"/>
        <v>1</v>
      </c>
      <c r="AR1403" s="11" t="str">
        <f t="shared" si="431"/>
        <v>藤原月5</v>
      </c>
      <c r="AS1403" s="11">
        <f t="shared" si="440"/>
        <v>1</v>
      </c>
      <c r="AT1403">
        <v>1</v>
      </c>
      <c r="AU1403" s="12">
        <f t="shared" si="433"/>
        <v>0</v>
      </c>
      <c r="AV1403" s="13" t="str">
        <f t="shared" si="434"/>
        <v>3502月5</v>
      </c>
      <c r="AW1403" s="13">
        <f t="shared" si="435"/>
        <v>1</v>
      </c>
      <c r="AX1403" s="18" t="str">
        <f t="shared" si="436"/>
        <v>HIT1AHIT1A月53502</v>
      </c>
      <c r="AY1403" s="18">
        <f t="shared" si="437"/>
        <v>0</v>
      </c>
      <c r="AZ1403"/>
    </row>
    <row r="1404" spans="1:52" x14ac:dyDescent="0.15">
      <c r="A1404" s="1">
        <f t="shared" si="419"/>
        <v>1</v>
      </c>
      <c r="B1404" s="1" t="str">
        <f t="shared" si="420"/>
        <v>HR</v>
      </c>
      <c r="C1404" t="s">
        <v>3719</v>
      </c>
      <c r="D1404" s="1" t="str">
        <f>VLOOKUP($C1404,クラス一覧!$A:$J,10,FALSE)</f>
        <v>IT補習</v>
      </c>
      <c r="E1404" s="1">
        <f>VLOOKUP($C1404,クラス一覧!$A:$J,8,FALSE)</f>
        <v>0</v>
      </c>
      <c r="F1404" s="1">
        <f>VLOOKUP($C1404,クラス一覧!$A:$J,9,FALSE)</f>
        <v>0</v>
      </c>
      <c r="G1404" s="1" t="str">
        <f>VLOOKUP($H1404,科目一覧!$A:$G,3,FALSE)</f>
        <v>【選】IT補習</v>
      </c>
      <c r="H1404" t="s">
        <v>2520</v>
      </c>
      <c r="I1404" s="1" t="str">
        <f>VLOOKUP($H1404,科目一覧!$A:$G,7,FALSE)</f>
        <v>藤原</v>
      </c>
      <c r="J1404" s="1" t="str">
        <f>VLOOKUP($I1404,教員一覧!$A:$D,2,FALSE)</f>
        <v>IT</v>
      </c>
      <c r="K1404" s="1" t="str">
        <f>VLOOKUP($I1404,教員一覧!$A:$D,3,FALSE)</f>
        <v>　</v>
      </c>
      <c r="L1404" s="1" t="str">
        <f>VLOOKUP($I1404,教員一覧!$A:$D,4,FALSE)</f>
        <v>専任</v>
      </c>
      <c r="M1404" t="s">
        <v>131</v>
      </c>
      <c r="N1404" t="s">
        <v>3789</v>
      </c>
      <c r="O1404" t="s">
        <v>1604</v>
      </c>
      <c r="P1404" t="s">
        <v>13</v>
      </c>
      <c r="Q1404">
        <v>5</v>
      </c>
      <c r="R1404">
        <v>3502</v>
      </c>
      <c r="S1404" s="1" t="str">
        <f>VLOOKUP($R1404,教室一覧!$A:$B,2,FALSE)</f>
        <v>ノート36</v>
      </c>
      <c r="T1404" s="1">
        <f>VLOOKUP($R1404,教室一覧!$A:$C,3,FALSE)</f>
        <v>38</v>
      </c>
      <c r="U1404" s="1" t="str">
        <f>VLOOKUP($R1404,教室一覧!$A:$D,4,FALSE)</f>
        <v>3号館</v>
      </c>
      <c r="V1404" s="1" t="str">
        <f>VLOOKUP($R1404,教室一覧!$A:$E,5,FALSE)</f>
        <v>5F</v>
      </c>
      <c r="W1404"/>
      <c r="X1404"/>
      <c r="Y1404" s="1" t="str">
        <f>VLOOKUP($O1404,教員一覧!$A:$D,2,FALSE)</f>
        <v>IT</v>
      </c>
      <c r="Z1404" s="1" t="str">
        <f>VLOOKUP($O1404,教員一覧!$A:$D,3,FALSE)</f>
        <v>　</v>
      </c>
      <c r="AA1404" s="1" t="str">
        <f>VLOOKUP($O1404,教員一覧!$A:$D,4,FALSE)</f>
        <v>専任</v>
      </c>
      <c r="AB1404" s="1" t="str">
        <f t="shared" si="421"/>
        <v/>
      </c>
      <c r="AC1404" s="14" t="s">
        <v>131</v>
      </c>
      <c r="AD1404" s="14" t="s">
        <v>163</v>
      </c>
      <c r="AE1404" s="14" t="s">
        <v>1604</v>
      </c>
      <c r="AF1404" s="14" t="s">
        <v>13</v>
      </c>
      <c r="AG1404" s="14">
        <v>5</v>
      </c>
      <c r="AH1404" s="14">
        <v>3502</v>
      </c>
      <c r="AI1404" s="15" t="str">
        <f t="shared" si="422"/>
        <v/>
      </c>
      <c r="AJ1404" s="15" t="str">
        <f t="shared" si="423"/>
        <v/>
      </c>
      <c r="AK1404" s="15" t="str">
        <f t="shared" si="424"/>
        <v/>
      </c>
      <c r="AL1404" s="15" t="str">
        <f t="shared" si="425"/>
        <v/>
      </c>
      <c r="AM1404" s="15" t="str">
        <f t="shared" si="426"/>
        <v/>
      </c>
      <c r="AN1404" s="15" t="str">
        <f t="shared" si="427"/>
        <v/>
      </c>
      <c r="AO1404" s="15" t="str">
        <f t="shared" si="428"/>
        <v/>
      </c>
      <c r="AP1404" s="9" t="str">
        <f t="shared" si="429"/>
        <v>HIT1A水5</v>
      </c>
      <c r="AQ1404" s="9">
        <f t="shared" si="430"/>
        <v>1</v>
      </c>
      <c r="AR1404" s="11" t="str">
        <f t="shared" si="431"/>
        <v>角野水5</v>
      </c>
      <c r="AS1404" s="11">
        <f t="shared" si="440"/>
        <v>1</v>
      </c>
      <c r="AT1404">
        <v>1</v>
      </c>
      <c r="AU1404" s="12">
        <f t="shared" si="433"/>
        <v>0</v>
      </c>
      <c r="AV1404" s="13" t="str">
        <f t="shared" si="434"/>
        <v>3502水5</v>
      </c>
      <c r="AW1404" s="13">
        <f t="shared" si="435"/>
        <v>1</v>
      </c>
      <c r="AX1404" s="18" t="str">
        <f t="shared" si="436"/>
        <v>HIT1AHIT1A水53502</v>
      </c>
      <c r="AY1404" s="18">
        <f t="shared" si="437"/>
        <v>0</v>
      </c>
      <c r="AZ1404"/>
    </row>
    <row r="1405" spans="1:52" x14ac:dyDescent="0.15">
      <c r="A1405" s="1">
        <f t="shared" si="419"/>
        <v>1</v>
      </c>
      <c r="B1405" s="1" t="str">
        <f t="shared" si="420"/>
        <v>HR</v>
      </c>
      <c r="C1405" t="s">
        <v>3744</v>
      </c>
      <c r="D1405" s="1" t="str">
        <f>VLOOKUP($C1405,クラス一覧!$A:$J,10,FALSE)</f>
        <v>IT</v>
      </c>
      <c r="E1405" s="1">
        <f>VLOOKUP($C1405,クラス一覧!$A:$J,8,FALSE)</f>
        <v>35</v>
      </c>
      <c r="F1405" s="1" t="str">
        <f>VLOOKUP($C1405,クラス一覧!$A:$J,9,FALSE)</f>
        <v>今井</v>
      </c>
      <c r="G1405" s="1" t="str">
        <f>VLOOKUP($H1405,科目一覧!$A:$G,3,FALSE)</f>
        <v>SHR</v>
      </c>
      <c r="H1405" t="s">
        <v>3720</v>
      </c>
      <c r="I1405" s="1">
        <f>VLOOKUP($H1405,科目一覧!$A:$G,7,FALSE)</f>
        <v>0</v>
      </c>
      <c r="J1405" s="1" t="e">
        <f>VLOOKUP($I1405,教員一覧!$A:$D,2,FALSE)</f>
        <v>#N/A</v>
      </c>
      <c r="K1405" s="1" t="e">
        <f>VLOOKUP($I1405,教員一覧!$A:$D,3,FALSE)</f>
        <v>#N/A</v>
      </c>
      <c r="L1405" s="1" t="e">
        <f>VLOOKUP($I1405,教員一覧!$A:$D,4,FALSE)</f>
        <v>#N/A</v>
      </c>
      <c r="M1405" t="s">
        <v>3744</v>
      </c>
      <c r="N1405" t="s">
        <v>3789</v>
      </c>
      <c r="O1405" t="s">
        <v>28</v>
      </c>
      <c r="P1405" t="s">
        <v>12</v>
      </c>
      <c r="Q1405">
        <v>1</v>
      </c>
      <c r="R1405">
        <v>3203</v>
      </c>
      <c r="S1405" s="1" t="str">
        <f>VLOOKUP($R1405,教室一覧!$A:$B,2,FALSE)</f>
        <v>普通教室</v>
      </c>
      <c r="T1405" s="1">
        <f>VLOOKUP($R1405,教室一覧!$A:$C,3,FALSE)</f>
        <v>36</v>
      </c>
      <c r="U1405" s="1" t="str">
        <f>VLOOKUP($R1405,教室一覧!$A:$D,4,FALSE)</f>
        <v>3号館</v>
      </c>
      <c r="V1405" s="1" t="str">
        <f>VLOOKUP($R1405,教室一覧!$A:$E,5,FALSE)</f>
        <v>2F</v>
      </c>
      <c r="W1405"/>
      <c r="X1405"/>
      <c r="Y1405" s="1" t="str">
        <f>VLOOKUP($O1405,教員一覧!$A:$D,2,FALSE)</f>
        <v>IT</v>
      </c>
      <c r="Z1405" s="1" t="str">
        <f>VLOOKUP($O1405,教員一覧!$A:$D,3,FALSE)</f>
        <v>　</v>
      </c>
      <c r="AA1405" s="1" t="str">
        <f>VLOOKUP($O1405,教員一覧!$A:$D,4,FALSE)</f>
        <v>専任</v>
      </c>
      <c r="AB1405" s="1" t="str">
        <f t="shared" si="421"/>
        <v>担任</v>
      </c>
      <c r="AC1405" s="14" t="s">
        <v>27</v>
      </c>
      <c r="AD1405" s="14" t="s">
        <v>163</v>
      </c>
      <c r="AE1405" s="14" t="s">
        <v>28</v>
      </c>
      <c r="AF1405" s="14" t="s">
        <v>12</v>
      </c>
      <c r="AG1405" s="14">
        <v>1</v>
      </c>
      <c r="AH1405" s="14">
        <v>3203</v>
      </c>
      <c r="AI1405" s="15" t="str">
        <f t="shared" si="422"/>
        <v/>
      </c>
      <c r="AJ1405" s="15" t="str">
        <f t="shared" si="423"/>
        <v/>
      </c>
      <c r="AK1405" s="15" t="str">
        <f t="shared" si="424"/>
        <v/>
      </c>
      <c r="AL1405" s="15" t="str">
        <f t="shared" si="425"/>
        <v/>
      </c>
      <c r="AM1405" s="15" t="str">
        <f t="shared" si="426"/>
        <v/>
      </c>
      <c r="AN1405" s="15" t="str">
        <f t="shared" si="427"/>
        <v/>
      </c>
      <c r="AO1405" s="15" t="str">
        <f t="shared" si="428"/>
        <v/>
      </c>
      <c r="AP1405" s="9" t="str">
        <f t="shared" si="429"/>
        <v>IE1A火1</v>
      </c>
      <c r="AQ1405" s="9">
        <f t="shared" si="430"/>
        <v>1</v>
      </c>
      <c r="AR1405" s="11" t="str">
        <f t="shared" si="431"/>
        <v>今井火1</v>
      </c>
      <c r="AS1405" s="11">
        <v>0</v>
      </c>
      <c r="AT1405">
        <v>1</v>
      </c>
      <c r="AU1405" s="12">
        <f t="shared" si="433"/>
        <v>35</v>
      </c>
      <c r="AV1405" s="13" t="str">
        <f t="shared" si="434"/>
        <v>3203火1</v>
      </c>
      <c r="AW1405" s="13">
        <f t="shared" si="435"/>
        <v>1</v>
      </c>
      <c r="AX1405" s="18" t="str">
        <f t="shared" si="436"/>
        <v>IE1AIE1A火13203</v>
      </c>
      <c r="AY1405" s="18">
        <f t="shared" si="437"/>
        <v>35</v>
      </c>
      <c r="AZ1405"/>
    </row>
    <row r="1406" spans="1:52" x14ac:dyDescent="0.15">
      <c r="A1406" s="1">
        <f t="shared" si="419"/>
        <v>1</v>
      </c>
      <c r="B1406" s="1" t="str">
        <f t="shared" si="420"/>
        <v>編成</v>
      </c>
      <c r="C1406" t="s">
        <v>3744</v>
      </c>
      <c r="D1406" s="1" t="str">
        <f>VLOOKUP($C1406,クラス一覧!$A:$J,10,FALSE)</f>
        <v>IT</v>
      </c>
      <c r="E1406" s="1">
        <f>VLOOKUP($C1406,クラス一覧!$A:$J,8,FALSE)</f>
        <v>35</v>
      </c>
      <c r="F1406" s="1" t="str">
        <f>VLOOKUP($C1406,クラス一覧!$A:$J,9,FALSE)</f>
        <v>今井</v>
      </c>
      <c r="G1406" s="1" t="str">
        <f>VLOOKUP($H1406,科目一覧!$A:$G,3,FALSE)</f>
        <v>プログラミング</v>
      </c>
      <c r="H1406" t="s">
        <v>1811</v>
      </c>
      <c r="I1406" s="1" t="str">
        <f>VLOOKUP($H1406,科目一覧!$A:$G,7,FALSE)</f>
        <v>藤原</v>
      </c>
      <c r="J1406" s="1" t="str">
        <f>VLOOKUP($I1406,教員一覧!$A:$D,2,FALSE)</f>
        <v>IT</v>
      </c>
      <c r="K1406" s="1" t="str">
        <f>VLOOKUP($I1406,教員一覧!$A:$D,3,FALSE)</f>
        <v>　</v>
      </c>
      <c r="L1406" s="1" t="str">
        <f>VLOOKUP($I1406,教員一覧!$A:$D,4,FALSE)</f>
        <v>専任</v>
      </c>
      <c r="M1406" t="s">
        <v>1721</v>
      </c>
      <c r="N1406" t="s">
        <v>3789</v>
      </c>
      <c r="O1406" t="s">
        <v>1604</v>
      </c>
      <c r="P1406" t="s">
        <v>9</v>
      </c>
      <c r="Q1406">
        <v>2</v>
      </c>
      <c r="R1406">
        <v>3301</v>
      </c>
      <c r="S1406" s="1" t="str">
        <f>VLOOKUP($R1406,教室一覧!$A:$B,2,FALSE)</f>
        <v>ノート対応</v>
      </c>
      <c r="T1406" s="1">
        <f>VLOOKUP($R1406,教室一覧!$A:$C,3,FALSE)</f>
        <v>36</v>
      </c>
      <c r="U1406" s="1" t="str">
        <f>VLOOKUP($R1406,教室一覧!$A:$D,4,FALSE)</f>
        <v>3号館</v>
      </c>
      <c r="V1406" s="1" t="str">
        <f>VLOOKUP($R1406,教室一覧!$A:$E,5,FALSE)</f>
        <v>3F</v>
      </c>
      <c r="W1406"/>
      <c r="X1406"/>
      <c r="Y1406" s="1" t="str">
        <f>VLOOKUP($O1406,教員一覧!$A:$D,2,FALSE)</f>
        <v>IT</v>
      </c>
      <c r="Z1406" s="1" t="str">
        <f>VLOOKUP($O1406,教員一覧!$A:$D,3,FALSE)</f>
        <v>　</v>
      </c>
      <c r="AA1406" s="1" t="str">
        <f>VLOOKUP($O1406,教員一覧!$A:$D,4,FALSE)</f>
        <v>専任</v>
      </c>
      <c r="AB1406" s="1" t="str">
        <f t="shared" si="421"/>
        <v/>
      </c>
      <c r="AC1406" s="14" t="s">
        <v>1721</v>
      </c>
      <c r="AD1406" s="14" t="s">
        <v>163</v>
      </c>
      <c r="AE1406" s="14" t="s">
        <v>1604</v>
      </c>
      <c r="AF1406" s="14" t="s">
        <v>9</v>
      </c>
      <c r="AG1406" s="14">
        <v>2</v>
      </c>
      <c r="AH1406" s="14">
        <v>3301</v>
      </c>
      <c r="AI1406" s="15" t="str">
        <f t="shared" si="422"/>
        <v/>
      </c>
      <c r="AJ1406" s="15" t="str">
        <f t="shared" si="423"/>
        <v/>
      </c>
      <c r="AK1406" s="15" t="str">
        <f t="shared" si="424"/>
        <v/>
      </c>
      <c r="AL1406" s="15" t="str">
        <f t="shared" si="425"/>
        <v/>
      </c>
      <c r="AM1406" s="15" t="str">
        <f t="shared" si="426"/>
        <v/>
      </c>
      <c r="AN1406" s="15" t="str">
        <f t="shared" si="427"/>
        <v/>
      </c>
      <c r="AO1406" s="15" t="str">
        <f t="shared" si="428"/>
        <v/>
      </c>
      <c r="AP1406" s="9" t="str">
        <f t="shared" si="429"/>
        <v>IE1A月2</v>
      </c>
      <c r="AQ1406" s="9">
        <f t="shared" si="430"/>
        <v>0.16666666666666666</v>
      </c>
      <c r="AR1406" s="11" t="str">
        <f t="shared" si="431"/>
        <v>角野月2</v>
      </c>
      <c r="AS1406" s="11">
        <f t="shared" ref="AS1406:AS1444" si="441">1/COUNTIF($AR:$AR,$AR1406)</f>
        <v>8.3333333333333329E-2</v>
      </c>
      <c r="AT1406">
        <v>6</v>
      </c>
      <c r="AU1406" s="12">
        <f t="shared" si="433"/>
        <v>5.833333333333333</v>
      </c>
      <c r="AV1406" s="13" t="str">
        <f t="shared" si="434"/>
        <v>3301月2</v>
      </c>
      <c r="AW1406" s="13">
        <f t="shared" si="435"/>
        <v>8.3333333333333329E-2</v>
      </c>
      <c r="AX1406" s="18" t="str">
        <f t="shared" si="436"/>
        <v>IE1ALCIT1A月23301</v>
      </c>
      <c r="AY1406" s="18">
        <f t="shared" si="437"/>
        <v>5.833333333333333</v>
      </c>
      <c r="AZ1406"/>
    </row>
    <row r="1407" spans="1:52" x14ac:dyDescent="0.15">
      <c r="A1407" s="1">
        <f t="shared" si="419"/>
        <v>1</v>
      </c>
      <c r="B1407" s="1" t="str">
        <f t="shared" si="420"/>
        <v>編成</v>
      </c>
      <c r="C1407" t="s">
        <v>3744</v>
      </c>
      <c r="D1407" s="1" t="str">
        <f>VLOOKUP($C1407,クラス一覧!$A:$J,10,FALSE)</f>
        <v>IT</v>
      </c>
      <c r="E1407" s="1">
        <f>VLOOKUP($C1407,クラス一覧!$A:$J,8,FALSE)</f>
        <v>35</v>
      </c>
      <c r="F1407" s="1" t="str">
        <f>VLOOKUP($C1407,クラス一覧!$A:$J,9,FALSE)</f>
        <v>今井</v>
      </c>
      <c r="G1407" s="1" t="str">
        <f>VLOOKUP($H1407,科目一覧!$A:$G,3,FALSE)</f>
        <v>プログラミング</v>
      </c>
      <c r="H1407" t="s">
        <v>1811</v>
      </c>
      <c r="I1407" s="1" t="str">
        <f>VLOOKUP($H1407,科目一覧!$A:$G,7,FALSE)</f>
        <v>藤原</v>
      </c>
      <c r="J1407" s="1" t="str">
        <f>VLOOKUP($I1407,教員一覧!$A:$D,2,FALSE)</f>
        <v>IT</v>
      </c>
      <c r="K1407" s="1" t="str">
        <f>VLOOKUP($I1407,教員一覧!$A:$D,3,FALSE)</f>
        <v>　</v>
      </c>
      <c r="L1407" s="1" t="str">
        <f>VLOOKUP($I1407,教員一覧!$A:$D,4,FALSE)</f>
        <v>専任</v>
      </c>
      <c r="M1407" t="s">
        <v>1723</v>
      </c>
      <c r="N1407" t="s">
        <v>3789</v>
      </c>
      <c r="O1407" t="s">
        <v>1604</v>
      </c>
      <c r="P1407" t="s">
        <v>9</v>
      </c>
      <c r="Q1407">
        <v>2</v>
      </c>
      <c r="R1407">
        <v>3301</v>
      </c>
      <c r="S1407" s="1" t="str">
        <f>VLOOKUP($R1407,教室一覧!$A:$B,2,FALSE)</f>
        <v>ノート対応</v>
      </c>
      <c r="T1407" s="1">
        <f>VLOOKUP($R1407,教室一覧!$A:$C,3,FALSE)</f>
        <v>36</v>
      </c>
      <c r="U1407" s="1" t="str">
        <f>VLOOKUP($R1407,教室一覧!$A:$D,4,FALSE)</f>
        <v>3号館</v>
      </c>
      <c r="V1407" s="1" t="str">
        <f>VLOOKUP($R1407,教室一覧!$A:$E,5,FALSE)</f>
        <v>3F</v>
      </c>
      <c r="W1407"/>
      <c r="X1407"/>
      <c r="Y1407" s="1" t="str">
        <f>VLOOKUP($O1407,教員一覧!$A:$D,2,FALSE)</f>
        <v>IT</v>
      </c>
      <c r="Z1407" s="1" t="str">
        <f>VLOOKUP($O1407,教員一覧!$A:$D,3,FALSE)</f>
        <v>　</v>
      </c>
      <c r="AA1407" s="1" t="str">
        <f>VLOOKUP($O1407,教員一覧!$A:$D,4,FALSE)</f>
        <v>専任</v>
      </c>
      <c r="AB1407" s="1" t="str">
        <f t="shared" si="421"/>
        <v/>
      </c>
      <c r="AC1407" s="14" t="s">
        <v>1723</v>
      </c>
      <c r="AD1407" s="14" t="s">
        <v>163</v>
      </c>
      <c r="AE1407" s="14" t="s">
        <v>1604</v>
      </c>
      <c r="AF1407" s="14" t="s">
        <v>9</v>
      </c>
      <c r="AG1407" s="14">
        <v>2</v>
      </c>
      <c r="AH1407" s="14">
        <v>3301</v>
      </c>
      <c r="AI1407" s="15" t="str">
        <f t="shared" si="422"/>
        <v/>
      </c>
      <c r="AJ1407" s="15" t="str">
        <f t="shared" si="423"/>
        <v/>
      </c>
      <c r="AK1407" s="15" t="str">
        <f t="shared" si="424"/>
        <v/>
      </c>
      <c r="AL1407" s="15" t="str">
        <f t="shared" si="425"/>
        <v/>
      </c>
      <c r="AM1407" s="15" t="str">
        <f t="shared" si="426"/>
        <v/>
      </c>
      <c r="AN1407" s="15" t="str">
        <f t="shared" si="427"/>
        <v/>
      </c>
      <c r="AO1407" s="15" t="str">
        <f t="shared" si="428"/>
        <v/>
      </c>
      <c r="AP1407" s="9" t="str">
        <f t="shared" si="429"/>
        <v>IE1A月2</v>
      </c>
      <c r="AQ1407" s="9">
        <f t="shared" si="430"/>
        <v>0.16666666666666666</v>
      </c>
      <c r="AR1407" s="11" t="str">
        <f t="shared" si="431"/>
        <v>角野月2</v>
      </c>
      <c r="AS1407" s="11">
        <f t="shared" si="441"/>
        <v>8.3333333333333329E-2</v>
      </c>
      <c r="AT1407">
        <v>6</v>
      </c>
      <c r="AU1407" s="12">
        <f t="shared" si="433"/>
        <v>5.833333333333333</v>
      </c>
      <c r="AV1407" s="13" t="str">
        <f t="shared" si="434"/>
        <v>3301月2</v>
      </c>
      <c r="AW1407" s="13">
        <f t="shared" si="435"/>
        <v>8.3333333333333329E-2</v>
      </c>
      <c r="AX1407" s="18" t="str">
        <f t="shared" si="436"/>
        <v>IE1ALCIT1B月23301</v>
      </c>
      <c r="AY1407" s="18">
        <f t="shared" si="437"/>
        <v>5.833333333333333</v>
      </c>
      <c r="AZ1407"/>
    </row>
    <row r="1408" spans="1:52" x14ac:dyDescent="0.15">
      <c r="A1408" s="1">
        <f t="shared" si="419"/>
        <v>1</v>
      </c>
      <c r="B1408" s="1" t="str">
        <f t="shared" si="420"/>
        <v>編成</v>
      </c>
      <c r="C1408" t="s">
        <v>3744</v>
      </c>
      <c r="D1408" s="1" t="str">
        <f>VLOOKUP($C1408,クラス一覧!$A:$J,10,FALSE)</f>
        <v>IT</v>
      </c>
      <c r="E1408" s="1">
        <f>VLOOKUP($C1408,クラス一覧!$A:$J,8,FALSE)</f>
        <v>35</v>
      </c>
      <c r="F1408" s="1" t="str">
        <f>VLOOKUP($C1408,クラス一覧!$A:$J,9,FALSE)</f>
        <v>今井</v>
      </c>
      <c r="G1408" s="1" t="str">
        <f>VLOOKUP($H1408,科目一覧!$A:$G,3,FALSE)</f>
        <v>プログラミング</v>
      </c>
      <c r="H1408" t="s">
        <v>1811</v>
      </c>
      <c r="I1408" s="1" t="str">
        <f>VLOOKUP($H1408,科目一覧!$A:$G,7,FALSE)</f>
        <v>藤原</v>
      </c>
      <c r="J1408" s="1" t="str">
        <f>VLOOKUP($I1408,教員一覧!$A:$D,2,FALSE)</f>
        <v>IT</v>
      </c>
      <c r="K1408" s="1" t="str">
        <f>VLOOKUP($I1408,教員一覧!$A:$D,3,FALSE)</f>
        <v>　</v>
      </c>
      <c r="L1408" s="1" t="str">
        <f>VLOOKUP($I1408,教員一覧!$A:$D,4,FALSE)</f>
        <v>専任</v>
      </c>
      <c r="M1408" t="s">
        <v>1724</v>
      </c>
      <c r="N1408" t="s">
        <v>3789</v>
      </c>
      <c r="O1408" t="s">
        <v>1484</v>
      </c>
      <c r="P1408" t="s">
        <v>9</v>
      </c>
      <c r="Q1408">
        <v>2</v>
      </c>
      <c r="R1408">
        <v>3302</v>
      </c>
      <c r="S1408" s="1" t="str">
        <f>VLOOKUP($R1408,教室一覧!$A:$B,2,FALSE)</f>
        <v>ノート対応</v>
      </c>
      <c r="T1408" s="1">
        <f>VLOOKUP($R1408,教室一覧!$A:$C,3,FALSE)</f>
        <v>36</v>
      </c>
      <c r="U1408" s="1" t="str">
        <f>VLOOKUP($R1408,教室一覧!$A:$D,4,FALSE)</f>
        <v>3号館</v>
      </c>
      <c r="V1408" s="1" t="str">
        <f>VLOOKUP($R1408,教室一覧!$A:$E,5,FALSE)</f>
        <v>3F</v>
      </c>
      <c r="W1408"/>
      <c r="X1408"/>
      <c r="Y1408" s="1" t="str">
        <f>VLOOKUP($O1408,教員一覧!$A:$D,2,FALSE)</f>
        <v>IT</v>
      </c>
      <c r="Z1408" s="1" t="str">
        <f>VLOOKUP($O1408,教員一覧!$A:$D,3,FALSE)</f>
        <v>　</v>
      </c>
      <c r="AA1408" s="1" t="str">
        <f>VLOOKUP($O1408,教員一覧!$A:$D,4,FALSE)</f>
        <v>非常勤</v>
      </c>
      <c r="AB1408" s="1" t="str">
        <f t="shared" si="421"/>
        <v/>
      </c>
      <c r="AC1408" s="14" t="s">
        <v>1724</v>
      </c>
      <c r="AD1408" s="14" t="s">
        <v>163</v>
      </c>
      <c r="AE1408" s="14" t="s">
        <v>1484</v>
      </c>
      <c r="AF1408" s="14" t="s">
        <v>9</v>
      </c>
      <c r="AG1408" s="14">
        <v>2</v>
      </c>
      <c r="AH1408" s="14">
        <v>3302</v>
      </c>
      <c r="AI1408" s="15" t="str">
        <f t="shared" si="422"/>
        <v/>
      </c>
      <c r="AJ1408" s="15" t="str">
        <f t="shared" si="423"/>
        <v/>
      </c>
      <c r="AK1408" s="15" t="str">
        <f t="shared" si="424"/>
        <v/>
      </c>
      <c r="AL1408" s="15" t="str">
        <f t="shared" si="425"/>
        <v/>
      </c>
      <c r="AM1408" s="15" t="str">
        <f t="shared" si="426"/>
        <v/>
      </c>
      <c r="AN1408" s="15" t="str">
        <f t="shared" si="427"/>
        <v/>
      </c>
      <c r="AO1408" s="15" t="str">
        <f t="shared" si="428"/>
        <v/>
      </c>
      <c r="AP1408" s="9" t="str">
        <f t="shared" si="429"/>
        <v>IE1A月2</v>
      </c>
      <c r="AQ1408" s="9">
        <f t="shared" si="430"/>
        <v>0.16666666666666666</v>
      </c>
      <c r="AR1408" s="11" t="str">
        <f t="shared" si="431"/>
        <v>吹野月2</v>
      </c>
      <c r="AS1408" s="11">
        <f t="shared" si="441"/>
        <v>8.3333333333333329E-2</v>
      </c>
      <c r="AT1408">
        <v>6</v>
      </c>
      <c r="AU1408" s="12">
        <f t="shared" si="433"/>
        <v>5.833333333333333</v>
      </c>
      <c r="AV1408" s="13" t="str">
        <f t="shared" si="434"/>
        <v>3302月2</v>
      </c>
      <c r="AW1408" s="13">
        <f t="shared" si="435"/>
        <v>8.3333333333333329E-2</v>
      </c>
      <c r="AX1408" s="18" t="str">
        <f t="shared" si="436"/>
        <v>IE1ALCIT1C月23302</v>
      </c>
      <c r="AY1408" s="18">
        <f t="shared" si="437"/>
        <v>5.833333333333333</v>
      </c>
      <c r="AZ1408"/>
    </row>
    <row r="1409" spans="1:52" x14ac:dyDescent="0.15">
      <c r="A1409" s="1">
        <f t="shared" si="419"/>
        <v>1</v>
      </c>
      <c r="B1409" s="1" t="str">
        <f t="shared" si="420"/>
        <v>編成</v>
      </c>
      <c r="C1409" t="s">
        <v>3744</v>
      </c>
      <c r="D1409" s="1" t="str">
        <f>VLOOKUP($C1409,クラス一覧!$A:$J,10,FALSE)</f>
        <v>IT</v>
      </c>
      <c r="E1409" s="1">
        <f>VLOOKUP($C1409,クラス一覧!$A:$J,8,FALSE)</f>
        <v>35</v>
      </c>
      <c r="F1409" s="1" t="str">
        <f>VLOOKUP($C1409,クラス一覧!$A:$J,9,FALSE)</f>
        <v>今井</v>
      </c>
      <c r="G1409" s="1" t="str">
        <f>VLOOKUP($H1409,科目一覧!$A:$G,3,FALSE)</f>
        <v>プログラミング</v>
      </c>
      <c r="H1409" t="s">
        <v>1811</v>
      </c>
      <c r="I1409" s="1" t="str">
        <f>VLOOKUP($H1409,科目一覧!$A:$G,7,FALSE)</f>
        <v>藤原</v>
      </c>
      <c r="J1409" s="1" t="str">
        <f>VLOOKUP($I1409,教員一覧!$A:$D,2,FALSE)</f>
        <v>IT</v>
      </c>
      <c r="K1409" s="1" t="str">
        <f>VLOOKUP($I1409,教員一覧!$A:$D,3,FALSE)</f>
        <v>　</v>
      </c>
      <c r="L1409" s="1" t="str">
        <f>VLOOKUP($I1409,教員一覧!$A:$D,4,FALSE)</f>
        <v>専任</v>
      </c>
      <c r="M1409" t="s">
        <v>1725</v>
      </c>
      <c r="N1409" t="s">
        <v>3789</v>
      </c>
      <c r="O1409" t="s">
        <v>1484</v>
      </c>
      <c r="P1409" t="s">
        <v>9</v>
      </c>
      <c r="Q1409">
        <v>2</v>
      </c>
      <c r="R1409">
        <v>3302</v>
      </c>
      <c r="S1409" s="1" t="str">
        <f>VLOOKUP($R1409,教室一覧!$A:$B,2,FALSE)</f>
        <v>ノート対応</v>
      </c>
      <c r="T1409" s="1">
        <f>VLOOKUP($R1409,教室一覧!$A:$C,3,FALSE)</f>
        <v>36</v>
      </c>
      <c r="U1409" s="1" t="str">
        <f>VLOOKUP($R1409,教室一覧!$A:$D,4,FALSE)</f>
        <v>3号館</v>
      </c>
      <c r="V1409" s="1" t="str">
        <f>VLOOKUP($R1409,教室一覧!$A:$E,5,FALSE)</f>
        <v>3F</v>
      </c>
      <c r="W1409"/>
      <c r="X1409"/>
      <c r="Y1409" s="1" t="str">
        <f>VLOOKUP($O1409,教員一覧!$A:$D,2,FALSE)</f>
        <v>IT</v>
      </c>
      <c r="Z1409" s="1" t="str">
        <f>VLOOKUP($O1409,教員一覧!$A:$D,3,FALSE)</f>
        <v>　</v>
      </c>
      <c r="AA1409" s="1" t="str">
        <f>VLOOKUP($O1409,教員一覧!$A:$D,4,FALSE)</f>
        <v>非常勤</v>
      </c>
      <c r="AB1409" s="1" t="str">
        <f t="shared" si="421"/>
        <v/>
      </c>
      <c r="AC1409" s="14" t="s">
        <v>1725</v>
      </c>
      <c r="AD1409" s="14" t="s">
        <v>163</v>
      </c>
      <c r="AE1409" s="14" t="s">
        <v>1484</v>
      </c>
      <c r="AF1409" s="14" t="s">
        <v>9</v>
      </c>
      <c r="AG1409" s="14">
        <v>2</v>
      </c>
      <c r="AH1409" s="14">
        <v>3302</v>
      </c>
      <c r="AI1409" s="15" t="str">
        <f t="shared" si="422"/>
        <v/>
      </c>
      <c r="AJ1409" s="15" t="str">
        <f t="shared" si="423"/>
        <v/>
      </c>
      <c r="AK1409" s="15" t="str">
        <f t="shared" si="424"/>
        <v/>
      </c>
      <c r="AL1409" s="15" t="str">
        <f t="shared" si="425"/>
        <v/>
      </c>
      <c r="AM1409" s="15" t="str">
        <f t="shared" si="426"/>
        <v/>
      </c>
      <c r="AN1409" s="15" t="str">
        <f t="shared" si="427"/>
        <v/>
      </c>
      <c r="AO1409" s="15" t="str">
        <f t="shared" si="428"/>
        <v/>
      </c>
      <c r="AP1409" s="9" t="str">
        <f t="shared" si="429"/>
        <v>IE1A月2</v>
      </c>
      <c r="AQ1409" s="9">
        <f t="shared" si="430"/>
        <v>0.16666666666666666</v>
      </c>
      <c r="AR1409" s="11" t="str">
        <f t="shared" si="431"/>
        <v>吹野月2</v>
      </c>
      <c r="AS1409" s="11">
        <f t="shared" si="441"/>
        <v>8.3333333333333329E-2</v>
      </c>
      <c r="AT1409">
        <v>6</v>
      </c>
      <c r="AU1409" s="12">
        <f t="shared" si="433"/>
        <v>5.833333333333333</v>
      </c>
      <c r="AV1409" s="13" t="str">
        <f t="shared" si="434"/>
        <v>3302月2</v>
      </c>
      <c r="AW1409" s="13">
        <f t="shared" si="435"/>
        <v>8.3333333333333329E-2</v>
      </c>
      <c r="AX1409" s="18" t="str">
        <f t="shared" si="436"/>
        <v>IE1ALCIT1D月23302</v>
      </c>
      <c r="AY1409" s="18">
        <f t="shared" si="437"/>
        <v>5.833333333333333</v>
      </c>
      <c r="AZ1409"/>
    </row>
    <row r="1410" spans="1:52" x14ac:dyDescent="0.15">
      <c r="A1410" s="1">
        <f t="shared" ref="A1410:A1473" si="442">VALUE(LEFT(RIGHT(C1410,2),1))</f>
        <v>1</v>
      </c>
      <c r="B1410" s="1" t="str">
        <f t="shared" ref="B1410:B1473" si="443">IF(C1410=M1410,"HR","編成")</f>
        <v>編成</v>
      </c>
      <c r="C1410" t="s">
        <v>3744</v>
      </c>
      <c r="D1410" s="1" t="str">
        <f>VLOOKUP($C1410,クラス一覧!$A:$J,10,FALSE)</f>
        <v>IT</v>
      </c>
      <c r="E1410" s="1">
        <f>VLOOKUP($C1410,クラス一覧!$A:$J,8,FALSE)</f>
        <v>35</v>
      </c>
      <c r="F1410" s="1" t="str">
        <f>VLOOKUP($C1410,クラス一覧!$A:$J,9,FALSE)</f>
        <v>今井</v>
      </c>
      <c r="G1410" s="1" t="str">
        <f>VLOOKUP($H1410,科目一覧!$A:$G,3,FALSE)</f>
        <v>プログラミング</v>
      </c>
      <c r="H1410" t="s">
        <v>1811</v>
      </c>
      <c r="I1410" s="1" t="str">
        <f>VLOOKUP($H1410,科目一覧!$A:$G,7,FALSE)</f>
        <v>藤原</v>
      </c>
      <c r="J1410" s="1" t="str">
        <f>VLOOKUP($I1410,教員一覧!$A:$D,2,FALSE)</f>
        <v>IT</v>
      </c>
      <c r="K1410" s="1" t="str">
        <f>VLOOKUP($I1410,教員一覧!$A:$D,3,FALSE)</f>
        <v>　</v>
      </c>
      <c r="L1410" s="1" t="str">
        <f>VLOOKUP($I1410,教員一覧!$A:$D,4,FALSE)</f>
        <v>専任</v>
      </c>
      <c r="M1410" t="s">
        <v>1726</v>
      </c>
      <c r="N1410" t="s">
        <v>3789</v>
      </c>
      <c r="O1410" t="s">
        <v>10</v>
      </c>
      <c r="P1410" t="s">
        <v>9</v>
      </c>
      <c r="Q1410">
        <v>2</v>
      </c>
      <c r="R1410">
        <v>3303</v>
      </c>
      <c r="S1410" s="1" t="str">
        <f>VLOOKUP($R1410,教室一覧!$A:$B,2,FALSE)</f>
        <v>ノート対応</v>
      </c>
      <c r="T1410" s="1">
        <f>VLOOKUP($R1410,教室一覧!$A:$C,3,FALSE)</f>
        <v>36</v>
      </c>
      <c r="U1410" s="1" t="str">
        <f>VLOOKUP($R1410,教室一覧!$A:$D,4,FALSE)</f>
        <v>3号館</v>
      </c>
      <c r="V1410" s="1" t="str">
        <f>VLOOKUP($R1410,教室一覧!$A:$E,5,FALSE)</f>
        <v>3F</v>
      </c>
      <c r="W1410"/>
      <c r="X1410"/>
      <c r="Y1410" s="1" t="str">
        <f>VLOOKUP($O1410,教員一覧!$A:$D,2,FALSE)</f>
        <v>IT</v>
      </c>
      <c r="Z1410" s="1" t="str">
        <f>VLOOKUP($O1410,教員一覧!$A:$D,3,FALSE)</f>
        <v>　</v>
      </c>
      <c r="AA1410" s="1" t="str">
        <f>VLOOKUP($O1410,教員一覧!$A:$D,4,FALSE)</f>
        <v>専任</v>
      </c>
      <c r="AB1410" s="1" t="str">
        <f t="shared" ref="AB1410:AB1473" si="444">IF(O1410=F1410,"担任","")</f>
        <v/>
      </c>
      <c r="AC1410" s="14" t="s">
        <v>1726</v>
      </c>
      <c r="AD1410" s="14" t="s">
        <v>163</v>
      </c>
      <c r="AE1410" s="14" t="s">
        <v>10</v>
      </c>
      <c r="AF1410" s="14" t="s">
        <v>9</v>
      </c>
      <c r="AG1410" s="14">
        <v>2</v>
      </c>
      <c r="AH1410" s="14">
        <v>3303</v>
      </c>
      <c r="AI1410" s="15" t="str">
        <f t="shared" ref="AI1410:AI1473" si="445">IF(AC1410=M1410,"",M1410&amp;" ")</f>
        <v/>
      </c>
      <c r="AJ1410" s="15" t="str">
        <f t="shared" ref="AJ1410:AJ1473" si="446">IF(AD1410=N1410,"",N1410&amp;" ")</f>
        <v/>
      </c>
      <c r="AK1410" s="15" t="str">
        <f t="shared" ref="AK1410:AK1473" si="447">IF(AE1410=O1410,"",O1410&amp;" ")</f>
        <v/>
      </c>
      <c r="AL1410" s="15" t="str">
        <f t="shared" ref="AL1410:AL1473" si="448">IF(AF1410=P1410,"",P1410&amp;" ")</f>
        <v/>
      </c>
      <c r="AM1410" s="15" t="str">
        <f t="shared" ref="AM1410:AM1473" si="449">IF(AG1410=Q1410,"",Q1410&amp;" ")</f>
        <v/>
      </c>
      <c r="AN1410" s="15" t="str">
        <f t="shared" ref="AN1410:AN1473" si="450">IF(AH1410=R1410,"",R1410&amp;" ")</f>
        <v/>
      </c>
      <c r="AO1410" s="15" t="str">
        <f t="shared" ref="AO1410:AO1473" si="451">AI1410&amp;AJ1410&amp;AK1410&amp;AL1410&amp;AM1410&amp;AN1410</f>
        <v/>
      </c>
      <c r="AP1410" s="9" t="str">
        <f t="shared" ref="AP1410:AP1473" si="452">$C1410&amp;$P1410&amp;$Q1410</f>
        <v>IE1A月2</v>
      </c>
      <c r="AQ1410" s="9">
        <f t="shared" ref="AQ1410:AQ1473" si="453">1/COUNTIF($AP:$AP,$AP1410)</f>
        <v>0.16666666666666666</v>
      </c>
      <c r="AR1410" s="11" t="str">
        <f t="shared" ref="AR1410:AR1473" si="454">$O1410&amp;$P1410&amp;$Q1410</f>
        <v>藤原月2</v>
      </c>
      <c r="AS1410" s="11">
        <f t="shared" si="441"/>
        <v>8.3333333333333329E-2</v>
      </c>
      <c r="AT1410">
        <v>6</v>
      </c>
      <c r="AU1410" s="12">
        <f t="shared" ref="AU1410:AU1473" si="455">$E1410/$AT1410</f>
        <v>5.833333333333333</v>
      </c>
      <c r="AV1410" s="13" t="str">
        <f t="shared" ref="AV1410:AV1473" si="456">$R1410&amp;$P1410&amp;$Q1410</f>
        <v>3303月2</v>
      </c>
      <c r="AW1410" s="13">
        <f t="shared" ref="AW1410:AW1473" si="457">1/COUNTIF($AV:$AV,$AV1410)</f>
        <v>8.3333333333333329E-2</v>
      </c>
      <c r="AX1410" s="18" t="str">
        <f t="shared" ref="AX1410:AX1473" si="458">$C1410&amp;$M1410&amp;$P1410&amp;$Q1410&amp;$R1410</f>
        <v>IE1ALCIT1E月23303</v>
      </c>
      <c r="AY1410" s="18">
        <f t="shared" ref="AY1410:AY1473" si="459">$AU1410/COUNTIF($AX:$AX,$AX1410)</f>
        <v>5.833333333333333</v>
      </c>
      <c r="AZ1410"/>
    </row>
    <row r="1411" spans="1:52" x14ac:dyDescent="0.15">
      <c r="A1411" s="1">
        <f t="shared" si="442"/>
        <v>1</v>
      </c>
      <c r="B1411" s="1" t="str">
        <f t="shared" si="443"/>
        <v>編成</v>
      </c>
      <c r="C1411" t="s">
        <v>3744</v>
      </c>
      <c r="D1411" s="1" t="str">
        <f>VLOOKUP($C1411,クラス一覧!$A:$J,10,FALSE)</f>
        <v>IT</v>
      </c>
      <c r="E1411" s="1">
        <f>VLOOKUP($C1411,クラス一覧!$A:$J,8,FALSE)</f>
        <v>35</v>
      </c>
      <c r="F1411" s="1" t="str">
        <f>VLOOKUP($C1411,クラス一覧!$A:$J,9,FALSE)</f>
        <v>今井</v>
      </c>
      <c r="G1411" s="1" t="str">
        <f>VLOOKUP($H1411,科目一覧!$A:$G,3,FALSE)</f>
        <v>プログラミング</v>
      </c>
      <c r="H1411" t="s">
        <v>1811</v>
      </c>
      <c r="I1411" s="1" t="str">
        <f>VLOOKUP($H1411,科目一覧!$A:$G,7,FALSE)</f>
        <v>藤原</v>
      </c>
      <c r="J1411" s="1" t="str">
        <f>VLOOKUP($I1411,教員一覧!$A:$D,2,FALSE)</f>
        <v>IT</v>
      </c>
      <c r="K1411" s="1" t="str">
        <f>VLOOKUP($I1411,教員一覧!$A:$D,3,FALSE)</f>
        <v>　</v>
      </c>
      <c r="L1411" s="1" t="str">
        <f>VLOOKUP($I1411,教員一覧!$A:$D,4,FALSE)</f>
        <v>専任</v>
      </c>
      <c r="M1411" t="s">
        <v>1727</v>
      </c>
      <c r="N1411" t="s">
        <v>3789</v>
      </c>
      <c r="O1411" t="s">
        <v>10</v>
      </c>
      <c r="P1411" t="s">
        <v>9</v>
      </c>
      <c r="Q1411">
        <v>2</v>
      </c>
      <c r="R1411">
        <v>3303</v>
      </c>
      <c r="S1411" s="1" t="str">
        <f>VLOOKUP($R1411,教室一覧!$A:$B,2,FALSE)</f>
        <v>ノート対応</v>
      </c>
      <c r="T1411" s="1">
        <f>VLOOKUP($R1411,教室一覧!$A:$C,3,FALSE)</f>
        <v>36</v>
      </c>
      <c r="U1411" s="1" t="str">
        <f>VLOOKUP($R1411,教室一覧!$A:$D,4,FALSE)</f>
        <v>3号館</v>
      </c>
      <c r="V1411" s="1" t="str">
        <f>VLOOKUP($R1411,教室一覧!$A:$E,5,FALSE)</f>
        <v>3F</v>
      </c>
      <c r="W1411"/>
      <c r="X1411"/>
      <c r="Y1411" s="1" t="str">
        <f>VLOOKUP($O1411,教員一覧!$A:$D,2,FALSE)</f>
        <v>IT</v>
      </c>
      <c r="Z1411" s="1" t="str">
        <f>VLOOKUP($O1411,教員一覧!$A:$D,3,FALSE)</f>
        <v>　</v>
      </c>
      <c r="AA1411" s="1" t="str">
        <f>VLOOKUP($O1411,教員一覧!$A:$D,4,FALSE)</f>
        <v>専任</v>
      </c>
      <c r="AB1411" s="1" t="str">
        <f t="shared" si="444"/>
        <v/>
      </c>
      <c r="AC1411" s="14" t="s">
        <v>1727</v>
      </c>
      <c r="AD1411" s="14" t="s">
        <v>163</v>
      </c>
      <c r="AE1411" s="14" t="s">
        <v>10</v>
      </c>
      <c r="AF1411" s="14" t="s">
        <v>9</v>
      </c>
      <c r="AG1411" s="14">
        <v>2</v>
      </c>
      <c r="AH1411" s="14">
        <v>3303</v>
      </c>
      <c r="AI1411" s="15" t="str">
        <f t="shared" si="445"/>
        <v/>
      </c>
      <c r="AJ1411" s="15" t="str">
        <f t="shared" si="446"/>
        <v/>
      </c>
      <c r="AK1411" s="15" t="str">
        <f t="shared" si="447"/>
        <v/>
      </c>
      <c r="AL1411" s="15" t="str">
        <f t="shared" si="448"/>
        <v/>
      </c>
      <c r="AM1411" s="15" t="str">
        <f t="shared" si="449"/>
        <v/>
      </c>
      <c r="AN1411" s="15" t="str">
        <f t="shared" si="450"/>
        <v/>
      </c>
      <c r="AO1411" s="15" t="str">
        <f t="shared" si="451"/>
        <v/>
      </c>
      <c r="AP1411" s="9" t="str">
        <f t="shared" si="452"/>
        <v>IE1A月2</v>
      </c>
      <c r="AQ1411" s="9">
        <f t="shared" si="453"/>
        <v>0.16666666666666666</v>
      </c>
      <c r="AR1411" s="11" t="str">
        <f t="shared" si="454"/>
        <v>藤原月2</v>
      </c>
      <c r="AS1411" s="11">
        <f t="shared" si="441"/>
        <v>8.3333333333333329E-2</v>
      </c>
      <c r="AT1411">
        <v>6</v>
      </c>
      <c r="AU1411" s="12">
        <f t="shared" si="455"/>
        <v>5.833333333333333</v>
      </c>
      <c r="AV1411" s="13" t="str">
        <f t="shared" si="456"/>
        <v>3303月2</v>
      </c>
      <c r="AW1411" s="13">
        <f t="shared" si="457"/>
        <v>8.3333333333333329E-2</v>
      </c>
      <c r="AX1411" s="18" t="str">
        <f t="shared" si="458"/>
        <v>IE1ALCIT1F月23303</v>
      </c>
      <c r="AY1411" s="18">
        <f t="shared" si="459"/>
        <v>5.833333333333333</v>
      </c>
      <c r="AZ1411"/>
    </row>
    <row r="1412" spans="1:52" x14ac:dyDescent="0.15">
      <c r="A1412" s="1">
        <f t="shared" si="442"/>
        <v>1</v>
      </c>
      <c r="B1412" s="1" t="str">
        <f t="shared" si="443"/>
        <v>編成</v>
      </c>
      <c r="C1412" t="s">
        <v>3744</v>
      </c>
      <c r="D1412" s="1" t="str">
        <f>VLOOKUP($C1412,クラス一覧!$A:$J,10,FALSE)</f>
        <v>IT</v>
      </c>
      <c r="E1412" s="1">
        <f>VLOOKUP($C1412,クラス一覧!$A:$J,8,FALSE)</f>
        <v>35</v>
      </c>
      <c r="F1412" s="1" t="str">
        <f>VLOOKUP($C1412,クラス一覧!$A:$J,9,FALSE)</f>
        <v>今井</v>
      </c>
      <c r="G1412" s="1" t="str">
        <f>VLOOKUP($H1412,科目一覧!$A:$G,3,FALSE)</f>
        <v>プログラミング</v>
      </c>
      <c r="H1412" t="s">
        <v>127</v>
      </c>
      <c r="I1412" s="1" t="str">
        <f>VLOOKUP($H1412,科目一覧!$A:$G,7,FALSE)</f>
        <v>藤原</v>
      </c>
      <c r="J1412" s="1" t="str">
        <f>VLOOKUP($I1412,教員一覧!$A:$D,2,FALSE)</f>
        <v>IT</v>
      </c>
      <c r="K1412" s="1" t="str">
        <f>VLOOKUP($I1412,教員一覧!$A:$D,3,FALSE)</f>
        <v>　</v>
      </c>
      <c r="L1412" s="1" t="str">
        <f>VLOOKUP($I1412,教員一覧!$A:$D,4,FALSE)</f>
        <v>専任</v>
      </c>
      <c r="M1412" t="s">
        <v>1721</v>
      </c>
      <c r="N1412" t="s">
        <v>3789</v>
      </c>
      <c r="O1412" t="s">
        <v>1604</v>
      </c>
      <c r="P1412" t="s">
        <v>9</v>
      </c>
      <c r="Q1412">
        <v>3</v>
      </c>
      <c r="R1412">
        <v>3701</v>
      </c>
      <c r="S1412" s="1" t="str">
        <f>VLOOKUP($R1412,教室一覧!$A:$B,2,FALSE)</f>
        <v>ノート15</v>
      </c>
      <c r="T1412" s="1">
        <f>VLOOKUP($R1412,教室一覧!$A:$C,3,FALSE)</f>
        <v>15</v>
      </c>
      <c r="U1412" s="1" t="str">
        <f>VLOOKUP($R1412,教室一覧!$A:$D,4,FALSE)</f>
        <v>3号館</v>
      </c>
      <c r="V1412" s="1" t="str">
        <f>VLOOKUP($R1412,教室一覧!$A:$E,5,FALSE)</f>
        <v>7F</v>
      </c>
      <c r="W1412"/>
      <c r="X1412"/>
      <c r="Y1412" s="1" t="str">
        <f>VLOOKUP($O1412,教員一覧!$A:$D,2,FALSE)</f>
        <v>IT</v>
      </c>
      <c r="Z1412" s="1" t="str">
        <f>VLOOKUP($O1412,教員一覧!$A:$D,3,FALSE)</f>
        <v>　</v>
      </c>
      <c r="AA1412" s="1" t="str">
        <f>VLOOKUP($O1412,教員一覧!$A:$D,4,FALSE)</f>
        <v>専任</v>
      </c>
      <c r="AB1412" s="1" t="str">
        <f t="shared" si="444"/>
        <v/>
      </c>
      <c r="AC1412" s="14" t="s">
        <v>1721</v>
      </c>
      <c r="AD1412" s="14" t="s">
        <v>163</v>
      </c>
      <c r="AE1412" s="14" t="s">
        <v>1604</v>
      </c>
      <c r="AF1412" s="14" t="s">
        <v>9</v>
      </c>
      <c r="AG1412" s="14">
        <v>3</v>
      </c>
      <c r="AH1412" s="14">
        <v>3701</v>
      </c>
      <c r="AI1412" s="15" t="str">
        <f t="shared" si="445"/>
        <v/>
      </c>
      <c r="AJ1412" s="15" t="str">
        <f t="shared" si="446"/>
        <v/>
      </c>
      <c r="AK1412" s="15" t="str">
        <f t="shared" si="447"/>
        <v/>
      </c>
      <c r="AL1412" s="15" t="str">
        <f t="shared" si="448"/>
        <v/>
      </c>
      <c r="AM1412" s="15" t="str">
        <f t="shared" si="449"/>
        <v/>
      </c>
      <c r="AN1412" s="15" t="str">
        <f t="shared" si="450"/>
        <v/>
      </c>
      <c r="AO1412" s="15" t="str">
        <f t="shared" si="451"/>
        <v/>
      </c>
      <c r="AP1412" s="9" t="str">
        <f t="shared" si="452"/>
        <v>IE1A月3</v>
      </c>
      <c r="AQ1412" s="9">
        <f t="shared" si="453"/>
        <v>0.125</v>
      </c>
      <c r="AR1412" s="11" t="str">
        <f t="shared" si="454"/>
        <v>角野月3</v>
      </c>
      <c r="AS1412" s="11">
        <f t="shared" si="441"/>
        <v>0.16666666666666666</v>
      </c>
      <c r="AT1412">
        <v>6</v>
      </c>
      <c r="AU1412" s="12">
        <f t="shared" si="455"/>
        <v>5.833333333333333</v>
      </c>
      <c r="AV1412" s="13" t="str">
        <f t="shared" si="456"/>
        <v>3701月3</v>
      </c>
      <c r="AW1412" s="13">
        <f t="shared" si="457"/>
        <v>0.16666666666666666</v>
      </c>
      <c r="AX1412" s="18" t="str">
        <f t="shared" si="458"/>
        <v>IE1ALCIT1A月33701</v>
      </c>
      <c r="AY1412" s="18">
        <f t="shared" si="459"/>
        <v>5.833333333333333</v>
      </c>
      <c r="AZ1412"/>
    </row>
    <row r="1413" spans="1:52" x14ac:dyDescent="0.15">
      <c r="A1413" s="1">
        <f t="shared" si="442"/>
        <v>1</v>
      </c>
      <c r="B1413" s="1" t="str">
        <f t="shared" si="443"/>
        <v>編成</v>
      </c>
      <c r="C1413" t="s">
        <v>3744</v>
      </c>
      <c r="D1413" s="1" t="str">
        <f>VLOOKUP($C1413,クラス一覧!$A:$J,10,FALSE)</f>
        <v>IT</v>
      </c>
      <c r="E1413" s="1">
        <f>VLOOKUP($C1413,クラス一覧!$A:$J,8,FALSE)</f>
        <v>35</v>
      </c>
      <c r="F1413" s="1" t="str">
        <f>VLOOKUP($C1413,クラス一覧!$A:$J,9,FALSE)</f>
        <v>今井</v>
      </c>
      <c r="G1413" s="1" t="str">
        <f>VLOOKUP($H1413,科目一覧!$A:$G,3,FALSE)</f>
        <v>プログラミング</v>
      </c>
      <c r="H1413" t="s">
        <v>127</v>
      </c>
      <c r="I1413" s="1" t="str">
        <f>VLOOKUP($H1413,科目一覧!$A:$G,7,FALSE)</f>
        <v>藤原</v>
      </c>
      <c r="J1413" s="1" t="str">
        <f>VLOOKUP($I1413,教員一覧!$A:$D,2,FALSE)</f>
        <v>IT</v>
      </c>
      <c r="K1413" s="1" t="str">
        <f>VLOOKUP($I1413,教員一覧!$A:$D,3,FALSE)</f>
        <v>　</v>
      </c>
      <c r="L1413" s="1" t="str">
        <f>VLOOKUP($I1413,教員一覧!$A:$D,4,FALSE)</f>
        <v>専任</v>
      </c>
      <c r="M1413" t="s">
        <v>1723</v>
      </c>
      <c r="N1413" t="s">
        <v>3789</v>
      </c>
      <c r="O1413" t="s">
        <v>14</v>
      </c>
      <c r="P1413" t="s">
        <v>9</v>
      </c>
      <c r="Q1413">
        <v>3</v>
      </c>
      <c r="R1413">
        <v>3702</v>
      </c>
      <c r="S1413" s="1" t="str">
        <f>VLOOKUP($R1413,教室一覧!$A:$B,2,FALSE)</f>
        <v>ノート15</v>
      </c>
      <c r="T1413" s="1">
        <f>VLOOKUP($R1413,教室一覧!$A:$C,3,FALSE)</f>
        <v>15</v>
      </c>
      <c r="U1413" s="1" t="str">
        <f>VLOOKUP($R1413,教室一覧!$A:$D,4,FALSE)</f>
        <v>3号館</v>
      </c>
      <c r="V1413" s="1" t="str">
        <f>VLOOKUP($R1413,教室一覧!$A:$E,5,FALSE)</f>
        <v>7F</v>
      </c>
      <c r="W1413"/>
      <c r="X1413"/>
      <c r="Y1413" s="1" t="str">
        <f>VLOOKUP($O1413,教員一覧!$A:$D,2,FALSE)</f>
        <v>IT</v>
      </c>
      <c r="Z1413" s="1" t="str">
        <f>VLOOKUP($O1413,教員一覧!$A:$D,3,FALSE)</f>
        <v>　</v>
      </c>
      <c r="AA1413" s="1" t="str">
        <f>VLOOKUP($O1413,教員一覧!$A:$D,4,FALSE)</f>
        <v>非常勤</v>
      </c>
      <c r="AB1413" s="1" t="str">
        <f t="shared" si="444"/>
        <v/>
      </c>
      <c r="AC1413" s="14" t="s">
        <v>1723</v>
      </c>
      <c r="AD1413" s="14" t="s">
        <v>163</v>
      </c>
      <c r="AE1413" s="14" t="s">
        <v>14</v>
      </c>
      <c r="AF1413" s="14" t="s">
        <v>9</v>
      </c>
      <c r="AG1413" s="14">
        <v>3</v>
      </c>
      <c r="AH1413" s="14">
        <v>3702</v>
      </c>
      <c r="AI1413" s="15" t="str">
        <f t="shared" si="445"/>
        <v/>
      </c>
      <c r="AJ1413" s="15" t="str">
        <f t="shared" si="446"/>
        <v/>
      </c>
      <c r="AK1413" s="15" t="str">
        <f t="shared" si="447"/>
        <v/>
      </c>
      <c r="AL1413" s="15" t="str">
        <f t="shared" si="448"/>
        <v/>
      </c>
      <c r="AM1413" s="15" t="str">
        <f t="shared" si="449"/>
        <v/>
      </c>
      <c r="AN1413" s="15" t="str">
        <f t="shared" si="450"/>
        <v/>
      </c>
      <c r="AO1413" s="15" t="str">
        <f t="shared" si="451"/>
        <v/>
      </c>
      <c r="AP1413" s="9" t="str">
        <f t="shared" si="452"/>
        <v>IE1A月3</v>
      </c>
      <c r="AQ1413" s="9">
        <f t="shared" si="453"/>
        <v>0.125</v>
      </c>
      <c r="AR1413" s="11" t="str">
        <f t="shared" si="454"/>
        <v>森月3</v>
      </c>
      <c r="AS1413" s="11">
        <f t="shared" si="441"/>
        <v>0.16666666666666666</v>
      </c>
      <c r="AT1413">
        <v>6</v>
      </c>
      <c r="AU1413" s="12">
        <f t="shared" si="455"/>
        <v>5.833333333333333</v>
      </c>
      <c r="AV1413" s="13" t="str">
        <f t="shared" si="456"/>
        <v>3702月3</v>
      </c>
      <c r="AW1413" s="13">
        <f t="shared" si="457"/>
        <v>0.16666666666666666</v>
      </c>
      <c r="AX1413" s="18" t="str">
        <f t="shared" si="458"/>
        <v>IE1ALCIT1B月33702</v>
      </c>
      <c r="AY1413" s="18">
        <f t="shared" si="459"/>
        <v>5.833333333333333</v>
      </c>
      <c r="AZ1413"/>
    </row>
    <row r="1414" spans="1:52" x14ac:dyDescent="0.15">
      <c r="A1414" s="1">
        <f t="shared" si="442"/>
        <v>1</v>
      </c>
      <c r="B1414" s="1" t="str">
        <f t="shared" si="443"/>
        <v>編成</v>
      </c>
      <c r="C1414" t="s">
        <v>3744</v>
      </c>
      <c r="D1414" s="1" t="str">
        <f>VLOOKUP($C1414,クラス一覧!$A:$J,10,FALSE)</f>
        <v>IT</v>
      </c>
      <c r="E1414" s="1">
        <f>VLOOKUP($C1414,クラス一覧!$A:$J,8,FALSE)</f>
        <v>35</v>
      </c>
      <c r="F1414" s="1" t="str">
        <f>VLOOKUP($C1414,クラス一覧!$A:$J,9,FALSE)</f>
        <v>今井</v>
      </c>
      <c r="G1414" s="1" t="str">
        <f>VLOOKUP($H1414,科目一覧!$A:$G,3,FALSE)</f>
        <v>プログラミング</v>
      </c>
      <c r="H1414" t="s">
        <v>127</v>
      </c>
      <c r="I1414" s="1" t="str">
        <f>VLOOKUP($H1414,科目一覧!$A:$G,7,FALSE)</f>
        <v>藤原</v>
      </c>
      <c r="J1414" s="1" t="str">
        <f>VLOOKUP($I1414,教員一覧!$A:$D,2,FALSE)</f>
        <v>IT</v>
      </c>
      <c r="K1414" s="1" t="str">
        <f>VLOOKUP($I1414,教員一覧!$A:$D,3,FALSE)</f>
        <v>　</v>
      </c>
      <c r="L1414" s="1" t="str">
        <f>VLOOKUP($I1414,教員一覧!$A:$D,4,FALSE)</f>
        <v>専任</v>
      </c>
      <c r="M1414" t="s">
        <v>1724</v>
      </c>
      <c r="N1414" t="s">
        <v>3789</v>
      </c>
      <c r="O1414" t="s">
        <v>1484</v>
      </c>
      <c r="P1414" t="s">
        <v>9</v>
      </c>
      <c r="Q1414">
        <v>3</v>
      </c>
      <c r="R1414">
        <v>3703</v>
      </c>
      <c r="S1414" s="1" t="str">
        <f>VLOOKUP($R1414,教室一覧!$A:$B,2,FALSE)</f>
        <v>ノート15</v>
      </c>
      <c r="T1414" s="1">
        <f>VLOOKUP($R1414,教室一覧!$A:$C,3,FALSE)</f>
        <v>15</v>
      </c>
      <c r="U1414" s="1" t="str">
        <f>VLOOKUP($R1414,教室一覧!$A:$D,4,FALSE)</f>
        <v>3号館</v>
      </c>
      <c r="V1414" s="1" t="str">
        <f>VLOOKUP($R1414,教室一覧!$A:$E,5,FALSE)</f>
        <v>7F</v>
      </c>
      <c r="W1414"/>
      <c r="X1414"/>
      <c r="Y1414" s="1" t="str">
        <f>VLOOKUP($O1414,教員一覧!$A:$D,2,FALSE)</f>
        <v>IT</v>
      </c>
      <c r="Z1414" s="1" t="str">
        <f>VLOOKUP($O1414,教員一覧!$A:$D,3,FALSE)</f>
        <v>　</v>
      </c>
      <c r="AA1414" s="1" t="str">
        <f>VLOOKUP($O1414,教員一覧!$A:$D,4,FALSE)</f>
        <v>非常勤</v>
      </c>
      <c r="AB1414" s="1" t="str">
        <f t="shared" si="444"/>
        <v/>
      </c>
      <c r="AC1414" s="14" t="s">
        <v>1724</v>
      </c>
      <c r="AD1414" s="14" t="s">
        <v>163</v>
      </c>
      <c r="AE1414" s="14" t="s">
        <v>1484</v>
      </c>
      <c r="AF1414" s="14" t="s">
        <v>9</v>
      </c>
      <c r="AG1414" s="14">
        <v>3</v>
      </c>
      <c r="AH1414" s="14">
        <v>3703</v>
      </c>
      <c r="AI1414" s="15" t="str">
        <f t="shared" si="445"/>
        <v/>
      </c>
      <c r="AJ1414" s="15" t="str">
        <f t="shared" si="446"/>
        <v/>
      </c>
      <c r="AK1414" s="15" t="str">
        <f t="shared" si="447"/>
        <v/>
      </c>
      <c r="AL1414" s="15" t="str">
        <f t="shared" si="448"/>
        <v/>
      </c>
      <c r="AM1414" s="15" t="str">
        <f t="shared" si="449"/>
        <v/>
      </c>
      <c r="AN1414" s="15" t="str">
        <f t="shared" si="450"/>
        <v/>
      </c>
      <c r="AO1414" s="15" t="str">
        <f t="shared" si="451"/>
        <v/>
      </c>
      <c r="AP1414" s="9" t="str">
        <f t="shared" si="452"/>
        <v>IE1A月3</v>
      </c>
      <c r="AQ1414" s="9">
        <f t="shared" si="453"/>
        <v>0.125</v>
      </c>
      <c r="AR1414" s="11" t="str">
        <f t="shared" si="454"/>
        <v>吹野月3</v>
      </c>
      <c r="AS1414" s="11">
        <f t="shared" si="441"/>
        <v>0.16666666666666666</v>
      </c>
      <c r="AT1414">
        <v>6</v>
      </c>
      <c r="AU1414" s="12">
        <f t="shared" si="455"/>
        <v>5.833333333333333</v>
      </c>
      <c r="AV1414" s="13" t="str">
        <f t="shared" si="456"/>
        <v>3703月3</v>
      </c>
      <c r="AW1414" s="13">
        <f t="shared" si="457"/>
        <v>0.16666666666666666</v>
      </c>
      <c r="AX1414" s="18" t="str">
        <f t="shared" si="458"/>
        <v>IE1ALCIT1C月33703</v>
      </c>
      <c r="AY1414" s="18">
        <f t="shared" si="459"/>
        <v>5.833333333333333</v>
      </c>
      <c r="AZ1414"/>
    </row>
    <row r="1415" spans="1:52" x14ac:dyDescent="0.15">
      <c r="A1415" s="1">
        <f t="shared" si="442"/>
        <v>1</v>
      </c>
      <c r="B1415" s="1" t="str">
        <f t="shared" si="443"/>
        <v>編成</v>
      </c>
      <c r="C1415" t="s">
        <v>3744</v>
      </c>
      <c r="D1415" s="1" t="str">
        <f>VLOOKUP($C1415,クラス一覧!$A:$J,10,FALSE)</f>
        <v>IT</v>
      </c>
      <c r="E1415" s="1">
        <f>VLOOKUP($C1415,クラス一覧!$A:$J,8,FALSE)</f>
        <v>35</v>
      </c>
      <c r="F1415" s="1" t="str">
        <f>VLOOKUP($C1415,クラス一覧!$A:$J,9,FALSE)</f>
        <v>今井</v>
      </c>
      <c r="G1415" s="1" t="str">
        <f>VLOOKUP($H1415,科目一覧!$A:$G,3,FALSE)</f>
        <v>プログラミング</v>
      </c>
      <c r="H1415" t="s">
        <v>127</v>
      </c>
      <c r="I1415" s="1" t="str">
        <f>VLOOKUP($H1415,科目一覧!$A:$G,7,FALSE)</f>
        <v>藤原</v>
      </c>
      <c r="J1415" s="1" t="str">
        <f>VLOOKUP($I1415,教員一覧!$A:$D,2,FALSE)</f>
        <v>IT</v>
      </c>
      <c r="K1415" s="1" t="str">
        <f>VLOOKUP($I1415,教員一覧!$A:$D,3,FALSE)</f>
        <v>　</v>
      </c>
      <c r="L1415" s="1" t="str">
        <f>VLOOKUP($I1415,教員一覧!$A:$D,4,FALSE)</f>
        <v>専任</v>
      </c>
      <c r="M1415" t="s">
        <v>1725</v>
      </c>
      <c r="N1415" t="s">
        <v>3789</v>
      </c>
      <c r="O1415" t="s">
        <v>34</v>
      </c>
      <c r="P1415" t="s">
        <v>9</v>
      </c>
      <c r="Q1415">
        <v>3</v>
      </c>
      <c r="R1415">
        <v>3301</v>
      </c>
      <c r="S1415" s="1" t="str">
        <f>VLOOKUP($R1415,教室一覧!$A:$B,2,FALSE)</f>
        <v>ノート対応</v>
      </c>
      <c r="T1415" s="1">
        <f>VLOOKUP($R1415,教室一覧!$A:$C,3,FALSE)</f>
        <v>36</v>
      </c>
      <c r="U1415" s="1" t="str">
        <f>VLOOKUP($R1415,教室一覧!$A:$D,4,FALSE)</f>
        <v>3号館</v>
      </c>
      <c r="V1415" s="1" t="str">
        <f>VLOOKUP($R1415,教室一覧!$A:$E,5,FALSE)</f>
        <v>3F</v>
      </c>
      <c r="W1415"/>
      <c r="X1415"/>
      <c r="Y1415" s="1" t="str">
        <f>VLOOKUP($O1415,教員一覧!$A:$D,2,FALSE)</f>
        <v>IT</v>
      </c>
      <c r="Z1415" s="1" t="str">
        <f>VLOOKUP($O1415,教員一覧!$A:$D,3,FALSE)</f>
        <v>　</v>
      </c>
      <c r="AA1415" s="1" t="str">
        <f>VLOOKUP($O1415,教員一覧!$A:$D,4,FALSE)</f>
        <v>非常勤</v>
      </c>
      <c r="AB1415" s="1" t="str">
        <f t="shared" si="444"/>
        <v/>
      </c>
      <c r="AC1415" s="14" t="s">
        <v>1725</v>
      </c>
      <c r="AD1415" s="14" t="s">
        <v>163</v>
      </c>
      <c r="AE1415" s="14" t="s">
        <v>34</v>
      </c>
      <c r="AF1415" s="14" t="s">
        <v>9</v>
      </c>
      <c r="AG1415" s="14">
        <v>3</v>
      </c>
      <c r="AH1415" s="14">
        <v>3301</v>
      </c>
      <c r="AI1415" s="15" t="str">
        <f t="shared" si="445"/>
        <v/>
      </c>
      <c r="AJ1415" s="15" t="str">
        <f t="shared" si="446"/>
        <v/>
      </c>
      <c r="AK1415" s="15" t="str">
        <f t="shared" si="447"/>
        <v/>
      </c>
      <c r="AL1415" s="15" t="str">
        <f t="shared" si="448"/>
        <v/>
      </c>
      <c r="AM1415" s="15" t="str">
        <f t="shared" si="449"/>
        <v/>
      </c>
      <c r="AN1415" s="15" t="str">
        <f t="shared" si="450"/>
        <v/>
      </c>
      <c r="AO1415" s="15" t="str">
        <f t="shared" si="451"/>
        <v/>
      </c>
      <c r="AP1415" s="9" t="str">
        <f t="shared" si="452"/>
        <v>IE1A月3</v>
      </c>
      <c r="AQ1415" s="9">
        <f t="shared" si="453"/>
        <v>0.125</v>
      </c>
      <c r="AR1415" s="11" t="str">
        <f t="shared" si="454"/>
        <v>杉原月3</v>
      </c>
      <c r="AS1415" s="11">
        <f t="shared" si="441"/>
        <v>0.16666666666666666</v>
      </c>
      <c r="AT1415">
        <v>6</v>
      </c>
      <c r="AU1415" s="12">
        <f t="shared" si="455"/>
        <v>5.833333333333333</v>
      </c>
      <c r="AV1415" s="13" t="str">
        <f t="shared" si="456"/>
        <v>3301月3</v>
      </c>
      <c r="AW1415" s="13">
        <f t="shared" si="457"/>
        <v>0.16666666666666666</v>
      </c>
      <c r="AX1415" s="18" t="str">
        <f t="shared" si="458"/>
        <v>IE1ALCIT1D月33301</v>
      </c>
      <c r="AY1415" s="18">
        <f t="shared" si="459"/>
        <v>5.833333333333333</v>
      </c>
      <c r="AZ1415"/>
    </row>
    <row r="1416" spans="1:52" x14ac:dyDescent="0.15">
      <c r="A1416" s="1">
        <f t="shared" si="442"/>
        <v>1</v>
      </c>
      <c r="B1416" s="1" t="str">
        <f t="shared" si="443"/>
        <v>編成</v>
      </c>
      <c r="C1416" t="s">
        <v>3744</v>
      </c>
      <c r="D1416" s="1" t="str">
        <f>VLOOKUP($C1416,クラス一覧!$A:$J,10,FALSE)</f>
        <v>IT</v>
      </c>
      <c r="E1416" s="1">
        <f>VLOOKUP($C1416,クラス一覧!$A:$J,8,FALSE)</f>
        <v>35</v>
      </c>
      <c r="F1416" s="1" t="str">
        <f>VLOOKUP($C1416,クラス一覧!$A:$J,9,FALSE)</f>
        <v>今井</v>
      </c>
      <c r="G1416" s="1" t="str">
        <f>VLOOKUP($H1416,科目一覧!$A:$G,3,FALSE)</f>
        <v>プログラミング</v>
      </c>
      <c r="H1416" t="s">
        <v>127</v>
      </c>
      <c r="I1416" s="1" t="str">
        <f>VLOOKUP($H1416,科目一覧!$A:$G,7,FALSE)</f>
        <v>藤原</v>
      </c>
      <c r="J1416" s="1" t="str">
        <f>VLOOKUP($I1416,教員一覧!$A:$D,2,FALSE)</f>
        <v>IT</v>
      </c>
      <c r="K1416" s="1" t="str">
        <f>VLOOKUP($I1416,教員一覧!$A:$D,3,FALSE)</f>
        <v>　</v>
      </c>
      <c r="L1416" s="1" t="str">
        <f>VLOOKUP($I1416,教員一覧!$A:$D,4,FALSE)</f>
        <v>専任</v>
      </c>
      <c r="M1416" t="s">
        <v>1726</v>
      </c>
      <c r="N1416" t="s">
        <v>3789</v>
      </c>
      <c r="O1416" t="s">
        <v>10</v>
      </c>
      <c r="P1416" t="s">
        <v>9</v>
      </c>
      <c r="Q1416">
        <v>3</v>
      </c>
      <c r="R1416">
        <v>3302</v>
      </c>
      <c r="S1416" s="1" t="str">
        <f>VLOOKUP($R1416,教室一覧!$A:$B,2,FALSE)</f>
        <v>ノート対応</v>
      </c>
      <c r="T1416" s="1">
        <f>VLOOKUP($R1416,教室一覧!$A:$C,3,FALSE)</f>
        <v>36</v>
      </c>
      <c r="U1416" s="1" t="str">
        <f>VLOOKUP($R1416,教室一覧!$A:$D,4,FALSE)</f>
        <v>3号館</v>
      </c>
      <c r="V1416" s="1" t="str">
        <f>VLOOKUP($R1416,教室一覧!$A:$E,5,FALSE)</f>
        <v>3F</v>
      </c>
      <c r="W1416"/>
      <c r="X1416"/>
      <c r="Y1416" s="1" t="str">
        <f>VLOOKUP($O1416,教員一覧!$A:$D,2,FALSE)</f>
        <v>IT</v>
      </c>
      <c r="Z1416" s="1" t="str">
        <f>VLOOKUP($O1416,教員一覧!$A:$D,3,FALSE)</f>
        <v>　</v>
      </c>
      <c r="AA1416" s="1" t="str">
        <f>VLOOKUP($O1416,教員一覧!$A:$D,4,FALSE)</f>
        <v>専任</v>
      </c>
      <c r="AB1416" s="1" t="str">
        <f t="shared" si="444"/>
        <v/>
      </c>
      <c r="AC1416" s="14" t="s">
        <v>1726</v>
      </c>
      <c r="AD1416" s="14" t="s">
        <v>163</v>
      </c>
      <c r="AE1416" s="14" t="s">
        <v>10</v>
      </c>
      <c r="AF1416" s="14" t="s">
        <v>9</v>
      </c>
      <c r="AG1416" s="14">
        <v>3</v>
      </c>
      <c r="AH1416" s="14">
        <v>3302</v>
      </c>
      <c r="AI1416" s="15" t="str">
        <f t="shared" si="445"/>
        <v/>
      </c>
      <c r="AJ1416" s="15" t="str">
        <f t="shared" si="446"/>
        <v/>
      </c>
      <c r="AK1416" s="15" t="str">
        <f t="shared" si="447"/>
        <v/>
      </c>
      <c r="AL1416" s="15" t="str">
        <f t="shared" si="448"/>
        <v/>
      </c>
      <c r="AM1416" s="15" t="str">
        <f t="shared" si="449"/>
        <v/>
      </c>
      <c r="AN1416" s="15" t="str">
        <f t="shared" si="450"/>
        <v/>
      </c>
      <c r="AO1416" s="15" t="str">
        <f t="shared" si="451"/>
        <v/>
      </c>
      <c r="AP1416" s="9" t="str">
        <f t="shared" si="452"/>
        <v>IE1A月3</v>
      </c>
      <c r="AQ1416" s="9">
        <f t="shared" si="453"/>
        <v>0.125</v>
      </c>
      <c r="AR1416" s="11" t="str">
        <f t="shared" si="454"/>
        <v>藤原月3</v>
      </c>
      <c r="AS1416" s="11">
        <f t="shared" si="441"/>
        <v>0.16666666666666666</v>
      </c>
      <c r="AT1416">
        <v>6</v>
      </c>
      <c r="AU1416" s="12">
        <f t="shared" si="455"/>
        <v>5.833333333333333</v>
      </c>
      <c r="AV1416" s="13" t="str">
        <f t="shared" si="456"/>
        <v>3302月3</v>
      </c>
      <c r="AW1416" s="13">
        <f t="shared" si="457"/>
        <v>8.3333333333333329E-2</v>
      </c>
      <c r="AX1416" s="18" t="str">
        <f t="shared" si="458"/>
        <v>IE1ALCIT1E月33302</v>
      </c>
      <c r="AY1416" s="18">
        <f t="shared" si="459"/>
        <v>2.9166666666666665</v>
      </c>
      <c r="AZ1416"/>
    </row>
    <row r="1417" spans="1:52" x14ac:dyDescent="0.15">
      <c r="A1417" s="1">
        <f t="shared" si="442"/>
        <v>1</v>
      </c>
      <c r="B1417" s="1" t="str">
        <f t="shared" si="443"/>
        <v>編成</v>
      </c>
      <c r="C1417" t="s">
        <v>3744</v>
      </c>
      <c r="D1417" s="1" t="str">
        <f>VLOOKUP($C1417,クラス一覧!$A:$J,10,FALSE)</f>
        <v>IT</v>
      </c>
      <c r="E1417" s="1">
        <f>VLOOKUP($C1417,クラス一覧!$A:$J,8,FALSE)</f>
        <v>35</v>
      </c>
      <c r="F1417" s="1" t="str">
        <f>VLOOKUP($C1417,クラス一覧!$A:$J,9,FALSE)</f>
        <v>今井</v>
      </c>
      <c r="G1417" s="1" t="str">
        <f>VLOOKUP($H1417,科目一覧!$A:$G,3,FALSE)</f>
        <v>プログラミング</v>
      </c>
      <c r="H1417" t="s">
        <v>127</v>
      </c>
      <c r="I1417" s="1" t="str">
        <f>VLOOKUP($H1417,科目一覧!$A:$G,7,FALSE)</f>
        <v>藤原</v>
      </c>
      <c r="J1417" s="1" t="str">
        <f>VLOOKUP($I1417,教員一覧!$A:$D,2,FALSE)</f>
        <v>IT</v>
      </c>
      <c r="K1417" s="1" t="str">
        <f>VLOOKUP($I1417,教員一覧!$A:$D,3,FALSE)</f>
        <v>　</v>
      </c>
      <c r="L1417" s="1" t="str">
        <f>VLOOKUP($I1417,教員一覧!$A:$D,4,FALSE)</f>
        <v>専任</v>
      </c>
      <c r="M1417" t="s">
        <v>1727</v>
      </c>
      <c r="N1417" t="s">
        <v>3789</v>
      </c>
      <c r="O1417" t="s">
        <v>16</v>
      </c>
      <c r="P1417" t="s">
        <v>9</v>
      </c>
      <c r="Q1417">
        <v>3</v>
      </c>
      <c r="R1417">
        <v>3303</v>
      </c>
      <c r="S1417" s="1" t="str">
        <f>VLOOKUP($R1417,教室一覧!$A:$B,2,FALSE)</f>
        <v>ノート対応</v>
      </c>
      <c r="T1417" s="1">
        <f>VLOOKUP($R1417,教室一覧!$A:$C,3,FALSE)</f>
        <v>36</v>
      </c>
      <c r="U1417" s="1" t="str">
        <f>VLOOKUP($R1417,教室一覧!$A:$D,4,FALSE)</f>
        <v>3号館</v>
      </c>
      <c r="V1417" s="1" t="str">
        <f>VLOOKUP($R1417,教室一覧!$A:$E,5,FALSE)</f>
        <v>3F</v>
      </c>
      <c r="W1417"/>
      <c r="X1417"/>
      <c r="Y1417" s="1" t="str">
        <f>VLOOKUP($O1417,教員一覧!$A:$D,2,FALSE)</f>
        <v>IT</v>
      </c>
      <c r="Z1417" s="1" t="str">
        <f>VLOOKUP($O1417,教員一覧!$A:$D,3,FALSE)</f>
        <v>　</v>
      </c>
      <c r="AA1417" s="1" t="str">
        <f>VLOOKUP($O1417,教員一覧!$A:$D,4,FALSE)</f>
        <v>非常勤</v>
      </c>
      <c r="AB1417" s="1" t="str">
        <f t="shared" si="444"/>
        <v/>
      </c>
      <c r="AC1417" s="14" t="s">
        <v>1727</v>
      </c>
      <c r="AD1417" s="14" t="s">
        <v>163</v>
      </c>
      <c r="AE1417" s="14" t="s">
        <v>16</v>
      </c>
      <c r="AF1417" s="14" t="s">
        <v>9</v>
      </c>
      <c r="AG1417" s="14">
        <v>3</v>
      </c>
      <c r="AH1417" s="14">
        <v>3303</v>
      </c>
      <c r="AI1417" s="15" t="str">
        <f t="shared" si="445"/>
        <v/>
      </c>
      <c r="AJ1417" s="15" t="str">
        <f t="shared" si="446"/>
        <v/>
      </c>
      <c r="AK1417" s="15" t="str">
        <f t="shared" si="447"/>
        <v/>
      </c>
      <c r="AL1417" s="15" t="str">
        <f t="shared" si="448"/>
        <v/>
      </c>
      <c r="AM1417" s="15" t="str">
        <f t="shared" si="449"/>
        <v/>
      </c>
      <c r="AN1417" s="15" t="str">
        <f t="shared" si="450"/>
        <v/>
      </c>
      <c r="AO1417" s="15" t="str">
        <f t="shared" si="451"/>
        <v/>
      </c>
      <c r="AP1417" s="9" t="str">
        <f t="shared" si="452"/>
        <v>IE1A月3</v>
      </c>
      <c r="AQ1417" s="9">
        <f t="shared" si="453"/>
        <v>0.125</v>
      </c>
      <c r="AR1417" s="11" t="str">
        <f t="shared" si="454"/>
        <v>梶山月3</v>
      </c>
      <c r="AS1417" s="11">
        <f t="shared" si="441"/>
        <v>0.16666666666666666</v>
      </c>
      <c r="AT1417">
        <v>6</v>
      </c>
      <c r="AU1417" s="12">
        <f t="shared" si="455"/>
        <v>5.833333333333333</v>
      </c>
      <c r="AV1417" s="13" t="str">
        <f t="shared" si="456"/>
        <v>3303月3</v>
      </c>
      <c r="AW1417" s="13">
        <f t="shared" si="457"/>
        <v>8.3333333333333329E-2</v>
      </c>
      <c r="AX1417" s="18" t="str">
        <f t="shared" si="458"/>
        <v>IE1ALCIT1F月33303</v>
      </c>
      <c r="AY1417" s="18">
        <f t="shared" si="459"/>
        <v>2.9166666666666665</v>
      </c>
      <c r="AZ1417"/>
    </row>
    <row r="1418" spans="1:52" x14ac:dyDescent="0.15">
      <c r="A1418" s="1">
        <f t="shared" si="442"/>
        <v>1</v>
      </c>
      <c r="B1418" s="1" t="str">
        <f t="shared" si="443"/>
        <v>編成</v>
      </c>
      <c r="C1418" t="s">
        <v>3744</v>
      </c>
      <c r="D1418" s="1" t="str">
        <f>VLOOKUP($C1418,クラス一覧!$A:$J,10,FALSE)</f>
        <v>IT</v>
      </c>
      <c r="E1418" s="1">
        <f>VLOOKUP($C1418,クラス一覧!$A:$J,8,FALSE)</f>
        <v>35</v>
      </c>
      <c r="F1418" s="1" t="str">
        <f>VLOOKUP($C1418,クラス一覧!$A:$J,9,FALSE)</f>
        <v>今井</v>
      </c>
      <c r="G1418" s="1" t="str">
        <f>VLOOKUP($H1418,科目一覧!$A:$G,3,FALSE)</f>
        <v>情報処理</v>
      </c>
      <c r="H1418" t="s">
        <v>3056</v>
      </c>
      <c r="I1418" s="1" t="str">
        <f>VLOOKUP($H1418,科目一覧!$A:$G,7,FALSE)</f>
        <v>奥田</v>
      </c>
      <c r="J1418" s="1" t="str">
        <f>VLOOKUP($I1418,教員一覧!$A:$D,2,FALSE)</f>
        <v>ゲーム</v>
      </c>
      <c r="K1418" s="1" t="str">
        <f>VLOOKUP($I1418,教員一覧!$A:$D,3,FALSE)</f>
        <v>プログラム</v>
      </c>
      <c r="L1418" s="1" t="str">
        <f>VLOOKUP($I1418,教員一覧!$A:$D,4,FALSE)</f>
        <v>専任</v>
      </c>
      <c r="M1418" t="s">
        <v>128</v>
      </c>
      <c r="N1418" t="s">
        <v>3789</v>
      </c>
      <c r="O1418" t="s">
        <v>61</v>
      </c>
      <c r="P1418" t="s">
        <v>9</v>
      </c>
      <c r="Q1418">
        <v>4</v>
      </c>
      <c r="R1418">
        <v>3201</v>
      </c>
      <c r="S1418" s="1" t="str">
        <f>VLOOKUP($R1418,教室一覧!$A:$B,2,FALSE)</f>
        <v>普通教室</v>
      </c>
      <c r="T1418" s="1">
        <f>VLOOKUP($R1418,教室一覧!$A:$C,3,FALSE)</f>
        <v>36</v>
      </c>
      <c r="U1418" s="1" t="str">
        <f>VLOOKUP($R1418,教室一覧!$A:$D,4,FALSE)</f>
        <v>3号館</v>
      </c>
      <c r="V1418" s="1" t="str">
        <f>VLOOKUP($R1418,教室一覧!$A:$E,5,FALSE)</f>
        <v>2F</v>
      </c>
      <c r="W1418"/>
      <c r="X1418"/>
      <c r="Y1418" s="1" t="str">
        <f>VLOOKUP($O1418,教員一覧!$A:$D,2,FALSE)</f>
        <v>ゲーム</v>
      </c>
      <c r="Z1418" s="1" t="str">
        <f>VLOOKUP($O1418,教員一覧!$A:$D,3,FALSE)</f>
        <v>プログラム</v>
      </c>
      <c r="AA1418" s="1" t="str">
        <f>VLOOKUP($O1418,教員一覧!$A:$D,4,FALSE)</f>
        <v>専任</v>
      </c>
      <c r="AB1418" s="1" t="str">
        <f t="shared" si="444"/>
        <v/>
      </c>
      <c r="AC1418" s="14" t="s">
        <v>128</v>
      </c>
      <c r="AD1418" s="14" t="s">
        <v>163</v>
      </c>
      <c r="AE1418" s="14" t="s">
        <v>61</v>
      </c>
      <c r="AF1418" s="14" t="s">
        <v>9</v>
      </c>
      <c r="AG1418" s="14">
        <v>4</v>
      </c>
      <c r="AH1418" s="14">
        <v>3201</v>
      </c>
      <c r="AI1418" s="15" t="str">
        <f t="shared" si="445"/>
        <v/>
      </c>
      <c r="AJ1418" s="15" t="str">
        <f t="shared" si="446"/>
        <v/>
      </c>
      <c r="AK1418" s="15" t="str">
        <f t="shared" si="447"/>
        <v/>
      </c>
      <c r="AL1418" s="15" t="str">
        <f t="shared" si="448"/>
        <v/>
      </c>
      <c r="AM1418" s="15" t="str">
        <f t="shared" si="449"/>
        <v/>
      </c>
      <c r="AN1418" s="15" t="str">
        <f t="shared" si="450"/>
        <v/>
      </c>
      <c r="AO1418" s="15" t="str">
        <f t="shared" si="451"/>
        <v/>
      </c>
      <c r="AP1418" s="9" t="str">
        <f t="shared" si="452"/>
        <v>IE1A月4</v>
      </c>
      <c r="AQ1418" s="9">
        <f t="shared" si="453"/>
        <v>0.33333333333333331</v>
      </c>
      <c r="AR1418" s="11" t="str">
        <f t="shared" si="454"/>
        <v>奥田月4</v>
      </c>
      <c r="AS1418" s="11">
        <f t="shared" si="441"/>
        <v>0.16666666666666666</v>
      </c>
      <c r="AT1418">
        <v>3</v>
      </c>
      <c r="AU1418" s="12">
        <f t="shared" si="455"/>
        <v>11.666666666666666</v>
      </c>
      <c r="AV1418" s="13" t="str">
        <f t="shared" si="456"/>
        <v>3201月4</v>
      </c>
      <c r="AW1418" s="13">
        <f t="shared" si="457"/>
        <v>0.16666666666666666</v>
      </c>
      <c r="AX1418" s="18" t="str">
        <f t="shared" si="458"/>
        <v>IE1ALFEIT1A月43201</v>
      </c>
      <c r="AY1418" s="18">
        <f t="shared" si="459"/>
        <v>11.666666666666666</v>
      </c>
      <c r="AZ1418"/>
    </row>
    <row r="1419" spans="1:52" x14ac:dyDescent="0.15">
      <c r="A1419" s="1">
        <f t="shared" si="442"/>
        <v>1</v>
      </c>
      <c r="B1419" s="1" t="str">
        <f t="shared" si="443"/>
        <v>編成</v>
      </c>
      <c r="C1419" t="s">
        <v>3744</v>
      </c>
      <c r="D1419" s="1" t="str">
        <f>VLOOKUP($C1419,クラス一覧!$A:$J,10,FALSE)</f>
        <v>IT</v>
      </c>
      <c r="E1419" s="1">
        <f>VLOOKUP($C1419,クラス一覧!$A:$J,8,FALSE)</f>
        <v>35</v>
      </c>
      <c r="F1419" s="1" t="str">
        <f>VLOOKUP($C1419,クラス一覧!$A:$J,9,FALSE)</f>
        <v>今井</v>
      </c>
      <c r="G1419" s="1" t="str">
        <f>VLOOKUP($H1419,科目一覧!$A:$G,3,FALSE)</f>
        <v>情報処理</v>
      </c>
      <c r="H1419" t="s">
        <v>3056</v>
      </c>
      <c r="I1419" s="1" t="str">
        <f>VLOOKUP($H1419,科目一覧!$A:$G,7,FALSE)</f>
        <v>奥田</v>
      </c>
      <c r="J1419" s="1" t="str">
        <f>VLOOKUP($I1419,教員一覧!$A:$D,2,FALSE)</f>
        <v>ゲーム</v>
      </c>
      <c r="K1419" s="1" t="str">
        <f>VLOOKUP($I1419,教員一覧!$A:$D,3,FALSE)</f>
        <v>プログラム</v>
      </c>
      <c r="L1419" s="1" t="str">
        <f>VLOOKUP($I1419,教員一覧!$A:$D,4,FALSE)</f>
        <v>専任</v>
      </c>
      <c r="M1419" t="s">
        <v>129</v>
      </c>
      <c r="N1419" t="s">
        <v>3789</v>
      </c>
      <c r="O1419" t="s">
        <v>8</v>
      </c>
      <c r="P1419" t="s">
        <v>9</v>
      </c>
      <c r="Q1419">
        <v>4</v>
      </c>
      <c r="R1419">
        <v>3202</v>
      </c>
      <c r="S1419" s="1" t="str">
        <f>VLOOKUP($R1419,教室一覧!$A:$B,2,FALSE)</f>
        <v>普通教室</v>
      </c>
      <c r="T1419" s="1">
        <f>VLOOKUP($R1419,教室一覧!$A:$C,3,FALSE)</f>
        <v>36</v>
      </c>
      <c r="U1419" s="1" t="str">
        <f>VLOOKUP($R1419,教室一覧!$A:$D,4,FALSE)</f>
        <v>3号館</v>
      </c>
      <c r="V1419" s="1" t="str">
        <f>VLOOKUP($R1419,教室一覧!$A:$E,5,FALSE)</f>
        <v>2F</v>
      </c>
      <c r="W1419"/>
      <c r="X1419"/>
      <c r="Y1419" s="1" t="str">
        <f>VLOOKUP($O1419,教員一覧!$A:$D,2,FALSE)</f>
        <v>IT</v>
      </c>
      <c r="Z1419" s="1" t="str">
        <f>VLOOKUP($O1419,教員一覧!$A:$D,3,FALSE)</f>
        <v>　</v>
      </c>
      <c r="AA1419" s="1" t="str">
        <f>VLOOKUP($O1419,教員一覧!$A:$D,4,FALSE)</f>
        <v>専任</v>
      </c>
      <c r="AB1419" s="1" t="str">
        <f t="shared" si="444"/>
        <v/>
      </c>
      <c r="AC1419" s="14" t="s">
        <v>129</v>
      </c>
      <c r="AD1419" s="14" t="s">
        <v>163</v>
      </c>
      <c r="AE1419" s="14" t="s">
        <v>8</v>
      </c>
      <c r="AF1419" s="14" t="s">
        <v>9</v>
      </c>
      <c r="AG1419" s="14">
        <v>4</v>
      </c>
      <c r="AH1419" s="14">
        <v>3202</v>
      </c>
      <c r="AI1419" s="15" t="str">
        <f t="shared" si="445"/>
        <v/>
      </c>
      <c r="AJ1419" s="15" t="str">
        <f t="shared" si="446"/>
        <v/>
      </c>
      <c r="AK1419" s="15" t="str">
        <f t="shared" si="447"/>
        <v/>
      </c>
      <c r="AL1419" s="15" t="str">
        <f t="shared" si="448"/>
        <v/>
      </c>
      <c r="AM1419" s="15" t="str">
        <f t="shared" si="449"/>
        <v/>
      </c>
      <c r="AN1419" s="15" t="str">
        <f t="shared" si="450"/>
        <v/>
      </c>
      <c r="AO1419" s="15" t="str">
        <f t="shared" si="451"/>
        <v/>
      </c>
      <c r="AP1419" s="9" t="str">
        <f t="shared" si="452"/>
        <v>IE1A月4</v>
      </c>
      <c r="AQ1419" s="9">
        <f t="shared" si="453"/>
        <v>0.33333333333333331</v>
      </c>
      <c r="AR1419" s="11" t="str">
        <f t="shared" si="454"/>
        <v>寺澤月4</v>
      </c>
      <c r="AS1419" s="11">
        <f t="shared" si="441"/>
        <v>0.16666666666666666</v>
      </c>
      <c r="AT1419">
        <v>3</v>
      </c>
      <c r="AU1419" s="12">
        <f t="shared" si="455"/>
        <v>11.666666666666666</v>
      </c>
      <c r="AV1419" s="13" t="str">
        <f t="shared" si="456"/>
        <v>3202月4</v>
      </c>
      <c r="AW1419" s="13">
        <f t="shared" si="457"/>
        <v>0.16666666666666666</v>
      </c>
      <c r="AX1419" s="18" t="str">
        <f t="shared" si="458"/>
        <v>IE1ALFEIT1B月43202</v>
      </c>
      <c r="AY1419" s="18">
        <f t="shared" si="459"/>
        <v>11.666666666666666</v>
      </c>
      <c r="AZ1419"/>
    </row>
    <row r="1420" spans="1:52" x14ac:dyDescent="0.15">
      <c r="A1420" s="1">
        <f t="shared" si="442"/>
        <v>1</v>
      </c>
      <c r="B1420" s="1" t="str">
        <f t="shared" si="443"/>
        <v>編成</v>
      </c>
      <c r="C1420" t="s">
        <v>3744</v>
      </c>
      <c r="D1420" s="1" t="str">
        <f>VLOOKUP($C1420,クラス一覧!$A:$J,10,FALSE)</f>
        <v>IT</v>
      </c>
      <c r="E1420" s="1">
        <f>VLOOKUP($C1420,クラス一覧!$A:$J,8,FALSE)</f>
        <v>35</v>
      </c>
      <c r="F1420" s="1" t="str">
        <f>VLOOKUP($C1420,クラス一覧!$A:$J,9,FALSE)</f>
        <v>今井</v>
      </c>
      <c r="G1420" s="1" t="str">
        <f>VLOOKUP($H1420,科目一覧!$A:$G,3,FALSE)</f>
        <v>情報処理</v>
      </c>
      <c r="H1420" t="s">
        <v>3056</v>
      </c>
      <c r="I1420" s="1" t="str">
        <f>VLOOKUP($H1420,科目一覧!$A:$G,7,FALSE)</f>
        <v>奥田</v>
      </c>
      <c r="J1420" s="1" t="str">
        <f>VLOOKUP($I1420,教員一覧!$A:$D,2,FALSE)</f>
        <v>ゲーム</v>
      </c>
      <c r="K1420" s="1" t="str">
        <f>VLOOKUP($I1420,教員一覧!$A:$D,3,FALSE)</f>
        <v>プログラム</v>
      </c>
      <c r="L1420" s="1" t="str">
        <f>VLOOKUP($I1420,教員一覧!$A:$D,4,FALSE)</f>
        <v>専任</v>
      </c>
      <c r="M1420" t="s">
        <v>130</v>
      </c>
      <c r="N1420" t="s">
        <v>3789</v>
      </c>
      <c r="O1420" t="s">
        <v>1484</v>
      </c>
      <c r="P1420" t="s">
        <v>9</v>
      </c>
      <c r="Q1420">
        <v>4</v>
      </c>
      <c r="R1420">
        <v>3203</v>
      </c>
      <c r="S1420" s="1" t="str">
        <f>VLOOKUP($R1420,教室一覧!$A:$B,2,FALSE)</f>
        <v>普通教室</v>
      </c>
      <c r="T1420" s="1">
        <f>VLOOKUP($R1420,教室一覧!$A:$C,3,FALSE)</f>
        <v>36</v>
      </c>
      <c r="U1420" s="1" t="str">
        <f>VLOOKUP($R1420,教室一覧!$A:$D,4,FALSE)</f>
        <v>3号館</v>
      </c>
      <c r="V1420" s="1" t="str">
        <f>VLOOKUP($R1420,教室一覧!$A:$E,5,FALSE)</f>
        <v>2F</v>
      </c>
      <c r="W1420"/>
      <c r="X1420"/>
      <c r="Y1420" s="1" t="str">
        <f>VLOOKUP($O1420,教員一覧!$A:$D,2,FALSE)</f>
        <v>IT</v>
      </c>
      <c r="Z1420" s="1" t="str">
        <f>VLOOKUP($O1420,教員一覧!$A:$D,3,FALSE)</f>
        <v>　</v>
      </c>
      <c r="AA1420" s="1" t="str">
        <f>VLOOKUP($O1420,教員一覧!$A:$D,4,FALSE)</f>
        <v>非常勤</v>
      </c>
      <c r="AB1420" s="1" t="str">
        <f t="shared" si="444"/>
        <v/>
      </c>
      <c r="AC1420" s="14" t="s">
        <v>130</v>
      </c>
      <c r="AD1420" s="14" t="s">
        <v>163</v>
      </c>
      <c r="AE1420" s="14" t="s">
        <v>1484</v>
      </c>
      <c r="AF1420" s="14" t="s">
        <v>9</v>
      </c>
      <c r="AG1420" s="14">
        <v>4</v>
      </c>
      <c r="AH1420" s="14">
        <v>3203</v>
      </c>
      <c r="AI1420" s="15" t="str">
        <f t="shared" si="445"/>
        <v/>
      </c>
      <c r="AJ1420" s="15" t="str">
        <f t="shared" si="446"/>
        <v/>
      </c>
      <c r="AK1420" s="15" t="str">
        <f t="shared" si="447"/>
        <v/>
      </c>
      <c r="AL1420" s="15" t="str">
        <f t="shared" si="448"/>
        <v/>
      </c>
      <c r="AM1420" s="15" t="str">
        <f t="shared" si="449"/>
        <v/>
      </c>
      <c r="AN1420" s="15" t="str">
        <f t="shared" si="450"/>
        <v/>
      </c>
      <c r="AO1420" s="15" t="str">
        <f t="shared" si="451"/>
        <v/>
      </c>
      <c r="AP1420" s="9" t="str">
        <f t="shared" si="452"/>
        <v>IE1A月4</v>
      </c>
      <c r="AQ1420" s="9">
        <f t="shared" si="453"/>
        <v>0.33333333333333331</v>
      </c>
      <c r="AR1420" s="11" t="str">
        <f t="shared" si="454"/>
        <v>吹野月4</v>
      </c>
      <c r="AS1420" s="11">
        <f t="shared" si="441"/>
        <v>0.16666666666666666</v>
      </c>
      <c r="AT1420">
        <v>3</v>
      </c>
      <c r="AU1420" s="12">
        <f t="shared" si="455"/>
        <v>11.666666666666666</v>
      </c>
      <c r="AV1420" s="13" t="str">
        <f t="shared" si="456"/>
        <v>3203月4</v>
      </c>
      <c r="AW1420" s="13">
        <f t="shared" si="457"/>
        <v>0.16666666666666666</v>
      </c>
      <c r="AX1420" s="18" t="str">
        <f t="shared" si="458"/>
        <v>IE1ALFEIT1C月43203</v>
      </c>
      <c r="AY1420" s="18">
        <f t="shared" si="459"/>
        <v>11.666666666666666</v>
      </c>
      <c r="AZ1420"/>
    </row>
    <row r="1421" spans="1:52" x14ac:dyDescent="0.15">
      <c r="A1421" s="1">
        <f t="shared" si="442"/>
        <v>1</v>
      </c>
      <c r="B1421" s="1" t="str">
        <f t="shared" si="443"/>
        <v>編成</v>
      </c>
      <c r="C1421" t="s">
        <v>3744</v>
      </c>
      <c r="D1421" s="1" t="str">
        <f>VLOOKUP($C1421,クラス一覧!$A:$J,10,FALSE)</f>
        <v>IT</v>
      </c>
      <c r="E1421" s="1">
        <f>VLOOKUP($C1421,クラス一覧!$A:$J,8,FALSE)</f>
        <v>35</v>
      </c>
      <c r="F1421" s="1" t="str">
        <f>VLOOKUP($C1421,クラス一覧!$A:$J,9,FALSE)</f>
        <v>今井</v>
      </c>
      <c r="G1421" s="1" t="str">
        <f>VLOOKUP($H1421,科目一覧!$A:$G,3,FALSE)</f>
        <v>プログラミング</v>
      </c>
      <c r="H1421" t="s">
        <v>1811</v>
      </c>
      <c r="I1421" s="1" t="str">
        <f>VLOOKUP($H1421,科目一覧!$A:$G,7,FALSE)</f>
        <v>藤原</v>
      </c>
      <c r="J1421" s="1" t="str">
        <f>VLOOKUP($I1421,教員一覧!$A:$D,2,FALSE)</f>
        <v>IT</v>
      </c>
      <c r="K1421" s="1" t="str">
        <f>VLOOKUP($I1421,教員一覧!$A:$D,3,FALSE)</f>
        <v>　</v>
      </c>
      <c r="L1421" s="1" t="str">
        <f>VLOOKUP($I1421,教員一覧!$A:$D,4,FALSE)</f>
        <v>専任</v>
      </c>
      <c r="M1421" t="s">
        <v>1721</v>
      </c>
      <c r="N1421" t="s">
        <v>3789</v>
      </c>
      <c r="O1421" t="s">
        <v>1604</v>
      </c>
      <c r="P1421" t="s">
        <v>13</v>
      </c>
      <c r="Q1421">
        <v>2</v>
      </c>
      <c r="R1421">
        <v>3301</v>
      </c>
      <c r="S1421" s="1" t="str">
        <f>VLOOKUP($R1421,教室一覧!$A:$B,2,FALSE)</f>
        <v>ノート対応</v>
      </c>
      <c r="T1421" s="1">
        <f>VLOOKUP($R1421,教室一覧!$A:$C,3,FALSE)</f>
        <v>36</v>
      </c>
      <c r="U1421" s="1" t="str">
        <f>VLOOKUP($R1421,教室一覧!$A:$D,4,FALSE)</f>
        <v>3号館</v>
      </c>
      <c r="V1421" s="1" t="str">
        <f>VLOOKUP($R1421,教室一覧!$A:$E,5,FALSE)</f>
        <v>3F</v>
      </c>
      <c r="W1421"/>
      <c r="X1421"/>
      <c r="Y1421" s="1" t="str">
        <f>VLOOKUP($O1421,教員一覧!$A:$D,2,FALSE)</f>
        <v>IT</v>
      </c>
      <c r="Z1421" s="1" t="str">
        <f>VLOOKUP($O1421,教員一覧!$A:$D,3,FALSE)</f>
        <v>　</v>
      </c>
      <c r="AA1421" s="1" t="str">
        <f>VLOOKUP($O1421,教員一覧!$A:$D,4,FALSE)</f>
        <v>専任</v>
      </c>
      <c r="AB1421" s="1" t="str">
        <f t="shared" si="444"/>
        <v/>
      </c>
      <c r="AC1421" s="14" t="s">
        <v>1721</v>
      </c>
      <c r="AD1421" s="14" t="s">
        <v>163</v>
      </c>
      <c r="AE1421" s="14" t="s">
        <v>1604</v>
      </c>
      <c r="AF1421" s="14" t="s">
        <v>13</v>
      </c>
      <c r="AG1421" s="14">
        <v>2</v>
      </c>
      <c r="AH1421" s="14">
        <v>3301</v>
      </c>
      <c r="AI1421" s="15" t="str">
        <f t="shared" si="445"/>
        <v/>
      </c>
      <c r="AJ1421" s="15" t="str">
        <f t="shared" si="446"/>
        <v/>
      </c>
      <c r="AK1421" s="15" t="str">
        <f t="shared" si="447"/>
        <v/>
      </c>
      <c r="AL1421" s="15" t="str">
        <f t="shared" si="448"/>
        <v/>
      </c>
      <c r="AM1421" s="15" t="str">
        <f t="shared" si="449"/>
        <v/>
      </c>
      <c r="AN1421" s="15" t="str">
        <f t="shared" si="450"/>
        <v/>
      </c>
      <c r="AO1421" s="15" t="str">
        <f t="shared" si="451"/>
        <v/>
      </c>
      <c r="AP1421" s="9" t="str">
        <f t="shared" si="452"/>
        <v>IE1A水2</v>
      </c>
      <c r="AQ1421" s="9">
        <f t="shared" si="453"/>
        <v>0.16666666666666666</v>
      </c>
      <c r="AR1421" s="11" t="str">
        <f t="shared" si="454"/>
        <v>角野水2</v>
      </c>
      <c r="AS1421" s="11">
        <f t="shared" si="441"/>
        <v>8.3333333333333329E-2</v>
      </c>
      <c r="AT1421">
        <v>6</v>
      </c>
      <c r="AU1421" s="12">
        <f t="shared" si="455"/>
        <v>5.833333333333333</v>
      </c>
      <c r="AV1421" s="13" t="str">
        <f t="shared" si="456"/>
        <v>3301水2</v>
      </c>
      <c r="AW1421" s="13">
        <f t="shared" si="457"/>
        <v>8.3333333333333329E-2</v>
      </c>
      <c r="AX1421" s="18" t="str">
        <f t="shared" si="458"/>
        <v>IE1ALCIT1A水23301</v>
      </c>
      <c r="AY1421" s="18">
        <f t="shared" si="459"/>
        <v>5.833333333333333</v>
      </c>
      <c r="AZ1421"/>
    </row>
    <row r="1422" spans="1:52" x14ac:dyDescent="0.15">
      <c r="A1422" s="1">
        <f t="shared" si="442"/>
        <v>1</v>
      </c>
      <c r="B1422" s="1" t="str">
        <f t="shared" si="443"/>
        <v>編成</v>
      </c>
      <c r="C1422" t="s">
        <v>3744</v>
      </c>
      <c r="D1422" s="1" t="str">
        <f>VLOOKUP($C1422,クラス一覧!$A:$J,10,FALSE)</f>
        <v>IT</v>
      </c>
      <c r="E1422" s="1">
        <f>VLOOKUP($C1422,クラス一覧!$A:$J,8,FALSE)</f>
        <v>35</v>
      </c>
      <c r="F1422" s="1" t="str">
        <f>VLOOKUP($C1422,クラス一覧!$A:$J,9,FALSE)</f>
        <v>今井</v>
      </c>
      <c r="G1422" s="1" t="str">
        <f>VLOOKUP($H1422,科目一覧!$A:$G,3,FALSE)</f>
        <v>プログラミング</v>
      </c>
      <c r="H1422" t="s">
        <v>1811</v>
      </c>
      <c r="I1422" s="1" t="str">
        <f>VLOOKUP($H1422,科目一覧!$A:$G,7,FALSE)</f>
        <v>藤原</v>
      </c>
      <c r="J1422" s="1" t="str">
        <f>VLOOKUP($I1422,教員一覧!$A:$D,2,FALSE)</f>
        <v>IT</v>
      </c>
      <c r="K1422" s="1" t="str">
        <f>VLOOKUP($I1422,教員一覧!$A:$D,3,FALSE)</f>
        <v>　</v>
      </c>
      <c r="L1422" s="1" t="str">
        <f>VLOOKUP($I1422,教員一覧!$A:$D,4,FALSE)</f>
        <v>専任</v>
      </c>
      <c r="M1422" t="s">
        <v>1723</v>
      </c>
      <c r="N1422" t="s">
        <v>3789</v>
      </c>
      <c r="O1422" t="s">
        <v>1604</v>
      </c>
      <c r="P1422" t="s">
        <v>13</v>
      </c>
      <c r="Q1422">
        <v>2</v>
      </c>
      <c r="R1422">
        <v>3301</v>
      </c>
      <c r="S1422" s="1" t="str">
        <f>VLOOKUP($R1422,教室一覧!$A:$B,2,FALSE)</f>
        <v>ノート対応</v>
      </c>
      <c r="T1422" s="1">
        <f>VLOOKUP($R1422,教室一覧!$A:$C,3,FALSE)</f>
        <v>36</v>
      </c>
      <c r="U1422" s="1" t="str">
        <f>VLOOKUP($R1422,教室一覧!$A:$D,4,FALSE)</f>
        <v>3号館</v>
      </c>
      <c r="V1422" s="1" t="str">
        <f>VLOOKUP($R1422,教室一覧!$A:$E,5,FALSE)</f>
        <v>3F</v>
      </c>
      <c r="W1422"/>
      <c r="X1422"/>
      <c r="Y1422" s="1" t="str">
        <f>VLOOKUP($O1422,教員一覧!$A:$D,2,FALSE)</f>
        <v>IT</v>
      </c>
      <c r="Z1422" s="1" t="str">
        <f>VLOOKUP($O1422,教員一覧!$A:$D,3,FALSE)</f>
        <v>　</v>
      </c>
      <c r="AA1422" s="1" t="str">
        <f>VLOOKUP($O1422,教員一覧!$A:$D,4,FALSE)</f>
        <v>専任</v>
      </c>
      <c r="AB1422" s="1" t="str">
        <f t="shared" si="444"/>
        <v/>
      </c>
      <c r="AC1422" s="14" t="s">
        <v>1723</v>
      </c>
      <c r="AD1422" s="14" t="s">
        <v>163</v>
      </c>
      <c r="AE1422" s="14" t="s">
        <v>1604</v>
      </c>
      <c r="AF1422" s="14" t="s">
        <v>13</v>
      </c>
      <c r="AG1422" s="14">
        <v>2</v>
      </c>
      <c r="AH1422" s="14">
        <v>3301</v>
      </c>
      <c r="AI1422" s="15" t="str">
        <f t="shared" si="445"/>
        <v/>
      </c>
      <c r="AJ1422" s="15" t="str">
        <f t="shared" si="446"/>
        <v/>
      </c>
      <c r="AK1422" s="15" t="str">
        <f t="shared" si="447"/>
        <v/>
      </c>
      <c r="AL1422" s="15" t="str">
        <f t="shared" si="448"/>
        <v/>
      </c>
      <c r="AM1422" s="15" t="str">
        <f t="shared" si="449"/>
        <v/>
      </c>
      <c r="AN1422" s="15" t="str">
        <f t="shared" si="450"/>
        <v/>
      </c>
      <c r="AO1422" s="15" t="str">
        <f t="shared" si="451"/>
        <v/>
      </c>
      <c r="AP1422" s="9" t="str">
        <f t="shared" si="452"/>
        <v>IE1A水2</v>
      </c>
      <c r="AQ1422" s="9">
        <f t="shared" si="453"/>
        <v>0.16666666666666666</v>
      </c>
      <c r="AR1422" s="11" t="str">
        <f t="shared" si="454"/>
        <v>角野水2</v>
      </c>
      <c r="AS1422" s="11">
        <f t="shared" si="441"/>
        <v>8.3333333333333329E-2</v>
      </c>
      <c r="AT1422">
        <v>6</v>
      </c>
      <c r="AU1422" s="12">
        <f t="shared" si="455"/>
        <v>5.833333333333333</v>
      </c>
      <c r="AV1422" s="13" t="str">
        <f t="shared" si="456"/>
        <v>3301水2</v>
      </c>
      <c r="AW1422" s="13">
        <f t="shared" si="457"/>
        <v>8.3333333333333329E-2</v>
      </c>
      <c r="AX1422" s="18" t="str">
        <f t="shared" si="458"/>
        <v>IE1ALCIT1B水23301</v>
      </c>
      <c r="AY1422" s="18">
        <f t="shared" si="459"/>
        <v>5.833333333333333</v>
      </c>
      <c r="AZ1422"/>
    </row>
    <row r="1423" spans="1:52" x14ac:dyDescent="0.15">
      <c r="A1423" s="1">
        <f t="shared" si="442"/>
        <v>1</v>
      </c>
      <c r="B1423" s="1" t="str">
        <f t="shared" si="443"/>
        <v>編成</v>
      </c>
      <c r="C1423" t="s">
        <v>3744</v>
      </c>
      <c r="D1423" s="1" t="str">
        <f>VLOOKUP($C1423,クラス一覧!$A:$J,10,FALSE)</f>
        <v>IT</v>
      </c>
      <c r="E1423" s="1">
        <f>VLOOKUP($C1423,クラス一覧!$A:$J,8,FALSE)</f>
        <v>35</v>
      </c>
      <c r="F1423" s="1" t="str">
        <f>VLOOKUP($C1423,クラス一覧!$A:$J,9,FALSE)</f>
        <v>今井</v>
      </c>
      <c r="G1423" s="1" t="str">
        <f>VLOOKUP($H1423,科目一覧!$A:$G,3,FALSE)</f>
        <v>プログラミング</v>
      </c>
      <c r="H1423" t="s">
        <v>1811</v>
      </c>
      <c r="I1423" s="1" t="str">
        <f>VLOOKUP($H1423,科目一覧!$A:$G,7,FALSE)</f>
        <v>藤原</v>
      </c>
      <c r="J1423" s="1" t="str">
        <f>VLOOKUP($I1423,教員一覧!$A:$D,2,FALSE)</f>
        <v>IT</v>
      </c>
      <c r="K1423" s="1" t="str">
        <f>VLOOKUP($I1423,教員一覧!$A:$D,3,FALSE)</f>
        <v>　</v>
      </c>
      <c r="L1423" s="1" t="str">
        <f>VLOOKUP($I1423,教員一覧!$A:$D,4,FALSE)</f>
        <v>専任</v>
      </c>
      <c r="M1423" t="s">
        <v>1724</v>
      </c>
      <c r="N1423" t="s">
        <v>3789</v>
      </c>
      <c r="O1423" t="s">
        <v>1484</v>
      </c>
      <c r="P1423" t="s">
        <v>13</v>
      </c>
      <c r="Q1423">
        <v>2</v>
      </c>
      <c r="R1423">
        <v>3302</v>
      </c>
      <c r="S1423" s="1" t="str">
        <f>VLOOKUP($R1423,教室一覧!$A:$B,2,FALSE)</f>
        <v>ノート対応</v>
      </c>
      <c r="T1423" s="1">
        <f>VLOOKUP($R1423,教室一覧!$A:$C,3,FALSE)</f>
        <v>36</v>
      </c>
      <c r="U1423" s="1" t="str">
        <f>VLOOKUP($R1423,教室一覧!$A:$D,4,FALSE)</f>
        <v>3号館</v>
      </c>
      <c r="V1423" s="1" t="str">
        <f>VLOOKUP($R1423,教室一覧!$A:$E,5,FALSE)</f>
        <v>3F</v>
      </c>
      <c r="W1423"/>
      <c r="X1423"/>
      <c r="Y1423" s="1" t="str">
        <f>VLOOKUP($O1423,教員一覧!$A:$D,2,FALSE)</f>
        <v>IT</v>
      </c>
      <c r="Z1423" s="1" t="str">
        <f>VLOOKUP($O1423,教員一覧!$A:$D,3,FALSE)</f>
        <v>　</v>
      </c>
      <c r="AA1423" s="1" t="str">
        <f>VLOOKUP($O1423,教員一覧!$A:$D,4,FALSE)</f>
        <v>非常勤</v>
      </c>
      <c r="AB1423" s="1" t="str">
        <f t="shared" si="444"/>
        <v/>
      </c>
      <c r="AC1423" s="14" t="s">
        <v>1724</v>
      </c>
      <c r="AD1423" s="14" t="s">
        <v>163</v>
      </c>
      <c r="AE1423" s="14" t="s">
        <v>1484</v>
      </c>
      <c r="AF1423" s="14" t="s">
        <v>13</v>
      </c>
      <c r="AG1423" s="14">
        <v>2</v>
      </c>
      <c r="AH1423" s="14">
        <v>3302</v>
      </c>
      <c r="AI1423" s="15" t="str">
        <f t="shared" si="445"/>
        <v/>
      </c>
      <c r="AJ1423" s="15" t="str">
        <f t="shared" si="446"/>
        <v/>
      </c>
      <c r="AK1423" s="15" t="str">
        <f t="shared" si="447"/>
        <v/>
      </c>
      <c r="AL1423" s="15" t="str">
        <f t="shared" si="448"/>
        <v/>
      </c>
      <c r="AM1423" s="15" t="str">
        <f t="shared" si="449"/>
        <v/>
      </c>
      <c r="AN1423" s="15" t="str">
        <f t="shared" si="450"/>
        <v/>
      </c>
      <c r="AO1423" s="15" t="str">
        <f t="shared" si="451"/>
        <v/>
      </c>
      <c r="AP1423" s="9" t="str">
        <f t="shared" si="452"/>
        <v>IE1A水2</v>
      </c>
      <c r="AQ1423" s="9">
        <f t="shared" si="453"/>
        <v>0.16666666666666666</v>
      </c>
      <c r="AR1423" s="11" t="str">
        <f t="shared" si="454"/>
        <v>吹野水2</v>
      </c>
      <c r="AS1423" s="11">
        <f t="shared" si="441"/>
        <v>8.3333333333333329E-2</v>
      </c>
      <c r="AT1423">
        <v>6</v>
      </c>
      <c r="AU1423" s="12">
        <f t="shared" si="455"/>
        <v>5.833333333333333</v>
      </c>
      <c r="AV1423" s="13" t="str">
        <f t="shared" si="456"/>
        <v>3302水2</v>
      </c>
      <c r="AW1423" s="13">
        <f t="shared" si="457"/>
        <v>8.3333333333333329E-2</v>
      </c>
      <c r="AX1423" s="18" t="str">
        <f t="shared" si="458"/>
        <v>IE1ALCIT1C水23302</v>
      </c>
      <c r="AY1423" s="18">
        <f t="shared" si="459"/>
        <v>5.833333333333333</v>
      </c>
      <c r="AZ1423"/>
    </row>
    <row r="1424" spans="1:52" x14ac:dyDescent="0.15">
      <c r="A1424" s="1">
        <f t="shared" si="442"/>
        <v>1</v>
      </c>
      <c r="B1424" s="1" t="str">
        <f t="shared" si="443"/>
        <v>編成</v>
      </c>
      <c r="C1424" t="s">
        <v>3744</v>
      </c>
      <c r="D1424" s="1" t="str">
        <f>VLOOKUP($C1424,クラス一覧!$A:$J,10,FALSE)</f>
        <v>IT</v>
      </c>
      <c r="E1424" s="1">
        <f>VLOOKUP($C1424,クラス一覧!$A:$J,8,FALSE)</f>
        <v>35</v>
      </c>
      <c r="F1424" s="1" t="str">
        <f>VLOOKUP($C1424,クラス一覧!$A:$J,9,FALSE)</f>
        <v>今井</v>
      </c>
      <c r="G1424" s="1" t="str">
        <f>VLOOKUP($H1424,科目一覧!$A:$G,3,FALSE)</f>
        <v>プログラミング</v>
      </c>
      <c r="H1424" t="s">
        <v>1811</v>
      </c>
      <c r="I1424" s="1" t="str">
        <f>VLOOKUP($H1424,科目一覧!$A:$G,7,FALSE)</f>
        <v>藤原</v>
      </c>
      <c r="J1424" s="1" t="str">
        <f>VLOOKUP($I1424,教員一覧!$A:$D,2,FALSE)</f>
        <v>IT</v>
      </c>
      <c r="K1424" s="1" t="str">
        <f>VLOOKUP($I1424,教員一覧!$A:$D,3,FALSE)</f>
        <v>　</v>
      </c>
      <c r="L1424" s="1" t="str">
        <f>VLOOKUP($I1424,教員一覧!$A:$D,4,FALSE)</f>
        <v>専任</v>
      </c>
      <c r="M1424" t="s">
        <v>1725</v>
      </c>
      <c r="N1424" t="s">
        <v>3789</v>
      </c>
      <c r="O1424" t="s">
        <v>1484</v>
      </c>
      <c r="P1424" t="s">
        <v>13</v>
      </c>
      <c r="Q1424">
        <v>2</v>
      </c>
      <c r="R1424">
        <v>3302</v>
      </c>
      <c r="S1424" s="1" t="str">
        <f>VLOOKUP($R1424,教室一覧!$A:$B,2,FALSE)</f>
        <v>ノート対応</v>
      </c>
      <c r="T1424" s="1">
        <f>VLOOKUP($R1424,教室一覧!$A:$C,3,FALSE)</f>
        <v>36</v>
      </c>
      <c r="U1424" s="1" t="str">
        <f>VLOOKUP($R1424,教室一覧!$A:$D,4,FALSE)</f>
        <v>3号館</v>
      </c>
      <c r="V1424" s="1" t="str">
        <f>VLOOKUP($R1424,教室一覧!$A:$E,5,FALSE)</f>
        <v>3F</v>
      </c>
      <c r="W1424"/>
      <c r="X1424"/>
      <c r="Y1424" s="1" t="str">
        <f>VLOOKUP($O1424,教員一覧!$A:$D,2,FALSE)</f>
        <v>IT</v>
      </c>
      <c r="Z1424" s="1" t="str">
        <f>VLOOKUP($O1424,教員一覧!$A:$D,3,FALSE)</f>
        <v>　</v>
      </c>
      <c r="AA1424" s="1" t="str">
        <f>VLOOKUP($O1424,教員一覧!$A:$D,4,FALSE)</f>
        <v>非常勤</v>
      </c>
      <c r="AB1424" s="1" t="str">
        <f t="shared" si="444"/>
        <v/>
      </c>
      <c r="AC1424" s="14" t="s">
        <v>1725</v>
      </c>
      <c r="AD1424" s="14" t="s">
        <v>163</v>
      </c>
      <c r="AE1424" s="14" t="s">
        <v>1484</v>
      </c>
      <c r="AF1424" s="14" t="s">
        <v>13</v>
      </c>
      <c r="AG1424" s="14">
        <v>2</v>
      </c>
      <c r="AH1424" s="14">
        <v>3302</v>
      </c>
      <c r="AI1424" s="15" t="str">
        <f t="shared" si="445"/>
        <v/>
      </c>
      <c r="AJ1424" s="15" t="str">
        <f t="shared" si="446"/>
        <v/>
      </c>
      <c r="AK1424" s="15" t="str">
        <f t="shared" si="447"/>
        <v/>
      </c>
      <c r="AL1424" s="15" t="str">
        <f t="shared" si="448"/>
        <v/>
      </c>
      <c r="AM1424" s="15" t="str">
        <f t="shared" si="449"/>
        <v/>
      </c>
      <c r="AN1424" s="15" t="str">
        <f t="shared" si="450"/>
        <v/>
      </c>
      <c r="AO1424" s="15" t="str">
        <f t="shared" si="451"/>
        <v/>
      </c>
      <c r="AP1424" s="9" t="str">
        <f t="shared" si="452"/>
        <v>IE1A水2</v>
      </c>
      <c r="AQ1424" s="9">
        <f t="shared" si="453"/>
        <v>0.16666666666666666</v>
      </c>
      <c r="AR1424" s="11" t="str">
        <f t="shared" si="454"/>
        <v>吹野水2</v>
      </c>
      <c r="AS1424" s="11">
        <f t="shared" si="441"/>
        <v>8.3333333333333329E-2</v>
      </c>
      <c r="AT1424">
        <v>6</v>
      </c>
      <c r="AU1424" s="12">
        <f t="shared" si="455"/>
        <v>5.833333333333333</v>
      </c>
      <c r="AV1424" s="13" t="str">
        <f t="shared" si="456"/>
        <v>3302水2</v>
      </c>
      <c r="AW1424" s="13">
        <f t="shared" si="457"/>
        <v>8.3333333333333329E-2</v>
      </c>
      <c r="AX1424" s="18" t="str">
        <f t="shared" si="458"/>
        <v>IE1ALCIT1D水23302</v>
      </c>
      <c r="AY1424" s="18">
        <f t="shared" si="459"/>
        <v>5.833333333333333</v>
      </c>
      <c r="AZ1424"/>
    </row>
    <row r="1425" spans="1:52" x14ac:dyDescent="0.15">
      <c r="A1425" s="1">
        <f t="shared" si="442"/>
        <v>1</v>
      </c>
      <c r="B1425" s="1" t="str">
        <f t="shared" si="443"/>
        <v>編成</v>
      </c>
      <c r="C1425" t="s">
        <v>3744</v>
      </c>
      <c r="D1425" s="1" t="str">
        <f>VLOOKUP($C1425,クラス一覧!$A:$J,10,FALSE)</f>
        <v>IT</v>
      </c>
      <c r="E1425" s="1">
        <f>VLOOKUP($C1425,クラス一覧!$A:$J,8,FALSE)</f>
        <v>35</v>
      </c>
      <c r="F1425" s="1" t="str">
        <f>VLOOKUP($C1425,クラス一覧!$A:$J,9,FALSE)</f>
        <v>今井</v>
      </c>
      <c r="G1425" s="1" t="str">
        <f>VLOOKUP($H1425,科目一覧!$A:$G,3,FALSE)</f>
        <v>プログラミング</v>
      </c>
      <c r="H1425" t="s">
        <v>1811</v>
      </c>
      <c r="I1425" s="1" t="str">
        <f>VLOOKUP($H1425,科目一覧!$A:$G,7,FALSE)</f>
        <v>藤原</v>
      </c>
      <c r="J1425" s="1" t="str">
        <f>VLOOKUP($I1425,教員一覧!$A:$D,2,FALSE)</f>
        <v>IT</v>
      </c>
      <c r="K1425" s="1" t="str">
        <f>VLOOKUP($I1425,教員一覧!$A:$D,3,FALSE)</f>
        <v>　</v>
      </c>
      <c r="L1425" s="1" t="str">
        <f>VLOOKUP($I1425,教員一覧!$A:$D,4,FALSE)</f>
        <v>専任</v>
      </c>
      <c r="M1425" t="s">
        <v>1726</v>
      </c>
      <c r="N1425" t="s">
        <v>3789</v>
      </c>
      <c r="O1425" t="s">
        <v>10</v>
      </c>
      <c r="P1425" t="s">
        <v>13</v>
      </c>
      <c r="Q1425">
        <v>2</v>
      </c>
      <c r="R1425">
        <v>3303</v>
      </c>
      <c r="S1425" s="1" t="str">
        <f>VLOOKUP($R1425,教室一覧!$A:$B,2,FALSE)</f>
        <v>ノート対応</v>
      </c>
      <c r="T1425" s="1">
        <f>VLOOKUP($R1425,教室一覧!$A:$C,3,FALSE)</f>
        <v>36</v>
      </c>
      <c r="U1425" s="1" t="str">
        <f>VLOOKUP($R1425,教室一覧!$A:$D,4,FALSE)</f>
        <v>3号館</v>
      </c>
      <c r="V1425" s="1" t="str">
        <f>VLOOKUP($R1425,教室一覧!$A:$E,5,FALSE)</f>
        <v>3F</v>
      </c>
      <c r="W1425"/>
      <c r="X1425"/>
      <c r="Y1425" s="1" t="str">
        <f>VLOOKUP($O1425,教員一覧!$A:$D,2,FALSE)</f>
        <v>IT</v>
      </c>
      <c r="Z1425" s="1" t="str">
        <f>VLOOKUP($O1425,教員一覧!$A:$D,3,FALSE)</f>
        <v>　</v>
      </c>
      <c r="AA1425" s="1" t="str">
        <f>VLOOKUP($O1425,教員一覧!$A:$D,4,FALSE)</f>
        <v>専任</v>
      </c>
      <c r="AB1425" s="1" t="str">
        <f t="shared" si="444"/>
        <v/>
      </c>
      <c r="AC1425" s="14" t="s">
        <v>1726</v>
      </c>
      <c r="AD1425" s="14" t="s">
        <v>163</v>
      </c>
      <c r="AE1425" s="14" t="s">
        <v>10</v>
      </c>
      <c r="AF1425" s="14" t="s">
        <v>13</v>
      </c>
      <c r="AG1425" s="14">
        <v>2</v>
      </c>
      <c r="AH1425" s="14">
        <v>3303</v>
      </c>
      <c r="AI1425" s="15" t="str">
        <f t="shared" si="445"/>
        <v/>
      </c>
      <c r="AJ1425" s="15" t="str">
        <f t="shared" si="446"/>
        <v/>
      </c>
      <c r="AK1425" s="15" t="str">
        <f t="shared" si="447"/>
        <v/>
      </c>
      <c r="AL1425" s="15" t="str">
        <f t="shared" si="448"/>
        <v/>
      </c>
      <c r="AM1425" s="15" t="str">
        <f t="shared" si="449"/>
        <v/>
      </c>
      <c r="AN1425" s="15" t="str">
        <f t="shared" si="450"/>
        <v/>
      </c>
      <c r="AO1425" s="15" t="str">
        <f t="shared" si="451"/>
        <v/>
      </c>
      <c r="AP1425" s="9" t="str">
        <f t="shared" si="452"/>
        <v>IE1A水2</v>
      </c>
      <c r="AQ1425" s="9">
        <f t="shared" si="453"/>
        <v>0.16666666666666666</v>
      </c>
      <c r="AR1425" s="11" t="str">
        <f t="shared" si="454"/>
        <v>藤原水2</v>
      </c>
      <c r="AS1425" s="11">
        <f t="shared" si="441"/>
        <v>8.3333333333333329E-2</v>
      </c>
      <c r="AT1425">
        <v>6</v>
      </c>
      <c r="AU1425" s="12">
        <f t="shared" si="455"/>
        <v>5.833333333333333</v>
      </c>
      <c r="AV1425" s="13" t="str">
        <f t="shared" si="456"/>
        <v>3303水2</v>
      </c>
      <c r="AW1425" s="13">
        <f t="shared" si="457"/>
        <v>8.3333333333333329E-2</v>
      </c>
      <c r="AX1425" s="18" t="str">
        <f t="shared" si="458"/>
        <v>IE1ALCIT1E水23303</v>
      </c>
      <c r="AY1425" s="18">
        <f t="shared" si="459"/>
        <v>5.833333333333333</v>
      </c>
      <c r="AZ1425"/>
    </row>
    <row r="1426" spans="1:52" x14ac:dyDescent="0.15">
      <c r="A1426" s="1">
        <f t="shared" si="442"/>
        <v>1</v>
      </c>
      <c r="B1426" s="1" t="str">
        <f t="shared" si="443"/>
        <v>編成</v>
      </c>
      <c r="C1426" t="s">
        <v>3744</v>
      </c>
      <c r="D1426" s="1" t="str">
        <f>VLOOKUP($C1426,クラス一覧!$A:$J,10,FALSE)</f>
        <v>IT</v>
      </c>
      <c r="E1426" s="1">
        <f>VLOOKUP($C1426,クラス一覧!$A:$J,8,FALSE)</f>
        <v>35</v>
      </c>
      <c r="F1426" s="1" t="str">
        <f>VLOOKUP($C1426,クラス一覧!$A:$J,9,FALSE)</f>
        <v>今井</v>
      </c>
      <c r="G1426" s="1" t="str">
        <f>VLOOKUP($H1426,科目一覧!$A:$G,3,FALSE)</f>
        <v>プログラミング</v>
      </c>
      <c r="H1426" t="s">
        <v>1811</v>
      </c>
      <c r="I1426" s="1" t="str">
        <f>VLOOKUP($H1426,科目一覧!$A:$G,7,FALSE)</f>
        <v>藤原</v>
      </c>
      <c r="J1426" s="1" t="str">
        <f>VLOOKUP($I1426,教員一覧!$A:$D,2,FALSE)</f>
        <v>IT</v>
      </c>
      <c r="K1426" s="1" t="str">
        <f>VLOOKUP($I1426,教員一覧!$A:$D,3,FALSE)</f>
        <v>　</v>
      </c>
      <c r="L1426" s="1" t="str">
        <f>VLOOKUP($I1426,教員一覧!$A:$D,4,FALSE)</f>
        <v>専任</v>
      </c>
      <c r="M1426" t="s">
        <v>1727</v>
      </c>
      <c r="N1426" t="s">
        <v>3789</v>
      </c>
      <c r="O1426" t="s">
        <v>10</v>
      </c>
      <c r="P1426" t="s">
        <v>13</v>
      </c>
      <c r="Q1426">
        <v>2</v>
      </c>
      <c r="R1426">
        <v>3303</v>
      </c>
      <c r="S1426" s="1" t="str">
        <f>VLOOKUP($R1426,教室一覧!$A:$B,2,FALSE)</f>
        <v>ノート対応</v>
      </c>
      <c r="T1426" s="1">
        <f>VLOOKUP($R1426,教室一覧!$A:$C,3,FALSE)</f>
        <v>36</v>
      </c>
      <c r="U1426" s="1" t="str">
        <f>VLOOKUP($R1426,教室一覧!$A:$D,4,FALSE)</f>
        <v>3号館</v>
      </c>
      <c r="V1426" s="1" t="str">
        <f>VLOOKUP($R1426,教室一覧!$A:$E,5,FALSE)</f>
        <v>3F</v>
      </c>
      <c r="W1426"/>
      <c r="X1426"/>
      <c r="Y1426" s="1" t="str">
        <f>VLOOKUP($O1426,教員一覧!$A:$D,2,FALSE)</f>
        <v>IT</v>
      </c>
      <c r="Z1426" s="1" t="str">
        <f>VLOOKUP($O1426,教員一覧!$A:$D,3,FALSE)</f>
        <v>　</v>
      </c>
      <c r="AA1426" s="1" t="str">
        <f>VLOOKUP($O1426,教員一覧!$A:$D,4,FALSE)</f>
        <v>専任</v>
      </c>
      <c r="AB1426" s="1" t="str">
        <f t="shared" si="444"/>
        <v/>
      </c>
      <c r="AC1426" s="14" t="s">
        <v>1727</v>
      </c>
      <c r="AD1426" s="14" t="s">
        <v>163</v>
      </c>
      <c r="AE1426" s="14" t="s">
        <v>10</v>
      </c>
      <c r="AF1426" s="14" t="s">
        <v>13</v>
      </c>
      <c r="AG1426" s="14">
        <v>2</v>
      </c>
      <c r="AH1426" s="14">
        <v>3303</v>
      </c>
      <c r="AI1426" s="15" t="str">
        <f t="shared" si="445"/>
        <v/>
      </c>
      <c r="AJ1426" s="15" t="str">
        <f t="shared" si="446"/>
        <v/>
      </c>
      <c r="AK1426" s="15" t="str">
        <f t="shared" si="447"/>
        <v/>
      </c>
      <c r="AL1426" s="15" t="str">
        <f t="shared" si="448"/>
        <v/>
      </c>
      <c r="AM1426" s="15" t="str">
        <f t="shared" si="449"/>
        <v/>
      </c>
      <c r="AN1426" s="15" t="str">
        <f t="shared" si="450"/>
        <v/>
      </c>
      <c r="AO1426" s="15" t="str">
        <f t="shared" si="451"/>
        <v/>
      </c>
      <c r="AP1426" s="9" t="str">
        <f t="shared" si="452"/>
        <v>IE1A水2</v>
      </c>
      <c r="AQ1426" s="9">
        <f t="shared" si="453"/>
        <v>0.16666666666666666</v>
      </c>
      <c r="AR1426" s="11" t="str">
        <f t="shared" si="454"/>
        <v>藤原水2</v>
      </c>
      <c r="AS1426" s="11">
        <f t="shared" si="441"/>
        <v>8.3333333333333329E-2</v>
      </c>
      <c r="AT1426">
        <v>6</v>
      </c>
      <c r="AU1426" s="12">
        <f t="shared" si="455"/>
        <v>5.833333333333333</v>
      </c>
      <c r="AV1426" s="13" t="str">
        <f t="shared" si="456"/>
        <v>3303水2</v>
      </c>
      <c r="AW1426" s="13">
        <f t="shared" si="457"/>
        <v>8.3333333333333329E-2</v>
      </c>
      <c r="AX1426" s="18" t="str">
        <f t="shared" si="458"/>
        <v>IE1ALCIT1F水23303</v>
      </c>
      <c r="AY1426" s="18">
        <f t="shared" si="459"/>
        <v>5.833333333333333</v>
      </c>
      <c r="AZ1426"/>
    </row>
    <row r="1427" spans="1:52" x14ac:dyDescent="0.15">
      <c r="A1427" s="1">
        <f t="shared" si="442"/>
        <v>1</v>
      </c>
      <c r="B1427" s="1" t="str">
        <f t="shared" si="443"/>
        <v>編成</v>
      </c>
      <c r="C1427" t="s">
        <v>3744</v>
      </c>
      <c r="D1427" s="1" t="str">
        <f>VLOOKUP($C1427,クラス一覧!$A:$J,10,FALSE)</f>
        <v>IT</v>
      </c>
      <c r="E1427" s="1">
        <f>VLOOKUP($C1427,クラス一覧!$A:$J,8,FALSE)</f>
        <v>35</v>
      </c>
      <c r="F1427" s="1" t="str">
        <f>VLOOKUP($C1427,クラス一覧!$A:$J,9,FALSE)</f>
        <v>今井</v>
      </c>
      <c r="G1427" s="1" t="str">
        <f>VLOOKUP($H1427,科目一覧!$A:$G,3,FALSE)</f>
        <v>プログラミング</v>
      </c>
      <c r="H1427" t="s">
        <v>127</v>
      </c>
      <c r="I1427" s="1" t="str">
        <f>VLOOKUP($H1427,科目一覧!$A:$G,7,FALSE)</f>
        <v>藤原</v>
      </c>
      <c r="J1427" s="1" t="str">
        <f>VLOOKUP($I1427,教員一覧!$A:$D,2,FALSE)</f>
        <v>IT</v>
      </c>
      <c r="K1427" s="1" t="str">
        <f>VLOOKUP($I1427,教員一覧!$A:$D,3,FALSE)</f>
        <v>　</v>
      </c>
      <c r="L1427" s="1" t="str">
        <f>VLOOKUP($I1427,教員一覧!$A:$D,4,FALSE)</f>
        <v>専任</v>
      </c>
      <c r="M1427" t="s">
        <v>1721</v>
      </c>
      <c r="N1427" t="s">
        <v>3789</v>
      </c>
      <c r="O1427" t="s">
        <v>1604</v>
      </c>
      <c r="P1427" t="s">
        <v>13</v>
      </c>
      <c r="Q1427">
        <v>3</v>
      </c>
      <c r="R1427">
        <v>3701</v>
      </c>
      <c r="S1427" s="1" t="str">
        <f>VLOOKUP($R1427,教室一覧!$A:$B,2,FALSE)</f>
        <v>ノート15</v>
      </c>
      <c r="T1427" s="1">
        <f>VLOOKUP($R1427,教室一覧!$A:$C,3,FALSE)</f>
        <v>15</v>
      </c>
      <c r="U1427" s="1" t="str">
        <f>VLOOKUP($R1427,教室一覧!$A:$D,4,FALSE)</f>
        <v>3号館</v>
      </c>
      <c r="V1427" s="1" t="str">
        <f>VLOOKUP($R1427,教室一覧!$A:$E,5,FALSE)</f>
        <v>7F</v>
      </c>
      <c r="W1427"/>
      <c r="X1427"/>
      <c r="Y1427" s="1" t="str">
        <f>VLOOKUP($O1427,教員一覧!$A:$D,2,FALSE)</f>
        <v>IT</v>
      </c>
      <c r="Z1427" s="1" t="str">
        <f>VLOOKUP($O1427,教員一覧!$A:$D,3,FALSE)</f>
        <v>　</v>
      </c>
      <c r="AA1427" s="1" t="str">
        <f>VLOOKUP($O1427,教員一覧!$A:$D,4,FALSE)</f>
        <v>専任</v>
      </c>
      <c r="AB1427" s="1" t="str">
        <f t="shared" si="444"/>
        <v/>
      </c>
      <c r="AC1427" s="14" t="s">
        <v>1721</v>
      </c>
      <c r="AD1427" s="14" t="s">
        <v>163</v>
      </c>
      <c r="AE1427" s="14" t="s">
        <v>1604</v>
      </c>
      <c r="AF1427" s="14" t="s">
        <v>13</v>
      </c>
      <c r="AG1427" s="14">
        <v>3</v>
      </c>
      <c r="AH1427" s="14">
        <v>3701</v>
      </c>
      <c r="AI1427" s="15" t="str">
        <f t="shared" si="445"/>
        <v/>
      </c>
      <c r="AJ1427" s="15" t="str">
        <f t="shared" si="446"/>
        <v/>
      </c>
      <c r="AK1427" s="15" t="str">
        <f t="shared" si="447"/>
        <v/>
      </c>
      <c r="AL1427" s="15" t="str">
        <f t="shared" si="448"/>
        <v/>
      </c>
      <c r="AM1427" s="15" t="str">
        <f t="shared" si="449"/>
        <v/>
      </c>
      <c r="AN1427" s="15" t="str">
        <f t="shared" si="450"/>
        <v/>
      </c>
      <c r="AO1427" s="15" t="str">
        <f t="shared" si="451"/>
        <v/>
      </c>
      <c r="AP1427" s="9" t="str">
        <f t="shared" si="452"/>
        <v>IE1A水3</v>
      </c>
      <c r="AQ1427" s="9">
        <f t="shared" si="453"/>
        <v>0.125</v>
      </c>
      <c r="AR1427" s="11" t="str">
        <f t="shared" si="454"/>
        <v>角野水3</v>
      </c>
      <c r="AS1427" s="11">
        <f t="shared" si="441"/>
        <v>0.16666666666666666</v>
      </c>
      <c r="AT1427">
        <v>6</v>
      </c>
      <c r="AU1427" s="12">
        <f t="shared" si="455"/>
        <v>5.833333333333333</v>
      </c>
      <c r="AV1427" s="13" t="str">
        <f t="shared" si="456"/>
        <v>3701水3</v>
      </c>
      <c r="AW1427" s="13">
        <f t="shared" si="457"/>
        <v>0.16666666666666666</v>
      </c>
      <c r="AX1427" s="18" t="str">
        <f t="shared" si="458"/>
        <v>IE1ALCIT1A水33701</v>
      </c>
      <c r="AY1427" s="18">
        <f t="shared" si="459"/>
        <v>5.833333333333333</v>
      </c>
      <c r="AZ1427"/>
    </row>
    <row r="1428" spans="1:52" x14ac:dyDescent="0.15">
      <c r="A1428" s="1">
        <f t="shared" si="442"/>
        <v>1</v>
      </c>
      <c r="B1428" s="1" t="str">
        <f t="shared" si="443"/>
        <v>編成</v>
      </c>
      <c r="C1428" t="s">
        <v>3744</v>
      </c>
      <c r="D1428" s="1" t="str">
        <f>VLOOKUP($C1428,クラス一覧!$A:$J,10,FALSE)</f>
        <v>IT</v>
      </c>
      <c r="E1428" s="1">
        <f>VLOOKUP($C1428,クラス一覧!$A:$J,8,FALSE)</f>
        <v>35</v>
      </c>
      <c r="F1428" s="1" t="str">
        <f>VLOOKUP($C1428,クラス一覧!$A:$J,9,FALSE)</f>
        <v>今井</v>
      </c>
      <c r="G1428" s="1" t="str">
        <f>VLOOKUP($H1428,科目一覧!$A:$G,3,FALSE)</f>
        <v>プログラミング</v>
      </c>
      <c r="H1428" t="s">
        <v>127</v>
      </c>
      <c r="I1428" s="1" t="str">
        <f>VLOOKUP($H1428,科目一覧!$A:$G,7,FALSE)</f>
        <v>藤原</v>
      </c>
      <c r="J1428" s="1" t="str">
        <f>VLOOKUP($I1428,教員一覧!$A:$D,2,FALSE)</f>
        <v>IT</v>
      </c>
      <c r="K1428" s="1" t="str">
        <f>VLOOKUP($I1428,教員一覧!$A:$D,3,FALSE)</f>
        <v>　</v>
      </c>
      <c r="L1428" s="1" t="str">
        <f>VLOOKUP($I1428,教員一覧!$A:$D,4,FALSE)</f>
        <v>専任</v>
      </c>
      <c r="M1428" t="s">
        <v>1723</v>
      </c>
      <c r="N1428" t="s">
        <v>3789</v>
      </c>
      <c r="O1428" t="s">
        <v>14</v>
      </c>
      <c r="P1428" t="s">
        <v>13</v>
      </c>
      <c r="Q1428">
        <v>3</v>
      </c>
      <c r="R1428">
        <v>3702</v>
      </c>
      <c r="S1428" s="1" t="str">
        <f>VLOOKUP($R1428,教室一覧!$A:$B,2,FALSE)</f>
        <v>ノート15</v>
      </c>
      <c r="T1428" s="1">
        <f>VLOOKUP($R1428,教室一覧!$A:$C,3,FALSE)</f>
        <v>15</v>
      </c>
      <c r="U1428" s="1" t="str">
        <f>VLOOKUP($R1428,教室一覧!$A:$D,4,FALSE)</f>
        <v>3号館</v>
      </c>
      <c r="V1428" s="1" t="str">
        <f>VLOOKUP($R1428,教室一覧!$A:$E,5,FALSE)</f>
        <v>7F</v>
      </c>
      <c r="W1428"/>
      <c r="X1428"/>
      <c r="Y1428" s="1" t="str">
        <f>VLOOKUP($O1428,教員一覧!$A:$D,2,FALSE)</f>
        <v>IT</v>
      </c>
      <c r="Z1428" s="1" t="str">
        <f>VLOOKUP($O1428,教員一覧!$A:$D,3,FALSE)</f>
        <v>　</v>
      </c>
      <c r="AA1428" s="1" t="str">
        <f>VLOOKUP($O1428,教員一覧!$A:$D,4,FALSE)</f>
        <v>非常勤</v>
      </c>
      <c r="AB1428" s="1" t="str">
        <f t="shared" si="444"/>
        <v/>
      </c>
      <c r="AC1428" s="14" t="s">
        <v>1723</v>
      </c>
      <c r="AD1428" s="14" t="s">
        <v>163</v>
      </c>
      <c r="AE1428" s="14" t="s">
        <v>14</v>
      </c>
      <c r="AF1428" s="14" t="s">
        <v>13</v>
      </c>
      <c r="AG1428" s="14">
        <v>3</v>
      </c>
      <c r="AH1428" s="14">
        <v>3702</v>
      </c>
      <c r="AI1428" s="15" t="str">
        <f t="shared" si="445"/>
        <v/>
      </c>
      <c r="AJ1428" s="15" t="str">
        <f t="shared" si="446"/>
        <v/>
      </c>
      <c r="AK1428" s="15" t="str">
        <f t="shared" si="447"/>
        <v/>
      </c>
      <c r="AL1428" s="15" t="str">
        <f t="shared" si="448"/>
        <v/>
      </c>
      <c r="AM1428" s="15" t="str">
        <f t="shared" si="449"/>
        <v/>
      </c>
      <c r="AN1428" s="15" t="str">
        <f t="shared" si="450"/>
        <v/>
      </c>
      <c r="AO1428" s="15" t="str">
        <f t="shared" si="451"/>
        <v/>
      </c>
      <c r="AP1428" s="9" t="str">
        <f t="shared" si="452"/>
        <v>IE1A水3</v>
      </c>
      <c r="AQ1428" s="9">
        <f t="shared" si="453"/>
        <v>0.125</v>
      </c>
      <c r="AR1428" s="11" t="str">
        <f t="shared" si="454"/>
        <v>森水3</v>
      </c>
      <c r="AS1428" s="11">
        <f t="shared" si="441"/>
        <v>0.16666666666666666</v>
      </c>
      <c r="AT1428">
        <v>6</v>
      </c>
      <c r="AU1428" s="12">
        <f t="shared" si="455"/>
        <v>5.833333333333333</v>
      </c>
      <c r="AV1428" s="13" t="str">
        <f t="shared" si="456"/>
        <v>3702水3</v>
      </c>
      <c r="AW1428" s="13">
        <f t="shared" si="457"/>
        <v>0.16666666666666666</v>
      </c>
      <c r="AX1428" s="18" t="str">
        <f t="shared" si="458"/>
        <v>IE1ALCIT1B水33702</v>
      </c>
      <c r="AY1428" s="18">
        <f t="shared" si="459"/>
        <v>5.833333333333333</v>
      </c>
      <c r="AZ1428"/>
    </row>
    <row r="1429" spans="1:52" x14ac:dyDescent="0.15">
      <c r="A1429" s="1">
        <f t="shared" si="442"/>
        <v>1</v>
      </c>
      <c r="B1429" s="1" t="str">
        <f t="shared" si="443"/>
        <v>編成</v>
      </c>
      <c r="C1429" t="s">
        <v>3744</v>
      </c>
      <c r="D1429" s="1" t="str">
        <f>VLOOKUP($C1429,クラス一覧!$A:$J,10,FALSE)</f>
        <v>IT</v>
      </c>
      <c r="E1429" s="1">
        <f>VLOOKUP($C1429,クラス一覧!$A:$J,8,FALSE)</f>
        <v>35</v>
      </c>
      <c r="F1429" s="1" t="str">
        <f>VLOOKUP($C1429,クラス一覧!$A:$J,9,FALSE)</f>
        <v>今井</v>
      </c>
      <c r="G1429" s="1" t="str">
        <f>VLOOKUP($H1429,科目一覧!$A:$G,3,FALSE)</f>
        <v>プログラミング</v>
      </c>
      <c r="H1429" t="s">
        <v>127</v>
      </c>
      <c r="I1429" s="1" t="str">
        <f>VLOOKUP($H1429,科目一覧!$A:$G,7,FALSE)</f>
        <v>藤原</v>
      </c>
      <c r="J1429" s="1" t="str">
        <f>VLOOKUP($I1429,教員一覧!$A:$D,2,FALSE)</f>
        <v>IT</v>
      </c>
      <c r="K1429" s="1" t="str">
        <f>VLOOKUP($I1429,教員一覧!$A:$D,3,FALSE)</f>
        <v>　</v>
      </c>
      <c r="L1429" s="1" t="str">
        <f>VLOOKUP($I1429,教員一覧!$A:$D,4,FALSE)</f>
        <v>専任</v>
      </c>
      <c r="M1429" t="s">
        <v>1724</v>
      </c>
      <c r="N1429" t="s">
        <v>3789</v>
      </c>
      <c r="O1429" t="s">
        <v>1484</v>
      </c>
      <c r="P1429" t="s">
        <v>13</v>
      </c>
      <c r="Q1429">
        <v>3</v>
      </c>
      <c r="R1429">
        <v>3703</v>
      </c>
      <c r="S1429" s="1" t="str">
        <f>VLOOKUP($R1429,教室一覧!$A:$B,2,FALSE)</f>
        <v>ノート15</v>
      </c>
      <c r="T1429" s="1">
        <f>VLOOKUP($R1429,教室一覧!$A:$C,3,FALSE)</f>
        <v>15</v>
      </c>
      <c r="U1429" s="1" t="str">
        <f>VLOOKUP($R1429,教室一覧!$A:$D,4,FALSE)</f>
        <v>3号館</v>
      </c>
      <c r="V1429" s="1" t="str">
        <f>VLOOKUP($R1429,教室一覧!$A:$E,5,FALSE)</f>
        <v>7F</v>
      </c>
      <c r="W1429"/>
      <c r="X1429"/>
      <c r="Y1429" s="1" t="str">
        <f>VLOOKUP($O1429,教員一覧!$A:$D,2,FALSE)</f>
        <v>IT</v>
      </c>
      <c r="Z1429" s="1" t="str">
        <f>VLOOKUP($O1429,教員一覧!$A:$D,3,FALSE)</f>
        <v>　</v>
      </c>
      <c r="AA1429" s="1" t="str">
        <f>VLOOKUP($O1429,教員一覧!$A:$D,4,FALSE)</f>
        <v>非常勤</v>
      </c>
      <c r="AB1429" s="1" t="str">
        <f t="shared" si="444"/>
        <v/>
      </c>
      <c r="AC1429" s="14" t="s">
        <v>1724</v>
      </c>
      <c r="AD1429" s="14" t="s">
        <v>163</v>
      </c>
      <c r="AE1429" s="14" t="s">
        <v>1484</v>
      </c>
      <c r="AF1429" s="14" t="s">
        <v>13</v>
      </c>
      <c r="AG1429" s="14">
        <v>3</v>
      </c>
      <c r="AH1429" s="14">
        <v>3703</v>
      </c>
      <c r="AI1429" s="15" t="str">
        <f t="shared" si="445"/>
        <v/>
      </c>
      <c r="AJ1429" s="15" t="str">
        <f t="shared" si="446"/>
        <v/>
      </c>
      <c r="AK1429" s="15" t="str">
        <f t="shared" si="447"/>
        <v/>
      </c>
      <c r="AL1429" s="15" t="str">
        <f t="shared" si="448"/>
        <v/>
      </c>
      <c r="AM1429" s="15" t="str">
        <f t="shared" si="449"/>
        <v/>
      </c>
      <c r="AN1429" s="15" t="str">
        <f t="shared" si="450"/>
        <v/>
      </c>
      <c r="AO1429" s="15" t="str">
        <f t="shared" si="451"/>
        <v/>
      </c>
      <c r="AP1429" s="9" t="str">
        <f t="shared" si="452"/>
        <v>IE1A水3</v>
      </c>
      <c r="AQ1429" s="9">
        <f t="shared" si="453"/>
        <v>0.125</v>
      </c>
      <c r="AR1429" s="11" t="str">
        <f t="shared" si="454"/>
        <v>吹野水3</v>
      </c>
      <c r="AS1429" s="11">
        <f t="shared" si="441"/>
        <v>0.16666666666666666</v>
      </c>
      <c r="AT1429">
        <v>6</v>
      </c>
      <c r="AU1429" s="12">
        <f t="shared" si="455"/>
        <v>5.833333333333333</v>
      </c>
      <c r="AV1429" s="13" t="str">
        <f t="shared" si="456"/>
        <v>3703水3</v>
      </c>
      <c r="AW1429" s="13">
        <f t="shared" si="457"/>
        <v>0.16666666666666666</v>
      </c>
      <c r="AX1429" s="18" t="str">
        <f t="shared" si="458"/>
        <v>IE1ALCIT1C水33703</v>
      </c>
      <c r="AY1429" s="18">
        <f t="shared" si="459"/>
        <v>5.833333333333333</v>
      </c>
      <c r="AZ1429"/>
    </row>
    <row r="1430" spans="1:52" x14ac:dyDescent="0.15">
      <c r="A1430" s="1">
        <f t="shared" si="442"/>
        <v>1</v>
      </c>
      <c r="B1430" s="1" t="str">
        <f t="shared" si="443"/>
        <v>編成</v>
      </c>
      <c r="C1430" t="s">
        <v>3744</v>
      </c>
      <c r="D1430" s="1" t="str">
        <f>VLOOKUP($C1430,クラス一覧!$A:$J,10,FALSE)</f>
        <v>IT</v>
      </c>
      <c r="E1430" s="1">
        <f>VLOOKUP($C1430,クラス一覧!$A:$J,8,FALSE)</f>
        <v>35</v>
      </c>
      <c r="F1430" s="1" t="str">
        <f>VLOOKUP($C1430,クラス一覧!$A:$J,9,FALSE)</f>
        <v>今井</v>
      </c>
      <c r="G1430" s="1" t="str">
        <f>VLOOKUP($H1430,科目一覧!$A:$G,3,FALSE)</f>
        <v>プログラミング</v>
      </c>
      <c r="H1430" t="s">
        <v>127</v>
      </c>
      <c r="I1430" s="1" t="str">
        <f>VLOOKUP($H1430,科目一覧!$A:$G,7,FALSE)</f>
        <v>藤原</v>
      </c>
      <c r="J1430" s="1" t="str">
        <f>VLOOKUP($I1430,教員一覧!$A:$D,2,FALSE)</f>
        <v>IT</v>
      </c>
      <c r="K1430" s="1" t="str">
        <f>VLOOKUP($I1430,教員一覧!$A:$D,3,FALSE)</f>
        <v>　</v>
      </c>
      <c r="L1430" s="1" t="str">
        <f>VLOOKUP($I1430,教員一覧!$A:$D,4,FALSE)</f>
        <v>専任</v>
      </c>
      <c r="M1430" t="s">
        <v>1725</v>
      </c>
      <c r="N1430" t="s">
        <v>3789</v>
      </c>
      <c r="O1430" t="s">
        <v>34</v>
      </c>
      <c r="P1430" t="s">
        <v>13</v>
      </c>
      <c r="Q1430">
        <v>3</v>
      </c>
      <c r="R1430">
        <v>3301</v>
      </c>
      <c r="S1430" s="1" t="str">
        <f>VLOOKUP($R1430,教室一覧!$A:$B,2,FALSE)</f>
        <v>ノート対応</v>
      </c>
      <c r="T1430" s="1">
        <f>VLOOKUP($R1430,教室一覧!$A:$C,3,FALSE)</f>
        <v>36</v>
      </c>
      <c r="U1430" s="1" t="str">
        <f>VLOOKUP($R1430,教室一覧!$A:$D,4,FALSE)</f>
        <v>3号館</v>
      </c>
      <c r="V1430" s="1" t="str">
        <f>VLOOKUP($R1430,教室一覧!$A:$E,5,FALSE)</f>
        <v>3F</v>
      </c>
      <c r="W1430"/>
      <c r="X1430"/>
      <c r="Y1430" s="1" t="str">
        <f>VLOOKUP($O1430,教員一覧!$A:$D,2,FALSE)</f>
        <v>IT</v>
      </c>
      <c r="Z1430" s="1" t="str">
        <f>VLOOKUP($O1430,教員一覧!$A:$D,3,FALSE)</f>
        <v>　</v>
      </c>
      <c r="AA1430" s="1" t="str">
        <f>VLOOKUP($O1430,教員一覧!$A:$D,4,FALSE)</f>
        <v>非常勤</v>
      </c>
      <c r="AB1430" s="1" t="str">
        <f t="shared" si="444"/>
        <v/>
      </c>
      <c r="AC1430" s="14" t="s">
        <v>1725</v>
      </c>
      <c r="AD1430" s="14" t="s">
        <v>163</v>
      </c>
      <c r="AE1430" s="14" t="s">
        <v>34</v>
      </c>
      <c r="AF1430" s="14" t="s">
        <v>13</v>
      </c>
      <c r="AG1430" s="14">
        <v>3</v>
      </c>
      <c r="AH1430" s="14">
        <v>3301</v>
      </c>
      <c r="AI1430" s="15" t="str">
        <f t="shared" si="445"/>
        <v/>
      </c>
      <c r="AJ1430" s="15" t="str">
        <f t="shared" si="446"/>
        <v/>
      </c>
      <c r="AK1430" s="15" t="str">
        <f t="shared" si="447"/>
        <v/>
      </c>
      <c r="AL1430" s="15" t="str">
        <f t="shared" si="448"/>
        <v/>
      </c>
      <c r="AM1430" s="15" t="str">
        <f t="shared" si="449"/>
        <v/>
      </c>
      <c r="AN1430" s="15" t="str">
        <f t="shared" si="450"/>
        <v/>
      </c>
      <c r="AO1430" s="15" t="str">
        <f t="shared" si="451"/>
        <v/>
      </c>
      <c r="AP1430" s="9" t="str">
        <f t="shared" si="452"/>
        <v>IE1A水3</v>
      </c>
      <c r="AQ1430" s="9">
        <f t="shared" si="453"/>
        <v>0.125</v>
      </c>
      <c r="AR1430" s="11" t="str">
        <f t="shared" si="454"/>
        <v>杉原水3</v>
      </c>
      <c r="AS1430" s="11">
        <f t="shared" si="441"/>
        <v>0.16666666666666666</v>
      </c>
      <c r="AT1430">
        <v>6</v>
      </c>
      <c r="AU1430" s="12">
        <f t="shared" si="455"/>
        <v>5.833333333333333</v>
      </c>
      <c r="AV1430" s="13" t="str">
        <f t="shared" si="456"/>
        <v>3301水3</v>
      </c>
      <c r="AW1430" s="13">
        <f t="shared" si="457"/>
        <v>0.16666666666666666</v>
      </c>
      <c r="AX1430" s="18" t="str">
        <f t="shared" si="458"/>
        <v>IE1ALCIT1D水33301</v>
      </c>
      <c r="AY1430" s="18">
        <f t="shared" si="459"/>
        <v>5.833333333333333</v>
      </c>
      <c r="AZ1430"/>
    </row>
    <row r="1431" spans="1:52" x14ac:dyDescent="0.15">
      <c r="A1431" s="1">
        <f t="shared" si="442"/>
        <v>1</v>
      </c>
      <c r="B1431" s="1" t="str">
        <f t="shared" si="443"/>
        <v>編成</v>
      </c>
      <c r="C1431" t="s">
        <v>3744</v>
      </c>
      <c r="D1431" s="1" t="str">
        <f>VLOOKUP($C1431,クラス一覧!$A:$J,10,FALSE)</f>
        <v>IT</v>
      </c>
      <c r="E1431" s="1">
        <f>VLOOKUP($C1431,クラス一覧!$A:$J,8,FALSE)</f>
        <v>35</v>
      </c>
      <c r="F1431" s="1" t="str">
        <f>VLOOKUP($C1431,クラス一覧!$A:$J,9,FALSE)</f>
        <v>今井</v>
      </c>
      <c r="G1431" s="1" t="str">
        <f>VLOOKUP($H1431,科目一覧!$A:$G,3,FALSE)</f>
        <v>プログラミング</v>
      </c>
      <c r="H1431" t="s">
        <v>127</v>
      </c>
      <c r="I1431" s="1" t="str">
        <f>VLOOKUP($H1431,科目一覧!$A:$G,7,FALSE)</f>
        <v>藤原</v>
      </c>
      <c r="J1431" s="1" t="str">
        <f>VLOOKUP($I1431,教員一覧!$A:$D,2,FALSE)</f>
        <v>IT</v>
      </c>
      <c r="K1431" s="1" t="str">
        <f>VLOOKUP($I1431,教員一覧!$A:$D,3,FALSE)</f>
        <v>　</v>
      </c>
      <c r="L1431" s="1" t="str">
        <f>VLOOKUP($I1431,教員一覧!$A:$D,4,FALSE)</f>
        <v>専任</v>
      </c>
      <c r="M1431" t="s">
        <v>1726</v>
      </c>
      <c r="N1431" t="s">
        <v>3789</v>
      </c>
      <c r="O1431" t="s">
        <v>10</v>
      </c>
      <c r="P1431" t="s">
        <v>13</v>
      </c>
      <c r="Q1431">
        <v>3</v>
      </c>
      <c r="R1431">
        <v>3302</v>
      </c>
      <c r="S1431" s="1" t="str">
        <f>VLOOKUP($R1431,教室一覧!$A:$B,2,FALSE)</f>
        <v>ノート対応</v>
      </c>
      <c r="T1431" s="1">
        <f>VLOOKUP($R1431,教室一覧!$A:$C,3,FALSE)</f>
        <v>36</v>
      </c>
      <c r="U1431" s="1" t="str">
        <f>VLOOKUP($R1431,教室一覧!$A:$D,4,FALSE)</f>
        <v>3号館</v>
      </c>
      <c r="V1431" s="1" t="str">
        <f>VLOOKUP($R1431,教室一覧!$A:$E,5,FALSE)</f>
        <v>3F</v>
      </c>
      <c r="W1431"/>
      <c r="X1431"/>
      <c r="Y1431" s="1" t="str">
        <f>VLOOKUP($O1431,教員一覧!$A:$D,2,FALSE)</f>
        <v>IT</v>
      </c>
      <c r="Z1431" s="1" t="str">
        <f>VLOOKUP($O1431,教員一覧!$A:$D,3,FALSE)</f>
        <v>　</v>
      </c>
      <c r="AA1431" s="1" t="str">
        <f>VLOOKUP($O1431,教員一覧!$A:$D,4,FALSE)</f>
        <v>専任</v>
      </c>
      <c r="AB1431" s="1" t="str">
        <f t="shared" si="444"/>
        <v/>
      </c>
      <c r="AC1431" s="14" t="s">
        <v>1726</v>
      </c>
      <c r="AD1431" s="14" t="s">
        <v>163</v>
      </c>
      <c r="AE1431" s="14" t="s">
        <v>10</v>
      </c>
      <c r="AF1431" s="14" t="s">
        <v>13</v>
      </c>
      <c r="AG1431" s="14">
        <v>3</v>
      </c>
      <c r="AH1431" s="14">
        <v>3302</v>
      </c>
      <c r="AI1431" s="15" t="str">
        <f t="shared" si="445"/>
        <v/>
      </c>
      <c r="AJ1431" s="15" t="str">
        <f t="shared" si="446"/>
        <v/>
      </c>
      <c r="AK1431" s="15" t="str">
        <f t="shared" si="447"/>
        <v/>
      </c>
      <c r="AL1431" s="15" t="str">
        <f t="shared" si="448"/>
        <v/>
      </c>
      <c r="AM1431" s="15" t="str">
        <f t="shared" si="449"/>
        <v/>
      </c>
      <c r="AN1431" s="15" t="str">
        <f t="shared" si="450"/>
        <v/>
      </c>
      <c r="AO1431" s="15" t="str">
        <f t="shared" si="451"/>
        <v/>
      </c>
      <c r="AP1431" s="9" t="str">
        <f t="shared" si="452"/>
        <v>IE1A水3</v>
      </c>
      <c r="AQ1431" s="9">
        <f t="shared" si="453"/>
        <v>0.125</v>
      </c>
      <c r="AR1431" s="11" t="str">
        <f t="shared" si="454"/>
        <v>藤原水3</v>
      </c>
      <c r="AS1431" s="11">
        <f t="shared" si="441"/>
        <v>0.16666666666666666</v>
      </c>
      <c r="AT1431">
        <v>6</v>
      </c>
      <c r="AU1431" s="12">
        <f t="shared" si="455"/>
        <v>5.833333333333333</v>
      </c>
      <c r="AV1431" s="13" t="str">
        <f t="shared" si="456"/>
        <v>3302水3</v>
      </c>
      <c r="AW1431" s="13">
        <f t="shared" si="457"/>
        <v>8.3333333333333329E-2</v>
      </c>
      <c r="AX1431" s="18" t="str">
        <f t="shared" si="458"/>
        <v>IE1ALCIT1E水33302</v>
      </c>
      <c r="AY1431" s="18">
        <f t="shared" si="459"/>
        <v>2.9166666666666665</v>
      </c>
      <c r="AZ1431"/>
    </row>
    <row r="1432" spans="1:52" x14ac:dyDescent="0.15">
      <c r="A1432" s="1">
        <f t="shared" si="442"/>
        <v>1</v>
      </c>
      <c r="B1432" s="1" t="str">
        <f t="shared" si="443"/>
        <v>編成</v>
      </c>
      <c r="C1432" t="s">
        <v>3744</v>
      </c>
      <c r="D1432" s="1" t="str">
        <f>VLOOKUP($C1432,クラス一覧!$A:$J,10,FALSE)</f>
        <v>IT</v>
      </c>
      <c r="E1432" s="1">
        <f>VLOOKUP($C1432,クラス一覧!$A:$J,8,FALSE)</f>
        <v>35</v>
      </c>
      <c r="F1432" s="1" t="str">
        <f>VLOOKUP($C1432,クラス一覧!$A:$J,9,FALSE)</f>
        <v>今井</v>
      </c>
      <c r="G1432" s="1" t="str">
        <f>VLOOKUP($H1432,科目一覧!$A:$G,3,FALSE)</f>
        <v>プログラミング</v>
      </c>
      <c r="H1432" t="s">
        <v>127</v>
      </c>
      <c r="I1432" s="1" t="str">
        <f>VLOOKUP($H1432,科目一覧!$A:$G,7,FALSE)</f>
        <v>藤原</v>
      </c>
      <c r="J1432" s="1" t="str">
        <f>VLOOKUP($I1432,教員一覧!$A:$D,2,FALSE)</f>
        <v>IT</v>
      </c>
      <c r="K1432" s="1" t="str">
        <f>VLOOKUP($I1432,教員一覧!$A:$D,3,FALSE)</f>
        <v>　</v>
      </c>
      <c r="L1432" s="1" t="str">
        <f>VLOOKUP($I1432,教員一覧!$A:$D,4,FALSE)</f>
        <v>専任</v>
      </c>
      <c r="M1432" t="s">
        <v>1727</v>
      </c>
      <c r="N1432" t="s">
        <v>3789</v>
      </c>
      <c r="O1432" t="s">
        <v>16</v>
      </c>
      <c r="P1432" t="s">
        <v>13</v>
      </c>
      <c r="Q1432">
        <v>3</v>
      </c>
      <c r="R1432">
        <v>3303</v>
      </c>
      <c r="S1432" s="1" t="str">
        <f>VLOOKUP($R1432,教室一覧!$A:$B,2,FALSE)</f>
        <v>ノート対応</v>
      </c>
      <c r="T1432" s="1">
        <f>VLOOKUP($R1432,教室一覧!$A:$C,3,FALSE)</f>
        <v>36</v>
      </c>
      <c r="U1432" s="1" t="str">
        <f>VLOOKUP($R1432,教室一覧!$A:$D,4,FALSE)</f>
        <v>3号館</v>
      </c>
      <c r="V1432" s="1" t="str">
        <f>VLOOKUP($R1432,教室一覧!$A:$E,5,FALSE)</f>
        <v>3F</v>
      </c>
      <c r="W1432"/>
      <c r="X1432"/>
      <c r="Y1432" s="1" t="str">
        <f>VLOOKUP($O1432,教員一覧!$A:$D,2,FALSE)</f>
        <v>IT</v>
      </c>
      <c r="Z1432" s="1" t="str">
        <f>VLOOKUP($O1432,教員一覧!$A:$D,3,FALSE)</f>
        <v>　</v>
      </c>
      <c r="AA1432" s="1" t="str">
        <f>VLOOKUP($O1432,教員一覧!$A:$D,4,FALSE)</f>
        <v>非常勤</v>
      </c>
      <c r="AB1432" s="1" t="str">
        <f t="shared" si="444"/>
        <v/>
      </c>
      <c r="AC1432" s="14" t="s">
        <v>1727</v>
      </c>
      <c r="AD1432" s="14" t="s">
        <v>163</v>
      </c>
      <c r="AE1432" s="14" t="s">
        <v>16</v>
      </c>
      <c r="AF1432" s="14" t="s">
        <v>13</v>
      </c>
      <c r="AG1432" s="14">
        <v>3</v>
      </c>
      <c r="AH1432" s="14">
        <v>3303</v>
      </c>
      <c r="AI1432" s="15" t="str">
        <f t="shared" si="445"/>
        <v/>
      </c>
      <c r="AJ1432" s="15" t="str">
        <f t="shared" si="446"/>
        <v/>
      </c>
      <c r="AK1432" s="15" t="str">
        <f t="shared" si="447"/>
        <v/>
      </c>
      <c r="AL1432" s="15" t="str">
        <f t="shared" si="448"/>
        <v/>
      </c>
      <c r="AM1432" s="15" t="str">
        <f t="shared" si="449"/>
        <v/>
      </c>
      <c r="AN1432" s="15" t="str">
        <f t="shared" si="450"/>
        <v/>
      </c>
      <c r="AO1432" s="15" t="str">
        <f t="shared" si="451"/>
        <v/>
      </c>
      <c r="AP1432" s="9" t="str">
        <f t="shared" si="452"/>
        <v>IE1A水3</v>
      </c>
      <c r="AQ1432" s="9">
        <f t="shared" si="453"/>
        <v>0.125</v>
      </c>
      <c r="AR1432" s="11" t="str">
        <f t="shared" si="454"/>
        <v>梶山水3</v>
      </c>
      <c r="AS1432" s="11">
        <f t="shared" si="441"/>
        <v>0.16666666666666666</v>
      </c>
      <c r="AT1432">
        <v>6</v>
      </c>
      <c r="AU1432" s="12">
        <f t="shared" si="455"/>
        <v>5.833333333333333</v>
      </c>
      <c r="AV1432" s="13" t="str">
        <f t="shared" si="456"/>
        <v>3303水3</v>
      </c>
      <c r="AW1432" s="13">
        <f t="shared" si="457"/>
        <v>8.3333333333333329E-2</v>
      </c>
      <c r="AX1432" s="18" t="str">
        <f t="shared" si="458"/>
        <v>IE1ALCIT1F水33303</v>
      </c>
      <c r="AY1432" s="18">
        <f t="shared" si="459"/>
        <v>2.9166666666666665</v>
      </c>
      <c r="AZ1432"/>
    </row>
    <row r="1433" spans="1:52" x14ac:dyDescent="0.15">
      <c r="A1433" s="1">
        <f t="shared" si="442"/>
        <v>1</v>
      </c>
      <c r="B1433" s="1" t="str">
        <f t="shared" si="443"/>
        <v>編成</v>
      </c>
      <c r="C1433" t="s">
        <v>3744</v>
      </c>
      <c r="D1433" s="1" t="str">
        <f>VLOOKUP($C1433,クラス一覧!$A:$J,10,FALSE)</f>
        <v>IT</v>
      </c>
      <c r="E1433" s="1">
        <f>VLOOKUP($C1433,クラス一覧!$A:$J,8,FALSE)</f>
        <v>35</v>
      </c>
      <c r="F1433" s="1" t="str">
        <f>VLOOKUP($C1433,クラス一覧!$A:$J,9,FALSE)</f>
        <v>今井</v>
      </c>
      <c r="G1433" s="1" t="str">
        <f>VLOOKUP($H1433,科目一覧!$A:$G,3,FALSE)</f>
        <v>情報処理</v>
      </c>
      <c r="H1433" t="s">
        <v>3056</v>
      </c>
      <c r="I1433" s="1" t="str">
        <f>VLOOKUP($H1433,科目一覧!$A:$G,7,FALSE)</f>
        <v>奥田</v>
      </c>
      <c r="J1433" s="1" t="str">
        <f>VLOOKUP($I1433,教員一覧!$A:$D,2,FALSE)</f>
        <v>ゲーム</v>
      </c>
      <c r="K1433" s="1" t="str">
        <f>VLOOKUP($I1433,教員一覧!$A:$D,3,FALSE)</f>
        <v>プログラム</v>
      </c>
      <c r="L1433" s="1" t="str">
        <f>VLOOKUP($I1433,教員一覧!$A:$D,4,FALSE)</f>
        <v>専任</v>
      </c>
      <c r="M1433" t="s">
        <v>128</v>
      </c>
      <c r="N1433" t="s">
        <v>3789</v>
      </c>
      <c r="O1433" t="s">
        <v>61</v>
      </c>
      <c r="P1433" t="s">
        <v>13</v>
      </c>
      <c r="Q1433">
        <v>4</v>
      </c>
      <c r="R1433">
        <v>3201</v>
      </c>
      <c r="S1433" s="1" t="str">
        <f>VLOOKUP($R1433,教室一覧!$A:$B,2,FALSE)</f>
        <v>普通教室</v>
      </c>
      <c r="T1433" s="1">
        <f>VLOOKUP($R1433,教室一覧!$A:$C,3,FALSE)</f>
        <v>36</v>
      </c>
      <c r="U1433" s="1" t="str">
        <f>VLOOKUP($R1433,教室一覧!$A:$D,4,FALSE)</f>
        <v>3号館</v>
      </c>
      <c r="V1433" s="1" t="str">
        <f>VLOOKUP($R1433,教室一覧!$A:$E,5,FALSE)</f>
        <v>2F</v>
      </c>
      <c r="W1433"/>
      <c r="X1433"/>
      <c r="Y1433" s="1" t="str">
        <f>VLOOKUP($O1433,教員一覧!$A:$D,2,FALSE)</f>
        <v>ゲーム</v>
      </c>
      <c r="Z1433" s="1" t="str">
        <f>VLOOKUP($O1433,教員一覧!$A:$D,3,FALSE)</f>
        <v>プログラム</v>
      </c>
      <c r="AA1433" s="1" t="str">
        <f>VLOOKUP($O1433,教員一覧!$A:$D,4,FALSE)</f>
        <v>専任</v>
      </c>
      <c r="AB1433" s="1" t="str">
        <f t="shared" si="444"/>
        <v/>
      </c>
      <c r="AC1433" s="14" t="s">
        <v>128</v>
      </c>
      <c r="AD1433" s="14" t="s">
        <v>163</v>
      </c>
      <c r="AE1433" s="14" t="s">
        <v>61</v>
      </c>
      <c r="AF1433" s="14" t="s">
        <v>13</v>
      </c>
      <c r="AG1433" s="14">
        <v>4</v>
      </c>
      <c r="AH1433" s="14">
        <v>3201</v>
      </c>
      <c r="AI1433" s="15" t="str">
        <f t="shared" si="445"/>
        <v/>
      </c>
      <c r="AJ1433" s="15" t="str">
        <f t="shared" si="446"/>
        <v/>
      </c>
      <c r="AK1433" s="15" t="str">
        <f t="shared" si="447"/>
        <v/>
      </c>
      <c r="AL1433" s="15" t="str">
        <f t="shared" si="448"/>
        <v/>
      </c>
      <c r="AM1433" s="15" t="str">
        <f t="shared" si="449"/>
        <v/>
      </c>
      <c r="AN1433" s="15" t="str">
        <f t="shared" si="450"/>
        <v/>
      </c>
      <c r="AO1433" s="15" t="str">
        <f t="shared" si="451"/>
        <v/>
      </c>
      <c r="AP1433" s="9" t="str">
        <f t="shared" si="452"/>
        <v>IE1A水4</v>
      </c>
      <c r="AQ1433" s="9">
        <f t="shared" si="453"/>
        <v>0.33333333333333331</v>
      </c>
      <c r="AR1433" s="11" t="str">
        <f t="shared" si="454"/>
        <v>奥田水4</v>
      </c>
      <c r="AS1433" s="11">
        <f t="shared" si="441"/>
        <v>0.16666666666666666</v>
      </c>
      <c r="AT1433">
        <v>3</v>
      </c>
      <c r="AU1433" s="12">
        <f t="shared" si="455"/>
        <v>11.666666666666666</v>
      </c>
      <c r="AV1433" s="13" t="str">
        <f t="shared" si="456"/>
        <v>3201水4</v>
      </c>
      <c r="AW1433" s="13">
        <f t="shared" si="457"/>
        <v>0.16666666666666666</v>
      </c>
      <c r="AX1433" s="18" t="str">
        <f t="shared" si="458"/>
        <v>IE1ALFEIT1A水43201</v>
      </c>
      <c r="AY1433" s="18">
        <f t="shared" si="459"/>
        <v>11.666666666666666</v>
      </c>
      <c r="AZ1433"/>
    </row>
    <row r="1434" spans="1:52" x14ac:dyDescent="0.15">
      <c r="A1434" s="1">
        <f t="shared" si="442"/>
        <v>1</v>
      </c>
      <c r="B1434" s="1" t="str">
        <f t="shared" si="443"/>
        <v>編成</v>
      </c>
      <c r="C1434" t="s">
        <v>3744</v>
      </c>
      <c r="D1434" s="1" t="str">
        <f>VLOOKUP($C1434,クラス一覧!$A:$J,10,FALSE)</f>
        <v>IT</v>
      </c>
      <c r="E1434" s="1">
        <f>VLOOKUP($C1434,クラス一覧!$A:$J,8,FALSE)</f>
        <v>35</v>
      </c>
      <c r="F1434" s="1" t="str">
        <f>VLOOKUP($C1434,クラス一覧!$A:$J,9,FALSE)</f>
        <v>今井</v>
      </c>
      <c r="G1434" s="1" t="str">
        <f>VLOOKUP($H1434,科目一覧!$A:$G,3,FALSE)</f>
        <v>情報処理</v>
      </c>
      <c r="H1434" t="s">
        <v>3056</v>
      </c>
      <c r="I1434" s="1" t="str">
        <f>VLOOKUP($H1434,科目一覧!$A:$G,7,FALSE)</f>
        <v>奥田</v>
      </c>
      <c r="J1434" s="1" t="str">
        <f>VLOOKUP($I1434,教員一覧!$A:$D,2,FALSE)</f>
        <v>ゲーム</v>
      </c>
      <c r="K1434" s="1" t="str">
        <f>VLOOKUP($I1434,教員一覧!$A:$D,3,FALSE)</f>
        <v>プログラム</v>
      </c>
      <c r="L1434" s="1" t="str">
        <f>VLOOKUP($I1434,教員一覧!$A:$D,4,FALSE)</f>
        <v>専任</v>
      </c>
      <c r="M1434" t="s">
        <v>129</v>
      </c>
      <c r="N1434" t="s">
        <v>3789</v>
      </c>
      <c r="O1434" t="s">
        <v>8</v>
      </c>
      <c r="P1434" t="s">
        <v>13</v>
      </c>
      <c r="Q1434">
        <v>4</v>
      </c>
      <c r="R1434">
        <v>3202</v>
      </c>
      <c r="S1434" s="1" t="str">
        <f>VLOOKUP($R1434,教室一覧!$A:$B,2,FALSE)</f>
        <v>普通教室</v>
      </c>
      <c r="T1434" s="1">
        <f>VLOOKUP($R1434,教室一覧!$A:$C,3,FALSE)</f>
        <v>36</v>
      </c>
      <c r="U1434" s="1" t="str">
        <f>VLOOKUP($R1434,教室一覧!$A:$D,4,FALSE)</f>
        <v>3号館</v>
      </c>
      <c r="V1434" s="1" t="str">
        <f>VLOOKUP($R1434,教室一覧!$A:$E,5,FALSE)</f>
        <v>2F</v>
      </c>
      <c r="W1434"/>
      <c r="X1434"/>
      <c r="Y1434" s="1" t="str">
        <f>VLOOKUP($O1434,教員一覧!$A:$D,2,FALSE)</f>
        <v>IT</v>
      </c>
      <c r="Z1434" s="1" t="str">
        <f>VLOOKUP($O1434,教員一覧!$A:$D,3,FALSE)</f>
        <v>　</v>
      </c>
      <c r="AA1434" s="1" t="str">
        <f>VLOOKUP($O1434,教員一覧!$A:$D,4,FALSE)</f>
        <v>専任</v>
      </c>
      <c r="AB1434" s="1" t="str">
        <f t="shared" si="444"/>
        <v/>
      </c>
      <c r="AC1434" s="14" t="s">
        <v>129</v>
      </c>
      <c r="AD1434" s="14" t="s">
        <v>163</v>
      </c>
      <c r="AE1434" s="14" t="s">
        <v>8</v>
      </c>
      <c r="AF1434" s="14" t="s">
        <v>13</v>
      </c>
      <c r="AG1434" s="14">
        <v>4</v>
      </c>
      <c r="AH1434" s="14">
        <v>3202</v>
      </c>
      <c r="AI1434" s="15" t="str">
        <f t="shared" si="445"/>
        <v/>
      </c>
      <c r="AJ1434" s="15" t="str">
        <f t="shared" si="446"/>
        <v/>
      </c>
      <c r="AK1434" s="15" t="str">
        <f t="shared" si="447"/>
        <v/>
      </c>
      <c r="AL1434" s="15" t="str">
        <f t="shared" si="448"/>
        <v/>
      </c>
      <c r="AM1434" s="15" t="str">
        <f t="shared" si="449"/>
        <v/>
      </c>
      <c r="AN1434" s="15" t="str">
        <f t="shared" si="450"/>
        <v/>
      </c>
      <c r="AO1434" s="15" t="str">
        <f t="shared" si="451"/>
        <v/>
      </c>
      <c r="AP1434" s="9" t="str">
        <f t="shared" si="452"/>
        <v>IE1A水4</v>
      </c>
      <c r="AQ1434" s="9">
        <f t="shared" si="453"/>
        <v>0.33333333333333331</v>
      </c>
      <c r="AR1434" s="11" t="str">
        <f t="shared" si="454"/>
        <v>寺澤水4</v>
      </c>
      <c r="AS1434" s="11">
        <f t="shared" si="441"/>
        <v>0.16666666666666666</v>
      </c>
      <c r="AT1434">
        <v>3</v>
      </c>
      <c r="AU1434" s="12">
        <f t="shared" si="455"/>
        <v>11.666666666666666</v>
      </c>
      <c r="AV1434" s="13" t="str">
        <f t="shared" si="456"/>
        <v>3202水4</v>
      </c>
      <c r="AW1434" s="13">
        <f t="shared" si="457"/>
        <v>0.16666666666666666</v>
      </c>
      <c r="AX1434" s="18" t="str">
        <f t="shared" si="458"/>
        <v>IE1ALFEIT1B水43202</v>
      </c>
      <c r="AY1434" s="18">
        <f t="shared" si="459"/>
        <v>11.666666666666666</v>
      </c>
      <c r="AZ1434"/>
    </row>
    <row r="1435" spans="1:52" x14ac:dyDescent="0.15">
      <c r="A1435" s="1">
        <f t="shared" si="442"/>
        <v>1</v>
      </c>
      <c r="B1435" s="1" t="str">
        <f t="shared" si="443"/>
        <v>編成</v>
      </c>
      <c r="C1435" t="s">
        <v>3744</v>
      </c>
      <c r="D1435" s="1" t="str">
        <f>VLOOKUP($C1435,クラス一覧!$A:$J,10,FALSE)</f>
        <v>IT</v>
      </c>
      <c r="E1435" s="1">
        <f>VLOOKUP($C1435,クラス一覧!$A:$J,8,FALSE)</f>
        <v>35</v>
      </c>
      <c r="F1435" s="1" t="str">
        <f>VLOOKUP($C1435,クラス一覧!$A:$J,9,FALSE)</f>
        <v>今井</v>
      </c>
      <c r="G1435" s="1" t="str">
        <f>VLOOKUP($H1435,科目一覧!$A:$G,3,FALSE)</f>
        <v>情報処理</v>
      </c>
      <c r="H1435" t="s">
        <v>3056</v>
      </c>
      <c r="I1435" s="1" t="str">
        <f>VLOOKUP($H1435,科目一覧!$A:$G,7,FALSE)</f>
        <v>奥田</v>
      </c>
      <c r="J1435" s="1" t="str">
        <f>VLOOKUP($I1435,教員一覧!$A:$D,2,FALSE)</f>
        <v>ゲーム</v>
      </c>
      <c r="K1435" s="1" t="str">
        <f>VLOOKUP($I1435,教員一覧!$A:$D,3,FALSE)</f>
        <v>プログラム</v>
      </c>
      <c r="L1435" s="1" t="str">
        <f>VLOOKUP($I1435,教員一覧!$A:$D,4,FALSE)</f>
        <v>専任</v>
      </c>
      <c r="M1435" t="s">
        <v>130</v>
      </c>
      <c r="N1435" t="s">
        <v>3789</v>
      </c>
      <c r="O1435" t="s">
        <v>1484</v>
      </c>
      <c r="P1435" t="s">
        <v>13</v>
      </c>
      <c r="Q1435">
        <v>4</v>
      </c>
      <c r="R1435">
        <v>3203</v>
      </c>
      <c r="S1435" s="1" t="str">
        <f>VLOOKUP($R1435,教室一覧!$A:$B,2,FALSE)</f>
        <v>普通教室</v>
      </c>
      <c r="T1435" s="1">
        <f>VLOOKUP($R1435,教室一覧!$A:$C,3,FALSE)</f>
        <v>36</v>
      </c>
      <c r="U1435" s="1" t="str">
        <f>VLOOKUP($R1435,教室一覧!$A:$D,4,FALSE)</f>
        <v>3号館</v>
      </c>
      <c r="V1435" s="1" t="str">
        <f>VLOOKUP($R1435,教室一覧!$A:$E,5,FALSE)</f>
        <v>2F</v>
      </c>
      <c r="W1435"/>
      <c r="X1435"/>
      <c r="Y1435" s="1" t="str">
        <f>VLOOKUP($O1435,教員一覧!$A:$D,2,FALSE)</f>
        <v>IT</v>
      </c>
      <c r="Z1435" s="1" t="str">
        <f>VLOOKUP($O1435,教員一覧!$A:$D,3,FALSE)</f>
        <v>　</v>
      </c>
      <c r="AA1435" s="1" t="str">
        <f>VLOOKUP($O1435,教員一覧!$A:$D,4,FALSE)</f>
        <v>非常勤</v>
      </c>
      <c r="AB1435" s="1" t="str">
        <f t="shared" si="444"/>
        <v/>
      </c>
      <c r="AC1435" s="14" t="s">
        <v>130</v>
      </c>
      <c r="AD1435" s="14" t="s">
        <v>163</v>
      </c>
      <c r="AE1435" s="14" t="s">
        <v>1484</v>
      </c>
      <c r="AF1435" s="14" t="s">
        <v>13</v>
      </c>
      <c r="AG1435" s="14">
        <v>4</v>
      </c>
      <c r="AH1435" s="14">
        <v>3203</v>
      </c>
      <c r="AI1435" s="15" t="str">
        <f t="shared" si="445"/>
        <v/>
      </c>
      <c r="AJ1435" s="15" t="str">
        <f t="shared" si="446"/>
        <v/>
      </c>
      <c r="AK1435" s="15" t="str">
        <f t="shared" si="447"/>
        <v/>
      </c>
      <c r="AL1435" s="15" t="str">
        <f t="shared" si="448"/>
        <v/>
      </c>
      <c r="AM1435" s="15" t="str">
        <f t="shared" si="449"/>
        <v/>
      </c>
      <c r="AN1435" s="15" t="str">
        <f t="shared" si="450"/>
        <v/>
      </c>
      <c r="AO1435" s="15" t="str">
        <f t="shared" si="451"/>
        <v/>
      </c>
      <c r="AP1435" s="9" t="str">
        <f t="shared" si="452"/>
        <v>IE1A水4</v>
      </c>
      <c r="AQ1435" s="9">
        <f t="shared" si="453"/>
        <v>0.33333333333333331</v>
      </c>
      <c r="AR1435" s="11" t="str">
        <f t="shared" si="454"/>
        <v>吹野水4</v>
      </c>
      <c r="AS1435" s="11">
        <f t="shared" si="441"/>
        <v>0.16666666666666666</v>
      </c>
      <c r="AT1435">
        <v>3</v>
      </c>
      <c r="AU1435" s="12">
        <f t="shared" si="455"/>
        <v>11.666666666666666</v>
      </c>
      <c r="AV1435" s="13" t="str">
        <f t="shared" si="456"/>
        <v>3203水4</v>
      </c>
      <c r="AW1435" s="13">
        <f t="shared" si="457"/>
        <v>0.16666666666666666</v>
      </c>
      <c r="AX1435" s="18" t="str">
        <f t="shared" si="458"/>
        <v>IE1ALFEIT1C水43203</v>
      </c>
      <c r="AY1435" s="18">
        <f t="shared" si="459"/>
        <v>11.666666666666666</v>
      </c>
      <c r="AZ1435"/>
    </row>
    <row r="1436" spans="1:52" x14ac:dyDescent="0.15">
      <c r="A1436" s="1">
        <f t="shared" si="442"/>
        <v>1</v>
      </c>
      <c r="B1436" s="1" t="str">
        <f t="shared" si="443"/>
        <v>編成</v>
      </c>
      <c r="C1436" t="s">
        <v>3744</v>
      </c>
      <c r="D1436" s="1" t="str">
        <f>VLOOKUP($C1436,クラス一覧!$A:$J,10,FALSE)</f>
        <v>IT</v>
      </c>
      <c r="E1436" s="1">
        <f>VLOOKUP($C1436,クラス一覧!$A:$J,8,FALSE)</f>
        <v>35</v>
      </c>
      <c r="F1436" s="1" t="str">
        <f>VLOOKUP($C1436,クラス一覧!$A:$J,9,FALSE)</f>
        <v>今井</v>
      </c>
      <c r="G1436" s="1" t="str">
        <f>VLOOKUP($H1436,科目一覧!$A:$G,3,FALSE)</f>
        <v>情報処理</v>
      </c>
      <c r="H1436" t="s">
        <v>3056</v>
      </c>
      <c r="I1436" s="1" t="str">
        <f>VLOOKUP($H1436,科目一覧!$A:$G,7,FALSE)</f>
        <v>奥田</v>
      </c>
      <c r="J1436" s="1" t="str">
        <f>VLOOKUP($I1436,教員一覧!$A:$D,2,FALSE)</f>
        <v>ゲーム</v>
      </c>
      <c r="K1436" s="1" t="str">
        <f>VLOOKUP($I1436,教員一覧!$A:$D,3,FALSE)</f>
        <v>プログラム</v>
      </c>
      <c r="L1436" s="1" t="str">
        <f>VLOOKUP($I1436,教員一覧!$A:$D,4,FALSE)</f>
        <v>専任</v>
      </c>
      <c r="M1436" t="s">
        <v>128</v>
      </c>
      <c r="N1436" t="s">
        <v>3789</v>
      </c>
      <c r="O1436" t="s">
        <v>61</v>
      </c>
      <c r="P1436" t="s">
        <v>15</v>
      </c>
      <c r="Q1436">
        <v>4</v>
      </c>
      <c r="R1436">
        <v>3201</v>
      </c>
      <c r="S1436" s="1" t="str">
        <f>VLOOKUP($R1436,教室一覧!$A:$B,2,FALSE)</f>
        <v>普通教室</v>
      </c>
      <c r="T1436" s="1">
        <f>VLOOKUP($R1436,教室一覧!$A:$C,3,FALSE)</f>
        <v>36</v>
      </c>
      <c r="U1436" s="1" t="str">
        <f>VLOOKUP($R1436,教室一覧!$A:$D,4,FALSE)</f>
        <v>3号館</v>
      </c>
      <c r="V1436" s="1" t="str">
        <f>VLOOKUP($R1436,教室一覧!$A:$E,5,FALSE)</f>
        <v>2F</v>
      </c>
      <c r="W1436"/>
      <c r="X1436"/>
      <c r="Y1436" s="1" t="str">
        <f>VLOOKUP($O1436,教員一覧!$A:$D,2,FALSE)</f>
        <v>ゲーム</v>
      </c>
      <c r="Z1436" s="1" t="str">
        <f>VLOOKUP($O1436,教員一覧!$A:$D,3,FALSE)</f>
        <v>プログラム</v>
      </c>
      <c r="AA1436" s="1" t="str">
        <f>VLOOKUP($O1436,教員一覧!$A:$D,4,FALSE)</f>
        <v>専任</v>
      </c>
      <c r="AB1436" s="1" t="str">
        <f t="shared" si="444"/>
        <v/>
      </c>
      <c r="AC1436" s="14" t="s">
        <v>128</v>
      </c>
      <c r="AD1436" s="14" t="s">
        <v>163</v>
      </c>
      <c r="AE1436" s="14" t="s">
        <v>61</v>
      </c>
      <c r="AF1436" s="14" t="s">
        <v>15</v>
      </c>
      <c r="AG1436" s="14">
        <v>4</v>
      </c>
      <c r="AH1436" s="14">
        <v>3201</v>
      </c>
      <c r="AI1436" s="15" t="str">
        <f t="shared" si="445"/>
        <v/>
      </c>
      <c r="AJ1436" s="15" t="str">
        <f t="shared" si="446"/>
        <v/>
      </c>
      <c r="AK1436" s="15" t="str">
        <f t="shared" si="447"/>
        <v/>
      </c>
      <c r="AL1436" s="15" t="str">
        <f t="shared" si="448"/>
        <v/>
      </c>
      <c r="AM1436" s="15" t="str">
        <f t="shared" si="449"/>
        <v/>
      </c>
      <c r="AN1436" s="15" t="str">
        <f t="shared" si="450"/>
        <v/>
      </c>
      <c r="AO1436" s="15" t="str">
        <f t="shared" si="451"/>
        <v/>
      </c>
      <c r="AP1436" s="9" t="str">
        <f t="shared" si="452"/>
        <v>IE1A木4</v>
      </c>
      <c r="AQ1436" s="9">
        <f t="shared" si="453"/>
        <v>0.33333333333333331</v>
      </c>
      <c r="AR1436" s="11" t="str">
        <f t="shared" si="454"/>
        <v>奥田木4</v>
      </c>
      <c r="AS1436" s="11">
        <f t="shared" si="441"/>
        <v>0.16666666666666666</v>
      </c>
      <c r="AT1436">
        <v>3</v>
      </c>
      <c r="AU1436" s="12">
        <f t="shared" si="455"/>
        <v>11.666666666666666</v>
      </c>
      <c r="AV1436" s="13" t="str">
        <f t="shared" si="456"/>
        <v>3201木4</v>
      </c>
      <c r="AW1436" s="13">
        <f t="shared" si="457"/>
        <v>0.16666666666666666</v>
      </c>
      <c r="AX1436" s="18" t="str">
        <f t="shared" si="458"/>
        <v>IE1ALFEIT1A木43201</v>
      </c>
      <c r="AY1436" s="18">
        <f t="shared" si="459"/>
        <v>11.666666666666666</v>
      </c>
      <c r="AZ1436"/>
    </row>
    <row r="1437" spans="1:52" x14ac:dyDescent="0.15">
      <c r="A1437" s="1">
        <f t="shared" si="442"/>
        <v>1</v>
      </c>
      <c r="B1437" s="1" t="str">
        <f t="shared" si="443"/>
        <v>編成</v>
      </c>
      <c r="C1437" t="s">
        <v>3744</v>
      </c>
      <c r="D1437" s="1" t="str">
        <f>VLOOKUP($C1437,クラス一覧!$A:$J,10,FALSE)</f>
        <v>IT</v>
      </c>
      <c r="E1437" s="1">
        <f>VLOOKUP($C1437,クラス一覧!$A:$J,8,FALSE)</f>
        <v>35</v>
      </c>
      <c r="F1437" s="1" t="str">
        <f>VLOOKUP($C1437,クラス一覧!$A:$J,9,FALSE)</f>
        <v>今井</v>
      </c>
      <c r="G1437" s="1" t="str">
        <f>VLOOKUP($H1437,科目一覧!$A:$G,3,FALSE)</f>
        <v>情報処理</v>
      </c>
      <c r="H1437" t="s">
        <v>3056</v>
      </c>
      <c r="I1437" s="1" t="str">
        <f>VLOOKUP($H1437,科目一覧!$A:$G,7,FALSE)</f>
        <v>奥田</v>
      </c>
      <c r="J1437" s="1" t="str">
        <f>VLOOKUP($I1437,教員一覧!$A:$D,2,FALSE)</f>
        <v>ゲーム</v>
      </c>
      <c r="K1437" s="1" t="str">
        <f>VLOOKUP($I1437,教員一覧!$A:$D,3,FALSE)</f>
        <v>プログラム</v>
      </c>
      <c r="L1437" s="1" t="str">
        <f>VLOOKUP($I1437,教員一覧!$A:$D,4,FALSE)</f>
        <v>専任</v>
      </c>
      <c r="M1437" t="s">
        <v>129</v>
      </c>
      <c r="N1437" t="s">
        <v>3789</v>
      </c>
      <c r="O1437" t="s">
        <v>8</v>
      </c>
      <c r="P1437" t="s">
        <v>15</v>
      </c>
      <c r="Q1437">
        <v>4</v>
      </c>
      <c r="R1437">
        <v>3202</v>
      </c>
      <c r="S1437" s="1" t="str">
        <f>VLOOKUP($R1437,教室一覧!$A:$B,2,FALSE)</f>
        <v>普通教室</v>
      </c>
      <c r="T1437" s="1">
        <f>VLOOKUP($R1437,教室一覧!$A:$C,3,FALSE)</f>
        <v>36</v>
      </c>
      <c r="U1437" s="1" t="str">
        <f>VLOOKUP($R1437,教室一覧!$A:$D,4,FALSE)</f>
        <v>3号館</v>
      </c>
      <c r="V1437" s="1" t="str">
        <f>VLOOKUP($R1437,教室一覧!$A:$E,5,FALSE)</f>
        <v>2F</v>
      </c>
      <c r="W1437"/>
      <c r="X1437"/>
      <c r="Y1437" s="1" t="str">
        <f>VLOOKUP($O1437,教員一覧!$A:$D,2,FALSE)</f>
        <v>IT</v>
      </c>
      <c r="Z1437" s="1" t="str">
        <f>VLOOKUP($O1437,教員一覧!$A:$D,3,FALSE)</f>
        <v>　</v>
      </c>
      <c r="AA1437" s="1" t="str">
        <f>VLOOKUP($O1437,教員一覧!$A:$D,4,FALSE)</f>
        <v>専任</v>
      </c>
      <c r="AB1437" s="1" t="str">
        <f t="shared" si="444"/>
        <v/>
      </c>
      <c r="AC1437" s="14" t="s">
        <v>129</v>
      </c>
      <c r="AD1437" s="14" t="s">
        <v>163</v>
      </c>
      <c r="AE1437" s="14" t="s">
        <v>8</v>
      </c>
      <c r="AF1437" s="14" t="s">
        <v>15</v>
      </c>
      <c r="AG1437" s="14">
        <v>4</v>
      </c>
      <c r="AH1437" s="14">
        <v>3202</v>
      </c>
      <c r="AI1437" s="15" t="str">
        <f t="shared" si="445"/>
        <v/>
      </c>
      <c r="AJ1437" s="15" t="str">
        <f t="shared" si="446"/>
        <v/>
      </c>
      <c r="AK1437" s="15" t="str">
        <f t="shared" si="447"/>
        <v/>
      </c>
      <c r="AL1437" s="15" t="str">
        <f t="shared" si="448"/>
        <v/>
      </c>
      <c r="AM1437" s="15" t="str">
        <f t="shared" si="449"/>
        <v/>
      </c>
      <c r="AN1437" s="15" t="str">
        <f t="shared" si="450"/>
        <v/>
      </c>
      <c r="AO1437" s="15" t="str">
        <f t="shared" si="451"/>
        <v/>
      </c>
      <c r="AP1437" s="9" t="str">
        <f t="shared" si="452"/>
        <v>IE1A木4</v>
      </c>
      <c r="AQ1437" s="9">
        <f t="shared" si="453"/>
        <v>0.33333333333333331</v>
      </c>
      <c r="AR1437" s="11" t="str">
        <f t="shared" si="454"/>
        <v>寺澤木4</v>
      </c>
      <c r="AS1437" s="11">
        <f t="shared" si="441"/>
        <v>0.16666666666666666</v>
      </c>
      <c r="AT1437">
        <v>3</v>
      </c>
      <c r="AU1437" s="12">
        <f t="shared" si="455"/>
        <v>11.666666666666666</v>
      </c>
      <c r="AV1437" s="13" t="str">
        <f t="shared" si="456"/>
        <v>3202木4</v>
      </c>
      <c r="AW1437" s="13">
        <f t="shared" si="457"/>
        <v>0.16666666666666666</v>
      </c>
      <c r="AX1437" s="18" t="str">
        <f t="shared" si="458"/>
        <v>IE1ALFEIT1B木43202</v>
      </c>
      <c r="AY1437" s="18">
        <f t="shared" si="459"/>
        <v>11.666666666666666</v>
      </c>
      <c r="AZ1437"/>
    </row>
    <row r="1438" spans="1:52" x14ac:dyDescent="0.15">
      <c r="A1438" s="1">
        <f t="shared" si="442"/>
        <v>1</v>
      </c>
      <c r="B1438" s="1" t="str">
        <f t="shared" si="443"/>
        <v>編成</v>
      </c>
      <c r="C1438" t="s">
        <v>3744</v>
      </c>
      <c r="D1438" s="1" t="str">
        <f>VLOOKUP($C1438,クラス一覧!$A:$J,10,FALSE)</f>
        <v>IT</v>
      </c>
      <c r="E1438" s="1">
        <f>VLOOKUP($C1438,クラス一覧!$A:$J,8,FALSE)</f>
        <v>35</v>
      </c>
      <c r="F1438" s="1" t="str">
        <f>VLOOKUP($C1438,クラス一覧!$A:$J,9,FALSE)</f>
        <v>今井</v>
      </c>
      <c r="G1438" s="1" t="str">
        <f>VLOOKUP($H1438,科目一覧!$A:$G,3,FALSE)</f>
        <v>情報処理</v>
      </c>
      <c r="H1438" t="s">
        <v>3056</v>
      </c>
      <c r="I1438" s="1" t="str">
        <f>VLOOKUP($H1438,科目一覧!$A:$G,7,FALSE)</f>
        <v>奥田</v>
      </c>
      <c r="J1438" s="1" t="str">
        <f>VLOOKUP($I1438,教員一覧!$A:$D,2,FALSE)</f>
        <v>ゲーム</v>
      </c>
      <c r="K1438" s="1" t="str">
        <f>VLOOKUP($I1438,教員一覧!$A:$D,3,FALSE)</f>
        <v>プログラム</v>
      </c>
      <c r="L1438" s="1" t="str">
        <f>VLOOKUP($I1438,教員一覧!$A:$D,4,FALSE)</f>
        <v>専任</v>
      </c>
      <c r="M1438" t="s">
        <v>130</v>
      </c>
      <c r="N1438" t="s">
        <v>3789</v>
      </c>
      <c r="O1438" t="s">
        <v>1484</v>
      </c>
      <c r="P1438" t="s">
        <v>15</v>
      </c>
      <c r="Q1438">
        <v>4</v>
      </c>
      <c r="R1438">
        <v>3203</v>
      </c>
      <c r="S1438" s="1" t="str">
        <f>VLOOKUP($R1438,教室一覧!$A:$B,2,FALSE)</f>
        <v>普通教室</v>
      </c>
      <c r="T1438" s="1">
        <f>VLOOKUP($R1438,教室一覧!$A:$C,3,FALSE)</f>
        <v>36</v>
      </c>
      <c r="U1438" s="1" t="str">
        <f>VLOOKUP($R1438,教室一覧!$A:$D,4,FALSE)</f>
        <v>3号館</v>
      </c>
      <c r="V1438" s="1" t="str">
        <f>VLOOKUP($R1438,教室一覧!$A:$E,5,FALSE)</f>
        <v>2F</v>
      </c>
      <c r="W1438"/>
      <c r="X1438"/>
      <c r="Y1438" s="1" t="str">
        <f>VLOOKUP($O1438,教員一覧!$A:$D,2,FALSE)</f>
        <v>IT</v>
      </c>
      <c r="Z1438" s="1" t="str">
        <f>VLOOKUP($O1438,教員一覧!$A:$D,3,FALSE)</f>
        <v>　</v>
      </c>
      <c r="AA1438" s="1" t="str">
        <f>VLOOKUP($O1438,教員一覧!$A:$D,4,FALSE)</f>
        <v>非常勤</v>
      </c>
      <c r="AB1438" s="1" t="str">
        <f t="shared" si="444"/>
        <v/>
      </c>
      <c r="AC1438" s="14" t="s">
        <v>130</v>
      </c>
      <c r="AD1438" s="14" t="s">
        <v>163</v>
      </c>
      <c r="AE1438" s="14" t="s">
        <v>1484</v>
      </c>
      <c r="AF1438" s="14" t="s">
        <v>15</v>
      </c>
      <c r="AG1438" s="14">
        <v>4</v>
      </c>
      <c r="AH1438" s="14">
        <v>3203</v>
      </c>
      <c r="AI1438" s="15" t="str">
        <f t="shared" si="445"/>
        <v/>
      </c>
      <c r="AJ1438" s="15" t="str">
        <f t="shared" si="446"/>
        <v/>
      </c>
      <c r="AK1438" s="15" t="str">
        <f t="shared" si="447"/>
        <v/>
      </c>
      <c r="AL1438" s="15" t="str">
        <f t="shared" si="448"/>
        <v/>
      </c>
      <c r="AM1438" s="15" t="str">
        <f t="shared" si="449"/>
        <v/>
      </c>
      <c r="AN1438" s="15" t="str">
        <f t="shared" si="450"/>
        <v/>
      </c>
      <c r="AO1438" s="15" t="str">
        <f t="shared" si="451"/>
        <v/>
      </c>
      <c r="AP1438" s="9" t="str">
        <f t="shared" si="452"/>
        <v>IE1A木4</v>
      </c>
      <c r="AQ1438" s="9">
        <f t="shared" si="453"/>
        <v>0.33333333333333331</v>
      </c>
      <c r="AR1438" s="11" t="str">
        <f t="shared" si="454"/>
        <v>吹野木4</v>
      </c>
      <c r="AS1438" s="11">
        <f t="shared" si="441"/>
        <v>0.16666666666666666</v>
      </c>
      <c r="AT1438">
        <v>3</v>
      </c>
      <c r="AU1438" s="12">
        <f t="shared" si="455"/>
        <v>11.666666666666666</v>
      </c>
      <c r="AV1438" s="13" t="str">
        <f t="shared" si="456"/>
        <v>3203木4</v>
      </c>
      <c r="AW1438" s="13">
        <f t="shared" si="457"/>
        <v>0.16666666666666666</v>
      </c>
      <c r="AX1438" s="18" t="str">
        <f t="shared" si="458"/>
        <v>IE1ALFEIT1C木43203</v>
      </c>
      <c r="AY1438" s="18">
        <f t="shared" si="459"/>
        <v>11.666666666666666</v>
      </c>
      <c r="AZ1438"/>
    </row>
    <row r="1439" spans="1:52" x14ac:dyDescent="0.15">
      <c r="A1439" s="1">
        <f t="shared" si="442"/>
        <v>2</v>
      </c>
      <c r="B1439" s="1" t="str">
        <f t="shared" si="443"/>
        <v>編成</v>
      </c>
      <c r="C1439" t="s">
        <v>3745</v>
      </c>
      <c r="D1439" s="1" t="str">
        <f>VLOOKUP($C1439,クラス一覧!$A:$J,10,FALSE)</f>
        <v>IT</v>
      </c>
      <c r="E1439" s="1">
        <f>VLOOKUP($C1439,クラス一覧!$A:$J,8,FALSE)</f>
        <v>20</v>
      </c>
      <c r="F1439" s="1" t="str">
        <f>VLOOKUP($C1439,クラス一覧!$A:$J,9,FALSE)</f>
        <v>小出</v>
      </c>
      <c r="G1439" s="1" t="str">
        <f>VLOOKUP($H1439,科目一覧!$A:$G,3,FALSE)</f>
        <v>情報処理</v>
      </c>
      <c r="H1439" t="s">
        <v>3117</v>
      </c>
      <c r="I1439" s="1" t="str">
        <f>VLOOKUP($H1439,科目一覧!$A:$G,7,FALSE)</f>
        <v>今井</v>
      </c>
      <c r="J1439" s="1" t="str">
        <f>VLOOKUP($I1439,教員一覧!$A:$D,2,FALSE)</f>
        <v>IT</v>
      </c>
      <c r="K1439" s="1" t="str">
        <f>VLOOKUP($I1439,教員一覧!$A:$D,3,FALSE)</f>
        <v>　</v>
      </c>
      <c r="L1439" s="1" t="str">
        <f>VLOOKUP($I1439,教員一覧!$A:$D,4,FALSE)</f>
        <v>専任</v>
      </c>
      <c r="M1439" t="s">
        <v>3652</v>
      </c>
      <c r="N1439" t="s">
        <v>3789</v>
      </c>
      <c r="O1439" t="s">
        <v>28</v>
      </c>
      <c r="P1439" t="s">
        <v>17</v>
      </c>
      <c r="Q1439">
        <v>1</v>
      </c>
      <c r="R1439">
        <v>3401</v>
      </c>
      <c r="S1439" s="1" t="str">
        <f>VLOOKUP($R1439,教室一覧!$A:$B,2,FALSE)</f>
        <v>ノート対応</v>
      </c>
      <c r="T1439" s="1">
        <f>VLOOKUP($R1439,教室一覧!$A:$C,3,FALSE)</f>
        <v>36</v>
      </c>
      <c r="U1439" s="1" t="str">
        <f>VLOOKUP($R1439,教室一覧!$A:$D,4,FALSE)</f>
        <v>3号館</v>
      </c>
      <c r="V1439" s="1" t="str">
        <f>VLOOKUP($R1439,教室一覧!$A:$E,5,FALSE)</f>
        <v>4F</v>
      </c>
      <c r="W1439"/>
      <c r="X1439"/>
      <c r="Y1439" s="1" t="str">
        <f>VLOOKUP($O1439,教員一覧!$A:$D,2,FALSE)</f>
        <v>IT</v>
      </c>
      <c r="Z1439" s="1" t="str">
        <f>VLOOKUP($O1439,教員一覧!$A:$D,3,FALSE)</f>
        <v>　</v>
      </c>
      <c r="AA1439" s="1" t="str">
        <f>VLOOKUP($O1439,教員一覧!$A:$D,4,FALSE)</f>
        <v>専任</v>
      </c>
      <c r="AB1439" s="1" t="str">
        <f t="shared" si="444"/>
        <v/>
      </c>
      <c r="AC1439" s="14" t="s">
        <v>3652</v>
      </c>
      <c r="AD1439" s="14" t="s">
        <v>163</v>
      </c>
      <c r="AE1439" s="14" t="s">
        <v>28</v>
      </c>
      <c r="AF1439" s="14" t="s">
        <v>17</v>
      </c>
      <c r="AG1439" s="14">
        <v>1</v>
      </c>
      <c r="AH1439" s="14">
        <v>3401</v>
      </c>
      <c r="AI1439" s="15" t="str">
        <f t="shared" si="445"/>
        <v/>
      </c>
      <c r="AJ1439" s="15" t="str">
        <f t="shared" si="446"/>
        <v/>
      </c>
      <c r="AK1439" s="15" t="str">
        <f t="shared" si="447"/>
        <v/>
      </c>
      <c r="AL1439" s="15" t="str">
        <f t="shared" si="448"/>
        <v/>
      </c>
      <c r="AM1439" s="15" t="str">
        <f t="shared" si="449"/>
        <v/>
      </c>
      <c r="AN1439" s="15" t="str">
        <f t="shared" si="450"/>
        <v/>
      </c>
      <c r="AO1439" s="15" t="str">
        <f t="shared" si="451"/>
        <v/>
      </c>
      <c r="AP1439" s="9" t="str">
        <f t="shared" si="452"/>
        <v>IE2A金1</v>
      </c>
      <c r="AQ1439" s="9">
        <f t="shared" si="453"/>
        <v>0.33333333333333331</v>
      </c>
      <c r="AR1439" s="11" t="str">
        <f t="shared" si="454"/>
        <v>今井金1</v>
      </c>
      <c r="AS1439" s="11">
        <f t="shared" si="441"/>
        <v>0.16666666666666666</v>
      </c>
      <c r="AT1439">
        <v>3</v>
      </c>
      <c r="AU1439" s="12">
        <f t="shared" si="455"/>
        <v>6.666666666666667</v>
      </c>
      <c r="AV1439" s="13" t="str">
        <f t="shared" si="456"/>
        <v>3401金1</v>
      </c>
      <c r="AW1439" s="13">
        <f t="shared" si="457"/>
        <v>0.16666666666666666</v>
      </c>
      <c r="AX1439" s="18" t="str">
        <f t="shared" si="458"/>
        <v>IE2ALKT1_IESKNKWK2KE3A金13401</v>
      </c>
      <c r="AY1439" s="18">
        <f t="shared" si="459"/>
        <v>6.666666666666667</v>
      </c>
      <c r="AZ1439"/>
    </row>
    <row r="1440" spans="1:52" x14ac:dyDescent="0.15">
      <c r="A1440" s="1">
        <f t="shared" si="442"/>
        <v>2</v>
      </c>
      <c r="B1440" s="1" t="str">
        <f t="shared" si="443"/>
        <v>編成</v>
      </c>
      <c r="C1440" t="s">
        <v>3745</v>
      </c>
      <c r="D1440" s="1" t="str">
        <f>VLOOKUP($C1440,クラス一覧!$A:$J,10,FALSE)</f>
        <v>IT</v>
      </c>
      <c r="E1440" s="1">
        <f>VLOOKUP($C1440,クラス一覧!$A:$J,8,FALSE)</f>
        <v>20</v>
      </c>
      <c r="F1440" s="1" t="str">
        <f>VLOOKUP($C1440,クラス一覧!$A:$J,9,FALSE)</f>
        <v>小出</v>
      </c>
      <c r="G1440" s="1" t="str">
        <f>VLOOKUP($H1440,科目一覧!$A:$G,3,FALSE)</f>
        <v>情報処理</v>
      </c>
      <c r="H1440" t="s">
        <v>3117</v>
      </c>
      <c r="I1440" s="1" t="str">
        <f>VLOOKUP($H1440,科目一覧!$A:$G,7,FALSE)</f>
        <v>今井</v>
      </c>
      <c r="J1440" s="1" t="str">
        <f>VLOOKUP($I1440,教員一覧!$A:$D,2,FALSE)</f>
        <v>IT</v>
      </c>
      <c r="K1440" s="1" t="str">
        <f>VLOOKUP($I1440,教員一覧!$A:$D,3,FALSE)</f>
        <v>　</v>
      </c>
      <c r="L1440" s="1" t="str">
        <f>VLOOKUP($I1440,教員一覧!$A:$D,4,FALSE)</f>
        <v>専任</v>
      </c>
      <c r="M1440" t="s">
        <v>3653</v>
      </c>
      <c r="N1440" t="s">
        <v>3789</v>
      </c>
      <c r="O1440" t="s">
        <v>14</v>
      </c>
      <c r="P1440" t="s">
        <v>17</v>
      </c>
      <c r="Q1440">
        <v>1</v>
      </c>
      <c r="R1440">
        <v>3402</v>
      </c>
      <c r="S1440" s="1" t="str">
        <f>VLOOKUP($R1440,教室一覧!$A:$B,2,FALSE)</f>
        <v>ノート対応</v>
      </c>
      <c r="T1440" s="1">
        <f>VLOOKUP($R1440,教室一覧!$A:$C,3,FALSE)</f>
        <v>36</v>
      </c>
      <c r="U1440" s="1" t="str">
        <f>VLOOKUP($R1440,教室一覧!$A:$D,4,FALSE)</f>
        <v>3号館</v>
      </c>
      <c r="V1440" s="1" t="str">
        <f>VLOOKUP($R1440,教室一覧!$A:$E,5,FALSE)</f>
        <v>4F</v>
      </c>
      <c r="W1440"/>
      <c r="X1440"/>
      <c r="Y1440" s="1" t="str">
        <f>VLOOKUP($O1440,教員一覧!$A:$D,2,FALSE)</f>
        <v>IT</v>
      </c>
      <c r="Z1440" s="1" t="str">
        <f>VLOOKUP($O1440,教員一覧!$A:$D,3,FALSE)</f>
        <v>　</v>
      </c>
      <c r="AA1440" s="1" t="str">
        <f>VLOOKUP($O1440,教員一覧!$A:$D,4,FALSE)</f>
        <v>非常勤</v>
      </c>
      <c r="AB1440" s="1" t="str">
        <f t="shared" si="444"/>
        <v/>
      </c>
      <c r="AC1440" s="14" t="s">
        <v>3653</v>
      </c>
      <c r="AD1440" s="14" t="s">
        <v>163</v>
      </c>
      <c r="AE1440" s="14" t="s">
        <v>14</v>
      </c>
      <c r="AF1440" s="14" t="s">
        <v>17</v>
      </c>
      <c r="AG1440" s="14">
        <v>1</v>
      </c>
      <c r="AH1440" s="14">
        <v>3402</v>
      </c>
      <c r="AI1440" s="15" t="str">
        <f t="shared" si="445"/>
        <v/>
      </c>
      <c r="AJ1440" s="15" t="str">
        <f t="shared" si="446"/>
        <v/>
      </c>
      <c r="AK1440" s="15" t="str">
        <f t="shared" si="447"/>
        <v/>
      </c>
      <c r="AL1440" s="15" t="str">
        <f t="shared" si="448"/>
        <v/>
      </c>
      <c r="AM1440" s="15" t="str">
        <f t="shared" si="449"/>
        <v/>
      </c>
      <c r="AN1440" s="15" t="str">
        <f t="shared" si="450"/>
        <v/>
      </c>
      <c r="AO1440" s="15" t="str">
        <f t="shared" si="451"/>
        <v/>
      </c>
      <c r="AP1440" s="9" t="str">
        <f t="shared" si="452"/>
        <v>IE2A金1</v>
      </c>
      <c r="AQ1440" s="9">
        <f t="shared" si="453"/>
        <v>0.33333333333333331</v>
      </c>
      <c r="AR1440" s="11" t="str">
        <f t="shared" si="454"/>
        <v>森金1</v>
      </c>
      <c r="AS1440" s="11">
        <f t="shared" si="441"/>
        <v>0.16666666666666666</v>
      </c>
      <c r="AT1440">
        <v>3</v>
      </c>
      <c r="AU1440" s="12">
        <f t="shared" si="455"/>
        <v>6.666666666666667</v>
      </c>
      <c r="AV1440" s="13" t="str">
        <f t="shared" si="456"/>
        <v>3402金1</v>
      </c>
      <c r="AW1440" s="13">
        <f t="shared" si="457"/>
        <v>0.16666666666666666</v>
      </c>
      <c r="AX1440" s="18" t="str">
        <f t="shared" si="458"/>
        <v>IE2ALKT1_IESKNKWK2KE3B金13402</v>
      </c>
      <c r="AY1440" s="18">
        <f t="shared" si="459"/>
        <v>6.666666666666667</v>
      </c>
      <c r="AZ1440"/>
    </row>
    <row r="1441" spans="1:52" x14ac:dyDescent="0.15">
      <c r="A1441" s="1">
        <f t="shared" si="442"/>
        <v>2</v>
      </c>
      <c r="B1441" s="1" t="str">
        <f t="shared" si="443"/>
        <v>編成</v>
      </c>
      <c r="C1441" t="s">
        <v>3745</v>
      </c>
      <c r="D1441" s="1" t="str">
        <f>VLOOKUP($C1441,クラス一覧!$A:$J,10,FALSE)</f>
        <v>IT</v>
      </c>
      <c r="E1441" s="1">
        <f>VLOOKUP($C1441,クラス一覧!$A:$J,8,FALSE)</f>
        <v>20</v>
      </c>
      <c r="F1441" s="1" t="str">
        <f>VLOOKUP($C1441,クラス一覧!$A:$J,9,FALSE)</f>
        <v>小出</v>
      </c>
      <c r="G1441" s="1" t="str">
        <f>VLOOKUP($H1441,科目一覧!$A:$G,3,FALSE)</f>
        <v>情報処理</v>
      </c>
      <c r="H1441" t="s">
        <v>3117</v>
      </c>
      <c r="I1441" s="1" t="str">
        <f>VLOOKUP($H1441,科目一覧!$A:$G,7,FALSE)</f>
        <v>今井</v>
      </c>
      <c r="J1441" s="1" t="str">
        <f>VLOOKUP($I1441,教員一覧!$A:$D,2,FALSE)</f>
        <v>IT</v>
      </c>
      <c r="K1441" s="1" t="str">
        <f>VLOOKUP($I1441,教員一覧!$A:$D,3,FALSE)</f>
        <v>　</v>
      </c>
      <c r="L1441" s="1" t="str">
        <f>VLOOKUP($I1441,教員一覧!$A:$D,4,FALSE)</f>
        <v>専任</v>
      </c>
      <c r="M1441" t="s">
        <v>3654</v>
      </c>
      <c r="N1441" t="s">
        <v>3789</v>
      </c>
      <c r="O1441" t="s">
        <v>11</v>
      </c>
      <c r="P1441" t="s">
        <v>17</v>
      </c>
      <c r="Q1441">
        <v>1</v>
      </c>
      <c r="R1441">
        <v>3403</v>
      </c>
      <c r="S1441" s="1" t="str">
        <f>VLOOKUP($R1441,教室一覧!$A:$B,2,FALSE)</f>
        <v>ノート対応</v>
      </c>
      <c r="T1441" s="1">
        <f>VLOOKUP($R1441,教室一覧!$A:$C,3,FALSE)</f>
        <v>36</v>
      </c>
      <c r="U1441" s="1" t="str">
        <f>VLOOKUP($R1441,教室一覧!$A:$D,4,FALSE)</f>
        <v>3号館</v>
      </c>
      <c r="V1441" s="1" t="str">
        <f>VLOOKUP($R1441,教室一覧!$A:$E,5,FALSE)</f>
        <v>4F</v>
      </c>
      <c r="W1441"/>
      <c r="X1441"/>
      <c r="Y1441" s="1" t="str">
        <f>VLOOKUP($O1441,教員一覧!$A:$D,2,FALSE)</f>
        <v>IT</v>
      </c>
      <c r="Z1441" s="1" t="str">
        <f>VLOOKUP($O1441,教員一覧!$A:$D,3,FALSE)</f>
        <v>　</v>
      </c>
      <c r="AA1441" s="1" t="str">
        <f>VLOOKUP($O1441,教員一覧!$A:$D,4,FALSE)</f>
        <v>専任</v>
      </c>
      <c r="AB1441" s="1" t="str">
        <f t="shared" si="444"/>
        <v/>
      </c>
      <c r="AC1441" s="14" t="s">
        <v>3654</v>
      </c>
      <c r="AD1441" s="14" t="s">
        <v>163</v>
      </c>
      <c r="AE1441" s="14" t="s">
        <v>11</v>
      </c>
      <c r="AF1441" s="14" t="s">
        <v>17</v>
      </c>
      <c r="AG1441" s="14">
        <v>1</v>
      </c>
      <c r="AH1441" s="14">
        <v>3403</v>
      </c>
      <c r="AI1441" s="15" t="str">
        <f t="shared" si="445"/>
        <v/>
      </c>
      <c r="AJ1441" s="15" t="str">
        <f t="shared" si="446"/>
        <v/>
      </c>
      <c r="AK1441" s="15" t="str">
        <f t="shared" si="447"/>
        <v/>
      </c>
      <c r="AL1441" s="15" t="str">
        <f t="shared" si="448"/>
        <v/>
      </c>
      <c r="AM1441" s="15" t="str">
        <f t="shared" si="449"/>
        <v/>
      </c>
      <c r="AN1441" s="15" t="str">
        <f t="shared" si="450"/>
        <v/>
      </c>
      <c r="AO1441" s="15" t="str">
        <f t="shared" si="451"/>
        <v/>
      </c>
      <c r="AP1441" s="9" t="str">
        <f t="shared" si="452"/>
        <v>IE2A金1</v>
      </c>
      <c r="AQ1441" s="9">
        <f t="shared" si="453"/>
        <v>0.33333333333333331</v>
      </c>
      <c r="AR1441" s="11" t="str">
        <f t="shared" si="454"/>
        <v>加藤金1</v>
      </c>
      <c r="AS1441" s="11">
        <f t="shared" si="441"/>
        <v>0.16666666666666666</v>
      </c>
      <c r="AT1441">
        <v>3</v>
      </c>
      <c r="AU1441" s="12">
        <f t="shared" si="455"/>
        <v>6.666666666666667</v>
      </c>
      <c r="AV1441" s="13" t="str">
        <f t="shared" si="456"/>
        <v>3403金1</v>
      </c>
      <c r="AW1441" s="13">
        <f t="shared" si="457"/>
        <v>0.16666666666666666</v>
      </c>
      <c r="AX1441" s="18" t="str">
        <f t="shared" si="458"/>
        <v>IE2ALKT1_IESKNKWK2KE3C金13403</v>
      </c>
      <c r="AY1441" s="18">
        <f t="shared" si="459"/>
        <v>6.666666666666667</v>
      </c>
      <c r="AZ1441"/>
    </row>
    <row r="1442" spans="1:52" x14ac:dyDescent="0.15">
      <c r="A1442" s="1">
        <f t="shared" si="442"/>
        <v>2</v>
      </c>
      <c r="B1442" s="1" t="str">
        <f t="shared" si="443"/>
        <v>編成</v>
      </c>
      <c r="C1442" t="s">
        <v>3745</v>
      </c>
      <c r="D1442" s="1" t="str">
        <f>VLOOKUP($C1442,クラス一覧!$A:$J,10,FALSE)</f>
        <v>IT</v>
      </c>
      <c r="E1442" s="1">
        <f>VLOOKUP($C1442,クラス一覧!$A:$J,8,FALSE)</f>
        <v>20</v>
      </c>
      <c r="F1442" s="1" t="str">
        <f>VLOOKUP($C1442,クラス一覧!$A:$J,9,FALSE)</f>
        <v>小出</v>
      </c>
      <c r="G1442" s="1" t="str">
        <f>VLOOKUP($H1442,科目一覧!$A:$G,3,FALSE)</f>
        <v>情報処理</v>
      </c>
      <c r="H1442" t="s">
        <v>3117</v>
      </c>
      <c r="I1442" s="1" t="str">
        <f>VLOOKUP($H1442,科目一覧!$A:$G,7,FALSE)</f>
        <v>今井</v>
      </c>
      <c r="J1442" s="1" t="str">
        <f>VLOOKUP($I1442,教員一覧!$A:$D,2,FALSE)</f>
        <v>IT</v>
      </c>
      <c r="K1442" s="1" t="str">
        <f>VLOOKUP($I1442,教員一覧!$A:$D,3,FALSE)</f>
        <v>　</v>
      </c>
      <c r="L1442" s="1" t="str">
        <f>VLOOKUP($I1442,教員一覧!$A:$D,4,FALSE)</f>
        <v>専任</v>
      </c>
      <c r="M1442" t="s">
        <v>3652</v>
      </c>
      <c r="N1442" t="s">
        <v>3789</v>
      </c>
      <c r="O1442" t="s">
        <v>28</v>
      </c>
      <c r="P1442" t="s">
        <v>9</v>
      </c>
      <c r="Q1442">
        <v>1</v>
      </c>
      <c r="R1442">
        <v>3401</v>
      </c>
      <c r="S1442" s="1" t="str">
        <f>VLOOKUP($R1442,教室一覧!$A:$B,2,FALSE)</f>
        <v>ノート対応</v>
      </c>
      <c r="T1442" s="1">
        <f>VLOOKUP($R1442,教室一覧!$A:$C,3,FALSE)</f>
        <v>36</v>
      </c>
      <c r="U1442" s="1" t="str">
        <f>VLOOKUP($R1442,教室一覧!$A:$D,4,FALSE)</f>
        <v>3号館</v>
      </c>
      <c r="V1442" s="1" t="str">
        <f>VLOOKUP($R1442,教室一覧!$A:$E,5,FALSE)</f>
        <v>4F</v>
      </c>
      <c r="W1442"/>
      <c r="X1442"/>
      <c r="Y1442" s="1" t="str">
        <f>VLOOKUP($O1442,教員一覧!$A:$D,2,FALSE)</f>
        <v>IT</v>
      </c>
      <c r="Z1442" s="1" t="str">
        <f>VLOOKUP($O1442,教員一覧!$A:$D,3,FALSE)</f>
        <v>　</v>
      </c>
      <c r="AA1442" s="1" t="str">
        <f>VLOOKUP($O1442,教員一覧!$A:$D,4,FALSE)</f>
        <v>専任</v>
      </c>
      <c r="AB1442" s="1" t="str">
        <f t="shared" si="444"/>
        <v/>
      </c>
      <c r="AC1442" s="14" t="s">
        <v>3652</v>
      </c>
      <c r="AD1442" s="14" t="s">
        <v>163</v>
      </c>
      <c r="AE1442" s="14" t="s">
        <v>28</v>
      </c>
      <c r="AF1442" s="14" t="s">
        <v>9</v>
      </c>
      <c r="AG1442" s="14">
        <v>1</v>
      </c>
      <c r="AH1442" s="14">
        <v>3401</v>
      </c>
      <c r="AI1442" s="15" t="str">
        <f t="shared" si="445"/>
        <v/>
      </c>
      <c r="AJ1442" s="15" t="str">
        <f t="shared" si="446"/>
        <v/>
      </c>
      <c r="AK1442" s="15" t="str">
        <f t="shared" si="447"/>
        <v/>
      </c>
      <c r="AL1442" s="15" t="str">
        <f t="shared" si="448"/>
        <v/>
      </c>
      <c r="AM1442" s="15" t="str">
        <f t="shared" si="449"/>
        <v/>
      </c>
      <c r="AN1442" s="15" t="str">
        <f t="shared" si="450"/>
        <v/>
      </c>
      <c r="AO1442" s="15" t="str">
        <f t="shared" si="451"/>
        <v/>
      </c>
      <c r="AP1442" s="9" t="str">
        <f t="shared" si="452"/>
        <v>IE2A月1</v>
      </c>
      <c r="AQ1442" s="9">
        <f t="shared" si="453"/>
        <v>0.33333333333333331</v>
      </c>
      <c r="AR1442" s="11" t="str">
        <f t="shared" si="454"/>
        <v>今井月1</v>
      </c>
      <c r="AS1442" s="11">
        <f t="shared" si="441"/>
        <v>0.16666666666666666</v>
      </c>
      <c r="AT1442">
        <v>3</v>
      </c>
      <c r="AU1442" s="12">
        <f t="shared" si="455"/>
        <v>6.666666666666667</v>
      </c>
      <c r="AV1442" s="13" t="str">
        <f t="shared" si="456"/>
        <v>3401月1</v>
      </c>
      <c r="AW1442" s="13">
        <f t="shared" si="457"/>
        <v>0.16666666666666666</v>
      </c>
      <c r="AX1442" s="18" t="str">
        <f t="shared" si="458"/>
        <v>IE2ALKT1_IESKNKWK2KE3A月13401</v>
      </c>
      <c r="AY1442" s="18">
        <f t="shared" si="459"/>
        <v>6.666666666666667</v>
      </c>
      <c r="AZ1442"/>
    </row>
    <row r="1443" spans="1:52" x14ac:dyDescent="0.15">
      <c r="A1443" s="1">
        <f t="shared" si="442"/>
        <v>2</v>
      </c>
      <c r="B1443" s="1" t="str">
        <f t="shared" si="443"/>
        <v>編成</v>
      </c>
      <c r="C1443" t="s">
        <v>3745</v>
      </c>
      <c r="D1443" s="1" t="str">
        <f>VLOOKUP($C1443,クラス一覧!$A:$J,10,FALSE)</f>
        <v>IT</v>
      </c>
      <c r="E1443" s="1">
        <f>VLOOKUP($C1443,クラス一覧!$A:$J,8,FALSE)</f>
        <v>20</v>
      </c>
      <c r="F1443" s="1" t="str">
        <f>VLOOKUP($C1443,クラス一覧!$A:$J,9,FALSE)</f>
        <v>小出</v>
      </c>
      <c r="G1443" s="1" t="str">
        <f>VLOOKUP($H1443,科目一覧!$A:$G,3,FALSE)</f>
        <v>情報処理</v>
      </c>
      <c r="H1443" t="s">
        <v>3117</v>
      </c>
      <c r="I1443" s="1" t="str">
        <f>VLOOKUP($H1443,科目一覧!$A:$G,7,FALSE)</f>
        <v>今井</v>
      </c>
      <c r="J1443" s="1" t="str">
        <f>VLOOKUP($I1443,教員一覧!$A:$D,2,FALSE)</f>
        <v>IT</v>
      </c>
      <c r="K1443" s="1" t="str">
        <f>VLOOKUP($I1443,教員一覧!$A:$D,3,FALSE)</f>
        <v>　</v>
      </c>
      <c r="L1443" s="1" t="str">
        <f>VLOOKUP($I1443,教員一覧!$A:$D,4,FALSE)</f>
        <v>専任</v>
      </c>
      <c r="M1443" t="s">
        <v>3653</v>
      </c>
      <c r="N1443" t="s">
        <v>3789</v>
      </c>
      <c r="O1443" t="s">
        <v>14</v>
      </c>
      <c r="P1443" t="s">
        <v>9</v>
      </c>
      <c r="Q1443">
        <v>1</v>
      </c>
      <c r="R1443">
        <v>3402</v>
      </c>
      <c r="S1443" s="1" t="str">
        <f>VLOOKUP($R1443,教室一覧!$A:$B,2,FALSE)</f>
        <v>ノート対応</v>
      </c>
      <c r="T1443" s="1">
        <f>VLOOKUP($R1443,教室一覧!$A:$C,3,FALSE)</f>
        <v>36</v>
      </c>
      <c r="U1443" s="1" t="str">
        <f>VLOOKUP($R1443,教室一覧!$A:$D,4,FALSE)</f>
        <v>3号館</v>
      </c>
      <c r="V1443" s="1" t="str">
        <f>VLOOKUP($R1443,教室一覧!$A:$E,5,FALSE)</f>
        <v>4F</v>
      </c>
      <c r="W1443"/>
      <c r="X1443"/>
      <c r="Y1443" s="1" t="str">
        <f>VLOOKUP($O1443,教員一覧!$A:$D,2,FALSE)</f>
        <v>IT</v>
      </c>
      <c r="Z1443" s="1" t="str">
        <f>VLOOKUP($O1443,教員一覧!$A:$D,3,FALSE)</f>
        <v>　</v>
      </c>
      <c r="AA1443" s="1" t="str">
        <f>VLOOKUP($O1443,教員一覧!$A:$D,4,FALSE)</f>
        <v>非常勤</v>
      </c>
      <c r="AB1443" s="1" t="str">
        <f t="shared" si="444"/>
        <v/>
      </c>
      <c r="AC1443" s="14" t="s">
        <v>3653</v>
      </c>
      <c r="AD1443" s="14" t="s">
        <v>163</v>
      </c>
      <c r="AE1443" s="14" t="s">
        <v>14</v>
      </c>
      <c r="AF1443" s="14" t="s">
        <v>9</v>
      </c>
      <c r="AG1443" s="14">
        <v>1</v>
      </c>
      <c r="AH1443" s="14">
        <v>3402</v>
      </c>
      <c r="AI1443" s="15" t="str">
        <f t="shared" si="445"/>
        <v/>
      </c>
      <c r="AJ1443" s="15" t="str">
        <f t="shared" si="446"/>
        <v/>
      </c>
      <c r="AK1443" s="15" t="str">
        <f t="shared" si="447"/>
        <v/>
      </c>
      <c r="AL1443" s="15" t="str">
        <f t="shared" si="448"/>
        <v/>
      </c>
      <c r="AM1443" s="15" t="str">
        <f t="shared" si="449"/>
        <v/>
      </c>
      <c r="AN1443" s="15" t="str">
        <f t="shared" si="450"/>
        <v/>
      </c>
      <c r="AO1443" s="15" t="str">
        <f t="shared" si="451"/>
        <v/>
      </c>
      <c r="AP1443" s="9" t="str">
        <f t="shared" si="452"/>
        <v>IE2A月1</v>
      </c>
      <c r="AQ1443" s="9">
        <f t="shared" si="453"/>
        <v>0.33333333333333331</v>
      </c>
      <c r="AR1443" s="11" t="str">
        <f t="shared" si="454"/>
        <v>森月1</v>
      </c>
      <c r="AS1443" s="11">
        <f t="shared" si="441"/>
        <v>0.16666666666666666</v>
      </c>
      <c r="AT1443">
        <v>3</v>
      </c>
      <c r="AU1443" s="12">
        <f t="shared" si="455"/>
        <v>6.666666666666667</v>
      </c>
      <c r="AV1443" s="13" t="str">
        <f t="shared" si="456"/>
        <v>3402月1</v>
      </c>
      <c r="AW1443" s="13">
        <f t="shared" si="457"/>
        <v>0.16666666666666666</v>
      </c>
      <c r="AX1443" s="18" t="str">
        <f t="shared" si="458"/>
        <v>IE2ALKT1_IESKNKWK2KE3B月13402</v>
      </c>
      <c r="AY1443" s="18">
        <f t="shared" si="459"/>
        <v>6.666666666666667</v>
      </c>
      <c r="AZ1443"/>
    </row>
    <row r="1444" spans="1:52" x14ac:dyDescent="0.15">
      <c r="A1444" s="1">
        <f t="shared" si="442"/>
        <v>2</v>
      </c>
      <c r="B1444" s="1" t="str">
        <f t="shared" si="443"/>
        <v>編成</v>
      </c>
      <c r="C1444" t="s">
        <v>3745</v>
      </c>
      <c r="D1444" s="1" t="str">
        <f>VLOOKUP($C1444,クラス一覧!$A:$J,10,FALSE)</f>
        <v>IT</v>
      </c>
      <c r="E1444" s="1">
        <f>VLOOKUP($C1444,クラス一覧!$A:$J,8,FALSE)</f>
        <v>20</v>
      </c>
      <c r="F1444" s="1" t="str">
        <f>VLOOKUP($C1444,クラス一覧!$A:$J,9,FALSE)</f>
        <v>小出</v>
      </c>
      <c r="G1444" s="1" t="str">
        <f>VLOOKUP($H1444,科目一覧!$A:$G,3,FALSE)</f>
        <v>情報処理</v>
      </c>
      <c r="H1444" t="s">
        <v>3117</v>
      </c>
      <c r="I1444" s="1" t="str">
        <f>VLOOKUP($H1444,科目一覧!$A:$G,7,FALSE)</f>
        <v>今井</v>
      </c>
      <c r="J1444" s="1" t="str">
        <f>VLOOKUP($I1444,教員一覧!$A:$D,2,FALSE)</f>
        <v>IT</v>
      </c>
      <c r="K1444" s="1" t="str">
        <f>VLOOKUP($I1444,教員一覧!$A:$D,3,FALSE)</f>
        <v>　</v>
      </c>
      <c r="L1444" s="1" t="str">
        <f>VLOOKUP($I1444,教員一覧!$A:$D,4,FALSE)</f>
        <v>専任</v>
      </c>
      <c r="M1444" t="s">
        <v>3654</v>
      </c>
      <c r="N1444" t="s">
        <v>3789</v>
      </c>
      <c r="O1444" t="s">
        <v>11</v>
      </c>
      <c r="P1444" t="s">
        <v>9</v>
      </c>
      <c r="Q1444">
        <v>1</v>
      </c>
      <c r="R1444">
        <v>3403</v>
      </c>
      <c r="S1444" s="1" t="str">
        <f>VLOOKUP($R1444,教室一覧!$A:$B,2,FALSE)</f>
        <v>ノート対応</v>
      </c>
      <c r="T1444" s="1">
        <f>VLOOKUP($R1444,教室一覧!$A:$C,3,FALSE)</f>
        <v>36</v>
      </c>
      <c r="U1444" s="1" t="str">
        <f>VLOOKUP($R1444,教室一覧!$A:$D,4,FALSE)</f>
        <v>3号館</v>
      </c>
      <c r="V1444" s="1" t="str">
        <f>VLOOKUP($R1444,教室一覧!$A:$E,5,FALSE)</f>
        <v>4F</v>
      </c>
      <c r="W1444"/>
      <c r="X1444"/>
      <c r="Y1444" s="1" t="str">
        <f>VLOOKUP($O1444,教員一覧!$A:$D,2,FALSE)</f>
        <v>IT</v>
      </c>
      <c r="Z1444" s="1" t="str">
        <f>VLOOKUP($O1444,教員一覧!$A:$D,3,FALSE)</f>
        <v>　</v>
      </c>
      <c r="AA1444" s="1" t="str">
        <f>VLOOKUP($O1444,教員一覧!$A:$D,4,FALSE)</f>
        <v>専任</v>
      </c>
      <c r="AB1444" s="1" t="str">
        <f t="shared" si="444"/>
        <v/>
      </c>
      <c r="AC1444" s="14" t="s">
        <v>3654</v>
      </c>
      <c r="AD1444" s="14" t="s">
        <v>163</v>
      </c>
      <c r="AE1444" s="14" t="s">
        <v>11</v>
      </c>
      <c r="AF1444" s="14" t="s">
        <v>9</v>
      </c>
      <c r="AG1444" s="14">
        <v>1</v>
      </c>
      <c r="AH1444" s="14">
        <v>3403</v>
      </c>
      <c r="AI1444" s="15" t="str">
        <f t="shared" si="445"/>
        <v/>
      </c>
      <c r="AJ1444" s="15" t="str">
        <f t="shared" si="446"/>
        <v/>
      </c>
      <c r="AK1444" s="15" t="str">
        <f t="shared" si="447"/>
        <v/>
      </c>
      <c r="AL1444" s="15" t="str">
        <f t="shared" si="448"/>
        <v/>
      </c>
      <c r="AM1444" s="15" t="str">
        <f t="shared" si="449"/>
        <v/>
      </c>
      <c r="AN1444" s="15" t="str">
        <f t="shared" si="450"/>
        <v/>
      </c>
      <c r="AO1444" s="15" t="str">
        <f t="shared" si="451"/>
        <v/>
      </c>
      <c r="AP1444" s="9" t="str">
        <f t="shared" si="452"/>
        <v>IE2A月1</v>
      </c>
      <c r="AQ1444" s="9">
        <f t="shared" si="453"/>
        <v>0.33333333333333331</v>
      </c>
      <c r="AR1444" s="11" t="str">
        <f t="shared" si="454"/>
        <v>加藤月1</v>
      </c>
      <c r="AS1444" s="11">
        <f t="shared" si="441"/>
        <v>0.16666666666666666</v>
      </c>
      <c r="AT1444">
        <v>3</v>
      </c>
      <c r="AU1444" s="12">
        <f t="shared" si="455"/>
        <v>6.666666666666667</v>
      </c>
      <c r="AV1444" s="13" t="str">
        <f t="shared" si="456"/>
        <v>3403月1</v>
      </c>
      <c r="AW1444" s="13">
        <f t="shared" si="457"/>
        <v>0.16666666666666666</v>
      </c>
      <c r="AX1444" s="18" t="str">
        <f t="shared" si="458"/>
        <v>IE2ALKT1_IESKNKWK2KE3C月13403</v>
      </c>
      <c r="AY1444" s="18">
        <f t="shared" si="459"/>
        <v>6.666666666666667</v>
      </c>
      <c r="AZ1444"/>
    </row>
    <row r="1445" spans="1:52" x14ac:dyDescent="0.15">
      <c r="A1445" s="1">
        <f t="shared" si="442"/>
        <v>2</v>
      </c>
      <c r="B1445" s="1" t="str">
        <f t="shared" si="443"/>
        <v>HR</v>
      </c>
      <c r="C1445" t="s">
        <v>3745</v>
      </c>
      <c r="D1445" s="1" t="str">
        <f>VLOOKUP($C1445,クラス一覧!$A:$J,10,FALSE)</f>
        <v>IT</v>
      </c>
      <c r="E1445" s="1">
        <f>VLOOKUP($C1445,クラス一覧!$A:$J,8,FALSE)</f>
        <v>20</v>
      </c>
      <c r="F1445" s="1" t="str">
        <f>VLOOKUP($C1445,クラス一覧!$A:$J,9,FALSE)</f>
        <v>小出</v>
      </c>
      <c r="G1445" s="1" t="str">
        <f>VLOOKUP($H1445,科目一覧!$A:$G,3,FALSE)</f>
        <v>SHR</v>
      </c>
      <c r="H1445" t="s">
        <v>3720</v>
      </c>
      <c r="I1445" s="1">
        <f>VLOOKUP($H1445,科目一覧!$A:$G,7,FALSE)</f>
        <v>0</v>
      </c>
      <c r="J1445" s="1" t="e">
        <f>VLOOKUP($I1445,教員一覧!$A:$D,2,FALSE)</f>
        <v>#N/A</v>
      </c>
      <c r="K1445" s="1" t="e">
        <f>VLOOKUP($I1445,教員一覧!$A:$D,3,FALSE)</f>
        <v>#N/A</v>
      </c>
      <c r="L1445" s="1" t="e">
        <f>VLOOKUP($I1445,教員一覧!$A:$D,4,FALSE)</f>
        <v>#N/A</v>
      </c>
      <c r="M1445" t="s">
        <v>3745</v>
      </c>
      <c r="N1445" t="s">
        <v>3789</v>
      </c>
      <c r="O1445" t="s">
        <v>37</v>
      </c>
      <c r="P1445" t="s">
        <v>15</v>
      </c>
      <c r="Q1445">
        <v>1</v>
      </c>
      <c r="R1445">
        <v>3401</v>
      </c>
      <c r="S1445" s="1" t="str">
        <f>VLOOKUP($R1445,教室一覧!$A:$B,2,FALSE)</f>
        <v>ノート対応</v>
      </c>
      <c r="T1445" s="1">
        <f>VLOOKUP($R1445,教室一覧!$A:$C,3,FALSE)</f>
        <v>36</v>
      </c>
      <c r="U1445" s="1" t="str">
        <f>VLOOKUP($R1445,教室一覧!$A:$D,4,FALSE)</f>
        <v>3号館</v>
      </c>
      <c r="V1445" s="1" t="str">
        <f>VLOOKUP($R1445,教室一覧!$A:$E,5,FALSE)</f>
        <v>4F</v>
      </c>
      <c r="W1445"/>
      <c r="X1445"/>
      <c r="Y1445" s="1" t="str">
        <f>VLOOKUP($O1445,教員一覧!$A:$D,2,FALSE)</f>
        <v>IT</v>
      </c>
      <c r="Z1445" s="1" t="str">
        <f>VLOOKUP($O1445,教員一覧!$A:$D,3,FALSE)</f>
        <v>　</v>
      </c>
      <c r="AA1445" s="1" t="str">
        <f>VLOOKUP($O1445,教員一覧!$A:$D,4,FALSE)</f>
        <v>専任</v>
      </c>
      <c r="AB1445" s="1" t="str">
        <f t="shared" si="444"/>
        <v>担任</v>
      </c>
      <c r="AC1445" s="14" t="s">
        <v>43</v>
      </c>
      <c r="AD1445" s="14" t="s">
        <v>163</v>
      </c>
      <c r="AE1445" s="14" t="s">
        <v>37</v>
      </c>
      <c r="AF1445" s="14" t="s">
        <v>15</v>
      </c>
      <c r="AG1445" s="14">
        <v>1</v>
      </c>
      <c r="AH1445" s="14">
        <v>3401</v>
      </c>
      <c r="AI1445" s="15" t="str">
        <f t="shared" si="445"/>
        <v/>
      </c>
      <c r="AJ1445" s="15" t="str">
        <f t="shared" si="446"/>
        <v/>
      </c>
      <c r="AK1445" s="15" t="str">
        <f t="shared" si="447"/>
        <v/>
      </c>
      <c r="AL1445" s="15" t="str">
        <f t="shared" si="448"/>
        <v/>
      </c>
      <c r="AM1445" s="15" t="str">
        <f t="shared" si="449"/>
        <v/>
      </c>
      <c r="AN1445" s="15" t="str">
        <f t="shared" si="450"/>
        <v/>
      </c>
      <c r="AO1445" s="15" t="str">
        <f t="shared" si="451"/>
        <v/>
      </c>
      <c r="AP1445" s="9" t="str">
        <f t="shared" si="452"/>
        <v>IE2A木1</v>
      </c>
      <c r="AQ1445" s="9">
        <f t="shared" si="453"/>
        <v>1</v>
      </c>
      <c r="AR1445" s="11" t="str">
        <f t="shared" si="454"/>
        <v>小出木1</v>
      </c>
      <c r="AS1445" s="11">
        <v>0</v>
      </c>
      <c r="AT1445">
        <v>1</v>
      </c>
      <c r="AU1445" s="12">
        <f t="shared" si="455"/>
        <v>20</v>
      </c>
      <c r="AV1445" s="13" t="str">
        <f t="shared" si="456"/>
        <v>3401木1</v>
      </c>
      <c r="AW1445" s="13">
        <f t="shared" si="457"/>
        <v>1</v>
      </c>
      <c r="AX1445" s="18" t="str">
        <f t="shared" si="458"/>
        <v>IE2AIE2A木13401</v>
      </c>
      <c r="AY1445" s="18">
        <f t="shared" si="459"/>
        <v>20</v>
      </c>
      <c r="AZ1445"/>
    </row>
    <row r="1446" spans="1:52" x14ac:dyDescent="0.15">
      <c r="A1446" s="1">
        <f t="shared" si="442"/>
        <v>2</v>
      </c>
      <c r="B1446" s="1" t="str">
        <f t="shared" si="443"/>
        <v>編成</v>
      </c>
      <c r="C1446" t="s">
        <v>3745</v>
      </c>
      <c r="D1446" s="1" t="str">
        <f>VLOOKUP($C1446,クラス一覧!$A:$J,10,FALSE)</f>
        <v>IT</v>
      </c>
      <c r="E1446" s="1">
        <f>VLOOKUP($C1446,クラス一覧!$A:$J,8,FALSE)</f>
        <v>20</v>
      </c>
      <c r="F1446" s="1" t="str">
        <f>VLOOKUP($C1446,クラス一覧!$A:$J,9,FALSE)</f>
        <v>小出</v>
      </c>
      <c r="G1446" s="1" t="str">
        <f>VLOOKUP($H1446,科目一覧!$A:$G,3,FALSE)</f>
        <v>情報処理</v>
      </c>
      <c r="H1446" t="s">
        <v>3117</v>
      </c>
      <c r="I1446" s="1" t="str">
        <f>VLOOKUP($H1446,科目一覧!$A:$G,7,FALSE)</f>
        <v>今井</v>
      </c>
      <c r="J1446" s="1" t="str">
        <f>VLOOKUP($I1446,教員一覧!$A:$D,2,FALSE)</f>
        <v>IT</v>
      </c>
      <c r="K1446" s="1" t="str">
        <f>VLOOKUP($I1446,教員一覧!$A:$D,3,FALSE)</f>
        <v>　</v>
      </c>
      <c r="L1446" s="1" t="str">
        <f>VLOOKUP($I1446,教員一覧!$A:$D,4,FALSE)</f>
        <v>専任</v>
      </c>
      <c r="M1446" t="s">
        <v>3652</v>
      </c>
      <c r="N1446" t="s">
        <v>3789</v>
      </c>
      <c r="O1446" t="s">
        <v>28</v>
      </c>
      <c r="P1446" t="s">
        <v>15</v>
      </c>
      <c r="Q1446">
        <v>4</v>
      </c>
      <c r="R1446">
        <v>3401</v>
      </c>
      <c r="S1446" s="1" t="str">
        <f>VLOOKUP($R1446,教室一覧!$A:$B,2,FALSE)</f>
        <v>ノート対応</v>
      </c>
      <c r="T1446" s="1">
        <f>VLOOKUP($R1446,教室一覧!$A:$C,3,FALSE)</f>
        <v>36</v>
      </c>
      <c r="U1446" s="1" t="str">
        <f>VLOOKUP($R1446,教室一覧!$A:$D,4,FALSE)</f>
        <v>3号館</v>
      </c>
      <c r="V1446" s="1" t="str">
        <f>VLOOKUP($R1446,教室一覧!$A:$E,5,FALSE)</f>
        <v>4F</v>
      </c>
      <c r="W1446"/>
      <c r="X1446"/>
      <c r="Y1446" s="1" t="str">
        <f>VLOOKUP($O1446,教員一覧!$A:$D,2,FALSE)</f>
        <v>IT</v>
      </c>
      <c r="Z1446" s="1" t="str">
        <f>VLOOKUP($O1446,教員一覧!$A:$D,3,FALSE)</f>
        <v>　</v>
      </c>
      <c r="AA1446" s="1" t="str">
        <f>VLOOKUP($O1446,教員一覧!$A:$D,4,FALSE)</f>
        <v>専任</v>
      </c>
      <c r="AB1446" s="1" t="str">
        <f t="shared" si="444"/>
        <v/>
      </c>
      <c r="AC1446" s="14" t="s">
        <v>3652</v>
      </c>
      <c r="AD1446" s="14" t="s">
        <v>163</v>
      </c>
      <c r="AE1446" s="14" t="s">
        <v>28</v>
      </c>
      <c r="AF1446" s="14" t="s">
        <v>15</v>
      </c>
      <c r="AG1446" s="14">
        <v>4</v>
      </c>
      <c r="AH1446" s="14">
        <v>3401</v>
      </c>
      <c r="AI1446" s="15" t="str">
        <f t="shared" si="445"/>
        <v/>
      </c>
      <c r="AJ1446" s="15" t="str">
        <f t="shared" si="446"/>
        <v/>
      </c>
      <c r="AK1446" s="15" t="str">
        <f t="shared" si="447"/>
        <v/>
      </c>
      <c r="AL1446" s="15" t="str">
        <f t="shared" si="448"/>
        <v/>
      </c>
      <c r="AM1446" s="15" t="str">
        <f t="shared" si="449"/>
        <v/>
      </c>
      <c r="AN1446" s="15" t="str">
        <f t="shared" si="450"/>
        <v/>
      </c>
      <c r="AO1446" s="15" t="str">
        <f t="shared" si="451"/>
        <v/>
      </c>
      <c r="AP1446" s="9" t="str">
        <f t="shared" si="452"/>
        <v>IE2A木4</v>
      </c>
      <c r="AQ1446" s="9">
        <f t="shared" si="453"/>
        <v>0.33333333333333331</v>
      </c>
      <c r="AR1446" s="11" t="str">
        <f t="shared" si="454"/>
        <v>今井木4</v>
      </c>
      <c r="AS1446" s="11">
        <f t="shared" ref="AS1446:AS1454" si="460">1/COUNTIF($AR:$AR,$AR1446)</f>
        <v>0.16666666666666666</v>
      </c>
      <c r="AT1446">
        <v>3</v>
      </c>
      <c r="AU1446" s="12">
        <f t="shared" si="455"/>
        <v>6.666666666666667</v>
      </c>
      <c r="AV1446" s="13" t="str">
        <f t="shared" si="456"/>
        <v>3401木4</v>
      </c>
      <c r="AW1446" s="13">
        <f t="shared" si="457"/>
        <v>0.16666666666666666</v>
      </c>
      <c r="AX1446" s="18" t="str">
        <f t="shared" si="458"/>
        <v>IE2ALKT1_IESKNKWK2KE3A木43401</v>
      </c>
      <c r="AY1446" s="18">
        <f t="shared" si="459"/>
        <v>6.666666666666667</v>
      </c>
      <c r="AZ1446"/>
    </row>
    <row r="1447" spans="1:52" x14ac:dyDescent="0.15">
      <c r="A1447" s="1">
        <f t="shared" si="442"/>
        <v>2</v>
      </c>
      <c r="B1447" s="1" t="str">
        <f t="shared" si="443"/>
        <v>編成</v>
      </c>
      <c r="C1447" t="s">
        <v>3745</v>
      </c>
      <c r="D1447" s="1" t="str">
        <f>VLOOKUP($C1447,クラス一覧!$A:$J,10,FALSE)</f>
        <v>IT</v>
      </c>
      <c r="E1447" s="1">
        <f>VLOOKUP($C1447,クラス一覧!$A:$J,8,FALSE)</f>
        <v>20</v>
      </c>
      <c r="F1447" s="1" t="str">
        <f>VLOOKUP($C1447,クラス一覧!$A:$J,9,FALSE)</f>
        <v>小出</v>
      </c>
      <c r="G1447" s="1" t="str">
        <f>VLOOKUP($H1447,科目一覧!$A:$G,3,FALSE)</f>
        <v>情報処理</v>
      </c>
      <c r="H1447" t="s">
        <v>3117</v>
      </c>
      <c r="I1447" s="1" t="str">
        <f>VLOOKUP($H1447,科目一覧!$A:$G,7,FALSE)</f>
        <v>今井</v>
      </c>
      <c r="J1447" s="1" t="str">
        <f>VLOOKUP($I1447,教員一覧!$A:$D,2,FALSE)</f>
        <v>IT</v>
      </c>
      <c r="K1447" s="1" t="str">
        <f>VLOOKUP($I1447,教員一覧!$A:$D,3,FALSE)</f>
        <v>　</v>
      </c>
      <c r="L1447" s="1" t="str">
        <f>VLOOKUP($I1447,教員一覧!$A:$D,4,FALSE)</f>
        <v>専任</v>
      </c>
      <c r="M1447" t="s">
        <v>3653</v>
      </c>
      <c r="N1447" t="s">
        <v>3789</v>
      </c>
      <c r="O1447" t="s">
        <v>14</v>
      </c>
      <c r="P1447" t="s">
        <v>15</v>
      </c>
      <c r="Q1447">
        <v>4</v>
      </c>
      <c r="R1447">
        <v>3402</v>
      </c>
      <c r="S1447" s="1" t="str">
        <f>VLOOKUP($R1447,教室一覧!$A:$B,2,FALSE)</f>
        <v>ノート対応</v>
      </c>
      <c r="T1447" s="1">
        <f>VLOOKUP($R1447,教室一覧!$A:$C,3,FALSE)</f>
        <v>36</v>
      </c>
      <c r="U1447" s="1" t="str">
        <f>VLOOKUP($R1447,教室一覧!$A:$D,4,FALSE)</f>
        <v>3号館</v>
      </c>
      <c r="V1447" s="1" t="str">
        <f>VLOOKUP($R1447,教室一覧!$A:$E,5,FALSE)</f>
        <v>4F</v>
      </c>
      <c r="W1447"/>
      <c r="X1447"/>
      <c r="Y1447" s="1" t="str">
        <f>VLOOKUP($O1447,教員一覧!$A:$D,2,FALSE)</f>
        <v>IT</v>
      </c>
      <c r="Z1447" s="1" t="str">
        <f>VLOOKUP($O1447,教員一覧!$A:$D,3,FALSE)</f>
        <v>　</v>
      </c>
      <c r="AA1447" s="1" t="str">
        <f>VLOOKUP($O1447,教員一覧!$A:$D,4,FALSE)</f>
        <v>非常勤</v>
      </c>
      <c r="AB1447" s="1" t="str">
        <f t="shared" si="444"/>
        <v/>
      </c>
      <c r="AC1447" s="14" t="s">
        <v>3653</v>
      </c>
      <c r="AD1447" s="14" t="s">
        <v>163</v>
      </c>
      <c r="AE1447" s="14" t="s">
        <v>14</v>
      </c>
      <c r="AF1447" s="14" t="s">
        <v>15</v>
      </c>
      <c r="AG1447" s="14">
        <v>4</v>
      </c>
      <c r="AH1447" s="14">
        <v>3402</v>
      </c>
      <c r="AI1447" s="15" t="str">
        <f t="shared" si="445"/>
        <v/>
      </c>
      <c r="AJ1447" s="15" t="str">
        <f t="shared" si="446"/>
        <v/>
      </c>
      <c r="AK1447" s="15" t="str">
        <f t="shared" si="447"/>
        <v/>
      </c>
      <c r="AL1447" s="15" t="str">
        <f t="shared" si="448"/>
        <v/>
      </c>
      <c r="AM1447" s="15" t="str">
        <f t="shared" si="449"/>
        <v/>
      </c>
      <c r="AN1447" s="15" t="str">
        <f t="shared" si="450"/>
        <v/>
      </c>
      <c r="AO1447" s="15" t="str">
        <f t="shared" si="451"/>
        <v/>
      </c>
      <c r="AP1447" s="9" t="str">
        <f t="shared" si="452"/>
        <v>IE2A木4</v>
      </c>
      <c r="AQ1447" s="9">
        <f t="shared" si="453"/>
        <v>0.33333333333333331</v>
      </c>
      <c r="AR1447" s="11" t="str">
        <f t="shared" si="454"/>
        <v>森木4</v>
      </c>
      <c r="AS1447" s="11">
        <f t="shared" si="460"/>
        <v>0.16666666666666666</v>
      </c>
      <c r="AT1447">
        <v>3</v>
      </c>
      <c r="AU1447" s="12">
        <f t="shared" si="455"/>
        <v>6.666666666666667</v>
      </c>
      <c r="AV1447" s="13" t="str">
        <f t="shared" si="456"/>
        <v>3402木4</v>
      </c>
      <c r="AW1447" s="13">
        <f t="shared" si="457"/>
        <v>0.16666666666666666</v>
      </c>
      <c r="AX1447" s="18" t="str">
        <f t="shared" si="458"/>
        <v>IE2ALKT1_IESKNKWK2KE3B木43402</v>
      </c>
      <c r="AY1447" s="18">
        <f t="shared" si="459"/>
        <v>6.666666666666667</v>
      </c>
      <c r="AZ1447"/>
    </row>
    <row r="1448" spans="1:52" x14ac:dyDescent="0.15">
      <c r="A1448" s="1">
        <f t="shared" si="442"/>
        <v>2</v>
      </c>
      <c r="B1448" s="1" t="str">
        <f t="shared" si="443"/>
        <v>編成</v>
      </c>
      <c r="C1448" t="s">
        <v>3745</v>
      </c>
      <c r="D1448" s="1" t="str">
        <f>VLOOKUP($C1448,クラス一覧!$A:$J,10,FALSE)</f>
        <v>IT</v>
      </c>
      <c r="E1448" s="1">
        <f>VLOOKUP($C1448,クラス一覧!$A:$J,8,FALSE)</f>
        <v>20</v>
      </c>
      <c r="F1448" s="1" t="str">
        <f>VLOOKUP($C1448,クラス一覧!$A:$J,9,FALSE)</f>
        <v>小出</v>
      </c>
      <c r="G1448" s="1" t="str">
        <f>VLOOKUP($H1448,科目一覧!$A:$G,3,FALSE)</f>
        <v>情報処理</v>
      </c>
      <c r="H1448" t="s">
        <v>3117</v>
      </c>
      <c r="I1448" s="1" t="str">
        <f>VLOOKUP($H1448,科目一覧!$A:$G,7,FALSE)</f>
        <v>今井</v>
      </c>
      <c r="J1448" s="1" t="str">
        <f>VLOOKUP($I1448,教員一覧!$A:$D,2,FALSE)</f>
        <v>IT</v>
      </c>
      <c r="K1448" s="1" t="str">
        <f>VLOOKUP($I1448,教員一覧!$A:$D,3,FALSE)</f>
        <v>　</v>
      </c>
      <c r="L1448" s="1" t="str">
        <f>VLOOKUP($I1448,教員一覧!$A:$D,4,FALSE)</f>
        <v>専任</v>
      </c>
      <c r="M1448" t="s">
        <v>3654</v>
      </c>
      <c r="N1448" t="s">
        <v>3789</v>
      </c>
      <c r="O1448" t="s">
        <v>11</v>
      </c>
      <c r="P1448" t="s">
        <v>15</v>
      </c>
      <c r="Q1448">
        <v>4</v>
      </c>
      <c r="R1448">
        <v>3403</v>
      </c>
      <c r="S1448" s="1" t="str">
        <f>VLOOKUP($R1448,教室一覧!$A:$B,2,FALSE)</f>
        <v>ノート対応</v>
      </c>
      <c r="T1448" s="1">
        <f>VLOOKUP($R1448,教室一覧!$A:$C,3,FALSE)</f>
        <v>36</v>
      </c>
      <c r="U1448" s="1" t="str">
        <f>VLOOKUP($R1448,教室一覧!$A:$D,4,FALSE)</f>
        <v>3号館</v>
      </c>
      <c r="V1448" s="1" t="str">
        <f>VLOOKUP($R1448,教室一覧!$A:$E,5,FALSE)</f>
        <v>4F</v>
      </c>
      <c r="W1448"/>
      <c r="X1448"/>
      <c r="Y1448" s="1" t="str">
        <f>VLOOKUP($O1448,教員一覧!$A:$D,2,FALSE)</f>
        <v>IT</v>
      </c>
      <c r="Z1448" s="1" t="str">
        <f>VLOOKUP($O1448,教員一覧!$A:$D,3,FALSE)</f>
        <v>　</v>
      </c>
      <c r="AA1448" s="1" t="str">
        <f>VLOOKUP($O1448,教員一覧!$A:$D,4,FALSE)</f>
        <v>専任</v>
      </c>
      <c r="AB1448" s="1" t="str">
        <f t="shared" si="444"/>
        <v/>
      </c>
      <c r="AC1448" s="14" t="s">
        <v>3654</v>
      </c>
      <c r="AD1448" s="14" t="s">
        <v>163</v>
      </c>
      <c r="AE1448" s="14" t="s">
        <v>11</v>
      </c>
      <c r="AF1448" s="14" t="s">
        <v>15</v>
      </c>
      <c r="AG1448" s="14">
        <v>4</v>
      </c>
      <c r="AH1448" s="14">
        <v>3403</v>
      </c>
      <c r="AI1448" s="15" t="str">
        <f t="shared" si="445"/>
        <v/>
      </c>
      <c r="AJ1448" s="15" t="str">
        <f t="shared" si="446"/>
        <v/>
      </c>
      <c r="AK1448" s="15" t="str">
        <f t="shared" si="447"/>
        <v/>
      </c>
      <c r="AL1448" s="15" t="str">
        <f t="shared" si="448"/>
        <v/>
      </c>
      <c r="AM1448" s="15" t="str">
        <f t="shared" si="449"/>
        <v/>
      </c>
      <c r="AN1448" s="15" t="str">
        <f t="shared" si="450"/>
        <v/>
      </c>
      <c r="AO1448" s="15" t="str">
        <f t="shared" si="451"/>
        <v/>
      </c>
      <c r="AP1448" s="9" t="str">
        <f t="shared" si="452"/>
        <v>IE2A木4</v>
      </c>
      <c r="AQ1448" s="9">
        <f t="shared" si="453"/>
        <v>0.33333333333333331</v>
      </c>
      <c r="AR1448" s="11" t="str">
        <f t="shared" si="454"/>
        <v>加藤木4</v>
      </c>
      <c r="AS1448" s="11">
        <f t="shared" si="460"/>
        <v>0.16666666666666666</v>
      </c>
      <c r="AT1448">
        <v>3</v>
      </c>
      <c r="AU1448" s="12">
        <f t="shared" si="455"/>
        <v>6.666666666666667</v>
      </c>
      <c r="AV1448" s="13" t="str">
        <f t="shared" si="456"/>
        <v>3403木4</v>
      </c>
      <c r="AW1448" s="13">
        <f t="shared" si="457"/>
        <v>0.16666666666666666</v>
      </c>
      <c r="AX1448" s="18" t="str">
        <f t="shared" si="458"/>
        <v>IE2ALKT1_IESKNKWK2KE3C木43403</v>
      </c>
      <c r="AY1448" s="18">
        <f t="shared" si="459"/>
        <v>6.666666666666667</v>
      </c>
      <c r="AZ1448"/>
    </row>
    <row r="1449" spans="1:52" x14ac:dyDescent="0.15">
      <c r="A1449" s="1">
        <f t="shared" si="442"/>
        <v>3</v>
      </c>
      <c r="B1449" s="1" t="str">
        <f t="shared" si="443"/>
        <v>編成</v>
      </c>
      <c r="C1449" t="s">
        <v>3747</v>
      </c>
      <c r="D1449" s="1" t="str">
        <f>VLOOKUP($C1449,クラス一覧!$A:$J,10,FALSE)</f>
        <v>IT</v>
      </c>
      <c r="E1449" s="1">
        <f>VLOOKUP($C1449,クラス一覧!$A:$J,8,FALSE)</f>
        <v>22</v>
      </c>
      <c r="F1449" s="1" t="str">
        <f>VLOOKUP($C1449,クラス一覧!$A:$J,9,FALSE)</f>
        <v>良原</v>
      </c>
      <c r="G1449" s="1" t="str">
        <f>VLOOKUP($H1449,科目一覧!$A:$G,3,FALSE)</f>
        <v>情報処理</v>
      </c>
      <c r="H1449" t="s">
        <v>3118</v>
      </c>
      <c r="I1449" s="1" t="str">
        <f>VLOOKUP($H1449,科目一覧!$A:$G,7,FALSE)</f>
        <v>今井</v>
      </c>
      <c r="J1449" s="1" t="str">
        <f>VLOOKUP($I1449,教員一覧!$A:$D,2,FALSE)</f>
        <v>IT</v>
      </c>
      <c r="K1449" s="1" t="str">
        <f>VLOOKUP($I1449,教員一覧!$A:$D,3,FALSE)</f>
        <v>　</v>
      </c>
      <c r="L1449" s="1" t="str">
        <f>VLOOKUP($I1449,教員一覧!$A:$D,4,FALSE)</f>
        <v>専任</v>
      </c>
      <c r="M1449" t="s">
        <v>3655</v>
      </c>
      <c r="N1449" t="s">
        <v>3789</v>
      </c>
      <c r="O1449" t="s">
        <v>28</v>
      </c>
      <c r="P1449" t="s">
        <v>17</v>
      </c>
      <c r="Q1449">
        <v>1</v>
      </c>
      <c r="R1449">
        <v>3401</v>
      </c>
      <c r="S1449" s="1" t="str">
        <f>VLOOKUP($R1449,教室一覧!$A:$B,2,FALSE)</f>
        <v>ノート対応</v>
      </c>
      <c r="T1449" s="1">
        <f>VLOOKUP($R1449,教室一覧!$A:$C,3,FALSE)</f>
        <v>36</v>
      </c>
      <c r="U1449" s="1" t="str">
        <f>VLOOKUP($R1449,教室一覧!$A:$D,4,FALSE)</f>
        <v>3号館</v>
      </c>
      <c r="V1449" s="1" t="str">
        <f>VLOOKUP($R1449,教室一覧!$A:$E,5,FALSE)</f>
        <v>4F</v>
      </c>
      <c r="W1449"/>
      <c r="X1449"/>
      <c r="Y1449" s="1" t="str">
        <f>VLOOKUP($O1449,教員一覧!$A:$D,2,FALSE)</f>
        <v>IT</v>
      </c>
      <c r="Z1449" s="1" t="str">
        <f>VLOOKUP($O1449,教員一覧!$A:$D,3,FALSE)</f>
        <v>　</v>
      </c>
      <c r="AA1449" s="1" t="str">
        <f>VLOOKUP($O1449,教員一覧!$A:$D,4,FALSE)</f>
        <v>専任</v>
      </c>
      <c r="AB1449" s="1" t="str">
        <f t="shared" si="444"/>
        <v/>
      </c>
      <c r="AC1449" s="14" t="s">
        <v>3655</v>
      </c>
      <c r="AD1449" s="14" t="s">
        <v>163</v>
      </c>
      <c r="AE1449" s="14" t="s">
        <v>28</v>
      </c>
      <c r="AF1449" s="14" t="s">
        <v>17</v>
      </c>
      <c r="AG1449" s="14">
        <v>1</v>
      </c>
      <c r="AH1449" s="14">
        <v>3401</v>
      </c>
      <c r="AI1449" s="15" t="str">
        <f t="shared" si="445"/>
        <v/>
      </c>
      <c r="AJ1449" s="15" t="str">
        <f t="shared" si="446"/>
        <v/>
      </c>
      <c r="AK1449" s="15" t="str">
        <f t="shared" si="447"/>
        <v/>
      </c>
      <c r="AL1449" s="15" t="str">
        <f t="shared" si="448"/>
        <v/>
      </c>
      <c r="AM1449" s="15" t="str">
        <f t="shared" si="449"/>
        <v/>
      </c>
      <c r="AN1449" s="15" t="str">
        <f t="shared" si="450"/>
        <v/>
      </c>
      <c r="AO1449" s="15" t="str">
        <f t="shared" si="451"/>
        <v/>
      </c>
      <c r="AP1449" s="9" t="str">
        <f t="shared" si="452"/>
        <v>IE3A金1</v>
      </c>
      <c r="AQ1449" s="9">
        <f t="shared" si="453"/>
        <v>0.33333333333333331</v>
      </c>
      <c r="AR1449" s="11" t="str">
        <f t="shared" si="454"/>
        <v>今井金1</v>
      </c>
      <c r="AS1449" s="11">
        <f t="shared" si="460"/>
        <v>0.16666666666666666</v>
      </c>
      <c r="AT1449">
        <v>3</v>
      </c>
      <c r="AU1449" s="12">
        <f t="shared" si="455"/>
        <v>7.333333333333333</v>
      </c>
      <c r="AV1449" s="13" t="str">
        <f t="shared" si="456"/>
        <v>3401金1</v>
      </c>
      <c r="AW1449" s="13">
        <f t="shared" si="457"/>
        <v>0.16666666666666666</v>
      </c>
      <c r="AX1449" s="18" t="str">
        <f t="shared" si="458"/>
        <v>IE3ALKT2_IE3A金13401</v>
      </c>
      <c r="AY1449" s="18">
        <f t="shared" si="459"/>
        <v>7.333333333333333</v>
      </c>
      <c r="AZ1449"/>
    </row>
    <row r="1450" spans="1:52" x14ac:dyDescent="0.15">
      <c r="A1450" s="1">
        <f t="shared" si="442"/>
        <v>3</v>
      </c>
      <c r="B1450" s="1" t="str">
        <f t="shared" si="443"/>
        <v>編成</v>
      </c>
      <c r="C1450" t="s">
        <v>3747</v>
      </c>
      <c r="D1450" s="1" t="str">
        <f>VLOOKUP($C1450,クラス一覧!$A:$J,10,FALSE)</f>
        <v>IT</v>
      </c>
      <c r="E1450" s="1">
        <f>VLOOKUP($C1450,クラス一覧!$A:$J,8,FALSE)</f>
        <v>22</v>
      </c>
      <c r="F1450" s="1" t="str">
        <f>VLOOKUP($C1450,クラス一覧!$A:$J,9,FALSE)</f>
        <v>良原</v>
      </c>
      <c r="G1450" s="1" t="str">
        <f>VLOOKUP($H1450,科目一覧!$A:$G,3,FALSE)</f>
        <v>情報処理</v>
      </c>
      <c r="H1450" t="s">
        <v>3118</v>
      </c>
      <c r="I1450" s="1" t="str">
        <f>VLOOKUP($H1450,科目一覧!$A:$G,7,FALSE)</f>
        <v>今井</v>
      </c>
      <c r="J1450" s="1" t="str">
        <f>VLOOKUP($I1450,教員一覧!$A:$D,2,FALSE)</f>
        <v>IT</v>
      </c>
      <c r="K1450" s="1" t="str">
        <f>VLOOKUP($I1450,教員一覧!$A:$D,3,FALSE)</f>
        <v>　</v>
      </c>
      <c r="L1450" s="1" t="str">
        <f>VLOOKUP($I1450,教員一覧!$A:$D,4,FALSE)</f>
        <v>専任</v>
      </c>
      <c r="M1450" t="s">
        <v>3656</v>
      </c>
      <c r="N1450" t="s">
        <v>3789</v>
      </c>
      <c r="O1450" t="s">
        <v>14</v>
      </c>
      <c r="P1450" t="s">
        <v>17</v>
      </c>
      <c r="Q1450">
        <v>1</v>
      </c>
      <c r="R1450">
        <v>3402</v>
      </c>
      <c r="S1450" s="1" t="str">
        <f>VLOOKUP($R1450,教室一覧!$A:$B,2,FALSE)</f>
        <v>ノート対応</v>
      </c>
      <c r="T1450" s="1">
        <f>VLOOKUP($R1450,教室一覧!$A:$C,3,FALSE)</f>
        <v>36</v>
      </c>
      <c r="U1450" s="1" t="str">
        <f>VLOOKUP($R1450,教室一覧!$A:$D,4,FALSE)</f>
        <v>3号館</v>
      </c>
      <c r="V1450" s="1" t="str">
        <f>VLOOKUP($R1450,教室一覧!$A:$E,5,FALSE)</f>
        <v>4F</v>
      </c>
      <c r="W1450"/>
      <c r="X1450"/>
      <c r="Y1450" s="1" t="str">
        <f>VLOOKUP($O1450,教員一覧!$A:$D,2,FALSE)</f>
        <v>IT</v>
      </c>
      <c r="Z1450" s="1" t="str">
        <f>VLOOKUP($O1450,教員一覧!$A:$D,3,FALSE)</f>
        <v>　</v>
      </c>
      <c r="AA1450" s="1" t="str">
        <f>VLOOKUP($O1450,教員一覧!$A:$D,4,FALSE)</f>
        <v>非常勤</v>
      </c>
      <c r="AB1450" s="1" t="str">
        <f t="shared" si="444"/>
        <v/>
      </c>
      <c r="AC1450" s="14" t="s">
        <v>3656</v>
      </c>
      <c r="AD1450" s="14" t="s">
        <v>163</v>
      </c>
      <c r="AE1450" s="14" t="s">
        <v>14</v>
      </c>
      <c r="AF1450" s="14" t="s">
        <v>17</v>
      </c>
      <c r="AG1450" s="14">
        <v>1</v>
      </c>
      <c r="AH1450" s="14">
        <v>3402</v>
      </c>
      <c r="AI1450" s="15" t="str">
        <f t="shared" si="445"/>
        <v/>
      </c>
      <c r="AJ1450" s="15" t="str">
        <f t="shared" si="446"/>
        <v/>
      </c>
      <c r="AK1450" s="15" t="str">
        <f t="shared" si="447"/>
        <v/>
      </c>
      <c r="AL1450" s="15" t="str">
        <f t="shared" si="448"/>
        <v/>
      </c>
      <c r="AM1450" s="15" t="str">
        <f t="shared" si="449"/>
        <v/>
      </c>
      <c r="AN1450" s="15" t="str">
        <f t="shared" si="450"/>
        <v/>
      </c>
      <c r="AO1450" s="15" t="str">
        <f t="shared" si="451"/>
        <v/>
      </c>
      <c r="AP1450" s="9" t="str">
        <f t="shared" si="452"/>
        <v>IE3A金1</v>
      </c>
      <c r="AQ1450" s="9">
        <f t="shared" si="453"/>
        <v>0.33333333333333331</v>
      </c>
      <c r="AR1450" s="11" t="str">
        <f t="shared" si="454"/>
        <v>森金1</v>
      </c>
      <c r="AS1450" s="11">
        <f t="shared" si="460"/>
        <v>0.16666666666666666</v>
      </c>
      <c r="AT1450">
        <v>3</v>
      </c>
      <c r="AU1450" s="12">
        <f t="shared" si="455"/>
        <v>7.333333333333333</v>
      </c>
      <c r="AV1450" s="13" t="str">
        <f t="shared" si="456"/>
        <v>3402金1</v>
      </c>
      <c r="AW1450" s="13">
        <f t="shared" si="457"/>
        <v>0.16666666666666666</v>
      </c>
      <c r="AX1450" s="18" t="str">
        <f t="shared" si="458"/>
        <v>IE3ALKT2_IE3B金13402</v>
      </c>
      <c r="AY1450" s="18">
        <f t="shared" si="459"/>
        <v>7.333333333333333</v>
      </c>
      <c r="AZ1450"/>
    </row>
    <row r="1451" spans="1:52" x14ac:dyDescent="0.15">
      <c r="A1451" s="1">
        <f t="shared" si="442"/>
        <v>3</v>
      </c>
      <c r="B1451" s="1" t="str">
        <f t="shared" si="443"/>
        <v>編成</v>
      </c>
      <c r="C1451" t="s">
        <v>3747</v>
      </c>
      <c r="D1451" s="1" t="str">
        <f>VLOOKUP($C1451,クラス一覧!$A:$J,10,FALSE)</f>
        <v>IT</v>
      </c>
      <c r="E1451" s="1">
        <f>VLOOKUP($C1451,クラス一覧!$A:$J,8,FALSE)</f>
        <v>22</v>
      </c>
      <c r="F1451" s="1" t="str">
        <f>VLOOKUP($C1451,クラス一覧!$A:$J,9,FALSE)</f>
        <v>良原</v>
      </c>
      <c r="G1451" s="1" t="str">
        <f>VLOOKUP($H1451,科目一覧!$A:$G,3,FALSE)</f>
        <v>情報処理</v>
      </c>
      <c r="H1451" t="s">
        <v>3118</v>
      </c>
      <c r="I1451" s="1" t="str">
        <f>VLOOKUP($H1451,科目一覧!$A:$G,7,FALSE)</f>
        <v>今井</v>
      </c>
      <c r="J1451" s="1" t="str">
        <f>VLOOKUP($I1451,教員一覧!$A:$D,2,FALSE)</f>
        <v>IT</v>
      </c>
      <c r="K1451" s="1" t="str">
        <f>VLOOKUP($I1451,教員一覧!$A:$D,3,FALSE)</f>
        <v>　</v>
      </c>
      <c r="L1451" s="1" t="str">
        <f>VLOOKUP($I1451,教員一覧!$A:$D,4,FALSE)</f>
        <v>専任</v>
      </c>
      <c r="M1451" t="s">
        <v>3657</v>
      </c>
      <c r="N1451" t="s">
        <v>3789</v>
      </c>
      <c r="O1451" t="s">
        <v>11</v>
      </c>
      <c r="P1451" t="s">
        <v>17</v>
      </c>
      <c r="Q1451">
        <v>1</v>
      </c>
      <c r="R1451">
        <v>3403</v>
      </c>
      <c r="S1451" s="1" t="str">
        <f>VLOOKUP($R1451,教室一覧!$A:$B,2,FALSE)</f>
        <v>ノート対応</v>
      </c>
      <c r="T1451" s="1">
        <f>VLOOKUP($R1451,教室一覧!$A:$C,3,FALSE)</f>
        <v>36</v>
      </c>
      <c r="U1451" s="1" t="str">
        <f>VLOOKUP($R1451,教室一覧!$A:$D,4,FALSE)</f>
        <v>3号館</v>
      </c>
      <c r="V1451" s="1" t="str">
        <f>VLOOKUP($R1451,教室一覧!$A:$E,5,FALSE)</f>
        <v>4F</v>
      </c>
      <c r="W1451"/>
      <c r="X1451"/>
      <c r="Y1451" s="1" t="str">
        <f>VLOOKUP($O1451,教員一覧!$A:$D,2,FALSE)</f>
        <v>IT</v>
      </c>
      <c r="Z1451" s="1" t="str">
        <f>VLOOKUP($O1451,教員一覧!$A:$D,3,FALSE)</f>
        <v>　</v>
      </c>
      <c r="AA1451" s="1" t="str">
        <f>VLOOKUP($O1451,教員一覧!$A:$D,4,FALSE)</f>
        <v>専任</v>
      </c>
      <c r="AB1451" s="1" t="str">
        <f t="shared" si="444"/>
        <v/>
      </c>
      <c r="AC1451" s="14" t="s">
        <v>3657</v>
      </c>
      <c r="AD1451" s="14" t="s">
        <v>163</v>
      </c>
      <c r="AE1451" s="14" t="s">
        <v>11</v>
      </c>
      <c r="AF1451" s="14" t="s">
        <v>17</v>
      </c>
      <c r="AG1451" s="14">
        <v>1</v>
      </c>
      <c r="AH1451" s="14">
        <v>3403</v>
      </c>
      <c r="AI1451" s="15" t="str">
        <f t="shared" si="445"/>
        <v/>
      </c>
      <c r="AJ1451" s="15" t="str">
        <f t="shared" si="446"/>
        <v/>
      </c>
      <c r="AK1451" s="15" t="str">
        <f t="shared" si="447"/>
        <v/>
      </c>
      <c r="AL1451" s="15" t="str">
        <f t="shared" si="448"/>
        <v/>
      </c>
      <c r="AM1451" s="15" t="str">
        <f t="shared" si="449"/>
        <v/>
      </c>
      <c r="AN1451" s="15" t="str">
        <f t="shared" si="450"/>
        <v/>
      </c>
      <c r="AO1451" s="15" t="str">
        <f t="shared" si="451"/>
        <v/>
      </c>
      <c r="AP1451" s="9" t="str">
        <f t="shared" si="452"/>
        <v>IE3A金1</v>
      </c>
      <c r="AQ1451" s="9">
        <f t="shared" si="453"/>
        <v>0.33333333333333331</v>
      </c>
      <c r="AR1451" s="11" t="str">
        <f t="shared" si="454"/>
        <v>加藤金1</v>
      </c>
      <c r="AS1451" s="11">
        <f t="shared" si="460"/>
        <v>0.16666666666666666</v>
      </c>
      <c r="AT1451">
        <v>3</v>
      </c>
      <c r="AU1451" s="12">
        <f t="shared" si="455"/>
        <v>7.333333333333333</v>
      </c>
      <c r="AV1451" s="13" t="str">
        <f t="shared" si="456"/>
        <v>3403金1</v>
      </c>
      <c r="AW1451" s="13">
        <f t="shared" si="457"/>
        <v>0.16666666666666666</v>
      </c>
      <c r="AX1451" s="18" t="str">
        <f t="shared" si="458"/>
        <v>IE3ALKT2_IE3C金13403</v>
      </c>
      <c r="AY1451" s="18">
        <f t="shared" si="459"/>
        <v>7.333333333333333</v>
      </c>
      <c r="AZ1451"/>
    </row>
    <row r="1452" spans="1:52" x14ac:dyDescent="0.15">
      <c r="A1452" s="1">
        <f t="shared" si="442"/>
        <v>3</v>
      </c>
      <c r="B1452" s="1" t="str">
        <f t="shared" si="443"/>
        <v>編成</v>
      </c>
      <c r="C1452" t="s">
        <v>3747</v>
      </c>
      <c r="D1452" s="1" t="str">
        <f>VLOOKUP($C1452,クラス一覧!$A:$J,10,FALSE)</f>
        <v>IT</v>
      </c>
      <c r="E1452" s="1">
        <f>VLOOKUP($C1452,クラス一覧!$A:$J,8,FALSE)</f>
        <v>22</v>
      </c>
      <c r="F1452" s="1" t="str">
        <f>VLOOKUP($C1452,クラス一覧!$A:$J,9,FALSE)</f>
        <v>良原</v>
      </c>
      <c r="G1452" s="1" t="str">
        <f>VLOOKUP($H1452,科目一覧!$A:$G,3,FALSE)</f>
        <v>情報処理</v>
      </c>
      <c r="H1452" t="s">
        <v>3118</v>
      </c>
      <c r="I1452" s="1" t="str">
        <f>VLOOKUP($H1452,科目一覧!$A:$G,7,FALSE)</f>
        <v>今井</v>
      </c>
      <c r="J1452" s="1" t="str">
        <f>VLOOKUP($I1452,教員一覧!$A:$D,2,FALSE)</f>
        <v>IT</v>
      </c>
      <c r="K1452" s="1" t="str">
        <f>VLOOKUP($I1452,教員一覧!$A:$D,3,FALSE)</f>
        <v>　</v>
      </c>
      <c r="L1452" s="1" t="str">
        <f>VLOOKUP($I1452,教員一覧!$A:$D,4,FALSE)</f>
        <v>専任</v>
      </c>
      <c r="M1452" t="s">
        <v>3655</v>
      </c>
      <c r="N1452" t="s">
        <v>3789</v>
      </c>
      <c r="O1452" t="s">
        <v>28</v>
      </c>
      <c r="P1452" t="s">
        <v>9</v>
      </c>
      <c r="Q1452">
        <v>1</v>
      </c>
      <c r="R1452">
        <v>3401</v>
      </c>
      <c r="S1452" s="1" t="str">
        <f>VLOOKUP($R1452,教室一覧!$A:$B,2,FALSE)</f>
        <v>ノート対応</v>
      </c>
      <c r="T1452" s="1">
        <f>VLOOKUP($R1452,教室一覧!$A:$C,3,FALSE)</f>
        <v>36</v>
      </c>
      <c r="U1452" s="1" t="str">
        <f>VLOOKUP($R1452,教室一覧!$A:$D,4,FALSE)</f>
        <v>3号館</v>
      </c>
      <c r="V1452" s="1" t="str">
        <f>VLOOKUP($R1452,教室一覧!$A:$E,5,FALSE)</f>
        <v>4F</v>
      </c>
      <c r="W1452"/>
      <c r="X1452"/>
      <c r="Y1452" s="1" t="str">
        <f>VLOOKUP($O1452,教員一覧!$A:$D,2,FALSE)</f>
        <v>IT</v>
      </c>
      <c r="Z1452" s="1" t="str">
        <f>VLOOKUP($O1452,教員一覧!$A:$D,3,FALSE)</f>
        <v>　</v>
      </c>
      <c r="AA1452" s="1" t="str">
        <f>VLOOKUP($O1452,教員一覧!$A:$D,4,FALSE)</f>
        <v>専任</v>
      </c>
      <c r="AB1452" s="1" t="str">
        <f t="shared" si="444"/>
        <v/>
      </c>
      <c r="AC1452" s="14" t="s">
        <v>3655</v>
      </c>
      <c r="AD1452" s="14" t="s">
        <v>163</v>
      </c>
      <c r="AE1452" s="14" t="s">
        <v>28</v>
      </c>
      <c r="AF1452" s="14" t="s">
        <v>9</v>
      </c>
      <c r="AG1452" s="14">
        <v>1</v>
      </c>
      <c r="AH1452" s="14">
        <v>3401</v>
      </c>
      <c r="AI1452" s="15" t="str">
        <f t="shared" si="445"/>
        <v/>
      </c>
      <c r="AJ1452" s="15" t="str">
        <f t="shared" si="446"/>
        <v/>
      </c>
      <c r="AK1452" s="15" t="str">
        <f t="shared" si="447"/>
        <v/>
      </c>
      <c r="AL1452" s="15" t="str">
        <f t="shared" si="448"/>
        <v/>
      </c>
      <c r="AM1452" s="15" t="str">
        <f t="shared" si="449"/>
        <v/>
      </c>
      <c r="AN1452" s="15" t="str">
        <f t="shared" si="450"/>
        <v/>
      </c>
      <c r="AO1452" s="15" t="str">
        <f t="shared" si="451"/>
        <v/>
      </c>
      <c r="AP1452" s="9" t="str">
        <f t="shared" si="452"/>
        <v>IE3A月1</v>
      </c>
      <c r="AQ1452" s="9">
        <f t="shared" si="453"/>
        <v>0.33333333333333331</v>
      </c>
      <c r="AR1452" s="11" t="str">
        <f t="shared" si="454"/>
        <v>今井月1</v>
      </c>
      <c r="AS1452" s="11">
        <f t="shared" si="460"/>
        <v>0.16666666666666666</v>
      </c>
      <c r="AT1452">
        <v>3</v>
      </c>
      <c r="AU1452" s="12">
        <f t="shared" si="455"/>
        <v>7.333333333333333</v>
      </c>
      <c r="AV1452" s="13" t="str">
        <f t="shared" si="456"/>
        <v>3401月1</v>
      </c>
      <c r="AW1452" s="13">
        <f t="shared" si="457"/>
        <v>0.16666666666666666</v>
      </c>
      <c r="AX1452" s="18" t="str">
        <f t="shared" si="458"/>
        <v>IE3ALKT2_IE3A月13401</v>
      </c>
      <c r="AY1452" s="18">
        <f t="shared" si="459"/>
        <v>7.333333333333333</v>
      </c>
      <c r="AZ1452"/>
    </row>
    <row r="1453" spans="1:52" x14ac:dyDescent="0.15">
      <c r="A1453" s="1">
        <f t="shared" si="442"/>
        <v>3</v>
      </c>
      <c r="B1453" s="1" t="str">
        <f t="shared" si="443"/>
        <v>編成</v>
      </c>
      <c r="C1453" t="s">
        <v>3747</v>
      </c>
      <c r="D1453" s="1" t="str">
        <f>VLOOKUP($C1453,クラス一覧!$A:$J,10,FALSE)</f>
        <v>IT</v>
      </c>
      <c r="E1453" s="1">
        <f>VLOOKUP($C1453,クラス一覧!$A:$J,8,FALSE)</f>
        <v>22</v>
      </c>
      <c r="F1453" s="1" t="str">
        <f>VLOOKUP($C1453,クラス一覧!$A:$J,9,FALSE)</f>
        <v>良原</v>
      </c>
      <c r="G1453" s="1" t="str">
        <f>VLOOKUP($H1453,科目一覧!$A:$G,3,FALSE)</f>
        <v>情報処理</v>
      </c>
      <c r="H1453" t="s">
        <v>3118</v>
      </c>
      <c r="I1453" s="1" t="str">
        <f>VLOOKUP($H1453,科目一覧!$A:$G,7,FALSE)</f>
        <v>今井</v>
      </c>
      <c r="J1453" s="1" t="str">
        <f>VLOOKUP($I1453,教員一覧!$A:$D,2,FALSE)</f>
        <v>IT</v>
      </c>
      <c r="K1453" s="1" t="str">
        <f>VLOOKUP($I1453,教員一覧!$A:$D,3,FALSE)</f>
        <v>　</v>
      </c>
      <c r="L1453" s="1" t="str">
        <f>VLOOKUP($I1453,教員一覧!$A:$D,4,FALSE)</f>
        <v>専任</v>
      </c>
      <c r="M1453" t="s">
        <v>3656</v>
      </c>
      <c r="N1453" t="s">
        <v>3789</v>
      </c>
      <c r="O1453" t="s">
        <v>14</v>
      </c>
      <c r="P1453" t="s">
        <v>9</v>
      </c>
      <c r="Q1453">
        <v>1</v>
      </c>
      <c r="R1453">
        <v>3402</v>
      </c>
      <c r="S1453" s="1" t="str">
        <f>VLOOKUP($R1453,教室一覧!$A:$B,2,FALSE)</f>
        <v>ノート対応</v>
      </c>
      <c r="T1453" s="1">
        <f>VLOOKUP($R1453,教室一覧!$A:$C,3,FALSE)</f>
        <v>36</v>
      </c>
      <c r="U1453" s="1" t="str">
        <f>VLOOKUP($R1453,教室一覧!$A:$D,4,FALSE)</f>
        <v>3号館</v>
      </c>
      <c r="V1453" s="1" t="str">
        <f>VLOOKUP($R1453,教室一覧!$A:$E,5,FALSE)</f>
        <v>4F</v>
      </c>
      <c r="W1453"/>
      <c r="X1453"/>
      <c r="Y1453" s="1" t="str">
        <f>VLOOKUP($O1453,教員一覧!$A:$D,2,FALSE)</f>
        <v>IT</v>
      </c>
      <c r="Z1453" s="1" t="str">
        <f>VLOOKUP($O1453,教員一覧!$A:$D,3,FALSE)</f>
        <v>　</v>
      </c>
      <c r="AA1453" s="1" t="str">
        <f>VLOOKUP($O1453,教員一覧!$A:$D,4,FALSE)</f>
        <v>非常勤</v>
      </c>
      <c r="AB1453" s="1" t="str">
        <f t="shared" si="444"/>
        <v/>
      </c>
      <c r="AC1453" s="14" t="s">
        <v>3656</v>
      </c>
      <c r="AD1453" s="14" t="s">
        <v>163</v>
      </c>
      <c r="AE1453" s="14" t="s">
        <v>14</v>
      </c>
      <c r="AF1453" s="14" t="s">
        <v>9</v>
      </c>
      <c r="AG1453" s="14">
        <v>1</v>
      </c>
      <c r="AH1453" s="14">
        <v>3402</v>
      </c>
      <c r="AI1453" s="15" t="str">
        <f t="shared" si="445"/>
        <v/>
      </c>
      <c r="AJ1453" s="15" t="str">
        <f t="shared" si="446"/>
        <v/>
      </c>
      <c r="AK1453" s="15" t="str">
        <f t="shared" si="447"/>
        <v/>
      </c>
      <c r="AL1453" s="15" t="str">
        <f t="shared" si="448"/>
        <v/>
      </c>
      <c r="AM1453" s="15" t="str">
        <f t="shared" si="449"/>
        <v/>
      </c>
      <c r="AN1453" s="15" t="str">
        <f t="shared" si="450"/>
        <v/>
      </c>
      <c r="AO1453" s="15" t="str">
        <f t="shared" si="451"/>
        <v/>
      </c>
      <c r="AP1453" s="9" t="str">
        <f t="shared" si="452"/>
        <v>IE3A月1</v>
      </c>
      <c r="AQ1453" s="9">
        <f t="shared" si="453"/>
        <v>0.33333333333333331</v>
      </c>
      <c r="AR1453" s="11" t="str">
        <f t="shared" si="454"/>
        <v>森月1</v>
      </c>
      <c r="AS1453" s="11">
        <f t="shared" si="460"/>
        <v>0.16666666666666666</v>
      </c>
      <c r="AT1453">
        <v>3</v>
      </c>
      <c r="AU1453" s="12">
        <f t="shared" si="455"/>
        <v>7.333333333333333</v>
      </c>
      <c r="AV1453" s="13" t="str">
        <f t="shared" si="456"/>
        <v>3402月1</v>
      </c>
      <c r="AW1453" s="13">
        <f t="shared" si="457"/>
        <v>0.16666666666666666</v>
      </c>
      <c r="AX1453" s="18" t="str">
        <f t="shared" si="458"/>
        <v>IE3ALKT2_IE3B月13402</v>
      </c>
      <c r="AY1453" s="18">
        <f t="shared" si="459"/>
        <v>7.333333333333333</v>
      </c>
      <c r="AZ1453"/>
    </row>
    <row r="1454" spans="1:52" x14ac:dyDescent="0.15">
      <c r="A1454" s="1">
        <f t="shared" si="442"/>
        <v>3</v>
      </c>
      <c r="B1454" s="1" t="str">
        <f t="shared" si="443"/>
        <v>編成</v>
      </c>
      <c r="C1454" t="s">
        <v>3747</v>
      </c>
      <c r="D1454" s="1" t="str">
        <f>VLOOKUP($C1454,クラス一覧!$A:$J,10,FALSE)</f>
        <v>IT</v>
      </c>
      <c r="E1454" s="1">
        <f>VLOOKUP($C1454,クラス一覧!$A:$J,8,FALSE)</f>
        <v>22</v>
      </c>
      <c r="F1454" s="1" t="str">
        <f>VLOOKUP($C1454,クラス一覧!$A:$J,9,FALSE)</f>
        <v>良原</v>
      </c>
      <c r="G1454" s="1" t="str">
        <f>VLOOKUP($H1454,科目一覧!$A:$G,3,FALSE)</f>
        <v>情報処理</v>
      </c>
      <c r="H1454" t="s">
        <v>3118</v>
      </c>
      <c r="I1454" s="1" t="str">
        <f>VLOOKUP($H1454,科目一覧!$A:$G,7,FALSE)</f>
        <v>今井</v>
      </c>
      <c r="J1454" s="1" t="str">
        <f>VLOOKUP($I1454,教員一覧!$A:$D,2,FALSE)</f>
        <v>IT</v>
      </c>
      <c r="K1454" s="1" t="str">
        <f>VLOOKUP($I1454,教員一覧!$A:$D,3,FALSE)</f>
        <v>　</v>
      </c>
      <c r="L1454" s="1" t="str">
        <f>VLOOKUP($I1454,教員一覧!$A:$D,4,FALSE)</f>
        <v>専任</v>
      </c>
      <c r="M1454" t="s">
        <v>3657</v>
      </c>
      <c r="N1454" t="s">
        <v>3789</v>
      </c>
      <c r="O1454" t="s">
        <v>11</v>
      </c>
      <c r="P1454" t="s">
        <v>9</v>
      </c>
      <c r="Q1454">
        <v>1</v>
      </c>
      <c r="R1454">
        <v>3403</v>
      </c>
      <c r="S1454" s="1" t="str">
        <f>VLOOKUP($R1454,教室一覧!$A:$B,2,FALSE)</f>
        <v>ノート対応</v>
      </c>
      <c r="T1454" s="1">
        <f>VLOOKUP($R1454,教室一覧!$A:$C,3,FALSE)</f>
        <v>36</v>
      </c>
      <c r="U1454" s="1" t="str">
        <f>VLOOKUP($R1454,教室一覧!$A:$D,4,FALSE)</f>
        <v>3号館</v>
      </c>
      <c r="V1454" s="1" t="str">
        <f>VLOOKUP($R1454,教室一覧!$A:$E,5,FALSE)</f>
        <v>4F</v>
      </c>
      <c r="W1454"/>
      <c r="X1454"/>
      <c r="Y1454" s="1" t="str">
        <f>VLOOKUP($O1454,教員一覧!$A:$D,2,FALSE)</f>
        <v>IT</v>
      </c>
      <c r="Z1454" s="1" t="str">
        <f>VLOOKUP($O1454,教員一覧!$A:$D,3,FALSE)</f>
        <v>　</v>
      </c>
      <c r="AA1454" s="1" t="str">
        <f>VLOOKUP($O1454,教員一覧!$A:$D,4,FALSE)</f>
        <v>専任</v>
      </c>
      <c r="AB1454" s="1" t="str">
        <f t="shared" si="444"/>
        <v/>
      </c>
      <c r="AC1454" s="14" t="s">
        <v>3657</v>
      </c>
      <c r="AD1454" s="14" t="s">
        <v>163</v>
      </c>
      <c r="AE1454" s="14" t="s">
        <v>11</v>
      </c>
      <c r="AF1454" s="14" t="s">
        <v>9</v>
      </c>
      <c r="AG1454" s="14">
        <v>1</v>
      </c>
      <c r="AH1454" s="14">
        <v>3403</v>
      </c>
      <c r="AI1454" s="15" t="str">
        <f t="shared" si="445"/>
        <v/>
      </c>
      <c r="AJ1454" s="15" t="str">
        <f t="shared" si="446"/>
        <v/>
      </c>
      <c r="AK1454" s="15" t="str">
        <f t="shared" si="447"/>
        <v/>
      </c>
      <c r="AL1454" s="15" t="str">
        <f t="shared" si="448"/>
        <v/>
      </c>
      <c r="AM1454" s="15" t="str">
        <f t="shared" si="449"/>
        <v/>
      </c>
      <c r="AN1454" s="15" t="str">
        <f t="shared" si="450"/>
        <v/>
      </c>
      <c r="AO1454" s="15" t="str">
        <f t="shared" si="451"/>
        <v/>
      </c>
      <c r="AP1454" s="9" t="str">
        <f t="shared" si="452"/>
        <v>IE3A月1</v>
      </c>
      <c r="AQ1454" s="9">
        <f t="shared" si="453"/>
        <v>0.33333333333333331</v>
      </c>
      <c r="AR1454" s="11" t="str">
        <f t="shared" si="454"/>
        <v>加藤月1</v>
      </c>
      <c r="AS1454" s="11">
        <f t="shared" si="460"/>
        <v>0.16666666666666666</v>
      </c>
      <c r="AT1454">
        <v>3</v>
      </c>
      <c r="AU1454" s="12">
        <f t="shared" si="455"/>
        <v>7.333333333333333</v>
      </c>
      <c r="AV1454" s="13" t="str">
        <f t="shared" si="456"/>
        <v>3403月1</v>
      </c>
      <c r="AW1454" s="13">
        <f t="shared" si="457"/>
        <v>0.16666666666666666</v>
      </c>
      <c r="AX1454" s="18" t="str">
        <f t="shared" si="458"/>
        <v>IE3ALKT2_IE3C月13403</v>
      </c>
      <c r="AY1454" s="18">
        <f t="shared" si="459"/>
        <v>7.333333333333333</v>
      </c>
      <c r="AZ1454"/>
    </row>
    <row r="1455" spans="1:52" x14ac:dyDescent="0.15">
      <c r="A1455" s="1">
        <f t="shared" si="442"/>
        <v>3</v>
      </c>
      <c r="B1455" s="1" t="str">
        <f t="shared" si="443"/>
        <v>HR</v>
      </c>
      <c r="C1455" t="s">
        <v>3747</v>
      </c>
      <c r="D1455" s="1" t="str">
        <f>VLOOKUP($C1455,クラス一覧!$A:$J,10,FALSE)</f>
        <v>IT</v>
      </c>
      <c r="E1455" s="1">
        <f>VLOOKUP($C1455,クラス一覧!$A:$J,8,FALSE)</f>
        <v>22</v>
      </c>
      <c r="F1455" s="1" t="str">
        <f>VLOOKUP($C1455,クラス一覧!$A:$J,9,FALSE)</f>
        <v>良原</v>
      </c>
      <c r="G1455" s="1" t="str">
        <f>VLOOKUP($H1455,科目一覧!$A:$G,3,FALSE)</f>
        <v>SHR</v>
      </c>
      <c r="H1455" t="s">
        <v>3720</v>
      </c>
      <c r="I1455" s="1">
        <f>VLOOKUP($H1455,科目一覧!$A:$G,7,FALSE)</f>
        <v>0</v>
      </c>
      <c r="J1455" s="1" t="e">
        <f>VLOOKUP($I1455,教員一覧!$A:$D,2,FALSE)</f>
        <v>#N/A</v>
      </c>
      <c r="K1455" s="1" t="e">
        <f>VLOOKUP($I1455,教員一覧!$A:$D,3,FALSE)</f>
        <v>#N/A</v>
      </c>
      <c r="L1455" s="1" t="e">
        <f>VLOOKUP($I1455,教員一覧!$A:$D,4,FALSE)</f>
        <v>#N/A</v>
      </c>
      <c r="M1455" t="s">
        <v>3747</v>
      </c>
      <c r="N1455" t="s">
        <v>3789</v>
      </c>
      <c r="O1455" t="s">
        <v>1617</v>
      </c>
      <c r="P1455" t="s">
        <v>9</v>
      </c>
      <c r="Q1455">
        <v>5</v>
      </c>
      <c r="R1455">
        <v>3403</v>
      </c>
      <c r="S1455" s="1" t="str">
        <f>VLOOKUP($R1455,教室一覧!$A:$B,2,FALSE)</f>
        <v>ノート対応</v>
      </c>
      <c r="T1455" s="1">
        <f>VLOOKUP($R1455,教室一覧!$A:$C,3,FALSE)</f>
        <v>36</v>
      </c>
      <c r="U1455" s="1" t="str">
        <f>VLOOKUP($R1455,教室一覧!$A:$D,4,FALSE)</f>
        <v>3号館</v>
      </c>
      <c r="V1455" s="1" t="str">
        <f>VLOOKUP($R1455,教室一覧!$A:$E,5,FALSE)</f>
        <v>4F</v>
      </c>
      <c r="W1455"/>
      <c r="X1455"/>
      <c r="Y1455" s="1" t="str">
        <f>VLOOKUP($O1455,教員一覧!$A:$D,2,FALSE)</f>
        <v>IT</v>
      </c>
      <c r="Z1455" s="1" t="str">
        <f>VLOOKUP($O1455,教員一覧!$A:$D,3,FALSE)</f>
        <v>　</v>
      </c>
      <c r="AA1455" s="1" t="str">
        <f>VLOOKUP($O1455,教員一覧!$A:$D,4,FALSE)</f>
        <v>専任</v>
      </c>
      <c r="AB1455" s="1" t="str">
        <f t="shared" si="444"/>
        <v>担任</v>
      </c>
      <c r="AC1455" s="14" t="s">
        <v>51</v>
      </c>
      <c r="AD1455" s="14" t="s">
        <v>163</v>
      </c>
      <c r="AE1455" s="14" t="s">
        <v>1617</v>
      </c>
      <c r="AF1455" s="14" t="s">
        <v>9</v>
      </c>
      <c r="AG1455" s="14">
        <v>5</v>
      </c>
      <c r="AH1455" s="14">
        <v>3403</v>
      </c>
      <c r="AI1455" s="15" t="str">
        <f t="shared" si="445"/>
        <v/>
      </c>
      <c r="AJ1455" s="15" t="str">
        <f t="shared" si="446"/>
        <v/>
      </c>
      <c r="AK1455" s="15" t="str">
        <f t="shared" si="447"/>
        <v/>
      </c>
      <c r="AL1455" s="15" t="str">
        <f t="shared" si="448"/>
        <v/>
      </c>
      <c r="AM1455" s="15" t="str">
        <f t="shared" si="449"/>
        <v/>
      </c>
      <c r="AN1455" s="15" t="str">
        <f t="shared" si="450"/>
        <v/>
      </c>
      <c r="AO1455" s="15" t="str">
        <f t="shared" si="451"/>
        <v/>
      </c>
      <c r="AP1455" s="9" t="str">
        <f t="shared" si="452"/>
        <v>IE3A月5</v>
      </c>
      <c r="AQ1455" s="9">
        <f t="shared" si="453"/>
        <v>0.5</v>
      </c>
      <c r="AR1455" s="11" t="str">
        <f t="shared" si="454"/>
        <v>良原月5</v>
      </c>
      <c r="AS1455" s="11">
        <v>0</v>
      </c>
      <c r="AT1455">
        <v>1</v>
      </c>
      <c r="AU1455" s="12">
        <f t="shared" si="455"/>
        <v>22</v>
      </c>
      <c r="AV1455" s="13" t="str">
        <f t="shared" si="456"/>
        <v>3403月5</v>
      </c>
      <c r="AW1455" s="13">
        <f t="shared" si="457"/>
        <v>0.5</v>
      </c>
      <c r="AX1455" s="18" t="str">
        <f t="shared" si="458"/>
        <v>IE3AIE3A月53403</v>
      </c>
      <c r="AY1455" s="18">
        <f t="shared" si="459"/>
        <v>11</v>
      </c>
      <c r="AZ1455"/>
    </row>
    <row r="1456" spans="1:52" x14ac:dyDescent="0.15">
      <c r="A1456" s="1">
        <f t="shared" si="442"/>
        <v>3</v>
      </c>
      <c r="B1456" s="1" t="str">
        <f t="shared" si="443"/>
        <v>編成</v>
      </c>
      <c r="C1456" t="s">
        <v>3747</v>
      </c>
      <c r="D1456" s="1" t="str">
        <f>VLOOKUP($C1456,クラス一覧!$A:$J,10,FALSE)</f>
        <v>IT</v>
      </c>
      <c r="E1456" s="1">
        <f>VLOOKUP($C1456,クラス一覧!$A:$J,8,FALSE)</f>
        <v>22</v>
      </c>
      <c r="F1456" s="1" t="str">
        <f>VLOOKUP($C1456,クラス一覧!$A:$J,9,FALSE)</f>
        <v>良原</v>
      </c>
      <c r="G1456" s="1" t="str">
        <f>VLOOKUP($H1456,科目一覧!$A:$G,3,FALSE)</f>
        <v>情報処理</v>
      </c>
      <c r="H1456" t="s">
        <v>3118</v>
      </c>
      <c r="I1456" s="1" t="str">
        <f>VLOOKUP($H1456,科目一覧!$A:$G,7,FALSE)</f>
        <v>今井</v>
      </c>
      <c r="J1456" s="1" t="str">
        <f>VLOOKUP($I1456,教員一覧!$A:$D,2,FALSE)</f>
        <v>IT</v>
      </c>
      <c r="K1456" s="1" t="str">
        <f>VLOOKUP($I1456,教員一覧!$A:$D,3,FALSE)</f>
        <v>　</v>
      </c>
      <c r="L1456" s="1" t="str">
        <f>VLOOKUP($I1456,教員一覧!$A:$D,4,FALSE)</f>
        <v>専任</v>
      </c>
      <c r="M1456" t="s">
        <v>3655</v>
      </c>
      <c r="N1456" t="s">
        <v>3789</v>
      </c>
      <c r="O1456" t="s">
        <v>28</v>
      </c>
      <c r="P1456" t="s">
        <v>15</v>
      </c>
      <c r="Q1456">
        <v>4</v>
      </c>
      <c r="R1456">
        <v>3401</v>
      </c>
      <c r="S1456" s="1" t="str">
        <f>VLOOKUP($R1456,教室一覧!$A:$B,2,FALSE)</f>
        <v>ノート対応</v>
      </c>
      <c r="T1456" s="1">
        <f>VLOOKUP($R1456,教室一覧!$A:$C,3,FALSE)</f>
        <v>36</v>
      </c>
      <c r="U1456" s="1" t="str">
        <f>VLOOKUP($R1456,教室一覧!$A:$D,4,FALSE)</f>
        <v>3号館</v>
      </c>
      <c r="V1456" s="1" t="str">
        <f>VLOOKUP($R1456,教室一覧!$A:$E,5,FALSE)</f>
        <v>4F</v>
      </c>
      <c r="W1456"/>
      <c r="X1456"/>
      <c r="Y1456" s="1" t="str">
        <f>VLOOKUP($O1456,教員一覧!$A:$D,2,FALSE)</f>
        <v>IT</v>
      </c>
      <c r="Z1456" s="1" t="str">
        <f>VLOOKUP($O1456,教員一覧!$A:$D,3,FALSE)</f>
        <v>　</v>
      </c>
      <c r="AA1456" s="1" t="str">
        <f>VLOOKUP($O1456,教員一覧!$A:$D,4,FALSE)</f>
        <v>専任</v>
      </c>
      <c r="AB1456" s="1" t="str">
        <f t="shared" si="444"/>
        <v/>
      </c>
      <c r="AC1456" s="14" t="s">
        <v>3655</v>
      </c>
      <c r="AD1456" s="14" t="s">
        <v>163</v>
      </c>
      <c r="AE1456" s="14" t="s">
        <v>28</v>
      </c>
      <c r="AF1456" s="14" t="s">
        <v>15</v>
      </c>
      <c r="AG1456" s="14">
        <v>4</v>
      </c>
      <c r="AH1456" s="14">
        <v>3401</v>
      </c>
      <c r="AI1456" s="15" t="str">
        <f t="shared" si="445"/>
        <v/>
      </c>
      <c r="AJ1456" s="15" t="str">
        <f t="shared" si="446"/>
        <v/>
      </c>
      <c r="AK1456" s="15" t="str">
        <f t="shared" si="447"/>
        <v/>
      </c>
      <c r="AL1456" s="15" t="str">
        <f t="shared" si="448"/>
        <v/>
      </c>
      <c r="AM1456" s="15" t="str">
        <f t="shared" si="449"/>
        <v/>
      </c>
      <c r="AN1456" s="15" t="str">
        <f t="shared" si="450"/>
        <v/>
      </c>
      <c r="AO1456" s="15" t="str">
        <f t="shared" si="451"/>
        <v/>
      </c>
      <c r="AP1456" s="9" t="str">
        <f t="shared" si="452"/>
        <v>IE3A木4</v>
      </c>
      <c r="AQ1456" s="9">
        <f t="shared" si="453"/>
        <v>0.33333333333333331</v>
      </c>
      <c r="AR1456" s="11" t="str">
        <f t="shared" si="454"/>
        <v>今井木4</v>
      </c>
      <c r="AS1456" s="11">
        <f>1/COUNTIF($AR:$AR,$AR1456)</f>
        <v>0.16666666666666666</v>
      </c>
      <c r="AT1456">
        <v>3</v>
      </c>
      <c r="AU1456" s="12">
        <f t="shared" si="455"/>
        <v>7.333333333333333</v>
      </c>
      <c r="AV1456" s="13" t="str">
        <f t="shared" si="456"/>
        <v>3401木4</v>
      </c>
      <c r="AW1456" s="13">
        <f t="shared" si="457"/>
        <v>0.16666666666666666</v>
      </c>
      <c r="AX1456" s="18" t="str">
        <f t="shared" si="458"/>
        <v>IE3ALKT2_IE3A木43401</v>
      </c>
      <c r="AY1456" s="18">
        <f t="shared" si="459"/>
        <v>7.333333333333333</v>
      </c>
      <c r="AZ1456"/>
    </row>
    <row r="1457" spans="1:52" x14ac:dyDescent="0.15">
      <c r="A1457" s="1">
        <f t="shared" si="442"/>
        <v>3</v>
      </c>
      <c r="B1457" s="1" t="str">
        <f t="shared" si="443"/>
        <v>編成</v>
      </c>
      <c r="C1457" t="s">
        <v>3747</v>
      </c>
      <c r="D1457" s="1" t="str">
        <f>VLOOKUP($C1457,クラス一覧!$A:$J,10,FALSE)</f>
        <v>IT</v>
      </c>
      <c r="E1457" s="1">
        <f>VLOOKUP($C1457,クラス一覧!$A:$J,8,FALSE)</f>
        <v>22</v>
      </c>
      <c r="F1457" s="1" t="str">
        <f>VLOOKUP($C1457,クラス一覧!$A:$J,9,FALSE)</f>
        <v>良原</v>
      </c>
      <c r="G1457" s="1" t="str">
        <f>VLOOKUP($H1457,科目一覧!$A:$G,3,FALSE)</f>
        <v>情報処理</v>
      </c>
      <c r="H1457" t="s">
        <v>3118</v>
      </c>
      <c r="I1457" s="1" t="str">
        <f>VLOOKUP($H1457,科目一覧!$A:$G,7,FALSE)</f>
        <v>今井</v>
      </c>
      <c r="J1457" s="1" t="str">
        <f>VLOOKUP($I1457,教員一覧!$A:$D,2,FALSE)</f>
        <v>IT</v>
      </c>
      <c r="K1457" s="1" t="str">
        <f>VLOOKUP($I1457,教員一覧!$A:$D,3,FALSE)</f>
        <v>　</v>
      </c>
      <c r="L1457" s="1" t="str">
        <f>VLOOKUP($I1457,教員一覧!$A:$D,4,FALSE)</f>
        <v>専任</v>
      </c>
      <c r="M1457" t="s">
        <v>3656</v>
      </c>
      <c r="N1457" t="s">
        <v>3789</v>
      </c>
      <c r="O1457" t="s">
        <v>14</v>
      </c>
      <c r="P1457" t="s">
        <v>15</v>
      </c>
      <c r="Q1457">
        <v>4</v>
      </c>
      <c r="R1457">
        <v>3402</v>
      </c>
      <c r="S1457" s="1" t="str">
        <f>VLOOKUP($R1457,教室一覧!$A:$B,2,FALSE)</f>
        <v>ノート対応</v>
      </c>
      <c r="T1457" s="1">
        <f>VLOOKUP($R1457,教室一覧!$A:$C,3,FALSE)</f>
        <v>36</v>
      </c>
      <c r="U1457" s="1" t="str">
        <f>VLOOKUP($R1457,教室一覧!$A:$D,4,FALSE)</f>
        <v>3号館</v>
      </c>
      <c r="V1457" s="1" t="str">
        <f>VLOOKUP($R1457,教室一覧!$A:$E,5,FALSE)</f>
        <v>4F</v>
      </c>
      <c r="W1457"/>
      <c r="X1457"/>
      <c r="Y1457" s="1" t="str">
        <f>VLOOKUP($O1457,教員一覧!$A:$D,2,FALSE)</f>
        <v>IT</v>
      </c>
      <c r="Z1457" s="1" t="str">
        <f>VLOOKUP($O1457,教員一覧!$A:$D,3,FALSE)</f>
        <v>　</v>
      </c>
      <c r="AA1457" s="1" t="str">
        <f>VLOOKUP($O1457,教員一覧!$A:$D,4,FALSE)</f>
        <v>非常勤</v>
      </c>
      <c r="AB1457" s="1" t="str">
        <f t="shared" si="444"/>
        <v/>
      </c>
      <c r="AC1457" s="14" t="s">
        <v>3656</v>
      </c>
      <c r="AD1457" s="14" t="s">
        <v>163</v>
      </c>
      <c r="AE1457" s="14" t="s">
        <v>14</v>
      </c>
      <c r="AF1457" s="14" t="s">
        <v>15</v>
      </c>
      <c r="AG1457" s="14">
        <v>4</v>
      </c>
      <c r="AH1457" s="14">
        <v>3402</v>
      </c>
      <c r="AI1457" s="15" t="str">
        <f t="shared" si="445"/>
        <v/>
      </c>
      <c r="AJ1457" s="15" t="str">
        <f t="shared" si="446"/>
        <v/>
      </c>
      <c r="AK1457" s="15" t="str">
        <f t="shared" si="447"/>
        <v/>
      </c>
      <c r="AL1457" s="15" t="str">
        <f t="shared" si="448"/>
        <v/>
      </c>
      <c r="AM1457" s="15" t="str">
        <f t="shared" si="449"/>
        <v/>
      </c>
      <c r="AN1457" s="15" t="str">
        <f t="shared" si="450"/>
        <v/>
      </c>
      <c r="AO1457" s="15" t="str">
        <f t="shared" si="451"/>
        <v/>
      </c>
      <c r="AP1457" s="9" t="str">
        <f t="shared" si="452"/>
        <v>IE3A木4</v>
      </c>
      <c r="AQ1457" s="9">
        <f t="shared" si="453"/>
        <v>0.33333333333333331</v>
      </c>
      <c r="AR1457" s="11" t="str">
        <f t="shared" si="454"/>
        <v>森木4</v>
      </c>
      <c r="AS1457" s="11">
        <f>1/COUNTIF($AR:$AR,$AR1457)</f>
        <v>0.16666666666666666</v>
      </c>
      <c r="AT1457">
        <v>3</v>
      </c>
      <c r="AU1457" s="12">
        <f t="shared" si="455"/>
        <v>7.333333333333333</v>
      </c>
      <c r="AV1457" s="13" t="str">
        <f t="shared" si="456"/>
        <v>3402木4</v>
      </c>
      <c r="AW1457" s="13">
        <f t="shared" si="457"/>
        <v>0.16666666666666666</v>
      </c>
      <c r="AX1457" s="18" t="str">
        <f t="shared" si="458"/>
        <v>IE3ALKT2_IE3B木43402</v>
      </c>
      <c r="AY1457" s="18">
        <f t="shared" si="459"/>
        <v>7.333333333333333</v>
      </c>
      <c r="AZ1457"/>
    </row>
    <row r="1458" spans="1:52" x14ac:dyDescent="0.15">
      <c r="A1458" s="1">
        <f t="shared" si="442"/>
        <v>3</v>
      </c>
      <c r="B1458" s="1" t="str">
        <f t="shared" si="443"/>
        <v>編成</v>
      </c>
      <c r="C1458" t="s">
        <v>3747</v>
      </c>
      <c r="D1458" s="1" t="str">
        <f>VLOOKUP($C1458,クラス一覧!$A:$J,10,FALSE)</f>
        <v>IT</v>
      </c>
      <c r="E1458" s="1">
        <f>VLOOKUP($C1458,クラス一覧!$A:$J,8,FALSE)</f>
        <v>22</v>
      </c>
      <c r="F1458" s="1" t="str">
        <f>VLOOKUP($C1458,クラス一覧!$A:$J,9,FALSE)</f>
        <v>良原</v>
      </c>
      <c r="G1458" s="1" t="str">
        <f>VLOOKUP($H1458,科目一覧!$A:$G,3,FALSE)</f>
        <v>情報処理</v>
      </c>
      <c r="H1458" t="s">
        <v>3118</v>
      </c>
      <c r="I1458" s="1" t="str">
        <f>VLOOKUP($H1458,科目一覧!$A:$G,7,FALSE)</f>
        <v>今井</v>
      </c>
      <c r="J1458" s="1" t="str">
        <f>VLOOKUP($I1458,教員一覧!$A:$D,2,FALSE)</f>
        <v>IT</v>
      </c>
      <c r="K1458" s="1" t="str">
        <f>VLOOKUP($I1458,教員一覧!$A:$D,3,FALSE)</f>
        <v>　</v>
      </c>
      <c r="L1458" s="1" t="str">
        <f>VLOOKUP($I1458,教員一覧!$A:$D,4,FALSE)</f>
        <v>専任</v>
      </c>
      <c r="M1458" t="s">
        <v>3657</v>
      </c>
      <c r="N1458" t="s">
        <v>3789</v>
      </c>
      <c r="O1458" t="s">
        <v>11</v>
      </c>
      <c r="P1458" t="s">
        <v>15</v>
      </c>
      <c r="Q1458">
        <v>4</v>
      </c>
      <c r="R1458">
        <v>3403</v>
      </c>
      <c r="S1458" s="1" t="str">
        <f>VLOOKUP($R1458,教室一覧!$A:$B,2,FALSE)</f>
        <v>ノート対応</v>
      </c>
      <c r="T1458" s="1">
        <f>VLOOKUP($R1458,教室一覧!$A:$C,3,FALSE)</f>
        <v>36</v>
      </c>
      <c r="U1458" s="1" t="str">
        <f>VLOOKUP($R1458,教室一覧!$A:$D,4,FALSE)</f>
        <v>3号館</v>
      </c>
      <c r="V1458" s="1" t="str">
        <f>VLOOKUP($R1458,教室一覧!$A:$E,5,FALSE)</f>
        <v>4F</v>
      </c>
      <c r="W1458"/>
      <c r="X1458"/>
      <c r="Y1458" s="1" t="str">
        <f>VLOOKUP($O1458,教員一覧!$A:$D,2,FALSE)</f>
        <v>IT</v>
      </c>
      <c r="Z1458" s="1" t="str">
        <f>VLOOKUP($O1458,教員一覧!$A:$D,3,FALSE)</f>
        <v>　</v>
      </c>
      <c r="AA1458" s="1" t="str">
        <f>VLOOKUP($O1458,教員一覧!$A:$D,4,FALSE)</f>
        <v>専任</v>
      </c>
      <c r="AB1458" s="1" t="str">
        <f t="shared" si="444"/>
        <v/>
      </c>
      <c r="AC1458" s="14" t="s">
        <v>3657</v>
      </c>
      <c r="AD1458" s="14" t="s">
        <v>163</v>
      </c>
      <c r="AE1458" s="14" t="s">
        <v>11</v>
      </c>
      <c r="AF1458" s="14" t="s">
        <v>15</v>
      </c>
      <c r="AG1458" s="14">
        <v>4</v>
      </c>
      <c r="AH1458" s="14">
        <v>3403</v>
      </c>
      <c r="AI1458" s="15" t="str">
        <f t="shared" si="445"/>
        <v/>
      </c>
      <c r="AJ1458" s="15" t="str">
        <f t="shared" si="446"/>
        <v/>
      </c>
      <c r="AK1458" s="15" t="str">
        <f t="shared" si="447"/>
        <v/>
      </c>
      <c r="AL1458" s="15" t="str">
        <f t="shared" si="448"/>
        <v/>
      </c>
      <c r="AM1458" s="15" t="str">
        <f t="shared" si="449"/>
        <v/>
      </c>
      <c r="AN1458" s="15" t="str">
        <f t="shared" si="450"/>
        <v/>
      </c>
      <c r="AO1458" s="15" t="str">
        <f t="shared" si="451"/>
        <v/>
      </c>
      <c r="AP1458" s="9" t="str">
        <f t="shared" si="452"/>
        <v>IE3A木4</v>
      </c>
      <c r="AQ1458" s="9">
        <f t="shared" si="453"/>
        <v>0.33333333333333331</v>
      </c>
      <c r="AR1458" s="11" t="str">
        <f t="shared" si="454"/>
        <v>加藤木4</v>
      </c>
      <c r="AS1458" s="11">
        <f>1/COUNTIF($AR:$AR,$AR1458)</f>
        <v>0.16666666666666666</v>
      </c>
      <c r="AT1458">
        <v>3</v>
      </c>
      <c r="AU1458" s="12">
        <f t="shared" si="455"/>
        <v>7.333333333333333</v>
      </c>
      <c r="AV1458" s="13" t="str">
        <f t="shared" si="456"/>
        <v>3403木4</v>
      </c>
      <c r="AW1458" s="13">
        <f t="shared" si="457"/>
        <v>0.16666666666666666</v>
      </c>
      <c r="AX1458" s="18" t="str">
        <f t="shared" si="458"/>
        <v>IE3ALKT2_IE3C木43403</v>
      </c>
      <c r="AY1458" s="18">
        <f t="shared" si="459"/>
        <v>7.333333333333333</v>
      </c>
      <c r="AZ1458"/>
    </row>
    <row r="1459" spans="1:52" x14ac:dyDescent="0.15">
      <c r="A1459" s="1">
        <f t="shared" si="442"/>
        <v>4</v>
      </c>
      <c r="B1459" s="1" t="str">
        <f t="shared" si="443"/>
        <v>HR</v>
      </c>
      <c r="C1459" t="s">
        <v>3748</v>
      </c>
      <c r="D1459" s="1" t="str">
        <f>VLOOKUP($C1459,クラス一覧!$A:$J,10,FALSE)</f>
        <v>IT</v>
      </c>
      <c r="E1459" s="1">
        <f>VLOOKUP($C1459,クラス一覧!$A:$J,8,FALSE)</f>
        <v>27</v>
      </c>
      <c r="F1459" s="1" t="str">
        <f>VLOOKUP($C1459,クラス一覧!$A:$J,9,FALSE)</f>
        <v>畠</v>
      </c>
      <c r="G1459" s="1" t="str">
        <f>VLOOKUP($H1459,科目一覧!$A:$G,3,FALSE)</f>
        <v>SHR</v>
      </c>
      <c r="H1459" t="s">
        <v>3720</v>
      </c>
      <c r="I1459" s="1">
        <f>VLOOKUP($H1459,科目一覧!$A:$G,7,FALSE)</f>
        <v>0</v>
      </c>
      <c r="J1459" s="1" t="e">
        <f>VLOOKUP($I1459,教員一覧!$A:$D,2,FALSE)</f>
        <v>#N/A</v>
      </c>
      <c r="K1459" s="1" t="e">
        <f>VLOOKUP($I1459,教員一覧!$A:$D,3,FALSE)</f>
        <v>#N/A</v>
      </c>
      <c r="L1459" s="1" t="e">
        <f>VLOOKUP($I1459,教員一覧!$A:$D,4,FALSE)</f>
        <v>#N/A</v>
      </c>
      <c r="M1459" t="s">
        <v>3748</v>
      </c>
      <c r="N1459" t="s">
        <v>3789</v>
      </c>
      <c r="O1459" t="s">
        <v>35</v>
      </c>
      <c r="P1459" t="s">
        <v>17</v>
      </c>
      <c r="Q1459">
        <v>1</v>
      </c>
      <c r="R1459">
        <v>3301</v>
      </c>
      <c r="S1459" s="1" t="str">
        <f>VLOOKUP($R1459,教室一覧!$A:$B,2,FALSE)</f>
        <v>ノート対応</v>
      </c>
      <c r="T1459" s="1">
        <f>VLOOKUP($R1459,教室一覧!$A:$C,3,FALSE)</f>
        <v>36</v>
      </c>
      <c r="U1459" s="1" t="str">
        <f>VLOOKUP($R1459,教室一覧!$A:$D,4,FALSE)</f>
        <v>3号館</v>
      </c>
      <c r="V1459" s="1" t="str">
        <f>VLOOKUP($R1459,教室一覧!$A:$E,5,FALSE)</f>
        <v>3F</v>
      </c>
      <c r="W1459"/>
      <c r="X1459"/>
      <c r="Y1459" s="1" t="str">
        <f>VLOOKUP($O1459,教員一覧!$A:$D,2,FALSE)</f>
        <v>IT</v>
      </c>
      <c r="Z1459" s="1" t="str">
        <f>VLOOKUP($O1459,教員一覧!$A:$D,3,FALSE)</f>
        <v>　</v>
      </c>
      <c r="AA1459" s="1" t="str">
        <f>VLOOKUP($O1459,教員一覧!$A:$D,4,FALSE)</f>
        <v>専任</v>
      </c>
      <c r="AB1459" s="1" t="str">
        <f t="shared" si="444"/>
        <v>担任</v>
      </c>
      <c r="AC1459" s="14" t="s">
        <v>53</v>
      </c>
      <c r="AD1459" s="14" t="s">
        <v>163</v>
      </c>
      <c r="AE1459" s="14" t="s">
        <v>35</v>
      </c>
      <c r="AF1459" s="14" t="s">
        <v>17</v>
      </c>
      <c r="AG1459" s="14">
        <v>1</v>
      </c>
      <c r="AH1459" s="14">
        <v>3301</v>
      </c>
      <c r="AI1459" s="15" t="str">
        <f t="shared" si="445"/>
        <v/>
      </c>
      <c r="AJ1459" s="15" t="str">
        <f t="shared" si="446"/>
        <v/>
      </c>
      <c r="AK1459" s="15" t="str">
        <f t="shared" si="447"/>
        <v/>
      </c>
      <c r="AL1459" s="15" t="str">
        <f t="shared" si="448"/>
        <v/>
      </c>
      <c r="AM1459" s="15" t="str">
        <f t="shared" si="449"/>
        <v/>
      </c>
      <c r="AN1459" s="15" t="str">
        <f t="shared" si="450"/>
        <v/>
      </c>
      <c r="AO1459" s="15" t="str">
        <f t="shared" si="451"/>
        <v/>
      </c>
      <c r="AP1459" s="9" t="str">
        <f t="shared" si="452"/>
        <v>IE4A金1</v>
      </c>
      <c r="AQ1459" s="9">
        <f t="shared" si="453"/>
        <v>1</v>
      </c>
      <c r="AR1459" s="11" t="str">
        <f t="shared" si="454"/>
        <v>畠金1</v>
      </c>
      <c r="AS1459" s="11">
        <v>0</v>
      </c>
      <c r="AT1459">
        <v>1</v>
      </c>
      <c r="AU1459" s="12">
        <f t="shared" si="455"/>
        <v>27</v>
      </c>
      <c r="AV1459" s="13" t="str">
        <f t="shared" si="456"/>
        <v>3301金1</v>
      </c>
      <c r="AW1459" s="13">
        <f t="shared" si="457"/>
        <v>1</v>
      </c>
      <c r="AX1459" s="18" t="str">
        <f t="shared" si="458"/>
        <v>IE4AIE4A金13301</v>
      </c>
      <c r="AY1459" s="18">
        <f t="shared" si="459"/>
        <v>27</v>
      </c>
      <c r="AZ1459"/>
    </row>
    <row r="1460" spans="1:52" x14ac:dyDescent="0.15">
      <c r="A1460" s="1">
        <f t="shared" si="442"/>
        <v>1</v>
      </c>
      <c r="B1460" s="1" t="str">
        <f t="shared" si="443"/>
        <v>編成</v>
      </c>
      <c r="C1460" t="s">
        <v>3694</v>
      </c>
      <c r="D1460" s="1" t="str">
        <f>VLOOKUP($C1460,クラス一覧!$A:$J,10,FALSE)</f>
        <v>IT</v>
      </c>
      <c r="E1460" s="1">
        <f>VLOOKUP($C1460,クラス一覧!$A:$J,8,FALSE)</f>
        <v>7</v>
      </c>
      <c r="F1460" s="1" t="str">
        <f>VLOOKUP($C1460,クラス一覧!$A:$J,9,FALSE)</f>
        <v>加藤</v>
      </c>
      <c r="G1460" s="1" t="str">
        <f>VLOOKUP($H1460,科目一覧!$A:$G,3,FALSE)</f>
        <v>データベース</v>
      </c>
      <c r="H1460" t="s">
        <v>1670</v>
      </c>
      <c r="I1460" s="1" t="str">
        <f>VLOOKUP($H1460,科目一覧!$A:$G,7,FALSE)</f>
        <v>土居</v>
      </c>
      <c r="J1460" s="1" t="str">
        <f>VLOOKUP($I1460,教員一覧!$A:$D,2,FALSE)</f>
        <v>IT</v>
      </c>
      <c r="K1460" s="1" t="str">
        <f>VLOOKUP($I1460,教員一覧!$A:$D,3,FALSE)</f>
        <v>　</v>
      </c>
      <c r="L1460" s="1" t="str">
        <f>VLOOKUP($I1460,教員一覧!$A:$D,4,FALSE)</f>
        <v>専任</v>
      </c>
      <c r="M1460" t="s">
        <v>1757</v>
      </c>
      <c r="N1460" t="s">
        <v>3789</v>
      </c>
      <c r="O1460" t="s">
        <v>16</v>
      </c>
      <c r="P1460" t="s">
        <v>12</v>
      </c>
      <c r="Q1460">
        <v>1</v>
      </c>
      <c r="R1460">
        <v>3502</v>
      </c>
      <c r="S1460" s="1" t="str">
        <f>VLOOKUP($R1460,教室一覧!$A:$B,2,FALSE)</f>
        <v>ノート36</v>
      </c>
      <c r="T1460" s="1">
        <f>VLOOKUP($R1460,教室一覧!$A:$C,3,FALSE)</f>
        <v>38</v>
      </c>
      <c r="U1460" s="1" t="str">
        <f>VLOOKUP($R1460,教室一覧!$A:$D,4,FALSE)</f>
        <v>3号館</v>
      </c>
      <c r="V1460" s="1" t="str">
        <f>VLOOKUP($R1460,教室一覧!$A:$E,5,FALSE)</f>
        <v>5F</v>
      </c>
      <c r="W1460"/>
      <c r="X1460"/>
      <c r="Y1460" s="1" t="str">
        <f>VLOOKUP($O1460,教員一覧!$A:$D,2,FALSE)</f>
        <v>IT</v>
      </c>
      <c r="Z1460" s="1" t="str">
        <f>VLOOKUP($O1460,教員一覧!$A:$D,3,FALSE)</f>
        <v>　</v>
      </c>
      <c r="AA1460" s="1" t="str">
        <f>VLOOKUP($O1460,教員一覧!$A:$D,4,FALSE)</f>
        <v>非常勤</v>
      </c>
      <c r="AB1460" s="1" t="str">
        <f t="shared" si="444"/>
        <v/>
      </c>
      <c r="AC1460" s="14" t="s">
        <v>1757</v>
      </c>
      <c r="AD1460" s="14" t="s">
        <v>163</v>
      </c>
      <c r="AE1460" s="14" t="s">
        <v>16</v>
      </c>
      <c r="AF1460" s="14" t="s">
        <v>12</v>
      </c>
      <c r="AG1460" s="14">
        <v>1</v>
      </c>
      <c r="AH1460" s="14">
        <v>3502</v>
      </c>
      <c r="AI1460" s="15" t="str">
        <f t="shared" si="445"/>
        <v/>
      </c>
      <c r="AJ1460" s="15" t="str">
        <f t="shared" si="446"/>
        <v/>
      </c>
      <c r="AK1460" s="15" t="str">
        <f t="shared" si="447"/>
        <v/>
      </c>
      <c r="AL1460" s="15" t="str">
        <f t="shared" si="448"/>
        <v/>
      </c>
      <c r="AM1460" s="15" t="str">
        <f t="shared" si="449"/>
        <v/>
      </c>
      <c r="AN1460" s="15" t="str">
        <f t="shared" si="450"/>
        <v/>
      </c>
      <c r="AO1460" s="15" t="str">
        <f t="shared" si="451"/>
        <v/>
      </c>
      <c r="AP1460" s="9" t="str">
        <f t="shared" si="452"/>
        <v>IN1A火1</v>
      </c>
      <c r="AQ1460" s="9">
        <f t="shared" si="453"/>
        <v>1</v>
      </c>
      <c r="AR1460" s="11" t="str">
        <f t="shared" si="454"/>
        <v>梶山火1</v>
      </c>
      <c r="AS1460" s="11">
        <f t="shared" ref="AS1460:AS1479" si="461">1/COUNTIF($AR:$AR,$AR1460)</f>
        <v>0.25</v>
      </c>
      <c r="AT1460">
        <v>1</v>
      </c>
      <c r="AU1460" s="12">
        <f t="shared" si="455"/>
        <v>7</v>
      </c>
      <c r="AV1460" s="13" t="str">
        <f t="shared" si="456"/>
        <v>3502火1</v>
      </c>
      <c r="AW1460" s="13">
        <f t="shared" si="457"/>
        <v>0.25</v>
      </c>
      <c r="AX1460" s="18" t="str">
        <f t="shared" si="458"/>
        <v>IN1AUINKESKNK1A火13502</v>
      </c>
      <c r="AY1460" s="18">
        <f t="shared" si="459"/>
        <v>7</v>
      </c>
      <c r="AZ1460"/>
    </row>
    <row r="1461" spans="1:52" x14ac:dyDescent="0.15">
      <c r="A1461" s="1">
        <f t="shared" si="442"/>
        <v>1</v>
      </c>
      <c r="B1461" s="1" t="str">
        <f t="shared" si="443"/>
        <v>編成</v>
      </c>
      <c r="C1461" t="s">
        <v>3694</v>
      </c>
      <c r="D1461" s="1" t="str">
        <f>VLOOKUP($C1461,クラス一覧!$A:$J,10,FALSE)</f>
        <v>IT</v>
      </c>
      <c r="E1461" s="1">
        <f>VLOOKUP($C1461,クラス一覧!$A:$J,8,FALSE)</f>
        <v>7</v>
      </c>
      <c r="F1461" s="1" t="str">
        <f>VLOOKUP($C1461,クラス一覧!$A:$J,9,FALSE)</f>
        <v>加藤</v>
      </c>
      <c r="G1461" s="1" t="str">
        <f>VLOOKUP($H1461,科目一覧!$A:$G,3,FALSE)</f>
        <v>データベース</v>
      </c>
      <c r="H1461" t="s">
        <v>1671</v>
      </c>
      <c r="I1461" s="1" t="str">
        <f>VLOOKUP($H1461,科目一覧!$A:$G,7,FALSE)</f>
        <v>土居</v>
      </c>
      <c r="J1461" s="1" t="str">
        <f>VLOOKUP($I1461,教員一覧!$A:$D,2,FALSE)</f>
        <v>IT</v>
      </c>
      <c r="K1461" s="1" t="str">
        <f>VLOOKUP($I1461,教員一覧!$A:$D,3,FALSE)</f>
        <v>　</v>
      </c>
      <c r="L1461" s="1" t="str">
        <f>VLOOKUP($I1461,教員一覧!$A:$D,4,FALSE)</f>
        <v>専任</v>
      </c>
      <c r="M1461" t="s">
        <v>1757</v>
      </c>
      <c r="N1461" t="s">
        <v>3789</v>
      </c>
      <c r="O1461" t="s">
        <v>16</v>
      </c>
      <c r="P1461" t="s">
        <v>12</v>
      </c>
      <c r="Q1461">
        <v>2</v>
      </c>
      <c r="R1461">
        <v>3502</v>
      </c>
      <c r="S1461" s="1" t="str">
        <f>VLOOKUP($R1461,教室一覧!$A:$B,2,FALSE)</f>
        <v>ノート36</v>
      </c>
      <c r="T1461" s="1">
        <f>VLOOKUP($R1461,教室一覧!$A:$C,3,FALSE)</f>
        <v>38</v>
      </c>
      <c r="U1461" s="1" t="str">
        <f>VLOOKUP($R1461,教室一覧!$A:$D,4,FALSE)</f>
        <v>3号館</v>
      </c>
      <c r="V1461" s="1" t="str">
        <f>VLOOKUP($R1461,教室一覧!$A:$E,5,FALSE)</f>
        <v>5F</v>
      </c>
      <c r="W1461"/>
      <c r="X1461"/>
      <c r="Y1461" s="1" t="str">
        <f>VLOOKUP($O1461,教員一覧!$A:$D,2,FALSE)</f>
        <v>IT</v>
      </c>
      <c r="Z1461" s="1" t="str">
        <f>VLOOKUP($O1461,教員一覧!$A:$D,3,FALSE)</f>
        <v>　</v>
      </c>
      <c r="AA1461" s="1" t="str">
        <f>VLOOKUP($O1461,教員一覧!$A:$D,4,FALSE)</f>
        <v>非常勤</v>
      </c>
      <c r="AB1461" s="1" t="str">
        <f t="shared" si="444"/>
        <v/>
      </c>
      <c r="AC1461" s="14" t="s">
        <v>1757</v>
      </c>
      <c r="AD1461" s="14" t="s">
        <v>163</v>
      </c>
      <c r="AE1461" s="14" t="s">
        <v>16</v>
      </c>
      <c r="AF1461" s="14" t="s">
        <v>12</v>
      </c>
      <c r="AG1461" s="14">
        <v>2</v>
      </c>
      <c r="AH1461" s="14">
        <v>3502</v>
      </c>
      <c r="AI1461" s="15" t="str">
        <f t="shared" si="445"/>
        <v/>
      </c>
      <c r="AJ1461" s="15" t="str">
        <f t="shared" si="446"/>
        <v/>
      </c>
      <c r="AK1461" s="15" t="str">
        <f t="shared" si="447"/>
        <v/>
      </c>
      <c r="AL1461" s="15" t="str">
        <f t="shared" si="448"/>
        <v/>
      </c>
      <c r="AM1461" s="15" t="str">
        <f t="shared" si="449"/>
        <v/>
      </c>
      <c r="AN1461" s="15" t="str">
        <f t="shared" si="450"/>
        <v/>
      </c>
      <c r="AO1461" s="15" t="str">
        <f t="shared" si="451"/>
        <v/>
      </c>
      <c r="AP1461" s="9" t="str">
        <f t="shared" si="452"/>
        <v>IN1A火2</v>
      </c>
      <c r="AQ1461" s="9">
        <f t="shared" si="453"/>
        <v>0.5</v>
      </c>
      <c r="AR1461" s="11" t="str">
        <f t="shared" si="454"/>
        <v>梶山火2</v>
      </c>
      <c r="AS1461" s="11">
        <f t="shared" si="461"/>
        <v>0.25</v>
      </c>
      <c r="AT1461">
        <v>1</v>
      </c>
      <c r="AU1461" s="12">
        <f t="shared" si="455"/>
        <v>7</v>
      </c>
      <c r="AV1461" s="13" t="str">
        <f t="shared" si="456"/>
        <v>3502火2</v>
      </c>
      <c r="AW1461" s="13">
        <f t="shared" si="457"/>
        <v>0.125</v>
      </c>
      <c r="AX1461" s="18" t="str">
        <f t="shared" si="458"/>
        <v>IN1AUINKESKNK1A火23502</v>
      </c>
      <c r="AY1461" s="18">
        <f t="shared" si="459"/>
        <v>3.5</v>
      </c>
      <c r="AZ1461"/>
    </row>
    <row r="1462" spans="1:52" x14ac:dyDescent="0.15">
      <c r="A1462" s="1">
        <f t="shared" si="442"/>
        <v>1</v>
      </c>
      <c r="B1462" s="1" t="str">
        <f t="shared" si="443"/>
        <v>編成</v>
      </c>
      <c r="C1462" t="s">
        <v>3694</v>
      </c>
      <c r="D1462" s="1" t="str">
        <f>VLOOKUP($C1462,クラス一覧!$A:$J,10,FALSE)</f>
        <v>IT</v>
      </c>
      <c r="E1462" s="1">
        <f>VLOOKUP($C1462,クラス一覧!$A:$J,8,FALSE)</f>
        <v>7</v>
      </c>
      <c r="F1462" s="1" t="str">
        <f>VLOOKUP($C1462,クラス一覧!$A:$J,9,FALSE)</f>
        <v>加藤</v>
      </c>
      <c r="G1462" s="1" t="str">
        <f>VLOOKUP($H1462,科目一覧!$A:$G,3,FALSE)</f>
        <v>情報処理</v>
      </c>
      <c r="H1462" t="s">
        <v>1672</v>
      </c>
      <c r="I1462" s="1" t="str">
        <f>VLOOKUP($H1462,科目一覧!$A:$G,7,FALSE)</f>
        <v>今井</v>
      </c>
      <c r="J1462" s="1" t="str">
        <f>VLOOKUP($I1462,教員一覧!$A:$D,2,FALSE)</f>
        <v>IT</v>
      </c>
      <c r="K1462" s="1" t="str">
        <f>VLOOKUP($I1462,教員一覧!$A:$D,3,FALSE)</f>
        <v>　</v>
      </c>
      <c r="L1462" s="1" t="str">
        <f>VLOOKUP($I1462,教員一覧!$A:$D,4,FALSE)</f>
        <v>専任</v>
      </c>
      <c r="M1462" t="s">
        <v>1757</v>
      </c>
      <c r="N1462" t="s">
        <v>3789</v>
      </c>
      <c r="O1462" t="s">
        <v>28</v>
      </c>
      <c r="P1462" t="s">
        <v>12</v>
      </c>
      <c r="Q1462">
        <v>3</v>
      </c>
      <c r="R1462">
        <v>3203</v>
      </c>
      <c r="S1462" s="1" t="str">
        <f>VLOOKUP($R1462,教室一覧!$A:$B,2,FALSE)</f>
        <v>普通教室</v>
      </c>
      <c r="T1462" s="1">
        <f>VLOOKUP($R1462,教室一覧!$A:$C,3,FALSE)</f>
        <v>36</v>
      </c>
      <c r="U1462" s="1" t="str">
        <f>VLOOKUP($R1462,教室一覧!$A:$D,4,FALSE)</f>
        <v>3号館</v>
      </c>
      <c r="V1462" s="1" t="str">
        <f>VLOOKUP($R1462,教室一覧!$A:$E,5,FALSE)</f>
        <v>2F</v>
      </c>
      <c r="W1462"/>
      <c r="X1462"/>
      <c r="Y1462" s="1" t="str">
        <f>VLOOKUP($O1462,教員一覧!$A:$D,2,FALSE)</f>
        <v>IT</v>
      </c>
      <c r="Z1462" s="1" t="str">
        <f>VLOOKUP($O1462,教員一覧!$A:$D,3,FALSE)</f>
        <v>　</v>
      </c>
      <c r="AA1462" s="1" t="str">
        <f>VLOOKUP($O1462,教員一覧!$A:$D,4,FALSE)</f>
        <v>専任</v>
      </c>
      <c r="AB1462" s="1" t="str">
        <f t="shared" si="444"/>
        <v/>
      </c>
      <c r="AC1462" s="14" t="s">
        <v>1757</v>
      </c>
      <c r="AD1462" s="14" t="s">
        <v>163</v>
      </c>
      <c r="AE1462" s="14" t="s">
        <v>28</v>
      </c>
      <c r="AF1462" s="14" t="s">
        <v>12</v>
      </c>
      <c r="AG1462" s="14">
        <v>3</v>
      </c>
      <c r="AH1462" s="14">
        <v>3203</v>
      </c>
      <c r="AI1462" s="15" t="str">
        <f t="shared" si="445"/>
        <v/>
      </c>
      <c r="AJ1462" s="15" t="str">
        <f t="shared" si="446"/>
        <v/>
      </c>
      <c r="AK1462" s="15" t="str">
        <f t="shared" si="447"/>
        <v/>
      </c>
      <c r="AL1462" s="15" t="str">
        <f t="shared" si="448"/>
        <v/>
      </c>
      <c r="AM1462" s="15" t="str">
        <f t="shared" si="449"/>
        <v/>
      </c>
      <c r="AN1462" s="15" t="str">
        <f t="shared" si="450"/>
        <v/>
      </c>
      <c r="AO1462" s="15" t="str">
        <f t="shared" si="451"/>
        <v/>
      </c>
      <c r="AP1462" s="9" t="str">
        <f t="shared" si="452"/>
        <v>IN1A火3</v>
      </c>
      <c r="AQ1462" s="9">
        <f t="shared" si="453"/>
        <v>1</v>
      </c>
      <c r="AR1462" s="11" t="str">
        <f t="shared" si="454"/>
        <v>今井火3</v>
      </c>
      <c r="AS1462" s="11">
        <f t="shared" si="461"/>
        <v>0.25</v>
      </c>
      <c r="AT1462">
        <v>1</v>
      </c>
      <c r="AU1462" s="12">
        <f t="shared" si="455"/>
        <v>7</v>
      </c>
      <c r="AV1462" s="13" t="str">
        <f t="shared" si="456"/>
        <v>3203火3</v>
      </c>
      <c r="AW1462" s="13">
        <f t="shared" si="457"/>
        <v>0.25</v>
      </c>
      <c r="AX1462" s="18" t="str">
        <f t="shared" si="458"/>
        <v>IN1AUINKESKNK1A火33203</v>
      </c>
      <c r="AY1462" s="18">
        <f t="shared" si="459"/>
        <v>7</v>
      </c>
      <c r="AZ1462"/>
    </row>
    <row r="1463" spans="1:52" x14ac:dyDescent="0.15">
      <c r="A1463" s="1">
        <f t="shared" si="442"/>
        <v>1</v>
      </c>
      <c r="B1463" s="1" t="str">
        <f t="shared" si="443"/>
        <v>編成</v>
      </c>
      <c r="C1463" t="s">
        <v>3694</v>
      </c>
      <c r="D1463" s="1" t="str">
        <f>VLOOKUP($C1463,クラス一覧!$A:$J,10,FALSE)</f>
        <v>IT</v>
      </c>
      <c r="E1463" s="1">
        <f>VLOOKUP($C1463,クラス一覧!$A:$J,8,FALSE)</f>
        <v>7</v>
      </c>
      <c r="F1463" s="1" t="str">
        <f>VLOOKUP($C1463,クラス一覧!$A:$J,9,FALSE)</f>
        <v>加藤</v>
      </c>
      <c r="G1463" s="1" t="str">
        <f>VLOOKUP($H1463,科目一覧!$A:$G,3,FALSE)</f>
        <v>情報処理</v>
      </c>
      <c r="H1463" t="s">
        <v>1658</v>
      </c>
      <c r="I1463" s="1" t="str">
        <f>VLOOKUP($H1463,科目一覧!$A:$G,7,FALSE)</f>
        <v>今井</v>
      </c>
      <c r="J1463" s="1" t="str">
        <f>VLOOKUP($I1463,教員一覧!$A:$D,2,FALSE)</f>
        <v>IT</v>
      </c>
      <c r="K1463" s="1" t="str">
        <f>VLOOKUP($I1463,教員一覧!$A:$D,3,FALSE)</f>
        <v>　</v>
      </c>
      <c r="L1463" s="1" t="str">
        <f>VLOOKUP($I1463,教員一覧!$A:$D,4,FALSE)</f>
        <v>専任</v>
      </c>
      <c r="M1463" t="s">
        <v>1757</v>
      </c>
      <c r="N1463" t="s">
        <v>3789</v>
      </c>
      <c r="O1463" t="s">
        <v>28</v>
      </c>
      <c r="P1463" t="s">
        <v>17</v>
      </c>
      <c r="Q1463">
        <v>2</v>
      </c>
      <c r="R1463">
        <v>3203</v>
      </c>
      <c r="S1463" s="1" t="str">
        <f>VLOOKUP($R1463,教室一覧!$A:$B,2,FALSE)</f>
        <v>普通教室</v>
      </c>
      <c r="T1463" s="1">
        <f>VLOOKUP($R1463,教室一覧!$A:$C,3,FALSE)</f>
        <v>36</v>
      </c>
      <c r="U1463" s="1" t="str">
        <f>VLOOKUP($R1463,教室一覧!$A:$D,4,FALSE)</f>
        <v>3号館</v>
      </c>
      <c r="V1463" s="1" t="str">
        <f>VLOOKUP($R1463,教室一覧!$A:$E,5,FALSE)</f>
        <v>2F</v>
      </c>
      <c r="W1463"/>
      <c r="X1463"/>
      <c r="Y1463" s="1" t="str">
        <f>VLOOKUP($O1463,教員一覧!$A:$D,2,FALSE)</f>
        <v>IT</v>
      </c>
      <c r="Z1463" s="1" t="str">
        <f>VLOOKUP($O1463,教員一覧!$A:$D,3,FALSE)</f>
        <v>　</v>
      </c>
      <c r="AA1463" s="1" t="str">
        <f>VLOOKUP($O1463,教員一覧!$A:$D,4,FALSE)</f>
        <v>専任</v>
      </c>
      <c r="AB1463" s="1" t="str">
        <f t="shared" si="444"/>
        <v/>
      </c>
      <c r="AC1463" s="14" t="s">
        <v>1757</v>
      </c>
      <c r="AD1463" s="14" t="s">
        <v>163</v>
      </c>
      <c r="AE1463" s="14" t="s">
        <v>28</v>
      </c>
      <c r="AF1463" s="14" t="s">
        <v>17</v>
      </c>
      <c r="AG1463" s="14">
        <v>2</v>
      </c>
      <c r="AH1463" s="14">
        <v>3203</v>
      </c>
      <c r="AI1463" s="15" t="str">
        <f t="shared" si="445"/>
        <v/>
      </c>
      <c r="AJ1463" s="15" t="str">
        <f t="shared" si="446"/>
        <v/>
      </c>
      <c r="AK1463" s="15" t="str">
        <f t="shared" si="447"/>
        <v/>
      </c>
      <c r="AL1463" s="15" t="str">
        <f t="shared" si="448"/>
        <v/>
      </c>
      <c r="AM1463" s="15" t="str">
        <f t="shared" si="449"/>
        <v/>
      </c>
      <c r="AN1463" s="15" t="str">
        <f t="shared" si="450"/>
        <v/>
      </c>
      <c r="AO1463" s="15" t="str">
        <f t="shared" si="451"/>
        <v/>
      </c>
      <c r="AP1463" s="9" t="str">
        <f t="shared" si="452"/>
        <v>IN1A金2</v>
      </c>
      <c r="AQ1463" s="9">
        <f t="shared" si="453"/>
        <v>1</v>
      </c>
      <c r="AR1463" s="11" t="str">
        <f t="shared" si="454"/>
        <v>今井金2</v>
      </c>
      <c r="AS1463" s="11">
        <f t="shared" si="461"/>
        <v>0.25</v>
      </c>
      <c r="AT1463">
        <v>1</v>
      </c>
      <c r="AU1463" s="12">
        <f t="shared" si="455"/>
        <v>7</v>
      </c>
      <c r="AV1463" s="13" t="str">
        <f t="shared" si="456"/>
        <v>3203金2</v>
      </c>
      <c r="AW1463" s="13">
        <f t="shared" si="457"/>
        <v>0.25</v>
      </c>
      <c r="AX1463" s="18" t="str">
        <f t="shared" si="458"/>
        <v>IN1AUINKESKNK1A金23203</v>
      </c>
      <c r="AY1463" s="18">
        <f t="shared" si="459"/>
        <v>7</v>
      </c>
      <c r="AZ1463"/>
    </row>
    <row r="1464" spans="1:52" x14ac:dyDescent="0.15">
      <c r="A1464" s="1">
        <f t="shared" si="442"/>
        <v>1</v>
      </c>
      <c r="B1464" s="1" t="str">
        <f t="shared" si="443"/>
        <v>編成</v>
      </c>
      <c r="C1464" t="s">
        <v>3694</v>
      </c>
      <c r="D1464" s="1" t="str">
        <f>VLOOKUP($C1464,クラス一覧!$A:$J,10,FALSE)</f>
        <v>IT</v>
      </c>
      <c r="E1464" s="1">
        <f>VLOOKUP($C1464,クラス一覧!$A:$J,8,FALSE)</f>
        <v>7</v>
      </c>
      <c r="F1464" s="1" t="str">
        <f>VLOOKUP($C1464,クラス一覧!$A:$J,9,FALSE)</f>
        <v>加藤</v>
      </c>
      <c r="G1464" s="1" t="str">
        <f>VLOOKUP($H1464,科目一覧!$A:$G,3,FALSE)</f>
        <v>情報処理</v>
      </c>
      <c r="H1464" t="s">
        <v>1656</v>
      </c>
      <c r="I1464" s="1" t="str">
        <f>VLOOKUP($H1464,科目一覧!$A:$G,7,FALSE)</f>
        <v>今井</v>
      </c>
      <c r="J1464" s="1" t="str">
        <f>VLOOKUP($I1464,教員一覧!$A:$D,2,FALSE)</f>
        <v>IT</v>
      </c>
      <c r="K1464" s="1" t="str">
        <f>VLOOKUP($I1464,教員一覧!$A:$D,3,FALSE)</f>
        <v>　</v>
      </c>
      <c r="L1464" s="1" t="str">
        <f>VLOOKUP($I1464,教員一覧!$A:$D,4,FALSE)</f>
        <v>専任</v>
      </c>
      <c r="M1464" t="s">
        <v>1757</v>
      </c>
      <c r="N1464" t="s">
        <v>3789</v>
      </c>
      <c r="O1464" t="s">
        <v>14</v>
      </c>
      <c r="P1464" t="s">
        <v>17</v>
      </c>
      <c r="Q1464">
        <v>3</v>
      </c>
      <c r="R1464">
        <v>3203</v>
      </c>
      <c r="S1464" s="1" t="str">
        <f>VLOOKUP($R1464,教室一覧!$A:$B,2,FALSE)</f>
        <v>普通教室</v>
      </c>
      <c r="T1464" s="1">
        <f>VLOOKUP($R1464,教室一覧!$A:$C,3,FALSE)</f>
        <v>36</v>
      </c>
      <c r="U1464" s="1" t="str">
        <f>VLOOKUP($R1464,教室一覧!$A:$D,4,FALSE)</f>
        <v>3号館</v>
      </c>
      <c r="V1464" s="1" t="str">
        <f>VLOOKUP($R1464,教室一覧!$A:$E,5,FALSE)</f>
        <v>2F</v>
      </c>
      <c r="W1464"/>
      <c r="X1464"/>
      <c r="Y1464" s="1" t="str">
        <f>VLOOKUP($O1464,教員一覧!$A:$D,2,FALSE)</f>
        <v>IT</v>
      </c>
      <c r="Z1464" s="1" t="str">
        <f>VLOOKUP($O1464,教員一覧!$A:$D,3,FALSE)</f>
        <v>　</v>
      </c>
      <c r="AA1464" s="1" t="str">
        <f>VLOOKUP($O1464,教員一覧!$A:$D,4,FALSE)</f>
        <v>非常勤</v>
      </c>
      <c r="AB1464" s="1" t="str">
        <f t="shared" si="444"/>
        <v/>
      </c>
      <c r="AC1464" s="14" t="s">
        <v>1757</v>
      </c>
      <c r="AD1464" s="14" t="s">
        <v>163</v>
      </c>
      <c r="AE1464" s="14" t="s">
        <v>14</v>
      </c>
      <c r="AF1464" s="14" t="s">
        <v>17</v>
      </c>
      <c r="AG1464" s="14">
        <v>3</v>
      </c>
      <c r="AH1464" s="14">
        <v>3203</v>
      </c>
      <c r="AI1464" s="15" t="str">
        <f t="shared" si="445"/>
        <v/>
      </c>
      <c r="AJ1464" s="15" t="str">
        <f t="shared" si="446"/>
        <v/>
      </c>
      <c r="AK1464" s="15" t="str">
        <f t="shared" si="447"/>
        <v/>
      </c>
      <c r="AL1464" s="15" t="str">
        <f t="shared" si="448"/>
        <v/>
      </c>
      <c r="AM1464" s="15" t="str">
        <f t="shared" si="449"/>
        <v/>
      </c>
      <c r="AN1464" s="15" t="str">
        <f t="shared" si="450"/>
        <v/>
      </c>
      <c r="AO1464" s="15" t="str">
        <f t="shared" si="451"/>
        <v/>
      </c>
      <c r="AP1464" s="9" t="str">
        <f t="shared" si="452"/>
        <v>IN1A金3</v>
      </c>
      <c r="AQ1464" s="9">
        <f t="shared" si="453"/>
        <v>1</v>
      </c>
      <c r="AR1464" s="11" t="str">
        <f t="shared" si="454"/>
        <v>森金3</v>
      </c>
      <c r="AS1464" s="11">
        <f t="shared" si="461"/>
        <v>0.25</v>
      </c>
      <c r="AT1464">
        <v>1</v>
      </c>
      <c r="AU1464" s="12">
        <f t="shared" si="455"/>
        <v>7</v>
      </c>
      <c r="AV1464" s="13" t="str">
        <f t="shared" si="456"/>
        <v>3203金3</v>
      </c>
      <c r="AW1464" s="13">
        <f t="shared" si="457"/>
        <v>0.25</v>
      </c>
      <c r="AX1464" s="18" t="str">
        <f t="shared" si="458"/>
        <v>IN1AUINKESKNK1A金33203</v>
      </c>
      <c r="AY1464" s="18">
        <f t="shared" si="459"/>
        <v>7</v>
      </c>
      <c r="AZ1464"/>
    </row>
    <row r="1465" spans="1:52" x14ac:dyDescent="0.15">
      <c r="A1465" s="1">
        <f t="shared" si="442"/>
        <v>1</v>
      </c>
      <c r="B1465" s="1" t="str">
        <f t="shared" si="443"/>
        <v>編成</v>
      </c>
      <c r="C1465" t="s">
        <v>3694</v>
      </c>
      <c r="D1465" s="1" t="str">
        <f>VLOOKUP($C1465,クラス一覧!$A:$J,10,FALSE)</f>
        <v>IT</v>
      </c>
      <c r="E1465" s="1">
        <f>VLOOKUP($C1465,クラス一覧!$A:$J,8,FALSE)</f>
        <v>7</v>
      </c>
      <c r="F1465" s="1" t="str">
        <f>VLOOKUP($C1465,クラス一覧!$A:$J,9,FALSE)</f>
        <v>加藤</v>
      </c>
      <c r="G1465" s="1" t="str">
        <f>VLOOKUP($H1465,科目一覧!$A:$G,3,FALSE)</f>
        <v>プログラミング</v>
      </c>
      <c r="H1465" t="s">
        <v>1811</v>
      </c>
      <c r="I1465" s="1" t="str">
        <f>VLOOKUP($H1465,科目一覧!$A:$G,7,FALSE)</f>
        <v>藤原</v>
      </c>
      <c r="J1465" s="1" t="str">
        <f>VLOOKUP($I1465,教員一覧!$A:$D,2,FALSE)</f>
        <v>IT</v>
      </c>
      <c r="K1465" s="1" t="str">
        <f>VLOOKUP($I1465,教員一覧!$A:$D,3,FALSE)</f>
        <v>　</v>
      </c>
      <c r="L1465" s="1" t="str">
        <f>VLOOKUP($I1465,教員一覧!$A:$D,4,FALSE)</f>
        <v>専任</v>
      </c>
      <c r="M1465" t="s">
        <v>1721</v>
      </c>
      <c r="N1465" t="s">
        <v>3789</v>
      </c>
      <c r="O1465" t="s">
        <v>1604</v>
      </c>
      <c r="P1465" t="s">
        <v>9</v>
      </c>
      <c r="Q1465">
        <v>2</v>
      </c>
      <c r="R1465">
        <v>3301</v>
      </c>
      <c r="S1465" s="1" t="str">
        <f>VLOOKUP($R1465,教室一覧!$A:$B,2,FALSE)</f>
        <v>ノート対応</v>
      </c>
      <c r="T1465" s="1">
        <f>VLOOKUP($R1465,教室一覧!$A:$C,3,FALSE)</f>
        <v>36</v>
      </c>
      <c r="U1465" s="1" t="str">
        <f>VLOOKUP($R1465,教室一覧!$A:$D,4,FALSE)</f>
        <v>3号館</v>
      </c>
      <c r="V1465" s="1" t="str">
        <f>VLOOKUP($R1465,教室一覧!$A:$E,5,FALSE)</f>
        <v>3F</v>
      </c>
      <c r="W1465"/>
      <c r="X1465"/>
      <c r="Y1465" s="1" t="str">
        <f>VLOOKUP($O1465,教員一覧!$A:$D,2,FALSE)</f>
        <v>IT</v>
      </c>
      <c r="Z1465" s="1" t="str">
        <f>VLOOKUP($O1465,教員一覧!$A:$D,3,FALSE)</f>
        <v>　</v>
      </c>
      <c r="AA1465" s="1" t="str">
        <f>VLOOKUP($O1465,教員一覧!$A:$D,4,FALSE)</f>
        <v>専任</v>
      </c>
      <c r="AB1465" s="1" t="str">
        <f t="shared" si="444"/>
        <v/>
      </c>
      <c r="AC1465" s="14" t="s">
        <v>1721</v>
      </c>
      <c r="AD1465" s="14" t="s">
        <v>163</v>
      </c>
      <c r="AE1465" s="14" t="s">
        <v>1604</v>
      </c>
      <c r="AF1465" s="14" t="s">
        <v>9</v>
      </c>
      <c r="AG1465" s="14">
        <v>2</v>
      </c>
      <c r="AH1465" s="14">
        <v>3301</v>
      </c>
      <c r="AI1465" s="15" t="str">
        <f t="shared" si="445"/>
        <v/>
      </c>
      <c r="AJ1465" s="15" t="str">
        <f t="shared" si="446"/>
        <v/>
      </c>
      <c r="AK1465" s="15" t="str">
        <f t="shared" si="447"/>
        <v/>
      </c>
      <c r="AL1465" s="15" t="str">
        <f t="shared" si="448"/>
        <v/>
      </c>
      <c r="AM1465" s="15" t="str">
        <f t="shared" si="449"/>
        <v/>
      </c>
      <c r="AN1465" s="15" t="str">
        <f t="shared" si="450"/>
        <v/>
      </c>
      <c r="AO1465" s="15" t="str">
        <f t="shared" si="451"/>
        <v/>
      </c>
      <c r="AP1465" s="9" t="str">
        <f t="shared" si="452"/>
        <v>IN1A月2</v>
      </c>
      <c r="AQ1465" s="9">
        <f t="shared" si="453"/>
        <v>0.16666666666666666</v>
      </c>
      <c r="AR1465" s="11" t="str">
        <f t="shared" si="454"/>
        <v>角野月2</v>
      </c>
      <c r="AS1465" s="11">
        <f t="shared" si="461"/>
        <v>8.3333333333333329E-2</v>
      </c>
      <c r="AT1465">
        <v>6</v>
      </c>
      <c r="AU1465" s="12">
        <f t="shared" si="455"/>
        <v>1.1666666666666667</v>
      </c>
      <c r="AV1465" s="13" t="str">
        <f t="shared" si="456"/>
        <v>3301月2</v>
      </c>
      <c r="AW1465" s="13">
        <f t="shared" si="457"/>
        <v>8.3333333333333329E-2</v>
      </c>
      <c r="AX1465" s="18" t="str">
        <f t="shared" si="458"/>
        <v>IN1ALCIT1A月23301</v>
      </c>
      <c r="AY1465" s="18">
        <f t="shared" si="459"/>
        <v>1.1666666666666667</v>
      </c>
      <c r="AZ1465"/>
    </row>
    <row r="1466" spans="1:52" x14ac:dyDescent="0.15">
      <c r="A1466" s="1">
        <f t="shared" si="442"/>
        <v>1</v>
      </c>
      <c r="B1466" s="1" t="str">
        <f t="shared" si="443"/>
        <v>編成</v>
      </c>
      <c r="C1466" t="s">
        <v>3694</v>
      </c>
      <c r="D1466" s="1" t="str">
        <f>VLOOKUP($C1466,クラス一覧!$A:$J,10,FALSE)</f>
        <v>IT</v>
      </c>
      <c r="E1466" s="1">
        <f>VLOOKUP($C1466,クラス一覧!$A:$J,8,FALSE)</f>
        <v>7</v>
      </c>
      <c r="F1466" s="1" t="str">
        <f>VLOOKUP($C1466,クラス一覧!$A:$J,9,FALSE)</f>
        <v>加藤</v>
      </c>
      <c r="G1466" s="1" t="str">
        <f>VLOOKUP($H1466,科目一覧!$A:$G,3,FALSE)</f>
        <v>プログラミング</v>
      </c>
      <c r="H1466" t="s">
        <v>1811</v>
      </c>
      <c r="I1466" s="1" t="str">
        <f>VLOOKUP($H1466,科目一覧!$A:$G,7,FALSE)</f>
        <v>藤原</v>
      </c>
      <c r="J1466" s="1" t="str">
        <f>VLOOKUP($I1466,教員一覧!$A:$D,2,FALSE)</f>
        <v>IT</v>
      </c>
      <c r="K1466" s="1" t="str">
        <f>VLOOKUP($I1466,教員一覧!$A:$D,3,FALSE)</f>
        <v>　</v>
      </c>
      <c r="L1466" s="1" t="str">
        <f>VLOOKUP($I1466,教員一覧!$A:$D,4,FALSE)</f>
        <v>専任</v>
      </c>
      <c r="M1466" t="s">
        <v>1723</v>
      </c>
      <c r="N1466" t="s">
        <v>3789</v>
      </c>
      <c r="O1466" t="s">
        <v>1604</v>
      </c>
      <c r="P1466" t="s">
        <v>9</v>
      </c>
      <c r="Q1466">
        <v>2</v>
      </c>
      <c r="R1466">
        <v>3301</v>
      </c>
      <c r="S1466" s="1" t="str">
        <f>VLOOKUP($R1466,教室一覧!$A:$B,2,FALSE)</f>
        <v>ノート対応</v>
      </c>
      <c r="T1466" s="1">
        <f>VLOOKUP($R1466,教室一覧!$A:$C,3,FALSE)</f>
        <v>36</v>
      </c>
      <c r="U1466" s="1" t="str">
        <f>VLOOKUP($R1466,教室一覧!$A:$D,4,FALSE)</f>
        <v>3号館</v>
      </c>
      <c r="V1466" s="1" t="str">
        <f>VLOOKUP($R1466,教室一覧!$A:$E,5,FALSE)</f>
        <v>3F</v>
      </c>
      <c r="W1466"/>
      <c r="X1466"/>
      <c r="Y1466" s="1" t="str">
        <f>VLOOKUP($O1466,教員一覧!$A:$D,2,FALSE)</f>
        <v>IT</v>
      </c>
      <c r="Z1466" s="1" t="str">
        <f>VLOOKUP($O1466,教員一覧!$A:$D,3,FALSE)</f>
        <v>　</v>
      </c>
      <c r="AA1466" s="1" t="str">
        <f>VLOOKUP($O1466,教員一覧!$A:$D,4,FALSE)</f>
        <v>専任</v>
      </c>
      <c r="AB1466" s="1" t="str">
        <f t="shared" si="444"/>
        <v/>
      </c>
      <c r="AC1466" s="14" t="s">
        <v>1723</v>
      </c>
      <c r="AD1466" s="14" t="s">
        <v>163</v>
      </c>
      <c r="AE1466" s="14" t="s">
        <v>1604</v>
      </c>
      <c r="AF1466" s="14" t="s">
        <v>9</v>
      </c>
      <c r="AG1466" s="14">
        <v>2</v>
      </c>
      <c r="AH1466" s="14">
        <v>3301</v>
      </c>
      <c r="AI1466" s="15" t="str">
        <f t="shared" si="445"/>
        <v/>
      </c>
      <c r="AJ1466" s="15" t="str">
        <f t="shared" si="446"/>
        <v/>
      </c>
      <c r="AK1466" s="15" t="str">
        <f t="shared" si="447"/>
        <v/>
      </c>
      <c r="AL1466" s="15" t="str">
        <f t="shared" si="448"/>
        <v/>
      </c>
      <c r="AM1466" s="15" t="str">
        <f t="shared" si="449"/>
        <v/>
      </c>
      <c r="AN1466" s="15" t="str">
        <f t="shared" si="450"/>
        <v/>
      </c>
      <c r="AO1466" s="15" t="str">
        <f t="shared" si="451"/>
        <v/>
      </c>
      <c r="AP1466" s="9" t="str">
        <f t="shared" si="452"/>
        <v>IN1A月2</v>
      </c>
      <c r="AQ1466" s="9">
        <f t="shared" si="453"/>
        <v>0.16666666666666666</v>
      </c>
      <c r="AR1466" s="11" t="str">
        <f t="shared" si="454"/>
        <v>角野月2</v>
      </c>
      <c r="AS1466" s="11">
        <f t="shared" si="461"/>
        <v>8.3333333333333329E-2</v>
      </c>
      <c r="AT1466">
        <v>6</v>
      </c>
      <c r="AU1466" s="12">
        <f t="shared" si="455"/>
        <v>1.1666666666666667</v>
      </c>
      <c r="AV1466" s="13" t="str">
        <f t="shared" si="456"/>
        <v>3301月2</v>
      </c>
      <c r="AW1466" s="13">
        <f t="shared" si="457"/>
        <v>8.3333333333333329E-2</v>
      </c>
      <c r="AX1466" s="18" t="str">
        <f t="shared" si="458"/>
        <v>IN1ALCIT1B月23301</v>
      </c>
      <c r="AY1466" s="18">
        <f t="shared" si="459"/>
        <v>1.1666666666666667</v>
      </c>
      <c r="AZ1466"/>
    </row>
    <row r="1467" spans="1:52" x14ac:dyDescent="0.15">
      <c r="A1467" s="1">
        <f t="shared" si="442"/>
        <v>1</v>
      </c>
      <c r="B1467" s="1" t="str">
        <f t="shared" si="443"/>
        <v>編成</v>
      </c>
      <c r="C1467" t="s">
        <v>3694</v>
      </c>
      <c r="D1467" s="1" t="str">
        <f>VLOOKUP($C1467,クラス一覧!$A:$J,10,FALSE)</f>
        <v>IT</v>
      </c>
      <c r="E1467" s="1">
        <f>VLOOKUP($C1467,クラス一覧!$A:$J,8,FALSE)</f>
        <v>7</v>
      </c>
      <c r="F1467" s="1" t="str">
        <f>VLOOKUP($C1467,クラス一覧!$A:$J,9,FALSE)</f>
        <v>加藤</v>
      </c>
      <c r="G1467" s="1" t="str">
        <f>VLOOKUP($H1467,科目一覧!$A:$G,3,FALSE)</f>
        <v>プログラミング</v>
      </c>
      <c r="H1467" t="s">
        <v>1811</v>
      </c>
      <c r="I1467" s="1" t="str">
        <f>VLOOKUP($H1467,科目一覧!$A:$G,7,FALSE)</f>
        <v>藤原</v>
      </c>
      <c r="J1467" s="1" t="str">
        <f>VLOOKUP($I1467,教員一覧!$A:$D,2,FALSE)</f>
        <v>IT</v>
      </c>
      <c r="K1467" s="1" t="str">
        <f>VLOOKUP($I1467,教員一覧!$A:$D,3,FALSE)</f>
        <v>　</v>
      </c>
      <c r="L1467" s="1" t="str">
        <f>VLOOKUP($I1467,教員一覧!$A:$D,4,FALSE)</f>
        <v>専任</v>
      </c>
      <c r="M1467" t="s">
        <v>1724</v>
      </c>
      <c r="N1467" t="s">
        <v>3789</v>
      </c>
      <c r="O1467" t="s">
        <v>1484</v>
      </c>
      <c r="P1467" t="s">
        <v>9</v>
      </c>
      <c r="Q1467">
        <v>2</v>
      </c>
      <c r="R1467">
        <v>3302</v>
      </c>
      <c r="S1467" s="1" t="str">
        <f>VLOOKUP($R1467,教室一覧!$A:$B,2,FALSE)</f>
        <v>ノート対応</v>
      </c>
      <c r="T1467" s="1">
        <f>VLOOKUP($R1467,教室一覧!$A:$C,3,FALSE)</f>
        <v>36</v>
      </c>
      <c r="U1467" s="1" t="str">
        <f>VLOOKUP($R1467,教室一覧!$A:$D,4,FALSE)</f>
        <v>3号館</v>
      </c>
      <c r="V1467" s="1" t="str">
        <f>VLOOKUP($R1467,教室一覧!$A:$E,5,FALSE)</f>
        <v>3F</v>
      </c>
      <c r="W1467"/>
      <c r="X1467"/>
      <c r="Y1467" s="1" t="str">
        <f>VLOOKUP($O1467,教員一覧!$A:$D,2,FALSE)</f>
        <v>IT</v>
      </c>
      <c r="Z1467" s="1" t="str">
        <f>VLOOKUP($O1467,教員一覧!$A:$D,3,FALSE)</f>
        <v>　</v>
      </c>
      <c r="AA1467" s="1" t="str">
        <f>VLOOKUP($O1467,教員一覧!$A:$D,4,FALSE)</f>
        <v>非常勤</v>
      </c>
      <c r="AB1467" s="1" t="str">
        <f t="shared" si="444"/>
        <v/>
      </c>
      <c r="AC1467" s="14" t="s">
        <v>1724</v>
      </c>
      <c r="AD1467" s="14" t="s">
        <v>163</v>
      </c>
      <c r="AE1467" s="14" t="s">
        <v>1484</v>
      </c>
      <c r="AF1467" s="14" t="s">
        <v>9</v>
      </c>
      <c r="AG1467" s="14">
        <v>2</v>
      </c>
      <c r="AH1467" s="14">
        <v>3302</v>
      </c>
      <c r="AI1467" s="15" t="str">
        <f t="shared" si="445"/>
        <v/>
      </c>
      <c r="AJ1467" s="15" t="str">
        <f t="shared" si="446"/>
        <v/>
      </c>
      <c r="AK1467" s="15" t="str">
        <f t="shared" si="447"/>
        <v/>
      </c>
      <c r="AL1467" s="15" t="str">
        <f t="shared" si="448"/>
        <v/>
      </c>
      <c r="AM1467" s="15" t="str">
        <f t="shared" si="449"/>
        <v/>
      </c>
      <c r="AN1467" s="15" t="str">
        <f t="shared" si="450"/>
        <v/>
      </c>
      <c r="AO1467" s="15" t="str">
        <f t="shared" si="451"/>
        <v/>
      </c>
      <c r="AP1467" s="9" t="str">
        <f t="shared" si="452"/>
        <v>IN1A月2</v>
      </c>
      <c r="AQ1467" s="9">
        <f t="shared" si="453"/>
        <v>0.16666666666666666</v>
      </c>
      <c r="AR1467" s="11" t="str">
        <f t="shared" si="454"/>
        <v>吹野月2</v>
      </c>
      <c r="AS1467" s="11">
        <f t="shared" si="461"/>
        <v>8.3333333333333329E-2</v>
      </c>
      <c r="AT1467">
        <v>6</v>
      </c>
      <c r="AU1467" s="12">
        <f t="shared" si="455"/>
        <v>1.1666666666666667</v>
      </c>
      <c r="AV1467" s="13" t="str">
        <f t="shared" si="456"/>
        <v>3302月2</v>
      </c>
      <c r="AW1467" s="13">
        <f t="shared" si="457"/>
        <v>8.3333333333333329E-2</v>
      </c>
      <c r="AX1467" s="18" t="str">
        <f t="shared" si="458"/>
        <v>IN1ALCIT1C月23302</v>
      </c>
      <c r="AY1467" s="18">
        <f t="shared" si="459"/>
        <v>1.1666666666666667</v>
      </c>
      <c r="AZ1467"/>
    </row>
    <row r="1468" spans="1:52" x14ac:dyDescent="0.15">
      <c r="A1468" s="1">
        <f t="shared" si="442"/>
        <v>1</v>
      </c>
      <c r="B1468" s="1" t="str">
        <f t="shared" si="443"/>
        <v>編成</v>
      </c>
      <c r="C1468" t="s">
        <v>3694</v>
      </c>
      <c r="D1468" s="1" t="str">
        <f>VLOOKUP($C1468,クラス一覧!$A:$J,10,FALSE)</f>
        <v>IT</v>
      </c>
      <c r="E1468" s="1">
        <f>VLOOKUP($C1468,クラス一覧!$A:$J,8,FALSE)</f>
        <v>7</v>
      </c>
      <c r="F1468" s="1" t="str">
        <f>VLOOKUP($C1468,クラス一覧!$A:$J,9,FALSE)</f>
        <v>加藤</v>
      </c>
      <c r="G1468" s="1" t="str">
        <f>VLOOKUP($H1468,科目一覧!$A:$G,3,FALSE)</f>
        <v>プログラミング</v>
      </c>
      <c r="H1468" t="s">
        <v>1811</v>
      </c>
      <c r="I1468" s="1" t="str">
        <f>VLOOKUP($H1468,科目一覧!$A:$G,7,FALSE)</f>
        <v>藤原</v>
      </c>
      <c r="J1468" s="1" t="str">
        <f>VLOOKUP($I1468,教員一覧!$A:$D,2,FALSE)</f>
        <v>IT</v>
      </c>
      <c r="K1468" s="1" t="str">
        <f>VLOOKUP($I1468,教員一覧!$A:$D,3,FALSE)</f>
        <v>　</v>
      </c>
      <c r="L1468" s="1" t="str">
        <f>VLOOKUP($I1468,教員一覧!$A:$D,4,FALSE)</f>
        <v>専任</v>
      </c>
      <c r="M1468" t="s">
        <v>1725</v>
      </c>
      <c r="N1468" t="s">
        <v>3789</v>
      </c>
      <c r="O1468" t="s">
        <v>1484</v>
      </c>
      <c r="P1468" t="s">
        <v>9</v>
      </c>
      <c r="Q1468">
        <v>2</v>
      </c>
      <c r="R1468">
        <v>3302</v>
      </c>
      <c r="S1468" s="1" t="str">
        <f>VLOOKUP($R1468,教室一覧!$A:$B,2,FALSE)</f>
        <v>ノート対応</v>
      </c>
      <c r="T1468" s="1">
        <f>VLOOKUP($R1468,教室一覧!$A:$C,3,FALSE)</f>
        <v>36</v>
      </c>
      <c r="U1468" s="1" t="str">
        <f>VLOOKUP($R1468,教室一覧!$A:$D,4,FALSE)</f>
        <v>3号館</v>
      </c>
      <c r="V1468" s="1" t="str">
        <f>VLOOKUP($R1468,教室一覧!$A:$E,5,FALSE)</f>
        <v>3F</v>
      </c>
      <c r="W1468"/>
      <c r="X1468"/>
      <c r="Y1468" s="1" t="str">
        <f>VLOOKUP($O1468,教員一覧!$A:$D,2,FALSE)</f>
        <v>IT</v>
      </c>
      <c r="Z1468" s="1" t="str">
        <f>VLOOKUP($O1468,教員一覧!$A:$D,3,FALSE)</f>
        <v>　</v>
      </c>
      <c r="AA1468" s="1" t="str">
        <f>VLOOKUP($O1468,教員一覧!$A:$D,4,FALSE)</f>
        <v>非常勤</v>
      </c>
      <c r="AB1468" s="1" t="str">
        <f t="shared" si="444"/>
        <v/>
      </c>
      <c r="AC1468" s="14" t="s">
        <v>1725</v>
      </c>
      <c r="AD1468" s="14" t="s">
        <v>163</v>
      </c>
      <c r="AE1468" s="14" t="s">
        <v>1484</v>
      </c>
      <c r="AF1468" s="14" t="s">
        <v>9</v>
      </c>
      <c r="AG1468" s="14">
        <v>2</v>
      </c>
      <c r="AH1468" s="14">
        <v>3302</v>
      </c>
      <c r="AI1468" s="15" t="str">
        <f t="shared" si="445"/>
        <v/>
      </c>
      <c r="AJ1468" s="15" t="str">
        <f t="shared" si="446"/>
        <v/>
      </c>
      <c r="AK1468" s="15" t="str">
        <f t="shared" si="447"/>
        <v/>
      </c>
      <c r="AL1468" s="15" t="str">
        <f t="shared" si="448"/>
        <v/>
      </c>
      <c r="AM1468" s="15" t="str">
        <f t="shared" si="449"/>
        <v/>
      </c>
      <c r="AN1468" s="15" t="str">
        <f t="shared" si="450"/>
        <v/>
      </c>
      <c r="AO1468" s="15" t="str">
        <f t="shared" si="451"/>
        <v/>
      </c>
      <c r="AP1468" s="9" t="str">
        <f t="shared" si="452"/>
        <v>IN1A月2</v>
      </c>
      <c r="AQ1468" s="9">
        <f t="shared" si="453"/>
        <v>0.16666666666666666</v>
      </c>
      <c r="AR1468" s="11" t="str">
        <f t="shared" si="454"/>
        <v>吹野月2</v>
      </c>
      <c r="AS1468" s="11">
        <f t="shared" si="461"/>
        <v>8.3333333333333329E-2</v>
      </c>
      <c r="AT1468">
        <v>6</v>
      </c>
      <c r="AU1468" s="12">
        <f t="shared" si="455"/>
        <v>1.1666666666666667</v>
      </c>
      <c r="AV1468" s="13" t="str">
        <f t="shared" si="456"/>
        <v>3302月2</v>
      </c>
      <c r="AW1468" s="13">
        <f t="shared" si="457"/>
        <v>8.3333333333333329E-2</v>
      </c>
      <c r="AX1468" s="18" t="str">
        <f t="shared" si="458"/>
        <v>IN1ALCIT1D月23302</v>
      </c>
      <c r="AY1468" s="18">
        <f t="shared" si="459"/>
        <v>1.1666666666666667</v>
      </c>
      <c r="AZ1468"/>
    </row>
    <row r="1469" spans="1:52" x14ac:dyDescent="0.15">
      <c r="A1469" s="1">
        <f t="shared" si="442"/>
        <v>1</v>
      </c>
      <c r="B1469" s="1" t="str">
        <f t="shared" si="443"/>
        <v>編成</v>
      </c>
      <c r="C1469" t="s">
        <v>3694</v>
      </c>
      <c r="D1469" s="1" t="str">
        <f>VLOOKUP($C1469,クラス一覧!$A:$J,10,FALSE)</f>
        <v>IT</v>
      </c>
      <c r="E1469" s="1">
        <f>VLOOKUP($C1469,クラス一覧!$A:$J,8,FALSE)</f>
        <v>7</v>
      </c>
      <c r="F1469" s="1" t="str">
        <f>VLOOKUP($C1469,クラス一覧!$A:$J,9,FALSE)</f>
        <v>加藤</v>
      </c>
      <c r="G1469" s="1" t="str">
        <f>VLOOKUP($H1469,科目一覧!$A:$G,3,FALSE)</f>
        <v>プログラミング</v>
      </c>
      <c r="H1469" t="s">
        <v>1811</v>
      </c>
      <c r="I1469" s="1" t="str">
        <f>VLOOKUP($H1469,科目一覧!$A:$G,7,FALSE)</f>
        <v>藤原</v>
      </c>
      <c r="J1469" s="1" t="str">
        <f>VLOOKUP($I1469,教員一覧!$A:$D,2,FALSE)</f>
        <v>IT</v>
      </c>
      <c r="K1469" s="1" t="str">
        <f>VLOOKUP($I1469,教員一覧!$A:$D,3,FALSE)</f>
        <v>　</v>
      </c>
      <c r="L1469" s="1" t="str">
        <f>VLOOKUP($I1469,教員一覧!$A:$D,4,FALSE)</f>
        <v>専任</v>
      </c>
      <c r="M1469" t="s">
        <v>1726</v>
      </c>
      <c r="N1469" t="s">
        <v>3789</v>
      </c>
      <c r="O1469" t="s">
        <v>10</v>
      </c>
      <c r="P1469" t="s">
        <v>9</v>
      </c>
      <c r="Q1469">
        <v>2</v>
      </c>
      <c r="R1469">
        <v>3303</v>
      </c>
      <c r="S1469" s="1" t="str">
        <f>VLOOKUP($R1469,教室一覧!$A:$B,2,FALSE)</f>
        <v>ノート対応</v>
      </c>
      <c r="T1469" s="1">
        <f>VLOOKUP($R1469,教室一覧!$A:$C,3,FALSE)</f>
        <v>36</v>
      </c>
      <c r="U1469" s="1" t="str">
        <f>VLOOKUP($R1469,教室一覧!$A:$D,4,FALSE)</f>
        <v>3号館</v>
      </c>
      <c r="V1469" s="1" t="str">
        <f>VLOOKUP($R1469,教室一覧!$A:$E,5,FALSE)</f>
        <v>3F</v>
      </c>
      <c r="W1469"/>
      <c r="X1469"/>
      <c r="Y1469" s="1" t="str">
        <f>VLOOKUP($O1469,教員一覧!$A:$D,2,FALSE)</f>
        <v>IT</v>
      </c>
      <c r="Z1469" s="1" t="str">
        <f>VLOOKUP($O1469,教員一覧!$A:$D,3,FALSE)</f>
        <v>　</v>
      </c>
      <c r="AA1469" s="1" t="str">
        <f>VLOOKUP($O1469,教員一覧!$A:$D,4,FALSE)</f>
        <v>専任</v>
      </c>
      <c r="AB1469" s="1" t="str">
        <f t="shared" si="444"/>
        <v/>
      </c>
      <c r="AC1469" s="14" t="s">
        <v>1726</v>
      </c>
      <c r="AD1469" s="14" t="s">
        <v>163</v>
      </c>
      <c r="AE1469" s="14" t="s">
        <v>10</v>
      </c>
      <c r="AF1469" s="14" t="s">
        <v>9</v>
      </c>
      <c r="AG1469" s="14">
        <v>2</v>
      </c>
      <c r="AH1469" s="14">
        <v>3303</v>
      </c>
      <c r="AI1469" s="15" t="str">
        <f t="shared" si="445"/>
        <v/>
      </c>
      <c r="AJ1469" s="15" t="str">
        <f t="shared" si="446"/>
        <v/>
      </c>
      <c r="AK1469" s="15" t="str">
        <f t="shared" si="447"/>
        <v/>
      </c>
      <c r="AL1469" s="15" t="str">
        <f t="shared" si="448"/>
        <v/>
      </c>
      <c r="AM1469" s="15" t="str">
        <f t="shared" si="449"/>
        <v/>
      </c>
      <c r="AN1469" s="15" t="str">
        <f t="shared" si="450"/>
        <v/>
      </c>
      <c r="AO1469" s="15" t="str">
        <f t="shared" si="451"/>
        <v/>
      </c>
      <c r="AP1469" s="9" t="str">
        <f t="shared" si="452"/>
        <v>IN1A月2</v>
      </c>
      <c r="AQ1469" s="9">
        <f t="shared" si="453"/>
        <v>0.16666666666666666</v>
      </c>
      <c r="AR1469" s="11" t="str">
        <f t="shared" si="454"/>
        <v>藤原月2</v>
      </c>
      <c r="AS1469" s="11">
        <f t="shared" si="461"/>
        <v>8.3333333333333329E-2</v>
      </c>
      <c r="AT1469">
        <v>6</v>
      </c>
      <c r="AU1469" s="12">
        <f t="shared" si="455"/>
        <v>1.1666666666666667</v>
      </c>
      <c r="AV1469" s="13" t="str">
        <f t="shared" si="456"/>
        <v>3303月2</v>
      </c>
      <c r="AW1469" s="13">
        <f t="shared" si="457"/>
        <v>8.3333333333333329E-2</v>
      </c>
      <c r="AX1469" s="18" t="str">
        <f t="shared" si="458"/>
        <v>IN1ALCIT1E月23303</v>
      </c>
      <c r="AY1469" s="18">
        <f t="shared" si="459"/>
        <v>1.1666666666666667</v>
      </c>
      <c r="AZ1469"/>
    </row>
    <row r="1470" spans="1:52" x14ac:dyDescent="0.15">
      <c r="A1470" s="1">
        <f t="shared" si="442"/>
        <v>1</v>
      </c>
      <c r="B1470" s="1" t="str">
        <f t="shared" si="443"/>
        <v>編成</v>
      </c>
      <c r="C1470" t="s">
        <v>3694</v>
      </c>
      <c r="D1470" s="1" t="str">
        <f>VLOOKUP($C1470,クラス一覧!$A:$J,10,FALSE)</f>
        <v>IT</v>
      </c>
      <c r="E1470" s="1">
        <f>VLOOKUP($C1470,クラス一覧!$A:$J,8,FALSE)</f>
        <v>7</v>
      </c>
      <c r="F1470" s="1" t="str">
        <f>VLOOKUP($C1470,クラス一覧!$A:$J,9,FALSE)</f>
        <v>加藤</v>
      </c>
      <c r="G1470" s="1" t="str">
        <f>VLOOKUP($H1470,科目一覧!$A:$G,3,FALSE)</f>
        <v>プログラミング</v>
      </c>
      <c r="H1470" t="s">
        <v>1811</v>
      </c>
      <c r="I1470" s="1" t="str">
        <f>VLOOKUP($H1470,科目一覧!$A:$G,7,FALSE)</f>
        <v>藤原</v>
      </c>
      <c r="J1470" s="1" t="str">
        <f>VLOOKUP($I1470,教員一覧!$A:$D,2,FALSE)</f>
        <v>IT</v>
      </c>
      <c r="K1470" s="1" t="str">
        <f>VLOOKUP($I1470,教員一覧!$A:$D,3,FALSE)</f>
        <v>　</v>
      </c>
      <c r="L1470" s="1" t="str">
        <f>VLOOKUP($I1470,教員一覧!$A:$D,4,FALSE)</f>
        <v>専任</v>
      </c>
      <c r="M1470" t="s">
        <v>1727</v>
      </c>
      <c r="N1470" t="s">
        <v>3789</v>
      </c>
      <c r="O1470" t="s">
        <v>10</v>
      </c>
      <c r="P1470" t="s">
        <v>9</v>
      </c>
      <c r="Q1470">
        <v>2</v>
      </c>
      <c r="R1470">
        <v>3303</v>
      </c>
      <c r="S1470" s="1" t="str">
        <f>VLOOKUP($R1470,教室一覧!$A:$B,2,FALSE)</f>
        <v>ノート対応</v>
      </c>
      <c r="T1470" s="1">
        <f>VLOOKUP($R1470,教室一覧!$A:$C,3,FALSE)</f>
        <v>36</v>
      </c>
      <c r="U1470" s="1" t="str">
        <f>VLOOKUP($R1470,教室一覧!$A:$D,4,FALSE)</f>
        <v>3号館</v>
      </c>
      <c r="V1470" s="1" t="str">
        <f>VLOOKUP($R1470,教室一覧!$A:$E,5,FALSE)</f>
        <v>3F</v>
      </c>
      <c r="W1470"/>
      <c r="X1470"/>
      <c r="Y1470" s="1" t="str">
        <f>VLOOKUP($O1470,教員一覧!$A:$D,2,FALSE)</f>
        <v>IT</v>
      </c>
      <c r="Z1470" s="1" t="str">
        <f>VLOOKUP($O1470,教員一覧!$A:$D,3,FALSE)</f>
        <v>　</v>
      </c>
      <c r="AA1470" s="1" t="str">
        <f>VLOOKUP($O1470,教員一覧!$A:$D,4,FALSE)</f>
        <v>専任</v>
      </c>
      <c r="AB1470" s="1" t="str">
        <f t="shared" si="444"/>
        <v/>
      </c>
      <c r="AC1470" s="14" t="s">
        <v>1727</v>
      </c>
      <c r="AD1470" s="14" t="s">
        <v>163</v>
      </c>
      <c r="AE1470" s="14" t="s">
        <v>10</v>
      </c>
      <c r="AF1470" s="14" t="s">
        <v>9</v>
      </c>
      <c r="AG1470" s="14">
        <v>2</v>
      </c>
      <c r="AH1470" s="14">
        <v>3303</v>
      </c>
      <c r="AI1470" s="15" t="str">
        <f t="shared" si="445"/>
        <v/>
      </c>
      <c r="AJ1470" s="15" t="str">
        <f t="shared" si="446"/>
        <v/>
      </c>
      <c r="AK1470" s="15" t="str">
        <f t="shared" si="447"/>
        <v/>
      </c>
      <c r="AL1470" s="15" t="str">
        <f t="shared" si="448"/>
        <v/>
      </c>
      <c r="AM1470" s="15" t="str">
        <f t="shared" si="449"/>
        <v/>
      </c>
      <c r="AN1470" s="15" t="str">
        <f t="shared" si="450"/>
        <v/>
      </c>
      <c r="AO1470" s="15" t="str">
        <f t="shared" si="451"/>
        <v/>
      </c>
      <c r="AP1470" s="9" t="str">
        <f t="shared" si="452"/>
        <v>IN1A月2</v>
      </c>
      <c r="AQ1470" s="9">
        <f t="shared" si="453"/>
        <v>0.16666666666666666</v>
      </c>
      <c r="AR1470" s="11" t="str">
        <f t="shared" si="454"/>
        <v>藤原月2</v>
      </c>
      <c r="AS1470" s="11">
        <f t="shared" si="461"/>
        <v>8.3333333333333329E-2</v>
      </c>
      <c r="AT1470">
        <v>6</v>
      </c>
      <c r="AU1470" s="12">
        <f t="shared" si="455"/>
        <v>1.1666666666666667</v>
      </c>
      <c r="AV1470" s="13" t="str">
        <f t="shared" si="456"/>
        <v>3303月2</v>
      </c>
      <c r="AW1470" s="13">
        <f t="shared" si="457"/>
        <v>8.3333333333333329E-2</v>
      </c>
      <c r="AX1470" s="18" t="str">
        <f t="shared" si="458"/>
        <v>IN1ALCIT1F月23303</v>
      </c>
      <c r="AY1470" s="18">
        <f t="shared" si="459"/>
        <v>1.1666666666666667</v>
      </c>
      <c r="AZ1470"/>
    </row>
    <row r="1471" spans="1:52" x14ac:dyDescent="0.15">
      <c r="A1471" s="1">
        <f t="shared" si="442"/>
        <v>1</v>
      </c>
      <c r="B1471" s="1" t="str">
        <f t="shared" si="443"/>
        <v>編成</v>
      </c>
      <c r="C1471" t="s">
        <v>3694</v>
      </c>
      <c r="D1471" s="1" t="str">
        <f>VLOOKUP($C1471,クラス一覧!$A:$J,10,FALSE)</f>
        <v>IT</v>
      </c>
      <c r="E1471" s="1">
        <f>VLOOKUP($C1471,クラス一覧!$A:$J,8,FALSE)</f>
        <v>7</v>
      </c>
      <c r="F1471" s="1" t="str">
        <f>VLOOKUP($C1471,クラス一覧!$A:$J,9,FALSE)</f>
        <v>加藤</v>
      </c>
      <c r="G1471" s="1" t="str">
        <f>VLOOKUP($H1471,科目一覧!$A:$G,3,FALSE)</f>
        <v>プログラミング</v>
      </c>
      <c r="H1471" t="s">
        <v>127</v>
      </c>
      <c r="I1471" s="1" t="str">
        <f>VLOOKUP($H1471,科目一覧!$A:$G,7,FALSE)</f>
        <v>藤原</v>
      </c>
      <c r="J1471" s="1" t="str">
        <f>VLOOKUP($I1471,教員一覧!$A:$D,2,FALSE)</f>
        <v>IT</v>
      </c>
      <c r="K1471" s="1" t="str">
        <f>VLOOKUP($I1471,教員一覧!$A:$D,3,FALSE)</f>
        <v>　</v>
      </c>
      <c r="L1471" s="1" t="str">
        <f>VLOOKUP($I1471,教員一覧!$A:$D,4,FALSE)</f>
        <v>専任</v>
      </c>
      <c r="M1471" t="s">
        <v>1721</v>
      </c>
      <c r="N1471" t="s">
        <v>3789</v>
      </c>
      <c r="O1471" t="s">
        <v>1604</v>
      </c>
      <c r="P1471" t="s">
        <v>9</v>
      </c>
      <c r="Q1471">
        <v>3</v>
      </c>
      <c r="R1471">
        <v>3701</v>
      </c>
      <c r="S1471" s="1" t="str">
        <f>VLOOKUP($R1471,教室一覧!$A:$B,2,FALSE)</f>
        <v>ノート15</v>
      </c>
      <c r="T1471" s="1">
        <f>VLOOKUP($R1471,教室一覧!$A:$C,3,FALSE)</f>
        <v>15</v>
      </c>
      <c r="U1471" s="1" t="str">
        <f>VLOOKUP($R1471,教室一覧!$A:$D,4,FALSE)</f>
        <v>3号館</v>
      </c>
      <c r="V1471" s="1" t="str">
        <f>VLOOKUP($R1471,教室一覧!$A:$E,5,FALSE)</f>
        <v>7F</v>
      </c>
      <c r="W1471"/>
      <c r="X1471"/>
      <c r="Y1471" s="1" t="str">
        <f>VLOOKUP($O1471,教員一覧!$A:$D,2,FALSE)</f>
        <v>IT</v>
      </c>
      <c r="Z1471" s="1" t="str">
        <f>VLOOKUP($O1471,教員一覧!$A:$D,3,FALSE)</f>
        <v>　</v>
      </c>
      <c r="AA1471" s="1" t="str">
        <f>VLOOKUP($O1471,教員一覧!$A:$D,4,FALSE)</f>
        <v>専任</v>
      </c>
      <c r="AB1471" s="1" t="str">
        <f t="shared" si="444"/>
        <v/>
      </c>
      <c r="AC1471" s="14" t="s">
        <v>1721</v>
      </c>
      <c r="AD1471" s="14" t="s">
        <v>163</v>
      </c>
      <c r="AE1471" s="14" t="s">
        <v>1604</v>
      </c>
      <c r="AF1471" s="14" t="s">
        <v>9</v>
      </c>
      <c r="AG1471" s="14">
        <v>3</v>
      </c>
      <c r="AH1471" s="14">
        <v>3701</v>
      </c>
      <c r="AI1471" s="15" t="str">
        <f t="shared" si="445"/>
        <v/>
      </c>
      <c r="AJ1471" s="15" t="str">
        <f t="shared" si="446"/>
        <v/>
      </c>
      <c r="AK1471" s="15" t="str">
        <f t="shared" si="447"/>
        <v/>
      </c>
      <c r="AL1471" s="15" t="str">
        <f t="shared" si="448"/>
        <v/>
      </c>
      <c r="AM1471" s="15" t="str">
        <f t="shared" si="449"/>
        <v/>
      </c>
      <c r="AN1471" s="15" t="str">
        <f t="shared" si="450"/>
        <v/>
      </c>
      <c r="AO1471" s="15" t="str">
        <f t="shared" si="451"/>
        <v/>
      </c>
      <c r="AP1471" s="9" t="str">
        <f t="shared" si="452"/>
        <v>IN1A月3</v>
      </c>
      <c r="AQ1471" s="9">
        <f t="shared" si="453"/>
        <v>0.125</v>
      </c>
      <c r="AR1471" s="11" t="str">
        <f t="shared" si="454"/>
        <v>角野月3</v>
      </c>
      <c r="AS1471" s="11">
        <f t="shared" si="461"/>
        <v>0.16666666666666666</v>
      </c>
      <c r="AT1471">
        <v>6</v>
      </c>
      <c r="AU1471" s="12">
        <f t="shared" si="455"/>
        <v>1.1666666666666667</v>
      </c>
      <c r="AV1471" s="13" t="str">
        <f t="shared" si="456"/>
        <v>3701月3</v>
      </c>
      <c r="AW1471" s="13">
        <f t="shared" si="457"/>
        <v>0.16666666666666666</v>
      </c>
      <c r="AX1471" s="18" t="str">
        <f t="shared" si="458"/>
        <v>IN1ALCIT1A月33701</v>
      </c>
      <c r="AY1471" s="18">
        <f t="shared" si="459"/>
        <v>1.1666666666666667</v>
      </c>
      <c r="AZ1471"/>
    </row>
    <row r="1472" spans="1:52" x14ac:dyDescent="0.15">
      <c r="A1472" s="1">
        <f t="shared" si="442"/>
        <v>1</v>
      </c>
      <c r="B1472" s="1" t="str">
        <f t="shared" si="443"/>
        <v>編成</v>
      </c>
      <c r="C1472" t="s">
        <v>3694</v>
      </c>
      <c r="D1472" s="1" t="str">
        <f>VLOOKUP($C1472,クラス一覧!$A:$J,10,FALSE)</f>
        <v>IT</v>
      </c>
      <c r="E1472" s="1">
        <f>VLOOKUP($C1472,クラス一覧!$A:$J,8,FALSE)</f>
        <v>7</v>
      </c>
      <c r="F1472" s="1" t="str">
        <f>VLOOKUP($C1472,クラス一覧!$A:$J,9,FALSE)</f>
        <v>加藤</v>
      </c>
      <c r="G1472" s="1" t="str">
        <f>VLOOKUP($H1472,科目一覧!$A:$G,3,FALSE)</f>
        <v>プログラミング</v>
      </c>
      <c r="H1472" t="s">
        <v>127</v>
      </c>
      <c r="I1472" s="1" t="str">
        <f>VLOOKUP($H1472,科目一覧!$A:$G,7,FALSE)</f>
        <v>藤原</v>
      </c>
      <c r="J1472" s="1" t="str">
        <f>VLOOKUP($I1472,教員一覧!$A:$D,2,FALSE)</f>
        <v>IT</v>
      </c>
      <c r="K1472" s="1" t="str">
        <f>VLOOKUP($I1472,教員一覧!$A:$D,3,FALSE)</f>
        <v>　</v>
      </c>
      <c r="L1472" s="1" t="str">
        <f>VLOOKUP($I1472,教員一覧!$A:$D,4,FALSE)</f>
        <v>専任</v>
      </c>
      <c r="M1472" t="s">
        <v>1723</v>
      </c>
      <c r="N1472" t="s">
        <v>3789</v>
      </c>
      <c r="O1472" t="s">
        <v>14</v>
      </c>
      <c r="P1472" t="s">
        <v>9</v>
      </c>
      <c r="Q1472">
        <v>3</v>
      </c>
      <c r="R1472">
        <v>3702</v>
      </c>
      <c r="S1472" s="1" t="str">
        <f>VLOOKUP($R1472,教室一覧!$A:$B,2,FALSE)</f>
        <v>ノート15</v>
      </c>
      <c r="T1472" s="1">
        <f>VLOOKUP($R1472,教室一覧!$A:$C,3,FALSE)</f>
        <v>15</v>
      </c>
      <c r="U1472" s="1" t="str">
        <f>VLOOKUP($R1472,教室一覧!$A:$D,4,FALSE)</f>
        <v>3号館</v>
      </c>
      <c r="V1472" s="1" t="str">
        <f>VLOOKUP($R1472,教室一覧!$A:$E,5,FALSE)</f>
        <v>7F</v>
      </c>
      <c r="W1472"/>
      <c r="X1472"/>
      <c r="Y1472" s="1" t="str">
        <f>VLOOKUP($O1472,教員一覧!$A:$D,2,FALSE)</f>
        <v>IT</v>
      </c>
      <c r="Z1472" s="1" t="str">
        <f>VLOOKUP($O1472,教員一覧!$A:$D,3,FALSE)</f>
        <v>　</v>
      </c>
      <c r="AA1472" s="1" t="str">
        <f>VLOOKUP($O1472,教員一覧!$A:$D,4,FALSE)</f>
        <v>非常勤</v>
      </c>
      <c r="AB1472" s="1" t="str">
        <f t="shared" si="444"/>
        <v/>
      </c>
      <c r="AC1472" s="14" t="s">
        <v>1723</v>
      </c>
      <c r="AD1472" s="14" t="s">
        <v>163</v>
      </c>
      <c r="AE1472" s="14" t="s">
        <v>14</v>
      </c>
      <c r="AF1472" s="14" t="s">
        <v>9</v>
      </c>
      <c r="AG1472" s="14">
        <v>3</v>
      </c>
      <c r="AH1472" s="14">
        <v>3702</v>
      </c>
      <c r="AI1472" s="15" t="str">
        <f t="shared" si="445"/>
        <v/>
      </c>
      <c r="AJ1472" s="15" t="str">
        <f t="shared" si="446"/>
        <v/>
      </c>
      <c r="AK1472" s="15" t="str">
        <f t="shared" si="447"/>
        <v/>
      </c>
      <c r="AL1472" s="15" t="str">
        <f t="shared" si="448"/>
        <v/>
      </c>
      <c r="AM1472" s="15" t="str">
        <f t="shared" si="449"/>
        <v/>
      </c>
      <c r="AN1472" s="15" t="str">
        <f t="shared" si="450"/>
        <v/>
      </c>
      <c r="AO1472" s="15" t="str">
        <f t="shared" si="451"/>
        <v/>
      </c>
      <c r="AP1472" s="9" t="str">
        <f t="shared" si="452"/>
        <v>IN1A月3</v>
      </c>
      <c r="AQ1472" s="9">
        <f t="shared" si="453"/>
        <v>0.125</v>
      </c>
      <c r="AR1472" s="11" t="str">
        <f t="shared" si="454"/>
        <v>森月3</v>
      </c>
      <c r="AS1472" s="11">
        <f t="shared" si="461"/>
        <v>0.16666666666666666</v>
      </c>
      <c r="AT1472">
        <v>6</v>
      </c>
      <c r="AU1472" s="12">
        <f t="shared" si="455"/>
        <v>1.1666666666666667</v>
      </c>
      <c r="AV1472" s="13" t="str">
        <f t="shared" si="456"/>
        <v>3702月3</v>
      </c>
      <c r="AW1472" s="13">
        <f t="shared" si="457"/>
        <v>0.16666666666666666</v>
      </c>
      <c r="AX1472" s="18" t="str">
        <f t="shared" si="458"/>
        <v>IN1ALCIT1B月33702</v>
      </c>
      <c r="AY1472" s="18">
        <f t="shared" si="459"/>
        <v>1.1666666666666667</v>
      </c>
      <c r="AZ1472"/>
    </row>
    <row r="1473" spans="1:52" x14ac:dyDescent="0.15">
      <c r="A1473" s="1">
        <f t="shared" si="442"/>
        <v>1</v>
      </c>
      <c r="B1473" s="1" t="str">
        <f t="shared" si="443"/>
        <v>編成</v>
      </c>
      <c r="C1473" t="s">
        <v>3694</v>
      </c>
      <c r="D1473" s="1" t="str">
        <f>VLOOKUP($C1473,クラス一覧!$A:$J,10,FALSE)</f>
        <v>IT</v>
      </c>
      <c r="E1473" s="1">
        <f>VLOOKUP($C1473,クラス一覧!$A:$J,8,FALSE)</f>
        <v>7</v>
      </c>
      <c r="F1473" s="1" t="str">
        <f>VLOOKUP($C1473,クラス一覧!$A:$J,9,FALSE)</f>
        <v>加藤</v>
      </c>
      <c r="G1473" s="1" t="str">
        <f>VLOOKUP($H1473,科目一覧!$A:$G,3,FALSE)</f>
        <v>プログラミング</v>
      </c>
      <c r="H1473" t="s">
        <v>127</v>
      </c>
      <c r="I1473" s="1" t="str">
        <f>VLOOKUP($H1473,科目一覧!$A:$G,7,FALSE)</f>
        <v>藤原</v>
      </c>
      <c r="J1473" s="1" t="str">
        <f>VLOOKUP($I1473,教員一覧!$A:$D,2,FALSE)</f>
        <v>IT</v>
      </c>
      <c r="K1473" s="1" t="str">
        <f>VLOOKUP($I1473,教員一覧!$A:$D,3,FALSE)</f>
        <v>　</v>
      </c>
      <c r="L1473" s="1" t="str">
        <f>VLOOKUP($I1473,教員一覧!$A:$D,4,FALSE)</f>
        <v>専任</v>
      </c>
      <c r="M1473" t="s">
        <v>1724</v>
      </c>
      <c r="N1473" t="s">
        <v>3789</v>
      </c>
      <c r="O1473" t="s">
        <v>1484</v>
      </c>
      <c r="P1473" t="s">
        <v>9</v>
      </c>
      <c r="Q1473">
        <v>3</v>
      </c>
      <c r="R1473">
        <v>3703</v>
      </c>
      <c r="S1473" s="1" t="str">
        <f>VLOOKUP($R1473,教室一覧!$A:$B,2,FALSE)</f>
        <v>ノート15</v>
      </c>
      <c r="T1473" s="1">
        <f>VLOOKUP($R1473,教室一覧!$A:$C,3,FALSE)</f>
        <v>15</v>
      </c>
      <c r="U1473" s="1" t="str">
        <f>VLOOKUP($R1473,教室一覧!$A:$D,4,FALSE)</f>
        <v>3号館</v>
      </c>
      <c r="V1473" s="1" t="str">
        <f>VLOOKUP($R1473,教室一覧!$A:$E,5,FALSE)</f>
        <v>7F</v>
      </c>
      <c r="W1473"/>
      <c r="X1473"/>
      <c r="Y1473" s="1" t="str">
        <f>VLOOKUP($O1473,教員一覧!$A:$D,2,FALSE)</f>
        <v>IT</v>
      </c>
      <c r="Z1473" s="1" t="str">
        <f>VLOOKUP($O1473,教員一覧!$A:$D,3,FALSE)</f>
        <v>　</v>
      </c>
      <c r="AA1473" s="1" t="str">
        <f>VLOOKUP($O1473,教員一覧!$A:$D,4,FALSE)</f>
        <v>非常勤</v>
      </c>
      <c r="AB1473" s="1" t="str">
        <f t="shared" si="444"/>
        <v/>
      </c>
      <c r="AC1473" s="14" t="s">
        <v>1724</v>
      </c>
      <c r="AD1473" s="14" t="s">
        <v>163</v>
      </c>
      <c r="AE1473" s="14" t="s">
        <v>1484</v>
      </c>
      <c r="AF1473" s="14" t="s">
        <v>9</v>
      </c>
      <c r="AG1473" s="14">
        <v>3</v>
      </c>
      <c r="AH1473" s="14">
        <v>3703</v>
      </c>
      <c r="AI1473" s="15" t="str">
        <f t="shared" si="445"/>
        <v/>
      </c>
      <c r="AJ1473" s="15" t="str">
        <f t="shared" si="446"/>
        <v/>
      </c>
      <c r="AK1473" s="15" t="str">
        <f t="shared" si="447"/>
        <v/>
      </c>
      <c r="AL1473" s="15" t="str">
        <f t="shared" si="448"/>
        <v/>
      </c>
      <c r="AM1473" s="15" t="str">
        <f t="shared" si="449"/>
        <v/>
      </c>
      <c r="AN1473" s="15" t="str">
        <f t="shared" si="450"/>
        <v/>
      </c>
      <c r="AO1473" s="15" t="str">
        <f t="shared" si="451"/>
        <v/>
      </c>
      <c r="AP1473" s="9" t="str">
        <f t="shared" si="452"/>
        <v>IN1A月3</v>
      </c>
      <c r="AQ1473" s="9">
        <f t="shared" si="453"/>
        <v>0.125</v>
      </c>
      <c r="AR1473" s="11" t="str">
        <f t="shared" si="454"/>
        <v>吹野月3</v>
      </c>
      <c r="AS1473" s="11">
        <f t="shared" si="461"/>
        <v>0.16666666666666666</v>
      </c>
      <c r="AT1473">
        <v>6</v>
      </c>
      <c r="AU1473" s="12">
        <f t="shared" si="455"/>
        <v>1.1666666666666667</v>
      </c>
      <c r="AV1473" s="13" t="str">
        <f t="shared" si="456"/>
        <v>3703月3</v>
      </c>
      <c r="AW1473" s="13">
        <f t="shared" si="457"/>
        <v>0.16666666666666666</v>
      </c>
      <c r="AX1473" s="18" t="str">
        <f t="shared" si="458"/>
        <v>IN1ALCIT1C月33703</v>
      </c>
      <c r="AY1473" s="18">
        <f t="shared" si="459"/>
        <v>1.1666666666666667</v>
      </c>
      <c r="AZ1473"/>
    </row>
    <row r="1474" spans="1:52" x14ac:dyDescent="0.15">
      <c r="A1474" s="1">
        <f t="shared" ref="A1474:A1537" si="462">VALUE(LEFT(RIGHT(C1474,2),1))</f>
        <v>1</v>
      </c>
      <c r="B1474" s="1" t="str">
        <f t="shared" ref="B1474:B1537" si="463">IF(C1474=M1474,"HR","編成")</f>
        <v>編成</v>
      </c>
      <c r="C1474" t="s">
        <v>3694</v>
      </c>
      <c r="D1474" s="1" t="str">
        <f>VLOOKUP($C1474,クラス一覧!$A:$J,10,FALSE)</f>
        <v>IT</v>
      </c>
      <c r="E1474" s="1">
        <f>VLOOKUP($C1474,クラス一覧!$A:$J,8,FALSE)</f>
        <v>7</v>
      </c>
      <c r="F1474" s="1" t="str">
        <f>VLOOKUP($C1474,クラス一覧!$A:$J,9,FALSE)</f>
        <v>加藤</v>
      </c>
      <c r="G1474" s="1" t="str">
        <f>VLOOKUP($H1474,科目一覧!$A:$G,3,FALSE)</f>
        <v>プログラミング</v>
      </c>
      <c r="H1474" t="s">
        <v>127</v>
      </c>
      <c r="I1474" s="1" t="str">
        <f>VLOOKUP($H1474,科目一覧!$A:$G,7,FALSE)</f>
        <v>藤原</v>
      </c>
      <c r="J1474" s="1" t="str">
        <f>VLOOKUP($I1474,教員一覧!$A:$D,2,FALSE)</f>
        <v>IT</v>
      </c>
      <c r="K1474" s="1" t="str">
        <f>VLOOKUP($I1474,教員一覧!$A:$D,3,FALSE)</f>
        <v>　</v>
      </c>
      <c r="L1474" s="1" t="str">
        <f>VLOOKUP($I1474,教員一覧!$A:$D,4,FALSE)</f>
        <v>専任</v>
      </c>
      <c r="M1474" t="s">
        <v>1725</v>
      </c>
      <c r="N1474" t="s">
        <v>3789</v>
      </c>
      <c r="O1474" t="s">
        <v>34</v>
      </c>
      <c r="P1474" t="s">
        <v>9</v>
      </c>
      <c r="Q1474">
        <v>3</v>
      </c>
      <c r="R1474">
        <v>3301</v>
      </c>
      <c r="S1474" s="1" t="str">
        <f>VLOOKUP($R1474,教室一覧!$A:$B,2,FALSE)</f>
        <v>ノート対応</v>
      </c>
      <c r="T1474" s="1">
        <f>VLOOKUP($R1474,教室一覧!$A:$C,3,FALSE)</f>
        <v>36</v>
      </c>
      <c r="U1474" s="1" t="str">
        <f>VLOOKUP($R1474,教室一覧!$A:$D,4,FALSE)</f>
        <v>3号館</v>
      </c>
      <c r="V1474" s="1" t="str">
        <f>VLOOKUP($R1474,教室一覧!$A:$E,5,FALSE)</f>
        <v>3F</v>
      </c>
      <c r="W1474"/>
      <c r="X1474"/>
      <c r="Y1474" s="1" t="str">
        <f>VLOOKUP($O1474,教員一覧!$A:$D,2,FALSE)</f>
        <v>IT</v>
      </c>
      <c r="Z1474" s="1" t="str">
        <f>VLOOKUP($O1474,教員一覧!$A:$D,3,FALSE)</f>
        <v>　</v>
      </c>
      <c r="AA1474" s="1" t="str">
        <f>VLOOKUP($O1474,教員一覧!$A:$D,4,FALSE)</f>
        <v>非常勤</v>
      </c>
      <c r="AB1474" s="1" t="str">
        <f t="shared" ref="AB1474:AB1537" si="464">IF(O1474=F1474,"担任","")</f>
        <v/>
      </c>
      <c r="AC1474" s="14" t="s">
        <v>1725</v>
      </c>
      <c r="AD1474" s="14" t="s">
        <v>163</v>
      </c>
      <c r="AE1474" s="14" t="s">
        <v>34</v>
      </c>
      <c r="AF1474" s="14" t="s">
        <v>9</v>
      </c>
      <c r="AG1474" s="14">
        <v>3</v>
      </c>
      <c r="AH1474" s="14">
        <v>3301</v>
      </c>
      <c r="AI1474" s="15" t="str">
        <f t="shared" ref="AI1474:AI1537" si="465">IF(AC1474=M1474,"",M1474&amp;" ")</f>
        <v/>
      </c>
      <c r="AJ1474" s="15" t="str">
        <f t="shared" ref="AJ1474:AJ1537" si="466">IF(AD1474=N1474,"",N1474&amp;" ")</f>
        <v/>
      </c>
      <c r="AK1474" s="15" t="str">
        <f t="shared" ref="AK1474:AK1537" si="467">IF(AE1474=O1474,"",O1474&amp;" ")</f>
        <v/>
      </c>
      <c r="AL1474" s="15" t="str">
        <f t="shared" ref="AL1474:AL1537" si="468">IF(AF1474=P1474,"",P1474&amp;" ")</f>
        <v/>
      </c>
      <c r="AM1474" s="15" t="str">
        <f t="shared" ref="AM1474:AM1537" si="469">IF(AG1474=Q1474,"",Q1474&amp;" ")</f>
        <v/>
      </c>
      <c r="AN1474" s="15" t="str">
        <f t="shared" ref="AN1474:AN1537" si="470">IF(AH1474=R1474,"",R1474&amp;" ")</f>
        <v/>
      </c>
      <c r="AO1474" s="15" t="str">
        <f t="shared" ref="AO1474:AO1537" si="471">AI1474&amp;AJ1474&amp;AK1474&amp;AL1474&amp;AM1474&amp;AN1474</f>
        <v/>
      </c>
      <c r="AP1474" s="9" t="str">
        <f t="shared" ref="AP1474:AP1537" si="472">$C1474&amp;$P1474&amp;$Q1474</f>
        <v>IN1A月3</v>
      </c>
      <c r="AQ1474" s="9">
        <f t="shared" ref="AQ1474:AQ1537" si="473">1/COUNTIF($AP:$AP,$AP1474)</f>
        <v>0.125</v>
      </c>
      <c r="AR1474" s="11" t="str">
        <f t="shared" ref="AR1474:AR1537" si="474">$O1474&amp;$P1474&amp;$Q1474</f>
        <v>杉原月3</v>
      </c>
      <c r="AS1474" s="11">
        <f t="shared" si="461"/>
        <v>0.16666666666666666</v>
      </c>
      <c r="AT1474">
        <v>6</v>
      </c>
      <c r="AU1474" s="12">
        <f t="shared" ref="AU1474:AU1537" si="475">$E1474/$AT1474</f>
        <v>1.1666666666666667</v>
      </c>
      <c r="AV1474" s="13" t="str">
        <f t="shared" ref="AV1474:AV1537" si="476">$R1474&amp;$P1474&amp;$Q1474</f>
        <v>3301月3</v>
      </c>
      <c r="AW1474" s="13">
        <f t="shared" ref="AW1474:AW1537" si="477">1/COUNTIF($AV:$AV,$AV1474)</f>
        <v>0.16666666666666666</v>
      </c>
      <c r="AX1474" s="18" t="str">
        <f t="shared" ref="AX1474:AX1537" si="478">$C1474&amp;$M1474&amp;$P1474&amp;$Q1474&amp;$R1474</f>
        <v>IN1ALCIT1D月33301</v>
      </c>
      <c r="AY1474" s="18">
        <f t="shared" ref="AY1474:AY1537" si="479">$AU1474/COUNTIF($AX:$AX,$AX1474)</f>
        <v>1.1666666666666667</v>
      </c>
      <c r="AZ1474"/>
    </row>
    <row r="1475" spans="1:52" x14ac:dyDescent="0.15">
      <c r="A1475" s="1">
        <f t="shared" si="462"/>
        <v>1</v>
      </c>
      <c r="B1475" s="1" t="str">
        <f t="shared" si="463"/>
        <v>編成</v>
      </c>
      <c r="C1475" t="s">
        <v>3694</v>
      </c>
      <c r="D1475" s="1" t="str">
        <f>VLOOKUP($C1475,クラス一覧!$A:$J,10,FALSE)</f>
        <v>IT</v>
      </c>
      <c r="E1475" s="1">
        <f>VLOOKUP($C1475,クラス一覧!$A:$J,8,FALSE)</f>
        <v>7</v>
      </c>
      <c r="F1475" s="1" t="str">
        <f>VLOOKUP($C1475,クラス一覧!$A:$J,9,FALSE)</f>
        <v>加藤</v>
      </c>
      <c r="G1475" s="1" t="str">
        <f>VLOOKUP($H1475,科目一覧!$A:$G,3,FALSE)</f>
        <v>プログラミング</v>
      </c>
      <c r="H1475" t="s">
        <v>127</v>
      </c>
      <c r="I1475" s="1" t="str">
        <f>VLOOKUP($H1475,科目一覧!$A:$G,7,FALSE)</f>
        <v>藤原</v>
      </c>
      <c r="J1475" s="1" t="str">
        <f>VLOOKUP($I1475,教員一覧!$A:$D,2,FALSE)</f>
        <v>IT</v>
      </c>
      <c r="K1475" s="1" t="str">
        <f>VLOOKUP($I1475,教員一覧!$A:$D,3,FALSE)</f>
        <v>　</v>
      </c>
      <c r="L1475" s="1" t="str">
        <f>VLOOKUP($I1475,教員一覧!$A:$D,4,FALSE)</f>
        <v>専任</v>
      </c>
      <c r="M1475" t="s">
        <v>1726</v>
      </c>
      <c r="N1475" t="s">
        <v>3789</v>
      </c>
      <c r="O1475" t="s">
        <v>10</v>
      </c>
      <c r="P1475" t="s">
        <v>9</v>
      </c>
      <c r="Q1475">
        <v>3</v>
      </c>
      <c r="R1475">
        <v>3302</v>
      </c>
      <c r="S1475" s="1" t="str">
        <f>VLOOKUP($R1475,教室一覧!$A:$B,2,FALSE)</f>
        <v>ノート対応</v>
      </c>
      <c r="T1475" s="1">
        <f>VLOOKUP($R1475,教室一覧!$A:$C,3,FALSE)</f>
        <v>36</v>
      </c>
      <c r="U1475" s="1" t="str">
        <f>VLOOKUP($R1475,教室一覧!$A:$D,4,FALSE)</f>
        <v>3号館</v>
      </c>
      <c r="V1475" s="1" t="str">
        <f>VLOOKUP($R1475,教室一覧!$A:$E,5,FALSE)</f>
        <v>3F</v>
      </c>
      <c r="W1475"/>
      <c r="X1475"/>
      <c r="Y1475" s="1" t="str">
        <f>VLOOKUP($O1475,教員一覧!$A:$D,2,FALSE)</f>
        <v>IT</v>
      </c>
      <c r="Z1475" s="1" t="str">
        <f>VLOOKUP($O1475,教員一覧!$A:$D,3,FALSE)</f>
        <v>　</v>
      </c>
      <c r="AA1475" s="1" t="str">
        <f>VLOOKUP($O1475,教員一覧!$A:$D,4,FALSE)</f>
        <v>専任</v>
      </c>
      <c r="AB1475" s="1" t="str">
        <f t="shared" si="464"/>
        <v/>
      </c>
      <c r="AC1475" s="14" t="s">
        <v>1726</v>
      </c>
      <c r="AD1475" s="14" t="s">
        <v>163</v>
      </c>
      <c r="AE1475" s="14" t="s">
        <v>10</v>
      </c>
      <c r="AF1475" s="14" t="s">
        <v>9</v>
      </c>
      <c r="AG1475" s="14">
        <v>3</v>
      </c>
      <c r="AH1475" s="14">
        <v>3302</v>
      </c>
      <c r="AI1475" s="15" t="str">
        <f t="shared" si="465"/>
        <v/>
      </c>
      <c r="AJ1475" s="15" t="str">
        <f t="shared" si="466"/>
        <v/>
      </c>
      <c r="AK1475" s="15" t="str">
        <f t="shared" si="467"/>
        <v/>
      </c>
      <c r="AL1475" s="15" t="str">
        <f t="shared" si="468"/>
        <v/>
      </c>
      <c r="AM1475" s="15" t="str">
        <f t="shared" si="469"/>
        <v/>
      </c>
      <c r="AN1475" s="15" t="str">
        <f t="shared" si="470"/>
        <v/>
      </c>
      <c r="AO1475" s="15" t="str">
        <f t="shared" si="471"/>
        <v/>
      </c>
      <c r="AP1475" s="9" t="str">
        <f t="shared" si="472"/>
        <v>IN1A月3</v>
      </c>
      <c r="AQ1475" s="9">
        <f t="shared" si="473"/>
        <v>0.125</v>
      </c>
      <c r="AR1475" s="11" t="str">
        <f t="shared" si="474"/>
        <v>藤原月3</v>
      </c>
      <c r="AS1475" s="11">
        <f t="shared" si="461"/>
        <v>0.16666666666666666</v>
      </c>
      <c r="AT1475">
        <v>6</v>
      </c>
      <c r="AU1475" s="12">
        <f t="shared" si="475"/>
        <v>1.1666666666666667</v>
      </c>
      <c r="AV1475" s="13" t="str">
        <f t="shared" si="476"/>
        <v>3302月3</v>
      </c>
      <c r="AW1475" s="13">
        <f t="shared" si="477"/>
        <v>8.3333333333333329E-2</v>
      </c>
      <c r="AX1475" s="18" t="str">
        <f t="shared" si="478"/>
        <v>IN1ALCIT1E月33302</v>
      </c>
      <c r="AY1475" s="18">
        <f t="shared" si="479"/>
        <v>0.58333333333333337</v>
      </c>
      <c r="AZ1475"/>
    </row>
    <row r="1476" spans="1:52" x14ac:dyDescent="0.15">
      <c r="A1476" s="1">
        <f t="shared" si="462"/>
        <v>1</v>
      </c>
      <c r="B1476" s="1" t="str">
        <f t="shared" si="463"/>
        <v>編成</v>
      </c>
      <c r="C1476" t="s">
        <v>3694</v>
      </c>
      <c r="D1476" s="1" t="str">
        <f>VLOOKUP($C1476,クラス一覧!$A:$J,10,FALSE)</f>
        <v>IT</v>
      </c>
      <c r="E1476" s="1">
        <f>VLOOKUP($C1476,クラス一覧!$A:$J,8,FALSE)</f>
        <v>7</v>
      </c>
      <c r="F1476" s="1" t="str">
        <f>VLOOKUP($C1476,クラス一覧!$A:$J,9,FALSE)</f>
        <v>加藤</v>
      </c>
      <c r="G1476" s="1" t="str">
        <f>VLOOKUP($H1476,科目一覧!$A:$G,3,FALSE)</f>
        <v>プログラミング</v>
      </c>
      <c r="H1476" t="s">
        <v>127</v>
      </c>
      <c r="I1476" s="1" t="str">
        <f>VLOOKUP($H1476,科目一覧!$A:$G,7,FALSE)</f>
        <v>藤原</v>
      </c>
      <c r="J1476" s="1" t="str">
        <f>VLOOKUP($I1476,教員一覧!$A:$D,2,FALSE)</f>
        <v>IT</v>
      </c>
      <c r="K1476" s="1" t="str">
        <f>VLOOKUP($I1476,教員一覧!$A:$D,3,FALSE)</f>
        <v>　</v>
      </c>
      <c r="L1476" s="1" t="str">
        <f>VLOOKUP($I1476,教員一覧!$A:$D,4,FALSE)</f>
        <v>専任</v>
      </c>
      <c r="M1476" t="s">
        <v>1727</v>
      </c>
      <c r="N1476" t="s">
        <v>3789</v>
      </c>
      <c r="O1476" t="s">
        <v>16</v>
      </c>
      <c r="P1476" t="s">
        <v>9</v>
      </c>
      <c r="Q1476">
        <v>3</v>
      </c>
      <c r="R1476">
        <v>3303</v>
      </c>
      <c r="S1476" s="1" t="str">
        <f>VLOOKUP($R1476,教室一覧!$A:$B,2,FALSE)</f>
        <v>ノート対応</v>
      </c>
      <c r="T1476" s="1">
        <f>VLOOKUP($R1476,教室一覧!$A:$C,3,FALSE)</f>
        <v>36</v>
      </c>
      <c r="U1476" s="1" t="str">
        <f>VLOOKUP($R1476,教室一覧!$A:$D,4,FALSE)</f>
        <v>3号館</v>
      </c>
      <c r="V1476" s="1" t="str">
        <f>VLOOKUP($R1476,教室一覧!$A:$E,5,FALSE)</f>
        <v>3F</v>
      </c>
      <c r="W1476"/>
      <c r="X1476"/>
      <c r="Y1476" s="1" t="str">
        <f>VLOOKUP($O1476,教員一覧!$A:$D,2,FALSE)</f>
        <v>IT</v>
      </c>
      <c r="Z1476" s="1" t="str">
        <f>VLOOKUP($O1476,教員一覧!$A:$D,3,FALSE)</f>
        <v>　</v>
      </c>
      <c r="AA1476" s="1" t="str">
        <f>VLOOKUP($O1476,教員一覧!$A:$D,4,FALSE)</f>
        <v>非常勤</v>
      </c>
      <c r="AB1476" s="1" t="str">
        <f t="shared" si="464"/>
        <v/>
      </c>
      <c r="AC1476" s="14" t="s">
        <v>1727</v>
      </c>
      <c r="AD1476" s="14" t="s">
        <v>163</v>
      </c>
      <c r="AE1476" s="14" t="s">
        <v>16</v>
      </c>
      <c r="AF1476" s="14" t="s">
        <v>9</v>
      </c>
      <c r="AG1476" s="14">
        <v>3</v>
      </c>
      <c r="AH1476" s="14">
        <v>3303</v>
      </c>
      <c r="AI1476" s="15" t="str">
        <f t="shared" si="465"/>
        <v/>
      </c>
      <c r="AJ1476" s="15" t="str">
        <f t="shared" si="466"/>
        <v/>
      </c>
      <c r="AK1476" s="15" t="str">
        <f t="shared" si="467"/>
        <v/>
      </c>
      <c r="AL1476" s="15" t="str">
        <f t="shared" si="468"/>
        <v/>
      </c>
      <c r="AM1476" s="15" t="str">
        <f t="shared" si="469"/>
        <v/>
      </c>
      <c r="AN1476" s="15" t="str">
        <f t="shared" si="470"/>
        <v/>
      </c>
      <c r="AO1476" s="15" t="str">
        <f t="shared" si="471"/>
        <v/>
      </c>
      <c r="AP1476" s="9" t="str">
        <f t="shared" si="472"/>
        <v>IN1A月3</v>
      </c>
      <c r="AQ1476" s="9">
        <f t="shared" si="473"/>
        <v>0.125</v>
      </c>
      <c r="AR1476" s="11" t="str">
        <f t="shared" si="474"/>
        <v>梶山月3</v>
      </c>
      <c r="AS1476" s="11">
        <f t="shared" si="461"/>
        <v>0.16666666666666666</v>
      </c>
      <c r="AT1476">
        <v>6</v>
      </c>
      <c r="AU1476" s="12">
        <f t="shared" si="475"/>
        <v>1.1666666666666667</v>
      </c>
      <c r="AV1476" s="13" t="str">
        <f t="shared" si="476"/>
        <v>3303月3</v>
      </c>
      <c r="AW1476" s="13">
        <f t="shared" si="477"/>
        <v>8.3333333333333329E-2</v>
      </c>
      <c r="AX1476" s="18" t="str">
        <f t="shared" si="478"/>
        <v>IN1ALCIT1F月33303</v>
      </c>
      <c r="AY1476" s="18">
        <f t="shared" si="479"/>
        <v>0.58333333333333337</v>
      </c>
      <c r="AZ1476"/>
    </row>
    <row r="1477" spans="1:52" x14ac:dyDescent="0.15">
      <c r="A1477" s="1">
        <f t="shared" si="462"/>
        <v>1</v>
      </c>
      <c r="B1477" s="1" t="str">
        <f t="shared" si="463"/>
        <v>編成</v>
      </c>
      <c r="C1477" t="s">
        <v>3694</v>
      </c>
      <c r="D1477" s="1" t="str">
        <f>VLOOKUP($C1477,クラス一覧!$A:$J,10,FALSE)</f>
        <v>IT</v>
      </c>
      <c r="E1477" s="1">
        <f>VLOOKUP($C1477,クラス一覧!$A:$J,8,FALSE)</f>
        <v>7</v>
      </c>
      <c r="F1477" s="1" t="str">
        <f>VLOOKUP($C1477,クラス一覧!$A:$J,9,FALSE)</f>
        <v>加藤</v>
      </c>
      <c r="G1477" s="1" t="str">
        <f>VLOOKUP($H1477,科目一覧!$A:$G,3,FALSE)</f>
        <v>情報処理</v>
      </c>
      <c r="H1477" t="s">
        <v>3056</v>
      </c>
      <c r="I1477" s="1" t="str">
        <f>VLOOKUP($H1477,科目一覧!$A:$G,7,FALSE)</f>
        <v>奥田</v>
      </c>
      <c r="J1477" s="1" t="str">
        <f>VLOOKUP($I1477,教員一覧!$A:$D,2,FALSE)</f>
        <v>ゲーム</v>
      </c>
      <c r="K1477" s="1" t="str">
        <f>VLOOKUP($I1477,教員一覧!$A:$D,3,FALSE)</f>
        <v>プログラム</v>
      </c>
      <c r="L1477" s="1" t="str">
        <f>VLOOKUP($I1477,教員一覧!$A:$D,4,FALSE)</f>
        <v>専任</v>
      </c>
      <c r="M1477" t="s">
        <v>128</v>
      </c>
      <c r="N1477" t="s">
        <v>3789</v>
      </c>
      <c r="O1477" t="s">
        <v>61</v>
      </c>
      <c r="P1477" t="s">
        <v>9</v>
      </c>
      <c r="Q1477">
        <v>4</v>
      </c>
      <c r="R1477">
        <v>3201</v>
      </c>
      <c r="S1477" s="1" t="str">
        <f>VLOOKUP($R1477,教室一覧!$A:$B,2,FALSE)</f>
        <v>普通教室</v>
      </c>
      <c r="T1477" s="1">
        <f>VLOOKUP($R1477,教室一覧!$A:$C,3,FALSE)</f>
        <v>36</v>
      </c>
      <c r="U1477" s="1" t="str">
        <f>VLOOKUP($R1477,教室一覧!$A:$D,4,FALSE)</f>
        <v>3号館</v>
      </c>
      <c r="V1477" s="1" t="str">
        <f>VLOOKUP($R1477,教室一覧!$A:$E,5,FALSE)</f>
        <v>2F</v>
      </c>
      <c r="W1477"/>
      <c r="X1477"/>
      <c r="Y1477" s="1" t="str">
        <f>VLOOKUP($O1477,教員一覧!$A:$D,2,FALSE)</f>
        <v>ゲーム</v>
      </c>
      <c r="Z1477" s="1" t="str">
        <f>VLOOKUP($O1477,教員一覧!$A:$D,3,FALSE)</f>
        <v>プログラム</v>
      </c>
      <c r="AA1477" s="1" t="str">
        <f>VLOOKUP($O1477,教員一覧!$A:$D,4,FALSE)</f>
        <v>専任</v>
      </c>
      <c r="AB1477" s="1" t="str">
        <f t="shared" si="464"/>
        <v/>
      </c>
      <c r="AC1477" s="14" t="s">
        <v>128</v>
      </c>
      <c r="AD1477" s="14" t="s">
        <v>163</v>
      </c>
      <c r="AE1477" s="14" t="s">
        <v>61</v>
      </c>
      <c r="AF1477" s="14" t="s">
        <v>9</v>
      </c>
      <c r="AG1477" s="14">
        <v>4</v>
      </c>
      <c r="AH1477" s="14">
        <v>3201</v>
      </c>
      <c r="AI1477" s="15" t="str">
        <f t="shared" si="465"/>
        <v/>
      </c>
      <c r="AJ1477" s="15" t="str">
        <f t="shared" si="466"/>
        <v/>
      </c>
      <c r="AK1477" s="15" t="str">
        <f t="shared" si="467"/>
        <v/>
      </c>
      <c r="AL1477" s="15" t="str">
        <f t="shared" si="468"/>
        <v/>
      </c>
      <c r="AM1477" s="15" t="str">
        <f t="shared" si="469"/>
        <v/>
      </c>
      <c r="AN1477" s="15" t="str">
        <f t="shared" si="470"/>
        <v/>
      </c>
      <c r="AO1477" s="15" t="str">
        <f t="shared" si="471"/>
        <v/>
      </c>
      <c r="AP1477" s="9" t="str">
        <f t="shared" si="472"/>
        <v>IN1A月4</v>
      </c>
      <c r="AQ1477" s="9">
        <f t="shared" si="473"/>
        <v>0.33333333333333331</v>
      </c>
      <c r="AR1477" s="11" t="str">
        <f t="shared" si="474"/>
        <v>奥田月4</v>
      </c>
      <c r="AS1477" s="11">
        <f t="shared" si="461"/>
        <v>0.16666666666666666</v>
      </c>
      <c r="AT1477">
        <v>3</v>
      </c>
      <c r="AU1477" s="12">
        <f t="shared" si="475"/>
        <v>2.3333333333333335</v>
      </c>
      <c r="AV1477" s="13" t="str">
        <f t="shared" si="476"/>
        <v>3201月4</v>
      </c>
      <c r="AW1477" s="13">
        <f t="shared" si="477"/>
        <v>0.16666666666666666</v>
      </c>
      <c r="AX1477" s="18" t="str">
        <f t="shared" si="478"/>
        <v>IN1ALFEIT1A月43201</v>
      </c>
      <c r="AY1477" s="18">
        <f t="shared" si="479"/>
        <v>2.3333333333333335</v>
      </c>
      <c r="AZ1477"/>
    </row>
    <row r="1478" spans="1:52" x14ac:dyDescent="0.15">
      <c r="A1478" s="1">
        <f t="shared" si="462"/>
        <v>1</v>
      </c>
      <c r="B1478" s="1" t="str">
        <f t="shared" si="463"/>
        <v>編成</v>
      </c>
      <c r="C1478" t="s">
        <v>3694</v>
      </c>
      <c r="D1478" s="1" t="str">
        <f>VLOOKUP($C1478,クラス一覧!$A:$J,10,FALSE)</f>
        <v>IT</v>
      </c>
      <c r="E1478" s="1">
        <f>VLOOKUP($C1478,クラス一覧!$A:$J,8,FALSE)</f>
        <v>7</v>
      </c>
      <c r="F1478" s="1" t="str">
        <f>VLOOKUP($C1478,クラス一覧!$A:$J,9,FALSE)</f>
        <v>加藤</v>
      </c>
      <c r="G1478" s="1" t="str">
        <f>VLOOKUP($H1478,科目一覧!$A:$G,3,FALSE)</f>
        <v>情報処理</v>
      </c>
      <c r="H1478" t="s">
        <v>3056</v>
      </c>
      <c r="I1478" s="1" t="str">
        <f>VLOOKUP($H1478,科目一覧!$A:$G,7,FALSE)</f>
        <v>奥田</v>
      </c>
      <c r="J1478" s="1" t="str">
        <f>VLOOKUP($I1478,教員一覧!$A:$D,2,FALSE)</f>
        <v>ゲーム</v>
      </c>
      <c r="K1478" s="1" t="str">
        <f>VLOOKUP($I1478,教員一覧!$A:$D,3,FALSE)</f>
        <v>プログラム</v>
      </c>
      <c r="L1478" s="1" t="str">
        <f>VLOOKUP($I1478,教員一覧!$A:$D,4,FALSE)</f>
        <v>専任</v>
      </c>
      <c r="M1478" t="s">
        <v>129</v>
      </c>
      <c r="N1478" t="s">
        <v>3789</v>
      </c>
      <c r="O1478" t="s">
        <v>8</v>
      </c>
      <c r="P1478" t="s">
        <v>9</v>
      </c>
      <c r="Q1478">
        <v>4</v>
      </c>
      <c r="R1478">
        <v>3202</v>
      </c>
      <c r="S1478" s="1" t="str">
        <f>VLOOKUP($R1478,教室一覧!$A:$B,2,FALSE)</f>
        <v>普通教室</v>
      </c>
      <c r="T1478" s="1">
        <f>VLOOKUP($R1478,教室一覧!$A:$C,3,FALSE)</f>
        <v>36</v>
      </c>
      <c r="U1478" s="1" t="str">
        <f>VLOOKUP($R1478,教室一覧!$A:$D,4,FALSE)</f>
        <v>3号館</v>
      </c>
      <c r="V1478" s="1" t="str">
        <f>VLOOKUP($R1478,教室一覧!$A:$E,5,FALSE)</f>
        <v>2F</v>
      </c>
      <c r="W1478"/>
      <c r="X1478"/>
      <c r="Y1478" s="1" t="str">
        <f>VLOOKUP($O1478,教員一覧!$A:$D,2,FALSE)</f>
        <v>IT</v>
      </c>
      <c r="Z1478" s="1" t="str">
        <f>VLOOKUP($O1478,教員一覧!$A:$D,3,FALSE)</f>
        <v>　</v>
      </c>
      <c r="AA1478" s="1" t="str">
        <f>VLOOKUP($O1478,教員一覧!$A:$D,4,FALSE)</f>
        <v>専任</v>
      </c>
      <c r="AB1478" s="1" t="str">
        <f t="shared" si="464"/>
        <v/>
      </c>
      <c r="AC1478" s="14" t="s">
        <v>129</v>
      </c>
      <c r="AD1478" s="14" t="s">
        <v>163</v>
      </c>
      <c r="AE1478" s="14" t="s">
        <v>8</v>
      </c>
      <c r="AF1478" s="14" t="s">
        <v>9</v>
      </c>
      <c r="AG1478" s="14">
        <v>4</v>
      </c>
      <c r="AH1478" s="14">
        <v>3202</v>
      </c>
      <c r="AI1478" s="15" t="str">
        <f t="shared" si="465"/>
        <v/>
      </c>
      <c r="AJ1478" s="15" t="str">
        <f t="shared" si="466"/>
        <v/>
      </c>
      <c r="AK1478" s="15" t="str">
        <f t="shared" si="467"/>
        <v/>
      </c>
      <c r="AL1478" s="15" t="str">
        <f t="shared" si="468"/>
        <v/>
      </c>
      <c r="AM1478" s="15" t="str">
        <f t="shared" si="469"/>
        <v/>
      </c>
      <c r="AN1478" s="15" t="str">
        <f t="shared" si="470"/>
        <v/>
      </c>
      <c r="AO1478" s="15" t="str">
        <f t="shared" si="471"/>
        <v/>
      </c>
      <c r="AP1478" s="9" t="str">
        <f t="shared" si="472"/>
        <v>IN1A月4</v>
      </c>
      <c r="AQ1478" s="9">
        <f t="shared" si="473"/>
        <v>0.33333333333333331</v>
      </c>
      <c r="AR1478" s="11" t="str">
        <f t="shared" si="474"/>
        <v>寺澤月4</v>
      </c>
      <c r="AS1478" s="11">
        <f t="shared" si="461"/>
        <v>0.16666666666666666</v>
      </c>
      <c r="AT1478">
        <v>3</v>
      </c>
      <c r="AU1478" s="12">
        <f t="shared" si="475"/>
        <v>2.3333333333333335</v>
      </c>
      <c r="AV1478" s="13" t="str">
        <f t="shared" si="476"/>
        <v>3202月4</v>
      </c>
      <c r="AW1478" s="13">
        <f t="shared" si="477"/>
        <v>0.16666666666666666</v>
      </c>
      <c r="AX1478" s="18" t="str">
        <f t="shared" si="478"/>
        <v>IN1ALFEIT1B月43202</v>
      </c>
      <c r="AY1478" s="18">
        <f t="shared" si="479"/>
        <v>2.3333333333333335</v>
      </c>
      <c r="AZ1478"/>
    </row>
    <row r="1479" spans="1:52" x14ac:dyDescent="0.15">
      <c r="A1479" s="1">
        <f t="shared" si="462"/>
        <v>1</v>
      </c>
      <c r="B1479" s="1" t="str">
        <f t="shared" si="463"/>
        <v>編成</v>
      </c>
      <c r="C1479" t="s">
        <v>3694</v>
      </c>
      <c r="D1479" s="1" t="str">
        <f>VLOOKUP($C1479,クラス一覧!$A:$J,10,FALSE)</f>
        <v>IT</v>
      </c>
      <c r="E1479" s="1">
        <f>VLOOKUP($C1479,クラス一覧!$A:$J,8,FALSE)</f>
        <v>7</v>
      </c>
      <c r="F1479" s="1" t="str">
        <f>VLOOKUP($C1479,クラス一覧!$A:$J,9,FALSE)</f>
        <v>加藤</v>
      </c>
      <c r="G1479" s="1" t="str">
        <f>VLOOKUP($H1479,科目一覧!$A:$G,3,FALSE)</f>
        <v>情報処理</v>
      </c>
      <c r="H1479" t="s">
        <v>3056</v>
      </c>
      <c r="I1479" s="1" t="str">
        <f>VLOOKUP($H1479,科目一覧!$A:$G,7,FALSE)</f>
        <v>奥田</v>
      </c>
      <c r="J1479" s="1" t="str">
        <f>VLOOKUP($I1479,教員一覧!$A:$D,2,FALSE)</f>
        <v>ゲーム</v>
      </c>
      <c r="K1479" s="1" t="str">
        <f>VLOOKUP($I1479,教員一覧!$A:$D,3,FALSE)</f>
        <v>プログラム</v>
      </c>
      <c r="L1479" s="1" t="str">
        <f>VLOOKUP($I1479,教員一覧!$A:$D,4,FALSE)</f>
        <v>専任</v>
      </c>
      <c r="M1479" t="s">
        <v>130</v>
      </c>
      <c r="N1479" t="s">
        <v>3789</v>
      </c>
      <c r="O1479" t="s">
        <v>1484</v>
      </c>
      <c r="P1479" t="s">
        <v>9</v>
      </c>
      <c r="Q1479">
        <v>4</v>
      </c>
      <c r="R1479">
        <v>3203</v>
      </c>
      <c r="S1479" s="1" t="str">
        <f>VLOOKUP($R1479,教室一覧!$A:$B,2,FALSE)</f>
        <v>普通教室</v>
      </c>
      <c r="T1479" s="1">
        <f>VLOOKUP($R1479,教室一覧!$A:$C,3,FALSE)</f>
        <v>36</v>
      </c>
      <c r="U1479" s="1" t="str">
        <f>VLOOKUP($R1479,教室一覧!$A:$D,4,FALSE)</f>
        <v>3号館</v>
      </c>
      <c r="V1479" s="1" t="str">
        <f>VLOOKUP($R1479,教室一覧!$A:$E,5,FALSE)</f>
        <v>2F</v>
      </c>
      <c r="W1479"/>
      <c r="X1479"/>
      <c r="Y1479" s="1" t="str">
        <f>VLOOKUP($O1479,教員一覧!$A:$D,2,FALSE)</f>
        <v>IT</v>
      </c>
      <c r="Z1479" s="1" t="str">
        <f>VLOOKUP($O1479,教員一覧!$A:$D,3,FALSE)</f>
        <v>　</v>
      </c>
      <c r="AA1479" s="1" t="str">
        <f>VLOOKUP($O1479,教員一覧!$A:$D,4,FALSE)</f>
        <v>非常勤</v>
      </c>
      <c r="AB1479" s="1" t="str">
        <f t="shared" si="464"/>
        <v/>
      </c>
      <c r="AC1479" s="14" t="s">
        <v>130</v>
      </c>
      <c r="AD1479" s="14" t="s">
        <v>163</v>
      </c>
      <c r="AE1479" s="14" t="s">
        <v>1484</v>
      </c>
      <c r="AF1479" s="14" t="s">
        <v>9</v>
      </c>
      <c r="AG1479" s="14">
        <v>4</v>
      </c>
      <c r="AH1479" s="14">
        <v>3203</v>
      </c>
      <c r="AI1479" s="15" t="str">
        <f t="shared" si="465"/>
        <v/>
      </c>
      <c r="AJ1479" s="15" t="str">
        <f t="shared" si="466"/>
        <v/>
      </c>
      <c r="AK1479" s="15" t="str">
        <f t="shared" si="467"/>
        <v/>
      </c>
      <c r="AL1479" s="15" t="str">
        <f t="shared" si="468"/>
        <v/>
      </c>
      <c r="AM1479" s="15" t="str">
        <f t="shared" si="469"/>
        <v/>
      </c>
      <c r="AN1479" s="15" t="str">
        <f t="shared" si="470"/>
        <v/>
      </c>
      <c r="AO1479" s="15" t="str">
        <f t="shared" si="471"/>
        <v/>
      </c>
      <c r="AP1479" s="9" t="str">
        <f t="shared" si="472"/>
        <v>IN1A月4</v>
      </c>
      <c r="AQ1479" s="9">
        <f t="shared" si="473"/>
        <v>0.33333333333333331</v>
      </c>
      <c r="AR1479" s="11" t="str">
        <f t="shared" si="474"/>
        <v>吹野月4</v>
      </c>
      <c r="AS1479" s="11">
        <f t="shared" si="461"/>
        <v>0.16666666666666666</v>
      </c>
      <c r="AT1479">
        <v>3</v>
      </c>
      <c r="AU1479" s="12">
        <f t="shared" si="475"/>
        <v>2.3333333333333335</v>
      </c>
      <c r="AV1479" s="13" t="str">
        <f t="shared" si="476"/>
        <v>3203月4</v>
      </c>
      <c r="AW1479" s="13">
        <f t="shared" si="477"/>
        <v>0.16666666666666666</v>
      </c>
      <c r="AX1479" s="18" t="str">
        <f t="shared" si="478"/>
        <v>IN1ALFEIT1C月43203</v>
      </c>
      <c r="AY1479" s="18">
        <f t="shared" si="479"/>
        <v>2.3333333333333335</v>
      </c>
      <c r="AZ1479"/>
    </row>
    <row r="1480" spans="1:52" x14ac:dyDescent="0.15">
      <c r="A1480" s="1">
        <f t="shared" si="462"/>
        <v>1</v>
      </c>
      <c r="B1480" s="1" t="str">
        <f t="shared" si="463"/>
        <v>編成</v>
      </c>
      <c r="C1480" t="s">
        <v>3694</v>
      </c>
      <c r="D1480" s="1" t="str">
        <f>VLOOKUP($C1480,クラス一覧!$A:$J,10,FALSE)</f>
        <v>IT</v>
      </c>
      <c r="E1480" s="1">
        <f>VLOOKUP($C1480,クラス一覧!$A:$J,8,FALSE)</f>
        <v>7</v>
      </c>
      <c r="F1480" s="1" t="str">
        <f>VLOOKUP($C1480,クラス一覧!$A:$J,9,FALSE)</f>
        <v>加藤</v>
      </c>
      <c r="G1480" s="1" t="str">
        <f>VLOOKUP($H1480,科目一覧!$A:$G,3,FALSE)</f>
        <v>SHR</v>
      </c>
      <c r="H1480" t="s">
        <v>3720</v>
      </c>
      <c r="I1480" s="1">
        <f>VLOOKUP($H1480,科目一覧!$A:$G,7,FALSE)</f>
        <v>0</v>
      </c>
      <c r="J1480" s="1" t="e">
        <f>VLOOKUP($I1480,教員一覧!$A:$D,2,FALSE)</f>
        <v>#N/A</v>
      </c>
      <c r="K1480" s="1" t="e">
        <f>VLOOKUP($I1480,教員一覧!$A:$D,3,FALSE)</f>
        <v>#N/A</v>
      </c>
      <c r="L1480" s="1" t="e">
        <f>VLOOKUP($I1480,教員一覧!$A:$D,4,FALSE)</f>
        <v>#N/A</v>
      </c>
      <c r="M1480" t="s">
        <v>3751</v>
      </c>
      <c r="N1480" t="s">
        <v>3789</v>
      </c>
      <c r="O1480" t="s">
        <v>11</v>
      </c>
      <c r="P1480" t="s">
        <v>9</v>
      </c>
      <c r="Q1480">
        <v>5</v>
      </c>
      <c r="R1480">
        <v>3201</v>
      </c>
      <c r="S1480" s="1" t="str">
        <f>VLOOKUP($R1480,教室一覧!$A:$B,2,FALSE)</f>
        <v>普通教室</v>
      </c>
      <c r="T1480" s="1">
        <f>VLOOKUP($R1480,教室一覧!$A:$C,3,FALSE)</f>
        <v>36</v>
      </c>
      <c r="U1480" s="1" t="str">
        <f>VLOOKUP($R1480,教室一覧!$A:$D,4,FALSE)</f>
        <v>3号館</v>
      </c>
      <c r="V1480" s="1" t="str">
        <f>VLOOKUP($R1480,教室一覧!$A:$E,5,FALSE)</f>
        <v>2F</v>
      </c>
      <c r="W1480"/>
      <c r="X1480"/>
      <c r="Y1480" s="1" t="str">
        <f>VLOOKUP($O1480,教員一覧!$A:$D,2,FALSE)</f>
        <v>IT</v>
      </c>
      <c r="Z1480" s="1" t="str">
        <f>VLOOKUP($O1480,教員一覧!$A:$D,3,FALSE)</f>
        <v>　</v>
      </c>
      <c r="AA1480" s="1" t="str">
        <f>VLOOKUP($O1480,教員一覧!$A:$D,4,FALSE)</f>
        <v>専任</v>
      </c>
      <c r="AB1480" s="1" t="str">
        <f t="shared" si="464"/>
        <v>担任</v>
      </c>
      <c r="AC1480" s="14" t="s">
        <v>1757</v>
      </c>
      <c r="AD1480" s="14" t="s">
        <v>163</v>
      </c>
      <c r="AE1480" s="14" t="s">
        <v>11</v>
      </c>
      <c r="AF1480" s="14" t="s">
        <v>9</v>
      </c>
      <c r="AG1480" s="14">
        <v>5</v>
      </c>
      <c r="AH1480" s="14">
        <v>3201</v>
      </c>
      <c r="AI1480" s="15" t="str">
        <f t="shared" si="465"/>
        <v/>
      </c>
      <c r="AJ1480" s="15" t="str">
        <f t="shared" si="466"/>
        <v/>
      </c>
      <c r="AK1480" s="15" t="str">
        <f t="shared" si="467"/>
        <v/>
      </c>
      <c r="AL1480" s="15" t="str">
        <f t="shared" si="468"/>
        <v/>
      </c>
      <c r="AM1480" s="15" t="str">
        <f t="shared" si="469"/>
        <v/>
      </c>
      <c r="AN1480" s="15" t="str">
        <f t="shared" si="470"/>
        <v/>
      </c>
      <c r="AO1480" s="15" t="str">
        <f t="shared" si="471"/>
        <v/>
      </c>
      <c r="AP1480" s="9" t="str">
        <f t="shared" si="472"/>
        <v>IN1A月5</v>
      </c>
      <c r="AQ1480" s="9">
        <f t="shared" si="473"/>
        <v>0.5</v>
      </c>
      <c r="AR1480" s="11" t="str">
        <f t="shared" si="474"/>
        <v>加藤月5</v>
      </c>
      <c r="AS1480" s="11">
        <v>0</v>
      </c>
      <c r="AT1480">
        <v>1</v>
      </c>
      <c r="AU1480" s="12">
        <f t="shared" si="475"/>
        <v>7</v>
      </c>
      <c r="AV1480" s="13" t="str">
        <f t="shared" si="476"/>
        <v>3201月5</v>
      </c>
      <c r="AW1480" s="13">
        <f t="shared" si="477"/>
        <v>0.125</v>
      </c>
      <c r="AX1480" s="18" t="str">
        <f t="shared" si="478"/>
        <v>IN1AUINKESKNK1A月53201</v>
      </c>
      <c r="AY1480" s="18">
        <f t="shared" si="479"/>
        <v>3.5</v>
      </c>
      <c r="AZ1480"/>
    </row>
    <row r="1481" spans="1:52" x14ac:dyDescent="0.15">
      <c r="A1481" s="1">
        <f t="shared" si="462"/>
        <v>1</v>
      </c>
      <c r="B1481" s="1" t="str">
        <f t="shared" si="463"/>
        <v>編成</v>
      </c>
      <c r="C1481" t="s">
        <v>3694</v>
      </c>
      <c r="D1481" s="1" t="str">
        <f>VLOOKUP($C1481,クラス一覧!$A:$J,10,FALSE)</f>
        <v>IT</v>
      </c>
      <c r="E1481" s="1">
        <f>VLOOKUP($C1481,クラス一覧!$A:$J,8,FALSE)</f>
        <v>7</v>
      </c>
      <c r="F1481" s="1" t="str">
        <f>VLOOKUP($C1481,クラス一覧!$A:$J,9,FALSE)</f>
        <v>加藤</v>
      </c>
      <c r="G1481" s="1" t="str">
        <f>VLOOKUP($H1481,科目一覧!$A:$G,3,FALSE)</f>
        <v>ネットワーク</v>
      </c>
      <c r="H1481" t="s">
        <v>1667</v>
      </c>
      <c r="I1481" s="1" t="str">
        <f>VLOOKUP($H1481,科目一覧!$A:$G,7,FALSE)</f>
        <v>内山</v>
      </c>
      <c r="J1481" s="1" t="str">
        <f>VLOOKUP($I1481,教員一覧!$A:$D,2,FALSE)</f>
        <v>IT</v>
      </c>
      <c r="K1481" s="1" t="str">
        <f>VLOOKUP($I1481,教員一覧!$A:$D,3,FALSE)</f>
        <v>　</v>
      </c>
      <c r="L1481" s="1" t="str">
        <f>VLOOKUP($I1481,教員一覧!$A:$D,4,FALSE)</f>
        <v>専任</v>
      </c>
      <c r="M1481" t="s">
        <v>1757</v>
      </c>
      <c r="N1481" t="s">
        <v>3789</v>
      </c>
      <c r="O1481" t="s">
        <v>11</v>
      </c>
      <c r="P1481" t="s">
        <v>13</v>
      </c>
      <c r="Q1481">
        <v>1</v>
      </c>
      <c r="R1481">
        <v>3301</v>
      </c>
      <c r="S1481" s="1" t="str">
        <f>VLOOKUP($R1481,教室一覧!$A:$B,2,FALSE)</f>
        <v>ノート対応</v>
      </c>
      <c r="T1481" s="1">
        <f>VLOOKUP($R1481,教室一覧!$A:$C,3,FALSE)</f>
        <v>36</v>
      </c>
      <c r="U1481" s="1" t="str">
        <f>VLOOKUP($R1481,教室一覧!$A:$D,4,FALSE)</f>
        <v>3号館</v>
      </c>
      <c r="V1481" s="1" t="str">
        <f>VLOOKUP($R1481,教室一覧!$A:$E,5,FALSE)</f>
        <v>3F</v>
      </c>
      <c r="W1481"/>
      <c r="X1481"/>
      <c r="Y1481" s="1" t="str">
        <f>VLOOKUP($O1481,教員一覧!$A:$D,2,FALSE)</f>
        <v>IT</v>
      </c>
      <c r="Z1481" s="1" t="str">
        <f>VLOOKUP($O1481,教員一覧!$A:$D,3,FALSE)</f>
        <v>　</v>
      </c>
      <c r="AA1481" s="1" t="str">
        <f>VLOOKUP($O1481,教員一覧!$A:$D,4,FALSE)</f>
        <v>専任</v>
      </c>
      <c r="AB1481" s="1" t="str">
        <f t="shared" si="464"/>
        <v>担任</v>
      </c>
      <c r="AC1481" s="14" t="s">
        <v>1757</v>
      </c>
      <c r="AD1481" s="14" t="s">
        <v>163</v>
      </c>
      <c r="AE1481" s="14" t="s">
        <v>11</v>
      </c>
      <c r="AF1481" s="14" t="s">
        <v>13</v>
      </c>
      <c r="AG1481" s="14">
        <v>1</v>
      </c>
      <c r="AH1481" s="14">
        <v>3301</v>
      </c>
      <c r="AI1481" s="15" t="str">
        <f t="shared" si="465"/>
        <v/>
      </c>
      <c r="AJ1481" s="15" t="str">
        <f t="shared" si="466"/>
        <v/>
      </c>
      <c r="AK1481" s="15" t="str">
        <f t="shared" si="467"/>
        <v/>
      </c>
      <c r="AL1481" s="15" t="str">
        <f t="shared" si="468"/>
        <v/>
      </c>
      <c r="AM1481" s="15" t="str">
        <f t="shared" si="469"/>
        <v/>
      </c>
      <c r="AN1481" s="15" t="str">
        <f t="shared" si="470"/>
        <v/>
      </c>
      <c r="AO1481" s="15" t="str">
        <f t="shared" si="471"/>
        <v/>
      </c>
      <c r="AP1481" s="9" t="str">
        <f t="shared" si="472"/>
        <v>IN1A水1</v>
      </c>
      <c r="AQ1481" s="9">
        <f t="shared" si="473"/>
        <v>1</v>
      </c>
      <c r="AR1481" s="11" t="str">
        <f t="shared" si="474"/>
        <v>加藤水1</v>
      </c>
      <c r="AS1481" s="11">
        <f t="shared" ref="AS1481:AS1502" si="480">1/COUNTIF($AR:$AR,$AR1481)</f>
        <v>0.25</v>
      </c>
      <c r="AT1481">
        <v>1</v>
      </c>
      <c r="AU1481" s="12">
        <f t="shared" si="475"/>
        <v>7</v>
      </c>
      <c r="AV1481" s="13" t="str">
        <f t="shared" si="476"/>
        <v>3301水1</v>
      </c>
      <c r="AW1481" s="13">
        <f t="shared" si="477"/>
        <v>0.25</v>
      </c>
      <c r="AX1481" s="18" t="str">
        <f t="shared" si="478"/>
        <v>IN1AUINKESKNK1A水13301</v>
      </c>
      <c r="AY1481" s="18">
        <f t="shared" si="479"/>
        <v>7</v>
      </c>
      <c r="AZ1481"/>
    </row>
    <row r="1482" spans="1:52" x14ac:dyDescent="0.15">
      <c r="A1482" s="1">
        <f t="shared" si="462"/>
        <v>1</v>
      </c>
      <c r="B1482" s="1" t="str">
        <f t="shared" si="463"/>
        <v>編成</v>
      </c>
      <c r="C1482" t="s">
        <v>3694</v>
      </c>
      <c r="D1482" s="1" t="str">
        <f>VLOOKUP($C1482,クラス一覧!$A:$J,10,FALSE)</f>
        <v>IT</v>
      </c>
      <c r="E1482" s="1">
        <f>VLOOKUP($C1482,クラス一覧!$A:$J,8,FALSE)</f>
        <v>7</v>
      </c>
      <c r="F1482" s="1" t="str">
        <f>VLOOKUP($C1482,クラス一覧!$A:$J,9,FALSE)</f>
        <v>加藤</v>
      </c>
      <c r="G1482" s="1" t="str">
        <f>VLOOKUP($H1482,科目一覧!$A:$G,3,FALSE)</f>
        <v>プログラミング</v>
      </c>
      <c r="H1482" t="s">
        <v>1811</v>
      </c>
      <c r="I1482" s="1" t="str">
        <f>VLOOKUP($H1482,科目一覧!$A:$G,7,FALSE)</f>
        <v>藤原</v>
      </c>
      <c r="J1482" s="1" t="str">
        <f>VLOOKUP($I1482,教員一覧!$A:$D,2,FALSE)</f>
        <v>IT</v>
      </c>
      <c r="K1482" s="1" t="str">
        <f>VLOOKUP($I1482,教員一覧!$A:$D,3,FALSE)</f>
        <v>　</v>
      </c>
      <c r="L1482" s="1" t="str">
        <f>VLOOKUP($I1482,教員一覧!$A:$D,4,FALSE)</f>
        <v>専任</v>
      </c>
      <c r="M1482" t="s">
        <v>1721</v>
      </c>
      <c r="N1482" t="s">
        <v>3789</v>
      </c>
      <c r="O1482" t="s">
        <v>1604</v>
      </c>
      <c r="P1482" t="s">
        <v>13</v>
      </c>
      <c r="Q1482">
        <v>2</v>
      </c>
      <c r="R1482">
        <v>3301</v>
      </c>
      <c r="S1482" s="1" t="str">
        <f>VLOOKUP($R1482,教室一覧!$A:$B,2,FALSE)</f>
        <v>ノート対応</v>
      </c>
      <c r="T1482" s="1">
        <f>VLOOKUP($R1482,教室一覧!$A:$C,3,FALSE)</f>
        <v>36</v>
      </c>
      <c r="U1482" s="1" t="str">
        <f>VLOOKUP($R1482,教室一覧!$A:$D,4,FALSE)</f>
        <v>3号館</v>
      </c>
      <c r="V1482" s="1" t="str">
        <f>VLOOKUP($R1482,教室一覧!$A:$E,5,FALSE)</f>
        <v>3F</v>
      </c>
      <c r="W1482"/>
      <c r="X1482"/>
      <c r="Y1482" s="1" t="str">
        <f>VLOOKUP($O1482,教員一覧!$A:$D,2,FALSE)</f>
        <v>IT</v>
      </c>
      <c r="Z1482" s="1" t="str">
        <f>VLOOKUP($O1482,教員一覧!$A:$D,3,FALSE)</f>
        <v>　</v>
      </c>
      <c r="AA1482" s="1" t="str">
        <f>VLOOKUP($O1482,教員一覧!$A:$D,4,FALSE)</f>
        <v>専任</v>
      </c>
      <c r="AB1482" s="1" t="str">
        <f t="shared" si="464"/>
        <v/>
      </c>
      <c r="AC1482" s="14" t="s">
        <v>1721</v>
      </c>
      <c r="AD1482" s="14" t="s">
        <v>163</v>
      </c>
      <c r="AE1482" s="14" t="s">
        <v>1604</v>
      </c>
      <c r="AF1482" s="14" t="s">
        <v>13</v>
      </c>
      <c r="AG1482" s="14">
        <v>2</v>
      </c>
      <c r="AH1482" s="14">
        <v>3301</v>
      </c>
      <c r="AI1482" s="15" t="str">
        <f t="shared" si="465"/>
        <v/>
      </c>
      <c r="AJ1482" s="15" t="str">
        <f t="shared" si="466"/>
        <v/>
      </c>
      <c r="AK1482" s="15" t="str">
        <f t="shared" si="467"/>
        <v/>
      </c>
      <c r="AL1482" s="15" t="str">
        <f t="shared" si="468"/>
        <v/>
      </c>
      <c r="AM1482" s="15" t="str">
        <f t="shared" si="469"/>
        <v/>
      </c>
      <c r="AN1482" s="15" t="str">
        <f t="shared" si="470"/>
        <v/>
      </c>
      <c r="AO1482" s="15" t="str">
        <f t="shared" si="471"/>
        <v/>
      </c>
      <c r="AP1482" s="9" t="str">
        <f t="shared" si="472"/>
        <v>IN1A水2</v>
      </c>
      <c r="AQ1482" s="9">
        <f t="shared" si="473"/>
        <v>0.16666666666666666</v>
      </c>
      <c r="AR1482" s="11" t="str">
        <f t="shared" si="474"/>
        <v>角野水2</v>
      </c>
      <c r="AS1482" s="11">
        <f t="shared" si="480"/>
        <v>8.3333333333333329E-2</v>
      </c>
      <c r="AT1482">
        <v>6</v>
      </c>
      <c r="AU1482" s="12">
        <f t="shared" si="475"/>
        <v>1.1666666666666667</v>
      </c>
      <c r="AV1482" s="13" t="str">
        <f t="shared" si="476"/>
        <v>3301水2</v>
      </c>
      <c r="AW1482" s="13">
        <f t="shared" si="477"/>
        <v>8.3333333333333329E-2</v>
      </c>
      <c r="AX1482" s="18" t="str">
        <f t="shared" si="478"/>
        <v>IN1ALCIT1A水23301</v>
      </c>
      <c r="AY1482" s="18">
        <f t="shared" si="479"/>
        <v>1.1666666666666667</v>
      </c>
      <c r="AZ1482"/>
    </row>
    <row r="1483" spans="1:52" x14ac:dyDescent="0.15">
      <c r="A1483" s="1">
        <f t="shared" si="462"/>
        <v>1</v>
      </c>
      <c r="B1483" s="1" t="str">
        <f t="shared" si="463"/>
        <v>編成</v>
      </c>
      <c r="C1483" t="s">
        <v>3694</v>
      </c>
      <c r="D1483" s="1" t="str">
        <f>VLOOKUP($C1483,クラス一覧!$A:$J,10,FALSE)</f>
        <v>IT</v>
      </c>
      <c r="E1483" s="1">
        <f>VLOOKUP($C1483,クラス一覧!$A:$J,8,FALSE)</f>
        <v>7</v>
      </c>
      <c r="F1483" s="1" t="str">
        <f>VLOOKUP($C1483,クラス一覧!$A:$J,9,FALSE)</f>
        <v>加藤</v>
      </c>
      <c r="G1483" s="1" t="str">
        <f>VLOOKUP($H1483,科目一覧!$A:$G,3,FALSE)</f>
        <v>プログラミング</v>
      </c>
      <c r="H1483" t="s">
        <v>1811</v>
      </c>
      <c r="I1483" s="1" t="str">
        <f>VLOOKUP($H1483,科目一覧!$A:$G,7,FALSE)</f>
        <v>藤原</v>
      </c>
      <c r="J1483" s="1" t="str">
        <f>VLOOKUP($I1483,教員一覧!$A:$D,2,FALSE)</f>
        <v>IT</v>
      </c>
      <c r="K1483" s="1" t="str">
        <f>VLOOKUP($I1483,教員一覧!$A:$D,3,FALSE)</f>
        <v>　</v>
      </c>
      <c r="L1483" s="1" t="str">
        <f>VLOOKUP($I1483,教員一覧!$A:$D,4,FALSE)</f>
        <v>専任</v>
      </c>
      <c r="M1483" t="s">
        <v>1723</v>
      </c>
      <c r="N1483" t="s">
        <v>3789</v>
      </c>
      <c r="O1483" t="s">
        <v>1604</v>
      </c>
      <c r="P1483" t="s">
        <v>13</v>
      </c>
      <c r="Q1483">
        <v>2</v>
      </c>
      <c r="R1483">
        <v>3301</v>
      </c>
      <c r="S1483" s="1" t="str">
        <f>VLOOKUP($R1483,教室一覧!$A:$B,2,FALSE)</f>
        <v>ノート対応</v>
      </c>
      <c r="T1483" s="1">
        <f>VLOOKUP($R1483,教室一覧!$A:$C,3,FALSE)</f>
        <v>36</v>
      </c>
      <c r="U1483" s="1" t="str">
        <f>VLOOKUP($R1483,教室一覧!$A:$D,4,FALSE)</f>
        <v>3号館</v>
      </c>
      <c r="V1483" s="1" t="str">
        <f>VLOOKUP($R1483,教室一覧!$A:$E,5,FALSE)</f>
        <v>3F</v>
      </c>
      <c r="W1483"/>
      <c r="X1483"/>
      <c r="Y1483" s="1" t="str">
        <f>VLOOKUP($O1483,教員一覧!$A:$D,2,FALSE)</f>
        <v>IT</v>
      </c>
      <c r="Z1483" s="1" t="str">
        <f>VLOOKUP($O1483,教員一覧!$A:$D,3,FALSE)</f>
        <v>　</v>
      </c>
      <c r="AA1483" s="1" t="str">
        <f>VLOOKUP($O1483,教員一覧!$A:$D,4,FALSE)</f>
        <v>専任</v>
      </c>
      <c r="AB1483" s="1" t="str">
        <f t="shared" si="464"/>
        <v/>
      </c>
      <c r="AC1483" s="14" t="s">
        <v>1723</v>
      </c>
      <c r="AD1483" s="14" t="s">
        <v>163</v>
      </c>
      <c r="AE1483" s="14" t="s">
        <v>1604</v>
      </c>
      <c r="AF1483" s="14" t="s">
        <v>13</v>
      </c>
      <c r="AG1483" s="14">
        <v>2</v>
      </c>
      <c r="AH1483" s="14">
        <v>3301</v>
      </c>
      <c r="AI1483" s="15" t="str">
        <f t="shared" si="465"/>
        <v/>
      </c>
      <c r="AJ1483" s="15" t="str">
        <f t="shared" si="466"/>
        <v/>
      </c>
      <c r="AK1483" s="15" t="str">
        <f t="shared" si="467"/>
        <v/>
      </c>
      <c r="AL1483" s="15" t="str">
        <f t="shared" si="468"/>
        <v/>
      </c>
      <c r="AM1483" s="15" t="str">
        <f t="shared" si="469"/>
        <v/>
      </c>
      <c r="AN1483" s="15" t="str">
        <f t="shared" si="470"/>
        <v/>
      </c>
      <c r="AO1483" s="15" t="str">
        <f t="shared" si="471"/>
        <v/>
      </c>
      <c r="AP1483" s="9" t="str">
        <f t="shared" si="472"/>
        <v>IN1A水2</v>
      </c>
      <c r="AQ1483" s="9">
        <f t="shared" si="473"/>
        <v>0.16666666666666666</v>
      </c>
      <c r="AR1483" s="11" t="str">
        <f t="shared" si="474"/>
        <v>角野水2</v>
      </c>
      <c r="AS1483" s="11">
        <f t="shared" si="480"/>
        <v>8.3333333333333329E-2</v>
      </c>
      <c r="AT1483">
        <v>6</v>
      </c>
      <c r="AU1483" s="12">
        <f t="shared" si="475"/>
        <v>1.1666666666666667</v>
      </c>
      <c r="AV1483" s="13" t="str">
        <f t="shared" si="476"/>
        <v>3301水2</v>
      </c>
      <c r="AW1483" s="13">
        <f t="shared" si="477"/>
        <v>8.3333333333333329E-2</v>
      </c>
      <c r="AX1483" s="18" t="str">
        <f t="shared" si="478"/>
        <v>IN1ALCIT1B水23301</v>
      </c>
      <c r="AY1483" s="18">
        <f t="shared" si="479"/>
        <v>1.1666666666666667</v>
      </c>
      <c r="AZ1483"/>
    </row>
    <row r="1484" spans="1:52" x14ac:dyDescent="0.15">
      <c r="A1484" s="1">
        <f t="shared" si="462"/>
        <v>1</v>
      </c>
      <c r="B1484" s="1" t="str">
        <f t="shared" si="463"/>
        <v>編成</v>
      </c>
      <c r="C1484" t="s">
        <v>3694</v>
      </c>
      <c r="D1484" s="1" t="str">
        <f>VLOOKUP($C1484,クラス一覧!$A:$J,10,FALSE)</f>
        <v>IT</v>
      </c>
      <c r="E1484" s="1">
        <f>VLOOKUP($C1484,クラス一覧!$A:$J,8,FALSE)</f>
        <v>7</v>
      </c>
      <c r="F1484" s="1" t="str">
        <f>VLOOKUP($C1484,クラス一覧!$A:$J,9,FALSE)</f>
        <v>加藤</v>
      </c>
      <c r="G1484" s="1" t="str">
        <f>VLOOKUP($H1484,科目一覧!$A:$G,3,FALSE)</f>
        <v>プログラミング</v>
      </c>
      <c r="H1484" t="s">
        <v>1811</v>
      </c>
      <c r="I1484" s="1" t="str">
        <f>VLOOKUP($H1484,科目一覧!$A:$G,7,FALSE)</f>
        <v>藤原</v>
      </c>
      <c r="J1484" s="1" t="str">
        <f>VLOOKUP($I1484,教員一覧!$A:$D,2,FALSE)</f>
        <v>IT</v>
      </c>
      <c r="K1484" s="1" t="str">
        <f>VLOOKUP($I1484,教員一覧!$A:$D,3,FALSE)</f>
        <v>　</v>
      </c>
      <c r="L1484" s="1" t="str">
        <f>VLOOKUP($I1484,教員一覧!$A:$D,4,FALSE)</f>
        <v>専任</v>
      </c>
      <c r="M1484" t="s">
        <v>1724</v>
      </c>
      <c r="N1484" t="s">
        <v>3789</v>
      </c>
      <c r="O1484" t="s">
        <v>1484</v>
      </c>
      <c r="P1484" t="s">
        <v>13</v>
      </c>
      <c r="Q1484">
        <v>2</v>
      </c>
      <c r="R1484">
        <v>3302</v>
      </c>
      <c r="S1484" s="1" t="str">
        <f>VLOOKUP($R1484,教室一覧!$A:$B,2,FALSE)</f>
        <v>ノート対応</v>
      </c>
      <c r="T1484" s="1">
        <f>VLOOKUP($R1484,教室一覧!$A:$C,3,FALSE)</f>
        <v>36</v>
      </c>
      <c r="U1484" s="1" t="str">
        <f>VLOOKUP($R1484,教室一覧!$A:$D,4,FALSE)</f>
        <v>3号館</v>
      </c>
      <c r="V1484" s="1" t="str">
        <f>VLOOKUP($R1484,教室一覧!$A:$E,5,FALSE)</f>
        <v>3F</v>
      </c>
      <c r="W1484"/>
      <c r="X1484"/>
      <c r="Y1484" s="1" t="str">
        <f>VLOOKUP($O1484,教員一覧!$A:$D,2,FALSE)</f>
        <v>IT</v>
      </c>
      <c r="Z1484" s="1" t="str">
        <f>VLOOKUP($O1484,教員一覧!$A:$D,3,FALSE)</f>
        <v>　</v>
      </c>
      <c r="AA1484" s="1" t="str">
        <f>VLOOKUP($O1484,教員一覧!$A:$D,4,FALSE)</f>
        <v>非常勤</v>
      </c>
      <c r="AB1484" s="1" t="str">
        <f t="shared" si="464"/>
        <v/>
      </c>
      <c r="AC1484" s="14" t="s">
        <v>1724</v>
      </c>
      <c r="AD1484" s="14" t="s">
        <v>163</v>
      </c>
      <c r="AE1484" s="14" t="s">
        <v>1484</v>
      </c>
      <c r="AF1484" s="14" t="s">
        <v>13</v>
      </c>
      <c r="AG1484" s="14">
        <v>2</v>
      </c>
      <c r="AH1484" s="14">
        <v>3302</v>
      </c>
      <c r="AI1484" s="15" t="str">
        <f t="shared" si="465"/>
        <v/>
      </c>
      <c r="AJ1484" s="15" t="str">
        <f t="shared" si="466"/>
        <v/>
      </c>
      <c r="AK1484" s="15" t="str">
        <f t="shared" si="467"/>
        <v/>
      </c>
      <c r="AL1484" s="15" t="str">
        <f t="shared" si="468"/>
        <v/>
      </c>
      <c r="AM1484" s="15" t="str">
        <f t="shared" si="469"/>
        <v/>
      </c>
      <c r="AN1484" s="15" t="str">
        <f t="shared" si="470"/>
        <v/>
      </c>
      <c r="AO1484" s="15" t="str">
        <f t="shared" si="471"/>
        <v/>
      </c>
      <c r="AP1484" s="9" t="str">
        <f t="shared" si="472"/>
        <v>IN1A水2</v>
      </c>
      <c r="AQ1484" s="9">
        <f t="shared" si="473"/>
        <v>0.16666666666666666</v>
      </c>
      <c r="AR1484" s="11" t="str">
        <f t="shared" si="474"/>
        <v>吹野水2</v>
      </c>
      <c r="AS1484" s="11">
        <f t="shared" si="480"/>
        <v>8.3333333333333329E-2</v>
      </c>
      <c r="AT1484">
        <v>6</v>
      </c>
      <c r="AU1484" s="12">
        <f t="shared" si="475"/>
        <v>1.1666666666666667</v>
      </c>
      <c r="AV1484" s="13" t="str">
        <f t="shared" si="476"/>
        <v>3302水2</v>
      </c>
      <c r="AW1484" s="13">
        <f t="shared" si="477"/>
        <v>8.3333333333333329E-2</v>
      </c>
      <c r="AX1484" s="18" t="str">
        <f t="shared" si="478"/>
        <v>IN1ALCIT1C水23302</v>
      </c>
      <c r="AY1484" s="18">
        <f t="shared" si="479"/>
        <v>1.1666666666666667</v>
      </c>
      <c r="AZ1484"/>
    </row>
    <row r="1485" spans="1:52" x14ac:dyDescent="0.15">
      <c r="A1485" s="1">
        <f t="shared" si="462"/>
        <v>1</v>
      </c>
      <c r="B1485" s="1" t="str">
        <f t="shared" si="463"/>
        <v>編成</v>
      </c>
      <c r="C1485" t="s">
        <v>3694</v>
      </c>
      <c r="D1485" s="1" t="str">
        <f>VLOOKUP($C1485,クラス一覧!$A:$J,10,FALSE)</f>
        <v>IT</v>
      </c>
      <c r="E1485" s="1">
        <f>VLOOKUP($C1485,クラス一覧!$A:$J,8,FALSE)</f>
        <v>7</v>
      </c>
      <c r="F1485" s="1" t="str">
        <f>VLOOKUP($C1485,クラス一覧!$A:$J,9,FALSE)</f>
        <v>加藤</v>
      </c>
      <c r="G1485" s="1" t="str">
        <f>VLOOKUP($H1485,科目一覧!$A:$G,3,FALSE)</f>
        <v>プログラミング</v>
      </c>
      <c r="H1485" t="s">
        <v>1811</v>
      </c>
      <c r="I1485" s="1" t="str">
        <f>VLOOKUP($H1485,科目一覧!$A:$G,7,FALSE)</f>
        <v>藤原</v>
      </c>
      <c r="J1485" s="1" t="str">
        <f>VLOOKUP($I1485,教員一覧!$A:$D,2,FALSE)</f>
        <v>IT</v>
      </c>
      <c r="K1485" s="1" t="str">
        <f>VLOOKUP($I1485,教員一覧!$A:$D,3,FALSE)</f>
        <v>　</v>
      </c>
      <c r="L1485" s="1" t="str">
        <f>VLOOKUP($I1485,教員一覧!$A:$D,4,FALSE)</f>
        <v>専任</v>
      </c>
      <c r="M1485" t="s">
        <v>1725</v>
      </c>
      <c r="N1485" t="s">
        <v>3789</v>
      </c>
      <c r="O1485" t="s">
        <v>1484</v>
      </c>
      <c r="P1485" t="s">
        <v>13</v>
      </c>
      <c r="Q1485">
        <v>2</v>
      </c>
      <c r="R1485">
        <v>3302</v>
      </c>
      <c r="S1485" s="1" t="str">
        <f>VLOOKUP($R1485,教室一覧!$A:$B,2,FALSE)</f>
        <v>ノート対応</v>
      </c>
      <c r="T1485" s="1">
        <f>VLOOKUP($R1485,教室一覧!$A:$C,3,FALSE)</f>
        <v>36</v>
      </c>
      <c r="U1485" s="1" t="str">
        <f>VLOOKUP($R1485,教室一覧!$A:$D,4,FALSE)</f>
        <v>3号館</v>
      </c>
      <c r="V1485" s="1" t="str">
        <f>VLOOKUP($R1485,教室一覧!$A:$E,5,FALSE)</f>
        <v>3F</v>
      </c>
      <c r="W1485"/>
      <c r="X1485"/>
      <c r="Y1485" s="1" t="str">
        <f>VLOOKUP($O1485,教員一覧!$A:$D,2,FALSE)</f>
        <v>IT</v>
      </c>
      <c r="Z1485" s="1" t="str">
        <f>VLOOKUP($O1485,教員一覧!$A:$D,3,FALSE)</f>
        <v>　</v>
      </c>
      <c r="AA1485" s="1" t="str">
        <f>VLOOKUP($O1485,教員一覧!$A:$D,4,FALSE)</f>
        <v>非常勤</v>
      </c>
      <c r="AB1485" s="1" t="str">
        <f t="shared" si="464"/>
        <v/>
      </c>
      <c r="AC1485" s="14" t="s">
        <v>1725</v>
      </c>
      <c r="AD1485" s="14" t="s">
        <v>163</v>
      </c>
      <c r="AE1485" s="14" t="s">
        <v>1484</v>
      </c>
      <c r="AF1485" s="14" t="s">
        <v>13</v>
      </c>
      <c r="AG1485" s="14">
        <v>2</v>
      </c>
      <c r="AH1485" s="14">
        <v>3302</v>
      </c>
      <c r="AI1485" s="15" t="str">
        <f t="shared" si="465"/>
        <v/>
      </c>
      <c r="AJ1485" s="15" t="str">
        <f t="shared" si="466"/>
        <v/>
      </c>
      <c r="AK1485" s="15" t="str">
        <f t="shared" si="467"/>
        <v/>
      </c>
      <c r="AL1485" s="15" t="str">
        <f t="shared" si="468"/>
        <v/>
      </c>
      <c r="AM1485" s="15" t="str">
        <f t="shared" si="469"/>
        <v/>
      </c>
      <c r="AN1485" s="15" t="str">
        <f t="shared" si="470"/>
        <v/>
      </c>
      <c r="AO1485" s="15" t="str">
        <f t="shared" si="471"/>
        <v/>
      </c>
      <c r="AP1485" s="9" t="str">
        <f t="shared" si="472"/>
        <v>IN1A水2</v>
      </c>
      <c r="AQ1485" s="9">
        <f t="shared" si="473"/>
        <v>0.16666666666666666</v>
      </c>
      <c r="AR1485" s="11" t="str">
        <f t="shared" si="474"/>
        <v>吹野水2</v>
      </c>
      <c r="AS1485" s="11">
        <f t="shared" si="480"/>
        <v>8.3333333333333329E-2</v>
      </c>
      <c r="AT1485">
        <v>6</v>
      </c>
      <c r="AU1485" s="12">
        <f t="shared" si="475"/>
        <v>1.1666666666666667</v>
      </c>
      <c r="AV1485" s="13" t="str">
        <f t="shared" si="476"/>
        <v>3302水2</v>
      </c>
      <c r="AW1485" s="13">
        <f t="shared" si="477"/>
        <v>8.3333333333333329E-2</v>
      </c>
      <c r="AX1485" s="18" t="str">
        <f t="shared" si="478"/>
        <v>IN1ALCIT1D水23302</v>
      </c>
      <c r="AY1485" s="18">
        <f t="shared" si="479"/>
        <v>1.1666666666666667</v>
      </c>
      <c r="AZ1485"/>
    </row>
    <row r="1486" spans="1:52" x14ac:dyDescent="0.15">
      <c r="A1486" s="1">
        <f t="shared" si="462"/>
        <v>1</v>
      </c>
      <c r="B1486" s="1" t="str">
        <f t="shared" si="463"/>
        <v>編成</v>
      </c>
      <c r="C1486" t="s">
        <v>3694</v>
      </c>
      <c r="D1486" s="1" t="str">
        <f>VLOOKUP($C1486,クラス一覧!$A:$J,10,FALSE)</f>
        <v>IT</v>
      </c>
      <c r="E1486" s="1">
        <f>VLOOKUP($C1486,クラス一覧!$A:$J,8,FALSE)</f>
        <v>7</v>
      </c>
      <c r="F1486" s="1" t="str">
        <f>VLOOKUP($C1486,クラス一覧!$A:$J,9,FALSE)</f>
        <v>加藤</v>
      </c>
      <c r="G1486" s="1" t="str">
        <f>VLOOKUP($H1486,科目一覧!$A:$G,3,FALSE)</f>
        <v>プログラミング</v>
      </c>
      <c r="H1486" t="s">
        <v>1811</v>
      </c>
      <c r="I1486" s="1" t="str">
        <f>VLOOKUP($H1486,科目一覧!$A:$G,7,FALSE)</f>
        <v>藤原</v>
      </c>
      <c r="J1486" s="1" t="str">
        <f>VLOOKUP($I1486,教員一覧!$A:$D,2,FALSE)</f>
        <v>IT</v>
      </c>
      <c r="K1486" s="1" t="str">
        <f>VLOOKUP($I1486,教員一覧!$A:$D,3,FALSE)</f>
        <v>　</v>
      </c>
      <c r="L1486" s="1" t="str">
        <f>VLOOKUP($I1486,教員一覧!$A:$D,4,FALSE)</f>
        <v>専任</v>
      </c>
      <c r="M1486" t="s">
        <v>1726</v>
      </c>
      <c r="N1486" t="s">
        <v>3789</v>
      </c>
      <c r="O1486" t="s">
        <v>10</v>
      </c>
      <c r="P1486" t="s">
        <v>13</v>
      </c>
      <c r="Q1486">
        <v>2</v>
      </c>
      <c r="R1486">
        <v>3303</v>
      </c>
      <c r="S1486" s="1" t="str">
        <f>VLOOKUP($R1486,教室一覧!$A:$B,2,FALSE)</f>
        <v>ノート対応</v>
      </c>
      <c r="T1486" s="1">
        <f>VLOOKUP($R1486,教室一覧!$A:$C,3,FALSE)</f>
        <v>36</v>
      </c>
      <c r="U1486" s="1" t="str">
        <f>VLOOKUP($R1486,教室一覧!$A:$D,4,FALSE)</f>
        <v>3号館</v>
      </c>
      <c r="V1486" s="1" t="str">
        <f>VLOOKUP($R1486,教室一覧!$A:$E,5,FALSE)</f>
        <v>3F</v>
      </c>
      <c r="W1486"/>
      <c r="X1486"/>
      <c r="Y1486" s="1" t="str">
        <f>VLOOKUP($O1486,教員一覧!$A:$D,2,FALSE)</f>
        <v>IT</v>
      </c>
      <c r="Z1486" s="1" t="str">
        <f>VLOOKUP($O1486,教員一覧!$A:$D,3,FALSE)</f>
        <v>　</v>
      </c>
      <c r="AA1486" s="1" t="str">
        <f>VLOOKUP($O1486,教員一覧!$A:$D,4,FALSE)</f>
        <v>専任</v>
      </c>
      <c r="AB1486" s="1" t="str">
        <f t="shared" si="464"/>
        <v/>
      </c>
      <c r="AC1486" s="14" t="s">
        <v>1726</v>
      </c>
      <c r="AD1486" s="14" t="s">
        <v>163</v>
      </c>
      <c r="AE1486" s="14" t="s">
        <v>10</v>
      </c>
      <c r="AF1486" s="14" t="s">
        <v>13</v>
      </c>
      <c r="AG1486" s="14">
        <v>2</v>
      </c>
      <c r="AH1486" s="14">
        <v>3303</v>
      </c>
      <c r="AI1486" s="15" t="str">
        <f t="shared" si="465"/>
        <v/>
      </c>
      <c r="AJ1486" s="15" t="str">
        <f t="shared" si="466"/>
        <v/>
      </c>
      <c r="AK1486" s="15" t="str">
        <f t="shared" si="467"/>
        <v/>
      </c>
      <c r="AL1486" s="15" t="str">
        <f t="shared" si="468"/>
        <v/>
      </c>
      <c r="AM1486" s="15" t="str">
        <f t="shared" si="469"/>
        <v/>
      </c>
      <c r="AN1486" s="15" t="str">
        <f t="shared" si="470"/>
        <v/>
      </c>
      <c r="AO1486" s="15" t="str">
        <f t="shared" si="471"/>
        <v/>
      </c>
      <c r="AP1486" s="9" t="str">
        <f t="shared" si="472"/>
        <v>IN1A水2</v>
      </c>
      <c r="AQ1486" s="9">
        <f t="shared" si="473"/>
        <v>0.16666666666666666</v>
      </c>
      <c r="AR1486" s="11" t="str">
        <f t="shared" si="474"/>
        <v>藤原水2</v>
      </c>
      <c r="AS1486" s="11">
        <f t="shared" si="480"/>
        <v>8.3333333333333329E-2</v>
      </c>
      <c r="AT1486">
        <v>6</v>
      </c>
      <c r="AU1486" s="12">
        <f t="shared" si="475"/>
        <v>1.1666666666666667</v>
      </c>
      <c r="AV1486" s="13" t="str">
        <f t="shared" si="476"/>
        <v>3303水2</v>
      </c>
      <c r="AW1486" s="13">
        <f t="shared" si="477"/>
        <v>8.3333333333333329E-2</v>
      </c>
      <c r="AX1486" s="18" t="str">
        <f t="shared" si="478"/>
        <v>IN1ALCIT1E水23303</v>
      </c>
      <c r="AY1486" s="18">
        <f t="shared" si="479"/>
        <v>1.1666666666666667</v>
      </c>
      <c r="AZ1486"/>
    </row>
    <row r="1487" spans="1:52" x14ac:dyDescent="0.15">
      <c r="A1487" s="1">
        <f t="shared" si="462"/>
        <v>1</v>
      </c>
      <c r="B1487" s="1" t="str">
        <f t="shared" si="463"/>
        <v>編成</v>
      </c>
      <c r="C1487" t="s">
        <v>3694</v>
      </c>
      <c r="D1487" s="1" t="str">
        <f>VLOOKUP($C1487,クラス一覧!$A:$J,10,FALSE)</f>
        <v>IT</v>
      </c>
      <c r="E1487" s="1">
        <f>VLOOKUP($C1487,クラス一覧!$A:$J,8,FALSE)</f>
        <v>7</v>
      </c>
      <c r="F1487" s="1" t="str">
        <f>VLOOKUP($C1487,クラス一覧!$A:$J,9,FALSE)</f>
        <v>加藤</v>
      </c>
      <c r="G1487" s="1" t="str">
        <f>VLOOKUP($H1487,科目一覧!$A:$G,3,FALSE)</f>
        <v>プログラミング</v>
      </c>
      <c r="H1487" t="s">
        <v>1811</v>
      </c>
      <c r="I1487" s="1" t="str">
        <f>VLOOKUP($H1487,科目一覧!$A:$G,7,FALSE)</f>
        <v>藤原</v>
      </c>
      <c r="J1487" s="1" t="str">
        <f>VLOOKUP($I1487,教員一覧!$A:$D,2,FALSE)</f>
        <v>IT</v>
      </c>
      <c r="K1487" s="1" t="str">
        <f>VLOOKUP($I1487,教員一覧!$A:$D,3,FALSE)</f>
        <v>　</v>
      </c>
      <c r="L1487" s="1" t="str">
        <f>VLOOKUP($I1487,教員一覧!$A:$D,4,FALSE)</f>
        <v>専任</v>
      </c>
      <c r="M1487" t="s">
        <v>1727</v>
      </c>
      <c r="N1487" t="s">
        <v>3789</v>
      </c>
      <c r="O1487" t="s">
        <v>10</v>
      </c>
      <c r="P1487" t="s">
        <v>13</v>
      </c>
      <c r="Q1487">
        <v>2</v>
      </c>
      <c r="R1487">
        <v>3303</v>
      </c>
      <c r="S1487" s="1" t="str">
        <f>VLOOKUP($R1487,教室一覧!$A:$B,2,FALSE)</f>
        <v>ノート対応</v>
      </c>
      <c r="T1487" s="1">
        <f>VLOOKUP($R1487,教室一覧!$A:$C,3,FALSE)</f>
        <v>36</v>
      </c>
      <c r="U1487" s="1" t="str">
        <f>VLOOKUP($R1487,教室一覧!$A:$D,4,FALSE)</f>
        <v>3号館</v>
      </c>
      <c r="V1487" s="1" t="str">
        <f>VLOOKUP($R1487,教室一覧!$A:$E,5,FALSE)</f>
        <v>3F</v>
      </c>
      <c r="W1487"/>
      <c r="X1487"/>
      <c r="Y1487" s="1" t="str">
        <f>VLOOKUP($O1487,教員一覧!$A:$D,2,FALSE)</f>
        <v>IT</v>
      </c>
      <c r="Z1487" s="1" t="str">
        <f>VLOOKUP($O1487,教員一覧!$A:$D,3,FALSE)</f>
        <v>　</v>
      </c>
      <c r="AA1487" s="1" t="str">
        <f>VLOOKUP($O1487,教員一覧!$A:$D,4,FALSE)</f>
        <v>専任</v>
      </c>
      <c r="AB1487" s="1" t="str">
        <f t="shared" si="464"/>
        <v/>
      </c>
      <c r="AC1487" s="14" t="s">
        <v>1727</v>
      </c>
      <c r="AD1487" s="14" t="s">
        <v>163</v>
      </c>
      <c r="AE1487" s="14" t="s">
        <v>10</v>
      </c>
      <c r="AF1487" s="14" t="s">
        <v>13</v>
      </c>
      <c r="AG1487" s="14">
        <v>2</v>
      </c>
      <c r="AH1487" s="14">
        <v>3303</v>
      </c>
      <c r="AI1487" s="15" t="str">
        <f t="shared" si="465"/>
        <v/>
      </c>
      <c r="AJ1487" s="15" t="str">
        <f t="shared" si="466"/>
        <v/>
      </c>
      <c r="AK1487" s="15" t="str">
        <f t="shared" si="467"/>
        <v/>
      </c>
      <c r="AL1487" s="15" t="str">
        <f t="shared" si="468"/>
        <v/>
      </c>
      <c r="AM1487" s="15" t="str">
        <f t="shared" si="469"/>
        <v/>
      </c>
      <c r="AN1487" s="15" t="str">
        <f t="shared" si="470"/>
        <v/>
      </c>
      <c r="AO1487" s="15" t="str">
        <f t="shared" si="471"/>
        <v/>
      </c>
      <c r="AP1487" s="9" t="str">
        <f t="shared" si="472"/>
        <v>IN1A水2</v>
      </c>
      <c r="AQ1487" s="9">
        <f t="shared" si="473"/>
        <v>0.16666666666666666</v>
      </c>
      <c r="AR1487" s="11" t="str">
        <f t="shared" si="474"/>
        <v>藤原水2</v>
      </c>
      <c r="AS1487" s="11">
        <f t="shared" si="480"/>
        <v>8.3333333333333329E-2</v>
      </c>
      <c r="AT1487">
        <v>6</v>
      </c>
      <c r="AU1487" s="12">
        <f t="shared" si="475"/>
        <v>1.1666666666666667</v>
      </c>
      <c r="AV1487" s="13" t="str">
        <f t="shared" si="476"/>
        <v>3303水2</v>
      </c>
      <c r="AW1487" s="13">
        <f t="shared" si="477"/>
        <v>8.3333333333333329E-2</v>
      </c>
      <c r="AX1487" s="18" t="str">
        <f t="shared" si="478"/>
        <v>IN1ALCIT1F水23303</v>
      </c>
      <c r="AY1487" s="18">
        <f t="shared" si="479"/>
        <v>1.1666666666666667</v>
      </c>
      <c r="AZ1487"/>
    </row>
    <row r="1488" spans="1:52" x14ac:dyDescent="0.15">
      <c r="A1488" s="1">
        <f t="shared" si="462"/>
        <v>1</v>
      </c>
      <c r="B1488" s="1" t="str">
        <f t="shared" si="463"/>
        <v>編成</v>
      </c>
      <c r="C1488" t="s">
        <v>3694</v>
      </c>
      <c r="D1488" s="1" t="str">
        <f>VLOOKUP($C1488,クラス一覧!$A:$J,10,FALSE)</f>
        <v>IT</v>
      </c>
      <c r="E1488" s="1">
        <f>VLOOKUP($C1488,クラス一覧!$A:$J,8,FALSE)</f>
        <v>7</v>
      </c>
      <c r="F1488" s="1" t="str">
        <f>VLOOKUP($C1488,クラス一覧!$A:$J,9,FALSE)</f>
        <v>加藤</v>
      </c>
      <c r="G1488" s="1" t="str">
        <f>VLOOKUP($H1488,科目一覧!$A:$G,3,FALSE)</f>
        <v>プログラミング</v>
      </c>
      <c r="H1488" t="s">
        <v>127</v>
      </c>
      <c r="I1488" s="1" t="str">
        <f>VLOOKUP($H1488,科目一覧!$A:$G,7,FALSE)</f>
        <v>藤原</v>
      </c>
      <c r="J1488" s="1" t="str">
        <f>VLOOKUP($I1488,教員一覧!$A:$D,2,FALSE)</f>
        <v>IT</v>
      </c>
      <c r="K1488" s="1" t="str">
        <f>VLOOKUP($I1488,教員一覧!$A:$D,3,FALSE)</f>
        <v>　</v>
      </c>
      <c r="L1488" s="1" t="str">
        <f>VLOOKUP($I1488,教員一覧!$A:$D,4,FALSE)</f>
        <v>専任</v>
      </c>
      <c r="M1488" t="s">
        <v>1721</v>
      </c>
      <c r="N1488" t="s">
        <v>3789</v>
      </c>
      <c r="O1488" t="s">
        <v>1604</v>
      </c>
      <c r="P1488" t="s">
        <v>13</v>
      </c>
      <c r="Q1488">
        <v>3</v>
      </c>
      <c r="R1488">
        <v>3701</v>
      </c>
      <c r="S1488" s="1" t="str">
        <f>VLOOKUP($R1488,教室一覧!$A:$B,2,FALSE)</f>
        <v>ノート15</v>
      </c>
      <c r="T1488" s="1">
        <f>VLOOKUP($R1488,教室一覧!$A:$C,3,FALSE)</f>
        <v>15</v>
      </c>
      <c r="U1488" s="1" t="str">
        <f>VLOOKUP($R1488,教室一覧!$A:$D,4,FALSE)</f>
        <v>3号館</v>
      </c>
      <c r="V1488" s="1" t="str">
        <f>VLOOKUP($R1488,教室一覧!$A:$E,5,FALSE)</f>
        <v>7F</v>
      </c>
      <c r="W1488"/>
      <c r="X1488"/>
      <c r="Y1488" s="1" t="str">
        <f>VLOOKUP($O1488,教員一覧!$A:$D,2,FALSE)</f>
        <v>IT</v>
      </c>
      <c r="Z1488" s="1" t="str">
        <f>VLOOKUP($O1488,教員一覧!$A:$D,3,FALSE)</f>
        <v>　</v>
      </c>
      <c r="AA1488" s="1" t="str">
        <f>VLOOKUP($O1488,教員一覧!$A:$D,4,FALSE)</f>
        <v>専任</v>
      </c>
      <c r="AB1488" s="1" t="str">
        <f t="shared" si="464"/>
        <v/>
      </c>
      <c r="AC1488" s="14" t="s">
        <v>1721</v>
      </c>
      <c r="AD1488" s="14" t="s">
        <v>163</v>
      </c>
      <c r="AE1488" s="14" t="s">
        <v>1604</v>
      </c>
      <c r="AF1488" s="14" t="s">
        <v>13</v>
      </c>
      <c r="AG1488" s="14">
        <v>3</v>
      </c>
      <c r="AH1488" s="14">
        <v>3701</v>
      </c>
      <c r="AI1488" s="15" t="str">
        <f t="shared" si="465"/>
        <v/>
      </c>
      <c r="AJ1488" s="15" t="str">
        <f t="shared" si="466"/>
        <v/>
      </c>
      <c r="AK1488" s="15" t="str">
        <f t="shared" si="467"/>
        <v/>
      </c>
      <c r="AL1488" s="15" t="str">
        <f t="shared" si="468"/>
        <v/>
      </c>
      <c r="AM1488" s="15" t="str">
        <f t="shared" si="469"/>
        <v/>
      </c>
      <c r="AN1488" s="15" t="str">
        <f t="shared" si="470"/>
        <v/>
      </c>
      <c r="AO1488" s="15" t="str">
        <f t="shared" si="471"/>
        <v/>
      </c>
      <c r="AP1488" s="9" t="str">
        <f t="shared" si="472"/>
        <v>IN1A水3</v>
      </c>
      <c r="AQ1488" s="9">
        <f t="shared" si="473"/>
        <v>0.125</v>
      </c>
      <c r="AR1488" s="11" t="str">
        <f t="shared" si="474"/>
        <v>角野水3</v>
      </c>
      <c r="AS1488" s="11">
        <f t="shared" si="480"/>
        <v>0.16666666666666666</v>
      </c>
      <c r="AT1488">
        <v>6</v>
      </c>
      <c r="AU1488" s="12">
        <f t="shared" si="475"/>
        <v>1.1666666666666667</v>
      </c>
      <c r="AV1488" s="13" t="str">
        <f t="shared" si="476"/>
        <v>3701水3</v>
      </c>
      <c r="AW1488" s="13">
        <f t="shared" si="477"/>
        <v>0.16666666666666666</v>
      </c>
      <c r="AX1488" s="18" t="str">
        <f t="shared" si="478"/>
        <v>IN1ALCIT1A水33701</v>
      </c>
      <c r="AY1488" s="18">
        <f t="shared" si="479"/>
        <v>1.1666666666666667</v>
      </c>
      <c r="AZ1488"/>
    </row>
    <row r="1489" spans="1:52" x14ac:dyDescent="0.15">
      <c r="A1489" s="1">
        <f t="shared" si="462"/>
        <v>1</v>
      </c>
      <c r="B1489" s="1" t="str">
        <f t="shared" si="463"/>
        <v>編成</v>
      </c>
      <c r="C1489" t="s">
        <v>3694</v>
      </c>
      <c r="D1489" s="1" t="str">
        <f>VLOOKUP($C1489,クラス一覧!$A:$J,10,FALSE)</f>
        <v>IT</v>
      </c>
      <c r="E1489" s="1">
        <f>VLOOKUP($C1489,クラス一覧!$A:$J,8,FALSE)</f>
        <v>7</v>
      </c>
      <c r="F1489" s="1" t="str">
        <f>VLOOKUP($C1489,クラス一覧!$A:$J,9,FALSE)</f>
        <v>加藤</v>
      </c>
      <c r="G1489" s="1" t="str">
        <f>VLOOKUP($H1489,科目一覧!$A:$G,3,FALSE)</f>
        <v>プログラミング</v>
      </c>
      <c r="H1489" t="s">
        <v>127</v>
      </c>
      <c r="I1489" s="1" t="str">
        <f>VLOOKUP($H1489,科目一覧!$A:$G,7,FALSE)</f>
        <v>藤原</v>
      </c>
      <c r="J1489" s="1" t="str">
        <f>VLOOKUP($I1489,教員一覧!$A:$D,2,FALSE)</f>
        <v>IT</v>
      </c>
      <c r="K1489" s="1" t="str">
        <f>VLOOKUP($I1489,教員一覧!$A:$D,3,FALSE)</f>
        <v>　</v>
      </c>
      <c r="L1489" s="1" t="str">
        <f>VLOOKUP($I1489,教員一覧!$A:$D,4,FALSE)</f>
        <v>専任</v>
      </c>
      <c r="M1489" t="s">
        <v>1723</v>
      </c>
      <c r="N1489" t="s">
        <v>3789</v>
      </c>
      <c r="O1489" t="s">
        <v>14</v>
      </c>
      <c r="P1489" t="s">
        <v>13</v>
      </c>
      <c r="Q1489">
        <v>3</v>
      </c>
      <c r="R1489">
        <v>3702</v>
      </c>
      <c r="S1489" s="1" t="str">
        <f>VLOOKUP($R1489,教室一覧!$A:$B,2,FALSE)</f>
        <v>ノート15</v>
      </c>
      <c r="T1489" s="1">
        <f>VLOOKUP($R1489,教室一覧!$A:$C,3,FALSE)</f>
        <v>15</v>
      </c>
      <c r="U1489" s="1" t="str">
        <f>VLOOKUP($R1489,教室一覧!$A:$D,4,FALSE)</f>
        <v>3号館</v>
      </c>
      <c r="V1489" s="1" t="str">
        <f>VLOOKUP($R1489,教室一覧!$A:$E,5,FALSE)</f>
        <v>7F</v>
      </c>
      <c r="W1489"/>
      <c r="X1489"/>
      <c r="Y1489" s="1" t="str">
        <f>VLOOKUP($O1489,教員一覧!$A:$D,2,FALSE)</f>
        <v>IT</v>
      </c>
      <c r="Z1489" s="1" t="str">
        <f>VLOOKUP($O1489,教員一覧!$A:$D,3,FALSE)</f>
        <v>　</v>
      </c>
      <c r="AA1489" s="1" t="str">
        <f>VLOOKUP($O1489,教員一覧!$A:$D,4,FALSE)</f>
        <v>非常勤</v>
      </c>
      <c r="AB1489" s="1" t="str">
        <f t="shared" si="464"/>
        <v/>
      </c>
      <c r="AC1489" s="14" t="s">
        <v>1723</v>
      </c>
      <c r="AD1489" s="14" t="s">
        <v>163</v>
      </c>
      <c r="AE1489" s="14" t="s">
        <v>14</v>
      </c>
      <c r="AF1489" s="14" t="s">
        <v>13</v>
      </c>
      <c r="AG1489" s="14">
        <v>3</v>
      </c>
      <c r="AH1489" s="14">
        <v>3702</v>
      </c>
      <c r="AI1489" s="15" t="str">
        <f t="shared" si="465"/>
        <v/>
      </c>
      <c r="AJ1489" s="15" t="str">
        <f t="shared" si="466"/>
        <v/>
      </c>
      <c r="AK1489" s="15" t="str">
        <f t="shared" si="467"/>
        <v/>
      </c>
      <c r="AL1489" s="15" t="str">
        <f t="shared" si="468"/>
        <v/>
      </c>
      <c r="AM1489" s="15" t="str">
        <f t="shared" si="469"/>
        <v/>
      </c>
      <c r="AN1489" s="15" t="str">
        <f t="shared" si="470"/>
        <v/>
      </c>
      <c r="AO1489" s="15" t="str">
        <f t="shared" si="471"/>
        <v/>
      </c>
      <c r="AP1489" s="9" t="str">
        <f t="shared" si="472"/>
        <v>IN1A水3</v>
      </c>
      <c r="AQ1489" s="9">
        <f t="shared" si="473"/>
        <v>0.125</v>
      </c>
      <c r="AR1489" s="11" t="str">
        <f t="shared" si="474"/>
        <v>森水3</v>
      </c>
      <c r="AS1489" s="11">
        <f t="shared" si="480"/>
        <v>0.16666666666666666</v>
      </c>
      <c r="AT1489">
        <v>6</v>
      </c>
      <c r="AU1489" s="12">
        <f t="shared" si="475"/>
        <v>1.1666666666666667</v>
      </c>
      <c r="AV1489" s="13" t="str">
        <f t="shared" si="476"/>
        <v>3702水3</v>
      </c>
      <c r="AW1489" s="13">
        <f t="shared" si="477"/>
        <v>0.16666666666666666</v>
      </c>
      <c r="AX1489" s="18" t="str">
        <f t="shared" si="478"/>
        <v>IN1ALCIT1B水33702</v>
      </c>
      <c r="AY1489" s="18">
        <f t="shared" si="479"/>
        <v>1.1666666666666667</v>
      </c>
      <c r="AZ1489"/>
    </row>
    <row r="1490" spans="1:52" x14ac:dyDescent="0.15">
      <c r="A1490" s="1">
        <f t="shared" si="462"/>
        <v>1</v>
      </c>
      <c r="B1490" s="1" t="str">
        <f t="shared" si="463"/>
        <v>編成</v>
      </c>
      <c r="C1490" t="s">
        <v>3694</v>
      </c>
      <c r="D1490" s="1" t="str">
        <f>VLOOKUP($C1490,クラス一覧!$A:$J,10,FALSE)</f>
        <v>IT</v>
      </c>
      <c r="E1490" s="1">
        <f>VLOOKUP($C1490,クラス一覧!$A:$J,8,FALSE)</f>
        <v>7</v>
      </c>
      <c r="F1490" s="1" t="str">
        <f>VLOOKUP($C1490,クラス一覧!$A:$J,9,FALSE)</f>
        <v>加藤</v>
      </c>
      <c r="G1490" s="1" t="str">
        <f>VLOOKUP($H1490,科目一覧!$A:$G,3,FALSE)</f>
        <v>プログラミング</v>
      </c>
      <c r="H1490" t="s">
        <v>127</v>
      </c>
      <c r="I1490" s="1" t="str">
        <f>VLOOKUP($H1490,科目一覧!$A:$G,7,FALSE)</f>
        <v>藤原</v>
      </c>
      <c r="J1490" s="1" t="str">
        <f>VLOOKUP($I1490,教員一覧!$A:$D,2,FALSE)</f>
        <v>IT</v>
      </c>
      <c r="K1490" s="1" t="str">
        <f>VLOOKUP($I1490,教員一覧!$A:$D,3,FALSE)</f>
        <v>　</v>
      </c>
      <c r="L1490" s="1" t="str">
        <f>VLOOKUP($I1490,教員一覧!$A:$D,4,FALSE)</f>
        <v>専任</v>
      </c>
      <c r="M1490" t="s">
        <v>1724</v>
      </c>
      <c r="N1490" t="s">
        <v>3789</v>
      </c>
      <c r="O1490" t="s">
        <v>1484</v>
      </c>
      <c r="P1490" t="s">
        <v>13</v>
      </c>
      <c r="Q1490">
        <v>3</v>
      </c>
      <c r="R1490">
        <v>3703</v>
      </c>
      <c r="S1490" s="1" t="str">
        <f>VLOOKUP($R1490,教室一覧!$A:$B,2,FALSE)</f>
        <v>ノート15</v>
      </c>
      <c r="T1490" s="1">
        <f>VLOOKUP($R1490,教室一覧!$A:$C,3,FALSE)</f>
        <v>15</v>
      </c>
      <c r="U1490" s="1" t="str">
        <f>VLOOKUP($R1490,教室一覧!$A:$D,4,FALSE)</f>
        <v>3号館</v>
      </c>
      <c r="V1490" s="1" t="str">
        <f>VLOOKUP($R1490,教室一覧!$A:$E,5,FALSE)</f>
        <v>7F</v>
      </c>
      <c r="W1490"/>
      <c r="X1490"/>
      <c r="Y1490" s="1" t="str">
        <f>VLOOKUP($O1490,教員一覧!$A:$D,2,FALSE)</f>
        <v>IT</v>
      </c>
      <c r="Z1490" s="1" t="str">
        <f>VLOOKUP($O1490,教員一覧!$A:$D,3,FALSE)</f>
        <v>　</v>
      </c>
      <c r="AA1490" s="1" t="str">
        <f>VLOOKUP($O1490,教員一覧!$A:$D,4,FALSE)</f>
        <v>非常勤</v>
      </c>
      <c r="AB1490" s="1" t="str">
        <f t="shared" si="464"/>
        <v/>
      </c>
      <c r="AC1490" s="14" t="s">
        <v>1724</v>
      </c>
      <c r="AD1490" s="14" t="s">
        <v>163</v>
      </c>
      <c r="AE1490" s="14" t="s">
        <v>1484</v>
      </c>
      <c r="AF1490" s="14" t="s">
        <v>13</v>
      </c>
      <c r="AG1490" s="14">
        <v>3</v>
      </c>
      <c r="AH1490" s="14">
        <v>3703</v>
      </c>
      <c r="AI1490" s="15" t="str">
        <f t="shared" si="465"/>
        <v/>
      </c>
      <c r="AJ1490" s="15" t="str">
        <f t="shared" si="466"/>
        <v/>
      </c>
      <c r="AK1490" s="15" t="str">
        <f t="shared" si="467"/>
        <v/>
      </c>
      <c r="AL1490" s="15" t="str">
        <f t="shared" si="468"/>
        <v/>
      </c>
      <c r="AM1490" s="15" t="str">
        <f t="shared" si="469"/>
        <v/>
      </c>
      <c r="AN1490" s="15" t="str">
        <f t="shared" si="470"/>
        <v/>
      </c>
      <c r="AO1490" s="15" t="str">
        <f t="shared" si="471"/>
        <v/>
      </c>
      <c r="AP1490" s="9" t="str">
        <f t="shared" si="472"/>
        <v>IN1A水3</v>
      </c>
      <c r="AQ1490" s="9">
        <f t="shared" si="473"/>
        <v>0.125</v>
      </c>
      <c r="AR1490" s="11" t="str">
        <f t="shared" si="474"/>
        <v>吹野水3</v>
      </c>
      <c r="AS1490" s="11">
        <f t="shared" si="480"/>
        <v>0.16666666666666666</v>
      </c>
      <c r="AT1490">
        <v>6</v>
      </c>
      <c r="AU1490" s="12">
        <f t="shared" si="475"/>
        <v>1.1666666666666667</v>
      </c>
      <c r="AV1490" s="13" t="str">
        <f t="shared" si="476"/>
        <v>3703水3</v>
      </c>
      <c r="AW1490" s="13">
        <f t="shared" si="477"/>
        <v>0.16666666666666666</v>
      </c>
      <c r="AX1490" s="18" t="str">
        <f t="shared" si="478"/>
        <v>IN1ALCIT1C水33703</v>
      </c>
      <c r="AY1490" s="18">
        <f t="shared" si="479"/>
        <v>1.1666666666666667</v>
      </c>
      <c r="AZ1490"/>
    </row>
    <row r="1491" spans="1:52" x14ac:dyDescent="0.15">
      <c r="A1491" s="1">
        <f t="shared" si="462"/>
        <v>1</v>
      </c>
      <c r="B1491" s="1" t="str">
        <f t="shared" si="463"/>
        <v>編成</v>
      </c>
      <c r="C1491" t="s">
        <v>3694</v>
      </c>
      <c r="D1491" s="1" t="str">
        <f>VLOOKUP($C1491,クラス一覧!$A:$J,10,FALSE)</f>
        <v>IT</v>
      </c>
      <c r="E1491" s="1">
        <f>VLOOKUP($C1491,クラス一覧!$A:$J,8,FALSE)</f>
        <v>7</v>
      </c>
      <c r="F1491" s="1" t="str">
        <f>VLOOKUP($C1491,クラス一覧!$A:$J,9,FALSE)</f>
        <v>加藤</v>
      </c>
      <c r="G1491" s="1" t="str">
        <f>VLOOKUP($H1491,科目一覧!$A:$G,3,FALSE)</f>
        <v>プログラミング</v>
      </c>
      <c r="H1491" t="s">
        <v>127</v>
      </c>
      <c r="I1491" s="1" t="str">
        <f>VLOOKUP($H1491,科目一覧!$A:$G,7,FALSE)</f>
        <v>藤原</v>
      </c>
      <c r="J1491" s="1" t="str">
        <f>VLOOKUP($I1491,教員一覧!$A:$D,2,FALSE)</f>
        <v>IT</v>
      </c>
      <c r="K1491" s="1" t="str">
        <f>VLOOKUP($I1491,教員一覧!$A:$D,3,FALSE)</f>
        <v>　</v>
      </c>
      <c r="L1491" s="1" t="str">
        <f>VLOOKUP($I1491,教員一覧!$A:$D,4,FALSE)</f>
        <v>専任</v>
      </c>
      <c r="M1491" t="s">
        <v>1725</v>
      </c>
      <c r="N1491" t="s">
        <v>3789</v>
      </c>
      <c r="O1491" t="s">
        <v>34</v>
      </c>
      <c r="P1491" t="s">
        <v>13</v>
      </c>
      <c r="Q1491">
        <v>3</v>
      </c>
      <c r="R1491">
        <v>3301</v>
      </c>
      <c r="S1491" s="1" t="str">
        <f>VLOOKUP($R1491,教室一覧!$A:$B,2,FALSE)</f>
        <v>ノート対応</v>
      </c>
      <c r="T1491" s="1">
        <f>VLOOKUP($R1491,教室一覧!$A:$C,3,FALSE)</f>
        <v>36</v>
      </c>
      <c r="U1491" s="1" t="str">
        <f>VLOOKUP($R1491,教室一覧!$A:$D,4,FALSE)</f>
        <v>3号館</v>
      </c>
      <c r="V1491" s="1" t="str">
        <f>VLOOKUP($R1491,教室一覧!$A:$E,5,FALSE)</f>
        <v>3F</v>
      </c>
      <c r="W1491"/>
      <c r="X1491"/>
      <c r="Y1491" s="1" t="str">
        <f>VLOOKUP($O1491,教員一覧!$A:$D,2,FALSE)</f>
        <v>IT</v>
      </c>
      <c r="Z1491" s="1" t="str">
        <f>VLOOKUP($O1491,教員一覧!$A:$D,3,FALSE)</f>
        <v>　</v>
      </c>
      <c r="AA1491" s="1" t="str">
        <f>VLOOKUP($O1491,教員一覧!$A:$D,4,FALSE)</f>
        <v>非常勤</v>
      </c>
      <c r="AB1491" s="1" t="str">
        <f t="shared" si="464"/>
        <v/>
      </c>
      <c r="AC1491" s="14" t="s">
        <v>1725</v>
      </c>
      <c r="AD1491" s="14" t="s">
        <v>163</v>
      </c>
      <c r="AE1491" s="14" t="s">
        <v>34</v>
      </c>
      <c r="AF1491" s="14" t="s">
        <v>13</v>
      </c>
      <c r="AG1491" s="14">
        <v>3</v>
      </c>
      <c r="AH1491" s="14">
        <v>3301</v>
      </c>
      <c r="AI1491" s="15" t="str">
        <f t="shared" si="465"/>
        <v/>
      </c>
      <c r="AJ1491" s="15" t="str">
        <f t="shared" si="466"/>
        <v/>
      </c>
      <c r="AK1491" s="15" t="str">
        <f t="shared" si="467"/>
        <v/>
      </c>
      <c r="AL1491" s="15" t="str">
        <f t="shared" si="468"/>
        <v/>
      </c>
      <c r="AM1491" s="15" t="str">
        <f t="shared" si="469"/>
        <v/>
      </c>
      <c r="AN1491" s="15" t="str">
        <f t="shared" si="470"/>
        <v/>
      </c>
      <c r="AO1491" s="15" t="str">
        <f t="shared" si="471"/>
        <v/>
      </c>
      <c r="AP1491" s="9" t="str">
        <f t="shared" si="472"/>
        <v>IN1A水3</v>
      </c>
      <c r="AQ1491" s="9">
        <f t="shared" si="473"/>
        <v>0.125</v>
      </c>
      <c r="AR1491" s="11" t="str">
        <f t="shared" si="474"/>
        <v>杉原水3</v>
      </c>
      <c r="AS1491" s="11">
        <f t="shared" si="480"/>
        <v>0.16666666666666666</v>
      </c>
      <c r="AT1491">
        <v>6</v>
      </c>
      <c r="AU1491" s="12">
        <f t="shared" si="475"/>
        <v>1.1666666666666667</v>
      </c>
      <c r="AV1491" s="13" t="str">
        <f t="shared" si="476"/>
        <v>3301水3</v>
      </c>
      <c r="AW1491" s="13">
        <f t="shared" si="477"/>
        <v>0.16666666666666666</v>
      </c>
      <c r="AX1491" s="18" t="str">
        <f t="shared" si="478"/>
        <v>IN1ALCIT1D水33301</v>
      </c>
      <c r="AY1491" s="18">
        <f t="shared" si="479"/>
        <v>1.1666666666666667</v>
      </c>
      <c r="AZ1491"/>
    </row>
    <row r="1492" spans="1:52" x14ac:dyDescent="0.15">
      <c r="A1492" s="1">
        <f t="shared" si="462"/>
        <v>1</v>
      </c>
      <c r="B1492" s="1" t="str">
        <f t="shared" si="463"/>
        <v>編成</v>
      </c>
      <c r="C1492" t="s">
        <v>3694</v>
      </c>
      <c r="D1492" s="1" t="str">
        <f>VLOOKUP($C1492,クラス一覧!$A:$J,10,FALSE)</f>
        <v>IT</v>
      </c>
      <c r="E1492" s="1">
        <f>VLOOKUP($C1492,クラス一覧!$A:$J,8,FALSE)</f>
        <v>7</v>
      </c>
      <c r="F1492" s="1" t="str">
        <f>VLOOKUP($C1492,クラス一覧!$A:$J,9,FALSE)</f>
        <v>加藤</v>
      </c>
      <c r="G1492" s="1" t="str">
        <f>VLOOKUP($H1492,科目一覧!$A:$G,3,FALSE)</f>
        <v>プログラミング</v>
      </c>
      <c r="H1492" t="s">
        <v>127</v>
      </c>
      <c r="I1492" s="1" t="str">
        <f>VLOOKUP($H1492,科目一覧!$A:$G,7,FALSE)</f>
        <v>藤原</v>
      </c>
      <c r="J1492" s="1" t="str">
        <f>VLOOKUP($I1492,教員一覧!$A:$D,2,FALSE)</f>
        <v>IT</v>
      </c>
      <c r="K1492" s="1" t="str">
        <f>VLOOKUP($I1492,教員一覧!$A:$D,3,FALSE)</f>
        <v>　</v>
      </c>
      <c r="L1492" s="1" t="str">
        <f>VLOOKUP($I1492,教員一覧!$A:$D,4,FALSE)</f>
        <v>専任</v>
      </c>
      <c r="M1492" t="s">
        <v>1726</v>
      </c>
      <c r="N1492" t="s">
        <v>3789</v>
      </c>
      <c r="O1492" t="s">
        <v>10</v>
      </c>
      <c r="P1492" t="s">
        <v>13</v>
      </c>
      <c r="Q1492">
        <v>3</v>
      </c>
      <c r="R1492">
        <v>3302</v>
      </c>
      <c r="S1492" s="1" t="str">
        <f>VLOOKUP($R1492,教室一覧!$A:$B,2,FALSE)</f>
        <v>ノート対応</v>
      </c>
      <c r="T1492" s="1">
        <f>VLOOKUP($R1492,教室一覧!$A:$C,3,FALSE)</f>
        <v>36</v>
      </c>
      <c r="U1492" s="1" t="str">
        <f>VLOOKUP($R1492,教室一覧!$A:$D,4,FALSE)</f>
        <v>3号館</v>
      </c>
      <c r="V1492" s="1" t="str">
        <f>VLOOKUP($R1492,教室一覧!$A:$E,5,FALSE)</f>
        <v>3F</v>
      </c>
      <c r="W1492"/>
      <c r="X1492"/>
      <c r="Y1492" s="1" t="str">
        <f>VLOOKUP($O1492,教員一覧!$A:$D,2,FALSE)</f>
        <v>IT</v>
      </c>
      <c r="Z1492" s="1" t="str">
        <f>VLOOKUP($O1492,教員一覧!$A:$D,3,FALSE)</f>
        <v>　</v>
      </c>
      <c r="AA1492" s="1" t="str">
        <f>VLOOKUP($O1492,教員一覧!$A:$D,4,FALSE)</f>
        <v>専任</v>
      </c>
      <c r="AB1492" s="1" t="str">
        <f t="shared" si="464"/>
        <v/>
      </c>
      <c r="AC1492" s="14" t="s">
        <v>1726</v>
      </c>
      <c r="AD1492" s="14" t="s">
        <v>163</v>
      </c>
      <c r="AE1492" s="14" t="s">
        <v>10</v>
      </c>
      <c r="AF1492" s="14" t="s">
        <v>13</v>
      </c>
      <c r="AG1492" s="14">
        <v>3</v>
      </c>
      <c r="AH1492" s="14">
        <v>3302</v>
      </c>
      <c r="AI1492" s="15" t="str">
        <f t="shared" si="465"/>
        <v/>
      </c>
      <c r="AJ1492" s="15" t="str">
        <f t="shared" si="466"/>
        <v/>
      </c>
      <c r="AK1492" s="15" t="str">
        <f t="shared" si="467"/>
        <v/>
      </c>
      <c r="AL1492" s="15" t="str">
        <f t="shared" si="468"/>
        <v/>
      </c>
      <c r="AM1492" s="15" t="str">
        <f t="shared" si="469"/>
        <v/>
      </c>
      <c r="AN1492" s="15" t="str">
        <f t="shared" si="470"/>
        <v/>
      </c>
      <c r="AO1492" s="15" t="str">
        <f t="shared" si="471"/>
        <v/>
      </c>
      <c r="AP1492" s="9" t="str">
        <f t="shared" si="472"/>
        <v>IN1A水3</v>
      </c>
      <c r="AQ1492" s="9">
        <f t="shared" si="473"/>
        <v>0.125</v>
      </c>
      <c r="AR1492" s="11" t="str">
        <f t="shared" si="474"/>
        <v>藤原水3</v>
      </c>
      <c r="AS1492" s="11">
        <f t="shared" si="480"/>
        <v>0.16666666666666666</v>
      </c>
      <c r="AT1492">
        <v>6</v>
      </c>
      <c r="AU1492" s="12">
        <f t="shared" si="475"/>
        <v>1.1666666666666667</v>
      </c>
      <c r="AV1492" s="13" t="str">
        <f t="shared" si="476"/>
        <v>3302水3</v>
      </c>
      <c r="AW1492" s="13">
        <f t="shared" si="477"/>
        <v>8.3333333333333329E-2</v>
      </c>
      <c r="AX1492" s="18" t="str">
        <f t="shared" si="478"/>
        <v>IN1ALCIT1E水33302</v>
      </c>
      <c r="AY1492" s="18">
        <f t="shared" si="479"/>
        <v>0.58333333333333337</v>
      </c>
      <c r="AZ1492"/>
    </row>
    <row r="1493" spans="1:52" x14ac:dyDescent="0.15">
      <c r="A1493" s="1">
        <f t="shared" si="462"/>
        <v>1</v>
      </c>
      <c r="B1493" s="1" t="str">
        <f t="shared" si="463"/>
        <v>編成</v>
      </c>
      <c r="C1493" t="s">
        <v>3694</v>
      </c>
      <c r="D1493" s="1" t="str">
        <f>VLOOKUP($C1493,クラス一覧!$A:$J,10,FALSE)</f>
        <v>IT</v>
      </c>
      <c r="E1493" s="1">
        <f>VLOOKUP($C1493,クラス一覧!$A:$J,8,FALSE)</f>
        <v>7</v>
      </c>
      <c r="F1493" s="1" t="str">
        <f>VLOOKUP($C1493,クラス一覧!$A:$J,9,FALSE)</f>
        <v>加藤</v>
      </c>
      <c r="G1493" s="1" t="str">
        <f>VLOOKUP($H1493,科目一覧!$A:$G,3,FALSE)</f>
        <v>プログラミング</v>
      </c>
      <c r="H1493" t="s">
        <v>127</v>
      </c>
      <c r="I1493" s="1" t="str">
        <f>VLOOKUP($H1493,科目一覧!$A:$G,7,FALSE)</f>
        <v>藤原</v>
      </c>
      <c r="J1493" s="1" t="str">
        <f>VLOOKUP($I1493,教員一覧!$A:$D,2,FALSE)</f>
        <v>IT</v>
      </c>
      <c r="K1493" s="1" t="str">
        <f>VLOOKUP($I1493,教員一覧!$A:$D,3,FALSE)</f>
        <v>　</v>
      </c>
      <c r="L1493" s="1" t="str">
        <f>VLOOKUP($I1493,教員一覧!$A:$D,4,FALSE)</f>
        <v>専任</v>
      </c>
      <c r="M1493" t="s">
        <v>1727</v>
      </c>
      <c r="N1493" t="s">
        <v>3789</v>
      </c>
      <c r="O1493" t="s">
        <v>16</v>
      </c>
      <c r="P1493" t="s">
        <v>13</v>
      </c>
      <c r="Q1493">
        <v>3</v>
      </c>
      <c r="R1493">
        <v>3303</v>
      </c>
      <c r="S1493" s="1" t="str">
        <f>VLOOKUP($R1493,教室一覧!$A:$B,2,FALSE)</f>
        <v>ノート対応</v>
      </c>
      <c r="T1493" s="1">
        <f>VLOOKUP($R1493,教室一覧!$A:$C,3,FALSE)</f>
        <v>36</v>
      </c>
      <c r="U1493" s="1" t="str">
        <f>VLOOKUP($R1493,教室一覧!$A:$D,4,FALSE)</f>
        <v>3号館</v>
      </c>
      <c r="V1493" s="1" t="str">
        <f>VLOOKUP($R1493,教室一覧!$A:$E,5,FALSE)</f>
        <v>3F</v>
      </c>
      <c r="W1493"/>
      <c r="X1493"/>
      <c r="Y1493" s="1" t="str">
        <f>VLOOKUP($O1493,教員一覧!$A:$D,2,FALSE)</f>
        <v>IT</v>
      </c>
      <c r="Z1493" s="1" t="str">
        <f>VLOOKUP($O1493,教員一覧!$A:$D,3,FALSE)</f>
        <v>　</v>
      </c>
      <c r="AA1493" s="1" t="str">
        <f>VLOOKUP($O1493,教員一覧!$A:$D,4,FALSE)</f>
        <v>非常勤</v>
      </c>
      <c r="AB1493" s="1" t="str">
        <f t="shared" si="464"/>
        <v/>
      </c>
      <c r="AC1493" s="14" t="s">
        <v>1727</v>
      </c>
      <c r="AD1493" s="14" t="s">
        <v>163</v>
      </c>
      <c r="AE1493" s="14" t="s">
        <v>16</v>
      </c>
      <c r="AF1493" s="14" t="s">
        <v>13</v>
      </c>
      <c r="AG1493" s="14">
        <v>3</v>
      </c>
      <c r="AH1493" s="14">
        <v>3303</v>
      </c>
      <c r="AI1493" s="15" t="str">
        <f t="shared" si="465"/>
        <v/>
      </c>
      <c r="AJ1493" s="15" t="str">
        <f t="shared" si="466"/>
        <v/>
      </c>
      <c r="AK1493" s="15" t="str">
        <f t="shared" si="467"/>
        <v/>
      </c>
      <c r="AL1493" s="15" t="str">
        <f t="shared" si="468"/>
        <v/>
      </c>
      <c r="AM1493" s="15" t="str">
        <f t="shared" si="469"/>
        <v/>
      </c>
      <c r="AN1493" s="15" t="str">
        <f t="shared" si="470"/>
        <v/>
      </c>
      <c r="AO1493" s="15" t="str">
        <f t="shared" si="471"/>
        <v/>
      </c>
      <c r="AP1493" s="9" t="str">
        <f t="shared" si="472"/>
        <v>IN1A水3</v>
      </c>
      <c r="AQ1493" s="9">
        <f t="shared" si="473"/>
        <v>0.125</v>
      </c>
      <c r="AR1493" s="11" t="str">
        <f t="shared" si="474"/>
        <v>梶山水3</v>
      </c>
      <c r="AS1493" s="11">
        <f t="shared" si="480"/>
        <v>0.16666666666666666</v>
      </c>
      <c r="AT1493">
        <v>6</v>
      </c>
      <c r="AU1493" s="12">
        <f t="shared" si="475"/>
        <v>1.1666666666666667</v>
      </c>
      <c r="AV1493" s="13" t="str">
        <f t="shared" si="476"/>
        <v>3303水3</v>
      </c>
      <c r="AW1493" s="13">
        <f t="shared" si="477"/>
        <v>8.3333333333333329E-2</v>
      </c>
      <c r="AX1493" s="18" t="str">
        <f t="shared" si="478"/>
        <v>IN1ALCIT1F水33303</v>
      </c>
      <c r="AY1493" s="18">
        <f t="shared" si="479"/>
        <v>0.58333333333333337</v>
      </c>
      <c r="AZ1493"/>
    </row>
    <row r="1494" spans="1:52" x14ac:dyDescent="0.15">
      <c r="A1494" s="1">
        <f t="shared" si="462"/>
        <v>1</v>
      </c>
      <c r="B1494" s="1" t="str">
        <f t="shared" si="463"/>
        <v>編成</v>
      </c>
      <c r="C1494" t="s">
        <v>3694</v>
      </c>
      <c r="D1494" s="1" t="str">
        <f>VLOOKUP($C1494,クラス一覧!$A:$J,10,FALSE)</f>
        <v>IT</v>
      </c>
      <c r="E1494" s="1">
        <f>VLOOKUP($C1494,クラス一覧!$A:$J,8,FALSE)</f>
        <v>7</v>
      </c>
      <c r="F1494" s="1" t="str">
        <f>VLOOKUP($C1494,クラス一覧!$A:$J,9,FALSE)</f>
        <v>加藤</v>
      </c>
      <c r="G1494" s="1" t="str">
        <f>VLOOKUP($H1494,科目一覧!$A:$G,3,FALSE)</f>
        <v>情報処理</v>
      </c>
      <c r="H1494" t="s">
        <v>3056</v>
      </c>
      <c r="I1494" s="1" t="str">
        <f>VLOOKUP($H1494,科目一覧!$A:$G,7,FALSE)</f>
        <v>奥田</v>
      </c>
      <c r="J1494" s="1" t="str">
        <f>VLOOKUP($I1494,教員一覧!$A:$D,2,FALSE)</f>
        <v>ゲーム</v>
      </c>
      <c r="K1494" s="1" t="str">
        <f>VLOOKUP($I1494,教員一覧!$A:$D,3,FALSE)</f>
        <v>プログラム</v>
      </c>
      <c r="L1494" s="1" t="str">
        <f>VLOOKUP($I1494,教員一覧!$A:$D,4,FALSE)</f>
        <v>専任</v>
      </c>
      <c r="M1494" t="s">
        <v>128</v>
      </c>
      <c r="N1494" t="s">
        <v>3789</v>
      </c>
      <c r="O1494" t="s">
        <v>61</v>
      </c>
      <c r="P1494" t="s">
        <v>13</v>
      </c>
      <c r="Q1494">
        <v>4</v>
      </c>
      <c r="R1494">
        <v>3201</v>
      </c>
      <c r="S1494" s="1" t="str">
        <f>VLOOKUP($R1494,教室一覧!$A:$B,2,FALSE)</f>
        <v>普通教室</v>
      </c>
      <c r="T1494" s="1">
        <f>VLOOKUP($R1494,教室一覧!$A:$C,3,FALSE)</f>
        <v>36</v>
      </c>
      <c r="U1494" s="1" t="str">
        <f>VLOOKUP($R1494,教室一覧!$A:$D,4,FALSE)</f>
        <v>3号館</v>
      </c>
      <c r="V1494" s="1" t="str">
        <f>VLOOKUP($R1494,教室一覧!$A:$E,5,FALSE)</f>
        <v>2F</v>
      </c>
      <c r="W1494"/>
      <c r="X1494"/>
      <c r="Y1494" s="1" t="str">
        <f>VLOOKUP($O1494,教員一覧!$A:$D,2,FALSE)</f>
        <v>ゲーム</v>
      </c>
      <c r="Z1494" s="1" t="str">
        <f>VLOOKUP($O1494,教員一覧!$A:$D,3,FALSE)</f>
        <v>プログラム</v>
      </c>
      <c r="AA1494" s="1" t="str">
        <f>VLOOKUP($O1494,教員一覧!$A:$D,4,FALSE)</f>
        <v>専任</v>
      </c>
      <c r="AB1494" s="1" t="str">
        <f t="shared" si="464"/>
        <v/>
      </c>
      <c r="AC1494" s="14" t="s">
        <v>128</v>
      </c>
      <c r="AD1494" s="14" t="s">
        <v>163</v>
      </c>
      <c r="AE1494" s="14" t="s">
        <v>61</v>
      </c>
      <c r="AF1494" s="14" t="s">
        <v>13</v>
      </c>
      <c r="AG1494" s="14">
        <v>4</v>
      </c>
      <c r="AH1494" s="14">
        <v>3201</v>
      </c>
      <c r="AI1494" s="15" t="str">
        <f t="shared" si="465"/>
        <v/>
      </c>
      <c r="AJ1494" s="15" t="str">
        <f t="shared" si="466"/>
        <v/>
      </c>
      <c r="AK1494" s="15" t="str">
        <f t="shared" si="467"/>
        <v/>
      </c>
      <c r="AL1494" s="15" t="str">
        <f t="shared" si="468"/>
        <v/>
      </c>
      <c r="AM1494" s="15" t="str">
        <f t="shared" si="469"/>
        <v/>
      </c>
      <c r="AN1494" s="15" t="str">
        <f t="shared" si="470"/>
        <v/>
      </c>
      <c r="AO1494" s="15" t="str">
        <f t="shared" si="471"/>
        <v/>
      </c>
      <c r="AP1494" s="9" t="str">
        <f t="shared" si="472"/>
        <v>IN1A水4</v>
      </c>
      <c r="AQ1494" s="9">
        <f t="shared" si="473"/>
        <v>0.33333333333333331</v>
      </c>
      <c r="AR1494" s="11" t="str">
        <f t="shared" si="474"/>
        <v>奥田水4</v>
      </c>
      <c r="AS1494" s="11">
        <f t="shared" si="480"/>
        <v>0.16666666666666666</v>
      </c>
      <c r="AT1494">
        <v>3</v>
      </c>
      <c r="AU1494" s="12">
        <f t="shared" si="475"/>
        <v>2.3333333333333335</v>
      </c>
      <c r="AV1494" s="13" t="str">
        <f t="shared" si="476"/>
        <v>3201水4</v>
      </c>
      <c r="AW1494" s="13">
        <f t="shared" si="477"/>
        <v>0.16666666666666666</v>
      </c>
      <c r="AX1494" s="18" t="str">
        <f t="shared" si="478"/>
        <v>IN1ALFEIT1A水43201</v>
      </c>
      <c r="AY1494" s="18">
        <f t="shared" si="479"/>
        <v>2.3333333333333335</v>
      </c>
      <c r="AZ1494"/>
    </row>
    <row r="1495" spans="1:52" x14ac:dyDescent="0.15">
      <c r="A1495" s="1">
        <f t="shared" si="462"/>
        <v>1</v>
      </c>
      <c r="B1495" s="1" t="str">
        <f t="shared" si="463"/>
        <v>編成</v>
      </c>
      <c r="C1495" t="s">
        <v>3694</v>
      </c>
      <c r="D1495" s="1" t="str">
        <f>VLOOKUP($C1495,クラス一覧!$A:$J,10,FALSE)</f>
        <v>IT</v>
      </c>
      <c r="E1495" s="1">
        <f>VLOOKUP($C1495,クラス一覧!$A:$J,8,FALSE)</f>
        <v>7</v>
      </c>
      <c r="F1495" s="1" t="str">
        <f>VLOOKUP($C1495,クラス一覧!$A:$J,9,FALSE)</f>
        <v>加藤</v>
      </c>
      <c r="G1495" s="1" t="str">
        <f>VLOOKUP($H1495,科目一覧!$A:$G,3,FALSE)</f>
        <v>情報処理</v>
      </c>
      <c r="H1495" t="s">
        <v>3056</v>
      </c>
      <c r="I1495" s="1" t="str">
        <f>VLOOKUP($H1495,科目一覧!$A:$G,7,FALSE)</f>
        <v>奥田</v>
      </c>
      <c r="J1495" s="1" t="str">
        <f>VLOOKUP($I1495,教員一覧!$A:$D,2,FALSE)</f>
        <v>ゲーム</v>
      </c>
      <c r="K1495" s="1" t="str">
        <f>VLOOKUP($I1495,教員一覧!$A:$D,3,FALSE)</f>
        <v>プログラム</v>
      </c>
      <c r="L1495" s="1" t="str">
        <f>VLOOKUP($I1495,教員一覧!$A:$D,4,FALSE)</f>
        <v>専任</v>
      </c>
      <c r="M1495" t="s">
        <v>129</v>
      </c>
      <c r="N1495" t="s">
        <v>3789</v>
      </c>
      <c r="O1495" t="s">
        <v>8</v>
      </c>
      <c r="P1495" t="s">
        <v>13</v>
      </c>
      <c r="Q1495">
        <v>4</v>
      </c>
      <c r="R1495">
        <v>3202</v>
      </c>
      <c r="S1495" s="1" t="str">
        <f>VLOOKUP($R1495,教室一覧!$A:$B,2,FALSE)</f>
        <v>普通教室</v>
      </c>
      <c r="T1495" s="1">
        <f>VLOOKUP($R1495,教室一覧!$A:$C,3,FALSE)</f>
        <v>36</v>
      </c>
      <c r="U1495" s="1" t="str">
        <f>VLOOKUP($R1495,教室一覧!$A:$D,4,FALSE)</f>
        <v>3号館</v>
      </c>
      <c r="V1495" s="1" t="str">
        <f>VLOOKUP($R1495,教室一覧!$A:$E,5,FALSE)</f>
        <v>2F</v>
      </c>
      <c r="W1495"/>
      <c r="X1495"/>
      <c r="Y1495" s="1" t="str">
        <f>VLOOKUP($O1495,教員一覧!$A:$D,2,FALSE)</f>
        <v>IT</v>
      </c>
      <c r="Z1495" s="1" t="str">
        <f>VLOOKUP($O1495,教員一覧!$A:$D,3,FALSE)</f>
        <v>　</v>
      </c>
      <c r="AA1495" s="1" t="str">
        <f>VLOOKUP($O1495,教員一覧!$A:$D,4,FALSE)</f>
        <v>専任</v>
      </c>
      <c r="AB1495" s="1" t="str">
        <f t="shared" si="464"/>
        <v/>
      </c>
      <c r="AC1495" s="14" t="s">
        <v>129</v>
      </c>
      <c r="AD1495" s="14" t="s">
        <v>163</v>
      </c>
      <c r="AE1495" s="14" t="s">
        <v>8</v>
      </c>
      <c r="AF1495" s="14" t="s">
        <v>13</v>
      </c>
      <c r="AG1495" s="14">
        <v>4</v>
      </c>
      <c r="AH1495" s="14">
        <v>3202</v>
      </c>
      <c r="AI1495" s="15" t="str">
        <f t="shared" si="465"/>
        <v/>
      </c>
      <c r="AJ1495" s="15" t="str">
        <f t="shared" si="466"/>
        <v/>
      </c>
      <c r="AK1495" s="15" t="str">
        <f t="shared" si="467"/>
        <v/>
      </c>
      <c r="AL1495" s="15" t="str">
        <f t="shared" si="468"/>
        <v/>
      </c>
      <c r="AM1495" s="15" t="str">
        <f t="shared" si="469"/>
        <v/>
      </c>
      <c r="AN1495" s="15" t="str">
        <f t="shared" si="470"/>
        <v/>
      </c>
      <c r="AO1495" s="15" t="str">
        <f t="shared" si="471"/>
        <v/>
      </c>
      <c r="AP1495" s="9" t="str">
        <f t="shared" si="472"/>
        <v>IN1A水4</v>
      </c>
      <c r="AQ1495" s="9">
        <f t="shared" si="473"/>
        <v>0.33333333333333331</v>
      </c>
      <c r="AR1495" s="11" t="str">
        <f t="shared" si="474"/>
        <v>寺澤水4</v>
      </c>
      <c r="AS1495" s="11">
        <f t="shared" si="480"/>
        <v>0.16666666666666666</v>
      </c>
      <c r="AT1495">
        <v>3</v>
      </c>
      <c r="AU1495" s="12">
        <f t="shared" si="475"/>
        <v>2.3333333333333335</v>
      </c>
      <c r="AV1495" s="13" t="str">
        <f t="shared" si="476"/>
        <v>3202水4</v>
      </c>
      <c r="AW1495" s="13">
        <f t="shared" si="477"/>
        <v>0.16666666666666666</v>
      </c>
      <c r="AX1495" s="18" t="str">
        <f t="shared" si="478"/>
        <v>IN1ALFEIT1B水43202</v>
      </c>
      <c r="AY1495" s="18">
        <f t="shared" si="479"/>
        <v>2.3333333333333335</v>
      </c>
      <c r="AZ1495"/>
    </row>
    <row r="1496" spans="1:52" x14ac:dyDescent="0.15">
      <c r="A1496" s="1">
        <f t="shared" si="462"/>
        <v>1</v>
      </c>
      <c r="B1496" s="1" t="str">
        <f t="shared" si="463"/>
        <v>編成</v>
      </c>
      <c r="C1496" t="s">
        <v>3694</v>
      </c>
      <c r="D1496" s="1" t="str">
        <f>VLOOKUP($C1496,クラス一覧!$A:$J,10,FALSE)</f>
        <v>IT</v>
      </c>
      <c r="E1496" s="1">
        <f>VLOOKUP($C1496,クラス一覧!$A:$J,8,FALSE)</f>
        <v>7</v>
      </c>
      <c r="F1496" s="1" t="str">
        <f>VLOOKUP($C1496,クラス一覧!$A:$J,9,FALSE)</f>
        <v>加藤</v>
      </c>
      <c r="G1496" s="1" t="str">
        <f>VLOOKUP($H1496,科目一覧!$A:$G,3,FALSE)</f>
        <v>情報処理</v>
      </c>
      <c r="H1496" t="s">
        <v>3056</v>
      </c>
      <c r="I1496" s="1" t="str">
        <f>VLOOKUP($H1496,科目一覧!$A:$G,7,FALSE)</f>
        <v>奥田</v>
      </c>
      <c r="J1496" s="1" t="str">
        <f>VLOOKUP($I1496,教員一覧!$A:$D,2,FALSE)</f>
        <v>ゲーム</v>
      </c>
      <c r="K1496" s="1" t="str">
        <f>VLOOKUP($I1496,教員一覧!$A:$D,3,FALSE)</f>
        <v>プログラム</v>
      </c>
      <c r="L1496" s="1" t="str">
        <f>VLOOKUP($I1496,教員一覧!$A:$D,4,FALSE)</f>
        <v>専任</v>
      </c>
      <c r="M1496" t="s">
        <v>130</v>
      </c>
      <c r="N1496" t="s">
        <v>3789</v>
      </c>
      <c r="O1496" t="s">
        <v>1484</v>
      </c>
      <c r="P1496" t="s">
        <v>13</v>
      </c>
      <c r="Q1496">
        <v>4</v>
      </c>
      <c r="R1496">
        <v>3203</v>
      </c>
      <c r="S1496" s="1" t="str">
        <f>VLOOKUP($R1496,教室一覧!$A:$B,2,FALSE)</f>
        <v>普通教室</v>
      </c>
      <c r="T1496" s="1">
        <f>VLOOKUP($R1496,教室一覧!$A:$C,3,FALSE)</f>
        <v>36</v>
      </c>
      <c r="U1496" s="1" t="str">
        <f>VLOOKUP($R1496,教室一覧!$A:$D,4,FALSE)</f>
        <v>3号館</v>
      </c>
      <c r="V1496" s="1" t="str">
        <f>VLOOKUP($R1496,教室一覧!$A:$E,5,FALSE)</f>
        <v>2F</v>
      </c>
      <c r="W1496"/>
      <c r="X1496"/>
      <c r="Y1496" s="1" t="str">
        <f>VLOOKUP($O1496,教員一覧!$A:$D,2,FALSE)</f>
        <v>IT</v>
      </c>
      <c r="Z1496" s="1" t="str">
        <f>VLOOKUP($O1496,教員一覧!$A:$D,3,FALSE)</f>
        <v>　</v>
      </c>
      <c r="AA1496" s="1" t="str">
        <f>VLOOKUP($O1496,教員一覧!$A:$D,4,FALSE)</f>
        <v>非常勤</v>
      </c>
      <c r="AB1496" s="1" t="str">
        <f t="shared" si="464"/>
        <v/>
      </c>
      <c r="AC1496" s="14" t="s">
        <v>130</v>
      </c>
      <c r="AD1496" s="14" t="s">
        <v>163</v>
      </c>
      <c r="AE1496" s="14" t="s">
        <v>1484</v>
      </c>
      <c r="AF1496" s="14" t="s">
        <v>13</v>
      </c>
      <c r="AG1496" s="14">
        <v>4</v>
      </c>
      <c r="AH1496" s="14">
        <v>3203</v>
      </c>
      <c r="AI1496" s="15" t="str">
        <f t="shared" si="465"/>
        <v/>
      </c>
      <c r="AJ1496" s="15" t="str">
        <f t="shared" si="466"/>
        <v/>
      </c>
      <c r="AK1496" s="15" t="str">
        <f t="shared" si="467"/>
        <v/>
      </c>
      <c r="AL1496" s="15" t="str">
        <f t="shared" si="468"/>
        <v/>
      </c>
      <c r="AM1496" s="15" t="str">
        <f t="shared" si="469"/>
        <v/>
      </c>
      <c r="AN1496" s="15" t="str">
        <f t="shared" si="470"/>
        <v/>
      </c>
      <c r="AO1496" s="15" t="str">
        <f t="shared" si="471"/>
        <v/>
      </c>
      <c r="AP1496" s="9" t="str">
        <f t="shared" si="472"/>
        <v>IN1A水4</v>
      </c>
      <c r="AQ1496" s="9">
        <f t="shared" si="473"/>
        <v>0.33333333333333331</v>
      </c>
      <c r="AR1496" s="11" t="str">
        <f t="shared" si="474"/>
        <v>吹野水4</v>
      </c>
      <c r="AS1496" s="11">
        <f t="shared" si="480"/>
        <v>0.16666666666666666</v>
      </c>
      <c r="AT1496">
        <v>3</v>
      </c>
      <c r="AU1496" s="12">
        <f t="shared" si="475"/>
        <v>2.3333333333333335</v>
      </c>
      <c r="AV1496" s="13" t="str">
        <f t="shared" si="476"/>
        <v>3203水4</v>
      </c>
      <c r="AW1496" s="13">
        <f t="shared" si="477"/>
        <v>0.16666666666666666</v>
      </c>
      <c r="AX1496" s="18" t="str">
        <f t="shared" si="478"/>
        <v>IN1ALFEIT1C水43203</v>
      </c>
      <c r="AY1496" s="18">
        <f t="shared" si="479"/>
        <v>2.3333333333333335</v>
      </c>
      <c r="AZ1496"/>
    </row>
    <row r="1497" spans="1:52" x14ac:dyDescent="0.15">
      <c r="A1497" s="1">
        <f t="shared" si="462"/>
        <v>1</v>
      </c>
      <c r="B1497" s="1" t="str">
        <f t="shared" si="463"/>
        <v>編成</v>
      </c>
      <c r="C1497" t="s">
        <v>3694</v>
      </c>
      <c r="D1497" s="1" t="str">
        <f>VLOOKUP($C1497,クラス一覧!$A:$J,10,FALSE)</f>
        <v>IT</v>
      </c>
      <c r="E1497" s="1">
        <f>VLOOKUP($C1497,クラス一覧!$A:$J,8,FALSE)</f>
        <v>7</v>
      </c>
      <c r="F1497" s="1" t="str">
        <f>VLOOKUP($C1497,クラス一覧!$A:$J,9,FALSE)</f>
        <v>加藤</v>
      </c>
      <c r="G1497" s="1" t="str">
        <f>VLOOKUP($H1497,科目一覧!$A:$G,3,FALSE)</f>
        <v>情報処理</v>
      </c>
      <c r="H1497" t="s">
        <v>1657</v>
      </c>
      <c r="I1497" s="1" t="str">
        <f>VLOOKUP($H1497,科目一覧!$A:$G,7,FALSE)</f>
        <v>今井</v>
      </c>
      <c r="J1497" s="1" t="str">
        <f>VLOOKUP($I1497,教員一覧!$A:$D,2,FALSE)</f>
        <v>IT</v>
      </c>
      <c r="K1497" s="1" t="str">
        <f>VLOOKUP($I1497,教員一覧!$A:$D,3,FALSE)</f>
        <v>　</v>
      </c>
      <c r="L1497" s="1" t="str">
        <f>VLOOKUP($I1497,教員一覧!$A:$D,4,FALSE)</f>
        <v>専任</v>
      </c>
      <c r="M1497" t="s">
        <v>1757</v>
      </c>
      <c r="N1497" t="s">
        <v>3789</v>
      </c>
      <c r="O1497" t="s">
        <v>8</v>
      </c>
      <c r="P1497" t="s">
        <v>15</v>
      </c>
      <c r="Q1497">
        <v>1</v>
      </c>
      <c r="R1497">
        <v>3201</v>
      </c>
      <c r="S1497" s="1" t="str">
        <f>VLOOKUP($R1497,教室一覧!$A:$B,2,FALSE)</f>
        <v>普通教室</v>
      </c>
      <c r="T1497" s="1">
        <f>VLOOKUP($R1497,教室一覧!$A:$C,3,FALSE)</f>
        <v>36</v>
      </c>
      <c r="U1497" s="1" t="str">
        <f>VLOOKUP($R1497,教室一覧!$A:$D,4,FALSE)</f>
        <v>3号館</v>
      </c>
      <c r="V1497" s="1" t="str">
        <f>VLOOKUP($R1497,教室一覧!$A:$E,5,FALSE)</f>
        <v>2F</v>
      </c>
      <c r="W1497"/>
      <c r="X1497"/>
      <c r="Y1497" s="1" t="str">
        <f>VLOOKUP($O1497,教員一覧!$A:$D,2,FALSE)</f>
        <v>IT</v>
      </c>
      <c r="Z1497" s="1" t="str">
        <f>VLOOKUP($O1497,教員一覧!$A:$D,3,FALSE)</f>
        <v>　</v>
      </c>
      <c r="AA1497" s="1" t="str">
        <f>VLOOKUP($O1497,教員一覧!$A:$D,4,FALSE)</f>
        <v>専任</v>
      </c>
      <c r="AB1497" s="1" t="str">
        <f t="shared" si="464"/>
        <v/>
      </c>
      <c r="AC1497" s="14" t="s">
        <v>1757</v>
      </c>
      <c r="AD1497" s="14" t="s">
        <v>163</v>
      </c>
      <c r="AE1497" s="14" t="s">
        <v>8</v>
      </c>
      <c r="AF1497" s="14" t="s">
        <v>15</v>
      </c>
      <c r="AG1497" s="14">
        <v>1</v>
      </c>
      <c r="AH1497" s="14">
        <v>3201</v>
      </c>
      <c r="AI1497" s="15" t="str">
        <f t="shared" si="465"/>
        <v/>
      </c>
      <c r="AJ1497" s="15" t="str">
        <f t="shared" si="466"/>
        <v/>
      </c>
      <c r="AK1497" s="15" t="str">
        <f t="shared" si="467"/>
        <v/>
      </c>
      <c r="AL1497" s="15" t="str">
        <f t="shared" si="468"/>
        <v/>
      </c>
      <c r="AM1497" s="15" t="str">
        <f t="shared" si="469"/>
        <v/>
      </c>
      <c r="AN1497" s="15" t="str">
        <f t="shared" si="470"/>
        <v/>
      </c>
      <c r="AO1497" s="15" t="str">
        <f t="shared" si="471"/>
        <v/>
      </c>
      <c r="AP1497" s="9" t="str">
        <f t="shared" si="472"/>
        <v>IN1A木1</v>
      </c>
      <c r="AQ1497" s="9">
        <f t="shared" si="473"/>
        <v>1</v>
      </c>
      <c r="AR1497" s="11" t="str">
        <f t="shared" si="474"/>
        <v>寺澤木1</v>
      </c>
      <c r="AS1497" s="11">
        <f t="shared" si="480"/>
        <v>0.25</v>
      </c>
      <c r="AT1497">
        <v>1</v>
      </c>
      <c r="AU1497" s="12">
        <f t="shared" si="475"/>
        <v>7</v>
      </c>
      <c r="AV1497" s="13" t="str">
        <f t="shared" si="476"/>
        <v>3201木1</v>
      </c>
      <c r="AW1497" s="13">
        <f t="shared" si="477"/>
        <v>0.25</v>
      </c>
      <c r="AX1497" s="18" t="str">
        <f t="shared" si="478"/>
        <v>IN1AUINKESKNK1A木13201</v>
      </c>
      <c r="AY1497" s="18">
        <f t="shared" si="479"/>
        <v>7</v>
      </c>
      <c r="AZ1497"/>
    </row>
    <row r="1498" spans="1:52" x14ac:dyDescent="0.15">
      <c r="A1498" s="1">
        <f t="shared" si="462"/>
        <v>1</v>
      </c>
      <c r="B1498" s="1" t="str">
        <f t="shared" si="463"/>
        <v>編成</v>
      </c>
      <c r="C1498" t="s">
        <v>3694</v>
      </c>
      <c r="D1498" s="1" t="str">
        <f>VLOOKUP($C1498,クラス一覧!$A:$J,10,FALSE)</f>
        <v>IT</v>
      </c>
      <c r="E1498" s="1">
        <f>VLOOKUP($C1498,クラス一覧!$A:$J,8,FALSE)</f>
        <v>7</v>
      </c>
      <c r="F1498" s="1" t="str">
        <f>VLOOKUP($C1498,クラス一覧!$A:$J,9,FALSE)</f>
        <v>加藤</v>
      </c>
      <c r="G1498" s="1" t="str">
        <f>VLOOKUP($H1498,科目一覧!$A:$G,3,FALSE)</f>
        <v>情報処理</v>
      </c>
      <c r="H1498" t="s">
        <v>1669</v>
      </c>
      <c r="I1498" s="1" t="str">
        <f>VLOOKUP($H1498,科目一覧!$A:$G,7,FALSE)</f>
        <v>今井</v>
      </c>
      <c r="J1498" s="1" t="str">
        <f>VLOOKUP($I1498,教員一覧!$A:$D,2,FALSE)</f>
        <v>IT</v>
      </c>
      <c r="K1498" s="1" t="str">
        <f>VLOOKUP($I1498,教員一覧!$A:$D,3,FALSE)</f>
        <v>　</v>
      </c>
      <c r="L1498" s="1" t="str">
        <f>VLOOKUP($I1498,教員一覧!$A:$D,4,FALSE)</f>
        <v>専任</v>
      </c>
      <c r="M1498" t="s">
        <v>1757</v>
      </c>
      <c r="N1498" t="s">
        <v>3789</v>
      </c>
      <c r="O1498" t="s">
        <v>28</v>
      </c>
      <c r="P1498" t="s">
        <v>15</v>
      </c>
      <c r="Q1498">
        <v>2</v>
      </c>
      <c r="R1498">
        <v>3201</v>
      </c>
      <c r="S1498" s="1" t="str">
        <f>VLOOKUP($R1498,教室一覧!$A:$B,2,FALSE)</f>
        <v>普通教室</v>
      </c>
      <c r="T1498" s="1">
        <f>VLOOKUP($R1498,教室一覧!$A:$C,3,FALSE)</f>
        <v>36</v>
      </c>
      <c r="U1498" s="1" t="str">
        <f>VLOOKUP($R1498,教室一覧!$A:$D,4,FALSE)</f>
        <v>3号館</v>
      </c>
      <c r="V1498" s="1" t="str">
        <f>VLOOKUP($R1498,教室一覧!$A:$E,5,FALSE)</f>
        <v>2F</v>
      </c>
      <c r="W1498"/>
      <c r="X1498"/>
      <c r="Y1498" s="1" t="str">
        <f>VLOOKUP($O1498,教員一覧!$A:$D,2,FALSE)</f>
        <v>IT</v>
      </c>
      <c r="Z1498" s="1" t="str">
        <f>VLOOKUP($O1498,教員一覧!$A:$D,3,FALSE)</f>
        <v>　</v>
      </c>
      <c r="AA1498" s="1" t="str">
        <f>VLOOKUP($O1498,教員一覧!$A:$D,4,FALSE)</f>
        <v>専任</v>
      </c>
      <c r="AB1498" s="1" t="str">
        <f t="shared" si="464"/>
        <v/>
      </c>
      <c r="AC1498" s="14" t="s">
        <v>1757</v>
      </c>
      <c r="AD1498" s="14" t="s">
        <v>163</v>
      </c>
      <c r="AE1498" s="14" t="s">
        <v>28</v>
      </c>
      <c r="AF1498" s="14" t="s">
        <v>15</v>
      </c>
      <c r="AG1498" s="14">
        <v>2</v>
      </c>
      <c r="AH1498" s="14">
        <v>3201</v>
      </c>
      <c r="AI1498" s="15" t="str">
        <f t="shared" si="465"/>
        <v/>
      </c>
      <c r="AJ1498" s="15" t="str">
        <f t="shared" si="466"/>
        <v/>
      </c>
      <c r="AK1498" s="15" t="str">
        <f t="shared" si="467"/>
        <v/>
      </c>
      <c r="AL1498" s="15" t="str">
        <f t="shared" si="468"/>
        <v/>
      </c>
      <c r="AM1498" s="15" t="str">
        <f t="shared" si="469"/>
        <v/>
      </c>
      <c r="AN1498" s="15" t="str">
        <f t="shared" si="470"/>
        <v/>
      </c>
      <c r="AO1498" s="15" t="str">
        <f t="shared" si="471"/>
        <v/>
      </c>
      <c r="AP1498" s="9" t="str">
        <f t="shared" si="472"/>
        <v>IN1A木2</v>
      </c>
      <c r="AQ1498" s="9">
        <f t="shared" si="473"/>
        <v>1</v>
      </c>
      <c r="AR1498" s="11" t="str">
        <f t="shared" si="474"/>
        <v>今井木2</v>
      </c>
      <c r="AS1498" s="11">
        <f t="shared" si="480"/>
        <v>0.25</v>
      </c>
      <c r="AT1498">
        <v>1</v>
      </c>
      <c r="AU1498" s="12">
        <f t="shared" si="475"/>
        <v>7</v>
      </c>
      <c r="AV1498" s="13" t="str">
        <f t="shared" si="476"/>
        <v>3201木2</v>
      </c>
      <c r="AW1498" s="13">
        <f t="shared" si="477"/>
        <v>0.25</v>
      </c>
      <c r="AX1498" s="18" t="str">
        <f t="shared" si="478"/>
        <v>IN1AUINKESKNK1A木23201</v>
      </c>
      <c r="AY1498" s="18">
        <f t="shared" si="479"/>
        <v>7</v>
      </c>
      <c r="AZ1498"/>
    </row>
    <row r="1499" spans="1:52" x14ac:dyDescent="0.15">
      <c r="A1499" s="1">
        <f t="shared" si="462"/>
        <v>1</v>
      </c>
      <c r="B1499" s="1" t="str">
        <f t="shared" si="463"/>
        <v>編成</v>
      </c>
      <c r="C1499" t="s">
        <v>3694</v>
      </c>
      <c r="D1499" s="1" t="str">
        <f>VLOOKUP($C1499,クラス一覧!$A:$J,10,FALSE)</f>
        <v>IT</v>
      </c>
      <c r="E1499" s="1">
        <f>VLOOKUP($C1499,クラス一覧!$A:$J,8,FALSE)</f>
        <v>7</v>
      </c>
      <c r="F1499" s="1" t="str">
        <f>VLOOKUP($C1499,クラス一覧!$A:$J,9,FALSE)</f>
        <v>加藤</v>
      </c>
      <c r="G1499" s="1" t="str">
        <f>VLOOKUP($H1499,科目一覧!$A:$G,3,FALSE)</f>
        <v>ネットワーク</v>
      </c>
      <c r="H1499" t="s">
        <v>1668</v>
      </c>
      <c r="I1499" s="1" t="str">
        <f>VLOOKUP($H1499,科目一覧!$A:$G,7,FALSE)</f>
        <v>内山</v>
      </c>
      <c r="J1499" s="1" t="str">
        <f>VLOOKUP($I1499,教員一覧!$A:$D,2,FALSE)</f>
        <v>IT</v>
      </c>
      <c r="K1499" s="1" t="str">
        <f>VLOOKUP($I1499,教員一覧!$A:$D,3,FALSE)</f>
        <v>　</v>
      </c>
      <c r="L1499" s="1" t="str">
        <f>VLOOKUP($I1499,教員一覧!$A:$D,4,FALSE)</f>
        <v>専任</v>
      </c>
      <c r="M1499" t="s">
        <v>1757</v>
      </c>
      <c r="N1499" t="s">
        <v>3789</v>
      </c>
      <c r="O1499" t="s">
        <v>11</v>
      </c>
      <c r="P1499" t="s">
        <v>15</v>
      </c>
      <c r="Q1499">
        <v>3</v>
      </c>
      <c r="R1499">
        <v>3601</v>
      </c>
      <c r="S1499" s="1" t="str">
        <f>VLOOKUP($R1499,教室一覧!$A:$B,2,FALSE)</f>
        <v>ノート36</v>
      </c>
      <c r="T1499" s="1">
        <f>VLOOKUP($R1499,教室一覧!$A:$C,3,FALSE)</f>
        <v>36</v>
      </c>
      <c r="U1499" s="1" t="str">
        <f>VLOOKUP($R1499,教室一覧!$A:$D,4,FALSE)</f>
        <v>3号館</v>
      </c>
      <c r="V1499" s="1" t="str">
        <f>VLOOKUP($R1499,教室一覧!$A:$E,5,FALSE)</f>
        <v>6F</v>
      </c>
      <c r="W1499"/>
      <c r="X1499"/>
      <c r="Y1499" s="1" t="str">
        <f>VLOOKUP($O1499,教員一覧!$A:$D,2,FALSE)</f>
        <v>IT</v>
      </c>
      <c r="Z1499" s="1" t="str">
        <f>VLOOKUP($O1499,教員一覧!$A:$D,3,FALSE)</f>
        <v>　</v>
      </c>
      <c r="AA1499" s="1" t="str">
        <f>VLOOKUP($O1499,教員一覧!$A:$D,4,FALSE)</f>
        <v>専任</v>
      </c>
      <c r="AB1499" s="1" t="str">
        <f t="shared" si="464"/>
        <v>担任</v>
      </c>
      <c r="AC1499" s="14" t="s">
        <v>1757</v>
      </c>
      <c r="AD1499" s="14" t="s">
        <v>163</v>
      </c>
      <c r="AE1499" s="14" t="s">
        <v>11</v>
      </c>
      <c r="AF1499" s="14" t="s">
        <v>15</v>
      </c>
      <c r="AG1499" s="14">
        <v>3</v>
      </c>
      <c r="AH1499" s="14">
        <v>3601</v>
      </c>
      <c r="AI1499" s="15" t="str">
        <f t="shared" si="465"/>
        <v/>
      </c>
      <c r="AJ1499" s="15" t="str">
        <f t="shared" si="466"/>
        <v/>
      </c>
      <c r="AK1499" s="15" t="str">
        <f t="shared" si="467"/>
        <v/>
      </c>
      <c r="AL1499" s="15" t="str">
        <f t="shared" si="468"/>
        <v/>
      </c>
      <c r="AM1499" s="15" t="str">
        <f t="shared" si="469"/>
        <v/>
      </c>
      <c r="AN1499" s="15" t="str">
        <f t="shared" si="470"/>
        <v/>
      </c>
      <c r="AO1499" s="15" t="str">
        <f t="shared" si="471"/>
        <v/>
      </c>
      <c r="AP1499" s="9" t="str">
        <f t="shared" si="472"/>
        <v>IN1A木3</v>
      </c>
      <c r="AQ1499" s="9">
        <f t="shared" si="473"/>
        <v>0.5</v>
      </c>
      <c r="AR1499" s="11" t="str">
        <f t="shared" si="474"/>
        <v>加藤木3</v>
      </c>
      <c r="AS1499" s="11">
        <f t="shared" si="480"/>
        <v>0.25</v>
      </c>
      <c r="AT1499">
        <v>1</v>
      </c>
      <c r="AU1499" s="12">
        <f t="shared" si="475"/>
        <v>7</v>
      </c>
      <c r="AV1499" s="13" t="str">
        <f t="shared" si="476"/>
        <v>3601木3</v>
      </c>
      <c r="AW1499" s="13">
        <f t="shared" si="477"/>
        <v>0.125</v>
      </c>
      <c r="AX1499" s="18" t="str">
        <f t="shared" si="478"/>
        <v>IN1AUINKESKNK1A木33601</v>
      </c>
      <c r="AY1499" s="18">
        <f t="shared" si="479"/>
        <v>3.5</v>
      </c>
      <c r="AZ1499"/>
    </row>
    <row r="1500" spans="1:52" x14ac:dyDescent="0.15">
      <c r="A1500" s="1">
        <f t="shared" si="462"/>
        <v>1</v>
      </c>
      <c r="B1500" s="1" t="str">
        <f t="shared" si="463"/>
        <v>編成</v>
      </c>
      <c r="C1500" t="s">
        <v>3694</v>
      </c>
      <c r="D1500" s="1" t="str">
        <f>VLOOKUP($C1500,クラス一覧!$A:$J,10,FALSE)</f>
        <v>IT</v>
      </c>
      <c r="E1500" s="1">
        <f>VLOOKUP($C1500,クラス一覧!$A:$J,8,FALSE)</f>
        <v>7</v>
      </c>
      <c r="F1500" s="1" t="str">
        <f>VLOOKUP($C1500,クラス一覧!$A:$J,9,FALSE)</f>
        <v>加藤</v>
      </c>
      <c r="G1500" s="1" t="str">
        <f>VLOOKUP($H1500,科目一覧!$A:$G,3,FALSE)</f>
        <v>情報処理</v>
      </c>
      <c r="H1500" t="s">
        <v>3056</v>
      </c>
      <c r="I1500" s="1" t="str">
        <f>VLOOKUP($H1500,科目一覧!$A:$G,7,FALSE)</f>
        <v>奥田</v>
      </c>
      <c r="J1500" s="1" t="str">
        <f>VLOOKUP($I1500,教員一覧!$A:$D,2,FALSE)</f>
        <v>ゲーム</v>
      </c>
      <c r="K1500" s="1" t="str">
        <f>VLOOKUP($I1500,教員一覧!$A:$D,3,FALSE)</f>
        <v>プログラム</v>
      </c>
      <c r="L1500" s="1" t="str">
        <f>VLOOKUP($I1500,教員一覧!$A:$D,4,FALSE)</f>
        <v>専任</v>
      </c>
      <c r="M1500" t="s">
        <v>128</v>
      </c>
      <c r="N1500" t="s">
        <v>3789</v>
      </c>
      <c r="O1500" t="s">
        <v>61</v>
      </c>
      <c r="P1500" t="s">
        <v>15</v>
      </c>
      <c r="Q1500">
        <v>4</v>
      </c>
      <c r="R1500">
        <v>3201</v>
      </c>
      <c r="S1500" s="1" t="str">
        <f>VLOOKUP($R1500,教室一覧!$A:$B,2,FALSE)</f>
        <v>普通教室</v>
      </c>
      <c r="T1500" s="1">
        <f>VLOOKUP($R1500,教室一覧!$A:$C,3,FALSE)</f>
        <v>36</v>
      </c>
      <c r="U1500" s="1" t="str">
        <f>VLOOKUP($R1500,教室一覧!$A:$D,4,FALSE)</f>
        <v>3号館</v>
      </c>
      <c r="V1500" s="1" t="str">
        <f>VLOOKUP($R1500,教室一覧!$A:$E,5,FALSE)</f>
        <v>2F</v>
      </c>
      <c r="W1500"/>
      <c r="X1500"/>
      <c r="Y1500" s="1" t="str">
        <f>VLOOKUP($O1500,教員一覧!$A:$D,2,FALSE)</f>
        <v>ゲーム</v>
      </c>
      <c r="Z1500" s="1" t="str">
        <f>VLOOKUP($O1500,教員一覧!$A:$D,3,FALSE)</f>
        <v>プログラム</v>
      </c>
      <c r="AA1500" s="1" t="str">
        <f>VLOOKUP($O1500,教員一覧!$A:$D,4,FALSE)</f>
        <v>専任</v>
      </c>
      <c r="AB1500" s="1" t="str">
        <f t="shared" si="464"/>
        <v/>
      </c>
      <c r="AC1500" s="14" t="s">
        <v>128</v>
      </c>
      <c r="AD1500" s="14" t="s">
        <v>163</v>
      </c>
      <c r="AE1500" s="14" t="s">
        <v>61</v>
      </c>
      <c r="AF1500" s="14" t="s">
        <v>15</v>
      </c>
      <c r="AG1500" s="14">
        <v>4</v>
      </c>
      <c r="AH1500" s="14">
        <v>3201</v>
      </c>
      <c r="AI1500" s="15" t="str">
        <f t="shared" si="465"/>
        <v/>
      </c>
      <c r="AJ1500" s="15" t="str">
        <f t="shared" si="466"/>
        <v/>
      </c>
      <c r="AK1500" s="15" t="str">
        <f t="shared" si="467"/>
        <v/>
      </c>
      <c r="AL1500" s="15" t="str">
        <f t="shared" si="468"/>
        <v/>
      </c>
      <c r="AM1500" s="15" t="str">
        <f t="shared" si="469"/>
        <v/>
      </c>
      <c r="AN1500" s="15" t="str">
        <f t="shared" si="470"/>
        <v/>
      </c>
      <c r="AO1500" s="15" t="str">
        <f t="shared" si="471"/>
        <v/>
      </c>
      <c r="AP1500" s="9" t="str">
        <f t="shared" si="472"/>
        <v>IN1A木4</v>
      </c>
      <c r="AQ1500" s="9">
        <f t="shared" si="473"/>
        <v>0.33333333333333331</v>
      </c>
      <c r="AR1500" s="11" t="str">
        <f t="shared" si="474"/>
        <v>奥田木4</v>
      </c>
      <c r="AS1500" s="11">
        <f t="shared" si="480"/>
        <v>0.16666666666666666</v>
      </c>
      <c r="AT1500">
        <v>3</v>
      </c>
      <c r="AU1500" s="12">
        <f t="shared" si="475"/>
        <v>2.3333333333333335</v>
      </c>
      <c r="AV1500" s="13" t="str">
        <f t="shared" si="476"/>
        <v>3201木4</v>
      </c>
      <c r="AW1500" s="13">
        <f t="shared" si="477"/>
        <v>0.16666666666666666</v>
      </c>
      <c r="AX1500" s="18" t="str">
        <f t="shared" si="478"/>
        <v>IN1ALFEIT1A木43201</v>
      </c>
      <c r="AY1500" s="18">
        <f t="shared" si="479"/>
        <v>2.3333333333333335</v>
      </c>
      <c r="AZ1500"/>
    </row>
    <row r="1501" spans="1:52" x14ac:dyDescent="0.15">
      <c r="A1501" s="1">
        <f t="shared" si="462"/>
        <v>1</v>
      </c>
      <c r="B1501" s="1" t="str">
        <f t="shared" si="463"/>
        <v>編成</v>
      </c>
      <c r="C1501" t="s">
        <v>3694</v>
      </c>
      <c r="D1501" s="1" t="str">
        <f>VLOOKUP($C1501,クラス一覧!$A:$J,10,FALSE)</f>
        <v>IT</v>
      </c>
      <c r="E1501" s="1">
        <f>VLOOKUP($C1501,クラス一覧!$A:$J,8,FALSE)</f>
        <v>7</v>
      </c>
      <c r="F1501" s="1" t="str">
        <f>VLOOKUP($C1501,クラス一覧!$A:$J,9,FALSE)</f>
        <v>加藤</v>
      </c>
      <c r="G1501" s="1" t="str">
        <f>VLOOKUP($H1501,科目一覧!$A:$G,3,FALSE)</f>
        <v>情報処理</v>
      </c>
      <c r="H1501" t="s">
        <v>3056</v>
      </c>
      <c r="I1501" s="1" t="str">
        <f>VLOOKUP($H1501,科目一覧!$A:$G,7,FALSE)</f>
        <v>奥田</v>
      </c>
      <c r="J1501" s="1" t="str">
        <f>VLOOKUP($I1501,教員一覧!$A:$D,2,FALSE)</f>
        <v>ゲーム</v>
      </c>
      <c r="K1501" s="1" t="str">
        <f>VLOOKUP($I1501,教員一覧!$A:$D,3,FALSE)</f>
        <v>プログラム</v>
      </c>
      <c r="L1501" s="1" t="str">
        <f>VLOOKUP($I1501,教員一覧!$A:$D,4,FALSE)</f>
        <v>専任</v>
      </c>
      <c r="M1501" t="s">
        <v>129</v>
      </c>
      <c r="N1501" t="s">
        <v>3789</v>
      </c>
      <c r="O1501" t="s">
        <v>8</v>
      </c>
      <c r="P1501" t="s">
        <v>15</v>
      </c>
      <c r="Q1501">
        <v>4</v>
      </c>
      <c r="R1501">
        <v>3202</v>
      </c>
      <c r="S1501" s="1" t="str">
        <f>VLOOKUP($R1501,教室一覧!$A:$B,2,FALSE)</f>
        <v>普通教室</v>
      </c>
      <c r="T1501" s="1">
        <f>VLOOKUP($R1501,教室一覧!$A:$C,3,FALSE)</f>
        <v>36</v>
      </c>
      <c r="U1501" s="1" t="str">
        <f>VLOOKUP($R1501,教室一覧!$A:$D,4,FALSE)</f>
        <v>3号館</v>
      </c>
      <c r="V1501" s="1" t="str">
        <f>VLOOKUP($R1501,教室一覧!$A:$E,5,FALSE)</f>
        <v>2F</v>
      </c>
      <c r="W1501"/>
      <c r="X1501"/>
      <c r="Y1501" s="1" t="str">
        <f>VLOOKUP($O1501,教員一覧!$A:$D,2,FALSE)</f>
        <v>IT</v>
      </c>
      <c r="Z1501" s="1" t="str">
        <f>VLOOKUP($O1501,教員一覧!$A:$D,3,FALSE)</f>
        <v>　</v>
      </c>
      <c r="AA1501" s="1" t="str">
        <f>VLOOKUP($O1501,教員一覧!$A:$D,4,FALSE)</f>
        <v>専任</v>
      </c>
      <c r="AB1501" s="1" t="str">
        <f t="shared" si="464"/>
        <v/>
      </c>
      <c r="AC1501" s="14" t="s">
        <v>129</v>
      </c>
      <c r="AD1501" s="14" t="s">
        <v>163</v>
      </c>
      <c r="AE1501" s="14" t="s">
        <v>8</v>
      </c>
      <c r="AF1501" s="14" t="s">
        <v>15</v>
      </c>
      <c r="AG1501" s="14">
        <v>4</v>
      </c>
      <c r="AH1501" s="14">
        <v>3202</v>
      </c>
      <c r="AI1501" s="15" t="str">
        <f t="shared" si="465"/>
        <v/>
      </c>
      <c r="AJ1501" s="15" t="str">
        <f t="shared" si="466"/>
        <v/>
      </c>
      <c r="AK1501" s="15" t="str">
        <f t="shared" si="467"/>
        <v/>
      </c>
      <c r="AL1501" s="15" t="str">
        <f t="shared" si="468"/>
        <v/>
      </c>
      <c r="AM1501" s="15" t="str">
        <f t="shared" si="469"/>
        <v/>
      </c>
      <c r="AN1501" s="15" t="str">
        <f t="shared" si="470"/>
        <v/>
      </c>
      <c r="AO1501" s="15" t="str">
        <f t="shared" si="471"/>
        <v/>
      </c>
      <c r="AP1501" s="9" t="str">
        <f t="shared" si="472"/>
        <v>IN1A木4</v>
      </c>
      <c r="AQ1501" s="9">
        <f t="shared" si="473"/>
        <v>0.33333333333333331</v>
      </c>
      <c r="AR1501" s="11" t="str">
        <f t="shared" si="474"/>
        <v>寺澤木4</v>
      </c>
      <c r="AS1501" s="11">
        <f t="shared" si="480"/>
        <v>0.16666666666666666</v>
      </c>
      <c r="AT1501">
        <v>3</v>
      </c>
      <c r="AU1501" s="12">
        <f t="shared" si="475"/>
        <v>2.3333333333333335</v>
      </c>
      <c r="AV1501" s="13" t="str">
        <f t="shared" si="476"/>
        <v>3202木4</v>
      </c>
      <c r="AW1501" s="13">
        <f t="shared" si="477"/>
        <v>0.16666666666666666</v>
      </c>
      <c r="AX1501" s="18" t="str">
        <f t="shared" si="478"/>
        <v>IN1ALFEIT1B木43202</v>
      </c>
      <c r="AY1501" s="18">
        <f t="shared" si="479"/>
        <v>2.3333333333333335</v>
      </c>
      <c r="AZ1501"/>
    </row>
    <row r="1502" spans="1:52" x14ac:dyDescent="0.15">
      <c r="A1502" s="1">
        <f t="shared" si="462"/>
        <v>1</v>
      </c>
      <c r="B1502" s="1" t="str">
        <f t="shared" si="463"/>
        <v>編成</v>
      </c>
      <c r="C1502" t="s">
        <v>3694</v>
      </c>
      <c r="D1502" s="1" t="str">
        <f>VLOOKUP($C1502,クラス一覧!$A:$J,10,FALSE)</f>
        <v>IT</v>
      </c>
      <c r="E1502" s="1">
        <f>VLOOKUP($C1502,クラス一覧!$A:$J,8,FALSE)</f>
        <v>7</v>
      </c>
      <c r="F1502" s="1" t="str">
        <f>VLOOKUP($C1502,クラス一覧!$A:$J,9,FALSE)</f>
        <v>加藤</v>
      </c>
      <c r="G1502" s="1" t="str">
        <f>VLOOKUP($H1502,科目一覧!$A:$G,3,FALSE)</f>
        <v>情報処理</v>
      </c>
      <c r="H1502" t="s">
        <v>3056</v>
      </c>
      <c r="I1502" s="1" t="str">
        <f>VLOOKUP($H1502,科目一覧!$A:$G,7,FALSE)</f>
        <v>奥田</v>
      </c>
      <c r="J1502" s="1" t="str">
        <f>VLOOKUP($I1502,教員一覧!$A:$D,2,FALSE)</f>
        <v>ゲーム</v>
      </c>
      <c r="K1502" s="1" t="str">
        <f>VLOOKUP($I1502,教員一覧!$A:$D,3,FALSE)</f>
        <v>プログラム</v>
      </c>
      <c r="L1502" s="1" t="str">
        <f>VLOOKUP($I1502,教員一覧!$A:$D,4,FALSE)</f>
        <v>専任</v>
      </c>
      <c r="M1502" t="s">
        <v>130</v>
      </c>
      <c r="N1502" t="s">
        <v>3789</v>
      </c>
      <c r="O1502" t="s">
        <v>1484</v>
      </c>
      <c r="P1502" t="s">
        <v>15</v>
      </c>
      <c r="Q1502">
        <v>4</v>
      </c>
      <c r="R1502">
        <v>3203</v>
      </c>
      <c r="S1502" s="1" t="str">
        <f>VLOOKUP($R1502,教室一覧!$A:$B,2,FALSE)</f>
        <v>普通教室</v>
      </c>
      <c r="T1502" s="1">
        <f>VLOOKUP($R1502,教室一覧!$A:$C,3,FALSE)</f>
        <v>36</v>
      </c>
      <c r="U1502" s="1" t="str">
        <f>VLOOKUP($R1502,教室一覧!$A:$D,4,FALSE)</f>
        <v>3号館</v>
      </c>
      <c r="V1502" s="1" t="str">
        <f>VLOOKUP($R1502,教室一覧!$A:$E,5,FALSE)</f>
        <v>2F</v>
      </c>
      <c r="W1502"/>
      <c r="X1502"/>
      <c r="Y1502" s="1" t="str">
        <f>VLOOKUP($O1502,教員一覧!$A:$D,2,FALSE)</f>
        <v>IT</v>
      </c>
      <c r="Z1502" s="1" t="str">
        <f>VLOOKUP($O1502,教員一覧!$A:$D,3,FALSE)</f>
        <v>　</v>
      </c>
      <c r="AA1502" s="1" t="str">
        <f>VLOOKUP($O1502,教員一覧!$A:$D,4,FALSE)</f>
        <v>非常勤</v>
      </c>
      <c r="AB1502" s="1" t="str">
        <f t="shared" si="464"/>
        <v/>
      </c>
      <c r="AC1502" s="14" t="s">
        <v>130</v>
      </c>
      <c r="AD1502" s="14" t="s">
        <v>163</v>
      </c>
      <c r="AE1502" s="14" t="s">
        <v>1484</v>
      </c>
      <c r="AF1502" s="14" t="s">
        <v>15</v>
      </c>
      <c r="AG1502" s="14">
        <v>4</v>
      </c>
      <c r="AH1502" s="14">
        <v>3203</v>
      </c>
      <c r="AI1502" s="15" t="str">
        <f t="shared" si="465"/>
        <v/>
      </c>
      <c r="AJ1502" s="15" t="str">
        <f t="shared" si="466"/>
        <v/>
      </c>
      <c r="AK1502" s="15" t="str">
        <f t="shared" si="467"/>
        <v/>
      </c>
      <c r="AL1502" s="15" t="str">
        <f t="shared" si="468"/>
        <v/>
      </c>
      <c r="AM1502" s="15" t="str">
        <f t="shared" si="469"/>
        <v/>
      </c>
      <c r="AN1502" s="15" t="str">
        <f t="shared" si="470"/>
        <v/>
      </c>
      <c r="AO1502" s="15" t="str">
        <f t="shared" si="471"/>
        <v/>
      </c>
      <c r="AP1502" s="9" t="str">
        <f t="shared" si="472"/>
        <v>IN1A木4</v>
      </c>
      <c r="AQ1502" s="9">
        <f t="shared" si="473"/>
        <v>0.33333333333333331</v>
      </c>
      <c r="AR1502" s="11" t="str">
        <f t="shared" si="474"/>
        <v>吹野木4</v>
      </c>
      <c r="AS1502" s="11">
        <f t="shared" si="480"/>
        <v>0.16666666666666666</v>
      </c>
      <c r="AT1502">
        <v>3</v>
      </c>
      <c r="AU1502" s="12">
        <f t="shared" si="475"/>
        <v>2.3333333333333335</v>
      </c>
      <c r="AV1502" s="13" t="str">
        <f t="shared" si="476"/>
        <v>3203木4</v>
      </c>
      <c r="AW1502" s="13">
        <f t="shared" si="477"/>
        <v>0.16666666666666666</v>
      </c>
      <c r="AX1502" s="18" t="str">
        <f t="shared" si="478"/>
        <v>IN1ALFEIT1C木43203</v>
      </c>
      <c r="AY1502" s="18">
        <f t="shared" si="479"/>
        <v>2.3333333333333335</v>
      </c>
      <c r="AZ1502"/>
    </row>
    <row r="1503" spans="1:52" x14ac:dyDescent="0.15">
      <c r="A1503" s="1">
        <f t="shared" si="462"/>
        <v>2</v>
      </c>
      <c r="B1503" s="1" t="str">
        <f t="shared" si="463"/>
        <v>HR</v>
      </c>
      <c r="C1503" t="s">
        <v>3749</v>
      </c>
      <c r="D1503" s="1" t="str">
        <f>VLOOKUP($C1503,クラス一覧!$A:$J,10,FALSE)</f>
        <v>IT</v>
      </c>
      <c r="E1503" s="1">
        <f>VLOOKUP($C1503,クラス一覧!$A:$J,8,FALSE)</f>
        <v>18</v>
      </c>
      <c r="F1503" s="1" t="str">
        <f>VLOOKUP($C1503,クラス一覧!$A:$J,9,FALSE)</f>
        <v>岩崎</v>
      </c>
      <c r="G1503" s="1" t="str">
        <f>VLOOKUP($H1503,科目一覧!$A:$G,3,FALSE)</f>
        <v>SHR</v>
      </c>
      <c r="H1503" t="s">
        <v>3720</v>
      </c>
      <c r="I1503" s="1">
        <f>VLOOKUP($H1503,科目一覧!$A:$G,7,FALSE)</f>
        <v>0</v>
      </c>
      <c r="J1503" s="1" t="e">
        <f>VLOOKUP($I1503,教員一覧!$A:$D,2,FALSE)</f>
        <v>#N/A</v>
      </c>
      <c r="K1503" s="1" t="e">
        <f>VLOOKUP($I1503,教員一覧!$A:$D,3,FALSE)</f>
        <v>#N/A</v>
      </c>
      <c r="L1503" s="1" t="e">
        <f>VLOOKUP($I1503,教員一覧!$A:$D,4,FALSE)</f>
        <v>#N/A</v>
      </c>
      <c r="M1503" t="s">
        <v>3749</v>
      </c>
      <c r="N1503" t="s">
        <v>3789</v>
      </c>
      <c r="O1503" t="s">
        <v>20</v>
      </c>
      <c r="P1503" t="s">
        <v>15</v>
      </c>
      <c r="Q1503">
        <v>5</v>
      </c>
      <c r="R1503">
        <v>2403</v>
      </c>
      <c r="S1503" s="1" t="str">
        <f>VLOOKUP($R1503,教室一覧!$A:$B,2,FALSE)</f>
        <v>ノート対応</v>
      </c>
      <c r="T1503" s="1">
        <f>VLOOKUP($R1503,教室一覧!$A:$C,3,FALSE)</f>
        <v>36</v>
      </c>
      <c r="U1503" s="1" t="str">
        <f>VLOOKUP($R1503,教室一覧!$A:$D,4,FALSE)</f>
        <v>2号館</v>
      </c>
      <c r="V1503" s="1" t="str">
        <f>VLOOKUP($R1503,教室一覧!$A:$E,5,FALSE)</f>
        <v>4F</v>
      </c>
      <c r="W1503"/>
      <c r="X1503"/>
      <c r="Y1503" s="1" t="str">
        <f>VLOOKUP($O1503,教員一覧!$A:$D,2,FALSE)</f>
        <v>IT</v>
      </c>
      <c r="Z1503" s="1" t="str">
        <f>VLOOKUP($O1503,教員一覧!$A:$D,3,FALSE)</f>
        <v>　</v>
      </c>
      <c r="AA1503" s="1" t="str">
        <f>VLOOKUP($O1503,教員一覧!$A:$D,4,FALSE)</f>
        <v>専任</v>
      </c>
      <c r="AB1503" s="1" t="str">
        <f t="shared" si="464"/>
        <v>担任</v>
      </c>
      <c r="AC1503" s="14" t="s">
        <v>155</v>
      </c>
      <c r="AD1503" s="14" t="s">
        <v>163</v>
      </c>
      <c r="AE1503" s="14" t="s">
        <v>20</v>
      </c>
      <c r="AF1503" s="14" t="s">
        <v>15</v>
      </c>
      <c r="AG1503" s="14">
        <v>5</v>
      </c>
      <c r="AH1503" s="14">
        <v>2403</v>
      </c>
      <c r="AI1503" s="15" t="str">
        <f t="shared" si="465"/>
        <v/>
      </c>
      <c r="AJ1503" s="15" t="str">
        <f t="shared" si="466"/>
        <v/>
      </c>
      <c r="AK1503" s="15" t="str">
        <f t="shared" si="467"/>
        <v/>
      </c>
      <c r="AL1503" s="15" t="str">
        <f t="shared" si="468"/>
        <v/>
      </c>
      <c r="AM1503" s="15" t="str">
        <f t="shared" si="469"/>
        <v/>
      </c>
      <c r="AN1503" s="15" t="str">
        <f t="shared" si="470"/>
        <v/>
      </c>
      <c r="AO1503" s="15" t="str">
        <f t="shared" si="471"/>
        <v/>
      </c>
      <c r="AP1503" s="9" t="str">
        <f t="shared" si="472"/>
        <v>JB2A木5</v>
      </c>
      <c r="AQ1503" s="9">
        <f t="shared" si="473"/>
        <v>1</v>
      </c>
      <c r="AR1503" s="11" t="str">
        <f t="shared" si="474"/>
        <v>岩崎木5</v>
      </c>
      <c r="AS1503" s="11">
        <v>0</v>
      </c>
      <c r="AT1503">
        <v>1</v>
      </c>
      <c r="AU1503" s="12">
        <f t="shared" si="475"/>
        <v>18</v>
      </c>
      <c r="AV1503" s="13" t="str">
        <f t="shared" si="476"/>
        <v>2403木5</v>
      </c>
      <c r="AW1503" s="13">
        <f t="shared" si="477"/>
        <v>1</v>
      </c>
      <c r="AX1503" s="18" t="str">
        <f t="shared" si="478"/>
        <v>JB2AJB2A木52403</v>
      </c>
      <c r="AY1503" s="18">
        <f t="shared" si="479"/>
        <v>18</v>
      </c>
      <c r="AZ1503"/>
    </row>
    <row r="1504" spans="1:52" x14ac:dyDescent="0.15">
      <c r="A1504" s="1">
        <f t="shared" si="462"/>
        <v>1</v>
      </c>
      <c r="B1504" s="1" t="str">
        <f t="shared" si="463"/>
        <v>編成</v>
      </c>
      <c r="C1504" t="s">
        <v>3695</v>
      </c>
      <c r="D1504" s="1" t="str">
        <f>VLOOKUP($C1504,クラス一覧!$A:$J,10,FALSE)</f>
        <v>IT</v>
      </c>
      <c r="E1504" s="1">
        <f>VLOOKUP($C1504,クラス一覧!$A:$J,8,FALSE)</f>
        <v>1</v>
      </c>
      <c r="F1504" s="1" t="str">
        <f>VLOOKUP($C1504,クラス一覧!$A:$J,9,FALSE)</f>
        <v>加藤</v>
      </c>
      <c r="G1504" s="1" t="str">
        <f>VLOOKUP($H1504,科目一覧!$A:$G,3,FALSE)</f>
        <v>データベース</v>
      </c>
      <c r="H1504" t="s">
        <v>1670</v>
      </c>
      <c r="I1504" s="1" t="str">
        <f>VLOOKUP($H1504,科目一覧!$A:$G,7,FALSE)</f>
        <v>土居</v>
      </c>
      <c r="J1504" s="1" t="str">
        <f>VLOOKUP($I1504,教員一覧!$A:$D,2,FALSE)</f>
        <v>IT</v>
      </c>
      <c r="K1504" s="1" t="str">
        <f>VLOOKUP($I1504,教員一覧!$A:$D,3,FALSE)</f>
        <v>　</v>
      </c>
      <c r="L1504" s="1" t="str">
        <f>VLOOKUP($I1504,教員一覧!$A:$D,4,FALSE)</f>
        <v>専任</v>
      </c>
      <c r="M1504" t="s">
        <v>1757</v>
      </c>
      <c r="N1504" t="s">
        <v>3789</v>
      </c>
      <c r="O1504" t="s">
        <v>16</v>
      </c>
      <c r="P1504" t="s">
        <v>12</v>
      </c>
      <c r="Q1504">
        <v>1</v>
      </c>
      <c r="R1504">
        <v>3502</v>
      </c>
      <c r="S1504" s="1" t="str">
        <f>VLOOKUP($R1504,教室一覧!$A:$B,2,FALSE)</f>
        <v>ノート36</v>
      </c>
      <c r="T1504" s="1">
        <f>VLOOKUP($R1504,教室一覧!$A:$C,3,FALSE)</f>
        <v>38</v>
      </c>
      <c r="U1504" s="1" t="str">
        <f>VLOOKUP($R1504,教室一覧!$A:$D,4,FALSE)</f>
        <v>3号館</v>
      </c>
      <c r="V1504" s="1" t="str">
        <f>VLOOKUP($R1504,教室一覧!$A:$E,5,FALSE)</f>
        <v>5F</v>
      </c>
      <c r="W1504"/>
      <c r="X1504"/>
      <c r="Y1504" s="1" t="str">
        <f>VLOOKUP($O1504,教員一覧!$A:$D,2,FALSE)</f>
        <v>IT</v>
      </c>
      <c r="Z1504" s="1" t="str">
        <f>VLOOKUP($O1504,教員一覧!$A:$D,3,FALSE)</f>
        <v>　</v>
      </c>
      <c r="AA1504" s="1" t="str">
        <f>VLOOKUP($O1504,教員一覧!$A:$D,4,FALSE)</f>
        <v>非常勤</v>
      </c>
      <c r="AB1504" s="1" t="str">
        <f t="shared" si="464"/>
        <v/>
      </c>
      <c r="AC1504" s="14" t="s">
        <v>1757</v>
      </c>
      <c r="AD1504" s="14" t="s">
        <v>163</v>
      </c>
      <c r="AE1504" s="14" t="s">
        <v>16</v>
      </c>
      <c r="AF1504" s="14" t="s">
        <v>12</v>
      </c>
      <c r="AG1504" s="14">
        <v>1</v>
      </c>
      <c r="AH1504" s="14">
        <v>3502</v>
      </c>
      <c r="AI1504" s="15" t="str">
        <f t="shared" si="465"/>
        <v/>
      </c>
      <c r="AJ1504" s="15" t="str">
        <f t="shared" si="466"/>
        <v/>
      </c>
      <c r="AK1504" s="15" t="str">
        <f t="shared" si="467"/>
        <v/>
      </c>
      <c r="AL1504" s="15" t="str">
        <f t="shared" si="468"/>
        <v/>
      </c>
      <c r="AM1504" s="15" t="str">
        <f t="shared" si="469"/>
        <v/>
      </c>
      <c r="AN1504" s="15" t="str">
        <f t="shared" si="470"/>
        <v/>
      </c>
      <c r="AO1504" s="15" t="str">
        <f t="shared" si="471"/>
        <v/>
      </c>
      <c r="AP1504" s="9" t="str">
        <f t="shared" si="472"/>
        <v>KE1A火1</v>
      </c>
      <c r="AQ1504" s="9">
        <f t="shared" si="473"/>
        <v>1</v>
      </c>
      <c r="AR1504" s="11" t="str">
        <f t="shared" si="474"/>
        <v>梶山火1</v>
      </c>
      <c r="AS1504" s="11">
        <f t="shared" ref="AS1504:AS1523" si="481">1/COUNTIF($AR:$AR,$AR1504)</f>
        <v>0.25</v>
      </c>
      <c r="AT1504">
        <v>1</v>
      </c>
      <c r="AU1504" s="12">
        <f t="shared" si="475"/>
        <v>1</v>
      </c>
      <c r="AV1504" s="13" t="str">
        <f t="shared" si="476"/>
        <v>3502火1</v>
      </c>
      <c r="AW1504" s="13">
        <f t="shared" si="477"/>
        <v>0.25</v>
      </c>
      <c r="AX1504" s="18" t="str">
        <f t="shared" si="478"/>
        <v>KE1AUINKESKNK1A火13502</v>
      </c>
      <c r="AY1504" s="18">
        <f t="shared" si="479"/>
        <v>1</v>
      </c>
      <c r="AZ1504"/>
    </row>
    <row r="1505" spans="1:52" x14ac:dyDescent="0.15">
      <c r="A1505" s="1">
        <f t="shared" si="462"/>
        <v>1</v>
      </c>
      <c r="B1505" s="1" t="str">
        <f t="shared" si="463"/>
        <v>編成</v>
      </c>
      <c r="C1505" t="s">
        <v>3695</v>
      </c>
      <c r="D1505" s="1" t="str">
        <f>VLOOKUP($C1505,クラス一覧!$A:$J,10,FALSE)</f>
        <v>IT</v>
      </c>
      <c r="E1505" s="1">
        <f>VLOOKUP($C1505,クラス一覧!$A:$J,8,FALSE)</f>
        <v>1</v>
      </c>
      <c r="F1505" s="1" t="str">
        <f>VLOOKUP($C1505,クラス一覧!$A:$J,9,FALSE)</f>
        <v>加藤</v>
      </c>
      <c r="G1505" s="1" t="str">
        <f>VLOOKUP($H1505,科目一覧!$A:$G,3,FALSE)</f>
        <v>データベース</v>
      </c>
      <c r="H1505" t="s">
        <v>1671</v>
      </c>
      <c r="I1505" s="1" t="str">
        <f>VLOOKUP($H1505,科目一覧!$A:$G,7,FALSE)</f>
        <v>土居</v>
      </c>
      <c r="J1505" s="1" t="str">
        <f>VLOOKUP($I1505,教員一覧!$A:$D,2,FALSE)</f>
        <v>IT</v>
      </c>
      <c r="K1505" s="1" t="str">
        <f>VLOOKUP($I1505,教員一覧!$A:$D,3,FALSE)</f>
        <v>　</v>
      </c>
      <c r="L1505" s="1" t="str">
        <f>VLOOKUP($I1505,教員一覧!$A:$D,4,FALSE)</f>
        <v>専任</v>
      </c>
      <c r="M1505" t="s">
        <v>1757</v>
      </c>
      <c r="N1505" t="s">
        <v>3789</v>
      </c>
      <c r="O1505" t="s">
        <v>16</v>
      </c>
      <c r="P1505" t="s">
        <v>12</v>
      </c>
      <c r="Q1505">
        <v>2</v>
      </c>
      <c r="R1505">
        <v>3502</v>
      </c>
      <c r="S1505" s="1" t="str">
        <f>VLOOKUP($R1505,教室一覧!$A:$B,2,FALSE)</f>
        <v>ノート36</v>
      </c>
      <c r="T1505" s="1">
        <f>VLOOKUP($R1505,教室一覧!$A:$C,3,FALSE)</f>
        <v>38</v>
      </c>
      <c r="U1505" s="1" t="str">
        <f>VLOOKUP($R1505,教室一覧!$A:$D,4,FALSE)</f>
        <v>3号館</v>
      </c>
      <c r="V1505" s="1" t="str">
        <f>VLOOKUP($R1505,教室一覧!$A:$E,5,FALSE)</f>
        <v>5F</v>
      </c>
      <c r="W1505"/>
      <c r="X1505"/>
      <c r="Y1505" s="1" t="str">
        <f>VLOOKUP($O1505,教員一覧!$A:$D,2,FALSE)</f>
        <v>IT</v>
      </c>
      <c r="Z1505" s="1" t="str">
        <f>VLOOKUP($O1505,教員一覧!$A:$D,3,FALSE)</f>
        <v>　</v>
      </c>
      <c r="AA1505" s="1" t="str">
        <f>VLOOKUP($O1505,教員一覧!$A:$D,4,FALSE)</f>
        <v>非常勤</v>
      </c>
      <c r="AB1505" s="1" t="str">
        <f t="shared" si="464"/>
        <v/>
      </c>
      <c r="AC1505" s="14" t="s">
        <v>1757</v>
      </c>
      <c r="AD1505" s="14" t="s">
        <v>163</v>
      </c>
      <c r="AE1505" s="14" t="s">
        <v>16</v>
      </c>
      <c r="AF1505" s="14" t="s">
        <v>12</v>
      </c>
      <c r="AG1505" s="14">
        <v>2</v>
      </c>
      <c r="AH1505" s="14">
        <v>3502</v>
      </c>
      <c r="AI1505" s="15" t="str">
        <f t="shared" si="465"/>
        <v/>
      </c>
      <c r="AJ1505" s="15" t="str">
        <f t="shared" si="466"/>
        <v/>
      </c>
      <c r="AK1505" s="15" t="str">
        <f t="shared" si="467"/>
        <v/>
      </c>
      <c r="AL1505" s="15" t="str">
        <f t="shared" si="468"/>
        <v/>
      </c>
      <c r="AM1505" s="15" t="str">
        <f t="shared" si="469"/>
        <v/>
      </c>
      <c r="AN1505" s="15" t="str">
        <f t="shared" si="470"/>
        <v/>
      </c>
      <c r="AO1505" s="15" t="str">
        <f t="shared" si="471"/>
        <v/>
      </c>
      <c r="AP1505" s="9" t="str">
        <f t="shared" si="472"/>
        <v>KE1A火2</v>
      </c>
      <c r="AQ1505" s="9">
        <f t="shared" si="473"/>
        <v>0.5</v>
      </c>
      <c r="AR1505" s="11" t="str">
        <f t="shared" si="474"/>
        <v>梶山火2</v>
      </c>
      <c r="AS1505" s="11">
        <f t="shared" si="481"/>
        <v>0.25</v>
      </c>
      <c r="AT1505">
        <v>1</v>
      </c>
      <c r="AU1505" s="12">
        <f t="shared" si="475"/>
        <v>1</v>
      </c>
      <c r="AV1505" s="13" t="str">
        <f t="shared" si="476"/>
        <v>3502火2</v>
      </c>
      <c r="AW1505" s="13">
        <f t="shared" si="477"/>
        <v>0.125</v>
      </c>
      <c r="AX1505" s="18" t="str">
        <f t="shared" si="478"/>
        <v>KE1AUINKESKNK1A火23502</v>
      </c>
      <c r="AY1505" s="18">
        <f t="shared" si="479"/>
        <v>0.5</v>
      </c>
      <c r="AZ1505"/>
    </row>
    <row r="1506" spans="1:52" x14ac:dyDescent="0.15">
      <c r="A1506" s="1">
        <f t="shared" si="462"/>
        <v>1</v>
      </c>
      <c r="B1506" s="1" t="str">
        <f t="shared" si="463"/>
        <v>編成</v>
      </c>
      <c r="C1506" t="s">
        <v>3695</v>
      </c>
      <c r="D1506" s="1" t="str">
        <f>VLOOKUP($C1506,クラス一覧!$A:$J,10,FALSE)</f>
        <v>IT</v>
      </c>
      <c r="E1506" s="1">
        <f>VLOOKUP($C1506,クラス一覧!$A:$J,8,FALSE)</f>
        <v>1</v>
      </c>
      <c r="F1506" s="1" t="str">
        <f>VLOOKUP($C1506,クラス一覧!$A:$J,9,FALSE)</f>
        <v>加藤</v>
      </c>
      <c r="G1506" s="1" t="str">
        <f>VLOOKUP($H1506,科目一覧!$A:$G,3,FALSE)</f>
        <v>情報処理</v>
      </c>
      <c r="H1506" t="s">
        <v>1672</v>
      </c>
      <c r="I1506" s="1" t="str">
        <f>VLOOKUP($H1506,科目一覧!$A:$G,7,FALSE)</f>
        <v>今井</v>
      </c>
      <c r="J1506" s="1" t="str">
        <f>VLOOKUP($I1506,教員一覧!$A:$D,2,FALSE)</f>
        <v>IT</v>
      </c>
      <c r="K1506" s="1" t="str">
        <f>VLOOKUP($I1506,教員一覧!$A:$D,3,FALSE)</f>
        <v>　</v>
      </c>
      <c r="L1506" s="1" t="str">
        <f>VLOOKUP($I1506,教員一覧!$A:$D,4,FALSE)</f>
        <v>専任</v>
      </c>
      <c r="M1506" t="s">
        <v>1757</v>
      </c>
      <c r="N1506" t="s">
        <v>3789</v>
      </c>
      <c r="O1506" t="s">
        <v>28</v>
      </c>
      <c r="P1506" t="s">
        <v>12</v>
      </c>
      <c r="Q1506">
        <v>3</v>
      </c>
      <c r="R1506">
        <v>3203</v>
      </c>
      <c r="S1506" s="1" t="str">
        <f>VLOOKUP($R1506,教室一覧!$A:$B,2,FALSE)</f>
        <v>普通教室</v>
      </c>
      <c r="T1506" s="1">
        <f>VLOOKUP($R1506,教室一覧!$A:$C,3,FALSE)</f>
        <v>36</v>
      </c>
      <c r="U1506" s="1" t="str">
        <f>VLOOKUP($R1506,教室一覧!$A:$D,4,FALSE)</f>
        <v>3号館</v>
      </c>
      <c r="V1506" s="1" t="str">
        <f>VLOOKUP($R1506,教室一覧!$A:$E,5,FALSE)</f>
        <v>2F</v>
      </c>
      <c r="W1506"/>
      <c r="X1506"/>
      <c r="Y1506" s="1" t="str">
        <f>VLOOKUP($O1506,教員一覧!$A:$D,2,FALSE)</f>
        <v>IT</v>
      </c>
      <c r="Z1506" s="1" t="str">
        <f>VLOOKUP($O1506,教員一覧!$A:$D,3,FALSE)</f>
        <v>　</v>
      </c>
      <c r="AA1506" s="1" t="str">
        <f>VLOOKUP($O1506,教員一覧!$A:$D,4,FALSE)</f>
        <v>専任</v>
      </c>
      <c r="AB1506" s="1" t="str">
        <f t="shared" si="464"/>
        <v/>
      </c>
      <c r="AC1506" s="14" t="s">
        <v>1757</v>
      </c>
      <c r="AD1506" s="14" t="s">
        <v>163</v>
      </c>
      <c r="AE1506" s="14" t="s">
        <v>28</v>
      </c>
      <c r="AF1506" s="14" t="s">
        <v>12</v>
      </c>
      <c r="AG1506" s="14">
        <v>3</v>
      </c>
      <c r="AH1506" s="14">
        <v>3203</v>
      </c>
      <c r="AI1506" s="15" t="str">
        <f t="shared" si="465"/>
        <v/>
      </c>
      <c r="AJ1506" s="15" t="str">
        <f t="shared" si="466"/>
        <v/>
      </c>
      <c r="AK1506" s="15" t="str">
        <f t="shared" si="467"/>
        <v/>
      </c>
      <c r="AL1506" s="15" t="str">
        <f t="shared" si="468"/>
        <v/>
      </c>
      <c r="AM1506" s="15" t="str">
        <f t="shared" si="469"/>
        <v/>
      </c>
      <c r="AN1506" s="15" t="str">
        <f t="shared" si="470"/>
        <v/>
      </c>
      <c r="AO1506" s="15" t="str">
        <f t="shared" si="471"/>
        <v/>
      </c>
      <c r="AP1506" s="9" t="str">
        <f t="shared" si="472"/>
        <v>KE1A火3</v>
      </c>
      <c r="AQ1506" s="9">
        <f t="shared" si="473"/>
        <v>1</v>
      </c>
      <c r="AR1506" s="11" t="str">
        <f t="shared" si="474"/>
        <v>今井火3</v>
      </c>
      <c r="AS1506" s="11">
        <f t="shared" si="481"/>
        <v>0.25</v>
      </c>
      <c r="AT1506">
        <v>1</v>
      </c>
      <c r="AU1506" s="12">
        <f t="shared" si="475"/>
        <v>1</v>
      </c>
      <c r="AV1506" s="13" t="str">
        <f t="shared" si="476"/>
        <v>3203火3</v>
      </c>
      <c r="AW1506" s="13">
        <f t="shared" si="477"/>
        <v>0.25</v>
      </c>
      <c r="AX1506" s="18" t="str">
        <f t="shared" si="478"/>
        <v>KE1AUINKESKNK1A火33203</v>
      </c>
      <c r="AY1506" s="18">
        <f t="shared" si="479"/>
        <v>1</v>
      </c>
      <c r="AZ1506"/>
    </row>
    <row r="1507" spans="1:52" x14ac:dyDescent="0.15">
      <c r="A1507" s="1">
        <f t="shared" si="462"/>
        <v>1</v>
      </c>
      <c r="B1507" s="1" t="str">
        <f t="shared" si="463"/>
        <v>編成</v>
      </c>
      <c r="C1507" t="s">
        <v>3695</v>
      </c>
      <c r="D1507" s="1" t="str">
        <f>VLOOKUP($C1507,クラス一覧!$A:$J,10,FALSE)</f>
        <v>IT</v>
      </c>
      <c r="E1507" s="1">
        <f>VLOOKUP($C1507,クラス一覧!$A:$J,8,FALSE)</f>
        <v>1</v>
      </c>
      <c r="F1507" s="1" t="str">
        <f>VLOOKUP($C1507,クラス一覧!$A:$J,9,FALSE)</f>
        <v>加藤</v>
      </c>
      <c r="G1507" s="1" t="str">
        <f>VLOOKUP($H1507,科目一覧!$A:$G,3,FALSE)</f>
        <v>情報処理</v>
      </c>
      <c r="H1507" t="s">
        <v>1658</v>
      </c>
      <c r="I1507" s="1" t="str">
        <f>VLOOKUP($H1507,科目一覧!$A:$G,7,FALSE)</f>
        <v>今井</v>
      </c>
      <c r="J1507" s="1" t="str">
        <f>VLOOKUP($I1507,教員一覧!$A:$D,2,FALSE)</f>
        <v>IT</v>
      </c>
      <c r="K1507" s="1" t="str">
        <f>VLOOKUP($I1507,教員一覧!$A:$D,3,FALSE)</f>
        <v>　</v>
      </c>
      <c r="L1507" s="1" t="str">
        <f>VLOOKUP($I1507,教員一覧!$A:$D,4,FALSE)</f>
        <v>専任</v>
      </c>
      <c r="M1507" t="s">
        <v>1757</v>
      </c>
      <c r="N1507" t="s">
        <v>3789</v>
      </c>
      <c r="O1507" t="s">
        <v>28</v>
      </c>
      <c r="P1507" t="s">
        <v>17</v>
      </c>
      <c r="Q1507">
        <v>2</v>
      </c>
      <c r="R1507">
        <v>3203</v>
      </c>
      <c r="S1507" s="1" t="str">
        <f>VLOOKUP($R1507,教室一覧!$A:$B,2,FALSE)</f>
        <v>普通教室</v>
      </c>
      <c r="T1507" s="1">
        <f>VLOOKUP($R1507,教室一覧!$A:$C,3,FALSE)</f>
        <v>36</v>
      </c>
      <c r="U1507" s="1" t="str">
        <f>VLOOKUP($R1507,教室一覧!$A:$D,4,FALSE)</f>
        <v>3号館</v>
      </c>
      <c r="V1507" s="1" t="str">
        <f>VLOOKUP($R1507,教室一覧!$A:$E,5,FALSE)</f>
        <v>2F</v>
      </c>
      <c r="W1507"/>
      <c r="X1507"/>
      <c r="Y1507" s="1" t="str">
        <f>VLOOKUP($O1507,教員一覧!$A:$D,2,FALSE)</f>
        <v>IT</v>
      </c>
      <c r="Z1507" s="1" t="str">
        <f>VLOOKUP($O1507,教員一覧!$A:$D,3,FALSE)</f>
        <v>　</v>
      </c>
      <c r="AA1507" s="1" t="str">
        <f>VLOOKUP($O1507,教員一覧!$A:$D,4,FALSE)</f>
        <v>専任</v>
      </c>
      <c r="AB1507" s="1" t="str">
        <f t="shared" si="464"/>
        <v/>
      </c>
      <c r="AC1507" s="14" t="s">
        <v>1757</v>
      </c>
      <c r="AD1507" s="14" t="s">
        <v>163</v>
      </c>
      <c r="AE1507" s="14" t="s">
        <v>28</v>
      </c>
      <c r="AF1507" s="14" t="s">
        <v>17</v>
      </c>
      <c r="AG1507" s="14">
        <v>2</v>
      </c>
      <c r="AH1507" s="14">
        <v>3203</v>
      </c>
      <c r="AI1507" s="15" t="str">
        <f t="shared" si="465"/>
        <v/>
      </c>
      <c r="AJ1507" s="15" t="str">
        <f t="shared" si="466"/>
        <v/>
      </c>
      <c r="AK1507" s="15" t="str">
        <f t="shared" si="467"/>
        <v/>
      </c>
      <c r="AL1507" s="15" t="str">
        <f t="shared" si="468"/>
        <v/>
      </c>
      <c r="AM1507" s="15" t="str">
        <f t="shared" si="469"/>
        <v/>
      </c>
      <c r="AN1507" s="15" t="str">
        <f t="shared" si="470"/>
        <v/>
      </c>
      <c r="AO1507" s="15" t="str">
        <f t="shared" si="471"/>
        <v/>
      </c>
      <c r="AP1507" s="9" t="str">
        <f t="shared" si="472"/>
        <v>KE1A金2</v>
      </c>
      <c r="AQ1507" s="9">
        <f t="shared" si="473"/>
        <v>1</v>
      </c>
      <c r="AR1507" s="11" t="str">
        <f t="shared" si="474"/>
        <v>今井金2</v>
      </c>
      <c r="AS1507" s="11">
        <f t="shared" si="481"/>
        <v>0.25</v>
      </c>
      <c r="AT1507">
        <v>1</v>
      </c>
      <c r="AU1507" s="12">
        <f t="shared" si="475"/>
        <v>1</v>
      </c>
      <c r="AV1507" s="13" t="str">
        <f t="shared" si="476"/>
        <v>3203金2</v>
      </c>
      <c r="AW1507" s="13">
        <f t="shared" si="477"/>
        <v>0.25</v>
      </c>
      <c r="AX1507" s="18" t="str">
        <f t="shared" si="478"/>
        <v>KE1AUINKESKNK1A金23203</v>
      </c>
      <c r="AY1507" s="18">
        <f t="shared" si="479"/>
        <v>1</v>
      </c>
      <c r="AZ1507"/>
    </row>
    <row r="1508" spans="1:52" x14ac:dyDescent="0.15">
      <c r="A1508" s="1">
        <f t="shared" si="462"/>
        <v>1</v>
      </c>
      <c r="B1508" s="1" t="str">
        <f t="shared" si="463"/>
        <v>編成</v>
      </c>
      <c r="C1508" t="s">
        <v>3695</v>
      </c>
      <c r="D1508" s="1" t="str">
        <f>VLOOKUP($C1508,クラス一覧!$A:$J,10,FALSE)</f>
        <v>IT</v>
      </c>
      <c r="E1508" s="1">
        <f>VLOOKUP($C1508,クラス一覧!$A:$J,8,FALSE)</f>
        <v>1</v>
      </c>
      <c r="F1508" s="1" t="str">
        <f>VLOOKUP($C1508,クラス一覧!$A:$J,9,FALSE)</f>
        <v>加藤</v>
      </c>
      <c r="G1508" s="1" t="str">
        <f>VLOOKUP($H1508,科目一覧!$A:$G,3,FALSE)</f>
        <v>情報処理</v>
      </c>
      <c r="H1508" t="s">
        <v>1656</v>
      </c>
      <c r="I1508" s="1" t="str">
        <f>VLOOKUP($H1508,科目一覧!$A:$G,7,FALSE)</f>
        <v>今井</v>
      </c>
      <c r="J1508" s="1" t="str">
        <f>VLOOKUP($I1508,教員一覧!$A:$D,2,FALSE)</f>
        <v>IT</v>
      </c>
      <c r="K1508" s="1" t="str">
        <f>VLOOKUP($I1508,教員一覧!$A:$D,3,FALSE)</f>
        <v>　</v>
      </c>
      <c r="L1508" s="1" t="str">
        <f>VLOOKUP($I1508,教員一覧!$A:$D,4,FALSE)</f>
        <v>専任</v>
      </c>
      <c r="M1508" t="s">
        <v>1757</v>
      </c>
      <c r="N1508" t="s">
        <v>3789</v>
      </c>
      <c r="O1508" t="s">
        <v>14</v>
      </c>
      <c r="P1508" t="s">
        <v>17</v>
      </c>
      <c r="Q1508">
        <v>3</v>
      </c>
      <c r="R1508">
        <v>3203</v>
      </c>
      <c r="S1508" s="1" t="str">
        <f>VLOOKUP($R1508,教室一覧!$A:$B,2,FALSE)</f>
        <v>普通教室</v>
      </c>
      <c r="T1508" s="1">
        <f>VLOOKUP($R1508,教室一覧!$A:$C,3,FALSE)</f>
        <v>36</v>
      </c>
      <c r="U1508" s="1" t="str">
        <f>VLOOKUP($R1508,教室一覧!$A:$D,4,FALSE)</f>
        <v>3号館</v>
      </c>
      <c r="V1508" s="1" t="str">
        <f>VLOOKUP($R1508,教室一覧!$A:$E,5,FALSE)</f>
        <v>2F</v>
      </c>
      <c r="W1508"/>
      <c r="X1508"/>
      <c r="Y1508" s="1" t="str">
        <f>VLOOKUP($O1508,教員一覧!$A:$D,2,FALSE)</f>
        <v>IT</v>
      </c>
      <c r="Z1508" s="1" t="str">
        <f>VLOOKUP($O1508,教員一覧!$A:$D,3,FALSE)</f>
        <v>　</v>
      </c>
      <c r="AA1508" s="1" t="str">
        <f>VLOOKUP($O1508,教員一覧!$A:$D,4,FALSE)</f>
        <v>非常勤</v>
      </c>
      <c r="AB1508" s="1" t="str">
        <f t="shared" si="464"/>
        <v/>
      </c>
      <c r="AC1508" s="14" t="s">
        <v>1757</v>
      </c>
      <c r="AD1508" s="14" t="s">
        <v>163</v>
      </c>
      <c r="AE1508" s="14" t="s">
        <v>14</v>
      </c>
      <c r="AF1508" s="14" t="s">
        <v>17</v>
      </c>
      <c r="AG1508" s="14">
        <v>3</v>
      </c>
      <c r="AH1508" s="14">
        <v>3203</v>
      </c>
      <c r="AI1508" s="15" t="str">
        <f t="shared" si="465"/>
        <v/>
      </c>
      <c r="AJ1508" s="15" t="str">
        <f t="shared" si="466"/>
        <v/>
      </c>
      <c r="AK1508" s="15" t="str">
        <f t="shared" si="467"/>
        <v/>
      </c>
      <c r="AL1508" s="15" t="str">
        <f t="shared" si="468"/>
        <v/>
      </c>
      <c r="AM1508" s="15" t="str">
        <f t="shared" si="469"/>
        <v/>
      </c>
      <c r="AN1508" s="15" t="str">
        <f t="shared" si="470"/>
        <v/>
      </c>
      <c r="AO1508" s="15" t="str">
        <f t="shared" si="471"/>
        <v/>
      </c>
      <c r="AP1508" s="9" t="str">
        <f t="shared" si="472"/>
        <v>KE1A金3</v>
      </c>
      <c r="AQ1508" s="9">
        <f t="shared" si="473"/>
        <v>1</v>
      </c>
      <c r="AR1508" s="11" t="str">
        <f t="shared" si="474"/>
        <v>森金3</v>
      </c>
      <c r="AS1508" s="11">
        <f t="shared" si="481"/>
        <v>0.25</v>
      </c>
      <c r="AT1508">
        <v>1</v>
      </c>
      <c r="AU1508" s="12">
        <f t="shared" si="475"/>
        <v>1</v>
      </c>
      <c r="AV1508" s="13" t="str">
        <f t="shared" si="476"/>
        <v>3203金3</v>
      </c>
      <c r="AW1508" s="13">
        <f t="shared" si="477"/>
        <v>0.25</v>
      </c>
      <c r="AX1508" s="18" t="str">
        <f t="shared" si="478"/>
        <v>KE1AUINKESKNK1A金33203</v>
      </c>
      <c r="AY1508" s="18">
        <f t="shared" si="479"/>
        <v>1</v>
      </c>
      <c r="AZ1508"/>
    </row>
    <row r="1509" spans="1:52" x14ac:dyDescent="0.15">
      <c r="A1509" s="1">
        <f t="shared" si="462"/>
        <v>1</v>
      </c>
      <c r="B1509" s="1" t="str">
        <f t="shared" si="463"/>
        <v>編成</v>
      </c>
      <c r="C1509" t="s">
        <v>3695</v>
      </c>
      <c r="D1509" s="1" t="str">
        <f>VLOOKUP($C1509,クラス一覧!$A:$J,10,FALSE)</f>
        <v>IT</v>
      </c>
      <c r="E1509" s="1">
        <f>VLOOKUP($C1509,クラス一覧!$A:$J,8,FALSE)</f>
        <v>1</v>
      </c>
      <c r="F1509" s="1" t="str">
        <f>VLOOKUP($C1509,クラス一覧!$A:$J,9,FALSE)</f>
        <v>加藤</v>
      </c>
      <c r="G1509" s="1" t="str">
        <f>VLOOKUP($H1509,科目一覧!$A:$G,3,FALSE)</f>
        <v>プログラミング</v>
      </c>
      <c r="H1509" t="s">
        <v>1811</v>
      </c>
      <c r="I1509" s="1" t="str">
        <f>VLOOKUP($H1509,科目一覧!$A:$G,7,FALSE)</f>
        <v>藤原</v>
      </c>
      <c r="J1509" s="1" t="str">
        <f>VLOOKUP($I1509,教員一覧!$A:$D,2,FALSE)</f>
        <v>IT</v>
      </c>
      <c r="K1509" s="1" t="str">
        <f>VLOOKUP($I1509,教員一覧!$A:$D,3,FALSE)</f>
        <v>　</v>
      </c>
      <c r="L1509" s="1" t="str">
        <f>VLOOKUP($I1509,教員一覧!$A:$D,4,FALSE)</f>
        <v>専任</v>
      </c>
      <c r="M1509" t="s">
        <v>1721</v>
      </c>
      <c r="N1509" t="s">
        <v>3789</v>
      </c>
      <c r="O1509" t="s">
        <v>1604</v>
      </c>
      <c r="P1509" t="s">
        <v>9</v>
      </c>
      <c r="Q1509">
        <v>2</v>
      </c>
      <c r="R1509">
        <v>3301</v>
      </c>
      <c r="S1509" s="1" t="str">
        <f>VLOOKUP($R1509,教室一覧!$A:$B,2,FALSE)</f>
        <v>ノート対応</v>
      </c>
      <c r="T1509" s="1">
        <f>VLOOKUP($R1509,教室一覧!$A:$C,3,FALSE)</f>
        <v>36</v>
      </c>
      <c r="U1509" s="1" t="str">
        <f>VLOOKUP($R1509,教室一覧!$A:$D,4,FALSE)</f>
        <v>3号館</v>
      </c>
      <c r="V1509" s="1" t="str">
        <f>VLOOKUP($R1509,教室一覧!$A:$E,5,FALSE)</f>
        <v>3F</v>
      </c>
      <c r="W1509"/>
      <c r="X1509"/>
      <c r="Y1509" s="1" t="str">
        <f>VLOOKUP($O1509,教員一覧!$A:$D,2,FALSE)</f>
        <v>IT</v>
      </c>
      <c r="Z1509" s="1" t="str">
        <f>VLOOKUP($O1509,教員一覧!$A:$D,3,FALSE)</f>
        <v>　</v>
      </c>
      <c r="AA1509" s="1" t="str">
        <f>VLOOKUP($O1509,教員一覧!$A:$D,4,FALSE)</f>
        <v>専任</v>
      </c>
      <c r="AB1509" s="1" t="str">
        <f t="shared" si="464"/>
        <v/>
      </c>
      <c r="AC1509" s="14" t="s">
        <v>1721</v>
      </c>
      <c r="AD1509" s="14" t="s">
        <v>163</v>
      </c>
      <c r="AE1509" s="14" t="s">
        <v>1604</v>
      </c>
      <c r="AF1509" s="14" t="s">
        <v>9</v>
      </c>
      <c r="AG1509" s="14">
        <v>2</v>
      </c>
      <c r="AH1509" s="14">
        <v>3301</v>
      </c>
      <c r="AI1509" s="15" t="str">
        <f t="shared" si="465"/>
        <v/>
      </c>
      <c r="AJ1509" s="15" t="str">
        <f t="shared" si="466"/>
        <v/>
      </c>
      <c r="AK1509" s="15" t="str">
        <f t="shared" si="467"/>
        <v/>
      </c>
      <c r="AL1509" s="15" t="str">
        <f t="shared" si="468"/>
        <v/>
      </c>
      <c r="AM1509" s="15" t="str">
        <f t="shared" si="469"/>
        <v/>
      </c>
      <c r="AN1509" s="15" t="str">
        <f t="shared" si="470"/>
        <v/>
      </c>
      <c r="AO1509" s="15" t="str">
        <f t="shared" si="471"/>
        <v/>
      </c>
      <c r="AP1509" s="9" t="str">
        <f t="shared" si="472"/>
        <v>KE1A月2</v>
      </c>
      <c r="AQ1509" s="9">
        <f t="shared" si="473"/>
        <v>0.16666666666666666</v>
      </c>
      <c r="AR1509" s="11" t="str">
        <f t="shared" si="474"/>
        <v>角野月2</v>
      </c>
      <c r="AS1509" s="11">
        <f t="shared" si="481"/>
        <v>8.3333333333333329E-2</v>
      </c>
      <c r="AT1509">
        <v>6</v>
      </c>
      <c r="AU1509" s="12">
        <f t="shared" si="475"/>
        <v>0.16666666666666666</v>
      </c>
      <c r="AV1509" s="13" t="str">
        <f t="shared" si="476"/>
        <v>3301月2</v>
      </c>
      <c r="AW1509" s="13">
        <f t="shared" si="477"/>
        <v>8.3333333333333329E-2</v>
      </c>
      <c r="AX1509" s="18" t="str">
        <f t="shared" si="478"/>
        <v>KE1ALCIT1A月23301</v>
      </c>
      <c r="AY1509" s="18">
        <f t="shared" si="479"/>
        <v>0.16666666666666666</v>
      </c>
      <c r="AZ1509"/>
    </row>
    <row r="1510" spans="1:52" x14ac:dyDescent="0.15">
      <c r="A1510" s="1">
        <f t="shared" si="462"/>
        <v>1</v>
      </c>
      <c r="B1510" s="1" t="str">
        <f t="shared" si="463"/>
        <v>編成</v>
      </c>
      <c r="C1510" t="s">
        <v>3695</v>
      </c>
      <c r="D1510" s="1" t="str">
        <f>VLOOKUP($C1510,クラス一覧!$A:$J,10,FALSE)</f>
        <v>IT</v>
      </c>
      <c r="E1510" s="1">
        <f>VLOOKUP($C1510,クラス一覧!$A:$J,8,FALSE)</f>
        <v>1</v>
      </c>
      <c r="F1510" s="1" t="str">
        <f>VLOOKUP($C1510,クラス一覧!$A:$J,9,FALSE)</f>
        <v>加藤</v>
      </c>
      <c r="G1510" s="1" t="str">
        <f>VLOOKUP($H1510,科目一覧!$A:$G,3,FALSE)</f>
        <v>プログラミング</v>
      </c>
      <c r="H1510" t="s">
        <v>1811</v>
      </c>
      <c r="I1510" s="1" t="str">
        <f>VLOOKUP($H1510,科目一覧!$A:$G,7,FALSE)</f>
        <v>藤原</v>
      </c>
      <c r="J1510" s="1" t="str">
        <f>VLOOKUP($I1510,教員一覧!$A:$D,2,FALSE)</f>
        <v>IT</v>
      </c>
      <c r="K1510" s="1" t="str">
        <f>VLOOKUP($I1510,教員一覧!$A:$D,3,FALSE)</f>
        <v>　</v>
      </c>
      <c r="L1510" s="1" t="str">
        <f>VLOOKUP($I1510,教員一覧!$A:$D,4,FALSE)</f>
        <v>専任</v>
      </c>
      <c r="M1510" t="s">
        <v>1723</v>
      </c>
      <c r="N1510" t="s">
        <v>3789</v>
      </c>
      <c r="O1510" t="s">
        <v>1604</v>
      </c>
      <c r="P1510" t="s">
        <v>9</v>
      </c>
      <c r="Q1510">
        <v>2</v>
      </c>
      <c r="R1510">
        <v>3301</v>
      </c>
      <c r="S1510" s="1" t="str">
        <f>VLOOKUP($R1510,教室一覧!$A:$B,2,FALSE)</f>
        <v>ノート対応</v>
      </c>
      <c r="T1510" s="1">
        <f>VLOOKUP($R1510,教室一覧!$A:$C,3,FALSE)</f>
        <v>36</v>
      </c>
      <c r="U1510" s="1" t="str">
        <f>VLOOKUP($R1510,教室一覧!$A:$D,4,FALSE)</f>
        <v>3号館</v>
      </c>
      <c r="V1510" s="1" t="str">
        <f>VLOOKUP($R1510,教室一覧!$A:$E,5,FALSE)</f>
        <v>3F</v>
      </c>
      <c r="W1510"/>
      <c r="X1510"/>
      <c r="Y1510" s="1" t="str">
        <f>VLOOKUP($O1510,教員一覧!$A:$D,2,FALSE)</f>
        <v>IT</v>
      </c>
      <c r="Z1510" s="1" t="str">
        <f>VLOOKUP($O1510,教員一覧!$A:$D,3,FALSE)</f>
        <v>　</v>
      </c>
      <c r="AA1510" s="1" t="str">
        <f>VLOOKUP($O1510,教員一覧!$A:$D,4,FALSE)</f>
        <v>専任</v>
      </c>
      <c r="AB1510" s="1" t="str">
        <f t="shared" si="464"/>
        <v/>
      </c>
      <c r="AC1510" s="14" t="s">
        <v>1723</v>
      </c>
      <c r="AD1510" s="14" t="s">
        <v>163</v>
      </c>
      <c r="AE1510" s="14" t="s">
        <v>1604</v>
      </c>
      <c r="AF1510" s="14" t="s">
        <v>9</v>
      </c>
      <c r="AG1510" s="14">
        <v>2</v>
      </c>
      <c r="AH1510" s="14">
        <v>3301</v>
      </c>
      <c r="AI1510" s="15" t="str">
        <f t="shared" si="465"/>
        <v/>
      </c>
      <c r="AJ1510" s="15" t="str">
        <f t="shared" si="466"/>
        <v/>
      </c>
      <c r="AK1510" s="15" t="str">
        <f t="shared" si="467"/>
        <v/>
      </c>
      <c r="AL1510" s="15" t="str">
        <f t="shared" si="468"/>
        <v/>
      </c>
      <c r="AM1510" s="15" t="str">
        <f t="shared" si="469"/>
        <v/>
      </c>
      <c r="AN1510" s="15" t="str">
        <f t="shared" si="470"/>
        <v/>
      </c>
      <c r="AO1510" s="15" t="str">
        <f t="shared" si="471"/>
        <v/>
      </c>
      <c r="AP1510" s="9" t="str">
        <f t="shared" si="472"/>
        <v>KE1A月2</v>
      </c>
      <c r="AQ1510" s="9">
        <f t="shared" si="473"/>
        <v>0.16666666666666666</v>
      </c>
      <c r="AR1510" s="11" t="str">
        <f t="shared" si="474"/>
        <v>角野月2</v>
      </c>
      <c r="AS1510" s="11">
        <f t="shared" si="481"/>
        <v>8.3333333333333329E-2</v>
      </c>
      <c r="AT1510">
        <v>6</v>
      </c>
      <c r="AU1510" s="12">
        <f t="shared" si="475"/>
        <v>0.16666666666666666</v>
      </c>
      <c r="AV1510" s="13" t="str">
        <f t="shared" si="476"/>
        <v>3301月2</v>
      </c>
      <c r="AW1510" s="13">
        <f t="shared" si="477"/>
        <v>8.3333333333333329E-2</v>
      </c>
      <c r="AX1510" s="18" t="str">
        <f t="shared" si="478"/>
        <v>KE1ALCIT1B月23301</v>
      </c>
      <c r="AY1510" s="18">
        <f t="shared" si="479"/>
        <v>0.16666666666666666</v>
      </c>
      <c r="AZ1510"/>
    </row>
    <row r="1511" spans="1:52" x14ac:dyDescent="0.15">
      <c r="A1511" s="1">
        <f t="shared" si="462"/>
        <v>1</v>
      </c>
      <c r="B1511" s="1" t="str">
        <f t="shared" si="463"/>
        <v>編成</v>
      </c>
      <c r="C1511" t="s">
        <v>3695</v>
      </c>
      <c r="D1511" s="1" t="str">
        <f>VLOOKUP($C1511,クラス一覧!$A:$J,10,FALSE)</f>
        <v>IT</v>
      </c>
      <c r="E1511" s="1">
        <f>VLOOKUP($C1511,クラス一覧!$A:$J,8,FALSE)</f>
        <v>1</v>
      </c>
      <c r="F1511" s="1" t="str">
        <f>VLOOKUP($C1511,クラス一覧!$A:$J,9,FALSE)</f>
        <v>加藤</v>
      </c>
      <c r="G1511" s="1" t="str">
        <f>VLOOKUP($H1511,科目一覧!$A:$G,3,FALSE)</f>
        <v>プログラミング</v>
      </c>
      <c r="H1511" t="s">
        <v>1811</v>
      </c>
      <c r="I1511" s="1" t="str">
        <f>VLOOKUP($H1511,科目一覧!$A:$G,7,FALSE)</f>
        <v>藤原</v>
      </c>
      <c r="J1511" s="1" t="str">
        <f>VLOOKUP($I1511,教員一覧!$A:$D,2,FALSE)</f>
        <v>IT</v>
      </c>
      <c r="K1511" s="1" t="str">
        <f>VLOOKUP($I1511,教員一覧!$A:$D,3,FALSE)</f>
        <v>　</v>
      </c>
      <c r="L1511" s="1" t="str">
        <f>VLOOKUP($I1511,教員一覧!$A:$D,4,FALSE)</f>
        <v>専任</v>
      </c>
      <c r="M1511" t="s">
        <v>1724</v>
      </c>
      <c r="N1511" t="s">
        <v>3789</v>
      </c>
      <c r="O1511" t="s">
        <v>1484</v>
      </c>
      <c r="P1511" t="s">
        <v>9</v>
      </c>
      <c r="Q1511">
        <v>2</v>
      </c>
      <c r="R1511">
        <v>3302</v>
      </c>
      <c r="S1511" s="1" t="str">
        <f>VLOOKUP($R1511,教室一覧!$A:$B,2,FALSE)</f>
        <v>ノート対応</v>
      </c>
      <c r="T1511" s="1">
        <f>VLOOKUP($R1511,教室一覧!$A:$C,3,FALSE)</f>
        <v>36</v>
      </c>
      <c r="U1511" s="1" t="str">
        <f>VLOOKUP($R1511,教室一覧!$A:$D,4,FALSE)</f>
        <v>3号館</v>
      </c>
      <c r="V1511" s="1" t="str">
        <f>VLOOKUP($R1511,教室一覧!$A:$E,5,FALSE)</f>
        <v>3F</v>
      </c>
      <c r="W1511"/>
      <c r="X1511"/>
      <c r="Y1511" s="1" t="str">
        <f>VLOOKUP($O1511,教員一覧!$A:$D,2,FALSE)</f>
        <v>IT</v>
      </c>
      <c r="Z1511" s="1" t="str">
        <f>VLOOKUP($O1511,教員一覧!$A:$D,3,FALSE)</f>
        <v>　</v>
      </c>
      <c r="AA1511" s="1" t="str">
        <f>VLOOKUP($O1511,教員一覧!$A:$D,4,FALSE)</f>
        <v>非常勤</v>
      </c>
      <c r="AB1511" s="1" t="str">
        <f t="shared" si="464"/>
        <v/>
      </c>
      <c r="AC1511" s="14" t="s">
        <v>1724</v>
      </c>
      <c r="AD1511" s="14" t="s">
        <v>163</v>
      </c>
      <c r="AE1511" s="14" t="s">
        <v>1484</v>
      </c>
      <c r="AF1511" s="14" t="s">
        <v>9</v>
      </c>
      <c r="AG1511" s="14">
        <v>2</v>
      </c>
      <c r="AH1511" s="14">
        <v>3302</v>
      </c>
      <c r="AI1511" s="15" t="str">
        <f t="shared" si="465"/>
        <v/>
      </c>
      <c r="AJ1511" s="15" t="str">
        <f t="shared" si="466"/>
        <v/>
      </c>
      <c r="AK1511" s="15" t="str">
        <f t="shared" si="467"/>
        <v/>
      </c>
      <c r="AL1511" s="15" t="str">
        <f t="shared" si="468"/>
        <v/>
      </c>
      <c r="AM1511" s="15" t="str">
        <f t="shared" si="469"/>
        <v/>
      </c>
      <c r="AN1511" s="15" t="str">
        <f t="shared" si="470"/>
        <v/>
      </c>
      <c r="AO1511" s="15" t="str">
        <f t="shared" si="471"/>
        <v/>
      </c>
      <c r="AP1511" s="9" t="str">
        <f t="shared" si="472"/>
        <v>KE1A月2</v>
      </c>
      <c r="AQ1511" s="9">
        <f t="shared" si="473"/>
        <v>0.16666666666666666</v>
      </c>
      <c r="AR1511" s="11" t="str">
        <f t="shared" si="474"/>
        <v>吹野月2</v>
      </c>
      <c r="AS1511" s="11">
        <f t="shared" si="481"/>
        <v>8.3333333333333329E-2</v>
      </c>
      <c r="AT1511">
        <v>6</v>
      </c>
      <c r="AU1511" s="12">
        <f t="shared" si="475"/>
        <v>0.16666666666666666</v>
      </c>
      <c r="AV1511" s="13" t="str">
        <f t="shared" si="476"/>
        <v>3302月2</v>
      </c>
      <c r="AW1511" s="13">
        <f t="shared" si="477"/>
        <v>8.3333333333333329E-2</v>
      </c>
      <c r="AX1511" s="18" t="str">
        <f t="shared" si="478"/>
        <v>KE1ALCIT1C月23302</v>
      </c>
      <c r="AY1511" s="18">
        <f t="shared" si="479"/>
        <v>0.16666666666666666</v>
      </c>
      <c r="AZ1511"/>
    </row>
    <row r="1512" spans="1:52" x14ac:dyDescent="0.15">
      <c r="A1512" s="1">
        <f t="shared" si="462"/>
        <v>1</v>
      </c>
      <c r="B1512" s="1" t="str">
        <f t="shared" si="463"/>
        <v>編成</v>
      </c>
      <c r="C1512" t="s">
        <v>3695</v>
      </c>
      <c r="D1512" s="1" t="str">
        <f>VLOOKUP($C1512,クラス一覧!$A:$J,10,FALSE)</f>
        <v>IT</v>
      </c>
      <c r="E1512" s="1">
        <f>VLOOKUP($C1512,クラス一覧!$A:$J,8,FALSE)</f>
        <v>1</v>
      </c>
      <c r="F1512" s="1" t="str">
        <f>VLOOKUP($C1512,クラス一覧!$A:$J,9,FALSE)</f>
        <v>加藤</v>
      </c>
      <c r="G1512" s="1" t="str">
        <f>VLOOKUP($H1512,科目一覧!$A:$G,3,FALSE)</f>
        <v>プログラミング</v>
      </c>
      <c r="H1512" t="s">
        <v>1811</v>
      </c>
      <c r="I1512" s="1" t="str">
        <f>VLOOKUP($H1512,科目一覧!$A:$G,7,FALSE)</f>
        <v>藤原</v>
      </c>
      <c r="J1512" s="1" t="str">
        <f>VLOOKUP($I1512,教員一覧!$A:$D,2,FALSE)</f>
        <v>IT</v>
      </c>
      <c r="K1512" s="1" t="str">
        <f>VLOOKUP($I1512,教員一覧!$A:$D,3,FALSE)</f>
        <v>　</v>
      </c>
      <c r="L1512" s="1" t="str">
        <f>VLOOKUP($I1512,教員一覧!$A:$D,4,FALSE)</f>
        <v>専任</v>
      </c>
      <c r="M1512" t="s">
        <v>1725</v>
      </c>
      <c r="N1512" t="s">
        <v>3789</v>
      </c>
      <c r="O1512" t="s">
        <v>1484</v>
      </c>
      <c r="P1512" t="s">
        <v>9</v>
      </c>
      <c r="Q1512">
        <v>2</v>
      </c>
      <c r="R1512">
        <v>3302</v>
      </c>
      <c r="S1512" s="1" t="str">
        <f>VLOOKUP($R1512,教室一覧!$A:$B,2,FALSE)</f>
        <v>ノート対応</v>
      </c>
      <c r="T1512" s="1">
        <f>VLOOKUP($R1512,教室一覧!$A:$C,3,FALSE)</f>
        <v>36</v>
      </c>
      <c r="U1512" s="1" t="str">
        <f>VLOOKUP($R1512,教室一覧!$A:$D,4,FALSE)</f>
        <v>3号館</v>
      </c>
      <c r="V1512" s="1" t="str">
        <f>VLOOKUP($R1512,教室一覧!$A:$E,5,FALSE)</f>
        <v>3F</v>
      </c>
      <c r="W1512"/>
      <c r="X1512"/>
      <c r="Y1512" s="1" t="str">
        <f>VLOOKUP($O1512,教員一覧!$A:$D,2,FALSE)</f>
        <v>IT</v>
      </c>
      <c r="Z1512" s="1" t="str">
        <f>VLOOKUP($O1512,教員一覧!$A:$D,3,FALSE)</f>
        <v>　</v>
      </c>
      <c r="AA1512" s="1" t="str">
        <f>VLOOKUP($O1512,教員一覧!$A:$D,4,FALSE)</f>
        <v>非常勤</v>
      </c>
      <c r="AB1512" s="1" t="str">
        <f t="shared" si="464"/>
        <v/>
      </c>
      <c r="AC1512" s="14" t="s">
        <v>1725</v>
      </c>
      <c r="AD1512" s="14" t="s">
        <v>163</v>
      </c>
      <c r="AE1512" s="14" t="s">
        <v>1484</v>
      </c>
      <c r="AF1512" s="14" t="s">
        <v>9</v>
      </c>
      <c r="AG1512" s="14">
        <v>2</v>
      </c>
      <c r="AH1512" s="14">
        <v>3302</v>
      </c>
      <c r="AI1512" s="15" t="str">
        <f t="shared" si="465"/>
        <v/>
      </c>
      <c r="AJ1512" s="15" t="str">
        <f t="shared" si="466"/>
        <v/>
      </c>
      <c r="AK1512" s="15" t="str">
        <f t="shared" si="467"/>
        <v/>
      </c>
      <c r="AL1512" s="15" t="str">
        <f t="shared" si="468"/>
        <v/>
      </c>
      <c r="AM1512" s="15" t="str">
        <f t="shared" si="469"/>
        <v/>
      </c>
      <c r="AN1512" s="15" t="str">
        <f t="shared" si="470"/>
        <v/>
      </c>
      <c r="AO1512" s="15" t="str">
        <f t="shared" si="471"/>
        <v/>
      </c>
      <c r="AP1512" s="9" t="str">
        <f t="shared" si="472"/>
        <v>KE1A月2</v>
      </c>
      <c r="AQ1512" s="9">
        <f t="shared" si="473"/>
        <v>0.16666666666666666</v>
      </c>
      <c r="AR1512" s="11" t="str">
        <f t="shared" si="474"/>
        <v>吹野月2</v>
      </c>
      <c r="AS1512" s="11">
        <f t="shared" si="481"/>
        <v>8.3333333333333329E-2</v>
      </c>
      <c r="AT1512">
        <v>6</v>
      </c>
      <c r="AU1512" s="12">
        <f t="shared" si="475"/>
        <v>0.16666666666666666</v>
      </c>
      <c r="AV1512" s="13" t="str">
        <f t="shared" si="476"/>
        <v>3302月2</v>
      </c>
      <c r="AW1512" s="13">
        <f t="shared" si="477"/>
        <v>8.3333333333333329E-2</v>
      </c>
      <c r="AX1512" s="18" t="str">
        <f t="shared" si="478"/>
        <v>KE1ALCIT1D月23302</v>
      </c>
      <c r="AY1512" s="18">
        <f t="shared" si="479"/>
        <v>0.16666666666666666</v>
      </c>
      <c r="AZ1512"/>
    </row>
    <row r="1513" spans="1:52" x14ac:dyDescent="0.15">
      <c r="A1513" s="1">
        <f t="shared" si="462"/>
        <v>1</v>
      </c>
      <c r="B1513" s="1" t="str">
        <f t="shared" si="463"/>
        <v>編成</v>
      </c>
      <c r="C1513" t="s">
        <v>3695</v>
      </c>
      <c r="D1513" s="1" t="str">
        <f>VLOOKUP($C1513,クラス一覧!$A:$J,10,FALSE)</f>
        <v>IT</v>
      </c>
      <c r="E1513" s="1">
        <f>VLOOKUP($C1513,クラス一覧!$A:$J,8,FALSE)</f>
        <v>1</v>
      </c>
      <c r="F1513" s="1" t="str">
        <f>VLOOKUP($C1513,クラス一覧!$A:$J,9,FALSE)</f>
        <v>加藤</v>
      </c>
      <c r="G1513" s="1" t="str">
        <f>VLOOKUP($H1513,科目一覧!$A:$G,3,FALSE)</f>
        <v>プログラミング</v>
      </c>
      <c r="H1513" t="s">
        <v>1811</v>
      </c>
      <c r="I1513" s="1" t="str">
        <f>VLOOKUP($H1513,科目一覧!$A:$G,7,FALSE)</f>
        <v>藤原</v>
      </c>
      <c r="J1513" s="1" t="str">
        <f>VLOOKUP($I1513,教員一覧!$A:$D,2,FALSE)</f>
        <v>IT</v>
      </c>
      <c r="K1513" s="1" t="str">
        <f>VLOOKUP($I1513,教員一覧!$A:$D,3,FALSE)</f>
        <v>　</v>
      </c>
      <c r="L1513" s="1" t="str">
        <f>VLOOKUP($I1513,教員一覧!$A:$D,4,FALSE)</f>
        <v>専任</v>
      </c>
      <c r="M1513" t="s">
        <v>1726</v>
      </c>
      <c r="N1513" t="s">
        <v>3789</v>
      </c>
      <c r="O1513" t="s">
        <v>10</v>
      </c>
      <c r="P1513" t="s">
        <v>9</v>
      </c>
      <c r="Q1513">
        <v>2</v>
      </c>
      <c r="R1513">
        <v>3303</v>
      </c>
      <c r="S1513" s="1" t="str">
        <f>VLOOKUP($R1513,教室一覧!$A:$B,2,FALSE)</f>
        <v>ノート対応</v>
      </c>
      <c r="T1513" s="1">
        <f>VLOOKUP($R1513,教室一覧!$A:$C,3,FALSE)</f>
        <v>36</v>
      </c>
      <c r="U1513" s="1" t="str">
        <f>VLOOKUP($R1513,教室一覧!$A:$D,4,FALSE)</f>
        <v>3号館</v>
      </c>
      <c r="V1513" s="1" t="str">
        <f>VLOOKUP($R1513,教室一覧!$A:$E,5,FALSE)</f>
        <v>3F</v>
      </c>
      <c r="W1513"/>
      <c r="X1513"/>
      <c r="Y1513" s="1" t="str">
        <f>VLOOKUP($O1513,教員一覧!$A:$D,2,FALSE)</f>
        <v>IT</v>
      </c>
      <c r="Z1513" s="1" t="str">
        <f>VLOOKUP($O1513,教員一覧!$A:$D,3,FALSE)</f>
        <v>　</v>
      </c>
      <c r="AA1513" s="1" t="str">
        <f>VLOOKUP($O1513,教員一覧!$A:$D,4,FALSE)</f>
        <v>専任</v>
      </c>
      <c r="AB1513" s="1" t="str">
        <f t="shared" si="464"/>
        <v/>
      </c>
      <c r="AC1513" s="14" t="s">
        <v>1726</v>
      </c>
      <c r="AD1513" s="14" t="s">
        <v>163</v>
      </c>
      <c r="AE1513" s="14" t="s">
        <v>10</v>
      </c>
      <c r="AF1513" s="14" t="s">
        <v>9</v>
      </c>
      <c r="AG1513" s="14">
        <v>2</v>
      </c>
      <c r="AH1513" s="14">
        <v>3303</v>
      </c>
      <c r="AI1513" s="15" t="str">
        <f t="shared" si="465"/>
        <v/>
      </c>
      <c r="AJ1513" s="15" t="str">
        <f t="shared" si="466"/>
        <v/>
      </c>
      <c r="AK1513" s="15" t="str">
        <f t="shared" si="467"/>
        <v/>
      </c>
      <c r="AL1513" s="15" t="str">
        <f t="shared" si="468"/>
        <v/>
      </c>
      <c r="AM1513" s="15" t="str">
        <f t="shared" si="469"/>
        <v/>
      </c>
      <c r="AN1513" s="15" t="str">
        <f t="shared" si="470"/>
        <v/>
      </c>
      <c r="AO1513" s="15" t="str">
        <f t="shared" si="471"/>
        <v/>
      </c>
      <c r="AP1513" s="9" t="str">
        <f t="shared" si="472"/>
        <v>KE1A月2</v>
      </c>
      <c r="AQ1513" s="9">
        <f t="shared" si="473"/>
        <v>0.16666666666666666</v>
      </c>
      <c r="AR1513" s="11" t="str">
        <f t="shared" si="474"/>
        <v>藤原月2</v>
      </c>
      <c r="AS1513" s="11">
        <f t="shared" si="481"/>
        <v>8.3333333333333329E-2</v>
      </c>
      <c r="AT1513">
        <v>6</v>
      </c>
      <c r="AU1513" s="12">
        <f t="shared" si="475"/>
        <v>0.16666666666666666</v>
      </c>
      <c r="AV1513" s="13" t="str">
        <f t="shared" si="476"/>
        <v>3303月2</v>
      </c>
      <c r="AW1513" s="13">
        <f t="shared" si="477"/>
        <v>8.3333333333333329E-2</v>
      </c>
      <c r="AX1513" s="18" t="str">
        <f t="shared" si="478"/>
        <v>KE1ALCIT1E月23303</v>
      </c>
      <c r="AY1513" s="18">
        <f t="shared" si="479"/>
        <v>0.16666666666666666</v>
      </c>
      <c r="AZ1513"/>
    </row>
    <row r="1514" spans="1:52" x14ac:dyDescent="0.15">
      <c r="A1514" s="1">
        <f t="shared" si="462"/>
        <v>1</v>
      </c>
      <c r="B1514" s="1" t="str">
        <f t="shared" si="463"/>
        <v>編成</v>
      </c>
      <c r="C1514" t="s">
        <v>3695</v>
      </c>
      <c r="D1514" s="1" t="str">
        <f>VLOOKUP($C1514,クラス一覧!$A:$J,10,FALSE)</f>
        <v>IT</v>
      </c>
      <c r="E1514" s="1">
        <f>VLOOKUP($C1514,クラス一覧!$A:$J,8,FALSE)</f>
        <v>1</v>
      </c>
      <c r="F1514" s="1" t="str">
        <f>VLOOKUP($C1514,クラス一覧!$A:$J,9,FALSE)</f>
        <v>加藤</v>
      </c>
      <c r="G1514" s="1" t="str">
        <f>VLOOKUP($H1514,科目一覧!$A:$G,3,FALSE)</f>
        <v>プログラミング</v>
      </c>
      <c r="H1514" t="s">
        <v>1811</v>
      </c>
      <c r="I1514" s="1" t="str">
        <f>VLOOKUP($H1514,科目一覧!$A:$G,7,FALSE)</f>
        <v>藤原</v>
      </c>
      <c r="J1514" s="1" t="str">
        <f>VLOOKUP($I1514,教員一覧!$A:$D,2,FALSE)</f>
        <v>IT</v>
      </c>
      <c r="K1514" s="1" t="str">
        <f>VLOOKUP($I1514,教員一覧!$A:$D,3,FALSE)</f>
        <v>　</v>
      </c>
      <c r="L1514" s="1" t="str">
        <f>VLOOKUP($I1514,教員一覧!$A:$D,4,FALSE)</f>
        <v>専任</v>
      </c>
      <c r="M1514" t="s">
        <v>1727</v>
      </c>
      <c r="N1514" t="s">
        <v>3789</v>
      </c>
      <c r="O1514" t="s">
        <v>10</v>
      </c>
      <c r="P1514" t="s">
        <v>9</v>
      </c>
      <c r="Q1514">
        <v>2</v>
      </c>
      <c r="R1514">
        <v>3303</v>
      </c>
      <c r="S1514" s="1" t="str">
        <f>VLOOKUP($R1514,教室一覧!$A:$B,2,FALSE)</f>
        <v>ノート対応</v>
      </c>
      <c r="T1514" s="1">
        <f>VLOOKUP($R1514,教室一覧!$A:$C,3,FALSE)</f>
        <v>36</v>
      </c>
      <c r="U1514" s="1" t="str">
        <f>VLOOKUP($R1514,教室一覧!$A:$D,4,FALSE)</f>
        <v>3号館</v>
      </c>
      <c r="V1514" s="1" t="str">
        <f>VLOOKUP($R1514,教室一覧!$A:$E,5,FALSE)</f>
        <v>3F</v>
      </c>
      <c r="W1514"/>
      <c r="X1514"/>
      <c r="Y1514" s="1" t="str">
        <f>VLOOKUP($O1514,教員一覧!$A:$D,2,FALSE)</f>
        <v>IT</v>
      </c>
      <c r="Z1514" s="1" t="str">
        <f>VLOOKUP($O1514,教員一覧!$A:$D,3,FALSE)</f>
        <v>　</v>
      </c>
      <c r="AA1514" s="1" t="str">
        <f>VLOOKUP($O1514,教員一覧!$A:$D,4,FALSE)</f>
        <v>専任</v>
      </c>
      <c r="AB1514" s="1" t="str">
        <f t="shared" si="464"/>
        <v/>
      </c>
      <c r="AC1514" s="14" t="s">
        <v>1727</v>
      </c>
      <c r="AD1514" s="14" t="s">
        <v>163</v>
      </c>
      <c r="AE1514" s="14" t="s">
        <v>10</v>
      </c>
      <c r="AF1514" s="14" t="s">
        <v>9</v>
      </c>
      <c r="AG1514" s="14">
        <v>2</v>
      </c>
      <c r="AH1514" s="14">
        <v>3303</v>
      </c>
      <c r="AI1514" s="15" t="str">
        <f t="shared" si="465"/>
        <v/>
      </c>
      <c r="AJ1514" s="15" t="str">
        <f t="shared" si="466"/>
        <v/>
      </c>
      <c r="AK1514" s="15" t="str">
        <f t="shared" si="467"/>
        <v/>
      </c>
      <c r="AL1514" s="15" t="str">
        <f t="shared" si="468"/>
        <v/>
      </c>
      <c r="AM1514" s="15" t="str">
        <f t="shared" si="469"/>
        <v/>
      </c>
      <c r="AN1514" s="15" t="str">
        <f t="shared" si="470"/>
        <v/>
      </c>
      <c r="AO1514" s="15" t="str">
        <f t="shared" si="471"/>
        <v/>
      </c>
      <c r="AP1514" s="9" t="str">
        <f t="shared" si="472"/>
        <v>KE1A月2</v>
      </c>
      <c r="AQ1514" s="9">
        <f t="shared" si="473"/>
        <v>0.16666666666666666</v>
      </c>
      <c r="AR1514" s="11" t="str">
        <f t="shared" si="474"/>
        <v>藤原月2</v>
      </c>
      <c r="AS1514" s="11">
        <f t="shared" si="481"/>
        <v>8.3333333333333329E-2</v>
      </c>
      <c r="AT1514">
        <v>6</v>
      </c>
      <c r="AU1514" s="12">
        <f t="shared" si="475"/>
        <v>0.16666666666666666</v>
      </c>
      <c r="AV1514" s="13" t="str">
        <f t="shared" si="476"/>
        <v>3303月2</v>
      </c>
      <c r="AW1514" s="13">
        <f t="shared" si="477"/>
        <v>8.3333333333333329E-2</v>
      </c>
      <c r="AX1514" s="18" t="str">
        <f t="shared" si="478"/>
        <v>KE1ALCIT1F月23303</v>
      </c>
      <c r="AY1514" s="18">
        <f t="shared" si="479"/>
        <v>0.16666666666666666</v>
      </c>
      <c r="AZ1514"/>
    </row>
    <row r="1515" spans="1:52" x14ac:dyDescent="0.15">
      <c r="A1515" s="1">
        <f t="shared" si="462"/>
        <v>1</v>
      </c>
      <c r="B1515" s="1" t="str">
        <f t="shared" si="463"/>
        <v>編成</v>
      </c>
      <c r="C1515" t="s">
        <v>3695</v>
      </c>
      <c r="D1515" s="1" t="str">
        <f>VLOOKUP($C1515,クラス一覧!$A:$J,10,FALSE)</f>
        <v>IT</v>
      </c>
      <c r="E1515" s="1">
        <f>VLOOKUP($C1515,クラス一覧!$A:$J,8,FALSE)</f>
        <v>1</v>
      </c>
      <c r="F1515" s="1" t="str">
        <f>VLOOKUP($C1515,クラス一覧!$A:$J,9,FALSE)</f>
        <v>加藤</v>
      </c>
      <c r="G1515" s="1" t="str">
        <f>VLOOKUP($H1515,科目一覧!$A:$G,3,FALSE)</f>
        <v>プログラミング</v>
      </c>
      <c r="H1515" t="s">
        <v>127</v>
      </c>
      <c r="I1515" s="1" t="str">
        <f>VLOOKUP($H1515,科目一覧!$A:$G,7,FALSE)</f>
        <v>藤原</v>
      </c>
      <c r="J1515" s="1" t="str">
        <f>VLOOKUP($I1515,教員一覧!$A:$D,2,FALSE)</f>
        <v>IT</v>
      </c>
      <c r="K1515" s="1" t="str">
        <f>VLOOKUP($I1515,教員一覧!$A:$D,3,FALSE)</f>
        <v>　</v>
      </c>
      <c r="L1515" s="1" t="str">
        <f>VLOOKUP($I1515,教員一覧!$A:$D,4,FALSE)</f>
        <v>専任</v>
      </c>
      <c r="M1515" t="s">
        <v>1721</v>
      </c>
      <c r="N1515" t="s">
        <v>3789</v>
      </c>
      <c r="O1515" t="s">
        <v>1604</v>
      </c>
      <c r="P1515" t="s">
        <v>9</v>
      </c>
      <c r="Q1515">
        <v>3</v>
      </c>
      <c r="R1515">
        <v>3701</v>
      </c>
      <c r="S1515" s="1" t="str">
        <f>VLOOKUP($R1515,教室一覧!$A:$B,2,FALSE)</f>
        <v>ノート15</v>
      </c>
      <c r="T1515" s="1">
        <f>VLOOKUP($R1515,教室一覧!$A:$C,3,FALSE)</f>
        <v>15</v>
      </c>
      <c r="U1515" s="1" t="str">
        <f>VLOOKUP($R1515,教室一覧!$A:$D,4,FALSE)</f>
        <v>3号館</v>
      </c>
      <c r="V1515" s="1" t="str">
        <f>VLOOKUP($R1515,教室一覧!$A:$E,5,FALSE)</f>
        <v>7F</v>
      </c>
      <c r="W1515"/>
      <c r="X1515"/>
      <c r="Y1515" s="1" t="str">
        <f>VLOOKUP($O1515,教員一覧!$A:$D,2,FALSE)</f>
        <v>IT</v>
      </c>
      <c r="Z1515" s="1" t="str">
        <f>VLOOKUP($O1515,教員一覧!$A:$D,3,FALSE)</f>
        <v>　</v>
      </c>
      <c r="AA1515" s="1" t="str">
        <f>VLOOKUP($O1515,教員一覧!$A:$D,4,FALSE)</f>
        <v>専任</v>
      </c>
      <c r="AB1515" s="1" t="str">
        <f t="shared" si="464"/>
        <v/>
      </c>
      <c r="AC1515" s="14" t="s">
        <v>1721</v>
      </c>
      <c r="AD1515" s="14" t="s">
        <v>163</v>
      </c>
      <c r="AE1515" s="14" t="s">
        <v>1604</v>
      </c>
      <c r="AF1515" s="14" t="s">
        <v>9</v>
      </c>
      <c r="AG1515" s="14">
        <v>3</v>
      </c>
      <c r="AH1515" s="14">
        <v>3701</v>
      </c>
      <c r="AI1515" s="15" t="str">
        <f t="shared" si="465"/>
        <v/>
      </c>
      <c r="AJ1515" s="15" t="str">
        <f t="shared" si="466"/>
        <v/>
      </c>
      <c r="AK1515" s="15" t="str">
        <f t="shared" si="467"/>
        <v/>
      </c>
      <c r="AL1515" s="15" t="str">
        <f t="shared" si="468"/>
        <v/>
      </c>
      <c r="AM1515" s="15" t="str">
        <f t="shared" si="469"/>
        <v/>
      </c>
      <c r="AN1515" s="15" t="str">
        <f t="shared" si="470"/>
        <v/>
      </c>
      <c r="AO1515" s="15" t="str">
        <f t="shared" si="471"/>
        <v/>
      </c>
      <c r="AP1515" s="9" t="str">
        <f t="shared" si="472"/>
        <v>KE1A月3</v>
      </c>
      <c r="AQ1515" s="9">
        <f t="shared" si="473"/>
        <v>0.125</v>
      </c>
      <c r="AR1515" s="11" t="str">
        <f t="shared" si="474"/>
        <v>角野月3</v>
      </c>
      <c r="AS1515" s="11">
        <f t="shared" si="481"/>
        <v>0.16666666666666666</v>
      </c>
      <c r="AT1515">
        <v>6</v>
      </c>
      <c r="AU1515" s="12">
        <f t="shared" si="475"/>
        <v>0.16666666666666666</v>
      </c>
      <c r="AV1515" s="13" t="str">
        <f t="shared" si="476"/>
        <v>3701月3</v>
      </c>
      <c r="AW1515" s="13">
        <f t="shared" si="477"/>
        <v>0.16666666666666666</v>
      </c>
      <c r="AX1515" s="18" t="str">
        <f t="shared" si="478"/>
        <v>KE1ALCIT1A月33701</v>
      </c>
      <c r="AY1515" s="18">
        <f t="shared" si="479"/>
        <v>0.16666666666666666</v>
      </c>
      <c r="AZ1515"/>
    </row>
    <row r="1516" spans="1:52" x14ac:dyDescent="0.15">
      <c r="A1516" s="1">
        <f t="shared" si="462"/>
        <v>1</v>
      </c>
      <c r="B1516" s="1" t="str">
        <f t="shared" si="463"/>
        <v>編成</v>
      </c>
      <c r="C1516" t="s">
        <v>3695</v>
      </c>
      <c r="D1516" s="1" t="str">
        <f>VLOOKUP($C1516,クラス一覧!$A:$J,10,FALSE)</f>
        <v>IT</v>
      </c>
      <c r="E1516" s="1">
        <f>VLOOKUP($C1516,クラス一覧!$A:$J,8,FALSE)</f>
        <v>1</v>
      </c>
      <c r="F1516" s="1" t="str">
        <f>VLOOKUP($C1516,クラス一覧!$A:$J,9,FALSE)</f>
        <v>加藤</v>
      </c>
      <c r="G1516" s="1" t="str">
        <f>VLOOKUP($H1516,科目一覧!$A:$G,3,FALSE)</f>
        <v>プログラミング</v>
      </c>
      <c r="H1516" t="s">
        <v>127</v>
      </c>
      <c r="I1516" s="1" t="str">
        <f>VLOOKUP($H1516,科目一覧!$A:$G,7,FALSE)</f>
        <v>藤原</v>
      </c>
      <c r="J1516" s="1" t="str">
        <f>VLOOKUP($I1516,教員一覧!$A:$D,2,FALSE)</f>
        <v>IT</v>
      </c>
      <c r="K1516" s="1" t="str">
        <f>VLOOKUP($I1516,教員一覧!$A:$D,3,FALSE)</f>
        <v>　</v>
      </c>
      <c r="L1516" s="1" t="str">
        <f>VLOOKUP($I1516,教員一覧!$A:$D,4,FALSE)</f>
        <v>専任</v>
      </c>
      <c r="M1516" t="s">
        <v>1723</v>
      </c>
      <c r="N1516" t="s">
        <v>3789</v>
      </c>
      <c r="O1516" t="s">
        <v>14</v>
      </c>
      <c r="P1516" t="s">
        <v>9</v>
      </c>
      <c r="Q1516">
        <v>3</v>
      </c>
      <c r="R1516">
        <v>3702</v>
      </c>
      <c r="S1516" s="1" t="str">
        <f>VLOOKUP($R1516,教室一覧!$A:$B,2,FALSE)</f>
        <v>ノート15</v>
      </c>
      <c r="T1516" s="1">
        <f>VLOOKUP($R1516,教室一覧!$A:$C,3,FALSE)</f>
        <v>15</v>
      </c>
      <c r="U1516" s="1" t="str">
        <f>VLOOKUP($R1516,教室一覧!$A:$D,4,FALSE)</f>
        <v>3号館</v>
      </c>
      <c r="V1516" s="1" t="str">
        <f>VLOOKUP($R1516,教室一覧!$A:$E,5,FALSE)</f>
        <v>7F</v>
      </c>
      <c r="W1516"/>
      <c r="X1516"/>
      <c r="Y1516" s="1" t="str">
        <f>VLOOKUP($O1516,教員一覧!$A:$D,2,FALSE)</f>
        <v>IT</v>
      </c>
      <c r="Z1516" s="1" t="str">
        <f>VLOOKUP($O1516,教員一覧!$A:$D,3,FALSE)</f>
        <v>　</v>
      </c>
      <c r="AA1516" s="1" t="str">
        <f>VLOOKUP($O1516,教員一覧!$A:$D,4,FALSE)</f>
        <v>非常勤</v>
      </c>
      <c r="AB1516" s="1" t="str">
        <f t="shared" si="464"/>
        <v/>
      </c>
      <c r="AC1516" s="14" t="s">
        <v>1723</v>
      </c>
      <c r="AD1516" s="14" t="s">
        <v>163</v>
      </c>
      <c r="AE1516" s="14" t="s">
        <v>14</v>
      </c>
      <c r="AF1516" s="14" t="s">
        <v>9</v>
      </c>
      <c r="AG1516" s="14">
        <v>3</v>
      </c>
      <c r="AH1516" s="14">
        <v>3702</v>
      </c>
      <c r="AI1516" s="15" t="str">
        <f t="shared" si="465"/>
        <v/>
      </c>
      <c r="AJ1516" s="15" t="str">
        <f t="shared" si="466"/>
        <v/>
      </c>
      <c r="AK1516" s="15" t="str">
        <f t="shared" si="467"/>
        <v/>
      </c>
      <c r="AL1516" s="15" t="str">
        <f t="shared" si="468"/>
        <v/>
      </c>
      <c r="AM1516" s="15" t="str">
        <f t="shared" si="469"/>
        <v/>
      </c>
      <c r="AN1516" s="15" t="str">
        <f t="shared" si="470"/>
        <v/>
      </c>
      <c r="AO1516" s="15" t="str">
        <f t="shared" si="471"/>
        <v/>
      </c>
      <c r="AP1516" s="9" t="str">
        <f t="shared" si="472"/>
        <v>KE1A月3</v>
      </c>
      <c r="AQ1516" s="9">
        <f t="shared" si="473"/>
        <v>0.125</v>
      </c>
      <c r="AR1516" s="11" t="str">
        <f t="shared" si="474"/>
        <v>森月3</v>
      </c>
      <c r="AS1516" s="11">
        <f t="shared" si="481"/>
        <v>0.16666666666666666</v>
      </c>
      <c r="AT1516">
        <v>6</v>
      </c>
      <c r="AU1516" s="12">
        <f t="shared" si="475"/>
        <v>0.16666666666666666</v>
      </c>
      <c r="AV1516" s="13" t="str">
        <f t="shared" si="476"/>
        <v>3702月3</v>
      </c>
      <c r="AW1516" s="13">
        <f t="shared" si="477"/>
        <v>0.16666666666666666</v>
      </c>
      <c r="AX1516" s="18" t="str">
        <f t="shared" si="478"/>
        <v>KE1ALCIT1B月33702</v>
      </c>
      <c r="AY1516" s="18">
        <f t="shared" si="479"/>
        <v>0.16666666666666666</v>
      </c>
      <c r="AZ1516"/>
    </row>
    <row r="1517" spans="1:52" x14ac:dyDescent="0.15">
      <c r="A1517" s="1">
        <f t="shared" si="462"/>
        <v>1</v>
      </c>
      <c r="B1517" s="1" t="str">
        <f t="shared" si="463"/>
        <v>編成</v>
      </c>
      <c r="C1517" t="s">
        <v>3695</v>
      </c>
      <c r="D1517" s="1" t="str">
        <f>VLOOKUP($C1517,クラス一覧!$A:$J,10,FALSE)</f>
        <v>IT</v>
      </c>
      <c r="E1517" s="1">
        <f>VLOOKUP($C1517,クラス一覧!$A:$J,8,FALSE)</f>
        <v>1</v>
      </c>
      <c r="F1517" s="1" t="str">
        <f>VLOOKUP($C1517,クラス一覧!$A:$J,9,FALSE)</f>
        <v>加藤</v>
      </c>
      <c r="G1517" s="1" t="str">
        <f>VLOOKUP($H1517,科目一覧!$A:$G,3,FALSE)</f>
        <v>プログラミング</v>
      </c>
      <c r="H1517" t="s">
        <v>127</v>
      </c>
      <c r="I1517" s="1" t="str">
        <f>VLOOKUP($H1517,科目一覧!$A:$G,7,FALSE)</f>
        <v>藤原</v>
      </c>
      <c r="J1517" s="1" t="str">
        <f>VLOOKUP($I1517,教員一覧!$A:$D,2,FALSE)</f>
        <v>IT</v>
      </c>
      <c r="K1517" s="1" t="str">
        <f>VLOOKUP($I1517,教員一覧!$A:$D,3,FALSE)</f>
        <v>　</v>
      </c>
      <c r="L1517" s="1" t="str">
        <f>VLOOKUP($I1517,教員一覧!$A:$D,4,FALSE)</f>
        <v>専任</v>
      </c>
      <c r="M1517" t="s">
        <v>1724</v>
      </c>
      <c r="N1517" t="s">
        <v>3789</v>
      </c>
      <c r="O1517" t="s">
        <v>1484</v>
      </c>
      <c r="P1517" t="s">
        <v>9</v>
      </c>
      <c r="Q1517">
        <v>3</v>
      </c>
      <c r="R1517">
        <v>3703</v>
      </c>
      <c r="S1517" s="1" t="str">
        <f>VLOOKUP($R1517,教室一覧!$A:$B,2,FALSE)</f>
        <v>ノート15</v>
      </c>
      <c r="T1517" s="1">
        <f>VLOOKUP($R1517,教室一覧!$A:$C,3,FALSE)</f>
        <v>15</v>
      </c>
      <c r="U1517" s="1" t="str">
        <f>VLOOKUP($R1517,教室一覧!$A:$D,4,FALSE)</f>
        <v>3号館</v>
      </c>
      <c r="V1517" s="1" t="str">
        <f>VLOOKUP($R1517,教室一覧!$A:$E,5,FALSE)</f>
        <v>7F</v>
      </c>
      <c r="W1517"/>
      <c r="X1517"/>
      <c r="Y1517" s="1" t="str">
        <f>VLOOKUP($O1517,教員一覧!$A:$D,2,FALSE)</f>
        <v>IT</v>
      </c>
      <c r="Z1517" s="1" t="str">
        <f>VLOOKUP($O1517,教員一覧!$A:$D,3,FALSE)</f>
        <v>　</v>
      </c>
      <c r="AA1517" s="1" t="str">
        <f>VLOOKUP($O1517,教員一覧!$A:$D,4,FALSE)</f>
        <v>非常勤</v>
      </c>
      <c r="AB1517" s="1" t="str">
        <f t="shared" si="464"/>
        <v/>
      </c>
      <c r="AC1517" s="14" t="s">
        <v>1724</v>
      </c>
      <c r="AD1517" s="14" t="s">
        <v>163</v>
      </c>
      <c r="AE1517" s="14" t="s">
        <v>1484</v>
      </c>
      <c r="AF1517" s="14" t="s">
        <v>9</v>
      </c>
      <c r="AG1517" s="14">
        <v>3</v>
      </c>
      <c r="AH1517" s="14">
        <v>3703</v>
      </c>
      <c r="AI1517" s="15" t="str">
        <f t="shared" si="465"/>
        <v/>
      </c>
      <c r="AJ1517" s="15" t="str">
        <f t="shared" si="466"/>
        <v/>
      </c>
      <c r="AK1517" s="15" t="str">
        <f t="shared" si="467"/>
        <v/>
      </c>
      <c r="AL1517" s="15" t="str">
        <f t="shared" si="468"/>
        <v/>
      </c>
      <c r="AM1517" s="15" t="str">
        <f t="shared" si="469"/>
        <v/>
      </c>
      <c r="AN1517" s="15" t="str">
        <f t="shared" si="470"/>
        <v/>
      </c>
      <c r="AO1517" s="15" t="str">
        <f t="shared" si="471"/>
        <v/>
      </c>
      <c r="AP1517" s="9" t="str">
        <f t="shared" si="472"/>
        <v>KE1A月3</v>
      </c>
      <c r="AQ1517" s="9">
        <f t="shared" si="473"/>
        <v>0.125</v>
      </c>
      <c r="AR1517" s="11" t="str">
        <f t="shared" si="474"/>
        <v>吹野月3</v>
      </c>
      <c r="AS1517" s="11">
        <f t="shared" si="481"/>
        <v>0.16666666666666666</v>
      </c>
      <c r="AT1517">
        <v>6</v>
      </c>
      <c r="AU1517" s="12">
        <f t="shared" si="475"/>
        <v>0.16666666666666666</v>
      </c>
      <c r="AV1517" s="13" t="str">
        <f t="shared" si="476"/>
        <v>3703月3</v>
      </c>
      <c r="AW1517" s="13">
        <f t="shared" si="477"/>
        <v>0.16666666666666666</v>
      </c>
      <c r="AX1517" s="18" t="str">
        <f t="shared" si="478"/>
        <v>KE1ALCIT1C月33703</v>
      </c>
      <c r="AY1517" s="18">
        <f t="shared" si="479"/>
        <v>0.16666666666666666</v>
      </c>
      <c r="AZ1517"/>
    </row>
    <row r="1518" spans="1:52" x14ac:dyDescent="0.15">
      <c r="A1518" s="1">
        <f t="shared" si="462"/>
        <v>1</v>
      </c>
      <c r="B1518" s="1" t="str">
        <f t="shared" si="463"/>
        <v>編成</v>
      </c>
      <c r="C1518" t="s">
        <v>3695</v>
      </c>
      <c r="D1518" s="1" t="str">
        <f>VLOOKUP($C1518,クラス一覧!$A:$J,10,FALSE)</f>
        <v>IT</v>
      </c>
      <c r="E1518" s="1">
        <f>VLOOKUP($C1518,クラス一覧!$A:$J,8,FALSE)</f>
        <v>1</v>
      </c>
      <c r="F1518" s="1" t="str">
        <f>VLOOKUP($C1518,クラス一覧!$A:$J,9,FALSE)</f>
        <v>加藤</v>
      </c>
      <c r="G1518" s="1" t="str">
        <f>VLOOKUP($H1518,科目一覧!$A:$G,3,FALSE)</f>
        <v>プログラミング</v>
      </c>
      <c r="H1518" t="s">
        <v>127</v>
      </c>
      <c r="I1518" s="1" t="str">
        <f>VLOOKUP($H1518,科目一覧!$A:$G,7,FALSE)</f>
        <v>藤原</v>
      </c>
      <c r="J1518" s="1" t="str">
        <f>VLOOKUP($I1518,教員一覧!$A:$D,2,FALSE)</f>
        <v>IT</v>
      </c>
      <c r="K1518" s="1" t="str">
        <f>VLOOKUP($I1518,教員一覧!$A:$D,3,FALSE)</f>
        <v>　</v>
      </c>
      <c r="L1518" s="1" t="str">
        <f>VLOOKUP($I1518,教員一覧!$A:$D,4,FALSE)</f>
        <v>専任</v>
      </c>
      <c r="M1518" t="s">
        <v>1725</v>
      </c>
      <c r="N1518" t="s">
        <v>3789</v>
      </c>
      <c r="O1518" t="s">
        <v>34</v>
      </c>
      <c r="P1518" t="s">
        <v>9</v>
      </c>
      <c r="Q1518">
        <v>3</v>
      </c>
      <c r="R1518">
        <v>3301</v>
      </c>
      <c r="S1518" s="1" t="str">
        <f>VLOOKUP($R1518,教室一覧!$A:$B,2,FALSE)</f>
        <v>ノート対応</v>
      </c>
      <c r="T1518" s="1">
        <f>VLOOKUP($R1518,教室一覧!$A:$C,3,FALSE)</f>
        <v>36</v>
      </c>
      <c r="U1518" s="1" t="str">
        <f>VLOOKUP($R1518,教室一覧!$A:$D,4,FALSE)</f>
        <v>3号館</v>
      </c>
      <c r="V1518" s="1" t="str">
        <f>VLOOKUP($R1518,教室一覧!$A:$E,5,FALSE)</f>
        <v>3F</v>
      </c>
      <c r="W1518"/>
      <c r="X1518"/>
      <c r="Y1518" s="1" t="str">
        <f>VLOOKUP($O1518,教員一覧!$A:$D,2,FALSE)</f>
        <v>IT</v>
      </c>
      <c r="Z1518" s="1" t="str">
        <f>VLOOKUP($O1518,教員一覧!$A:$D,3,FALSE)</f>
        <v>　</v>
      </c>
      <c r="AA1518" s="1" t="str">
        <f>VLOOKUP($O1518,教員一覧!$A:$D,4,FALSE)</f>
        <v>非常勤</v>
      </c>
      <c r="AB1518" s="1" t="str">
        <f t="shared" si="464"/>
        <v/>
      </c>
      <c r="AC1518" s="14" t="s">
        <v>1725</v>
      </c>
      <c r="AD1518" s="14" t="s">
        <v>163</v>
      </c>
      <c r="AE1518" s="14" t="s">
        <v>34</v>
      </c>
      <c r="AF1518" s="14" t="s">
        <v>9</v>
      </c>
      <c r="AG1518" s="14">
        <v>3</v>
      </c>
      <c r="AH1518" s="14">
        <v>3301</v>
      </c>
      <c r="AI1518" s="15" t="str">
        <f t="shared" si="465"/>
        <v/>
      </c>
      <c r="AJ1518" s="15" t="str">
        <f t="shared" si="466"/>
        <v/>
      </c>
      <c r="AK1518" s="15" t="str">
        <f t="shared" si="467"/>
        <v/>
      </c>
      <c r="AL1518" s="15" t="str">
        <f t="shared" si="468"/>
        <v/>
      </c>
      <c r="AM1518" s="15" t="str">
        <f t="shared" si="469"/>
        <v/>
      </c>
      <c r="AN1518" s="15" t="str">
        <f t="shared" si="470"/>
        <v/>
      </c>
      <c r="AO1518" s="15" t="str">
        <f t="shared" si="471"/>
        <v/>
      </c>
      <c r="AP1518" s="9" t="str">
        <f t="shared" si="472"/>
        <v>KE1A月3</v>
      </c>
      <c r="AQ1518" s="9">
        <f t="shared" si="473"/>
        <v>0.125</v>
      </c>
      <c r="AR1518" s="11" t="str">
        <f t="shared" si="474"/>
        <v>杉原月3</v>
      </c>
      <c r="AS1518" s="11">
        <f t="shared" si="481"/>
        <v>0.16666666666666666</v>
      </c>
      <c r="AT1518">
        <v>6</v>
      </c>
      <c r="AU1518" s="12">
        <f t="shared" si="475"/>
        <v>0.16666666666666666</v>
      </c>
      <c r="AV1518" s="13" t="str">
        <f t="shared" si="476"/>
        <v>3301月3</v>
      </c>
      <c r="AW1518" s="13">
        <f t="shared" si="477"/>
        <v>0.16666666666666666</v>
      </c>
      <c r="AX1518" s="18" t="str">
        <f t="shared" si="478"/>
        <v>KE1ALCIT1D月33301</v>
      </c>
      <c r="AY1518" s="18">
        <f t="shared" si="479"/>
        <v>0.16666666666666666</v>
      </c>
      <c r="AZ1518"/>
    </row>
    <row r="1519" spans="1:52" x14ac:dyDescent="0.15">
      <c r="A1519" s="1">
        <f t="shared" si="462"/>
        <v>1</v>
      </c>
      <c r="B1519" s="1" t="str">
        <f t="shared" si="463"/>
        <v>編成</v>
      </c>
      <c r="C1519" t="s">
        <v>3695</v>
      </c>
      <c r="D1519" s="1" t="str">
        <f>VLOOKUP($C1519,クラス一覧!$A:$J,10,FALSE)</f>
        <v>IT</v>
      </c>
      <c r="E1519" s="1">
        <f>VLOOKUP($C1519,クラス一覧!$A:$J,8,FALSE)</f>
        <v>1</v>
      </c>
      <c r="F1519" s="1" t="str">
        <f>VLOOKUP($C1519,クラス一覧!$A:$J,9,FALSE)</f>
        <v>加藤</v>
      </c>
      <c r="G1519" s="1" t="str">
        <f>VLOOKUP($H1519,科目一覧!$A:$G,3,FALSE)</f>
        <v>プログラミング</v>
      </c>
      <c r="H1519" t="s">
        <v>127</v>
      </c>
      <c r="I1519" s="1" t="str">
        <f>VLOOKUP($H1519,科目一覧!$A:$G,7,FALSE)</f>
        <v>藤原</v>
      </c>
      <c r="J1519" s="1" t="str">
        <f>VLOOKUP($I1519,教員一覧!$A:$D,2,FALSE)</f>
        <v>IT</v>
      </c>
      <c r="K1519" s="1" t="str">
        <f>VLOOKUP($I1519,教員一覧!$A:$D,3,FALSE)</f>
        <v>　</v>
      </c>
      <c r="L1519" s="1" t="str">
        <f>VLOOKUP($I1519,教員一覧!$A:$D,4,FALSE)</f>
        <v>専任</v>
      </c>
      <c r="M1519" t="s">
        <v>1726</v>
      </c>
      <c r="N1519" t="s">
        <v>3789</v>
      </c>
      <c r="O1519" t="s">
        <v>10</v>
      </c>
      <c r="P1519" t="s">
        <v>9</v>
      </c>
      <c r="Q1519">
        <v>3</v>
      </c>
      <c r="R1519">
        <v>3302</v>
      </c>
      <c r="S1519" s="1" t="str">
        <f>VLOOKUP($R1519,教室一覧!$A:$B,2,FALSE)</f>
        <v>ノート対応</v>
      </c>
      <c r="T1519" s="1">
        <f>VLOOKUP($R1519,教室一覧!$A:$C,3,FALSE)</f>
        <v>36</v>
      </c>
      <c r="U1519" s="1" t="str">
        <f>VLOOKUP($R1519,教室一覧!$A:$D,4,FALSE)</f>
        <v>3号館</v>
      </c>
      <c r="V1519" s="1" t="str">
        <f>VLOOKUP($R1519,教室一覧!$A:$E,5,FALSE)</f>
        <v>3F</v>
      </c>
      <c r="W1519"/>
      <c r="X1519"/>
      <c r="Y1519" s="1" t="str">
        <f>VLOOKUP($O1519,教員一覧!$A:$D,2,FALSE)</f>
        <v>IT</v>
      </c>
      <c r="Z1519" s="1" t="str">
        <f>VLOOKUP($O1519,教員一覧!$A:$D,3,FALSE)</f>
        <v>　</v>
      </c>
      <c r="AA1519" s="1" t="str">
        <f>VLOOKUP($O1519,教員一覧!$A:$D,4,FALSE)</f>
        <v>専任</v>
      </c>
      <c r="AB1519" s="1" t="str">
        <f t="shared" si="464"/>
        <v/>
      </c>
      <c r="AC1519" s="14" t="s">
        <v>1726</v>
      </c>
      <c r="AD1519" s="14" t="s">
        <v>163</v>
      </c>
      <c r="AE1519" s="14" t="s">
        <v>10</v>
      </c>
      <c r="AF1519" s="14" t="s">
        <v>9</v>
      </c>
      <c r="AG1519" s="14">
        <v>3</v>
      </c>
      <c r="AH1519" s="14">
        <v>3302</v>
      </c>
      <c r="AI1519" s="15" t="str">
        <f t="shared" si="465"/>
        <v/>
      </c>
      <c r="AJ1519" s="15" t="str">
        <f t="shared" si="466"/>
        <v/>
      </c>
      <c r="AK1519" s="15" t="str">
        <f t="shared" si="467"/>
        <v/>
      </c>
      <c r="AL1519" s="15" t="str">
        <f t="shared" si="468"/>
        <v/>
      </c>
      <c r="AM1519" s="15" t="str">
        <f t="shared" si="469"/>
        <v/>
      </c>
      <c r="AN1519" s="15" t="str">
        <f t="shared" si="470"/>
        <v/>
      </c>
      <c r="AO1519" s="15" t="str">
        <f t="shared" si="471"/>
        <v/>
      </c>
      <c r="AP1519" s="9" t="str">
        <f t="shared" si="472"/>
        <v>KE1A月3</v>
      </c>
      <c r="AQ1519" s="9">
        <f t="shared" si="473"/>
        <v>0.125</v>
      </c>
      <c r="AR1519" s="11" t="str">
        <f t="shared" si="474"/>
        <v>藤原月3</v>
      </c>
      <c r="AS1519" s="11">
        <f t="shared" si="481"/>
        <v>0.16666666666666666</v>
      </c>
      <c r="AT1519">
        <v>6</v>
      </c>
      <c r="AU1519" s="12">
        <f t="shared" si="475"/>
        <v>0.16666666666666666</v>
      </c>
      <c r="AV1519" s="13" t="str">
        <f t="shared" si="476"/>
        <v>3302月3</v>
      </c>
      <c r="AW1519" s="13">
        <f t="shared" si="477"/>
        <v>8.3333333333333329E-2</v>
      </c>
      <c r="AX1519" s="18" t="str">
        <f t="shared" si="478"/>
        <v>KE1ALCIT1E月33302</v>
      </c>
      <c r="AY1519" s="18">
        <f t="shared" si="479"/>
        <v>8.3333333333333329E-2</v>
      </c>
      <c r="AZ1519"/>
    </row>
    <row r="1520" spans="1:52" x14ac:dyDescent="0.15">
      <c r="A1520" s="1">
        <f t="shared" si="462"/>
        <v>1</v>
      </c>
      <c r="B1520" s="1" t="str">
        <f t="shared" si="463"/>
        <v>編成</v>
      </c>
      <c r="C1520" t="s">
        <v>3695</v>
      </c>
      <c r="D1520" s="1" t="str">
        <f>VLOOKUP($C1520,クラス一覧!$A:$J,10,FALSE)</f>
        <v>IT</v>
      </c>
      <c r="E1520" s="1">
        <f>VLOOKUP($C1520,クラス一覧!$A:$J,8,FALSE)</f>
        <v>1</v>
      </c>
      <c r="F1520" s="1" t="str">
        <f>VLOOKUP($C1520,クラス一覧!$A:$J,9,FALSE)</f>
        <v>加藤</v>
      </c>
      <c r="G1520" s="1" t="str">
        <f>VLOOKUP($H1520,科目一覧!$A:$G,3,FALSE)</f>
        <v>プログラミング</v>
      </c>
      <c r="H1520" t="s">
        <v>127</v>
      </c>
      <c r="I1520" s="1" t="str">
        <f>VLOOKUP($H1520,科目一覧!$A:$G,7,FALSE)</f>
        <v>藤原</v>
      </c>
      <c r="J1520" s="1" t="str">
        <f>VLOOKUP($I1520,教員一覧!$A:$D,2,FALSE)</f>
        <v>IT</v>
      </c>
      <c r="K1520" s="1" t="str">
        <f>VLOOKUP($I1520,教員一覧!$A:$D,3,FALSE)</f>
        <v>　</v>
      </c>
      <c r="L1520" s="1" t="str">
        <f>VLOOKUP($I1520,教員一覧!$A:$D,4,FALSE)</f>
        <v>専任</v>
      </c>
      <c r="M1520" t="s">
        <v>1727</v>
      </c>
      <c r="N1520" t="s">
        <v>3789</v>
      </c>
      <c r="O1520" t="s">
        <v>16</v>
      </c>
      <c r="P1520" t="s">
        <v>9</v>
      </c>
      <c r="Q1520">
        <v>3</v>
      </c>
      <c r="R1520">
        <v>3303</v>
      </c>
      <c r="S1520" s="1" t="str">
        <f>VLOOKUP($R1520,教室一覧!$A:$B,2,FALSE)</f>
        <v>ノート対応</v>
      </c>
      <c r="T1520" s="1">
        <f>VLOOKUP($R1520,教室一覧!$A:$C,3,FALSE)</f>
        <v>36</v>
      </c>
      <c r="U1520" s="1" t="str">
        <f>VLOOKUP($R1520,教室一覧!$A:$D,4,FALSE)</f>
        <v>3号館</v>
      </c>
      <c r="V1520" s="1" t="str">
        <f>VLOOKUP($R1520,教室一覧!$A:$E,5,FALSE)</f>
        <v>3F</v>
      </c>
      <c r="W1520"/>
      <c r="X1520"/>
      <c r="Y1520" s="1" t="str">
        <f>VLOOKUP($O1520,教員一覧!$A:$D,2,FALSE)</f>
        <v>IT</v>
      </c>
      <c r="Z1520" s="1" t="str">
        <f>VLOOKUP($O1520,教員一覧!$A:$D,3,FALSE)</f>
        <v>　</v>
      </c>
      <c r="AA1520" s="1" t="str">
        <f>VLOOKUP($O1520,教員一覧!$A:$D,4,FALSE)</f>
        <v>非常勤</v>
      </c>
      <c r="AB1520" s="1" t="str">
        <f t="shared" si="464"/>
        <v/>
      </c>
      <c r="AC1520" s="14" t="s">
        <v>1727</v>
      </c>
      <c r="AD1520" s="14" t="s">
        <v>163</v>
      </c>
      <c r="AE1520" s="14" t="s">
        <v>16</v>
      </c>
      <c r="AF1520" s="14" t="s">
        <v>9</v>
      </c>
      <c r="AG1520" s="14">
        <v>3</v>
      </c>
      <c r="AH1520" s="14">
        <v>3303</v>
      </c>
      <c r="AI1520" s="15" t="str">
        <f t="shared" si="465"/>
        <v/>
      </c>
      <c r="AJ1520" s="15" t="str">
        <f t="shared" si="466"/>
        <v/>
      </c>
      <c r="AK1520" s="15" t="str">
        <f t="shared" si="467"/>
        <v/>
      </c>
      <c r="AL1520" s="15" t="str">
        <f t="shared" si="468"/>
        <v/>
      </c>
      <c r="AM1520" s="15" t="str">
        <f t="shared" si="469"/>
        <v/>
      </c>
      <c r="AN1520" s="15" t="str">
        <f t="shared" si="470"/>
        <v/>
      </c>
      <c r="AO1520" s="15" t="str">
        <f t="shared" si="471"/>
        <v/>
      </c>
      <c r="AP1520" s="9" t="str">
        <f t="shared" si="472"/>
        <v>KE1A月3</v>
      </c>
      <c r="AQ1520" s="9">
        <f t="shared" si="473"/>
        <v>0.125</v>
      </c>
      <c r="AR1520" s="11" t="str">
        <f t="shared" si="474"/>
        <v>梶山月3</v>
      </c>
      <c r="AS1520" s="11">
        <f t="shared" si="481"/>
        <v>0.16666666666666666</v>
      </c>
      <c r="AT1520">
        <v>6</v>
      </c>
      <c r="AU1520" s="12">
        <f t="shared" si="475"/>
        <v>0.16666666666666666</v>
      </c>
      <c r="AV1520" s="13" t="str">
        <f t="shared" si="476"/>
        <v>3303月3</v>
      </c>
      <c r="AW1520" s="13">
        <f t="shared" si="477"/>
        <v>8.3333333333333329E-2</v>
      </c>
      <c r="AX1520" s="18" t="str">
        <f t="shared" si="478"/>
        <v>KE1ALCIT1F月33303</v>
      </c>
      <c r="AY1520" s="18">
        <f t="shared" si="479"/>
        <v>8.3333333333333329E-2</v>
      </c>
      <c r="AZ1520"/>
    </row>
    <row r="1521" spans="1:52" x14ac:dyDescent="0.15">
      <c r="A1521" s="1">
        <f t="shared" si="462"/>
        <v>1</v>
      </c>
      <c r="B1521" s="1" t="str">
        <f t="shared" si="463"/>
        <v>編成</v>
      </c>
      <c r="C1521" t="s">
        <v>3695</v>
      </c>
      <c r="D1521" s="1" t="str">
        <f>VLOOKUP($C1521,クラス一覧!$A:$J,10,FALSE)</f>
        <v>IT</v>
      </c>
      <c r="E1521" s="1">
        <f>VLOOKUP($C1521,クラス一覧!$A:$J,8,FALSE)</f>
        <v>1</v>
      </c>
      <c r="F1521" s="1" t="str">
        <f>VLOOKUP($C1521,クラス一覧!$A:$J,9,FALSE)</f>
        <v>加藤</v>
      </c>
      <c r="G1521" s="1" t="str">
        <f>VLOOKUP($H1521,科目一覧!$A:$G,3,FALSE)</f>
        <v>情報処理</v>
      </c>
      <c r="H1521" t="s">
        <v>3056</v>
      </c>
      <c r="I1521" s="1" t="str">
        <f>VLOOKUP($H1521,科目一覧!$A:$G,7,FALSE)</f>
        <v>奥田</v>
      </c>
      <c r="J1521" s="1" t="str">
        <f>VLOOKUP($I1521,教員一覧!$A:$D,2,FALSE)</f>
        <v>ゲーム</v>
      </c>
      <c r="K1521" s="1" t="str">
        <f>VLOOKUP($I1521,教員一覧!$A:$D,3,FALSE)</f>
        <v>プログラム</v>
      </c>
      <c r="L1521" s="1" t="str">
        <f>VLOOKUP($I1521,教員一覧!$A:$D,4,FALSE)</f>
        <v>専任</v>
      </c>
      <c r="M1521" t="s">
        <v>128</v>
      </c>
      <c r="N1521" t="s">
        <v>3789</v>
      </c>
      <c r="O1521" t="s">
        <v>61</v>
      </c>
      <c r="P1521" t="s">
        <v>9</v>
      </c>
      <c r="Q1521">
        <v>4</v>
      </c>
      <c r="R1521">
        <v>3201</v>
      </c>
      <c r="S1521" s="1" t="str">
        <f>VLOOKUP($R1521,教室一覧!$A:$B,2,FALSE)</f>
        <v>普通教室</v>
      </c>
      <c r="T1521" s="1">
        <f>VLOOKUP($R1521,教室一覧!$A:$C,3,FALSE)</f>
        <v>36</v>
      </c>
      <c r="U1521" s="1" t="str">
        <f>VLOOKUP($R1521,教室一覧!$A:$D,4,FALSE)</f>
        <v>3号館</v>
      </c>
      <c r="V1521" s="1" t="str">
        <f>VLOOKUP($R1521,教室一覧!$A:$E,5,FALSE)</f>
        <v>2F</v>
      </c>
      <c r="W1521"/>
      <c r="X1521"/>
      <c r="Y1521" s="1" t="str">
        <f>VLOOKUP($O1521,教員一覧!$A:$D,2,FALSE)</f>
        <v>ゲーム</v>
      </c>
      <c r="Z1521" s="1" t="str">
        <f>VLOOKUP($O1521,教員一覧!$A:$D,3,FALSE)</f>
        <v>プログラム</v>
      </c>
      <c r="AA1521" s="1" t="str">
        <f>VLOOKUP($O1521,教員一覧!$A:$D,4,FALSE)</f>
        <v>専任</v>
      </c>
      <c r="AB1521" s="1" t="str">
        <f t="shared" si="464"/>
        <v/>
      </c>
      <c r="AC1521" s="14" t="s">
        <v>128</v>
      </c>
      <c r="AD1521" s="14" t="s">
        <v>163</v>
      </c>
      <c r="AE1521" s="14" t="s">
        <v>61</v>
      </c>
      <c r="AF1521" s="14" t="s">
        <v>9</v>
      </c>
      <c r="AG1521" s="14">
        <v>4</v>
      </c>
      <c r="AH1521" s="14">
        <v>3201</v>
      </c>
      <c r="AI1521" s="15" t="str">
        <f t="shared" si="465"/>
        <v/>
      </c>
      <c r="AJ1521" s="15" t="str">
        <f t="shared" si="466"/>
        <v/>
      </c>
      <c r="AK1521" s="15" t="str">
        <f t="shared" si="467"/>
        <v/>
      </c>
      <c r="AL1521" s="15" t="str">
        <f t="shared" si="468"/>
        <v/>
      </c>
      <c r="AM1521" s="15" t="str">
        <f t="shared" si="469"/>
        <v/>
      </c>
      <c r="AN1521" s="15" t="str">
        <f t="shared" si="470"/>
        <v/>
      </c>
      <c r="AO1521" s="15" t="str">
        <f t="shared" si="471"/>
        <v/>
      </c>
      <c r="AP1521" s="9" t="str">
        <f t="shared" si="472"/>
        <v>KE1A月4</v>
      </c>
      <c r="AQ1521" s="9">
        <f t="shared" si="473"/>
        <v>0.33333333333333331</v>
      </c>
      <c r="AR1521" s="11" t="str">
        <f t="shared" si="474"/>
        <v>奥田月4</v>
      </c>
      <c r="AS1521" s="11">
        <f t="shared" si="481"/>
        <v>0.16666666666666666</v>
      </c>
      <c r="AT1521">
        <v>3</v>
      </c>
      <c r="AU1521" s="12">
        <f t="shared" si="475"/>
        <v>0.33333333333333331</v>
      </c>
      <c r="AV1521" s="13" t="str">
        <f t="shared" si="476"/>
        <v>3201月4</v>
      </c>
      <c r="AW1521" s="13">
        <f t="shared" si="477"/>
        <v>0.16666666666666666</v>
      </c>
      <c r="AX1521" s="18" t="str">
        <f t="shared" si="478"/>
        <v>KE1ALFEIT1A月43201</v>
      </c>
      <c r="AY1521" s="18">
        <f t="shared" si="479"/>
        <v>0.33333333333333331</v>
      </c>
      <c r="AZ1521"/>
    </row>
    <row r="1522" spans="1:52" x14ac:dyDescent="0.15">
      <c r="A1522" s="1">
        <f t="shared" si="462"/>
        <v>1</v>
      </c>
      <c r="B1522" s="1" t="str">
        <f t="shared" si="463"/>
        <v>編成</v>
      </c>
      <c r="C1522" t="s">
        <v>3695</v>
      </c>
      <c r="D1522" s="1" t="str">
        <f>VLOOKUP($C1522,クラス一覧!$A:$J,10,FALSE)</f>
        <v>IT</v>
      </c>
      <c r="E1522" s="1">
        <f>VLOOKUP($C1522,クラス一覧!$A:$J,8,FALSE)</f>
        <v>1</v>
      </c>
      <c r="F1522" s="1" t="str">
        <f>VLOOKUP($C1522,クラス一覧!$A:$J,9,FALSE)</f>
        <v>加藤</v>
      </c>
      <c r="G1522" s="1" t="str">
        <f>VLOOKUP($H1522,科目一覧!$A:$G,3,FALSE)</f>
        <v>情報処理</v>
      </c>
      <c r="H1522" t="s">
        <v>3056</v>
      </c>
      <c r="I1522" s="1" t="str">
        <f>VLOOKUP($H1522,科目一覧!$A:$G,7,FALSE)</f>
        <v>奥田</v>
      </c>
      <c r="J1522" s="1" t="str">
        <f>VLOOKUP($I1522,教員一覧!$A:$D,2,FALSE)</f>
        <v>ゲーム</v>
      </c>
      <c r="K1522" s="1" t="str">
        <f>VLOOKUP($I1522,教員一覧!$A:$D,3,FALSE)</f>
        <v>プログラム</v>
      </c>
      <c r="L1522" s="1" t="str">
        <f>VLOOKUP($I1522,教員一覧!$A:$D,4,FALSE)</f>
        <v>専任</v>
      </c>
      <c r="M1522" t="s">
        <v>129</v>
      </c>
      <c r="N1522" t="s">
        <v>3789</v>
      </c>
      <c r="O1522" t="s">
        <v>8</v>
      </c>
      <c r="P1522" t="s">
        <v>9</v>
      </c>
      <c r="Q1522">
        <v>4</v>
      </c>
      <c r="R1522">
        <v>3202</v>
      </c>
      <c r="S1522" s="1" t="str">
        <f>VLOOKUP($R1522,教室一覧!$A:$B,2,FALSE)</f>
        <v>普通教室</v>
      </c>
      <c r="T1522" s="1">
        <f>VLOOKUP($R1522,教室一覧!$A:$C,3,FALSE)</f>
        <v>36</v>
      </c>
      <c r="U1522" s="1" t="str">
        <f>VLOOKUP($R1522,教室一覧!$A:$D,4,FALSE)</f>
        <v>3号館</v>
      </c>
      <c r="V1522" s="1" t="str">
        <f>VLOOKUP($R1522,教室一覧!$A:$E,5,FALSE)</f>
        <v>2F</v>
      </c>
      <c r="W1522"/>
      <c r="X1522"/>
      <c r="Y1522" s="1" t="str">
        <f>VLOOKUP($O1522,教員一覧!$A:$D,2,FALSE)</f>
        <v>IT</v>
      </c>
      <c r="Z1522" s="1" t="str">
        <f>VLOOKUP($O1522,教員一覧!$A:$D,3,FALSE)</f>
        <v>　</v>
      </c>
      <c r="AA1522" s="1" t="str">
        <f>VLOOKUP($O1522,教員一覧!$A:$D,4,FALSE)</f>
        <v>専任</v>
      </c>
      <c r="AB1522" s="1" t="str">
        <f t="shared" si="464"/>
        <v/>
      </c>
      <c r="AC1522" s="14" t="s">
        <v>129</v>
      </c>
      <c r="AD1522" s="14" t="s">
        <v>163</v>
      </c>
      <c r="AE1522" s="14" t="s">
        <v>8</v>
      </c>
      <c r="AF1522" s="14" t="s">
        <v>9</v>
      </c>
      <c r="AG1522" s="14">
        <v>4</v>
      </c>
      <c r="AH1522" s="14">
        <v>3202</v>
      </c>
      <c r="AI1522" s="15" t="str">
        <f t="shared" si="465"/>
        <v/>
      </c>
      <c r="AJ1522" s="15" t="str">
        <f t="shared" si="466"/>
        <v/>
      </c>
      <c r="AK1522" s="15" t="str">
        <f t="shared" si="467"/>
        <v/>
      </c>
      <c r="AL1522" s="15" t="str">
        <f t="shared" si="468"/>
        <v/>
      </c>
      <c r="AM1522" s="15" t="str">
        <f t="shared" si="469"/>
        <v/>
      </c>
      <c r="AN1522" s="15" t="str">
        <f t="shared" si="470"/>
        <v/>
      </c>
      <c r="AO1522" s="15" t="str">
        <f t="shared" si="471"/>
        <v/>
      </c>
      <c r="AP1522" s="9" t="str">
        <f t="shared" si="472"/>
        <v>KE1A月4</v>
      </c>
      <c r="AQ1522" s="9">
        <f t="shared" si="473"/>
        <v>0.33333333333333331</v>
      </c>
      <c r="AR1522" s="11" t="str">
        <f t="shared" si="474"/>
        <v>寺澤月4</v>
      </c>
      <c r="AS1522" s="11">
        <f t="shared" si="481"/>
        <v>0.16666666666666666</v>
      </c>
      <c r="AT1522">
        <v>3</v>
      </c>
      <c r="AU1522" s="12">
        <f t="shared" si="475"/>
        <v>0.33333333333333331</v>
      </c>
      <c r="AV1522" s="13" t="str">
        <f t="shared" si="476"/>
        <v>3202月4</v>
      </c>
      <c r="AW1522" s="13">
        <f t="shared" si="477"/>
        <v>0.16666666666666666</v>
      </c>
      <c r="AX1522" s="18" t="str">
        <f t="shared" si="478"/>
        <v>KE1ALFEIT1B月43202</v>
      </c>
      <c r="AY1522" s="18">
        <f t="shared" si="479"/>
        <v>0.33333333333333331</v>
      </c>
      <c r="AZ1522"/>
    </row>
    <row r="1523" spans="1:52" x14ac:dyDescent="0.15">
      <c r="A1523" s="1">
        <f t="shared" si="462"/>
        <v>1</v>
      </c>
      <c r="B1523" s="1" t="str">
        <f t="shared" si="463"/>
        <v>編成</v>
      </c>
      <c r="C1523" t="s">
        <v>3695</v>
      </c>
      <c r="D1523" s="1" t="str">
        <f>VLOOKUP($C1523,クラス一覧!$A:$J,10,FALSE)</f>
        <v>IT</v>
      </c>
      <c r="E1523" s="1">
        <f>VLOOKUP($C1523,クラス一覧!$A:$J,8,FALSE)</f>
        <v>1</v>
      </c>
      <c r="F1523" s="1" t="str">
        <f>VLOOKUP($C1523,クラス一覧!$A:$J,9,FALSE)</f>
        <v>加藤</v>
      </c>
      <c r="G1523" s="1" t="str">
        <f>VLOOKUP($H1523,科目一覧!$A:$G,3,FALSE)</f>
        <v>情報処理</v>
      </c>
      <c r="H1523" t="s">
        <v>3056</v>
      </c>
      <c r="I1523" s="1" t="str">
        <f>VLOOKUP($H1523,科目一覧!$A:$G,7,FALSE)</f>
        <v>奥田</v>
      </c>
      <c r="J1523" s="1" t="str">
        <f>VLOOKUP($I1523,教員一覧!$A:$D,2,FALSE)</f>
        <v>ゲーム</v>
      </c>
      <c r="K1523" s="1" t="str">
        <f>VLOOKUP($I1523,教員一覧!$A:$D,3,FALSE)</f>
        <v>プログラム</v>
      </c>
      <c r="L1523" s="1" t="str">
        <f>VLOOKUP($I1523,教員一覧!$A:$D,4,FALSE)</f>
        <v>専任</v>
      </c>
      <c r="M1523" t="s">
        <v>130</v>
      </c>
      <c r="N1523" t="s">
        <v>3789</v>
      </c>
      <c r="O1523" t="s">
        <v>1484</v>
      </c>
      <c r="P1523" t="s">
        <v>9</v>
      </c>
      <c r="Q1523">
        <v>4</v>
      </c>
      <c r="R1523">
        <v>3203</v>
      </c>
      <c r="S1523" s="1" t="str">
        <f>VLOOKUP($R1523,教室一覧!$A:$B,2,FALSE)</f>
        <v>普通教室</v>
      </c>
      <c r="T1523" s="1">
        <f>VLOOKUP($R1523,教室一覧!$A:$C,3,FALSE)</f>
        <v>36</v>
      </c>
      <c r="U1523" s="1" t="str">
        <f>VLOOKUP($R1523,教室一覧!$A:$D,4,FALSE)</f>
        <v>3号館</v>
      </c>
      <c r="V1523" s="1" t="str">
        <f>VLOOKUP($R1523,教室一覧!$A:$E,5,FALSE)</f>
        <v>2F</v>
      </c>
      <c r="W1523"/>
      <c r="X1523"/>
      <c r="Y1523" s="1" t="str">
        <f>VLOOKUP($O1523,教員一覧!$A:$D,2,FALSE)</f>
        <v>IT</v>
      </c>
      <c r="Z1523" s="1" t="str">
        <f>VLOOKUP($O1523,教員一覧!$A:$D,3,FALSE)</f>
        <v>　</v>
      </c>
      <c r="AA1523" s="1" t="str">
        <f>VLOOKUP($O1523,教員一覧!$A:$D,4,FALSE)</f>
        <v>非常勤</v>
      </c>
      <c r="AB1523" s="1" t="str">
        <f t="shared" si="464"/>
        <v/>
      </c>
      <c r="AC1523" s="14" t="s">
        <v>130</v>
      </c>
      <c r="AD1523" s="14" t="s">
        <v>163</v>
      </c>
      <c r="AE1523" s="14" t="s">
        <v>1484</v>
      </c>
      <c r="AF1523" s="14" t="s">
        <v>9</v>
      </c>
      <c r="AG1523" s="14">
        <v>4</v>
      </c>
      <c r="AH1523" s="14">
        <v>3203</v>
      </c>
      <c r="AI1523" s="15" t="str">
        <f t="shared" si="465"/>
        <v/>
      </c>
      <c r="AJ1523" s="15" t="str">
        <f t="shared" si="466"/>
        <v/>
      </c>
      <c r="AK1523" s="15" t="str">
        <f t="shared" si="467"/>
        <v/>
      </c>
      <c r="AL1523" s="15" t="str">
        <f t="shared" si="468"/>
        <v/>
      </c>
      <c r="AM1523" s="15" t="str">
        <f t="shared" si="469"/>
        <v/>
      </c>
      <c r="AN1523" s="15" t="str">
        <f t="shared" si="470"/>
        <v/>
      </c>
      <c r="AO1523" s="15" t="str">
        <f t="shared" si="471"/>
        <v/>
      </c>
      <c r="AP1523" s="9" t="str">
        <f t="shared" si="472"/>
        <v>KE1A月4</v>
      </c>
      <c r="AQ1523" s="9">
        <f t="shared" si="473"/>
        <v>0.33333333333333331</v>
      </c>
      <c r="AR1523" s="11" t="str">
        <f t="shared" si="474"/>
        <v>吹野月4</v>
      </c>
      <c r="AS1523" s="11">
        <f t="shared" si="481"/>
        <v>0.16666666666666666</v>
      </c>
      <c r="AT1523">
        <v>3</v>
      </c>
      <c r="AU1523" s="12">
        <f t="shared" si="475"/>
        <v>0.33333333333333331</v>
      </c>
      <c r="AV1523" s="13" t="str">
        <f t="shared" si="476"/>
        <v>3203月4</v>
      </c>
      <c r="AW1523" s="13">
        <f t="shared" si="477"/>
        <v>0.16666666666666666</v>
      </c>
      <c r="AX1523" s="18" t="str">
        <f t="shared" si="478"/>
        <v>KE1ALFEIT1C月43203</v>
      </c>
      <c r="AY1523" s="18">
        <f t="shared" si="479"/>
        <v>0.33333333333333331</v>
      </c>
      <c r="AZ1523"/>
    </row>
    <row r="1524" spans="1:52" x14ac:dyDescent="0.15">
      <c r="A1524" s="1">
        <f t="shared" si="462"/>
        <v>1</v>
      </c>
      <c r="B1524" s="1" t="str">
        <f t="shared" si="463"/>
        <v>編成</v>
      </c>
      <c r="C1524" t="s">
        <v>3695</v>
      </c>
      <c r="D1524" s="1" t="str">
        <f>VLOOKUP($C1524,クラス一覧!$A:$J,10,FALSE)</f>
        <v>IT</v>
      </c>
      <c r="E1524" s="1">
        <f>VLOOKUP($C1524,クラス一覧!$A:$J,8,FALSE)</f>
        <v>1</v>
      </c>
      <c r="F1524" s="1" t="str">
        <f>VLOOKUP($C1524,クラス一覧!$A:$J,9,FALSE)</f>
        <v>加藤</v>
      </c>
      <c r="G1524" s="1" t="str">
        <f>VLOOKUP($H1524,科目一覧!$A:$G,3,FALSE)</f>
        <v>SHR</v>
      </c>
      <c r="H1524" t="s">
        <v>3720</v>
      </c>
      <c r="I1524" s="1">
        <f>VLOOKUP($H1524,科目一覧!$A:$G,7,FALSE)</f>
        <v>0</v>
      </c>
      <c r="J1524" s="1" t="e">
        <f>VLOOKUP($I1524,教員一覧!$A:$D,2,FALSE)</f>
        <v>#N/A</v>
      </c>
      <c r="K1524" s="1" t="e">
        <f>VLOOKUP($I1524,教員一覧!$A:$D,3,FALSE)</f>
        <v>#N/A</v>
      </c>
      <c r="L1524" s="1" t="e">
        <f>VLOOKUP($I1524,教員一覧!$A:$D,4,FALSE)</f>
        <v>#N/A</v>
      </c>
      <c r="M1524" t="s">
        <v>3751</v>
      </c>
      <c r="N1524" t="s">
        <v>3789</v>
      </c>
      <c r="O1524" t="s">
        <v>11</v>
      </c>
      <c r="P1524" t="s">
        <v>9</v>
      </c>
      <c r="Q1524">
        <v>5</v>
      </c>
      <c r="R1524">
        <v>3201</v>
      </c>
      <c r="S1524" s="1" t="str">
        <f>VLOOKUP($R1524,教室一覧!$A:$B,2,FALSE)</f>
        <v>普通教室</v>
      </c>
      <c r="T1524" s="1">
        <f>VLOOKUP($R1524,教室一覧!$A:$C,3,FALSE)</f>
        <v>36</v>
      </c>
      <c r="U1524" s="1" t="str">
        <f>VLOOKUP($R1524,教室一覧!$A:$D,4,FALSE)</f>
        <v>3号館</v>
      </c>
      <c r="V1524" s="1" t="str">
        <f>VLOOKUP($R1524,教室一覧!$A:$E,5,FALSE)</f>
        <v>2F</v>
      </c>
      <c r="W1524"/>
      <c r="X1524"/>
      <c r="Y1524" s="1" t="str">
        <f>VLOOKUP($O1524,教員一覧!$A:$D,2,FALSE)</f>
        <v>IT</v>
      </c>
      <c r="Z1524" s="1" t="str">
        <f>VLOOKUP($O1524,教員一覧!$A:$D,3,FALSE)</f>
        <v>　</v>
      </c>
      <c r="AA1524" s="1" t="str">
        <f>VLOOKUP($O1524,教員一覧!$A:$D,4,FALSE)</f>
        <v>専任</v>
      </c>
      <c r="AB1524" s="1" t="str">
        <f t="shared" si="464"/>
        <v>担任</v>
      </c>
      <c r="AC1524" s="14" t="s">
        <v>1757</v>
      </c>
      <c r="AD1524" s="14" t="s">
        <v>163</v>
      </c>
      <c r="AE1524" s="14" t="s">
        <v>11</v>
      </c>
      <c r="AF1524" s="14" t="s">
        <v>9</v>
      </c>
      <c r="AG1524" s="14">
        <v>5</v>
      </c>
      <c r="AH1524" s="14">
        <v>3201</v>
      </c>
      <c r="AI1524" s="15" t="str">
        <f t="shared" si="465"/>
        <v/>
      </c>
      <c r="AJ1524" s="15" t="str">
        <f t="shared" si="466"/>
        <v/>
      </c>
      <c r="AK1524" s="15" t="str">
        <f t="shared" si="467"/>
        <v/>
      </c>
      <c r="AL1524" s="15" t="str">
        <f t="shared" si="468"/>
        <v/>
      </c>
      <c r="AM1524" s="15" t="str">
        <f t="shared" si="469"/>
        <v/>
      </c>
      <c r="AN1524" s="15" t="str">
        <f t="shared" si="470"/>
        <v/>
      </c>
      <c r="AO1524" s="15" t="str">
        <f t="shared" si="471"/>
        <v/>
      </c>
      <c r="AP1524" s="9" t="str">
        <f t="shared" si="472"/>
        <v>KE1A月5</v>
      </c>
      <c r="AQ1524" s="9">
        <f t="shared" si="473"/>
        <v>0.5</v>
      </c>
      <c r="AR1524" s="11" t="str">
        <f t="shared" si="474"/>
        <v>加藤月5</v>
      </c>
      <c r="AS1524" s="11">
        <v>0</v>
      </c>
      <c r="AT1524">
        <v>1</v>
      </c>
      <c r="AU1524" s="12">
        <f t="shared" si="475"/>
        <v>1</v>
      </c>
      <c r="AV1524" s="13" t="str">
        <f t="shared" si="476"/>
        <v>3201月5</v>
      </c>
      <c r="AW1524" s="13">
        <f t="shared" si="477"/>
        <v>0.125</v>
      </c>
      <c r="AX1524" s="18" t="str">
        <f t="shared" si="478"/>
        <v>KE1AUINKESKNK1A月53201</v>
      </c>
      <c r="AY1524" s="18">
        <f t="shared" si="479"/>
        <v>0.5</v>
      </c>
      <c r="AZ1524"/>
    </row>
    <row r="1525" spans="1:52" x14ac:dyDescent="0.15">
      <c r="A1525" s="1">
        <f t="shared" si="462"/>
        <v>1</v>
      </c>
      <c r="B1525" s="1" t="str">
        <f t="shared" si="463"/>
        <v>編成</v>
      </c>
      <c r="C1525" t="s">
        <v>3695</v>
      </c>
      <c r="D1525" s="1" t="str">
        <f>VLOOKUP($C1525,クラス一覧!$A:$J,10,FALSE)</f>
        <v>IT</v>
      </c>
      <c r="E1525" s="1">
        <f>VLOOKUP($C1525,クラス一覧!$A:$J,8,FALSE)</f>
        <v>1</v>
      </c>
      <c r="F1525" s="1" t="str">
        <f>VLOOKUP($C1525,クラス一覧!$A:$J,9,FALSE)</f>
        <v>加藤</v>
      </c>
      <c r="G1525" s="1" t="str">
        <f>VLOOKUP($H1525,科目一覧!$A:$G,3,FALSE)</f>
        <v>ネットワーク</v>
      </c>
      <c r="H1525" t="s">
        <v>1667</v>
      </c>
      <c r="I1525" s="1" t="str">
        <f>VLOOKUP($H1525,科目一覧!$A:$G,7,FALSE)</f>
        <v>内山</v>
      </c>
      <c r="J1525" s="1" t="str">
        <f>VLOOKUP($I1525,教員一覧!$A:$D,2,FALSE)</f>
        <v>IT</v>
      </c>
      <c r="K1525" s="1" t="str">
        <f>VLOOKUP($I1525,教員一覧!$A:$D,3,FALSE)</f>
        <v>　</v>
      </c>
      <c r="L1525" s="1" t="str">
        <f>VLOOKUP($I1525,教員一覧!$A:$D,4,FALSE)</f>
        <v>専任</v>
      </c>
      <c r="M1525" t="s">
        <v>1757</v>
      </c>
      <c r="N1525" t="s">
        <v>3789</v>
      </c>
      <c r="O1525" t="s">
        <v>11</v>
      </c>
      <c r="P1525" t="s">
        <v>13</v>
      </c>
      <c r="Q1525">
        <v>1</v>
      </c>
      <c r="R1525">
        <v>3301</v>
      </c>
      <c r="S1525" s="1" t="str">
        <f>VLOOKUP($R1525,教室一覧!$A:$B,2,FALSE)</f>
        <v>ノート対応</v>
      </c>
      <c r="T1525" s="1">
        <f>VLOOKUP($R1525,教室一覧!$A:$C,3,FALSE)</f>
        <v>36</v>
      </c>
      <c r="U1525" s="1" t="str">
        <f>VLOOKUP($R1525,教室一覧!$A:$D,4,FALSE)</f>
        <v>3号館</v>
      </c>
      <c r="V1525" s="1" t="str">
        <f>VLOOKUP($R1525,教室一覧!$A:$E,5,FALSE)</f>
        <v>3F</v>
      </c>
      <c r="W1525"/>
      <c r="X1525"/>
      <c r="Y1525" s="1" t="str">
        <f>VLOOKUP($O1525,教員一覧!$A:$D,2,FALSE)</f>
        <v>IT</v>
      </c>
      <c r="Z1525" s="1" t="str">
        <f>VLOOKUP($O1525,教員一覧!$A:$D,3,FALSE)</f>
        <v>　</v>
      </c>
      <c r="AA1525" s="1" t="str">
        <f>VLOOKUP($O1525,教員一覧!$A:$D,4,FALSE)</f>
        <v>専任</v>
      </c>
      <c r="AB1525" s="1" t="str">
        <f t="shared" si="464"/>
        <v>担任</v>
      </c>
      <c r="AC1525" s="14" t="s">
        <v>1757</v>
      </c>
      <c r="AD1525" s="14" t="s">
        <v>163</v>
      </c>
      <c r="AE1525" s="14" t="s">
        <v>11</v>
      </c>
      <c r="AF1525" s="14" t="s">
        <v>13</v>
      </c>
      <c r="AG1525" s="14">
        <v>1</v>
      </c>
      <c r="AH1525" s="14">
        <v>3301</v>
      </c>
      <c r="AI1525" s="15" t="str">
        <f t="shared" si="465"/>
        <v/>
      </c>
      <c r="AJ1525" s="15" t="str">
        <f t="shared" si="466"/>
        <v/>
      </c>
      <c r="AK1525" s="15" t="str">
        <f t="shared" si="467"/>
        <v/>
      </c>
      <c r="AL1525" s="15" t="str">
        <f t="shared" si="468"/>
        <v/>
      </c>
      <c r="AM1525" s="15" t="str">
        <f t="shared" si="469"/>
        <v/>
      </c>
      <c r="AN1525" s="15" t="str">
        <f t="shared" si="470"/>
        <v/>
      </c>
      <c r="AO1525" s="15" t="str">
        <f t="shared" si="471"/>
        <v/>
      </c>
      <c r="AP1525" s="9" t="str">
        <f t="shared" si="472"/>
        <v>KE1A水1</v>
      </c>
      <c r="AQ1525" s="9">
        <f t="shared" si="473"/>
        <v>1</v>
      </c>
      <c r="AR1525" s="11" t="str">
        <f t="shared" si="474"/>
        <v>加藤水1</v>
      </c>
      <c r="AS1525" s="11">
        <f t="shared" ref="AS1525:AS1546" si="482">1/COUNTIF($AR:$AR,$AR1525)</f>
        <v>0.25</v>
      </c>
      <c r="AT1525">
        <v>1</v>
      </c>
      <c r="AU1525" s="12">
        <f t="shared" si="475"/>
        <v>1</v>
      </c>
      <c r="AV1525" s="13" t="str">
        <f t="shared" si="476"/>
        <v>3301水1</v>
      </c>
      <c r="AW1525" s="13">
        <f t="shared" si="477"/>
        <v>0.25</v>
      </c>
      <c r="AX1525" s="18" t="str">
        <f t="shared" si="478"/>
        <v>KE1AUINKESKNK1A水13301</v>
      </c>
      <c r="AY1525" s="18">
        <f t="shared" si="479"/>
        <v>1</v>
      </c>
      <c r="AZ1525"/>
    </row>
    <row r="1526" spans="1:52" x14ac:dyDescent="0.15">
      <c r="A1526" s="1">
        <f t="shared" si="462"/>
        <v>1</v>
      </c>
      <c r="B1526" s="1" t="str">
        <f t="shared" si="463"/>
        <v>編成</v>
      </c>
      <c r="C1526" t="s">
        <v>3695</v>
      </c>
      <c r="D1526" s="1" t="str">
        <f>VLOOKUP($C1526,クラス一覧!$A:$J,10,FALSE)</f>
        <v>IT</v>
      </c>
      <c r="E1526" s="1">
        <f>VLOOKUP($C1526,クラス一覧!$A:$J,8,FALSE)</f>
        <v>1</v>
      </c>
      <c r="F1526" s="1" t="str">
        <f>VLOOKUP($C1526,クラス一覧!$A:$J,9,FALSE)</f>
        <v>加藤</v>
      </c>
      <c r="G1526" s="1" t="str">
        <f>VLOOKUP($H1526,科目一覧!$A:$G,3,FALSE)</f>
        <v>プログラミング</v>
      </c>
      <c r="H1526" t="s">
        <v>1811</v>
      </c>
      <c r="I1526" s="1" t="str">
        <f>VLOOKUP($H1526,科目一覧!$A:$G,7,FALSE)</f>
        <v>藤原</v>
      </c>
      <c r="J1526" s="1" t="str">
        <f>VLOOKUP($I1526,教員一覧!$A:$D,2,FALSE)</f>
        <v>IT</v>
      </c>
      <c r="K1526" s="1" t="str">
        <f>VLOOKUP($I1526,教員一覧!$A:$D,3,FALSE)</f>
        <v>　</v>
      </c>
      <c r="L1526" s="1" t="str">
        <f>VLOOKUP($I1526,教員一覧!$A:$D,4,FALSE)</f>
        <v>専任</v>
      </c>
      <c r="M1526" t="s">
        <v>1721</v>
      </c>
      <c r="N1526" t="s">
        <v>3789</v>
      </c>
      <c r="O1526" t="s">
        <v>1604</v>
      </c>
      <c r="P1526" t="s">
        <v>13</v>
      </c>
      <c r="Q1526">
        <v>2</v>
      </c>
      <c r="R1526">
        <v>3301</v>
      </c>
      <c r="S1526" s="1" t="str">
        <f>VLOOKUP($R1526,教室一覧!$A:$B,2,FALSE)</f>
        <v>ノート対応</v>
      </c>
      <c r="T1526" s="1">
        <f>VLOOKUP($R1526,教室一覧!$A:$C,3,FALSE)</f>
        <v>36</v>
      </c>
      <c r="U1526" s="1" t="str">
        <f>VLOOKUP($R1526,教室一覧!$A:$D,4,FALSE)</f>
        <v>3号館</v>
      </c>
      <c r="V1526" s="1" t="str">
        <f>VLOOKUP($R1526,教室一覧!$A:$E,5,FALSE)</f>
        <v>3F</v>
      </c>
      <c r="W1526"/>
      <c r="X1526"/>
      <c r="Y1526" s="1" t="str">
        <f>VLOOKUP($O1526,教員一覧!$A:$D,2,FALSE)</f>
        <v>IT</v>
      </c>
      <c r="Z1526" s="1" t="str">
        <f>VLOOKUP($O1526,教員一覧!$A:$D,3,FALSE)</f>
        <v>　</v>
      </c>
      <c r="AA1526" s="1" t="str">
        <f>VLOOKUP($O1526,教員一覧!$A:$D,4,FALSE)</f>
        <v>専任</v>
      </c>
      <c r="AB1526" s="1" t="str">
        <f t="shared" si="464"/>
        <v/>
      </c>
      <c r="AC1526" s="14" t="s">
        <v>1721</v>
      </c>
      <c r="AD1526" s="14" t="s">
        <v>163</v>
      </c>
      <c r="AE1526" s="14" t="s">
        <v>1604</v>
      </c>
      <c r="AF1526" s="14" t="s">
        <v>13</v>
      </c>
      <c r="AG1526" s="14">
        <v>2</v>
      </c>
      <c r="AH1526" s="14">
        <v>3301</v>
      </c>
      <c r="AI1526" s="15" t="str">
        <f t="shared" si="465"/>
        <v/>
      </c>
      <c r="AJ1526" s="15" t="str">
        <f t="shared" si="466"/>
        <v/>
      </c>
      <c r="AK1526" s="15" t="str">
        <f t="shared" si="467"/>
        <v/>
      </c>
      <c r="AL1526" s="15" t="str">
        <f t="shared" si="468"/>
        <v/>
      </c>
      <c r="AM1526" s="15" t="str">
        <f t="shared" si="469"/>
        <v/>
      </c>
      <c r="AN1526" s="15" t="str">
        <f t="shared" si="470"/>
        <v/>
      </c>
      <c r="AO1526" s="15" t="str">
        <f t="shared" si="471"/>
        <v/>
      </c>
      <c r="AP1526" s="9" t="str">
        <f t="shared" si="472"/>
        <v>KE1A水2</v>
      </c>
      <c r="AQ1526" s="9">
        <f t="shared" si="473"/>
        <v>0.16666666666666666</v>
      </c>
      <c r="AR1526" s="11" t="str">
        <f t="shared" si="474"/>
        <v>角野水2</v>
      </c>
      <c r="AS1526" s="11">
        <f t="shared" si="482"/>
        <v>8.3333333333333329E-2</v>
      </c>
      <c r="AT1526">
        <v>6</v>
      </c>
      <c r="AU1526" s="12">
        <f t="shared" si="475"/>
        <v>0.16666666666666666</v>
      </c>
      <c r="AV1526" s="13" t="str">
        <f t="shared" si="476"/>
        <v>3301水2</v>
      </c>
      <c r="AW1526" s="13">
        <f t="shared" si="477"/>
        <v>8.3333333333333329E-2</v>
      </c>
      <c r="AX1526" s="18" t="str">
        <f t="shared" si="478"/>
        <v>KE1ALCIT1A水23301</v>
      </c>
      <c r="AY1526" s="18">
        <f t="shared" si="479"/>
        <v>0.16666666666666666</v>
      </c>
      <c r="AZ1526"/>
    </row>
    <row r="1527" spans="1:52" x14ac:dyDescent="0.15">
      <c r="A1527" s="1">
        <f t="shared" si="462"/>
        <v>1</v>
      </c>
      <c r="B1527" s="1" t="str">
        <f t="shared" si="463"/>
        <v>編成</v>
      </c>
      <c r="C1527" t="s">
        <v>3695</v>
      </c>
      <c r="D1527" s="1" t="str">
        <f>VLOOKUP($C1527,クラス一覧!$A:$J,10,FALSE)</f>
        <v>IT</v>
      </c>
      <c r="E1527" s="1">
        <f>VLOOKUP($C1527,クラス一覧!$A:$J,8,FALSE)</f>
        <v>1</v>
      </c>
      <c r="F1527" s="1" t="str">
        <f>VLOOKUP($C1527,クラス一覧!$A:$J,9,FALSE)</f>
        <v>加藤</v>
      </c>
      <c r="G1527" s="1" t="str">
        <f>VLOOKUP($H1527,科目一覧!$A:$G,3,FALSE)</f>
        <v>プログラミング</v>
      </c>
      <c r="H1527" t="s">
        <v>1811</v>
      </c>
      <c r="I1527" s="1" t="str">
        <f>VLOOKUP($H1527,科目一覧!$A:$G,7,FALSE)</f>
        <v>藤原</v>
      </c>
      <c r="J1527" s="1" t="str">
        <f>VLOOKUP($I1527,教員一覧!$A:$D,2,FALSE)</f>
        <v>IT</v>
      </c>
      <c r="K1527" s="1" t="str">
        <f>VLOOKUP($I1527,教員一覧!$A:$D,3,FALSE)</f>
        <v>　</v>
      </c>
      <c r="L1527" s="1" t="str">
        <f>VLOOKUP($I1527,教員一覧!$A:$D,4,FALSE)</f>
        <v>専任</v>
      </c>
      <c r="M1527" t="s">
        <v>1723</v>
      </c>
      <c r="N1527" t="s">
        <v>3789</v>
      </c>
      <c r="O1527" t="s">
        <v>1604</v>
      </c>
      <c r="P1527" t="s">
        <v>13</v>
      </c>
      <c r="Q1527">
        <v>2</v>
      </c>
      <c r="R1527">
        <v>3301</v>
      </c>
      <c r="S1527" s="1" t="str">
        <f>VLOOKUP($R1527,教室一覧!$A:$B,2,FALSE)</f>
        <v>ノート対応</v>
      </c>
      <c r="T1527" s="1">
        <f>VLOOKUP($R1527,教室一覧!$A:$C,3,FALSE)</f>
        <v>36</v>
      </c>
      <c r="U1527" s="1" t="str">
        <f>VLOOKUP($R1527,教室一覧!$A:$D,4,FALSE)</f>
        <v>3号館</v>
      </c>
      <c r="V1527" s="1" t="str">
        <f>VLOOKUP($R1527,教室一覧!$A:$E,5,FALSE)</f>
        <v>3F</v>
      </c>
      <c r="W1527"/>
      <c r="X1527"/>
      <c r="Y1527" s="1" t="str">
        <f>VLOOKUP($O1527,教員一覧!$A:$D,2,FALSE)</f>
        <v>IT</v>
      </c>
      <c r="Z1527" s="1" t="str">
        <f>VLOOKUP($O1527,教員一覧!$A:$D,3,FALSE)</f>
        <v>　</v>
      </c>
      <c r="AA1527" s="1" t="str">
        <f>VLOOKUP($O1527,教員一覧!$A:$D,4,FALSE)</f>
        <v>専任</v>
      </c>
      <c r="AB1527" s="1" t="str">
        <f t="shared" si="464"/>
        <v/>
      </c>
      <c r="AC1527" s="14" t="s">
        <v>1723</v>
      </c>
      <c r="AD1527" s="14" t="s">
        <v>163</v>
      </c>
      <c r="AE1527" s="14" t="s">
        <v>1604</v>
      </c>
      <c r="AF1527" s="14" t="s">
        <v>13</v>
      </c>
      <c r="AG1527" s="14">
        <v>2</v>
      </c>
      <c r="AH1527" s="14">
        <v>3301</v>
      </c>
      <c r="AI1527" s="15" t="str">
        <f t="shared" si="465"/>
        <v/>
      </c>
      <c r="AJ1527" s="15" t="str">
        <f t="shared" si="466"/>
        <v/>
      </c>
      <c r="AK1527" s="15" t="str">
        <f t="shared" si="467"/>
        <v/>
      </c>
      <c r="AL1527" s="15" t="str">
        <f t="shared" si="468"/>
        <v/>
      </c>
      <c r="AM1527" s="15" t="str">
        <f t="shared" si="469"/>
        <v/>
      </c>
      <c r="AN1527" s="15" t="str">
        <f t="shared" si="470"/>
        <v/>
      </c>
      <c r="AO1527" s="15" t="str">
        <f t="shared" si="471"/>
        <v/>
      </c>
      <c r="AP1527" s="9" t="str">
        <f t="shared" si="472"/>
        <v>KE1A水2</v>
      </c>
      <c r="AQ1527" s="9">
        <f t="shared" si="473"/>
        <v>0.16666666666666666</v>
      </c>
      <c r="AR1527" s="11" t="str">
        <f t="shared" si="474"/>
        <v>角野水2</v>
      </c>
      <c r="AS1527" s="11">
        <f t="shared" si="482"/>
        <v>8.3333333333333329E-2</v>
      </c>
      <c r="AT1527">
        <v>6</v>
      </c>
      <c r="AU1527" s="12">
        <f t="shared" si="475"/>
        <v>0.16666666666666666</v>
      </c>
      <c r="AV1527" s="13" t="str">
        <f t="shared" si="476"/>
        <v>3301水2</v>
      </c>
      <c r="AW1527" s="13">
        <f t="shared" si="477"/>
        <v>8.3333333333333329E-2</v>
      </c>
      <c r="AX1527" s="18" t="str">
        <f t="shared" si="478"/>
        <v>KE1ALCIT1B水23301</v>
      </c>
      <c r="AY1527" s="18">
        <f t="shared" si="479"/>
        <v>0.16666666666666666</v>
      </c>
      <c r="AZ1527"/>
    </row>
    <row r="1528" spans="1:52" x14ac:dyDescent="0.15">
      <c r="A1528" s="1">
        <f t="shared" si="462"/>
        <v>1</v>
      </c>
      <c r="B1528" s="1" t="str">
        <f t="shared" si="463"/>
        <v>編成</v>
      </c>
      <c r="C1528" t="s">
        <v>3695</v>
      </c>
      <c r="D1528" s="1" t="str">
        <f>VLOOKUP($C1528,クラス一覧!$A:$J,10,FALSE)</f>
        <v>IT</v>
      </c>
      <c r="E1528" s="1">
        <f>VLOOKUP($C1528,クラス一覧!$A:$J,8,FALSE)</f>
        <v>1</v>
      </c>
      <c r="F1528" s="1" t="str">
        <f>VLOOKUP($C1528,クラス一覧!$A:$J,9,FALSE)</f>
        <v>加藤</v>
      </c>
      <c r="G1528" s="1" t="str">
        <f>VLOOKUP($H1528,科目一覧!$A:$G,3,FALSE)</f>
        <v>プログラミング</v>
      </c>
      <c r="H1528" t="s">
        <v>1811</v>
      </c>
      <c r="I1528" s="1" t="str">
        <f>VLOOKUP($H1528,科目一覧!$A:$G,7,FALSE)</f>
        <v>藤原</v>
      </c>
      <c r="J1528" s="1" t="str">
        <f>VLOOKUP($I1528,教員一覧!$A:$D,2,FALSE)</f>
        <v>IT</v>
      </c>
      <c r="K1528" s="1" t="str">
        <f>VLOOKUP($I1528,教員一覧!$A:$D,3,FALSE)</f>
        <v>　</v>
      </c>
      <c r="L1528" s="1" t="str">
        <f>VLOOKUP($I1528,教員一覧!$A:$D,4,FALSE)</f>
        <v>専任</v>
      </c>
      <c r="M1528" t="s">
        <v>1724</v>
      </c>
      <c r="N1528" t="s">
        <v>3789</v>
      </c>
      <c r="O1528" t="s">
        <v>1484</v>
      </c>
      <c r="P1528" t="s">
        <v>13</v>
      </c>
      <c r="Q1528">
        <v>2</v>
      </c>
      <c r="R1528">
        <v>3302</v>
      </c>
      <c r="S1528" s="1" t="str">
        <f>VLOOKUP($R1528,教室一覧!$A:$B,2,FALSE)</f>
        <v>ノート対応</v>
      </c>
      <c r="T1528" s="1">
        <f>VLOOKUP($R1528,教室一覧!$A:$C,3,FALSE)</f>
        <v>36</v>
      </c>
      <c r="U1528" s="1" t="str">
        <f>VLOOKUP($R1528,教室一覧!$A:$D,4,FALSE)</f>
        <v>3号館</v>
      </c>
      <c r="V1528" s="1" t="str">
        <f>VLOOKUP($R1528,教室一覧!$A:$E,5,FALSE)</f>
        <v>3F</v>
      </c>
      <c r="W1528"/>
      <c r="X1528"/>
      <c r="Y1528" s="1" t="str">
        <f>VLOOKUP($O1528,教員一覧!$A:$D,2,FALSE)</f>
        <v>IT</v>
      </c>
      <c r="Z1528" s="1" t="str">
        <f>VLOOKUP($O1528,教員一覧!$A:$D,3,FALSE)</f>
        <v>　</v>
      </c>
      <c r="AA1528" s="1" t="str">
        <f>VLOOKUP($O1528,教員一覧!$A:$D,4,FALSE)</f>
        <v>非常勤</v>
      </c>
      <c r="AB1528" s="1" t="str">
        <f t="shared" si="464"/>
        <v/>
      </c>
      <c r="AC1528" s="14" t="s">
        <v>1724</v>
      </c>
      <c r="AD1528" s="14" t="s">
        <v>163</v>
      </c>
      <c r="AE1528" s="14" t="s">
        <v>1484</v>
      </c>
      <c r="AF1528" s="14" t="s">
        <v>13</v>
      </c>
      <c r="AG1528" s="14">
        <v>2</v>
      </c>
      <c r="AH1528" s="14">
        <v>3302</v>
      </c>
      <c r="AI1528" s="15" t="str">
        <f t="shared" si="465"/>
        <v/>
      </c>
      <c r="AJ1528" s="15" t="str">
        <f t="shared" si="466"/>
        <v/>
      </c>
      <c r="AK1528" s="15" t="str">
        <f t="shared" si="467"/>
        <v/>
      </c>
      <c r="AL1528" s="15" t="str">
        <f t="shared" si="468"/>
        <v/>
      </c>
      <c r="AM1528" s="15" t="str">
        <f t="shared" si="469"/>
        <v/>
      </c>
      <c r="AN1528" s="15" t="str">
        <f t="shared" si="470"/>
        <v/>
      </c>
      <c r="AO1528" s="15" t="str">
        <f t="shared" si="471"/>
        <v/>
      </c>
      <c r="AP1528" s="9" t="str">
        <f t="shared" si="472"/>
        <v>KE1A水2</v>
      </c>
      <c r="AQ1528" s="9">
        <f t="shared" si="473"/>
        <v>0.16666666666666666</v>
      </c>
      <c r="AR1528" s="11" t="str">
        <f t="shared" si="474"/>
        <v>吹野水2</v>
      </c>
      <c r="AS1528" s="11">
        <f t="shared" si="482"/>
        <v>8.3333333333333329E-2</v>
      </c>
      <c r="AT1528">
        <v>6</v>
      </c>
      <c r="AU1528" s="12">
        <f t="shared" si="475"/>
        <v>0.16666666666666666</v>
      </c>
      <c r="AV1528" s="13" t="str">
        <f t="shared" si="476"/>
        <v>3302水2</v>
      </c>
      <c r="AW1528" s="13">
        <f t="shared" si="477"/>
        <v>8.3333333333333329E-2</v>
      </c>
      <c r="AX1528" s="18" t="str">
        <f t="shared" si="478"/>
        <v>KE1ALCIT1C水23302</v>
      </c>
      <c r="AY1528" s="18">
        <f t="shared" si="479"/>
        <v>0.16666666666666666</v>
      </c>
      <c r="AZ1528"/>
    </row>
    <row r="1529" spans="1:52" x14ac:dyDescent="0.15">
      <c r="A1529" s="1">
        <f t="shared" si="462"/>
        <v>1</v>
      </c>
      <c r="B1529" s="1" t="str">
        <f t="shared" si="463"/>
        <v>編成</v>
      </c>
      <c r="C1529" t="s">
        <v>3695</v>
      </c>
      <c r="D1529" s="1" t="str">
        <f>VLOOKUP($C1529,クラス一覧!$A:$J,10,FALSE)</f>
        <v>IT</v>
      </c>
      <c r="E1529" s="1">
        <f>VLOOKUP($C1529,クラス一覧!$A:$J,8,FALSE)</f>
        <v>1</v>
      </c>
      <c r="F1529" s="1" t="str">
        <f>VLOOKUP($C1529,クラス一覧!$A:$J,9,FALSE)</f>
        <v>加藤</v>
      </c>
      <c r="G1529" s="1" t="str">
        <f>VLOOKUP($H1529,科目一覧!$A:$G,3,FALSE)</f>
        <v>プログラミング</v>
      </c>
      <c r="H1529" t="s">
        <v>1811</v>
      </c>
      <c r="I1529" s="1" t="str">
        <f>VLOOKUP($H1529,科目一覧!$A:$G,7,FALSE)</f>
        <v>藤原</v>
      </c>
      <c r="J1529" s="1" t="str">
        <f>VLOOKUP($I1529,教員一覧!$A:$D,2,FALSE)</f>
        <v>IT</v>
      </c>
      <c r="K1529" s="1" t="str">
        <f>VLOOKUP($I1529,教員一覧!$A:$D,3,FALSE)</f>
        <v>　</v>
      </c>
      <c r="L1529" s="1" t="str">
        <f>VLOOKUP($I1529,教員一覧!$A:$D,4,FALSE)</f>
        <v>専任</v>
      </c>
      <c r="M1529" t="s">
        <v>1725</v>
      </c>
      <c r="N1529" t="s">
        <v>3789</v>
      </c>
      <c r="O1529" t="s">
        <v>1484</v>
      </c>
      <c r="P1529" t="s">
        <v>13</v>
      </c>
      <c r="Q1529">
        <v>2</v>
      </c>
      <c r="R1529">
        <v>3302</v>
      </c>
      <c r="S1529" s="1" t="str">
        <f>VLOOKUP($R1529,教室一覧!$A:$B,2,FALSE)</f>
        <v>ノート対応</v>
      </c>
      <c r="T1529" s="1">
        <f>VLOOKUP($R1529,教室一覧!$A:$C,3,FALSE)</f>
        <v>36</v>
      </c>
      <c r="U1529" s="1" t="str">
        <f>VLOOKUP($R1529,教室一覧!$A:$D,4,FALSE)</f>
        <v>3号館</v>
      </c>
      <c r="V1529" s="1" t="str">
        <f>VLOOKUP($R1529,教室一覧!$A:$E,5,FALSE)</f>
        <v>3F</v>
      </c>
      <c r="W1529"/>
      <c r="X1529"/>
      <c r="Y1529" s="1" t="str">
        <f>VLOOKUP($O1529,教員一覧!$A:$D,2,FALSE)</f>
        <v>IT</v>
      </c>
      <c r="Z1529" s="1" t="str">
        <f>VLOOKUP($O1529,教員一覧!$A:$D,3,FALSE)</f>
        <v>　</v>
      </c>
      <c r="AA1529" s="1" t="str">
        <f>VLOOKUP($O1529,教員一覧!$A:$D,4,FALSE)</f>
        <v>非常勤</v>
      </c>
      <c r="AB1529" s="1" t="str">
        <f t="shared" si="464"/>
        <v/>
      </c>
      <c r="AC1529" s="14" t="s">
        <v>1725</v>
      </c>
      <c r="AD1529" s="14" t="s">
        <v>163</v>
      </c>
      <c r="AE1529" s="14" t="s">
        <v>1484</v>
      </c>
      <c r="AF1529" s="14" t="s">
        <v>13</v>
      </c>
      <c r="AG1529" s="14">
        <v>2</v>
      </c>
      <c r="AH1529" s="14">
        <v>3302</v>
      </c>
      <c r="AI1529" s="15" t="str">
        <f t="shared" si="465"/>
        <v/>
      </c>
      <c r="AJ1529" s="15" t="str">
        <f t="shared" si="466"/>
        <v/>
      </c>
      <c r="AK1529" s="15" t="str">
        <f t="shared" si="467"/>
        <v/>
      </c>
      <c r="AL1529" s="15" t="str">
        <f t="shared" si="468"/>
        <v/>
      </c>
      <c r="AM1529" s="15" t="str">
        <f t="shared" si="469"/>
        <v/>
      </c>
      <c r="AN1529" s="15" t="str">
        <f t="shared" si="470"/>
        <v/>
      </c>
      <c r="AO1529" s="15" t="str">
        <f t="shared" si="471"/>
        <v/>
      </c>
      <c r="AP1529" s="9" t="str">
        <f t="shared" si="472"/>
        <v>KE1A水2</v>
      </c>
      <c r="AQ1529" s="9">
        <f t="shared" si="473"/>
        <v>0.16666666666666666</v>
      </c>
      <c r="AR1529" s="11" t="str">
        <f t="shared" si="474"/>
        <v>吹野水2</v>
      </c>
      <c r="AS1529" s="11">
        <f t="shared" si="482"/>
        <v>8.3333333333333329E-2</v>
      </c>
      <c r="AT1529">
        <v>6</v>
      </c>
      <c r="AU1529" s="12">
        <f t="shared" si="475"/>
        <v>0.16666666666666666</v>
      </c>
      <c r="AV1529" s="13" t="str">
        <f t="shared" si="476"/>
        <v>3302水2</v>
      </c>
      <c r="AW1529" s="13">
        <f t="shared" si="477"/>
        <v>8.3333333333333329E-2</v>
      </c>
      <c r="AX1529" s="18" t="str">
        <f t="shared" si="478"/>
        <v>KE1ALCIT1D水23302</v>
      </c>
      <c r="AY1529" s="18">
        <f t="shared" si="479"/>
        <v>0.16666666666666666</v>
      </c>
      <c r="AZ1529"/>
    </row>
    <row r="1530" spans="1:52" x14ac:dyDescent="0.15">
      <c r="A1530" s="1">
        <f t="shared" si="462"/>
        <v>1</v>
      </c>
      <c r="B1530" s="1" t="str">
        <f t="shared" si="463"/>
        <v>編成</v>
      </c>
      <c r="C1530" t="s">
        <v>3695</v>
      </c>
      <c r="D1530" s="1" t="str">
        <f>VLOOKUP($C1530,クラス一覧!$A:$J,10,FALSE)</f>
        <v>IT</v>
      </c>
      <c r="E1530" s="1">
        <f>VLOOKUP($C1530,クラス一覧!$A:$J,8,FALSE)</f>
        <v>1</v>
      </c>
      <c r="F1530" s="1" t="str">
        <f>VLOOKUP($C1530,クラス一覧!$A:$J,9,FALSE)</f>
        <v>加藤</v>
      </c>
      <c r="G1530" s="1" t="str">
        <f>VLOOKUP($H1530,科目一覧!$A:$G,3,FALSE)</f>
        <v>プログラミング</v>
      </c>
      <c r="H1530" t="s">
        <v>1811</v>
      </c>
      <c r="I1530" s="1" t="str">
        <f>VLOOKUP($H1530,科目一覧!$A:$G,7,FALSE)</f>
        <v>藤原</v>
      </c>
      <c r="J1530" s="1" t="str">
        <f>VLOOKUP($I1530,教員一覧!$A:$D,2,FALSE)</f>
        <v>IT</v>
      </c>
      <c r="K1530" s="1" t="str">
        <f>VLOOKUP($I1530,教員一覧!$A:$D,3,FALSE)</f>
        <v>　</v>
      </c>
      <c r="L1530" s="1" t="str">
        <f>VLOOKUP($I1530,教員一覧!$A:$D,4,FALSE)</f>
        <v>専任</v>
      </c>
      <c r="M1530" t="s">
        <v>1726</v>
      </c>
      <c r="N1530" t="s">
        <v>3789</v>
      </c>
      <c r="O1530" t="s">
        <v>10</v>
      </c>
      <c r="P1530" t="s">
        <v>13</v>
      </c>
      <c r="Q1530">
        <v>2</v>
      </c>
      <c r="R1530">
        <v>3303</v>
      </c>
      <c r="S1530" s="1" t="str">
        <f>VLOOKUP($R1530,教室一覧!$A:$B,2,FALSE)</f>
        <v>ノート対応</v>
      </c>
      <c r="T1530" s="1">
        <f>VLOOKUP($R1530,教室一覧!$A:$C,3,FALSE)</f>
        <v>36</v>
      </c>
      <c r="U1530" s="1" t="str">
        <f>VLOOKUP($R1530,教室一覧!$A:$D,4,FALSE)</f>
        <v>3号館</v>
      </c>
      <c r="V1530" s="1" t="str">
        <f>VLOOKUP($R1530,教室一覧!$A:$E,5,FALSE)</f>
        <v>3F</v>
      </c>
      <c r="W1530"/>
      <c r="X1530"/>
      <c r="Y1530" s="1" t="str">
        <f>VLOOKUP($O1530,教員一覧!$A:$D,2,FALSE)</f>
        <v>IT</v>
      </c>
      <c r="Z1530" s="1" t="str">
        <f>VLOOKUP($O1530,教員一覧!$A:$D,3,FALSE)</f>
        <v>　</v>
      </c>
      <c r="AA1530" s="1" t="str">
        <f>VLOOKUP($O1530,教員一覧!$A:$D,4,FALSE)</f>
        <v>専任</v>
      </c>
      <c r="AB1530" s="1" t="str">
        <f t="shared" si="464"/>
        <v/>
      </c>
      <c r="AC1530" s="14" t="s">
        <v>1726</v>
      </c>
      <c r="AD1530" s="14" t="s">
        <v>163</v>
      </c>
      <c r="AE1530" s="14" t="s">
        <v>10</v>
      </c>
      <c r="AF1530" s="14" t="s">
        <v>13</v>
      </c>
      <c r="AG1530" s="14">
        <v>2</v>
      </c>
      <c r="AH1530" s="14">
        <v>3303</v>
      </c>
      <c r="AI1530" s="15" t="str">
        <f t="shared" si="465"/>
        <v/>
      </c>
      <c r="AJ1530" s="15" t="str">
        <f t="shared" si="466"/>
        <v/>
      </c>
      <c r="AK1530" s="15" t="str">
        <f t="shared" si="467"/>
        <v/>
      </c>
      <c r="AL1530" s="15" t="str">
        <f t="shared" si="468"/>
        <v/>
      </c>
      <c r="AM1530" s="15" t="str">
        <f t="shared" si="469"/>
        <v/>
      </c>
      <c r="AN1530" s="15" t="str">
        <f t="shared" si="470"/>
        <v/>
      </c>
      <c r="AO1530" s="15" t="str">
        <f t="shared" si="471"/>
        <v/>
      </c>
      <c r="AP1530" s="9" t="str">
        <f t="shared" si="472"/>
        <v>KE1A水2</v>
      </c>
      <c r="AQ1530" s="9">
        <f t="shared" si="473"/>
        <v>0.16666666666666666</v>
      </c>
      <c r="AR1530" s="11" t="str">
        <f t="shared" si="474"/>
        <v>藤原水2</v>
      </c>
      <c r="AS1530" s="11">
        <f t="shared" si="482"/>
        <v>8.3333333333333329E-2</v>
      </c>
      <c r="AT1530">
        <v>6</v>
      </c>
      <c r="AU1530" s="12">
        <f t="shared" si="475"/>
        <v>0.16666666666666666</v>
      </c>
      <c r="AV1530" s="13" t="str">
        <f t="shared" si="476"/>
        <v>3303水2</v>
      </c>
      <c r="AW1530" s="13">
        <f t="shared" si="477"/>
        <v>8.3333333333333329E-2</v>
      </c>
      <c r="AX1530" s="18" t="str">
        <f t="shared" si="478"/>
        <v>KE1ALCIT1E水23303</v>
      </c>
      <c r="AY1530" s="18">
        <f t="shared" si="479"/>
        <v>0.16666666666666666</v>
      </c>
      <c r="AZ1530"/>
    </row>
    <row r="1531" spans="1:52" x14ac:dyDescent="0.15">
      <c r="A1531" s="1">
        <f t="shared" si="462"/>
        <v>1</v>
      </c>
      <c r="B1531" s="1" t="str">
        <f t="shared" si="463"/>
        <v>編成</v>
      </c>
      <c r="C1531" t="s">
        <v>3695</v>
      </c>
      <c r="D1531" s="1" t="str">
        <f>VLOOKUP($C1531,クラス一覧!$A:$J,10,FALSE)</f>
        <v>IT</v>
      </c>
      <c r="E1531" s="1">
        <f>VLOOKUP($C1531,クラス一覧!$A:$J,8,FALSE)</f>
        <v>1</v>
      </c>
      <c r="F1531" s="1" t="str">
        <f>VLOOKUP($C1531,クラス一覧!$A:$J,9,FALSE)</f>
        <v>加藤</v>
      </c>
      <c r="G1531" s="1" t="str">
        <f>VLOOKUP($H1531,科目一覧!$A:$G,3,FALSE)</f>
        <v>プログラミング</v>
      </c>
      <c r="H1531" t="s">
        <v>1811</v>
      </c>
      <c r="I1531" s="1" t="str">
        <f>VLOOKUP($H1531,科目一覧!$A:$G,7,FALSE)</f>
        <v>藤原</v>
      </c>
      <c r="J1531" s="1" t="str">
        <f>VLOOKUP($I1531,教員一覧!$A:$D,2,FALSE)</f>
        <v>IT</v>
      </c>
      <c r="K1531" s="1" t="str">
        <f>VLOOKUP($I1531,教員一覧!$A:$D,3,FALSE)</f>
        <v>　</v>
      </c>
      <c r="L1531" s="1" t="str">
        <f>VLOOKUP($I1531,教員一覧!$A:$D,4,FALSE)</f>
        <v>専任</v>
      </c>
      <c r="M1531" t="s">
        <v>1727</v>
      </c>
      <c r="N1531" t="s">
        <v>3789</v>
      </c>
      <c r="O1531" t="s">
        <v>10</v>
      </c>
      <c r="P1531" t="s">
        <v>13</v>
      </c>
      <c r="Q1531">
        <v>2</v>
      </c>
      <c r="R1531">
        <v>3303</v>
      </c>
      <c r="S1531" s="1" t="str">
        <f>VLOOKUP($R1531,教室一覧!$A:$B,2,FALSE)</f>
        <v>ノート対応</v>
      </c>
      <c r="T1531" s="1">
        <f>VLOOKUP($R1531,教室一覧!$A:$C,3,FALSE)</f>
        <v>36</v>
      </c>
      <c r="U1531" s="1" t="str">
        <f>VLOOKUP($R1531,教室一覧!$A:$D,4,FALSE)</f>
        <v>3号館</v>
      </c>
      <c r="V1531" s="1" t="str">
        <f>VLOOKUP($R1531,教室一覧!$A:$E,5,FALSE)</f>
        <v>3F</v>
      </c>
      <c r="W1531"/>
      <c r="X1531"/>
      <c r="Y1531" s="1" t="str">
        <f>VLOOKUP($O1531,教員一覧!$A:$D,2,FALSE)</f>
        <v>IT</v>
      </c>
      <c r="Z1531" s="1" t="str">
        <f>VLOOKUP($O1531,教員一覧!$A:$D,3,FALSE)</f>
        <v>　</v>
      </c>
      <c r="AA1531" s="1" t="str">
        <f>VLOOKUP($O1531,教員一覧!$A:$D,4,FALSE)</f>
        <v>専任</v>
      </c>
      <c r="AB1531" s="1" t="str">
        <f t="shared" si="464"/>
        <v/>
      </c>
      <c r="AC1531" s="14" t="s">
        <v>1727</v>
      </c>
      <c r="AD1531" s="14" t="s">
        <v>163</v>
      </c>
      <c r="AE1531" s="14" t="s">
        <v>10</v>
      </c>
      <c r="AF1531" s="14" t="s">
        <v>13</v>
      </c>
      <c r="AG1531" s="14">
        <v>2</v>
      </c>
      <c r="AH1531" s="14">
        <v>3303</v>
      </c>
      <c r="AI1531" s="15" t="str">
        <f t="shared" si="465"/>
        <v/>
      </c>
      <c r="AJ1531" s="15" t="str">
        <f t="shared" si="466"/>
        <v/>
      </c>
      <c r="AK1531" s="15" t="str">
        <f t="shared" si="467"/>
        <v/>
      </c>
      <c r="AL1531" s="15" t="str">
        <f t="shared" si="468"/>
        <v/>
      </c>
      <c r="AM1531" s="15" t="str">
        <f t="shared" si="469"/>
        <v/>
      </c>
      <c r="AN1531" s="15" t="str">
        <f t="shared" si="470"/>
        <v/>
      </c>
      <c r="AO1531" s="15" t="str">
        <f t="shared" si="471"/>
        <v/>
      </c>
      <c r="AP1531" s="9" t="str">
        <f t="shared" si="472"/>
        <v>KE1A水2</v>
      </c>
      <c r="AQ1531" s="9">
        <f t="shared" si="473"/>
        <v>0.16666666666666666</v>
      </c>
      <c r="AR1531" s="11" t="str">
        <f t="shared" si="474"/>
        <v>藤原水2</v>
      </c>
      <c r="AS1531" s="11">
        <f t="shared" si="482"/>
        <v>8.3333333333333329E-2</v>
      </c>
      <c r="AT1531">
        <v>6</v>
      </c>
      <c r="AU1531" s="12">
        <f t="shared" si="475"/>
        <v>0.16666666666666666</v>
      </c>
      <c r="AV1531" s="13" t="str">
        <f t="shared" si="476"/>
        <v>3303水2</v>
      </c>
      <c r="AW1531" s="13">
        <f t="shared" si="477"/>
        <v>8.3333333333333329E-2</v>
      </c>
      <c r="AX1531" s="18" t="str">
        <f t="shared" si="478"/>
        <v>KE1ALCIT1F水23303</v>
      </c>
      <c r="AY1531" s="18">
        <f t="shared" si="479"/>
        <v>0.16666666666666666</v>
      </c>
      <c r="AZ1531"/>
    </row>
    <row r="1532" spans="1:52" x14ac:dyDescent="0.15">
      <c r="A1532" s="1">
        <f t="shared" si="462"/>
        <v>1</v>
      </c>
      <c r="B1532" s="1" t="str">
        <f t="shared" si="463"/>
        <v>編成</v>
      </c>
      <c r="C1532" t="s">
        <v>3695</v>
      </c>
      <c r="D1532" s="1" t="str">
        <f>VLOOKUP($C1532,クラス一覧!$A:$J,10,FALSE)</f>
        <v>IT</v>
      </c>
      <c r="E1532" s="1">
        <f>VLOOKUP($C1532,クラス一覧!$A:$J,8,FALSE)</f>
        <v>1</v>
      </c>
      <c r="F1532" s="1" t="str">
        <f>VLOOKUP($C1532,クラス一覧!$A:$J,9,FALSE)</f>
        <v>加藤</v>
      </c>
      <c r="G1532" s="1" t="str">
        <f>VLOOKUP($H1532,科目一覧!$A:$G,3,FALSE)</f>
        <v>プログラミング</v>
      </c>
      <c r="H1532" t="s">
        <v>127</v>
      </c>
      <c r="I1532" s="1" t="str">
        <f>VLOOKUP($H1532,科目一覧!$A:$G,7,FALSE)</f>
        <v>藤原</v>
      </c>
      <c r="J1532" s="1" t="str">
        <f>VLOOKUP($I1532,教員一覧!$A:$D,2,FALSE)</f>
        <v>IT</v>
      </c>
      <c r="K1532" s="1" t="str">
        <f>VLOOKUP($I1532,教員一覧!$A:$D,3,FALSE)</f>
        <v>　</v>
      </c>
      <c r="L1532" s="1" t="str">
        <f>VLOOKUP($I1532,教員一覧!$A:$D,4,FALSE)</f>
        <v>専任</v>
      </c>
      <c r="M1532" t="s">
        <v>1721</v>
      </c>
      <c r="N1532" t="s">
        <v>3789</v>
      </c>
      <c r="O1532" t="s">
        <v>1604</v>
      </c>
      <c r="P1532" t="s">
        <v>13</v>
      </c>
      <c r="Q1532">
        <v>3</v>
      </c>
      <c r="R1532">
        <v>3701</v>
      </c>
      <c r="S1532" s="1" t="str">
        <f>VLOOKUP($R1532,教室一覧!$A:$B,2,FALSE)</f>
        <v>ノート15</v>
      </c>
      <c r="T1532" s="1">
        <f>VLOOKUP($R1532,教室一覧!$A:$C,3,FALSE)</f>
        <v>15</v>
      </c>
      <c r="U1532" s="1" t="str">
        <f>VLOOKUP($R1532,教室一覧!$A:$D,4,FALSE)</f>
        <v>3号館</v>
      </c>
      <c r="V1532" s="1" t="str">
        <f>VLOOKUP($R1532,教室一覧!$A:$E,5,FALSE)</f>
        <v>7F</v>
      </c>
      <c r="W1532"/>
      <c r="X1532"/>
      <c r="Y1532" s="1" t="str">
        <f>VLOOKUP($O1532,教員一覧!$A:$D,2,FALSE)</f>
        <v>IT</v>
      </c>
      <c r="Z1532" s="1" t="str">
        <f>VLOOKUP($O1532,教員一覧!$A:$D,3,FALSE)</f>
        <v>　</v>
      </c>
      <c r="AA1532" s="1" t="str">
        <f>VLOOKUP($O1532,教員一覧!$A:$D,4,FALSE)</f>
        <v>専任</v>
      </c>
      <c r="AB1532" s="1" t="str">
        <f t="shared" si="464"/>
        <v/>
      </c>
      <c r="AC1532" s="14" t="s">
        <v>1721</v>
      </c>
      <c r="AD1532" s="14" t="s">
        <v>163</v>
      </c>
      <c r="AE1532" s="14" t="s">
        <v>1604</v>
      </c>
      <c r="AF1532" s="14" t="s">
        <v>13</v>
      </c>
      <c r="AG1532" s="14">
        <v>3</v>
      </c>
      <c r="AH1532" s="14">
        <v>3701</v>
      </c>
      <c r="AI1532" s="15" t="str">
        <f t="shared" si="465"/>
        <v/>
      </c>
      <c r="AJ1532" s="15" t="str">
        <f t="shared" si="466"/>
        <v/>
      </c>
      <c r="AK1532" s="15" t="str">
        <f t="shared" si="467"/>
        <v/>
      </c>
      <c r="AL1532" s="15" t="str">
        <f t="shared" si="468"/>
        <v/>
      </c>
      <c r="AM1532" s="15" t="str">
        <f t="shared" si="469"/>
        <v/>
      </c>
      <c r="AN1532" s="15" t="str">
        <f t="shared" si="470"/>
        <v/>
      </c>
      <c r="AO1532" s="15" t="str">
        <f t="shared" si="471"/>
        <v/>
      </c>
      <c r="AP1532" s="9" t="str">
        <f t="shared" si="472"/>
        <v>KE1A水3</v>
      </c>
      <c r="AQ1532" s="9">
        <f t="shared" si="473"/>
        <v>0.125</v>
      </c>
      <c r="AR1532" s="11" t="str">
        <f t="shared" si="474"/>
        <v>角野水3</v>
      </c>
      <c r="AS1532" s="11">
        <f t="shared" si="482"/>
        <v>0.16666666666666666</v>
      </c>
      <c r="AT1532">
        <v>6</v>
      </c>
      <c r="AU1532" s="12">
        <f t="shared" si="475"/>
        <v>0.16666666666666666</v>
      </c>
      <c r="AV1532" s="13" t="str">
        <f t="shared" si="476"/>
        <v>3701水3</v>
      </c>
      <c r="AW1532" s="13">
        <f t="shared" si="477"/>
        <v>0.16666666666666666</v>
      </c>
      <c r="AX1532" s="18" t="str">
        <f t="shared" si="478"/>
        <v>KE1ALCIT1A水33701</v>
      </c>
      <c r="AY1532" s="18">
        <f t="shared" si="479"/>
        <v>0.16666666666666666</v>
      </c>
      <c r="AZ1532"/>
    </row>
    <row r="1533" spans="1:52" x14ac:dyDescent="0.15">
      <c r="A1533" s="1">
        <f t="shared" si="462"/>
        <v>1</v>
      </c>
      <c r="B1533" s="1" t="str">
        <f t="shared" si="463"/>
        <v>編成</v>
      </c>
      <c r="C1533" t="s">
        <v>3695</v>
      </c>
      <c r="D1533" s="1" t="str">
        <f>VLOOKUP($C1533,クラス一覧!$A:$J,10,FALSE)</f>
        <v>IT</v>
      </c>
      <c r="E1533" s="1">
        <f>VLOOKUP($C1533,クラス一覧!$A:$J,8,FALSE)</f>
        <v>1</v>
      </c>
      <c r="F1533" s="1" t="str">
        <f>VLOOKUP($C1533,クラス一覧!$A:$J,9,FALSE)</f>
        <v>加藤</v>
      </c>
      <c r="G1533" s="1" t="str">
        <f>VLOOKUP($H1533,科目一覧!$A:$G,3,FALSE)</f>
        <v>プログラミング</v>
      </c>
      <c r="H1533" t="s">
        <v>127</v>
      </c>
      <c r="I1533" s="1" t="str">
        <f>VLOOKUP($H1533,科目一覧!$A:$G,7,FALSE)</f>
        <v>藤原</v>
      </c>
      <c r="J1533" s="1" t="str">
        <f>VLOOKUP($I1533,教員一覧!$A:$D,2,FALSE)</f>
        <v>IT</v>
      </c>
      <c r="K1533" s="1" t="str">
        <f>VLOOKUP($I1533,教員一覧!$A:$D,3,FALSE)</f>
        <v>　</v>
      </c>
      <c r="L1533" s="1" t="str">
        <f>VLOOKUP($I1533,教員一覧!$A:$D,4,FALSE)</f>
        <v>専任</v>
      </c>
      <c r="M1533" t="s">
        <v>1723</v>
      </c>
      <c r="N1533" t="s">
        <v>3789</v>
      </c>
      <c r="O1533" t="s">
        <v>14</v>
      </c>
      <c r="P1533" t="s">
        <v>13</v>
      </c>
      <c r="Q1533">
        <v>3</v>
      </c>
      <c r="R1533">
        <v>3702</v>
      </c>
      <c r="S1533" s="1" t="str">
        <f>VLOOKUP($R1533,教室一覧!$A:$B,2,FALSE)</f>
        <v>ノート15</v>
      </c>
      <c r="T1533" s="1">
        <f>VLOOKUP($R1533,教室一覧!$A:$C,3,FALSE)</f>
        <v>15</v>
      </c>
      <c r="U1533" s="1" t="str">
        <f>VLOOKUP($R1533,教室一覧!$A:$D,4,FALSE)</f>
        <v>3号館</v>
      </c>
      <c r="V1533" s="1" t="str">
        <f>VLOOKUP($R1533,教室一覧!$A:$E,5,FALSE)</f>
        <v>7F</v>
      </c>
      <c r="W1533"/>
      <c r="X1533"/>
      <c r="Y1533" s="1" t="str">
        <f>VLOOKUP($O1533,教員一覧!$A:$D,2,FALSE)</f>
        <v>IT</v>
      </c>
      <c r="Z1533" s="1" t="str">
        <f>VLOOKUP($O1533,教員一覧!$A:$D,3,FALSE)</f>
        <v>　</v>
      </c>
      <c r="AA1533" s="1" t="str">
        <f>VLOOKUP($O1533,教員一覧!$A:$D,4,FALSE)</f>
        <v>非常勤</v>
      </c>
      <c r="AB1533" s="1" t="str">
        <f t="shared" si="464"/>
        <v/>
      </c>
      <c r="AC1533" s="14" t="s">
        <v>1723</v>
      </c>
      <c r="AD1533" s="14" t="s">
        <v>163</v>
      </c>
      <c r="AE1533" s="14" t="s">
        <v>14</v>
      </c>
      <c r="AF1533" s="14" t="s">
        <v>13</v>
      </c>
      <c r="AG1533" s="14">
        <v>3</v>
      </c>
      <c r="AH1533" s="14">
        <v>3702</v>
      </c>
      <c r="AI1533" s="15" t="str">
        <f t="shared" si="465"/>
        <v/>
      </c>
      <c r="AJ1533" s="15" t="str">
        <f t="shared" si="466"/>
        <v/>
      </c>
      <c r="AK1533" s="15" t="str">
        <f t="shared" si="467"/>
        <v/>
      </c>
      <c r="AL1533" s="15" t="str">
        <f t="shared" si="468"/>
        <v/>
      </c>
      <c r="AM1533" s="15" t="str">
        <f t="shared" si="469"/>
        <v/>
      </c>
      <c r="AN1533" s="15" t="str">
        <f t="shared" si="470"/>
        <v/>
      </c>
      <c r="AO1533" s="15" t="str">
        <f t="shared" si="471"/>
        <v/>
      </c>
      <c r="AP1533" s="9" t="str">
        <f t="shared" si="472"/>
        <v>KE1A水3</v>
      </c>
      <c r="AQ1533" s="9">
        <f t="shared" si="473"/>
        <v>0.125</v>
      </c>
      <c r="AR1533" s="11" t="str">
        <f t="shared" si="474"/>
        <v>森水3</v>
      </c>
      <c r="AS1533" s="11">
        <f t="shared" si="482"/>
        <v>0.16666666666666666</v>
      </c>
      <c r="AT1533">
        <v>6</v>
      </c>
      <c r="AU1533" s="12">
        <f t="shared" si="475"/>
        <v>0.16666666666666666</v>
      </c>
      <c r="AV1533" s="13" t="str">
        <f t="shared" si="476"/>
        <v>3702水3</v>
      </c>
      <c r="AW1533" s="13">
        <f t="shared" si="477"/>
        <v>0.16666666666666666</v>
      </c>
      <c r="AX1533" s="18" t="str">
        <f t="shared" si="478"/>
        <v>KE1ALCIT1B水33702</v>
      </c>
      <c r="AY1533" s="18">
        <f t="shared" si="479"/>
        <v>0.16666666666666666</v>
      </c>
      <c r="AZ1533"/>
    </row>
    <row r="1534" spans="1:52" x14ac:dyDescent="0.15">
      <c r="A1534" s="1">
        <f t="shared" si="462"/>
        <v>1</v>
      </c>
      <c r="B1534" s="1" t="str">
        <f t="shared" si="463"/>
        <v>編成</v>
      </c>
      <c r="C1534" t="s">
        <v>3695</v>
      </c>
      <c r="D1534" s="1" t="str">
        <f>VLOOKUP($C1534,クラス一覧!$A:$J,10,FALSE)</f>
        <v>IT</v>
      </c>
      <c r="E1534" s="1">
        <f>VLOOKUP($C1534,クラス一覧!$A:$J,8,FALSE)</f>
        <v>1</v>
      </c>
      <c r="F1534" s="1" t="str">
        <f>VLOOKUP($C1534,クラス一覧!$A:$J,9,FALSE)</f>
        <v>加藤</v>
      </c>
      <c r="G1534" s="1" t="str">
        <f>VLOOKUP($H1534,科目一覧!$A:$G,3,FALSE)</f>
        <v>プログラミング</v>
      </c>
      <c r="H1534" t="s">
        <v>127</v>
      </c>
      <c r="I1534" s="1" t="str">
        <f>VLOOKUP($H1534,科目一覧!$A:$G,7,FALSE)</f>
        <v>藤原</v>
      </c>
      <c r="J1534" s="1" t="str">
        <f>VLOOKUP($I1534,教員一覧!$A:$D,2,FALSE)</f>
        <v>IT</v>
      </c>
      <c r="K1534" s="1" t="str">
        <f>VLOOKUP($I1534,教員一覧!$A:$D,3,FALSE)</f>
        <v>　</v>
      </c>
      <c r="L1534" s="1" t="str">
        <f>VLOOKUP($I1534,教員一覧!$A:$D,4,FALSE)</f>
        <v>専任</v>
      </c>
      <c r="M1534" t="s">
        <v>1724</v>
      </c>
      <c r="N1534" t="s">
        <v>3789</v>
      </c>
      <c r="O1534" t="s">
        <v>1484</v>
      </c>
      <c r="P1534" t="s">
        <v>13</v>
      </c>
      <c r="Q1534">
        <v>3</v>
      </c>
      <c r="R1534">
        <v>3703</v>
      </c>
      <c r="S1534" s="1" t="str">
        <f>VLOOKUP($R1534,教室一覧!$A:$B,2,FALSE)</f>
        <v>ノート15</v>
      </c>
      <c r="T1534" s="1">
        <f>VLOOKUP($R1534,教室一覧!$A:$C,3,FALSE)</f>
        <v>15</v>
      </c>
      <c r="U1534" s="1" t="str">
        <f>VLOOKUP($R1534,教室一覧!$A:$D,4,FALSE)</f>
        <v>3号館</v>
      </c>
      <c r="V1534" s="1" t="str">
        <f>VLOOKUP($R1534,教室一覧!$A:$E,5,FALSE)</f>
        <v>7F</v>
      </c>
      <c r="W1534"/>
      <c r="X1534"/>
      <c r="Y1534" s="1" t="str">
        <f>VLOOKUP($O1534,教員一覧!$A:$D,2,FALSE)</f>
        <v>IT</v>
      </c>
      <c r="Z1534" s="1" t="str">
        <f>VLOOKUP($O1534,教員一覧!$A:$D,3,FALSE)</f>
        <v>　</v>
      </c>
      <c r="AA1534" s="1" t="str">
        <f>VLOOKUP($O1534,教員一覧!$A:$D,4,FALSE)</f>
        <v>非常勤</v>
      </c>
      <c r="AB1534" s="1" t="str">
        <f t="shared" si="464"/>
        <v/>
      </c>
      <c r="AC1534" s="14" t="s">
        <v>1724</v>
      </c>
      <c r="AD1534" s="14" t="s">
        <v>163</v>
      </c>
      <c r="AE1534" s="14" t="s">
        <v>1484</v>
      </c>
      <c r="AF1534" s="14" t="s">
        <v>13</v>
      </c>
      <c r="AG1534" s="14">
        <v>3</v>
      </c>
      <c r="AH1534" s="14">
        <v>3703</v>
      </c>
      <c r="AI1534" s="15" t="str">
        <f t="shared" si="465"/>
        <v/>
      </c>
      <c r="AJ1534" s="15" t="str">
        <f t="shared" si="466"/>
        <v/>
      </c>
      <c r="AK1534" s="15" t="str">
        <f t="shared" si="467"/>
        <v/>
      </c>
      <c r="AL1534" s="15" t="str">
        <f t="shared" si="468"/>
        <v/>
      </c>
      <c r="AM1534" s="15" t="str">
        <f t="shared" si="469"/>
        <v/>
      </c>
      <c r="AN1534" s="15" t="str">
        <f t="shared" si="470"/>
        <v/>
      </c>
      <c r="AO1534" s="15" t="str">
        <f t="shared" si="471"/>
        <v/>
      </c>
      <c r="AP1534" s="9" t="str">
        <f t="shared" si="472"/>
        <v>KE1A水3</v>
      </c>
      <c r="AQ1534" s="9">
        <f t="shared" si="473"/>
        <v>0.125</v>
      </c>
      <c r="AR1534" s="11" t="str">
        <f t="shared" si="474"/>
        <v>吹野水3</v>
      </c>
      <c r="AS1534" s="11">
        <f t="shared" si="482"/>
        <v>0.16666666666666666</v>
      </c>
      <c r="AT1534">
        <v>6</v>
      </c>
      <c r="AU1534" s="12">
        <f t="shared" si="475"/>
        <v>0.16666666666666666</v>
      </c>
      <c r="AV1534" s="13" t="str">
        <f t="shared" si="476"/>
        <v>3703水3</v>
      </c>
      <c r="AW1534" s="13">
        <f t="shared" si="477"/>
        <v>0.16666666666666666</v>
      </c>
      <c r="AX1534" s="18" t="str">
        <f t="shared" si="478"/>
        <v>KE1ALCIT1C水33703</v>
      </c>
      <c r="AY1534" s="18">
        <f t="shared" si="479"/>
        <v>0.16666666666666666</v>
      </c>
      <c r="AZ1534"/>
    </row>
    <row r="1535" spans="1:52" x14ac:dyDescent="0.15">
      <c r="A1535" s="1">
        <f t="shared" si="462"/>
        <v>1</v>
      </c>
      <c r="B1535" s="1" t="str">
        <f t="shared" si="463"/>
        <v>編成</v>
      </c>
      <c r="C1535" t="s">
        <v>3695</v>
      </c>
      <c r="D1535" s="1" t="str">
        <f>VLOOKUP($C1535,クラス一覧!$A:$J,10,FALSE)</f>
        <v>IT</v>
      </c>
      <c r="E1535" s="1">
        <f>VLOOKUP($C1535,クラス一覧!$A:$J,8,FALSE)</f>
        <v>1</v>
      </c>
      <c r="F1535" s="1" t="str">
        <f>VLOOKUP($C1535,クラス一覧!$A:$J,9,FALSE)</f>
        <v>加藤</v>
      </c>
      <c r="G1535" s="1" t="str">
        <f>VLOOKUP($H1535,科目一覧!$A:$G,3,FALSE)</f>
        <v>プログラミング</v>
      </c>
      <c r="H1535" t="s">
        <v>127</v>
      </c>
      <c r="I1535" s="1" t="str">
        <f>VLOOKUP($H1535,科目一覧!$A:$G,7,FALSE)</f>
        <v>藤原</v>
      </c>
      <c r="J1535" s="1" t="str">
        <f>VLOOKUP($I1535,教員一覧!$A:$D,2,FALSE)</f>
        <v>IT</v>
      </c>
      <c r="K1535" s="1" t="str">
        <f>VLOOKUP($I1535,教員一覧!$A:$D,3,FALSE)</f>
        <v>　</v>
      </c>
      <c r="L1535" s="1" t="str">
        <f>VLOOKUP($I1535,教員一覧!$A:$D,4,FALSE)</f>
        <v>専任</v>
      </c>
      <c r="M1535" t="s">
        <v>1725</v>
      </c>
      <c r="N1535" t="s">
        <v>3789</v>
      </c>
      <c r="O1535" t="s">
        <v>34</v>
      </c>
      <c r="P1535" t="s">
        <v>13</v>
      </c>
      <c r="Q1535">
        <v>3</v>
      </c>
      <c r="R1535">
        <v>3301</v>
      </c>
      <c r="S1535" s="1" t="str">
        <f>VLOOKUP($R1535,教室一覧!$A:$B,2,FALSE)</f>
        <v>ノート対応</v>
      </c>
      <c r="T1535" s="1">
        <f>VLOOKUP($R1535,教室一覧!$A:$C,3,FALSE)</f>
        <v>36</v>
      </c>
      <c r="U1535" s="1" t="str">
        <f>VLOOKUP($R1535,教室一覧!$A:$D,4,FALSE)</f>
        <v>3号館</v>
      </c>
      <c r="V1535" s="1" t="str">
        <f>VLOOKUP($R1535,教室一覧!$A:$E,5,FALSE)</f>
        <v>3F</v>
      </c>
      <c r="W1535"/>
      <c r="X1535"/>
      <c r="Y1535" s="1" t="str">
        <f>VLOOKUP($O1535,教員一覧!$A:$D,2,FALSE)</f>
        <v>IT</v>
      </c>
      <c r="Z1535" s="1" t="str">
        <f>VLOOKUP($O1535,教員一覧!$A:$D,3,FALSE)</f>
        <v>　</v>
      </c>
      <c r="AA1535" s="1" t="str">
        <f>VLOOKUP($O1535,教員一覧!$A:$D,4,FALSE)</f>
        <v>非常勤</v>
      </c>
      <c r="AB1535" s="1" t="str">
        <f t="shared" si="464"/>
        <v/>
      </c>
      <c r="AC1535" s="14" t="s">
        <v>1725</v>
      </c>
      <c r="AD1535" s="14" t="s">
        <v>163</v>
      </c>
      <c r="AE1535" s="14" t="s">
        <v>34</v>
      </c>
      <c r="AF1535" s="14" t="s">
        <v>13</v>
      </c>
      <c r="AG1535" s="14">
        <v>3</v>
      </c>
      <c r="AH1535" s="14">
        <v>3301</v>
      </c>
      <c r="AI1535" s="15" t="str">
        <f t="shared" si="465"/>
        <v/>
      </c>
      <c r="AJ1535" s="15" t="str">
        <f t="shared" si="466"/>
        <v/>
      </c>
      <c r="AK1535" s="15" t="str">
        <f t="shared" si="467"/>
        <v/>
      </c>
      <c r="AL1535" s="15" t="str">
        <f t="shared" si="468"/>
        <v/>
      </c>
      <c r="AM1535" s="15" t="str">
        <f t="shared" si="469"/>
        <v/>
      </c>
      <c r="AN1535" s="15" t="str">
        <f t="shared" si="470"/>
        <v/>
      </c>
      <c r="AO1535" s="15" t="str">
        <f t="shared" si="471"/>
        <v/>
      </c>
      <c r="AP1535" s="9" t="str">
        <f t="shared" si="472"/>
        <v>KE1A水3</v>
      </c>
      <c r="AQ1535" s="9">
        <f t="shared" si="473"/>
        <v>0.125</v>
      </c>
      <c r="AR1535" s="11" t="str">
        <f t="shared" si="474"/>
        <v>杉原水3</v>
      </c>
      <c r="AS1535" s="11">
        <f t="shared" si="482"/>
        <v>0.16666666666666666</v>
      </c>
      <c r="AT1535">
        <v>6</v>
      </c>
      <c r="AU1535" s="12">
        <f t="shared" si="475"/>
        <v>0.16666666666666666</v>
      </c>
      <c r="AV1535" s="13" t="str">
        <f t="shared" si="476"/>
        <v>3301水3</v>
      </c>
      <c r="AW1535" s="13">
        <f t="shared" si="477"/>
        <v>0.16666666666666666</v>
      </c>
      <c r="AX1535" s="18" t="str">
        <f t="shared" si="478"/>
        <v>KE1ALCIT1D水33301</v>
      </c>
      <c r="AY1535" s="18">
        <f t="shared" si="479"/>
        <v>0.16666666666666666</v>
      </c>
      <c r="AZ1535"/>
    </row>
    <row r="1536" spans="1:52" x14ac:dyDescent="0.15">
      <c r="A1536" s="1">
        <f t="shared" si="462"/>
        <v>1</v>
      </c>
      <c r="B1536" s="1" t="str">
        <f t="shared" si="463"/>
        <v>編成</v>
      </c>
      <c r="C1536" t="s">
        <v>3695</v>
      </c>
      <c r="D1536" s="1" t="str">
        <f>VLOOKUP($C1536,クラス一覧!$A:$J,10,FALSE)</f>
        <v>IT</v>
      </c>
      <c r="E1536" s="1">
        <f>VLOOKUP($C1536,クラス一覧!$A:$J,8,FALSE)</f>
        <v>1</v>
      </c>
      <c r="F1536" s="1" t="str">
        <f>VLOOKUP($C1536,クラス一覧!$A:$J,9,FALSE)</f>
        <v>加藤</v>
      </c>
      <c r="G1536" s="1" t="str">
        <f>VLOOKUP($H1536,科目一覧!$A:$G,3,FALSE)</f>
        <v>プログラミング</v>
      </c>
      <c r="H1536" t="s">
        <v>127</v>
      </c>
      <c r="I1536" s="1" t="str">
        <f>VLOOKUP($H1536,科目一覧!$A:$G,7,FALSE)</f>
        <v>藤原</v>
      </c>
      <c r="J1536" s="1" t="str">
        <f>VLOOKUP($I1536,教員一覧!$A:$D,2,FALSE)</f>
        <v>IT</v>
      </c>
      <c r="K1536" s="1" t="str">
        <f>VLOOKUP($I1536,教員一覧!$A:$D,3,FALSE)</f>
        <v>　</v>
      </c>
      <c r="L1536" s="1" t="str">
        <f>VLOOKUP($I1536,教員一覧!$A:$D,4,FALSE)</f>
        <v>専任</v>
      </c>
      <c r="M1536" t="s">
        <v>1726</v>
      </c>
      <c r="N1536" t="s">
        <v>3789</v>
      </c>
      <c r="O1536" t="s">
        <v>10</v>
      </c>
      <c r="P1536" t="s">
        <v>13</v>
      </c>
      <c r="Q1536">
        <v>3</v>
      </c>
      <c r="R1536">
        <v>3302</v>
      </c>
      <c r="S1536" s="1" t="str">
        <f>VLOOKUP($R1536,教室一覧!$A:$B,2,FALSE)</f>
        <v>ノート対応</v>
      </c>
      <c r="T1536" s="1">
        <f>VLOOKUP($R1536,教室一覧!$A:$C,3,FALSE)</f>
        <v>36</v>
      </c>
      <c r="U1536" s="1" t="str">
        <f>VLOOKUP($R1536,教室一覧!$A:$D,4,FALSE)</f>
        <v>3号館</v>
      </c>
      <c r="V1536" s="1" t="str">
        <f>VLOOKUP($R1536,教室一覧!$A:$E,5,FALSE)</f>
        <v>3F</v>
      </c>
      <c r="W1536"/>
      <c r="X1536"/>
      <c r="Y1536" s="1" t="str">
        <f>VLOOKUP($O1536,教員一覧!$A:$D,2,FALSE)</f>
        <v>IT</v>
      </c>
      <c r="Z1536" s="1" t="str">
        <f>VLOOKUP($O1536,教員一覧!$A:$D,3,FALSE)</f>
        <v>　</v>
      </c>
      <c r="AA1536" s="1" t="str">
        <f>VLOOKUP($O1536,教員一覧!$A:$D,4,FALSE)</f>
        <v>専任</v>
      </c>
      <c r="AB1536" s="1" t="str">
        <f t="shared" si="464"/>
        <v/>
      </c>
      <c r="AC1536" s="14" t="s">
        <v>1726</v>
      </c>
      <c r="AD1536" s="14" t="s">
        <v>163</v>
      </c>
      <c r="AE1536" s="14" t="s">
        <v>10</v>
      </c>
      <c r="AF1536" s="14" t="s">
        <v>13</v>
      </c>
      <c r="AG1536" s="14">
        <v>3</v>
      </c>
      <c r="AH1536" s="14">
        <v>3302</v>
      </c>
      <c r="AI1536" s="15" t="str">
        <f t="shared" si="465"/>
        <v/>
      </c>
      <c r="AJ1536" s="15" t="str">
        <f t="shared" si="466"/>
        <v/>
      </c>
      <c r="AK1536" s="15" t="str">
        <f t="shared" si="467"/>
        <v/>
      </c>
      <c r="AL1536" s="15" t="str">
        <f t="shared" si="468"/>
        <v/>
      </c>
      <c r="AM1536" s="15" t="str">
        <f t="shared" si="469"/>
        <v/>
      </c>
      <c r="AN1536" s="15" t="str">
        <f t="shared" si="470"/>
        <v/>
      </c>
      <c r="AO1536" s="15" t="str">
        <f t="shared" si="471"/>
        <v/>
      </c>
      <c r="AP1536" s="9" t="str">
        <f t="shared" si="472"/>
        <v>KE1A水3</v>
      </c>
      <c r="AQ1536" s="9">
        <f t="shared" si="473"/>
        <v>0.125</v>
      </c>
      <c r="AR1536" s="11" t="str">
        <f t="shared" si="474"/>
        <v>藤原水3</v>
      </c>
      <c r="AS1536" s="11">
        <f t="shared" si="482"/>
        <v>0.16666666666666666</v>
      </c>
      <c r="AT1536">
        <v>6</v>
      </c>
      <c r="AU1536" s="12">
        <f t="shared" si="475"/>
        <v>0.16666666666666666</v>
      </c>
      <c r="AV1536" s="13" t="str">
        <f t="shared" si="476"/>
        <v>3302水3</v>
      </c>
      <c r="AW1536" s="13">
        <f t="shared" si="477"/>
        <v>8.3333333333333329E-2</v>
      </c>
      <c r="AX1536" s="18" t="str">
        <f t="shared" si="478"/>
        <v>KE1ALCIT1E水33302</v>
      </c>
      <c r="AY1536" s="18">
        <f t="shared" si="479"/>
        <v>8.3333333333333329E-2</v>
      </c>
      <c r="AZ1536"/>
    </row>
    <row r="1537" spans="1:52" x14ac:dyDescent="0.15">
      <c r="A1537" s="1">
        <f t="shared" si="462"/>
        <v>1</v>
      </c>
      <c r="B1537" s="1" t="str">
        <f t="shared" si="463"/>
        <v>編成</v>
      </c>
      <c r="C1537" t="s">
        <v>3695</v>
      </c>
      <c r="D1537" s="1" t="str">
        <f>VLOOKUP($C1537,クラス一覧!$A:$J,10,FALSE)</f>
        <v>IT</v>
      </c>
      <c r="E1537" s="1">
        <f>VLOOKUP($C1537,クラス一覧!$A:$J,8,FALSE)</f>
        <v>1</v>
      </c>
      <c r="F1537" s="1" t="str">
        <f>VLOOKUP($C1537,クラス一覧!$A:$J,9,FALSE)</f>
        <v>加藤</v>
      </c>
      <c r="G1537" s="1" t="str">
        <f>VLOOKUP($H1537,科目一覧!$A:$G,3,FALSE)</f>
        <v>プログラミング</v>
      </c>
      <c r="H1537" t="s">
        <v>127</v>
      </c>
      <c r="I1537" s="1" t="str">
        <f>VLOOKUP($H1537,科目一覧!$A:$G,7,FALSE)</f>
        <v>藤原</v>
      </c>
      <c r="J1537" s="1" t="str">
        <f>VLOOKUP($I1537,教員一覧!$A:$D,2,FALSE)</f>
        <v>IT</v>
      </c>
      <c r="K1537" s="1" t="str">
        <f>VLOOKUP($I1537,教員一覧!$A:$D,3,FALSE)</f>
        <v>　</v>
      </c>
      <c r="L1537" s="1" t="str">
        <f>VLOOKUP($I1537,教員一覧!$A:$D,4,FALSE)</f>
        <v>専任</v>
      </c>
      <c r="M1537" t="s">
        <v>1727</v>
      </c>
      <c r="N1537" t="s">
        <v>3789</v>
      </c>
      <c r="O1537" t="s">
        <v>16</v>
      </c>
      <c r="P1537" t="s">
        <v>13</v>
      </c>
      <c r="Q1537">
        <v>3</v>
      </c>
      <c r="R1537">
        <v>3303</v>
      </c>
      <c r="S1537" s="1" t="str">
        <f>VLOOKUP($R1537,教室一覧!$A:$B,2,FALSE)</f>
        <v>ノート対応</v>
      </c>
      <c r="T1537" s="1">
        <f>VLOOKUP($R1537,教室一覧!$A:$C,3,FALSE)</f>
        <v>36</v>
      </c>
      <c r="U1537" s="1" t="str">
        <f>VLOOKUP($R1537,教室一覧!$A:$D,4,FALSE)</f>
        <v>3号館</v>
      </c>
      <c r="V1537" s="1" t="str">
        <f>VLOOKUP($R1537,教室一覧!$A:$E,5,FALSE)</f>
        <v>3F</v>
      </c>
      <c r="W1537"/>
      <c r="X1537"/>
      <c r="Y1537" s="1" t="str">
        <f>VLOOKUP($O1537,教員一覧!$A:$D,2,FALSE)</f>
        <v>IT</v>
      </c>
      <c r="Z1537" s="1" t="str">
        <f>VLOOKUP($O1537,教員一覧!$A:$D,3,FALSE)</f>
        <v>　</v>
      </c>
      <c r="AA1537" s="1" t="str">
        <f>VLOOKUP($O1537,教員一覧!$A:$D,4,FALSE)</f>
        <v>非常勤</v>
      </c>
      <c r="AB1537" s="1" t="str">
        <f t="shared" si="464"/>
        <v/>
      </c>
      <c r="AC1537" s="14" t="s">
        <v>1727</v>
      </c>
      <c r="AD1537" s="14" t="s">
        <v>163</v>
      </c>
      <c r="AE1537" s="14" t="s">
        <v>16</v>
      </c>
      <c r="AF1537" s="14" t="s">
        <v>13</v>
      </c>
      <c r="AG1537" s="14">
        <v>3</v>
      </c>
      <c r="AH1537" s="14">
        <v>3303</v>
      </c>
      <c r="AI1537" s="15" t="str">
        <f t="shared" si="465"/>
        <v/>
      </c>
      <c r="AJ1537" s="15" t="str">
        <f t="shared" si="466"/>
        <v/>
      </c>
      <c r="AK1537" s="15" t="str">
        <f t="shared" si="467"/>
        <v/>
      </c>
      <c r="AL1537" s="15" t="str">
        <f t="shared" si="468"/>
        <v/>
      </c>
      <c r="AM1537" s="15" t="str">
        <f t="shared" si="469"/>
        <v/>
      </c>
      <c r="AN1537" s="15" t="str">
        <f t="shared" si="470"/>
        <v/>
      </c>
      <c r="AO1537" s="15" t="str">
        <f t="shared" si="471"/>
        <v/>
      </c>
      <c r="AP1537" s="9" t="str">
        <f t="shared" si="472"/>
        <v>KE1A水3</v>
      </c>
      <c r="AQ1537" s="9">
        <f t="shared" si="473"/>
        <v>0.125</v>
      </c>
      <c r="AR1537" s="11" t="str">
        <f t="shared" si="474"/>
        <v>梶山水3</v>
      </c>
      <c r="AS1537" s="11">
        <f t="shared" si="482"/>
        <v>0.16666666666666666</v>
      </c>
      <c r="AT1537">
        <v>6</v>
      </c>
      <c r="AU1537" s="12">
        <f t="shared" si="475"/>
        <v>0.16666666666666666</v>
      </c>
      <c r="AV1537" s="13" t="str">
        <f t="shared" si="476"/>
        <v>3303水3</v>
      </c>
      <c r="AW1537" s="13">
        <f t="shared" si="477"/>
        <v>8.3333333333333329E-2</v>
      </c>
      <c r="AX1537" s="18" t="str">
        <f t="shared" si="478"/>
        <v>KE1ALCIT1F水33303</v>
      </c>
      <c r="AY1537" s="18">
        <f t="shared" si="479"/>
        <v>8.3333333333333329E-2</v>
      </c>
      <c r="AZ1537"/>
    </row>
    <row r="1538" spans="1:52" x14ac:dyDescent="0.15">
      <c r="A1538" s="1">
        <f t="shared" ref="A1538:A1601" si="483">VALUE(LEFT(RIGHT(C1538,2),1))</f>
        <v>1</v>
      </c>
      <c r="B1538" s="1" t="str">
        <f t="shared" ref="B1538:B1601" si="484">IF(C1538=M1538,"HR","編成")</f>
        <v>編成</v>
      </c>
      <c r="C1538" t="s">
        <v>3695</v>
      </c>
      <c r="D1538" s="1" t="str">
        <f>VLOOKUP($C1538,クラス一覧!$A:$J,10,FALSE)</f>
        <v>IT</v>
      </c>
      <c r="E1538" s="1">
        <f>VLOOKUP($C1538,クラス一覧!$A:$J,8,FALSE)</f>
        <v>1</v>
      </c>
      <c r="F1538" s="1" t="str">
        <f>VLOOKUP($C1538,クラス一覧!$A:$J,9,FALSE)</f>
        <v>加藤</v>
      </c>
      <c r="G1538" s="1" t="str">
        <f>VLOOKUP($H1538,科目一覧!$A:$G,3,FALSE)</f>
        <v>情報処理</v>
      </c>
      <c r="H1538" t="s">
        <v>3056</v>
      </c>
      <c r="I1538" s="1" t="str">
        <f>VLOOKUP($H1538,科目一覧!$A:$G,7,FALSE)</f>
        <v>奥田</v>
      </c>
      <c r="J1538" s="1" t="str">
        <f>VLOOKUP($I1538,教員一覧!$A:$D,2,FALSE)</f>
        <v>ゲーム</v>
      </c>
      <c r="K1538" s="1" t="str">
        <f>VLOOKUP($I1538,教員一覧!$A:$D,3,FALSE)</f>
        <v>プログラム</v>
      </c>
      <c r="L1538" s="1" t="str">
        <f>VLOOKUP($I1538,教員一覧!$A:$D,4,FALSE)</f>
        <v>専任</v>
      </c>
      <c r="M1538" t="s">
        <v>128</v>
      </c>
      <c r="N1538" t="s">
        <v>3789</v>
      </c>
      <c r="O1538" t="s">
        <v>61</v>
      </c>
      <c r="P1538" t="s">
        <v>13</v>
      </c>
      <c r="Q1538">
        <v>4</v>
      </c>
      <c r="R1538">
        <v>3201</v>
      </c>
      <c r="S1538" s="1" t="str">
        <f>VLOOKUP($R1538,教室一覧!$A:$B,2,FALSE)</f>
        <v>普通教室</v>
      </c>
      <c r="T1538" s="1">
        <f>VLOOKUP($R1538,教室一覧!$A:$C,3,FALSE)</f>
        <v>36</v>
      </c>
      <c r="U1538" s="1" t="str">
        <f>VLOOKUP($R1538,教室一覧!$A:$D,4,FALSE)</f>
        <v>3号館</v>
      </c>
      <c r="V1538" s="1" t="str">
        <f>VLOOKUP($R1538,教室一覧!$A:$E,5,FALSE)</f>
        <v>2F</v>
      </c>
      <c r="W1538"/>
      <c r="X1538"/>
      <c r="Y1538" s="1" t="str">
        <f>VLOOKUP($O1538,教員一覧!$A:$D,2,FALSE)</f>
        <v>ゲーム</v>
      </c>
      <c r="Z1538" s="1" t="str">
        <f>VLOOKUP($O1538,教員一覧!$A:$D,3,FALSE)</f>
        <v>プログラム</v>
      </c>
      <c r="AA1538" s="1" t="str">
        <f>VLOOKUP($O1538,教員一覧!$A:$D,4,FALSE)</f>
        <v>専任</v>
      </c>
      <c r="AB1538" s="1" t="str">
        <f t="shared" ref="AB1538:AB1601" si="485">IF(O1538=F1538,"担任","")</f>
        <v/>
      </c>
      <c r="AC1538" s="14" t="s">
        <v>128</v>
      </c>
      <c r="AD1538" s="14" t="s">
        <v>163</v>
      </c>
      <c r="AE1538" s="14" t="s">
        <v>61</v>
      </c>
      <c r="AF1538" s="14" t="s">
        <v>13</v>
      </c>
      <c r="AG1538" s="14">
        <v>4</v>
      </c>
      <c r="AH1538" s="14">
        <v>3201</v>
      </c>
      <c r="AI1538" s="15" t="str">
        <f t="shared" ref="AI1538:AI1601" si="486">IF(AC1538=M1538,"",M1538&amp;" ")</f>
        <v/>
      </c>
      <c r="AJ1538" s="15" t="str">
        <f t="shared" ref="AJ1538:AJ1601" si="487">IF(AD1538=N1538,"",N1538&amp;" ")</f>
        <v/>
      </c>
      <c r="AK1538" s="15" t="str">
        <f t="shared" ref="AK1538:AK1601" si="488">IF(AE1538=O1538,"",O1538&amp;" ")</f>
        <v/>
      </c>
      <c r="AL1538" s="15" t="str">
        <f t="shared" ref="AL1538:AL1601" si="489">IF(AF1538=P1538,"",P1538&amp;" ")</f>
        <v/>
      </c>
      <c r="AM1538" s="15" t="str">
        <f t="shared" ref="AM1538:AM1601" si="490">IF(AG1538=Q1538,"",Q1538&amp;" ")</f>
        <v/>
      </c>
      <c r="AN1538" s="15" t="str">
        <f t="shared" ref="AN1538:AN1601" si="491">IF(AH1538=R1538,"",R1538&amp;" ")</f>
        <v/>
      </c>
      <c r="AO1538" s="15" t="str">
        <f t="shared" ref="AO1538:AO1601" si="492">AI1538&amp;AJ1538&amp;AK1538&amp;AL1538&amp;AM1538&amp;AN1538</f>
        <v/>
      </c>
      <c r="AP1538" s="9" t="str">
        <f t="shared" ref="AP1538:AP1601" si="493">$C1538&amp;$P1538&amp;$Q1538</f>
        <v>KE1A水4</v>
      </c>
      <c r="AQ1538" s="9">
        <f t="shared" ref="AQ1538:AQ1601" si="494">1/COUNTIF($AP:$AP,$AP1538)</f>
        <v>0.33333333333333331</v>
      </c>
      <c r="AR1538" s="11" t="str">
        <f t="shared" ref="AR1538:AR1601" si="495">$O1538&amp;$P1538&amp;$Q1538</f>
        <v>奥田水4</v>
      </c>
      <c r="AS1538" s="11">
        <f t="shared" si="482"/>
        <v>0.16666666666666666</v>
      </c>
      <c r="AT1538">
        <v>3</v>
      </c>
      <c r="AU1538" s="12">
        <f t="shared" ref="AU1538:AU1601" si="496">$E1538/$AT1538</f>
        <v>0.33333333333333331</v>
      </c>
      <c r="AV1538" s="13" t="str">
        <f t="shared" ref="AV1538:AV1601" si="497">$R1538&amp;$P1538&amp;$Q1538</f>
        <v>3201水4</v>
      </c>
      <c r="AW1538" s="13">
        <f t="shared" ref="AW1538:AW1601" si="498">1/COUNTIF($AV:$AV,$AV1538)</f>
        <v>0.16666666666666666</v>
      </c>
      <c r="AX1538" s="18" t="str">
        <f t="shared" ref="AX1538:AX1601" si="499">$C1538&amp;$M1538&amp;$P1538&amp;$Q1538&amp;$R1538</f>
        <v>KE1ALFEIT1A水43201</v>
      </c>
      <c r="AY1538" s="18">
        <f t="shared" ref="AY1538:AY1601" si="500">$AU1538/COUNTIF($AX:$AX,$AX1538)</f>
        <v>0.33333333333333331</v>
      </c>
      <c r="AZ1538"/>
    </row>
    <row r="1539" spans="1:52" x14ac:dyDescent="0.15">
      <c r="A1539" s="1">
        <f t="shared" si="483"/>
        <v>1</v>
      </c>
      <c r="B1539" s="1" t="str">
        <f t="shared" si="484"/>
        <v>編成</v>
      </c>
      <c r="C1539" t="s">
        <v>3695</v>
      </c>
      <c r="D1539" s="1" t="str">
        <f>VLOOKUP($C1539,クラス一覧!$A:$J,10,FALSE)</f>
        <v>IT</v>
      </c>
      <c r="E1539" s="1">
        <f>VLOOKUP($C1539,クラス一覧!$A:$J,8,FALSE)</f>
        <v>1</v>
      </c>
      <c r="F1539" s="1" t="str">
        <f>VLOOKUP($C1539,クラス一覧!$A:$J,9,FALSE)</f>
        <v>加藤</v>
      </c>
      <c r="G1539" s="1" t="str">
        <f>VLOOKUP($H1539,科目一覧!$A:$G,3,FALSE)</f>
        <v>情報処理</v>
      </c>
      <c r="H1539" t="s">
        <v>3056</v>
      </c>
      <c r="I1539" s="1" t="str">
        <f>VLOOKUP($H1539,科目一覧!$A:$G,7,FALSE)</f>
        <v>奥田</v>
      </c>
      <c r="J1539" s="1" t="str">
        <f>VLOOKUP($I1539,教員一覧!$A:$D,2,FALSE)</f>
        <v>ゲーム</v>
      </c>
      <c r="K1539" s="1" t="str">
        <f>VLOOKUP($I1539,教員一覧!$A:$D,3,FALSE)</f>
        <v>プログラム</v>
      </c>
      <c r="L1539" s="1" t="str">
        <f>VLOOKUP($I1539,教員一覧!$A:$D,4,FALSE)</f>
        <v>専任</v>
      </c>
      <c r="M1539" t="s">
        <v>129</v>
      </c>
      <c r="N1539" t="s">
        <v>3789</v>
      </c>
      <c r="O1539" t="s">
        <v>8</v>
      </c>
      <c r="P1539" t="s">
        <v>13</v>
      </c>
      <c r="Q1539">
        <v>4</v>
      </c>
      <c r="R1539">
        <v>3202</v>
      </c>
      <c r="S1539" s="1" t="str">
        <f>VLOOKUP($R1539,教室一覧!$A:$B,2,FALSE)</f>
        <v>普通教室</v>
      </c>
      <c r="T1539" s="1">
        <f>VLOOKUP($R1539,教室一覧!$A:$C,3,FALSE)</f>
        <v>36</v>
      </c>
      <c r="U1539" s="1" t="str">
        <f>VLOOKUP($R1539,教室一覧!$A:$D,4,FALSE)</f>
        <v>3号館</v>
      </c>
      <c r="V1539" s="1" t="str">
        <f>VLOOKUP($R1539,教室一覧!$A:$E,5,FALSE)</f>
        <v>2F</v>
      </c>
      <c r="W1539"/>
      <c r="X1539"/>
      <c r="Y1539" s="1" t="str">
        <f>VLOOKUP($O1539,教員一覧!$A:$D,2,FALSE)</f>
        <v>IT</v>
      </c>
      <c r="Z1539" s="1" t="str">
        <f>VLOOKUP($O1539,教員一覧!$A:$D,3,FALSE)</f>
        <v>　</v>
      </c>
      <c r="AA1539" s="1" t="str">
        <f>VLOOKUP($O1539,教員一覧!$A:$D,4,FALSE)</f>
        <v>専任</v>
      </c>
      <c r="AB1539" s="1" t="str">
        <f t="shared" si="485"/>
        <v/>
      </c>
      <c r="AC1539" s="14" t="s">
        <v>129</v>
      </c>
      <c r="AD1539" s="14" t="s">
        <v>163</v>
      </c>
      <c r="AE1539" s="14" t="s">
        <v>8</v>
      </c>
      <c r="AF1539" s="14" t="s">
        <v>13</v>
      </c>
      <c r="AG1539" s="14">
        <v>4</v>
      </c>
      <c r="AH1539" s="14">
        <v>3202</v>
      </c>
      <c r="AI1539" s="15" t="str">
        <f t="shared" si="486"/>
        <v/>
      </c>
      <c r="AJ1539" s="15" t="str">
        <f t="shared" si="487"/>
        <v/>
      </c>
      <c r="AK1539" s="15" t="str">
        <f t="shared" si="488"/>
        <v/>
      </c>
      <c r="AL1539" s="15" t="str">
        <f t="shared" si="489"/>
        <v/>
      </c>
      <c r="AM1539" s="15" t="str">
        <f t="shared" si="490"/>
        <v/>
      </c>
      <c r="AN1539" s="15" t="str">
        <f t="shared" si="491"/>
        <v/>
      </c>
      <c r="AO1539" s="15" t="str">
        <f t="shared" si="492"/>
        <v/>
      </c>
      <c r="AP1539" s="9" t="str">
        <f t="shared" si="493"/>
        <v>KE1A水4</v>
      </c>
      <c r="AQ1539" s="9">
        <f t="shared" si="494"/>
        <v>0.33333333333333331</v>
      </c>
      <c r="AR1539" s="11" t="str">
        <f t="shared" si="495"/>
        <v>寺澤水4</v>
      </c>
      <c r="AS1539" s="11">
        <f t="shared" si="482"/>
        <v>0.16666666666666666</v>
      </c>
      <c r="AT1539">
        <v>3</v>
      </c>
      <c r="AU1539" s="12">
        <f t="shared" si="496"/>
        <v>0.33333333333333331</v>
      </c>
      <c r="AV1539" s="13" t="str">
        <f t="shared" si="497"/>
        <v>3202水4</v>
      </c>
      <c r="AW1539" s="13">
        <f t="shared" si="498"/>
        <v>0.16666666666666666</v>
      </c>
      <c r="AX1539" s="18" t="str">
        <f t="shared" si="499"/>
        <v>KE1ALFEIT1B水43202</v>
      </c>
      <c r="AY1539" s="18">
        <f t="shared" si="500"/>
        <v>0.33333333333333331</v>
      </c>
      <c r="AZ1539"/>
    </row>
    <row r="1540" spans="1:52" x14ac:dyDescent="0.15">
      <c r="A1540" s="1">
        <f t="shared" si="483"/>
        <v>1</v>
      </c>
      <c r="B1540" s="1" t="str">
        <f t="shared" si="484"/>
        <v>編成</v>
      </c>
      <c r="C1540" t="s">
        <v>3695</v>
      </c>
      <c r="D1540" s="1" t="str">
        <f>VLOOKUP($C1540,クラス一覧!$A:$J,10,FALSE)</f>
        <v>IT</v>
      </c>
      <c r="E1540" s="1">
        <f>VLOOKUP($C1540,クラス一覧!$A:$J,8,FALSE)</f>
        <v>1</v>
      </c>
      <c r="F1540" s="1" t="str">
        <f>VLOOKUP($C1540,クラス一覧!$A:$J,9,FALSE)</f>
        <v>加藤</v>
      </c>
      <c r="G1540" s="1" t="str">
        <f>VLOOKUP($H1540,科目一覧!$A:$G,3,FALSE)</f>
        <v>情報処理</v>
      </c>
      <c r="H1540" t="s">
        <v>3056</v>
      </c>
      <c r="I1540" s="1" t="str">
        <f>VLOOKUP($H1540,科目一覧!$A:$G,7,FALSE)</f>
        <v>奥田</v>
      </c>
      <c r="J1540" s="1" t="str">
        <f>VLOOKUP($I1540,教員一覧!$A:$D,2,FALSE)</f>
        <v>ゲーム</v>
      </c>
      <c r="K1540" s="1" t="str">
        <f>VLOOKUP($I1540,教員一覧!$A:$D,3,FALSE)</f>
        <v>プログラム</v>
      </c>
      <c r="L1540" s="1" t="str">
        <f>VLOOKUP($I1540,教員一覧!$A:$D,4,FALSE)</f>
        <v>専任</v>
      </c>
      <c r="M1540" t="s">
        <v>130</v>
      </c>
      <c r="N1540" t="s">
        <v>3789</v>
      </c>
      <c r="O1540" t="s">
        <v>1484</v>
      </c>
      <c r="P1540" t="s">
        <v>13</v>
      </c>
      <c r="Q1540">
        <v>4</v>
      </c>
      <c r="R1540">
        <v>3203</v>
      </c>
      <c r="S1540" s="1" t="str">
        <f>VLOOKUP($R1540,教室一覧!$A:$B,2,FALSE)</f>
        <v>普通教室</v>
      </c>
      <c r="T1540" s="1">
        <f>VLOOKUP($R1540,教室一覧!$A:$C,3,FALSE)</f>
        <v>36</v>
      </c>
      <c r="U1540" s="1" t="str">
        <f>VLOOKUP($R1540,教室一覧!$A:$D,4,FALSE)</f>
        <v>3号館</v>
      </c>
      <c r="V1540" s="1" t="str">
        <f>VLOOKUP($R1540,教室一覧!$A:$E,5,FALSE)</f>
        <v>2F</v>
      </c>
      <c r="W1540"/>
      <c r="X1540"/>
      <c r="Y1540" s="1" t="str">
        <f>VLOOKUP($O1540,教員一覧!$A:$D,2,FALSE)</f>
        <v>IT</v>
      </c>
      <c r="Z1540" s="1" t="str">
        <f>VLOOKUP($O1540,教員一覧!$A:$D,3,FALSE)</f>
        <v>　</v>
      </c>
      <c r="AA1540" s="1" t="str">
        <f>VLOOKUP($O1540,教員一覧!$A:$D,4,FALSE)</f>
        <v>非常勤</v>
      </c>
      <c r="AB1540" s="1" t="str">
        <f t="shared" si="485"/>
        <v/>
      </c>
      <c r="AC1540" s="14" t="s">
        <v>130</v>
      </c>
      <c r="AD1540" s="14" t="s">
        <v>163</v>
      </c>
      <c r="AE1540" s="14" t="s">
        <v>1484</v>
      </c>
      <c r="AF1540" s="14" t="s">
        <v>13</v>
      </c>
      <c r="AG1540" s="14">
        <v>4</v>
      </c>
      <c r="AH1540" s="14">
        <v>3203</v>
      </c>
      <c r="AI1540" s="15" t="str">
        <f t="shared" si="486"/>
        <v/>
      </c>
      <c r="AJ1540" s="15" t="str">
        <f t="shared" si="487"/>
        <v/>
      </c>
      <c r="AK1540" s="15" t="str">
        <f t="shared" si="488"/>
        <v/>
      </c>
      <c r="AL1540" s="15" t="str">
        <f t="shared" si="489"/>
        <v/>
      </c>
      <c r="AM1540" s="15" t="str">
        <f t="shared" si="490"/>
        <v/>
      </c>
      <c r="AN1540" s="15" t="str">
        <f t="shared" si="491"/>
        <v/>
      </c>
      <c r="AO1540" s="15" t="str">
        <f t="shared" si="492"/>
        <v/>
      </c>
      <c r="AP1540" s="9" t="str">
        <f t="shared" si="493"/>
        <v>KE1A水4</v>
      </c>
      <c r="AQ1540" s="9">
        <f t="shared" si="494"/>
        <v>0.33333333333333331</v>
      </c>
      <c r="AR1540" s="11" t="str">
        <f t="shared" si="495"/>
        <v>吹野水4</v>
      </c>
      <c r="AS1540" s="11">
        <f t="shared" si="482"/>
        <v>0.16666666666666666</v>
      </c>
      <c r="AT1540">
        <v>3</v>
      </c>
      <c r="AU1540" s="12">
        <f t="shared" si="496"/>
        <v>0.33333333333333331</v>
      </c>
      <c r="AV1540" s="13" t="str">
        <f t="shared" si="497"/>
        <v>3203水4</v>
      </c>
      <c r="AW1540" s="13">
        <f t="shared" si="498"/>
        <v>0.16666666666666666</v>
      </c>
      <c r="AX1540" s="18" t="str">
        <f t="shared" si="499"/>
        <v>KE1ALFEIT1C水43203</v>
      </c>
      <c r="AY1540" s="18">
        <f t="shared" si="500"/>
        <v>0.33333333333333331</v>
      </c>
      <c r="AZ1540"/>
    </row>
    <row r="1541" spans="1:52" x14ac:dyDescent="0.15">
      <c r="A1541" s="1">
        <f t="shared" si="483"/>
        <v>1</v>
      </c>
      <c r="B1541" s="1" t="str">
        <f t="shared" si="484"/>
        <v>編成</v>
      </c>
      <c r="C1541" t="s">
        <v>3695</v>
      </c>
      <c r="D1541" s="1" t="str">
        <f>VLOOKUP($C1541,クラス一覧!$A:$J,10,FALSE)</f>
        <v>IT</v>
      </c>
      <c r="E1541" s="1">
        <f>VLOOKUP($C1541,クラス一覧!$A:$J,8,FALSE)</f>
        <v>1</v>
      </c>
      <c r="F1541" s="1" t="str">
        <f>VLOOKUP($C1541,クラス一覧!$A:$J,9,FALSE)</f>
        <v>加藤</v>
      </c>
      <c r="G1541" s="1" t="str">
        <f>VLOOKUP($H1541,科目一覧!$A:$G,3,FALSE)</f>
        <v>情報処理</v>
      </c>
      <c r="H1541" t="s">
        <v>1657</v>
      </c>
      <c r="I1541" s="1" t="str">
        <f>VLOOKUP($H1541,科目一覧!$A:$G,7,FALSE)</f>
        <v>今井</v>
      </c>
      <c r="J1541" s="1" t="str">
        <f>VLOOKUP($I1541,教員一覧!$A:$D,2,FALSE)</f>
        <v>IT</v>
      </c>
      <c r="K1541" s="1" t="str">
        <f>VLOOKUP($I1541,教員一覧!$A:$D,3,FALSE)</f>
        <v>　</v>
      </c>
      <c r="L1541" s="1" t="str">
        <f>VLOOKUP($I1541,教員一覧!$A:$D,4,FALSE)</f>
        <v>専任</v>
      </c>
      <c r="M1541" t="s">
        <v>1757</v>
      </c>
      <c r="N1541" t="s">
        <v>3789</v>
      </c>
      <c r="O1541" t="s">
        <v>8</v>
      </c>
      <c r="P1541" t="s">
        <v>15</v>
      </c>
      <c r="Q1541">
        <v>1</v>
      </c>
      <c r="R1541">
        <v>3201</v>
      </c>
      <c r="S1541" s="1" t="str">
        <f>VLOOKUP($R1541,教室一覧!$A:$B,2,FALSE)</f>
        <v>普通教室</v>
      </c>
      <c r="T1541" s="1">
        <f>VLOOKUP($R1541,教室一覧!$A:$C,3,FALSE)</f>
        <v>36</v>
      </c>
      <c r="U1541" s="1" t="str">
        <f>VLOOKUP($R1541,教室一覧!$A:$D,4,FALSE)</f>
        <v>3号館</v>
      </c>
      <c r="V1541" s="1" t="str">
        <f>VLOOKUP($R1541,教室一覧!$A:$E,5,FALSE)</f>
        <v>2F</v>
      </c>
      <c r="W1541"/>
      <c r="X1541"/>
      <c r="Y1541" s="1" t="str">
        <f>VLOOKUP($O1541,教員一覧!$A:$D,2,FALSE)</f>
        <v>IT</v>
      </c>
      <c r="Z1541" s="1" t="str">
        <f>VLOOKUP($O1541,教員一覧!$A:$D,3,FALSE)</f>
        <v>　</v>
      </c>
      <c r="AA1541" s="1" t="str">
        <f>VLOOKUP($O1541,教員一覧!$A:$D,4,FALSE)</f>
        <v>専任</v>
      </c>
      <c r="AB1541" s="1" t="str">
        <f t="shared" si="485"/>
        <v/>
      </c>
      <c r="AC1541" s="14" t="s">
        <v>1757</v>
      </c>
      <c r="AD1541" s="14" t="s">
        <v>163</v>
      </c>
      <c r="AE1541" s="14" t="s">
        <v>8</v>
      </c>
      <c r="AF1541" s="14" t="s">
        <v>15</v>
      </c>
      <c r="AG1541" s="14">
        <v>1</v>
      </c>
      <c r="AH1541" s="14">
        <v>3201</v>
      </c>
      <c r="AI1541" s="15" t="str">
        <f t="shared" si="486"/>
        <v/>
      </c>
      <c r="AJ1541" s="15" t="str">
        <f t="shared" si="487"/>
        <v/>
      </c>
      <c r="AK1541" s="15" t="str">
        <f t="shared" si="488"/>
        <v/>
      </c>
      <c r="AL1541" s="15" t="str">
        <f t="shared" si="489"/>
        <v/>
      </c>
      <c r="AM1541" s="15" t="str">
        <f t="shared" si="490"/>
        <v/>
      </c>
      <c r="AN1541" s="15" t="str">
        <f t="shared" si="491"/>
        <v/>
      </c>
      <c r="AO1541" s="15" t="str">
        <f t="shared" si="492"/>
        <v/>
      </c>
      <c r="AP1541" s="9" t="str">
        <f t="shared" si="493"/>
        <v>KE1A木1</v>
      </c>
      <c r="AQ1541" s="9">
        <f t="shared" si="494"/>
        <v>1</v>
      </c>
      <c r="AR1541" s="11" t="str">
        <f t="shared" si="495"/>
        <v>寺澤木1</v>
      </c>
      <c r="AS1541" s="11">
        <f t="shared" si="482"/>
        <v>0.25</v>
      </c>
      <c r="AT1541">
        <v>1</v>
      </c>
      <c r="AU1541" s="12">
        <f t="shared" si="496"/>
        <v>1</v>
      </c>
      <c r="AV1541" s="13" t="str">
        <f t="shared" si="497"/>
        <v>3201木1</v>
      </c>
      <c r="AW1541" s="13">
        <f t="shared" si="498"/>
        <v>0.25</v>
      </c>
      <c r="AX1541" s="18" t="str">
        <f t="shared" si="499"/>
        <v>KE1AUINKESKNK1A木13201</v>
      </c>
      <c r="AY1541" s="18">
        <f t="shared" si="500"/>
        <v>1</v>
      </c>
      <c r="AZ1541"/>
    </row>
    <row r="1542" spans="1:52" x14ac:dyDescent="0.15">
      <c r="A1542" s="1">
        <f t="shared" si="483"/>
        <v>1</v>
      </c>
      <c r="B1542" s="1" t="str">
        <f t="shared" si="484"/>
        <v>編成</v>
      </c>
      <c r="C1542" t="s">
        <v>3695</v>
      </c>
      <c r="D1542" s="1" t="str">
        <f>VLOOKUP($C1542,クラス一覧!$A:$J,10,FALSE)</f>
        <v>IT</v>
      </c>
      <c r="E1542" s="1">
        <f>VLOOKUP($C1542,クラス一覧!$A:$J,8,FALSE)</f>
        <v>1</v>
      </c>
      <c r="F1542" s="1" t="str">
        <f>VLOOKUP($C1542,クラス一覧!$A:$J,9,FALSE)</f>
        <v>加藤</v>
      </c>
      <c r="G1542" s="1" t="str">
        <f>VLOOKUP($H1542,科目一覧!$A:$G,3,FALSE)</f>
        <v>情報処理</v>
      </c>
      <c r="H1542" t="s">
        <v>1669</v>
      </c>
      <c r="I1542" s="1" t="str">
        <f>VLOOKUP($H1542,科目一覧!$A:$G,7,FALSE)</f>
        <v>今井</v>
      </c>
      <c r="J1542" s="1" t="str">
        <f>VLOOKUP($I1542,教員一覧!$A:$D,2,FALSE)</f>
        <v>IT</v>
      </c>
      <c r="K1542" s="1" t="str">
        <f>VLOOKUP($I1542,教員一覧!$A:$D,3,FALSE)</f>
        <v>　</v>
      </c>
      <c r="L1542" s="1" t="str">
        <f>VLOOKUP($I1542,教員一覧!$A:$D,4,FALSE)</f>
        <v>専任</v>
      </c>
      <c r="M1542" t="s">
        <v>1757</v>
      </c>
      <c r="N1542" t="s">
        <v>3789</v>
      </c>
      <c r="O1542" t="s">
        <v>28</v>
      </c>
      <c r="P1542" t="s">
        <v>15</v>
      </c>
      <c r="Q1542">
        <v>2</v>
      </c>
      <c r="R1542">
        <v>3201</v>
      </c>
      <c r="S1542" s="1" t="str">
        <f>VLOOKUP($R1542,教室一覧!$A:$B,2,FALSE)</f>
        <v>普通教室</v>
      </c>
      <c r="T1542" s="1">
        <f>VLOOKUP($R1542,教室一覧!$A:$C,3,FALSE)</f>
        <v>36</v>
      </c>
      <c r="U1542" s="1" t="str">
        <f>VLOOKUP($R1542,教室一覧!$A:$D,4,FALSE)</f>
        <v>3号館</v>
      </c>
      <c r="V1542" s="1" t="str">
        <f>VLOOKUP($R1542,教室一覧!$A:$E,5,FALSE)</f>
        <v>2F</v>
      </c>
      <c r="W1542"/>
      <c r="X1542"/>
      <c r="Y1542" s="1" t="str">
        <f>VLOOKUP($O1542,教員一覧!$A:$D,2,FALSE)</f>
        <v>IT</v>
      </c>
      <c r="Z1542" s="1" t="str">
        <f>VLOOKUP($O1542,教員一覧!$A:$D,3,FALSE)</f>
        <v>　</v>
      </c>
      <c r="AA1542" s="1" t="str">
        <f>VLOOKUP($O1542,教員一覧!$A:$D,4,FALSE)</f>
        <v>専任</v>
      </c>
      <c r="AB1542" s="1" t="str">
        <f t="shared" si="485"/>
        <v/>
      </c>
      <c r="AC1542" s="14" t="s">
        <v>1757</v>
      </c>
      <c r="AD1542" s="14" t="s">
        <v>163</v>
      </c>
      <c r="AE1542" s="14" t="s">
        <v>28</v>
      </c>
      <c r="AF1542" s="14" t="s">
        <v>15</v>
      </c>
      <c r="AG1542" s="14">
        <v>2</v>
      </c>
      <c r="AH1542" s="14">
        <v>3201</v>
      </c>
      <c r="AI1542" s="15" t="str">
        <f t="shared" si="486"/>
        <v/>
      </c>
      <c r="AJ1542" s="15" t="str">
        <f t="shared" si="487"/>
        <v/>
      </c>
      <c r="AK1542" s="15" t="str">
        <f t="shared" si="488"/>
        <v/>
      </c>
      <c r="AL1542" s="15" t="str">
        <f t="shared" si="489"/>
        <v/>
      </c>
      <c r="AM1542" s="15" t="str">
        <f t="shared" si="490"/>
        <v/>
      </c>
      <c r="AN1542" s="15" t="str">
        <f t="shared" si="491"/>
        <v/>
      </c>
      <c r="AO1542" s="15" t="str">
        <f t="shared" si="492"/>
        <v/>
      </c>
      <c r="AP1542" s="9" t="str">
        <f t="shared" si="493"/>
        <v>KE1A木2</v>
      </c>
      <c r="AQ1542" s="9">
        <f t="shared" si="494"/>
        <v>1</v>
      </c>
      <c r="AR1542" s="11" t="str">
        <f t="shared" si="495"/>
        <v>今井木2</v>
      </c>
      <c r="AS1542" s="11">
        <f t="shared" si="482"/>
        <v>0.25</v>
      </c>
      <c r="AT1542">
        <v>1</v>
      </c>
      <c r="AU1542" s="12">
        <f t="shared" si="496"/>
        <v>1</v>
      </c>
      <c r="AV1542" s="13" t="str">
        <f t="shared" si="497"/>
        <v>3201木2</v>
      </c>
      <c r="AW1542" s="13">
        <f t="shared" si="498"/>
        <v>0.25</v>
      </c>
      <c r="AX1542" s="18" t="str">
        <f t="shared" si="499"/>
        <v>KE1AUINKESKNK1A木23201</v>
      </c>
      <c r="AY1542" s="18">
        <f t="shared" si="500"/>
        <v>1</v>
      </c>
      <c r="AZ1542"/>
    </row>
    <row r="1543" spans="1:52" x14ac:dyDescent="0.15">
      <c r="A1543" s="1">
        <f t="shared" si="483"/>
        <v>1</v>
      </c>
      <c r="B1543" s="1" t="str">
        <f t="shared" si="484"/>
        <v>編成</v>
      </c>
      <c r="C1543" t="s">
        <v>3695</v>
      </c>
      <c r="D1543" s="1" t="str">
        <f>VLOOKUP($C1543,クラス一覧!$A:$J,10,FALSE)</f>
        <v>IT</v>
      </c>
      <c r="E1543" s="1">
        <f>VLOOKUP($C1543,クラス一覧!$A:$J,8,FALSE)</f>
        <v>1</v>
      </c>
      <c r="F1543" s="1" t="str">
        <f>VLOOKUP($C1543,クラス一覧!$A:$J,9,FALSE)</f>
        <v>加藤</v>
      </c>
      <c r="G1543" s="1" t="str">
        <f>VLOOKUP($H1543,科目一覧!$A:$G,3,FALSE)</f>
        <v>ネットワーク</v>
      </c>
      <c r="H1543" t="s">
        <v>1668</v>
      </c>
      <c r="I1543" s="1" t="str">
        <f>VLOOKUP($H1543,科目一覧!$A:$G,7,FALSE)</f>
        <v>内山</v>
      </c>
      <c r="J1543" s="1" t="str">
        <f>VLOOKUP($I1543,教員一覧!$A:$D,2,FALSE)</f>
        <v>IT</v>
      </c>
      <c r="K1543" s="1" t="str">
        <f>VLOOKUP($I1543,教員一覧!$A:$D,3,FALSE)</f>
        <v>　</v>
      </c>
      <c r="L1543" s="1" t="str">
        <f>VLOOKUP($I1543,教員一覧!$A:$D,4,FALSE)</f>
        <v>専任</v>
      </c>
      <c r="M1543" t="s">
        <v>1757</v>
      </c>
      <c r="N1543" t="s">
        <v>3789</v>
      </c>
      <c r="O1543" t="s">
        <v>11</v>
      </c>
      <c r="P1543" t="s">
        <v>15</v>
      </c>
      <c r="Q1543">
        <v>3</v>
      </c>
      <c r="R1543">
        <v>3601</v>
      </c>
      <c r="S1543" s="1" t="str">
        <f>VLOOKUP($R1543,教室一覧!$A:$B,2,FALSE)</f>
        <v>ノート36</v>
      </c>
      <c r="T1543" s="1">
        <f>VLOOKUP($R1543,教室一覧!$A:$C,3,FALSE)</f>
        <v>36</v>
      </c>
      <c r="U1543" s="1" t="str">
        <f>VLOOKUP($R1543,教室一覧!$A:$D,4,FALSE)</f>
        <v>3号館</v>
      </c>
      <c r="V1543" s="1" t="str">
        <f>VLOOKUP($R1543,教室一覧!$A:$E,5,FALSE)</f>
        <v>6F</v>
      </c>
      <c r="W1543"/>
      <c r="X1543"/>
      <c r="Y1543" s="1" t="str">
        <f>VLOOKUP($O1543,教員一覧!$A:$D,2,FALSE)</f>
        <v>IT</v>
      </c>
      <c r="Z1543" s="1" t="str">
        <f>VLOOKUP($O1543,教員一覧!$A:$D,3,FALSE)</f>
        <v>　</v>
      </c>
      <c r="AA1543" s="1" t="str">
        <f>VLOOKUP($O1543,教員一覧!$A:$D,4,FALSE)</f>
        <v>専任</v>
      </c>
      <c r="AB1543" s="1" t="str">
        <f t="shared" si="485"/>
        <v>担任</v>
      </c>
      <c r="AC1543" s="14" t="s">
        <v>1757</v>
      </c>
      <c r="AD1543" s="14" t="s">
        <v>163</v>
      </c>
      <c r="AE1543" s="14" t="s">
        <v>11</v>
      </c>
      <c r="AF1543" s="14" t="s">
        <v>15</v>
      </c>
      <c r="AG1543" s="14">
        <v>3</v>
      </c>
      <c r="AH1543" s="14">
        <v>3601</v>
      </c>
      <c r="AI1543" s="15" t="str">
        <f t="shared" si="486"/>
        <v/>
      </c>
      <c r="AJ1543" s="15" t="str">
        <f t="shared" si="487"/>
        <v/>
      </c>
      <c r="AK1543" s="15" t="str">
        <f t="shared" si="488"/>
        <v/>
      </c>
      <c r="AL1543" s="15" t="str">
        <f t="shared" si="489"/>
        <v/>
      </c>
      <c r="AM1543" s="15" t="str">
        <f t="shared" si="490"/>
        <v/>
      </c>
      <c r="AN1543" s="15" t="str">
        <f t="shared" si="491"/>
        <v/>
      </c>
      <c r="AO1543" s="15" t="str">
        <f t="shared" si="492"/>
        <v/>
      </c>
      <c r="AP1543" s="9" t="str">
        <f t="shared" si="493"/>
        <v>KE1A木3</v>
      </c>
      <c r="AQ1543" s="9">
        <f t="shared" si="494"/>
        <v>0.5</v>
      </c>
      <c r="AR1543" s="11" t="str">
        <f t="shared" si="495"/>
        <v>加藤木3</v>
      </c>
      <c r="AS1543" s="11">
        <f t="shared" si="482"/>
        <v>0.25</v>
      </c>
      <c r="AT1543">
        <v>1</v>
      </c>
      <c r="AU1543" s="12">
        <f t="shared" si="496"/>
        <v>1</v>
      </c>
      <c r="AV1543" s="13" t="str">
        <f t="shared" si="497"/>
        <v>3601木3</v>
      </c>
      <c r="AW1543" s="13">
        <f t="shared" si="498"/>
        <v>0.125</v>
      </c>
      <c r="AX1543" s="18" t="str">
        <f t="shared" si="499"/>
        <v>KE1AUINKESKNK1A木33601</v>
      </c>
      <c r="AY1543" s="18">
        <f t="shared" si="500"/>
        <v>0.5</v>
      </c>
      <c r="AZ1543"/>
    </row>
    <row r="1544" spans="1:52" x14ac:dyDescent="0.15">
      <c r="A1544" s="1">
        <f t="shared" si="483"/>
        <v>1</v>
      </c>
      <c r="B1544" s="1" t="str">
        <f t="shared" si="484"/>
        <v>編成</v>
      </c>
      <c r="C1544" t="s">
        <v>3695</v>
      </c>
      <c r="D1544" s="1" t="str">
        <f>VLOOKUP($C1544,クラス一覧!$A:$J,10,FALSE)</f>
        <v>IT</v>
      </c>
      <c r="E1544" s="1">
        <f>VLOOKUP($C1544,クラス一覧!$A:$J,8,FALSE)</f>
        <v>1</v>
      </c>
      <c r="F1544" s="1" t="str">
        <f>VLOOKUP($C1544,クラス一覧!$A:$J,9,FALSE)</f>
        <v>加藤</v>
      </c>
      <c r="G1544" s="1" t="str">
        <f>VLOOKUP($H1544,科目一覧!$A:$G,3,FALSE)</f>
        <v>情報処理</v>
      </c>
      <c r="H1544" t="s">
        <v>3056</v>
      </c>
      <c r="I1544" s="1" t="str">
        <f>VLOOKUP($H1544,科目一覧!$A:$G,7,FALSE)</f>
        <v>奥田</v>
      </c>
      <c r="J1544" s="1" t="str">
        <f>VLOOKUP($I1544,教員一覧!$A:$D,2,FALSE)</f>
        <v>ゲーム</v>
      </c>
      <c r="K1544" s="1" t="str">
        <f>VLOOKUP($I1544,教員一覧!$A:$D,3,FALSE)</f>
        <v>プログラム</v>
      </c>
      <c r="L1544" s="1" t="str">
        <f>VLOOKUP($I1544,教員一覧!$A:$D,4,FALSE)</f>
        <v>専任</v>
      </c>
      <c r="M1544" t="s">
        <v>128</v>
      </c>
      <c r="N1544" t="s">
        <v>3789</v>
      </c>
      <c r="O1544" t="s">
        <v>61</v>
      </c>
      <c r="P1544" t="s">
        <v>15</v>
      </c>
      <c r="Q1544">
        <v>4</v>
      </c>
      <c r="R1544">
        <v>3201</v>
      </c>
      <c r="S1544" s="1" t="str">
        <f>VLOOKUP($R1544,教室一覧!$A:$B,2,FALSE)</f>
        <v>普通教室</v>
      </c>
      <c r="T1544" s="1">
        <f>VLOOKUP($R1544,教室一覧!$A:$C,3,FALSE)</f>
        <v>36</v>
      </c>
      <c r="U1544" s="1" t="str">
        <f>VLOOKUP($R1544,教室一覧!$A:$D,4,FALSE)</f>
        <v>3号館</v>
      </c>
      <c r="V1544" s="1" t="str">
        <f>VLOOKUP($R1544,教室一覧!$A:$E,5,FALSE)</f>
        <v>2F</v>
      </c>
      <c r="W1544"/>
      <c r="X1544"/>
      <c r="Y1544" s="1" t="str">
        <f>VLOOKUP($O1544,教員一覧!$A:$D,2,FALSE)</f>
        <v>ゲーム</v>
      </c>
      <c r="Z1544" s="1" t="str">
        <f>VLOOKUP($O1544,教員一覧!$A:$D,3,FALSE)</f>
        <v>プログラム</v>
      </c>
      <c r="AA1544" s="1" t="str">
        <f>VLOOKUP($O1544,教員一覧!$A:$D,4,FALSE)</f>
        <v>専任</v>
      </c>
      <c r="AB1544" s="1" t="str">
        <f t="shared" si="485"/>
        <v/>
      </c>
      <c r="AC1544" s="14" t="s">
        <v>128</v>
      </c>
      <c r="AD1544" s="14" t="s">
        <v>163</v>
      </c>
      <c r="AE1544" s="14" t="s">
        <v>61</v>
      </c>
      <c r="AF1544" s="14" t="s">
        <v>15</v>
      </c>
      <c r="AG1544" s="14">
        <v>4</v>
      </c>
      <c r="AH1544" s="14">
        <v>3201</v>
      </c>
      <c r="AI1544" s="15" t="str">
        <f t="shared" si="486"/>
        <v/>
      </c>
      <c r="AJ1544" s="15" t="str">
        <f t="shared" si="487"/>
        <v/>
      </c>
      <c r="AK1544" s="15" t="str">
        <f t="shared" si="488"/>
        <v/>
      </c>
      <c r="AL1544" s="15" t="str">
        <f t="shared" si="489"/>
        <v/>
      </c>
      <c r="AM1544" s="15" t="str">
        <f t="shared" si="490"/>
        <v/>
      </c>
      <c r="AN1544" s="15" t="str">
        <f t="shared" si="491"/>
        <v/>
      </c>
      <c r="AO1544" s="15" t="str">
        <f t="shared" si="492"/>
        <v/>
      </c>
      <c r="AP1544" s="9" t="str">
        <f t="shared" si="493"/>
        <v>KE1A木4</v>
      </c>
      <c r="AQ1544" s="9">
        <f t="shared" si="494"/>
        <v>0.33333333333333331</v>
      </c>
      <c r="AR1544" s="11" t="str">
        <f t="shared" si="495"/>
        <v>奥田木4</v>
      </c>
      <c r="AS1544" s="11">
        <f t="shared" si="482"/>
        <v>0.16666666666666666</v>
      </c>
      <c r="AT1544">
        <v>3</v>
      </c>
      <c r="AU1544" s="12">
        <f t="shared" si="496"/>
        <v>0.33333333333333331</v>
      </c>
      <c r="AV1544" s="13" t="str">
        <f t="shared" si="497"/>
        <v>3201木4</v>
      </c>
      <c r="AW1544" s="13">
        <f t="shared" si="498"/>
        <v>0.16666666666666666</v>
      </c>
      <c r="AX1544" s="18" t="str">
        <f t="shared" si="499"/>
        <v>KE1ALFEIT1A木43201</v>
      </c>
      <c r="AY1544" s="18">
        <f t="shared" si="500"/>
        <v>0.33333333333333331</v>
      </c>
      <c r="AZ1544"/>
    </row>
    <row r="1545" spans="1:52" x14ac:dyDescent="0.15">
      <c r="A1545" s="1">
        <f t="shared" si="483"/>
        <v>1</v>
      </c>
      <c r="B1545" s="1" t="str">
        <f t="shared" si="484"/>
        <v>編成</v>
      </c>
      <c r="C1545" t="s">
        <v>3695</v>
      </c>
      <c r="D1545" s="1" t="str">
        <f>VLOOKUP($C1545,クラス一覧!$A:$J,10,FALSE)</f>
        <v>IT</v>
      </c>
      <c r="E1545" s="1">
        <f>VLOOKUP($C1545,クラス一覧!$A:$J,8,FALSE)</f>
        <v>1</v>
      </c>
      <c r="F1545" s="1" t="str">
        <f>VLOOKUP($C1545,クラス一覧!$A:$J,9,FALSE)</f>
        <v>加藤</v>
      </c>
      <c r="G1545" s="1" t="str">
        <f>VLOOKUP($H1545,科目一覧!$A:$G,3,FALSE)</f>
        <v>情報処理</v>
      </c>
      <c r="H1545" t="s">
        <v>3056</v>
      </c>
      <c r="I1545" s="1" t="str">
        <f>VLOOKUP($H1545,科目一覧!$A:$G,7,FALSE)</f>
        <v>奥田</v>
      </c>
      <c r="J1545" s="1" t="str">
        <f>VLOOKUP($I1545,教員一覧!$A:$D,2,FALSE)</f>
        <v>ゲーム</v>
      </c>
      <c r="K1545" s="1" t="str">
        <f>VLOOKUP($I1545,教員一覧!$A:$D,3,FALSE)</f>
        <v>プログラム</v>
      </c>
      <c r="L1545" s="1" t="str">
        <f>VLOOKUP($I1545,教員一覧!$A:$D,4,FALSE)</f>
        <v>専任</v>
      </c>
      <c r="M1545" t="s">
        <v>129</v>
      </c>
      <c r="N1545" t="s">
        <v>3789</v>
      </c>
      <c r="O1545" t="s">
        <v>8</v>
      </c>
      <c r="P1545" t="s">
        <v>15</v>
      </c>
      <c r="Q1545">
        <v>4</v>
      </c>
      <c r="R1545">
        <v>3202</v>
      </c>
      <c r="S1545" s="1" t="str">
        <f>VLOOKUP($R1545,教室一覧!$A:$B,2,FALSE)</f>
        <v>普通教室</v>
      </c>
      <c r="T1545" s="1">
        <f>VLOOKUP($R1545,教室一覧!$A:$C,3,FALSE)</f>
        <v>36</v>
      </c>
      <c r="U1545" s="1" t="str">
        <f>VLOOKUP($R1545,教室一覧!$A:$D,4,FALSE)</f>
        <v>3号館</v>
      </c>
      <c r="V1545" s="1" t="str">
        <f>VLOOKUP($R1545,教室一覧!$A:$E,5,FALSE)</f>
        <v>2F</v>
      </c>
      <c r="W1545"/>
      <c r="X1545"/>
      <c r="Y1545" s="1" t="str">
        <f>VLOOKUP($O1545,教員一覧!$A:$D,2,FALSE)</f>
        <v>IT</v>
      </c>
      <c r="Z1545" s="1" t="str">
        <f>VLOOKUP($O1545,教員一覧!$A:$D,3,FALSE)</f>
        <v>　</v>
      </c>
      <c r="AA1545" s="1" t="str">
        <f>VLOOKUP($O1545,教員一覧!$A:$D,4,FALSE)</f>
        <v>専任</v>
      </c>
      <c r="AB1545" s="1" t="str">
        <f t="shared" si="485"/>
        <v/>
      </c>
      <c r="AC1545" s="14" t="s">
        <v>129</v>
      </c>
      <c r="AD1545" s="14" t="s">
        <v>163</v>
      </c>
      <c r="AE1545" s="14" t="s">
        <v>8</v>
      </c>
      <c r="AF1545" s="14" t="s">
        <v>15</v>
      </c>
      <c r="AG1545" s="14">
        <v>4</v>
      </c>
      <c r="AH1545" s="14">
        <v>3202</v>
      </c>
      <c r="AI1545" s="15" t="str">
        <f t="shared" si="486"/>
        <v/>
      </c>
      <c r="AJ1545" s="15" t="str">
        <f t="shared" si="487"/>
        <v/>
      </c>
      <c r="AK1545" s="15" t="str">
        <f t="shared" si="488"/>
        <v/>
      </c>
      <c r="AL1545" s="15" t="str">
        <f t="shared" si="489"/>
        <v/>
      </c>
      <c r="AM1545" s="15" t="str">
        <f t="shared" si="490"/>
        <v/>
      </c>
      <c r="AN1545" s="15" t="str">
        <f t="shared" si="491"/>
        <v/>
      </c>
      <c r="AO1545" s="15" t="str">
        <f t="shared" si="492"/>
        <v/>
      </c>
      <c r="AP1545" s="9" t="str">
        <f t="shared" si="493"/>
        <v>KE1A木4</v>
      </c>
      <c r="AQ1545" s="9">
        <f t="shared" si="494"/>
        <v>0.33333333333333331</v>
      </c>
      <c r="AR1545" s="11" t="str">
        <f t="shared" si="495"/>
        <v>寺澤木4</v>
      </c>
      <c r="AS1545" s="11">
        <f t="shared" si="482"/>
        <v>0.16666666666666666</v>
      </c>
      <c r="AT1545">
        <v>3</v>
      </c>
      <c r="AU1545" s="12">
        <f t="shared" si="496"/>
        <v>0.33333333333333331</v>
      </c>
      <c r="AV1545" s="13" t="str">
        <f t="shared" si="497"/>
        <v>3202木4</v>
      </c>
      <c r="AW1545" s="13">
        <f t="shared" si="498"/>
        <v>0.16666666666666666</v>
      </c>
      <c r="AX1545" s="18" t="str">
        <f t="shared" si="499"/>
        <v>KE1ALFEIT1B木43202</v>
      </c>
      <c r="AY1545" s="18">
        <f t="shared" si="500"/>
        <v>0.33333333333333331</v>
      </c>
      <c r="AZ1545"/>
    </row>
    <row r="1546" spans="1:52" x14ac:dyDescent="0.15">
      <c r="A1546" s="1">
        <f t="shared" si="483"/>
        <v>1</v>
      </c>
      <c r="B1546" s="1" t="str">
        <f t="shared" si="484"/>
        <v>編成</v>
      </c>
      <c r="C1546" t="s">
        <v>3695</v>
      </c>
      <c r="D1546" s="1" t="str">
        <f>VLOOKUP($C1546,クラス一覧!$A:$J,10,FALSE)</f>
        <v>IT</v>
      </c>
      <c r="E1546" s="1">
        <f>VLOOKUP($C1546,クラス一覧!$A:$J,8,FALSE)</f>
        <v>1</v>
      </c>
      <c r="F1546" s="1" t="str">
        <f>VLOOKUP($C1546,クラス一覧!$A:$J,9,FALSE)</f>
        <v>加藤</v>
      </c>
      <c r="G1546" s="1" t="str">
        <f>VLOOKUP($H1546,科目一覧!$A:$G,3,FALSE)</f>
        <v>情報処理</v>
      </c>
      <c r="H1546" t="s">
        <v>3056</v>
      </c>
      <c r="I1546" s="1" t="str">
        <f>VLOOKUP($H1546,科目一覧!$A:$G,7,FALSE)</f>
        <v>奥田</v>
      </c>
      <c r="J1546" s="1" t="str">
        <f>VLOOKUP($I1546,教員一覧!$A:$D,2,FALSE)</f>
        <v>ゲーム</v>
      </c>
      <c r="K1546" s="1" t="str">
        <f>VLOOKUP($I1546,教員一覧!$A:$D,3,FALSE)</f>
        <v>プログラム</v>
      </c>
      <c r="L1546" s="1" t="str">
        <f>VLOOKUP($I1546,教員一覧!$A:$D,4,FALSE)</f>
        <v>専任</v>
      </c>
      <c r="M1546" t="s">
        <v>130</v>
      </c>
      <c r="N1546" t="s">
        <v>3789</v>
      </c>
      <c r="O1546" t="s">
        <v>1484</v>
      </c>
      <c r="P1546" t="s">
        <v>15</v>
      </c>
      <c r="Q1546">
        <v>4</v>
      </c>
      <c r="R1546">
        <v>3203</v>
      </c>
      <c r="S1546" s="1" t="str">
        <f>VLOOKUP($R1546,教室一覧!$A:$B,2,FALSE)</f>
        <v>普通教室</v>
      </c>
      <c r="T1546" s="1">
        <f>VLOOKUP($R1546,教室一覧!$A:$C,3,FALSE)</f>
        <v>36</v>
      </c>
      <c r="U1546" s="1" t="str">
        <f>VLOOKUP($R1546,教室一覧!$A:$D,4,FALSE)</f>
        <v>3号館</v>
      </c>
      <c r="V1546" s="1" t="str">
        <f>VLOOKUP($R1546,教室一覧!$A:$E,5,FALSE)</f>
        <v>2F</v>
      </c>
      <c r="W1546"/>
      <c r="X1546"/>
      <c r="Y1546" s="1" t="str">
        <f>VLOOKUP($O1546,教員一覧!$A:$D,2,FALSE)</f>
        <v>IT</v>
      </c>
      <c r="Z1546" s="1" t="str">
        <f>VLOOKUP($O1546,教員一覧!$A:$D,3,FALSE)</f>
        <v>　</v>
      </c>
      <c r="AA1546" s="1" t="str">
        <f>VLOOKUP($O1546,教員一覧!$A:$D,4,FALSE)</f>
        <v>非常勤</v>
      </c>
      <c r="AB1546" s="1" t="str">
        <f t="shared" si="485"/>
        <v/>
      </c>
      <c r="AC1546" s="14" t="s">
        <v>130</v>
      </c>
      <c r="AD1546" s="14" t="s">
        <v>163</v>
      </c>
      <c r="AE1546" s="14" t="s">
        <v>1484</v>
      </c>
      <c r="AF1546" s="14" t="s">
        <v>15</v>
      </c>
      <c r="AG1546" s="14">
        <v>4</v>
      </c>
      <c r="AH1546" s="14">
        <v>3203</v>
      </c>
      <c r="AI1546" s="15" t="str">
        <f t="shared" si="486"/>
        <v/>
      </c>
      <c r="AJ1546" s="15" t="str">
        <f t="shared" si="487"/>
        <v/>
      </c>
      <c r="AK1546" s="15" t="str">
        <f t="shared" si="488"/>
        <v/>
      </c>
      <c r="AL1546" s="15" t="str">
        <f t="shared" si="489"/>
        <v/>
      </c>
      <c r="AM1546" s="15" t="str">
        <f t="shared" si="490"/>
        <v/>
      </c>
      <c r="AN1546" s="15" t="str">
        <f t="shared" si="491"/>
        <v/>
      </c>
      <c r="AO1546" s="15" t="str">
        <f t="shared" si="492"/>
        <v/>
      </c>
      <c r="AP1546" s="9" t="str">
        <f t="shared" si="493"/>
        <v>KE1A木4</v>
      </c>
      <c r="AQ1546" s="9">
        <f t="shared" si="494"/>
        <v>0.33333333333333331</v>
      </c>
      <c r="AR1546" s="11" t="str">
        <f t="shared" si="495"/>
        <v>吹野木4</v>
      </c>
      <c r="AS1546" s="11">
        <f t="shared" si="482"/>
        <v>0.16666666666666666</v>
      </c>
      <c r="AT1546">
        <v>3</v>
      </c>
      <c r="AU1546" s="12">
        <f t="shared" si="496"/>
        <v>0.33333333333333331</v>
      </c>
      <c r="AV1546" s="13" t="str">
        <f t="shared" si="497"/>
        <v>3203木4</v>
      </c>
      <c r="AW1546" s="13">
        <f t="shared" si="498"/>
        <v>0.16666666666666666</v>
      </c>
      <c r="AX1546" s="18" t="str">
        <f t="shared" si="499"/>
        <v>KE1ALFEIT1C木43203</v>
      </c>
      <c r="AY1546" s="18">
        <f t="shared" si="500"/>
        <v>0.33333333333333331</v>
      </c>
      <c r="AZ1546"/>
    </row>
    <row r="1547" spans="1:52" x14ac:dyDescent="0.15">
      <c r="A1547" s="1">
        <f t="shared" si="483"/>
        <v>2</v>
      </c>
      <c r="B1547" s="1" t="str">
        <f t="shared" si="484"/>
        <v>HR</v>
      </c>
      <c r="C1547" t="s">
        <v>3746</v>
      </c>
      <c r="D1547" s="1" t="str">
        <f>VLOOKUP($C1547,クラス一覧!$A:$J,10,FALSE)</f>
        <v>IT</v>
      </c>
      <c r="E1547" s="1">
        <f>VLOOKUP($C1547,クラス一覧!$A:$J,8,FALSE)</f>
        <v>3</v>
      </c>
      <c r="F1547" s="1" t="str">
        <f>VLOOKUP($C1547,クラス一覧!$A:$J,9,FALSE)</f>
        <v>小出</v>
      </c>
      <c r="G1547" s="1" t="str">
        <f>VLOOKUP($H1547,科目一覧!$A:$G,3,FALSE)</f>
        <v>SHR</v>
      </c>
      <c r="H1547" t="s">
        <v>3720</v>
      </c>
      <c r="I1547" s="1">
        <f>VLOOKUP($H1547,科目一覧!$A:$G,7,FALSE)</f>
        <v>0</v>
      </c>
      <c r="J1547" s="1" t="e">
        <f>VLOOKUP($I1547,教員一覧!$A:$D,2,FALSE)</f>
        <v>#N/A</v>
      </c>
      <c r="K1547" s="1" t="e">
        <f>VLOOKUP($I1547,教員一覧!$A:$D,3,FALSE)</f>
        <v>#N/A</v>
      </c>
      <c r="L1547" s="1" t="e">
        <f>VLOOKUP($I1547,教員一覧!$A:$D,4,FALSE)</f>
        <v>#N/A</v>
      </c>
      <c r="M1547" t="s">
        <v>3746</v>
      </c>
      <c r="N1547" t="s">
        <v>3789</v>
      </c>
      <c r="O1547" t="s">
        <v>37</v>
      </c>
      <c r="P1547" t="s">
        <v>3955</v>
      </c>
      <c r="S1547" s="1" t="e">
        <f>VLOOKUP($R1547,教室一覧!$A:$B,2,FALSE)</f>
        <v>#N/A</v>
      </c>
      <c r="T1547" s="1" t="e">
        <f>VLOOKUP($R1547,教室一覧!$A:$C,3,FALSE)</f>
        <v>#N/A</v>
      </c>
      <c r="U1547" s="1" t="e">
        <f>VLOOKUP($R1547,教室一覧!$A:$D,4,FALSE)</f>
        <v>#N/A</v>
      </c>
      <c r="V1547" s="1" t="e">
        <f>VLOOKUP($R1547,教室一覧!$A:$E,5,FALSE)</f>
        <v>#N/A</v>
      </c>
      <c r="W1547"/>
      <c r="X1547"/>
      <c r="Y1547" s="1" t="str">
        <f>VLOOKUP($O1547,教員一覧!$A:$D,2,FALSE)</f>
        <v>IT</v>
      </c>
      <c r="Z1547" s="1" t="str">
        <f>VLOOKUP($O1547,教員一覧!$A:$D,3,FALSE)</f>
        <v>　</v>
      </c>
      <c r="AA1547" s="1" t="str">
        <f>VLOOKUP($O1547,教員一覧!$A:$D,4,FALSE)</f>
        <v>専任</v>
      </c>
      <c r="AB1547" s="1" t="str">
        <f t="shared" si="485"/>
        <v>担任</v>
      </c>
      <c r="AC1547" s="14" t="s">
        <v>42</v>
      </c>
      <c r="AD1547" s="14" t="s">
        <v>163</v>
      </c>
      <c r="AE1547" s="14" t="s">
        <v>37</v>
      </c>
      <c r="AF1547" s="14" t="s">
        <v>3721</v>
      </c>
      <c r="AI1547" s="15" t="str">
        <f t="shared" si="486"/>
        <v/>
      </c>
      <c r="AJ1547" s="15" t="str">
        <f t="shared" si="487"/>
        <v/>
      </c>
      <c r="AK1547" s="15" t="str">
        <f t="shared" si="488"/>
        <v/>
      </c>
      <c r="AL1547" s="15" t="str">
        <f t="shared" si="489"/>
        <v/>
      </c>
      <c r="AM1547" s="15" t="str">
        <f t="shared" si="490"/>
        <v/>
      </c>
      <c r="AN1547" s="15" t="str">
        <f t="shared" si="491"/>
        <v/>
      </c>
      <c r="AO1547" s="15" t="str">
        <f t="shared" si="492"/>
        <v/>
      </c>
      <c r="AP1547" s="9" t="str">
        <f t="shared" si="493"/>
        <v>KE2A月1245、火1345、水15</v>
      </c>
      <c r="AQ1547" s="9">
        <f t="shared" si="494"/>
        <v>1</v>
      </c>
      <c r="AR1547" s="11" t="str">
        <f t="shared" si="495"/>
        <v>小出月1245、火1345、水15</v>
      </c>
      <c r="AS1547" s="11">
        <v>0</v>
      </c>
      <c r="AT1547">
        <v>1</v>
      </c>
      <c r="AU1547" s="12">
        <f t="shared" si="496"/>
        <v>3</v>
      </c>
      <c r="AV1547" s="13" t="str">
        <f t="shared" si="497"/>
        <v>月1245、火1345、水15</v>
      </c>
      <c r="AW1547" s="13">
        <f t="shared" si="498"/>
        <v>1</v>
      </c>
      <c r="AX1547" s="18" t="str">
        <f t="shared" si="499"/>
        <v>KE2AKE2A月1245、火1345、水15</v>
      </c>
      <c r="AY1547" s="18">
        <f t="shared" si="500"/>
        <v>3</v>
      </c>
      <c r="AZ1547"/>
    </row>
    <row r="1548" spans="1:52" x14ac:dyDescent="0.15">
      <c r="A1548" s="1">
        <f t="shared" si="483"/>
        <v>3</v>
      </c>
      <c r="B1548" s="1" t="str">
        <f t="shared" si="484"/>
        <v>編成</v>
      </c>
      <c r="C1548" t="s">
        <v>3706</v>
      </c>
      <c r="D1548" s="1" t="str">
        <f>VLOOKUP($C1548,クラス一覧!$A:$J,10,FALSE)</f>
        <v>IT</v>
      </c>
      <c r="E1548" s="1">
        <f>VLOOKUP($C1548,クラス一覧!$A:$J,8,FALSE)</f>
        <v>7</v>
      </c>
      <c r="F1548" s="1" t="str">
        <f>VLOOKUP($C1548,クラス一覧!$A:$J,9,FALSE)</f>
        <v>朱</v>
      </c>
      <c r="G1548" s="1" t="str">
        <f>VLOOKUP($H1548,科目一覧!$A:$G,3,FALSE)</f>
        <v>プログラミング</v>
      </c>
      <c r="H1548" t="s">
        <v>1673</v>
      </c>
      <c r="I1548" s="1" t="str">
        <f>VLOOKUP($H1548,科目一覧!$A:$G,7,FALSE)</f>
        <v>朱</v>
      </c>
      <c r="J1548" s="1" t="str">
        <f>VLOOKUP($I1548,教員一覧!$A:$D,2,FALSE)</f>
        <v>IT</v>
      </c>
      <c r="K1548" s="1" t="str">
        <f>VLOOKUP($I1548,教員一覧!$A:$D,3,FALSE)</f>
        <v>　</v>
      </c>
      <c r="L1548" s="1" t="str">
        <f>VLOOKUP($I1548,教員一覧!$A:$D,4,FALSE)</f>
        <v>専任</v>
      </c>
      <c r="M1548" t="s">
        <v>145</v>
      </c>
      <c r="N1548" t="s">
        <v>3789</v>
      </c>
      <c r="O1548" t="s">
        <v>44</v>
      </c>
      <c r="P1548" t="s">
        <v>12</v>
      </c>
      <c r="Q1548">
        <v>1</v>
      </c>
      <c r="R1548">
        <v>1403</v>
      </c>
      <c r="S1548" s="1" t="str">
        <f>VLOOKUP($R1548,教室一覧!$A:$B,2,FALSE)</f>
        <v>ノート32</v>
      </c>
      <c r="T1548" s="1">
        <f>VLOOKUP($R1548,教室一覧!$A:$C,3,FALSE)</f>
        <v>32</v>
      </c>
      <c r="U1548" s="1" t="str">
        <f>VLOOKUP($R1548,教室一覧!$A:$D,4,FALSE)</f>
        <v>1号館</v>
      </c>
      <c r="V1548" s="1" t="str">
        <f>VLOOKUP($R1548,教室一覧!$A:$E,5,FALSE)</f>
        <v>4F</v>
      </c>
      <c r="W1548"/>
      <c r="X1548"/>
      <c r="Y1548" s="1" t="str">
        <f>VLOOKUP($O1548,教員一覧!$A:$D,2,FALSE)</f>
        <v>IT</v>
      </c>
      <c r="Z1548" s="1" t="str">
        <f>VLOOKUP($O1548,教員一覧!$A:$D,3,FALSE)</f>
        <v>　</v>
      </c>
      <c r="AA1548" s="1" t="str">
        <f>VLOOKUP($O1548,教員一覧!$A:$D,4,FALSE)</f>
        <v>専任</v>
      </c>
      <c r="AB1548" s="1" t="str">
        <f t="shared" si="485"/>
        <v>担任</v>
      </c>
      <c r="AC1548" s="14" t="s">
        <v>145</v>
      </c>
      <c r="AD1548" s="14" t="s">
        <v>163</v>
      </c>
      <c r="AE1548" s="14" t="s">
        <v>44</v>
      </c>
      <c r="AF1548" s="14" t="s">
        <v>12</v>
      </c>
      <c r="AG1548" s="14">
        <v>1</v>
      </c>
      <c r="AH1548" s="14">
        <v>1403</v>
      </c>
      <c r="AI1548" s="15" t="str">
        <f t="shared" si="486"/>
        <v/>
      </c>
      <c r="AJ1548" s="15" t="str">
        <f t="shared" si="487"/>
        <v/>
      </c>
      <c r="AK1548" s="15" t="str">
        <f t="shared" si="488"/>
        <v/>
      </c>
      <c r="AL1548" s="15" t="str">
        <f t="shared" si="489"/>
        <v/>
      </c>
      <c r="AM1548" s="15" t="str">
        <f t="shared" si="490"/>
        <v/>
      </c>
      <c r="AN1548" s="15" t="str">
        <f t="shared" si="491"/>
        <v/>
      </c>
      <c r="AO1548" s="15" t="str">
        <f t="shared" si="492"/>
        <v/>
      </c>
      <c r="AP1548" s="9" t="str">
        <f t="shared" si="493"/>
        <v>KE3A火1</v>
      </c>
      <c r="AQ1548" s="9">
        <f t="shared" si="494"/>
        <v>1</v>
      </c>
      <c r="AR1548" s="11" t="str">
        <f t="shared" si="495"/>
        <v>朱火1</v>
      </c>
      <c r="AS1548" s="11">
        <f t="shared" ref="AS1548:AS1567" si="501">1/COUNTIF($AR:$AR,$AR1548)</f>
        <v>0.33333333333333331</v>
      </c>
      <c r="AT1548">
        <v>1</v>
      </c>
      <c r="AU1548" s="12">
        <f t="shared" si="496"/>
        <v>7</v>
      </c>
      <c r="AV1548" s="13" t="str">
        <f t="shared" si="497"/>
        <v>1403火1</v>
      </c>
      <c r="AW1548" s="13">
        <f t="shared" si="498"/>
        <v>0.33333333333333331</v>
      </c>
      <c r="AX1548" s="18" t="str">
        <f t="shared" si="499"/>
        <v>KE3AUSKWK2KE3A火11403</v>
      </c>
      <c r="AY1548" s="18">
        <f t="shared" si="500"/>
        <v>7</v>
      </c>
      <c r="AZ1548"/>
    </row>
    <row r="1549" spans="1:52" x14ac:dyDescent="0.15">
      <c r="A1549" s="1">
        <f t="shared" si="483"/>
        <v>3</v>
      </c>
      <c r="B1549" s="1" t="str">
        <f t="shared" si="484"/>
        <v>編成</v>
      </c>
      <c r="C1549" t="s">
        <v>3706</v>
      </c>
      <c r="D1549" s="1" t="str">
        <f>VLOOKUP($C1549,クラス一覧!$A:$J,10,FALSE)</f>
        <v>IT</v>
      </c>
      <c r="E1549" s="1">
        <f>VLOOKUP($C1549,クラス一覧!$A:$J,8,FALSE)</f>
        <v>7</v>
      </c>
      <c r="F1549" s="1" t="str">
        <f>VLOOKUP($C1549,クラス一覧!$A:$J,9,FALSE)</f>
        <v>朱</v>
      </c>
      <c r="G1549" s="1" t="str">
        <f>VLOOKUP($H1549,科目一覧!$A:$G,3,FALSE)</f>
        <v>プログラミング</v>
      </c>
      <c r="H1549" t="s">
        <v>1674</v>
      </c>
      <c r="I1549" s="1" t="str">
        <f>VLOOKUP($H1549,科目一覧!$A:$G,7,FALSE)</f>
        <v>朱</v>
      </c>
      <c r="J1549" s="1" t="str">
        <f>VLOOKUP($I1549,教員一覧!$A:$D,2,FALSE)</f>
        <v>IT</v>
      </c>
      <c r="K1549" s="1" t="str">
        <f>VLOOKUP($I1549,教員一覧!$A:$D,3,FALSE)</f>
        <v>　</v>
      </c>
      <c r="L1549" s="1" t="str">
        <f>VLOOKUP($I1549,教員一覧!$A:$D,4,FALSE)</f>
        <v>専任</v>
      </c>
      <c r="M1549" t="s">
        <v>145</v>
      </c>
      <c r="N1549" t="s">
        <v>3789</v>
      </c>
      <c r="O1549" t="s">
        <v>44</v>
      </c>
      <c r="P1549" t="s">
        <v>12</v>
      </c>
      <c r="Q1549">
        <v>2</v>
      </c>
      <c r="R1549">
        <v>1403</v>
      </c>
      <c r="S1549" s="1" t="str">
        <f>VLOOKUP($R1549,教室一覧!$A:$B,2,FALSE)</f>
        <v>ノート32</v>
      </c>
      <c r="T1549" s="1">
        <f>VLOOKUP($R1549,教室一覧!$A:$C,3,FALSE)</f>
        <v>32</v>
      </c>
      <c r="U1549" s="1" t="str">
        <f>VLOOKUP($R1549,教室一覧!$A:$D,4,FALSE)</f>
        <v>1号館</v>
      </c>
      <c r="V1549" s="1" t="str">
        <f>VLOOKUP($R1549,教室一覧!$A:$E,5,FALSE)</f>
        <v>4F</v>
      </c>
      <c r="W1549"/>
      <c r="X1549"/>
      <c r="Y1549" s="1" t="str">
        <f>VLOOKUP($O1549,教員一覧!$A:$D,2,FALSE)</f>
        <v>IT</v>
      </c>
      <c r="Z1549" s="1" t="str">
        <f>VLOOKUP($O1549,教員一覧!$A:$D,3,FALSE)</f>
        <v>　</v>
      </c>
      <c r="AA1549" s="1" t="str">
        <f>VLOOKUP($O1549,教員一覧!$A:$D,4,FALSE)</f>
        <v>専任</v>
      </c>
      <c r="AB1549" s="1" t="str">
        <f t="shared" si="485"/>
        <v>担任</v>
      </c>
      <c r="AC1549" s="14" t="s">
        <v>145</v>
      </c>
      <c r="AD1549" s="14" t="s">
        <v>163</v>
      </c>
      <c r="AE1549" s="14" t="s">
        <v>44</v>
      </c>
      <c r="AF1549" s="14" t="s">
        <v>12</v>
      </c>
      <c r="AG1549" s="14">
        <v>2</v>
      </c>
      <c r="AH1549" s="14">
        <v>1403</v>
      </c>
      <c r="AI1549" s="15" t="str">
        <f t="shared" si="486"/>
        <v/>
      </c>
      <c r="AJ1549" s="15" t="str">
        <f t="shared" si="487"/>
        <v/>
      </c>
      <c r="AK1549" s="15" t="str">
        <f t="shared" si="488"/>
        <v/>
      </c>
      <c r="AL1549" s="15" t="str">
        <f t="shared" si="489"/>
        <v/>
      </c>
      <c r="AM1549" s="15" t="str">
        <f t="shared" si="490"/>
        <v/>
      </c>
      <c r="AN1549" s="15" t="str">
        <f t="shared" si="491"/>
        <v/>
      </c>
      <c r="AO1549" s="15" t="str">
        <f t="shared" si="492"/>
        <v/>
      </c>
      <c r="AP1549" s="9" t="str">
        <f t="shared" si="493"/>
        <v>KE3A火2</v>
      </c>
      <c r="AQ1549" s="9">
        <f t="shared" si="494"/>
        <v>0.5</v>
      </c>
      <c r="AR1549" s="11" t="str">
        <f t="shared" si="495"/>
        <v>朱火2</v>
      </c>
      <c r="AS1549" s="11">
        <f t="shared" si="501"/>
        <v>0.33333333333333331</v>
      </c>
      <c r="AT1549">
        <v>1</v>
      </c>
      <c r="AU1549" s="12">
        <f t="shared" si="496"/>
        <v>7</v>
      </c>
      <c r="AV1549" s="13" t="str">
        <f t="shared" si="497"/>
        <v>1403火2</v>
      </c>
      <c r="AW1549" s="13">
        <f t="shared" si="498"/>
        <v>0.16666666666666666</v>
      </c>
      <c r="AX1549" s="18" t="str">
        <f t="shared" si="499"/>
        <v>KE3AUSKWK2KE3A火21403</v>
      </c>
      <c r="AY1549" s="18">
        <f t="shared" si="500"/>
        <v>3.5</v>
      </c>
      <c r="AZ1549"/>
    </row>
    <row r="1550" spans="1:52" x14ac:dyDescent="0.15">
      <c r="A1550" s="1">
        <f t="shared" si="483"/>
        <v>3</v>
      </c>
      <c r="B1550" s="1" t="str">
        <f t="shared" si="484"/>
        <v>編成</v>
      </c>
      <c r="C1550" t="s">
        <v>3706</v>
      </c>
      <c r="D1550" s="1" t="str">
        <f>VLOOKUP($C1550,クラス一覧!$A:$J,10,FALSE)</f>
        <v>IT</v>
      </c>
      <c r="E1550" s="1">
        <f>VLOOKUP($C1550,クラス一覧!$A:$J,8,FALSE)</f>
        <v>7</v>
      </c>
      <c r="F1550" s="1" t="str">
        <f>VLOOKUP($C1550,クラス一覧!$A:$J,9,FALSE)</f>
        <v>朱</v>
      </c>
      <c r="G1550" s="1" t="str">
        <f>VLOOKUP($H1550,科目一覧!$A:$G,3,FALSE)</f>
        <v>ビジネス</v>
      </c>
      <c r="H1550" t="s">
        <v>3074</v>
      </c>
      <c r="I1550" s="1" t="str">
        <f>VLOOKUP($H1550,科目一覧!$A:$G,7,FALSE)</f>
        <v>寺澤</v>
      </c>
      <c r="J1550" s="1" t="str">
        <f>VLOOKUP($I1550,教員一覧!$A:$D,2,FALSE)</f>
        <v>IT</v>
      </c>
      <c r="K1550" s="1" t="str">
        <f>VLOOKUP($I1550,教員一覧!$A:$D,3,FALSE)</f>
        <v>　</v>
      </c>
      <c r="L1550" s="1" t="str">
        <f>VLOOKUP($I1550,教員一覧!$A:$D,4,FALSE)</f>
        <v>専任</v>
      </c>
      <c r="M1550" t="s">
        <v>144</v>
      </c>
      <c r="N1550" t="s">
        <v>3789</v>
      </c>
      <c r="O1550" t="s">
        <v>8</v>
      </c>
      <c r="P1550" t="s">
        <v>12</v>
      </c>
      <c r="Q1550">
        <v>3</v>
      </c>
      <c r="R1550">
        <v>1403</v>
      </c>
      <c r="S1550" s="1" t="str">
        <f>VLOOKUP($R1550,教室一覧!$A:$B,2,FALSE)</f>
        <v>ノート32</v>
      </c>
      <c r="T1550" s="1">
        <f>VLOOKUP($R1550,教室一覧!$A:$C,3,FALSE)</f>
        <v>32</v>
      </c>
      <c r="U1550" s="1" t="str">
        <f>VLOOKUP($R1550,教室一覧!$A:$D,4,FALSE)</f>
        <v>1号館</v>
      </c>
      <c r="V1550" s="1" t="str">
        <f>VLOOKUP($R1550,教室一覧!$A:$E,5,FALSE)</f>
        <v>4F</v>
      </c>
      <c r="W1550"/>
      <c r="X1550"/>
      <c r="Y1550" s="1" t="str">
        <f>VLOOKUP($O1550,教員一覧!$A:$D,2,FALSE)</f>
        <v>IT</v>
      </c>
      <c r="Z1550" s="1" t="str">
        <f>VLOOKUP($O1550,教員一覧!$A:$D,3,FALSE)</f>
        <v>　</v>
      </c>
      <c r="AA1550" s="1" t="str">
        <f>VLOOKUP($O1550,教員一覧!$A:$D,4,FALSE)</f>
        <v>専任</v>
      </c>
      <c r="AB1550" s="1" t="str">
        <f t="shared" si="485"/>
        <v/>
      </c>
      <c r="AC1550" s="14" t="s">
        <v>144</v>
      </c>
      <c r="AD1550" s="14" t="s">
        <v>163</v>
      </c>
      <c r="AE1550" s="14" t="s">
        <v>8</v>
      </c>
      <c r="AF1550" s="14" t="s">
        <v>12</v>
      </c>
      <c r="AG1550" s="14">
        <v>3</v>
      </c>
      <c r="AH1550" s="14">
        <v>1403</v>
      </c>
      <c r="AI1550" s="15" t="str">
        <f t="shared" si="486"/>
        <v/>
      </c>
      <c r="AJ1550" s="15" t="str">
        <f t="shared" si="487"/>
        <v/>
      </c>
      <c r="AK1550" s="15" t="str">
        <f t="shared" si="488"/>
        <v/>
      </c>
      <c r="AL1550" s="15" t="str">
        <f t="shared" si="489"/>
        <v/>
      </c>
      <c r="AM1550" s="15" t="str">
        <f t="shared" si="490"/>
        <v/>
      </c>
      <c r="AN1550" s="15" t="str">
        <f t="shared" si="491"/>
        <v/>
      </c>
      <c r="AO1550" s="15" t="str">
        <f t="shared" si="492"/>
        <v/>
      </c>
      <c r="AP1550" s="9" t="str">
        <f t="shared" si="493"/>
        <v>KE3A火3</v>
      </c>
      <c r="AQ1550" s="9">
        <f t="shared" si="494"/>
        <v>0.5</v>
      </c>
      <c r="AR1550" s="11" t="str">
        <f t="shared" si="495"/>
        <v>寺澤火3</v>
      </c>
      <c r="AS1550" s="11">
        <f t="shared" si="501"/>
        <v>0.25</v>
      </c>
      <c r="AT1550">
        <v>1</v>
      </c>
      <c r="AU1550" s="12">
        <f t="shared" si="496"/>
        <v>7</v>
      </c>
      <c r="AV1550" s="13" t="str">
        <f t="shared" si="497"/>
        <v>1403火3</v>
      </c>
      <c r="AW1550" s="13">
        <f t="shared" si="498"/>
        <v>0.25</v>
      </c>
      <c r="AX1550" s="18" t="str">
        <f t="shared" si="499"/>
        <v>KE3AUSK2KE3A火31403</v>
      </c>
      <c r="AY1550" s="18">
        <f t="shared" si="500"/>
        <v>3.5</v>
      </c>
      <c r="AZ1550"/>
    </row>
    <row r="1551" spans="1:52" x14ac:dyDescent="0.15">
      <c r="A1551" s="1">
        <f t="shared" si="483"/>
        <v>3</v>
      </c>
      <c r="B1551" s="1" t="str">
        <f t="shared" si="484"/>
        <v>編成</v>
      </c>
      <c r="C1551" t="s">
        <v>3706</v>
      </c>
      <c r="D1551" s="1" t="str">
        <f>VLOOKUP($C1551,クラス一覧!$A:$J,10,FALSE)</f>
        <v>IT</v>
      </c>
      <c r="E1551" s="1">
        <f>VLOOKUP($C1551,クラス一覧!$A:$J,8,FALSE)</f>
        <v>7</v>
      </c>
      <c r="F1551" s="1" t="str">
        <f>VLOOKUP($C1551,クラス一覧!$A:$J,9,FALSE)</f>
        <v>朱</v>
      </c>
      <c r="G1551" s="1" t="str">
        <f>VLOOKUP($H1551,科目一覧!$A:$G,3,FALSE)</f>
        <v>ビジネス</v>
      </c>
      <c r="H1551" t="s">
        <v>3074</v>
      </c>
      <c r="I1551" s="1" t="str">
        <f>VLOOKUP($H1551,科目一覧!$A:$G,7,FALSE)</f>
        <v>寺澤</v>
      </c>
      <c r="J1551" s="1" t="str">
        <f>VLOOKUP($I1551,教員一覧!$A:$D,2,FALSE)</f>
        <v>IT</v>
      </c>
      <c r="K1551" s="1" t="str">
        <f>VLOOKUP($I1551,教員一覧!$A:$D,3,FALSE)</f>
        <v>　</v>
      </c>
      <c r="L1551" s="1" t="str">
        <f>VLOOKUP($I1551,教員一覧!$A:$D,4,FALSE)</f>
        <v>専任</v>
      </c>
      <c r="M1551" t="s">
        <v>144</v>
      </c>
      <c r="N1551" t="s">
        <v>3789</v>
      </c>
      <c r="O1551" t="s">
        <v>8</v>
      </c>
      <c r="P1551" t="s">
        <v>12</v>
      </c>
      <c r="Q1551">
        <v>4</v>
      </c>
      <c r="R1551">
        <v>1403</v>
      </c>
      <c r="S1551" s="1" t="str">
        <f>VLOOKUP($R1551,教室一覧!$A:$B,2,FALSE)</f>
        <v>ノート32</v>
      </c>
      <c r="T1551" s="1">
        <f>VLOOKUP($R1551,教室一覧!$A:$C,3,FALSE)</f>
        <v>32</v>
      </c>
      <c r="U1551" s="1" t="str">
        <f>VLOOKUP($R1551,教室一覧!$A:$D,4,FALSE)</f>
        <v>1号館</v>
      </c>
      <c r="V1551" s="1" t="str">
        <f>VLOOKUP($R1551,教室一覧!$A:$E,5,FALSE)</f>
        <v>4F</v>
      </c>
      <c r="W1551"/>
      <c r="X1551"/>
      <c r="Y1551" s="1" t="str">
        <f>VLOOKUP($O1551,教員一覧!$A:$D,2,FALSE)</f>
        <v>IT</v>
      </c>
      <c r="Z1551" s="1" t="str">
        <f>VLOOKUP($O1551,教員一覧!$A:$D,3,FALSE)</f>
        <v>　</v>
      </c>
      <c r="AA1551" s="1" t="str">
        <f>VLOOKUP($O1551,教員一覧!$A:$D,4,FALSE)</f>
        <v>専任</v>
      </c>
      <c r="AB1551" s="1" t="str">
        <f t="shared" si="485"/>
        <v/>
      </c>
      <c r="AC1551" s="14" t="s">
        <v>144</v>
      </c>
      <c r="AD1551" s="14" t="s">
        <v>163</v>
      </c>
      <c r="AE1551" s="14" t="s">
        <v>8</v>
      </c>
      <c r="AF1551" s="14" t="s">
        <v>12</v>
      </c>
      <c r="AG1551" s="14">
        <v>4</v>
      </c>
      <c r="AH1551" s="14">
        <v>1403</v>
      </c>
      <c r="AI1551" s="15" t="str">
        <f t="shared" si="486"/>
        <v/>
      </c>
      <c r="AJ1551" s="15" t="str">
        <f t="shared" si="487"/>
        <v/>
      </c>
      <c r="AK1551" s="15" t="str">
        <f t="shared" si="488"/>
        <v/>
      </c>
      <c r="AL1551" s="15" t="str">
        <f t="shared" si="489"/>
        <v/>
      </c>
      <c r="AM1551" s="15" t="str">
        <f t="shared" si="490"/>
        <v/>
      </c>
      <c r="AN1551" s="15" t="str">
        <f t="shared" si="491"/>
        <v/>
      </c>
      <c r="AO1551" s="15" t="str">
        <f t="shared" si="492"/>
        <v/>
      </c>
      <c r="AP1551" s="9" t="str">
        <f t="shared" si="493"/>
        <v>KE3A火4</v>
      </c>
      <c r="AQ1551" s="9">
        <f t="shared" si="494"/>
        <v>0.5</v>
      </c>
      <c r="AR1551" s="11" t="str">
        <f t="shared" si="495"/>
        <v>寺澤火4</v>
      </c>
      <c r="AS1551" s="11">
        <f t="shared" si="501"/>
        <v>0.25</v>
      </c>
      <c r="AT1551">
        <v>1</v>
      </c>
      <c r="AU1551" s="12">
        <f t="shared" si="496"/>
        <v>7</v>
      </c>
      <c r="AV1551" s="13" t="str">
        <f t="shared" si="497"/>
        <v>1403火4</v>
      </c>
      <c r="AW1551" s="13">
        <f t="shared" si="498"/>
        <v>0.25</v>
      </c>
      <c r="AX1551" s="18" t="str">
        <f t="shared" si="499"/>
        <v>KE3AUSK2KE3A火41403</v>
      </c>
      <c r="AY1551" s="18">
        <f t="shared" si="500"/>
        <v>3.5</v>
      </c>
      <c r="AZ1551"/>
    </row>
    <row r="1552" spans="1:52" x14ac:dyDescent="0.15">
      <c r="A1552" s="1">
        <f t="shared" si="483"/>
        <v>3</v>
      </c>
      <c r="B1552" s="1" t="str">
        <f t="shared" si="484"/>
        <v>編成</v>
      </c>
      <c r="C1552" t="s">
        <v>3706</v>
      </c>
      <c r="D1552" s="1" t="str">
        <f>VLOOKUP($C1552,クラス一覧!$A:$J,10,FALSE)</f>
        <v>IT</v>
      </c>
      <c r="E1552" s="1">
        <f>VLOOKUP($C1552,クラス一覧!$A:$J,8,FALSE)</f>
        <v>7</v>
      </c>
      <c r="F1552" s="1" t="str">
        <f>VLOOKUP($C1552,クラス一覧!$A:$J,9,FALSE)</f>
        <v>朱</v>
      </c>
      <c r="G1552" s="1" t="str">
        <f>VLOOKUP($H1552,科目一覧!$A:$G,3,FALSE)</f>
        <v>情報処理</v>
      </c>
      <c r="H1552" t="s">
        <v>3117</v>
      </c>
      <c r="I1552" s="1" t="str">
        <f>VLOOKUP($H1552,科目一覧!$A:$G,7,FALSE)</f>
        <v>今井</v>
      </c>
      <c r="J1552" s="1" t="str">
        <f>VLOOKUP($I1552,教員一覧!$A:$D,2,FALSE)</f>
        <v>IT</v>
      </c>
      <c r="K1552" s="1" t="str">
        <f>VLOOKUP($I1552,教員一覧!$A:$D,3,FALSE)</f>
        <v>　</v>
      </c>
      <c r="L1552" s="1" t="str">
        <f>VLOOKUP($I1552,教員一覧!$A:$D,4,FALSE)</f>
        <v>専任</v>
      </c>
      <c r="M1552" t="s">
        <v>3652</v>
      </c>
      <c r="N1552" t="s">
        <v>3789</v>
      </c>
      <c r="O1552" t="s">
        <v>28</v>
      </c>
      <c r="P1552" t="s">
        <v>17</v>
      </c>
      <c r="Q1552">
        <v>1</v>
      </c>
      <c r="R1552">
        <v>3401</v>
      </c>
      <c r="S1552" s="1" t="str">
        <f>VLOOKUP($R1552,教室一覧!$A:$B,2,FALSE)</f>
        <v>ノート対応</v>
      </c>
      <c r="T1552" s="1">
        <f>VLOOKUP($R1552,教室一覧!$A:$C,3,FALSE)</f>
        <v>36</v>
      </c>
      <c r="U1552" s="1" t="str">
        <f>VLOOKUP($R1552,教室一覧!$A:$D,4,FALSE)</f>
        <v>3号館</v>
      </c>
      <c r="V1552" s="1" t="str">
        <f>VLOOKUP($R1552,教室一覧!$A:$E,5,FALSE)</f>
        <v>4F</v>
      </c>
      <c r="W1552"/>
      <c r="X1552"/>
      <c r="Y1552" s="1" t="str">
        <f>VLOOKUP($O1552,教員一覧!$A:$D,2,FALSE)</f>
        <v>IT</v>
      </c>
      <c r="Z1552" s="1" t="str">
        <f>VLOOKUP($O1552,教員一覧!$A:$D,3,FALSE)</f>
        <v>　</v>
      </c>
      <c r="AA1552" s="1" t="str">
        <f>VLOOKUP($O1552,教員一覧!$A:$D,4,FALSE)</f>
        <v>専任</v>
      </c>
      <c r="AB1552" s="1" t="str">
        <f t="shared" si="485"/>
        <v/>
      </c>
      <c r="AC1552" s="14" t="s">
        <v>3652</v>
      </c>
      <c r="AD1552" s="14" t="s">
        <v>163</v>
      </c>
      <c r="AE1552" s="14" t="s">
        <v>28</v>
      </c>
      <c r="AF1552" s="14" t="s">
        <v>17</v>
      </c>
      <c r="AG1552" s="14">
        <v>1</v>
      </c>
      <c r="AH1552" s="14">
        <v>3401</v>
      </c>
      <c r="AI1552" s="15" t="str">
        <f t="shared" si="486"/>
        <v/>
      </c>
      <c r="AJ1552" s="15" t="str">
        <f t="shared" si="487"/>
        <v/>
      </c>
      <c r="AK1552" s="15" t="str">
        <f t="shared" si="488"/>
        <v/>
      </c>
      <c r="AL1552" s="15" t="str">
        <f t="shared" si="489"/>
        <v/>
      </c>
      <c r="AM1552" s="15" t="str">
        <f t="shared" si="490"/>
        <v/>
      </c>
      <c r="AN1552" s="15" t="str">
        <f t="shared" si="491"/>
        <v/>
      </c>
      <c r="AO1552" s="15" t="str">
        <f t="shared" si="492"/>
        <v/>
      </c>
      <c r="AP1552" s="9" t="str">
        <f t="shared" si="493"/>
        <v>KE3A金1</v>
      </c>
      <c r="AQ1552" s="9">
        <f t="shared" si="494"/>
        <v>0.33333333333333331</v>
      </c>
      <c r="AR1552" s="11" t="str">
        <f t="shared" si="495"/>
        <v>今井金1</v>
      </c>
      <c r="AS1552" s="11">
        <f t="shared" si="501"/>
        <v>0.16666666666666666</v>
      </c>
      <c r="AT1552">
        <v>3</v>
      </c>
      <c r="AU1552" s="12">
        <f t="shared" si="496"/>
        <v>2.3333333333333335</v>
      </c>
      <c r="AV1552" s="13" t="str">
        <f t="shared" si="497"/>
        <v>3401金1</v>
      </c>
      <c r="AW1552" s="13">
        <f t="shared" si="498"/>
        <v>0.16666666666666666</v>
      </c>
      <c r="AX1552" s="18" t="str">
        <f t="shared" si="499"/>
        <v>KE3ALKT1_IESKNKWK2KE3A金13401</v>
      </c>
      <c r="AY1552" s="18">
        <f t="shared" si="500"/>
        <v>2.3333333333333335</v>
      </c>
      <c r="AZ1552"/>
    </row>
    <row r="1553" spans="1:52" x14ac:dyDescent="0.15">
      <c r="A1553" s="1">
        <f t="shared" si="483"/>
        <v>3</v>
      </c>
      <c r="B1553" s="1" t="str">
        <f t="shared" si="484"/>
        <v>編成</v>
      </c>
      <c r="C1553" t="s">
        <v>3706</v>
      </c>
      <c r="D1553" s="1" t="str">
        <f>VLOOKUP($C1553,クラス一覧!$A:$J,10,FALSE)</f>
        <v>IT</v>
      </c>
      <c r="E1553" s="1">
        <f>VLOOKUP($C1553,クラス一覧!$A:$J,8,FALSE)</f>
        <v>7</v>
      </c>
      <c r="F1553" s="1" t="str">
        <f>VLOOKUP($C1553,クラス一覧!$A:$J,9,FALSE)</f>
        <v>朱</v>
      </c>
      <c r="G1553" s="1" t="str">
        <f>VLOOKUP($H1553,科目一覧!$A:$G,3,FALSE)</f>
        <v>情報処理</v>
      </c>
      <c r="H1553" t="s">
        <v>3117</v>
      </c>
      <c r="I1553" s="1" t="str">
        <f>VLOOKUP($H1553,科目一覧!$A:$G,7,FALSE)</f>
        <v>今井</v>
      </c>
      <c r="J1553" s="1" t="str">
        <f>VLOOKUP($I1553,教員一覧!$A:$D,2,FALSE)</f>
        <v>IT</v>
      </c>
      <c r="K1553" s="1" t="str">
        <f>VLOOKUP($I1553,教員一覧!$A:$D,3,FALSE)</f>
        <v>　</v>
      </c>
      <c r="L1553" s="1" t="str">
        <f>VLOOKUP($I1553,教員一覧!$A:$D,4,FALSE)</f>
        <v>専任</v>
      </c>
      <c r="M1553" t="s">
        <v>3653</v>
      </c>
      <c r="N1553" t="s">
        <v>3789</v>
      </c>
      <c r="O1553" t="s">
        <v>14</v>
      </c>
      <c r="P1553" t="s">
        <v>17</v>
      </c>
      <c r="Q1553">
        <v>1</v>
      </c>
      <c r="R1553">
        <v>3402</v>
      </c>
      <c r="S1553" s="1" t="str">
        <f>VLOOKUP($R1553,教室一覧!$A:$B,2,FALSE)</f>
        <v>ノート対応</v>
      </c>
      <c r="T1553" s="1">
        <f>VLOOKUP($R1553,教室一覧!$A:$C,3,FALSE)</f>
        <v>36</v>
      </c>
      <c r="U1553" s="1" t="str">
        <f>VLOOKUP($R1553,教室一覧!$A:$D,4,FALSE)</f>
        <v>3号館</v>
      </c>
      <c r="V1553" s="1" t="str">
        <f>VLOOKUP($R1553,教室一覧!$A:$E,5,FALSE)</f>
        <v>4F</v>
      </c>
      <c r="W1553"/>
      <c r="X1553"/>
      <c r="Y1553" s="1" t="str">
        <f>VLOOKUP($O1553,教員一覧!$A:$D,2,FALSE)</f>
        <v>IT</v>
      </c>
      <c r="Z1553" s="1" t="str">
        <f>VLOOKUP($O1553,教員一覧!$A:$D,3,FALSE)</f>
        <v>　</v>
      </c>
      <c r="AA1553" s="1" t="str">
        <f>VLOOKUP($O1553,教員一覧!$A:$D,4,FALSE)</f>
        <v>非常勤</v>
      </c>
      <c r="AB1553" s="1" t="str">
        <f t="shared" si="485"/>
        <v/>
      </c>
      <c r="AC1553" s="14" t="s">
        <v>3653</v>
      </c>
      <c r="AD1553" s="14" t="s">
        <v>163</v>
      </c>
      <c r="AE1553" s="14" t="s">
        <v>14</v>
      </c>
      <c r="AF1553" s="14" t="s">
        <v>17</v>
      </c>
      <c r="AG1553" s="14">
        <v>1</v>
      </c>
      <c r="AH1553" s="14">
        <v>3402</v>
      </c>
      <c r="AI1553" s="15" t="str">
        <f t="shared" si="486"/>
        <v/>
      </c>
      <c r="AJ1553" s="15" t="str">
        <f t="shared" si="487"/>
        <v/>
      </c>
      <c r="AK1553" s="15" t="str">
        <f t="shared" si="488"/>
        <v/>
      </c>
      <c r="AL1553" s="15" t="str">
        <f t="shared" si="489"/>
        <v/>
      </c>
      <c r="AM1553" s="15" t="str">
        <f t="shared" si="490"/>
        <v/>
      </c>
      <c r="AN1553" s="15" t="str">
        <f t="shared" si="491"/>
        <v/>
      </c>
      <c r="AO1553" s="15" t="str">
        <f t="shared" si="492"/>
        <v/>
      </c>
      <c r="AP1553" s="9" t="str">
        <f t="shared" si="493"/>
        <v>KE3A金1</v>
      </c>
      <c r="AQ1553" s="9">
        <f t="shared" si="494"/>
        <v>0.33333333333333331</v>
      </c>
      <c r="AR1553" s="11" t="str">
        <f t="shared" si="495"/>
        <v>森金1</v>
      </c>
      <c r="AS1553" s="11">
        <f t="shared" si="501"/>
        <v>0.16666666666666666</v>
      </c>
      <c r="AT1553">
        <v>3</v>
      </c>
      <c r="AU1553" s="12">
        <f t="shared" si="496"/>
        <v>2.3333333333333335</v>
      </c>
      <c r="AV1553" s="13" t="str">
        <f t="shared" si="497"/>
        <v>3402金1</v>
      </c>
      <c r="AW1553" s="13">
        <f t="shared" si="498"/>
        <v>0.16666666666666666</v>
      </c>
      <c r="AX1553" s="18" t="str">
        <f t="shared" si="499"/>
        <v>KE3ALKT1_IESKNKWK2KE3B金13402</v>
      </c>
      <c r="AY1553" s="18">
        <f t="shared" si="500"/>
        <v>2.3333333333333335</v>
      </c>
      <c r="AZ1553"/>
    </row>
    <row r="1554" spans="1:52" x14ac:dyDescent="0.15">
      <c r="A1554" s="1">
        <f t="shared" si="483"/>
        <v>3</v>
      </c>
      <c r="B1554" s="1" t="str">
        <f t="shared" si="484"/>
        <v>編成</v>
      </c>
      <c r="C1554" t="s">
        <v>3706</v>
      </c>
      <c r="D1554" s="1" t="str">
        <f>VLOOKUP($C1554,クラス一覧!$A:$J,10,FALSE)</f>
        <v>IT</v>
      </c>
      <c r="E1554" s="1">
        <f>VLOOKUP($C1554,クラス一覧!$A:$J,8,FALSE)</f>
        <v>7</v>
      </c>
      <c r="F1554" s="1" t="str">
        <f>VLOOKUP($C1554,クラス一覧!$A:$J,9,FALSE)</f>
        <v>朱</v>
      </c>
      <c r="G1554" s="1" t="str">
        <f>VLOOKUP($H1554,科目一覧!$A:$G,3,FALSE)</f>
        <v>情報処理</v>
      </c>
      <c r="H1554" t="s">
        <v>3117</v>
      </c>
      <c r="I1554" s="1" t="str">
        <f>VLOOKUP($H1554,科目一覧!$A:$G,7,FALSE)</f>
        <v>今井</v>
      </c>
      <c r="J1554" s="1" t="str">
        <f>VLOOKUP($I1554,教員一覧!$A:$D,2,FALSE)</f>
        <v>IT</v>
      </c>
      <c r="K1554" s="1" t="str">
        <f>VLOOKUP($I1554,教員一覧!$A:$D,3,FALSE)</f>
        <v>　</v>
      </c>
      <c r="L1554" s="1" t="str">
        <f>VLOOKUP($I1554,教員一覧!$A:$D,4,FALSE)</f>
        <v>専任</v>
      </c>
      <c r="M1554" t="s">
        <v>3654</v>
      </c>
      <c r="N1554" t="s">
        <v>3789</v>
      </c>
      <c r="O1554" t="s">
        <v>11</v>
      </c>
      <c r="P1554" t="s">
        <v>17</v>
      </c>
      <c r="Q1554">
        <v>1</v>
      </c>
      <c r="R1554">
        <v>3403</v>
      </c>
      <c r="S1554" s="1" t="str">
        <f>VLOOKUP($R1554,教室一覧!$A:$B,2,FALSE)</f>
        <v>ノート対応</v>
      </c>
      <c r="T1554" s="1">
        <f>VLOOKUP($R1554,教室一覧!$A:$C,3,FALSE)</f>
        <v>36</v>
      </c>
      <c r="U1554" s="1" t="str">
        <f>VLOOKUP($R1554,教室一覧!$A:$D,4,FALSE)</f>
        <v>3号館</v>
      </c>
      <c r="V1554" s="1" t="str">
        <f>VLOOKUP($R1554,教室一覧!$A:$E,5,FALSE)</f>
        <v>4F</v>
      </c>
      <c r="W1554"/>
      <c r="X1554"/>
      <c r="Y1554" s="1" t="str">
        <f>VLOOKUP($O1554,教員一覧!$A:$D,2,FALSE)</f>
        <v>IT</v>
      </c>
      <c r="Z1554" s="1" t="str">
        <f>VLOOKUP($O1554,教員一覧!$A:$D,3,FALSE)</f>
        <v>　</v>
      </c>
      <c r="AA1554" s="1" t="str">
        <f>VLOOKUP($O1554,教員一覧!$A:$D,4,FALSE)</f>
        <v>専任</v>
      </c>
      <c r="AB1554" s="1" t="str">
        <f t="shared" si="485"/>
        <v/>
      </c>
      <c r="AC1554" s="14" t="s">
        <v>3654</v>
      </c>
      <c r="AD1554" s="14" t="s">
        <v>163</v>
      </c>
      <c r="AE1554" s="14" t="s">
        <v>11</v>
      </c>
      <c r="AF1554" s="14" t="s">
        <v>17</v>
      </c>
      <c r="AG1554" s="14">
        <v>1</v>
      </c>
      <c r="AH1554" s="14">
        <v>3403</v>
      </c>
      <c r="AI1554" s="15" t="str">
        <f t="shared" si="486"/>
        <v/>
      </c>
      <c r="AJ1554" s="15" t="str">
        <f t="shared" si="487"/>
        <v/>
      </c>
      <c r="AK1554" s="15" t="str">
        <f t="shared" si="488"/>
        <v/>
      </c>
      <c r="AL1554" s="15" t="str">
        <f t="shared" si="489"/>
        <v/>
      </c>
      <c r="AM1554" s="15" t="str">
        <f t="shared" si="490"/>
        <v/>
      </c>
      <c r="AN1554" s="15" t="str">
        <f t="shared" si="491"/>
        <v/>
      </c>
      <c r="AO1554" s="15" t="str">
        <f t="shared" si="492"/>
        <v/>
      </c>
      <c r="AP1554" s="9" t="str">
        <f t="shared" si="493"/>
        <v>KE3A金1</v>
      </c>
      <c r="AQ1554" s="9">
        <f t="shared" si="494"/>
        <v>0.33333333333333331</v>
      </c>
      <c r="AR1554" s="11" t="str">
        <f t="shared" si="495"/>
        <v>加藤金1</v>
      </c>
      <c r="AS1554" s="11">
        <f t="shared" si="501"/>
        <v>0.16666666666666666</v>
      </c>
      <c r="AT1554">
        <v>3</v>
      </c>
      <c r="AU1554" s="12">
        <f t="shared" si="496"/>
        <v>2.3333333333333335</v>
      </c>
      <c r="AV1554" s="13" t="str">
        <f t="shared" si="497"/>
        <v>3403金1</v>
      </c>
      <c r="AW1554" s="13">
        <f t="shared" si="498"/>
        <v>0.16666666666666666</v>
      </c>
      <c r="AX1554" s="18" t="str">
        <f t="shared" si="499"/>
        <v>KE3ALKT1_IESKNKWK2KE3C金13403</v>
      </c>
      <c r="AY1554" s="18">
        <f t="shared" si="500"/>
        <v>2.3333333333333335</v>
      </c>
      <c r="AZ1554"/>
    </row>
    <row r="1555" spans="1:52" x14ac:dyDescent="0.15">
      <c r="A1555" s="1">
        <f t="shared" si="483"/>
        <v>3</v>
      </c>
      <c r="B1555" s="1" t="str">
        <f t="shared" si="484"/>
        <v>編成</v>
      </c>
      <c r="C1555" t="s">
        <v>3706</v>
      </c>
      <c r="D1555" s="1" t="str">
        <f>VLOOKUP($C1555,クラス一覧!$A:$J,10,FALSE)</f>
        <v>IT</v>
      </c>
      <c r="E1555" s="1">
        <f>VLOOKUP($C1555,クラス一覧!$A:$J,8,FALSE)</f>
        <v>7</v>
      </c>
      <c r="F1555" s="1" t="str">
        <f>VLOOKUP($C1555,クラス一覧!$A:$J,9,FALSE)</f>
        <v>朱</v>
      </c>
      <c r="G1555" s="1" t="str">
        <f>VLOOKUP($H1555,科目一覧!$A:$G,3,FALSE)</f>
        <v>データベース</v>
      </c>
      <c r="H1555" t="s">
        <v>3073</v>
      </c>
      <c r="I1555" s="1" t="str">
        <f>VLOOKUP($H1555,科目一覧!$A:$G,7,FALSE)</f>
        <v>土居</v>
      </c>
      <c r="J1555" s="1" t="str">
        <f>VLOOKUP($I1555,教員一覧!$A:$D,2,FALSE)</f>
        <v>IT</v>
      </c>
      <c r="K1555" s="1" t="str">
        <f>VLOOKUP($I1555,教員一覧!$A:$D,3,FALSE)</f>
        <v>　</v>
      </c>
      <c r="L1555" s="1" t="str">
        <f>VLOOKUP($I1555,教員一覧!$A:$D,4,FALSE)</f>
        <v>専任</v>
      </c>
      <c r="M1555" t="s">
        <v>145</v>
      </c>
      <c r="N1555" t="s">
        <v>3789</v>
      </c>
      <c r="O1555" t="s">
        <v>18</v>
      </c>
      <c r="P1555" t="s">
        <v>17</v>
      </c>
      <c r="Q1555">
        <v>2</v>
      </c>
      <c r="R1555">
        <v>3602</v>
      </c>
      <c r="S1555" s="1" t="str">
        <f>VLOOKUP($R1555,教室一覧!$A:$B,2,FALSE)</f>
        <v>実習室</v>
      </c>
      <c r="T1555" s="1">
        <f>VLOOKUP($R1555,教室一覧!$A:$C,3,FALSE)</f>
        <v>36</v>
      </c>
      <c r="U1555" s="1" t="str">
        <f>VLOOKUP($R1555,教室一覧!$A:$D,4,FALSE)</f>
        <v>3号館</v>
      </c>
      <c r="V1555" s="1" t="str">
        <f>VLOOKUP($R1555,教室一覧!$A:$E,5,FALSE)</f>
        <v>6F</v>
      </c>
      <c r="W1555"/>
      <c r="X1555"/>
      <c r="Y1555" s="1" t="str">
        <f>VLOOKUP($O1555,教員一覧!$A:$D,2,FALSE)</f>
        <v>IT</v>
      </c>
      <c r="Z1555" s="1" t="str">
        <f>VLOOKUP($O1555,教員一覧!$A:$D,3,FALSE)</f>
        <v>　</v>
      </c>
      <c r="AA1555" s="1" t="str">
        <f>VLOOKUP($O1555,教員一覧!$A:$D,4,FALSE)</f>
        <v>専任</v>
      </c>
      <c r="AB1555" s="1" t="str">
        <f t="shared" si="485"/>
        <v/>
      </c>
      <c r="AC1555" s="14" t="s">
        <v>145</v>
      </c>
      <c r="AD1555" s="14" t="s">
        <v>163</v>
      </c>
      <c r="AE1555" s="14" t="s">
        <v>18</v>
      </c>
      <c r="AF1555" s="14" t="s">
        <v>17</v>
      </c>
      <c r="AG1555" s="14">
        <v>2</v>
      </c>
      <c r="AH1555" s="14">
        <v>3602</v>
      </c>
      <c r="AI1555" s="15" t="str">
        <f t="shared" si="486"/>
        <v/>
      </c>
      <c r="AJ1555" s="15" t="str">
        <f t="shared" si="487"/>
        <v/>
      </c>
      <c r="AK1555" s="15" t="str">
        <f t="shared" si="488"/>
        <v/>
      </c>
      <c r="AL1555" s="15" t="str">
        <f t="shared" si="489"/>
        <v/>
      </c>
      <c r="AM1555" s="15" t="str">
        <f t="shared" si="490"/>
        <v/>
      </c>
      <c r="AN1555" s="15" t="str">
        <f t="shared" si="491"/>
        <v/>
      </c>
      <c r="AO1555" s="15" t="str">
        <f t="shared" si="492"/>
        <v/>
      </c>
      <c r="AP1555" s="9" t="str">
        <f t="shared" si="493"/>
        <v>KE3A金2</v>
      </c>
      <c r="AQ1555" s="9">
        <f t="shared" si="494"/>
        <v>0.5</v>
      </c>
      <c r="AR1555" s="11" t="str">
        <f t="shared" si="495"/>
        <v>土居金2</v>
      </c>
      <c r="AS1555" s="11">
        <f t="shared" si="501"/>
        <v>0.33333333333333331</v>
      </c>
      <c r="AT1555">
        <v>1</v>
      </c>
      <c r="AU1555" s="12">
        <f t="shared" si="496"/>
        <v>7</v>
      </c>
      <c r="AV1555" s="13" t="str">
        <f t="shared" si="497"/>
        <v>3602金2</v>
      </c>
      <c r="AW1555" s="13">
        <f t="shared" si="498"/>
        <v>0.16666666666666666</v>
      </c>
      <c r="AX1555" s="18" t="str">
        <f t="shared" si="499"/>
        <v>KE3AUSKWK2KE3A金23602</v>
      </c>
      <c r="AY1555" s="18">
        <f t="shared" si="500"/>
        <v>3.5</v>
      </c>
      <c r="AZ1555"/>
    </row>
    <row r="1556" spans="1:52" x14ac:dyDescent="0.15">
      <c r="A1556" s="1">
        <f t="shared" si="483"/>
        <v>3</v>
      </c>
      <c r="B1556" s="1" t="str">
        <f t="shared" si="484"/>
        <v>編成</v>
      </c>
      <c r="C1556" t="s">
        <v>3706</v>
      </c>
      <c r="D1556" s="1" t="str">
        <f>VLOOKUP($C1556,クラス一覧!$A:$J,10,FALSE)</f>
        <v>IT</v>
      </c>
      <c r="E1556" s="1">
        <f>VLOOKUP($C1556,クラス一覧!$A:$J,8,FALSE)</f>
        <v>7</v>
      </c>
      <c r="F1556" s="1" t="str">
        <f>VLOOKUP($C1556,クラス一覧!$A:$J,9,FALSE)</f>
        <v>朱</v>
      </c>
      <c r="G1556" s="1" t="str">
        <f>VLOOKUP($H1556,科目一覧!$A:$G,3,FALSE)</f>
        <v>データベース</v>
      </c>
      <c r="H1556" t="s">
        <v>3073</v>
      </c>
      <c r="I1556" s="1" t="str">
        <f>VLOOKUP($H1556,科目一覧!$A:$G,7,FALSE)</f>
        <v>土居</v>
      </c>
      <c r="J1556" s="1" t="str">
        <f>VLOOKUP($I1556,教員一覧!$A:$D,2,FALSE)</f>
        <v>IT</v>
      </c>
      <c r="K1556" s="1" t="str">
        <f>VLOOKUP($I1556,教員一覧!$A:$D,3,FALSE)</f>
        <v>　</v>
      </c>
      <c r="L1556" s="1" t="str">
        <f>VLOOKUP($I1556,教員一覧!$A:$D,4,FALSE)</f>
        <v>専任</v>
      </c>
      <c r="M1556" t="s">
        <v>145</v>
      </c>
      <c r="N1556" t="s">
        <v>3789</v>
      </c>
      <c r="O1556" t="s">
        <v>18</v>
      </c>
      <c r="P1556" t="s">
        <v>17</v>
      </c>
      <c r="Q1556">
        <v>3</v>
      </c>
      <c r="R1556">
        <v>3602</v>
      </c>
      <c r="S1556" s="1" t="str">
        <f>VLOOKUP($R1556,教室一覧!$A:$B,2,FALSE)</f>
        <v>実習室</v>
      </c>
      <c r="T1556" s="1">
        <f>VLOOKUP($R1556,教室一覧!$A:$C,3,FALSE)</f>
        <v>36</v>
      </c>
      <c r="U1556" s="1" t="str">
        <f>VLOOKUP($R1556,教室一覧!$A:$D,4,FALSE)</f>
        <v>3号館</v>
      </c>
      <c r="V1556" s="1" t="str">
        <f>VLOOKUP($R1556,教室一覧!$A:$E,5,FALSE)</f>
        <v>6F</v>
      </c>
      <c r="W1556"/>
      <c r="X1556"/>
      <c r="Y1556" s="1" t="str">
        <f>VLOOKUP($O1556,教員一覧!$A:$D,2,FALSE)</f>
        <v>IT</v>
      </c>
      <c r="Z1556" s="1" t="str">
        <f>VLOOKUP($O1556,教員一覧!$A:$D,3,FALSE)</f>
        <v>　</v>
      </c>
      <c r="AA1556" s="1" t="str">
        <f>VLOOKUP($O1556,教員一覧!$A:$D,4,FALSE)</f>
        <v>専任</v>
      </c>
      <c r="AB1556" s="1" t="str">
        <f t="shared" si="485"/>
        <v/>
      </c>
      <c r="AC1556" s="14" t="s">
        <v>145</v>
      </c>
      <c r="AD1556" s="14" t="s">
        <v>163</v>
      </c>
      <c r="AE1556" s="14" t="s">
        <v>18</v>
      </c>
      <c r="AF1556" s="14" t="s">
        <v>17</v>
      </c>
      <c r="AG1556" s="14">
        <v>3</v>
      </c>
      <c r="AH1556" s="14">
        <v>3602</v>
      </c>
      <c r="AI1556" s="15" t="str">
        <f t="shared" si="486"/>
        <v/>
      </c>
      <c r="AJ1556" s="15" t="str">
        <f t="shared" si="487"/>
        <v/>
      </c>
      <c r="AK1556" s="15" t="str">
        <f t="shared" si="488"/>
        <v/>
      </c>
      <c r="AL1556" s="15" t="str">
        <f t="shared" si="489"/>
        <v/>
      </c>
      <c r="AM1556" s="15" t="str">
        <f t="shared" si="490"/>
        <v/>
      </c>
      <c r="AN1556" s="15" t="str">
        <f t="shared" si="491"/>
        <v/>
      </c>
      <c r="AO1556" s="15" t="str">
        <f t="shared" si="492"/>
        <v/>
      </c>
      <c r="AP1556" s="9" t="str">
        <f t="shared" si="493"/>
        <v>KE3A金3</v>
      </c>
      <c r="AQ1556" s="9">
        <f t="shared" si="494"/>
        <v>0.5</v>
      </c>
      <c r="AR1556" s="11" t="str">
        <f t="shared" si="495"/>
        <v>土居金3</v>
      </c>
      <c r="AS1556" s="11">
        <f t="shared" si="501"/>
        <v>0.33333333333333331</v>
      </c>
      <c r="AT1556">
        <v>1</v>
      </c>
      <c r="AU1556" s="12">
        <f t="shared" si="496"/>
        <v>7</v>
      </c>
      <c r="AV1556" s="13" t="str">
        <f t="shared" si="497"/>
        <v>3602金3</v>
      </c>
      <c r="AW1556" s="13">
        <f t="shared" si="498"/>
        <v>0.16666666666666666</v>
      </c>
      <c r="AX1556" s="18" t="str">
        <f t="shared" si="499"/>
        <v>KE3AUSKWK2KE3A金33602</v>
      </c>
      <c r="AY1556" s="18">
        <f t="shared" si="500"/>
        <v>3.5</v>
      </c>
      <c r="AZ1556"/>
    </row>
    <row r="1557" spans="1:52" x14ac:dyDescent="0.15">
      <c r="A1557" s="1">
        <f t="shared" si="483"/>
        <v>3</v>
      </c>
      <c r="B1557" s="1" t="str">
        <f t="shared" si="484"/>
        <v>編成</v>
      </c>
      <c r="C1557" t="s">
        <v>3706</v>
      </c>
      <c r="D1557" s="1" t="str">
        <f>VLOOKUP($C1557,クラス一覧!$A:$J,10,FALSE)</f>
        <v>IT</v>
      </c>
      <c r="E1557" s="1">
        <f>VLOOKUP($C1557,クラス一覧!$A:$J,8,FALSE)</f>
        <v>7</v>
      </c>
      <c r="F1557" s="1" t="str">
        <f>VLOOKUP($C1557,クラス一覧!$A:$J,9,FALSE)</f>
        <v>朱</v>
      </c>
      <c r="G1557" s="1" t="str">
        <f>VLOOKUP($H1557,科目一覧!$A:$G,3,FALSE)</f>
        <v>情報処理</v>
      </c>
      <c r="H1557" t="s">
        <v>3117</v>
      </c>
      <c r="I1557" s="1" t="str">
        <f>VLOOKUP($H1557,科目一覧!$A:$G,7,FALSE)</f>
        <v>今井</v>
      </c>
      <c r="J1557" s="1" t="str">
        <f>VLOOKUP($I1557,教員一覧!$A:$D,2,FALSE)</f>
        <v>IT</v>
      </c>
      <c r="K1557" s="1" t="str">
        <f>VLOOKUP($I1557,教員一覧!$A:$D,3,FALSE)</f>
        <v>　</v>
      </c>
      <c r="L1557" s="1" t="str">
        <f>VLOOKUP($I1557,教員一覧!$A:$D,4,FALSE)</f>
        <v>専任</v>
      </c>
      <c r="M1557" t="s">
        <v>3652</v>
      </c>
      <c r="N1557" t="s">
        <v>3789</v>
      </c>
      <c r="O1557" t="s">
        <v>28</v>
      </c>
      <c r="P1557" t="s">
        <v>9</v>
      </c>
      <c r="Q1557">
        <v>1</v>
      </c>
      <c r="R1557">
        <v>3401</v>
      </c>
      <c r="S1557" s="1" t="str">
        <f>VLOOKUP($R1557,教室一覧!$A:$B,2,FALSE)</f>
        <v>ノート対応</v>
      </c>
      <c r="T1557" s="1">
        <f>VLOOKUP($R1557,教室一覧!$A:$C,3,FALSE)</f>
        <v>36</v>
      </c>
      <c r="U1557" s="1" t="str">
        <f>VLOOKUP($R1557,教室一覧!$A:$D,4,FALSE)</f>
        <v>3号館</v>
      </c>
      <c r="V1557" s="1" t="str">
        <f>VLOOKUP($R1557,教室一覧!$A:$E,5,FALSE)</f>
        <v>4F</v>
      </c>
      <c r="W1557"/>
      <c r="X1557"/>
      <c r="Y1557" s="1" t="str">
        <f>VLOOKUP($O1557,教員一覧!$A:$D,2,FALSE)</f>
        <v>IT</v>
      </c>
      <c r="Z1557" s="1" t="str">
        <f>VLOOKUP($O1557,教員一覧!$A:$D,3,FALSE)</f>
        <v>　</v>
      </c>
      <c r="AA1557" s="1" t="str">
        <f>VLOOKUP($O1557,教員一覧!$A:$D,4,FALSE)</f>
        <v>専任</v>
      </c>
      <c r="AB1557" s="1" t="str">
        <f t="shared" si="485"/>
        <v/>
      </c>
      <c r="AC1557" s="14" t="s">
        <v>3652</v>
      </c>
      <c r="AD1557" s="14" t="s">
        <v>163</v>
      </c>
      <c r="AE1557" s="14" t="s">
        <v>28</v>
      </c>
      <c r="AF1557" s="14" t="s">
        <v>9</v>
      </c>
      <c r="AG1557" s="14">
        <v>1</v>
      </c>
      <c r="AH1557" s="14">
        <v>3401</v>
      </c>
      <c r="AI1557" s="15" t="str">
        <f t="shared" si="486"/>
        <v/>
      </c>
      <c r="AJ1557" s="15" t="str">
        <f t="shared" si="487"/>
        <v/>
      </c>
      <c r="AK1557" s="15" t="str">
        <f t="shared" si="488"/>
        <v/>
      </c>
      <c r="AL1557" s="15" t="str">
        <f t="shared" si="489"/>
        <v/>
      </c>
      <c r="AM1557" s="15" t="str">
        <f t="shared" si="490"/>
        <v/>
      </c>
      <c r="AN1557" s="15" t="str">
        <f t="shared" si="491"/>
        <v/>
      </c>
      <c r="AO1557" s="15" t="str">
        <f t="shared" si="492"/>
        <v/>
      </c>
      <c r="AP1557" s="9" t="str">
        <f t="shared" si="493"/>
        <v>KE3A月1</v>
      </c>
      <c r="AQ1557" s="9">
        <f t="shared" si="494"/>
        <v>0.33333333333333331</v>
      </c>
      <c r="AR1557" s="11" t="str">
        <f t="shared" si="495"/>
        <v>今井月1</v>
      </c>
      <c r="AS1557" s="11">
        <f t="shared" si="501"/>
        <v>0.16666666666666666</v>
      </c>
      <c r="AT1557">
        <v>3</v>
      </c>
      <c r="AU1557" s="12">
        <f t="shared" si="496"/>
        <v>2.3333333333333335</v>
      </c>
      <c r="AV1557" s="13" t="str">
        <f t="shared" si="497"/>
        <v>3401月1</v>
      </c>
      <c r="AW1557" s="13">
        <f t="shared" si="498"/>
        <v>0.16666666666666666</v>
      </c>
      <c r="AX1557" s="18" t="str">
        <f t="shared" si="499"/>
        <v>KE3ALKT1_IESKNKWK2KE3A月13401</v>
      </c>
      <c r="AY1557" s="18">
        <f t="shared" si="500"/>
        <v>2.3333333333333335</v>
      </c>
      <c r="AZ1557"/>
    </row>
    <row r="1558" spans="1:52" x14ac:dyDescent="0.15">
      <c r="A1558" s="1">
        <f t="shared" si="483"/>
        <v>3</v>
      </c>
      <c r="B1558" s="1" t="str">
        <f t="shared" si="484"/>
        <v>編成</v>
      </c>
      <c r="C1558" t="s">
        <v>3706</v>
      </c>
      <c r="D1558" s="1" t="str">
        <f>VLOOKUP($C1558,クラス一覧!$A:$J,10,FALSE)</f>
        <v>IT</v>
      </c>
      <c r="E1558" s="1">
        <f>VLOOKUP($C1558,クラス一覧!$A:$J,8,FALSE)</f>
        <v>7</v>
      </c>
      <c r="F1558" s="1" t="str">
        <f>VLOOKUP($C1558,クラス一覧!$A:$J,9,FALSE)</f>
        <v>朱</v>
      </c>
      <c r="G1558" s="1" t="str">
        <f>VLOOKUP($H1558,科目一覧!$A:$G,3,FALSE)</f>
        <v>情報処理</v>
      </c>
      <c r="H1558" t="s">
        <v>3117</v>
      </c>
      <c r="I1558" s="1" t="str">
        <f>VLOOKUP($H1558,科目一覧!$A:$G,7,FALSE)</f>
        <v>今井</v>
      </c>
      <c r="J1558" s="1" t="str">
        <f>VLOOKUP($I1558,教員一覧!$A:$D,2,FALSE)</f>
        <v>IT</v>
      </c>
      <c r="K1558" s="1" t="str">
        <f>VLOOKUP($I1558,教員一覧!$A:$D,3,FALSE)</f>
        <v>　</v>
      </c>
      <c r="L1558" s="1" t="str">
        <f>VLOOKUP($I1558,教員一覧!$A:$D,4,FALSE)</f>
        <v>専任</v>
      </c>
      <c r="M1558" t="s">
        <v>3653</v>
      </c>
      <c r="N1558" t="s">
        <v>3789</v>
      </c>
      <c r="O1558" t="s">
        <v>14</v>
      </c>
      <c r="P1558" t="s">
        <v>9</v>
      </c>
      <c r="Q1558">
        <v>1</v>
      </c>
      <c r="R1558">
        <v>3402</v>
      </c>
      <c r="S1558" s="1" t="str">
        <f>VLOOKUP($R1558,教室一覧!$A:$B,2,FALSE)</f>
        <v>ノート対応</v>
      </c>
      <c r="T1558" s="1">
        <f>VLOOKUP($R1558,教室一覧!$A:$C,3,FALSE)</f>
        <v>36</v>
      </c>
      <c r="U1558" s="1" t="str">
        <f>VLOOKUP($R1558,教室一覧!$A:$D,4,FALSE)</f>
        <v>3号館</v>
      </c>
      <c r="V1558" s="1" t="str">
        <f>VLOOKUP($R1558,教室一覧!$A:$E,5,FALSE)</f>
        <v>4F</v>
      </c>
      <c r="W1558"/>
      <c r="X1558"/>
      <c r="Y1558" s="1" t="str">
        <f>VLOOKUP($O1558,教員一覧!$A:$D,2,FALSE)</f>
        <v>IT</v>
      </c>
      <c r="Z1558" s="1" t="str">
        <f>VLOOKUP($O1558,教員一覧!$A:$D,3,FALSE)</f>
        <v>　</v>
      </c>
      <c r="AA1558" s="1" t="str">
        <f>VLOOKUP($O1558,教員一覧!$A:$D,4,FALSE)</f>
        <v>非常勤</v>
      </c>
      <c r="AB1558" s="1" t="str">
        <f t="shared" si="485"/>
        <v/>
      </c>
      <c r="AC1558" s="14" t="s">
        <v>3653</v>
      </c>
      <c r="AD1558" s="14" t="s">
        <v>163</v>
      </c>
      <c r="AE1558" s="14" t="s">
        <v>14</v>
      </c>
      <c r="AF1558" s="14" t="s">
        <v>9</v>
      </c>
      <c r="AG1558" s="14">
        <v>1</v>
      </c>
      <c r="AH1558" s="14">
        <v>3402</v>
      </c>
      <c r="AI1558" s="15" t="str">
        <f t="shared" si="486"/>
        <v/>
      </c>
      <c r="AJ1558" s="15" t="str">
        <f t="shared" si="487"/>
        <v/>
      </c>
      <c r="AK1558" s="15" t="str">
        <f t="shared" si="488"/>
        <v/>
      </c>
      <c r="AL1558" s="15" t="str">
        <f t="shared" si="489"/>
        <v/>
      </c>
      <c r="AM1558" s="15" t="str">
        <f t="shared" si="490"/>
        <v/>
      </c>
      <c r="AN1558" s="15" t="str">
        <f t="shared" si="491"/>
        <v/>
      </c>
      <c r="AO1558" s="15" t="str">
        <f t="shared" si="492"/>
        <v/>
      </c>
      <c r="AP1558" s="9" t="str">
        <f t="shared" si="493"/>
        <v>KE3A月1</v>
      </c>
      <c r="AQ1558" s="9">
        <f t="shared" si="494"/>
        <v>0.33333333333333331</v>
      </c>
      <c r="AR1558" s="11" t="str">
        <f t="shared" si="495"/>
        <v>森月1</v>
      </c>
      <c r="AS1558" s="11">
        <f t="shared" si="501"/>
        <v>0.16666666666666666</v>
      </c>
      <c r="AT1558">
        <v>3</v>
      </c>
      <c r="AU1558" s="12">
        <f t="shared" si="496"/>
        <v>2.3333333333333335</v>
      </c>
      <c r="AV1558" s="13" t="str">
        <f t="shared" si="497"/>
        <v>3402月1</v>
      </c>
      <c r="AW1558" s="13">
        <f t="shared" si="498"/>
        <v>0.16666666666666666</v>
      </c>
      <c r="AX1558" s="18" t="str">
        <f t="shared" si="499"/>
        <v>KE3ALKT1_IESKNKWK2KE3B月13402</v>
      </c>
      <c r="AY1558" s="18">
        <f t="shared" si="500"/>
        <v>2.3333333333333335</v>
      </c>
      <c r="AZ1558"/>
    </row>
    <row r="1559" spans="1:52" x14ac:dyDescent="0.15">
      <c r="A1559" s="1">
        <f t="shared" si="483"/>
        <v>3</v>
      </c>
      <c r="B1559" s="1" t="str">
        <f t="shared" si="484"/>
        <v>編成</v>
      </c>
      <c r="C1559" t="s">
        <v>3706</v>
      </c>
      <c r="D1559" s="1" t="str">
        <f>VLOOKUP($C1559,クラス一覧!$A:$J,10,FALSE)</f>
        <v>IT</v>
      </c>
      <c r="E1559" s="1">
        <f>VLOOKUP($C1559,クラス一覧!$A:$J,8,FALSE)</f>
        <v>7</v>
      </c>
      <c r="F1559" s="1" t="str">
        <f>VLOOKUP($C1559,クラス一覧!$A:$J,9,FALSE)</f>
        <v>朱</v>
      </c>
      <c r="G1559" s="1" t="str">
        <f>VLOOKUP($H1559,科目一覧!$A:$G,3,FALSE)</f>
        <v>情報処理</v>
      </c>
      <c r="H1559" t="s">
        <v>3117</v>
      </c>
      <c r="I1559" s="1" t="str">
        <f>VLOOKUP($H1559,科目一覧!$A:$G,7,FALSE)</f>
        <v>今井</v>
      </c>
      <c r="J1559" s="1" t="str">
        <f>VLOOKUP($I1559,教員一覧!$A:$D,2,FALSE)</f>
        <v>IT</v>
      </c>
      <c r="K1559" s="1" t="str">
        <f>VLOOKUP($I1559,教員一覧!$A:$D,3,FALSE)</f>
        <v>　</v>
      </c>
      <c r="L1559" s="1" t="str">
        <f>VLOOKUP($I1559,教員一覧!$A:$D,4,FALSE)</f>
        <v>専任</v>
      </c>
      <c r="M1559" t="s">
        <v>3654</v>
      </c>
      <c r="N1559" t="s">
        <v>3789</v>
      </c>
      <c r="O1559" t="s">
        <v>11</v>
      </c>
      <c r="P1559" t="s">
        <v>9</v>
      </c>
      <c r="Q1559">
        <v>1</v>
      </c>
      <c r="R1559">
        <v>3403</v>
      </c>
      <c r="S1559" s="1" t="str">
        <f>VLOOKUP($R1559,教室一覧!$A:$B,2,FALSE)</f>
        <v>ノート対応</v>
      </c>
      <c r="T1559" s="1">
        <f>VLOOKUP($R1559,教室一覧!$A:$C,3,FALSE)</f>
        <v>36</v>
      </c>
      <c r="U1559" s="1" t="str">
        <f>VLOOKUP($R1559,教室一覧!$A:$D,4,FALSE)</f>
        <v>3号館</v>
      </c>
      <c r="V1559" s="1" t="str">
        <f>VLOOKUP($R1559,教室一覧!$A:$E,5,FALSE)</f>
        <v>4F</v>
      </c>
      <c r="W1559"/>
      <c r="X1559"/>
      <c r="Y1559" s="1" t="str">
        <f>VLOOKUP($O1559,教員一覧!$A:$D,2,FALSE)</f>
        <v>IT</v>
      </c>
      <c r="Z1559" s="1" t="str">
        <f>VLOOKUP($O1559,教員一覧!$A:$D,3,FALSE)</f>
        <v>　</v>
      </c>
      <c r="AA1559" s="1" t="str">
        <f>VLOOKUP($O1559,教員一覧!$A:$D,4,FALSE)</f>
        <v>専任</v>
      </c>
      <c r="AB1559" s="1" t="str">
        <f t="shared" si="485"/>
        <v/>
      </c>
      <c r="AC1559" s="14" t="s">
        <v>3654</v>
      </c>
      <c r="AD1559" s="14" t="s">
        <v>163</v>
      </c>
      <c r="AE1559" s="14" t="s">
        <v>11</v>
      </c>
      <c r="AF1559" s="14" t="s">
        <v>9</v>
      </c>
      <c r="AG1559" s="14">
        <v>1</v>
      </c>
      <c r="AH1559" s="14">
        <v>3403</v>
      </c>
      <c r="AI1559" s="15" t="str">
        <f t="shared" si="486"/>
        <v/>
      </c>
      <c r="AJ1559" s="15" t="str">
        <f t="shared" si="487"/>
        <v/>
      </c>
      <c r="AK1559" s="15" t="str">
        <f t="shared" si="488"/>
        <v/>
      </c>
      <c r="AL1559" s="15" t="str">
        <f t="shared" si="489"/>
        <v/>
      </c>
      <c r="AM1559" s="15" t="str">
        <f t="shared" si="490"/>
        <v/>
      </c>
      <c r="AN1559" s="15" t="str">
        <f t="shared" si="491"/>
        <v/>
      </c>
      <c r="AO1559" s="15" t="str">
        <f t="shared" si="492"/>
        <v/>
      </c>
      <c r="AP1559" s="9" t="str">
        <f t="shared" si="493"/>
        <v>KE3A月1</v>
      </c>
      <c r="AQ1559" s="9">
        <f t="shared" si="494"/>
        <v>0.33333333333333331</v>
      </c>
      <c r="AR1559" s="11" t="str">
        <f t="shared" si="495"/>
        <v>加藤月1</v>
      </c>
      <c r="AS1559" s="11">
        <f t="shared" si="501"/>
        <v>0.16666666666666666</v>
      </c>
      <c r="AT1559">
        <v>3</v>
      </c>
      <c r="AU1559" s="12">
        <f t="shared" si="496"/>
        <v>2.3333333333333335</v>
      </c>
      <c r="AV1559" s="13" t="str">
        <f t="shared" si="497"/>
        <v>3403月1</v>
      </c>
      <c r="AW1559" s="13">
        <f t="shared" si="498"/>
        <v>0.16666666666666666</v>
      </c>
      <c r="AX1559" s="18" t="str">
        <f t="shared" si="499"/>
        <v>KE3ALKT1_IESKNKWK2KE3C月13403</v>
      </c>
      <c r="AY1559" s="18">
        <f t="shared" si="500"/>
        <v>2.3333333333333335</v>
      </c>
      <c r="AZ1559"/>
    </row>
    <row r="1560" spans="1:52" x14ac:dyDescent="0.15">
      <c r="A1560" s="1">
        <f t="shared" si="483"/>
        <v>3</v>
      </c>
      <c r="B1560" s="1" t="str">
        <f t="shared" si="484"/>
        <v>編成</v>
      </c>
      <c r="C1560" t="s">
        <v>3706</v>
      </c>
      <c r="D1560" s="1" t="str">
        <f>VLOOKUP($C1560,クラス一覧!$A:$J,10,FALSE)</f>
        <v>IT</v>
      </c>
      <c r="E1560" s="1">
        <f>VLOOKUP($C1560,クラス一覧!$A:$J,8,FALSE)</f>
        <v>7</v>
      </c>
      <c r="F1560" s="1" t="str">
        <f>VLOOKUP($C1560,クラス一覧!$A:$J,9,FALSE)</f>
        <v>朱</v>
      </c>
      <c r="G1560" s="1" t="str">
        <f>VLOOKUP($H1560,科目一覧!$A:$G,3,FALSE)</f>
        <v>就職対策</v>
      </c>
      <c r="H1560" t="s">
        <v>1630</v>
      </c>
      <c r="I1560" s="1" t="str">
        <f>VLOOKUP($H1560,科目一覧!$A:$G,7,FALSE)</f>
        <v>黒川</v>
      </c>
      <c r="J1560" s="1" t="str">
        <f>VLOOKUP($I1560,教員一覧!$A:$D,2,FALSE)</f>
        <v>進路</v>
      </c>
      <c r="K1560" s="1" t="str">
        <f>VLOOKUP($I1560,教員一覧!$A:$D,3,FALSE)</f>
        <v>　</v>
      </c>
      <c r="L1560" s="1" t="str">
        <f>VLOOKUP($I1560,教員一覧!$A:$D,4,FALSE)</f>
        <v>専任</v>
      </c>
      <c r="M1560" t="s">
        <v>145</v>
      </c>
      <c r="N1560" t="s">
        <v>3789</v>
      </c>
      <c r="O1560" t="s">
        <v>44</v>
      </c>
      <c r="P1560" t="s">
        <v>9</v>
      </c>
      <c r="Q1560">
        <v>2</v>
      </c>
      <c r="R1560">
        <v>3402</v>
      </c>
      <c r="S1560" s="1" t="str">
        <f>VLOOKUP($R1560,教室一覧!$A:$B,2,FALSE)</f>
        <v>ノート対応</v>
      </c>
      <c r="T1560" s="1">
        <f>VLOOKUP($R1560,教室一覧!$A:$C,3,FALSE)</f>
        <v>36</v>
      </c>
      <c r="U1560" s="1" t="str">
        <f>VLOOKUP($R1560,教室一覧!$A:$D,4,FALSE)</f>
        <v>3号館</v>
      </c>
      <c r="V1560" s="1" t="str">
        <f>VLOOKUP($R1560,教室一覧!$A:$E,5,FALSE)</f>
        <v>4F</v>
      </c>
      <c r="W1560"/>
      <c r="X1560"/>
      <c r="Y1560" s="1" t="str">
        <f>VLOOKUP($O1560,教員一覧!$A:$D,2,FALSE)</f>
        <v>IT</v>
      </c>
      <c r="Z1560" s="1" t="str">
        <f>VLOOKUP($O1560,教員一覧!$A:$D,3,FALSE)</f>
        <v>　</v>
      </c>
      <c r="AA1560" s="1" t="str">
        <f>VLOOKUP($O1560,教員一覧!$A:$D,4,FALSE)</f>
        <v>専任</v>
      </c>
      <c r="AB1560" s="1" t="str">
        <f t="shared" si="485"/>
        <v>担任</v>
      </c>
      <c r="AC1560" s="14" t="s">
        <v>145</v>
      </c>
      <c r="AD1560" s="14" t="s">
        <v>163</v>
      </c>
      <c r="AE1560" s="14" t="s">
        <v>44</v>
      </c>
      <c r="AF1560" s="14" t="s">
        <v>9</v>
      </c>
      <c r="AG1560" s="14">
        <v>2</v>
      </c>
      <c r="AH1560" s="14">
        <v>3402</v>
      </c>
      <c r="AI1560" s="15" t="str">
        <f t="shared" si="486"/>
        <v/>
      </c>
      <c r="AJ1560" s="15" t="str">
        <f t="shared" si="487"/>
        <v/>
      </c>
      <c r="AK1560" s="15" t="str">
        <f t="shared" si="488"/>
        <v/>
      </c>
      <c r="AL1560" s="15" t="str">
        <f t="shared" si="489"/>
        <v/>
      </c>
      <c r="AM1560" s="15" t="str">
        <f t="shared" si="490"/>
        <v/>
      </c>
      <c r="AN1560" s="15" t="str">
        <f t="shared" si="491"/>
        <v/>
      </c>
      <c r="AO1560" s="15" t="str">
        <f t="shared" si="492"/>
        <v/>
      </c>
      <c r="AP1560" s="9" t="str">
        <f t="shared" si="493"/>
        <v>KE3A月2</v>
      </c>
      <c r="AQ1560" s="9">
        <f t="shared" si="494"/>
        <v>1</v>
      </c>
      <c r="AR1560" s="11" t="str">
        <f t="shared" si="495"/>
        <v>朱月2</v>
      </c>
      <c r="AS1560" s="11">
        <f t="shared" si="501"/>
        <v>0.33333333333333331</v>
      </c>
      <c r="AT1560">
        <v>1</v>
      </c>
      <c r="AU1560" s="12">
        <f t="shared" si="496"/>
        <v>7</v>
      </c>
      <c r="AV1560" s="13" t="str">
        <f t="shared" si="497"/>
        <v>3402月2</v>
      </c>
      <c r="AW1560" s="13">
        <f t="shared" si="498"/>
        <v>0.33333333333333331</v>
      </c>
      <c r="AX1560" s="18" t="str">
        <f t="shared" si="499"/>
        <v>KE3AUSKWK2KE3A月23402</v>
      </c>
      <c r="AY1560" s="18">
        <f t="shared" si="500"/>
        <v>7</v>
      </c>
      <c r="AZ1560"/>
    </row>
    <row r="1561" spans="1:52" x14ac:dyDescent="0.15">
      <c r="A1561" s="1">
        <f t="shared" si="483"/>
        <v>3</v>
      </c>
      <c r="B1561" s="1" t="str">
        <f t="shared" si="484"/>
        <v>編成</v>
      </c>
      <c r="C1561" t="s">
        <v>3706</v>
      </c>
      <c r="D1561" s="1" t="str">
        <f>VLOOKUP($C1561,クラス一覧!$A:$J,10,FALSE)</f>
        <v>IT</v>
      </c>
      <c r="E1561" s="1">
        <f>VLOOKUP($C1561,クラス一覧!$A:$J,8,FALSE)</f>
        <v>7</v>
      </c>
      <c r="F1561" s="1" t="str">
        <f>VLOOKUP($C1561,クラス一覧!$A:$J,9,FALSE)</f>
        <v>朱</v>
      </c>
      <c r="G1561" s="1" t="str">
        <f>VLOOKUP($H1561,科目一覧!$A:$G,3,FALSE)</f>
        <v>プログラミング</v>
      </c>
      <c r="H1561" t="s">
        <v>1675</v>
      </c>
      <c r="I1561" s="1" t="str">
        <f>VLOOKUP($H1561,科目一覧!$A:$G,7,FALSE)</f>
        <v>藤原</v>
      </c>
      <c r="J1561" s="1" t="str">
        <f>VLOOKUP($I1561,教員一覧!$A:$D,2,FALSE)</f>
        <v>IT</v>
      </c>
      <c r="K1561" s="1" t="str">
        <f>VLOOKUP($I1561,教員一覧!$A:$D,3,FALSE)</f>
        <v>　</v>
      </c>
      <c r="L1561" s="1" t="str">
        <f>VLOOKUP($I1561,教員一覧!$A:$D,4,FALSE)</f>
        <v>専任</v>
      </c>
      <c r="M1561" t="s">
        <v>145</v>
      </c>
      <c r="N1561" t="s">
        <v>3789</v>
      </c>
      <c r="O1561" t="s">
        <v>14</v>
      </c>
      <c r="P1561" t="s">
        <v>13</v>
      </c>
      <c r="Q1561">
        <v>1</v>
      </c>
      <c r="R1561">
        <v>3401</v>
      </c>
      <c r="S1561" s="1" t="str">
        <f>VLOOKUP($R1561,教室一覧!$A:$B,2,FALSE)</f>
        <v>ノート対応</v>
      </c>
      <c r="T1561" s="1">
        <f>VLOOKUP($R1561,教室一覧!$A:$C,3,FALSE)</f>
        <v>36</v>
      </c>
      <c r="U1561" s="1" t="str">
        <f>VLOOKUP($R1561,教室一覧!$A:$D,4,FALSE)</f>
        <v>3号館</v>
      </c>
      <c r="V1561" s="1" t="str">
        <f>VLOOKUP($R1561,教室一覧!$A:$E,5,FALSE)</f>
        <v>4F</v>
      </c>
      <c r="W1561"/>
      <c r="X1561"/>
      <c r="Y1561" s="1" t="str">
        <f>VLOOKUP($O1561,教員一覧!$A:$D,2,FALSE)</f>
        <v>IT</v>
      </c>
      <c r="Z1561" s="1" t="str">
        <f>VLOOKUP($O1561,教員一覧!$A:$D,3,FALSE)</f>
        <v>　</v>
      </c>
      <c r="AA1561" s="1" t="str">
        <f>VLOOKUP($O1561,教員一覧!$A:$D,4,FALSE)</f>
        <v>非常勤</v>
      </c>
      <c r="AB1561" s="1" t="str">
        <f t="shared" si="485"/>
        <v/>
      </c>
      <c r="AC1561" s="14" t="s">
        <v>145</v>
      </c>
      <c r="AD1561" s="14" t="s">
        <v>163</v>
      </c>
      <c r="AE1561" s="14" t="s">
        <v>14</v>
      </c>
      <c r="AF1561" s="14" t="s">
        <v>13</v>
      </c>
      <c r="AG1561" s="14">
        <v>1</v>
      </c>
      <c r="AH1561" s="14">
        <v>3401</v>
      </c>
      <c r="AI1561" s="15" t="str">
        <f t="shared" si="486"/>
        <v/>
      </c>
      <c r="AJ1561" s="15" t="str">
        <f t="shared" si="487"/>
        <v/>
      </c>
      <c r="AK1561" s="15" t="str">
        <f t="shared" si="488"/>
        <v/>
      </c>
      <c r="AL1561" s="15" t="str">
        <f t="shared" si="489"/>
        <v/>
      </c>
      <c r="AM1561" s="15" t="str">
        <f t="shared" si="490"/>
        <v/>
      </c>
      <c r="AN1561" s="15" t="str">
        <f t="shared" si="491"/>
        <v/>
      </c>
      <c r="AO1561" s="15" t="str">
        <f t="shared" si="492"/>
        <v/>
      </c>
      <c r="AP1561" s="9" t="str">
        <f t="shared" si="493"/>
        <v>KE3A水1</v>
      </c>
      <c r="AQ1561" s="9">
        <f t="shared" si="494"/>
        <v>1</v>
      </c>
      <c r="AR1561" s="11" t="str">
        <f t="shared" si="495"/>
        <v>森水1</v>
      </c>
      <c r="AS1561" s="11">
        <f t="shared" si="501"/>
        <v>0.33333333333333331</v>
      </c>
      <c r="AT1561">
        <v>1</v>
      </c>
      <c r="AU1561" s="12">
        <f t="shared" si="496"/>
        <v>7</v>
      </c>
      <c r="AV1561" s="13" t="str">
        <f t="shared" si="497"/>
        <v>3401水1</v>
      </c>
      <c r="AW1561" s="13">
        <f t="shared" si="498"/>
        <v>0.33333333333333331</v>
      </c>
      <c r="AX1561" s="18" t="str">
        <f t="shared" si="499"/>
        <v>KE3AUSKWK2KE3A水13401</v>
      </c>
      <c r="AY1561" s="18">
        <f t="shared" si="500"/>
        <v>7</v>
      </c>
      <c r="AZ1561"/>
    </row>
    <row r="1562" spans="1:52" x14ac:dyDescent="0.15">
      <c r="A1562" s="1">
        <f t="shared" si="483"/>
        <v>3</v>
      </c>
      <c r="B1562" s="1" t="str">
        <f t="shared" si="484"/>
        <v>編成</v>
      </c>
      <c r="C1562" t="s">
        <v>3706</v>
      </c>
      <c r="D1562" s="1" t="str">
        <f>VLOOKUP($C1562,クラス一覧!$A:$J,10,FALSE)</f>
        <v>IT</v>
      </c>
      <c r="E1562" s="1">
        <f>VLOOKUP($C1562,クラス一覧!$A:$J,8,FALSE)</f>
        <v>7</v>
      </c>
      <c r="F1562" s="1" t="str">
        <f>VLOOKUP($C1562,クラス一覧!$A:$J,9,FALSE)</f>
        <v>朱</v>
      </c>
      <c r="G1562" s="1" t="str">
        <f>VLOOKUP($H1562,科目一覧!$A:$G,3,FALSE)</f>
        <v>プログラミング</v>
      </c>
      <c r="H1562" t="s">
        <v>1676</v>
      </c>
      <c r="I1562" s="1" t="str">
        <f>VLOOKUP($H1562,科目一覧!$A:$G,7,FALSE)</f>
        <v>藤原</v>
      </c>
      <c r="J1562" s="1" t="str">
        <f>VLOOKUP($I1562,教員一覧!$A:$D,2,FALSE)</f>
        <v>IT</v>
      </c>
      <c r="K1562" s="1" t="str">
        <f>VLOOKUP($I1562,教員一覧!$A:$D,3,FALSE)</f>
        <v>　</v>
      </c>
      <c r="L1562" s="1" t="str">
        <f>VLOOKUP($I1562,教員一覧!$A:$D,4,FALSE)</f>
        <v>専任</v>
      </c>
      <c r="M1562" t="s">
        <v>145</v>
      </c>
      <c r="N1562" t="s">
        <v>3789</v>
      </c>
      <c r="O1562" t="s">
        <v>14</v>
      </c>
      <c r="P1562" t="s">
        <v>13</v>
      </c>
      <c r="Q1562">
        <v>2</v>
      </c>
      <c r="R1562">
        <v>3401</v>
      </c>
      <c r="S1562" s="1" t="str">
        <f>VLOOKUP($R1562,教室一覧!$A:$B,2,FALSE)</f>
        <v>ノート対応</v>
      </c>
      <c r="T1562" s="1">
        <f>VLOOKUP($R1562,教室一覧!$A:$C,3,FALSE)</f>
        <v>36</v>
      </c>
      <c r="U1562" s="1" t="str">
        <f>VLOOKUP($R1562,教室一覧!$A:$D,4,FALSE)</f>
        <v>3号館</v>
      </c>
      <c r="V1562" s="1" t="str">
        <f>VLOOKUP($R1562,教室一覧!$A:$E,5,FALSE)</f>
        <v>4F</v>
      </c>
      <c r="W1562"/>
      <c r="X1562"/>
      <c r="Y1562" s="1" t="str">
        <f>VLOOKUP($O1562,教員一覧!$A:$D,2,FALSE)</f>
        <v>IT</v>
      </c>
      <c r="Z1562" s="1" t="str">
        <f>VLOOKUP($O1562,教員一覧!$A:$D,3,FALSE)</f>
        <v>　</v>
      </c>
      <c r="AA1562" s="1" t="str">
        <f>VLOOKUP($O1562,教員一覧!$A:$D,4,FALSE)</f>
        <v>非常勤</v>
      </c>
      <c r="AB1562" s="1" t="str">
        <f t="shared" si="485"/>
        <v/>
      </c>
      <c r="AC1562" s="14" t="s">
        <v>145</v>
      </c>
      <c r="AD1562" s="14" t="s">
        <v>163</v>
      </c>
      <c r="AE1562" s="14" t="s">
        <v>14</v>
      </c>
      <c r="AF1562" s="14" t="s">
        <v>13</v>
      </c>
      <c r="AG1562" s="14">
        <v>2</v>
      </c>
      <c r="AH1562" s="14">
        <v>3401</v>
      </c>
      <c r="AI1562" s="15" t="str">
        <f t="shared" si="486"/>
        <v/>
      </c>
      <c r="AJ1562" s="15" t="str">
        <f t="shared" si="487"/>
        <v/>
      </c>
      <c r="AK1562" s="15" t="str">
        <f t="shared" si="488"/>
        <v/>
      </c>
      <c r="AL1562" s="15" t="str">
        <f t="shared" si="489"/>
        <v/>
      </c>
      <c r="AM1562" s="15" t="str">
        <f t="shared" si="490"/>
        <v/>
      </c>
      <c r="AN1562" s="15" t="str">
        <f t="shared" si="491"/>
        <v/>
      </c>
      <c r="AO1562" s="15" t="str">
        <f t="shared" si="492"/>
        <v/>
      </c>
      <c r="AP1562" s="9" t="str">
        <f t="shared" si="493"/>
        <v>KE3A水2</v>
      </c>
      <c r="AQ1562" s="9">
        <f t="shared" si="494"/>
        <v>0.5</v>
      </c>
      <c r="AR1562" s="11" t="str">
        <f t="shared" si="495"/>
        <v>森水2</v>
      </c>
      <c r="AS1562" s="11">
        <f t="shared" si="501"/>
        <v>0.33333333333333331</v>
      </c>
      <c r="AT1562">
        <v>1</v>
      </c>
      <c r="AU1562" s="12">
        <f t="shared" si="496"/>
        <v>7</v>
      </c>
      <c r="AV1562" s="13" t="str">
        <f t="shared" si="497"/>
        <v>3401水2</v>
      </c>
      <c r="AW1562" s="13">
        <f t="shared" si="498"/>
        <v>0.16666666666666666</v>
      </c>
      <c r="AX1562" s="18" t="str">
        <f t="shared" si="499"/>
        <v>KE3AUSKWK2KE3A水23401</v>
      </c>
      <c r="AY1562" s="18">
        <f t="shared" si="500"/>
        <v>3.5</v>
      </c>
      <c r="AZ1562"/>
    </row>
    <row r="1563" spans="1:52" x14ac:dyDescent="0.15">
      <c r="A1563" s="1">
        <f t="shared" si="483"/>
        <v>3</v>
      </c>
      <c r="B1563" s="1" t="str">
        <f t="shared" si="484"/>
        <v>編成</v>
      </c>
      <c r="C1563" t="s">
        <v>3706</v>
      </c>
      <c r="D1563" s="1" t="str">
        <f>VLOOKUP($C1563,クラス一覧!$A:$J,10,FALSE)</f>
        <v>IT</v>
      </c>
      <c r="E1563" s="1">
        <f>VLOOKUP($C1563,クラス一覧!$A:$J,8,FALSE)</f>
        <v>7</v>
      </c>
      <c r="F1563" s="1" t="str">
        <f>VLOOKUP($C1563,クラス一覧!$A:$J,9,FALSE)</f>
        <v>朱</v>
      </c>
      <c r="G1563" s="1" t="str">
        <f>VLOOKUP($H1563,科目一覧!$A:$G,3,FALSE)</f>
        <v>プログラミング</v>
      </c>
      <c r="H1563" t="s">
        <v>1677</v>
      </c>
      <c r="I1563" s="1" t="str">
        <f>VLOOKUP($H1563,科目一覧!$A:$G,7,FALSE)</f>
        <v>朱</v>
      </c>
      <c r="J1563" s="1" t="str">
        <f>VLOOKUP($I1563,教員一覧!$A:$D,2,FALSE)</f>
        <v>IT</v>
      </c>
      <c r="K1563" s="1" t="str">
        <f>VLOOKUP($I1563,教員一覧!$A:$D,3,FALSE)</f>
        <v>　</v>
      </c>
      <c r="L1563" s="1" t="str">
        <f>VLOOKUP($I1563,教員一覧!$A:$D,4,FALSE)</f>
        <v>専任</v>
      </c>
      <c r="M1563" t="s">
        <v>144</v>
      </c>
      <c r="N1563" t="s">
        <v>3789</v>
      </c>
      <c r="O1563" t="s">
        <v>44</v>
      </c>
      <c r="P1563" t="s">
        <v>15</v>
      </c>
      <c r="Q1563">
        <v>2</v>
      </c>
      <c r="R1563">
        <v>3402</v>
      </c>
      <c r="S1563" s="1" t="str">
        <f>VLOOKUP($R1563,教室一覧!$A:$B,2,FALSE)</f>
        <v>ノート対応</v>
      </c>
      <c r="T1563" s="1">
        <f>VLOOKUP($R1563,教室一覧!$A:$C,3,FALSE)</f>
        <v>36</v>
      </c>
      <c r="U1563" s="1" t="str">
        <f>VLOOKUP($R1563,教室一覧!$A:$D,4,FALSE)</f>
        <v>3号館</v>
      </c>
      <c r="V1563" s="1" t="str">
        <f>VLOOKUP($R1563,教室一覧!$A:$E,5,FALSE)</f>
        <v>4F</v>
      </c>
      <c r="W1563"/>
      <c r="X1563"/>
      <c r="Y1563" s="1" t="str">
        <f>VLOOKUP($O1563,教員一覧!$A:$D,2,FALSE)</f>
        <v>IT</v>
      </c>
      <c r="Z1563" s="1" t="str">
        <f>VLOOKUP($O1563,教員一覧!$A:$D,3,FALSE)</f>
        <v>　</v>
      </c>
      <c r="AA1563" s="1" t="str">
        <f>VLOOKUP($O1563,教員一覧!$A:$D,4,FALSE)</f>
        <v>専任</v>
      </c>
      <c r="AB1563" s="1" t="str">
        <f t="shared" si="485"/>
        <v>担任</v>
      </c>
      <c r="AC1563" s="14" t="s">
        <v>144</v>
      </c>
      <c r="AD1563" s="14" t="s">
        <v>163</v>
      </c>
      <c r="AE1563" s="14" t="s">
        <v>44</v>
      </c>
      <c r="AF1563" s="14" t="s">
        <v>15</v>
      </c>
      <c r="AG1563" s="14">
        <v>2</v>
      </c>
      <c r="AH1563" s="14">
        <v>3402</v>
      </c>
      <c r="AI1563" s="15" t="str">
        <f t="shared" si="486"/>
        <v/>
      </c>
      <c r="AJ1563" s="15" t="str">
        <f t="shared" si="487"/>
        <v/>
      </c>
      <c r="AK1563" s="15" t="str">
        <f t="shared" si="488"/>
        <v/>
      </c>
      <c r="AL1563" s="15" t="str">
        <f t="shared" si="489"/>
        <v/>
      </c>
      <c r="AM1563" s="15" t="str">
        <f t="shared" si="490"/>
        <v/>
      </c>
      <c r="AN1563" s="15" t="str">
        <f t="shared" si="491"/>
        <v/>
      </c>
      <c r="AO1563" s="15" t="str">
        <f t="shared" si="492"/>
        <v/>
      </c>
      <c r="AP1563" s="9" t="str">
        <f t="shared" si="493"/>
        <v>KE3A木2</v>
      </c>
      <c r="AQ1563" s="9">
        <f t="shared" si="494"/>
        <v>1</v>
      </c>
      <c r="AR1563" s="11" t="str">
        <f t="shared" si="495"/>
        <v>朱木2</v>
      </c>
      <c r="AS1563" s="11">
        <f t="shared" si="501"/>
        <v>0.5</v>
      </c>
      <c r="AT1563">
        <v>1</v>
      </c>
      <c r="AU1563" s="12">
        <f t="shared" si="496"/>
        <v>7</v>
      </c>
      <c r="AV1563" s="13" t="str">
        <f t="shared" si="497"/>
        <v>3402木2</v>
      </c>
      <c r="AW1563" s="13">
        <f t="shared" si="498"/>
        <v>0.5</v>
      </c>
      <c r="AX1563" s="18" t="str">
        <f t="shared" si="499"/>
        <v>KE3AUSK2KE3A木23402</v>
      </c>
      <c r="AY1563" s="18">
        <f t="shared" si="500"/>
        <v>7</v>
      </c>
      <c r="AZ1563"/>
    </row>
    <row r="1564" spans="1:52" x14ac:dyDescent="0.15">
      <c r="A1564" s="1">
        <f t="shared" si="483"/>
        <v>3</v>
      </c>
      <c r="B1564" s="1" t="str">
        <f t="shared" si="484"/>
        <v>編成</v>
      </c>
      <c r="C1564" t="s">
        <v>3706</v>
      </c>
      <c r="D1564" s="1" t="str">
        <f>VLOOKUP($C1564,クラス一覧!$A:$J,10,FALSE)</f>
        <v>IT</v>
      </c>
      <c r="E1564" s="1">
        <f>VLOOKUP($C1564,クラス一覧!$A:$J,8,FALSE)</f>
        <v>7</v>
      </c>
      <c r="F1564" s="1" t="str">
        <f>VLOOKUP($C1564,クラス一覧!$A:$J,9,FALSE)</f>
        <v>朱</v>
      </c>
      <c r="G1564" s="1" t="str">
        <f>VLOOKUP($H1564,科目一覧!$A:$G,3,FALSE)</f>
        <v>プログラミング</v>
      </c>
      <c r="H1564" t="s">
        <v>1678</v>
      </c>
      <c r="I1564" s="1" t="str">
        <f>VLOOKUP($H1564,科目一覧!$A:$G,7,FALSE)</f>
        <v>朱</v>
      </c>
      <c r="J1564" s="1" t="str">
        <f>VLOOKUP($I1564,教員一覧!$A:$D,2,FALSE)</f>
        <v>IT</v>
      </c>
      <c r="K1564" s="1" t="str">
        <f>VLOOKUP($I1564,教員一覧!$A:$D,3,FALSE)</f>
        <v>　</v>
      </c>
      <c r="L1564" s="1" t="str">
        <f>VLOOKUP($I1564,教員一覧!$A:$D,4,FALSE)</f>
        <v>専任</v>
      </c>
      <c r="M1564" t="s">
        <v>144</v>
      </c>
      <c r="N1564" t="s">
        <v>3789</v>
      </c>
      <c r="O1564" t="s">
        <v>44</v>
      </c>
      <c r="P1564" t="s">
        <v>15</v>
      </c>
      <c r="Q1564">
        <v>3</v>
      </c>
      <c r="R1564">
        <v>3402</v>
      </c>
      <c r="S1564" s="1" t="str">
        <f>VLOOKUP($R1564,教室一覧!$A:$B,2,FALSE)</f>
        <v>ノート対応</v>
      </c>
      <c r="T1564" s="1">
        <f>VLOOKUP($R1564,教室一覧!$A:$C,3,FALSE)</f>
        <v>36</v>
      </c>
      <c r="U1564" s="1" t="str">
        <f>VLOOKUP($R1564,教室一覧!$A:$D,4,FALSE)</f>
        <v>3号館</v>
      </c>
      <c r="V1564" s="1" t="str">
        <f>VLOOKUP($R1564,教室一覧!$A:$E,5,FALSE)</f>
        <v>4F</v>
      </c>
      <c r="W1564"/>
      <c r="X1564"/>
      <c r="Y1564" s="1" t="str">
        <f>VLOOKUP($O1564,教員一覧!$A:$D,2,FALSE)</f>
        <v>IT</v>
      </c>
      <c r="Z1564" s="1" t="str">
        <f>VLOOKUP($O1564,教員一覧!$A:$D,3,FALSE)</f>
        <v>　</v>
      </c>
      <c r="AA1564" s="1" t="str">
        <f>VLOOKUP($O1564,教員一覧!$A:$D,4,FALSE)</f>
        <v>専任</v>
      </c>
      <c r="AB1564" s="1" t="str">
        <f t="shared" si="485"/>
        <v>担任</v>
      </c>
      <c r="AC1564" s="14" t="s">
        <v>144</v>
      </c>
      <c r="AD1564" s="14" t="s">
        <v>163</v>
      </c>
      <c r="AE1564" s="14" t="s">
        <v>44</v>
      </c>
      <c r="AF1564" s="14" t="s">
        <v>15</v>
      </c>
      <c r="AG1564" s="14">
        <v>3</v>
      </c>
      <c r="AH1564" s="14">
        <v>3402</v>
      </c>
      <c r="AI1564" s="15" t="str">
        <f t="shared" si="486"/>
        <v/>
      </c>
      <c r="AJ1564" s="15" t="str">
        <f t="shared" si="487"/>
        <v/>
      </c>
      <c r="AK1564" s="15" t="str">
        <f t="shared" si="488"/>
        <v/>
      </c>
      <c r="AL1564" s="15" t="str">
        <f t="shared" si="489"/>
        <v/>
      </c>
      <c r="AM1564" s="15" t="str">
        <f t="shared" si="490"/>
        <v/>
      </c>
      <c r="AN1564" s="15" t="str">
        <f t="shared" si="491"/>
        <v/>
      </c>
      <c r="AO1564" s="15" t="str">
        <f t="shared" si="492"/>
        <v/>
      </c>
      <c r="AP1564" s="9" t="str">
        <f t="shared" si="493"/>
        <v>KE3A木3</v>
      </c>
      <c r="AQ1564" s="9">
        <f t="shared" si="494"/>
        <v>0.5</v>
      </c>
      <c r="AR1564" s="11" t="str">
        <f t="shared" si="495"/>
        <v>朱木3</v>
      </c>
      <c r="AS1564" s="11">
        <f t="shared" si="501"/>
        <v>0.5</v>
      </c>
      <c r="AT1564">
        <v>1</v>
      </c>
      <c r="AU1564" s="12">
        <f t="shared" si="496"/>
        <v>7</v>
      </c>
      <c r="AV1564" s="13" t="str">
        <f t="shared" si="497"/>
        <v>3402木3</v>
      </c>
      <c r="AW1564" s="13">
        <f t="shared" si="498"/>
        <v>0.25</v>
      </c>
      <c r="AX1564" s="18" t="str">
        <f t="shared" si="499"/>
        <v>KE3AUSK2KE3A木33402</v>
      </c>
      <c r="AY1564" s="18">
        <f t="shared" si="500"/>
        <v>3.5</v>
      </c>
      <c r="AZ1564"/>
    </row>
    <row r="1565" spans="1:52" x14ac:dyDescent="0.15">
      <c r="A1565" s="1">
        <f t="shared" si="483"/>
        <v>3</v>
      </c>
      <c r="B1565" s="1" t="str">
        <f t="shared" si="484"/>
        <v>編成</v>
      </c>
      <c r="C1565" t="s">
        <v>3706</v>
      </c>
      <c r="D1565" s="1" t="str">
        <f>VLOOKUP($C1565,クラス一覧!$A:$J,10,FALSE)</f>
        <v>IT</v>
      </c>
      <c r="E1565" s="1">
        <f>VLOOKUP($C1565,クラス一覧!$A:$J,8,FALSE)</f>
        <v>7</v>
      </c>
      <c r="F1565" s="1" t="str">
        <f>VLOOKUP($C1565,クラス一覧!$A:$J,9,FALSE)</f>
        <v>朱</v>
      </c>
      <c r="G1565" s="1" t="str">
        <f>VLOOKUP($H1565,科目一覧!$A:$G,3,FALSE)</f>
        <v>情報処理</v>
      </c>
      <c r="H1565" t="s">
        <v>3117</v>
      </c>
      <c r="I1565" s="1" t="str">
        <f>VLOOKUP($H1565,科目一覧!$A:$G,7,FALSE)</f>
        <v>今井</v>
      </c>
      <c r="J1565" s="1" t="str">
        <f>VLOOKUP($I1565,教員一覧!$A:$D,2,FALSE)</f>
        <v>IT</v>
      </c>
      <c r="K1565" s="1" t="str">
        <f>VLOOKUP($I1565,教員一覧!$A:$D,3,FALSE)</f>
        <v>　</v>
      </c>
      <c r="L1565" s="1" t="str">
        <f>VLOOKUP($I1565,教員一覧!$A:$D,4,FALSE)</f>
        <v>専任</v>
      </c>
      <c r="M1565" t="s">
        <v>3652</v>
      </c>
      <c r="N1565" t="s">
        <v>3789</v>
      </c>
      <c r="O1565" t="s">
        <v>28</v>
      </c>
      <c r="P1565" t="s">
        <v>15</v>
      </c>
      <c r="Q1565">
        <v>4</v>
      </c>
      <c r="R1565">
        <v>3401</v>
      </c>
      <c r="S1565" s="1" t="str">
        <f>VLOOKUP($R1565,教室一覧!$A:$B,2,FALSE)</f>
        <v>ノート対応</v>
      </c>
      <c r="T1565" s="1">
        <f>VLOOKUP($R1565,教室一覧!$A:$C,3,FALSE)</f>
        <v>36</v>
      </c>
      <c r="U1565" s="1" t="str">
        <f>VLOOKUP($R1565,教室一覧!$A:$D,4,FALSE)</f>
        <v>3号館</v>
      </c>
      <c r="V1565" s="1" t="str">
        <f>VLOOKUP($R1565,教室一覧!$A:$E,5,FALSE)</f>
        <v>4F</v>
      </c>
      <c r="W1565"/>
      <c r="X1565"/>
      <c r="Y1565" s="1" t="str">
        <f>VLOOKUP($O1565,教員一覧!$A:$D,2,FALSE)</f>
        <v>IT</v>
      </c>
      <c r="Z1565" s="1" t="str">
        <f>VLOOKUP($O1565,教員一覧!$A:$D,3,FALSE)</f>
        <v>　</v>
      </c>
      <c r="AA1565" s="1" t="str">
        <f>VLOOKUP($O1565,教員一覧!$A:$D,4,FALSE)</f>
        <v>専任</v>
      </c>
      <c r="AB1565" s="1" t="str">
        <f t="shared" si="485"/>
        <v/>
      </c>
      <c r="AC1565" s="14" t="s">
        <v>3652</v>
      </c>
      <c r="AD1565" s="14" t="s">
        <v>163</v>
      </c>
      <c r="AE1565" s="14" t="s">
        <v>28</v>
      </c>
      <c r="AF1565" s="14" t="s">
        <v>15</v>
      </c>
      <c r="AG1565" s="14">
        <v>4</v>
      </c>
      <c r="AH1565" s="14">
        <v>3401</v>
      </c>
      <c r="AI1565" s="15" t="str">
        <f t="shared" si="486"/>
        <v/>
      </c>
      <c r="AJ1565" s="15" t="str">
        <f t="shared" si="487"/>
        <v/>
      </c>
      <c r="AK1565" s="15" t="str">
        <f t="shared" si="488"/>
        <v/>
      </c>
      <c r="AL1565" s="15" t="str">
        <f t="shared" si="489"/>
        <v/>
      </c>
      <c r="AM1565" s="15" t="str">
        <f t="shared" si="490"/>
        <v/>
      </c>
      <c r="AN1565" s="15" t="str">
        <f t="shared" si="491"/>
        <v/>
      </c>
      <c r="AO1565" s="15" t="str">
        <f t="shared" si="492"/>
        <v/>
      </c>
      <c r="AP1565" s="9" t="str">
        <f t="shared" si="493"/>
        <v>KE3A木4</v>
      </c>
      <c r="AQ1565" s="9">
        <f t="shared" si="494"/>
        <v>0.33333333333333331</v>
      </c>
      <c r="AR1565" s="11" t="str">
        <f t="shared" si="495"/>
        <v>今井木4</v>
      </c>
      <c r="AS1565" s="11">
        <f t="shared" si="501"/>
        <v>0.16666666666666666</v>
      </c>
      <c r="AT1565">
        <v>3</v>
      </c>
      <c r="AU1565" s="12">
        <f t="shared" si="496"/>
        <v>2.3333333333333335</v>
      </c>
      <c r="AV1565" s="13" t="str">
        <f t="shared" si="497"/>
        <v>3401木4</v>
      </c>
      <c r="AW1565" s="13">
        <f t="shared" si="498"/>
        <v>0.16666666666666666</v>
      </c>
      <c r="AX1565" s="18" t="str">
        <f t="shared" si="499"/>
        <v>KE3ALKT1_IESKNKWK2KE3A木43401</v>
      </c>
      <c r="AY1565" s="18">
        <f t="shared" si="500"/>
        <v>2.3333333333333335</v>
      </c>
      <c r="AZ1565"/>
    </row>
    <row r="1566" spans="1:52" x14ac:dyDescent="0.15">
      <c r="A1566" s="1">
        <f t="shared" si="483"/>
        <v>3</v>
      </c>
      <c r="B1566" s="1" t="str">
        <f t="shared" si="484"/>
        <v>編成</v>
      </c>
      <c r="C1566" t="s">
        <v>3706</v>
      </c>
      <c r="D1566" s="1" t="str">
        <f>VLOOKUP($C1566,クラス一覧!$A:$J,10,FALSE)</f>
        <v>IT</v>
      </c>
      <c r="E1566" s="1">
        <f>VLOOKUP($C1566,クラス一覧!$A:$J,8,FALSE)</f>
        <v>7</v>
      </c>
      <c r="F1566" s="1" t="str">
        <f>VLOOKUP($C1566,クラス一覧!$A:$J,9,FALSE)</f>
        <v>朱</v>
      </c>
      <c r="G1566" s="1" t="str">
        <f>VLOOKUP($H1566,科目一覧!$A:$G,3,FALSE)</f>
        <v>情報処理</v>
      </c>
      <c r="H1566" t="s">
        <v>3117</v>
      </c>
      <c r="I1566" s="1" t="str">
        <f>VLOOKUP($H1566,科目一覧!$A:$G,7,FALSE)</f>
        <v>今井</v>
      </c>
      <c r="J1566" s="1" t="str">
        <f>VLOOKUP($I1566,教員一覧!$A:$D,2,FALSE)</f>
        <v>IT</v>
      </c>
      <c r="K1566" s="1" t="str">
        <f>VLOOKUP($I1566,教員一覧!$A:$D,3,FALSE)</f>
        <v>　</v>
      </c>
      <c r="L1566" s="1" t="str">
        <f>VLOOKUP($I1566,教員一覧!$A:$D,4,FALSE)</f>
        <v>専任</v>
      </c>
      <c r="M1566" t="s">
        <v>3653</v>
      </c>
      <c r="N1566" t="s">
        <v>3789</v>
      </c>
      <c r="O1566" t="s">
        <v>14</v>
      </c>
      <c r="P1566" t="s">
        <v>15</v>
      </c>
      <c r="Q1566">
        <v>4</v>
      </c>
      <c r="R1566">
        <v>3402</v>
      </c>
      <c r="S1566" s="1" t="str">
        <f>VLOOKUP($R1566,教室一覧!$A:$B,2,FALSE)</f>
        <v>ノート対応</v>
      </c>
      <c r="T1566" s="1">
        <f>VLOOKUP($R1566,教室一覧!$A:$C,3,FALSE)</f>
        <v>36</v>
      </c>
      <c r="U1566" s="1" t="str">
        <f>VLOOKUP($R1566,教室一覧!$A:$D,4,FALSE)</f>
        <v>3号館</v>
      </c>
      <c r="V1566" s="1" t="str">
        <f>VLOOKUP($R1566,教室一覧!$A:$E,5,FALSE)</f>
        <v>4F</v>
      </c>
      <c r="W1566"/>
      <c r="X1566"/>
      <c r="Y1566" s="1" t="str">
        <f>VLOOKUP($O1566,教員一覧!$A:$D,2,FALSE)</f>
        <v>IT</v>
      </c>
      <c r="Z1566" s="1" t="str">
        <f>VLOOKUP($O1566,教員一覧!$A:$D,3,FALSE)</f>
        <v>　</v>
      </c>
      <c r="AA1566" s="1" t="str">
        <f>VLOOKUP($O1566,教員一覧!$A:$D,4,FALSE)</f>
        <v>非常勤</v>
      </c>
      <c r="AB1566" s="1" t="str">
        <f t="shared" si="485"/>
        <v/>
      </c>
      <c r="AC1566" s="14" t="s">
        <v>3653</v>
      </c>
      <c r="AD1566" s="14" t="s">
        <v>163</v>
      </c>
      <c r="AE1566" s="14" t="s">
        <v>14</v>
      </c>
      <c r="AF1566" s="14" t="s">
        <v>15</v>
      </c>
      <c r="AG1566" s="14">
        <v>4</v>
      </c>
      <c r="AH1566" s="14">
        <v>3402</v>
      </c>
      <c r="AI1566" s="15" t="str">
        <f t="shared" si="486"/>
        <v/>
      </c>
      <c r="AJ1566" s="15" t="str">
        <f t="shared" si="487"/>
        <v/>
      </c>
      <c r="AK1566" s="15" t="str">
        <f t="shared" si="488"/>
        <v/>
      </c>
      <c r="AL1566" s="15" t="str">
        <f t="shared" si="489"/>
        <v/>
      </c>
      <c r="AM1566" s="15" t="str">
        <f t="shared" si="490"/>
        <v/>
      </c>
      <c r="AN1566" s="15" t="str">
        <f t="shared" si="491"/>
        <v/>
      </c>
      <c r="AO1566" s="15" t="str">
        <f t="shared" si="492"/>
        <v/>
      </c>
      <c r="AP1566" s="9" t="str">
        <f t="shared" si="493"/>
        <v>KE3A木4</v>
      </c>
      <c r="AQ1566" s="9">
        <f t="shared" si="494"/>
        <v>0.33333333333333331</v>
      </c>
      <c r="AR1566" s="11" t="str">
        <f t="shared" si="495"/>
        <v>森木4</v>
      </c>
      <c r="AS1566" s="11">
        <f t="shared" si="501"/>
        <v>0.16666666666666666</v>
      </c>
      <c r="AT1566">
        <v>3</v>
      </c>
      <c r="AU1566" s="12">
        <f t="shared" si="496"/>
        <v>2.3333333333333335</v>
      </c>
      <c r="AV1566" s="13" t="str">
        <f t="shared" si="497"/>
        <v>3402木4</v>
      </c>
      <c r="AW1566" s="13">
        <f t="shared" si="498"/>
        <v>0.16666666666666666</v>
      </c>
      <c r="AX1566" s="18" t="str">
        <f t="shared" si="499"/>
        <v>KE3ALKT1_IESKNKWK2KE3B木43402</v>
      </c>
      <c r="AY1566" s="18">
        <f t="shared" si="500"/>
        <v>2.3333333333333335</v>
      </c>
      <c r="AZ1566"/>
    </row>
    <row r="1567" spans="1:52" x14ac:dyDescent="0.15">
      <c r="A1567" s="1">
        <f t="shared" si="483"/>
        <v>3</v>
      </c>
      <c r="B1567" s="1" t="str">
        <f t="shared" si="484"/>
        <v>編成</v>
      </c>
      <c r="C1567" t="s">
        <v>3706</v>
      </c>
      <c r="D1567" s="1" t="str">
        <f>VLOOKUP($C1567,クラス一覧!$A:$J,10,FALSE)</f>
        <v>IT</v>
      </c>
      <c r="E1567" s="1">
        <f>VLOOKUP($C1567,クラス一覧!$A:$J,8,FALSE)</f>
        <v>7</v>
      </c>
      <c r="F1567" s="1" t="str">
        <f>VLOOKUP($C1567,クラス一覧!$A:$J,9,FALSE)</f>
        <v>朱</v>
      </c>
      <c r="G1567" s="1" t="str">
        <f>VLOOKUP($H1567,科目一覧!$A:$G,3,FALSE)</f>
        <v>情報処理</v>
      </c>
      <c r="H1567" t="s">
        <v>3117</v>
      </c>
      <c r="I1567" s="1" t="str">
        <f>VLOOKUP($H1567,科目一覧!$A:$G,7,FALSE)</f>
        <v>今井</v>
      </c>
      <c r="J1567" s="1" t="str">
        <f>VLOOKUP($I1567,教員一覧!$A:$D,2,FALSE)</f>
        <v>IT</v>
      </c>
      <c r="K1567" s="1" t="str">
        <f>VLOOKUP($I1567,教員一覧!$A:$D,3,FALSE)</f>
        <v>　</v>
      </c>
      <c r="L1567" s="1" t="str">
        <f>VLOOKUP($I1567,教員一覧!$A:$D,4,FALSE)</f>
        <v>専任</v>
      </c>
      <c r="M1567" t="s">
        <v>3654</v>
      </c>
      <c r="N1567" t="s">
        <v>3789</v>
      </c>
      <c r="O1567" t="s">
        <v>11</v>
      </c>
      <c r="P1567" t="s">
        <v>15</v>
      </c>
      <c r="Q1567">
        <v>4</v>
      </c>
      <c r="R1567">
        <v>3403</v>
      </c>
      <c r="S1567" s="1" t="str">
        <f>VLOOKUP($R1567,教室一覧!$A:$B,2,FALSE)</f>
        <v>ノート対応</v>
      </c>
      <c r="T1567" s="1">
        <f>VLOOKUP($R1567,教室一覧!$A:$C,3,FALSE)</f>
        <v>36</v>
      </c>
      <c r="U1567" s="1" t="str">
        <f>VLOOKUP($R1567,教室一覧!$A:$D,4,FALSE)</f>
        <v>3号館</v>
      </c>
      <c r="V1567" s="1" t="str">
        <f>VLOOKUP($R1567,教室一覧!$A:$E,5,FALSE)</f>
        <v>4F</v>
      </c>
      <c r="W1567"/>
      <c r="X1567"/>
      <c r="Y1567" s="1" t="str">
        <f>VLOOKUP($O1567,教員一覧!$A:$D,2,FALSE)</f>
        <v>IT</v>
      </c>
      <c r="Z1567" s="1" t="str">
        <f>VLOOKUP($O1567,教員一覧!$A:$D,3,FALSE)</f>
        <v>　</v>
      </c>
      <c r="AA1567" s="1" t="str">
        <f>VLOOKUP($O1567,教員一覧!$A:$D,4,FALSE)</f>
        <v>専任</v>
      </c>
      <c r="AB1567" s="1" t="str">
        <f t="shared" si="485"/>
        <v/>
      </c>
      <c r="AC1567" s="14" t="s">
        <v>3654</v>
      </c>
      <c r="AD1567" s="14" t="s">
        <v>163</v>
      </c>
      <c r="AE1567" s="14" t="s">
        <v>11</v>
      </c>
      <c r="AF1567" s="14" t="s">
        <v>15</v>
      </c>
      <c r="AG1567" s="14">
        <v>4</v>
      </c>
      <c r="AH1567" s="14">
        <v>3403</v>
      </c>
      <c r="AI1567" s="15" t="str">
        <f t="shared" si="486"/>
        <v/>
      </c>
      <c r="AJ1567" s="15" t="str">
        <f t="shared" si="487"/>
        <v/>
      </c>
      <c r="AK1567" s="15" t="str">
        <f t="shared" si="488"/>
        <v/>
      </c>
      <c r="AL1567" s="15" t="str">
        <f t="shared" si="489"/>
        <v/>
      </c>
      <c r="AM1567" s="15" t="str">
        <f t="shared" si="490"/>
        <v/>
      </c>
      <c r="AN1567" s="15" t="str">
        <f t="shared" si="491"/>
        <v/>
      </c>
      <c r="AO1567" s="15" t="str">
        <f t="shared" si="492"/>
        <v/>
      </c>
      <c r="AP1567" s="9" t="str">
        <f t="shared" si="493"/>
        <v>KE3A木4</v>
      </c>
      <c r="AQ1567" s="9">
        <f t="shared" si="494"/>
        <v>0.33333333333333331</v>
      </c>
      <c r="AR1567" s="11" t="str">
        <f t="shared" si="495"/>
        <v>加藤木4</v>
      </c>
      <c r="AS1567" s="11">
        <f t="shared" si="501"/>
        <v>0.16666666666666666</v>
      </c>
      <c r="AT1567">
        <v>3</v>
      </c>
      <c r="AU1567" s="12">
        <f t="shared" si="496"/>
        <v>2.3333333333333335</v>
      </c>
      <c r="AV1567" s="13" t="str">
        <f t="shared" si="497"/>
        <v>3403木4</v>
      </c>
      <c r="AW1567" s="13">
        <f t="shared" si="498"/>
        <v>0.16666666666666666</v>
      </c>
      <c r="AX1567" s="18" t="str">
        <f t="shared" si="499"/>
        <v>KE3ALKT1_IESKNKWK2KE3C木43403</v>
      </c>
      <c r="AY1567" s="18">
        <f t="shared" si="500"/>
        <v>2.3333333333333335</v>
      </c>
      <c r="AZ1567"/>
    </row>
    <row r="1568" spans="1:52" x14ac:dyDescent="0.15">
      <c r="A1568" s="1">
        <f t="shared" si="483"/>
        <v>3</v>
      </c>
      <c r="B1568" s="1" t="str">
        <f t="shared" si="484"/>
        <v>編成</v>
      </c>
      <c r="C1568" t="s">
        <v>3706</v>
      </c>
      <c r="D1568" s="1" t="str">
        <f>VLOOKUP($C1568,クラス一覧!$A:$J,10,FALSE)</f>
        <v>IT</v>
      </c>
      <c r="E1568" s="1">
        <f>VLOOKUP($C1568,クラス一覧!$A:$J,8,FALSE)</f>
        <v>7</v>
      </c>
      <c r="F1568" s="1" t="str">
        <f>VLOOKUP($C1568,クラス一覧!$A:$J,9,FALSE)</f>
        <v>朱</v>
      </c>
      <c r="G1568" s="1" t="str">
        <f>VLOOKUP($H1568,科目一覧!$A:$G,3,FALSE)</f>
        <v>SHR</v>
      </c>
      <c r="H1568" t="s">
        <v>3720</v>
      </c>
      <c r="I1568" s="1">
        <f>VLOOKUP($H1568,科目一覧!$A:$G,7,FALSE)</f>
        <v>0</v>
      </c>
      <c r="J1568" s="1" t="e">
        <f>VLOOKUP($I1568,教員一覧!$A:$D,2,FALSE)</f>
        <v>#N/A</v>
      </c>
      <c r="K1568" s="1" t="e">
        <f>VLOOKUP($I1568,教員一覧!$A:$D,3,FALSE)</f>
        <v>#N/A</v>
      </c>
      <c r="L1568" s="1" t="e">
        <f>VLOOKUP($I1568,教員一覧!$A:$D,4,FALSE)</f>
        <v>#N/A</v>
      </c>
      <c r="M1568" t="s">
        <v>3754</v>
      </c>
      <c r="N1568" t="s">
        <v>3789</v>
      </c>
      <c r="O1568" t="s">
        <v>44</v>
      </c>
      <c r="P1568" t="s">
        <v>15</v>
      </c>
      <c r="Q1568">
        <v>5</v>
      </c>
      <c r="R1568">
        <v>3401</v>
      </c>
      <c r="S1568" s="1" t="str">
        <f>VLOOKUP($R1568,教室一覧!$A:$B,2,FALSE)</f>
        <v>ノート対応</v>
      </c>
      <c r="T1568" s="1">
        <f>VLOOKUP($R1568,教室一覧!$A:$C,3,FALSE)</f>
        <v>36</v>
      </c>
      <c r="U1568" s="1" t="str">
        <f>VLOOKUP($R1568,教室一覧!$A:$D,4,FALSE)</f>
        <v>3号館</v>
      </c>
      <c r="V1568" s="1" t="str">
        <f>VLOOKUP($R1568,教室一覧!$A:$E,5,FALSE)</f>
        <v>4F</v>
      </c>
      <c r="W1568"/>
      <c r="X1568"/>
      <c r="Y1568" s="1" t="str">
        <f>VLOOKUP($O1568,教員一覧!$A:$D,2,FALSE)</f>
        <v>IT</v>
      </c>
      <c r="Z1568" s="1" t="str">
        <f>VLOOKUP($O1568,教員一覧!$A:$D,3,FALSE)</f>
        <v>　</v>
      </c>
      <c r="AA1568" s="1" t="str">
        <f>VLOOKUP($O1568,教員一覧!$A:$D,4,FALSE)</f>
        <v>専任</v>
      </c>
      <c r="AB1568" s="1" t="str">
        <f t="shared" si="485"/>
        <v>担任</v>
      </c>
      <c r="AC1568" s="14" t="s">
        <v>145</v>
      </c>
      <c r="AD1568" s="14" t="s">
        <v>163</v>
      </c>
      <c r="AE1568" s="14" t="s">
        <v>44</v>
      </c>
      <c r="AF1568" s="14" t="s">
        <v>15</v>
      </c>
      <c r="AG1568" s="14">
        <v>5</v>
      </c>
      <c r="AH1568" s="14">
        <v>3401</v>
      </c>
      <c r="AI1568" s="15" t="str">
        <f t="shared" si="486"/>
        <v/>
      </c>
      <c r="AJ1568" s="15" t="str">
        <f t="shared" si="487"/>
        <v/>
      </c>
      <c r="AK1568" s="15" t="str">
        <f t="shared" si="488"/>
        <v/>
      </c>
      <c r="AL1568" s="15" t="str">
        <f t="shared" si="489"/>
        <v/>
      </c>
      <c r="AM1568" s="15" t="str">
        <f t="shared" si="490"/>
        <v/>
      </c>
      <c r="AN1568" s="15" t="str">
        <f t="shared" si="491"/>
        <v/>
      </c>
      <c r="AO1568" s="15" t="str">
        <f t="shared" si="492"/>
        <v/>
      </c>
      <c r="AP1568" s="9" t="str">
        <f t="shared" si="493"/>
        <v>KE3A木5</v>
      </c>
      <c r="AQ1568" s="9">
        <f t="shared" si="494"/>
        <v>1</v>
      </c>
      <c r="AR1568" s="11" t="str">
        <f t="shared" si="495"/>
        <v>朱木5</v>
      </c>
      <c r="AS1568" s="11">
        <v>0</v>
      </c>
      <c r="AT1568">
        <v>1</v>
      </c>
      <c r="AU1568" s="12">
        <f t="shared" si="496"/>
        <v>7</v>
      </c>
      <c r="AV1568" s="13" t="str">
        <f t="shared" si="497"/>
        <v>3401木5</v>
      </c>
      <c r="AW1568" s="13">
        <f t="shared" si="498"/>
        <v>0.33333333333333331</v>
      </c>
      <c r="AX1568" s="18" t="str">
        <f t="shared" si="499"/>
        <v>KE3AUSKWK2KE3A木53401</v>
      </c>
      <c r="AY1568" s="18">
        <f t="shared" si="500"/>
        <v>7</v>
      </c>
      <c r="AZ1568"/>
    </row>
    <row r="1569" spans="1:52" x14ac:dyDescent="0.15">
      <c r="A1569" s="1">
        <f t="shared" si="483"/>
        <v>4</v>
      </c>
      <c r="B1569" s="1" t="str">
        <f t="shared" si="484"/>
        <v>編成</v>
      </c>
      <c r="C1569" t="s">
        <v>3703</v>
      </c>
      <c r="D1569" s="1" t="str">
        <f>VLOOKUP($C1569,クラス一覧!$A:$J,10,FALSE)</f>
        <v>IT</v>
      </c>
      <c r="E1569" s="1">
        <f>VLOOKUP($C1569,クラス一覧!$A:$J,8,FALSE)</f>
        <v>1</v>
      </c>
      <c r="F1569" s="1" t="str">
        <f>VLOOKUP($C1569,クラス一覧!$A:$J,9,FALSE)</f>
        <v>藤原</v>
      </c>
      <c r="G1569" s="1" t="str">
        <f>VLOOKUP($H1569,科目一覧!$A:$G,3,FALSE)</f>
        <v>プログラミング</v>
      </c>
      <c r="H1569" t="s">
        <v>3076</v>
      </c>
      <c r="I1569" s="1" t="str">
        <f>VLOOKUP($H1569,科目一覧!$A:$G,7,FALSE)</f>
        <v>畠</v>
      </c>
      <c r="J1569" s="1" t="str">
        <f>VLOOKUP($I1569,教員一覧!$A:$D,2,FALSE)</f>
        <v>IT</v>
      </c>
      <c r="K1569" s="1" t="str">
        <f>VLOOKUP($I1569,教員一覧!$A:$D,3,FALSE)</f>
        <v>　</v>
      </c>
      <c r="L1569" s="1" t="str">
        <f>VLOOKUP($I1569,教員一覧!$A:$D,4,FALSE)</f>
        <v>専任</v>
      </c>
      <c r="M1569" t="s">
        <v>149</v>
      </c>
      <c r="N1569" t="s">
        <v>3789</v>
      </c>
      <c r="O1569" t="s">
        <v>10</v>
      </c>
      <c r="P1569" t="s">
        <v>12</v>
      </c>
      <c r="Q1569">
        <v>3</v>
      </c>
      <c r="R1569">
        <v>2303</v>
      </c>
      <c r="S1569" s="1" t="str">
        <f>VLOOKUP($R1569,教室一覧!$A:$B,2,FALSE)</f>
        <v>ノート36</v>
      </c>
      <c r="T1569" s="1">
        <f>VLOOKUP($R1569,教室一覧!$A:$C,3,FALSE)</f>
        <v>36</v>
      </c>
      <c r="U1569" s="1" t="str">
        <f>VLOOKUP($R1569,教室一覧!$A:$D,4,FALSE)</f>
        <v>2号館</v>
      </c>
      <c r="V1569" s="1" t="str">
        <f>VLOOKUP($R1569,教室一覧!$A:$E,5,FALSE)</f>
        <v>3F</v>
      </c>
      <c r="W1569"/>
      <c r="X1569" t="s">
        <v>3557</v>
      </c>
      <c r="Y1569" s="1" t="str">
        <f>VLOOKUP($O1569,教員一覧!$A:$D,2,FALSE)</f>
        <v>IT</v>
      </c>
      <c r="Z1569" s="1" t="str">
        <f>VLOOKUP($O1569,教員一覧!$A:$D,3,FALSE)</f>
        <v>　</v>
      </c>
      <c r="AA1569" s="1" t="str">
        <f>VLOOKUP($O1569,教員一覧!$A:$D,4,FALSE)</f>
        <v>専任</v>
      </c>
      <c r="AB1569" s="1" t="str">
        <f t="shared" si="485"/>
        <v>担任</v>
      </c>
      <c r="AC1569" s="14" t="s">
        <v>149</v>
      </c>
      <c r="AD1569" s="14" t="s">
        <v>163</v>
      </c>
      <c r="AE1569" s="14" t="s">
        <v>10</v>
      </c>
      <c r="AF1569" s="14" t="s">
        <v>12</v>
      </c>
      <c r="AG1569" s="14">
        <v>3</v>
      </c>
      <c r="AH1569" s="14">
        <v>2303</v>
      </c>
      <c r="AI1569" s="15" t="str">
        <f t="shared" si="486"/>
        <v/>
      </c>
      <c r="AJ1569" s="15" t="str">
        <f t="shared" si="487"/>
        <v/>
      </c>
      <c r="AK1569" s="15" t="str">
        <f t="shared" si="488"/>
        <v/>
      </c>
      <c r="AL1569" s="15" t="str">
        <f t="shared" si="489"/>
        <v/>
      </c>
      <c r="AM1569" s="15" t="str">
        <f t="shared" si="490"/>
        <v/>
      </c>
      <c r="AN1569" s="15" t="str">
        <f t="shared" si="491"/>
        <v/>
      </c>
      <c r="AO1569" s="15" t="str">
        <f t="shared" si="492"/>
        <v/>
      </c>
      <c r="AP1569" s="9" t="str">
        <f t="shared" si="493"/>
        <v>KE4A火3</v>
      </c>
      <c r="AQ1569" s="9">
        <f t="shared" si="494"/>
        <v>1</v>
      </c>
      <c r="AR1569" s="11" t="str">
        <f t="shared" si="495"/>
        <v>藤原火3</v>
      </c>
      <c r="AS1569" s="11">
        <f t="shared" ref="AS1569:AS1578" si="502">1/COUNTIF($AR:$AR,$AR1569)</f>
        <v>0.5</v>
      </c>
      <c r="AT1569">
        <v>1</v>
      </c>
      <c r="AU1569" s="12">
        <f t="shared" si="496"/>
        <v>1</v>
      </c>
      <c r="AV1569" s="13" t="str">
        <f t="shared" si="497"/>
        <v>2303火3</v>
      </c>
      <c r="AW1569" s="13">
        <f t="shared" si="498"/>
        <v>0.5</v>
      </c>
      <c r="AX1569" s="18" t="str">
        <f t="shared" si="499"/>
        <v>KE4AUSK3KE4A火32303</v>
      </c>
      <c r="AY1569" s="18">
        <f t="shared" si="500"/>
        <v>1</v>
      </c>
      <c r="AZ1569"/>
    </row>
    <row r="1570" spans="1:52" x14ac:dyDescent="0.15">
      <c r="A1570" s="1">
        <f t="shared" si="483"/>
        <v>4</v>
      </c>
      <c r="B1570" s="1" t="str">
        <f t="shared" si="484"/>
        <v>編成</v>
      </c>
      <c r="C1570" t="s">
        <v>3703</v>
      </c>
      <c r="D1570" s="1" t="str">
        <f>VLOOKUP($C1570,クラス一覧!$A:$J,10,FALSE)</f>
        <v>IT</v>
      </c>
      <c r="E1570" s="1">
        <f>VLOOKUP($C1570,クラス一覧!$A:$J,8,FALSE)</f>
        <v>1</v>
      </c>
      <c r="F1570" s="1" t="str">
        <f>VLOOKUP($C1570,クラス一覧!$A:$J,9,FALSE)</f>
        <v>藤原</v>
      </c>
      <c r="G1570" s="1" t="str">
        <f>VLOOKUP($H1570,科目一覧!$A:$G,3,FALSE)</f>
        <v>プログラミング</v>
      </c>
      <c r="H1570" t="s">
        <v>3076</v>
      </c>
      <c r="I1570" s="1" t="str">
        <f>VLOOKUP($H1570,科目一覧!$A:$G,7,FALSE)</f>
        <v>畠</v>
      </c>
      <c r="J1570" s="1" t="str">
        <f>VLOOKUP($I1570,教員一覧!$A:$D,2,FALSE)</f>
        <v>IT</v>
      </c>
      <c r="K1570" s="1" t="str">
        <f>VLOOKUP($I1570,教員一覧!$A:$D,3,FALSE)</f>
        <v>　</v>
      </c>
      <c r="L1570" s="1" t="str">
        <f>VLOOKUP($I1570,教員一覧!$A:$D,4,FALSE)</f>
        <v>専任</v>
      </c>
      <c r="M1570" t="s">
        <v>149</v>
      </c>
      <c r="N1570" t="s">
        <v>3789</v>
      </c>
      <c r="O1570" t="s">
        <v>10</v>
      </c>
      <c r="P1570" t="s">
        <v>12</v>
      </c>
      <c r="Q1570">
        <v>4</v>
      </c>
      <c r="R1570">
        <v>2303</v>
      </c>
      <c r="S1570" s="1" t="str">
        <f>VLOOKUP($R1570,教室一覧!$A:$B,2,FALSE)</f>
        <v>ノート36</v>
      </c>
      <c r="T1570" s="1">
        <f>VLOOKUP($R1570,教室一覧!$A:$C,3,FALSE)</f>
        <v>36</v>
      </c>
      <c r="U1570" s="1" t="str">
        <f>VLOOKUP($R1570,教室一覧!$A:$D,4,FALSE)</f>
        <v>2号館</v>
      </c>
      <c r="V1570" s="1" t="str">
        <f>VLOOKUP($R1570,教室一覧!$A:$E,5,FALSE)</f>
        <v>3F</v>
      </c>
      <c r="W1570"/>
      <c r="X1570" t="s">
        <v>3557</v>
      </c>
      <c r="Y1570" s="1" t="str">
        <f>VLOOKUP($O1570,教員一覧!$A:$D,2,FALSE)</f>
        <v>IT</v>
      </c>
      <c r="Z1570" s="1" t="str">
        <f>VLOOKUP($O1570,教員一覧!$A:$D,3,FALSE)</f>
        <v>　</v>
      </c>
      <c r="AA1570" s="1" t="str">
        <f>VLOOKUP($O1570,教員一覧!$A:$D,4,FALSE)</f>
        <v>専任</v>
      </c>
      <c r="AB1570" s="1" t="str">
        <f t="shared" si="485"/>
        <v>担任</v>
      </c>
      <c r="AC1570" s="14" t="s">
        <v>149</v>
      </c>
      <c r="AD1570" s="14" t="s">
        <v>163</v>
      </c>
      <c r="AE1570" s="14" t="s">
        <v>10</v>
      </c>
      <c r="AF1570" s="14" t="s">
        <v>12</v>
      </c>
      <c r="AG1570" s="14">
        <v>4</v>
      </c>
      <c r="AH1570" s="14">
        <v>2303</v>
      </c>
      <c r="AI1570" s="15" t="str">
        <f t="shared" si="486"/>
        <v/>
      </c>
      <c r="AJ1570" s="15" t="str">
        <f t="shared" si="487"/>
        <v/>
      </c>
      <c r="AK1570" s="15" t="str">
        <f t="shared" si="488"/>
        <v/>
      </c>
      <c r="AL1570" s="15" t="str">
        <f t="shared" si="489"/>
        <v/>
      </c>
      <c r="AM1570" s="15" t="str">
        <f t="shared" si="490"/>
        <v/>
      </c>
      <c r="AN1570" s="15" t="str">
        <f t="shared" si="491"/>
        <v/>
      </c>
      <c r="AO1570" s="15" t="str">
        <f t="shared" si="492"/>
        <v/>
      </c>
      <c r="AP1570" s="9" t="str">
        <f t="shared" si="493"/>
        <v>KE4A火4</v>
      </c>
      <c r="AQ1570" s="9">
        <f t="shared" si="494"/>
        <v>1</v>
      </c>
      <c r="AR1570" s="11" t="str">
        <f t="shared" si="495"/>
        <v>藤原火4</v>
      </c>
      <c r="AS1570" s="11">
        <f t="shared" si="502"/>
        <v>0.5</v>
      </c>
      <c r="AT1570">
        <v>1</v>
      </c>
      <c r="AU1570" s="12">
        <f t="shared" si="496"/>
        <v>1</v>
      </c>
      <c r="AV1570" s="13" t="str">
        <f t="shared" si="497"/>
        <v>2303火4</v>
      </c>
      <c r="AW1570" s="13">
        <f t="shared" si="498"/>
        <v>0.5</v>
      </c>
      <c r="AX1570" s="18" t="str">
        <f t="shared" si="499"/>
        <v>KE4AUSK3KE4A火42303</v>
      </c>
      <c r="AY1570" s="18">
        <f t="shared" si="500"/>
        <v>1</v>
      </c>
      <c r="AZ1570"/>
    </row>
    <row r="1571" spans="1:52" x14ac:dyDescent="0.15">
      <c r="A1571" s="1">
        <f t="shared" si="483"/>
        <v>4</v>
      </c>
      <c r="B1571" s="1" t="str">
        <f t="shared" si="484"/>
        <v>編成</v>
      </c>
      <c r="C1571" t="s">
        <v>3703</v>
      </c>
      <c r="D1571" s="1" t="str">
        <f>VLOOKUP($C1571,クラス一覧!$A:$J,10,FALSE)</f>
        <v>IT</v>
      </c>
      <c r="E1571" s="1">
        <f>VLOOKUP($C1571,クラス一覧!$A:$J,8,FALSE)</f>
        <v>1</v>
      </c>
      <c r="F1571" s="1" t="str">
        <f>VLOOKUP($C1571,クラス一覧!$A:$J,9,FALSE)</f>
        <v>藤原</v>
      </c>
      <c r="G1571" s="1" t="str">
        <f>VLOOKUP($H1571,科目一覧!$A:$G,3,FALSE)</f>
        <v>Webプログラミング</v>
      </c>
      <c r="H1571" t="s">
        <v>1772</v>
      </c>
      <c r="I1571" s="1" t="str">
        <f>VLOOKUP($H1571,科目一覧!$A:$G,7,FALSE)</f>
        <v>吉田研</v>
      </c>
      <c r="J1571" s="1" t="str">
        <f>VLOOKUP($I1571,教員一覧!$A:$D,2,FALSE)</f>
        <v>IT</v>
      </c>
      <c r="K1571" s="1" t="str">
        <f>VLOOKUP($I1571,教員一覧!$A:$D,3,FALSE)</f>
        <v>　</v>
      </c>
      <c r="L1571" s="1" t="str">
        <f>VLOOKUP($I1571,教員一覧!$A:$D,4,FALSE)</f>
        <v>非常勤</v>
      </c>
      <c r="M1571" t="s">
        <v>149</v>
      </c>
      <c r="N1571" t="s">
        <v>3789</v>
      </c>
      <c r="O1571" t="s">
        <v>54</v>
      </c>
      <c r="P1571" t="s">
        <v>17</v>
      </c>
      <c r="Q1571">
        <v>1</v>
      </c>
      <c r="R1571">
        <v>3601</v>
      </c>
      <c r="S1571" s="1" t="str">
        <f>VLOOKUP($R1571,教室一覧!$A:$B,2,FALSE)</f>
        <v>ノート36</v>
      </c>
      <c r="T1571" s="1">
        <f>VLOOKUP($R1571,教室一覧!$A:$C,3,FALSE)</f>
        <v>36</v>
      </c>
      <c r="U1571" s="1" t="str">
        <f>VLOOKUP($R1571,教室一覧!$A:$D,4,FALSE)</f>
        <v>3号館</v>
      </c>
      <c r="V1571" s="1" t="str">
        <f>VLOOKUP($R1571,教室一覧!$A:$E,5,FALSE)</f>
        <v>6F</v>
      </c>
      <c r="W1571"/>
      <c r="X1571"/>
      <c r="Y1571" s="1" t="str">
        <f>VLOOKUP($O1571,教員一覧!$A:$D,2,FALSE)</f>
        <v>IT</v>
      </c>
      <c r="Z1571" s="1" t="str">
        <f>VLOOKUP($O1571,教員一覧!$A:$D,3,FALSE)</f>
        <v>　</v>
      </c>
      <c r="AA1571" s="1" t="str">
        <f>VLOOKUP($O1571,教員一覧!$A:$D,4,FALSE)</f>
        <v>非常勤</v>
      </c>
      <c r="AB1571" s="1" t="str">
        <f t="shared" si="485"/>
        <v/>
      </c>
      <c r="AC1571" s="14" t="s">
        <v>149</v>
      </c>
      <c r="AD1571" s="14" t="s">
        <v>163</v>
      </c>
      <c r="AE1571" s="14" t="s">
        <v>54</v>
      </c>
      <c r="AF1571" s="14" t="s">
        <v>17</v>
      </c>
      <c r="AG1571" s="14">
        <v>1</v>
      </c>
      <c r="AH1571" s="14">
        <v>3601</v>
      </c>
      <c r="AI1571" s="15" t="str">
        <f t="shared" si="486"/>
        <v/>
      </c>
      <c r="AJ1571" s="15" t="str">
        <f t="shared" si="487"/>
        <v/>
      </c>
      <c r="AK1571" s="15" t="str">
        <f t="shared" si="488"/>
        <v/>
      </c>
      <c r="AL1571" s="15" t="str">
        <f t="shared" si="489"/>
        <v/>
      </c>
      <c r="AM1571" s="15" t="str">
        <f t="shared" si="490"/>
        <v/>
      </c>
      <c r="AN1571" s="15" t="str">
        <f t="shared" si="491"/>
        <v/>
      </c>
      <c r="AO1571" s="15" t="str">
        <f t="shared" si="492"/>
        <v/>
      </c>
      <c r="AP1571" s="9" t="str">
        <f t="shared" si="493"/>
        <v>KE4A金1</v>
      </c>
      <c r="AQ1571" s="9">
        <f t="shared" si="494"/>
        <v>1</v>
      </c>
      <c r="AR1571" s="11" t="str">
        <f t="shared" si="495"/>
        <v>吉田研金1</v>
      </c>
      <c r="AS1571" s="11">
        <f t="shared" si="502"/>
        <v>0.5</v>
      </c>
      <c r="AT1571">
        <v>1</v>
      </c>
      <c r="AU1571" s="12">
        <f t="shared" si="496"/>
        <v>1</v>
      </c>
      <c r="AV1571" s="13" t="str">
        <f t="shared" si="497"/>
        <v>3601金1</v>
      </c>
      <c r="AW1571" s="13">
        <f t="shared" si="498"/>
        <v>0.5</v>
      </c>
      <c r="AX1571" s="18" t="str">
        <f t="shared" si="499"/>
        <v>KE4AUSK3KE4A金13601</v>
      </c>
      <c r="AY1571" s="18">
        <f t="shared" si="500"/>
        <v>1</v>
      </c>
      <c r="AZ1571"/>
    </row>
    <row r="1572" spans="1:52" x14ac:dyDescent="0.15">
      <c r="A1572" s="1">
        <f t="shared" si="483"/>
        <v>4</v>
      </c>
      <c r="B1572" s="1" t="str">
        <f t="shared" si="484"/>
        <v>編成</v>
      </c>
      <c r="C1572" t="s">
        <v>3703</v>
      </c>
      <c r="D1572" s="1" t="str">
        <f>VLOOKUP($C1572,クラス一覧!$A:$J,10,FALSE)</f>
        <v>IT</v>
      </c>
      <c r="E1572" s="1">
        <f>VLOOKUP($C1572,クラス一覧!$A:$J,8,FALSE)</f>
        <v>1</v>
      </c>
      <c r="F1572" s="1" t="str">
        <f>VLOOKUP($C1572,クラス一覧!$A:$J,9,FALSE)</f>
        <v>藤原</v>
      </c>
      <c r="G1572" s="1" t="str">
        <f>VLOOKUP($H1572,科目一覧!$A:$G,3,FALSE)</f>
        <v>ビジネス</v>
      </c>
      <c r="H1572" t="s">
        <v>1634</v>
      </c>
      <c r="I1572" s="1" t="str">
        <f>VLOOKUP($H1572,科目一覧!$A:$G,7,FALSE)</f>
        <v>寺澤</v>
      </c>
      <c r="J1572" s="1" t="str">
        <f>VLOOKUP($I1572,教員一覧!$A:$D,2,FALSE)</f>
        <v>IT</v>
      </c>
      <c r="K1572" s="1" t="str">
        <f>VLOOKUP($I1572,教員一覧!$A:$D,3,FALSE)</f>
        <v>　</v>
      </c>
      <c r="L1572" s="1" t="str">
        <f>VLOOKUP($I1572,教員一覧!$A:$D,4,FALSE)</f>
        <v>専任</v>
      </c>
      <c r="M1572" t="s">
        <v>1771</v>
      </c>
      <c r="N1572" t="s">
        <v>3789</v>
      </c>
      <c r="O1572" t="s">
        <v>21</v>
      </c>
      <c r="P1572" t="s">
        <v>17</v>
      </c>
      <c r="Q1572">
        <v>2</v>
      </c>
      <c r="R1572">
        <v>3302</v>
      </c>
      <c r="S1572" s="1" t="str">
        <f>VLOOKUP($R1572,教室一覧!$A:$B,2,FALSE)</f>
        <v>ノート対応</v>
      </c>
      <c r="T1572" s="1">
        <f>VLOOKUP($R1572,教室一覧!$A:$C,3,FALSE)</f>
        <v>36</v>
      </c>
      <c r="U1572" s="1" t="str">
        <f>VLOOKUP($R1572,教室一覧!$A:$D,4,FALSE)</f>
        <v>3号館</v>
      </c>
      <c r="V1572" s="1" t="str">
        <f>VLOOKUP($R1572,教室一覧!$A:$E,5,FALSE)</f>
        <v>3F</v>
      </c>
      <c r="W1572"/>
      <c r="X1572"/>
      <c r="Y1572" s="1" t="str">
        <f>VLOOKUP($O1572,教員一覧!$A:$D,2,FALSE)</f>
        <v>IT</v>
      </c>
      <c r="Z1572" s="1" t="str">
        <f>VLOOKUP($O1572,教員一覧!$A:$D,3,FALSE)</f>
        <v>　</v>
      </c>
      <c r="AA1572" s="1" t="str">
        <f>VLOOKUP($O1572,教員一覧!$A:$D,4,FALSE)</f>
        <v>非常勤</v>
      </c>
      <c r="AB1572" s="1" t="str">
        <f t="shared" si="485"/>
        <v/>
      </c>
      <c r="AC1572" s="14" t="s">
        <v>1771</v>
      </c>
      <c r="AD1572" s="14" t="s">
        <v>163</v>
      </c>
      <c r="AE1572" s="14" t="s">
        <v>21</v>
      </c>
      <c r="AF1572" s="14" t="s">
        <v>17</v>
      </c>
      <c r="AG1572" s="14">
        <v>2</v>
      </c>
      <c r="AH1572" s="14">
        <v>3302</v>
      </c>
      <c r="AI1572" s="15" t="str">
        <f t="shared" si="486"/>
        <v/>
      </c>
      <c r="AJ1572" s="15" t="str">
        <f t="shared" si="487"/>
        <v/>
      </c>
      <c r="AK1572" s="15" t="str">
        <f t="shared" si="488"/>
        <v/>
      </c>
      <c r="AL1572" s="15" t="str">
        <f t="shared" si="489"/>
        <v/>
      </c>
      <c r="AM1572" s="15" t="str">
        <f t="shared" si="490"/>
        <v/>
      </c>
      <c r="AN1572" s="15" t="str">
        <f t="shared" si="491"/>
        <v/>
      </c>
      <c r="AO1572" s="15" t="str">
        <f t="shared" si="492"/>
        <v/>
      </c>
      <c r="AP1572" s="9" t="str">
        <f t="shared" si="493"/>
        <v>KE4A金2</v>
      </c>
      <c r="AQ1572" s="9">
        <f t="shared" si="494"/>
        <v>1</v>
      </c>
      <c r="AR1572" s="11" t="str">
        <f t="shared" si="495"/>
        <v>平井金2</v>
      </c>
      <c r="AS1572" s="11">
        <f t="shared" si="502"/>
        <v>0.33333333333333331</v>
      </c>
      <c r="AT1572">
        <v>1</v>
      </c>
      <c r="AU1572" s="12">
        <f t="shared" si="496"/>
        <v>1</v>
      </c>
      <c r="AV1572" s="13" t="str">
        <f t="shared" si="497"/>
        <v>3302金2</v>
      </c>
      <c r="AW1572" s="13">
        <f t="shared" si="498"/>
        <v>0.33333333333333331</v>
      </c>
      <c r="AX1572" s="18" t="str">
        <f t="shared" si="499"/>
        <v>KE4AUSE2SK3KE4A金23302</v>
      </c>
      <c r="AY1572" s="18">
        <f t="shared" si="500"/>
        <v>1</v>
      </c>
      <c r="AZ1572"/>
    </row>
    <row r="1573" spans="1:52" x14ac:dyDescent="0.15">
      <c r="A1573" s="1">
        <f t="shared" si="483"/>
        <v>4</v>
      </c>
      <c r="B1573" s="1" t="str">
        <f t="shared" si="484"/>
        <v>編成</v>
      </c>
      <c r="C1573" t="s">
        <v>3703</v>
      </c>
      <c r="D1573" s="1" t="str">
        <f>VLOOKUP($C1573,クラス一覧!$A:$J,10,FALSE)</f>
        <v>IT</v>
      </c>
      <c r="E1573" s="1">
        <f>VLOOKUP($C1573,クラス一覧!$A:$J,8,FALSE)</f>
        <v>1</v>
      </c>
      <c r="F1573" s="1" t="str">
        <f>VLOOKUP($C1573,クラス一覧!$A:$J,9,FALSE)</f>
        <v>藤原</v>
      </c>
      <c r="G1573" s="1" t="str">
        <f>VLOOKUP($H1573,科目一覧!$A:$G,3,FALSE)</f>
        <v>Webプログラミング</v>
      </c>
      <c r="H1573" t="s">
        <v>1683</v>
      </c>
      <c r="I1573" s="1" t="str">
        <f>VLOOKUP($H1573,科目一覧!$A:$G,7,FALSE)</f>
        <v>内山</v>
      </c>
      <c r="J1573" s="1" t="str">
        <f>VLOOKUP($I1573,教員一覧!$A:$D,2,FALSE)</f>
        <v>IT</v>
      </c>
      <c r="K1573" s="1" t="str">
        <f>VLOOKUP($I1573,教員一覧!$A:$D,3,FALSE)</f>
        <v>　</v>
      </c>
      <c r="L1573" s="1" t="str">
        <f>VLOOKUP($I1573,教員一覧!$A:$D,4,FALSE)</f>
        <v>専任</v>
      </c>
      <c r="M1573" t="s">
        <v>1775</v>
      </c>
      <c r="N1573" t="s">
        <v>3789</v>
      </c>
      <c r="O1573" t="s">
        <v>34</v>
      </c>
      <c r="P1573" t="s">
        <v>9</v>
      </c>
      <c r="Q1573">
        <v>1</v>
      </c>
      <c r="R1573">
        <v>1304</v>
      </c>
      <c r="S1573" s="1" t="str">
        <f>VLOOKUP($R1573,教室一覧!$A:$B,2,FALSE)</f>
        <v>ノート対応</v>
      </c>
      <c r="T1573" s="1">
        <f>VLOOKUP($R1573,教室一覧!$A:$C,3,FALSE)</f>
        <v>36</v>
      </c>
      <c r="U1573" s="1" t="str">
        <f>VLOOKUP($R1573,教室一覧!$A:$D,4,FALSE)</f>
        <v>1号館</v>
      </c>
      <c r="V1573" s="1" t="str">
        <f>VLOOKUP($R1573,教室一覧!$A:$E,5,FALSE)</f>
        <v>3F</v>
      </c>
      <c r="W1573"/>
      <c r="X1573"/>
      <c r="Y1573" s="1" t="str">
        <f>VLOOKUP($O1573,教員一覧!$A:$D,2,FALSE)</f>
        <v>IT</v>
      </c>
      <c r="Z1573" s="1" t="str">
        <f>VLOOKUP($O1573,教員一覧!$A:$D,3,FALSE)</f>
        <v>　</v>
      </c>
      <c r="AA1573" s="1" t="str">
        <f>VLOOKUP($O1573,教員一覧!$A:$D,4,FALSE)</f>
        <v>非常勤</v>
      </c>
      <c r="AB1573" s="1" t="str">
        <f t="shared" si="485"/>
        <v/>
      </c>
      <c r="AC1573" s="14" t="s">
        <v>1775</v>
      </c>
      <c r="AD1573" s="14" t="s">
        <v>163</v>
      </c>
      <c r="AE1573" s="14" t="s">
        <v>34</v>
      </c>
      <c r="AF1573" s="14" t="s">
        <v>9</v>
      </c>
      <c r="AG1573" s="14">
        <v>1</v>
      </c>
      <c r="AH1573" s="14">
        <v>1304</v>
      </c>
      <c r="AI1573" s="15" t="str">
        <f t="shared" si="486"/>
        <v/>
      </c>
      <c r="AJ1573" s="15" t="str">
        <f t="shared" si="487"/>
        <v/>
      </c>
      <c r="AK1573" s="15" t="str">
        <f t="shared" si="488"/>
        <v/>
      </c>
      <c r="AL1573" s="15" t="str">
        <f t="shared" si="489"/>
        <v/>
      </c>
      <c r="AM1573" s="15" t="str">
        <f t="shared" si="490"/>
        <v/>
      </c>
      <c r="AN1573" s="15" t="str">
        <f t="shared" si="491"/>
        <v/>
      </c>
      <c r="AO1573" s="15" t="str">
        <f t="shared" si="492"/>
        <v/>
      </c>
      <c r="AP1573" s="9" t="str">
        <f t="shared" si="493"/>
        <v>KE4A月1</v>
      </c>
      <c r="AQ1573" s="9">
        <f t="shared" si="494"/>
        <v>1</v>
      </c>
      <c r="AR1573" s="11" t="str">
        <f t="shared" si="495"/>
        <v>杉原月1</v>
      </c>
      <c r="AS1573" s="11">
        <f t="shared" si="502"/>
        <v>0.33333333333333331</v>
      </c>
      <c r="AT1573">
        <v>1</v>
      </c>
      <c r="AU1573" s="12">
        <f t="shared" si="496"/>
        <v>1</v>
      </c>
      <c r="AV1573" s="13" t="str">
        <f t="shared" si="497"/>
        <v>1304月1</v>
      </c>
      <c r="AW1573" s="13">
        <f t="shared" si="498"/>
        <v>0.33333333333333331</v>
      </c>
      <c r="AX1573" s="18" t="str">
        <f t="shared" si="499"/>
        <v>KE4AUSKNK3KE4A月11304</v>
      </c>
      <c r="AY1573" s="18">
        <f t="shared" si="500"/>
        <v>1</v>
      </c>
      <c r="AZ1573"/>
    </row>
    <row r="1574" spans="1:52" x14ac:dyDescent="0.15">
      <c r="A1574" s="1">
        <f t="shared" si="483"/>
        <v>4</v>
      </c>
      <c r="B1574" s="1" t="str">
        <f t="shared" si="484"/>
        <v>編成</v>
      </c>
      <c r="C1574" t="s">
        <v>3703</v>
      </c>
      <c r="D1574" s="1" t="str">
        <f>VLOOKUP($C1574,クラス一覧!$A:$J,10,FALSE)</f>
        <v>IT</v>
      </c>
      <c r="E1574" s="1">
        <f>VLOOKUP($C1574,クラス一覧!$A:$J,8,FALSE)</f>
        <v>1</v>
      </c>
      <c r="F1574" s="1" t="str">
        <f>VLOOKUP($C1574,クラス一覧!$A:$J,9,FALSE)</f>
        <v>藤原</v>
      </c>
      <c r="G1574" s="1" t="str">
        <f>VLOOKUP($H1574,科目一覧!$A:$G,3,FALSE)</f>
        <v>Webプログラミング</v>
      </c>
      <c r="H1574" t="s">
        <v>1684</v>
      </c>
      <c r="I1574" s="1" t="str">
        <f>VLOOKUP($H1574,科目一覧!$A:$G,7,FALSE)</f>
        <v>内山</v>
      </c>
      <c r="J1574" s="1" t="str">
        <f>VLOOKUP($I1574,教員一覧!$A:$D,2,FALSE)</f>
        <v>IT</v>
      </c>
      <c r="K1574" s="1" t="str">
        <f>VLOOKUP($I1574,教員一覧!$A:$D,3,FALSE)</f>
        <v>　</v>
      </c>
      <c r="L1574" s="1" t="str">
        <f>VLOOKUP($I1574,教員一覧!$A:$D,4,FALSE)</f>
        <v>専任</v>
      </c>
      <c r="M1574" t="s">
        <v>1775</v>
      </c>
      <c r="N1574" t="s">
        <v>3789</v>
      </c>
      <c r="O1574" t="s">
        <v>34</v>
      </c>
      <c r="P1574" t="s">
        <v>9</v>
      </c>
      <c r="Q1574">
        <v>2</v>
      </c>
      <c r="R1574">
        <v>1304</v>
      </c>
      <c r="S1574" s="1" t="str">
        <f>VLOOKUP($R1574,教室一覧!$A:$B,2,FALSE)</f>
        <v>ノート対応</v>
      </c>
      <c r="T1574" s="1">
        <f>VLOOKUP($R1574,教室一覧!$A:$C,3,FALSE)</f>
        <v>36</v>
      </c>
      <c r="U1574" s="1" t="str">
        <f>VLOOKUP($R1574,教室一覧!$A:$D,4,FALSE)</f>
        <v>1号館</v>
      </c>
      <c r="V1574" s="1" t="str">
        <f>VLOOKUP($R1574,教室一覧!$A:$E,5,FALSE)</f>
        <v>3F</v>
      </c>
      <c r="W1574"/>
      <c r="X1574"/>
      <c r="Y1574" s="1" t="str">
        <f>VLOOKUP($O1574,教員一覧!$A:$D,2,FALSE)</f>
        <v>IT</v>
      </c>
      <c r="Z1574" s="1" t="str">
        <f>VLOOKUP($O1574,教員一覧!$A:$D,3,FALSE)</f>
        <v>　</v>
      </c>
      <c r="AA1574" s="1" t="str">
        <f>VLOOKUP($O1574,教員一覧!$A:$D,4,FALSE)</f>
        <v>非常勤</v>
      </c>
      <c r="AB1574" s="1" t="str">
        <f t="shared" si="485"/>
        <v/>
      </c>
      <c r="AC1574" s="14" t="s">
        <v>1775</v>
      </c>
      <c r="AD1574" s="14" t="s">
        <v>163</v>
      </c>
      <c r="AE1574" s="14" t="s">
        <v>34</v>
      </c>
      <c r="AF1574" s="14" t="s">
        <v>9</v>
      </c>
      <c r="AG1574" s="14">
        <v>2</v>
      </c>
      <c r="AH1574" s="14">
        <v>1304</v>
      </c>
      <c r="AI1574" s="15" t="str">
        <f t="shared" si="486"/>
        <v/>
      </c>
      <c r="AJ1574" s="15" t="str">
        <f t="shared" si="487"/>
        <v/>
      </c>
      <c r="AK1574" s="15" t="str">
        <f t="shared" si="488"/>
        <v/>
      </c>
      <c r="AL1574" s="15" t="str">
        <f t="shared" si="489"/>
        <v/>
      </c>
      <c r="AM1574" s="15" t="str">
        <f t="shared" si="490"/>
        <v/>
      </c>
      <c r="AN1574" s="15" t="str">
        <f t="shared" si="491"/>
        <v/>
      </c>
      <c r="AO1574" s="15" t="str">
        <f t="shared" si="492"/>
        <v/>
      </c>
      <c r="AP1574" s="9" t="str">
        <f t="shared" si="493"/>
        <v>KE4A月2</v>
      </c>
      <c r="AQ1574" s="9">
        <f t="shared" si="494"/>
        <v>0.5</v>
      </c>
      <c r="AR1574" s="11" t="str">
        <f t="shared" si="495"/>
        <v>杉原月2</v>
      </c>
      <c r="AS1574" s="11">
        <f t="shared" si="502"/>
        <v>0.33333333333333331</v>
      </c>
      <c r="AT1574">
        <v>1</v>
      </c>
      <c r="AU1574" s="12">
        <f t="shared" si="496"/>
        <v>1</v>
      </c>
      <c r="AV1574" s="13" t="str">
        <f t="shared" si="497"/>
        <v>1304月2</v>
      </c>
      <c r="AW1574" s="13">
        <f t="shared" si="498"/>
        <v>0.16666666666666666</v>
      </c>
      <c r="AX1574" s="18" t="str">
        <f t="shared" si="499"/>
        <v>KE4AUSKNK3KE4A月21304</v>
      </c>
      <c r="AY1574" s="18">
        <f t="shared" si="500"/>
        <v>0.5</v>
      </c>
      <c r="AZ1574"/>
    </row>
    <row r="1575" spans="1:52" x14ac:dyDescent="0.15">
      <c r="A1575" s="1">
        <f t="shared" si="483"/>
        <v>4</v>
      </c>
      <c r="B1575" s="1" t="str">
        <f t="shared" si="484"/>
        <v>編成</v>
      </c>
      <c r="C1575" t="s">
        <v>3703</v>
      </c>
      <c r="D1575" s="1" t="str">
        <f>VLOOKUP($C1575,クラス一覧!$A:$J,10,FALSE)</f>
        <v>IT</v>
      </c>
      <c r="E1575" s="1">
        <f>VLOOKUP($C1575,クラス一覧!$A:$J,8,FALSE)</f>
        <v>1</v>
      </c>
      <c r="F1575" s="1" t="str">
        <f>VLOOKUP($C1575,クラス一覧!$A:$J,9,FALSE)</f>
        <v>藤原</v>
      </c>
      <c r="G1575" s="1" t="str">
        <f>VLOOKUP($H1575,科目一覧!$A:$G,3,FALSE)</f>
        <v>データベース</v>
      </c>
      <c r="H1575" t="s">
        <v>1769</v>
      </c>
      <c r="I1575" s="1" t="str">
        <f>VLOOKUP($H1575,科目一覧!$A:$G,7,FALSE)</f>
        <v>朱</v>
      </c>
      <c r="J1575" s="1" t="str">
        <f>VLOOKUP($I1575,教員一覧!$A:$D,2,FALSE)</f>
        <v>IT</v>
      </c>
      <c r="K1575" s="1" t="str">
        <f>VLOOKUP($I1575,教員一覧!$A:$D,3,FALSE)</f>
        <v>　</v>
      </c>
      <c r="L1575" s="1" t="str">
        <f>VLOOKUP($I1575,教員一覧!$A:$D,4,FALSE)</f>
        <v>専任</v>
      </c>
      <c r="M1575" t="s">
        <v>148</v>
      </c>
      <c r="N1575" t="s">
        <v>3789</v>
      </c>
      <c r="O1575" t="s">
        <v>34</v>
      </c>
      <c r="P1575" t="s">
        <v>13</v>
      </c>
      <c r="Q1575">
        <v>1</v>
      </c>
      <c r="R1575">
        <v>3402</v>
      </c>
      <c r="S1575" s="1" t="str">
        <f>VLOOKUP($R1575,教室一覧!$A:$B,2,FALSE)</f>
        <v>ノート対応</v>
      </c>
      <c r="T1575" s="1">
        <f>VLOOKUP($R1575,教室一覧!$A:$C,3,FALSE)</f>
        <v>36</v>
      </c>
      <c r="U1575" s="1" t="str">
        <f>VLOOKUP($R1575,教室一覧!$A:$D,4,FALSE)</f>
        <v>3号館</v>
      </c>
      <c r="V1575" s="1" t="str">
        <f>VLOOKUP($R1575,教室一覧!$A:$E,5,FALSE)</f>
        <v>4F</v>
      </c>
      <c r="W1575"/>
      <c r="X1575"/>
      <c r="Y1575" s="1" t="str">
        <f>VLOOKUP($O1575,教員一覧!$A:$D,2,FALSE)</f>
        <v>IT</v>
      </c>
      <c r="Z1575" s="1" t="str">
        <f>VLOOKUP($O1575,教員一覧!$A:$D,3,FALSE)</f>
        <v>　</v>
      </c>
      <c r="AA1575" s="1" t="str">
        <f>VLOOKUP($O1575,教員一覧!$A:$D,4,FALSE)</f>
        <v>非常勤</v>
      </c>
      <c r="AB1575" s="1" t="str">
        <f t="shared" si="485"/>
        <v/>
      </c>
      <c r="AC1575" s="14" t="s">
        <v>148</v>
      </c>
      <c r="AD1575" s="14" t="s">
        <v>163</v>
      </c>
      <c r="AE1575" s="14" t="s">
        <v>34</v>
      </c>
      <c r="AF1575" s="14" t="s">
        <v>13</v>
      </c>
      <c r="AG1575" s="14">
        <v>1</v>
      </c>
      <c r="AH1575" s="14">
        <v>3402</v>
      </c>
      <c r="AI1575" s="15" t="str">
        <f t="shared" si="486"/>
        <v/>
      </c>
      <c r="AJ1575" s="15" t="str">
        <f t="shared" si="487"/>
        <v/>
      </c>
      <c r="AK1575" s="15" t="str">
        <f t="shared" si="488"/>
        <v/>
      </c>
      <c r="AL1575" s="15" t="str">
        <f t="shared" si="489"/>
        <v/>
      </c>
      <c r="AM1575" s="15" t="str">
        <f t="shared" si="490"/>
        <v/>
      </c>
      <c r="AN1575" s="15" t="str">
        <f t="shared" si="491"/>
        <v/>
      </c>
      <c r="AO1575" s="15" t="str">
        <f t="shared" si="492"/>
        <v/>
      </c>
      <c r="AP1575" s="9" t="str">
        <f t="shared" si="493"/>
        <v>KE4A水1</v>
      </c>
      <c r="AQ1575" s="9">
        <f t="shared" si="494"/>
        <v>1</v>
      </c>
      <c r="AR1575" s="11" t="str">
        <f t="shared" si="495"/>
        <v>杉原水1</v>
      </c>
      <c r="AS1575" s="11">
        <f t="shared" si="502"/>
        <v>0.5</v>
      </c>
      <c r="AT1575">
        <v>1</v>
      </c>
      <c r="AU1575" s="12">
        <f t="shared" si="496"/>
        <v>1</v>
      </c>
      <c r="AV1575" s="13" t="str">
        <f t="shared" si="497"/>
        <v>3402水1</v>
      </c>
      <c r="AW1575" s="13">
        <f t="shared" si="498"/>
        <v>0.5</v>
      </c>
      <c r="AX1575" s="18" t="str">
        <f t="shared" si="499"/>
        <v>KE4AUSE2KE4A水13402</v>
      </c>
      <c r="AY1575" s="18">
        <f t="shared" si="500"/>
        <v>1</v>
      </c>
      <c r="AZ1575"/>
    </row>
    <row r="1576" spans="1:52" x14ac:dyDescent="0.15">
      <c r="A1576" s="1">
        <f t="shared" si="483"/>
        <v>4</v>
      </c>
      <c r="B1576" s="1" t="str">
        <f t="shared" si="484"/>
        <v>編成</v>
      </c>
      <c r="C1576" t="s">
        <v>3703</v>
      </c>
      <c r="D1576" s="1" t="str">
        <f>VLOOKUP($C1576,クラス一覧!$A:$J,10,FALSE)</f>
        <v>IT</v>
      </c>
      <c r="E1576" s="1">
        <f>VLOOKUP($C1576,クラス一覧!$A:$J,8,FALSE)</f>
        <v>1</v>
      </c>
      <c r="F1576" s="1" t="str">
        <f>VLOOKUP($C1576,クラス一覧!$A:$J,9,FALSE)</f>
        <v>藤原</v>
      </c>
      <c r="G1576" s="1" t="str">
        <f>VLOOKUP($H1576,科目一覧!$A:$G,3,FALSE)</f>
        <v>データベース</v>
      </c>
      <c r="H1576" t="s">
        <v>1770</v>
      </c>
      <c r="I1576" s="1" t="str">
        <f>VLOOKUP($H1576,科目一覧!$A:$G,7,FALSE)</f>
        <v>朱</v>
      </c>
      <c r="J1576" s="1" t="str">
        <f>VLOOKUP($I1576,教員一覧!$A:$D,2,FALSE)</f>
        <v>IT</v>
      </c>
      <c r="K1576" s="1" t="str">
        <f>VLOOKUP($I1576,教員一覧!$A:$D,3,FALSE)</f>
        <v>　</v>
      </c>
      <c r="L1576" s="1" t="str">
        <f>VLOOKUP($I1576,教員一覧!$A:$D,4,FALSE)</f>
        <v>専任</v>
      </c>
      <c r="M1576" t="s">
        <v>148</v>
      </c>
      <c r="N1576" t="s">
        <v>3789</v>
      </c>
      <c r="O1576" t="s">
        <v>34</v>
      </c>
      <c r="P1576" t="s">
        <v>13</v>
      </c>
      <c r="Q1576">
        <v>2</v>
      </c>
      <c r="R1576">
        <v>3402</v>
      </c>
      <c r="S1576" s="1" t="str">
        <f>VLOOKUP($R1576,教室一覧!$A:$B,2,FALSE)</f>
        <v>ノート対応</v>
      </c>
      <c r="T1576" s="1">
        <f>VLOOKUP($R1576,教室一覧!$A:$C,3,FALSE)</f>
        <v>36</v>
      </c>
      <c r="U1576" s="1" t="str">
        <f>VLOOKUP($R1576,教室一覧!$A:$D,4,FALSE)</f>
        <v>3号館</v>
      </c>
      <c r="V1576" s="1" t="str">
        <f>VLOOKUP($R1576,教室一覧!$A:$E,5,FALSE)</f>
        <v>4F</v>
      </c>
      <c r="W1576"/>
      <c r="X1576"/>
      <c r="Y1576" s="1" t="str">
        <f>VLOOKUP($O1576,教員一覧!$A:$D,2,FALSE)</f>
        <v>IT</v>
      </c>
      <c r="Z1576" s="1" t="str">
        <f>VLOOKUP($O1576,教員一覧!$A:$D,3,FALSE)</f>
        <v>　</v>
      </c>
      <c r="AA1576" s="1" t="str">
        <f>VLOOKUP($O1576,教員一覧!$A:$D,4,FALSE)</f>
        <v>非常勤</v>
      </c>
      <c r="AB1576" s="1" t="str">
        <f t="shared" si="485"/>
        <v/>
      </c>
      <c r="AC1576" s="14" t="s">
        <v>148</v>
      </c>
      <c r="AD1576" s="14" t="s">
        <v>163</v>
      </c>
      <c r="AE1576" s="14" t="s">
        <v>34</v>
      </c>
      <c r="AF1576" s="14" t="s">
        <v>13</v>
      </c>
      <c r="AG1576" s="14">
        <v>2</v>
      </c>
      <c r="AH1576" s="14">
        <v>3402</v>
      </c>
      <c r="AI1576" s="15" t="str">
        <f t="shared" si="486"/>
        <v/>
      </c>
      <c r="AJ1576" s="15" t="str">
        <f t="shared" si="487"/>
        <v/>
      </c>
      <c r="AK1576" s="15" t="str">
        <f t="shared" si="488"/>
        <v/>
      </c>
      <c r="AL1576" s="15" t="str">
        <f t="shared" si="489"/>
        <v/>
      </c>
      <c r="AM1576" s="15" t="str">
        <f t="shared" si="490"/>
        <v/>
      </c>
      <c r="AN1576" s="15" t="str">
        <f t="shared" si="491"/>
        <v/>
      </c>
      <c r="AO1576" s="15" t="str">
        <f t="shared" si="492"/>
        <v/>
      </c>
      <c r="AP1576" s="9" t="str">
        <f t="shared" si="493"/>
        <v>KE4A水2</v>
      </c>
      <c r="AQ1576" s="9">
        <f t="shared" si="494"/>
        <v>1</v>
      </c>
      <c r="AR1576" s="11" t="str">
        <f t="shared" si="495"/>
        <v>杉原水2</v>
      </c>
      <c r="AS1576" s="11">
        <f t="shared" si="502"/>
        <v>0.5</v>
      </c>
      <c r="AT1576">
        <v>1</v>
      </c>
      <c r="AU1576" s="12">
        <f t="shared" si="496"/>
        <v>1</v>
      </c>
      <c r="AV1576" s="13" t="str">
        <f t="shared" si="497"/>
        <v>3402水2</v>
      </c>
      <c r="AW1576" s="13">
        <f t="shared" si="498"/>
        <v>0.5</v>
      </c>
      <c r="AX1576" s="18" t="str">
        <f t="shared" si="499"/>
        <v>KE4AUSE2KE4A水23402</v>
      </c>
      <c r="AY1576" s="18">
        <f t="shared" si="500"/>
        <v>1</v>
      </c>
      <c r="AZ1576"/>
    </row>
    <row r="1577" spans="1:52" x14ac:dyDescent="0.15">
      <c r="A1577" s="1">
        <f t="shared" si="483"/>
        <v>4</v>
      </c>
      <c r="B1577" s="1" t="str">
        <f t="shared" si="484"/>
        <v>編成</v>
      </c>
      <c r="C1577" t="s">
        <v>3703</v>
      </c>
      <c r="D1577" s="1" t="str">
        <f>VLOOKUP($C1577,クラス一覧!$A:$J,10,FALSE)</f>
        <v>IT</v>
      </c>
      <c r="E1577" s="1">
        <f>VLOOKUP($C1577,クラス一覧!$A:$J,8,FALSE)</f>
        <v>1</v>
      </c>
      <c r="F1577" s="1" t="str">
        <f>VLOOKUP($C1577,クラス一覧!$A:$J,9,FALSE)</f>
        <v>藤原</v>
      </c>
      <c r="G1577" s="1" t="str">
        <f>VLOOKUP($H1577,科目一覧!$A:$G,3,FALSE)</f>
        <v>プログラミング</v>
      </c>
      <c r="H1577" t="s">
        <v>1687</v>
      </c>
      <c r="I1577" s="1" t="str">
        <f>VLOOKUP($H1577,科目一覧!$A:$G,7,FALSE)</f>
        <v>朱</v>
      </c>
      <c r="J1577" s="1" t="str">
        <f>VLOOKUP($I1577,教員一覧!$A:$D,2,FALSE)</f>
        <v>IT</v>
      </c>
      <c r="K1577" s="1" t="str">
        <f>VLOOKUP($I1577,教員一覧!$A:$D,3,FALSE)</f>
        <v>　</v>
      </c>
      <c r="L1577" s="1" t="str">
        <f>VLOOKUP($I1577,教員一覧!$A:$D,4,FALSE)</f>
        <v>専任</v>
      </c>
      <c r="M1577" t="s">
        <v>149</v>
      </c>
      <c r="N1577" t="s">
        <v>3789</v>
      </c>
      <c r="O1577" t="s">
        <v>44</v>
      </c>
      <c r="P1577" t="s">
        <v>13</v>
      </c>
      <c r="Q1577">
        <v>3</v>
      </c>
      <c r="R1577">
        <v>1304</v>
      </c>
      <c r="S1577" s="1" t="str">
        <f>VLOOKUP($R1577,教室一覧!$A:$B,2,FALSE)</f>
        <v>ノート対応</v>
      </c>
      <c r="T1577" s="1">
        <f>VLOOKUP($R1577,教室一覧!$A:$C,3,FALSE)</f>
        <v>36</v>
      </c>
      <c r="U1577" s="1" t="str">
        <f>VLOOKUP($R1577,教室一覧!$A:$D,4,FALSE)</f>
        <v>1号館</v>
      </c>
      <c r="V1577" s="1" t="str">
        <f>VLOOKUP($R1577,教室一覧!$A:$E,5,FALSE)</f>
        <v>3F</v>
      </c>
      <c r="W1577"/>
      <c r="X1577"/>
      <c r="Y1577" s="1" t="str">
        <f>VLOOKUP($O1577,教員一覧!$A:$D,2,FALSE)</f>
        <v>IT</v>
      </c>
      <c r="Z1577" s="1" t="str">
        <f>VLOOKUP($O1577,教員一覧!$A:$D,3,FALSE)</f>
        <v>　</v>
      </c>
      <c r="AA1577" s="1" t="str">
        <f>VLOOKUP($O1577,教員一覧!$A:$D,4,FALSE)</f>
        <v>専任</v>
      </c>
      <c r="AB1577" s="1" t="str">
        <f t="shared" si="485"/>
        <v/>
      </c>
      <c r="AC1577" s="14" t="s">
        <v>149</v>
      </c>
      <c r="AD1577" s="14" t="s">
        <v>163</v>
      </c>
      <c r="AE1577" s="14" t="s">
        <v>44</v>
      </c>
      <c r="AF1577" s="14" t="s">
        <v>13</v>
      </c>
      <c r="AG1577" s="14">
        <v>3</v>
      </c>
      <c r="AH1577" s="14">
        <v>1304</v>
      </c>
      <c r="AI1577" s="15" t="str">
        <f t="shared" si="486"/>
        <v/>
      </c>
      <c r="AJ1577" s="15" t="str">
        <f t="shared" si="487"/>
        <v/>
      </c>
      <c r="AK1577" s="15" t="str">
        <f t="shared" si="488"/>
        <v/>
      </c>
      <c r="AL1577" s="15" t="str">
        <f t="shared" si="489"/>
        <v/>
      </c>
      <c r="AM1577" s="15" t="str">
        <f t="shared" si="490"/>
        <v/>
      </c>
      <c r="AN1577" s="15" t="str">
        <f t="shared" si="491"/>
        <v/>
      </c>
      <c r="AO1577" s="15" t="str">
        <f t="shared" si="492"/>
        <v/>
      </c>
      <c r="AP1577" s="9" t="str">
        <f t="shared" si="493"/>
        <v>KE4A水3</v>
      </c>
      <c r="AQ1577" s="9">
        <f t="shared" si="494"/>
        <v>1</v>
      </c>
      <c r="AR1577" s="11" t="str">
        <f t="shared" si="495"/>
        <v>朱水3</v>
      </c>
      <c r="AS1577" s="11">
        <f t="shared" si="502"/>
        <v>0.5</v>
      </c>
      <c r="AT1577">
        <v>1</v>
      </c>
      <c r="AU1577" s="12">
        <f t="shared" si="496"/>
        <v>1</v>
      </c>
      <c r="AV1577" s="13" t="str">
        <f t="shared" si="497"/>
        <v>1304水3</v>
      </c>
      <c r="AW1577" s="13">
        <f t="shared" si="498"/>
        <v>0.5</v>
      </c>
      <c r="AX1577" s="18" t="str">
        <f t="shared" si="499"/>
        <v>KE4AUSK3KE4A水31304</v>
      </c>
      <c r="AY1577" s="18">
        <f t="shared" si="500"/>
        <v>1</v>
      </c>
      <c r="AZ1577"/>
    </row>
    <row r="1578" spans="1:52" x14ac:dyDescent="0.15">
      <c r="A1578" s="1">
        <f t="shared" si="483"/>
        <v>4</v>
      </c>
      <c r="B1578" s="1" t="str">
        <f t="shared" si="484"/>
        <v>編成</v>
      </c>
      <c r="C1578" t="s">
        <v>3703</v>
      </c>
      <c r="D1578" s="1" t="str">
        <f>VLOOKUP($C1578,クラス一覧!$A:$J,10,FALSE)</f>
        <v>IT</v>
      </c>
      <c r="E1578" s="1">
        <f>VLOOKUP($C1578,クラス一覧!$A:$J,8,FALSE)</f>
        <v>1</v>
      </c>
      <c r="F1578" s="1" t="str">
        <f>VLOOKUP($C1578,クラス一覧!$A:$J,9,FALSE)</f>
        <v>藤原</v>
      </c>
      <c r="G1578" s="1" t="str">
        <f>VLOOKUP($H1578,科目一覧!$A:$G,3,FALSE)</f>
        <v>プログラミング</v>
      </c>
      <c r="H1578" t="s">
        <v>1688</v>
      </c>
      <c r="I1578" s="1" t="str">
        <f>VLOOKUP($H1578,科目一覧!$A:$G,7,FALSE)</f>
        <v>朱</v>
      </c>
      <c r="J1578" s="1" t="str">
        <f>VLOOKUP($I1578,教員一覧!$A:$D,2,FALSE)</f>
        <v>IT</v>
      </c>
      <c r="K1578" s="1" t="str">
        <f>VLOOKUP($I1578,教員一覧!$A:$D,3,FALSE)</f>
        <v>　</v>
      </c>
      <c r="L1578" s="1" t="str">
        <f>VLOOKUP($I1578,教員一覧!$A:$D,4,FALSE)</f>
        <v>専任</v>
      </c>
      <c r="M1578" t="s">
        <v>149</v>
      </c>
      <c r="N1578" t="s">
        <v>3789</v>
      </c>
      <c r="O1578" t="s">
        <v>44</v>
      </c>
      <c r="P1578" t="s">
        <v>13</v>
      </c>
      <c r="Q1578">
        <v>4</v>
      </c>
      <c r="R1578">
        <v>1304</v>
      </c>
      <c r="S1578" s="1" t="str">
        <f>VLOOKUP($R1578,教室一覧!$A:$B,2,FALSE)</f>
        <v>ノート対応</v>
      </c>
      <c r="T1578" s="1">
        <f>VLOOKUP($R1578,教室一覧!$A:$C,3,FALSE)</f>
        <v>36</v>
      </c>
      <c r="U1578" s="1" t="str">
        <f>VLOOKUP($R1578,教室一覧!$A:$D,4,FALSE)</f>
        <v>1号館</v>
      </c>
      <c r="V1578" s="1" t="str">
        <f>VLOOKUP($R1578,教室一覧!$A:$E,5,FALSE)</f>
        <v>3F</v>
      </c>
      <c r="W1578"/>
      <c r="X1578"/>
      <c r="Y1578" s="1" t="str">
        <f>VLOOKUP($O1578,教員一覧!$A:$D,2,FALSE)</f>
        <v>IT</v>
      </c>
      <c r="Z1578" s="1" t="str">
        <f>VLOOKUP($O1578,教員一覧!$A:$D,3,FALSE)</f>
        <v>　</v>
      </c>
      <c r="AA1578" s="1" t="str">
        <f>VLOOKUP($O1578,教員一覧!$A:$D,4,FALSE)</f>
        <v>専任</v>
      </c>
      <c r="AB1578" s="1" t="str">
        <f t="shared" si="485"/>
        <v/>
      </c>
      <c r="AC1578" s="14" t="s">
        <v>149</v>
      </c>
      <c r="AD1578" s="14" t="s">
        <v>163</v>
      </c>
      <c r="AE1578" s="14" t="s">
        <v>44</v>
      </c>
      <c r="AF1578" s="14" t="s">
        <v>13</v>
      </c>
      <c r="AG1578" s="14">
        <v>4</v>
      </c>
      <c r="AH1578" s="14">
        <v>1304</v>
      </c>
      <c r="AI1578" s="15" t="str">
        <f t="shared" si="486"/>
        <v/>
      </c>
      <c r="AJ1578" s="15" t="str">
        <f t="shared" si="487"/>
        <v/>
      </c>
      <c r="AK1578" s="15" t="str">
        <f t="shared" si="488"/>
        <v/>
      </c>
      <c r="AL1578" s="15" t="str">
        <f t="shared" si="489"/>
        <v/>
      </c>
      <c r="AM1578" s="15" t="str">
        <f t="shared" si="490"/>
        <v/>
      </c>
      <c r="AN1578" s="15" t="str">
        <f t="shared" si="491"/>
        <v/>
      </c>
      <c r="AO1578" s="15" t="str">
        <f t="shared" si="492"/>
        <v/>
      </c>
      <c r="AP1578" s="9" t="str">
        <f t="shared" si="493"/>
        <v>KE4A水4</v>
      </c>
      <c r="AQ1578" s="9">
        <f t="shared" si="494"/>
        <v>1</v>
      </c>
      <c r="AR1578" s="11" t="str">
        <f t="shared" si="495"/>
        <v>朱水4</v>
      </c>
      <c r="AS1578" s="11">
        <f t="shared" si="502"/>
        <v>0.5</v>
      </c>
      <c r="AT1578">
        <v>1</v>
      </c>
      <c r="AU1578" s="12">
        <f t="shared" si="496"/>
        <v>1</v>
      </c>
      <c r="AV1578" s="13" t="str">
        <f t="shared" si="497"/>
        <v>1304水4</v>
      </c>
      <c r="AW1578" s="13">
        <f t="shared" si="498"/>
        <v>0.5</v>
      </c>
      <c r="AX1578" s="18" t="str">
        <f t="shared" si="499"/>
        <v>KE4AUSK3KE4A水41304</v>
      </c>
      <c r="AY1578" s="18">
        <f t="shared" si="500"/>
        <v>1</v>
      </c>
      <c r="AZ1578"/>
    </row>
    <row r="1579" spans="1:52" x14ac:dyDescent="0.15">
      <c r="A1579" s="1">
        <f t="shared" si="483"/>
        <v>4</v>
      </c>
      <c r="B1579" s="1" t="str">
        <f t="shared" si="484"/>
        <v>編成</v>
      </c>
      <c r="C1579" t="s">
        <v>3703</v>
      </c>
      <c r="D1579" s="1" t="str">
        <f>VLOOKUP($C1579,クラス一覧!$A:$J,10,FALSE)</f>
        <v>IT</v>
      </c>
      <c r="E1579" s="1">
        <f>VLOOKUP($C1579,クラス一覧!$A:$J,8,FALSE)</f>
        <v>1</v>
      </c>
      <c r="F1579" s="1" t="str">
        <f>VLOOKUP($C1579,クラス一覧!$A:$J,9,FALSE)</f>
        <v>藤原</v>
      </c>
      <c r="G1579" s="1" t="str">
        <f>VLOOKUP($H1579,科目一覧!$A:$G,3,FALSE)</f>
        <v>SHR</v>
      </c>
      <c r="H1579" t="s">
        <v>3720</v>
      </c>
      <c r="I1579" s="1">
        <f>VLOOKUP($H1579,科目一覧!$A:$G,7,FALSE)</f>
        <v>0</v>
      </c>
      <c r="J1579" s="1" t="e">
        <f>VLOOKUP($I1579,教員一覧!$A:$D,2,FALSE)</f>
        <v>#N/A</v>
      </c>
      <c r="K1579" s="1" t="e">
        <f>VLOOKUP($I1579,教員一覧!$A:$D,3,FALSE)</f>
        <v>#N/A</v>
      </c>
      <c r="L1579" s="1" t="e">
        <f>VLOOKUP($I1579,教員一覧!$A:$D,4,FALSE)</f>
        <v>#N/A</v>
      </c>
      <c r="M1579" t="s">
        <v>3753</v>
      </c>
      <c r="N1579" t="s">
        <v>3789</v>
      </c>
      <c r="O1579" t="s">
        <v>10</v>
      </c>
      <c r="P1579" t="s">
        <v>13</v>
      </c>
      <c r="Q1579">
        <v>5</v>
      </c>
      <c r="R1579">
        <v>1304</v>
      </c>
      <c r="S1579" s="1" t="str">
        <f>VLOOKUP($R1579,教室一覧!$A:$B,2,FALSE)</f>
        <v>ノート対応</v>
      </c>
      <c r="T1579" s="1">
        <f>VLOOKUP($R1579,教室一覧!$A:$C,3,FALSE)</f>
        <v>36</v>
      </c>
      <c r="U1579" s="1" t="str">
        <f>VLOOKUP($R1579,教室一覧!$A:$D,4,FALSE)</f>
        <v>1号館</v>
      </c>
      <c r="V1579" s="1" t="str">
        <f>VLOOKUP($R1579,教室一覧!$A:$E,5,FALSE)</f>
        <v>3F</v>
      </c>
      <c r="W1579"/>
      <c r="X1579"/>
      <c r="Y1579" s="1" t="str">
        <f>VLOOKUP($O1579,教員一覧!$A:$D,2,FALSE)</f>
        <v>IT</v>
      </c>
      <c r="Z1579" s="1" t="str">
        <f>VLOOKUP($O1579,教員一覧!$A:$D,3,FALSE)</f>
        <v>　</v>
      </c>
      <c r="AA1579" s="1" t="str">
        <f>VLOOKUP($O1579,教員一覧!$A:$D,4,FALSE)</f>
        <v>専任</v>
      </c>
      <c r="AB1579" s="1" t="str">
        <f t="shared" si="485"/>
        <v>担任</v>
      </c>
      <c r="AC1579" s="14" t="s">
        <v>1771</v>
      </c>
      <c r="AD1579" s="14" t="s">
        <v>163</v>
      </c>
      <c r="AE1579" s="14" t="s">
        <v>10</v>
      </c>
      <c r="AF1579" s="14" t="s">
        <v>13</v>
      </c>
      <c r="AG1579" s="14">
        <v>5</v>
      </c>
      <c r="AH1579" s="14">
        <v>1304</v>
      </c>
      <c r="AI1579" s="15" t="str">
        <f t="shared" si="486"/>
        <v/>
      </c>
      <c r="AJ1579" s="15" t="str">
        <f t="shared" si="487"/>
        <v/>
      </c>
      <c r="AK1579" s="15" t="str">
        <f t="shared" si="488"/>
        <v/>
      </c>
      <c r="AL1579" s="15" t="str">
        <f t="shared" si="489"/>
        <v/>
      </c>
      <c r="AM1579" s="15" t="str">
        <f t="shared" si="490"/>
        <v/>
      </c>
      <c r="AN1579" s="15" t="str">
        <f t="shared" si="491"/>
        <v/>
      </c>
      <c r="AO1579" s="15" t="str">
        <f t="shared" si="492"/>
        <v/>
      </c>
      <c r="AP1579" s="9" t="str">
        <f t="shared" si="493"/>
        <v>KE4A水5</v>
      </c>
      <c r="AQ1579" s="9">
        <f t="shared" si="494"/>
        <v>1</v>
      </c>
      <c r="AR1579" s="11" t="str">
        <f t="shared" si="495"/>
        <v>藤原水5</v>
      </c>
      <c r="AS1579" s="11">
        <v>0</v>
      </c>
      <c r="AT1579">
        <v>1</v>
      </c>
      <c r="AU1579" s="12">
        <f t="shared" si="496"/>
        <v>1</v>
      </c>
      <c r="AV1579" s="13" t="str">
        <f t="shared" si="497"/>
        <v>1304水5</v>
      </c>
      <c r="AW1579" s="13">
        <f t="shared" si="498"/>
        <v>0.33333333333333331</v>
      </c>
      <c r="AX1579" s="18" t="str">
        <f t="shared" si="499"/>
        <v>KE4AUSE2SK3KE4A水51304</v>
      </c>
      <c r="AY1579" s="18">
        <f t="shared" si="500"/>
        <v>1</v>
      </c>
      <c r="AZ1579"/>
    </row>
    <row r="1580" spans="1:52" x14ac:dyDescent="0.15">
      <c r="A1580" s="1">
        <f t="shared" si="483"/>
        <v>4</v>
      </c>
      <c r="B1580" s="1" t="str">
        <f t="shared" si="484"/>
        <v>編成</v>
      </c>
      <c r="C1580" t="s">
        <v>3703</v>
      </c>
      <c r="D1580" s="1" t="str">
        <f>VLOOKUP($C1580,クラス一覧!$A:$J,10,FALSE)</f>
        <v>IT</v>
      </c>
      <c r="E1580" s="1">
        <f>VLOOKUP($C1580,クラス一覧!$A:$J,8,FALSE)</f>
        <v>1</v>
      </c>
      <c r="F1580" s="1" t="str">
        <f>VLOOKUP($C1580,クラス一覧!$A:$J,9,FALSE)</f>
        <v>藤原</v>
      </c>
      <c r="G1580" s="1" t="str">
        <f>VLOOKUP($H1580,科目一覧!$A:$G,3,FALSE)</f>
        <v>就職対策</v>
      </c>
      <c r="H1580" t="s">
        <v>1627</v>
      </c>
      <c r="I1580" s="1" t="str">
        <f>VLOOKUP($H1580,科目一覧!$A:$G,7,FALSE)</f>
        <v>黒川</v>
      </c>
      <c r="J1580" s="1" t="str">
        <f>VLOOKUP($I1580,教員一覧!$A:$D,2,FALSE)</f>
        <v>進路</v>
      </c>
      <c r="K1580" s="1" t="str">
        <f>VLOOKUP($I1580,教員一覧!$A:$D,3,FALSE)</f>
        <v>　</v>
      </c>
      <c r="L1580" s="1" t="str">
        <f>VLOOKUP($I1580,教員一覧!$A:$D,4,FALSE)</f>
        <v>専任</v>
      </c>
      <c r="M1580" t="s">
        <v>1771</v>
      </c>
      <c r="N1580" t="s">
        <v>3789</v>
      </c>
      <c r="O1580" t="s">
        <v>10</v>
      </c>
      <c r="P1580" t="s">
        <v>15</v>
      </c>
      <c r="Q1580">
        <v>3</v>
      </c>
      <c r="R1580">
        <v>3301</v>
      </c>
      <c r="S1580" s="1" t="str">
        <f>VLOOKUP($R1580,教室一覧!$A:$B,2,FALSE)</f>
        <v>ノート対応</v>
      </c>
      <c r="T1580" s="1">
        <f>VLOOKUP($R1580,教室一覧!$A:$C,3,FALSE)</f>
        <v>36</v>
      </c>
      <c r="U1580" s="1" t="str">
        <f>VLOOKUP($R1580,教室一覧!$A:$D,4,FALSE)</f>
        <v>3号館</v>
      </c>
      <c r="V1580" s="1" t="str">
        <f>VLOOKUP($R1580,教室一覧!$A:$E,5,FALSE)</f>
        <v>3F</v>
      </c>
      <c r="W1580"/>
      <c r="X1580"/>
      <c r="Y1580" s="1" t="str">
        <f>VLOOKUP($O1580,教員一覧!$A:$D,2,FALSE)</f>
        <v>IT</v>
      </c>
      <c r="Z1580" s="1" t="str">
        <f>VLOOKUP($O1580,教員一覧!$A:$D,3,FALSE)</f>
        <v>　</v>
      </c>
      <c r="AA1580" s="1" t="str">
        <f>VLOOKUP($O1580,教員一覧!$A:$D,4,FALSE)</f>
        <v>専任</v>
      </c>
      <c r="AB1580" s="1" t="str">
        <f t="shared" si="485"/>
        <v>担任</v>
      </c>
      <c r="AC1580" s="14" t="s">
        <v>1771</v>
      </c>
      <c r="AD1580" s="14" t="s">
        <v>163</v>
      </c>
      <c r="AE1580" s="14" t="s">
        <v>10</v>
      </c>
      <c r="AF1580" s="14" t="s">
        <v>15</v>
      </c>
      <c r="AG1580" s="14">
        <v>3</v>
      </c>
      <c r="AH1580" s="14">
        <v>3301</v>
      </c>
      <c r="AI1580" s="15" t="str">
        <f t="shared" si="486"/>
        <v/>
      </c>
      <c r="AJ1580" s="15" t="str">
        <f t="shared" si="487"/>
        <v/>
      </c>
      <c r="AK1580" s="15" t="str">
        <f t="shared" si="488"/>
        <v/>
      </c>
      <c r="AL1580" s="15" t="str">
        <f t="shared" si="489"/>
        <v/>
      </c>
      <c r="AM1580" s="15" t="str">
        <f t="shared" si="490"/>
        <v/>
      </c>
      <c r="AN1580" s="15" t="str">
        <f t="shared" si="491"/>
        <v/>
      </c>
      <c r="AO1580" s="15" t="str">
        <f t="shared" si="492"/>
        <v/>
      </c>
      <c r="AP1580" s="9" t="str">
        <f t="shared" si="493"/>
        <v>KE4A木3</v>
      </c>
      <c r="AQ1580" s="9">
        <f t="shared" si="494"/>
        <v>1</v>
      </c>
      <c r="AR1580" s="11" t="str">
        <f t="shared" si="495"/>
        <v>藤原木3</v>
      </c>
      <c r="AS1580" s="11">
        <f t="shared" ref="AS1580:AS1600" si="503">1/COUNTIF($AR:$AR,$AR1580)</f>
        <v>0.33333333333333331</v>
      </c>
      <c r="AT1580">
        <v>1</v>
      </c>
      <c r="AU1580" s="12">
        <f t="shared" si="496"/>
        <v>1</v>
      </c>
      <c r="AV1580" s="13" t="str">
        <f t="shared" si="497"/>
        <v>3301木3</v>
      </c>
      <c r="AW1580" s="13">
        <f t="shared" si="498"/>
        <v>0.33333333333333331</v>
      </c>
      <c r="AX1580" s="18" t="str">
        <f t="shared" si="499"/>
        <v>KE4AUSE2SK3KE4A木33301</v>
      </c>
      <c r="AY1580" s="18">
        <f t="shared" si="500"/>
        <v>1</v>
      </c>
      <c r="AZ1580"/>
    </row>
    <row r="1581" spans="1:52" x14ac:dyDescent="0.15">
      <c r="A1581" s="1">
        <f t="shared" si="483"/>
        <v>1</v>
      </c>
      <c r="B1581" s="1" t="str">
        <f t="shared" si="484"/>
        <v>編成</v>
      </c>
      <c r="C1581" t="s">
        <v>3697</v>
      </c>
      <c r="D1581" s="1" t="str">
        <f>VLOOKUP($C1581,クラス一覧!$A:$J,10,FALSE)</f>
        <v>IT</v>
      </c>
      <c r="E1581" s="1">
        <f>VLOOKUP($C1581,クラス一覧!$A:$J,8,FALSE)</f>
        <v>8</v>
      </c>
      <c r="F1581" s="1" t="str">
        <f>VLOOKUP($C1581,クラス一覧!$A:$J,9,FALSE)</f>
        <v>加藤</v>
      </c>
      <c r="G1581" s="1" t="str">
        <f>VLOOKUP($H1581,科目一覧!$A:$G,3,FALSE)</f>
        <v>データベース</v>
      </c>
      <c r="H1581" t="s">
        <v>1670</v>
      </c>
      <c r="I1581" s="1" t="str">
        <f>VLOOKUP($H1581,科目一覧!$A:$G,7,FALSE)</f>
        <v>土居</v>
      </c>
      <c r="J1581" s="1" t="str">
        <f>VLOOKUP($I1581,教員一覧!$A:$D,2,FALSE)</f>
        <v>IT</v>
      </c>
      <c r="K1581" s="1" t="str">
        <f>VLOOKUP($I1581,教員一覧!$A:$D,3,FALSE)</f>
        <v>　</v>
      </c>
      <c r="L1581" s="1" t="str">
        <f>VLOOKUP($I1581,教員一覧!$A:$D,4,FALSE)</f>
        <v>専任</v>
      </c>
      <c r="M1581" t="s">
        <v>1757</v>
      </c>
      <c r="N1581" t="s">
        <v>3789</v>
      </c>
      <c r="O1581" t="s">
        <v>16</v>
      </c>
      <c r="P1581" t="s">
        <v>12</v>
      </c>
      <c r="Q1581">
        <v>1</v>
      </c>
      <c r="R1581">
        <v>3502</v>
      </c>
      <c r="S1581" s="1" t="str">
        <f>VLOOKUP($R1581,教室一覧!$A:$B,2,FALSE)</f>
        <v>ノート36</v>
      </c>
      <c r="T1581" s="1">
        <f>VLOOKUP($R1581,教室一覧!$A:$C,3,FALSE)</f>
        <v>38</v>
      </c>
      <c r="U1581" s="1" t="str">
        <f>VLOOKUP($R1581,教室一覧!$A:$D,4,FALSE)</f>
        <v>3号館</v>
      </c>
      <c r="V1581" s="1" t="str">
        <f>VLOOKUP($R1581,教室一覧!$A:$E,5,FALSE)</f>
        <v>5F</v>
      </c>
      <c r="W1581"/>
      <c r="X1581"/>
      <c r="Y1581" s="1" t="str">
        <f>VLOOKUP($O1581,教員一覧!$A:$D,2,FALSE)</f>
        <v>IT</v>
      </c>
      <c r="Z1581" s="1" t="str">
        <f>VLOOKUP($O1581,教員一覧!$A:$D,3,FALSE)</f>
        <v>　</v>
      </c>
      <c r="AA1581" s="1" t="str">
        <f>VLOOKUP($O1581,教員一覧!$A:$D,4,FALSE)</f>
        <v>非常勤</v>
      </c>
      <c r="AB1581" s="1" t="str">
        <f t="shared" si="485"/>
        <v/>
      </c>
      <c r="AC1581" s="14" t="s">
        <v>1757</v>
      </c>
      <c r="AD1581" s="14" t="s">
        <v>163</v>
      </c>
      <c r="AE1581" s="14" t="s">
        <v>16</v>
      </c>
      <c r="AF1581" s="14" t="s">
        <v>12</v>
      </c>
      <c r="AG1581" s="14">
        <v>1</v>
      </c>
      <c r="AH1581" s="14">
        <v>3502</v>
      </c>
      <c r="AI1581" s="15" t="str">
        <f t="shared" si="486"/>
        <v/>
      </c>
      <c r="AJ1581" s="15" t="str">
        <f t="shared" si="487"/>
        <v/>
      </c>
      <c r="AK1581" s="15" t="str">
        <f t="shared" si="488"/>
        <v/>
      </c>
      <c r="AL1581" s="15" t="str">
        <f t="shared" si="489"/>
        <v/>
      </c>
      <c r="AM1581" s="15" t="str">
        <f t="shared" si="490"/>
        <v/>
      </c>
      <c r="AN1581" s="15" t="str">
        <f t="shared" si="491"/>
        <v/>
      </c>
      <c r="AO1581" s="15" t="str">
        <f t="shared" si="492"/>
        <v/>
      </c>
      <c r="AP1581" s="9" t="str">
        <f t="shared" si="493"/>
        <v>NK1A火1</v>
      </c>
      <c r="AQ1581" s="9">
        <f t="shared" si="494"/>
        <v>1</v>
      </c>
      <c r="AR1581" s="11" t="str">
        <f t="shared" si="495"/>
        <v>梶山火1</v>
      </c>
      <c r="AS1581" s="11">
        <f t="shared" si="503"/>
        <v>0.25</v>
      </c>
      <c r="AT1581">
        <v>1</v>
      </c>
      <c r="AU1581" s="12">
        <f t="shared" si="496"/>
        <v>8</v>
      </c>
      <c r="AV1581" s="13" t="str">
        <f t="shared" si="497"/>
        <v>3502火1</v>
      </c>
      <c r="AW1581" s="13">
        <f t="shared" si="498"/>
        <v>0.25</v>
      </c>
      <c r="AX1581" s="18" t="str">
        <f t="shared" si="499"/>
        <v>NK1AUINKESKNK1A火13502</v>
      </c>
      <c r="AY1581" s="18">
        <f t="shared" si="500"/>
        <v>8</v>
      </c>
      <c r="AZ1581"/>
    </row>
    <row r="1582" spans="1:52" x14ac:dyDescent="0.15">
      <c r="A1582" s="1">
        <f t="shared" si="483"/>
        <v>1</v>
      </c>
      <c r="B1582" s="1" t="str">
        <f t="shared" si="484"/>
        <v>編成</v>
      </c>
      <c r="C1582" t="s">
        <v>3697</v>
      </c>
      <c r="D1582" s="1" t="str">
        <f>VLOOKUP($C1582,クラス一覧!$A:$J,10,FALSE)</f>
        <v>IT</v>
      </c>
      <c r="E1582" s="1">
        <f>VLOOKUP($C1582,クラス一覧!$A:$J,8,FALSE)</f>
        <v>8</v>
      </c>
      <c r="F1582" s="1" t="str">
        <f>VLOOKUP($C1582,クラス一覧!$A:$J,9,FALSE)</f>
        <v>加藤</v>
      </c>
      <c r="G1582" s="1" t="str">
        <f>VLOOKUP($H1582,科目一覧!$A:$G,3,FALSE)</f>
        <v>データベース</v>
      </c>
      <c r="H1582" t="s">
        <v>1671</v>
      </c>
      <c r="I1582" s="1" t="str">
        <f>VLOOKUP($H1582,科目一覧!$A:$G,7,FALSE)</f>
        <v>土居</v>
      </c>
      <c r="J1582" s="1" t="str">
        <f>VLOOKUP($I1582,教員一覧!$A:$D,2,FALSE)</f>
        <v>IT</v>
      </c>
      <c r="K1582" s="1" t="str">
        <f>VLOOKUP($I1582,教員一覧!$A:$D,3,FALSE)</f>
        <v>　</v>
      </c>
      <c r="L1582" s="1" t="str">
        <f>VLOOKUP($I1582,教員一覧!$A:$D,4,FALSE)</f>
        <v>専任</v>
      </c>
      <c r="M1582" t="s">
        <v>1757</v>
      </c>
      <c r="N1582" t="s">
        <v>3789</v>
      </c>
      <c r="O1582" t="s">
        <v>16</v>
      </c>
      <c r="P1582" t="s">
        <v>12</v>
      </c>
      <c r="Q1582">
        <v>2</v>
      </c>
      <c r="R1582">
        <v>3502</v>
      </c>
      <c r="S1582" s="1" t="str">
        <f>VLOOKUP($R1582,教室一覧!$A:$B,2,FALSE)</f>
        <v>ノート36</v>
      </c>
      <c r="T1582" s="1">
        <f>VLOOKUP($R1582,教室一覧!$A:$C,3,FALSE)</f>
        <v>38</v>
      </c>
      <c r="U1582" s="1" t="str">
        <f>VLOOKUP($R1582,教室一覧!$A:$D,4,FALSE)</f>
        <v>3号館</v>
      </c>
      <c r="V1582" s="1" t="str">
        <f>VLOOKUP($R1582,教室一覧!$A:$E,5,FALSE)</f>
        <v>5F</v>
      </c>
      <c r="W1582"/>
      <c r="X1582"/>
      <c r="Y1582" s="1" t="str">
        <f>VLOOKUP($O1582,教員一覧!$A:$D,2,FALSE)</f>
        <v>IT</v>
      </c>
      <c r="Z1582" s="1" t="str">
        <f>VLOOKUP($O1582,教員一覧!$A:$D,3,FALSE)</f>
        <v>　</v>
      </c>
      <c r="AA1582" s="1" t="str">
        <f>VLOOKUP($O1582,教員一覧!$A:$D,4,FALSE)</f>
        <v>非常勤</v>
      </c>
      <c r="AB1582" s="1" t="str">
        <f t="shared" si="485"/>
        <v/>
      </c>
      <c r="AC1582" s="14" t="s">
        <v>1757</v>
      </c>
      <c r="AD1582" s="14" t="s">
        <v>163</v>
      </c>
      <c r="AE1582" s="14" t="s">
        <v>16</v>
      </c>
      <c r="AF1582" s="14" t="s">
        <v>12</v>
      </c>
      <c r="AG1582" s="14">
        <v>2</v>
      </c>
      <c r="AH1582" s="14">
        <v>3502</v>
      </c>
      <c r="AI1582" s="15" t="str">
        <f t="shared" si="486"/>
        <v/>
      </c>
      <c r="AJ1582" s="15" t="str">
        <f t="shared" si="487"/>
        <v/>
      </c>
      <c r="AK1582" s="15" t="str">
        <f t="shared" si="488"/>
        <v/>
      </c>
      <c r="AL1582" s="15" t="str">
        <f t="shared" si="489"/>
        <v/>
      </c>
      <c r="AM1582" s="15" t="str">
        <f t="shared" si="490"/>
        <v/>
      </c>
      <c r="AN1582" s="15" t="str">
        <f t="shared" si="491"/>
        <v/>
      </c>
      <c r="AO1582" s="15" t="str">
        <f t="shared" si="492"/>
        <v/>
      </c>
      <c r="AP1582" s="9" t="str">
        <f t="shared" si="493"/>
        <v>NK1A火2</v>
      </c>
      <c r="AQ1582" s="9">
        <f t="shared" si="494"/>
        <v>0.5</v>
      </c>
      <c r="AR1582" s="11" t="str">
        <f t="shared" si="495"/>
        <v>梶山火2</v>
      </c>
      <c r="AS1582" s="11">
        <f t="shared" si="503"/>
        <v>0.25</v>
      </c>
      <c r="AT1582">
        <v>1</v>
      </c>
      <c r="AU1582" s="12">
        <f t="shared" si="496"/>
        <v>8</v>
      </c>
      <c r="AV1582" s="13" t="str">
        <f t="shared" si="497"/>
        <v>3502火2</v>
      </c>
      <c r="AW1582" s="13">
        <f t="shared" si="498"/>
        <v>0.125</v>
      </c>
      <c r="AX1582" s="18" t="str">
        <f t="shared" si="499"/>
        <v>NK1AUINKESKNK1A火23502</v>
      </c>
      <c r="AY1582" s="18">
        <f t="shared" si="500"/>
        <v>4</v>
      </c>
      <c r="AZ1582"/>
    </row>
    <row r="1583" spans="1:52" x14ac:dyDescent="0.15">
      <c r="A1583" s="1">
        <f t="shared" si="483"/>
        <v>1</v>
      </c>
      <c r="B1583" s="1" t="str">
        <f t="shared" si="484"/>
        <v>編成</v>
      </c>
      <c r="C1583" t="s">
        <v>3697</v>
      </c>
      <c r="D1583" s="1" t="str">
        <f>VLOOKUP($C1583,クラス一覧!$A:$J,10,FALSE)</f>
        <v>IT</v>
      </c>
      <c r="E1583" s="1">
        <f>VLOOKUP($C1583,クラス一覧!$A:$J,8,FALSE)</f>
        <v>8</v>
      </c>
      <c r="F1583" s="1" t="str">
        <f>VLOOKUP($C1583,クラス一覧!$A:$J,9,FALSE)</f>
        <v>加藤</v>
      </c>
      <c r="G1583" s="1" t="str">
        <f>VLOOKUP($H1583,科目一覧!$A:$G,3,FALSE)</f>
        <v>情報処理</v>
      </c>
      <c r="H1583" t="s">
        <v>1672</v>
      </c>
      <c r="I1583" s="1" t="str">
        <f>VLOOKUP($H1583,科目一覧!$A:$G,7,FALSE)</f>
        <v>今井</v>
      </c>
      <c r="J1583" s="1" t="str">
        <f>VLOOKUP($I1583,教員一覧!$A:$D,2,FALSE)</f>
        <v>IT</v>
      </c>
      <c r="K1583" s="1" t="str">
        <f>VLOOKUP($I1583,教員一覧!$A:$D,3,FALSE)</f>
        <v>　</v>
      </c>
      <c r="L1583" s="1" t="str">
        <f>VLOOKUP($I1583,教員一覧!$A:$D,4,FALSE)</f>
        <v>専任</v>
      </c>
      <c r="M1583" t="s">
        <v>1757</v>
      </c>
      <c r="N1583" t="s">
        <v>3789</v>
      </c>
      <c r="O1583" t="s">
        <v>28</v>
      </c>
      <c r="P1583" t="s">
        <v>12</v>
      </c>
      <c r="Q1583">
        <v>3</v>
      </c>
      <c r="R1583">
        <v>3203</v>
      </c>
      <c r="S1583" s="1" t="str">
        <f>VLOOKUP($R1583,教室一覧!$A:$B,2,FALSE)</f>
        <v>普通教室</v>
      </c>
      <c r="T1583" s="1">
        <f>VLOOKUP($R1583,教室一覧!$A:$C,3,FALSE)</f>
        <v>36</v>
      </c>
      <c r="U1583" s="1" t="str">
        <f>VLOOKUP($R1583,教室一覧!$A:$D,4,FALSE)</f>
        <v>3号館</v>
      </c>
      <c r="V1583" s="1" t="str">
        <f>VLOOKUP($R1583,教室一覧!$A:$E,5,FALSE)</f>
        <v>2F</v>
      </c>
      <c r="W1583"/>
      <c r="X1583"/>
      <c r="Y1583" s="1" t="str">
        <f>VLOOKUP($O1583,教員一覧!$A:$D,2,FALSE)</f>
        <v>IT</v>
      </c>
      <c r="Z1583" s="1" t="str">
        <f>VLOOKUP($O1583,教員一覧!$A:$D,3,FALSE)</f>
        <v>　</v>
      </c>
      <c r="AA1583" s="1" t="str">
        <f>VLOOKUP($O1583,教員一覧!$A:$D,4,FALSE)</f>
        <v>専任</v>
      </c>
      <c r="AB1583" s="1" t="str">
        <f t="shared" si="485"/>
        <v/>
      </c>
      <c r="AC1583" s="14" t="s">
        <v>1757</v>
      </c>
      <c r="AD1583" s="14" t="s">
        <v>163</v>
      </c>
      <c r="AE1583" s="14" t="s">
        <v>28</v>
      </c>
      <c r="AF1583" s="14" t="s">
        <v>12</v>
      </c>
      <c r="AG1583" s="14">
        <v>3</v>
      </c>
      <c r="AH1583" s="14">
        <v>3203</v>
      </c>
      <c r="AI1583" s="15" t="str">
        <f t="shared" si="486"/>
        <v/>
      </c>
      <c r="AJ1583" s="15" t="str">
        <f t="shared" si="487"/>
        <v/>
      </c>
      <c r="AK1583" s="15" t="str">
        <f t="shared" si="488"/>
        <v/>
      </c>
      <c r="AL1583" s="15" t="str">
        <f t="shared" si="489"/>
        <v/>
      </c>
      <c r="AM1583" s="15" t="str">
        <f t="shared" si="490"/>
        <v/>
      </c>
      <c r="AN1583" s="15" t="str">
        <f t="shared" si="491"/>
        <v/>
      </c>
      <c r="AO1583" s="15" t="str">
        <f t="shared" si="492"/>
        <v/>
      </c>
      <c r="AP1583" s="9" t="str">
        <f t="shared" si="493"/>
        <v>NK1A火3</v>
      </c>
      <c r="AQ1583" s="9">
        <f t="shared" si="494"/>
        <v>1</v>
      </c>
      <c r="AR1583" s="11" t="str">
        <f t="shared" si="495"/>
        <v>今井火3</v>
      </c>
      <c r="AS1583" s="11">
        <f t="shared" si="503"/>
        <v>0.25</v>
      </c>
      <c r="AT1583">
        <v>1</v>
      </c>
      <c r="AU1583" s="12">
        <f t="shared" si="496"/>
        <v>8</v>
      </c>
      <c r="AV1583" s="13" t="str">
        <f t="shared" si="497"/>
        <v>3203火3</v>
      </c>
      <c r="AW1583" s="13">
        <f t="shared" si="498"/>
        <v>0.25</v>
      </c>
      <c r="AX1583" s="18" t="str">
        <f t="shared" si="499"/>
        <v>NK1AUINKESKNK1A火33203</v>
      </c>
      <c r="AY1583" s="18">
        <f t="shared" si="500"/>
        <v>8</v>
      </c>
      <c r="AZ1583"/>
    </row>
    <row r="1584" spans="1:52" x14ac:dyDescent="0.15">
      <c r="A1584" s="1">
        <f t="shared" si="483"/>
        <v>1</v>
      </c>
      <c r="B1584" s="1" t="str">
        <f t="shared" si="484"/>
        <v>編成</v>
      </c>
      <c r="C1584" t="s">
        <v>3697</v>
      </c>
      <c r="D1584" s="1" t="str">
        <f>VLOOKUP($C1584,クラス一覧!$A:$J,10,FALSE)</f>
        <v>IT</v>
      </c>
      <c r="E1584" s="1">
        <f>VLOOKUP($C1584,クラス一覧!$A:$J,8,FALSE)</f>
        <v>8</v>
      </c>
      <c r="F1584" s="1" t="str">
        <f>VLOOKUP($C1584,クラス一覧!$A:$J,9,FALSE)</f>
        <v>加藤</v>
      </c>
      <c r="G1584" s="1" t="str">
        <f>VLOOKUP($H1584,科目一覧!$A:$G,3,FALSE)</f>
        <v>情報処理</v>
      </c>
      <c r="H1584" t="s">
        <v>1658</v>
      </c>
      <c r="I1584" s="1" t="str">
        <f>VLOOKUP($H1584,科目一覧!$A:$G,7,FALSE)</f>
        <v>今井</v>
      </c>
      <c r="J1584" s="1" t="str">
        <f>VLOOKUP($I1584,教員一覧!$A:$D,2,FALSE)</f>
        <v>IT</v>
      </c>
      <c r="K1584" s="1" t="str">
        <f>VLOOKUP($I1584,教員一覧!$A:$D,3,FALSE)</f>
        <v>　</v>
      </c>
      <c r="L1584" s="1" t="str">
        <f>VLOOKUP($I1584,教員一覧!$A:$D,4,FALSE)</f>
        <v>専任</v>
      </c>
      <c r="M1584" t="s">
        <v>1757</v>
      </c>
      <c r="N1584" t="s">
        <v>3789</v>
      </c>
      <c r="O1584" t="s">
        <v>28</v>
      </c>
      <c r="P1584" t="s">
        <v>17</v>
      </c>
      <c r="Q1584">
        <v>2</v>
      </c>
      <c r="R1584">
        <v>3203</v>
      </c>
      <c r="S1584" s="1" t="str">
        <f>VLOOKUP($R1584,教室一覧!$A:$B,2,FALSE)</f>
        <v>普通教室</v>
      </c>
      <c r="T1584" s="1">
        <f>VLOOKUP($R1584,教室一覧!$A:$C,3,FALSE)</f>
        <v>36</v>
      </c>
      <c r="U1584" s="1" t="str">
        <f>VLOOKUP($R1584,教室一覧!$A:$D,4,FALSE)</f>
        <v>3号館</v>
      </c>
      <c r="V1584" s="1" t="str">
        <f>VLOOKUP($R1584,教室一覧!$A:$E,5,FALSE)</f>
        <v>2F</v>
      </c>
      <c r="W1584"/>
      <c r="X1584"/>
      <c r="Y1584" s="1" t="str">
        <f>VLOOKUP($O1584,教員一覧!$A:$D,2,FALSE)</f>
        <v>IT</v>
      </c>
      <c r="Z1584" s="1" t="str">
        <f>VLOOKUP($O1584,教員一覧!$A:$D,3,FALSE)</f>
        <v>　</v>
      </c>
      <c r="AA1584" s="1" t="str">
        <f>VLOOKUP($O1584,教員一覧!$A:$D,4,FALSE)</f>
        <v>専任</v>
      </c>
      <c r="AB1584" s="1" t="str">
        <f t="shared" si="485"/>
        <v/>
      </c>
      <c r="AC1584" s="14" t="s">
        <v>1757</v>
      </c>
      <c r="AD1584" s="14" t="s">
        <v>163</v>
      </c>
      <c r="AE1584" s="14" t="s">
        <v>28</v>
      </c>
      <c r="AF1584" s="14" t="s">
        <v>17</v>
      </c>
      <c r="AG1584" s="14">
        <v>2</v>
      </c>
      <c r="AH1584" s="14">
        <v>3203</v>
      </c>
      <c r="AI1584" s="15" t="str">
        <f t="shared" si="486"/>
        <v/>
      </c>
      <c r="AJ1584" s="15" t="str">
        <f t="shared" si="487"/>
        <v/>
      </c>
      <c r="AK1584" s="15" t="str">
        <f t="shared" si="488"/>
        <v/>
      </c>
      <c r="AL1584" s="15" t="str">
        <f t="shared" si="489"/>
        <v/>
      </c>
      <c r="AM1584" s="15" t="str">
        <f t="shared" si="490"/>
        <v/>
      </c>
      <c r="AN1584" s="15" t="str">
        <f t="shared" si="491"/>
        <v/>
      </c>
      <c r="AO1584" s="15" t="str">
        <f t="shared" si="492"/>
        <v/>
      </c>
      <c r="AP1584" s="9" t="str">
        <f t="shared" si="493"/>
        <v>NK1A金2</v>
      </c>
      <c r="AQ1584" s="9">
        <f t="shared" si="494"/>
        <v>1</v>
      </c>
      <c r="AR1584" s="11" t="str">
        <f t="shared" si="495"/>
        <v>今井金2</v>
      </c>
      <c r="AS1584" s="11">
        <f t="shared" si="503"/>
        <v>0.25</v>
      </c>
      <c r="AT1584">
        <v>1</v>
      </c>
      <c r="AU1584" s="12">
        <f t="shared" si="496"/>
        <v>8</v>
      </c>
      <c r="AV1584" s="13" t="str">
        <f t="shared" si="497"/>
        <v>3203金2</v>
      </c>
      <c r="AW1584" s="13">
        <f t="shared" si="498"/>
        <v>0.25</v>
      </c>
      <c r="AX1584" s="18" t="str">
        <f t="shared" si="499"/>
        <v>NK1AUINKESKNK1A金23203</v>
      </c>
      <c r="AY1584" s="18">
        <f t="shared" si="500"/>
        <v>8</v>
      </c>
      <c r="AZ1584"/>
    </row>
    <row r="1585" spans="1:52" x14ac:dyDescent="0.15">
      <c r="A1585" s="1">
        <f t="shared" si="483"/>
        <v>1</v>
      </c>
      <c r="B1585" s="1" t="str">
        <f t="shared" si="484"/>
        <v>編成</v>
      </c>
      <c r="C1585" t="s">
        <v>3697</v>
      </c>
      <c r="D1585" s="1" t="str">
        <f>VLOOKUP($C1585,クラス一覧!$A:$J,10,FALSE)</f>
        <v>IT</v>
      </c>
      <c r="E1585" s="1">
        <f>VLOOKUP($C1585,クラス一覧!$A:$J,8,FALSE)</f>
        <v>8</v>
      </c>
      <c r="F1585" s="1" t="str">
        <f>VLOOKUP($C1585,クラス一覧!$A:$J,9,FALSE)</f>
        <v>加藤</v>
      </c>
      <c r="G1585" s="1" t="str">
        <f>VLOOKUP($H1585,科目一覧!$A:$G,3,FALSE)</f>
        <v>情報処理</v>
      </c>
      <c r="H1585" t="s">
        <v>1656</v>
      </c>
      <c r="I1585" s="1" t="str">
        <f>VLOOKUP($H1585,科目一覧!$A:$G,7,FALSE)</f>
        <v>今井</v>
      </c>
      <c r="J1585" s="1" t="str">
        <f>VLOOKUP($I1585,教員一覧!$A:$D,2,FALSE)</f>
        <v>IT</v>
      </c>
      <c r="K1585" s="1" t="str">
        <f>VLOOKUP($I1585,教員一覧!$A:$D,3,FALSE)</f>
        <v>　</v>
      </c>
      <c r="L1585" s="1" t="str">
        <f>VLOOKUP($I1585,教員一覧!$A:$D,4,FALSE)</f>
        <v>専任</v>
      </c>
      <c r="M1585" t="s">
        <v>1757</v>
      </c>
      <c r="N1585" t="s">
        <v>3789</v>
      </c>
      <c r="O1585" t="s">
        <v>14</v>
      </c>
      <c r="P1585" t="s">
        <v>17</v>
      </c>
      <c r="Q1585">
        <v>3</v>
      </c>
      <c r="R1585">
        <v>3203</v>
      </c>
      <c r="S1585" s="1" t="str">
        <f>VLOOKUP($R1585,教室一覧!$A:$B,2,FALSE)</f>
        <v>普通教室</v>
      </c>
      <c r="T1585" s="1">
        <f>VLOOKUP($R1585,教室一覧!$A:$C,3,FALSE)</f>
        <v>36</v>
      </c>
      <c r="U1585" s="1" t="str">
        <f>VLOOKUP($R1585,教室一覧!$A:$D,4,FALSE)</f>
        <v>3号館</v>
      </c>
      <c r="V1585" s="1" t="str">
        <f>VLOOKUP($R1585,教室一覧!$A:$E,5,FALSE)</f>
        <v>2F</v>
      </c>
      <c r="W1585"/>
      <c r="X1585"/>
      <c r="Y1585" s="1" t="str">
        <f>VLOOKUP($O1585,教員一覧!$A:$D,2,FALSE)</f>
        <v>IT</v>
      </c>
      <c r="Z1585" s="1" t="str">
        <f>VLOOKUP($O1585,教員一覧!$A:$D,3,FALSE)</f>
        <v>　</v>
      </c>
      <c r="AA1585" s="1" t="str">
        <f>VLOOKUP($O1585,教員一覧!$A:$D,4,FALSE)</f>
        <v>非常勤</v>
      </c>
      <c r="AB1585" s="1" t="str">
        <f t="shared" si="485"/>
        <v/>
      </c>
      <c r="AC1585" s="14" t="s">
        <v>1757</v>
      </c>
      <c r="AD1585" s="14" t="s">
        <v>163</v>
      </c>
      <c r="AE1585" s="14" t="s">
        <v>14</v>
      </c>
      <c r="AF1585" s="14" t="s">
        <v>17</v>
      </c>
      <c r="AG1585" s="14">
        <v>3</v>
      </c>
      <c r="AH1585" s="14">
        <v>3203</v>
      </c>
      <c r="AI1585" s="15" t="str">
        <f t="shared" si="486"/>
        <v/>
      </c>
      <c r="AJ1585" s="15" t="str">
        <f t="shared" si="487"/>
        <v/>
      </c>
      <c r="AK1585" s="15" t="str">
        <f t="shared" si="488"/>
        <v/>
      </c>
      <c r="AL1585" s="15" t="str">
        <f t="shared" si="489"/>
        <v/>
      </c>
      <c r="AM1585" s="15" t="str">
        <f t="shared" si="490"/>
        <v/>
      </c>
      <c r="AN1585" s="15" t="str">
        <f t="shared" si="491"/>
        <v/>
      </c>
      <c r="AO1585" s="15" t="str">
        <f t="shared" si="492"/>
        <v/>
      </c>
      <c r="AP1585" s="9" t="str">
        <f t="shared" si="493"/>
        <v>NK1A金3</v>
      </c>
      <c r="AQ1585" s="9">
        <f t="shared" si="494"/>
        <v>1</v>
      </c>
      <c r="AR1585" s="11" t="str">
        <f t="shared" si="495"/>
        <v>森金3</v>
      </c>
      <c r="AS1585" s="11">
        <f t="shared" si="503"/>
        <v>0.25</v>
      </c>
      <c r="AT1585">
        <v>1</v>
      </c>
      <c r="AU1585" s="12">
        <f t="shared" si="496"/>
        <v>8</v>
      </c>
      <c r="AV1585" s="13" t="str">
        <f t="shared" si="497"/>
        <v>3203金3</v>
      </c>
      <c r="AW1585" s="13">
        <f t="shared" si="498"/>
        <v>0.25</v>
      </c>
      <c r="AX1585" s="18" t="str">
        <f t="shared" si="499"/>
        <v>NK1AUINKESKNK1A金33203</v>
      </c>
      <c r="AY1585" s="18">
        <f t="shared" si="500"/>
        <v>8</v>
      </c>
      <c r="AZ1585"/>
    </row>
    <row r="1586" spans="1:52" x14ac:dyDescent="0.15">
      <c r="A1586" s="1">
        <f t="shared" si="483"/>
        <v>1</v>
      </c>
      <c r="B1586" s="1" t="str">
        <f t="shared" si="484"/>
        <v>編成</v>
      </c>
      <c r="C1586" t="s">
        <v>3697</v>
      </c>
      <c r="D1586" s="1" t="str">
        <f>VLOOKUP($C1586,クラス一覧!$A:$J,10,FALSE)</f>
        <v>IT</v>
      </c>
      <c r="E1586" s="1">
        <f>VLOOKUP($C1586,クラス一覧!$A:$J,8,FALSE)</f>
        <v>8</v>
      </c>
      <c r="F1586" s="1" t="str">
        <f>VLOOKUP($C1586,クラス一覧!$A:$J,9,FALSE)</f>
        <v>加藤</v>
      </c>
      <c r="G1586" s="1" t="str">
        <f>VLOOKUP($H1586,科目一覧!$A:$G,3,FALSE)</f>
        <v>プログラミング</v>
      </c>
      <c r="H1586" t="s">
        <v>1811</v>
      </c>
      <c r="I1586" s="1" t="str">
        <f>VLOOKUP($H1586,科目一覧!$A:$G,7,FALSE)</f>
        <v>藤原</v>
      </c>
      <c r="J1586" s="1" t="str">
        <f>VLOOKUP($I1586,教員一覧!$A:$D,2,FALSE)</f>
        <v>IT</v>
      </c>
      <c r="K1586" s="1" t="str">
        <f>VLOOKUP($I1586,教員一覧!$A:$D,3,FALSE)</f>
        <v>　</v>
      </c>
      <c r="L1586" s="1" t="str">
        <f>VLOOKUP($I1586,教員一覧!$A:$D,4,FALSE)</f>
        <v>専任</v>
      </c>
      <c r="M1586" t="s">
        <v>1721</v>
      </c>
      <c r="N1586" t="s">
        <v>3789</v>
      </c>
      <c r="O1586" t="s">
        <v>1604</v>
      </c>
      <c r="P1586" t="s">
        <v>9</v>
      </c>
      <c r="Q1586">
        <v>2</v>
      </c>
      <c r="R1586">
        <v>3301</v>
      </c>
      <c r="S1586" s="1" t="str">
        <f>VLOOKUP($R1586,教室一覧!$A:$B,2,FALSE)</f>
        <v>ノート対応</v>
      </c>
      <c r="T1586" s="1">
        <f>VLOOKUP($R1586,教室一覧!$A:$C,3,FALSE)</f>
        <v>36</v>
      </c>
      <c r="U1586" s="1" t="str">
        <f>VLOOKUP($R1586,教室一覧!$A:$D,4,FALSE)</f>
        <v>3号館</v>
      </c>
      <c r="V1586" s="1" t="str">
        <f>VLOOKUP($R1586,教室一覧!$A:$E,5,FALSE)</f>
        <v>3F</v>
      </c>
      <c r="W1586"/>
      <c r="X1586"/>
      <c r="Y1586" s="1" t="str">
        <f>VLOOKUP($O1586,教員一覧!$A:$D,2,FALSE)</f>
        <v>IT</v>
      </c>
      <c r="Z1586" s="1" t="str">
        <f>VLOOKUP($O1586,教員一覧!$A:$D,3,FALSE)</f>
        <v>　</v>
      </c>
      <c r="AA1586" s="1" t="str">
        <f>VLOOKUP($O1586,教員一覧!$A:$D,4,FALSE)</f>
        <v>専任</v>
      </c>
      <c r="AB1586" s="1" t="str">
        <f t="shared" si="485"/>
        <v/>
      </c>
      <c r="AC1586" s="14" t="s">
        <v>1721</v>
      </c>
      <c r="AD1586" s="14" t="s">
        <v>163</v>
      </c>
      <c r="AE1586" s="14" t="s">
        <v>1604</v>
      </c>
      <c r="AF1586" s="14" t="s">
        <v>9</v>
      </c>
      <c r="AG1586" s="14">
        <v>2</v>
      </c>
      <c r="AH1586" s="14">
        <v>3301</v>
      </c>
      <c r="AI1586" s="15" t="str">
        <f t="shared" si="486"/>
        <v/>
      </c>
      <c r="AJ1586" s="15" t="str">
        <f t="shared" si="487"/>
        <v/>
      </c>
      <c r="AK1586" s="15" t="str">
        <f t="shared" si="488"/>
        <v/>
      </c>
      <c r="AL1586" s="15" t="str">
        <f t="shared" si="489"/>
        <v/>
      </c>
      <c r="AM1586" s="15" t="str">
        <f t="shared" si="490"/>
        <v/>
      </c>
      <c r="AN1586" s="15" t="str">
        <f t="shared" si="491"/>
        <v/>
      </c>
      <c r="AO1586" s="15" t="str">
        <f t="shared" si="492"/>
        <v/>
      </c>
      <c r="AP1586" s="9" t="str">
        <f t="shared" si="493"/>
        <v>NK1A月2</v>
      </c>
      <c r="AQ1586" s="9">
        <f t="shared" si="494"/>
        <v>0.16666666666666666</v>
      </c>
      <c r="AR1586" s="11" t="str">
        <f t="shared" si="495"/>
        <v>角野月2</v>
      </c>
      <c r="AS1586" s="11">
        <f t="shared" si="503"/>
        <v>8.3333333333333329E-2</v>
      </c>
      <c r="AT1586">
        <v>6</v>
      </c>
      <c r="AU1586" s="12">
        <f t="shared" si="496"/>
        <v>1.3333333333333333</v>
      </c>
      <c r="AV1586" s="13" t="str">
        <f t="shared" si="497"/>
        <v>3301月2</v>
      </c>
      <c r="AW1586" s="13">
        <f t="shared" si="498"/>
        <v>8.3333333333333329E-2</v>
      </c>
      <c r="AX1586" s="18" t="str">
        <f t="shared" si="499"/>
        <v>NK1ALCIT1A月23301</v>
      </c>
      <c r="AY1586" s="18">
        <f t="shared" si="500"/>
        <v>1.3333333333333333</v>
      </c>
      <c r="AZ1586"/>
    </row>
    <row r="1587" spans="1:52" x14ac:dyDescent="0.15">
      <c r="A1587" s="1">
        <f t="shared" si="483"/>
        <v>1</v>
      </c>
      <c r="B1587" s="1" t="str">
        <f t="shared" si="484"/>
        <v>編成</v>
      </c>
      <c r="C1587" t="s">
        <v>3697</v>
      </c>
      <c r="D1587" s="1" t="str">
        <f>VLOOKUP($C1587,クラス一覧!$A:$J,10,FALSE)</f>
        <v>IT</v>
      </c>
      <c r="E1587" s="1">
        <f>VLOOKUP($C1587,クラス一覧!$A:$J,8,FALSE)</f>
        <v>8</v>
      </c>
      <c r="F1587" s="1" t="str">
        <f>VLOOKUP($C1587,クラス一覧!$A:$J,9,FALSE)</f>
        <v>加藤</v>
      </c>
      <c r="G1587" s="1" t="str">
        <f>VLOOKUP($H1587,科目一覧!$A:$G,3,FALSE)</f>
        <v>プログラミング</v>
      </c>
      <c r="H1587" t="s">
        <v>1811</v>
      </c>
      <c r="I1587" s="1" t="str">
        <f>VLOOKUP($H1587,科目一覧!$A:$G,7,FALSE)</f>
        <v>藤原</v>
      </c>
      <c r="J1587" s="1" t="str">
        <f>VLOOKUP($I1587,教員一覧!$A:$D,2,FALSE)</f>
        <v>IT</v>
      </c>
      <c r="K1587" s="1" t="str">
        <f>VLOOKUP($I1587,教員一覧!$A:$D,3,FALSE)</f>
        <v>　</v>
      </c>
      <c r="L1587" s="1" t="str">
        <f>VLOOKUP($I1587,教員一覧!$A:$D,4,FALSE)</f>
        <v>専任</v>
      </c>
      <c r="M1587" t="s">
        <v>1723</v>
      </c>
      <c r="N1587" t="s">
        <v>3789</v>
      </c>
      <c r="O1587" t="s">
        <v>1604</v>
      </c>
      <c r="P1587" t="s">
        <v>9</v>
      </c>
      <c r="Q1587">
        <v>2</v>
      </c>
      <c r="R1587">
        <v>3301</v>
      </c>
      <c r="S1587" s="1" t="str">
        <f>VLOOKUP($R1587,教室一覧!$A:$B,2,FALSE)</f>
        <v>ノート対応</v>
      </c>
      <c r="T1587" s="1">
        <f>VLOOKUP($R1587,教室一覧!$A:$C,3,FALSE)</f>
        <v>36</v>
      </c>
      <c r="U1587" s="1" t="str">
        <f>VLOOKUP($R1587,教室一覧!$A:$D,4,FALSE)</f>
        <v>3号館</v>
      </c>
      <c r="V1587" s="1" t="str">
        <f>VLOOKUP($R1587,教室一覧!$A:$E,5,FALSE)</f>
        <v>3F</v>
      </c>
      <c r="W1587"/>
      <c r="X1587"/>
      <c r="Y1587" s="1" t="str">
        <f>VLOOKUP($O1587,教員一覧!$A:$D,2,FALSE)</f>
        <v>IT</v>
      </c>
      <c r="Z1587" s="1" t="str">
        <f>VLOOKUP($O1587,教員一覧!$A:$D,3,FALSE)</f>
        <v>　</v>
      </c>
      <c r="AA1587" s="1" t="str">
        <f>VLOOKUP($O1587,教員一覧!$A:$D,4,FALSE)</f>
        <v>専任</v>
      </c>
      <c r="AB1587" s="1" t="str">
        <f t="shared" si="485"/>
        <v/>
      </c>
      <c r="AC1587" s="14" t="s">
        <v>1723</v>
      </c>
      <c r="AD1587" s="14" t="s">
        <v>163</v>
      </c>
      <c r="AE1587" s="14" t="s">
        <v>1604</v>
      </c>
      <c r="AF1587" s="14" t="s">
        <v>9</v>
      </c>
      <c r="AG1587" s="14">
        <v>2</v>
      </c>
      <c r="AH1587" s="14">
        <v>3301</v>
      </c>
      <c r="AI1587" s="15" t="str">
        <f t="shared" si="486"/>
        <v/>
      </c>
      <c r="AJ1587" s="15" t="str">
        <f t="shared" si="487"/>
        <v/>
      </c>
      <c r="AK1587" s="15" t="str">
        <f t="shared" si="488"/>
        <v/>
      </c>
      <c r="AL1587" s="15" t="str">
        <f t="shared" si="489"/>
        <v/>
      </c>
      <c r="AM1587" s="15" t="str">
        <f t="shared" si="490"/>
        <v/>
      </c>
      <c r="AN1587" s="15" t="str">
        <f t="shared" si="491"/>
        <v/>
      </c>
      <c r="AO1587" s="15" t="str">
        <f t="shared" si="492"/>
        <v/>
      </c>
      <c r="AP1587" s="9" t="str">
        <f t="shared" si="493"/>
        <v>NK1A月2</v>
      </c>
      <c r="AQ1587" s="9">
        <f t="shared" si="494"/>
        <v>0.16666666666666666</v>
      </c>
      <c r="AR1587" s="11" t="str">
        <f t="shared" si="495"/>
        <v>角野月2</v>
      </c>
      <c r="AS1587" s="11">
        <f t="shared" si="503"/>
        <v>8.3333333333333329E-2</v>
      </c>
      <c r="AT1587">
        <v>6</v>
      </c>
      <c r="AU1587" s="12">
        <f t="shared" si="496"/>
        <v>1.3333333333333333</v>
      </c>
      <c r="AV1587" s="13" t="str">
        <f t="shared" si="497"/>
        <v>3301月2</v>
      </c>
      <c r="AW1587" s="13">
        <f t="shared" si="498"/>
        <v>8.3333333333333329E-2</v>
      </c>
      <c r="AX1587" s="18" t="str">
        <f t="shared" si="499"/>
        <v>NK1ALCIT1B月23301</v>
      </c>
      <c r="AY1587" s="18">
        <f t="shared" si="500"/>
        <v>1.3333333333333333</v>
      </c>
      <c r="AZ1587"/>
    </row>
    <row r="1588" spans="1:52" x14ac:dyDescent="0.15">
      <c r="A1588" s="1">
        <f t="shared" si="483"/>
        <v>1</v>
      </c>
      <c r="B1588" s="1" t="str">
        <f t="shared" si="484"/>
        <v>編成</v>
      </c>
      <c r="C1588" t="s">
        <v>3697</v>
      </c>
      <c r="D1588" s="1" t="str">
        <f>VLOOKUP($C1588,クラス一覧!$A:$J,10,FALSE)</f>
        <v>IT</v>
      </c>
      <c r="E1588" s="1">
        <f>VLOOKUP($C1588,クラス一覧!$A:$J,8,FALSE)</f>
        <v>8</v>
      </c>
      <c r="F1588" s="1" t="str">
        <f>VLOOKUP($C1588,クラス一覧!$A:$J,9,FALSE)</f>
        <v>加藤</v>
      </c>
      <c r="G1588" s="1" t="str">
        <f>VLOOKUP($H1588,科目一覧!$A:$G,3,FALSE)</f>
        <v>プログラミング</v>
      </c>
      <c r="H1588" t="s">
        <v>1811</v>
      </c>
      <c r="I1588" s="1" t="str">
        <f>VLOOKUP($H1588,科目一覧!$A:$G,7,FALSE)</f>
        <v>藤原</v>
      </c>
      <c r="J1588" s="1" t="str">
        <f>VLOOKUP($I1588,教員一覧!$A:$D,2,FALSE)</f>
        <v>IT</v>
      </c>
      <c r="K1588" s="1" t="str">
        <f>VLOOKUP($I1588,教員一覧!$A:$D,3,FALSE)</f>
        <v>　</v>
      </c>
      <c r="L1588" s="1" t="str">
        <f>VLOOKUP($I1588,教員一覧!$A:$D,4,FALSE)</f>
        <v>専任</v>
      </c>
      <c r="M1588" t="s">
        <v>1724</v>
      </c>
      <c r="N1588" t="s">
        <v>3789</v>
      </c>
      <c r="O1588" t="s">
        <v>1484</v>
      </c>
      <c r="P1588" t="s">
        <v>9</v>
      </c>
      <c r="Q1588">
        <v>2</v>
      </c>
      <c r="R1588">
        <v>3302</v>
      </c>
      <c r="S1588" s="1" t="str">
        <f>VLOOKUP($R1588,教室一覧!$A:$B,2,FALSE)</f>
        <v>ノート対応</v>
      </c>
      <c r="T1588" s="1">
        <f>VLOOKUP($R1588,教室一覧!$A:$C,3,FALSE)</f>
        <v>36</v>
      </c>
      <c r="U1588" s="1" t="str">
        <f>VLOOKUP($R1588,教室一覧!$A:$D,4,FALSE)</f>
        <v>3号館</v>
      </c>
      <c r="V1588" s="1" t="str">
        <f>VLOOKUP($R1588,教室一覧!$A:$E,5,FALSE)</f>
        <v>3F</v>
      </c>
      <c r="W1588"/>
      <c r="X1588"/>
      <c r="Y1588" s="1" t="str">
        <f>VLOOKUP($O1588,教員一覧!$A:$D,2,FALSE)</f>
        <v>IT</v>
      </c>
      <c r="Z1588" s="1" t="str">
        <f>VLOOKUP($O1588,教員一覧!$A:$D,3,FALSE)</f>
        <v>　</v>
      </c>
      <c r="AA1588" s="1" t="str">
        <f>VLOOKUP($O1588,教員一覧!$A:$D,4,FALSE)</f>
        <v>非常勤</v>
      </c>
      <c r="AB1588" s="1" t="str">
        <f t="shared" si="485"/>
        <v/>
      </c>
      <c r="AC1588" s="14" t="s">
        <v>1724</v>
      </c>
      <c r="AD1588" s="14" t="s">
        <v>163</v>
      </c>
      <c r="AE1588" s="14" t="s">
        <v>1484</v>
      </c>
      <c r="AF1588" s="14" t="s">
        <v>9</v>
      </c>
      <c r="AG1588" s="14">
        <v>2</v>
      </c>
      <c r="AH1588" s="14">
        <v>3302</v>
      </c>
      <c r="AI1588" s="15" t="str">
        <f t="shared" si="486"/>
        <v/>
      </c>
      <c r="AJ1588" s="15" t="str">
        <f t="shared" si="487"/>
        <v/>
      </c>
      <c r="AK1588" s="15" t="str">
        <f t="shared" si="488"/>
        <v/>
      </c>
      <c r="AL1588" s="15" t="str">
        <f t="shared" si="489"/>
        <v/>
      </c>
      <c r="AM1588" s="15" t="str">
        <f t="shared" si="490"/>
        <v/>
      </c>
      <c r="AN1588" s="15" t="str">
        <f t="shared" si="491"/>
        <v/>
      </c>
      <c r="AO1588" s="15" t="str">
        <f t="shared" si="492"/>
        <v/>
      </c>
      <c r="AP1588" s="9" t="str">
        <f t="shared" si="493"/>
        <v>NK1A月2</v>
      </c>
      <c r="AQ1588" s="9">
        <f t="shared" si="494"/>
        <v>0.16666666666666666</v>
      </c>
      <c r="AR1588" s="11" t="str">
        <f t="shared" si="495"/>
        <v>吹野月2</v>
      </c>
      <c r="AS1588" s="11">
        <f t="shared" si="503"/>
        <v>8.3333333333333329E-2</v>
      </c>
      <c r="AT1588">
        <v>6</v>
      </c>
      <c r="AU1588" s="12">
        <f t="shared" si="496"/>
        <v>1.3333333333333333</v>
      </c>
      <c r="AV1588" s="13" t="str">
        <f t="shared" si="497"/>
        <v>3302月2</v>
      </c>
      <c r="AW1588" s="13">
        <f t="shared" si="498"/>
        <v>8.3333333333333329E-2</v>
      </c>
      <c r="AX1588" s="18" t="str">
        <f t="shared" si="499"/>
        <v>NK1ALCIT1C月23302</v>
      </c>
      <c r="AY1588" s="18">
        <f t="shared" si="500"/>
        <v>1.3333333333333333</v>
      </c>
      <c r="AZ1588"/>
    </row>
    <row r="1589" spans="1:52" x14ac:dyDescent="0.15">
      <c r="A1589" s="1">
        <f t="shared" si="483"/>
        <v>1</v>
      </c>
      <c r="B1589" s="1" t="str">
        <f t="shared" si="484"/>
        <v>編成</v>
      </c>
      <c r="C1589" t="s">
        <v>3697</v>
      </c>
      <c r="D1589" s="1" t="str">
        <f>VLOOKUP($C1589,クラス一覧!$A:$J,10,FALSE)</f>
        <v>IT</v>
      </c>
      <c r="E1589" s="1">
        <f>VLOOKUP($C1589,クラス一覧!$A:$J,8,FALSE)</f>
        <v>8</v>
      </c>
      <c r="F1589" s="1" t="str">
        <f>VLOOKUP($C1589,クラス一覧!$A:$J,9,FALSE)</f>
        <v>加藤</v>
      </c>
      <c r="G1589" s="1" t="str">
        <f>VLOOKUP($H1589,科目一覧!$A:$G,3,FALSE)</f>
        <v>プログラミング</v>
      </c>
      <c r="H1589" t="s">
        <v>1811</v>
      </c>
      <c r="I1589" s="1" t="str">
        <f>VLOOKUP($H1589,科目一覧!$A:$G,7,FALSE)</f>
        <v>藤原</v>
      </c>
      <c r="J1589" s="1" t="str">
        <f>VLOOKUP($I1589,教員一覧!$A:$D,2,FALSE)</f>
        <v>IT</v>
      </c>
      <c r="K1589" s="1" t="str">
        <f>VLOOKUP($I1589,教員一覧!$A:$D,3,FALSE)</f>
        <v>　</v>
      </c>
      <c r="L1589" s="1" t="str">
        <f>VLOOKUP($I1589,教員一覧!$A:$D,4,FALSE)</f>
        <v>専任</v>
      </c>
      <c r="M1589" t="s">
        <v>1725</v>
      </c>
      <c r="N1589" t="s">
        <v>3789</v>
      </c>
      <c r="O1589" t="s">
        <v>1484</v>
      </c>
      <c r="P1589" t="s">
        <v>9</v>
      </c>
      <c r="Q1589">
        <v>2</v>
      </c>
      <c r="R1589">
        <v>3302</v>
      </c>
      <c r="S1589" s="1" t="str">
        <f>VLOOKUP($R1589,教室一覧!$A:$B,2,FALSE)</f>
        <v>ノート対応</v>
      </c>
      <c r="T1589" s="1">
        <f>VLOOKUP($R1589,教室一覧!$A:$C,3,FALSE)</f>
        <v>36</v>
      </c>
      <c r="U1589" s="1" t="str">
        <f>VLOOKUP($R1589,教室一覧!$A:$D,4,FALSE)</f>
        <v>3号館</v>
      </c>
      <c r="V1589" s="1" t="str">
        <f>VLOOKUP($R1589,教室一覧!$A:$E,5,FALSE)</f>
        <v>3F</v>
      </c>
      <c r="W1589"/>
      <c r="X1589"/>
      <c r="Y1589" s="1" t="str">
        <f>VLOOKUP($O1589,教員一覧!$A:$D,2,FALSE)</f>
        <v>IT</v>
      </c>
      <c r="Z1589" s="1" t="str">
        <f>VLOOKUP($O1589,教員一覧!$A:$D,3,FALSE)</f>
        <v>　</v>
      </c>
      <c r="AA1589" s="1" t="str">
        <f>VLOOKUP($O1589,教員一覧!$A:$D,4,FALSE)</f>
        <v>非常勤</v>
      </c>
      <c r="AB1589" s="1" t="str">
        <f t="shared" si="485"/>
        <v/>
      </c>
      <c r="AC1589" s="14" t="s">
        <v>1725</v>
      </c>
      <c r="AD1589" s="14" t="s">
        <v>163</v>
      </c>
      <c r="AE1589" s="14" t="s">
        <v>1484</v>
      </c>
      <c r="AF1589" s="14" t="s">
        <v>9</v>
      </c>
      <c r="AG1589" s="14">
        <v>2</v>
      </c>
      <c r="AH1589" s="14">
        <v>3302</v>
      </c>
      <c r="AI1589" s="15" t="str">
        <f t="shared" si="486"/>
        <v/>
      </c>
      <c r="AJ1589" s="15" t="str">
        <f t="shared" si="487"/>
        <v/>
      </c>
      <c r="AK1589" s="15" t="str">
        <f t="shared" si="488"/>
        <v/>
      </c>
      <c r="AL1589" s="15" t="str">
        <f t="shared" si="489"/>
        <v/>
      </c>
      <c r="AM1589" s="15" t="str">
        <f t="shared" si="490"/>
        <v/>
      </c>
      <c r="AN1589" s="15" t="str">
        <f t="shared" si="491"/>
        <v/>
      </c>
      <c r="AO1589" s="15" t="str">
        <f t="shared" si="492"/>
        <v/>
      </c>
      <c r="AP1589" s="9" t="str">
        <f t="shared" si="493"/>
        <v>NK1A月2</v>
      </c>
      <c r="AQ1589" s="9">
        <f t="shared" si="494"/>
        <v>0.16666666666666666</v>
      </c>
      <c r="AR1589" s="11" t="str">
        <f t="shared" si="495"/>
        <v>吹野月2</v>
      </c>
      <c r="AS1589" s="11">
        <f t="shared" si="503"/>
        <v>8.3333333333333329E-2</v>
      </c>
      <c r="AT1589">
        <v>6</v>
      </c>
      <c r="AU1589" s="12">
        <f t="shared" si="496"/>
        <v>1.3333333333333333</v>
      </c>
      <c r="AV1589" s="13" t="str">
        <f t="shared" si="497"/>
        <v>3302月2</v>
      </c>
      <c r="AW1589" s="13">
        <f t="shared" si="498"/>
        <v>8.3333333333333329E-2</v>
      </c>
      <c r="AX1589" s="18" t="str">
        <f t="shared" si="499"/>
        <v>NK1ALCIT1D月23302</v>
      </c>
      <c r="AY1589" s="18">
        <f t="shared" si="500"/>
        <v>1.3333333333333333</v>
      </c>
      <c r="AZ1589"/>
    </row>
    <row r="1590" spans="1:52" x14ac:dyDescent="0.15">
      <c r="A1590" s="1">
        <f t="shared" si="483"/>
        <v>1</v>
      </c>
      <c r="B1590" s="1" t="str">
        <f t="shared" si="484"/>
        <v>編成</v>
      </c>
      <c r="C1590" t="s">
        <v>3697</v>
      </c>
      <c r="D1590" s="1" t="str">
        <f>VLOOKUP($C1590,クラス一覧!$A:$J,10,FALSE)</f>
        <v>IT</v>
      </c>
      <c r="E1590" s="1">
        <f>VLOOKUP($C1590,クラス一覧!$A:$J,8,FALSE)</f>
        <v>8</v>
      </c>
      <c r="F1590" s="1" t="str">
        <f>VLOOKUP($C1590,クラス一覧!$A:$J,9,FALSE)</f>
        <v>加藤</v>
      </c>
      <c r="G1590" s="1" t="str">
        <f>VLOOKUP($H1590,科目一覧!$A:$G,3,FALSE)</f>
        <v>プログラミング</v>
      </c>
      <c r="H1590" t="s">
        <v>1811</v>
      </c>
      <c r="I1590" s="1" t="str">
        <f>VLOOKUP($H1590,科目一覧!$A:$G,7,FALSE)</f>
        <v>藤原</v>
      </c>
      <c r="J1590" s="1" t="str">
        <f>VLOOKUP($I1590,教員一覧!$A:$D,2,FALSE)</f>
        <v>IT</v>
      </c>
      <c r="K1590" s="1" t="str">
        <f>VLOOKUP($I1590,教員一覧!$A:$D,3,FALSE)</f>
        <v>　</v>
      </c>
      <c r="L1590" s="1" t="str">
        <f>VLOOKUP($I1590,教員一覧!$A:$D,4,FALSE)</f>
        <v>専任</v>
      </c>
      <c r="M1590" t="s">
        <v>1726</v>
      </c>
      <c r="N1590" t="s">
        <v>3789</v>
      </c>
      <c r="O1590" t="s">
        <v>10</v>
      </c>
      <c r="P1590" t="s">
        <v>9</v>
      </c>
      <c r="Q1590">
        <v>2</v>
      </c>
      <c r="R1590">
        <v>3303</v>
      </c>
      <c r="S1590" s="1" t="str">
        <f>VLOOKUP($R1590,教室一覧!$A:$B,2,FALSE)</f>
        <v>ノート対応</v>
      </c>
      <c r="T1590" s="1">
        <f>VLOOKUP($R1590,教室一覧!$A:$C,3,FALSE)</f>
        <v>36</v>
      </c>
      <c r="U1590" s="1" t="str">
        <f>VLOOKUP($R1590,教室一覧!$A:$D,4,FALSE)</f>
        <v>3号館</v>
      </c>
      <c r="V1590" s="1" t="str">
        <f>VLOOKUP($R1590,教室一覧!$A:$E,5,FALSE)</f>
        <v>3F</v>
      </c>
      <c r="W1590"/>
      <c r="X1590"/>
      <c r="Y1590" s="1" t="str">
        <f>VLOOKUP($O1590,教員一覧!$A:$D,2,FALSE)</f>
        <v>IT</v>
      </c>
      <c r="Z1590" s="1" t="str">
        <f>VLOOKUP($O1590,教員一覧!$A:$D,3,FALSE)</f>
        <v>　</v>
      </c>
      <c r="AA1590" s="1" t="str">
        <f>VLOOKUP($O1590,教員一覧!$A:$D,4,FALSE)</f>
        <v>専任</v>
      </c>
      <c r="AB1590" s="1" t="str">
        <f t="shared" si="485"/>
        <v/>
      </c>
      <c r="AC1590" s="14" t="s">
        <v>1726</v>
      </c>
      <c r="AD1590" s="14" t="s">
        <v>163</v>
      </c>
      <c r="AE1590" s="14" t="s">
        <v>10</v>
      </c>
      <c r="AF1590" s="14" t="s">
        <v>9</v>
      </c>
      <c r="AG1590" s="14">
        <v>2</v>
      </c>
      <c r="AH1590" s="14">
        <v>3303</v>
      </c>
      <c r="AI1590" s="15" t="str">
        <f t="shared" si="486"/>
        <v/>
      </c>
      <c r="AJ1590" s="15" t="str">
        <f t="shared" si="487"/>
        <v/>
      </c>
      <c r="AK1590" s="15" t="str">
        <f t="shared" si="488"/>
        <v/>
      </c>
      <c r="AL1590" s="15" t="str">
        <f t="shared" si="489"/>
        <v/>
      </c>
      <c r="AM1590" s="15" t="str">
        <f t="shared" si="490"/>
        <v/>
      </c>
      <c r="AN1590" s="15" t="str">
        <f t="shared" si="491"/>
        <v/>
      </c>
      <c r="AO1590" s="15" t="str">
        <f t="shared" si="492"/>
        <v/>
      </c>
      <c r="AP1590" s="9" t="str">
        <f t="shared" si="493"/>
        <v>NK1A月2</v>
      </c>
      <c r="AQ1590" s="9">
        <f t="shared" si="494"/>
        <v>0.16666666666666666</v>
      </c>
      <c r="AR1590" s="11" t="str">
        <f t="shared" si="495"/>
        <v>藤原月2</v>
      </c>
      <c r="AS1590" s="11">
        <f t="shared" si="503"/>
        <v>8.3333333333333329E-2</v>
      </c>
      <c r="AT1590">
        <v>6</v>
      </c>
      <c r="AU1590" s="12">
        <f t="shared" si="496"/>
        <v>1.3333333333333333</v>
      </c>
      <c r="AV1590" s="13" t="str">
        <f t="shared" si="497"/>
        <v>3303月2</v>
      </c>
      <c r="AW1590" s="13">
        <f t="shared" si="498"/>
        <v>8.3333333333333329E-2</v>
      </c>
      <c r="AX1590" s="18" t="str">
        <f t="shared" si="499"/>
        <v>NK1ALCIT1E月23303</v>
      </c>
      <c r="AY1590" s="18">
        <f t="shared" si="500"/>
        <v>1.3333333333333333</v>
      </c>
      <c r="AZ1590"/>
    </row>
    <row r="1591" spans="1:52" x14ac:dyDescent="0.15">
      <c r="A1591" s="1">
        <f t="shared" si="483"/>
        <v>1</v>
      </c>
      <c r="B1591" s="1" t="str">
        <f t="shared" si="484"/>
        <v>編成</v>
      </c>
      <c r="C1591" t="s">
        <v>3697</v>
      </c>
      <c r="D1591" s="1" t="str">
        <f>VLOOKUP($C1591,クラス一覧!$A:$J,10,FALSE)</f>
        <v>IT</v>
      </c>
      <c r="E1591" s="1">
        <f>VLOOKUP($C1591,クラス一覧!$A:$J,8,FALSE)</f>
        <v>8</v>
      </c>
      <c r="F1591" s="1" t="str">
        <f>VLOOKUP($C1591,クラス一覧!$A:$J,9,FALSE)</f>
        <v>加藤</v>
      </c>
      <c r="G1591" s="1" t="str">
        <f>VLOOKUP($H1591,科目一覧!$A:$G,3,FALSE)</f>
        <v>プログラミング</v>
      </c>
      <c r="H1591" t="s">
        <v>1811</v>
      </c>
      <c r="I1591" s="1" t="str">
        <f>VLOOKUP($H1591,科目一覧!$A:$G,7,FALSE)</f>
        <v>藤原</v>
      </c>
      <c r="J1591" s="1" t="str">
        <f>VLOOKUP($I1591,教員一覧!$A:$D,2,FALSE)</f>
        <v>IT</v>
      </c>
      <c r="K1591" s="1" t="str">
        <f>VLOOKUP($I1591,教員一覧!$A:$D,3,FALSE)</f>
        <v>　</v>
      </c>
      <c r="L1591" s="1" t="str">
        <f>VLOOKUP($I1591,教員一覧!$A:$D,4,FALSE)</f>
        <v>専任</v>
      </c>
      <c r="M1591" t="s">
        <v>1727</v>
      </c>
      <c r="N1591" t="s">
        <v>3789</v>
      </c>
      <c r="O1591" t="s">
        <v>10</v>
      </c>
      <c r="P1591" t="s">
        <v>9</v>
      </c>
      <c r="Q1591">
        <v>2</v>
      </c>
      <c r="R1591">
        <v>3303</v>
      </c>
      <c r="S1591" s="1" t="str">
        <f>VLOOKUP($R1591,教室一覧!$A:$B,2,FALSE)</f>
        <v>ノート対応</v>
      </c>
      <c r="T1591" s="1">
        <f>VLOOKUP($R1591,教室一覧!$A:$C,3,FALSE)</f>
        <v>36</v>
      </c>
      <c r="U1591" s="1" t="str">
        <f>VLOOKUP($R1591,教室一覧!$A:$D,4,FALSE)</f>
        <v>3号館</v>
      </c>
      <c r="V1591" s="1" t="str">
        <f>VLOOKUP($R1591,教室一覧!$A:$E,5,FALSE)</f>
        <v>3F</v>
      </c>
      <c r="W1591"/>
      <c r="X1591"/>
      <c r="Y1591" s="1" t="str">
        <f>VLOOKUP($O1591,教員一覧!$A:$D,2,FALSE)</f>
        <v>IT</v>
      </c>
      <c r="Z1591" s="1" t="str">
        <f>VLOOKUP($O1591,教員一覧!$A:$D,3,FALSE)</f>
        <v>　</v>
      </c>
      <c r="AA1591" s="1" t="str">
        <f>VLOOKUP($O1591,教員一覧!$A:$D,4,FALSE)</f>
        <v>専任</v>
      </c>
      <c r="AB1591" s="1" t="str">
        <f t="shared" si="485"/>
        <v/>
      </c>
      <c r="AC1591" s="14" t="s">
        <v>1727</v>
      </c>
      <c r="AD1591" s="14" t="s">
        <v>163</v>
      </c>
      <c r="AE1591" s="14" t="s">
        <v>10</v>
      </c>
      <c r="AF1591" s="14" t="s">
        <v>9</v>
      </c>
      <c r="AG1591" s="14">
        <v>2</v>
      </c>
      <c r="AH1591" s="14">
        <v>3303</v>
      </c>
      <c r="AI1591" s="15" t="str">
        <f t="shared" si="486"/>
        <v/>
      </c>
      <c r="AJ1591" s="15" t="str">
        <f t="shared" si="487"/>
        <v/>
      </c>
      <c r="AK1591" s="15" t="str">
        <f t="shared" si="488"/>
        <v/>
      </c>
      <c r="AL1591" s="15" t="str">
        <f t="shared" si="489"/>
        <v/>
      </c>
      <c r="AM1591" s="15" t="str">
        <f t="shared" si="490"/>
        <v/>
      </c>
      <c r="AN1591" s="15" t="str">
        <f t="shared" si="491"/>
        <v/>
      </c>
      <c r="AO1591" s="15" t="str">
        <f t="shared" si="492"/>
        <v/>
      </c>
      <c r="AP1591" s="9" t="str">
        <f t="shared" si="493"/>
        <v>NK1A月2</v>
      </c>
      <c r="AQ1591" s="9">
        <f t="shared" si="494"/>
        <v>0.16666666666666666</v>
      </c>
      <c r="AR1591" s="11" t="str">
        <f t="shared" si="495"/>
        <v>藤原月2</v>
      </c>
      <c r="AS1591" s="11">
        <f t="shared" si="503"/>
        <v>8.3333333333333329E-2</v>
      </c>
      <c r="AT1591">
        <v>6</v>
      </c>
      <c r="AU1591" s="12">
        <f t="shared" si="496"/>
        <v>1.3333333333333333</v>
      </c>
      <c r="AV1591" s="13" t="str">
        <f t="shared" si="497"/>
        <v>3303月2</v>
      </c>
      <c r="AW1591" s="13">
        <f t="shared" si="498"/>
        <v>8.3333333333333329E-2</v>
      </c>
      <c r="AX1591" s="18" t="str">
        <f t="shared" si="499"/>
        <v>NK1ALCIT1F月23303</v>
      </c>
      <c r="AY1591" s="18">
        <f t="shared" si="500"/>
        <v>1.3333333333333333</v>
      </c>
      <c r="AZ1591"/>
    </row>
    <row r="1592" spans="1:52" x14ac:dyDescent="0.15">
      <c r="A1592" s="1">
        <f t="shared" si="483"/>
        <v>1</v>
      </c>
      <c r="B1592" s="1" t="str">
        <f t="shared" si="484"/>
        <v>編成</v>
      </c>
      <c r="C1592" t="s">
        <v>3697</v>
      </c>
      <c r="D1592" s="1" t="str">
        <f>VLOOKUP($C1592,クラス一覧!$A:$J,10,FALSE)</f>
        <v>IT</v>
      </c>
      <c r="E1592" s="1">
        <f>VLOOKUP($C1592,クラス一覧!$A:$J,8,FALSE)</f>
        <v>8</v>
      </c>
      <c r="F1592" s="1" t="str">
        <f>VLOOKUP($C1592,クラス一覧!$A:$J,9,FALSE)</f>
        <v>加藤</v>
      </c>
      <c r="G1592" s="1" t="str">
        <f>VLOOKUP($H1592,科目一覧!$A:$G,3,FALSE)</f>
        <v>プログラミング</v>
      </c>
      <c r="H1592" t="s">
        <v>127</v>
      </c>
      <c r="I1592" s="1" t="str">
        <f>VLOOKUP($H1592,科目一覧!$A:$G,7,FALSE)</f>
        <v>藤原</v>
      </c>
      <c r="J1592" s="1" t="str">
        <f>VLOOKUP($I1592,教員一覧!$A:$D,2,FALSE)</f>
        <v>IT</v>
      </c>
      <c r="K1592" s="1" t="str">
        <f>VLOOKUP($I1592,教員一覧!$A:$D,3,FALSE)</f>
        <v>　</v>
      </c>
      <c r="L1592" s="1" t="str">
        <f>VLOOKUP($I1592,教員一覧!$A:$D,4,FALSE)</f>
        <v>専任</v>
      </c>
      <c r="M1592" t="s">
        <v>1721</v>
      </c>
      <c r="N1592" t="s">
        <v>3789</v>
      </c>
      <c r="O1592" t="s">
        <v>1604</v>
      </c>
      <c r="P1592" t="s">
        <v>9</v>
      </c>
      <c r="Q1592">
        <v>3</v>
      </c>
      <c r="R1592">
        <v>3701</v>
      </c>
      <c r="S1592" s="1" t="str">
        <f>VLOOKUP($R1592,教室一覧!$A:$B,2,FALSE)</f>
        <v>ノート15</v>
      </c>
      <c r="T1592" s="1">
        <f>VLOOKUP($R1592,教室一覧!$A:$C,3,FALSE)</f>
        <v>15</v>
      </c>
      <c r="U1592" s="1" t="str">
        <f>VLOOKUP($R1592,教室一覧!$A:$D,4,FALSE)</f>
        <v>3号館</v>
      </c>
      <c r="V1592" s="1" t="str">
        <f>VLOOKUP($R1592,教室一覧!$A:$E,5,FALSE)</f>
        <v>7F</v>
      </c>
      <c r="W1592"/>
      <c r="X1592"/>
      <c r="Y1592" s="1" t="str">
        <f>VLOOKUP($O1592,教員一覧!$A:$D,2,FALSE)</f>
        <v>IT</v>
      </c>
      <c r="Z1592" s="1" t="str">
        <f>VLOOKUP($O1592,教員一覧!$A:$D,3,FALSE)</f>
        <v>　</v>
      </c>
      <c r="AA1592" s="1" t="str">
        <f>VLOOKUP($O1592,教員一覧!$A:$D,4,FALSE)</f>
        <v>専任</v>
      </c>
      <c r="AB1592" s="1" t="str">
        <f t="shared" si="485"/>
        <v/>
      </c>
      <c r="AC1592" s="14" t="s">
        <v>1721</v>
      </c>
      <c r="AD1592" s="14" t="s">
        <v>163</v>
      </c>
      <c r="AE1592" s="14" t="s">
        <v>1604</v>
      </c>
      <c r="AF1592" s="14" t="s">
        <v>9</v>
      </c>
      <c r="AG1592" s="14">
        <v>3</v>
      </c>
      <c r="AH1592" s="14">
        <v>3701</v>
      </c>
      <c r="AI1592" s="15" t="str">
        <f t="shared" si="486"/>
        <v/>
      </c>
      <c r="AJ1592" s="15" t="str">
        <f t="shared" si="487"/>
        <v/>
      </c>
      <c r="AK1592" s="15" t="str">
        <f t="shared" si="488"/>
        <v/>
      </c>
      <c r="AL1592" s="15" t="str">
        <f t="shared" si="489"/>
        <v/>
      </c>
      <c r="AM1592" s="15" t="str">
        <f t="shared" si="490"/>
        <v/>
      </c>
      <c r="AN1592" s="15" t="str">
        <f t="shared" si="491"/>
        <v/>
      </c>
      <c r="AO1592" s="15" t="str">
        <f t="shared" si="492"/>
        <v/>
      </c>
      <c r="AP1592" s="9" t="str">
        <f t="shared" si="493"/>
        <v>NK1A月3</v>
      </c>
      <c r="AQ1592" s="9">
        <f t="shared" si="494"/>
        <v>0.125</v>
      </c>
      <c r="AR1592" s="11" t="str">
        <f t="shared" si="495"/>
        <v>角野月3</v>
      </c>
      <c r="AS1592" s="11">
        <f t="shared" si="503"/>
        <v>0.16666666666666666</v>
      </c>
      <c r="AT1592">
        <v>6</v>
      </c>
      <c r="AU1592" s="12">
        <f t="shared" si="496"/>
        <v>1.3333333333333333</v>
      </c>
      <c r="AV1592" s="13" t="str">
        <f t="shared" si="497"/>
        <v>3701月3</v>
      </c>
      <c r="AW1592" s="13">
        <f t="shared" si="498"/>
        <v>0.16666666666666666</v>
      </c>
      <c r="AX1592" s="18" t="str">
        <f t="shared" si="499"/>
        <v>NK1ALCIT1A月33701</v>
      </c>
      <c r="AY1592" s="18">
        <f t="shared" si="500"/>
        <v>1.3333333333333333</v>
      </c>
      <c r="AZ1592"/>
    </row>
    <row r="1593" spans="1:52" x14ac:dyDescent="0.15">
      <c r="A1593" s="1">
        <f t="shared" si="483"/>
        <v>1</v>
      </c>
      <c r="B1593" s="1" t="str">
        <f t="shared" si="484"/>
        <v>編成</v>
      </c>
      <c r="C1593" t="s">
        <v>3697</v>
      </c>
      <c r="D1593" s="1" t="str">
        <f>VLOOKUP($C1593,クラス一覧!$A:$J,10,FALSE)</f>
        <v>IT</v>
      </c>
      <c r="E1593" s="1">
        <f>VLOOKUP($C1593,クラス一覧!$A:$J,8,FALSE)</f>
        <v>8</v>
      </c>
      <c r="F1593" s="1" t="str">
        <f>VLOOKUP($C1593,クラス一覧!$A:$J,9,FALSE)</f>
        <v>加藤</v>
      </c>
      <c r="G1593" s="1" t="str">
        <f>VLOOKUP($H1593,科目一覧!$A:$G,3,FALSE)</f>
        <v>プログラミング</v>
      </c>
      <c r="H1593" t="s">
        <v>127</v>
      </c>
      <c r="I1593" s="1" t="str">
        <f>VLOOKUP($H1593,科目一覧!$A:$G,7,FALSE)</f>
        <v>藤原</v>
      </c>
      <c r="J1593" s="1" t="str">
        <f>VLOOKUP($I1593,教員一覧!$A:$D,2,FALSE)</f>
        <v>IT</v>
      </c>
      <c r="K1593" s="1" t="str">
        <f>VLOOKUP($I1593,教員一覧!$A:$D,3,FALSE)</f>
        <v>　</v>
      </c>
      <c r="L1593" s="1" t="str">
        <f>VLOOKUP($I1593,教員一覧!$A:$D,4,FALSE)</f>
        <v>専任</v>
      </c>
      <c r="M1593" t="s">
        <v>1723</v>
      </c>
      <c r="N1593" t="s">
        <v>3789</v>
      </c>
      <c r="O1593" t="s">
        <v>14</v>
      </c>
      <c r="P1593" t="s">
        <v>9</v>
      </c>
      <c r="Q1593">
        <v>3</v>
      </c>
      <c r="R1593">
        <v>3702</v>
      </c>
      <c r="S1593" s="1" t="str">
        <f>VLOOKUP($R1593,教室一覧!$A:$B,2,FALSE)</f>
        <v>ノート15</v>
      </c>
      <c r="T1593" s="1">
        <f>VLOOKUP($R1593,教室一覧!$A:$C,3,FALSE)</f>
        <v>15</v>
      </c>
      <c r="U1593" s="1" t="str">
        <f>VLOOKUP($R1593,教室一覧!$A:$D,4,FALSE)</f>
        <v>3号館</v>
      </c>
      <c r="V1593" s="1" t="str">
        <f>VLOOKUP($R1593,教室一覧!$A:$E,5,FALSE)</f>
        <v>7F</v>
      </c>
      <c r="W1593"/>
      <c r="X1593"/>
      <c r="Y1593" s="1" t="str">
        <f>VLOOKUP($O1593,教員一覧!$A:$D,2,FALSE)</f>
        <v>IT</v>
      </c>
      <c r="Z1593" s="1" t="str">
        <f>VLOOKUP($O1593,教員一覧!$A:$D,3,FALSE)</f>
        <v>　</v>
      </c>
      <c r="AA1593" s="1" t="str">
        <f>VLOOKUP($O1593,教員一覧!$A:$D,4,FALSE)</f>
        <v>非常勤</v>
      </c>
      <c r="AB1593" s="1" t="str">
        <f t="shared" si="485"/>
        <v/>
      </c>
      <c r="AC1593" s="14" t="s">
        <v>1723</v>
      </c>
      <c r="AD1593" s="14" t="s">
        <v>163</v>
      </c>
      <c r="AE1593" s="14" t="s">
        <v>14</v>
      </c>
      <c r="AF1593" s="14" t="s">
        <v>9</v>
      </c>
      <c r="AG1593" s="14">
        <v>3</v>
      </c>
      <c r="AH1593" s="14">
        <v>3702</v>
      </c>
      <c r="AI1593" s="15" t="str">
        <f t="shared" si="486"/>
        <v/>
      </c>
      <c r="AJ1593" s="15" t="str">
        <f t="shared" si="487"/>
        <v/>
      </c>
      <c r="AK1593" s="15" t="str">
        <f t="shared" si="488"/>
        <v/>
      </c>
      <c r="AL1593" s="15" t="str">
        <f t="shared" si="489"/>
        <v/>
      </c>
      <c r="AM1593" s="15" t="str">
        <f t="shared" si="490"/>
        <v/>
      </c>
      <c r="AN1593" s="15" t="str">
        <f t="shared" si="491"/>
        <v/>
      </c>
      <c r="AO1593" s="15" t="str">
        <f t="shared" si="492"/>
        <v/>
      </c>
      <c r="AP1593" s="9" t="str">
        <f t="shared" si="493"/>
        <v>NK1A月3</v>
      </c>
      <c r="AQ1593" s="9">
        <f t="shared" si="494"/>
        <v>0.125</v>
      </c>
      <c r="AR1593" s="11" t="str">
        <f t="shared" si="495"/>
        <v>森月3</v>
      </c>
      <c r="AS1593" s="11">
        <f t="shared" si="503"/>
        <v>0.16666666666666666</v>
      </c>
      <c r="AT1593">
        <v>6</v>
      </c>
      <c r="AU1593" s="12">
        <f t="shared" si="496"/>
        <v>1.3333333333333333</v>
      </c>
      <c r="AV1593" s="13" t="str">
        <f t="shared" si="497"/>
        <v>3702月3</v>
      </c>
      <c r="AW1593" s="13">
        <f t="shared" si="498"/>
        <v>0.16666666666666666</v>
      </c>
      <c r="AX1593" s="18" t="str">
        <f t="shared" si="499"/>
        <v>NK1ALCIT1B月33702</v>
      </c>
      <c r="AY1593" s="18">
        <f t="shared" si="500"/>
        <v>1.3333333333333333</v>
      </c>
      <c r="AZ1593"/>
    </row>
    <row r="1594" spans="1:52" x14ac:dyDescent="0.15">
      <c r="A1594" s="1">
        <f t="shared" si="483"/>
        <v>1</v>
      </c>
      <c r="B1594" s="1" t="str">
        <f t="shared" si="484"/>
        <v>編成</v>
      </c>
      <c r="C1594" t="s">
        <v>3697</v>
      </c>
      <c r="D1594" s="1" t="str">
        <f>VLOOKUP($C1594,クラス一覧!$A:$J,10,FALSE)</f>
        <v>IT</v>
      </c>
      <c r="E1594" s="1">
        <f>VLOOKUP($C1594,クラス一覧!$A:$J,8,FALSE)</f>
        <v>8</v>
      </c>
      <c r="F1594" s="1" t="str">
        <f>VLOOKUP($C1594,クラス一覧!$A:$J,9,FALSE)</f>
        <v>加藤</v>
      </c>
      <c r="G1594" s="1" t="str">
        <f>VLOOKUP($H1594,科目一覧!$A:$G,3,FALSE)</f>
        <v>プログラミング</v>
      </c>
      <c r="H1594" t="s">
        <v>127</v>
      </c>
      <c r="I1594" s="1" t="str">
        <f>VLOOKUP($H1594,科目一覧!$A:$G,7,FALSE)</f>
        <v>藤原</v>
      </c>
      <c r="J1594" s="1" t="str">
        <f>VLOOKUP($I1594,教員一覧!$A:$D,2,FALSE)</f>
        <v>IT</v>
      </c>
      <c r="K1594" s="1" t="str">
        <f>VLOOKUP($I1594,教員一覧!$A:$D,3,FALSE)</f>
        <v>　</v>
      </c>
      <c r="L1594" s="1" t="str">
        <f>VLOOKUP($I1594,教員一覧!$A:$D,4,FALSE)</f>
        <v>専任</v>
      </c>
      <c r="M1594" t="s">
        <v>1724</v>
      </c>
      <c r="N1594" t="s">
        <v>3789</v>
      </c>
      <c r="O1594" t="s">
        <v>1484</v>
      </c>
      <c r="P1594" t="s">
        <v>9</v>
      </c>
      <c r="Q1594">
        <v>3</v>
      </c>
      <c r="R1594">
        <v>3703</v>
      </c>
      <c r="S1594" s="1" t="str">
        <f>VLOOKUP($R1594,教室一覧!$A:$B,2,FALSE)</f>
        <v>ノート15</v>
      </c>
      <c r="T1594" s="1">
        <f>VLOOKUP($R1594,教室一覧!$A:$C,3,FALSE)</f>
        <v>15</v>
      </c>
      <c r="U1594" s="1" t="str">
        <f>VLOOKUP($R1594,教室一覧!$A:$D,4,FALSE)</f>
        <v>3号館</v>
      </c>
      <c r="V1594" s="1" t="str">
        <f>VLOOKUP($R1594,教室一覧!$A:$E,5,FALSE)</f>
        <v>7F</v>
      </c>
      <c r="W1594"/>
      <c r="X1594"/>
      <c r="Y1594" s="1" t="str">
        <f>VLOOKUP($O1594,教員一覧!$A:$D,2,FALSE)</f>
        <v>IT</v>
      </c>
      <c r="Z1594" s="1" t="str">
        <f>VLOOKUP($O1594,教員一覧!$A:$D,3,FALSE)</f>
        <v>　</v>
      </c>
      <c r="AA1594" s="1" t="str">
        <f>VLOOKUP($O1594,教員一覧!$A:$D,4,FALSE)</f>
        <v>非常勤</v>
      </c>
      <c r="AB1594" s="1" t="str">
        <f t="shared" si="485"/>
        <v/>
      </c>
      <c r="AC1594" s="14" t="s">
        <v>1724</v>
      </c>
      <c r="AD1594" s="14" t="s">
        <v>163</v>
      </c>
      <c r="AE1594" s="14" t="s">
        <v>1484</v>
      </c>
      <c r="AF1594" s="14" t="s">
        <v>9</v>
      </c>
      <c r="AG1594" s="14">
        <v>3</v>
      </c>
      <c r="AH1594" s="14">
        <v>3703</v>
      </c>
      <c r="AI1594" s="15" t="str">
        <f t="shared" si="486"/>
        <v/>
      </c>
      <c r="AJ1594" s="15" t="str">
        <f t="shared" si="487"/>
        <v/>
      </c>
      <c r="AK1594" s="15" t="str">
        <f t="shared" si="488"/>
        <v/>
      </c>
      <c r="AL1594" s="15" t="str">
        <f t="shared" si="489"/>
        <v/>
      </c>
      <c r="AM1594" s="15" t="str">
        <f t="shared" si="490"/>
        <v/>
      </c>
      <c r="AN1594" s="15" t="str">
        <f t="shared" si="491"/>
        <v/>
      </c>
      <c r="AO1594" s="15" t="str">
        <f t="shared" si="492"/>
        <v/>
      </c>
      <c r="AP1594" s="9" t="str">
        <f t="shared" si="493"/>
        <v>NK1A月3</v>
      </c>
      <c r="AQ1594" s="9">
        <f t="shared" si="494"/>
        <v>0.125</v>
      </c>
      <c r="AR1594" s="11" t="str">
        <f t="shared" si="495"/>
        <v>吹野月3</v>
      </c>
      <c r="AS1594" s="11">
        <f t="shared" si="503"/>
        <v>0.16666666666666666</v>
      </c>
      <c r="AT1594">
        <v>6</v>
      </c>
      <c r="AU1594" s="12">
        <f t="shared" si="496"/>
        <v>1.3333333333333333</v>
      </c>
      <c r="AV1594" s="13" t="str">
        <f t="shared" si="497"/>
        <v>3703月3</v>
      </c>
      <c r="AW1594" s="13">
        <f t="shared" si="498"/>
        <v>0.16666666666666666</v>
      </c>
      <c r="AX1594" s="18" t="str">
        <f t="shared" si="499"/>
        <v>NK1ALCIT1C月33703</v>
      </c>
      <c r="AY1594" s="18">
        <f t="shared" si="500"/>
        <v>1.3333333333333333</v>
      </c>
      <c r="AZ1594"/>
    </row>
    <row r="1595" spans="1:52" x14ac:dyDescent="0.15">
      <c r="A1595" s="1">
        <f t="shared" si="483"/>
        <v>1</v>
      </c>
      <c r="B1595" s="1" t="str">
        <f t="shared" si="484"/>
        <v>編成</v>
      </c>
      <c r="C1595" t="s">
        <v>3697</v>
      </c>
      <c r="D1595" s="1" t="str">
        <f>VLOOKUP($C1595,クラス一覧!$A:$J,10,FALSE)</f>
        <v>IT</v>
      </c>
      <c r="E1595" s="1">
        <f>VLOOKUP($C1595,クラス一覧!$A:$J,8,FALSE)</f>
        <v>8</v>
      </c>
      <c r="F1595" s="1" t="str">
        <f>VLOOKUP($C1595,クラス一覧!$A:$J,9,FALSE)</f>
        <v>加藤</v>
      </c>
      <c r="G1595" s="1" t="str">
        <f>VLOOKUP($H1595,科目一覧!$A:$G,3,FALSE)</f>
        <v>プログラミング</v>
      </c>
      <c r="H1595" t="s">
        <v>127</v>
      </c>
      <c r="I1595" s="1" t="str">
        <f>VLOOKUP($H1595,科目一覧!$A:$G,7,FALSE)</f>
        <v>藤原</v>
      </c>
      <c r="J1595" s="1" t="str">
        <f>VLOOKUP($I1595,教員一覧!$A:$D,2,FALSE)</f>
        <v>IT</v>
      </c>
      <c r="K1595" s="1" t="str">
        <f>VLOOKUP($I1595,教員一覧!$A:$D,3,FALSE)</f>
        <v>　</v>
      </c>
      <c r="L1595" s="1" t="str">
        <f>VLOOKUP($I1595,教員一覧!$A:$D,4,FALSE)</f>
        <v>専任</v>
      </c>
      <c r="M1595" t="s">
        <v>1725</v>
      </c>
      <c r="N1595" t="s">
        <v>3789</v>
      </c>
      <c r="O1595" t="s">
        <v>34</v>
      </c>
      <c r="P1595" t="s">
        <v>9</v>
      </c>
      <c r="Q1595">
        <v>3</v>
      </c>
      <c r="R1595">
        <v>3301</v>
      </c>
      <c r="S1595" s="1" t="str">
        <f>VLOOKUP($R1595,教室一覧!$A:$B,2,FALSE)</f>
        <v>ノート対応</v>
      </c>
      <c r="T1595" s="1">
        <f>VLOOKUP($R1595,教室一覧!$A:$C,3,FALSE)</f>
        <v>36</v>
      </c>
      <c r="U1595" s="1" t="str">
        <f>VLOOKUP($R1595,教室一覧!$A:$D,4,FALSE)</f>
        <v>3号館</v>
      </c>
      <c r="V1595" s="1" t="str">
        <f>VLOOKUP($R1595,教室一覧!$A:$E,5,FALSE)</f>
        <v>3F</v>
      </c>
      <c r="W1595"/>
      <c r="X1595"/>
      <c r="Y1595" s="1" t="str">
        <f>VLOOKUP($O1595,教員一覧!$A:$D,2,FALSE)</f>
        <v>IT</v>
      </c>
      <c r="Z1595" s="1" t="str">
        <f>VLOOKUP($O1595,教員一覧!$A:$D,3,FALSE)</f>
        <v>　</v>
      </c>
      <c r="AA1595" s="1" t="str">
        <f>VLOOKUP($O1595,教員一覧!$A:$D,4,FALSE)</f>
        <v>非常勤</v>
      </c>
      <c r="AB1595" s="1" t="str">
        <f t="shared" si="485"/>
        <v/>
      </c>
      <c r="AC1595" s="14" t="s">
        <v>1725</v>
      </c>
      <c r="AD1595" s="14" t="s">
        <v>163</v>
      </c>
      <c r="AE1595" s="14" t="s">
        <v>34</v>
      </c>
      <c r="AF1595" s="14" t="s">
        <v>9</v>
      </c>
      <c r="AG1595" s="14">
        <v>3</v>
      </c>
      <c r="AH1595" s="14">
        <v>3301</v>
      </c>
      <c r="AI1595" s="15" t="str">
        <f t="shared" si="486"/>
        <v/>
      </c>
      <c r="AJ1595" s="15" t="str">
        <f t="shared" si="487"/>
        <v/>
      </c>
      <c r="AK1595" s="15" t="str">
        <f t="shared" si="488"/>
        <v/>
      </c>
      <c r="AL1595" s="15" t="str">
        <f t="shared" si="489"/>
        <v/>
      </c>
      <c r="AM1595" s="15" t="str">
        <f t="shared" si="490"/>
        <v/>
      </c>
      <c r="AN1595" s="15" t="str">
        <f t="shared" si="491"/>
        <v/>
      </c>
      <c r="AO1595" s="15" t="str">
        <f t="shared" si="492"/>
        <v/>
      </c>
      <c r="AP1595" s="9" t="str">
        <f t="shared" si="493"/>
        <v>NK1A月3</v>
      </c>
      <c r="AQ1595" s="9">
        <f t="shared" si="494"/>
        <v>0.125</v>
      </c>
      <c r="AR1595" s="11" t="str">
        <f t="shared" si="495"/>
        <v>杉原月3</v>
      </c>
      <c r="AS1595" s="11">
        <f t="shared" si="503"/>
        <v>0.16666666666666666</v>
      </c>
      <c r="AT1595">
        <v>6</v>
      </c>
      <c r="AU1595" s="12">
        <f t="shared" si="496"/>
        <v>1.3333333333333333</v>
      </c>
      <c r="AV1595" s="13" t="str">
        <f t="shared" si="497"/>
        <v>3301月3</v>
      </c>
      <c r="AW1595" s="13">
        <f t="shared" si="498"/>
        <v>0.16666666666666666</v>
      </c>
      <c r="AX1595" s="18" t="str">
        <f t="shared" si="499"/>
        <v>NK1ALCIT1D月33301</v>
      </c>
      <c r="AY1595" s="18">
        <f t="shared" si="500"/>
        <v>1.3333333333333333</v>
      </c>
      <c r="AZ1595"/>
    </row>
    <row r="1596" spans="1:52" x14ac:dyDescent="0.15">
      <c r="A1596" s="1">
        <f t="shared" si="483"/>
        <v>1</v>
      </c>
      <c r="B1596" s="1" t="str">
        <f t="shared" si="484"/>
        <v>編成</v>
      </c>
      <c r="C1596" t="s">
        <v>3697</v>
      </c>
      <c r="D1596" s="1" t="str">
        <f>VLOOKUP($C1596,クラス一覧!$A:$J,10,FALSE)</f>
        <v>IT</v>
      </c>
      <c r="E1596" s="1">
        <f>VLOOKUP($C1596,クラス一覧!$A:$J,8,FALSE)</f>
        <v>8</v>
      </c>
      <c r="F1596" s="1" t="str">
        <f>VLOOKUP($C1596,クラス一覧!$A:$J,9,FALSE)</f>
        <v>加藤</v>
      </c>
      <c r="G1596" s="1" t="str">
        <f>VLOOKUP($H1596,科目一覧!$A:$G,3,FALSE)</f>
        <v>プログラミング</v>
      </c>
      <c r="H1596" t="s">
        <v>127</v>
      </c>
      <c r="I1596" s="1" t="str">
        <f>VLOOKUP($H1596,科目一覧!$A:$G,7,FALSE)</f>
        <v>藤原</v>
      </c>
      <c r="J1596" s="1" t="str">
        <f>VLOOKUP($I1596,教員一覧!$A:$D,2,FALSE)</f>
        <v>IT</v>
      </c>
      <c r="K1596" s="1" t="str">
        <f>VLOOKUP($I1596,教員一覧!$A:$D,3,FALSE)</f>
        <v>　</v>
      </c>
      <c r="L1596" s="1" t="str">
        <f>VLOOKUP($I1596,教員一覧!$A:$D,4,FALSE)</f>
        <v>専任</v>
      </c>
      <c r="M1596" t="s">
        <v>1726</v>
      </c>
      <c r="N1596" t="s">
        <v>3789</v>
      </c>
      <c r="O1596" t="s">
        <v>10</v>
      </c>
      <c r="P1596" t="s">
        <v>9</v>
      </c>
      <c r="Q1596">
        <v>3</v>
      </c>
      <c r="R1596">
        <v>3302</v>
      </c>
      <c r="S1596" s="1" t="str">
        <f>VLOOKUP($R1596,教室一覧!$A:$B,2,FALSE)</f>
        <v>ノート対応</v>
      </c>
      <c r="T1596" s="1">
        <f>VLOOKUP($R1596,教室一覧!$A:$C,3,FALSE)</f>
        <v>36</v>
      </c>
      <c r="U1596" s="1" t="str">
        <f>VLOOKUP($R1596,教室一覧!$A:$D,4,FALSE)</f>
        <v>3号館</v>
      </c>
      <c r="V1596" s="1" t="str">
        <f>VLOOKUP($R1596,教室一覧!$A:$E,5,FALSE)</f>
        <v>3F</v>
      </c>
      <c r="W1596"/>
      <c r="X1596"/>
      <c r="Y1596" s="1" t="str">
        <f>VLOOKUP($O1596,教員一覧!$A:$D,2,FALSE)</f>
        <v>IT</v>
      </c>
      <c r="Z1596" s="1" t="str">
        <f>VLOOKUP($O1596,教員一覧!$A:$D,3,FALSE)</f>
        <v>　</v>
      </c>
      <c r="AA1596" s="1" t="str">
        <f>VLOOKUP($O1596,教員一覧!$A:$D,4,FALSE)</f>
        <v>専任</v>
      </c>
      <c r="AB1596" s="1" t="str">
        <f t="shared" si="485"/>
        <v/>
      </c>
      <c r="AC1596" s="14" t="s">
        <v>1726</v>
      </c>
      <c r="AD1596" s="14" t="s">
        <v>163</v>
      </c>
      <c r="AE1596" s="14" t="s">
        <v>10</v>
      </c>
      <c r="AF1596" s="14" t="s">
        <v>9</v>
      </c>
      <c r="AG1596" s="14">
        <v>3</v>
      </c>
      <c r="AH1596" s="14">
        <v>3302</v>
      </c>
      <c r="AI1596" s="15" t="str">
        <f t="shared" si="486"/>
        <v/>
      </c>
      <c r="AJ1596" s="15" t="str">
        <f t="shared" si="487"/>
        <v/>
      </c>
      <c r="AK1596" s="15" t="str">
        <f t="shared" si="488"/>
        <v/>
      </c>
      <c r="AL1596" s="15" t="str">
        <f t="shared" si="489"/>
        <v/>
      </c>
      <c r="AM1596" s="15" t="str">
        <f t="shared" si="490"/>
        <v/>
      </c>
      <c r="AN1596" s="15" t="str">
        <f t="shared" si="491"/>
        <v/>
      </c>
      <c r="AO1596" s="15" t="str">
        <f t="shared" si="492"/>
        <v/>
      </c>
      <c r="AP1596" s="9" t="str">
        <f t="shared" si="493"/>
        <v>NK1A月3</v>
      </c>
      <c r="AQ1596" s="9">
        <f t="shared" si="494"/>
        <v>0.125</v>
      </c>
      <c r="AR1596" s="11" t="str">
        <f t="shared" si="495"/>
        <v>藤原月3</v>
      </c>
      <c r="AS1596" s="11">
        <f t="shared" si="503"/>
        <v>0.16666666666666666</v>
      </c>
      <c r="AT1596">
        <v>6</v>
      </c>
      <c r="AU1596" s="12">
        <f t="shared" si="496"/>
        <v>1.3333333333333333</v>
      </c>
      <c r="AV1596" s="13" t="str">
        <f t="shared" si="497"/>
        <v>3302月3</v>
      </c>
      <c r="AW1596" s="13">
        <f t="shared" si="498"/>
        <v>8.3333333333333329E-2</v>
      </c>
      <c r="AX1596" s="18" t="str">
        <f t="shared" si="499"/>
        <v>NK1ALCIT1E月33302</v>
      </c>
      <c r="AY1596" s="18">
        <f t="shared" si="500"/>
        <v>0.66666666666666663</v>
      </c>
      <c r="AZ1596"/>
    </row>
    <row r="1597" spans="1:52" x14ac:dyDescent="0.15">
      <c r="A1597" s="1">
        <f t="shared" si="483"/>
        <v>1</v>
      </c>
      <c r="B1597" s="1" t="str">
        <f t="shared" si="484"/>
        <v>編成</v>
      </c>
      <c r="C1597" t="s">
        <v>3697</v>
      </c>
      <c r="D1597" s="1" t="str">
        <f>VLOOKUP($C1597,クラス一覧!$A:$J,10,FALSE)</f>
        <v>IT</v>
      </c>
      <c r="E1597" s="1">
        <f>VLOOKUP($C1597,クラス一覧!$A:$J,8,FALSE)</f>
        <v>8</v>
      </c>
      <c r="F1597" s="1" t="str">
        <f>VLOOKUP($C1597,クラス一覧!$A:$J,9,FALSE)</f>
        <v>加藤</v>
      </c>
      <c r="G1597" s="1" t="str">
        <f>VLOOKUP($H1597,科目一覧!$A:$G,3,FALSE)</f>
        <v>プログラミング</v>
      </c>
      <c r="H1597" t="s">
        <v>127</v>
      </c>
      <c r="I1597" s="1" t="str">
        <f>VLOOKUP($H1597,科目一覧!$A:$G,7,FALSE)</f>
        <v>藤原</v>
      </c>
      <c r="J1597" s="1" t="str">
        <f>VLOOKUP($I1597,教員一覧!$A:$D,2,FALSE)</f>
        <v>IT</v>
      </c>
      <c r="K1597" s="1" t="str">
        <f>VLOOKUP($I1597,教員一覧!$A:$D,3,FALSE)</f>
        <v>　</v>
      </c>
      <c r="L1597" s="1" t="str">
        <f>VLOOKUP($I1597,教員一覧!$A:$D,4,FALSE)</f>
        <v>専任</v>
      </c>
      <c r="M1597" t="s">
        <v>1727</v>
      </c>
      <c r="N1597" t="s">
        <v>3789</v>
      </c>
      <c r="O1597" t="s">
        <v>16</v>
      </c>
      <c r="P1597" t="s">
        <v>9</v>
      </c>
      <c r="Q1597">
        <v>3</v>
      </c>
      <c r="R1597">
        <v>3303</v>
      </c>
      <c r="S1597" s="1" t="str">
        <f>VLOOKUP($R1597,教室一覧!$A:$B,2,FALSE)</f>
        <v>ノート対応</v>
      </c>
      <c r="T1597" s="1">
        <f>VLOOKUP($R1597,教室一覧!$A:$C,3,FALSE)</f>
        <v>36</v>
      </c>
      <c r="U1597" s="1" t="str">
        <f>VLOOKUP($R1597,教室一覧!$A:$D,4,FALSE)</f>
        <v>3号館</v>
      </c>
      <c r="V1597" s="1" t="str">
        <f>VLOOKUP($R1597,教室一覧!$A:$E,5,FALSE)</f>
        <v>3F</v>
      </c>
      <c r="W1597"/>
      <c r="X1597"/>
      <c r="Y1597" s="1" t="str">
        <f>VLOOKUP($O1597,教員一覧!$A:$D,2,FALSE)</f>
        <v>IT</v>
      </c>
      <c r="Z1597" s="1" t="str">
        <f>VLOOKUP($O1597,教員一覧!$A:$D,3,FALSE)</f>
        <v>　</v>
      </c>
      <c r="AA1597" s="1" t="str">
        <f>VLOOKUP($O1597,教員一覧!$A:$D,4,FALSE)</f>
        <v>非常勤</v>
      </c>
      <c r="AB1597" s="1" t="str">
        <f t="shared" si="485"/>
        <v/>
      </c>
      <c r="AC1597" s="14" t="s">
        <v>1727</v>
      </c>
      <c r="AD1597" s="14" t="s">
        <v>163</v>
      </c>
      <c r="AE1597" s="14" t="s">
        <v>16</v>
      </c>
      <c r="AF1597" s="14" t="s">
        <v>9</v>
      </c>
      <c r="AG1597" s="14">
        <v>3</v>
      </c>
      <c r="AH1597" s="14">
        <v>3303</v>
      </c>
      <c r="AI1597" s="15" t="str">
        <f t="shared" si="486"/>
        <v/>
      </c>
      <c r="AJ1597" s="15" t="str">
        <f t="shared" si="487"/>
        <v/>
      </c>
      <c r="AK1597" s="15" t="str">
        <f t="shared" si="488"/>
        <v/>
      </c>
      <c r="AL1597" s="15" t="str">
        <f t="shared" si="489"/>
        <v/>
      </c>
      <c r="AM1597" s="15" t="str">
        <f t="shared" si="490"/>
        <v/>
      </c>
      <c r="AN1597" s="15" t="str">
        <f t="shared" si="491"/>
        <v/>
      </c>
      <c r="AO1597" s="15" t="str">
        <f t="shared" si="492"/>
        <v/>
      </c>
      <c r="AP1597" s="9" t="str">
        <f t="shared" si="493"/>
        <v>NK1A月3</v>
      </c>
      <c r="AQ1597" s="9">
        <f t="shared" si="494"/>
        <v>0.125</v>
      </c>
      <c r="AR1597" s="11" t="str">
        <f t="shared" si="495"/>
        <v>梶山月3</v>
      </c>
      <c r="AS1597" s="11">
        <f t="shared" si="503"/>
        <v>0.16666666666666666</v>
      </c>
      <c r="AT1597">
        <v>6</v>
      </c>
      <c r="AU1597" s="12">
        <f t="shared" si="496"/>
        <v>1.3333333333333333</v>
      </c>
      <c r="AV1597" s="13" t="str">
        <f t="shared" si="497"/>
        <v>3303月3</v>
      </c>
      <c r="AW1597" s="13">
        <f t="shared" si="498"/>
        <v>8.3333333333333329E-2</v>
      </c>
      <c r="AX1597" s="18" t="str">
        <f t="shared" si="499"/>
        <v>NK1ALCIT1F月33303</v>
      </c>
      <c r="AY1597" s="18">
        <f t="shared" si="500"/>
        <v>0.66666666666666663</v>
      </c>
      <c r="AZ1597"/>
    </row>
    <row r="1598" spans="1:52" x14ac:dyDescent="0.15">
      <c r="A1598" s="1">
        <f t="shared" si="483"/>
        <v>1</v>
      </c>
      <c r="B1598" s="1" t="str">
        <f t="shared" si="484"/>
        <v>編成</v>
      </c>
      <c r="C1598" t="s">
        <v>3697</v>
      </c>
      <c r="D1598" s="1" t="str">
        <f>VLOOKUP($C1598,クラス一覧!$A:$J,10,FALSE)</f>
        <v>IT</v>
      </c>
      <c r="E1598" s="1">
        <f>VLOOKUP($C1598,クラス一覧!$A:$J,8,FALSE)</f>
        <v>8</v>
      </c>
      <c r="F1598" s="1" t="str">
        <f>VLOOKUP($C1598,クラス一覧!$A:$J,9,FALSE)</f>
        <v>加藤</v>
      </c>
      <c r="G1598" s="1" t="str">
        <f>VLOOKUP($H1598,科目一覧!$A:$G,3,FALSE)</f>
        <v>情報処理</v>
      </c>
      <c r="H1598" t="s">
        <v>3056</v>
      </c>
      <c r="I1598" s="1" t="str">
        <f>VLOOKUP($H1598,科目一覧!$A:$G,7,FALSE)</f>
        <v>奥田</v>
      </c>
      <c r="J1598" s="1" t="str">
        <f>VLOOKUP($I1598,教員一覧!$A:$D,2,FALSE)</f>
        <v>ゲーム</v>
      </c>
      <c r="K1598" s="1" t="str">
        <f>VLOOKUP($I1598,教員一覧!$A:$D,3,FALSE)</f>
        <v>プログラム</v>
      </c>
      <c r="L1598" s="1" t="str">
        <f>VLOOKUP($I1598,教員一覧!$A:$D,4,FALSE)</f>
        <v>専任</v>
      </c>
      <c r="M1598" t="s">
        <v>128</v>
      </c>
      <c r="N1598" t="s">
        <v>3789</v>
      </c>
      <c r="O1598" t="s">
        <v>61</v>
      </c>
      <c r="P1598" t="s">
        <v>9</v>
      </c>
      <c r="Q1598">
        <v>4</v>
      </c>
      <c r="R1598">
        <v>3201</v>
      </c>
      <c r="S1598" s="1" t="str">
        <f>VLOOKUP($R1598,教室一覧!$A:$B,2,FALSE)</f>
        <v>普通教室</v>
      </c>
      <c r="T1598" s="1">
        <f>VLOOKUP($R1598,教室一覧!$A:$C,3,FALSE)</f>
        <v>36</v>
      </c>
      <c r="U1598" s="1" t="str">
        <f>VLOOKUP($R1598,教室一覧!$A:$D,4,FALSE)</f>
        <v>3号館</v>
      </c>
      <c r="V1598" s="1" t="str">
        <f>VLOOKUP($R1598,教室一覧!$A:$E,5,FALSE)</f>
        <v>2F</v>
      </c>
      <c r="W1598"/>
      <c r="X1598"/>
      <c r="Y1598" s="1" t="str">
        <f>VLOOKUP($O1598,教員一覧!$A:$D,2,FALSE)</f>
        <v>ゲーム</v>
      </c>
      <c r="Z1598" s="1" t="str">
        <f>VLOOKUP($O1598,教員一覧!$A:$D,3,FALSE)</f>
        <v>プログラム</v>
      </c>
      <c r="AA1598" s="1" t="str">
        <f>VLOOKUP($O1598,教員一覧!$A:$D,4,FALSE)</f>
        <v>専任</v>
      </c>
      <c r="AB1598" s="1" t="str">
        <f t="shared" si="485"/>
        <v/>
      </c>
      <c r="AC1598" s="14" t="s">
        <v>128</v>
      </c>
      <c r="AD1598" s="14" t="s">
        <v>163</v>
      </c>
      <c r="AE1598" s="14" t="s">
        <v>61</v>
      </c>
      <c r="AF1598" s="14" t="s">
        <v>9</v>
      </c>
      <c r="AG1598" s="14">
        <v>4</v>
      </c>
      <c r="AH1598" s="14">
        <v>3201</v>
      </c>
      <c r="AI1598" s="15" t="str">
        <f t="shared" si="486"/>
        <v/>
      </c>
      <c r="AJ1598" s="15" t="str">
        <f t="shared" si="487"/>
        <v/>
      </c>
      <c r="AK1598" s="15" t="str">
        <f t="shared" si="488"/>
        <v/>
      </c>
      <c r="AL1598" s="15" t="str">
        <f t="shared" si="489"/>
        <v/>
      </c>
      <c r="AM1598" s="15" t="str">
        <f t="shared" si="490"/>
        <v/>
      </c>
      <c r="AN1598" s="15" t="str">
        <f t="shared" si="491"/>
        <v/>
      </c>
      <c r="AO1598" s="15" t="str">
        <f t="shared" si="492"/>
        <v/>
      </c>
      <c r="AP1598" s="9" t="str">
        <f t="shared" si="493"/>
        <v>NK1A月4</v>
      </c>
      <c r="AQ1598" s="9">
        <f t="shared" si="494"/>
        <v>0.33333333333333331</v>
      </c>
      <c r="AR1598" s="11" t="str">
        <f t="shared" si="495"/>
        <v>奥田月4</v>
      </c>
      <c r="AS1598" s="11">
        <f t="shared" si="503"/>
        <v>0.16666666666666666</v>
      </c>
      <c r="AT1598">
        <v>3</v>
      </c>
      <c r="AU1598" s="12">
        <f t="shared" si="496"/>
        <v>2.6666666666666665</v>
      </c>
      <c r="AV1598" s="13" t="str">
        <f t="shared" si="497"/>
        <v>3201月4</v>
      </c>
      <c r="AW1598" s="13">
        <f t="shared" si="498"/>
        <v>0.16666666666666666</v>
      </c>
      <c r="AX1598" s="18" t="str">
        <f t="shared" si="499"/>
        <v>NK1ALFEIT1A月43201</v>
      </c>
      <c r="AY1598" s="18">
        <f t="shared" si="500"/>
        <v>2.6666666666666665</v>
      </c>
      <c r="AZ1598"/>
    </row>
    <row r="1599" spans="1:52" x14ac:dyDescent="0.15">
      <c r="A1599" s="1">
        <f t="shared" si="483"/>
        <v>1</v>
      </c>
      <c r="B1599" s="1" t="str">
        <f t="shared" si="484"/>
        <v>編成</v>
      </c>
      <c r="C1599" t="s">
        <v>3697</v>
      </c>
      <c r="D1599" s="1" t="str">
        <f>VLOOKUP($C1599,クラス一覧!$A:$J,10,FALSE)</f>
        <v>IT</v>
      </c>
      <c r="E1599" s="1">
        <f>VLOOKUP($C1599,クラス一覧!$A:$J,8,FALSE)</f>
        <v>8</v>
      </c>
      <c r="F1599" s="1" t="str">
        <f>VLOOKUP($C1599,クラス一覧!$A:$J,9,FALSE)</f>
        <v>加藤</v>
      </c>
      <c r="G1599" s="1" t="str">
        <f>VLOOKUP($H1599,科目一覧!$A:$G,3,FALSE)</f>
        <v>情報処理</v>
      </c>
      <c r="H1599" t="s">
        <v>3056</v>
      </c>
      <c r="I1599" s="1" t="str">
        <f>VLOOKUP($H1599,科目一覧!$A:$G,7,FALSE)</f>
        <v>奥田</v>
      </c>
      <c r="J1599" s="1" t="str">
        <f>VLOOKUP($I1599,教員一覧!$A:$D,2,FALSE)</f>
        <v>ゲーム</v>
      </c>
      <c r="K1599" s="1" t="str">
        <f>VLOOKUP($I1599,教員一覧!$A:$D,3,FALSE)</f>
        <v>プログラム</v>
      </c>
      <c r="L1599" s="1" t="str">
        <f>VLOOKUP($I1599,教員一覧!$A:$D,4,FALSE)</f>
        <v>専任</v>
      </c>
      <c r="M1599" t="s">
        <v>129</v>
      </c>
      <c r="N1599" t="s">
        <v>3789</v>
      </c>
      <c r="O1599" t="s">
        <v>8</v>
      </c>
      <c r="P1599" t="s">
        <v>9</v>
      </c>
      <c r="Q1599">
        <v>4</v>
      </c>
      <c r="R1599">
        <v>3202</v>
      </c>
      <c r="S1599" s="1" t="str">
        <f>VLOOKUP($R1599,教室一覧!$A:$B,2,FALSE)</f>
        <v>普通教室</v>
      </c>
      <c r="T1599" s="1">
        <f>VLOOKUP($R1599,教室一覧!$A:$C,3,FALSE)</f>
        <v>36</v>
      </c>
      <c r="U1599" s="1" t="str">
        <f>VLOOKUP($R1599,教室一覧!$A:$D,4,FALSE)</f>
        <v>3号館</v>
      </c>
      <c r="V1599" s="1" t="str">
        <f>VLOOKUP($R1599,教室一覧!$A:$E,5,FALSE)</f>
        <v>2F</v>
      </c>
      <c r="W1599"/>
      <c r="X1599"/>
      <c r="Y1599" s="1" t="str">
        <f>VLOOKUP($O1599,教員一覧!$A:$D,2,FALSE)</f>
        <v>IT</v>
      </c>
      <c r="Z1599" s="1" t="str">
        <f>VLOOKUP($O1599,教員一覧!$A:$D,3,FALSE)</f>
        <v>　</v>
      </c>
      <c r="AA1599" s="1" t="str">
        <f>VLOOKUP($O1599,教員一覧!$A:$D,4,FALSE)</f>
        <v>専任</v>
      </c>
      <c r="AB1599" s="1" t="str">
        <f t="shared" si="485"/>
        <v/>
      </c>
      <c r="AC1599" s="14" t="s">
        <v>129</v>
      </c>
      <c r="AD1599" s="14" t="s">
        <v>163</v>
      </c>
      <c r="AE1599" s="14" t="s">
        <v>8</v>
      </c>
      <c r="AF1599" s="14" t="s">
        <v>9</v>
      </c>
      <c r="AG1599" s="14">
        <v>4</v>
      </c>
      <c r="AH1599" s="14">
        <v>3202</v>
      </c>
      <c r="AI1599" s="15" t="str">
        <f t="shared" si="486"/>
        <v/>
      </c>
      <c r="AJ1599" s="15" t="str">
        <f t="shared" si="487"/>
        <v/>
      </c>
      <c r="AK1599" s="15" t="str">
        <f t="shared" si="488"/>
        <v/>
      </c>
      <c r="AL1599" s="15" t="str">
        <f t="shared" si="489"/>
        <v/>
      </c>
      <c r="AM1599" s="15" t="str">
        <f t="shared" si="490"/>
        <v/>
      </c>
      <c r="AN1599" s="15" t="str">
        <f t="shared" si="491"/>
        <v/>
      </c>
      <c r="AO1599" s="15" t="str">
        <f t="shared" si="492"/>
        <v/>
      </c>
      <c r="AP1599" s="9" t="str">
        <f t="shared" si="493"/>
        <v>NK1A月4</v>
      </c>
      <c r="AQ1599" s="9">
        <f t="shared" si="494"/>
        <v>0.33333333333333331</v>
      </c>
      <c r="AR1599" s="11" t="str">
        <f t="shared" si="495"/>
        <v>寺澤月4</v>
      </c>
      <c r="AS1599" s="11">
        <f t="shared" si="503"/>
        <v>0.16666666666666666</v>
      </c>
      <c r="AT1599">
        <v>3</v>
      </c>
      <c r="AU1599" s="12">
        <f t="shared" si="496"/>
        <v>2.6666666666666665</v>
      </c>
      <c r="AV1599" s="13" t="str">
        <f t="shared" si="497"/>
        <v>3202月4</v>
      </c>
      <c r="AW1599" s="13">
        <f t="shared" si="498"/>
        <v>0.16666666666666666</v>
      </c>
      <c r="AX1599" s="18" t="str">
        <f t="shared" si="499"/>
        <v>NK1ALFEIT1B月43202</v>
      </c>
      <c r="AY1599" s="18">
        <f t="shared" si="500"/>
        <v>2.6666666666666665</v>
      </c>
      <c r="AZ1599"/>
    </row>
    <row r="1600" spans="1:52" x14ac:dyDescent="0.15">
      <c r="A1600" s="1">
        <f t="shared" si="483"/>
        <v>1</v>
      </c>
      <c r="B1600" s="1" t="str">
        <f t="shared" si="484"/>
        <v>編成</v>
      </c>
      <c r="C1600" t="s">
        <v>3697</v>
      </c>
      <c r="D1600" s="1" t="str">
        <f>VLOOKUP($C1600,クラス一覧!$A:$J,10,FALSE)</f>
        <v>IT</v>
      </c>
      <c r="E1600" s="1">
        <f>VLOOKUP($C1600,クラス一覧!$A:$J,8,FALSE)</f>
        <v>8</v>
      </c>
      <c r="F1600" s="1" t="str">
        <f>VLOOKUP($C1600,クラス一覧!$A:$J,9,FALSE)</f>
        <v>加藤</v>
      </c>
      <c r="G1600" s="1" t="str">
        <f>VLOOKUP($H1600,科目一覧!$A:$G,3,FALSE)</f>
        <v>情報処理</v>
      </c>
      <c r="H1600" t="s">
        <v>3056</v>
      </c>
      <c r="I1600" s="1" t="str">
        <f>VLOOKUP($H1600,科目一覧!$A:$G,7,FALSE)</f>
        <v>奥田</v>
      </c>
      <c r="J1600" s="1" t="str">
        <f>VLOOKUP($I1600,教員一覧!$A:$D,2,FALSE)</f>
        <v>ゲーム</v>
      </c>
      <c r="K1600" s="1" t="str">
        <f>VLOOKUP($I1600,教員一覧!$A:$D,3,FALSE)</f>
        <v>プログラム</v>
      </c>
      <c r="L1600" s="1" t="str">
        <f>VLOOKUP($I1600,教員一覧!$A:$D,4,FALSE)</f>
        <v>専任</v>
      </c>
      <c r="M1600" t="s">
        <v>130</v>
      </c>
      <c r="N1600" t="s">
        <v>3789</v>
      </c>
      <c r="O1600" t="s">
        <v>1484</v>
      </c>
      <c r="P1600" t="s">
        <v>9</v>
      </c>
      <c r="Q1600">
        <v>4</v>
      </c>
      <c r="R1600">
        <v>3203</v>
      </c>
      <c r="S1600" s="1" t="str">
        <f>VLOOKUP($R1600,教室一覧!$A:$B,2,FALSE)</f>
        <v>普通教室</v>
      </c>
      <c r="T1600" s="1">
        <f>VLOOKUP($R1600,教室一覧!$A:$C,3,FALSE)</f>
        <v>36</v>
      </c>
      <c r="U1600" s="1" t="str">
        <f>VLOOKUP($R1600,教室一覧!$A:$D,4,FALSE)</f>
        <v>3号館</v>
      </c>
      <c r="V1600" s="1" t="str">
        <f>VLOOKUP($R1600,教室一覧!$A:$E,5,FALSE)</f>
        <v>2F</v>
      </c>
      <c r="W1600"/>
      <c r="X1600"/>
      <c r="Y1600" s="1" t="str">
        <f>VLOOKUP($O1600,教員一覧!$A:$D,2,FALSE)</f>
        <v>IT</v>
      </c>
      <c r="Z1600" s="1" t="str">
        <f>VLOOKUP($O1600,教員一覧!$A:$D,3,FALSE)</f>
        <v>　</v>
      </c>
      <c r="AA1600" s="1" t="str">
        <f>VLOOKUP($O1600,教員一覧!$A:$D,4,FALSE)</f>
        <v>非常勤</v>
      </c>
      <c r="AB1600" s="1" t="str">
        <f t="shared" si="485"/>
        <v/>
      </c>
      <c r="AC1600" s="14" t="s">
        <v>130</v>
      </c>
      <c r="AD1600" s="14" t="s">
        <v>163</v>
      </c>
      <c r="AE1600" s="14" t="s">
        <v>1484</v>
      </c>
      <c r="AF1600" s="14" t="s">
        <v>9</v>
      </c>
      <c r="AG1600" s="14">
        <v>4</v>
      </c>
      <c r="AH1600" s="14">
        <v>3203</v>
      </c>
      <c r="AI1600" s="15" t="str">
        <f t="shared" si="486"/>
        <v/>
      </c>
      <c r="AJ1600" s="15" t="str">
        <f t="shared" si="487"/>
        <v/>
      </c>
      <c r="AK1600" s="15" t="str">
        <f t="shared" si="488"/>
        <v/>
      </c>
      <c r="AL1600" s="15" t="str">
        <f t="shared" si="489"/>
        <v/>
      </c>
      <c r="AM1600" s="15" t="str">
        <f t="shared" si="490"/>
        <v/>
      </c>
      <c r="AN1600" s="15" t="str">
        <f t="shared" si="491"/>
        <v/>
      </c>
      <c r="AO1600" s="15" t="str">
        <f t="shared" si="492"/>
        <v/>
      </c>
      <c r="AP1600" s="9" t="str">
        <f t="shared" si="493"/>
        <v>NK1A月4</v>
      </c>
      <c r="AQ1600" s="9">
        <f t="shared" si="494"/>
        <v>0.33333333333333331</v>
      </c>
      <c r="AR1600" s="11" t="str">
        <f t="shared" si="495"/>
        <v>吹野月4</v>
      </c>
      <c r="AS1600" s="11">
        <f t="shared" si="503"/>
        <v>0.16666666666666666</v>
      </c>
      <c r="AT1600">
        <v>3</v>
      </c>
      <c r="AU1600" s="12">
        <f t="shared" si="496"/>
        <v>2.6666666666666665</v>
      </c>
      <c r="AV1600" s="13" t="str">
        <f t="shared" si="497"/>
        <v>3203月4</v>
      </c>
      <c r="AW1600" s="13">
        <f t="shared" si="498"/>
        <v>0.16666666666666666</v>
      </c>
      <c r="AX1600" s="18" t="str">
        <f t="shared" si="499"/>
        <v>NK1ALFEIT1C月43203</v>
      </c>
      <c r="AY1600" s="18">
        <f t="shared" si="500"/>
        <v>2.6666666666666665</v>
      </c>
      <c r="AZ1600"/>
    </row>
    <row r="1601" spans="1:52" x14ac:dyDescent="0.15">
      <c r="A1601" s="1">
        <f t="shared" si="483"/>
        <v>1</v>
      </c>
      <c r="B1601" s="1" t="str">
        <f t="shared" si="484"/>
        <v>編成</v>
      </c>
      <c r="C1601" t="s">
        <v>3697</v>
      </c>
      <c r="D1601" s="1" t="str">
        <f>VLOOKUP($C1601,クラス一覧!$A:$J,10,FALSE)</f>
        <v>IT</v>
      </c>
      <c r="E1601" s="1">
        <f>VLOOKUP($C1601,クラス一覧!$A:$J,8,FALSE)</f>
        <v>8</v>
      </c>
      <c r="F1601" s="1" t="str">
        <f>VLOOKUP($C1601,クラス一覧!$A:$J,9,FALSE)</f>
        <v>加藤</v>
      </c>
      <c r="G1601" s="1" t="str">
        <f>VLOOKUP($H1601,科目一覧!$A:$G,3,FALSE)</f>
        <v>SHR</v>
      </c>
      <c r="H1601" t="s">
        <v>3720</v>
      </c>
      <c r="I1601" s="1">
        <f>VLOOKUP($H1601,科目一覧!$A:$G,7,FALSE)</f>
        <v>0</v>
      </c>
      <c r="J1601" s="1" t="e">
        <f>VLOOKUP($I1601,教員一覧!$A:$D,2,FALSE)</f>
        <v>#N/A</v>
      </c>
      <c r="K1601" s="1" t="e">
        <f>VLOOKUP($I1601,教員一覧!$A:$D,3,FALSE)</f>
        <v>#N/A</v>
      </c>
      <c r="L1601" s="1" t="e">
        <f>VLOOKUP($I1601,教員一覧!$A:$D,4,FALSE)</f>
        <v>#N/A</v>
      </c>
      <c r="M1601" t="s">
        <v>3751</v>
      </c>
      <c r="N1601" t="s">
        <v>3789</v>
      </c>
      <c r="O1601" t="s">
        <v>11</v>
      </c>
      <c r="P1601" t="s">
        <v>9</v>
      </c>
      <c r="Q1601">
        <v>5</v>
      </c>
      <c r="R1601">
        <v>3201</v>
      </c>
      <c r="S1601" s="1" t="str">
        <f>VLOOKUP($R1601,教室一覧!$A:$B,2,FALSE)</f>
        <v>普通教室</v>
      </c>
      <c r="T1601" s="1">
        <f>VLOOKUP($R1601,教室一覧!$A:$C,3,FALSE)</f>
        <v>36</v>
      </c>
      <c r="U1601" s="1" t="str">
        <f>VLOOKUP($R1601,教室一覧!$A:$D,4,FALSE)</f>
        <v>3号館</v>
      </c>
      <c r="V1601" s="1" t="str">
        <f>VLOOKUP($R1601,教室一覧!$A:$E,5,FALSE)</f>
        <v>2F</v>
      </c>
      <c r="W1601"/>
      <c r="X1601"/>
      <c r="Y1601" s="1" t="str">
        <f>VLOOKUP($O1601,教員一覧!$A:$D,2,FALSE)</f>
        <v>IT</v>
      </c>
      <c r="Z1601" s="1" t="str">
        <f>VLOOKUP($O1601,教員一覧!$A:$D,3,FALSE)</f>
        <v>　</v>
      </c>
      <c r="AA1601" s="1" t="str">
        <f>VLOOKUP($O1601,教員一覧!$A:$D,4,FALSE)</f>
        <v>専任</v>
      </c>
      <c r="AB1601" s="1" t="str">
        <f t="shared" si="485"/>
        <v>担任</v>
      </c>
      <c r="AC1601" s="14" t="s">
        <v>1757</v>
      </c>
      <c r="AD1601" s="14" t="s">
        <v>163</v>
      </c>
      <c r="AE1601" s="14" t="s">
        <v>11</v>
      </c>
      <c r="AF1601" s="14" t="s">
        <v>9</v>
      </c>
      <c r="AG1601" s="14">
        <v>5</v>
      </c>
      <c r="AH1601" s="14">
        <v>3201</v>
      </c>
      <c r="AI1601" s="15" t="str">
        <f t="shared" si="486"/>
        <v/>
      </c>
      <c r="AJ1601" s="15" t="str">
        <f t="shared" si="487"/>
        <v/>
      </c>
      <c r="AK1601" s="15" t="str">
        <f t="shared" si="488"/>
        <v/>
      </c>
      <c r="AL1601" s="15" t="str">
        <f t="shared" si="489"/>
        <v/>
      </c>
      <c r="AM1601" s="15" t="str">
        <f t="shared" si="490"/>
        <v/>
      </c>
      <c r="AN1601" s="15" t="str">
        <f t="shared" si="491"/>
        <v/>
      </c>
      <c r="AO1601" s="15" t="str">
        <f t="shared" si="492"/>
        <v/>
      </c>
      <c r="AP1601" s="9" t="str">
        <f t="shared" si="493"/>
        <v>NK1A月5</v>
      </c>
      <c r="AQ1601" s="9">
        <f t="shared" si="494"/>
        <v>0.5</v>
      </c>
      <c r="AR1601" s="11" t="str">
        <f t="shared" si="495"/>
        <v>加藤月5</v>
      </c>
      <c r="AS1601" s="11">
        <v>0</v>
      </c>
      <c r="AT1601">
        <v>1</v>
      </c>
      <c r="AU1601" s="12">
        <f t="shared" si="496"/>
        <v>8</v>
      </c>
      <c r="AV1601" s="13" t="str">
        <f t="shared" si="497"/>
        <v>3201月5</v>
      </c>
      <c r="AW1601" s="13">
        <f t="shared" si="498"/>
        <v>0.125</v>
      </c>
      <c r="AX1601" s="18" t="str">
        <f t="shared" si="499"/>
        <v>NK1AUINKESKNK1A月53201</v>
      </c>
      <c r="AY1601" s="18">
        <f t="shared" si="500"/>
        <v>4</v>
      </c>
      <c r="AZ1601"/>
    </row>
    <row r="1602" spans="1:52" x14ac:dyDescent="0.15">
      <c r="A1602" s="1">
        <f t="shared" ref="A1602:A1665" si="504">VALUE(LEFT(RIGHT(C1602,2),1))</f>
        <v>1</v>
      </c>
      <c r="B1602" s="1" t="str">
        <f t="shared" ref="B1602:B1665" si="505">IF(C1602=M1602,"HR","編成")</f>
        <v>編成</v>
      </c>
      <c r="C1602" t="s">
        <v>3697</v>
      </c>
      <c r="D1602" s="1" t="str">
        <f>VLOOKUP($C1602,クラス一覧!$A:$J,10,FALSE)</f>
        <v>IT</v>
      </c>
      <c r="E1602" s="1">
        <f>VLOOKUP($C1602,クラス一覧!$A:$J,8,FALSE)</f>
        <v>8</v>
      </c>
      <c r="F1602" s="1" t="str">
        <f>VLOOKUP($C1602,クラス一覧!$A:$J,9,FALSE)</f>
        <v>加藤</v>
      </c>
      <c r="G1602" s="1" t="str">
        <f>VLOOKUP($H1602,科目一覧!$A:$G,3,FALSE)</f>
        <v>ネットワーク</v>
      </c>
      <c r="H1602" t="s">
        <v>1667</v>
      </c>
      <c r="I1602" s="1" t="str">
        <f>VLOOKUP($H1602,科目一覧!$A:$G,7,FALSE)</f>
        <v>内山</v>
      </c>
      <c r="J1602" s="1" t="str">
        <f>VLOOKUP($I1602,教員一覧!$A:$D,2,FALSE)</f>
        <v>IT</v>
      </c>
      <c r="K1602" s="1" t="str">
        <f>VLOOKUP($I1602,教員一覧!$A:$D,3,FALSE)</f>
        <v>　</v>
      </c>
      <c r="L1602" s="1" t="str">
        <f>VLOOKUP($I1602,教員一覧!$A:$D,4,FALSE)</f>
        <v>専任</v>
      </c>
      <c r="M1602" t="s">
        <v>1757</v>
      </c>
      <c r="N1602" t="s">
        <v>3789</v>
      </c>
      <c r="O1602" t="s">
        <v>11</v>
      </c>
      <c r="P1602" t="s">
        <v>13</v>
      </c>
      <c r="Q1602">
        <v>1</v>
      </c>
      <c r="R1602">
        <v>3301</v>
      </c>
      <c r="S1602" s="1" t="str">
        <f>VLOOKUP($R1602,教室一覧!$A:$B,2,FALSE)</f>
        <v>ノート対応</v>
      </c>
      <c r="T1602" s="1">
        <f>VLOOKUP($R1602,教室一覧!$A:$C,3,FALSE)</f>
        <v>36</v>
      </c>
      <c r="U1602" s="1" t="str">
        <f>VLOOKUP($R1602,教室一覧!$A:$D,4,FALSE)</f>
        <v>3号館</v>
      </c>
      <c r="V1602" s="1" t="str">
        <f>VLOOKUP($R1602,教室一覧!$A:$E,5,FALSE)</f>
        <v>3F</v>
      </c>
      <c r="W1602"/>
      <c r="X1602"/>
      <c r="Y1602" s="1" t="str">
        <f>VLOOKUP($O1602,教員一覧!$A:$D,2,FALSE)</f>
        <v>IT</v>
      </c>
      <c r="Z1602" s="1" t="str">
        <f>VLOOKUP($O1602,教員一覧!$A:$D,3,FALSE)</f>
        <v>　</v>
      </c>
      <c r="AA1602" s="1" t="str">
        <f>VLOOKUP($O1602,教員一覧!$A:$D,4,FALSE)</f>
        <v>専任</v>
      </c>
      <c r="AB1602" s="1" t="str">
        <f t="shared" ref="AB1602:AB1665" si="506">IF(O1602=F1602,"担任","")</f>
        <v>担任</v>
      </c>
      <c r="AC1602" s="14" t="s">
        <v>1757</v>
      </c>
      <c r="AD1602" s="14" t="s">
        <v>163</v>
      </c>
      <c r="AE1602" s="14" t="s">
        <v>11</v>
      </c>
      <c r="AF1602" s="14" t="s">
        <v>13</v>
      </c>
      <c r="AG1602" s="14">
        <v>1</v>
      </c>
      <c r="AH1602" s="14">
        <v>3301</v>
      </c>
      <c r="AI1602" s="15" t="str">
        <f t="shared" ref="AI1602:AI1665" si="507">IF(AC1602=M1602,"",M1602&amp;" ")</f>
        <v/>
      </c>
      <c r="AJ1602" s="15" t="str">
        <f t="shared" ref="AJ1602:AJ1665" si="508">IF(AD1602=N1602,"",N1602&amp;" ")</f>
        <v/>
      </c>
      <c r="AK1602" s="15" t="str">
        <f t="shared" ref="AK1602:AK1665" si="509">IF(AE1602=O1602,"",O1602&amp;" ")</f>
        <v/>
      </c>
      <c r="AL1602" s="15" t="str">
        <f t="shared" ref="AL1602:AL1665" si="510">IF(AF1602=P1602,"",P1602&amp;" ")</f>
        <v/>
      </c>
      <c r="AM1602" s="15" t="str">
        <f t="shared" ref="AM1602:AM1665" si="511">IF(AG1602=Q1602,"",Q1602&amp;" ")</f>
        <v/>
      </c>
      <c r="AN1602" s="15" t="str">
        <f t="shared" ref="AN1602:AN1665" si="512">IF(AH1602=R1602,"",R1602&amp;" ")</f>
        <v/>
      </c>
      <c r="AO1602" s="15" t="str">
        <f t="shared" ref="AO1602:AO1665" si="513">AI1602&amp;AJ1602&amp;AK1602&amp;AL1602&amp;AM1602&amp;AN1602</f>
        <v/>
      </c>
      <c r="AP1602" s="9" t="str">
        <f t="shared" ref="AP1602:AP1665" si="514">$C1602&amp;$P1602&amp;$Q1602</f>
        <v>NK1A水1</v>
      </c>
      <c r="AQ1602" s="9">
        <f t="shared" ref="AQ1602:AQ1665" si="515">1/COUNTIF($AP:$AP,$AP1602)</f>
        <v>1</v>
      </c>
      <c r="AR1602" s="11" t="str">
        <f t="shared" ref="AR1602:AR1665" si="516">$O1602&amp;$P1602&amp;$Q1602</f>
        <v>加藤水1</v>
      </c>
      <c r="AS1602" s="11">
        <f t="shared" ref="AS1602:AS1637" si="517">1/COUNTIF($AR:$AR,$AR1602)</f>
        <v>0.25</v>
      </c>
      <c r="AT1602">
        <v>1</v>
      </c>
      <c r="AU1602" s="12">
        <f t="shared" ref="AU1602:AU1665" si="518">$E1602/$AT1602</f>
        <v>8</v>
      </c>
      <c r="AV1602" s="13" t="str">
        <f t="shared" ref="AV1602:AV1665" si="519">$R1602&amp;$P1602&amp;$Q1602</f>
        <v>3301水1</v>
      </c>
      <c r="AW1602" s="13">
        <f t="shared" ref="AW1602:AW1665" si="520">1/COUNTIF($AV:$AV,$AV1602)</f>
        <v>0.25</v>
      </c>
      <c r="AX1602" s="18" t="str">
        <f t="shared" ref="AX1602:AX1665" si="521">$C1602&amp;$M1602&amp;$P1602&amp;$Q1602&amp;$R1602</f>
        <v>NK1AUINKESKNK1A水13301</v>
      </c>
      <c r="AY1602" s="18">
        <f t="shared" ref="AY1602:AY1665" si="522">$AU1602/COUNTIF($AX:$AX,$AX1602)</f>
        <v>8</v>
      </c>
      <c r="AZ1602"/>
    </row>
    <row r="1603" spans="1:52" x14ac:dyDescent="0.15">
      <c r="A1603" s="1">
        <f t="shared" si="504"/>
        <v>1</v>
      </c>
      <c r="B1603" s="1" t="str">
        <f t="shared" si="505"/>
        <v>編成</v>
      </c>
      <c r="C1603" t="s">
        <v>3697</v>
      </c>
      <c r="D1603" s="1" t="str">
        <f>VLOOKUP($C1603,クラス一覧!$A:$J,10,FALSE)</f>
        <v>IT</v>
      </c>
      <c r="E1603" s="1">
        <f>VLOOKUP($C1603,クラス一覧!$A:$J,8,FALSE)</f>
        <v>8</v>
      </c>
      <c r="F1603" s="1" t="str">
        <f>VLOOKUP($C1603,クラス一覧!$A:$J,9,FALSE)</f>
        <v>加藤</v>
      </c>
      <c r="G1603" s="1" t="str">
        <f>VLOOKUP($H1603,科目一覧!$A:$G,3,FALSE)</f>
        <v>プログラミング</v>
      </c>
      <c r="H1603" t="s">
        <v>1811</v>
      </c>
      <c r="I1603" s="1" t="str">
        <f>VLOOKUP($H1603,科目一覧!$A:$G,7,FALSE)</f>
        <v>藤原</v>
      </c>
      <c r="J1603" s="1" t="str">
        <f>VLOOKUP($I1603,教員一覧!$A:$D,2,FALSE)</f>
        <v>IT</v>
      </c>
      <c r="K1603" s="1" t="str">
        <f>VLOOKUP($I1603,教員一覧!$A:$D,3,FALSE)</f>
        <v>　</v>
      </c>
      <c r="L1603" s="1" t="str">
        <f>VLOOKUP($I1603,教員一覧!$A:$D,4,FALSE)</f>
        <v>専任</v>
      </c>
      <c r="M1603" t="s">
        <v>1721</v>
      </c>
      <c r="N1603" t="s">
        <v>3789</v>
      </c>
      <c r="O1603" t="s">
        <v>1604</v>
      </c>
      <c r="P1603" t="s">
        <v>13</v>
      </c>
      <c r="Q1603">
        <v>2</v>
      </c>
      <c r="R1603">
        <v>3301</v>
      </c>
      <c r="S1603" s="1" t="str">
        <f>VLOOKUP($R1603,教室一覧!$A:$B,2,FALSE)</f>
        <v>ノート対応</v>
      </c>
      <c r="T1603" s="1">
        <f>VLOOKUP($R1603,教室一覧!$A:$C,3,FALSE)</f>
        <v>36</v>
      </c>
      <c r="U1603" s="1" t="str">
        <f>VLOOKUP($R1603,教室一覧!$A:$D,4,FALSE)</f>
        <v>3号館</v>
      </c>
      <c r="V1603" s="1" t="str">
        <f>VLOOKUP($R1603,教室一覧!$A:$E,5,FALSE)</f>
        <v>3F</v>
      </c>
      <c r="W1603"/>
      <c r="X1603"/>
      <c r="Y1603" s="1" t="str">
        <f>VLOOKUP($O1603,教員一覧!$A:$D,2,FALSE)</f>
        <v>IT</v>
      </c>
      <c r="Z1603" s="1" t="str">
        <f>VLOOKUP($O1603,教員一覧!$A:$D,3,FALSE)</f>
        <v>　</v>
      </c>
      <c r="AA1603" s="1" t="str">
        <f>VLOOKUP($O1603,教員一覧!$A:$D,4,FALSE)</f>
        <v>専任</v>
      </c>
      <c r="AB1603" s="1" t="str">
        <f t="shared" si="506"/>
        <v/>
      </c>
      <c r="AC1603" s="14" t="s">
        <v>1721</v>
      </c>
      <c r="AD1603" s="14" t="s">
        <v>163</v>
      </c>
      <c r="AE1603" s="14" t="s">
        <v>1604</v>
      </c>
      <c r="AF1603" s="14" t="s">
        <v>13</v>
      </c>
      <c r="AG1603" s="14">
        <v>2</v>
      </c>
      <c r="AH1603" s="14">
        <v>3301</v>
      </c>
      <c r="AI1603" s="15" t="str">
        <f t="shared" si="507"/>
        <v/>
      </c>
      <c r="AJ1603" s="15" t="str">
        <f t="shared" si="508"/>
        <v/>
      </c>
      <c r="AK1603" s="15" t="str">
        <f t="shared" si="509"/>
        <v/>
      </c>
      <c r="AL1603" s="15" t="str">
        <f t="shared" si="510"/>
        <v/>
      </c>
      <c r="AM1603" s="15" t="str">
        <f t="shared" si="511"/>
        <v/>
      </c>
      <c r="AN1603" s="15" t="str">
        <f t="shared" si="512"/>
        <v/>
      </c>
      <c r="AO1603" s="15" t="str">
        <f t="shared" si="513"/>
        <v/>
      </c>
      <c r="AP1603" s="9" t="str">
        <f t="shared" si="514"/>
        <v>NK1A水2</v>
      </c>
      <c r="AQ1603" s="9">
        <f t="shared" si="515"/>
        <v>0.16666666666666666</v>
      </c>
      <c r="AR1603" s="11" t="str">
        <f t="shared" si="516"/>
        <v>角野水2</v>
      </c>
      <c r="AS1603" s="11">
        <f t="shared" si="517"/>
        <v>8.3333333333333329E-2</v>
      </c>
      <c r="AT1603">
        <v>6</v>
      </c>
      <c r="AU1603" s="12">
        <f t="shared" si="518"/>
        <v>1.3333333333333333</v>
      </c>
      <c r="AV1603" s="13" t="str">
        <f t="shared" si="519"/>
        <v>3301水2</v>
      </c>
      <c r="AW1603" s="13">
        <f t="shared" si="520"/>
        <v>8.3333333333333329E-2</v>
      </c>
      <c r="AX1603" s="18" t="str">
        <f t="shared" si="521"/>
        <v>NK1ALCIT1A水23301</v>
      </c>
      <c r="AY1603" s="18">
        <f t="shared" si="522"/>
        <v>1.3333333333333333</v>
      </c>
      <c r="AZ1603"/>
    </row>
    <row r="1604" spans="1:52" x14ac:dyDescent="0.15">
      <c r="A1604" s="1">
        <f t="shared" si="504"/>
        <v>1</v>
      </c>
      <c r="B1604" s="1" t="str">
        <f t="shared" si="505"/>
        <v>編成</v>
      </c>
      <c r="C1604" t="s">
        <v>3697</v>
      </c>
      <c r="D1604" s="1" t="str">
        <f>VLOOKUP($C1604,クラス一覧!$A:$J,10,FALSE)</f>
        <v>IT</v>
      </c>
      <c r="E1604" s="1">
        <f>VLOOKUP($C1604,クラス一覧!$A:$J,8,FALSE)</f>
        <v>8</v>
      </c>
      <c r="F1604" s="1" t="str">
        <f>VLOOKUP($C1604,クラス一覧!$A:$J,9,FALSE)</f>
        <v>加藤</v>
      </c>
      <c r="G1604" s="1" t="str">
        <f>VLOOKUP($H1604,科目一覧!$A:$G,3,FALSE)</f>
        <v>プログラミング</v>
      </c>
      <c r="H1604" t="s">
        <v>1811</v>
      </c>
      <c r="I1604" s="1" t="str">
        <f>VLOOKUP($H1604,科目一覧!$A:$G,7,FALSE)</f>
        <v>藤原</v>
      </c>
      <c r="J1604" s="1" t="str">
        <f>VLOOKUP($I1604,教員一覧!$A:$D,2,FALSE)</f>
        <v>IT</v>
      </c>
      <c r="K1604" s="1" t="str">
        <f>VLOOKUP($I1604,教員一覧!$A:$D,3,FALSE)</f>
        <v>　</v>
      </c>
      <c r="L1604" s="1" t="str">
        <f>VLOOKUP($I1604,教員一覧!$A:$D,4,FALSE)</f>
        <v>専任</v>
      </c>
      <c r="M1604" t="s">
        <v>1723</v>
      </c>
      <c r="N1604" t="s">
        <v>3789</v>
      </c>
      <c r="O1604" t="s">
        <v>1604</v>
      </c>
      <c r="P1604" t="s">
        <v>13</v>
      </c>
      <c r="Q1604">
        <v>2</v>
      </c>
      <c r="R1604">
        <v>3301</v>
      </c>
      <c r="S1604" s="1" t="str">
        <f>VLOOKUP($R1604,教室一覧!$A:$B,2,FALSE)</f>
        <v>ノート対応</v>
      </c>
      <c r="T1604" s="1">
        <f>VLOOKUP($R1604,教室一覧!$A:$C,3,FALSE)</f>
        <v>36</v>
      </c>
      <c r="U1604" s="1" t="str">
        <f>VLOOKUP($R1604,教室一覧!$A:$D,4,FALSE)</f>
        <v>3号館</v>
      </c>
      <c r="V1604" s="1" t="str">
        <f>VLOOKUP($R1604,教室一覧!$A:$E,5,FALSE)</f>
        <v>3F</v>
      </c>
      <c r="W1604"/>
      <c r="X1604"/>
      <c r="Y1604" s="1" t="str">
        <f>VLOOKUP($O1604,教員一覧!$A:$D,2,FALSE)</f>
        <v>IT</v>
      </c>
      <c r="Z1604" s="1" t="str">
        <f>VLOOKUP($O1604,教員一覧!$A:$D,3,FALSE)</f>
        <v>　</v>
      </c>
      <c r="AA1604" s="1" t="str">
        <f>VLOOKUP($O1604,教員一覧!$A:$D,4,FALSE)</f>
        <v>専任</v>
      </c>
      <c r="AB1604" s="1" t="str">
        <f t="shared" si="506"/>
        <v/>
      </c>
      <c r="AC1604" s="14" t="s">
        <v>1723</v>
      </c>
      <c r="AD1604" s="14" t="s">
        <v>163</v>
      </c>
      <c r="AE1604" s="14" t="s">
        <v>1604</v>
      </c>
      <c r="AF1604" s="14" t="s">
        <v>13</v>
      </c>
      <c r="AG1604" s="14">
        <v>2</v>
      </c>
      <c r="AH1604" s="14">
        <v>3301</v>
      </c>
      <c r="AI1604" s="15" t="str">
        <f t="shared" si="507"/>
        <v/>
      </c>
      <c r="AJ1604" s="15" t="str">
        <f t="shared" si="508"/>
        <v/>
      </c>
      <c r="AK1604" s="15" t="str">
        <f t="shared" si="509"/>
        <v/>
      </c>
      <c r="AL1604" s="15" t="str">
        <f t="shared" si="510"/>
        <v/>
      </c>
      <c r="AM1604" s="15" t="str">
        <f t="shared" si="511"/>
        <v/>
      </c>
      <c r="AN1604" s="15" t="str">
        <f t="shared" si="512"/>
        <v/>
      </c>
      <c r="AO1604" s="15" t="str">
        <f t="shared" si="513"/>
        <v/>
      </c>
      <c r="AP1604" s="9" t="str">
        <f t="shared" si="514"/>
        <v>NK1A水2</v>
      </c>
      <c r="AQ1604" s="9">
        <f t="shared" si="515"/>
        <v>0.16666666666666666</v>
      </c>
      <c r="AR1604" s="11" t="str">
        <f t="shared" si="516"/>
        <v>角野水2</v>
      </c>
      <c r="AS1604" s="11">
        <f t="shared" si="517"/>
        <v>8.3333333333333329E-2</v>
      </c>
      <c r="AT1604">
        <v>6</v>
      </c>
      <c r="AU1604" s="12">
        <f t="shared" si="518"/>
        <v>1.3333333333333333</v>
      </c>
      <c r="AV1604" s="13" t="str">
        <f t="shared" si="519"/>
        <v>3301水2</v>
      </c>
      <c r="AW1604" s="13">
        <f t="shared" si="520"/>
        <v>8.3333333333333329E-2</v>
      </c>
      <c r="AX1604" s="18" t="str">
        <f t="shared" si="521"/>
        <v>NK1ALCIT1B水23301</v>
      </c>
      <c r="AY1604" s="18">
        <f t="shared" si="522"/>
        <v>1.3333333333333333</v>
      </c>
      <c r="AZ1604"/>
    </row>
    <row r="1605" spans="1:52" x14ac:dyDescent="0.15">
      <c r="A1605" s="1">
        <f t="shared" si="504"/>
        <v>1</v>
      </c>
      <c r="B1605" s="1" t="str">
        <f t="shared" si="505"/>
        <v>編成</v>
      </c>
      <c r="C1605" t="s">
        <v>3697</v>
      </c>
      <c r="D1605" s="1" t="str">
        <f>VLOOKUP($C1605,クラス一覧!$A:$J,10,FALSE)</f>
        <v>IT</v>
      </c>
      <c r="E1605" s="1">
        <f>VLOOKUP($C1605,クラス一覧!$A:$J,8,FALSE)</f>
        <v>8</v>
      </c>
      <c r="F1605" s="1" t="str">
        <f>VLOOKUP($C1605,クラス一覧!$A:$J,9,FALSE)</f>
        <v>加藤</v>
      </c>
      <c r="G1605" s="1" t="str">
        <f>VLOOKUP($H1605,科目一覧!$A:$G,3,FALSE)</f>
        <v>プログラミング</v>
      </c>
      <c r="H1605" t="s">
        <v>1811</v>
      </c>
      <c r="I1605" s="1" t="str">
        <f>VLOOKUP($H1605,科目一覧!$A:$G,7,FALSE)</f>
        <v>藤原</v>
      </c>
      <c r="J1605" s="1" t="str">
        <f>VLOOKUP($I1605,教員一覧!$A:$D,2,FALSE)</f>
        <v>IT</v>
      </c>
      <c r="K1605" s="1" t="str">
        <f>VLOOKUP($I1605,教員一覧!$A:$D,3,FALSE)</f>
        <v>　</v>
      </c>
      <c r="L1605" s="1" t="str">
        <f>VLOOKUP($I1605,教員一覧!$A:$D,4,FALSE)</f>
        <v>専任</v>
      </c>
      <c r="M1605" t="s">
        <v>1724</v>
      </c>
      <c r="N1605" t="s">
        <v>3789</v>
      </c>
      <c r="O1605" t="s">
        <v>1484</v>
      </c>
      <c r="P1605" t="s">
        <v>13</v>
      </c>
      <c r="Q1605">
        <v>2</v>
      </c>
      <c r="R1605">
        <v>3302</v>
      </c>
      <c r="S1605" s="1" t="str">
        <f>VLOOKUP($R1605,教室一覧!$A:$B,2,FALSE)</f>
        <v>ノート対応</v>
      </c>
      <c r="T1605" s="1">
        <f>VLOOKUP($R1605,教室一覧!$A:$C,3,FALSE)</f>
        <v>36</v>
      </c>
      <c r="U1605" s="1" t="str">
        <f>VLOOKUP($R1605,教室一覧!$A:$D,4,FALSE)</f>
        <v>3号館</v>
      </c>
      <c r="V1605" s="1" t="str">
        <f>VLOOKUP($R1605,教室一覧!$A:$E,5,FALSE)</f>
        <v>3F</v>
      </c>
      <c r="W1605"/>
      <c r="X1605"/>
      <c r="Y1605" s="1" t="str">
        <f>VLOOKUP($O1605,教員一覧!$A:$D,2,FALSE)</f>
        <v>IT</v>
      </c>
      <c r="Z1605" s="1" t="str">
        <f>VLOOKUP($O1605,教員一覧!$A:$D,3,FALSE)</f>
        <v>　</v>
      </c>
      <c r="AA1605" s="1" t="str">
        <f>VLOOKUP($O1605,教員一覧!$A:$D,4,FALSE)</f>
        <v>非常勤</v>
      </c>
      <c r="AB1605" s="1" t="str">
        <f t="shared" si="506"/>
        <v/>
      </c>
      <c r="AC1605" s="14" t="s">
        <v>1724</v>
      </c>
      <c r="AD1605" s="14" t="s">
        <v>163</v>
      </c>
      <c r="AE1605" s="14" t="s">
        <v>1484</v>
      </c>
      <c r="AF1605" s="14" t="s">
        <v>13</v>
      </c>
      <c r="AG1605" s="14">
        <v>2</v>
      </c>
      <c r="AH1605" s="14">
        <v>3302</v>
      </c>
      <c r="AI1605" s="15" t="str">
        <f t="shared" si="507"/>
        <v/>
      </c>
      <c r="AJ1605" s="15" t="str">
        <f t="shared" si="508"/>
        <v/>
      </c>
      <c r="AK1605" s="15" t="str">
        <f t="shared" si="509"/>
        <v/>
      </c>
      <c r="AL1605" s="15" t="str">
        <f t="shared" si="510"/>
        <v/>
      </c>
      <c r="AM1605" s="15" t="str">
        <f t="shared" si="511"/>
        <v/>
      </c>
      <c r="AN1605" s="15" t="str">
        <f t="shared" si="512"/>
        <v/>
      </c>
      <c r="AO1605" s="15" t="str">
        <f t="shared" si="513"/>
        <v/>
      </c>
      <c r="AP1605" s="9" t="str">
        <f t="shared" si="514"/>
        <v>NK1A水2</v>
      </c>
      <c r="AQ1605" s="9">
        <f t="shared" si="515"/>
        <v>0.16666666666666666</v>
      </c>
      <c r="AR1605" s="11" t="str">
        <f t="shared" si="516"/>
        <v>吹野水2</v>
      </c>
      <c r="AS1605" s="11">
        <f t="shared" si="517"/>
        <v>8.3333333333333329E-2</v>
      </c>
      <c r="AT1605">
        <v>6</v>
      </c>
      <c r="AU1605" s="12">
        <f t="shared" si="518"/>
        <v>1.3333333333333333</v>
      </c>
      <c r="AV1605" s="13" t="str">
        <f t="shared" si="519"/>
        <v>3302水2</v>
      </c>
      <c r="AW1605" s="13">
        <f t="shared" si="520"/>
        <v>8.3333333333333329E-2</v>
      </c>
      <c r="AX1605" s="18" t="str">
        <f t="shared" si="521"/>
        <v>NK1ALCIT1C水23302</v>
      </c>
      <c r="AY1605" s="18">
        <f t="shared" si="522"/>
        <v>1.3333333333333333</v>
      </c>
      <c r="AZ1605"/>
    </row>
    <row r="1606" spans="1:52" x14ac:dyDescent="0.15">
      <c r="A1606" s="1">
        <f t="shared" si="504"/>
        <v>1</v>
      </c>
      <c r="B1606" s="1" t="str">
        <f t="shared" si="505"/>
        <v>編成</v>
      </c>
      <c r="C1606" t="s">
        <v>3697</v>
      </c>
      <c r="D1606" s="1" t="str">
        <f>VLOOKUP($C1606,クラス一覧!$A:$J,10,FALSE)</f>
        <v>IT</v>
      </c>
      <c r="E1606" s="1">
        <f>VLOOKUP($C1606,クラス一覧!$A:$J,8,FALSE)</f>
        <v>8</v>
      </c>
      <c r="F1606" s="1" t="str">
        <f>VLOOKUP($C1606,クラス一覧!$A:$J,9,FALSE)</f>
        <v>加藤</v>
      </c>
      <c r="G1606" s="1" t="str">
        <f>VLOOKUP($H1606,科目一覧!$A:$G,3,FALSE)</f>
        <v>プログラミング</v>
      </c>
      <c r="H1606" t="s">
        <v>1811</v>
      </c>
      <c r="I1606" s="1" t="str">
        <f>VLOOKUP($H1606,科目一覧!$A:$G,7,FALSE)</f>
        <v>藤原</v>
      </c>
      <c r="J1606" s="1" t="str">
        <f>VLOOKUP($I1606,教員一覧!$A:$D,2,FALSE)</f>
        <v>IT</v>
      </c>
      <c r="K1606" s="1" t="str">
        <f>VLOOKUP($I1606,教員一覧!$A:$D,3,FALSE)</f>
        <v>　</v>
      </c>
      <c r="L1606" s="1" t="str">
        <f>VLOOKUP($I1606,教員一覧!$A:$D,4,FALSE)</f>
        <v>専任</v>
      </c>
      <c r="M1606" t="s">
        <v>1725</v>
      </c>
      <c r="N1606" t="s">
        <v>3789</v>
      </c>
      <c r="O1606" t="s">
        <v>1484</v>
      </c>
      <c r="P1606" t="s">
        <v>13</v>
      </c>
      <c r="Q1606">
        <v>2</v>
      </c>
      <c r="R1606">
        <v>3302</v>
      </c>
      <c r="S1606" s="1" t="str">
        <f>VLOOKUP($R1606,教室一覧!$A:$B,2,FALSE)</f>
        <v>ノート対応</v>
      </c>
      <c r="T1606" s="1">
        <f>VLOOKUP($R1606,教室一覧!$A:$C,3,FALSE)</f>
        <v>36</v>
      </c>
      <c r="U1606" s="1" t="str">
        <f>VLOOKUP($R1606,教室一覧!$A:$D,4,FALSE)</f>
        <v>3号館</v>
      </c>
      <c r="V1606" s="1" t="str">
        <f>VLOOKUP($R1606,教室一覧!$A:$E,5,FALSE)</f>
        <v>3F</v>
      </c>
      <c r="W1606"/>
      <c r="X1606"/>
      <c r="Y1606" s="1" t="str">
        <f>VLOOKUP($O1606,教員一覧!$A:$D,2,FALSE)</f>
        <v>IT</v>
      </c>
      <c r="Z1606" s="1" t="str">
        <f>VLOOKUP($O1606,教員一覧!$A:$D,3,FALSE)</f>
        <v>　</v>
      </c>
      <c r="AA1606" s="1" t="str">
        <f>VLOOKUP($O1606,教員一覧!$A:$D,4,FALSE)</f>
        <v>非常勤</v>
      </c>
      <c r="AB1606" s="1" t="str">
        <f t="shared" si="506"/>
        <v/>
      </c>
      <c r="AC1606" s="14" t="s">
        <v>1725</v>
      </c>
      <c r="AD1606" s="14" t="s">
        <v>163</v>
      </c>
      <c r="AE1606" s="14" t="s">
        <v>1484</v>
      </c>
      <c r="AF1606" s="14" t="s">
        <v>13</v>
      </c>
      <c r="AG1606" s="14">
        <v>2</v>
      </c>
      <c r="AH1606" s="14">
        <v>3302</v>
      </c>
      <c r="AI1606" s="15" t="str">
        <f t="shared" si="507"/>
        <v/>
      </c>
      <c r="AJ1606" s="15" t="str">
        <f t="shared" si="508"/>
        <v/>
      </c>
      <c r="AK1606" s="15" t="str">
        <f t="shared" si="509"/>
        <v/>
      </c>
      <c r="AL1606" s="15" t="str">
        <f t="shared" si="510"/>
        <v/>
      </c>
      <c r="AM1606" s="15" t="str">
        <f t="shared" si="511"/>
        <v/>
      </c>
      <c r="AN1606" s="15" t="str">
        <f t="shared" si="512"/>
        <v/>
      </c>
      <c r="AO1606" s="15" t="str">
        <f t="shared" si="513"/>
        <v/>
      </c>
      <c r="AP1606" s="9" t="str">
        <f t="shared" si="514"/>
        <v>NK1A水2</v>
      </c>
      <c r="AQ1606" s="9">
        <f t="shared" si="515"/>
        <v>0.16666666666666666</v>
      </c>
      <c r="AR1606" s="11" t="str">
        <f t="shared" si="516"/>
        <v>吹野水2</v>
      </c>
      <c r="AS1606" s="11">
        <f t="shared" si="517"/>
        <v>8.3333333333333329E-2</v>
      </c>
      <c r="AT1606">
        <v>6</v>
      </c>
      <c r="AU1606" s="12">
        <f t="shared" si="518"/>
        <v>1.3333333333333333</v>
      </c>
      <c r="AV1606" s="13" t="str">
        <f t="shared" si="519"/>
        <v>3302水2</v>
      </c>
      <c r="AW1606" s="13">
        <f t="shared" si="520"/>
        <v>8.3333333333333329E-2</v>
      </c>
      <c r="AX1606" s="18" t="str">
        <f t="shared" si="521"/>
        <v>NK1ALCIT1D水23302</v>
      </c>
      <c r="AY1606" s="18">
        <f t="shared" si="522"/>
        <v>1.3333333333333333</v>
      </c>
      <c r="AZ1606"/>
    </row>
    <row r="1607" spans="1:52" x14ac:dyDescent="0.15">
      <c r="A1607" s="1">
        <f t="shared" si="504"/>
        <v>1</v>
      </c>
      <c r="B1607" s="1" t="str">
        <f t="shared" si="505"/>
        <v>編成</v>
      </c>
      <c r="C1607" t="s">
        <v>3697</v>
      </c>
      <c r="D1607" s="1" t="str">
        <f>VLOOKUP($C1607,クラス一覧!$A:$J,10,FALSE)</f>
        <v>IT</v>
      </c>
      <c r="E1607" s="1">
        <f>VLOOKUP($C1607,クラス一覧!$A:$J,8,FALSE)</f>
        <v>8</v>
      </c>
      <c r="F1607" s="1" t="str">
        <f>VLOOKUP($C1607,クラス一覧!$A:$J,9,FALSE)</f>
        <v>加藤</v>
      </c>
      <c r="G1607" s="1" t="str">
        <f>VLOOKUP($H1607,科目一覧!$A:$G,3,FALSE)</f>
        <v>プログラミング</v>
      </c>
      <c r="H1607" t="s">
        <v>1811</v>
      </c>
      <c r="I1607" s="1" t="str">
        <f>VLOOKUP($H1607,科目一覧!$A:$G,7,FALSE)</f>
        <v>藤原</v>
      </c>
      <c r="J1607" s="1" t="str">
        <f>VLOOKUP($I1607,教員一覧!$A:$D,2,FALSE)</f>
        <v>IT</v>
      </c>
      <c r="K1607" s="1" t="str">
        <f>VLOOKUP($I1607,教員一覧!$A:$D,3,FALSE)</f>
        <v>　</v>
      </c>
      <c r="L1607" s="1" t="str">
        <f>VLOOKUP($I1607,教員一覧!$A:$D,4,FALSE)</f>
        <v>専任</v>
      </c>
      <c r="M1607" t="s">
        <v>1726</v>
      </c>
      <c r="N1607" t="s">
        <v>3789</v>
      </c>
      <c r="O1607" t="s">
        <v>10</v>
      </c>
      <c r="P1607" t="s">
        <v>13</v>
      </c>
      <c r="Q1607">
        <v>2</v>
      </c>
      <c r="R1607">
        <v>3303</v>
      </c>
      <c r="S1607" s="1" t="str">
        <f>VLOOKUP($R1607,教室一覧!$A:$B,2,FALSE)</f>
        <v>ノート対応</v>
      </c>
      <c r="T1607" s="1">
        <f>VLOOKUP($R1607,教室一覧!$A:$C,3,FALSE)</f>
        <v>36</v>
      </c>
      <c r="U1607" s="1" t="str">
        <f>VLOOKUP($R1607,教室一覧!$A:$D,4,FALSE)</f>
        <v>3号館</v>
      </c>
      <c r="V1607" s="1" t="str">
        <f>VLOOKUP($R1607,教室一覧!$A:$E,5,FALSE)</f>
        <v>3F</v>
      </c>
      <c r="W1607"/>
      <c r="X1607"/>
      <c r="Y1607" s="1" t="str">
        <f>VLOOKUP($O1607,教員一覧!$A:$D,2,FALSE)</f>
        <v>IT</v>
      </c>
      <c r="Z1607" s="1" t="str">
        <f>VLOOKUP($O1607,教員一覧!$A:$D,3,FALSE)</f>
        <v>　</v>
      </c>
      <c r="AA1607" s="1" t="str">
        <f>VLOOKUP($O1607,教員一覧!$A:$D,4,FALSE)</f>
        <v>専任</v>
      </c>
      <c r="AB1607" s="1" t="str">
        <f t="shared" si="506"/>
        <v/>
      </c>
      <c r="AC1607" s="14" t="s">
        <v>1726</v>
      </c>
      <c r="AD1607" s="14" t="s">
        <v>163</v>
      </c>
      <c r="AE1607" s="14" t="s">
        <v>10</v>
      </c>
      <c r="AF1607" s="14" t="s">
        <v>13</v>
      </c>
      <c r="AG1607" s="14">
        <v>2</v>
      </c>
      <c r="AH1607" s="14">
        <v>3303</v>
      </c>
      <c r="AI1607" s="15" t="str">
        <f t="shared" si="507"/>
        <v/>
      </c>
      <c r="AJ1607" s="15" t="str">
        <f t="shared" si="508"/>
        <v/>
      </c>
      <c r="AK1607" s="15" t="str">
        <f t="shared" si="509"/>
        <v/>
      </c>
      <c r="AL1607" s="15" t="str">
        <f t="shared" si="510"/>
        <v/>
      </c>
      <c r="AM1607" s="15" t="str">
        <f t="shared" si="511"/>
        <v/>
      </c>
      <c r="AN1607" s="15" t="str">
        <f t="shared" si="512"/>
        <v/>
      </c>
      <c r="AO1607" s="15" t="str">
        <f t="shared" si="513"/>
        <v/>
      </c>
      <c r="AP1607" s="9" t="str">
        <f t="shared" si="514"/>
        <v>NK1A水2</v>
      </c>
      <c r="AQ1607" s="9">
        <f t="shared" si="515"/>
        <v>0.16666666666666666</v>
      </c>
      <c r="AR1607" s="11" t="str">
        <f t="shared" si="516"/>
        <v>藤原水2</v>
      </c>
      <c r="AS1607" s="11">
        <f t="shared" si="517"/>
        <v>8.3333333333333329E-2</v>
      </c>
      <c r="AT1607">
        <v>6</v>
      </c>
      <c r="AU1607" s="12">
        <f t="shared" si="518"/>
        <v>1.3333333333333333</v>
      </c>
      <c r="AV1607" s="13" t="str">
        <f t="shared" si="519"/>
        <v>3303水2</v>
      </c>
      <c r="AW1607" s="13">
        <f t="shared" si="520"/>
        <v>8.3333333333333329E-2</v>
      </c>
      <c r="AX1607" s="18" t="str">
        <f t="shared" si="521"/>
        <v>NK1ALCIT1E水23303</v>
      </c>
      <c r="AY1607" s="18">
        <f t="shared" si="522"/>
        <v>1.3333333333333333</v>
      </c>
      <c r="AZ1607"/>
    </row>
    <row r="1608" spans="1:52" x14ac:dyDescent="0.15">
      <c r="A1608" s="1">
        <f t="shared" si="504"/>
        <v>1</v>
      </c>
      <c r="B1608" s="1" t="str">
        <f t="shared" si="505"/>
        <v>編成</v>
      </c>
      <c r="C1608" t="s">
        <v>3697</v>
      </c>
      <c r="D1608" s="1" t="str">
        <f>VLOOKUP($C1608,クラス一覧!$A:$J,10,FALSE)</f>
        <v>IT</v>
      </c>
      <c r="E1608" s="1">
        <f>VLOOKUP($C1608,クラス一覧!$A:$J,8,FALSE)</f>
        <v>8</v>
      </c>
      <c r="F1608" s="1" t="str">
        <f>VLOOKUP($C1608,クラス一覧!$A:$J,9,FALSE)</f>
        <v>加藤</v>
      </c>
      <c r="G1608" s="1" t="str">
        <f>VLOOKUP($H1608,科目一覧!$A:$G,3,FALSE)</f>
        <v>プログラミング</v>
      </c>
      <c r="H1608" t="s">
        <v>1811</v>
      </c>
      <c r="I1608" s="1" t="str">
        <f>VLOOKUP($H1608,科目一覧!$A:$G,7,FALSE)</f>
        <v>藤原</v>
      </c>
      <c r="J1608" s="1" t="str">
        <f>VLOOKUP($I1608,教員一覧!$A:$D,2,FALSE)</f>
        <v>IT</v>
      </c>
      <c r="K1608" s="1" t="str">
        <f>VLOOKUP($I1608,教員一覧!$A:$D,3,FALSE)</f>
        <v>　</v>
      </c>
      <c r="L1608" s="1" t="str">
        <f>VLOOKUP($I1608,教員一覧!$A:$D,4,FALSE)</f>
        <v>専任</v>
      </c>
      <c r="M1608" t="s">
        <v>1727</v>
      </c>
      <c r="N1608" t="s">
        <v>3789</v>
      </c>
      <c r="O1608" t="s">
        <v>10</v>
      </c>
      <c r="P1608" t="s">
        <v>13</v>
      </c>
      <c r="Q1608">
        <v>2</v>
      </c>
      <c r="R1608">
        <v>3303</v>
      </c>
      <c r="S1608" s="1" t="str">
        <f>VLOOKUP($R1608,教室一覧!$A:$B,2,FALSE)</f>
        <v>ノート対応</v>
      </c>
      <c r="T1608" s="1">
        <f>VLOOKUP($R1608,教室一覧!$A:$C,3,FALSE)</f>
        <v>36</v>
      </c>
      <c r="U1608" s="1" t="str">
        <f>VLOOKUP($R1608,教室一覧!$A:$D,4,FALSE)</f>
        <v>3号館</v>
      </c>
      <c r="V1608" s="1" t="str">
        <f>VLOOKUP($R1608,教室一覧!$A:$E,5,FALSE)</f>
        <v>3F</v>
      </c>
      <c r="W1608"/>
      <c r="X1608"/>
      <c r="Y1608" s="1" t="str">
        <f>VLOOKUP($O1608,教員一覧!$A:$D,2,FALSE)</f>
        <v>IT</v>
      </c>
      <c r="Z1608" s="1" t="str">
        <f>VLOOKUP($O1608,教員一覧!$A:$D,3,FALSE)</f>
        <v>　</v>
      </c>
      <c r="AA1608" s="1" t="str">
        <f>VLOOKUP($O1608,教員一覧!$A:$D,4,FALSE)</f>
        <v>専任</v>
      </c>
      <c r="AB1608" s="1" t="str">
        <f t="shared" si="506"/>
        <v/>
      </c>
      <c r="AC1608" s="14" t="s">
        <v>1727</v>
      </c>
      <c r="AD1608" s="14" t="s">
        <v>163</v>
      </c>
      <c r="AE1608" s="14" t="s">
        <v>10</v>
      </c>
      <c r="AF1608" s="14" t="s">
        <v>13</v>
      </c>
      <c r="AG1608" s="14">
        <v>2</v>
      </c>
      <c r="AH1608" s="14">
        <v>3303</v>
      </c>
      <c r="AI1608" s="15" t="str">
        <f t="shared" si="507"/>
        <v/>
      </c>
      <c r="AJ1608" s="15" t="str">
        <f t="shared" si="508"/>
        <v/>
      </c>
      <c r="AK1608" s="15" t="str">
        <f t="shared" si="509"/>
        <v/>
      </c>
      <c r="AL1608" s="15" t="str">
        <f t="shared" si="510"/>
        <v/>
      </c>
      <c r="AM1608" s="15" t="str">
        <f t="shared" si="511"/>
        <v/>
      </c>
      <c r="AN1608" s="15" t="str">
        <f t="shared" si="512"/>
        <v/>
      </c>
      <c r="AO1608" s="15" t="str">
        <f t="shared" si="513"/>
        <v/>
      </c>
      <c r="AP1608" s="9" t="str">
        <f t="shared" si="514"/>
        <v>NK1A水2</v>
      </c>
      <c r="AQ1608" s="9">
        <f t="shared" si="515"/>
        <v>0.16666666666666666</v>
      </c>
      <c r="AR1608" s="11" t="str">
        <f t="shared" si="516"/>
        <v>藤原水2</v>
      </c>
      <c r="AS1608" s="11">
        <f t="shared" si="517"/>
        <v>8.3333333333333329E-2</v>
      </c>
      <c r="AT1608">
        <v>6</v>
      </c>
      <c r="AU1608" s="12">
        <f t="shared" si="518"/>
        <v>1.3333333333333333</v>
      </c>
      <c r="AV1608" s="13" t="str">
        <f t="shared" si="519"/>
        <v>3303水2</v>
      </c>
      <c r="AW1608" s="13">
        <f t="shared" si="520"/>
        <v>8.3333333333333329E-2</v>
      </c>
      <c r="AX1608" s="18" t="str">
        <f t="shared" si="521"/>
        <v>NK1ALCIT1F水23303</v>
      </c>
      <c r="AY1608" s="18">
        <f t="shared" si="522"/>
        <v>1.3333333333333333</v>
      </c>
      <c r="AZ1608"/>
    </row>
    <row r="1609" spans="1:52" x14ac:dyDescent="0.15">
      <c r="A1609" s="1">
        <f t="shared" si="504"/>
        <v>1</v>
      </c>
      <c r="B1609" s="1" t="str">
        <f t="shared" si="505"/>
        <v>編成</v>
      </c>
      <c r="C1609" t="s">
        <v>3697</v>
      </c>
      <c r="D1609" s="1" t="str">
        <f>VLOOKUP($C1609,クラス一覧!$A:$J,10,FALSE)</f>
        <v>IT</v>
      </c>
      <c r="E1609" s="1">
        <f>VLOOKUP($C1609,クラス一覧!$A:$J,8,FALSE)</f>
        <v>8</v>
      </c>
      <c r="F1609" s="1" t="str">
        <f>VLOOKUP($C1609,クラス一覧!$A:$J,9,FALSE)</f>
        <v>加藤</v>
      </c>
      <c r="G1609" s="1" t="str">
        <f>VLOOKUP($H1609,科目一覧!$A:$G,3,FALSE)</f>
        <v>プログラミング</v>
      </c>
      <c r="H1609" t="s">
        <v>127</v>
      </c>
      <c r="I1609" s="1" t="str">
        <f>VLOOKUP($H1609,科目一覧!$A:$G,7,FALSE)</f>
        <v>藤原</v>
      </c>
      <c r="J1609" s="1" t="str">
        <f>VLOOKUP($I1609,教員一覧!$A:$D,2,FALSE)</f>
        <v>IT</v>
      </c>
      <c r="K1609" s="1" t="str">
        <f>VLOOKUP($I1609,教員一覧!$A:$D,3,FALSE)</f>
        <v>　</v>
      </c>
      <c r="L1609" s="1" t="str">
        <f>VLOOKUP($I1609,教員一覧!$A:$D,4,FALSE)</f>
        <v>専任</v>
      </c>
      <c r="M1609" t="s">
        <v>1721</v>
      </c>
      <c r="N1609" t="s">
        <v>3789</v>
      </c>
      <c r="O1609" t="s">
        <v>1604</v>
      </c>
      <c r="P1609" t="s">
        <v>13</v>
      </c>
      <c r="Q1609">
        <v>3</v>
      </c>
      <c r="R1609">
        <v>3701</v>
      </c>
      <c r="S1609" s="1" t="str">
        <f>VLOOKUP($R1609,教室一覧!$A:$B,2,FALSE)</f>
        <v>ノート15</v>
      </c>
      <c r="T1609" s="1">
        <f>VLOOKUP($R1609,教室一覧!$A:$C,3,FALSE)</f>
        <v>15</v>
      </c>
      <c r="U1609" s="1" t="str">
        <f>VLOOKUP($R1609,教室一覧!$A:$D,4,FALSE)</f>
        <v>3号館</v>
      </c>
      <c r="V1609" s="1" t="str">
        <f>VLOOKUP($R1609,教室一覧!$A:$E,5,FALSE)</f>
        <v>7F</v>
      </c>
      <c r="W1609"/>
      <c r="X1609"/>
      <c r="Y1609" s="1" t="str">
        <f>VLOOKUP($O1609,教員一覧!$A:$D,2,FALSE)</f>
        <v>IT</v>
      </c>
      <c r="Z1609" s="1" t="str">
        <f>VLOOKUP($O1609,教員一覧!$A:$D,3,FALSE)</f>
        <v>　</v>
      </c>
      <c r="AA1609" s="1" t="str">
        <f>VLOOKUP($O1609,教員一覧!$A:$D,4,FALSE)</f>
        <v>専任</v>
      </c>
      <c r="AB1609" s="1" t="str">
        <f t="shared" si="506"/>
        <v/>
      </c>
      <c r="AC1609" s="14" t="s">
        <v>1721</v>
      </c>
      <c r="AD1609" s="14" t="s">
        <v>163</v>
      </c>
      <c r="AE1609" s="14" t="s">
        <v>1604</v>
      </c>
      <c r="AF1609" s="14" t="s">
        <v>13</v>
      </c>
      <c r="AG1609" s="14">
        <v>3</v>
      </c>
      <c r="AH1609" s="14">
        <v>3701</v>
      </c>
      <c r="AI1609" s="15" t="str">
        <f t="shared" si="507"/>
        <v/>
      </c>
      <c r="AJ1609" s="15" t="str">
        <f t="shared" si="508"/>
        <v/>
      </c>
      <c r="AK1609" s="15" t="str">
        <f t="shared" si="509"/>
        <v/>
      </c>
      <c r="AL1609" s="15" t="str">
        <f t="shared" si="510"/>
        <v/>
      </c>
      <c r="AM1609" s="15" t="str">
        <f t="shared" si="511"/>
        <v/>
      </c>
      <c r="AN1609" s="15" t="str">
        <f t="shared" si="512"/>
        <v/>
      </c>
      <c r="AO1609" s="15" t="str">
        <f t="shared" si="513"/>
        <v/>
      </c>
      <c r="AP1609" s="9" t="str">
        <f t="shared" si="514"/>
        <v>NK1A水3</v>
      </c>
      <c r="AQ1609" s="9">
        <f t="shared" si="515"/>
        <v>0.125</v>
      </c>
      <c r="AR1609" s="11" t="str">
        <f t="shared" si="516"/>
        <v>角野水3</v>
      </c>
      <c r="AS1609" s="11">
        <f t="shared" si="517"/>
        <v>0.16666666666666666</v>
      </c>
      <c r="AT1609">
        <v>6</v>
      </c>
      <c r="AU1609" s="12">
        <f t="shared" si="518"/>
        <v>1.3333333333333333</v>
      </c>
      <c r="AV1609" s="13" t="str">
        <f t="shared" si="519"/>
        <v>3701水3</v>
      </c>
      <c r="AW1609" s="13">
        <f t="shared" si="520"/>
        <v>0.16666666666666666</v>
      </c>
      <c r="AX1609" s="18" t="str">
        <f t="shared" si="521"/>
        <v>NK1ALCIT1A水33701</v>
      </c>
      <c r="AY1609" s="18">
        <f t="shared" si="522"/>
        <v>1.3333333333333333</v>
      </c>
      <c r="AZ1609"/>
    </row>
    <row r="1610" spans="1:52" x14ac:dyDescent="0.15">
      <c r="A1610" s="1">
        <f t="shared" si="504"/>
        <v>1</v>
      </c>
      <c r="B1610" s="1" t="str">
        <f t="shared" si="505"/>
        <v>編成</v>
      </c>
      <c r="C1610" t="s">
        <v>3697</v>
      </c>
      <c r="D1610" s="1" t="str">
        <f>VLOOKUP($C1610,クラス一覧!$A:$J,10,FALSE)</f>
        <v>IT</v>
      </c>
      <c r="E1610" s="1">
        <f>VLOOKUP($C1610,クラス一覧!$A:$J,8,FALSE)</f>
        <v>8</v>
      </c>
      <c r="F1610" s="1" t="str">
        <f>VLOOKUP($C1610,クラス一覧!$A:$J,9,FALSE)</f>
        <v>加藤</v>
      </c>
      <c r="G1610" s="1" t="str">
        <f>VLOOKUP($H1610,科目一覧!$A:$G,3,FALSE)</f>
        <v>プログラミング</v>
      </c>
      <c r="H1610" t="s">
        <v>127</v>
      </c>
      <c r="I1610" s="1" t="str">
        <f>VLOOKUP($H1610,科目一覧!$A:$G,7,FALSE)</f>
        <v>藤原</v>
      </c>
      <c r="J1610" s="1" t="str">
        <f>VLOOKUP($I1610,教員一覧!$A:$D,2,FALSE)</f>
        <v>IT</v>
      </c>
      <c r="K1610" s="1" t="str">
        <f>VLOOKUP($I1610,教員一覧!$A:$D,3,FALSE)</f>
        <v>　</v>
      </c>
      <c r="L1610" s="1" t="str">
        <f>VLOOKUP($I1610,教員一覧!$A:$D,4,FALSE)</f>
        <v>専任</v>
      </c>
      <c r="M1610" t="s">
        <v>1723</v>
      </c>
      <c r="N1610" t="s">
        <v>3789</v>
      </c>
      <c r="O1610" t="s">
        <v>14</v>
      </c>
      <c r="P1610" t="s">
        <v>13</v>
      </c>
      <c r="Q1610">
        <v>3</v>
      </c>
      <c r="R1610">
        <v>3702</v>
      </c>
      <c r="S1610" s="1" t="str">
        <f>VLOOKUP($R1610,教室一覧!$A:$B,2,FALSE)</f>
        <v>ノート15</v>
      </c>
      <c r="T1610" s="1">
        <f>VLOOKUP($R1610,教室一覧!$A:$C,3,FALSE)</f>
        <v>15</v>
      </c>
      <c r="U1610" s="1" t="str">
        <f>VLOOKUP($R1610,教室一覧!$A:$D,4,FALSE)</f>
        <v>3号館</v>
      </c>
      <c r="V1610" s="1" t="str">
        <f>VLOOKUP($R1610,教室一覧!$A:$E,5,FALSE)</f>
        <v>7F</v>
      </c>
      <c r="W1610"/>
      <c r="X1610"/>
      <c r="Y1610" s="1" t="str">
        <f>VLOOKUP($O1610,教員一覧!$A:$D,2,FALSE)</f>
        <v>IT</v>
      </c>
      <c r="Z1610" s="1" t="str">
        <f>VLOOKUP($O1610,教員一覧!$A:$D,3,FALSE)</f>
        <v>　</v>
      </c>
      <c r="AA1610" s="1" t="str">
        <f>VLOOKUP($O1610,教員一覧!$A:$D,4,FALSE)</f>
        <v>非常勤</v>
      </c>
      <c r="AB1610" s="1" t="str">
        <f t="shared" si="506"/>
        <v/>
      </c>
      <c r="AC1610" s="14" t="s">
        <v>1723</v>
      </c>
      <c r="AD1610" s="14" t="s">
        <v>163</v>
      </c>
      <c r="AE1610" s="14" t="s">
        <v>14</v>
      </c>
      <c r="AF1610" s="14" t="s">
        <v>13</v>
      </c>
      <c r="AG1610" s="14">
        <v>3</v>
      </c>
      <c r="AH1610" s="14">
        <v>3702</v>
      </c>
      <c r="AI1610" s="15" t="str">
        <f t="shared" si="507"/>
        <v/>
      </c>
      <c r="AJ1610" s="15" t="str">
        <f t="shared" si="508"/>
        <v/>
      </c>
      <c r="AK1610" s="15" t="str">
        <f t="shared" si="509"/>
        <v/>
      </c>
      <c r="AL1610" s="15" t="str">
        <f t="shared" si="510"/>
        <v/>
      </c>
      <c r="AM1610" s="15" t="str">
        <f t="shared" si="511"/>
        <v/>
      </c>
      <c r="AN1610" s="15" t="str">
        <f t="shared" si="512"/>
        <v/>
      </c>
      <c r="AO1610" s="15" t="str">
        <f t="shared" si="513"/>
        <v/>
      </c>
      <c r="AP1610" s="9" t="str">
        <f t="shared" si="514"/>
        <v>NK1A水3</v>
      </c>
      <c r="AQ1610" s="9">
        <f t="shared" si="515"/>
        <v>0.125</v>
      </c>
      <c r="AR1610" s="11" t="str">
        <f t="shared" si="516"/>
        <v>森水3</v>
      </c>
      <c r="AS1610" s="11">
        <f t="shared" si="517"/>
        <v>0.16666666666666666</v>
      </c>
      <c r="AT1610">
        <v>6</v>
      </c>
      <c r="AU1610" s="12">
        <f t="shared" si="518"/>
        <v>1.3333333333333333</v>
      </c>
      <c r="AV1610" s="13" t="str">
        <f t="shared" si="519"/>
        <v>3702水3</v>
      </c>
      <c r="AW1610" s="13">
        <f t="shared" si="520"/>
        <v>0.16666666666666666</v>
      </c>
      <c r="AX1610" s="18" t="str">
        <f t="shared" si="521"/>
        <v>NK1ALCIT1B水33702</v>
      </c>
      <c r="AY1610" s="18">
        <f t="shared" si="522"/>
        <v>1.3333333333333333</v>
      </c>
      <c r="AZ1610"/>
    </row>
    <row r="1611" spans="1:52" x14ac:dyDescent="0.15">
      <c r="A1611" s="1">
        <f t="shared" si="504"/>
        <v>1</v>
      </c>
      <c r="B1611" s="1" t="str">
        <f t="shared" si="505"/>
        <v>編成</v>
      </c>
      <c r="C1611" t="s">
        <v>3697</v>
      </c>
      <c r="D1611" s="1" t="str">
        <f>VLOOKUP($C1611,クラス一覧!$A:$J,10,FALSE)</f>
        <v>IT</v>
      </c>
      <c r="E1611" s="1">
        <f>VLOOKUP($C1611,クラス一覧!$A:$J,8,FALSE)</f>
        <v>8</v>
      </c>
      <c r="F1611" s="1" t="str">
        <f>VLOOKUP($C1611,クラス一覧!$A:$J,9,FALSE)</f>
        <v>加藤</v>
      </c>
      <c r="G1611" s="1" t="str">
        <f>VLOOKUP($H1611,科目一覧!$A:$G,3,FALSE)</f>
        <v>プログラミング</v>
      </c>
      <c r="H1611" t="s">
        <v>127</v>
      </c>
      <c r="I1611" s="1" t="str">
        <f>VLOOKUP($H1611,科目一覧!$A:$G,7,FALSE)</f>
        <v>藤原</v>
      </c>
      <c r="J1611" s="1" t="str">
        <f>VLOOKUP($I1611,教員一覧!$A:$D,2,FALSE)</f>
        <v>IT</v>
      </c>
      <c r="K1611" s="1" t="str">
        <f>VLOOKUP($I1611,教員一覧!$A:$D,3,FALSE)</f>
        <v>　</v>
      </c>
      <c r="L1611" s="1" t="str">
        <f>VLOOKUP($I1611,教員一覧!$A:$D,4,FALSE)</f>
        <v>専任</v>
      </c>
      <c r="M1611" t="s">
        <v>1724</v>
      </c>
      <c r="N1611" t="s">
        <v>3789</v>
      </c>
      <c r="O1611" t="s">
        <v>1484</v>
      </c>
      <c r="P1611" t="s">
        <v>13</v>
      </c>
      <c r="Q1611">
        <v>3</v>
      </c>
      <c r="R1611">
        <v>3703</v>
      </c>
      <c r="S1611" s="1" t="str">
        <f>VLOOKUP($R1611,教室一覧!$A:$B,2,FALSE)</f>
        <v>ノート15</v>
      </c>
      <c r="T1611" s="1">
        <f>VLOOKUP($R1611,教室一覧!$A:$C,3,FALSE)</f>
        <v>15</v>
      </c>
      <c r="U1611" s="1" t="str">
        <f>VLOOKUP($R1611,教室一覧!$A:$D,4,FALSE)</f>
        <v>3号館</v>
      </c>
      <c r="V1611" s="1" t="str">
        <f>VLOOKUP($R1611,教室一覧!$A:$E,5,FALSE)</f>
        <v>7F</v>
      </c>
      <c r="W1611"/>
      <c r="X1611"/>
      <c r="Y1611" s="1" t="str">
        <f>VLOOKUP($O1611,教員一覧!$A:$D,2,FALSE)</f>
        <v>IT</v>
      </c>
      <c r="Z1611" s="1" t="str">
        <f>VLOOKUP($O1611,教員一覧!$A:$D,3,FALSE)</f>
        <v>　</v>
      </c>
      <c r="AA1611" s="1" t="str">
        <f>VLOOKUP($O1611,教員一覧!$A:$D,4,FALSE)</f>
        <v>非常勤</v>
      </c>
      <c r="AB1611" s="1" t="str">
        <f t="shared" si="506"/>
        <v/>
      </c>
      <c r="AC1611" s="14" t="s">
        <v>1724</v>
      </c>
      <c r="AD1611" s="14" t="s">
        <v>163</v>
      </c>
      <c r="AE1611" s="14" t="s">
        <v>1484</v>
      </c>
      <c r="AF1611" s="14" t="s">
        <v>13</v>
      </c>
      <c r="AG1611" s="14">
        <v>3</v>
      </c>
      <c r="AH1611" s="14">
        <v>3703</v>
      </c>
      <c r="AI1611" s="15" t="str">
        <f t="shared" si="507"/>
        <v/>
      </c>
      <c r="AJ1611" s="15" t="str">
        <f t="shared" si="508"/>
        <v/>
      </c>
      <c r="AK1611" s="15" t="str">
        <f t="shared" si="509"/>
        <v/>
      </c>
      <c r="AL1611" s="15" t="str">
        <f t="shared" si="510"/>
        <v/>
      </c>
      <c r="AM1611" s="15" t="str">
        <f t="shared" si="511"/>
        <v/>
      </c>
      <c r="AN1611" s="15" t="str">
        <f t="shared" si="512"/>
        <v/>
      </c>
      <c r="AO1611" s="15" t="str">
        <f t="shared" si="513"/>
        <v/>
      </c>
      <c r="AP1611" s="9" t="str">
        <f t="shared" si="514"/>
        <v>NK1A水3</v>
      </c>
      <c r="AQ1611" s="9">
        <f t="shared" si="515"/>
        <v>0.125</v>
      </c>
      <c r="AR1611" s="11" t="str">
        <f t="shared" si="516"/>
        <v>吹野水3</v>
      </c>
      <c r="AS1611" s="11">
        <f t="shared" si="517"/>
        <v>0.16666666666666666</v>
      </c>
      <c r="AT1611">
        <v>6</v>
      </c>
      <c r="AU1611" s="12">
        <f t="shared" si="518"/>
        <v>1.3333333333333333</v>
      </c>
      <c r="AV1611" s="13" t="str">
        <f t="shared" si="519"/>
        <v>3703水3</v>
      </c>
      <c r="AW1611" s="13">
        <f t="shared" si="520"/>
        <v>0.16666666666666666</v>
      </c>
      <c r="AX1611" s="18" t="str">
        <f t="shared" si="521"/>
        <v>NK1ALCIT1C水33703</v>
      </c>
      <c r="AY1611" s="18">
        <f t="shared" si="522"/>
        <v>1.3333333333333333</v>
      </c>
      <c r="AZ1611"/>
    </row>
    <row r="1612" spans="1:52" x14ac:dyDescent="0.15">
      <c r="A1612" s="1">
        <f t="shared" si="504"/>
        <v>1</v>
      </c>
      <c r="B1612" s="1" t="str">
        <f t="shared" si="505"/>
        <v>編成</v>
      </c>
      <c r="C1612" t="s">
        <v>3697</v>
      </c>
      <c r="D1612" s="1" t="str">
        <f>VLOOKUP($C1612,クラス一覧!$A:$J,10,FALSE)</f>
        <v>IT</v>
      </c>
      <c r="E1612" s="1">
        <f>VLOOKUP($C1612,クラス一覧!$A:$J,8,FALSE)</f>
        <v>8</v>
      </c>
      <c r="F1612" s="1" t="str">
        <f>VLOOKUP($C1612,クラス一覧!$A:$J,9,FALSE)</f>
        <v>加藤</v>
      </c>
      <c r="G1612" s="1" t="str">
        <f>VLOOKUP($H1612,科目一覧!$A:$G,3,FALSE)</f>
        <v>プログラミング</v>
      </c>
      <c r="H1612" t="s">
        <v>127</v>
      </c>
      <c r="I1612" s="1" t="str">
        <f>VLOOKUP($H1612,科目一覧!$A:$G,7,FALSE)</f>
        <v>藤原</v>
      </c>
      <c r="J1612" s="1" t="str">
        <f>VLOOKUP($I1612,教員一覧!$A:$D,2,FALSE)</f>
        <v>IT</v>
      </c>
      <c r="K1612" s="1" t="str">
        <f>VLOOKUP($I1612,教員一覧!$A:$D,3,FALSE)</f>
        <v>　</v>
      </c>
      <c r="L1612" s="1" t="str">
        <f>VLOOKUP($I1612,教員一覧!$A:$D,4,FALSE)</f>
        <v>専任</v>
      </c>
      <c r="M1612" t="s">
        <v>1725</v>
      </c>
      <c r="N1612" t="s">
        <v>3789</v>
      </c>
      <c r="O1612" t="s">
        <v>34</v>
      </c>
      <c r="P1612" t="s">
        <v>13</v>
      </c>
      <c r="Q1612">
        <v>3</v>
      </c>
      <c r="R1612">
        <v>3301</v>
      </c>
      <c r="S1612" s="1" t="str">
        <f>VLOOKUP($R1612,教室一覧!$A:$B,2,FALSE)</f>
        <v>ノート対応</v>
      </c>
      <c r="T1612" s="1">
        <f>VLOOKUP($R1612,教室一覧!$A:$C,3,FALSE)</f>
        <v>36</v>
      </c>
      <c r="U1612" s="1" t="str">
        <f>VLOOKUP($R1612,教室一覧!$A:$D,4,FALSE)</f>
        <v>3号館</v>
      </c>
      <c r="V1612" s="1" t="str">
        <f>VLOOKUP($R1612,教室一覧!$A:$E,5,FALSE)</f>
        <v>3F</v>
      </c>
      <c r="W1612"/>
      <c r="X1612"/>
      <c r="Y1612" s="1" t="str">
        <f>VLOOKUP($O1612,教員一覧!$A:$D,2,FALSE)</f>
        <v>IT</v>
      </c>
      <c r="Z1612" s="1" t="str">
        <f>VLOOKUP($O1612,教員一覧!$A:$D,3,FALSE)</f>
        <v>　</v>
      </c>
      <c r="AA1612" s="1" t="str">
        <f>VLOOKUP($O1612,教員一覧!$A:$D,4,FALSE)</f>
        <v>非常勤</v>
      </c>
      <c r="AB1612" s="1" t="str">
        <f t="shared" si="506"/>
        <v/>
      </c>
      <c r="AC1612" s="14" t="s">
        <v>1725</v>
      </c>
      <c r="AD1612" s="14" t="s">
        <v>163</v>
      </c>
      <c r="AE1612" s="14" t="s">
        <v>34</v>
      </c>
      <c r="AF1612" s="14" t="s">
        <v>13</v>
      </c>
      <c r="AG1612" s="14">
        <v>3</v>
      </c>
      <c r="AH1612" s="14">
        <v>3301</v>
      </c>
      <c r="AI1612" s="15" t="str">
        <f t="shared" si="507"/>
        <v/>
      </c>
      <c r="AJ1612" s="15" t="str">
        <f t="shared" si="508"/>
        <v/>
      </c>
      <c r="AK1612" s="15" t="str">
        <f t="shared" si="509"/>
        <v/>
      </c>
      <c r="AL1612" s="15" t="str">
        <f t="shared" si="510"/>
        <v/>
      </c>
      <c r="AM1612" s="15" t="str">
        <f t="shared" si="511"/>
        <v/>
      </c>
      <c r="AN1612" s="15" t="str">
        <f t="shared" si="512"/>
        <v/>
      </c>
      <c r="AO1612" s="15" t="str">
        <f t="shared" si="513"/>
        <v/>
      </c>
      <c r="AP1612" s="9" t="str">
        <f t="shared" si="514"/>
        <v>NK1A水3</v>
      </c>
      <c r="AQ1612" s="9">
        <f t="shared" si="515"/>
        <v>0.125</v>
      </c>
      <c r="AR1612" s="11" t="str">
        <f t="shared" si="516"/>
        <v>杉原水3</v>
      </c>
      <c r="AS1612" s="11">
        <f t="shared" si="517"/>
        <v>0.16666666666666666</v>
      </c>
      <c r="AT1612">
        <v>6</v>
      </c>
      <c r="AU1612" s="12">
        <f t="shared" si="518"/>
        <v>1.3333333333333333</v>
      </c>
      <c r="AV1612" s="13" t="str">
        <f t="shared" si="519"/>
        <v>3301水3</v>
      </c>
      <c r="AW1612" s="13">
        <f t="shared" si="520"/>
        <v>0.16666666666666666</v>
      </c>
      <c r="AX1612" s="18" t="str">
        <f t="shared" si="521"/>
        <v>NK1ALCIT1D水33301</v>
      </c>
      <c r="AY1612" s="18">
        <f t="shared" si="522"/>
        <v>1.3333333333333333</v>
      </c>
      <c r="AZ1612"/>
    </row>
    <row r="1613" spans="1:52" x14ac:dyDescent="0.15">
      <c r="A1613" s="1">
        <f t="shared" si="504"/>
        <v>1</v>
      </c>
      <c r="B1613" s="1" t="str">
        <f t="shared" si="505"/>
        <v>編成</v>
      </c>
      <c r="C1613" t="s">
        <v>3697</v>
      </c>
      <c r="D1613" s="1" t="str">
        <f>VLOOKUP($C1613,クラス一覧!$A:$J,10,FALSE)</f>
        <v>IT</v>
      </c>
      <c r="E1613" s="1">
        <f>VLOOKUP($C1613,クラス一覧!$A:$J,8,FALSE)</f>
        <v>8</v>
      </c>
      <c r="F1613" s="1" t="str">
        <f>VLOOKUP($C1613,クラス一覧!$A:$J,9,FALSE)</f>
        <v>加藤</v>
      </c>
      <c r="G1613" s="1" t="str">
        <f>VLOOKUP($H1613,科目一覧!$A:$G,3,FALSE)</f>
        <v>プログラミング</v>
      </c>
      <c r="H1613" t="s">
        <v>127</v>
      </c>
      <c r="I1613" s="1" t="str">
        <f>VLOOKUP($H1613,科目一覧!$A:$G,7,FALSE)</f>
        <v>藤原</v>
      </c>
      <c r="J1613" s="1" t="str">
        <f>VLOOKUP($I1613,教員一覧!$A:$D,2,FALSE)</f>
        <v>IT</v>
      </c>
      <c r="K1613" s="1" t="str">
        <f>VLOOKUP($I1613,教員一覧!$A:$D,3,FALSE)</f>
        <v>　</v>
      </c>
      <c r="L1613" s="1" t="str">
        <f>VLOOKUP($I1613,教員一覧!$A:$D,4,FALSE)</f>
        <v>専任</v>
      </c>
      <c r="M1613" t="s">
        <v>1726</v>
      </c>
      <c r="N1613" t="s">
        <v>3789</v>
      </c>
      <c r="O1613" t="s">
        <v>10</v>
      </c>
      <c r="P1613" t="s">
        <v>13</v>
      </c>
      <c r="Q1613">
        <v>3</v>
      </c>
      <c r="R1613">
        <v>3302</v>
      </c>
      <c r="S1613" s="1" t="str">
        <f>VLOOKUP($R1613,教室一覧!$A:$B,2,FALSE)</f>
        <v>ノート対応</v>
      </c>
      <c r="T1613" s="1">
        <f>VLOOKUP($R1613,教室一覧!$A:$C,3,FALSE)</f>
        <v>36</v>
      </c>
      <c r="U1613" s="1" t="str">
        <f>VLOOKUP($R1613,教室一覧!$A:$D,4,FALSE)</f>
        <v>3号館</v>
      </c>
      <c r="V1613" s="1" t="str">
        <f>VLOOKUP($R1613,教室一覧!$A:$E,5,FALSE)</f>
        <v>3F</v>
      </c>
      <c r="W1613"/>
      <c r="X1613"/>
      <c r="Y1613" s="1" t="str">
        <f>VLOOKUP($O1613,教員一覧!$A:$D,2,FALSE)</f>
        <v>IT</v>
      </c>
      <c r="Z1613" s="1" t="str">
        <f>VLOOKUP($O1613,教員一覧!$A:$D,3,FALSE)</f>
        <v>　</v>
      </c>
      <c r="AA1613" s="1" t="str">
        <f>VLOOKUP($O1613,教員一覧!$A:$D,4,FALSE)</f>
        <v>専任</v>
      </c>
      <c r="AB1613" s="1" t="str">
        <f t="shared" si="506"/>
        <v/>
      </c>
      <c r="AC1613" s="14" t="s">
        <v>1726</v>
      </c>
      <c r="AD1613" s="14" t="s">
        <v>163</v>
      </c>
      <c r="AE1613" s="14" t="s">
        <v>10</v>
      </c>
      <c r="AF1613" s="14" t="s">
        <v>13</v>
      </c>
      <c r="AG1613" s="14">
        <v>3</v>
      </c>
      <c r="AH1613" s="14">
        <v>3302</v>
      </c>
      <c r="AI1613" s="15" t="str">
        <f t="shared" si="507"/>
        <v/>
      </c>
      <c r="AJ1613" s="15" t="str">
        <f t="shared" si="508"/>
        <v/>
      </c>
      <c r="AK1613" s="15" t="str">
        <f t="shared" si="509"/>
        <v/>
      </c>
      <c r="AL1613" s="15" t="str">
        <f t="shared" si="510"/>
        <v/>
      </c>
      <c r="AM1613" s="15" t="str">
        <f t="shared" si="511"/>
        <v/>
      </c>
      <c r="AN1613" s="15" t="str">
        <f t="shared" si="512"/>
        <v/>
      </c>
      <c r="AO1613" s="15" t="str">
        <f t="shared" si="513"/>
        <v/>
      </c>
      <c r="AP1613" s="9" t="str">
        <f t="shared" si="514"/>
        <v>NK1A水3</v>
      </c>
      <c r="AQ1613" s="9">
        <f t="shared" si="515"/>
        <v>0.125</v>
      </c>
      <c r="AR1613" s="11" t="str">
        <f t="shared" si="516"/>
        <v>藤原水3</v>
      </c>
      <c r="AS1613" s="11">
        <f t="shared" si="517"/>
        <v>0.16666666666666666</v>
      </c>
      <c r="AT1613">
        <v>6</v>
      </c>
      <c r="AU1613" s="12">
        <f t="shared" si="518"/>
        <v>1.3333333333333333</v>
      </c>
      <c r="AV1613" s="13" t="str">
        <f t="shared" si="519"/>
        <v>3302水3</v>
      </c>
      <c r="AW1613" s="13">
        <f t="shared" si="520"/>
        <v>8.3333333333333329E-2</v>
      </c>
      <c r="AX1613" s="18" t="str">
        <f t="shared" si="521"/>
        <v>NK1ALCIT1E水33302</v>
      </c>
      <c r="AY1613" s="18">
        <f t="shared" si="522"/>
        <v>0.66666666666666663</v>
      </c>
      <c r="AZ1613"/>
    </row>
    <row r="1614" spans="1:52" x14ac:dyDescent="0.15">
      <c r="A1614" s="1">
        <f t="shared" si="504"/>
        <v>1</v>
      </c>
      <c r="B1614" s="1" t="str">
        <f t="shared" si="505"/>
        <v>編成</v>
      </c>
      <c r="C1614" t="s">
        <v>3697</v>
      </c>
      <c r="D1614" s="1" t="str">
        <f>VLOOKUP($C1614,クラス一覧!$A:$J,10,FALSE)</f>
        <v>IT</v>
      </c>
      <c r="E1614" s="1">
        <f>VLOOKUP($C1614,クラス一覧!$A:$J,8,FALSE)</f>
        <v>8</v>
      </c>
      <c r="F1614" s="1" t="str">
        <f>VLOOKUP($C1614,クラス一覧!$A:$J,9,FALSE)</f>
        <v>加藤</v>
      </c>
      <c r="G1614" s="1" t="str">
        <f>VLOOKUP($H1614,科目一覧!$A:$G,3,FALSE)</f>
        <v>プログラミング</v>
      </c>
      <c r="H1614" t="s">
        <v>127</v>
      </c>
      <c r="I1614" s="1" t="str">
        <f>VLOOKUP($H1614,科目一覧!$A:$G,7,FALSE)</f>
        <v>藤原</v>
      </c>
      <c r="J1614" s="1" t="str">
        <f>VLOOKUP($I1614,教員一覧!$A:$D,2,FALSE)</f>
        <v>IT</v>
      </c>
      <c r="K1614" s="1" t="str">
        <f>VLOOKUP($I1614,教員一覧!$A:$D,3,FALSE)</f>
        <v>　</v>
      </c>
      <c r="L1614" s="1" t="str">
        <f>VLOOKUP($I1614,教員一覧!$A:$D,4,FALSE)</f>
        <v>専任</v>
      </c>
      <c r="M1614" t="s">
        <v>1727</v>
      </c>
      <c r="N1614" t="s">
        <v>3789</v>
      </c>
      <c r="O1614" t="s">
        <v>16</v>
      </c>
      <c r="P1614" t="s">
        <v>13</v>
      </c>
      <c r="Q1614">
        <v>3</v>
      </c>
      <c r="R1614">
        <v>3303</v>
      </c>
      <c r="S1614" s="1" t="str">
        <f>VLOOKUP($R1614,教室一覧!$A:$B,2,FALSE)</f>
        <v>ノート対応</v>
      </c>
      <c r="T1614" s="1">
        <f>VLOOKUP($R1614,教室一覧!$A:$C,3,FALSE)</f>
        <v>36</v>
      </c>
      <c r="U1614" s="1" t="str">
        <f>VLOOKUP($R1614,教室一覧!$A:$D,4,FALSE)</f>
        <v>3号館</v>
      </c>
      <c r="V1614" s="1" t="str">
        <f>VLOOKUP($R1614,教室一覧!$A:$E,5,FALSE)</f>
        <v>3F</v>
      </c>
      <c r="W1614"/>
      <c r="X1614"/>
      <c r="Y1614" s="1" t="str">
        <f>VLOOKUP($O1614,教員一覧!$A:$D,2,FALSE)</f>
        <v>IT</v>
      </c>
      <c r="Z1614" s="1" t="str">
        <f>VLOOKUP($O1614,教員一覧!$A:$D,3,FALSE)</f>
        <v>　</v>
      </c>
      <c r="AA1614" s="1" t="str">
        <f>VLOOKUP($O1614,教員一覧!$A:$D,4,FALSE)</f>
        <v>非常勤</v>
      </c>
      <c r="AB1614" s="1" t="str">
        <f t="shared" si="506"/>
        <v/>
      </c>
      <c r="AC1614" s="14" t="s">
        <v>1727</v>
      </c>
      <c r="AD1614" s="14" t="s">
        <v>163</v>
      </c>
      <c r="AE1614" s="14" t="s">
        <v>16</v>
      </c>
      <c r="AF1614" s="14" t="s">
        <v>13</v>
      </c>
      <c r="AG1614" s="14">
        <v>3</v>
      </c>
      <c r="AH1614" s="14">
        <v>3303</v>
      </c>
      <c r="AI1614" s="15" t="str">
        <f t="shared" si="507"/>
        <v/>
      </c>
      <c r="AJ1614" s="15" t="str">
        <f t="shared" si="508"/>
        <v/>
      </c>
      <c r="AK1614" s="15" t="str">
        <f t="shared" si="509"/>
        <v/>
      </c>
      <c r="AL1614" s="15" t="str">
        <f t="shared" si="510"/>
        <v/>
      </c>
      <c r="AM1614" s="15" t="str">
        <f t="shared" si="511"/>
        <v/>
      </c>
      <c r="AN1614" s="15" t="str">
        <f t="shared" si="512"/>
        <v/>
      </c>
      <c r="AO1614" s="15" t="str">
        <f t="shared" si="513"/>
        <v/>
      </c>
      <c r="AP1614" s="9" t="str">
        <f t="shared" si="514"/>
        <v>NK1A水3</v>
      </c>
      <c r="AQ1614" s="9">
        <f t="shared" si="515"/>
        <v>0.125</v>
      </c>
      <c r="AR1614" s="11" t="str">
        <f t="shared" si="516"/>
        <v>梶山水3</v>
      </c>
      <c r="AS1614" s="11">
        <f t="shared" si="517"/>
        <v>0.16666666666666666</v>
      </c>
      <c r="AT1614">
        <v>6</v>
      </c>
      <c r="AU1614" s="12">
        <f t="shared" si="518"/>
        <v>1.3333333333333333</v>
      </c>
      <c r="AV1614" s="13" t="str">
        <f t="shared" si="519"/>
        <v>3303水3</v>
      </c>
      <c r="AW1614" s="13">
        <f t="shared" si="520"/>
        <v>8.3333333333333329E-2</v>
      </c>
      <c r="AX1614" s="18" t="str">
        <f t="shared" si="521"/>
        <v>NK1ALCIT1F水33303</v>
      </c>
      <c r="AY1614" s="18">
        <f t="shared" si="522"/>
        <v>0.66666666666666663</v>
      </c>
      <c r="AZ1614"/>
    </row>
    <row r="1615" spans="1:52" x14ac:dyDescent="0.15">
      <c r="A1615" s="1">
        <f t="shared" si="504"/>
        <v>1</v>
      </c>
      <c r="B1615" s="1" t="str">
        <f t="shared" si="505"/>
        <v>編成</v>
      </c>
      <c r="C1615" t="s">
        <v>3697</v>
      </c>
      <c r="D1615" s="1" t="str">
        <f>VLOOKUP($C1615,クラス一覧!$A:$J,10,FALSE)</f>
        <v>IT</v>
      </c>
      <c r="E1615" s="1">
        <f>VLOOKUP($C1615,クラス一覧!$A:$J,8,FALSE)</f>
        <v>8</v>
      </c>
      <c r="F1615" s="1" t="str">
        <f>VLOOKUP($C1615,クラス一覧!$A:$J,9,FALSE)</f>
        <v>加藤</v>
      </c>
      <c r="G1615" s="1" t="str">
        <f>VLOOKUP($H1615,科目一覧!$A:$G,3,FALSE)</f>
        <v>情報処理</v>
      </c>
      <c r="H1615" t="s">
        <v>3056</v>
      </c>
      <c r="I1615" s="1" t="str">
        <f>VLOOKUP($H1615,科目一覧!$A:$G,7,FALSE)</f>
        <v>奥田</v>
      </c>
      <c r="J1615" s="1" t="str">
        <f>VLOOKUP($I1615,教員一覧!$A:$D,2,FALSE)</f>
        <v>ゲーム</v>
      </c>
      <c r="K1615" s="1" t="str">
        <f>VLOOKUP($I1615,教員一覧!$A:$D,3,FALSE)</f>
        <v>プログラム</v>
      </c>
      <c r="L1615" s="1" t="str">
        <f>VLOOKUP($I1615,教員一覧!$A:$D,4,FALSE)</f>
        <v>専任</v>
      </c>
      <c r="M1615" t="s">
        <v>128</v>
      </c>
      <c r="N1615" t="s">
        <v>3789</v>
      </c>
      <c r="O1615" t="s">
        <v>61</v>
      </c>
      <c r="P1615" t="s">
        <v>13</v>
      </c>
      <c r="Q1615">
        <v>4</v>
      </c>
      <c r="R1615">
        <v>3201</v>
      </c>
      <c r="S1615" s="1" t="str">
        <f>VLOOKUP($R1615,教室一覧!$A:$B,2,FALSE)</f>
        <v>普通教室</v>
      </c>
      <c r="T1615" s="1">
        <f>VLOOKUP($R1615,教室一覧!$A:$C,3,FALSE)</f>
        <v>36</v>
      </c>
      <c r="U1615" s="1" t="str">
        <f>VLOOKUP($R1615,教室一覧!$A:$D,4,FALSE)</f>
        <v>3号館</v>
      </c>
      <c r="V1615" s="1" t="str">
        <f>VLOOKUP($R1615,教室一覧!$A:$E,5,FALSE)</f>
        <v>2F</v>
      </c>
      <c r="W1615"/>
      <c r="X1615"/>
      <c r="Y1615" s="1" t="str">
        <f>VLOOKUP($O1615,教員一覧!$A:$D,2,FALSE)</f>
        <v>ゲーム</v>
      </c>
      <c r="Z1615" s="1" t="str">
        <f>VLOOKUP($O1615,教員一覧!$A:$D,3,FALSE)</f>
        <v>プログラム</v>
      </c>
      <c r="AA1615" s="1" t="str">
        <f>VLOOKUP($O1615,教員一覧!$A:$D,4,FALSE)</f>
        <v>専任</v>
      </c>
      <c r="AB1615" s="1" t="str">
        <f t="shared" si="506"/>
        <v/>
      </c>
      <c r="AC1615" s="14" t="s">
        <v>128</v>
      </c>
      <c r="AD1615" s="14" t="s">
        <v>163</v>
      </c>
      <c r="AE1615" s="14" t="s">
        <v>61</v>
      </c>
      <c r="AF1615" s="14" t="s">
        <v>13</v>
      </c>
      <c r="AG1615" s="14">
        <v>4</v>
      </c>
      <c r="AH1615" s="14">
        <v>3201</v>
      </c>
      <c r="AI1615" s="15" t="str">
        <f t="shared" si="507"/>
        <v/>
      </c>
      <c r="AJ1615" s="15" t="str">
        <f t="shared" si="508"/>
        <v/>
      </c>
      <c r="AK1615" s="15" t="str">
        <f t="shared" si="509"/>
        <v/>
      </c>
      <c r="AL1615" s="15" t="str">
        <f t="shared" si="510"/>
        <v/>
      </c>
      <c r="AM1615" s="15" t="str">
        <f t="shared" si="511"/>
        <v/>
      </c>
      <c r="AN1615" s="15" t="str">
        <f t="shared" si="512"/>
        <v/>
      </c>
      <c r="AO1615" s="15" t="str">
        <f t="shared" si="513"/>
        <v/>
      </c>
      <c r="AP1615" s="9" t="str">
        <f t="shared" si="514"/>
        <v>NK1A水4</v>
      </c>
      <c r="AQ1615" s="9">
        <f t="shared" si="515"/>
        <v>0.33333333333333331</v>
      </c>
      <c r="AR1615" s="11" t="str">
        <f t="shared" si="516"/>
        <v>奥田水4</v>
      </c>
      <c r="AS1615" s="11">
        <f t="shared" si="517"/>
        <v>0.16666666666666666</v>
      </c>
      <c r="AT1615">
        <v>3</v>
      </c>
      <c r="AU1615" s="12">
        <f t="shared" si="518"/>
        <v>2.6666666666666665</v>
      </c>
      <c r="AV1615" s="13" t="str">
        <f t="shared" si="519"/>
        <v>3201水4</v>
      </c>
      <c r="AW1615" s="13">
        <f t="shared" si="520"/>
        <v>0.16666666666666666</v>
      </c>
      <c r="AX1615" s="18" t="str">
        <f t="shared" si="521"/>
        <v>NK1ALFEIT1A水43201</v>
      </c>
      <c r="AY1615" s="18">
        <f t="shared" si="522"/>
        <v>2.6666666666666665</v>
      </c>
      <c r="AZ1615"/>
    </row>
    <row r="1616" spans="1:52" x14ac:dyDescent="0.15">
      <c r="A1616" s="1">
        <f t="shared" si="504"/>
        <v>1</v>
      </c>
      <c r="B1616" s="1" t="str">
        <f t="shared" si="505"/>
        <v>編成</v>
      </c>
      <c r="C1616" t="s">
        <v>3697</v>
      </c>
      <c r="D1616" s="1" t="str">
        <f>VLOOKUP($C1616,クラス一覧!$A:$J,10,FALSE)</f>
        <v>IT</v>
      </c>
      <c r="E1616" s="1">
        <f>VLOOKUP($C1616,クラス一覧!$A:$J,8,FALSE)</f>
        <v>8</v>
      </c>
      <c r="F1616" s="1" t="str">
        <f>VLOOKUP($C1616,クラス一覧!$A:$J,9,FALSE)</f>
        <v>加藤</v>
      </c>
      <c r="G1616" s="1" t="str">
        <f>VLOOKUP($H1616,科目一覧!$A:$G,3,FALSE)</f>
        <v>情報処理</v>
      </c>
      <c r="H1616" t="s">
        <v>3056</v>
      </c>
      <c r="I1616" s="1" t="str">
        <f>VLOOKUP($H1616,科目一覧!$A:$G,7,FALSE)</f>
        <v>奥田</v>
      </c>
      <c r="J1616" s="1" t="str">
        <f>VLOOKUP($I1616,教員一覧!$A:$D,2,FALSE)</f>
        <v>ゲーム</v>
      </c>
      <c r="K1616" s="1" t="str">
        <f>VLOOKUP($I1616,教員一覧!$A:$D,3,FALSE)</f>
        <v>プログラム</v>
      </c>
      <c r="L1616" s="1" t="str">
        <f>VLOOKUP($I1616,教員一覧!$A:$D,4,FALSE)</f>
        <v>専任</v>
      </c>
      <c r="M1616" t="s">
        <v>129</v>
      </c>
      <c r="N1616" t="s">
        <v>3789</v>
      </c>
      <c r="O1616" t="s">
        <v>8</v>
      </c>
      <c r="P1616" t="s">
        <v>13</v>
      </c>
      <c r="Q1616">
        <v>4</v>
      </c>
      <c r="R1616">
        <v>3202</v>
      </c>
      <c r="S1616" s="1" t="str">
        <f>VLOOKUP($R1616,教室一覧!$A:$B,2,FALSE)</f>
        <v>普通教室</v>
      </c>
      <c r="T1616" s="1">
        <f>VLOOKUP($R1616,教室一覧!$A:$C,3,FALSE)</f>
        <v>36</v>
      </c>
      <c r="U1616" s="1" t="str">
        <f>VLOOKUP($R1616,教室一覧!$A:$D,4,FALSE)</f>
        <v>3号館</v>
      </c>
      <c r="V1616" s="1" t="str">
        <f>VLOOKUP($R1616,教室一覧!$A:$E,5,FALSE)</f>
        <v>2F</v>
      </c>
      <c r="W1616"/>
      <c r="X1616"/>
      <c r="Y1616" s="1" t="str">
        <f>VLOOKUP($O1616,教員一覧!$A:$D,2,FALSE)</f>
        <v>IT</v>
      </c>
      <c r="Z1616" s="1" t="str">
        <f>VLOOKUP($O1616,教員一覧!$A:$D,3,FALSE)</f>
        <v>　</v>
      </c>
      <c r="AA1616" s="1" t="str">
        <f>VLOOKUP($O1616,教員一覧!$A:$D,4,FALSE)</f>
        <v>専任</v>
      </c>
      <c r="AB1616" s="1" t="str">
        <f t="shared" si="506"/>
        <v/>
      </c>
      <c r="AC1616" s="14" t="s">
        <v>129</v>
      </c>
      <c r="AD1616" s="14" t="s">
        <v>163</v>
      </c>
      <c r="AE1616" s="14" t="s">
        <v>8</v>
      </c>
      <c r="AF1616" s="14" t="s">
        <v>13</v>
      </c>
      <c r="AG1616" s="14">
        <v>4</v>
      </c>
      <c r="AH1616" s="14">
        <v>3202</v>
      </c>
      <c r="AI1616" s="15" t="str">
        <f t="shared" si="507"/>
        <v/>
      </c>
      <c r="AJ1616" s="15" t="str">
        <f t="shared" si="508"/>
        <v/>
      </c>
      <c r="AK1616" s="15" t="str">
        <f t="shared" si="509"/>
        <v/>
      </c>
      <c r="AL1616" s="15" t="str">
        <f t="shared" si="510"/>
        <v/>
      </c>
      <c r="AM1616" s="15" t="str">
        <f t="shared" si="511"/>
        <v/>
      </c>
      <c r="AN1616" s="15" t="str">
        <f t="shared" si="512"/>
        <v/>
      </c>
      <c r="AO1616" s="15" t="str">
        <f t="shared" si="513"/>
        <v/>
      </c>
      <c r="AP1616" s="9" t="str">
        <f t="shared" si="514"/>
        <v>NK1A水4</v>
      </c>
      <c r="AQ1616" s="9">
        <f t="shared" si="515"/>
        <v>0.33333333333333331</v>
      </c>
      <c r="AR1616" s="11" t="str">
        <f t="shared" si="516"/>
        <v>寺澤水4</v>
      </c>
      <c r="AS1616" s="11">
        <f t="shared" si="517"/>
        <v>0.16666666666666666</v>
      </c>
      <c r="AT1616">
        <v>3</v>
      </c>
      <c r="AU1616" s="12">
        <f t="shared" si="518"/>
        <v>2.6666666666666665</v>
      </c>
      <c r="AV1616" s="13" t="str">
        <f t="shared" si="519"/>
        <v>3202水4</v>
      </c>
      <c r="AW1616" s="13">
        <f t="shared" si="520"/>
        <v>0.16666666666666666</v>
      </c>
      <c r="AX1616" s="18" t="str">
        <f t="shared" si="521"/>
        <v>NK1ALFEIT1B水43202</v>
      </c>
      <c r="AY1616" s="18">
        <f t="shared" si="522"/>
        <v>2.6666666666666665</v>
      </c>
      <c r="AZ1616"/>
    </row>
    <row r="1617" spans="1:52" x14ac:dyDescent="0.15">
      <c r="A1617" s="1">
        <f t="shared" si="504"/>
        <v>1</v>
      </c>
      <c r="B1617" s="1" t="str">
        <f t="shared" si="505"/>
        <v>編成</v>
      </c>
      <c r="C1617" t="s">
        <v>3697</v>
      </c>
      <c r="D1617" s="1" t="str">
        <f>VLOOKUP($C1617,クラス一覧!$A:$J,10,FALSE)</f>
        <v>IT</v>
      </c>
      <c r="E1617" s="1">
        <f>VLOOKUP($C1617,クラス一覧!$A:$J,8,FALSE)</f>
        <v>8</v>
      </c>
      <c r="F1617" s="1" t="str">
        <f>VLOOKUP($C1617,クラス一覧!$A:$J,9,FALSE)</f>
        <v>加藤</v>
      </c>
      <c r="G1617" s="1" t="str">
        <f>VLOOKUP($H1617,科目一覧!$A:$G,3,FALSE)</f>
        <v>情報処理</v>
      </c>
      <c r="H1617" t="s">
        <v>3056</v>
      </c>
      <c r="I1617" s="1" t="str">
        <f>VLOOKUP($H1617,科目一覧!$A:$G,7,FALSE)</f>
        <v>奥田</v>
      </c>
      <c r="J1617" s="1" t="str">
        <f>VLOOKUP($I1617,教員一覧!$A:$D,2,FALSE)</f>
        <v>ゲーム</v>
      </c>
      <c r="K1617" s="1" t="str">
        <f>VLOOKUP($I1617,教員一覧!$A:$D,3,FALSE)</f>
        <v>プログラム</v>
      </c>
      <c r="L1617" s="1" t="str">
        <f>VLOOKUP($I1617,教員一覧!$A:$D,4,FALSE)</f>
        <v>専任</v>
      </c>
      <c r="M1617" t="s">
        <v>130</v>
      </c>
      <c r="N1617" t="s">
        <v>3789</v>
      </c>
      <c r="O1617" t="s">
        <v>1484</v>
      </c>
      <c r="P1617" t="s">
        <v>13</v>
      </c>
      <c r="Q1617">
        <v>4</v>
      </c>
      <c r="R1617">
        <v>3203</v>
      </c>
      <c r="S1617" s="1" t="str">
        <f>VLOOKUP($R1617,教室一覧!$A:$B,2,FALSE)</f>
        <v>普通教室</v>
      </c>
      <c r="T1617" s="1">
        <f>VLOOKUP($R1617,教室一覧!$A:$C,3,FALSE)</f>
        <v>36</v>
      </c>
      <c r="U1617" s="1" t="str">
        <f>VLOOKUP($R1617,教室一覧!$A:$D,4,FALSE)</f>
        <v>3号館</v>
      </c>
      <c r="V1617" s="1" t="str">
        <f>VLOOKUP($R1617,教室一覧!$A:$E,5,FALSE)</f>
        <v>2F</v>
      </c>
      <c r="W1617"/>
      <c r="X1617"/>
      <c r="Y1617" s="1" t="str">
        <f>VLOOKUP($O1617,教員一覧!$A:$D,2,FALSE)</f>
        <v>IT</v>
      </c>
      <c r="Z1617" s="1" t="str">
        <f>VLOOKUP($O1617,教員一覧!$A:$D,3,FALSE)</f>
        <v>　</v>
      </c>
      <c r="AA1617" s="1" t="str">
        <f>VLOOKUP($O1617,教員一覧!$A:$D,4,FALSE)</f>
        <v>非常勤</v>
      </c>
      <c r="AB1617" s="1" t="str">
        <f t="shared" si="506"/>
        <v/>
      </c>
      <c r="AC1617" s="14" t="s">
        <v>130</v>
      </c>
      <c r="AD1617" s="14" t="s">
        <v>163</v>
      </c>
      <c r="AE1617" s="14" t="s">
        <v>1484</v>
      </c>
      <c r="AF1617" s="14" t="s">
        <v>13</v>
      </c>
      <c r="AG1617" s="14">
        <v>4</v>
      </c>
      <c r="AH1617" s="14">
        <v>3203</v>
      </c>
      <c r="AI1617" s="15" t="str">
        <f t="shared" si="507"/>
        <v/>
      </c>
      <c r="AJ1617" s="15" t="str">
        <f t="shared" si="508"/>
        <v/>
      </c>
      <c r="AK1617" s="15" t="str">
        <f t="shared" si="509"/>
        <v/>
      </c>
      <c r="AL1617" s="15" t="str">
        <f t="shared" si="510"/>
        <v/>
      </c>
      <c r="AM1617" s="15" t="str">
        <f t="shared" si="511"/>
        <v/>
      </c>
      <c r="AN1617" s="15" t="str">
        <f t="shared" si="512"/>
        <v/>
      </c>
      <c r="AO1617" s="15" t="str">
        <f t="shared" si="513"/>
        <v/>
      </c>
      <c r="AP1617" s="9" t="str">
        <f t="shared" si="514"/>
        <v>NK1A水4</v>
      </c>
      <c r="AQ1617" s="9">
        <f t="shared" si="515"/>
        <v>0.33333333333333331</v>
      </c>
      <c r="AR1617" s="11" t="str">
        <f t="shared" si="516"/>
        <v>吹野水4</v>
      </c>
      <c r="AS1617" s="11">
        <f t="shared" si="517"/>
        <v>0.16666666666666666</v>
      </c>
      <c r="AT1617">
        <v>3</v>
      </c>
      <c r="AU1617" s="12">
        <f t="shared" si="518"/>
        <v>2.6666666666666665</v>
      </c>
      <c r="AV1617" s="13" t="str">
        <f t="shared" si="519"/>
        <v>3203水4</v>
      </c>
      <c r="AW1617" s="13">
        <f t="shared" si="520"/>
        <v>0.16666666666666666</v>
      </c>
      <c r="AX1617" s="18" t="str">
        <f t="shared" si="521"/>
        <v>NK1ALFEIT1C水43203</v>
      </c>
      <c r="AY1617" s="18">
        <f t="shared" si="522"/>
        <v>2.6666666666666665</v>
      </c>
      <c r="AZ1617"/>
    </row>
    <row r="1618" spans="1:52" x14ac:dyDescent="0.15">
      <c r="A1618" s="1">
        <f t="shared" si="504"/>
        <v>1</v>
      </c>
      <c r="B1618" s="1" t="str">
        <f t="shared" si="505"/>
        <v>編成</v>
      </c>
      <c r="C1618" t="s">
        <v>3697</v>
      </c>
      <c r="D1618" s="1" t="str">
        <f>VLOOKUP($C1618,クラス一覧!$A:$J,10,FALSE)</f>
        <v>IT</v>
      </c>
      <c r="E1618" s="1">
        <f>VLOOKUP($C1618,クラス一覧!$A:$J,8,FALSE)</f>
        <v>8</v>
      </c>
      <c r="F1618" s="1" t="str">
        <f>VLOOKUP($C1618,クラス一覧!$A:$J,9,FALSE)</f>
        <v>加藤</v>
      </c>
      <c r="G1618" s="1" t="str">
        <f>VLOOKUP($H1618,科目一覧!$A:$G,3,FALSE)</f>
        <v>情報処理</v>
      </c>
      <c r="H1618" t="s">
        <v>1657</v>
      </c>
      <c r="I1618" s="1" t="str">
        <f>VLOOKUP($H1618,科目一覧!$A:$G,7,FALSE)</f>
        <v>今井</v>
      </c>
      <c r="J1618" s="1" t="str">
        <f>VLOOKUP($I1618,教員一覧!$A:$D,2,FALSE)</f>
        <v>IT</v>
      </c>
      <c r="K1618" s="1" t="str">
        <f>VLOOKUP($I1618,教員一覧!$A:$D,3,FALSE)</f>
        <v>　</v>
      </c>
      <c r="L1618" s="1" t="str">
        <f>VLOOKUP($I1618,教員一覧!$A:$D,4,FALSE)</f>
        <v>専任</v>
      </c>
      <c r="M1618" t="s">
        <v>1757</v>
      </c>
      <c r="N1618" t="s">
        <v>3789</v>
      </c>
      <c r="O1618" t="s">
        <v>8</v>
      </c>
      <c r="P1618" t="s">
        <v>15</v>
      </c>
      <c r="Q1618">
        <v>1</v>
      </c>
      <c r="R1618">
        <v>3201</v>
      </c>
      <c r="S1618" s="1" t="str">
        <f>VLOOKUP($R1618,教室一覧!$A:$B,2,FALSE)</f>
        <v>普通教室</v>
      </c>
      <c r="T1618" s="1">
        <f>VLOOKUP($R1618,教室一覧!$A:$C,3,FALSE)</f>
        <v>36</v>
      </c>
      <c r="U1618" s="1" t="str">
        <f>VLOOKUP($R1618,教室一覧!$A:$D,4,FALSE)</f>
        <v>3号館</v>
      </c>
      <c r="V1618" s="1" t="str">
        <f>VLOOKUP($R1618,教室一覧!$A:$E,5,FALSE)</f>
        <v>2F</v>
      </c>
      <c r="W1618"/>
      <c r="X1618"/>
      <c r="Y1618" s="1" t="str">
        <f>VLOOKUP($O1618,教員一覧!$A:$D,2,FALSE)</f>
        <v>IT</v>
      </c>
      <c r="Z1618" s="1" t="str">
        <f>VLOOKUP($O1618,教員一覧!$A:$D,3,FALSE)</f>
        <v>　</v>
      </c>
      <c r="AA1618" s="1" t="str">
        <f>VLOOKUP($O1618,教員一覧!$A:$D,4,FALSE)</f>
        <v>専任</v>
      </c>
      <c r="AB1618" s="1" t="str">
        <f t="shared" si="506"/>
        <v/>
      </c>
      <c r="AC1618" s="14" t="s">
        <v>1757</v>
      </c>
      <c r="AD1618" s="14" t="s">
        <v>163</v>
      </c>
      <c r="AE1618" s="14" t="s">
        <v>8</v>
      </c>
      <c r="AF1618" s="14" t="s">
        <v>15</v>
      </c>
      <c r="AG1618" s="14">
        <v>1</v>
      </c>
      <c r="AH1618" s="14">
        <v>3201</v>
      </c>
      <c r="AI1618" s="15" t="str">
        <f t="shared" si="507"/>
        <v/>
      </c>
      <c r="AJ1618" s="15" t="str">
        <f t="shared" si="508"/>
        <v/>
      </c>
      <c r="AK1618" s="15" t="str">
        <f t="shared" si="509"/>
        <v/>
      </c>
      <c r="AL1618" s="15" t="str">
        <f t="shared" si="510"/>
        <v/>
      </c>
      <c r="AM1618" s="15" t="str">
        <f t="shared" si="511"/>
        <v/>
      </c>
      <c r="AN1618" s="15" t="str">
        <f t="shared" si="512"/>
        <v/>
      </c>
      <c r="AO1618" s="15" t="str">
        <f t="shared" si="513"/>
        <v/>
      </c>
      <c r="AP1618" s="9" t="str">
        <f t="shared" si="514"/>
        <v>NK1A木1</v>
      </c>
      <c r="AQ1618" s="9">
        <f t="shared" si="515"/>
        <v>1</v>
      </c>
      <c r="AR1618" s="11" t="str">
        <f t="shared" si="516"/>
        <v>寺澤木1</v>
      </c>
      <c r="AS1618" s="11">
        <f t="shared" si="517"/>
        <v>0.25</v>
      </c>
      <c r="AT1618">
        <v>1</v>
      </c>
      <c r="AU1618" s="12">
        <f t="shared" si="518"/>
        <v>8</v>
      </c>
      <c r="AV1618" s="13" t="str">
        <f t="shared" si="519"/>
        <v>3201木1</v>
      </c>
      <c r="AW1618" s="13">
        <f t="shared" si="520"/>
        <v>0.25</v>
      </c>
      <c r="AX1618" s="18" t="str">
        <f t="shared" si="521"/>
        <v>NK1AUINKESKNK1A木13201</v>
      </c>
      <c r="AY1618" s="18">
        <f t="shared" si="522"/>
        <v>8</v>
      </c>
      <c r="AZ1618"/>
    </row>
    <row r="1619" spans="1:52" x14ac:dyDescent="0.15">
      <c r="A1619" s="1">
        <f t="shared" si="504"/>
        <v>1</v>
      </c>
      <c r="B1619" s="1" t="str">
        <f t="shared" si="505"/>
        <v>編成</v>
      </c>
      <c r="C1619" t="s">
        <v>3697</v>
      </c>
      <c r="D1619" s="1" t="str">
        <f>VLOOKUP($C1619,クラス一覧!$A:$J,10,FALSE)</f>
        <v>IT</v>
      </c>
      <c r="E1619" s="1">
        <f>VLOOKUP($C1619,クラス一覧!$A:$J,8,FALSE)</f>
        <v>8</v>
      </c>
      <c r="F1619" s="1" t="str">
        <f>VLOOKUP($C1619,クラス一覧!$A:$J,9,FALSE)</f>
        <v>加藤</v>
      </c>
      <c r="G1619" s="1" t="str">
        <f>VLOOKUP($H1619,科目一覧!$A:$G,3,FALSE)</f>
        <v>情報処理</v>
      </c>
      <c r="H1619" t="s">
        <v>1669</v>
      </c>
      <c r="I1619" s="1" t="str">
        <f>VLOOKUP($H1619,科目一覧!$A:$G,7,FALSE)</f>
        <v>今井</v>
      </c>
      <c r="J1619" s="1" t="str">
        <f>VLOOKUP($I1619,教員一覧!$A:$D,2,FALSE)</f>
        <v>IT</v>
      </c>
      <c r="K1619" s="1" t="str">
        <f>VLOOKUP($I1619,教員一覧!$A:$D,3,FALSE)</f>
        <v>　</v>
      </c>
      <c r="L1619" s="1" t="str">
        <f>VLOOKUP($I1619,教員一覧!$A:$D,4,FALSE)</f>
        <v>専任</v>
      </c>
      <c r="M1619" t="s">
        <v>1757</v>
      </c>
      <c r="N1619" t="s">
        <v>3789</v>
      </c>
      <c r="O1619" t="s">
        <v>28</v>
      </c>
      <c r="P1619" t="s">
        <v>15</v>
      </c>
      <c r="Q1619">
        <v>2</v>
      </c>
      <c r="R1619">
        <v>3201</v>
      </c>
      <c r="S1619" s="1" t="str">
        <f>VLOOKUP($R1619,教室一覧!$A:$B,2,FALSE)</f>
        <v>普通教室</v>
      </c>
      <c r="T1619" s="1">
        <f>VLOOKUP($R1619,教室一覧!$A:$C,3,FALSE)</f>
        <v>36</v>
      </c>
      <c r="U1619" s="1" t="str">
        <f>VLOOKUP($R1619,教室一覧!$A:$D,4,FALSE)</f>
        <v>3号館</v>
      </c>
      <c r="V1619" s="1" t="str">
        <f>VLOOKUP($R1619,教室一覧!$A:$E,5,FALSE)</f>
        <v>2F</v>
      </c>
      <c r="W1619"/>
      <c r="X1619"/>
      <c r="Y1619" s="1" t="str">
        <f>VLOOKUP($O1619,教員一覧!$A:$D,2,FALSE)</f>
        <v>IT</v>
      </c>
      <c r="Z1619" s="1" t="str">
        <f>VLOOKUP($O1619,教員一覧!$A:$D,3,FALSE)</f>
        <v>　</v>
      </c>
      <c r="AA1619" s="1" t="str">
        <f>VLOOKUP($O1619,教員一覧!$A:$D,4,FALSE)</f>
        <v>専任</v>
      </c>
      <c r="AB1619" s="1" t="str">
        <f t="shared" si="506"/>
        <v/>
      </c>
      <c r="AC1619" s="14" t="s">
        <v>1757</v>
      </c>
      <c r="AD1619" s="14" t="s">
        <v>163</v>
      </c>
      <c r="AE1619" s="14" t="s">
        <v>28</v>
      </c>
      <c r="AF1619" s="14" t="s">
        <v>15</v>
      </c>
      <c r="AG1619" s="14">
        <v>2</v>
      </c>
      <c r="AH1619" s="14">
        <v>3201</v>
      </c>
      <c r="AI1619" s="15" t="str">
        <f t="shared" si="507"/>
        <v/>
      </c>
      <c r="AJ1619" s="15" t="str">
        <f t="shared" si="508"/>
        <v/>
      </c>
      <c r="AK1619" s="15" t="str">
        <f t="shared" si="509"/>
        <v/>
      </c>
      <c r="AL1619" s="15" t="str">
        <f t="shared" si="510"/>
        <v/>
      </c>
      <c r="AM1619" s="15" t="str">
        <f t="shared" si="511"/>
        <v/>
      </c>
      <c r="AN1619" s="15" t="str">
        <f t="shared" si="512"/>
        <v/>
      </c>
      <c r="AO1619" s="15" t="str">
        <f t="shared" si="513"/>
        <v/>
      </c>
      <c r="AP1619" s="9" t="str">
        <f t="shared" si="514"/>
        <v>NK1A木2</v>
      </c>
      <c r="AQ1619" s="9">
        <f t="shared" si="515"/>
        <v>1</v>
      </c>
      <c r="AR1619" s="11" t="str">
        <f t="shared" si="516"/>
        <v>今井木2</v>
      </c>
      <c r="AS1619" s="11">
        <f t="shared" si="517"/>
        <v>0.25</v>
      </c>
      <c r="AT1619">
        <v>1</v>
      </c>
      <c r="AU1619" s="12">
        <f t="shared" si="518"/>
        <v>8</v>
      </c>
      <c r="AV1619" s="13" t="str">
        <f t="shared" si="519"/>
        <v>3201木2</v>
      </c>
      <c r="AW1619" s="13">
        <f t="shared" si="520"/>
        <v>0.25</v>
      </c>
      <c r="AX1619" s="18" t="str">
        <f t="shared" si="521"/>
        <v>NK1AUINKESKNK1A木23201</v>
      </c>
      <c r="AY1619" s="18">
        <f t="shared" si="522"/>
        <v>8</v>
      </c>
      <c r="AZ1619"/>
    </row>
    <row r="1620" spans="1:52" x14ac:dyDescent="0.15">
      <c r="A1620" s="1">
        <f t="shared" si="504"/>
        <v>1</v>
      </c>
      <c r="B1620" s="1" t="str">
        <f t="shared" si="505"/>
        <v>編成</v>
      </c>
      <c r="C1620" t="s">
        <v>3697</v>
      </c>
      <c r="D1620" s="1" t="str">
        <f>VLOOKUP($C1620,クラス一覧!$A:$J,10,FALSE)</f>
        <v>IT</v>
      </c>
      <c r="E1620" s="1">
        <f>VLOOKUP($C1620,クラス一覧!$A:$J,8,FALSE)</f>
        <v>8</v>
      </c>
      <c r="F1620" s="1" t="str">
        <f>VLOOKUP($C1620,クラス一覧!$A:$J,9,FALSE)</f>
        <v>加藤</v>
      </c>
      <c r="G1620" s="1" t="str">
        <f>VLOOKUP($H1620,科目一覧!$A:$G,3,FALSE)</f>
        <v>ネットワーク</v>
      </c>
      <c r="H1620" t="s">
        <v>1668</v>
      </c>
      <c r="I1620" s="1" t="str">
        <f>VLOOKUP($H1620,科目一覧!$A:$G,7,FALSE)</f>
        <v>内山</v>
      </c>
      <c r="J1620" s="1" t="str">
        <f>VLOOKUP($I1620,教員一覧!$A:$D,2,FALSE)</f>
        <v>IT</v>
      </c>
      <c r="K1620" s="1" t="str">
        <f>VLOOKUP($I1620,教員一覧!$A:$D,3,FALSE)</f>
        <v>　</v>
      </c>
      <c r="L1620" s="1" t="str">
        <f>VLOOKUP($I1620,教員一覧!$A:$D,4,FALSE)</f>
        <v>専任</v>
      </c>
      <c r="M1620" t="s">
        <v>1757</v>
      </c>
      <c r="N1620" t="s">
        <v>3789</v>
      </c>
      <c r="O1620" t="s">
        <v>11</v>
      </c>
      <c r="P1620" t="s">
        <v>15</v>
      </c>
      <c r="Q1620">
        <v>3</v>
      </c>
      <c r="R1620">
        <v>3601</v>
      </c>
      <c r="S1620" s="1" t="str">
        <f>VLOOKUP($R1620,教室一覧!$A:$B,2,FALSE)</f>
        <v>ノート36</v>
      </c>
      <c r="T1620" s="1">
        <f>VLOOKUP($R1620,教室一覧!$A:$C,3,FALSE)</f>
        <v>36</v>
      </c>
      <c r="U1620" s="1" t="str">
        <f>VLOOKUP($R1620,教室一覧!$A:$D,4,FALSE)</f>
        <v>3号館</v>
      </c>
      <c r="V1620" s="1" t="str">
        <f>VLOOKUP($R1620,教室一覧!$A:$E,5,FALSE)</f>
        <v>6F</v>
      </c>
      <c r="W1620"/>
      <c r="X1620"/>
      <c r="Y1620" s="1" t="str">
        <f>VLOOKUP($O1620,教員一覧!$A:$D,2,FALSE)</f>
        <v>IT</v>
      </c>
      <c r="Z1620" s="1" t="str">
        <f>VLOOKUP($O1620,教員一覧!$A:$D,3,FALSE)</f>
        <v>　</v>
      </c>
      <c r="AA1620" s="1" t="str">
        <f>VLOOKUP($O1620,教員一覧!$A:$D,4,FALSE)</f>
        <v>専任</v>
      </c>
      <c r="AB1620" s="1" t="str">
        <f t="shared" si="506"/>
        <v>担任</v>
      </c>
      <c r="AC1620" s="14" t="s">
        <v>1757</v>
      </c>
      <c r="AD1620" s="14" t="s">
        <v>163</v>
      </c>
      <c r="AE1620" s="14" t="s">
        <v>11</v>
      </c>
      <c r="AF1620" s="14" t="s">
        <v>15</v>
      </c>
      <c r="AG1620" s="14">
        <v>3</v>
      </c>
      <c r="AH1620" s="14">
        <v>3601</v>
      </c>
      <c r="AI1620" s="15" t="str">
        <f t="shared" si="507"/>
        <v/>
      </c>
      <c r="AJ1620" s="15" t="str">
        <f t="shared" si="508"/>
        <v/>
      </c>
      <c r="AK1620" s="15" t="str">
        <f t="shared" si="509"/>
        <v/>
      </c>
      <c r="AL1620" s="15" t="str">
        <f t="shared" si="510"/>
        <v/>
      </c>
      <c r="AM1620" s="15" t="str">
        <f t="shared" si="511"/>
        <v/>
      </c>
      <c r="AN1620" s="15" t="str">
        <f t="shared" si="512"/>
        <v/>
      </c>
      <c r="AO1620" s="15" t="str">
        <f t="shared" si="513"/>
        <v/>
      </c>
      <c r="AP1620" s="9" t="str">
        <f t="shared" si="514"/>
        <v>NK1A木3</v>
      </c>
      <c r="AQ1620" s="9">
        <f t="shared" si="515"/>
        <v>0.5</v>
      </c>
      <c r="AR1620" s="11" t="str">
        <f t="shared" si="516"/>
        <v>加藤木3</v>
      </c>
      <c r="AS1620" s="11">
        <f t="shared" si="517"/>
        <v>0.25</v>
      </c>
      <c r="AT1620">
        <v>1</v>
      </c>
      <c r="AU1620" s="12">
        <f t="shared" si="518"/>
        <v>8</v>
      </c>
      <c r="AV1620" s="13" t="str">
        <f t="shared" si="519"/>
        <v>3601木3</v>
      </c>
      <c r="AW1620" s="13">
        <f t="shared" si="520"/>
        <v>0.125</v>
      </c>
      <c r="AX1620" s="18" t="str">
        <f t="shared" si="521"/>
        <v>NK1AUINKESKNK1A木33601</v>
      </c>
      <c r="AY1620" s="18">
        <f t="shared" si="522"/>
        <v>4</v>
      </c>
      <c r="AZ1620"/>
    </row>
    <row r="1621" spans="1:52" x14ac:dyDescent="0.15">
      <c r="A1621" s="1">
        <f t="shared" si="504"/>
        <v>1</v>
      </c>
      <c r="B1621" s="1" t="str">
        <f t="shared" si="505"/>
        <v>編成</v>
      </c>
      <c r="C1621" t="s">
        <v>3697</v>
      </c>
      <c r="D1621" s="1" t="str">
        <f>VLOOKUP($C1621,クラス一覧!$A:$J,10,FALSE)</f>
        <v>IT</v>
      </c>
      <c r="E1621" s="1">
        <f>VLOOKUP($C1621,クラス一覧!$A:$J,8,FALSE)</f>
        <v>8</v>
      </c>
      <c r="F1621" s="1" t="str">
        <f>VLOOKUP($C1621,クラス一覧!$A:$J,9,FALSE)</f>
        <v>加藤</v>
      </c>
      <c r="G1621" s="1" t="str">
        <f>VLOOKUP($H1621,科目一覧!$A:$G,3,FALSE)</f>
        <v>情報処理</v>
      </c>
      <c r="H1621" t="s">
        <v>3056</v>
      </c>
      <c r="I1621" s="1" t="str">
        <f>VLOOKUP($H1621,科目一覧!$A:$G,7,FALSE)</f>
        <v>奥田</v>
      </c>
      <c r="J1621" s="1" t="str">
        <f>VLOOKUP($I1621,教員一覧!$A:$D,2,FALSE)</f>
        <v>ゲーム</v>
      </c>
      <c r="K1621" s="1" t="str">
        <f>VLOOKUP($I1621,教員一覧!$A:$D,3,FALSE)</f>
        <v>プログラム</v>
      </c>
      <c r="L1621" s="1" t="str">
        <f>VLOOKUP($I1621,教員一覧!$A:$D,4,FALSE)</f>
        <v>専任</v>
      </c>
      <c r="M1621" t="s">
        <v>128</v>
      </c>
      <c r="N1621" t="s">
        <v>3789</v>
      </c>
      <c r="O1621" t="s">
        <v>61</v>
      </c>
      <c r="P1621" t="s">
        <v>15</v>
      </c>
      <c r="Q1621">
        <v>4</v>
      </c>
      <c r="R1621">
        <v>3201</v>
      </c>
      <c r="S1621" s="1" t="str">
        <f>VLOOKUP($R1621,教室一覧!$A:$B,2,FALSE)</f>
        <v>普通教室</v>
      </c>
      <c r="T1621" s="1">
        <f>VLOOKUP($R1621,教室一覧!$A:$C,3,FALSE)</f>
        <v>36</v>
      </c>
      <c r="U1621" s="1" t="str">
        <f>VLOOKUP($R1621,教室一覧!$A:$D,4,FALSE)</f>
        <v>3号館</v>
      </c>
      <c r="V1621" s="1" t="str">
        <f>VLOOKUP($R1621,教室一覧!$A:$E,5,FALSE)</f>
        <v>2F</v>
      </c>
      <c r="W1621"/>
      <c r="X1621"/>
      <c r="Y1621" s="1" t="str">
        <f>VLOOKUP($O1621,教員一覧!$A:$D,2,FALSE)</f>
        <v>ゲーム</v>
      </c>
      <c r="Z1621" s="1" t="str">
        <f>VLOOKUP($O1621,教員一覧!$A:$D,3,FALSE)</f>
        <v>プログラム</v>
      </c>
      <c r="AA1621" s="1" t="str">
        <f>VLOOKUP($O1621,教員一覧!$A:$D,4,FALSE)</f>
        <v>専任</v>
      </c>
      <c r="AB1621" s="1" t="str">
        <f t="shared" si="506"/>
        <v/>
      </c>
      <c r="AC1621" s="14" t="s">
        <v>128</v>
      </c>
      <c r="AD1621" s="14" t="s">
        <v>163</v>
      </c>
      <c r="AE1621" s="14" t="s">
        <v>61</v>
      </c>
      <c r="AF1621" s="14" t="s">
        <v>15</v>
      </c>
      <c r="AG1621" s="14">
        <v>4</v>
      </c>
      <c r="AH1621" s="14">
        <v>3201</v>
      </c>
      <c r="AI1621" s="15" t="str">
        <f t="shared" si="507"/>
        <v/>
      </c>
      <c r="AJ1621" s="15" t="str">
        <f t="shared" si="508"/>
        <v/>
      </c>
      <c r="AK1621" s="15" t="str">
        <f t="shared" si="509"/>
        <v/>
      </c>
      <c r="AL1621" s="15" t="str">
        <f t="shared" si="510"/>
        <v/>
      </c>
      <c r="AM1621" s="15" t="str">
        <f t="shared" si="511"/>
        <v/>
      </c>
      <c r="AN1621" s="15" t="str">
        <f t="shared" si="512"/>
        <v/>
      </c>
      <c r="AO1621" s="15" t="str">
        <f t="shared" si="513"/>
        <v/>
      </c>
      <c r="AP1621" s="9" t="str">
        <f t="shared" si="514"/>
        <v>NK1A木4</v>
      </c>
      <c r="AQ1621" s="9">
        <f t="shared" si="515"/>
        <v>0.33333333333333331</v>
      </c>
      <c r="AR1621" s="11" t="str">
        <f t="shared" si="516"/>
        <v>奥田木4</v>
      </c>
      <c r="AS1621" s="11">
        <f t="shared" si="517"/>
        <v>0.16666666666666666</v>
      </c>
      <c r="AT1621">
        <v>3</v>
      </c>
      <c r="AU1621" s="12">
        <f t="shared" si="518"/>
        <v>2.6666666666666665</v>
      </c>
      <c r="AV1621" s="13" t="str">
        <f t="shared" si="519"/>
        <v>3201木4</v>
      </c>
      <c r="AW1621" s="13">
        <f t="shared" si="520"/>
        <v>0.16666666666666666</v>
      </c>
      <c r="AX1621" s="18" t="str">
        <f t="shared" si="521"/>
        <v>NK1ALFEIT1A木43201</v>
      </c>
      <c r="AY1621" s="18">
        <f t="shared" si="522"/>
        <v>2.6666666666666665</v>
      </c>
      <c r="AZ1621"/>
    </row>
    <row r="1622" spans="1:52" x14ac:dyDescent="0.15">
      <c r="A1622" s="1">
        <f t="shared" si="504"/>
        <v>1</v>
      </c>
      <c r="B1622" s="1" t="str">
        <f t="shared" si="505"/>
        <v>編成</v>
      </c>
      <c r="C1622" t="s">
        <v>3697</v>
      </c>
      <c r="D1622" s="1" t="str">
        <f>VLOOKUP($C1622,クラス一覧!$A:$J,10,FALSE)</f>
        <v>IT</v>
      </c>
      <c r="E1622" s="1">
        <f>VLOOKUP($C1622,クラス一覧!$A:$J,8,FALSE)</f>
        <v>8</v>
      </c>
      <c r="F1622" s="1" t="str">
        <f>VLOOKUP($C1622,クラス一覧!$A:$J,9,FALSE)</f>
        <v>加藤</v>
      </c>
      <c r="G1622" s="1" t="str">
        <f>VLOOKUP($H1622,科目一覧!$A:$G,3,FALSE)</f>
        <v>情報処理</v>
      </c>
      <c r="H1622" t="s">
        <v>3056</v>
      </c>
      <c r="I1622" s="1" t="str">
        <f>VLOOKUP($H1622,科目一覧!$A:$G,7,FALSE)</f>
        <v>奥田</v>
      </c>
      <c r="J1622" s="1" t="str">
        <f>VLOOKUP($I1622,教員一覧!$A:$D,2,FALSE)</f>
        <v>ゲーム</v>
      </c>
      <c r="K1622" s="1" t="str">
        <f>VLOOKUP($I1622,教員一覧!$A:$D,3,FALSE)</f>
        <v>プログラム</v>
      </c>
      <c r="L1622" s="1" t="str">
        <f>VLOOKUP($I1622,教員一覧!$A:$D,4,FALSE)</f>
        <v>専任</v>
      </c>
      <c r="M1622" t="s">
        <v>129</v>
      </c>
      <c r="N1622" t="s">
        <v>3789</v>
      </c>
      <c r="O1622" t="s">
        <v>8</v>
      </c>
      <c r="P1622" t="s">
        <v>15</v>
      </c>
      <c r="Q1622">
        <v>4</v>
      </c>
      <c r="R1622">
        <v>3202</v>
      </c>
      <c r="S1622" s="1" t="str">
        <f>VLOOKUP($R1622,教室一覧!$A:$B,2,FALSE)</f>
        <v>普通教室</v>
      </c>
      <c r="T1622" s="1">
        <f>VLOOKUP($R1622,教室一覧!$A:$C,3,FALSE)</f>
        <v>36</v>
      </c>
      <c r="U1622" s="1" t="str">
        <f>VLOOKUP($R1622,教室一覧!$A:$D,4,FALSE)</f>
        <v>3号館</v>
      </c>
      <c r="V1622" s="1" t="str">
        <f>VLOOKUP($R1622,教室一覧!$A:$E,5,FALSE)</f>
        <v>2F</v>
      </c>
      <c r="W1622"/>
      <c r="X1622"/>
      <c r="Y1622" s="1" t="str">
        <f>VLOOKUP($O1622,教員一覧!$A:$D,2,FALSE)</f>
        <v>IT</v>
      </c>
      <c r="Z1622" s="1" t="str">
        <f>VLOOKUP($O1622,教員一覧!$A:$D,3,FALSE)</f>
        <v>　</v>
      </c>
      <c r="AA1622" s="1" t="str">
        <f>VLOOKUP($O1622,教員一覧!$A:$D,4,FALSE)</f>
        <v>専任</v>
      </c>
      <c r="AB1622" s="1" t="str">
        <f t="shared" si="506"/>
        <v/>
      </c>
      <c r="AC1622" s="14" t="s">
        <v>129</v>
      </c>
      <c r="AD1622" s="14" t="s">
        <v>163</v>
      </c>
      <c r="AE1622" s="14" t="s">
        <v>8</v>
      </c>
      <c r="AF1622" s="14" t="s">
        <v>15</v>
      </c>
      <c r="AG1622" s="14">
        <v>4</v>
      </c>
      <c r="AH1622" s="14">
        <v>3202</v>
      </c>
      <c r="AI1622" s="15" t="str">
        <f t="shared" si="507"/>
        <v/>
      </c>
      <c r="AJ1622" s="15" t="str">
        <f t="shared" si="508"/>
        <v/>
      </c>
      <c r="AK1622" s="15" t="str">
        <f t="shared" si="509"/>
        <v/>
      </c>
      <c r="AL1622" s="15" t="str">
        <f t="shared" si="510"/>
        <v/>
      </c>
      <c r="AM1622" s="15" t="str">
        <f t="shared" si="511"/>
        <v/>
      </c>
      <c r="AN1622" s="15" t="str">
        <f t="shared" si="512"/>
        <v/>
      </c>
      <c r="AO1622" s="15" t="str">
        <f t="shared" si="513"/>
        <v/>
      </c>
      <c r="AP1622" s="9" t="str">
        <f t="shared" si="514"/>
        <v>NK1A木4</v>
      </c>
      <c r="AQ1622" s="9">
        <f t="shared" si="515"/>
        <v>0.33333333333333331</v>
      </c>
      <c r="AR1622" s="11" t="str">
        <f t="shared" si="516"/>
        <v>寺澤木4</v>
      </c>
      <c r="AS1622" s="11">
        <f t="shared" si="517"/>
        <v>0.16666666666666666</v>
      </c>
      <c r="AT1622">
        <v>3</v>
      </c>
      <c r="AU1622" s="12">
        <f t="shared" si="518"/>
        <v>2.6666666666666665</v>
      </c>
      <c r="AV1622" s="13" t="str">
        <f t="shared" si="519"/>
        <v>3202木4</v>
      </c>
      <c r="AW1622" s="13">
        <f t="shared" si="520"/>
        <v>0.16666666666666666</v>
      </c>
      <c r="AX1622" s="18" t="str">
        <f t="shared" si="521"/>
        <v>NK1ALFEIT1B木43202</v>
      </c>
      <c r="AY1622" s="18">
        <f t="shared" si="522"/>
        <v>2.6666666666666665</v>
      </c>
      <c r="AZ1622"/>
    </row>
    <row r="1623" spans="1:52" x14ac:dyDescent="0.15">
      <c r="A1623" s="1">
        <f t="shared" si="504"/>
        <v>1</v>
      </c>
      <c r="B1623" s="1" t="str">
        <f t="shared" si="505"/>
        <v>編成</v>
      </c>
      <c r="C1623" t="s">
        <v>3697</v>
      </c>
      <c r="D1623" s="1" t="str">
        <f>VLOOKUP($C1623,クラス一覧!$A:$J,10,FALSE)</f>
        <v>IT</v>
      </c>
      <c r="E1623" s="1">
        <f>VLOOKUP($C1623,クラス一覧!$A:$J,8,FALSE)</f>
        <v>8</v>
      </c>
      <c r="F1623" s="1" t="str">
        <f>VLOOKUP($C1623,クラス一覧!$A:$J,9,FALSE)</f>
        <v>加藤</v>
      </c>
      <c r="G1623" s="1" t="str">
        <f>VLOOKUP($H1623,科目一覧!$A:$G,3,FALSE)</f>
        <v>情報処理</v>
      </c>
      <c r="H1623" t="s">
        <v>3056</v>
      </c>
      <c r="I1623" s="1" t="str">
        <f>VLOOKUP($H1623,科目一覧!$A:$G,7,FALSE)</f>
        <v>奥田</v>
      </c>
      <c r="J1623" s="1" t="str">
        <f>VLOOKUP($I1623,教員一覧!$A:$D,2,FALSE)</f>
        <v>ゲーム</v>
      </c>
      <c r="K1623" s="1" t="str">
        <f>VLOOKUP($I1623,教員一覧!$A:$D,3,FALSE)</f>
        <v>プログラム</v>
      </c>
      <c r="L1623" s="1" t="str">
        <f>VLOOKUP($I1623,教員一覧!$A:$D,4,FALSE)</f>
        <v>専任</v>
      </c>
      <c r="M1623" t="s">
        <v>130</v>
      </c>
      <c r="N1623" t="s">
        <v>3789</v>
      </c>
      <c r="O1623" t="s">
        <v>1484</v>
      </c>
      <c r="P1623" t="s">
        <v>15</v>
      </c>
      <c r="Q1623">
        <v>4</v>
      </c>
      <c r="R1623">
        <v>3203</v>
      </c>
      <c r="S1623" s="1" t="str">
        <f>VLOOKUP($R1623,教室一覧!$A:$B,2,FALSE)</f>
        <v>普通教室</v>
      </c>
      <c r="T1623" s="1">
        <f>VLOOKUP($R1623,教室一覧!$A:$C,3,FALSE)</f>
        <v>36</v>
      </c>
      <c r="U1623" s="1" t="str">
        <f>VLOOKUP($R1623,教室一覧!$A:$D,4,FALSE)</f>
        <v>3号館</v>
      </c>
      <c r="V1623" s="1" t="str">
        <f>VLOOKUP($R1623,教室一覧!$A:$E,5,FALSE)</f>
        <v>2F</v>
      </c>
      <c r="W1623"/>
      <c r="X1623"/>
      <c r="Y1623" s="1" t="str">
        <f>VLOOKUP($O1623,教員一覧!$A:$D,2,FALSE)</f>
        <v>IT</v>
      </c>
      <c r="Z1623" s="1" t="str">
        <f>VLOOKUP($O1623,教員一覧!$A:$D,3,FALSE)</f>
        <v>　</v>
      </c>
      <c r="AA1623" s="1" t="str">
        <f>VLOOKUP($O1623,教員一覧!$A:$D,4,FALSE)</f>
        <v>非常勤</v>
      </c>
      <c r="AB1623" s="1" t="str">
        <f t="shared" si="506"/>
        <v/>
      </c>
      <c r="AC1623" s="14" t="s">
        <v>130</v>
      </c>
      <c r="AD1623" s="14" t="s">
        <v>163</v>
      </c>
      <c r="AE1623" s="14" t="s">
        <v>1484</v>
      </c>
      <c r="AF1623" s="14" t="s">
        <v>15</v>
      </c>
      <c r="AG1623" s="14">
        <v>4</v>
      </c>
      <c r="AH1623" s="14">
        <v>3203</v>
      </c>
      <c r="AI1623" s="15" t="str">
        <f t="shared" si="507"/>
        <v/>
      </c>
      <c r="AJ1623" s="15" t="str">
        <f t="shared" si="508"/>
        <v/>
      </c>
      <c r="AK1623" s="15" t="str">
        <f t="shared" si="509"/>
        <v/>
      </c>
      <c r="AL1623" s="15" t="str">
        <f t="shared" si="510"/>
        <v/>
      </c>
      <c r="AM1623" s="15" t="str">
        <f t="shared" si="511"/>
        <v/>
      </c>
      <c r="AN1623" s="15" t="str">
        <f t="shared" si="512"/>
        <v/>
      </c>
      <c r="AO1623" s="15" t="str">
        <f t="shared" si="513"/>
        <v/>
      </c>
      <c r="AP1623" s="9" t="str">
        <f t="shared" si="514"/>
        <v>NK1A木4</v>
      </c>
      <c r="AQ1623" s="9">
        <f t="shared" si="515"/>
        <v>0.33333333333333331</v>
      </c>
      <c r="AR1623" s="11" t="str">
        <f t="shared" si="516"/>
        <v>吹野木4</v>
      </c>
      <c r="AS1623" s="11">
        <f t="shared" si="517"/>
        <v>0.16666666666666666</v>
      </c>
      <c r="AT1623">
        <v>3</v>
      </c>
      <c r="AU1623" s="12">
        <f t="shared" si="518"/>
        <v>2.6666666666666665</v>
      </c>
      <c r="AV1623" s="13" t="str">
        <f t="shared" si="519"/>
        <v>3203木4</v>
      </c>
      <c r="AW1623" s="13">
        <f t="shared" si="520"/>
        <v>0.16666666666666666</v>
      </c>
      <c r="AX1623" s="18" t="str">
        <f t="shared" si="521"/>
        <v>NK1ALFEIT1C木43203</v>
      </c>
      <c r="AY1623" s="18">
        <f t="shared" si="522"/>
        <v>2.6666666666666665</v>
      </c>
      <c r="AZ1623"/>
    </row>
    <row r="1624" spans="1:52" x14ac:dyDescent="0.15">
      <c r="A1624" s="1">
        <f t="shared" si="504"/>
        <v>2</v>
      </c>
      <c r="B1624" s="1" t="str">
        <f t="shared" si="505"/>
        <v>編成</v>
      </c>
      <c r="C1624" t="s">
        <v>3698</v>
      </c>
      <c r="D1624" s="1" t="str">
        <f>VLOOKUP($C1624,クラス一覧!$A:$J,10,FALSE)</f>
        <v>IT</v>
      </c>
      <c r="E1624" s="1">
        <f>VLOOKUP($C1624,クラス一覧!$A:$J,8,FALSE)</f>
        <v>8</v>
      </c>
      <c r="F1624" s="1" t="str">
        <f>VLOOKUP($C1624,クラス一覧!$A:$J,9,FALSE)</f>
        <v>内山</v>
      </c>
      <c r="G1624" s="1" t="str">
        <f>VLOOKUP($H1624,科目一覧!$A:$G,3,FALSE)</f>
        <v>プログラミング</v>
      </c>
      <c r="H1624" t="s">
        <v>1675</v>
      </c>
      <c r="I1624" s="1" t="str">
        <f>VLOOKUP($H1624,科目一覧!$A:$G,7,FALSE)</f>
        <v>藤原</v>
      </c>
      <c r="J1624" s="1" t="str">
        <f>VLOOKUP($I1624,教員一覧!$A:$D,2,FALSE)</f>
        <v>IT</v>
      </c>
      <c r="K1624" s="1" t="str">
        <f>VLOOKUP($I1624,教員一覧!$A:$D,3,FALSE)</f>
        <v>　</v>
      </c>
      <c r="L1624" s="1" t="str">
        <f>VLOOKUP($I1624,教員一覧!$A:$D,4,FALSE)</f>
        <v>専任</v>
      </c>
      <c r="M1624" t="s">
        <v>1758</v>
      </c>
      <c r="N1624" t="s">
        <v>3789</v>
      </c>
      <c r="O1624" t="s">
        <v>10</v>
      </c>
      <c r="P1624" t="s">
        <v>12</v>
      </c>
      <c r="Q1624">
        <v>1</v>
      </c>
      <c r="R1624">
        <v>1404</v>
      </c>
      <c r="S1624" s="1" t="str">
        <f>VLOOKUP($R1624,教室一覧!$A:$B,2,FALSE)</f>
        <v>ノート32</v>
      </c>
      <c r="T1624" s="1">
        <f>VLOOKUP($R1624,教室一覧!$A:$C,3,FALSE)</f>
        <v>32</v>
      </c>
      <c r="U1624" s="1" t="str">
        <f>VLOOKUP($R1624,教室一覧!$A:$D,4,FALSE)</f>
        <v>1号館</v>
      </c>
      <c r="V1624" s="1" t="str">
        <f>VLOOKUP($R1624,教室一覧!$A:$E,5,FALSE)</f>
        <v>4F</v>
      </c>
      <c r="W1624"/>
      <c r="X1624"/>
      <c r="Y1624" s="1" t="str">
        <f>VLOOKUP($O1624,教員一覧!$A:$D,2,FALSE)</f>
        <v>IT</v>
      </c>
      <c r="Z1624" s="1" t="str">
        <f>VLOOKUP($O1624,教員一覧!$A:$D,3,FALSE)</f>
        <v>　</v>
      </c>
      <c r="AA1624" s="1" t="str">
        <f>VLOOKUP($O1624,教員一覧!$A:$D,4,FALSE)</f>
        <v>専任</v>
      </c>
      <c r="AB1624" s="1" t="str">
        <f t="shared" si="506"/>
        <v/>
      </c>
      <c r="AC1624" s="14" t="s">
        <v>1758</v>
      </c>
      <c r="AD1624" s="14" t="s">
        <v>163</v>
      </c>
      <c r="AE1624" s="14" t="s">
        <v>10</v>
      </c>
      <c r="AF1624" s="14" t="s">
        <v>12</v>
      </c>
      <c r="AG1624" s="14">
        <v>1</v>
      </c>
      <c r="AH1624" s="14">
        <v>1404</v>
      </c>
      <c r="AI1624" s="15" t="str">
        <f t="shared" si="507"/>
        <v/>
      </c>
      <c r="AJ1624" s="15" t="str">
        <f t="shared" si="508"/>
        <v/>
      </c>
      <c r="AK1624" s="15" t="str">
        <f t="shared" si="509"/>
        <v/>
      </c>
      <c r="AL1624" s="15" t="str">
        <f t="shared" si="510"/>
        <v/>
      </c>
      <c r="AM1624" s="15" t="str">
        <f t="shared" si="511"/>
        <v/>
      </c>
      <c r="AN1624" s="15" t="str">
        <f t="shared" si="512"/>
        <v/>
      </c>
      <c r="AO1624" s="15" t="str">
        <f t="shared" si="513"/>
        <v/>
      </c>
      <c r="AP1624" s="9" t="str">
        <f t="shared" si="514"/>
        <v>NK2A火1</v>
      </c>
      <c r="AQ1624" s="9">
        <f t="shared" si="515"/>
        <v>1</v>
      </c>
      <c r="AR1624" s="11" t="str">
        <f t="shared" si="516"/>
        <v>藤原火1</v>
      </c>
      <c r="AS1624" s="11">
        <f t="shared" si="517"/>
        <v>0.5</v>
      </c>
      <c r="AT1624">
        <v>1</v>
      </c>
      <c r="AU1624" s="12">
        <f t="shared" si="518"/>
        <v>8</v>
      </c>
      <c r="AV1624" s="13" t="str">
        <f t="shared" si="519"/>
        <v>1404火1</v>
      </c>
      <c r="AW1624" s="13">
        <f t="shared" si="520"/>
        <v>0.5</v>
      </c>
      <c r="AX1624" s="18" t="str">
        <f t="shared" si="521"/>
        <v>NK2AUNKSE2A火11404</v>
      </c>
      <c r="AY1624" s="18">
        <f t="shared" si="522"/>
        <v>8</v>
      </c>
      <c r="AZ1624"/>
    </row>
    <row r="1625" spans="1:52" x14ac:dyDescent="0.15">
      <c r="A1625" s="1">
        <f t="shared" si="504"/>
        <v>2</v>
      </c>
      <c r="B1625" s="1" t="str">
        <f t="shared" si="505"/>
        <v>編成</v>
      </c>
      <c r="C1625" t="s">
        <v>3698</v>
      </c>
      <c r="D1625" s="1" t="str">
        <f>VLOOKUP($C1625,クラス一覧!$A:$J,10,FALSE)</f>
        <v>IT</v>
      </c>
      <c r="E1625" s="1">
        <f>VLOOKUP($C1625,クラス一覧!$A:$J,8,FALSE)</f>
        <v>8</v>
      </c>
      <c r="F1625" s="1" t="str">
        <f>VLOOKUP($C1625,クラス一覧!$A:$J,9,FALSE)</f>
        <v>内山</v>
      </c>
      <c r="G1625" s="1" t="str">
        <f>VLOOKUP($H1625,科目一覧!$A:$G,3,FALSE)</f>
        <v>プログラミング</v>
      </c>
      <c r="H1625" t="s">
        <v>1676</v>
      </c>
      <c r="I1625" s="1" t="str">
        <f>VLOOKUP($H1625,科目一覧!$A:$G,7,FALSE)</f>
        <v>藤原</v>
      </c>
      <c r="J1625" s="1" t="str">
        <f>VLOOKUP($I1625,教員一覧!$A:$D,2,FALSE)</f>
        <v>IT</v>
      </c>
      <c r="K1625" s="1" t="str">
        <f>VLOOKUP($I1625,教員一覧!$A:$D,3,FALSE)</f>
        <v>　</v>
      </c>
      <c r="L1625" s="1" t="str">
        <f>VLOOKUP($I1625,教員一覧!$A:$D,4,FALSE)</f>
        <v>専任</v>
      </c>
      <c r="M1625" t="s">
        <v>1758</v>
      </c>
      <c r="N1625" t="s">
        <v>3789</v>
      </c>
      <c r="O1625" t="s">
        <v>10</v>
      </c>
      <c r="P1625" t="s">
        <v>12</v>
      </c>
      <c r="Q1625">
        <v>2</v>
      </c>
      <c r="R1625">
        <v>1404</v>
      </c>
      <c r="S1625" s="1" t="str">
        <f>VLOOKUP($R1625,教室一覧!$A:$B,2,FALSE)</f>
        <v>ノート32</v>
      </c>
      <c r="T1625" s="1">
        <f>VLOOKUP($R1625,教室一覧!$A:$C,3,FALSE)</f>
        <v>32</v>
      </c>
      <c r="U1625" s="1" t="str">
        <f>VLOOKUP($R1625,教室一覧!$A:$D,4,FALSE)</f>
        <v>1号館</v>
      </c>
      <c r="V1625" s="1" t="str">
        <f>VLOOKUP($R1625,教室一覧!$A:$E,5,FALSE)</f>
        <v>4F</v>
      </c>
      <c r="W1625"/>
      <c r="X1625"/>
      <c r="Y1625" s="1" t="str">
        <f>VLOOKUP($O1625,教員一覧!$A:$D,2,FALSE)</f>
        <v>IT</v>
      </c>
      <c r="Z1625" s="1" t="str">
        <f>VLOOKUP($O1625,教員一覧!$A:$D,3,FALSE)</f>
        <v>　</v>
      </c>
      <c r="AA1625" s="1" t="str">
        <f>VLOOKUP($O1625,教員一覧!$A:$D,4,FALSE)</f>
        <v>専任</v>
      </c>
      <c r="AB1625" s="1" t="str">
        <f t="shared" si="506"/>
        <v/>
      </c>
      <c r="AC1625" s="14" t="s">
        <v>1758</v>
      </c>
      <c r="AD1625" s="14" t="s">
        <v>163</v>
      </c>
      <c r="AE1625" s="14" t="s">
        <v>10</v>
      </c>
      <c r="AF1625" s="14" t="s">
        <v>12</v>
      </c>
      <c r="AG1625" s="14">
        <v>2</v>
      </c>
      <c r="AH1625" s="14">
        <v>1404</v>
      </c>
      <c r="AI1625" s="15" t="str">
        <f t="shared" si="507"/>
        <v/>
      </c>
      <c r="AJ1625" s="15" t="str">
        <f t="shared" si="508"/>
        <v/>
      </c>
      <c r="AK1625" s="15" t="str">
        <f t="shared" si="509"/>
        <v/>
      </c>
      <c r="AL1625" s="15" t="str">
        <f t="shared" si="510"/>
        <v/>
      </c>
      <c r="AM1625" s="15" t="str">
        <f t="shared" si="511"/>
        <v/>
      </c>
      <c r="AN1625" s="15" t="str">
        <f t="shared" si="512"/>
        <v/>
      </c>
      <c r="AO1625" s="15" t="str">
        <f t="shared" si="513"/>
        <v/>
      </c>
      <c r="AP1625" s="9" t="str">
        <f t="shared" si="514"/>
        <v>NK2A火2</v>
      </c>
      <c r="AQ1625" s="9">
        <f t="shared" si="515"/>
        <v>0.5</v>
      </c>
      <c r="AR1625" s="11" t="str">
        <f t="shared" si="516"/>
        <v>藤原火2</v>
      </c>
      <c r="AS1625" s="11">
        <f t="shared" si="517"/>
        <v>0.5</v>
      </c>
      <c r="AT1625">
        <v>1</v>
      </c>
      <c r="AU1625" s="12">
        <f t="shared" si="518"/>
        <v>8</v>
      </c>
      <c r="AV1625" s="13" t="str">
        <f t="shared" si="519"/>
        <v>1404火2</v>
      </c>
      <c r="AW1625" s="13">
        <f t="shared" si="520"/>
        <v>0.25</v>
      </c>
      <c r="AX1625" s="18" t="str">
        <f t="shared" si="521"/>
        <v>NK2AUNKSE2A火21404</v>
      </c>
      <c r="AY1625" s="18">
        <f t="shared" si="522"/>
        <v>4</v>
      </c>
      <c r="AZ1625"/>
    </row>
    <row r="1626" spans="1:52" x14ac:dyDescent="0.15">
      <c r="A1626" s="1">
        <f t="shared" si="504"/>
        <v>2</v>
      </c>
      <c r="B1626" s="1" t="str">
        <f t="shared" si="505"/>
        <v>編成</v>
      </c>
      <c r="C1626" t="s">
        <v>3698</v>
      </c>
      <c r="D1626" s="1" t="str">
        <f>VLOOKUP($C1626,クラス一覧!$A:$J,10,FALSE)</f>
        <v>IT</v>
      </c>
      <c r="E1626" s="1">
        <f>VLOOKUP($C1626,クラス一覧!$A:$J,8,FALSE)</f>
        <v>8</v>
      </c>
      <c r="F1626" s="1" t="str">
        <f>VLOOKUP($C1626,クラス一覧!$A:$J,9,FALSE)</f>
        <v>内山</v>
      </c>
      <c r="G1626" s="1" t="str">
        <f>VLOOKUP($H1626,科目一覧!$A:$G,3,FALSE)</f>
        <v>ビジネス</v>
      </c>
      <c r="H1626" t="s">
        <v>3074</v>
      </c>
      <c r="I1626" s="1" t="str">
        <f>VLOOKUP($H1626,科目一覧!$A:$G,7,FALSE)</f>
        <v>寺澤</v>
      </c>
      <c r="J1626" s="1" t="str">
        <f>VLOOKUP($I1626,教員一覧!$A:$D,2,FALSE)</f>
        <v>IT</v>
      </c>
      <c r="K1626" s="1" t="str">
        <f>VLOOKUP($I1626,教員一覧!$A:$D,3,FALSE)</f>
        <v>　</v>
      </c>
      <c r="L1626" s="1" t="str">
        <f>VLOOKUP($I1626,教員一覧!$A:$D,4,FALSE)</f>
        <v>専任</v>
      </c>
      <c r="M1626" t="s">
        <v>1760</v>
      </c>
      <c r="N1626" t="s">
        <v>3789</v>
      </c>
      <c r="O1626" t="s">
        <v>8</v>
      </c>
      <c r="P1626" t="s">
        <v>12</v>
      </c>
      <c r="Q1626">
        <v>3</v>
      </c>
      <c r="R1626">
        <v>1404</v>
      </c>
      <c r="S1626" s="1" t="str">
        <f>VLOOKUP($R1626,教室一覧!$A:$B,2,FALSE)</f>
        <v>ノート32</v>
      </c>
      <c r="T1626" s="1">
        <f>VLOOKUP($R1626,教室一覧!$A:$C,3,FALSE)</f>
        <v>32</v>
      </c>
      <c r="U1626" s="1" t="str">
        <f>VLOOKUP($R1626,教室一覧!$A:$D,4,FALSE)</f>
        <v>1号館</v>
      </c>
      <c r="V1626" s="1" t="str">
        <f>VLOOKUP($R1626,教室一覧!$A:$E,5,FALSE)</f>
        <v>4F</v>
      </c>
      <c r="W1626"/>
      <c r="X1626"/>
      <c r="Y1626" s="1" t="str">
        <f>VLOOKUP($O1626,教員一覧!$A:$D,2,FALSE)</f>
        <v>IT</v>
      </c>
      <c r="Z1626" s="1" t="str">
        <f>VLOOKUP($O1626,教員一覧!$A:$D,3,FALSE)</f>
        <v>　</v>
      </c>
      <c r="AA1626" s="1" t="str">
        <f>VLOOKUP($O1626,教員一覧!$A:$D,4,FALSE)</f>
        <v>専任</v>
      </c>
      <c r="AB1626" s="1" t="str">
        <f t="shared" si="506"/>
        <v/>
      </c>
      <c r="AC1626" s="14" t="s">
        <v>1760</v>
      </c>
      <c r="AD1626" s="14" t="s">
        <v>163</v>
      </c>
      <c r="AE1626" s="14" t="s">
        <v>8</v>
      </c>
      <c r="AF1626" s="14" t="s">
        <v>12</v>
      </c>
      <c r="AG1626" s="14">
        <v>3</v>
      </c>
      <c r="AH1626" s="14">
        <v>1404</v>
      </c>
      <c r="AI1626" s="15" t="str">
        <f t="shared" si="507"/>
        <v/>
      </c>
      <c r="AJ1626" s="15" t="str">
        <f t="shared" si="508"/>
        <v/>
      </c>
      <c r="AK1626" s="15" t="str">
        <f t="shared" si="509"/>
        <v/>
      </c>
      <c r="AL1626" s="15" t="str">
        <f t="shared" si="510"/>
        <v/>
      </c>
      <c r="AM1626" s="15" t="str">
        <f t="shared" si="511"/>
        <v/>
      </c>
      <c r="AN1626" s="15" t="str">
        <f t="shared" si="512"/>
        <v/>
      </c>
      <c r="AO1626" s="15" t="str">
        <f t="shared" si="513"/>
        <v/>
      </c>
      <c r="AP1626" s="9" t="str">
        <f t="shared" si="514"/>
        <v>NK2A火3</v>
      </c>
      <c r="AQ1626" s="9">
        <f t="shared" si="515"/>
        <v>0.5</v>
      </c>
      <c r="AR1626" s="11" t="str">
        <f t="shared" si="516"/>
        <v>寺澤火3</v>
      </c>
      <c r="AS1626" s="11">
        <f t="shared" si="517"/>
        <v>0.25</v>
      </c>
      <c r="AT1626">
        <v>1</v>
      </c>
      <c r="AU1626" s="12">
        <f t="shared" si="518"/>
        <v>8</v>
      </c>
      <c r="AV1626" s="13" t="str">
        <f t="shared" si="519"/>
        <v>1404火3</v>
      </c>
      <c r="AW1626" s="13">
        <f t="shared" si="520"/>
        <v>0.25</v>
      </c>
      <c r="AX1626" s="18" t="str">
        <f t="shared" si="521"/>
        <v>NK2AUNKWK2A火31404</v>
      </c>
      <c r="AY1626" s="18">
        <f t="shared" si="522"/>
        <v>4</v>
      </c>
      <c r="AZ1626"/>
    </row>
    <row r="1627" spans="1:52" x14ac:dyDescent="0.15">
      <c r="A1627" s="1">
        <f t="shared" si="504"/>
        <v>2</v>
      </c>
      <c r="B1627" s="1" t="str">
        <f t="shared" si="505"/>
        <v>編成</v>
      </c>
      <c r="C1627" t="s">
        <v>3698</v>
      </c>
      <c r="D1627" s="1" t="str">
        <f>VLOOKUP($C1627,クラス一覧!$A:$J,10,FALSE)</f>
        <v>IT</v>
      </c>
      <c r="E1627" s="1">
        <f>VLOOKUP($C1627,クラス一覧!$A:$J,8,FALSE)</f>
        <v>8</v>
      </c>
      <c r="F1627" s="1" t="str">
        <f>VLOOKUP($C1627,クラス一覧!$A:$J,9,FALSE)</f>
        <v>内山</v>
      </c>
      <c r="G1627" s="1" t="str">
        <f>VLOOKUP($H1627,科目一覧!$A:$G,3,FALSE)</f>
        <v>ビジネス</v>
      </c>
      <c r="H1627" t="s">
        <v>3074</v>
      </c>
      <c r="I1627" s="1" t="str">
        <f>VLOOKUP($H1627,科目一覧!$A:$G,7,FALSE)</f>
        <v>寺澤</v>
      </c>
      <c r="J1627" s="1" t="str">
        <f>VLOOKUP($I1627,教員一覧!$A:$D,2,FALSE)</f>
        <v>IT</v>
      </c>
      <c r="K1627" s="1" t="str">
        <f>VLOOKUP($I1627,教員一覧!$A:$D,3,FALSE)</f>
        <v>　</v>
      </c>
      <c r="L1627" s="1" t="str">
        <f>VLOOKUP($I1627,教員一覧!$A:$D,4,FALSE)</f>
        <v>専任</v>
      </c>
      <c r="M1627" t="s">
        <v>1760</v>
      </c>
      <c r="N1627" t="s">
        <v>3789</v>
      </c>
      <c r="O1627" t="s">
        <v>8</v>
      </c>
      <c r="P1627" t="s">
        <v>12</v>
      </c>
      <c r="Q1627">
        <v>4</v>
      </c>
      <c r="R1627">
        <v>1404</v>
      </c>
      <c r="S1627" s="1" t="str">
        <f>VLOOKUP($R1627,教室一覧!$A:$B,2,FALSE)</f>
        <v>ノート32</v>
      </c>
      <c r="T1627" s="1">
        <f>VLOOKUP($R1627,教室一覧!$A:$C,3,FALSE)</f>
        <v>32</v>
      </c>
      <c r="U1627" s="1" t="str">
        <f>VLOOKUP($R1627,教室一覧!$A:$D,4,FALSE)</f>
        <v>1号館</v>
      </c>
      <c r="V1627" s="1" t="str">
        <f>VLOOKUP($R1627,教室一覧!$A:$E,5,FALSE)</f>
        <v>4F</v>
      </c>
      <c r="W1627"/>
      <c r="X1627"/>
      <c r="Y1627" s="1" t="str">
        <f>VLOOKUP($O1627,教員一覧!$A:$D,2,FALSE)</f>
        <v>IT</v>
      </c>
      <c r="Z1627" s="1" t="str">
        <f>VLOOKUP($O1627,教員一覧!$A:$D,3,FALSE)</f>
        <v>　</v>
      </c>
      <c r="AA1627" s="1" t="str">
        <f>VLOOKUP($O1627,教員一覧!$A:$D,4,FALSE)</f>
        <v>専任</v>
      </c>
      <c r="AB1627" s="1" t="str">
        <f t="shared" si="506"/>
        <v/>
      </c>
      <c r="AC1627" s="14" t="s">
        <v>1760</v>
      </c>
      <c r="AD1627" s="14" t="s">
        <v>163</v>
      </c>
      <c r="AE1627" s="14" t="s">
        <v>8</v>
      </c>
      <c r="AF1627" s="14" t="s">
        <v>12</v>
      </c>
      <c r="AG1627" s="14">
        <v>4</v>
      </c>
      <c r="AH1627" s="14">
        <v>1404</v>
      </c>
      <c r="AI1627" s="15" t="str">
        <f t="shared" si="507"/>
        <v/>
      </c>
      <c r="AJ1627" s="15" t="str">
        <f t="shared" si="508"/>
        <v/>
      </c>
      <c r="AK1627" s="15" t="str">
        <f t="shared" si="509"/>
        <v/>
      </c>
      <c r="AL1627" s="15" t="str">
        <f t="shared" si="510"/>
        <v/>
      </c>
      <c r="AM1627" s="15" t="str">
        <f t="shared" si="511"/>
        <v/>
      </c>
      <c r="AN1627" s="15" t="str">
        <f t="shared" si="512"/>
        <v/>
      </c>
      <c r="AO1627" s="15" t="str">
        <f t="shared" si="513"/>
        <v/>
      </c>
      <c r="AP1627" s="9" t="str">
        <f t="shared" si="514"/>
        <v>NK2A火4</v>
      </c>
      <c r="AQ1627" s="9">
        <f t="shared" si="515"/>
        <v>0.5</v>
      </c>
      <c r="AR1627" s="11" t="str">
        <f t="shared" si="516"/>
        <v>寺澤火4</v>
      </c>
      <c r="AS1627" s="11">
        <f t="shared" si="517"/>
        <v>0.25</v>
      </c>
      <c r="AT1627">
        <v>1</v>
      </c>
      <c r="AU1627" s="12">
        <f t="shared" si="518"/>
        <v>8</v>
      </c>
      <c r="AV1627" s="13" t="str">
        <f t="shared" si="519"/>
        <v>1404火4</v>
      </c>
      <c r="AW1627" s="13">
        <f t="shared" si="520"/>
        <v>0.25</v>
      </c>
      <c r="AX1627" s="18" t="str">
        <f t="shared" si="521"/>
        <v>NK2AUNKWK2A火41404</v>
      </c>
      <c r="AY1627" s="18">
        <f t="shared" si="522"/>
        <v>4</v>
      </c>
      <c r="AZ1627"/>
    </row>
    <row r="1628" spans="1:52" x14ac:dyDescent="0.15">
      <c r="A1628" s="1">
        <f t="shared" si="504"/>
        <v>2</v>
      </c>
      <c r="B1628" s="1" t="str">
        <f t="shared" si="505"/>
        <v>編成</v>
      </c>
      <c r="C1628" t="s">
        <v>3698</v>
      </c>
      <c r="D1628" s="1" t="str">
        <f>VLOOKUP($C1628,クラス一覧!$A:$J,10,FALSE)</f>
        <v>IT</v>
      </c>
      <c r="E1628" s="1">
        <f>VLOOKUP($C1628,クラス一覧!$A:$J,8,FALSE)</f>
        <v>8</v>
      </c>
      <c r="F1628" s="1" t="str">
        <f>VLOOKUP($C1628,クラス一覧!$A:$J,9,FALSE)</f>
        <v>内山</v>
      </c>
      <c r="G1628" s="1" t="str">
        <f>VLOOKUP($H1628,科目一覧!$A:$G,3,FALSE)</f>
        <v>情報処理</v>
      </c>
      <c r="H1628" t="s">
        <v>3117</v>
      </c>
      <c r="I1628" s="1" t="str">
        <f>VLOOKUP($H1628,科目一覧!$A:$G,7,FALSE)</f>
        <v>今井</v>
      </c>
      <c r="J1628" s="1" t="str">
        <f>VLOOKUP($I1628,教員一覧!$A:$D,2,FALSE)</f>
        <v>IT</v>
      </c>
      <c r="K1628" s="1" t="str">
        <f>VLOOKUP($I1628,教員一覧!$A:$D,3,FALSE)</f>
        <v>　</v>
      </c>
      <c r="L1628" s="1" t="str">
        <f>VLOOKUP($I1628,教員一覧!$A:$D,4,FALSE)</f>
        <v>専任</v>
      </c>
      <c r="M1628" t="s">
        <v>3652</v>
      </c>
      <c r="N1628" t="s">
        <v>3789</v>
      </c>
      <c r="O1628" t="s">
        <v>28</v>
      </c>
      <c r="P1628" t="s">
        <v>17</v>
      </c>
      <c r="Q1628">
        <v>1</v>
      </c>
      <c r="R1628">
        <v>3401</v>
      </c>
      <c r="S1628" s="1" t="str">
        <f>VLOOKUP($R1628,教室一覧!$A:$B,2,FALSE)</f>
        <v>ノート対応</v>
      </c>
      <c r="T1628" s="1">
        <f>VLOOKUP($R1628,教室一覧!$A:$C,3,FALSE)</f>
        <v>36</v>
      </c>
      <c r="U1628" s="1" t="str">
        <f>VLOOKUP($R1628,教室一覧!$A:$D,4,FALSE)</f>
        <v>3号館</v>
      </c>
      <c r="V1628" s="1" t="str">
        <f>VLOOKUP($R1628,教室一覧!$A:$E,5,FALSE)</f>
        <v>4F</v>
      </c>
      <c r="W1628"/>
      <c r="X1628"/>
      <c r="Y1628" s="1" t="str">
        <f>VLOOKUP($O1628,教員一覧!$A:$D,2,FALSE)</f>
        <v>IT</v>
      </c>
      <c r="Z1628" s="1" t="str">
        <f>VLOOKUP($O1628,教員一覧!$A:$D,3,FALSE)</f>
        <v>　</v>
      </c>
      <c r="AA1628" s="1" t="str">
        <f>VLOOKUP($O1628,教員一覧!$A:$D,4,FALSE)</f>
        <v>専任</v>
      </c>
      <c r="AB1628" s="1" t="str">
        <f t="shared" si="506"/>
        <v/>
      </c>
      <c r="AC1628" s="14" t="s">
        <v>3652</v>
      </c>
      <c r="AD1628" s="14" t="s">
        <v>163</v>
      </c>
      <c r="AE1628" s="14" t="s">
        <v>28</v>
      </c>
      <c r="AF1628" s="14" t="s">
        <v>17</v>
      </c>
      <c r="AG1628" s="14">
        <v>1</v>
      </c>
      <c r="AH1628" s="14">
        <v>3401</v>
      </c>
      <c r="AI1628" s="15" t="str">
        <f t="shared" si="507"/>
        <v/>
      </c>
      <c r="AJ1628" s="15" t="str">
        <f t="shared" si="508"/>
        <v/>
      </c>
      <c r="AK1628" s="15" t="str">
        <f t="shared" si="509"/>
        <v/>
      </c>
      <c r="AL1628" s="15" t="str">
        <f t="shared" si="510"/>
        <v/>
      </c>
      <c r="AM1628" s="15" t="str">
        <f t="shared" si="511"/>
        <v/>
      </c>
      <c r="AN1628" s="15" t="str">
        <f t="shared" si="512"/>
        <v/>
      </c>
      <c r="AO1628" s="15" t="str">
        <f t="shared" si="513"/>
        <v/>
      </c>
      <c r="AP1628" s="9" t="str">
        <f t="shared" si="514"/>
        <v>NK2A金1</v>
      </c>
      <c r="AQ1628" s="9">
        <f t="shared" si="515"/>
        <v>0.33333333333333331</v>
      </c>
      <c r="AR1628" s="11" t="str">
        <f t="shared" si="516"/>
        <v>今井金1</v>
      </c>
      <c r="AS1628" s="11">
        <f t="shared" si="517"/>
        <v>0.16666666666666666</v>
      </c>
      <c r="AT1628">
        <v>3</v>
      </c>
      <c r="AU1628" s="12">
        <f t="shared" si="518"/>
        <v>2.6666666666666665</v>
      </c>
      <c r="AV1628" s="13" t="str">
        <f t="shared" si="519"/>
        <v>3401金1</v>
      </c>
      <c r="AW1628" s="13">
        <f t="shared" si="520"/>
        <v>0.16666666666666666</v>
      </c>
      <c r="AX1628" s="18" t="str">
        <f t="shared" si="521"/>
        <v>NK2ALKT1_IESKNKWK2KE3A金13401</v>
      </c>
      <c r="AY1628" s="18">
        <f t="shared" si="522"/>
        <v>2.6666666666666665</v>
      </c>
      <c r="AZ1628"/>
    </row>
    <row r="1629" spans="1:52" x14ac:dyDescent="0.15">
      <c r="A1629" s="1">
        <f t="shared" si="504"/>
        <v>2</v>
      </c>
      <c r="B1629" s="1" t="str">
        <f t="shared" si="505"/>
        <v>編成</v>
      </c>
      <c r="C1629" t="s">
        <v>3698</v>
      </c>
      <c r="D1629" s="1" t="str">
        <f>VLOOKUP($C1629,クラス一覧!$A:$J,10,FALSE)</f>
        <v>IT</v>
      </c>
      <c r="E1629" s="1">
        <f>VLOOKUP($C1629,クラス一覧!$A:$J,8,FALSE)</f>
        <v>8</v>
      </c>
      <c r="F1629" s="1" t="str">
        <f>VLOOKUP($C1629,クラス一覧!$A:$J,9,FALSE)</f>
        <v>内山</v>
      </c>
      <c r="G1629" s="1" t="str">
        <f>VLOOKUP($H1629,科目一覧!$A:$G,3,FALSE)</f>
        <v>情報処理</v>
      </c>
      <c r="H1629" t="s">
        <v>3117</v>
      </c>
      <c r="I1629" s="1" t="str">
        <f>VLOOKUP($H1629,科目一覧!$A:$G,7,FALSE)</f>
        <v>今井</v>
      </c>
      <c r="J1629" s="1" t="str">
        <f>VLOOKUP($I1629,教員一覧!$A:$D,2,FALSE)</f>
        <v>IT</v>
      </c>
      <c r="K1629" s="1" t="str">
        <f>VLOOKUP($I1629,教員一覧!$A:$D,3,FALSE)</f>
        <v>　</v>
      </c>
      <c r="L1629" s="1" t="str">
        <f>VLOOKUP($I1629,教員一覧!$A:$D,4,FALSE)</f>
        <v>専任</v>
      </c>
      <c r="M1629" t="s">
        <v>3653</v>
      </c>
      <c r="N1629" t="s">
        <v>3789</v>
      </c>
      <c r="O1629" t="s">
        <v>14</v>
      </c>
      <c r="P1629" t="s">
        <v>17</v>
      </c>
      <c r="Q1629">
        <v>1</v>
      </c>
      <c r="R1629">
        <v>3402</v>
      </c>
      <c r="S1629" s="1" t="str">
        <f>VLOOKUP($R1629,教室一覧!$A:$B,2,FALSE)</f>
        <v>ノート対応</v>
      </c>
      <c r="T1629" s="1">
        <f>VLOOKUP($R1629,教室一覧!$A:$C,3,FALSE)</f>
        <v>36</v>
      </c>
      <c r="U1629" s="1" t="str">
        <f>VLOOKUP($R1629,教室一覧!$A:$D,4,FALSE)</f>
        <v>3号館</v>
      </c>
      <c r="V1629" s="1" t="str">
        <f>VLOOKUP($R1629,教室一覧!$A:$E,5,FALSE)</f>
        <v>4F</v>
      </c>
      <c r="W1629"/>
      <c r="X1629"/>
      <c r="Y1629" s="1" t="str">
        <f>VLOOKUP($O1629,教員一覧!$A:$D,2,FALSE)</f>
        <v>IT</v>
      </c>
      <c r="Z1629" s="1" t="str">
        <f>VLOOKUP($O1629,教員一覧!$A:$D,3,FALSE)</f>
        <v>　</v>
      </c>
      <c r="AA1629" s="1" t="str">
        <f>VLOOKUP($O1629,教員一覧!$A:$D,4,FALSE)</f>
        <v>非常勤</v>
      </c>
      <c r="AB1629" s="1" t="str">
        <f t="shared" si="506"/>
        <v/>
      </c>
      <c r="AC1629" s="14" t="s">
        <v>3653</v>
      </c>
      <c r="AD1629" s="14" t="s">
        <v>163</v>
      </c>
      <c r="AE1629" s="14" t="s">
        <v>14</v>
      </c>
      <c r="AF1629" s="14" t="s">
        <v>17</v>
      </c>
      <c r="AG1629" s="14">
        <v>1</v>
      </c>
      <c r="AH1629" s="14">
        <v>3402</v>
      </c>
      <c r="AI1629" s="15" t="str">
        <f t="shared" si="507"/>
        <v/>
      </c>
      <c r="AJ1629" s="15" t="str">
        <f t="shared" si="508"/>
        <v/>
      </c>
      <c r="AK1629" s="15" t="str">
        <f t="shared" si="509"/>
        <v/>
      </c>
      <c r="AL1629" s="15" t="str">
        <f t="shared" si="510"/>
        <v/>
      </c>
      <c r="AM1629" s="15" t="str">
        <f t="shared" si="511"/>
        <v/>
      </c>
      <c r="AN1629" s="15" t="str">
        <f t="shared" si="512"/>
        <v/>
      </c>
      <c r="AO1629" s="15" t="str">
        <f t="shared" si="513"/>
        <v/>
      </c>
      <c r="AP1629" s="9" t="str">
        <f t="shared" si="514"/>
        <v>NK2A金1</v>
      </c>
      <c r="AQ1629" s="9">
        <f t="shared" si="515"/>
        <v>0.33333333333333331</v>
      </c>
      <c r="AR1629" s="11" t="str">
        <f t="shared" si="516"/>
        <v>森金1</v>
      </c>
      <c r="AS1629" s="11">
        <f t="shared" si="517"/>
        <v>0.16666666666666666</v>
      </c>
      <c r="AT1629">
        <v>3</v>
      </c>
      <c r="AU1629" s="12">
        <f t="shared" si="518"/>
        <v>2.6666666666666665</v>
      </c>
      <c r="AV1629" s="13" t="str">
        <f t="shared" si="519"/>
        <v>3402金1</v>
      </c>
      <c r="AW1629" s="13">
        <f t="shared" si="520"/>
        <v>0.16666666666666666</v>
      </c>
      <c r="AX1629" s="18" t="str">
        <f t="shared" si="521"/>
        <v>NK2ALKT1_IESKNKWK2KE3B金13402</v>
      </c>
      <c r="AY1629" s="18">
        <f t="shared" si="522"/>
        <v>2.6666666666666665</v>
      </c>
      <c r="AZ1629"/>
    </row>
    <row r="1630" spans="1:52" x14ac:dyDescent="0.15">
      <c r="A1630" s="1">
        <f t="shared" si="504"/>
        <v>2</v>
      </c>
      <c r="B1630" s="1" t="str">
        <f t="shared" si="505"/>
        <v>編成</v>
      </c>
      <c r="C1630" t="s">
        <v>3698</v>
      </c>
      <c r="D1630" s="1" t="str">
        <f>VLOOKUP($C1630,クラス一覧!$A:$J,10,FALSE)</f>
        <v>IT</v>
      </c>
      <c r="E1630" s="1">
        <f>VLOOKUP($C1630,クラス一覧!$A:$J,8,FALSE)</f>
        <v>8</v>
      </c>
      <c r="F1630" s="1" t="str">
        <f>VLOOKUP($C1630,クラス一覧!$A:$J,9,FALSE)</f>
        <v>内山</v>
      </c>
      <c r="G1630" s="1" t="str">
        <f>VLOOKUP($H1630,科目一覧!$A:$G,3,FALSE)</f>
        <v>情報処理</v>
      </c>
      <c r="H1630" t="s">
        <v>3117</v>
      </c>
      <c r="I1630" s="1" t="str">
        <f>VLOOKUP($H1630,科目一覧!$A:$G,7,FALSE)</f>
        <v>今井</v>
      </c>
      <c r="J1630" s="1" t="str">
        <f>VLOOKUP($I1630,教員一覧!$A:$D,2,FALSE)</f>
        <v>IT</v>
      </c>
      <c r="K1630" s="1" t="str">
        <f>VLOOKUP($I1630,教員一覧!$A:$D,3,FALSE)</f>
        <v>　</v>
      </c>
      <c r="L1630" s="1" t="str">
        <f>VLOOKUP($I1630,教員一覧!$A:$D,4,FALSE)</f>
        <v>専任</v>
      </c>
      <c r="M1630" t="s">
        <v>3654</v>
      </c>
      <c r="N1630" t="s">
        <v>3789</v>
      </c>
      <c r="O1630" t="s">
        <v>11</v>
      </c>
      <c r="P1630" t="s">
        <v>17</v>
      </c>
      <c r="Q1630">
        <v>1</v>
      </c>
      <c r="R1630">
        <v>3403</v>
      </c>
      <c r="S1630" s="1" t="str">
        <f>VLOOKUP($R1630,教室一覧!$A:$B,2,FALSE)</f>
        <v>ノート対応</v>
      </c>
      <c r="T1630" s="1">
        <f>VLOOKUP($R1630,教室一覧!$A:$C,3,FALSE)</f>
        <v>36</v>
      </c>
      <c r="U1630" s="1" t="str">
        <f>VLOOKUP($R1630,教室一覧!$A:$D,4,FALSE)</f>
        <v>3号館</v>
      </c>
      <c r="V1630" s="1" t="str">
        <f>VLOOKUP($R1630,教室一覧!$A:$E,5,FALSE)</f>
        <v>4F</v>
      </c>
      <c r="W1630"/>
      <c r="X1630"/>
      <c r="Y1630" s="1" t="str">
        <f>VLOOKUP($O1630,教員一覧!$A:$D,2,FALSE)</f>
        <v>IT</v>
      </c>
      <c r="Z1630" s="1" t="str">
        <f>VLOOKUP($O1630,教員一覧!$A:$D,3,FALSE)</f>
        <v>　</v>
      </c>
      <c r="AA1630" s="1" t="str">
        <f>VLOOKUP($O1630,教員一覧!$A:$D,4,FALSE)</f>
        <v>専任</v>
      </c>
      <c r="AB1630" s="1" t="str">
        <f t="shared" si="506"/>
        <v/>
      </c>
      <c r="AC1630" s="14" t="s">
        <v>3654</v>
      </c>
      <c r="AD1630" s="14" t="s">
        <v>163</v>
      </c>
      <c r="AE1630" s="14" t="s">
        <v>11</v>
      </c>
      <c r="AF1630" s="14" t="s">
        <v>17</v>
      </c>
      <c r="AG1630" s="14">
        <v>1</v>
      </c>
      <c r="AH1630" s="14">
        <v>3403</v>
      </c>
      <c r="AI1630" s="15" t="str">
        <f t="shared" si="507"/>
        <v/>
      </c>
      <c r="AJ1630" s="15" t="str">
        <f t="shared" si="508"/>
        <v/>
      </c>
      <c r="AK1630" s="15" t="str">
        <f t="shared" si="509"/>
        <v/>
      </c>
      <c r="AL1630" s="15" t="str">
        <f t="shared" si="510"/>
        <v/>
      </c>
      <c r="AM1630" s="15" t="str">
        <f t="shared" si="511"/>
        <v/>
      </c>
      <c r="AN1630" s="15" t="str">
        <f t="shared" si="512"/>
        <v/>
      </c>
      <c r="AO1630" s="15" t="str">
        <f t="shared" si="513"/>
        <v/>
      </c>
      <c r="AP1630" s="9" t="str">
        <f t="shared" si="514"/>
        <v>NK2A金1</v>
      </c>
      <c r="AQ1630" s="9">
        <f t="shared" si="515"/>
        <v>0.33333333333333331</v>
      </c>
      <c r="AR1630" s="11" t="str">
        <f t="shared" si="516"/>
        <v>加藤金1</v>
      </c>
      <c r="AS1630" s="11">
        <f t="shared" si="517"/>
        <v>0.16666666666666666</v>
      </c>
      <c r="AT1630">
        <v>3</v>
      </c>
      <c r="AU1630" s="12">
        <f t="shared" si="518"/>
        <v>2.6666666666666665</v>
      </c>
      <c r="AV1630" s="13" t="str">
        <f t="shared" si="519"/>
        <v>3403金1</v>
      </c>
      <c r="AW1630" s="13">
        <f t="shared" si="520"/>
        <v>0.16666666666666666</v>
      </c>
      <c r="AX1630" s="18" t="str">
        <f t="shared" si="521"/>
        <v>NK2ALKT1_IESKNKWK2KE3C金13403</v>
      </c>
      <c r="AY1630" s="18">
        <f t="shared" si="522"/>
        <v>2.6666666666666665</v>
      </c>
      <c r="AZ1630"/>
    </row>
    <row r="1631" spans="1:52" x14ac:dyDescent="0.15">
      <c r="A1631" s="1">
        <f t="shared" si="504"/>
        <v>2</v>
      </c>
      <c r="B1631" s="1" t="str">
        <f t="shared" si="505"/>
        <v>編成</v>
      </c>
      <c r="C1631" t="s">
        <v>3698</v>
      </c>
      <c r="D1631" s="1" t="str">
        <f>VLOOKUP($C1631,クラス一覧!$A:$J,10,FALSE)</f>
        <v>IT</v>
      </c>
      <c r="E1631" s="1">
        <f>VLOOKUP($C1631,クラス一覧!$A:$J,8,FALSE)</f>
        <v>8</v>
      </c>
      <c r="F1631" s="1" t="str">
        <f>VLOOKUP($C1631,クラス一覧!$A:$J,9,FALSE)</f>
        <v>内山</v>
      </c>
      <c r="G1631" s="1" t="str">
        <f>VLOOKUP($H1631,科目一覧!$A:$G,3,FALSE)</f>
        <v>Webプログラミング</v>
      </c>
      <c r="H1631" t="s">
        <v>1679</v>
      </c>
      <c r="I1631" s="1" t="str">
        <f>VLOOKUP($H1631,科目一覧!$A:$G,7,FALSE)</f>
        <v>内山</v>
      </c>
      <c r="J1631" s="1" t="str">
        <f>VLOOKUP($I1631,教員一覧!$A:$D,2,FALSE)</f>
        <v>IT</v>
      </c>
      <c r="K1631" s="1" t="str">
        <f>VLOOKUP($I1631,教員一覧!$A:$D,3,FALSE)</f>
        <v>　</v>
      </c>
      <c r="L1631" s="1" t="str">
        <f>VLOOKUP($I1631,教員一覧!$A:$D,4,FALSE)</f>
        <v>専任</v>
      </c>
      <c r="M1631" t="s">
        <v>1776</v>
      </c>
      <c r="N1631" t="s">
        <v>3789</v>
      </c>
      <c r="O1631" t="s">
        <v>36</v>
      </c>
      <c r="P1631" t="s">
        <v>17</v>
      </c>
      <c r="Q1631">
        <v>4</v>
      </c>
      <c r="R1631">
        <v>3601</v>
      </c>
      <c r="S1631" s="1" t="str">
        <f>VLOOKUP($R1631,教室一覧!$A:$B,2,FALSE)</f>
        <v>ノート36</v>
      </c>
      <c r="T1631" s="1">
        <f>VLOOKUP($R1631,教室一覧!$A:$C,3,FALSE)</f>
        <v>36</v>
      </c>
      <c r="U1631" s="1" t="str">
        <f>VLOOKUP($R1631,教室一覧!$A:$D,4,FALSE)</f>
        <v>3号館</v>
      </c>
      <c r="V1631" s="1" t="str">
        <f>VLOOKUP($R1631,教室一覧!$A:$E,5,FALSE)</f>
        <v>6F</v>
      </c>
      <c r="W1631"/>
      <c r="X1631"/>
      <c r="Y1631" s="1" t="str">
        <f>VLOOKUP($O1631,教員一覧!$A:$D,2,FALSE)</f>
        <v>IT</v>
      </c>
      <c r="Z1631" s="1" t="str">
        <f>VLOOKUP($O1631,教員一覧!$A:$D,3,FALSE)</f>
        <v>　</v>
      </c>
      <c r="AA1631" s="1" t="str">
        <f>VLOOKUP($O1631,教員一覧!$A:$D,4,FALSE)</f>
        <v>非常勤</v>
      </c>
      <c r="AB1631" s="1" t="str">
        <f t="shared" si="506"/>
        <v/>
      </c>
      <c r="AC1631" s="14" t="s">
        <v>1776</v>
      </c>
      <c r="AD1631" s="14" t="s">
        <v>163</v>
      </c>
      <c r="AE1631" s="14" t="s">
        <v>36</v>
      </c>
      <c r="AF1631" s="14" t="s">
        <v>17</v>
      </c>
      <c r="AG1631" s="14">
        <v>4</v>
      </c>
      <c r="AH1631" s="14">
        <v>3601</v>
      </c>
      <c r="AI1631" s="15" t="str">
        <f t="shared" si="507"/>
        <v/>
      </c>
      <c r="AJ1631" s="15" t="str">
        <f t="shared" si="508"/>
        <v/>
      </c>
      <c r="AK1631" s="15" t="str">
        <f t="shared" si="509"/>
        <v/>
      </c>
      <c r="AL1631" s="15" t="str">
        <f t="shared" si="510"/>
        <v/>
      </c>
      <c r="AM1631" s="15" t="str">
        <f t="shared" si="511"/>
        <v/>
      </c>
      <c r="AN1631" s="15" t="str">
        <f t="shared" si="512"/>
        <v/>
      </c>
      <c r="AO1631" s="15" t="str">
        <f t="shared" si="513"/>
        <v/>
      </c>
      <c r="AP1631" s="9" t="str">
        <f t="shared" si="514"/>
        <v>NK2A金4</v>
      </c>
      <c r="AQ1631" s="9">
        <f t="shared" si="515"/>
        <v>0.5</v>
      </c>
      <c r="AR1631" s="11" t="str">
        <f t="shared" si="516"/>
        <v>辻本金4</v>
      </c>
      <c r="AS1631" s="11">
        <f t="shared" si="517"/>
        <v>0.33333333333333331</v>
      </c>
      <c r="AT1631">
        <v>1</v>
      </c>
      <c r="AU1631" s="12">
        <f t="shared" si="518"/>
        <v>8</v>
      </c>
      <c r="AV1631" s="13" t="str">
        <f t="shared" si="519"/>
        <v>3601金4</v>
      </c>
      <c r="AW1631" s="13">
        <f t="shared" si="520"/>
        <v>0.16666666666666666</v>
      </c>
      <c r="AX1631" s="18" t="str">
        <f t="shared" si="521"/>
        <v>NK2AUSKNKWK2A金43601</v>
      </c>
      <c r="AY1631" s="18">
        <f t="shared" si="522"/>
        <v>4</v>
      </c>
      <c r="AZ1631"/>
    </row>
    <row r="1632" spans="1:52" x14ac:dyDescent="0.15">
      <c r="A1632" s="1">
        <f t="shared" si="504"/>
        <v>2</v>
      </c>
      <c r="B1632" s="1" t="str">
        <f t="shared" si="505"/>
        <v>編成</v>
      </c>
      <c r="C1632" t="s">
        <v>3698</v>
      </c>
      <c r="D1632" s="1" t="str">
        <f>VLOOKUP($C1632,クラス一覧!$A:$J,10,FALSE)</f>
        <v>IT</v>
      </c>
      <c r="E1632" s="1">
        <f>VLOOKUP($C1632,クラス一覧!$A:$J,8,FALSE)</f>
        <v>8</v>
      </c>
      <c r="F1632" s="1" t="str">
        <f>VLOOKUP($C1632,クラス一覧!$A:$J,9,FALSE)</f>
        <v>内山</v>
      </c>
      <c r="G1632" s="1" t="str">
        <f>VLOOKUP($H1632,科目一覧!$A:$G,3,FALSE)</f>
        <v>情報処理</v>
      </c>
      <c r="H1632" t="s">
        <v>3117</v>
      </c>
      <c r="I1632" s="1" t="str">
        <f>VLOOKUP($H1632,科目一覧!$A:$G,7,FALSE)</f>
        <v>今井</v>
      </c>
      <c r="J1632" s="1" t="str">
        <f>VLOOKUP($I1632,教員一覧!$A:$D,2,FALSE)</f>
        <v>IT</v>
      </c>
      <c r="K1632" s="1" t="str">
        <f>VLOOKUP($I1632,教員一覧!$A:$D,3,FALSE)</f>
        <v>　</v>
      </c>
      <c r="L1632" s="1" t="str">
        <f>VLOOKUP($I1632,教員一覧!$A:$D,4,FALSE)</f>
        <v>専任</v>
      </c>
      <c r="M1632" t="s">
        <v>3652</v>
      </c>
      <c r="N1632" t="s">
        <v>3789</v>
      </c>
      <c r="O1632" t="s">
        <v>28</v>
      </c>
      <c r="P1632" t="s">
        <v>9</v>
      </c>
      <c r="Q1632">
        <v>1</v>
      </c>
      <c r="R1632">
        <v>3401</v>
      </c>
      <c r="S1632" s="1" t="str">
        <f>VLOOKUP($R1632,教室一覧!$A:$B,2,FALSE)</f>
        <v>ノート対応</v>
      </c>
      <c r="T1632" s="1">
        <f>VLOOKUP($R1632,教室一覧!$A:$C,3,FALSE)</f>
        <v>36</v>
      </c>
      <c r="U1632" s="1" t="str">
        <f>VLOOKUP($R1632,教室一覧!$A:$D,4,FALSE)</f>
        <v>3号館</v>
      </c>
      <c r="V1632" s="1" t="str">
        <f>VLOOKUP($R1632,教室一覧!$A:$E,5,FALSE)</f>
        <v>4F</v>
      </c>
      <c r="W1632"/>
      <c r="X1632"/>
      <c r="Y1632" s="1" t="str">
        <f>VLOOKUP($O1632,教員一覧!$A:$D,2,FALSE)</f>
        <v>IT</v>
      </c>
      <c r="Z1632" s="1" t="str">
        <f>VLOOKUP($O1632,教員一覧!$A:$D,3,FALSE)</f>
        <v>　</v>
      </c>
      <c r="AA1632" s="1" t="str">
        <f>VLOOKUP($O1632,教員一覧!$A:$D,4,FALSE)</f>
        <v>専任</v>
      </c>
      <c r="AB1632" s="1" t="str">
        <f t="shared" si="506"/>
        <v/>
      </c>
      <c r="AC1632" s="14" t="s">
        <v>3652</v>
      </c>
      <c r="AD1632" s="14" t="s">
        <v>163</v>
      </c>
      <c r="AE1632" s="14" t="s">
        <v>28</v>
      </c>
      <c r="AF1632" s="14" t="s">
        <v>9</v>
      </c>
      <c r="AG1632" s="14">
        <v>1</v>
      </c>
      <c r="AH1632" s="14">
        <v>3401</v>
      </c>
      <c r="AI1632" s="15" t="str">
        <f t="shared" si="507"/>
        <v/>
      </c>
      <c r="AJ1632" s="15" t="str">
        <f t="shared" si="508"/>
        <v/>
      </c>
      <c r="AK1632" s="15" t="str">
        <f t="shared" si="509"/>
        <v/>
      </c>
      <c r="AL1632" s="15" t="str">
        <f t="shared" si="510"/>
        <v/>
      </c>
      <c r="AM1632" s="15" t="str">
        <f t="shared" si="511"/>
        <v/>
      </c>
      <c r="AN1632" s="15" t="str">
        <f t="shared" si="512"/>
        <v/>
      </c>
      <c r="AO1632" s="15" t="str">
        <f t="shared" si="513"/>
        <v/>
      </c>
      <c r="AP1632" s="9" t="str">
        <f t="shared" si="514"/>
        <v>NK2A月1</v>
      </c>
      <c r="AQ1632" s="9">
        <f t="shared" si="515"/>
        <v>0.33333333333333331</v>
      </c>
      <c r="AR1632" s="11" t="str">
        <f t="shared" si="516"/>
        <v>今井月1</v>
      </c>
      <c r="AS1632" s="11">
        <f t="shared" si="517"/>
        <v>0.16666666666666666</v>
      </c>
      <c r="AT1632">
        <v>3</v>
      </c>
      <c r="AU1632" s="12">
        <f t="shared" si="518"/>
        <v>2.6666666666666665</v>
      </c>
      <c r="AV1632" s="13" t="str">
        <f t="shared" si="519"/>
        <v>3401月1</v>
      </c>
      <c r="AW1632" s="13">
        <f t="shared" si="520"/>
        <v>0.16666666666666666</v>
      </c>
      <c r="AX1632" s="18" t="str">
        <f t="shared" si="521"/>
        <v>NK2ALKT1_IESKNKWK2KE3A月13401</v>
      </c>
      <c r="AY1632" s="18">
        <f t="shared" si="522"/>
        <v>2.6666666666666665</v>
      </c>
      <c r="AZ1632"/>
    </row>
    <row r="1633" spans="1:52" x14ac:dyDescent="0.15">
      <c r="A1633" s="1">
        <f t="shared" si="504"/>
        <v>2</v>
      </c>
      <c r="B1633" s="1" t="str">
        <f t="shared" si="505"/>
        <v>編成</v>
      </c>
      <c r="C1633" t="s">
        <v>3698</v>
      </c>
      <c r="D1633" s="1" t="str">
        <f>VLOOKUP($C1633,クラス一覧!$A:$J,10,FALSE)</f>
        <v>IT</v>
      </c>
      <c r="E1633" s="1">
        <f>VLOOKUP($C1633,クラス一覧!$A:$J,8,FALSE)</f>
        <v>8</v>
      </c>
      <c r="F1633" s="1" t="str">
        <f>VLOOKUP($C1633,クラス一覧!$A:$J,9,FALSE)</f>
        <v>内山</v>
      </c>
      <c r="G1633" s="1" t="str">
        <f>VLOOKUP($H1633,科目一覧!$A:$G,3,FALSE)</f>
        <v>情報処理</v>
      </c>
      <c r="H1633" t="s">
        <v>3117</v>
      </c>
      <c r="I1633" s="1" t="str">
        <f>VLOOKUP($H1633,科目一覧!$A:$G,7,FALSE)</f>
        <v>今井</v>
      </c>
      <c r="J1633" s="1" t="str">
        <f>VLOOKUP($I1633,教員一覧!$A:$D,2,FALSE)</f>
        <v>IT</v>
      </c>
      <c r="K1633" s="1" t="str">
        <f>VLOOKUP($I1633,教員一覧!$A:$D,3,FALSE)</f>
        <v>　</v>
      </c>
      <c r="L1633" s="1" t="str">
        <f>VLOOKUP($I1633,教員一覧!$A:$D,4,FALSE)</f>
        <v>専任</v>
      </c>
      <c r="M1633" t="s">
        <v>3653</v>
      </c>
      <c r="N1633" t="s">
        <v>3789</v>
      </c>
      <c r="O1633" t="s">
        <v>14</v>
      </c>
      <c r="P1633" t="s">
        <v>9</v>
      </c>
      <c r="Q1633">
        <v>1</v>
      </c>
      <c r="R1633">
        <v>3402</v>
      </c>
      <c r="S1633" s="1" t="str">
        <f>VLOOKUP($R1633,教室一覧!$A:$B,2,FALSE)</f>
        <v>ノート対応</v>
      </c>
      <c r="T1633" s="1">
        <f>VLOOKUP($R1633,教室一覧!$A:$C,3,FALSE)</f>
        <v>36</v>
      </c>
      <c r="U1633" s="1" t="str">
        <f>VLOOKUP($R1633,教室一覧!$A:$D,4,FALSE)</f>
        <v>3号館</v>
      </c>
      <c r="V1633" s="1" t="str">
        <f>VLOOKUP($R1633,教室一覧!$A:$E,5,FALSE)</f>
        <v>4F</v>
      </c>
      <c r="W1633"/>
      <c r="X1633"/>
      <c r="Y1633" s="1" t="str">
        <f>VLOOKUP($O1633,教員一覧!$A:$D,2,FALSE)</f>
        <v>IT</v>
      </c>
      <c r="Z1633" s="1" t="str">
        <f>VLOOKUP($O1633,教員一覧!$A:$D,3,FALSE)</f>
        <v>　</v>
      </c>
      <c r="AA1633" s="1" t="str">
        <f>VLOOKUP($O1633,教員一覧!$A:$D,4,FALSE)</f>
        <v>非常勤</v>
      </c>
      <c r="AB1633" s="1" t="str">
        <f t="shared" si="506"/>
        <v/>
      </c>
      <c r="AC1633" s="14" t="s">
        <v>3653</v>
      </c>
      <c r="AD1633" s="14" t="s">
        <v>163</v>
      </c>
      <c r="AE1633" s="14" t="s">
        <v>14</v>
      </c>
      <c r="AF1633" s="14" t="s">
        <v>9</v>
      </c>
      <c r="AG1633" s="14">
        <v>1</v>
      </c>
      <c r="AH1633" s="14">
        <v>3402</v>
      </c>
      <c r="AI1633" s="15" t="str">
        <f t="shared" si="507"/>
        <v/>
      </c>
      <c r="AJ1633" s="15" t="str">
        <f t="shared" si="508"/>
        <v/>
      </c>
      <c r="AK1633" s="15" t="str">
        <f t="shared" si="509"/>
        <v/>
      </c>
      <c r="AL1633" s="15" t="str">
        <f t="shared" si="510"/>
        <v/>
      </c>
      <c r="AM1633" s="15" t="str">
        <f t="shared" si="511"/>
        <v/>
      </c>
      <c r="AN1633" s="15" t="str">
        <f t="shared" si="512"/>
        <v/>
      </c>
      <c r="AO1633" s="15" t="str">
        <f t="shared" si="513"/>
        <v/>
      </c>
      <c r="AP1633" s="9" t="str">
        <f t="shared" si="514"/>
        <v>NK2A月1</v>
      </c>
      <c r="AQ1633" s="9">
        <f t="shared" si="515"/>
        <v>0.33333333333333331</v>
      </c>
      <c r="AR1633" s="11" t="str">
        <f t="shared" si="516"/>
        <v>森月1</v>
      </c>
      <c r="AS1633" s="11">
        <f t="shared" si="517"/>
        <v>0.16666666666666666</v>
      </c>
      <c r="AT1633">
        <v>3</v>
      </c>
      <c r="AU1633" s="12">
        <f t="shared" si="518"/>
        <v>2.6666666666666665</v>
      </c>
      <c r="AV1633" s="13" t="str">
        <f t="shared" si="519"/>
        <v>3402月1</v>
      </c>
      <c r="AW1633" s="13">
        <f t="shared" si="520"/>
        <v>0.16666666666666666</v>
      </c>
      <c r="AX1633" s="18" t="str">
        <f t="shared" si="521"/>
        <v>NK2ALKT1_IESKNKWK2KE3B月13402</v>
      </c>
      <c r="AY1633" s="18">
        <f t="shared" si="522"/>
        <v>2.6666666666666665</v>
      </c>
      <c r="AZ1633"/>
    </row>
    <row r="1634" spans="1:52" x14ac:dyDescent="0.15">
      <c r="A1634" s="1">
        <f t="shared" si="504"/>
        <v>2</v>
      </c>
      <c r="B1634" s="1" t="str">
        <f t="shared" si="505"/>
        <v>編成</v>
      </c>
      <c r="C1634" t="s">
        <v>3698</v>
      </c>
      <c r="D1634" s="1" t="str">
        <f>VLOOKUP($C1634,クラス一覧!$A:$J,10,FALSE)</f>
        <v>IT</v>
      </c>
      <c r="E1634" s="1">
        <f>VLOOKUP($C1634,クラス一覧!$A:$J,8,FALSE)</f>
        <v>8</v>
      </c>
      <c r="F1634" s="1" t="str">
        <f>VLOOKUP($C1634,クラス一覧!$A:$J,9,FALSE)</f>
        <v>内山</v>
      </c>
      <c r="G1634" s="1" t="str">
        <f>VLOOKUP($H1634,科目一覧!$A:$G,3,FALSE)</f>
        <v>情報処理</v>
      </c>
      <c r="H1634" t="s">
        <v>3117</v>
      </c>
      <c r="I1634" s="1" t="str">
        <f>VLOOKUP($H1634,科目一覧!$A:$G,7,FALSE)</f>
        <v>今井</v>
      </c>
      <c r="J1634" s="1" t="str">
        <f>VLOOKUP($I1634,教員一覧!$A:$D,2,FALSE)</f>
        <v>IT</v>
      </c>
      <c r="K1634" s="1" t="str">
        <f>VLOOKUP($I1634,教員一覧!$A:$D,3,FALSE)</f>
        <v>　</v>
      </c>
      <c r="L1634" s="1" t="str">
        <f>VLOOKUP($I1634,教員一覧!$A:$D,4,FALSE)</f>
        <v>専任</v>
      </c>
      <c r="M1634" t="s">
        <v>3654</v>
      </c>
      <c r="N1634" t="s">
        <v>3789</v>
      </c>
      <c r="O1634" t="s">
        <v>11</v>
      </c>
      <c r="P1634" t="s">
        <v>9</v>
      </c>
      <c r="Q1634">
        <v>1</v>
      </c>
      <c r="R1634">
        <v>3403</v>
      </c>
      <c r="S1634" s="1" t="str">
        <f>VLOOKUP($R1634,教室一覧!$A:$B,2,FALSE)</f>
        <v>ノート対応</v>
      </c>
      <c r="T1634" s="1">
        <f>VLOOKUP($R1634,教室一覧!$A:$C,3,FALSE)</f>
        <v>36</v>
      </c>
      <c r="U1634" s="1" t="str">
        <f>VLOOKUP($R1634,教室一覧!$A:$D,4,FALSE)</f>
        <v>3号館</v>
      </c>
      <c r="V1634" s="1" t="str">
        <f>VLOOKUP($R1634,教室一覧!$A:$E,5,FALSE)</f>
        <v>4F</v>
      </c>
      <c r="W1634"/>
      <c r="X1634"/>
      <c r="Y1634" s="1" t="str">
        <f>VLOOKUP($O1634,教員一覧!$A:$D,2,FALSE)</f>
        <v>IT</v>
      </c>
      <c r="Z1634" s="1" t="str">
        <f>VLOOKUP($O1634,教員一覧!$A:$D,3,FALSE)</f>
        <v>　</v>
      </c>
      <c r="AA1634" s="1" t="str">
        <f>VLOOKUP($O1634,教員一覧!$A:$D,4,FALSE)</f>
        <v>専任</v>
      </c>
      <c r="AB1634" s="1" t="str">
        <f t="shared" si="506"/>
        <v/>
      </c>
      <c r="AC1634" s="14" t="s">
        <v>3654</v>
      </c>
      <c r="AD1634" s="14" t="s">
        <v>163</v>
      </c>
      <c r="AE1634" s="14" t="s">
        <v>11</v>
      </c>
      <c r="AF1634" s="14" t="s">
        <v>9</v>
      </c>
      <c r="AG1634" s="14">
        <v>1</v>
      </c>
      <c r="AH1634" s="14">
        <v>3403</v>
      </c>
      <c r="AI1634" s="15" t="str">
        <f t="shared" si="507"/>
        <v/>
      </c>
      <c r="AJ1634" s="15" t="str">
        <f t="shared" si="508"/>
        <v/>
      </c>
      <c r="AK1634" s="15" t="str">
        <f t="shared" si="509"/>
        <v/>
      </c>
      <c r="AL1634" s="15" t="str">
        <f t="shared" si="510"/>
        <v/>
      </c>
      <c r="AM1634" s="15" t="str">
        <f t="shared" si="511"/>
        <v/>
      </c>
      <c r="AN1634" s="15" t="str">
        <f t="shared" si="512"/>
        <v/>
      </c>
      <c r="AO1634" s="15" t="str">
        <f t="shared" si="513"/>
        <v/>
      </c>
      <c r="AP1634" s="9" t="str">
        <f t="shared" si="514"/>
        <v>NK2A月1</v>
      </c>
      <c r="AQ1634" s="9">
        <f t="shared" si="515"/>
        <v>0.33333333333333331</v>
      </c>
      <c r="AR1634" s="11" t="str">
        <f t="shared" si="516"/>
        <v>加藤月1</v>
      </c>
      <c r="AS1634" s="11">
        <f t="shared" si="517"/>
        <v>0.16666666666666666</v>
      </c>
      <c r="AT1634">
        <v>3</v>
      </c>
      <c r="AU1634" s="12">
        <f t="shared" si="518"/>
        <v>2.6666666666666665</v>
      </c>
      <c r="AV1634" s="13" t="str">
        <f t="shared" si="519"/>
        <v>3403月1</v>
      </c>
      <c r="AW1634" s="13">
        <f t="shared" si="520"/>
        <v>0.16666666666666666</v>
      </c>
      <c r="AX1634" s="18" t="str">
        <f t="shared" si="521"/>
        <v>NK2ALKT1_IESKNKWK2KE3C月13403</v>
      </c>
      <c r="AY1634" s="18">
        <f t="shared" si="522"/>
        <v>2.6666666666666665</v>
      </c>
      <c r="AZ1634"/>
    </row>
    <row r="1635" spans="1:52" x14ac:dyDescent="0.15">
      <c r="A1635" s="1">
        <f t="shared" si="504"/>
        <v>2</v>
      </c>
      <c r="B1635" s="1" t="str">
        <f t="shared" si="505"/>
        <v>編成</v>
      </c>
      <c r="C1635" t="s">
        <v>3698</v>
      </c>
      <c r="D1635" s="1" t="str">
        <f>VLOOKUP($C1635,クラス一覧!$A:$J,10,FALSE)</f>
        <v>IT</v>
      </c>
      <c r="E1635" s="1">
        <f>VLOOKUP($C1635,クラス一覧!$A:$J,8,FALSE)</f>
        <v>8</v>
      </c>
      <c r="F1635" s="1" t="str">
        <f>VLOOKUP($C1635,クラス一覧!$A:$J,9,FALSE)</f>
        <v>内山</v>
      </c>
      <c r="G1635" s="1" t="str">
        <f>VLOOKUP($H1635,科目一覧!$A:$G,3,FALSE)</f>
        <v>プログラミング</v>
      </c>
      <c r="H1635" t="s">
        <v>1673</v>
      </c>
      <c r="I1635" s="1" t="str">
        <f>VLOOKUP($H1635,科目一覧!$A:$G,7,FALSE)</f>
        <v>朱</v>
      </c>
      <c r="J1635" s="1" t="str">
        <f>VLOOKUP($I1635,教員一覧!$A:$D,2,FALSE)</f>
        <v>IT</v>
      </c>
      <c r="K1635" s="1" t="str">
        <f>VLOOKUP($I1635,教員一覧!$A:$D,3,FALSE)</f>
        <v>　</v>
      </c>
      <c r="L1635" s="1" t="str">
        <f>VLOOKUP($I1635,教員一覧!$A:$D,4,FALSE)</f>
        <v>専任</v>
      </c>
      <c r="M1635" t="s">
        <v>1758</v>
      </c>
      <c r="N1635" t="s">
        <v>3789</v>
      </c>
      <c r="O1635" t="s">
        <v>36</v>
      </c>
      <c r="P1635" t="s">
        <v>9</v>
      </c>
      <c r="Q1635">
        <v>4</v>
      </c>
      <c r="R1635">
        <v>3301</v>
      </c>
      <c r="S1635" s="1" t="str">
        <f>VLOOKUP($R1635,教室一覧!$A:$B,2,FALSE)</f>
        <v>ノート対応</v>
      </c>
      <c r="T1635" s="1">
        <f>VLOOKUP($R1635,教室一覧!$A:$C,3,FALSE)</f>
        <v>36</v>
      </c>
      <c r="U1635" s="1" t="str">
        <f>VLOOKUP($R1635,教室一覧!$A:$D,4,FALSE)</f>
        <v>3号館</v>
      </c>
      <c r="V1635" s="1" t="str">
        <f>VLOOKUP($R1635,教室一覧!$A:$E,5,FALSE)</f>
        <v>3F</v>
      </c>
      <c r="W1635"/>
      <c r="X1635"/>
      <c r="Y1635" s="1" t="str">
        <f>VLOOKUP($O1635,教員一覧!$A:$D,2,FALSE)</f>
        <v>IT</v>
      </c>
      <c r="Z1635" s="1" t="str">
        <f>VLOOKUP($O1635,教員一覧!$A:$D,3,FALSE)</f>
        <v>　</v>
      </c>
      <c r="AA1635" s="1" t="str">
        <f>VLOOKUP($O1635,教員一覧!$A:$D,4,FALSE)</f>
        <v>非常勤</v>
      </c>
      <c r="AB1635" s="1" t="str">
        <f t="shared" si="506"/>
        <v/>
      </c>
      <c r="AC1635" s="14" t="s">
        <v>1758</v>
      </c>
      <c r="AD1635" s="14" t="s">
        <v>163</v>
      </c>
      <c r="AE1635" s="14" t="s">
        <v>36</v>
      </c>
      <c r="AF1635" s="14" t="s">
        <v>9</v>
      </c>
      <c r="AG1635" s="14">
        <v>4</v>
      </c>
      <c r="AH1635" s="14">
        <v>3301</v>
      </c>
      <c r="AI1635" s="15" t="str">
        <f t="shared" si="507"/>
        <v/>
      </c>
      <c r="AJ1635" s="15" t="str">
        <f t="shared" si="508"/>
        <v/>
      </c>
      <c r="AK1635" s="15" t="str">
        <f t="shared" si="509"/>
        <v/>
      </c>
      <c r="AL1635" s="15" t="str">
        <f t="shared" si="510"/>
        <v/>
      </c>
      <c r="AM1635" s="15" t="str">
        <f t="shared" si="511"/>
        <v/>
      </c>
      <c r="AN1635" s="15" t="str">
        <f t="shared" si="512"/>
        <v/>
      </c>
      <c r="AO1635" s="15" t="str">
        <f t="shared" si="513"/>
        <v/>
      </c>
      <c r="AP1635" s="9" t="str">
        <f t="shared" si="514"/>
        <v>NK2A月4</v>
      </c>
      <c r="AQ1635" s="9">
        <f t="shared" si="515"/>
        <v>1</v>
      </c>
      <c r="AR1635" s="11" t="str">
        <f t="shared" si="516"/>
        <v>辻本月4</v>
      </c>
      <c r="AS1635" s="11">
        <f t="shared" si="517"/>
        <v>0.5</v>
      </c>
      <c r="AT1635">
        <v>1</v>
      </c>
      <c r="AU1635" s="12">
        <f t="shared" si="518"/>
        <v>8</v>
      </c>
      <c r="AV1635" s="13" t="str">
        <f t="shared" si="519"/>
        <v>3301月4</v>
      </c>
      <c r="AW1635" s="13">
        <f t="shared" si="520"/>
        <v>0.5</v>
      </c>
      <c r="AX1635" s="18" t="str">
        <f t="shared" si="521"/>
        <v>NK2AUNKSE2A月43301</v>
      </c>
      <c r="AY1635" s="18">
        <f t="shared" si="522"/>
        <v>8</v>
      </c>
      <c r="AZ1635"/>
    </row>
    <row r="1636" spans="1:52" x14ac:dyDescent="0.15">
      <c r="A1636" s="1">
        <f t="shared" si="504"/>
        <v>2</v>
      </c>
      <c r="B1636" s="1" t="str">
        <f t="shared" si="505"/>
        <v>編成</v>
      </c>
      <c r="C1636" t="s">
        <v>3698</v>
      </c>
      <c r="D1636" s="1" t="str">
        <f>VLOOKUP($C1636,クラス一覧!$A:$J,10,FALSE)</f>
        <v>IT</v>
      </c>
      <c r="E1636" s="1">
        <f>VLOOKUP($C1636,クラス一覧!$A:$J,8,FALSE)</f>
        <v>8</v>
      </c>
      <c r="F1636" s="1" t="str">
        <f>VLOOKUP($C1636,クラス一覧!$A:$J,9,FALSE)</f>
        <v>内山</v>
      </c>
      <c r="G1636" s="1" t="str">
        <f>VLOOKUP($H1636,科目一覧!$A:$G,3,FALSE)</f>
        <v>ネットワーク</v>
      </c>
      <c r="H1636" t="s">
        <v>1759</v>
      </c>
      <c r="I1636" s="1" t="str">
        <f>VLOOKUP($H1636,科目一覧!$A:$G,7,FALSE)</f>
        <v>小出</v>
      </c>
      <c r="J1636" s="1" t="str">
        <f>VLOOKUP($I1636,教員一覧!$A:$D,2,FALSE)</f>
        <v>IT</v>
      </c>
      <c r="K1636" s="1" t="str">
        <f>VLOOKUP($I1636,教員一覧!$A:$D,3,FALSE)</f>
        <v>　</v>
      </c>
      <c r="L1636" s="1" t="str">
        <f>VLOOKUP($I1636,教員一覧!$A:$D,4,FALSE)</f>
        <v>専任</v>
      </c>
      <c r="M1636" t="s">
        <v>1760</v>
      </c>
      <c r="N1636" t="s">
        <v>3789</v>
      </c>
      <c r="O1636" t="s">
        <v>37</v>
      </c>
      <c r="P1636" t="s">
        <v>13</v>
      </c>
      <c r="Q1636">
        <v>3</v>
      </c>
      <c r="R1636">
        <v>3401</v>
      </c>
      <c r="S1636" s="1" t="str">
        <f>VLOOKUP($R1636,教室一覧!$A:$B,2,FALSE)</f>
        <v>ノート対応</v>
      </c>
      <c r="T1636" s="1">
        <f>VLOOKUP($R1636,教室一覧!$A:$C,3,FALSE)</f>
        <v>36</v>
      </c>
      <c r="U1636" s="1" t="str">
        <f>VLOOKUP($R1636,教室一覧!$A:$D,4,FALSE)</f>
        <v>3号館</v>
      </c>
      <c r="V1636" s="1" t="str">
        <f>VLOOKUP($R1636,教室一覧!$A:$E,5,FALSE)</f>
        <v>4F</v>
      </c>
      <c r="W1636"/>
      <c r="X1636"/>
      <c r="Y1636" s="1" t="str">
        <f>VLOOKUP($O1636,教員一覧!$A:$D,2,FALSE)</f>
        <v>IT</v>
      </c>
      <c r="Z1636" s="1" t="str">
        <f>VLOOKUP($O1636,教員一覧!$A:$D,3,FALSE)</f>
        <v>　</v>
      </c>
      <c r="AA1636" s="1" t="str">
        <f>VLOOKUP($O1636,教員一覧!$A:$D,4,FALSE)</f>
        <v>専任</v>
      </c>
      <c r="AB1636" s="1" t="str">
        <f t="shared" si="506"/>
        <v/>
      </c>
      <c r="AC1636" s="14" t="s">
        <v>1760</v>
      </c>
      <c r="AD1636" s="14" t="s">
        <v>163</v>
      </c>
      <c r="AE1636" s="14" t="s">
        <v>37</v>
      </c>
      <c r="AF1636" s="14" t="s">
        <v>13</v>
      </c>
      <c r="AG1636" s="14">
        <v>3</v>
      </c>
      <c r="AH1636" s="14">
        <v>3401</v>
      </c>
      <c r="AI1636" s="15" t="str">
        <f t="shared" si="507"/>
        <v/>
      </c>
      <c r="AJ1636" s="15" t="str">
        <f t="shared" si="508"/>
        <v/>
      </c>
      <c r="AK1636" s="15" t="str">
        <f t="shared" si="509"/>
        <v/>
      </c>
      <c r="AL1636" s="15" t="str">
        <f t="shared" si="510"/>
        <v/>
      </c>
      <c r="AM1636" s="15" t="str">
        <f t="shared" si="511"/>
        <v/>
      </c>
      <c r="AN1636" s="15" t="str">
        <f t="shared" si="512"/>
        <v/>
      </c>
      <c r="AO1636" s="15" t="str">
        <f t="shared" si="513"/>
        <v/>
      </c>
      <c r="AP1636" s="9" t="str">
        <f t="shared" si="514"/>
        <v>NK2A水3</v>
      </c>
      <c r="AQ1636" s="9">
        <f t="shared" si="515"/>
        <v>1</v>
      </c>
      <c r="AR1636" s="11" t="str">
        <f t="shared" si="516"/>
        <v>小出水3</v>
      </c>
      <c r="AS1636" s="11">
        <f t="shared" si="517"/>
        <v>0.5</v>
      </c>
      <c r="AT1636">
        <v>1</v>
      </c>
      <c r="AU1636" s="12">
        <f t="shared" si="518"/>
        <v>8</v>
      </c>
      <c r="AV1636" s="13" t="str">
        <f t="shared" si="519"/>
        <v>3401水3</v>
      </c>
      <c r="AW1636" s="13">
        <f t="shared" si="520"/>
        <v>0.5</v>
      </c>
      <c r="AX1636" s="18" t="str">
        <f t="shared" si="521"/>
        <v>NK2AUNKWK2A水33401</v>
      </c>
      <c r="AY1636" s="18">
        <f t="shared" si="522"/>
        <v>8</v>
      </c>
      <c r="AZ1636"/>
    </row>
    <row r="1637" spans="1:52" x14ac:dyDescent="0.15">
      <c r="A1637" s="1">
        <f t="shared" si="504"/>
        <v>2</v>
      </c>
      <c r="B1637" s="1" t="str">
        <f t="shared" si="505"/>
        <v>編成</v>
      </c>
      <c r="C1637" t="s">
        <v>3698</v>
      </c>
      <c r="D1637" s="1" t="str">
        <f>VLOOKUP($C1637,クラス一覧!$A:$J,10,FALSE)</f>
        <v>IT</v>
      </c>
      <c r="E1637" s="1">
        <f>VLOOKUP($C1637,クラス一覧!$A:$J,8,FALSE)</f>
        <v>8</v>
      </c>
      <c r="F1637" s="1" t="str">
        <f>VLOOKUP($C1637,クラス一覧!$A:$J,9,FALSE)</f>
        <v>内山</v>
      </c>
      <c r="G1637" s="1" t="str">
        <f>VLOOKUP($H1637,科目一覧!$A:$G,3,FALSE)</f>
        <v>プログラミング</v>
      </c>
      <c r="H1637" t="s">
        <v>1674</v>
      </c>
      <c r="I1637" s="1" t="str">
        <f>VLOOKUP($H1637,科目一覧!$A:$G,7,FALSE)</f>
        <v>朱</v>
      </c>
      <c r="J1637" s="1" t="str">
        <f>VLOOKUP($I1637,教員一覧!$A:$D,2,FALSE)</f>
        <v>IT</v>
      </c>
      <c r="K1637" s="1" t="str">
        <f>VLOOKUP($I1637,教員一覧!$A:$D,3,FALSE)</f>
        <v>　</v>
      </c>
      <c r="L1637" s="1" t="str">
        <f>VLOOKUP($I1637,教員一覧!$A:$D,4,FALSE)</f>
        <v>専任</v>
      </c>
      <c r="M1637" t="s">
        <v>1758</v>
      </c>
      <c r="N1637" t="s">
        <v>3789</v>
      </c>
      <c r="O1637" t="s">
        <v>36</v>
      </c>
      <c r="P1637" t="s">
        <v>13</v>
      </c>
      <c r="Q1637">
        <v>4</v>
      </c>
      <c r="R1637">
        <v>3402</v>
      </c>
      <c r="S1637" s="1" t="str">
        <f>VLOOKUP($R1637,教室一覧!$A:$B,2,FALSE)</f>
        <v>ノート対応</v>
      </c>
      <c r="T1637" s="1">
        <f>VLOOKUP($R1637,教室一覧!$A:$C,3,FALSE)</f>
        <v>36</v>
      </c>
      <c r="U1637" s="1" t="str">
        <f>VLOOKUP($R1637,教室一覧!$A:$D,4,FALSE)</f>
        <v>3号館</v>
      </c>
      <c r="V1637" s="1" t="str">
        <f>VLOOKUP($R1637,教室一覧!$A:$E,5,FALSE)</f>
        <v>4F</v>
      </c>
      <c r="W1637"/>
      <c r="X1637"/>
      <c r="Y1637" s="1" t="str">
        <f>VLOOKUP($O1637,教員一覧!$A:$D,2,FALSE)</f>
        <v>IT</v>
      </c>
      <c r="Z1637" s="1" t="str">
        <f>VLOOKUP($O1637,教員一覧!$A:$D,3,FALSE)</f>
        <v>　</v>
      </c>
      <c r="AA1637" s="1" t="str">
        <f>VLOOKUP($O1637,教員一覧!$A:$D,4,FALSE)</f>
        <v>非常勤</v>
      </c>
      <c r="AB1637" s="1" t="str">
        <f t="shared" si="506"/>
        <v/>
      </c>
      <c r="AC1637" s="14" t="s">
        <v>1758</v>
      </c>
      <c r="AD1637" s="14" t="s">
        <v>163</v>
      </c>
      <c r="AE1637" s="14" t="s">
        <v>36</v>
      </c>
      <c r="AF1637" s="14" t="s">
        <v>13</v>
      </c>
      <c r="AG1637" s="14">
        <v>4</v>
      </c>
      <c r="AH1637" s="14">
        <v>3402</v>
      </c>
      <c r="AI1637" s="15" t="str">
        <f t="shared" si="507"/>
        <v/>
      </c>
      <c r="AJ1637" s="15" t="str">
        <f t="shared" si="508"/>
        <v/>
      </c>
      <c r="AK1637" s="15" t="str">
        <f t="shared" si="509"/>
        <v/>
      </c>
      <c r="AL1637" s="15" t="str">
        <f t="shared" si="510"/>
        <v/>
      </c>
      <c r="AM1637" s="15" t="str">
        <f t="shared" si="511"/>
        <v/>
      </c>
      <c r="AN1637" s="15" t="str">
        <f t="shared" si="512"/>
        <v/>
      </c>
      <c r="AO1637" s="15" t="str">
        <f t="shared" si="513"/>
        <v/>
      </c>
      <c r="AP1637" s="9" t="str">
        <f t="shared" si="514"/>
        <v>NK2A水4</v>
      </c>
      <c r="AQ1637" s="9">
        <f t="shared" si="515"/>
        <v>0.5</v>
      </c>
      <c r="AR1637" s="11" t="str">
        <f t="shared" si="516"/>
        <v>辻本水4</v>
      </c>
      <c r="AS1637" s="11">
        <f t="shared" si="517"/>
        <v>0.5</v>
      </c>
      <c r="AT1637">
        <v>1</v>
      </c>
      <c r="AU1637" s="12">
        <f t="shared" si="518"/>
        <v>8</v>
      </c>
      <c r="AV1637" s="13" t="str">
        <f t="shared" si="519"/>
        <v>3402水4</v>
      </c>
      <c r="AW1637" s="13">
        <f t="shared" si="520"/>
        <v>0.25</v>
      </c>
      <c r="AX1637" s="18" t="str">
        <f t="shared" si="521"/>
        <v>NK2AUNKSE2A水43402</v>
      </c>
      <c r="AY1637" s="18">
        <f t="shared" si="522"/>
        <v>4</v>
      </c>
      <c r="AZ1637"/>
    </row>
    <row r="1638" spans="1:52" x14ac:dyDescent="0.15">
      <c r="A1638" s="1">
        <f t="shared" si="504"/>
        <v>2</v>
      </c>
      <c r="B1638" s="1" t="str">
        <f t="shared" si="505"/>
        <v>HR</v>
      </c>
      <c r="C1638" t="s">
        <v>3698</v>
      </c>
      <c r="D1638" s="1" t="str">
        <f>VLOOKUP($C1638,クラス一覧!$A:$J,10,FALSE)</f>
        <v>IT</v>
      </c>
      <c r="E1638" s="1">
        <f>VLOOKUP($C1638,クラス一覧!$A:$J,8,FALSE)</f>
        <v>8</v>
      </c>
      <c r="F1638" s="1" t="str">
        <f>VLOOKUP($C1638,クラス一覧!$A:$J,9,FALSE)</f>
        <v>内山</v>
      </c>
      <c r="G1638" s="1" t="str">
        <f>VLOOKUP($H1638,科目一覧!$A:$G,3,FALSE)</f>
        <v>SHR</v>
      </c>
      <c r="H1638" t="s">
        <v>3720</v>
      </c>
      <c r="I1638" s="1">
        <f>VLOOKUP($H1638,科目一覧!$A:$G,7,FALSE)</f>
        <v>0</v>
      </c>
      <c r="J1638" s="1" t="e">
        <f>VLOOKUP($I1638,教員一覧!$A:$D,2,FALSE)</f>
        <v>#N/A</v>
      </c>
      <c r="K1638" s="1" t="e">
        <f>VLOOKUP($I1638,教員一覧!$A:$D,3,FALSE)</f>
        <v>#N/A</v>
      </c>
      <c r="L1638" s="1" t="e">
        <f>VLOOKUP($I1638,教員一覧!$A:$D,4,FALSE)</f>
        <v>#N/A</v>
      </c>
      <c r="M1638" t="s">
        <v>3698</v>
      </c>
      <c r="N1638" t="s">
        <v>3789</v>
      </c>
      <c r="O1638" t="s">
        <v>41</v>
      </c>
      <c r="P1638" t="s">
        <v>13</v>
      </c>
      <c r="Q1638">
        <v>5</v>
      </c>
      <c r="R1638">
        <v>3402</v>
      </c>
      <c r="S1638" s="1" t="str">
        <f>VLOOKUP($R1638,教室一覧!$A:$B,2,FALSE)</f>
        <v>ノート対応</v>
      </c>
      <c r="T1638" s="1">
        <f>VLOOKUP($R1638,教室一覧!$A:$C,3,FALSE)</f>
        <v>36</v>
      </c>
      <c r="U1638" s="1" t="str">
        <f>VLOOKUP($R1638,教室一覧!$A:$D,4,FALSE)</f>
        <v>3号館</v>
      </c>
      <c r="V1638" s="1" t="str">
        <f>VLOOKUP($R1638,教室一覧!$A:$E,5,FALSE)</f>
        <v>4F</v>
      </c>
      <c r="W1638"/>
      <c r="X1638"/>
      <c r="Y1638" s="1" t="str">
        <f>VLOOKUP($O1638,教員一覧!$A:$D,2,FALSE)</f>
        <v>IT</v>
      </c>
      <c r="Z1638" s="1" t="str">
        <f>VLOOKUP($O1638,教員一覧!$A:$D,3,FALSE)</f>
        <v>　</v>
      </c>
      <c r="AA1638" s="1" t="str">
        <f>VLOOKUP($O1638,教員一覧!$A:$D,4,FALSE)</f>
        <v>専任</v>
      </c>
      <c r="AB1638" s="1" t="str">
        <f t="shared" si="506"/>
        <v>担任</v>
      </c>
      <c r="AC1638" s="14" t="s">
        <v>40</v>
      </c>
      <c r="AD1638" s="14" t="s">
        <v>163</v>
      </c>
      <c r="AE1638" s="14" t="s">
        <v>41</v>
      </c>
      <c r="AF1638" s="14" t="s">
        <v>13</v>
      </c>
      <c r="AG1638" s="14">
        <v>5</v>
      </c>
      <c r="AH1638" s="14">
        <v>3402</v>
      </c>
      <c r="AI1638" s="15" t="str">
        <f t="shared" si="507"/>
        <v/>
      </c>
      <c r="AJ1638" s="15" t="str">
        <f t="shared" si="508"/>
        <v/>
      </c>
      <c r="AK1638" s="15" t="str">
        <f t="shared" si="509"/>
        <v/>
      </c>
      <c r="AL1638" s="15" t="str">
        <f t="shared" si="510"/>
        <v/>
      </c>
      <c r="AM1638" s="15" t="str">
        <f t="shared" si="511"/>
        <v/>
      </c>
      <c r="AN1638" s="15" t="str">
        <f t="shared" si="512"/>
        <v/>
      </c>
      <c r="AO1638" s="15" t="str">
        <f t="shared" si="513"/>
        <v/>
      </c>
      <c r="AP1638" s="9" t="str">
        <f t="shared" si="514"/>
        <v>NK2A水5</v>
      </c>
      <c r="AQ1638" s="9">
        <f t="shared" si="515"/>
        <v>1</v>
      </c>
      <c r="AR1638" s="11" t="str">
        <f t="shared" si="516"/>
        <v>内山水5</v>
      </c>
      <c r="AS1638" s="11">
        <v>0</v>
      </c>
      <c r="AT1638">
        <v>1</v>
      </c>
      <c r="AU1638" s="12">
        <f t="shared" si="518"/>
        <v>8</v>
      </c>
      <c r="AV1638" s="13" t="str">
        <f t="shared" si="519"/>
        <v>3402水5</v>
      </c>
      <c r="AW1638" s="13">
        <f t="shared" si="520"/>
        <v>1</v>
      </c>
      <c r="AX1638" s="18" t="str">
        <f t="shared" si="521"/>
        <v>NK2ANK2A水53402</v>
      </c>
      <c r="AY1638" s="18">
        <f t="shared" si="522"/>
        <v>8</v>
      </c>
      <c r="AZ1638"/>
    </row>
    <row r="1639" spans="1:52" x14ac:dyDescent="0.15">
      <c r="A1639" s="1">
        <f t="shared" si="504"/>
        <v>2</v>
      </c>
      <c r="B1639" s="1" t="str">
        <f t="shared" si="505"/>
        <v>編成</v>
      </c>
      <c r="C1639" t="s">
        <v>3698</v>
      </c>
      <c r="D1639" s="1" t="str">
        <f>VLOOKUP($C1639,クラス一覧!$A:$J,10,FALSE)</f>
        <v>IT</v>
      </c>
      <c r="E1639" s="1">
        <f>VLOOKUP($C1639,クラス一覧!$A:$J,8,FALSE)</f>
        <v>8</v>
      </c>
      <c r="F1639" s="1" t="str">
        <f>VLOOKUP($C1639,クラス一覧!$A:$J,9,FALSE)</f>
        <v>内山</v>
      </c>
      <c r="G1639" s="1" t="str">
        <f>VLOOKUP($H1639,科目一覧!$A:$G,3,FALSE)</f>
        <v>Webプログラミング</v>
      </c>
      <c r="H1639" t="s">
        <v>1773</v>
      </c>
      <c r="I1639" s="1" t="str">
        <f>VLOOKUP($H1639,科目一覧!$A:$G,7,FALSE)</f>
        <v>畠</v>
      </c>
      <c r="J1639" s="1" t="str">
        <f>VLOOKUP($I1639,教員一覧!$A:$D,2,FALSE)</f>
        <v>IT</v>
      </c>
      <c r="K1639" s="1" t="str">
        <f>VLOOKUP($I1639,教員一覧!$A:$D,3,FALSE)</f>
        <v>　</v>
      </c>
      <c r="L1639" s="1" t="str">
        <f>VLOOKUP($I1639,教員一覧!$A:$D,4,FALSE)</f>
        <v>専任</v>
      </c>
      <c r="M1639" t="s">
        <v>1774</v>
      </c>
      <c r="N1639" t="s">
        <v>3789</v>
      </c>
      <c r="O1639" t="s">
        <v>35</v>
      </c>
      <c r="P1639" t="s">
        <v>15</v>
      </c>
      <c r="Q1639">
        <v>1</v>
      </c>
      <c r="R1639">
        <v>3502</v>
      </c>
      <c r="S1639" s="1" t="str">
        <f>VLOOKUP($R1639,教室一覧!$A:$B,2,FALSE)</f>
        <v>ノート36</v>
      </c>
      <c r="T1639" s="1">
        <f>VLOOKUP($R1639,教室一覧!$A:$C,3,FALSE)</f>
        <v>38</v>
      </c>
      <c r="U1639" s="1" t="str">
        <f>VLOOKUP($R1639,教室一覧!$A:$D,4,FALSE)</f>
        <v>3号館</v>
      </c>
      <c r="V1639" s="1" t="str">
        <f>VLOOKUP($R1639,教室一覧!$A:$E,5,FALSE)</f>
        <v>5F</v>
      </c>
      <c r="W1639"/>
      <c r="X1639" t="s">
        <v>3557</v>
      </c>
      <c r="Y1639" s="1" t="str">
        <f>VLOOKUP($O1639,教員一覧!$A:$D,2,FALSE)</f>
        <v>IT</v>
      </c>
      <c r="Z1639" s="1" t="str">
        <f>VLOOKUP($O1639,教員一覧!$A:$D,3,FALSE)</f>
        <v>　</v>
      </c>
      <c r="AA1639" s="1" t="str">
        <f>VLOOKUP($O1639,教員一覧!$A:$D,4,FALSE)</f>
        <v>専任</v>
      </c>
      <c r="AB1639" s="1" t="str">
        <f t="shared" si="506"/>
        <v/>
      </c>
      <c r="AC1639" s="14" t="s">
        <v>1774</v>
      </c>
      <c r="AD1639" s="14" t="s">
        <v>163</v>
      </c>
      <c r="AE1639" s="14" t="s">
        <v>35</v>
      </c>
      <c r="AF1639" s="14" t="s">
        <v>15</v>
      </c>
      <c r="AG1639" s="14">
        <v>1</v>
      </c>
      <c r="AH1639" s="14">
        <v>3502</v>
      </c>
      <c r="AI1639" s="15" t="str">
        <f t="shared" si="507"/>
        <v/>
      </c>
      <c r="AJ1639" s="15" t="str">
        <f t="shared" si="508"/>
        <v/>
      </c>
      <c r="AK1639" s="15" t="str">
        <f t="shared" si="509"/>
        <v/>
      </c>
      <c r="AL1639" s="15" t="str">
        <f t="shared" si="510"/>
        <v/>
      </c>
      <c r="AM1639" s="15" t="str">
        <f t="shared" si="511"/>
        <v/>
      </c>
      <c r="AN1639" s="15" t="str">
        <f t="shared" si="512"/>
        <v/>
      </c>
      <c r="AO1639" s="15" t="str">
        <f t="shared" si="513"/>
        <v/>
      </c>
      <c r="AP1639" s="9" t="str">
        <f t="shared" si="514"/>
        <v>NK2A木1</v>
      </c>
      <c r="AQ1639" s="9">
        <f t="shared" si="515"/>
        <v>0.5</v>
      </c>
      <c r="AR1639" s="11" t="str">
        <f t="shared" si="516"/>
        <v>畠木1</v>
      </c>
      <c r="AS1639" s="11">
        <f t="shared" ref="AS1639:AS1647" si="523">1/COUNTIF($AR:$AR,$AR1639)</f>
        <v>0.5</v>
      </c>
      <c r="AT1639">
        <v>1</v>
      </c>
      <c r="AU1639" s="12">
        <f t="shared" si="518"/>
        <v>8</v>
      </c>
      <c r="AV1639" s="13" t="str">
        <f t="shared" si="519"/>
        <v>3502木1</v>
      </c>
      <c r="AW1639" s="13">
        <f t="shared" si="520"/>
        <v>0.25</v>
      </c>
      <c r="AX1639" s="18" t="str">
        <f t="shared" si="521"/>
        <v>NK2AUSKNK2A木13502</v>
      </c>
      <c r="AY1639" s="18">
        <f t="shared" si="522"/>
        <v>4</v>
      </c>
      <c r="AZ1639"/>
    </row>
    <row r="1640" spans="1:52" x14ac:dyDescent="0.15">
      <c r="A1640" s="1">
        <f t="shared" si="504"/>
        <v>2</v>
      </c>
      <c r="B1640" s="1" t="str">
        <f t="shared" si="505"/>
        <v>編成</v>
      </c>
      <c r="C1640" t="s">
        <v>3698</v>
      </c>
      <c r="D1640" s="1" t="str">
        <f>VLOOKUP($C1640,クラス一覧!$A:$J,10,FALSE)</f>
        <v>IT</v>
      </c>
      <c r="E1640" s="1">
        <f>VLOOKUP($C1640,クラス一覧!$A:$J,8,FALSE)</f>
        <v>8</v>
      </c>
      <c r="F1640" s="1" t="str">
        <f>VLOOKUP($C1640,クラス一覧!$A:$J,9,FALSE)</f>
        <v>内山</v>
      </c>
      <c r="G1640" s="1" t="str">
        <f>VLOOKUP($H1640,科目一覧!$A:$G,3,FALSE)</f>
        <v>ネットワーク</v>
      </c>
      <c r="H1640" t="s">
        <v>1761</v>
      </c>
      <c r="I1640" s="1" t="str">
        <f>VLOOKUP($H1640,科目一覧!$A:$G,7,FALSE)</f>
        <v>小出</v>
      </c>
      <c r="J1640" s="1" t="str">
        <f>VLOOKUP($I1640,教員一覧!$A:$D,2,FALSE)</f>
        <v>IT</v>
      </c>
      <c r="K1640" s="1" t="str">
        <f>VLOOKUP($I1640,教員一覧!$A:$D,3,FALSE)</f>
        <v>　</v>
      </c>
      <c r="L1640" s="1" t="str">
        <f>VLOOKUP($I1640,教員一覧!$A:$D,4,FALSE)</f>
        <v>専任</v>
      </c>
      <c r="M1640" t="s">
        <v>1760</v>
      </c>
      <c r="N1640" t="s">
        <v>3789</v>
      </c>
      <c r="O1640" t="s">
        <v>37</v>
      </c>
      <c r="P1640" t="s">
        <v>15</v>
      </c>
      <c r="Q1640">
        <v>2</v>
      </c>
      <c r="R1640">
        <v>3602</v>
      </c>
      <c r="S1640" s="1" t="str">
        <f>VLOOKUP($R1640,教室一覧!$A:$B,2,FALSE)</f>
        <v>実習室</v>
      </c>
      <c r="T1640" s="1">
        <f>VLOOKUP($R1640,教室一覧!$A:$C,3,FALSE)</f>
        <v>36</v>
      </c>
      <c r="U1640" s="1" t="str">
        <f>VLOOKUP($R1640,教室一覧!$A:$D,4,FALSE)</f>
        <v>3号館</v>
      </c>
      <c r="V1640" s="1" t="str">
        <f>VLOOKUP($R1640,教室一覧!$A:$E,5,FALSE)</f>
        <v>6F</v>
      </c>
      <c r="W1640"/>
      <c r="X1640"/>
      <c r="Y1640" s="1" t="str">
        <f>VLOOKUP($O1640,教員一覧!$A:$D,2,FALSE)</f>
        <v>IT</v>
      </c>
      <c r="Z1640" s="1" t="str">
        <f>VLOOKUP($O1640,教員一覧!$A:$D,3,FALSE)</f>
        <v>　</v>
      </c>
      <c r="AA1640" s="1" t="str">
        <f>VLOOKUP($O1640,教員一覧!$A:$D,4,FALSE)</f>
        <v>専任</v>
      </c>
      <c r="AB1640" s="1" t="str">
        <f t="shared" si="506"/>
        <v/>
      </c>
      <c r="AC1640" s="14" t="s">
        <v>1760</v>
      </c>
      <c r="AD1640" s="14" t="s">
        <v>163</v>
      </c>
      <c r="AE1640" s="14" t="s">
        <v>37</v>
      </c>
      <c r="AF1640" s="14" t="s">
        <v>15</v>
      </c>
      <c r="AG1640" s="14">
        <v>2</v>
      </c>
      <c r="AH1640" s="14">
        <v>3602</v>
      </c>
      <c r="AI1640" s="15" t="str">
        <f t="shared" si="507"/>
        <v/>
      </c>
      <c r="AJ1640" s="15" t="str">
        <f t="shared" si="508"/>
        <v/>
      </c>
      <c r="AK1640" s="15" t="str">
        <f t="shared" si="509"/>
        <v/>
      </c>
      <c r="AL1640" s="15" t="str">
        <f t="shared" si="510"/>
        <v/>
      </c>
      <c r="AM1640" s="15" t="str">
        <f t="shared" si="511"/>
        <v/>
      </c>
      <c r="AN1640" s="15" t="str">
        <f t="shared" si="512"/>
        <v/>
      </c>
      <c r="AO1640" s="15" t="str">
        <f t="shared" si="513"/>
        <v/>
      </c>
      <c r="AP1640" s="9" t="str">
        <f t="shared" si="514"/>
        <v>NK2A木2</v>
      </c>
      <c r="AQ1640" s="9">
        <f t="shared" si="515"/>
        <v>1</v>
      </c>
      <c r="AR1640" s="11" t="str">
        <f t="shared" si="516"/>
        <v>小出木2</v>
      </c>
      <c r="AS1640" s="11">
        <f t="shared" si="523"/>
        <v>0.5</v>
      </c>
      <c r="AT1640">
        <v>1</v>
      </c>
      <c r="AU1640" s="12">
        <f t="shared" si="518"/>
        <v>8</v>
      </c>
      <c r="AV1640" s="13" t="str">
        <f t="shared" si="519"/>
        <v>3602木2</v>
      </c>
      <c r="AW1640" s="13">
        <f t="shared" si="520"/>
        <v>0.5</v>
      </c>
      <c r="AX1640" s="18" t="str">
        <f t="shared" si="521"/>
        <v>NK2AUNKWK2A木23602</v>
      </c>
      <c r="AY1640" s="18">
        <f t="shared" si="522"/>
        <v>8</v>
      </c>
      <c r="AZ1640"/>
    </row>
    <row r="1641" spans="1:52" x14ac:dyDescent="0.15">
      <c r="A1641" s="1">
        <f t="shared" si="504"/>
        <v>2</v>
      </c>
      <c r="B1641" s="1" t="str">
        <f t="shared" si="505"/>
        <v>編成</v>
      </c>
      <c r="C1641" t="s">
        <v>3698</v>
      </c>
      <c r="D1641" s="1" t="str">
        <f>VLOOKUP($C1641,クラス一覧!$A:$J,10,FALSE)</f>
        <v>IT</v>
      </c>
      <c r="E1641" s="1">
        <f>VLOOKUP($C1641,クラス一覧!$A:$J,8,FALSE)</f>
        <v>8</v>
      </c>
      <c r="F1641" s="1" t="str">
        <f>VLOOKUP($C1641,クラス一覧!$A:$J,9,FALSE)</f>
        <v>内山</v>
      </c>
      <c r="G1641" s="1" t="str">
        <f>VLOOKUP($H1641,科目一覧!$A:$G,3,FALSE)</f>
        <v>情報処理</v>
      </c>
      <c r="H1641" t="s">
        <v>3117</v>
      </c>
      <c r="I1641" s="1" t="str">
        <f>VLOOKUP($H1641,科目一覧!$A:$G,7,FALSE)</f>
        <v>今井</v>
      </c>
      <c r="J1641" s="1" t="str">
        <f>VLOOKUP($I1641,教員一覧!$A:$D,2,FALSE)</f>
        <v>IT</v>
      </c>
      <c r="K1641" s="1" t="str">
        <f>VLOOKUP($I1641,教員一覧!$A:$D,3,FALSE)</f>
        <v>　</v>
      </c>
      <c r="L1641" s="1" t="str">
        <f>VLOOKUP($I1641,教員一覧!$A:$D,4,FALSE)</f>
        <v>専任</v>
      </c>
      <c r="M1641" t="s">
        <v>3652</v>
      </c>
      <c r="N1641" t="s">
        <v>3789</v>
      </c>
      <c r="O1641" t="s">
        <v>28</v>
      </c>
      <c r="P1641" t="s">
        <v>15</v>
      </c>
      <c r="Q1641">
        <v>4</v>
      </c>
      <c r="R1641">
        <v>3401</v>
      </c>
      <c r="S1641" s="1" t="str">
        <f>VLOOKUP($R1641,教室一覧!$A:$B,2,FALSE)</f>
        <v>ノート対応</v>
      </c>
      <c r="T1641" s="1">
        <f>VLOOKUP($R1641,教室一覧!$A:$C,3,FALSE)</f>
        <v>36</v>
      </c>
      <c r="U1641" s="1" t="str">
        <f>VLOOKUP($R1641,教室一覧!$A:$D,4,FALSE)</f>
        <v>3号館</v>
      </c>
      <c r="V1641" s="1" t="str">
        <f>VLOOKUP($R1641,教室一覧!$A:$E,5,FALSE)</f>
        <v>4F</v>
      </c>
      <c r="W1641"/>
      <c r="X1641"/>
      <c r="Y1641" s="1" t="str">
        <f>VLOOKUP($O1641,教員一覧!$A:$D,2,FALSE)</f>
        <v>IT</v>
      </c>
      <c r="Z1641" s="1" t="str">
        <f>VLOOKUP($O1641,教員一覧!$A:$D,3,FALSE)</f>
        <v>　</v>
      </c>
      <c r="AA1641" s="1" t="str">
        <f>VLOOKUP($O1641,教員一覧!$A:$D,4,FALSE)</f>
        <v>専任</v>
      </c>
      <c r="AB1641" s="1" t="str">
        <f t="shared" si="506"/>
        <v/>
      </c>
      <c r="AC1641" s="14" t="s">
        <v>3652</v>
      </c>
      <c r="AD1641" s="14" t="s">
        <v>163</v>
      </c>
      <c r="AE1641" s="14" t="s">
        <v>28</v>
      </c>
      <c r="AF1641" s="14" t="s">
        <v>15</v>
      </c>
      <c r="AG1641" s="14">
        <v>4</v>
      </c>
      <c r="AH1641" s="14">
        <v>3401</v>
      </c>
      <c r="AI1641" s="15" t="str">
        <f t="shared" si="507"/>
        <v/>
      </c>
      <c r="AJ1641" s="15" t="str">
        <f t="shared" si="508"/>
        <v/>
      </c>
      <c r="AK1641" s="15" t="str">
        <f t="shared" si="509"/>
        <v/>
      </c>
      <c r="AL1641" s="15" t="str">
        <f t="shared" si="510"/>
        <v/>
      </c>
      <c r="AM1641" s="15" t="str">
        <f t="shared" si="511"/>
        <v/>
      </c>
      <c r="AN1641" s="15" t="str">
        <f t="shared" si="512"/>
        <v/>
      </c>
      <c r="AO1641" s="15" t="str">
        <f t="shared" si="513"/>
        <v/>
      </c>
      <c r="AP1641" s="9" t="str">
        <f t="shared" si="514"/>
        <v>NK2A木4</v>
      </c>
      <c r="AQ1641" s="9">
        <f t="shared" si="515"/>
        <v>0.33333333333333331</v>
      </c>
      <c r="AR1641" s="11" t="str">
        <f t="shared" si="516"/>
        <v>今井木4</v>
      </c>
      <c r="AS1641" s="11">
        <f t="shared" si="523"/>
        <v>0.16666666666666666</v>
      </c>
      <c r="AT1641">
        <v>3</v>
      </c>
      <c r="AU1641" s="12">
        <f t="shared" si="518"/>
        <v>2.6666666666666665</v>
      </c>
      <c r="AV1641" s="13" t="str">
        <f t="shared" si="519"/>
        <v>3401木4</v>
      </c>
      <c r="AW1641" s="13">
        <f t="shared" si="520"/>
        <v>0.16666666666666666</v>
      </c>
      <c r="AX1641" s="18" t="str">
        <f t="shared" si="521"/>
        <v>NK2ALKT1_IESKNKWK2KE3A木43401</v>
      </c>
      <c r="AY1641" s="18">
        <f t="shared" si="522"/>
        <v>2.6666666666666665</v>
      </c>
      <c r="AZ1641"/>
    </row>
    <row r="1642" spans="1:52" x14ac:dyDescent="0.15">
      <c r="A1642" s="1">
        <f t="shared" si="504"/>
        <v>2</v>
      </c>
      <c r="B1642" s="1" t="str">
        <f t="shared" si="505"/>
        <v>編成</v>
      </c>
      <c r="C1642" t="s">
        <v>3698</v>
      </c>
      <c r="D1642" s="1" t="str">
        <f>VLOOKUP($C1642,クラス一覧!$A:$J,10,FALSE)</f>
        <v>IT</v>
      </c>
      <c r="E1642" s="1">
        <f>VLOOKUP($C1642,クラス一覧!$A:$J,8,FALSE)</f>
        <v>8</v>
      </c>
      <c r="F1642" s="1" t="str">
        <f>VLOOKUP($C1642,クラス一覧!$A:$J,9,FALSE)</f>
        <v>内山</v>
      </c>
      <c r="G1642" s="1" t="str">
        <f>VLOOKUP($H1642,科目一覧!$A:$G,3,FALSE)</f>
        <v>情報処理</v>
      </c>
      <c r="H1642" t="s">
        <v>3117</v>
      </c>
      <c r="I1642" s="1" t="str">
        <f>VLOOKUP($H1642,科目一覧!$A:$G,7,FALSE)</f>
        <v>今井</v>
      </c>
      <c r="J1642" s="1" t="str">
        <f>VLOOKUP($I1642,教員一覧!$A:$D,2,FALSE)</f>
        <v>IT</v>
      </c>
      <c r="K1642" s="1" t="str">
        <f>VLOOKUP($I1642,教員一覧!$A:$D,3,FALSE)</f>
        <v>　</v>
      </c>
      <c r="L1642" s="1" t="str">
        <f>VLOOKUP($I1642,教員一覧!$A:$D,4,FALSE)</f>
        <v>専任</v>
      </c>
      <c r="M1642" t="s">
        <v>3653</v>
      </c>
      <c r="N1642" t="s">
        <v>3789</v>
      </c>
      <c r="O1642" t="s">
        <v>14</v>
      </c>
      <c r="P1642" t="s">
        <v>15</v>
      </c>
      <c r="Q1642">
        <v>4</v>
      </c>
      <c r="R1642">
        <v>3402</v>
      </c>
      <c r="S1642" s="1" t="str">
        <f>VLOOKUP($R1642,教室一覧!$A:$B,2,FALSE)</f>
        <v>ノート対応</v>
      </c>
      <c r="T1642" s="1">
        <f>VLOOKUP($R1642,教室一覧!$A:$C,3,FALSE)</f>
        <v>36</v>
      </c>
      <c r="U1642" s="1" t="str">
        <f>VLOOKUP($R1642,教室一覧!$A:$D,4,FALSE)</f>
        <v>3号館</v>
      </c>
      <c r="V1642" s="1" t="str">
        <f>VLOOKUP($R1642,教室一覧!$A:$E,5,FALSE)</f>
        <v>4F</v>
      </c>
      <c r="W1642"/>
      <c r="X1642"/>
      <c r="Y1642" s="1" t="str">
        <f>VLOOKUP($O1642,教員一覧!$A:$D,2,FALSE)</f>
        <v>IT</v>
      </c>
      <c r="Z1642" s="1" t="str">
        <f>VLOOKUP($O1642,教員一覧!$A:$D,3,FALSE)</f>
        <v>　</v>
      </c>
      <c r="AA1642" s="1" t="str">
        <f>VLOOKUP($O1642,教員一覧!$A:$D,4,FALSE)</f>
        <v>非常勤</v>
      </c>
      <c r="AB1642" s="1" t="str">
        <f t="shared" si="506"/>
        <v/>
      </c>
      <c r="AC1642" s="14" t="s">
        <v>3653</v>
      </c>
      <c r="AD1642" s="14" t="s">
        <v>163</v>
      </c>
      <c r="AE1642" s="14" t="s">
        <v>14</v>
      </c>
      <c r="AF1642" s="14" t="s">
        <v>15</v>
      </c>
      <c r="AG1642" s="14">
        <v>4</v>
      </c>
      <c r="AH1642" s="14">
        <v>3402</v>
      </c>
      <c r="AI1642" s="15" t="str">
        <f t="shared" si="507"/>
        <v/>
      </c>
      <c r="AJ1642" s="15" t="str">
        <f t="shared" si="508"/>
        <v/>
      </c>
      <c r="AK1642" s="15" t="str">
        <f t="shared" si="509"/>
        <v/>
      </c>
      <c r="AL1642" s="15" t="str">
        <f t="shared" si="510"/>
        <v/>
      </c>
      <c r="AM1642" s="15" t="str">
        <f t="shared" si="511"/>
        <v/>
      </c>
      <c r="AN1642" s="15" t="str">
        <f t="shared" si="512"/>
        <v/>
      </c>
      <c r="AO1642" s="15" t="str">
        <f t="shared" si="513"/>
        <v/>
      </c>
      <c r="AP1642" s="9" t="str">
        <f t="shared" si="514"/>
        <v>NK2A木4</v>
      </c>
      <c r="AQ1642" s="9">
        <f t="shared" si="515"/>
        <v>0.33333333333333331</v>
      </c>
      <c r="AR1642" s="11" t="str">
        <f t="shared" si="516"/>
        <v>森木4</v>
      </c>
      <c r="AS1642" s="11">
        <f t="shared" si="523"/>
        <v>0.16666666666666666</v>
      </c>
      <c r="AT1642">
        <v>3</v>
      </c>
      <c r="AU1642" s="12">
        <f t="shared" si="518"/>
        <v>2.6666666666666665</v>
      </c>
      <c r="AV1642" s="13" t="str">
        <f t="shared" si="519"/>
        <v>3402木4</v>
      </c>
      <c r="AW1642" s="13">
        <f t="shared" si="520"/>
        <v>0.16666666666666666</v>
      </c>
      <c r="AX1642" s="18" t="str">
        <f t="shared" si="521"/>
        <v>NK2ALKT1_IESKNKWK2KE3B木43402</v>
      </c>
      <c r="AY1642" s="18">
        <f t="shared" si="522"/>
        <v>2.6666666666666665</v>
      </c>
      <c r="AZ1642"/>
    </row>
    <row r="1643" spans="1:52" x14ac:dyDescent="0.15">
      <c r="A1643" s="1">
        <f t="shared" si="504"/>
        <v>2</v>
      </c>
      <c r="B1643" s="1" t="str">
        <f t="shared" si="505"/>
        <v>編成</v>
      </c>
      <c r="C1643" t="s">
        <v>3698</v>
      </c>
      <c r="D1643" s="1" t="str">
        <f>VLOOKUP($C1643,クラス一覧!$A:$J,10,FALSE)</f>
        <v>IT</v>
      </c>
      <c r="E1643" s="1">
        <f>VLOOKUP($C1643,クラス一覧!$A:$J,8,FALSE)</f>
        <v>8</v>
      </c>
      <c r="F1643" s="1" t="str">
        <f>VLOOKUP($C1643,クラス一覧!$A:$J,9,FALSE)</f>
        <v>内山</v>
      </c>
      <c r="G1643" s="1" t="str">
        <f>VLOOKUP($H1643,科目一覧!$A:$G,3,FALSE)</f>
        <v>情報処理</v>
      </c>
      <c r="H1643" t="s">
        <v>3117</v>
      </c>
      <c r="I1643" s="1" t="str">
        <f>VLOOKUP($H1643,科目一覧!$A:$G,7,FALSE)</f>
        <v>今井</v>
      </c>
      <c r="J1643" s="1" t="str">
        <f>VLOOKUP($I1643,教員一覧!$A:$D,2,FALSE)</f>
        <v>IT</v>
      </c>
      <c r="K1643" s="1" t="str">
        <f>VLOOKUP($I1643,教員一覧!$A:$D,3,FALSE)</f>
        <v>　</v>
      </c>
      <c r="L1643" s="1" t="str">
        <f>VLOOKUP($I1643,教員一覧!$A:$D,4,FALSE)</f>
        <v>専任</v>
      </c>
      <c r="M1643" t="s">
        <v>3654</v>
      </c>
      <c r="N1643" t="s">
        <v>3789</v>
      </c>
      <c r="O1643" t="s">
        <v>11</v>
      </c>
      <c r="P1643" t="s">
        <v>15</v>
      </c>
      <c r="Q1643">
        <v>4</v>
      </c>
      <c r="R1643">
        <v>3403</v>
      </c>
      <c r="S1643" s="1" t="str">
        <f>VLOOKUP($R1643,教室一覧!$A:$B,2,FALSE)</f>
        <v>ノート対応</v>
      </c>
      <c r="T1643" s="1">
        <f>VLOOKUP($R1643,教室一覧!$A:$C,3,FALSE)</f>
        <v>36</v>
      </c>
      <c r="U1643" s="1" t="str">
        <f>VLOOKUP($R1643,教室一覧!$A:$D,4,FALSE)</f>
        <v>3号館</v>
      </c>
      <c r="V1643" s="1" t="str">
        <f>VLOOKUP($R1643,教室一覧!$A:$E,5,FALSE)</f>
        <v>4F</v>
      </c>
      <c r="W1643"/>
      <c r="X1643"/>
      <c r="Y1643" s="1" t="str">
        <f>VLOOKUP($O1643,教員一覧!$A:$D,2,FALSE)</f>
        <v>IT</v>
      </c>
      <c r="Z1643" s="1" t="str">
        <f>VLOOKUP($O1643,教員一覧!$A:$D,3,FALSE)</f>
        <v>　</v>
      </c>
      <c r="AA1643" s="1" t="str">
        <f>VLOOKUP($O1643,教員一覧!$A:$D,4,FALSE)</f>
        <v>専任</v>
      </c>
      <c r="AB1643" s="1" t="str">
        <f t="shared" si="506"/>
        <v/>
      </c>
      <c r="AC1643" s="14" t="s">
        <v>3654</v>
      </c>
      <c r="AD1643" s="14" t="s">
        <v>163</v>
      </c>
      <c r="AE1643" s="14" t="s">
        <v>11</v>
      </c>
      <c r="AF1643" s="14" t="s">
        <v>15</v>
      </c>
      <c r="AG1643" s="14">
        <v>4</v>
      </c>
      <c r="AH1643" s="14">
        <v>3403</v>
      </c>
      <c r="AI1643" s="15" t="str">
        <f t="shared" si="507"/>
        <v/>
      </c>
      <c r="AJ1643" s="15" t="str">
        <f t="shared" si="508"/>
        <v/>
      </c>
      <c r="AK1643" s="15" t="str">
        <f t="shared" si="509"/>
        <v/>
      </c>
      <c r="AL1643" s="15" t="str">
        <f t="shared" si="510"/>
        <v/>
      </c>
      <c r="AM1643" s="15" t="str">
        <f t="shared" si="511"/>
        <v/>
      </c>
      <c r="AN1643" s="15" t="str">
        <f t="shared" si="512"/>
        <v/>
      </c>
      <c r="AO1643" s="15" t="str">
        <f t="shared" si="513"/>
        <v/>
      </c>
      <c r="AP1643" s="9" t="str">
        <f t="shared" si="514"/>
        <v>NK2A木4</v>
      </c>
      <c r="AQ1643" s="9">
        <f t="shared" si="515"/>
        <v>0.33333333333333331</v>
      </c>
      <c r="AR1643" s="11" t="str">
        <f t="shared" si="516"/>
        <v>加藤木4</v>
      </c>
      <c r="AS1643" s="11">
        <f t="shared" si="523"/>
        <v>0.16666666666666666</v>
      </c>
      <c r="AT1643">
        <v>3</v>
      </c>
      <c r="AU1643" s="12">
        <f t="shared" si="518"/>
        <v>2.6666666666666665</v>
      </c>
      <c r="AV1643" s="13" t="str">
        <f t="shared" si="519"/>
        <v>3403木4</v>
      </c>
      <c r="AW1643" s="13">
        <f t="shared" si="520"/>
        <v>0.16666666666666666</v>
      </c>
      <c r="AX1643" s="18" t="str">
        <f t="shared" si="521"/>
        <v>NK2ALKT1_IESKNKWK2KE3C木43403</v>
      </c>
      <c r="AY1643" s="18">
        <f t="shared" si="522"/>
        <v>2.6666666666666665</v>
      </c>
      <c r="AZ1643"/>
    </row>
    <row r="1644" spans="1:52" x14ac:dyDescent="0.15">
      <c r="A1644" s="1">
        <f t="shared" si="504"/>
        <v>3</v>
      </c>
      <c r="B1644" s="1" t="str">
        <f t="shared" si="505"/>
        <v>編成</v>
      </c>
      <c r="C1644" t="s">
        <v>3701</v>
      </c>
      <c r="D1644" s="1" t="str">
        <f>VLOOKUP($C1644,クラス一覧!$A:$J,10,FALSE)</f>
        <v>IT</v>
      </c>
      <c r="E1644" s="1">
        <f>VLOOKUP($C1644,クラス一覧!$A:$J,8,FALSE)</f>
        <v>10</v>
      </c>
      <c r="F1644" s="1" t="str">
        <f>VLOOKUP($C1644,クラス一覧!$A:$J,9,FALSE)</f>
        <v>内山</v>
      </c>
      <c r="G1644" s="1" t="str">
        <f>VLOOKUP($H1644,科目一覧!$A:$G,3,FALSE)</f>
        <v>プログラミング</v>
      </c>
      <c r="H1644" t="s">
        <v>3076</v>
      </c>
      <c r="I1644" s="1" t="str">
        <f>VLOOKUP($H1644,科目一覧!$A:$G,7,FALSE)</f>
        <v>畠</v>
      </c>
      <c r="J1644" s="1" t="str">
        <f>VLOOKUP($I1644,教員一覧!$A:$D,2,FALSE)</f>
        <v>IT</v>
      </c>
      <c r="K1644" s="1" t="str">
        <f>VLOOKUP($I1644,教員一覧!$A:$D,3,FALSE)</f>
        <v>　</v>
      </c>
      <c r="L1644" s="1" t="str">
        <f>VLOOKUP($I1644,教員一覧!$A:$D,4,FALSE)</f>
        <v>専任</v>
      </c>
      <c r="M1644" t="s">
        <v>1763</v>
      </c>
      <c r="N1644" t="s">
        <v>3789</v>
      </c>
      <c r="O1644" t="s">
        <v>54</v>
      </c>
      <c r="P1644" t="s">
        <v>12</v>
      </c>
      <c r="Q1644">
        <v>1</v>
      </c>
      <c r="R1644">
        <v>2303</v>
      </c>
      <c r="S1644" s="1" t="str">
        <f>VLOOKUP($R1644,教室一覧!$A:$B,2,FALSE)</f>
        <v>ノート36</v>
      </c>
      <c r="T1644" s="1">
        <f>VLOOKUP($R1644,教室一覧!$A:$C,3,FALSE)</f>
        <v>36</v>
      </c>
      <c r="U1644" s="1" t="str">
        <f>VLOOKUP($R1644,教室一覧!$A:$D,4,FALSE)</f>
        <v>2号館</v>
      </c>
      <c r="V1644" s="1" t="str">
        <f>VLOOKUP($R1644,教室一覧!$A:$E,5,FALSE)</f>
        <v>3F</v>
      </c>
      <c r="W1644"/>
      <c r="X1644" t="s">
        <v>3557</v>
      </c>
      <c r="Y1644" s="1" t="str">
        <f>VLOOKUP($O1644,教員一覧!$A:$D,2,FALSE)</f>
        <v>IT</v>
      </c>
      <c r="Z1644" s="1" t="str">
        <f>VLOOKUP($O1644,教員一覧!$A:$D,3,FALSE)</f>
        <v>　</v>
      </c>
      <c r="AA1644" s="1" t="str">
        <f>VLOOKUP($O1644,教員一覧!$A:$D,4,FALSE)</f>
        <v>非常勤</v>
      </c>
      <c r="AB1644" s="1" t="str">
        <f t="shared" si="506"/>
        <v/>
      </c>
      <c r="AC1644" s="14" t="s">
        <v>1763</v>
      </c>
      <c r="AD1644" s="14" t="s">
        <v>163</v>
      </c>
      <c r="AE1644" s="14" t="s">
        <v>54</v>
      </c>
      <c r="AF1644" s="14" t="s">
        <v>12</v>
      </c>
      <c r="AG1644" s="14">
        <v>1</v>
      </c>
      <c r="AH1644" s="14">
        <v>2303</v>
      </c>
      <c r="AI1644" s="15" t="str">
        <f t="shared" si="507"/>
        <v/>
      </c>
      <c r="AJ1644" s="15" t="str">
        <f t="shared" si="508"/>
        <v/>
      </c>
      <c r="AK1644" s="15" t="str">
        <f t="shared" si="509"/>
        <v/>
      </c>
      <c r="AL1644" s="15" t="str">
        <f t="shared" si="510"/>
        <v/>
      </c>
      <c r="AM1644" s="15" t="str">
        <f t="shared" si="511"/>
        <v/>
      </c>
      <c r="AN1644" s="15" t="str">
        <f t="shared" si="512"/>
        <v/>
      </c>
      <c r="AO1644" s="15" t="str">
        <f t="shared" si="513"/>
        <v/>
      </c>
      <c r="AP1644" s="9" t="str">
        <f t="shared" si="514"/>
        <v>NK3A火1</v>
      </c>
      <c r="AQ1644" s="9">
        <f t="shared" si="515"/>
        <v>1</v>
      </c>
      <c r="AR1644" s="11" t="str">
        <f t="shared" si="516"/>
        <v>吉田研火1</v>
      </c>
      <c r="AS1644" s="11">
        <f t="shared" si="523"/>
        <v>0.5</v>
      </c>
      <c r="AT1644">
        <v>1</v>
      </c>
      <c r="AU1644" s="12">
        <f t="shared" si="518"/>
        <v>10</v>
      </c>
      <c r="AV1644" s="13" t="str">
        <f t="shared" si="519"/>
        <v>2303火1</v>
      </c>
      <c r="AW1644" s="13">
        <f t="shared" si="520"/>
        <v>0.5</v>
      </c>
      <c r="AX1644" s="18" t="str">
        <f t="shared" si="521"/>
        <v>NK3AUNKWK3A火12303</v>
      </c>
      <c r="AY1644" s="18">
        <f t="shared" si="522"/>
        <v>10</v>
      </c>
      <c r="AZ1644"/>
    </row>
    <row r="1645" spans="1:52" x14ac:dyDescent="0.15">
      <c r="A1645" s="1">
        <f t="shared" si="504"/>
        <v>3</v>
      </c>
      <c r="B1645" s="1" t="str">
        <f t="shared" si="505"/>
        <v>編成</v>
      </c>
      <c r="C1645" t="s">
        <v>3701</v>
      </c>
      <c r="D1645" s="1" t="str">
        <f>VLOOKUP($C1645,クラス一覧!$A:$J,10,FALSE)</f>
        <v>IT</v>
      </c>
      <c r="E1645" s="1">
        <f>VLOOKUP($C1645,クラス一覧!$A:$J,8,FALSE)</f>
        <v>10</v>
      </c>
      <c r="F1645" s="1" t="str">
        <f>VLOOKUP($C1645,クラス一覧!$A:$J,9,FALSE)</f>
        <v>内山</v>
      </c>
      <c r="G1645" s="1" t="str">
        <f>VLOOKUP($H1645,科目一覧!$A:$G,3,FALSE)</f>
        <v>プログラミング</v>
      </c>
      <c r="H1645" t="s">
        <v>3076</v>
      </c>
      <c r="I1645" s="1" t="str">
        <f>VLOOKUP($H1645,科目一覧!$A:$G,7,FALSE)</f>
        <v>畠</v>
      </c>
      <c r="J1645" s="1" t="str">
        <f>VLOOKUP($I1645,教員一覧!$A:$D,2,FALSE)</f>
        <v>IT</v>
      </c>
      <c r="K1645" s="1" t="str">
        <f>VLOOKUP($I1645,教員一覧!$A:$D,3,FALSE)</f>
        <v>　</v>
      </c>
      <c r="L1645" s="1" t="str">
        <f>VLOOKUP($I1645,教員一覧!$A:$D,4,FALSE)</f>
        <v>専任</v>
      </c>
      <c r="M1645" t="s">
        <v>1763</v>
      </c>
      <c r="N1645" t="s">
        <v>3789</v>
      </c>
      <c r="O1645" t="s">
        <v>54</v>
      </c>
      <c r="P1645" t="s">
        <v>12</v>
      </c>
      <c r="Q1645">
        <v>2</v>
      </c>
      <c r="R1645">
        <v>2303</v>
      </c>
      <c r="S1645" s="1" t="str">
        <f>VLOOKUP($R1645,教室一覧!$A:$B,2,FALSE)</f>
        <v>ノート36</v>
      </c>
      <c r="T1645" s="1">
        <f>VLOOKUP($R1645,教室一覧!$A:$C,3,FALSE)</f>
        <v>36</v>
      </c>
      <c r="U1645" s="1" t="str">
        <f>VLOOKUP($R1645,教室一覧!$A:$D,4,FALSE)</f>
        <v>2号館</v>
      </c>
      <c r="V1645" s="1" t="str">
        <f>VLOOKUP($R1645,教室一覧!$A:$E,5,FALSE)</f>
        <v>3F</v>
      </c>
      <c r="W1645"/>
      <c r="X1645" t="s">
        <v>3557</v>
      </c>
      <c r="Y1645" s="1" t="str">
        <f>VLOOKUP($O1645,教員一覧!$A:$D,2,FALSE)</f>
        <v>IT</v>
      </c>
      <c r="Z1645" s="1" t="str">
        <f>VLOOKUP($O1645,教員一覧!$A:$D,3,FALSE)</f>
        <v>　</v>
      </c>
      <c r="AA1645" s="1" t="str">
        <f>VLOOKUP($O1645,教員一覧!$A:$D,4,FALSE)</f>
        <v>非常勤</v>
      </c>
      <c r="AB1645" s="1" t="str">
        <f t="shared" si="506"/>
        <v/>
      </c>
      <c r="AC1645" s="14" t="s">
        <v>1763</v>
      </c>
      <c r="AD1645" s="14" t="s">
        <v>163</v>
      </c>
      <c r="AE1645" s="14" t="s">
        <v>54</v>
      </c>
      <c r="AF1645" s="14" t="s">
        <v>12</v>
      </c>
      <c r="AG1645" s="14">
        <v>2</v>
      </c>
      <c r="AH1645" s="14">
        <v>2303</v>
      </c>
      <c r="AI1645" s="15" t="str">
        <f t="shared" si="507"/>
        <v/>
      </c>
      <c r="AJ1645" s="15" t="str">
        <f t="shared" si="508"/>
        <v/>
      </c>
      <c r="AK1645" s="15" t="str">
        <f t="shared" si="509"/>
        <v/>
      </c>
      <c r="AL1645" s="15" t="str">
        <f t="shared" si="510"/>
        <v/>
      </c>
      <c r="AM1645" s="15" t="str">
        <f t="shared" si="511"/>
        <v/>
      </c>
      <c r="AN1645" s="15" t="str">
        <f t="shared" si="512"/>
        <v/>
      </c>
      <c r="AO1645" s="15" t="str">
        <f t="shared" si="513"/>
        <v/>
      </c>
      <c r="AP1645" s="9" t="str">
        <f t="shared" si="514"/>
        <v>NK3A火2</v>
      </c>
      <c r="AQ1645" s="9">
        <f t="shared" si="515"/>
        <v>1</v>
      </c>
      <c r="AR1645" s="11" t="str">
        <f t="shared" si="516"/>
        <v>吉田研火2</v>
      </c>
      <c r="AS1645" s="11">
        <f t="shared" si="523"/>
        <v>0.5</v>
      </c>
      <c r="AT1645">
        <v>1</v>
      </c>
      <c r="AU1645" s="12">
        <f t="shared" si="518"/>
        <v>10</v>
      </c>
      <c r="AV1645" s="13" t="str">
        <f t="shared" si="519"/>
        <v>2303火2</v>
      </c>
      <c r="AW1645" s="13">
        <f t="shared" si="520"/>
        <v>0.5</v>
      </c>
      <c r="AX1645" s="18" t="str">
        <f t="shared" si="521"/>
        <v>NK3AUNKWK3A火22303</v>
      </c>
      <c r="AY1645" s="18">
        <f t="shared" si="522"/>
        <v>10</v>
      </c>
      <c r="AZ1645"/>
    </row>
    <row r="1646" spans="1:52" x14ac:dyDescent="0.15">
      <c r="A1646" s="1">
        <f t="shared" si="504"/>
        <v>3</v>
      </c>
      <c r="B1646" s="1" t="str">
        <f t="shared" si="505"/>
        <v>編成</v>
      </c>
      <c r="C1646" t="s">
        <v>3701</v>
      </c>
      <c r="D1646" s="1" t="str">
        <f>VLOOKUP($C1646,クラス一覧!$A:$J,10,FALSE)</f>
        <v>IT</v>
      </c>
      <c r="E1646" s="1">
        <f>VLOOKUP($C1646,クラス一覧!$A:$J,8,FALSE)</f>
        <v>10</v>
      </c>
      <c r="F1646" s="1" t="str">
        <f>VLOOKUP($C1646,クラス一覧!$A:$J,9,FALSE)</f>
        <v>内山</v>
      </c>
      <c r="G1646" s="1" t="str">
        <f>VLOOKUP($H1646,科目一覧!$A:$G,3,FALSE)</f>
        <v>ネットワーク</v>
      </c>
      <c r="H1646" t="s">
        <v>1765</v>
      </c>
      <c r="I1646" s="1" t="str">
        <f>VLOOKUP($H1646,科目一覧!$A:$G,7,FALSE)</f>
        <v>内山</v>
      </c>
      <c r="J1646" s="1" t="str">
        <f>VLOOKUP($I1646,教員一覧!$A:$D,2,FALSE)</f>
        <v>IT</v>
      </c>
      <c r="K1646" s="1" t="str">
        <f>VLOOKUP($I1646,教員一覧!$A:$D,3,FALSE)</f>
        <v>　</v>
      </c>
      <c r="L1646" s="1" t="str">
        <f>VLOOKUP($I1646,教員一覧!$A:$D,4,FALSE)</f>
        <v>専任</v>
      </c>
      <c r="M1646" t="s">
        <v>1763</v>
      </c>
      <c r="N1646" t="s">
        <v>3789</v>
      </c>
      <c r="O1646" t="s">
        <v>29</v>
      </c>
      <c r="P1646" t="s">
        <v>12</v>
      </c>
      <c r="Q1646">
        <v>3</v>
      </c>
      <c r="R1646">
        <v>3702</v>
      </c>
      <c r="S1646" s="1" t="str">
        <f>VLOOKUP($R1646,教室一覧!$A:$B,2,FALSE)</f>
        <v>ノート15</v>
      </c>
      <c r="T1646" s="1">
        <f>VLOOKUP($R1646,教室一覧!$A:$C,3,FALSE)</f>
        <v>15</v>
      </c>
      <c r="U1646" s="1" t="str">
        <f>VLOOKUP($R1646,教室一覧!$A:$D,4,FALSE)</f>
        <v>3号館</v>
      </c>
      <c r="V1646" s="1" t="str">
        <f>VLOOKUP($R1646,教室一覧!$A:$E,5,FALSE)</f>
        <v>7F</v>
      </c>
      <c r="W1646"/>
      <c r="X1646"/>
      <c r="Y1646" s="1" t="str">
        <f>VLOOKUP($O1646,教員一覧!$A:$D,2,FALSE)</f>
        <v>IT</v>
      </c>
      <c r="Z1646" s="1" t="str">
        <f>VLOOKUP($O1646,教員一覧!$A:$D,3,FALSE)</f>
        <v>　</v>
      </c>
      <c r="AA1646" s="1" t="str">
        <f>VLOOKUP($O1646,教員一覧!$A:$D,4,FALSE)</f>
        <v>非常勤</v>
      </c>
      <c r="AB1646" s="1" t="str">
        <f t="shared" si="506"/>
        <v/>
      </c>
      <c r="AC1646" s="14" t="s">
        <v>1763</v>
      </c>
      <c r="AD1646" s="14" t="s">
        <v>163</v>
      </c>
      <c r="AE1646" s="14" t="s">
        <v>29</v>
      </c>
      <c r="AF1646" s="14" t="s">
        <v>12</v>
      </c>
      <c r="AG1646" s="14">
        <v>3</v>
      </c>
      <c r="AH1646" s="14">
        <v>3702</v>
      </c>
      <c r="AI1646" s="15" t="str">
        <f t="shared" si="507"/>
        <v/>
      </c>
      <c r="AJ1646" s="15" t="str">
        <f t="shared" si="508"/>
        <v/>
      </c>
      <c r="AK1646" s="15" t="str">
        <f t="shared" si="509"/>
        <v/>
      </c>
      <c r="AL1646" s="15" t="str">
        <f t="shared" si="510"/>
        <v/>
      </c>
      <c r="AM1646" s="15" t="str">
        <f t="shared" si="511"/>
        <v/>
      </c>
      <c r="AN1646" s="15" t="str">
        <f t="shared" si="512"/>
        <v/>
      </c>
      <c r="AO1646" s="15" t="str">
        <f t="shared" si="513"/>
        <v/>
      </c>
      <c r="AP1646" s="9" t="str">
        <f t="shared" si="514"/>
        <v>NK3A火3</v>
      </c>
      <c r="AQ1646" s="9">
        <f t="shared" si="515"/>
        <v>1</v>
      </c>
      <c r="AR1646" s="11" t="str">
        <f t="shared" si="516"/>
        <v>滝谷火3</v>
      </c>
      <c r="AS1646" s="11">
        <f t="shared" si="523"/>
        <v>0.5</v>
      </c>
      <c r="AT1646">
        <v>1</v>
      </c>
      <c r="AU1646" s="12">
        <f t="shared" si="518"/>
        <v>10</v>
      </c>
      <c r="AV1646" s="13" t="str">
        <f t="shared" si="519"/>
        <v>3702火3</v>
      </c>
      <c r="AW1646" s="13">
        <f t="shared" si="520"/>
        <v>0.5</v>
      </c>
      <c r="AX1646" s="18" t="str">
        <f t="shared" si="521"/>
        <v>NK3AUNKWK3A火33702</v>
      </c>
      <c r="AY1646" s="18">
        <f t="shared" si="522"/>
        <v>10</v>
      </c>
      <c r="AZ1646"/>
    </row>
    <row r="1647" spans="1:52" x14ac:dyDescent="0.15">
      <c r="A1647" s="1">
        <f t="shared" si="504"/>
        <v>3</v>
      </c>
      <c r="B1647" s="1" t="str">
        <f t="shared" si="505"/>
        <v>編成</v>
      </c>
      <c r="C1647" t="s">
        <v>3701</v>
      </c>
      <c r="D1647" s="1" t="str">
        <f>VLOOKUP($C1647,クラス一覧!$A:$J,10,FALSE)</f>
        <v>IT</v>
      </c>
      <c r="E1647" s="1">
        <f>VLOOKUP($C1647,クラス一覧!$A:$J,8,FALSE)</f>
        <v>10</v>
      </c>
      <c r="F1647" s="1" t="str">
        <f>VLOOKUP($C1647,クラス一覧!$A:$J,9,FALSE)</f>
        <v>内山</v>
      </c>
      <c r="G1647" s="1" t="str">
        <f>VLOOKUP($H1647,科目一覧!$A:$G,3,FALSE)</f>
        <v>就職対策</v>
      </c>
      <c r="H1647" t="s">
        <v>1627</v>
      </c>
      <c r="I1647" s="1" t="str">
        <f>VLOOKUP($H1647,科目一覧!$A:$G,7,FALSE)</f>
        <v>黒川</v>
      </c>
      <c r="J1647" s="1" t="str">
        <f>VLOOKUP($I1647,教員一覧!$A:$D,2,FALSE)</f>
        <v>進路</v>
      </c>
      <c r="K1647" s="1" t="str">
        <f>VLOOKUP($I1647,教員一覧!$A:$D,3,FALSE)</f>
        <v>　</v>
      </c>
      <c r="L1647" s="1" t="str">
        <f>VLOOKUP($I1647,教員一覧!$A:$D,4,FALSE)</f>
        <v>専任</v>
      </c>
      <c r="M1647" t="s">
        <v>1763</v>
      </c>
      <c r="N1647" t="s">
        <v>3789</v>
      </c>
      <c r="O1647" t="s">
        <v>41</v>
      </c>
      <c r="P1647" t="s">
        <v>12</v>
      </c>
      <c r="Q1647">
        <v>4</v>
      </c>
      <c r="R1647">
        <v>3702</v>
      </c>
      <c r="S1647" s="1" t="str">
        <f>VLOOKUP($R1647,教室一覧!$A:$B,2,FALSE)</f>
        <v>ノート15</v>
      </c>
      <c r="T1647" s="1">
        <f>VLOOKUP($R1647,教室一覧!$A:$C,3,FALSE)</f>
        <v>15</v>
      </c>
      <c r="U1647" s="1" t="str">
        <f>VLOOKUP($R1647,教室一覧!$A:$D,4,FALSE)</f>
        <v>3号館</v>
      </c>
      <c r="V1647" s="1" t="str">
        <f>VLOOKUP($R1647,教室一覧!$A:$E,5,FALSE)</f>
        <v>7F</v>
      </c>
      <c r="W1647"/>
      <c r="X1647"/>
      <c r="Y1647" s="1" t="str">
        <f>VLOOKUP($O1647,教員一覧!$A:$D,2,FALSE)</f>
        <v>IT</v>
      </c>
      <c r="Z1647" s="1" t="str">
        <f>VLOOKUP($O1647,教員一覧!$A:$D,3,FALSE)</f>
        <v>　</v>
      </c>
      <c r="AA1647" s="1" t="str">
        <f>VLOOKUP($O1647,教員一覧!$A:$D,4,FALSE)</f>
        <v>専任</v>
      </c>
      <c r="AB1647" s="1" t="str">
        <f t="shared" si="506"/>
        <v>担任</v>
      </c>
      <c r="AC1647" s="14" t="s">
        <v>1763</v>
      </c>
      <c r="AD1647" s="14" t="s">
        <v>163</v>
      </c>
      <c r="AE1647" s="14" t="s">
        <v>41</v>
      </c>
      <c r="AF1647" s="14" t="s">
        <v>12</v>
      </c>
      <c r="AG1647" s="14">
        <v>4</v>
      </c>
      <c r="AH1647" s="14">
        <v>3702</v>
      </c>
      <c r="AI1647" s="15" t="str">
        <f t="shared" si="507"/>
        <v/>
      </c>
      <c r="AJ1647" s="15" t="str">
        <f t="shared" si="508"/>
        <v/>
      </c>
      <c r="AK1647" s="15" t="str">
        <f t="shared" si="509"/>
        <v/>
      </c>
      <c r="AL1647" s="15" t="str">
        <f t="shared" si="510"/>
        <v/>
      </c>
      <c r="AM1647" s="15" t="str">
        <f t="shared" si="511"/>
        <v/>
      </c>
      <c r="AN1647" s="15" t="str">
        <f t="shared" si="512"/>
        <v/>
      </c>
      <c r="AO1647" s="15" t="str">
        <f t="shared" si="513"/>
        <v/>
      </c>
      <c r="AP1647" s="9" t="str">
        <f t="shared" si="514"/>
        <v>NK3A火4</v>
      </c>
      <c r="AQ1647" s="9">
        <f t="shared" si="515"/>
        <v>1</v>
      </c>
      <c r="AR1647" s="11" t="str">
        <f t="shared" si="516"/>
        <v>内山火4</v>
      </c>
      <c r="AS1647" s="11">
        <f t="shared" si="523"/>
        <v>0.5</v>
      </c>
      <c r="AT1647">
        <v>1</v>
      </c>
      <c r="AU1647" s="12">
        <f t="shared" si="518"/>
        <v>10</v>
      </c>
      <c r="AV1647" s="13" t="str">
        <f t="shared" si="519"/>
        <v>3702火4</v>
      </c>
      <c r="AW1647" s="13">
        <f t="shared" si="520"/>
        <v>0.5</v>
      </c>
      <c r="AX1647" s="18" t="str">
        <f t="shared" si="521"/>
        <v>NK3AUNKWK3A火43702</v>
      </c>
      <c r="AY1647" s="18">
        <f t="shared" si="522"/>
        <v>10</v>
      </c>
      <c r="AZ1647"/>
    </row>
    <row r="1648" spans="1:52" x14ac:dyDescent="0.15">
      <c r="A1648" s="1">
        <f t="shared" si="504"/>
        <v>3</v>
      </c>
      <c r="B1648" s="1" t="str">
        <f t="shared" si="505"/>
        <v>編成</v>
      </c>
      <c r="C1648" t="s">
        <v>3701</v>
      </c>
      <c r="D1648" s="1" t="str">
        <f>VLOOKUP($C1648,クラス一覧!$A:$J,10,FALSE)</f>
        <v>IT</v>
      </c>
      <c r="E1648" s="1">
        <f>VLOOKUP($C1648,クラス一覧!$A:$J,8,FALSE)</f>
        <v>10</v>
      </c>
      <c r="F1648" s="1" t="str">
        <f>VLOOKUP($C1648,クラス一覧!$A:$J,9,FALSE)</f>
        <v>内山</v>
      </c>
      <c r="G1648" s="1" t="str">
        <f>VLOOKUP($H1648,科目一覧!$A:$G,3,FALSE)</f>
        <v>SHR</v>
      </c>
      <c r="H1648" t="s">
        <v>3720</v>
      </c>
      <c r="I1648" s="1">
        <f>VLOOKUP($H1648,科目一覧!$A:$G,7,FALSE)</f>
        <v>0</v>
      </c>
      <c r="J1648" s="1" t="e">
        <f>VLOOKUP($I1648,教員一覧!$A:$D,2,FALSE)</f>
        <v>#N/A</v>
      </c>
      <c r="K1648" s="1" t="e">
        <f>VLOOKUP($I1648,教員一覧!$A:$D,3,FALSE)</f>
        <v>#N/A</v>
      </c>
      <c r="L1648" s="1" t="e">
        <f>VLOOKUP($I1648,教員一覧!$A:$D,4,FALSE)</f>
        <v>#N/A</v>
      </c>
      <c r="M1648" t="s">
        <v>3752</v>
      </c>
      <c r="N1648" t="s">
        <v>3789</v>
      </c>
      <c r="O1648" t="s">
        <v>41</v>
      </c>
      <c r="P1648" t="s">
        <v>12</v>
      </c>
      <c r="Q1648">
        <v>5</v>
      </c>
      <c r="R1648">
        <v>3702</v>
      </c>
      <c r="S1648" s="1" t="str">
        <f>VLOOKUP($R1648,教室一覧!$A:$B,2,FALSE)</f>
        <v>ノート15</v>
      </c>
      <c r="T1648" s="1">
        <f>VLOOKUP($R1648,教室一覧!$A:$C,3,FALSE)</f>
        <v>15</v>
      </c>
      <c r="U1648" s="1" t="str">
        <f>VLOOKUP($R1648,教室一覧!$A:$D,4,FALSE)</f>
        <v>3号館</v>
      </c>
      <c r="V1648" s="1" t="str">
        <f>VLOOKUP($R1648,教室一覧!$A:$E,5,FALSE)</f>
        <v>7F</v>
      </c>
      <c r="W1648"/>
      <c r="X1648"/>
      <c r="Y1648" s="1" t="str">
        <f>VLOOKUP($O1648,教員一覧!$A:$D,2,FALSE)</f>
        <v>IT</v>
      </c>
      <c r="Z1648" s="1" t="str">
        <f>VLOOKUP($O1648,教員一覧!$A:$D,3,FALSE)</f>
        <v>　</v>
      </c>
      <c r="AA1648" s="1" t="str">
        <f>VLOOKUP($O1648,教員一覧!$A:$D,4,FALSE)</f>
        <v>専任</v>
      </c>
      <c r="AB1648" s="1" t="str">
        <f t="shared" si="506"/>
        <v>担任</v>
      </c>
      <c r="AC1648" s="14" t="s">
        <v>1763</v>
      </c>
      <c r="AD1648" s="14" t="s">
        <v>163</v>
      </c>
      <c r="AE1648" s="14" t="s">
        <v>41</v>
      </c>
      <c r="AF1648" s="14" t="s">
        <v>12</v>
      </c>
      <c r="AG1648" s="14">
        <v>5</v>
      </c>
      <c r="AH1648" s="14">
        <v>3702</v>
      </c>
      <c r="AI1648" s="15" t="str">
        <f t="shared" si="507"/>
        <v/>
      </c>
      <c r="AJ1648" s="15" t="str">
        <f t="shared" si="508"/>
        <v/>
      </c>
      <c r="AK1648" s="15" t="str">
        <f t="shared" si="509"/>
        <v/>
      </c>
      <c r="AL1648" s="15" t="str">
        <f t="shared" si="510"/>
        <v/>
      </c>
      <c r="AM1648" s="15" t="str">
        <f t="shared" si="511"/>
        <v/>
      </c>
      <c r="AN1648" s="15" t="str">
        <f t="shared" si="512"/>
        <v/>
      </c>
      <c r="AO1648" s="15" t="str">
        <f t="shared" si="513"/>
        <v/>
      </c>
      <c r="AP1648" s="9" t="str">
        <f t="shared" si="514"/>
        <v>NK3A火5</v>
      </c>
      <c r="AQ1648" s="9">
        <f t="shared" si="515"/>
        <v>1</v>
      </c>
      <c r="AR1648" s="11" t="str">
        <f t="shared" si="516"/>
        <v>内山火5</v>
      </c>
      <c r="AS1648" s="11">
        <v>0</v>
      </c>
      <c r="AT1648">
        <v>1</v>
      </c>
      <c r="AU1648" s="12">
        <f t="shared" si="518"/>
        <v>10</v>
      </c>
      <c r="AV1648" s="13" t="str">
        <f t="shared" si="519"/>
        <v>3702火5</v>
      </c>
      <c r="AW1648" s="13">
        <f t="shared" si="520"/>
        <v>0.5</v>
      </c>
      <c r="AX1648" s="18" t="str">
        <f t="shared" si="521"/>
        <v>NK3AUNKWK3A火53702</v>
      </c>
      <c r="AY1648" s="18">
        <f t="shared" si="522"/>
        <v>10</v>
      </c>
      <c r="AZ1648"/>
    </row>
    <row r="1649" spans="1:52" x14ac:dyDescent="0.15">
      <c r="A1649" s="1">
        <f t="shared" si="504"/>
        <v>3</v>
      </c>
      <c r="B1649" s="1" t="str">
        <f t="shared" si="505"/>
        <v>編成</v>
      </c>
      <c r="C1649" t="s">
        <v>3701</v>
      </c>
      <c r="D1649" s="1" t="str">
        <f>VLOOKUP($C1649,クラス一覧!$A:$J,10,FALSE)</f>
        <v>IT</v>
      </c>
      <c r="E1649" s="1">
        <f>VLOOKUP($C1649,クラス一覧!$A:$J,8,FALSE)</f>
        <v>10</v>
      </c>
      <c r="F1649" s="1" t="str">
        <f>VLOOKUP($C1649,クラス一覧!$A:$J,9,FALSE)</f>
        <v>内山</v>
      </c>
      <c r="G1649" s="1" t="str">
        <f>VLOOKUP($H1649,科目一覧!$A:$G,3,FALSE)</f>
        <v>ネットワーク</v>
      </c>
      <c r="H1649" t="s">
        <v>1767</v>
      </c>
      <c r="I1649" s="1" t="str">
        <f>VLOOKUP($H1649,科目一覧!$A:$G,7,FALSE)</f>
        <v>小出</v>
      </c>
      <c r="J1649" s="1" t="str">
        <f>VLOOKUP($I1649,教員一覧!$A:$D,2,FALSE)</f>
        <v>IT</v>
      </c>
      <c r="K1649" s="1" t="str">
        <f>VLOOKUP($I1649,教員一覧!$A:$D,3,FALSE)</f>
        <v>　</v>
      </c>
      <c r="L1649" s="1" t="str">
        <f>VLOOKUP($I1649,教員一覧!$A:$D,4,FALSE)</f>
        <v>専任</v>
      </c>
      <c r="M1649" t="s">
        <v>1763</v>
      </c>
      <c r="N1649" t="s">
        <v>3789</v>
      </c>
      <c r="O1649" t="s">
        <v>37</v>
      </c>
      <c r="P1649" t="s">
        <v>17</v>
      </c>
      <c r="Q1649">
        <v>1</v>
      </c>
      <c r="R1649">
        <v>3501</v>
      </c>
      <c r="S1649" s="1" t="str">
        <f>VLOOKUP($R1649,教室一覧!$A:$B,2,FALSE)</f>
        <v>実習室</v>
      </c>
      <c r="T1649" s="1">
        <f>VLOOKUP($R1649,教室一覧!$A:$C,3,FALSE)</f>
        <v>36</v>
      </c>
      <c r="U1649" s="1" t="str">
        <f>VLOOKUP($R1649,教室一覧!$A:$D,4,FALSE)</f>
        <v>3号館</v>
      </c>
      <c r="V1649" s="1" t="str">
        <f>VLOOKUP($R1649,教室一覧!$A:$E,5,FALSE)</f>
        <v>5F</v>
      </c>
      <c r="W1649"/>
      <c r="X1649"/>
      <c r="Y1649" s="1" t="str">
        <f>VLOOKUP($O1649,教員一覧!$A:$D,2,FALSE)</f>
        <v>IT</v>
      </c>
      <c r="Z1649" s="1" t="str">
        <f>VLOOKUP($O1649,教員一覧!$A:$D,3,FALSE)</f>
        <v>　</v>
      </c>
      <c r="AA1649" s="1" t="str">
        <f>VLOOKUP($O1649,教員一覧!$A:$D,4,FALSE)</f>
        <v>専任</v>
      </c>
      <c r="AB1649" s="1" t="str">
        <f t="shared" si="506"/>
        <v/>
      </c>
      <c r="AC1649" s="14" t="s">
        <v>1763</v>
      </c>
      <c r="AD1649" s="14" t="s">
        <v>163</v>
      </c>
      <c r="AE1649" s="14" t="s">
        <v>37</v>
      </c>
      <c r="AF1649" s="14" t="s">
        <v>17</v>
      </c>
      <c r="AG1649" s="14">
        <v>1</v>
      </c>
      <c r="AH1649" s="14">
        <v>3501</v>
      </c>
      <c r="AI1649" s="15" t="str">
        <f t="shared" si="507"/>
        <v/>
      </c>
      <c r="AJ1649" s="15" t="str">
        <f t="shared" si="508"/>
        <v/>
      </c>
      <c r="AK1649" s="15" t="str">
        <f t="shared" si="509"/>
        <v/>
      </c>
      <c r="AL1649" s="15" t="str">
        <f t="shared" si="510"/>
        <v/>
      </c>
      <c r="AM1649" s="15" t="str">
        <f t="shared" si="511"/>
        <v/>
      </c>
      <c r="AN1649" s="15" t="str">
        <f t="shared" si="512"/>
        <v/>
      </c>
      <c r="AO1649" s="15" t="str">
        <f t="shared" si="513"/>
        <v/>
      </c>
      <c r="AP1649" s="9" t="str">
        <f t="shared" si="514"/>
        <v>NK3A金1</v>
      </c>
      <c r="AQ1649" s="9">
        <f t="shared" si="515"/>
        <v>1</v>
      </c>
      <c r="AR1649" s="11" t="str">
        <f t="shared" si="516"/>
        <v>小出金1</v>
      </c>
      <c r="AS1649" s="11">
        <f t="shared" ref="AS1649:AS1667" si="524">1/COUNTIF($AR:$AR,$AR1649)</f>
        <v>0.5</v>
      </c>
      <c r="AT1649">
        <v>1</v>
      </c>
      <c r="AU1649" s="12">
        <f t="shared" si="518"/>
        <v>10</v>
      </c>
      <c r="AV1649" s="13" t="str">
        <f t="shared" si="519"/>
        <v>3501金1</v>
      </c>
      <c r="AW1649" s="13">
        <f t="shared" si="520"/>
        <v>0.5</v>
      </c>
      <c r="AX1649" s="18" t="str">
        <f t="shared" si="521"/>
        <v>NK3AUNKWK3A金13501</v>
      </c>
      <c r="AY1649" s="18">
        <f t="shared" si="522"/>
        <v>10</v>
      </c>
      <c r="AZ1649"/>
    </row>
    <row r="1650" spans="1:52" x14ac:dyDescent="0.15">
      <c r="A1650" s="1">
        <f t="shared" si="504"/>
        <v>3</v>
      </c>
      <c r="B1650" s="1" t="str">
        <f t="shared" si="505"/>
        <v>編成</v>
      </c>
      <c r="C1650" t="s">
        <v>3701</v>
      </c>
      <c r="D1650" s="1" t="str">
        <f>VLOOKUP($C1650,クラス一覧!$A:$J,10,FALSE)</f>
        <v>IT</v>
      </c>
      <c r="E1650" s="1">
        <f>VLOOKUP($C1650,クラス一覧!$A:$J,8,FALSE)</f>
        <v>10</v>
      </c>
      <c r="F1650" s="1" t="str">
        <f>VLOOKUP($C1650,クラス一覧!$A:$J,9,FALSE)</f>
        <v>内山</v>
      </c>
      <c r="G1650" s="1" t="str">
        <f>VLOOKUP($H1650,科目一覧!$A:$G,3,FALSE)</f>
        <v>ネットワーク</v>
      </c>
      <c r="H1650" t="s">
        <v>1768</v>
      </c>
      <c r="I1650" s="1" t="str">
        <f>VLOOKUP($H1650,科目一覧!$A:$G,7,FALSE)</f>
        <v>小出</v>
      </c>
      <c r="J1650" s="1" t="str">
        <f>VLOOKUP($I1650,教員一覧!$A:$D,2,FALSE)</f>
        <v>IT</v>
      </c>
      <c r="K1650" s="1" t="str">
        <f>VLOOKUP($I1650,教員一覧!$A:$D,3,FALSE)</f>
        <v>　</v>
      </c>
      <c r="L1650" s="1" t="str">
        <f>VLOOKUP($I1650,教員一覧!$A:$D,4,FALSE)</f>
        <v>専任</v>
      </c>
      <c r="M1650" t="s">
        <v>1763</v>
      </c>
      <c r="N1650" t="s">
        <v>3789</v>
      </c>
      <c r="O1650" t="s">
        <v>37</v>
      </c>
      <c r="P1650" t="s">
        <v>17</v>
      </c>
      <c r="Q1650">
        <v>2</v>
      </c>
      <c r="R1650">
        <v>3501</v>
      </c>
      <c r="S1650" s="1" t="str">
        <f>VLOOKUP($R1650,教室一覧!$A:$B,2,FALSE)</f>
        <v>実習室</v>
      </c>
      <c r="T1650" s="1">
        <f>VLOOKUP($R1650,教室一覧!$A:$C,3,FALSE)</f>
        <v>36</v>
      </c>
      <c r="U1650" s="1" t="str">
        <f>VLOOKUP($R1650,教室一覧!$A:$D,4,FALSE)</f>
        <v>3号館</v>
      </c>
      <c r="V1650" s="1" t="str">
        <f>VLOOKUP($R1650,教室一覧!$A:$E,5,FALSE)</f>
        <v>5F</v>
      </c>
      <c r="W1650"/>
      <c r="X1650"/>
      <c r="Y1650" s="1" t="str">
        <f>VLOOKUP($O1650,教員一覧!$A:$D,2,FALSE)</f>
        <v>IT</v>
      </c>
      <c r="Z1650" s="1" t="str">
        <f>VLOOKUP($O1650,教員一覧!$A:$D,3,FALSE)</f>
        <v>　</v>
      </c>
      <c r="AA1650" s="1" t="str">
        <f>VLOOKUP($O1650,教員一覧!$A:$D,4,FALSE)</f>
        <v>専任</v>
      </c>
      <c r="AB1650" s="1" t="str">
        <f t="shared" si="506"/>
        <v/>
      </c>
      <c r="AC1650" s="14" t="s">
        <v>1763</v>
      </c>
      <c r="AD1650" s="14" t="s">
        <v>163</v>
      </c>
      <c r="AE1650" s="14" t="s">
        <v>37</v>
      </c>
      <c r="AF1650" s="14" t="s">
        <v>17</v>
      </c>
      <c r="AG1650" s="14">
        <v>2</v>
      </c>
      <c r="AH1650" s="14">
        <v>3501</v>
      </c>
      <c r="AI1650" s="15" t="str">
        <f t="shared" si="507"/>
        <v/>
      </c>
      <c r="AJ1650" s="15" t="str">
        <f t="shared" si="508"/>
        <v/>
      </c>
      <c r="AK1650" s="15" t="str">
        <f t="shared" si="509"/>
        <v/>
      </c>
      <c r="AL1650" s="15" t="str">
        <f t="shared" si="510"/>
        <v/>
      </c>
      <c r="AM1650" s="15" t="str">
        <f t="shared" si="511"/>
        <v/>
      </c>
      <c r="AN1650" s="15" t="str">
        <f t="shared" si="512"/>
        <v/>
      </c>
      <c r="AO1650" s="15" t="str">
        <f t="shared" si="513"/>
        <v/>
      </c>
      <c r="AP1650" s="9" t="str">
        <f t="shared" si="514"/>
        <v>NK3A金2</v>
      </c>
      <c r="AQ1650" s="9">
        <f t="shared" si="515"/>
        <v>1</v>
      </c>
      <c r="AR1650" s="11" t="str">
        <f t="shared" si="516"/>
        <v>小出金2</v>
      </c>
      <c r="AS1650" s="11">
        <f t="shared" si="524"/>
        <v>0.5</v>
      </c>
      <c r="AT1650">
        <v>1</v>
      </c>
      <c r="AU1650" s="12">
        <f t="shared" si="518"/>
        <v>10</v>
      </c>
      <c r="AV1650" s="13" t="str">
        <f t="shared" si="519"/>
        <v>3501金2</v>
      </c>
      <c r="AW1650" s="13">
        <f t="shared" si="520"/>
        <v>0.5</v>
      </c>
      <c r="AX1650" s="18" t="str">
        <f t="shared" si="521"/>
        <v>NK3AUNKWK3A金23501</v>
      </c>
      <c r="AY1650" s="18">
        <f t="shared" si="522"/>
        <v>10</v>
      </c>
      <c r="AZ1650"/>
    </row>
    <row r="1651" spans="1:52" x14ac:dyDescent="0.15">
      <c r="A1651" s="1">
        <f t="shared" si="504"/>
        <v>3</v>
      </c>
      <c r="B1651" s="1" t="str">
        <f t="shared" si="505"/>
        <v>編成</v>
      </c>
      <c r="C1651" t="s">
        <v>3701</v>
      </c>
      <c r="D1651" s="1" t="str">
        <f>VLOOKUP($C1651,クラス一覧!$A:$J,10,FALSE)</f>
        <v>IT</v>
      </c>
      <c r="E1651" s="1">
        <f>VLOOKUP($C1651,クラス一覧!$A:$J,8,FALSE)</f>
        <v>10</v>
      </c>
      <c r="F1651" s="1" t="str">
        <f>VLOOKUP($C1651,クラス一覧!$A:$J,9,FALSE)</f>
        <v>内山</v>
      </c>
      <c r="G1651" s="1" t="str">
        <f>VLOOKUP($H1651,科目一覧!$A:$G,3,FALSE)</f>
        <v>Webプログラミング</v>
      </c>
      <c r="H1651" t="s">
        <v>1683</v>
      </c>
      <c r="I1651" s="1" t="str">
        <f>VLOOKUP($H1651,科目一覧!$A:$G,7,FALSE)</f>
        <v>内山</v>
      </c>
      <c r="J1651" s="1" t="str">
        <f>VLOOKUP($I1651,教員一覧!$A:$D,2,FALSE)</f>
        <v>IT</v>
      </c>
      <c r="K1651" s="1" t="str">
        <f>VLOOKUP($I1651,教員一覧!$A:$D,3,FALSE)</f>
        <v>　</v>
      </c>
      <c r="L1651" s="1" t="str">
        <f>VLOOKUP($I1651,教員一覧!$A:$D,4,FALSE)</f>
        <v>専任</v>
      </c>
      <c r="M1651" t="s">
        <v>1775</v>
      </c>
      <c r="N1651" t="s">
        <v>3789</v>
      </c>
      <c r="O1651" t="s">
        <v>34</v>
      </c>
      <c r="P1651" t="s">
        <v>9</v>
      </c>
      <c r="Q1651">
        <v>1</v>
      </c>
      <c r="R1651">
        <v>1304</v>
      </c>
      <c r="S1651" s="1" t="str">
        <f>VLOOKUP($R1651,教室一覧!$A:$B,2,FALSE)</f>
        <v>ノート対応</v>
      </c>
      <c r="T1651" s="1">
        <f>VLOOKUP($R1651,教室一覧!$A:$C,3,FALSE)</f>
        <v>36</v>
      </c>
      <c r="U1651" s="1" t="str">
        <f>VLOOKUP($R1651,教室一覧!$A:$D,4,FALSE)</f>
        <v>1号館</v>
      </c>
      <c r="V1651" s="1" t="str">
        <f>VLOOKUP($R1651,教室一覧!$A:$E,5,FALSE)</f>
        <v>3F</v>
      </c>
      <c r="W1651"/>
      <c r="X1651"/>
      <c r="Y1651" s="1" t="str">
        <f>VLOOKUP($O1651,教員一覧!$A:$D,2,FALSE)</f>
        <v>IT</v>
      </c>
      <c r="Z1651" s="1" t="str">
        <f>VLOOKUP($O1651,教員一覧!$A:$D,3,FALSE)</f>
        <v>　</v>
      </c>
      <c r="AA1651" s="1" t="str">
        <f>VLOOKUP($O1651,教員一覧!$A:$D,4,FALSE)</f>
        <v>非常勤</v>
      </c>
      <c r="AB1651" s="1" t="str">
        <f t="shared" si="506"/>
        <v/>
      </c>
      <c r="AC1651" s="14" t="s">
        <v>1775</v>
      </c>
      <c r="AD1651" s="14" t="s">
        <v>163</v>
      </c>
      <c r="AE1651" s="14" t="s">
        <v>34</v>
      </c>
      <c r="AF1651" s="14" t="s">
        <v>9</v>
      </c>
      <c r="AG1651" s="14">
        <v>1</v>
      </c>
      <c r="AH1651" s="14">
        <v>1304</v>
      </c>
      <c r="AI1651" s="15" t="str">
        <f t="shared" si="507"/>
        <v/>
      </c>
      <c r="AJ1651" s="15" t="str">
        <f t="shared" si="508"/>
        <v/>
      </c>
      <c r="AK1651" s="15" t="str">
        <f t="shared" si="509"/>
        <v/>
      </c>
      <c r="AL1651" s="15" t="str">
        <f t="shared" si="510"/>
        <v/>
      </c>
      <c r="AM1651" s="15" t="str">
        <f t="shared" si="511"/>
        <v/>
      </c>
      <c r="AN1651" s="15" t="str">
        <f t="shared" si="512"/>
        <v/>
      </c>
      <c r="AO1651" s="15" t="str">
        <f t="shared" si="513"/>
        <v/>
      </c>
      <c r="AP1651" s="9" t="str">
        <f t="shared" si="514"/>
        <v>NK3A月1</v>
      </c>
      <c r="AQ1651" s="9">
        <f t="shared" si="515"/>
        <v>1</v>
      </c>
      <c r="AR1651" s="11" t="str">
        <f t="shared" si="516"/>
        <v>杉原月1</v>
      </c>
      <c r="AS1651" s="11">
        <f t="shared" si="524"/>
        <v>0.33333333333333331</v>
      </c>
      <c r="AT1651">
        <v>1</v>
      </c>
      <c r="AU1651" s="12">
        <f t="shared" si="518"/>
        <v>10</v>
      </c>
      <c r="AV1651" s="13" t="str">
        <f t="shared" si="519"/>
        <v>1304月1</v>
      </c>
      <c r="AW1651" s="13">
        <f t="shared" si="520"/>
        <v>0.33333333333333331</v>
      </c>
      <c r="AX1651" s="18" t="str">
        <f t="shared" si="521"/>
        <v>NK3AUSKNK3KE4A月11304</v>
      </c>
      <c r="AY1651" s="18">
        <f t="shared" si="522"/>
        <v>10</v>
      </c>
      <c r="AZ1651"/>
    </row>
    <row r="1652" spans="1:52" x14ac:dyDescent="0.15">
      <c r="A1652" s="1">
        <f t="shared" si="504"/>
        <v>3</v>
      </c>
      <c r="B1652" s="1" t="str">
        <f t="shared" si="505"/>
        <v>編成</v>
      </c>
      <c r="C1652" t="s">
        <v>3701</v>
      </c>
      <c r="D1652" s="1" t="str">
        <f>VLOOKUP($C1652,クラス一覧!$A:$J,10,FALSE)</f>
        <v>IT</v>
      </c>
      <c r="E1652" s="1">
        <f>VLOOKUP($C1652,クラス一覧!$A:$J,8,FALSE)</f>
        <v>10</v>
      </c>
      <c r="F1652" s="1" t="str">
        <f>VLOOKUP($C1652,クラス一覧!$A:$J,9,FALSE)</f>
        <v>内山</v>
      </c>
      <c r="G1652" s="1" t="str">
        <f>VLOOKUP($H1652,科目一覧!$A:$G,3,FALSE)</f>
        <v>Webプログラミング</v>
      </c>
      <c r="H1652" t="s">
        <v>1684</v>
      </c>
      <c r="I1652" s="1" t="str">
        <f>VLOOKUP($H1652,科目一覧!$A:$G,7,FALSE)</f>
        <v>内山</v>
      </c>
      <c r="J1652" s="1" t="str">
        <f>VLOOKUP($I1652,教員一覧!$A:$D,2,FALSE)</f>
        <v>IT</v>
      </c>
      <c r="K1652" s="1" t="str">
        <f>VLOOKUP($I1652,教員一覧!$A:$D,3,FALSE)</f>
        <v>　</v>
      </c>
      <c r="L1652" s="1" t="str">
        <f>VLOOKUP($I1652,教員一覧!$A:$D,4,FALSE)</f>
        <v>専任</v>
      </c>
      <c r="M1652" t="s">
        <v>1775</v>
      </c>
      <c r="N1652" t="s">
        <v>3789</v>
      </c>
      <c r="O1652" t="s">
        <v>34</v>
      </c>
      <c r="P1652" t="s">
        <v>9</v>
      </c>
      <c r="Q1652">
        <v>2</v>
      </c>
      <c r="R1652">
        <v>1304</v>
      </c>
      <c r="S1652" s="1" t="str">
        <f>VLOOKUP($R1652,教室一覧!$A:$B,2,FALSE)</f>
        <v>ノート対応</v>
      </c>
      <c r="T1652" s="1">
        <f>VLOOKUP($R1652,教室一覧!$A:$C,3,FALSE)</f>
        <v>36</v>
      </c>
      <c r="U1652" s="1" t="str">
        <f>VLOOKUP($R1652,教室一覧!$A:$D,4,FALSE)</f>
        <v>1号館</v>
      </c>
      <c r="V1652" s="1" t="str">
        <f>VLOOKUP($R1652,教室一覧!$A:$E,5,FALSE)</f>
        <v>3F</v>
      </c>
      <c r="W1652"/>
      <c r="X1652"/>
      <c r="Y1652" s="1" t="str">
        <f>VLOOKUP($O1652,教員一覧!$A:$D,2,FALSE)</f>
        <v>IT</v>
      </c>
      <c r="Z1652" s="1" t="str">
        <f>VLOOKUP($O1652,教員一覧!$A:$D,3,FALSE)</f>
        <v>　</v>
      </c>
      <c r="AA1652" s="1" t="str">
        <f>VLOOKUP($O1652,教員一覧!$A:$D,4,FALSE)</f>
        <v>非常勤</v>
      </c>
      <c r="AB1652" s="1" t="str">
        <f t="shared" si="506"/>
        <v/>
      </c>
      <c r="AC1652" s="14" t="s">
        <v>1775</v>
      </c>
      <c r="AD1652" s="14" t="s">
        <v>163</v>
      </c>
      <c r="AE1652" s="14" t="s">
        <v>34</v>
      </c>
      <c r="AF1652" s="14" t="s">
        <v>9</v>
      </c>
      <c r="AG1652" s="14">
        <v>2</v>
      </c>
      <c r="AH1652" s="14">
        <v>1304</v>
      </c>
      <c r="AI1652" s="15" t="str">
        <f t="shared" si="507"/>
        <v/>
      </c>
      <c r="AJ1652" s="15" t="str">
        <f t="shared" si="508"/>
        <v/>
      </c>
      <c r="AK1652" s="15" t="str">
        <f t="shared" si="509"/>
        <v/>
      </c>
      <c r="AL1652" s="15" t="str">
        <f t="shared" si="510"/>
        <v/>
      </c>
      <c r="AM1652" s="15" t="str">
        <f t="shared" si="511"/>
        <v/>
      </c>
      <c r="AN1652" s="15" t="str">
        <f t="shared" si="512"/>
        <v/>
      </c>
      <c r="AO1652" s="15" t="str">
        <f t="shared" si="513"/>
        <v/>
      </c>
      <c r="AP1652" s="9" t="str">
        <f t="shared" si="514"/>
        <v>NK3A月2</v>
      </c>
      <c r="AQ1652" s="9">
        <f t="shared" si="515"/>
        <v>0.5</v>
      </c>
      <c r="AR1652" s="11" t="str">
        <f t="shared" si="516"/>
        <v>杉原月2</v>
      </c>
      <c r="AS1652" s="11">
        <f t="shared" si="524"/>
        <v>0.33333333333333331</v>
      </c>
      <c r="AT1652">
        <v>1</v>
      </c>
      <c r="AU1652" s="12">
        <f t="shared" si="518"/>
        <v>10</v>
      </c>
      <c r="AV1652" s="13" t="str">
        <f t="shared" si="519"/>
        <v>1304月2</v>
      </c>
      <c r="AW1652" s="13">
        <f t="shared" si="520"/>
        <v>0.16666666666666666</v>
      </c>
      <c r="AX1652" s="18" t="str">
        <f t="shared" si="521"/>
        <v>NK3AUSKNK3KE4A月21304</v>
      </c>
      <c r="AY1652" s="18">
        <f t="shared" si="522"/>
        <v>5</v>
      </c>
      <c r="AZ1652"/>
    </row>
    <row r="1653" spans="1:52" x14ac:dyDescent="0.15">
      <c r="A1653" s="1">
        <f t="shared" si="504"/>
        <v>3</v>
      </c>
      <c r="B1653" s="1" t="str">
        <f t="shared" si="505"/>
        <v>編成</v>
      </c>
      <c r="C1653" t="s">
        <v>3701</v>
      </c>
      <c r="D1653" s="1" t="str">
        <f>VLOOKUP($C1653,クラス一覧!$A:$J,10,FALSE)</f>
        <v>IT</v>
      </c>
      <c r="E1653" s="1">
        <f>VLOOKUP($C1653,クラス一覧!$A:$J,8,FALSE)</f>
        <v>10</v>
      </c>
      <c r="F1653" s="1" t="str">
        <f>VLOOKUP($C1653,クラス一覧!$A:$J,9,FALSE)</f>
        <v>内山</v>
      </c>
      <c r="G1653" s="1" t="str">
        <f>VLOOKUP($H1653,科目一覧!$A:$G,3,FALSE)</f>
        <v>Webプログラミング</v>
      </c>
      <c r="H1653" t="s">
        <v>1762</v>
      </c>
      <c r="I1653" s="1" t="str">
        <f>VLOOKUP($H1653,科目一覧!$A:$G,7,FALSE)</f>
        <v>内山</v>
      </c>
      <c r="J1653" s="1" t="str">
        <f>VLOOKUP($I1653,教員一覧!$A:$D,2,FALSE)</f>
        <v>IT</v>
      </c>
      <c r="K1653" s="1" t="str">
        <f>VLOOKUP($I1653,教員一覧!$A:$D,3,FALSE)</f>
        <v>　</v>
      </c>
      <c r="L1653" s="1" t="str">
        <f>VLOOKUP($I1653,教員一覧!$A:$D,4,FALSE)</f>
        <v>専任</v>
      </c>
      <c r="M1653" t="s">
        <v>1763</v>
      </c>
      <c r="N1653" t="s">
        <v>3789</v>
      </c>
      <c r="O1653" t="s">
        <v>41</v>
      </c>
      <c r="P1653" t="s">
        <v>9</v>
      </c>
      <c r="Q1653">
        <v>3</v>
      </c>
      <c r="R1653">
        <v>1304</v>
      </c>
      <c r="S1653" s="1" t="str">
        <f>VLOOKUP($R1653,教室一覧!$A:$B,2,FALSE)</f>
        <v>ノート対応</v>
      </c>
      <c r="T1653" s="1">
        <f>VLOOKUP($R1653,教室一覧!$A:$C,3,FALSE)</f>
        <v>36</v>
      </c>
      <c r="U1653" s="1" t="str">
        <f>VLOOKUP($R1653,教室一覧!$A:$D,4,FALSE)</f>
        <v>1号館</v>
      </c>
      <c r="V1653" s="1" t="str">
        <f>VLOOKUP($R1653,教室一覧!$A:$E,5,FALSE)</f>
        <v>3F</v>
      </c>
      <c r="W1653"/>
      <c r="X1653"/>
      <c r="Y1653" s="1" t="str">
        <f>VLOOKUP($O1653,教員一覧!$A:$D,2,FALSE)</f>
        <v>IT</v>
      </c>
      <c r="Z1653" s="1" t="str">
        <f>VLOOKUP($O1653,教員一覧!$A:$D,3,FALSE)</f>
        <v>　</v>
      </c>
      <c r="AA1653" s="1" t="str">
        <f>VLOOKUP($O1653,教員一覧!$A:$D,4,FALSE)</f>
        <v>専任</v>
      </c>
      <c r="AB1653" s="1" t="str">
        <f t="shared" si="506"/>
        <v>担任</v>
      </c>
      <c r="AC1653" s="14" t="s">
        <v>1763</v>
      </c>
      <c r="AD1653" s="14" t="s">
        <v>163</v>
      </c>
      <c r="AE1653" s="14" t="s">
        <v>41</v>
      </c>
      <c r="AF1653" s="14" t="s">
        <v>9</v>
      </c>
      <c r="AG1653" s="14">
        <v>3</v>
      </c>
      <c r="AH1653" s="14">
        <v>1304</v>
      </c>
      <c r="AI1653" s="15" t="str">
        <f t="shared" si="507"/>
        <v/>
      </c>
      <c r="AJ1653" s="15" t="str">
        <f t="shared" si="508"/>
        <v/>
      </c>
      <c r="AK1653" s="15" t="str">
        <f t="shared" si="509"/>
        <v/>
      </c>
      <c r="AL1653" s="15" t="str">
        <f t="shared" si="510"/>
        <v/>
      </c>
      <c r="AM1653" s="15" t="str">
        <f t="shared" si="511"/>
        <v/>
      </c>
      <c r="AN1653" s="15" t="str">
        <f t="shared" si="512"/>
        <v/>
      </c>
      <c r="AO1653" s="15" t="str">
        <f t="shared" si="513"/>
        <v/>
      </c>
      <c r="AP1653" s="9" t="str">
        <f t="shared" si="514"/>
        <v>NK3A月3</v>
      </c>
      <c r="AQ1653" s="9">
        <f t="shared" si="515"/>
        <v>1</v>
      </c>
      <c r="AR1653" s="11" t="str">
        <f t="shared" si="516"/>
        <v>内山月3</v>
      </c>
      <c r="AS1653" s="11">
        <f t="shared" si="524"/>
        <v>0.5</v>
      </c>
      <c r="AT1653">
        <v>1</v>
      </c>
      <c r="AU1653" s="12">
        <f t="shared" si="518"/>
        <v>10</v>
      </c>
      <c r="AV1653" s="13" t="str">
        <f t="shared" si="519"/>
        <v>1304月3</v>
      </c>
      <c r="AW1653" s="13">
        <f t="shared" si="520"/>
        <v>0.5</v>
      </c>
      <c r="AX1653" s="18" t="str">
        <f t="shared" si="521"/>
        <v>NK3AUNKWK3A月31304</v>
      </c>
      <c r="AY1653" s="18">
        <f t="shared" si="522"/>
        <v>10</v>
      </c>
      <c r="AZ1653"/>
    </row>
    <row r="1654" spans="1:52" x14ac:dyDescent="0.15">
      <c r="A1654" s="1">
        <f t="shared" si="504"/>
        <v>3</v>
      </c>
      <c r="B1654" s="1" t="str">
        <f t="shared" si="505"/>
        <v>編成</v>
      </c>
      <c r="C1654" t="s">
        <v>3701</v>
      </c>
      <c r="D1654" s="1" t="str">
        <f>VLOOKUP($C1654,クラス一覧!$A:$J,10,FALSE)</f>
        <v>IT</v>
      </c>
      <c r="E1654" s="1">
        <f>VLOOKUP($C1654,クラス一覧!$A:$J,8,FALSE)</f>
        <v>10</v>
      </c>
      <c r="F1654" s="1" t="str">
        <f>VLOOKUP($C1654,クラス一覧!$A:$J,9,FALSE)</f>
        <v>内山</v>
      </c>
      <c r="G1654" s="1" t="str">
        <f>VLOOKUP($H1654,科目一覧!$A:$G,3,FALSE)</f>
        <v>Webプログラミング</v>
      </c>
      <c r="H1654" t="s">
        <v>1764</v>
      </c>
      <c r="I1654" s="1" t="str">
        <f>VLOOKUP($H1654,科目一覧!$A:$G,7,FALSE)</f>
        <v>内山</v>
      </c>
      <c r="J1654" s="1" t="str">
        <f>VLOOKUP($I1654,教員一覧!$A:$D,2,FALSE)</f>
        <v>IT</v>
      </c>
      <c r="K1654" s="1" t="str">
        <f>VLOOKUP($I1654,教員一覧!$A:$D,3,FALSE)</f>
        <v>　</v>
      </c>
      <c r="L1654" s="1" t="str">
        <f>VLOOKUP($I1654,教員一覧!$A:$D,4,FALSE)</f>
        <v>専任</v>
      </c>
      <c r="M1654" t="s">
        <v>1763</v>
      </c>
      <c r="N1654" t="s">
        <v>3789</v>
      </c>
      <c r="O1654" t="s">
        <v>41</v>
      </c>
      <c r="P1654" t="s">
        <v>9</v>
      </c>
      <c r="Q1654">
        <v>4</v>
      </c>
      <c r="R1654">
        <v>1304</v>
      </c>
      <c r="S1654" s="1" t="str">
        <f>VLOOKUP($R1654,教室一覧!$A:$B,2,FALSE)</f>
        <v>ノート対応</v>
      </c>
      <c r="T1654" s="1">
        <f>VLOOKUP($R1654,教室一覧!$A:$C,3,FALSE)</f>
        <v>36</v>
      </c>
      <c r="U1654" s="1" t="str">
        <f>VLOOKUP($R1654,教室一覧!$A:$D,4,FALSE)</f>
        <v>1号館</v>
      </c>
      <c r="V1654" s="1" t="str">
        <f>VLOOKUP($R1654,教室一覧!$A:$E,5,FALSE)</f>
        <v>3F</v>
      </c>
      <c r="W1654"/>
      <c r="X1654"/>
      <c r="Y1654" s="1" t="str">
        <f>VLOOKUP($O1654,教員一覧!$A:$D,2,FALSE)</f>
        <v>IT</v>
      </c>
      <c r="Z1654" s="1" t="str">
        <f>VLOOKUP($O1654,教員一覧!$A:$D,3,FALSE)</f>
        <v>　</v>
      </c>
      <c r="AA1654" s="1" t="str">
        <f>VLOOKUP($O1654,教員一覧!$A:$D,4,FALSE)</f>
        <v>専任</v>
      </c>
      <c r="AB1654" s="1" t="str">
        <f t="shared" si="506"/>
        <v>担任</v>
      </c>
      <c r="AC1654" s="14" t="s">
        <v>1763</v>
      </c>
      <c r="AD1654" s="14" t="s">
        <v>163</v>
      </c>
      <c r="AE1654" s="14" t="s">
        <v>41</v>
      </c>
      <c r="AF1654" s="14" t="s">
        <v>9</v>
      </c>
      <c r="AG1654" s="14">
        <v>4</v>
      </c>
      <c r="AH1654" s="14">
        <v>1304</v>
      </c>
      <c r="AI1654" s="15" t="str">
        <f t="shared" si="507"/>
        <v/>
      </c>
      <c r="AJ1654" s="15" t="str">
        <f t="shared" si="508"/>
        <v/>
      </c>
      <c r="AK1654" s="15" t="str">
        <f t="shared" si="509"/>
        <v/>
      </c>
      <c r="AL1654" s="15" t="str">
        <f t="shared" si="510"/>
        <v/>
      </c>
      <c r="AM1654" s="15" t="str">
        <f t="shared" si="511"/>
        <v/>
      </c>
      <c r="AN1654" s="15" t="str">
        <f t="shared" si="512"/>
        <v/>
      </c>
      <c r="AO1654" s="15" t="str">
        <f t="shared" si="513"/>
        <v/>
      </c>
      <c r="AP1654" s="9" t="str">
        <f t="shared" si="514"/>
        <v>NK3A月4</v>
      </c>
      <c r="AQ1654" s="9">
        <f t="shared" si="515"/>
        <v>1</v>
      </c>
      <c r="AR1654" s="11" t="str">
        <f t="shared" si="516"/>
        <v>内山月4</v>
      </c>
      <c r="AS1654" s="11">
        <f t="shared" si="524"/>
        <v>0.5</v>
      </c>
      <c r="AT1654">
        <v>1</v>
      </c>
      <c r="AU1654" s="12">
        <f t="shared" si="518"/>
        <v>10</v>
      </c>
      <c r="AV1654" s="13" t="str">
        <f t="shared" si="519"/>
        <v>1304月4</v>
      </c>
      <c r="AW1654" s="13">
        <f t="shared" si="520"/>
        <v>0.5</v>
      </c>
      <c r="AX1654" s="18" t="str">
        <f t="shared" si="521"/>
        <v>NK3AUNKWK3A月41304</v>
      </c>
      <c r="AY1654" s="18">
        <f t="shared" si="522"/>
        <v>10</v>
      </c>
      <c r="AZ1654"/>
    </row>
    <row r="1655" spans="1:52" x14ac:dyDescent="0.15">
      <c r="A1655" s="1">
        <f t="shared" si="504"/>
        <v>3</v>
      </c>
      <c r="B1655" s="1" t="str">
        <f t="shared" si="505"/>
        <v>編成</v>
      </c>
      <c r="C1655" t="s">
        <v>3701</v>
      </c>
      <c r="D1655" s="1" t="str">
        <f>VLOOKUP($C1655,クラス一覧!$A:$J,10,FALSE)</f>
        <v>IT</v>
      </c>
      <c r="E1655" s="1">
        <f>VLOOKUP($C1655,クラス一覧!$A:$J,8,FALSE)</f>
        <v>10</v>
      </c>
      <c r="F1655" s="1" t="str">
        <f>VLOOKUP($C1655,クラス一覧!$A:$J,9,FALSE)</f>
        <v>内山</v>
      </c>
      <c r="G1655" s="1" t="str">
        <f>VLOOKUP($H1655,科目一覧!$A:$G,3,FALSE)</f>
        <v>ネットワーク</v>
      </c>
      <c r="H1655" t="s">
        <v>1766</v>
      </c>
      <c r="I1655" s="1" t="str">
        <f>VLOOKUP($H1655,科目一覧!$A:$G,7,FALSE)</f>
        <v>内山</v>
      </c>
      <c r="J1655" s="1" t="str">
        <f>VLOOKUP($I1655,教員一覧!$A:$D,2,FALSE)</f>
        <v>IT</v>
      </c>
      <c r="K1655" s="1" t="str">
        <f>VLOOKUP($I1655,教員一覧!$A:$D,3,FALSE)</f>
        <v>　</v>
      </c>
      <c r="L1655" s="1" t="str">
        <f>VLOOKUP($I1655,教員一覧!$A:$D,4,FALSE)</f>
        <v>専任</v>
      </c>
      <c r="M1655" t="s">
        <v>1763</v>
      </c>
      <c r="N1655" t="s">
        <v>3789</v>
      </c>
      <c r="O1655" t="s">
        <v>29</v>
      </c>
      <c r="P1655" t="s">
        <v>13</v>
      </c>
      <c r="Q1655">
        <v>3</v>
      </c>
      <c r="R1655">
        <v>3501</v>
      </c>
      <c r="S1655" s="1" t="str">
        <f>VLOOKUP($R1655,教室一覧!$A:$B,2,FALSE)</f>
        <v>実習室</v>
      </c>
      <c r="T1655" s="1">
        <f>VLOOKUP($R1655,教室一覧!$A:$C,3,FALSE)</f>
        <v>36</v>
      </c>
      <c r="U1655" s="1" t="str">
        <f>VLOOKUP($R1655,教室一覧!$A:$D,4,FALSE)</f>
        <v>3号館</v>
      </c>
      <c r="V1655" s="1" t="str">
        <f>VLOOKUP($R1655,教室一覧!$A:$E,5,FALSE)</f>
        <v>5F</v>
      </c>
      <c r="W1655"/>
      <c r="X1655"/>
      <c r="Y1655" s="1" t="str">
        <f>VLOOKUP($O1655,教員一覧!$A:$D,2,FALSE)</f>
        <v>IT</v>
      </c>
      <c r="Z1655" s="1" t="str">
        <f>VLOOKUP($O1655,教員一覧!$A:$D,3,FALSE)</f>
        <v>　</v>
      </c>
      <c r="AA1655" s="1" t="str">
        <f>VLOOKUP($O1655,教員一覧!$A:$D,4,FALSE)</f>
        <v>非常勤</v>
      </c>
      <c r="AB1655" s="1" t="str">
        <f t="shared" si="506"/>
        <v/>
      </c>
      <c r="AC1655" s="14" t="s">
        <v>1763</v>
      </c>
      <c r="AD1655" s="14" t="s">
        <v>163</v>
      </c>
      <c r="AE1655" s="14" t="s">
        <v>29</v>
      </c>
      <c r="AF1655" s="14" t="s">
        <v>13</v>
      </c>
      <c r="AG1655" s="14">
        <v>3</v>
      </c>
      <c r="AH1655" s="14">
        <v>3501</v>
      </c>
      <c r="AI1655" s="15" t="str">
        <f t="shared" si="507"/>
        <v/>
      </c>
      <c r="AJ1655" s="15" t="str">
        <f t="shared" si="508"/>
        <v/>
      </c>
      <c r="AK1655" s="15" t="str">
        <f t="shared" si="509"/>
        <v/>
      </c>
      <c r="AL1655" s="15" t="str">
        <f t="shared" si="510"/>
        <v/>
      </c>
      <c r="AM1655" s="15" t="str">
        <f t="shared" si="511"/>
        <v/>
      </c>
      <c r="AN1655" s="15" t="str">
        <f t="shared" si="512"/>
        <v/>
      </c>
      <c r="AO1655" s="15" t="str">
        <f t="shared" si="513"/>
        <v/>
      </c>
      <c r="AP1655" s="9" t="str">
        <f t="shared" si="514"/>
        <v>NK3A水3</v>
      </c>
      <c r="AQ1655" s="9">
        <f t="shared" si="515"/>
        <v>1</v>
      </c>
      <c r="AR1655" s="11" t="str">
        <f t="shared" si="516"/>
        <v>滝谷水3</v>
      </c>
      <c r="AS1655" s="11">
        <f t="shared" si="524"/>
        <v>0.5</v>
      </c>
      <c r="AT1655">
        <v>1</v>
      </c>
      <c r="AU1655" s="12">
        <f t="shared" si="518"/>
        <v>10</v>
      </c>
      <c r="AV1655" s="13" t="str">
        <f t="shared" si="519"/>
        <v>3501水3</v>
      </c>
      <c r="AW1655" s="13">
        <f t="shared" si="520"/>
        <v>0.5</v>
      </c>
      <c r="AX1655" s="18" t="str">
        <f t="shared" si="521"/>
        <v>NK3AUNKWK3A水33501</v>
      </c>
      <c r="AY1655" s="18">
        <f t="shared" si="522"/>
        <v>10</v>
      </c>
      <c r="AZ1655"/>
    </row>
    <row r="1656" spans="1:52" x14ac:dyDescent="0.15">
      <c r="A1656" s="1">
        <f t="shared" si="504"/>
        <v>3</v>
      </c>
      <c r="B1656" s="1" t="str">
        <f t="shared" si="505"/>
        <v>編成</v>
      </c>
      <c r="C1656" t="s">
        <v>3701</v>
      </c>
      <c r="D1656" s="1" t="str">
        <f>VLOOKUP($C1656,クラス一覧!$A:$J,10,FALSE)</f>
        <v>IT</v>
      </c>
      <c r="E1656" s="1">
        <f>VLOOKUP($C1656,クラス一覧!$A:$J,8,FALSE)</f>
        <v>10</v>
      </c>
      <c r="F1656" s="1" t="str">
        <f>VLOOKUP($C1656,クラス一覧!$A:$J,9,FALSE)</f>
        <v>内山</v>
      </c>
      <c r="G1656" s="1" t="str">
        <f>VLOOKUP($H1656,科目一覧!$A:$G,3,FALSE)</f>
        <v>ビジネス</v>
      </c>
      <c r="H1656" t="s">
        <v>1634</v>
      </c>
      <c r="I1656" s="1" t="str">
        <f>VLOOKUP($H1656,科目一覧!$A:$G,7,FALSE)</f>
        <v>寺澤</v>
      </c>
      <c r="J1656" s="1" t="str">
        <f>VLOOKUP($I1656,教員一覧!$A:$D,2,FALSE)</f>
        <v>IT</v>
      </c>
      <c r="K1656" s="1" t="str">
        <f>VLOOKUP($I1656,教員一覧!$A:$D,3,FALSE)</f>
        <v>　</v>
      </c>
      <c r="L1656" s="1" t="str">
        <f>VLOOKUP($I1656,教員一覧!$A:$D,4,FALSE)</f>
        <v>専任</v>
      </c>
      <c r="M1656" t="s">
        <v>1763</v>
      </c>
      <c r="N1656" t="s">
        <v>3789</v>
      </c>
      <c r="O1656" t="s">
        <v>32</v>
      </c>
      <c r="P1656" t="s">
        <v>15</v>
      </c>
      <c r="Q1656">
        <v>2</v>
      </c>
      <c r="R1656">
        <v>3403</v>
      </c>
      <c r="S1656" s="1" t="str">
        <f>VLOOKUP($R1656,教室一覧!$A:$B,2,FALSE)</f>
        <v>ノート対応</v>
      </c>
      <c r="T1656" s="1">
        <f>VLOOKUP($R1656,教室一覧!$A:$C,3,FALSE)</f>
        <v>36</v>
      </c>
      <c r="U1656" s="1" t="str">
        <f>VLOOKUP($R1656,教室一覧!$A:$D,4,FALSE)</f>
        <v>3号館</v>
      </c>
      <c r="V1656" s="1" t="str">
        <f>VLOOKUP($R1656,教室一覧!$A:$E,5,FALSE)</f>
        <v>4F</v>
      </c>
      <c r="W1656"/>
      <c r="X1656"/>
      <c r="Y1656" s="1" t="str">
        <f>VLOOKUP($O1656,教員一覧!$A:$D,2,FALSE)</f>
        <v>IT</v>
      </c>
      <c r="Z1656" s="1" t="str">
        <f>VLOOKUP($O1656,教員一覧!$A:$D,3,FALSE)</f>
        <v>　</v>
      </c>
      <c r="AA1656" s="1" t="str">
        <f>VLOOKUP($O1656,教員一覧!$A:$D,4,FALSE)</f>
        <v>非常勤</v>
      </c>
      <c r="AB1656" s="1" t="str">
        <f t="shared" si="506"/>
        <v/>
      </c>
      <c r="AC1656" s="14" t="s">
        <v>1763</v>
      </c>
      <c r="AD1656" s="14" t="s">
        <v>163</v>
      </c>
      <c r="AE1656" s="14" t="s">
        <v>32</v>
      </c>
      <c r="AF1656" s="14" t="s">
        <v>15</v>
      </c>
      <c r="AG1656" s="14">
        <v>2</v>
      </c>
      <c r="AH1656" s="14">
        <v>3403</v>
      </c>
      <c r="AI1656" s="15" t="str">
        <f t="shared" si="507"/>
        <v/>
      </c>
      <c r="AJ1656" s="15" t="str">
        <f t="shared" si="508"/>
        <v/>
      </c>
      <c r="AK1656" s="15" t="str">
        <f t="shared" si="509"/>
        <v/>
      </c>
      <c r="AL1656" s="15" t="str">
        <f t="shared" si="510"/>
        <v/>
      </c>
      <c r="AM1656" s="15" t="str">
        <f t="shared" si="511"/>
        <v/>
      </c>
      <c r="AN1656" s="15" t="str">
        <f t="shared" si="512"/>
        <v/>
      </c>
      <c r="AO1656" s="15" t="str">
        <f t="shared" si="513"/>
        <v/>
      </c>
      <c r="AP1656" s="9" t="str">
        <f t="shared" si="514"/>
        <v>NK3A木2</v>
      </c>
      <c r="AQ1656" s="9">
        <f t="shared" si="515"/>
        <v>1</v>
      </c>
      <c r="AR1656" s="11" t="str">
        <f t="shared" si="516"/>
        <v>笠田木2</v>
      </c>
      <c r="AS1656" s="11">
        <f t="shared" si="524"/>
        <v>0.5</v>
      </c>
      <c r="AT1656">
        <v>1</v>
      </c>
      <c r="AU1656" s="12">
        <f t="shared" si="518"/>
        <v>10</v>
      </c>
      <c r="AV1656" s="13" t="str">
        <f t="shared" si="519"/>
        <v>3403木2</v>
      </c>
      <c r="AW1656" s="13">
        <f t="shared" si="520"/>
        <v>0.5</v>
      </c>
      <c r="AX1656" s="18" t="str">
        <f t="shared" si="521"/>
        <v>NK3AUNKWK3A木23403</v>
      </c>
      <c r="AY1656" s="18">
        <f t="shared" si="522"/>
        <v>10</v>
      </c>
      <c r="AZ1656"/>
    </row>
    <row r="1657" spans="1:52" x14ac:dyDescent="0.15">
      <c r="A1657" s="1">
        <f t="shared" si="504"/>
        <v>1</v>
      </c>
      <c r="B1657" s="1" t="str">
        <f t="shared" si="505"/>
        <v>HR</v>
      </c>
      <c r="C1657" t="s">
        <v>3711</v>
      </c>
      <c r="D1657" s="1" t="str">
        <f>VLOOKUP($C1657,クラス一覧!$A:$J,10,FALSE)</f>
        <v>アー専</v>
      </c>
      <c r="E1657" s="1">
        <f>VLOOKUP($C1657,クラス一覧!$A:$J,8,FALSE)</f>
        <v>0</v>
      </c>
      <c r="F1657" s="1">
        <f>VLOOKUP($C1657,クラス一覧!$A:$J,9,FALSE)</f>
        <v>0</v>
      </c>
      <c r="G1657" s="1" t="str">
        <f>VLOOKUP($H1657,科目一覧!$A:$G,3,FALSE)</f>
        <v>アーティスト専門学校</v>
      </c>
      <c r="H1657" t="s">
        <v>2218</v>
      </c>
      <c r="I1657" s="1" t="str">
        <f>VLOOKUP($H1657,科目一覧!$A:$G,7,FALSE)</f>
        <v>ECC</v>
      </c>
      <c r="J1657" s="1" t="str">
        <f>VLOOKUP($I1657,教員一覧!$A:$D,2,FALSE)</f>
        <v>ECC</v>
      </c>
      <c r="K1657" s="1" t="str">
        <f>VLOOKUP($I1657,教員一覧!$A:$D,3,FALSE)</f>
        <v>　</v>
      </c>
      <c r="L1657" s="1" t="str">
        <f>VLOOKUP($I1657,教員一覧!$A:$D,4,FALSE)</f>
        <v>ECC</v>
      </c>
      <c r="M1657" t="s">
        <v>3637</v>
      </c>
      <c r="N1657" t="s">
        <v>3789</v>
      </c>
      <c r="O1657" t="s">
        <v>3952</v>
      </c>
      <c r="P1657" t="s">
        <v>17</v>
      </c>
      <c r="Q1657">
        <v>1</v>
      </c>
      <c r="R1657">
        <v>2502</v>
      </c>
      <c r="S1657" s="1" t="str">
        <f>VLOOKUP($R1657,教室一覧!$A:$B,2,FALSE)</f>
        <v>実習室</v>
      </c>
      <c r="T1657" s="1">
        <f>VLOOKUP($R1657,教室一覧!$A:$C,3,FALSE)</f>
        <v>36</v>
      </c>
      <c r="U1657" s="1" t="str">
        <f>VLOOKUP($R1657,教室一覧!$A:$D,4,FALSE)</f>
        <v>2号館</v>
      </c>
      <c r="V1657" s="1" t="str">
        <f>VLOOKUP($R1657,教室一覧!$A:$E,5,FALSE)</f>
        <v>5F</v>
      </c>
      <c r="W1657"/>
      <c r="X1657"/>
      <c r="Y1657" s="1" t="str">
        <f>VLOOKUP($O1657,教員一覧!$A:$D,2,FALSE)</f>
        <v>アー専</v>
      </c>
      <c r="Z1657" s="1" t="str">
        <f>VLOOKUP($O1657,教員一覧!$A:$D,3,FALSE)</f>
        <v>　</v>
      </c>
      <c r="AA1657" s="1">
        <f>VLOOKUP($O1657,教員一覧!$A:$D,4,FALSE)</f>
        <v>0</v>
      </c>
      <c r="AB1657" s="1" t="str">
        <f t="shared" si="506"/>
        <v/>
      </c>
      <c r="AC1657" s="14" t="s">
        <v>3637</v>
      </c>
      <c r="AD1657" s="14" t="s">
        <v>163</v>
      </c>
      <c r="AE1657" s="14" t="s">
        <v>3952</v>
      </c>
      <c r="AF1657" s="14" t="s">
        <v>17</v>
      </c>
      <c r="AG1657" s="14">
        <v>1</v>
      </c>
      <c r="AH1657" s="14">
        <v>2502</v>
      </c>
      <c r="AI1657" s="15" t="str">
        <f t="shared" si="507"/>
        <v/>
      </c>
      <c r="AJ1657" s="15" t="str">
        <f t="shared" si="508"/>
        <v/>
      </c>
      <c r="AK1657" s="15" t="str">
        <f t="shared" si="509"/>
        <v/>
      </c>
      <c r="AL1657" s="15" t="str">
        <f t="shared" si="510"/>
        <v/>
      </c>
      <c r="AM1657" s="15" t="str">
        <f t="shared" si="511"/>
        <v/>
      </c>
      <c r="AN1657" s="15" t="str">
        <f t="shared" si="512"/>
        <v/>
      </c>
      <c r="AO1657" s="15" t="str">
        <f t="shared" si="513"/>
        <v/>
      </c>
      <c r="AP1657" s="9" t="str">
        <f t="shared" si="514"/>
        <v>SART1A金1</v>
      </c>
      <c r="AQ1657" s="9">
        <f t="shared" si="515"/>
        <v>1</v>
      </c>
      <c r="AR1657" s="11" t="str">
        <f t="shared" si="516"/>
        <v>アー専金1</v>
      </c>
      <c r="AS1657" s="11">
        <f t="shared" si="524"/>
        <v>1</v>
      </c>
      <c r="AT1657">
        <v>1</v>
      </c>
      <c r="AU1657" s="12">
        <f t="shared" si="518"/>
        <v>0</v>
      </c>
      <c r="AV1657" s="13" t="str">
        <f t="shared" si="519"/>
        <v>2502金1</v>
      </c>
      <c r="AW1657" s="13">
        <f t="shared" si="520"/>
        <v>1</v>
      </c>
      <c r="AX1657" s="18" t="str">
        <f t="shared" si="521"/>
        <v>SART1ASART1A金12502</v>
      </c>
      <c r="AY1657" s="18">
        <f t="shared" si="522"/>
        <v>0</v>
      </c>
      <c r="AZ1657"/>
    </row>
    <row r="1658" spans="1:52" x14ac:dyDescent="0.15">
      <c r="A1658" s="1">
        <f t="shared" si="504"/>
        <v>1</v>
      </c>
      <c r="B1658" s="1" t="str">
        <f t="shared" si="505"/>
        <v>HR</v>
      </c>
      <c r="C1658" t="s">
        <v>3711</v>
      </c>
      <c r="D1658" s="1" t="str">
        <f>VLOOKUP($C1658,クラス一覧!$A:$J,10,FALSE)</f>
        <v>アー専</v>
      </c>
      <c r="E1658" s="1">
        <f>VLOOKUP($C1658,クラス一覧!$A:$J,8,FALSE)</f>
        <v>0</v>
      </c>
      <c r="F1658" s="1">
        <f>VLOOKUP($C1658,クラス一覧!$A:$J,9,FALSE)</f>
        <v>0</v>
      </c>
      <c r="G1658" s="1" t="str">
        <f>VLOOKUP($H1658,科目一覧!$A:$G,3,FALSE)</f>
        <v>アーティスト専門学校</v>
      </c>
      <c r="H1658" t="s">
        <v>2218</v>
      </c>
      <c r="I1658" s="1" t="str">
        <f>VLOOKUP($H1658,科目一覧!$A:$G,7,FALSE)</f>
        <v>ECC</v>
      </c>
      <c r="J1658" s="1" t="str">
        <f>VLOOKUP($I1658,教員一覧!$A:$D,2,FALSE)</f>
        <v>ECC</v>
      </c>
      <c r="K1658" s="1" t="str">
        <f>VLOOKUP($I1658,教員一覧!$A:$D,3,FALSE)</f>
        <v>　</v>
      </c>
      <c r="L1658" s="1" t="str">
        <f>VLOOKUP($I1658,教員一覧!$A:$D,4,FALSE)</f>
        <v>ECC</v>
      </c>
      <c r="M1658" t="s">
        <v>3637</v>
      </c>
      <c r="N1658" t="s">
        <v>3789</v>
      </c>
      <c r="O1658" t="s">
        <v>3952</v>
      </c>
      <c r="P1658" t="s">
        <v>17</v>
      </c>
      <c r="Q1658">
        <v>2</v>
      </c>
      <c r="R1658">
        <v>2502</v>
      </c>
      <c r="S1658" s="1" t="str">
        <f>VLOOKUP($R1658,教室一覧!$A:$B,2,FALSE)</f>
        <v>実習室</v>
      </c>
      <c r="T1658" s="1">
        <f>VLOOKUP($R1658,教室一覧!$A:$C,3,FALSE)</f>
        <v>36</v>
      </c>
      <c r="U1658" s="1" t="str">
        <f>VLOOKUP($R1658,教室一覧!$A:$D,4,FALSE)</f>
        <v>2号館</v>
      </c>
      <c r="V1658" s="1" t="str">
        <f>VLOOKUP($R1658,教室一覧!$A:$E,5,FALSE)</f>
        <v>5F</v>
      </c>
      <c r="W1658"/>
      <c r="X1658"/>
      <c r="Y1658" s="1" t="str">
        <f>VLOOKUP($O1658,教員一覧!$A:$D,2,FALSE)</f>
        <v>アー専</v>
      </c>
      <c r="Z1658" s="1" t="str">
        <f>VLOOKUP($O1658,教員一覧!$A:$D,3,FALSE)</f>
        <v>　</v>
      </c>
      <c r="AA1658" s="1">
        <f>VLOOKUP($O1658,教員一覧!$A:$D,4,FALSE)</f>
        <v>0</v>
      </c>
      <c r="AB1658" s="1" t="str">
        <f t="shared" si="506"/>
        <v/>
      </c>
      <c r="AC1658" s="14" t="s">
        <v>3637</v>
      </c>
      <c r="AD1658" s="14" t="s">
        <v>163</v>
      </c>
      <c r="AE1658" s="14" t="s">
        <v>3952</v>
      </c>
      <c r="AF1658" s="14" t="s">
        <v>17</v>
      </c>
      <c r="AG1658" s="14">
        <v>2</v>
      </c>
      <c r="AH1658" s="14">
        <v>2502</v>
      </c>
      <c r="AI1658" s="15" t="str">
        <f t="shared" si="507"/>
        <v/>
      </c>
      <c r="AJ1658" s="15" t="str">
        <f t="shared" si="508"/>
        <v/>
      </c>
      <c r="AK1658" s="15" t="str">
        <f t="shared" si="509"/>
        <v/>
      </c>
      <c r="AL1658" s="15" t="str">
        <f t="shared" si="510"/>
        <v/>
      </c>
      <c r="AM1658" s="15" t="str">
        <f t="shared" si="511"/>
        <v/>
      </c>
      <c r="AN1658" s="15" t="str">
        <f t="shared" si="512"/>
        <v/>
      </c>
      <c r="AO1658" s="15" t="str">
        <f t="shared" si="513"/>
        <v/>
      </c>
      <c r="AP1658" s="9" t="str">
        <f t="shared" si="514"/>
        <v>SART1A金2</v>
      </c>
      <c r="AQ1658" s="9">
        <f t="shared" si="515"/>
        <v>1</v>
      </c>
      <c r="AR1658" s="11" t="str">
        <f t="shared" si="516"/>
        <v>アー専金2</v>
      </c>
      <c r="AS1658" s="11">
        <f t="shared" si="524"/>
        <v>1</v>
      </c>
      <c r="AT1658">
        <v>1</v>
      </c>
      <c r="AU1658" s="12">
        <f t="shared" si="518"/>
        <v>0</v>
      </c>
      <c r="AV1658" s="13" t="str">
        <f t="shared" si="519"/>
        <v>2502金2</v>
      </c>
      <c r="AW1658" s="13">
        <f t="shared" si="520"/>
        <v>1</v>
      </c>
      <c r="AX1658" s="18" t="str">
        <f t="shared" si="521"/>
        <v>SART1ASART1A金22502</v>
      </c>
      <c r="AY1658" s="18">
        <f t="shared" si="522"/>
        <v>0</v>
      </c>
      <c r="AZ1658"/>
    </row>
    <row r="1659" spans="1:52" x14ac:dyDescent="0.15">
      <c r="A1659" s="1">
        <f t="shared" si="504"/>
        <v>1</v>
      </c>
      <c r="B1659" s="1" t="str">
        <f t="shared" si="505"/>
        <v>HR</v>
      </c>
      <c r="C1659" t="s">
        <v>3711</v>
      </c>
      <c r="D1659" s="1" t="str">
        <f>VLOOKUP($C1659,クラス一覧!$A:$J,10,FALSE)</f>
        <v>アー専</v>
      </c>
      <c r="E1659" s="1">
        <f>VLOOKUP($C1659,クラス一覧!$A:$J,8,FALSE)</f>
        <v>0</v>
      </c>
      <c r="F1659" s="1">
        <f>VLOOKUP($C1659,クラス一覧!$A:$J,9,FALSE)</f>
        <v>0</v>
      </c>
      <c r="G1659" s="1" t="str">
        <f>VLOOKUP($H1659,科目一覧!$A:$G,3,FALSE)</f>
        <v>アーティスト専門学校</v>
      </c>
      <c r="H1659" t="s">
        <v>2218</v>
      </c>
      <c r="I1659" s="1" t="str">
        <f>VLOOKUP($H1659,科目一覧!$A:$G,7,FALSE)</f>
        <v>ECC</v>
      </c>
      <c r="J1659" s="1" t="str">
        <f>VLOOKUP($I1659,教員一覧!$A:$D,2,FALSE)</f>
        <v>ECC</v>
      </c>
      <c r="K1659" s="1" t="str">
        <f>VLOOKUP($I1659,教員一覧!$A:$D,3,FALSE)</f>
        <v>　</v>
      </c>
      <c r="L1659" s="1" t="str">
        <f>VLOOKUP($I1659,教員一覧!$A:$D,4,FALSE)</f>
        <v>ECC</v>
      </c>
      <c r="M1659" t="s">
        <v>3637</v>
      </c>
      <c r="N1659" t="s">
        <v>3789</v>
      </c>
      <c r="O1659" t="s">
        <v>3952</v>
      </c>
      <c r="P1659" t="s">
        <v>15</v>
      </c>
      <c r="Q1659">
        <v>4</v>
      </c>
      <c r="R1659">
        <v>2502</v>
      </c>
      <c r="S1659" s="1" t="str">
        <f>VLOOKUP($R1659,教室一覧!$A:$B,2,FALSE)</f>
        <v>実習室</v>
      </c>
      <c r="T1659" s="1">
        <f>VLOOKUP($R1659,教室一覧!$A:$C,3,FALSE)</f>
        <v>36</v>
      </c>
      <c r="U1659" s="1" t="str">
        <f>VLOOKUP($R1659,教室一覧!$A:$D,4,FALSE)</f>
        <v>2号館</v>
      </c>
      <c r="V1659" s="1" t="str">
        <f>VLOOKUP($R1659,教室一覧!$A:$E,5,FALSE)</f>
        <v>5F</v>
      </c>
      <c r="W1659"/>
      <c r="X1659"/>
      <c r="Y1659" s="1" t="str">
        <f>VLOOKUP($O1659,教員一覧!$A:$D,2,FALSE)</f>
        <v>アー専</v>
      </c>
      <c r="Z1659" s="1" t="str">
        <f>VLOOKUP($O1659,教員一覧!$A:$D,3,FALSE)</f>
        <v>　</v>
      </c>
      <c r="AA1659" s="1">
        <f>VLOOKUP($O1659,教員一覧!$A:$D,4,FALSE)</f>
        <v>0</v>
      </c>
      <c r="AB1659" s="1" t="str">
        <f t="shared" si="506"/>
        <v/>
      </c>
      <c r="AC1659" s="14" t="s">
        <v>3637</v>
      </c>
      <c r="AD1659" s="14" t="s">
        <v>163</v>
      </c>
      <c r="AE1659" s="14" t="s">
        <v>3952</v>
      </c>
      <c r="AF1659" s="14" t="s">
        <v>15</v>
      </c>
      <c r="AG1659" s="14">
        <v>4</v>
      </c>
      <c r="AH1659" s="14">
        <v>2502</v>
      </c>
      <c r="AI1659" s="15" t="str">
        <f t="shared" si="507"/>
        <v/>
      </c>
      <c r="AJ1659" s="15" t="str">
        <f t="shared" si="508"/>
        <v/>
      </c>
      <c r="AK1659" s="15" t="str">
        <f t="shared" si="509"/>
        <v/>
      </c>
      <c r="AL1659" s="15" t="str">
        <f t="shared" si="510"/>
        <v/>
      </c>
      <c r="AM1659" s="15" t="str">
        <f t="shared" si="511"/>
        <v/>
      </c>
      <c r="AN1659" s="15" t="str">
        <f t="shared" si="512"/>
        <v/>
      </c>
      <c r="AO1659" s="15" t="str">
        <f t="shared" si="513"/>
        <v/>
      </c>
      <c r="AP1659" s="9" t="str">
        <f t="shared" si="514"/>
        <v>SART1A木4</v>
      </c>
      <c r="AQ1659" s="9">
        <f t="shared" si="515"/>
        <v>1</v>
      </c>
      <c r="AR1659" s="11" t="str">
        <f t="shared" si="516"/>
        <v>アー専木4</v>
      </c>
      <c r="AS1659" s="11">
        <f t="shared" si="524"/>
        <v>1</v>
      </c>
      <c r="AT1659">
        <v>1</v>
      </c>
      <c r="AU1659" s="12">
        <f t="shared" si="518"/>
        <v>0</v>
      </c>
      <c r="AV1659" s="13" t="str">
        <f t="shared" si="519"/>
        <v>2502木4</v>
      </c>
      <c r="AW1659" s="13">
        <f t="shared" si="520"/>
        <v>1</v>
      </c>
      <c r="AX1659" s="18" t="str">
        <f t="shared" si="521"/>
        <v>SART1ASART1A木42502</v>
      </c>
      <c r="AY1659" s="18">
        <f t="shared" si="522"/>
        <v>0</v>
      </c>
      <c r="AZ1659"/>
    </row>
    <row r="1660" spans="1:52" x14ac:dyDescent="0.15">
      <c r="A1660" s="1">
        <f t="shared" si="504"/>
        <v>1</v>
      </c>
      <c r="B1660" s="1" t="str">
        <f t="shared" si="505"/>
        <v>HR</v>
      </c>
      <c r="C1660" t="s">
        <v>3711</v>
      </c>
      <c r="D1660" s="1" t="str">
        <f>VLOOKUP($C1660,クラス一覧!$A:$J,10,FALSE)</f>
        <v>アー専</v>
      </c>
      <c r="E1660" s="1">
        <f>VLOOKUP($C1660,クラス一覧!$A:$J,8,FALSE)</f>
        <v>0</v>
      </c>
      <c r="F1660" s="1">
        <f>VLOOKUP($C1660,クラス一覧!$A:$J,9,FALSE)</f>
        <v>0</v>
      </c>
      <c r="G1660" s="1" t="str">
        <f>VLOOKUP($H1660,科目一覧!$A:$G,3,FALSE)</f>
        <v>アーティスト専門学校</v>
      </c>
      <c r="H1660" t="s">
        <v>2218</v>
      </c>
      <c r="I1660" s="1" t="str">
        <f>VLOOKUP($H1660,科目一覧!$A:$G,7,FALSE)</f>
        <v>ECC</v>
      </c>
      <c r="J1660" s="1" t="str">
        <f>VLOOKUP($I1660,教員一覧!$A:$D,2,FALSE)</f>
        <v>ECC</v>
      </c>
      <c r="K1660" s="1" t="str">
        <f>VLOOKUP($I1660,教員一覧!$A:$D,3,FALSE)</f>
        <v>　</v>
      </c>
      <c r="L1660" s="1" t="str">
        <f>VLOOKUP($I1660,教員一覧!$A:$D,4,FALSE)</f>
        <v>ECC</v>
      </c>
      <c r="M1660" t="s">
        <v>3637</v>
      </c>
      <c r="N1660" t="s">
        <v>3789</v>
      </c>
      <c r="O1660" t="s">
        <v>3952</v>
      </c>
      <c r="P1660" t="s">
        <v>15</v>
      </c>
      <c r="Q1660">
        <v>5</v>
      </c>
      <c r="R1660">
        <v>2502</v>
      </c>
      <c r="S1660" s="1" t="str">
        <f>VLOOKUP($R1660,教室一覧!$A:$B,2,FALSE)</f>
        <v>実習室</v>
      </c>
      <c r="T1660" s="1">
        <f>VLOOKUP($R1660,教室一覧!$A:$C,3,FALSE)</f>
        <v>36</v>
      </c>
      <c r="U1660" s="1" t="str">
        <f>VLOOKUP($R1660,教室一覧!$A:$D,4,FALSE)</f>
        <v>2号館</v>
      </c>
      <c r="V1660" s="1" t="str">
        <f>VLOOKUP($R1660,教室一覧!$A:$E,5,FALSE)</f>
        <v>5F</v>
      </c>
      <c r="W1660"/>
      <c r="X1660"/>
      <c r="Y1660" s="1" t="str">
        <f>VLOOKUP($O1660,教員一覧!$A:$D,2,FALSE)</f>
        <v>アー専</v>
      </c>
      <c r="Z1660" s="1" t="str">
        <f>VLOOKUP($O1660,教員一覧!$A:$D,3,FALSE)</f>
        <v>　</v>
      </c>
      <c r="AA1660" s="1">
        <f>VLOOKUP($O1660,教員一覧!$A:$D,4,FALSE)</f>
        <v>0</v>
      </c>
      <c r="AB1660" s="1" t="str">
        <f t="shared" si="506"/>
        <v/>
      </c>
      <c r="AC1660" s="14" t="s">
        <v>3637</v>
      </c>
      <c r="AD1660" s="14" t="s">
        <v>163</v>
      </c>
      <c r="AE1660" s="14" t="s">
        <v>3952</v>
      </c>
      <c r="AF1660" s="14" t="s">
        <v>15</v>
      </c>
      <c r="AG1660" s="14">
        <v>5</v>
      </c>
      <c r="AH1660" s="14">
        <v>2502</v>
      </c>
      <c r="AI1660" s="15" t="str">
        <f t="shared" si="507"/>
        <v/>
      </c>
      <c r="AJ1660" s="15" t="str">
        <f t="shared" si="508"/>
        <v/>
      </c>
      <c r="AK1660" s="15" t="str">
        <f t="shared" si="509"/>
        <v/>
      </c>
      <c r="AL1660" s="15" t="str">
        <f t="shared" si="510"/>
        <v/>
      </c>
      <c r="AM1660" s="15" t="str">
        <f t="shared" si="511"/>
        <v/>
      </c>
      <c r="AN1660" s="15" t="str">
        <f t="shared" si="512"/>
        <v/>
      </c>
      <c r="AO1660" s="15" t="str">
        <f t="shared" si="513"/>
        <v/>
      </c>
      <c r="AP1660" s="9" t="str">
        <f t="shared" si="514"/>
        <v>SART1A木5</v>
      </c>
      <c r="AQ1660" s="9">
        <f t="shared" si="515"/>
        <v>1</v>
      </c>
      <c r="AR1660" s="11" t="str">
        <f t="shared" si="516"/>
        <v>アー専木5</v>
      </c>
      <c r="AS1660" s="11">
        <f t="shared" si="524"/>
        <v>1</v>
      </c>
      <c r="AT1660">
        <v>1</v>
      </c>
      <c r="AU1660" s="12">
        <f t="shared" si="518"/>
        <v>0</v>
      </c>
      <c r="AV1660" s="13" t="str">
        <f t="shared" si="519"/>
        <v>2502木5</v>
      </c>
      <c r="AW1660" s="13">
        <f t="shared" si="520"/>
        <v>1</v>
      </c>
      <c r="AX1660" s="18" t="str">
        <f t="shared" si="521"/>
        <v>SART1ASART1A木52502</v>
      </c>
      <c r="AY1660" s="18">
        <f t="shared" si="522"/>
        <v>0</v>
      </c>
      <c r="AZ1660"/>
    </row>
    <row r="1661" spans="1:52" x14ac:dyDescent="0.15">
      <c r="A1661" s="1">
        <f t="shared" si="504"/>
        <v>1</v>
      </c>
      <c r="B1661" s="1" t="str">
        <f t="shared" si="505"/>
        <v>HR</v>
      </c>
      <c r="C1661" t="s">
        <v>3712</v>
      </c>
      <c r="D1661" s="1" t="str">
        <f>VLOOKUP($C1661,クラス一覧!$A:$J,10,FALSE)</f>
        <v>IT選択</v>
      </c>
      <c r="E1661" s="1">
        <f>VLOOKUP($C1661,クラス一覧!$A:$J,8,FALSE)</f>
        <v>0</v>
      </c>
      <c r="F1661" s="1">
        <f>VLOOKUP($C1661,クラス一覧!$A:$J,9,FALSE)</f>
        <v>0</v>
      </c>
      <c r="G1661" s="1" t="str">
        <f>VLOOKUP($H1661,科目一覧!$A:$G,3,FALSE)</f>
        <v>【選】ベンダー対策</v>
      </c>
      <c r="H1661" t="s">
        <v>1731</v>
      </c>
      <c r="I1661" s="1" t="str">
        <f>VLOOKUP($H1661,科目一覧!$A:$G,7,FALSE)</f>
        <v>滝谷</v>
      </c>
      <c r="J1661" s="1" t="str">
        <f>VLOOKUP($I1661,教員一覧!$A:$D,2,FALSE)</f>
        <v>IT</v>
      </c>
      <c r="K1661" s="1" t="str">
        <f>VLOOKUP($I1661,教員一覧!$A:$D,3,FALSE)</f>
        <v>　</v>
      </c>
      <c r="L1661" s="1" t="str">
        <f>VLOOKUP($I1661,教員一覧!$A:$D,4,FALSE)</f>
        <v>非常勤</v>
      </c>
      <c r="M1661" t="s">
        <v>132</v>
      </c>
      <c r="N1661" t="s">
        <v>3789</v>
      </c>
      <c r="O1661" t="s">
        <v>29</v>
      </c>
      <c r="P1661" t="s">
        <v>12</v>
      </c>
      <c r="Q1661">
        <v>5</v>
      </c>
      <c r="R1661">
        <v>3402</v>
      </c>
      <c r="S1661" s="1" t="str">
        <f>VLOOKUP($R1661,教室一覧!$A:$B,2,FALSE)</f>
        <v>ノート対応</v>
      </c>
      <c r="T1661" s="1">
        <f>VLOOKUP($R1661,教室一覧!$A:$C,3,FALSE)</f>
        <v>36</v>
      </c>
      <c r="U1661" s="1" t="str">
        <f>VLOOKUP($R1661,教室一覧!$A:$D,4,FALSE)</f>
        <v>3号館</v>
      </c>
      <c r="V1661" s="1" t="str">
        <f>VLOOKUP($R1661,教室一覧!$A:$E,5,FALSE)</f>
        <v>4F</v>
      </c>
      <c r="W1661"/>
      <c r="X1661"/>
      <c r="Y1661" s="1" t="str">
        <f>VLOOKUP($O1661,教員一覧!$A:$D,2,FALSE)</f>
        <v>IT</v>
      </c>
      <c r="Z1661" s="1" t="str">
        <f>VLOOKUP($O1661,教員一覧!$A:$D,3,FALSE)</f>
        <v>　</v>
      </c>
      <c r="AA1661" s="1" t="str">
        <f>VLOOKUP($O1661,教員一覧!$A:$D,4,FALSE)</f>
        <v>非常勤</v>
      </c>
      <c r="AB1661" s="1" t="str">
        <f t="shared" si="506"/>
        <v/>
      </c>
      <c r="AC1661" s="14" t="s">
        <v>132</v>
      </c>
      <c r="AD1661" s="14" t="s">
        <v>163</v>
      </c>
      <c r="AE1661" s="14" t="s">
        <v>29</v>
      </c>
      <c r="AF1661" s="14" t="s">
        <v>12</v>
      </c>
      <c r="AG1661" s="14">
        <v>5</v>
      </c>
      <c r="AH1661" s="14">
        <v>3402</v>
      </c>
      <c r="AI1661" s="15" t="str">
        <f t="shared" si="507"/>
        <v/>
      </c>
      <c r="AJ1661" s="15" t="str">
        <f t="shared" si="508"/>
        <v/>
      </c>
      <c r="AK1661" s="15" t="str">
        <f t="shared" si="509"/>
        <v/>
      </c>
      <c r="AL1661" s="15" t="str">
        <f t="shared" si="510"/>
        <v/>
      </c>
      <c r="AM1661" s="15" t="str">
        <f t="shared" si="511"/>
        <v/>
      </c>
      <c r="AN1661" s="15" t="str">
        <f t="shared" si="512"/>
        <v/>
      </c>
      <c r="AO1661" s="15" t="str">
        <f t="shared" si="513"/>
        <v/>
      </c>
      <c r="AP1661" s="9" t="str">
        <f t="shared" si="514"/>
        <v>SBE1A火5</v>
      </c>
      <c r="AQ1661" s="9">
        <f t="shared" si="515"/>
        <v>1</v>
      </c>
      <c r="AR1661" s="11" t="str">
        <f t="shared" si="516"/>
        <v>滝谷火5</v>
      </c>
      <c r="AS1661" s="11">
        <f t="shared" si="524"/>
        <v>1</v>
      </c>
      <c r="AT1661">
        <v>1</v>
      </c>
      <c r="AU1661" s="12">
        <f t="shared" si="518"/>
        <v>0</v>
      </c>
      <c r="AV1661" s="13" t="str">
        <f t="shared" si="519"/>
        <v>3402火5</v>
      </c>
      <c r="AW1661" s="13">
        <f t="shared" si="520"/>
        <v>1</v>
      </c>
      <c r="AX1661" s="18" t="str">
        <f t="shared" si="521"/>
        <v>SBE1ASBE1A火53402</v>
      </c>
      <c r="AY1661" s="18">
        <f t="shared" si="522"/>
        <v>0</v>
      </c>
      <c r="AZ1661"/>
    </row>
    <row r="1662" spans="1:52" x14ac:dyDescent="0.15">
      <c r="A1662" s="1">
        <f t="shared" si="504"/>
        <v>1</v>
      </c>
      <c r="B1662" s="1" t="str">
        <f t="shared" si="505"/>
        <v>HR</v>
      </c>
      <c r="C1662" t="s">
        <v>3712</v>
      </c>
      <c r="D1662" s="1" t="str">
        <f>VLOOKUP($C1662,クラス一覧!$A:$J,10,FALSE)</f>
        <v>IT選択</v>
      </c>
      <c r="E1662" s="1">
        <f>VLOOKUP($C1662,クラス一覧!$A:$J,8,FALSE)</f>
        <v>0</v>
      </c>
      <c r="F1662" s="1">
        <f>VLOOKUP($C1662,クラス一覧!$A:$J,9,FALSE)</f>
        <v>0</v>
      </c>
      <c r="G1662" s="1" t="str">
        <f>VLOOKUP($H1662,科目一覧!$A:$G,3,FALSE)</f>
        <v>【選】ベンダー対策</v>
      </c>
      <c r="H1662" t="s">
        <v>1728</v>
      </c>
      <c r="I1662" s="1" t="str">
        <f>VLOOKUP($H1662,科目一覧!$A:$G,7,FALSE)</f>
        <v>吉田研</v>
      </c>
      <c r="J1662" s="1" t="str">
        <f>VLOOKUP($I1662,教員一覧!$A:$D,2,FALSE)</f>
        <v>IT</v>
      </c>
      <c r="K1662" s="1" t="str">
        <f>VLOOKUP($I1662,教員一覧!$A:$D,3,FALSE)</f>
        <v>　</v>
      </c>
      <c r="L1662" s="1" t="str">
        <f>VLOOKUP($I1662,教員一覧!$A:$D,4,FALSE)</f>
        <v>非常勤</v>
      </c>
      <c r="M1662" t="s">
        <v>132</v>
      </c>
      <c r="N1662" t="s">
        <v>3789</v>
      </c>
      <c r="O1662" t="s">
        <v>54</v>
      </c>
      <c r="P1662" t="s">
        <v>17</v>
      </c>
      <c r="Q1662">
        <v>0</v>
      </c>
      <c r="R1662">
        <v>3602</v>
      </c>
      <c r="S1662" s="1" t="str">
        <f>VLOOKUP($R1662,教室一覧!$A:$B,2,FALSE)</f>
        <v>実習室</v>
      </c>
      <c r="T1662" s="1">
        <f>VLOOKUP($R1662,教室一覧!$A:$C,3,FALSE)</f>
        <v>36</v>
      </c>
      <c r="U1662" s="1" t="str">
        <f>VLOOKUP($R1662,教室一覧!$A:$D,4,FALSE)</f>
        <v>3号館</v>
      </c>
      <c r="V1662" s="1" t="str">
        <f>VLOOKUP($R1662,教室一覧!$A:$E,5,FALSE)</f>
        <v>6F</v>
      </c>
      <c r="W1662"/>
      <c r="X1662"/>
      <c r="Y1662" s="1" t="str">
        <f>VLOOKUP($O1662,教員一覧!$A:$D,2,FALSE)</f>
        <v>IT</v>
      </c>
      <c r="Z1662" s="1" t="str">
        <f>VLOOKUP($O1662,教員一覧!$A:$D,3,FALSE)</f>
        <v>　</v>
      </c>
      <c r="AA1662" s="1" t="str">
        <f>VLOOKUP($O1662,教員一覧!$A:$D,4,FALSE)</f>
        <v>非常勤</v>
      </c>
      <c r="AB1662" s="1" t="str">
        <f t="shared" si="506"/>
        <v/>
      </c>
      <c r="AC1662" s="14" t="s">
        <v>132</v>
      </c>
      <c r="AD1662" s="14" t="s">
        <v>163</v>
      </c>
      <c r="AE1662" s="14" t="s">
        <v>54</v>
      </c>
      <c r="AF1662" s="14" t="s">
        <v>17</v>
      </c>
      <c r="AG1662" s="14">
        <v>0</v>
      </c>
      <c r="AH1662" s="14">
        <v>3602</v>
      </c>
      <c r="AI1662" s="15" t="str">
        <f t="shared" si="507"/>
        <v/>
      </c>
      <c r="AJ1662" s="15" t="str">
        <f t="shared" si="508"/>
        <v/>
      </c>
      <c r="AK1662" s="15" t="str">
        <f t="shared" si="509"/>
        <v/>
      </c>
      <c r="AL1662" s="15" t="str">
        <f t="shared" si="510"/>
        <v/>
      </c>
      <c r="AM1662" s="15" t="str">
        <f t="shared" si="511"/>
        <v/>
      </c>
      <c r="AN1662" s="15" t="str">
        <f t="shared" si="512"/>
        <v/>
      </c>
      <c r="AO1662" s="15" t="str">
        <f t="shared" si="513"/>
        <v/>
      </c>
      <c r="AP1662" s="9" t="str">
        <f t="shared" si="514"/>
        <v>SBE1A金0</v>
      </c>
      <c r="AQ1662" s="9">
        <f t="shared" si="515"/>
        <v>1</v>
      </c>
      <c r="AR1662" s="11" t="str">
        <f t="shared" si="516"/>
        <v>吉田研金0</v>
      </c>
      <c r="AS1662" s="11">
        <f t="shared" si="524"/>
        <v>1</v>
      </c>
      <c r="AT1662">
        <v>1</v>
      </c>
      <c r="AU1662" s="12">
        <f t="shared" si="518"/>
        <v>0</v>
      </c>
      <c r="AV1662" s="13" t="str">
        <f t="shared" si="519"/>
        <v>3602金0</v>
      </c>
      <c r="AW1662" s="13">
        <f t="shared" si="520"/>
        <v>1</v>
      </c>
      <c r="AX1662" s="18" t="str">
        <f t="shared" si="521"/>
        <v>SBE1ASBE1A金03602</v>
      </c>
      <c r="AY1662" s="18">
        <f t="shared" si="522"/>
        <v>0</v>
      </c>
      <c r="AZ1662"/>
    </row>
    <row r="1663" spans="1:52" x14ac:dyDescent="0.15">
      <c r="A1663" s="1">
        <f t="shared" si="504"/>
        <v>1</v>
      </c>
      <c r="B1663" s="1" t="str">
        <f t="shared" si="505"/>
        <v>HR</v>
      </c>
      <c r="C1663" t="s">
        <v>3712</v>
      </c>
      <c r="D1663" s="1" t="str">
        <f>VLOOKUP($C1663,クラス一覧!$A:$J,10,FALSE)</f>
        <v>IT選択</v>
      </c>
      <c r="E1663" s="1">
        <f>VLOOKUP($C1663,クラス一覧!$A:$J,8,FALSE)</f>
        <v>0</v>
      </c>
      <c r="F1663" s="1">
        <f>VLOOKUP($C1663,クラス一覧!$A:$J,9,FALSE)</f>
        <v>0</v>
      </c>
      <c r="G1663" s="1" t="str">
        <f>VLOOKUP($H1663,科目一覧!$A:$G,3,FALSE)</f>
        <v>【選】ベンダー対策</v>
      </c>
      <c r="H1663" t="s">
        <v>1729</v>
      </c>
      <c r="I1663" s="1" t="str">
        <f>VLOOKUP($H1663,科目一覧!$A:$G,7,FALSE)</f>
        <v>内山</v>
      </c>
      <c r="J1663" s="1" t="str">
        <f>VLOOKUP($I1663,教員一覧!$A:$D,2,FALSE)</f>
        <v>IT</v>
      </c>
      <c r="K1663" s="1" t="str">
        <f>VLOOKUP($I1663,教員一覧!$A:$D,3,FALSE)</f>
        <v>　</v>
      </c>
      <c r="L1663" s="1" t="str">
        <f>VLOOKUP($I1663,教員一覧!$A:$D,4,FALSE)</f>
        <v>専任</v>
      </c>
      <c r="M1663" t="s">
        <v>132</v>
      </c>
      <c r="N1663" t="s">
        <v>3789</v>
      </c>
      <c r="O1663" t="s">
        <v>41</v>
      </c>
      <c r="P1663" t="s">
        <v>9</v>
      </c>
      <c r="Q1663">
        <v>5</v>
      </c>
      <c r="R1663">
        <v>3601</v>
      </c>
      <c r="S1663" s="1" t="str">
        <f>VLOOKUP($R1663,教室一覧!$A:$B,2,FALSE)</f>
        <v>ノート36</v>
      </c>
      <c r="T1663" s="1">
        <f>VLOOKUP($R1663,教室一覧!$A:$C,3,FALSE)</f>
        <v>36</v>
      </c>
      <c r="U1663" s="1" t="str">
        <f>VLOOKUP($R1663,教室一覧!$A:$D,4,FALSE)</f>
        <v>3号館</v>
      </c>
      <c r="V1663" s="1" t="str">
        <f>VLOOKUP($R1663,教室一覧!$A:$E,5,FALSE)</f>
        <v>6F</v>
      </c>
      <c r="W1663"/>
      <c r="X1663"/>
      <c r="Y1663" s="1" t="str">
        <f>VLOOKUP($O1663,教員一覧!$A:$D,2,FALSE)</f>
        <v>IT</v>
      </c>
      <c r="Z1663" s="1" t="str">
        <f>VLOOKUP($O1663,教員一覧!$A:$D,3,FALSE)</f>
        <v>　</v>
      </c>
      <c r="AA1663" s="1" t="str">
        <f>VLOOKUP($O1663,教員一覧!$A:$D,4,FALSE)</f>
        <v>専任</v>
      </c>
      <c r="AB1663" s="1" t="str">
        <f t="shared" si="506"/>
        <v/>
      </c>
      <c r="AC1663" s="14" t="s">
        <v>132</v>
      </c>
      <c r="AD1663" s="14" t="s">
        <v>163</v>
      </c>
      <c r="AE1663" s="14" t="s">
        <v>41</v>
      </c>
      <c r="AF1663" s="14" t="s">
        <v>9</v>
      </c>
      <c r="AG1663" s="14">
        <v>5</v>
      </c>
      <c r="AH1663" s="14">
        <v>3601</v>
      </c>
      <c r="AI1663" s="15" t="str">
        <f t="shared" si="507"/>
        <v/>
      </c>
      <c r="AJ1663" s="15" t="str">
        <f t="shared" si="508"/>
        <v/>
      </c>
      <c r="AK1663" s="15" t="str">
        <f t="shared" si="509"/>
        <v/>
      </c>
      <c r="AL1663" s="15" t="str">
        <f t="shared" si="510"/>
        <v/>
      </c>
      <c r="AM1663" s="15" t="str">
        <f t="shared" si="511"/>
        <v/>
      </c>
      <c r="AN1663" s="15" t="str">
        <f t="shared" si="512"/>
        <v/>
      </c>
      <c r="AO1663" s="15" t="str">
        <f t="shared" si="513"/>
        <v/>
      </c>
      <c r="AP1663" s="9" t="str">
        <f t="shared" si="514"/>
        <v>SBE1A月5</v>
      </c>
      <c r="AQ1663" s="9">
        <f t="shared" si="515"/>
        <v>1</v>
      </c>
      <c r="AR1663" s="11" t="str">
        <f t="shared" si="516"/>
        <v>内山月5</v>
      </c>
      <c r="AS1663" s="11">
        <f t="shared" si="524"/>
        <v>1</v>
      </c>
      <c r="AT1663">
        <v>1</v>
      </c>
      <c r="AU1663" s="12">
        <f t="shared" si="518"/>
        <v>0</v>
      </c>
      <c r="AV1663" s="13" t="str">
        <f t="shared" si="519"/>
        <v>3601月5</v>
      </c>
      <c r="AW1663" s="13">
        <f t="shared" si="520"/>
        <v>1</v>
      </c>
      <c r="AX1663" s="18" t="str">
        <f t="shared" si="521"/>
        <v>SBE1ASBE1A月53601</v>
      </c>
      <c r="AY1663" s="18">
        <f t="shared" si="522"/>
        <v>0</v>
      </c>
      <c r="AZ1663"/>
    </row>
    <row r="1664" spans="1:52" x14ac:dyDescent="0.15">
      <c r="A1664" s="1">
        <f t="shared" si="504"/>
        <v>1</v>
      </c>
      <c r="B1664" s="1" t="str">
        <f t="shared" si="505"/>
        <v>HR</v>
      </c>
      <c r="C1664" t="s">
        <v>3712</v>
      </c>
      <c r="D1664" s="1" t="str">
        <f>VLOOKUP($C1664,クラス一覧!$A:$J,10,FALSE)</f>
        <v>IT選択</v>
      </c>
      <c r="E1664" s="1">
        <f>VLOOKUP($C1664,クラス一覧!$A:$J,8,FALSE)</f>
        <v>0</v>
      </c>
      <c r="F1664" s="1">
        <f>VLOOKUP($C1664,クラス一覧!$A:$J,9,FALSE)</f>
        <v>0</v>
      </c>
      <c r="G1664" s="1" t="str">
        <f>VLOOKUP($H1664,科目一覧!$A:$G,3,FALSE)</f>
        <v>【選】ベンダー対策</v>
      </c>
      <c r="H1664" t="s">
        <v>1730</v>
      </c>
      <c r="I1664" s="1" t="str">
        <f>VLOOKUP($H1664,科目一覧!$A:$G,7,FALSE)</f>
        <v>小出</v>
      </c>
      <c r="J1664" s="1" t="str">
        <f>VLOOKUP($I1664,教員一覧!$A:$D,2,FALSE)</f>
        <v>IT</v>
      </c>
      <c r="K1664" s="1" t="str">
        <f>VLOOKUP($I1664,教員一覧!$A:$D,3,FALSE)</f>
        <v>　</v>
      </c>
      <c r="L1664" s="1" t="str">
        <f>VLOOKUP($I1664,教員一覧!$A:$D,4,FALSE)</f>
        <v>専任</v>
      </c>
      <c r="M1664" t="s">
        <v>132</v>
      </c>
      <c r="N1664" t="s">
        <v>3789</v>
      </c>
      <c r="O1664" t="s">
        <v>37</v>
      </c>
      <c r="P1664" t="s">
        <v>13</v>
      </c>
      <c r="Q1664">
        <v>5</v>
      </c>
      <c r="R1664">
        <v>3602</v>
      </c>
      <c r="S1664" s="1" t="str">
        <f>VLOOKUP($R1664,教室一覧!$A:$B,2,FALSE)</f>
        <v>実習室</v>
      </c>
      <c r="T1664" s="1">
        <f>VLOOKUP($R1664,教室一覧!$A:$C,3,FALSE)</f>
        <v>36</v>
      </c>
      <c r="U1664" s="1" t="str">
        <f>VLOOKUP($R1664,教室一覧!$A:$D,4,FALSE)</f>
        <v>3号館</v>
      </c>
      <c r="V1664" s="1" t="str">
        <f>VLOOKUP($R1664,教室一覧!$A:$E,5,FALSE)</f>
        <v>6F</v>
      </c>
      <c r="W1664"/>
      <c r="X1664"/>
      <c r="Y1664" s="1" t="str">
        <f>VLOOKUP($O1664,教員一覧!$A:$D,2,FALSE)</f>
        <v>IT</v>
      </c>
      <c r="Z1664" s="1" t="str">
        <f>VLOOKUP($O1664,教員一覧!$A:$D,3,FALSE)</f>
        <v>　</v>
      </c>
      <c r="AA1664" s="1" t="str">
        <f>VLOOKUP($O1664,教員一覧!$A:$D,4,FALSE)</f>
        <v>専任</v>
      </c>
      <c r="AB1664" s="1" t="str">
        <f t="shared" si="506"/>
        <v/>
      </c>
      <c r="AC1664" s="14" t="s">
        <v>132</v>
      </c>
      <c r="AD1664" s="14" t="s">
        <v>163</v>
      </c>
      <c r="AE1664" s="14" t="s">
        <v>37</v>
      </c>
      <c r="AF1664" s="14" t="s">
        <v>13</v>
      </c>
      <c r="AG1664" s="14">
        <v>5</v>
      </c>
      <c r="AH1664" s="14">
        <v>3602</v>
      </c>
      <c r="AI1664" s="15" t="str">
        <f t="shared" si="507"/>
        <v/>
      </c>
      <c r="AJ1664" s="15" t="str">
        <f t="shared" si="508"/>
        <v/>
      </c>
      <c r="AK1664" s="15" t="str">
        <f t="shared" si="509"/>
        <v/>
      </c>
      <c r="AL1664" s="15" t="str">
        <f t="shared" si="510"/>
        <v/>
      </c>
      <c r="AM1664" s="15" t="str">
        <f t="shared" si="511"/>
        <v/>
      </c>
      <c r="AN1664" s="15" t="str">
        <f t="shared" si="512"/>
        <v/>
      </c>
      <c r="AO1664" s="15" t="str">
        <f t="shared" si="513"/>
        <v/>
      </c>
      <c r="AP1664" s="9" t="str">
        <f t="shared" si="514"/>
        <v>SBE1A水5</v>
      </c>
      <c r="AQ1664" s="9">
        <f t="shared" si="515"/>
        <v>1</v>
      </c>
      <c r="AR1664" s="11" t="str">
        <f t="shared" si="516"/>
        <v>小出水5</v>
      </c>
      <c r="AS1664" s="11">
        <f t="shared" si="524"/>
        <v>1</v>
      </c>
      <c r="AT1664">
        <v>1</v>
      </c>
      <c r="AU1664" s="12">
        <f t="shared" si="518"/>
        <v>0</v>
      </c>
      <c r="AV1664" s="13" t="str">
        <f t="shared" si="519"/>
        <v>3602水5</v>
      </c>
      <c r="AW1664" s="13">
        <f t="shared" si="520"/>
        <v>1</v>
      </c>
      <c r="AX1664" s="18" t="str">
        <f t="shared" si="521"/>
        <v>SBE1ASBE1A水53602</v>
      </c>
      <c r="AY1664" s="18">
        <f t="shared" si="522"/>
        <v>0</v>
      </c>
      <c r="AZ1664"/>
    </row>
    <row r="1665" spans="1:52" x14ac:dyDescent="0.15">
      <c r="A1665" s="1">
        <f t="shared" si="504"/>
        <v>1</v>
      </c>
      <c r="B1665" s="1" t="str">
        <f t="shared" si="505"/>
        <v>HR</v>
      </c>
      <c r="C1665" t="s">
        <v>3712</v>
      </c>
      <c r="D1665" s="1" t="str">
        <f>VLOOKUP($C1665,クラス一覧!$A:$J,10,FALSE)</f>
        <v>IT選択</v>
      </c>
      <c r="E1665" s="1">
        <f>VLOOKUP($C1665,クラス一覧!$A:$J,8,FALSE)</f>
        <v>0</v>
      </c>
      <c r="F1665" s="1">
        <f>VLOOKUP($C1665,クラス一覧!$A:$J,9,FALSE)</f>
        <v>0</v>
      </c>
      <c r="G1665" s="1" t="str">
        <f>VLOOKUP($H1665,科目一覧!$A:$G,3,FALSE)</f>
        <v>【選】ベンダー対策</v>
      </c>
      <c r="H1665" t="s">
        <v>1733</v>
      </c>
      <c r="I1665" s="1" t="str">
        <f>VLOOKUP($H1665,科目一覧!$A:$G,7,FALSE)</f>
        <v>土居</v>
      </c>
      <c r="J1665" s="1" t="str">
        <f>VLOOKUP($I1665,教員一覧!$A:$D,2,FALSE)</f>
        <v>IT</v>
      </c>
      <c r="K1665" s="1" t="str">
        <f>VLOOKUP($I1665,教員一覧!$A:$D,3,FALSE)</f>
        <v>　</v>
      </c>
      <c r="L1665" s="1" t="str">
        <f>VLOOKUP($I1665,教員一覧!$A:$D,4,FALSE)</f>
        <v>専任</v>
      </c>
      <c r="M1665" t="s">
        <v>132</v>
      </c>
      <c r="N1665" t="s">
        <v>3789</v>
      </c>
      <c r="O1665" t="s">
        <v>18</v>
      </c>
      <c r="P1665" t="s">
        <v>15</v>
      </c>
      <c r="Q1665">
        <v>0</v>
      </c>
      <c r="R1665">
        <v>3602</v>
      </c>
      <c r="S1665" s="1" t="str">
        <f>VLOOKUP($R1665,教室一覧!$A:$B,2,FALSE)</f>
        <v>実習室</v>
      </c>
      <c r="T1665" s="1">
        <f>VLOOKUP($R1665,教室一覧!$A:$C,3,FALSE)</f>
        <v>36</v>
      </c>
      <c r="U1665" s="1" t="str">
        <f>VLOOKUP($R1665,教室一覧!$A:$D,4,FALSE)</f>
        <v>3号館</v>
      </c>
      <c r="V1665" s="1" t="str">
        <f>VLOOKUP($R1665,教室一覧!$A:$E,5,FALSE)</f>
        <v>6F</v>
      </c>
      <c r="W1665"/>
      <c r="X1665"/>
      <c r="Y1665" s="1" t="str">
        <f>VLOOKUP($O1665,教員一覧!$A:$D,2,FALSE)</f>
        <v>IT</v>
      </c>
      <c r="Z1665" s="1" t="str">
        <f>VLOOKUP($O1665,教員一覧!$A:$D,3,FALSE)</f>
        <v>　</v>
      </c>
      <c r="AA1665" s="1" t="str">
        <f>VLOOKUP($O1665,教員一覧!$A:$D,4,FALSE)</f>
        <v>専任</v>
      </c>
      <c r="AB1665" s="1" t="str">
        <f t="shared" si="506"/>
        <v/>
      </c>
      <c r="AC1665" s="14" t="s">
        <v>132</v>
      </c>
      <c r="AD1665" s="14" t="s">
        <v>163</v>
      </c>
      <c r="AE1665" s="14" t="s">
        <v>18</v>
      </c>
      <c r="AF1665" s="14" t="s">
        <v>15</v>
      </c>
      <c r="AG1665" s="14">
        <v>0</v>
      </c>
      <c r="AH1665" s="14">
        <v>3602</v>
      </c>
      <c r="AI1665" s="15" t="str">
        <f t="shared" si="507"/>
        <v/>
      </c>
      <c r="AJ1665" s="15" t="str">
        <f t="shared" si="508"/>
        <v/>
      </c>
      <c r="AK1665" s="15" t="str">
        <f t="shared" si="509"/>
        <v/>
      </c>
      <c r="AL1665" s="15" t="str">
        <f t="shared" si="510"/>
        <v/>
      </c>
      <c r="AM1665" s="15" t="str">
        <f t="shared" si="511"/>
        <v/>
      </c>
      <c r="AN1665" s="15" t="str">
        <f t="shared" si="512"/>
        <v/>
      </c>
      <c r="AO1665" s="15" t="str">
        <f t="shared" si="513"/>
        <v/>
      </c>
      <c r="AP1665" s="9" t="str">
        <f t="shared" si="514"/>
        <v>SBE1A木0</v>
      </c>
      <c r="AQ1665" s="9">
        <f t="shared" si="515"/>
        <v>1</v>
      </c>
      <c r="AR1665" s="11" t="str">
        <f t="shared" si="516"/>
        <v>土居木0</v>
      </c>
      <c r="AS1665" s="11">
        <f t="shared" si="524"/>
        <v>1</v>
      </c>
      <c r="AT1665">
        <v>1</v>
      </c>
      <c r="AU1665" s="12">
        <f t="shared" si="518"/>
        <v>0</v>
      </c>
      <c r="AV1665" s="13" t="str">
        <f t="shared" si="519"/>
        <v>3602木0</v>
      </c>
      <c r="AW1665" s="13">
        <f t="shared" si="520"/>
        <v>1</v>
      </c>
      <c r="AX1665" s="18" t="str">
        <f t="shared" si="521"/>
        <v>SBE1ASBE1A木03602</v>
      </c>
      <c r="AY1665" s="18">
        <f t="shared" si="522"/>
        <v>0</v>
      </c>
      <c r="AZ1665"/>
    </row>
    <row r="1666" spans="1:52" x14ac:dyDescent="0.15">
      <c r="A1666" s="1">
        <f t="shared" ref="A1666:A1729" si="525">VALUE(LEFT(RIGHT(C1666,2),1))</f>
        <v>1</v>
      </c>
      <c r="B1666" s="1" t="str">
        <f t="shared" ref="B1666:B1729" si="526">IF(C1666=M1666,"HR","編成")</f>
        <v>HR</v>
      </c>
      <c r="C1666" t="s">
        <v>3712</v>
      </c>
      <c r="D1666" s="1" t="str">
        <f>VLOOKUP($C1666,クラス一覧!$A:$J,10,FALSE)</f>
        <v>IT選択</v>
      </c>
      <c r="E1666" s="1">
        <f>VLOOKUP($C1666,クラス一覧!$A:$J,8,FALSE)</f>
        <v>0</v>
      </c>
      <c r="F1666" s="1">
        <f>VLOOKUP($C1666,クラス一覧!$A:$J,9,FALSE)</f>
        <v>0</v>
      </c>
      <c r="G1666" s="1" t="str">
        <f>VLOOKUP($H1666,科目一覧!$A:$G,3,FALSE)</f>
        <v>【選】ベンダー対策</v>
      </c>
      <c r="H1666" t="s">
        <v>1732</v>
      </c>
      <c r="I1666" s="1" t="str">
        <f>VLOOKUP($H1666,科目一覧!$A:$G,7,FALSE)</f>
        <v>滝谷</v>
      </c>
      <c r="J1666" s="1" t="str">
        <f>VLOOKUP($I1666,教員一覧!$A:$D,2,FALSE)</f>
        <v>IT</v>
      </c>
      <c r="K1666" s="1" t="str">
        <f>VLOOKUP($I1666,教員一覧!$A:$D,3,FALSE)</f>
        <v>　</v>
      </c>
      <c r="L1666" s="1" t="str">
        <f>VLOOKUP($I1666,教員一覧!$A:$D,4,FALSE)</f>
        <v>非常勤</v>
      </c>
      <c r="M1666" t="s">
        <v>132</v>
      </c>
      <c r="N1666" t="s">
        <v>3789</v>
      </c>
      <c r="O1666" t="s">
        <v>29</v>
      </c>
      <c r="P1666" t="s">
        <v>15</v>
      </c>
      <c r="Q1666">
        <v>5</v>
      </c>
      <c r="R1666">
        <v>3402</v>
      </c>
      <c r="S1666" s="1" t="str">
        <f>VLOOKUP($R1666,教室一覧!$A:$B,2,FALSE)</f>
        <v>ノート対応</v>
      </c>
      <c r="T1666" s="1">
        <f>VLOOKUP($R1666,教室一覧!$A:$C,3,FALSE)</f>
        <v>36</v>
      </c>
      <c r="U1666" s="1" t="str">
        <f>VLOOKUP($R1666,教室一覧!$A:$D,4,FALSE)</f>
        <v>3号館</v>
      </c>
      <c r="V1666" s="1" t="str">
        <f>VLOOKUP($R1666,教室一覧!$A:$E,5,FALSE)</f>
        <v>4F</v>
      </c>
      <c r="W1666"/>
      <c r="X1666"/>
      <c r="Y1666" s="1" t="str">
        <f>VLOOKUP($O1666,教員一覧!$A:$D,2,FALSE)</f>
        <v>IT</v>
      </c>
      <c r="Z1666" s="1" t="str">
        <f>VLOOKUP($O1666,教員一覧!$A:$D,3,FALSE)</f>
        <v>　</v>
      </c>
      <c r="AA1666" s="1" t="str">
        <f>VLOOKUP($O1666,教員一覧!$A:$D,4,FALSE)</f>
        <v>非常勤</v>
      </c>
      <c r="AB1666" s="1" t="str">
        <f t="shared" ref="AB1666:AB1729" si="527">IF(O1666=F1666,"担任","")</f>
        <v/>
      </c>
      <c r="AC1666" s="14" t="s">
        <v>132</v>
      </c>
      <c r="AD1666" s="14" t="s">
        <v>163</v>
      </c>
      <c r="AE1666" s="14" t="s">
        <v>29</v>
      </c>
      <c r="AF1666" s="14" t="s">
        <v>15</v>
      </c>
      <c r="AG1666" s="14">
        <v>5</v>
      </c>
      <c r="AH1666" s="14">
        <v>3402</v>
      </c>
      <c r="AI1666" s="15" t="str">
        <f t="shared" ref="AI1666:AI1729" si="528">IF(AC1666=M1666,"",M1666&amp;" ")</f>
        <v/>
      </c>
      <c r="AJ1666" s="15" t="str">
        <f t="shared" ref="AJ1666:AJ1729" si="529">IF(AD1666=N1666,"",N1666&amp;" ")</f>
        <v/>
      </c>
      <c r="AK1666" s="15" t="str">
        <f t="shared" ref="AK1666:AK1729" si="530">IF(AE1666=O1666,"",O1666&amp;" ")</f>
        <v/>
      </c>
      <c r="AL1666" s="15" t="str">
        <f t="shared" ref="AL1666:AL1729" si="531">IF(AF1666=P1666,"",P1666&amp;" ")</f>
        <v/>
      </c>
      <c r="AM1666" s="15" t="str">
        <f t="shared" ref="AM1666:AM1729" si="532">IF(AG1666=Q1666,"",Q1666&amp;" ")</f>
        <v/>
      </c>
      <c r="AN1666" s="15" t="str">
        <f t="shared" ref="AN1666:AN1729" si="533">IF(AH1666=R1666,"",R1666&amp;" ")</f>
        <v/>
      </c>
      <c r="AO1666" s="15" t="str">
        <f t="shared" ref="AO1666:AO1729" si="534">AI1666&amp;AJ1666&amp;AK1666&amp;AL1666&amp;AM1666&amp;AN1666</f>
        <v/>
      </c>
      <c r="AP1666" s="9" t="str">
        <f t="shared" ref="AP1666:AP1729" si="535">$C1666&amp;$P1666&amp;$Q1666</f>
        <v>SBE1A木5</v>
      </c>
      <c r="AQ1666" s="9">
        <f t="shared" ref="AQ1666:AQ1729" si="536">1/COUNTIF($AP:$AP,$AP1666)</f>
        <v>1</v>
      </c>
      <c r="AR1666" s="11" t="str">
        <f t="shared" ref="AR1666:AR1729" si="537">$O1666&amp;$P1666&amp;$Q1666</f>
        <v>滝谷木5</v>
      </c>
      <c r="AS1666" s="11">
        <f t="shared" si="524"/>
        <v>1</v>
      </c>
      <c r="AT1666">
        <v>1</v>
      </c>
      <c r="AU1666" s="12">
        <f t="shared" ref="AU1666:AU1729" si="538">$E1666/$AT1666</f>
        <v>0</v>
      </c>
      <c r="AV1666" s="13" t="str">
        <f t="shared" ref="AV1666:AV1729" si="539">$R1666&amp;$P1666&amp;$Q1666</f>
        <v>3402木5</v>
      </c>
      <c r="AW1666" s="13">
        <f t="shared" ref="AW1666:AW1729" si="540">1/COUNTIF($AV:$AV,$AV1666)</f>
        <v>1</v>
      </c>
      <c r="AX1666" s="18" t="str">
        <f t="shared" ref="AX1666:AX1729" si="541">$C1666&amp;$M1666&amp;$P1666&amp;$Q1666&amp;$R1666</f>
        <v>SBE1ASBE1A木53402</v>
      </c>
      <c r="AY1666" s="18">
        <f t="shared" ref="AY1666:AY1729" si="542">$AU1666/COUNTIF($AX:$AX,$AX1666)</f>
        <v>0</v>
      </c>
      <c r="AZ1666"/>
    </row>
    <row r="1667" spans="1:52" x14ac:dyDescent="0.15">
      <c r="A1667" s="1">
        <f t="shared" si="525"/>
        <v>1</v>
      </c>
      <c r="B1667" s="1" t="str">
        <f t="shared" si="526"/>
        <v>HR</v>
      </c>
      <c r="C1667" t="s">
        <v>3713</v>
      </c>
      <c r="D1667" s="1" t="str">
        <f>VLOOKUP($C1667,クラス一覧!$A:$J,10,FALSE)</f>
        <v>IT選択</v>
      </c>
      <c r="E1667" s="1">
        <f>VLOOKUP($C1667,クラス一覧!$A:$J,8,FALSE)</f>
        <v>0</v>
      </c>
      <c r="F1667" s="1">
        <f>VLOOKUP($C1667,クラス一覧!$A:$J,9,FALSE)</f>
        <v>0</v>
      </c>
      <c r="G1667" s="1" t="str">
        <f>VLOOKUP($H1667,科目一覧!$A:$G,3,FALSE)</f>
        <v>【選】ビジネス</v>
      </c>
      <c r="H1667" t="s">
        <v>1735</v>
      </c>
      <c r="I1667" s="1" t="str">
        <f>VLOOKUP($H1667,科目一覧!$A:$G,7,FALSE)</f>
        <v>黒川</v>
      </c>
      <c r="J1667" s="1" t="str">
        <f>VLOOKUP($I1667,教員一覧!$A:$D,2,FALSE)</f>
        <v>進路</v>
      </c>
      <c r="K1667" s="1" t="str">
        <f>VLOOKUP($I1667,教員一覧!$A:$D,3,FALSE)</f>
        <v>　</v>
      </c>
      <c r="L1667" s="1" t="str">
        <f>VLOOKUP($I1667,教員一覧!$A:$D,4,FALSE)</f>
        <v>専任</v>
      </c>
      <c r="M1667" t="s">
        <v>1734</v>
      </c>
      <c r="N1667" t="s">
        <v>3789</v>
      </c>
      <c r="O1667" t="s">
        <v>19</v>
      </c>
      <c r="P1667" t="s">
        <v>13</v>
      </c>
      <c r="Q1667">
        <v>0</v>
      </c>
      <c r="R1667">
        <v>3402</v>
      </c>
      <c r="S1667" s="1" t="str">
        <f>VLOOKUP($R1667,教室一覧!$A:$B,2,FALSE)</f>
        <v>ノート対応</v>
      </c>
      <c r="T1667" s="1">
        <f>VLOOKUP($R1667,教室一覧!$A:$C,3,FALSE)</f>
        <v>36</v>
      </c>
      <c r="U1667" s="1" t="str">
        <f>VLOOKUP($R1667,教室一覧!$A:$D,4,FALSE)</f>
        <v>3号館</v>
      </c>
      <c r="V1667" s="1" t="str">
        <f>VLOOKUP($R1667,教室一覧!$A:$E,5,FALSE)</f>
        <v>4F</v>
      </c>
      <c r="W1667"/>
      <c r="X1667"/>
      <c r="Y1667" s="1" t="str">
        <f>VLOOKUP($O1667,教員一覧!$A:$D,2,FALSE)</f>
        <v>進路</v>
      </c>
      <c r="Z1667" s="1" t="str">
        <f>VLOOKUP($O1667,教員一覧!$A:$D,3,FALSE)</f>
        <v>　</v>
      </c>
      <c r="AA1667" s="1" t="str">
        <f>VLOOKUP($O1667,教員一覧!$A:$D,4,FALSE)</f>
        <v>専任</v>
      </c>
      <c r="AB1667" s="1" t="str">
        <f t="shared" si="527"/>
        <v/>
      </c>
      <c r="AC1667" s="14" t="s">
        <v>1734</v>
      </c>
      <c r="AD1667" s="14" t="s">
        <v>163</v>
      </c>
      <c r="AE1667" s="14" t="s">
        <v>19</v>
      </c>
      <c r="AF1667" s="14" t="s">
        <v>13</v>
      </c>
      <c r="AG1667" s="14">
        <v>0</v>
      </c>
      <c r="AH1667" s="14">
        <v>3402</v>
      </c>
      <c r="AI1667" s="15" t="str">
        <f t="shared" si="528"/>
        <v/>
      </c>
      <c r="AJ1667" s="15" t="str">
        <f t="shared" si="529"/>
        <v/>
      </c>
      <c r="AK1667" s="15" t="str">
        <f t="shared" si="530"/>
        <v/>
      </c>
      <c r="AL1667" s="15" t="str">
        <f t="shared" si="531"/>
        <v/>
      </c>
      <c r="AM1667" s="15" t="str">
        <f t="shared" si="532"/>
        <v/>
      </c>
      <c r="AN1667" s="15" t="str">
        <f t="shared" si="533"/>
        <v/>
      </c>
      <c r="AO1667" s="15" t="str">
        <f t="shared" si="534"/>
        <v/>
      </c>
      <c r="AP1667" s="9" t="str">
        <f t="shared" si="535"/>
        <v>SBU1A水0</v>
      </c>
      <c r="AQ1667" s="9">
        <f t="shared" si="536"/>
        <v>1</v>
      </c>
      <c r="AR1667" s="11" t="str">
        <f t="shared" si="537"/>
        <v>黒川水0</v>
      </c>
      <c r="AS1667" s="11">
        <f t="shared" si="524"/>
        <v>1</v>
      </c>
      <c r="AT1667">
        <v>1</v>
      </c>
      <c r="AU1667" s="12">
        <f t="shared" si="538"/>
        <v>0</v>
      </c>
      <c r="AV1667" s="13" t="str">
        <f t="shared" si="539"/>
        <v>3402水0</v>
      </c>
      <c r="AW1667" s="13">
        <f t="shared" si="540"/>
        <v>1</v>
      </c>
      <c r="AX1667" s="18" t="str">
        <f t="shared" si="541"/>
        <v>SBU1ASBU1A水03402</v>
      </c>
      <c r="AY1667" s="18">
        <f t="shared" si="542"/>
        <v>0</v>
      </c>
      <c r="AZ1667"/>
    </row>
    <row r="1668" spans="1:52" x14ac:dyDescent="0.15">
      <c r="A1668" s="1">
        <f t="shared" si="525"/>
        <v>1</v>
      </c>
      <c r="B1668" s="1" t="str">
        <f t="shared" si="526"/>
        <v>HR</v>
      </c>
      <c r="C1668" t="s">
        <v>3750</v>
      </c>
      <c r="D1668" s="1" t="str">
        <f>VLOOKUP($C1668,クラス一覧!$A:$J,10,FALSE)</f>
        <v>IT</v>
      </c>
      <c r="E1668" s="1">
        <f>VLOOKUP($C1668,クラス一覧!$A:$J,8,FALSE)</f>
        <v>26</v>
      </c>
      <c r="F1668" s="1" t="str">
        <f>VLOOKUP($C1668,クラス一覧!$A:$J,9,FALSE)</f>
        <v>寺澤</v>
      </c>
      <c r="G1668" s="1" t="str">
        <f>VLOOKUP($H1668,科目一覧!$A:$G,3,FALSE)</f>
        <v>SHR</v>
      </c>
      <c r="H1668" t="s">
        <v>3720</v>
      </c>
      <c r="I1668" s="1">
        <f>VLOOKUP($H1668,科目一覧!$A:$G,7,FALSE)</f>
        <v>0</v>
      </c>
      <c r="J1668" s="1" t="e">
        <f>VLOOKUP($I1668,教員一覧!$A:$D,2,FALSE)</f>
        <v>#N/A</v>
      </c>
      <c r="K1668" s="1" t="e">
        <f>VLOOKUP($I1668,教員一覧!$A:$D,3,FALSE)</f>
        <v>#N/A</v>
      </c>
      <c r="L1668" s="1" t="e">
        <f>VLOOKUP($I1668,教員一覧!$A:$D,4,FALSE)</f>
        <v>#N/A</v>
      </c>
      <c r="M1668" t="s">
        <v>3750</v>
      </c>
      <c r="N1668" t="s">
        <v>3789</v>
      </c>
      <c r="O1668" t="s">
        <v>8</v>
      </c>
      <c r="P1668" t="s">
        <v>17</v>
      </c>
      <c r="Q1668">
        <v>2</v>
      </c>
      <c r="R1668">
        <v>3402</v>
      </c>
      <c r="S1668" s="1" t="str">
        <f>VLOOKUP($R1668,教室一覧!$A:$B,2,FALSE)</f>
        <v>ノート対応</v>
      </c>
      <c r="T1668" s="1">
        <f>VLOOKUP($R1668,教室一覧!$A:$C,3,FALSE)</f>
        <v>36</v>
      </c>
      <c r="U1668" s="1" t="str">
        <f>VLOOKUP($R1668,教室一覧!$A:$D,4,FALSE)</f>
        <v>3号館</v>
      </c>
      <c r="V1668" s="1" t="str">
        <f>VLOOKUP($R1668,教室一覧!$A:$E,5,FALSE)</f>
        <v>4F</v>
      </c>
      <c r="W1668"/>
      <c r="X1668"/>
      <c r="Y1668" s="1" t="str">
        <f>VLOOKUP($O1668,教員一覧!$A:$D,2,FALSE)</f>
        <v>IT</v>
      </c>
      <c r="Z1668" s="1" t="str">
        <f>VLOOKUP($O1668,教員一覧!$A:$D,3,FALSE)</f>
        <v>　</v>
      </c>
      <c r="AA1668" s="1" t="str">
        <f>VLOOKUP($O1668,教員一覧!$A:$D,4,FALSE)</f>
        <v>専任</v>
      </c>
      <c r="AB1668" s="1" t="str">
        <f t="shared" si="527"/>
        <v>担任</v>
      </c>
      <c r="AC1668" s="14" t="s">
        <v>7</v>
      </c>
      <c r="AD1668" s="14" t="s">
        <v>163</v>
      </c>
      <c r="AE1668" s="14" t="s">
        <v>8</v>
      </c>
      <c r="AF1668" s="14" t="s">
        <v>17</v>
      </c>
      <c r="AG1668" s="14">
        <v>2</v>
      </c>
      <c r="AH1668" s="14">
        <v>3402</v>
      </c>
      <c r="AI1668" s="15" t="str">
        <f t="shared" si="528"/>
        <v/>
      </c>
      <c r="AJ1668" s="15" t="str">
        <f t="shared" si="529"/>
        <v/>
      </c>
      <c r="AK1668" s="15" t="str">
        <f t="shared" si="530"/>
        <v/>
      </c>
      <c r="AL1668" s="15" t="str">
        <f t="shared" si="531"/>
        <v/>
      </c>
      <c r="AM1668" s="15" t="str">
        <f t="shared" si="532"/>
        <v/>
      </c>
      <c r="AN1668" s="15" t="str">
        <f t="shared" si="533"/>
        <v/>
      </c>
      <c r="AO1668" s="15" t="str">
        <f t="shared" si="534"/>
        <v/>
      </c>
      <c r="AP1668" s="9" t="str">
        <f t="shared" si="535"/>
        <v>SE1A金2</v>
      </c>
      <c r="AQ1668" s="9">
        <f t="shared" si="536"/>
        <v>1</v>
      </c>
      <c r="AR1668" s="11" t="str">
        <f t="shared" si="537"/>
        <v>寺澤金2</v>
      </c>
      <c r="AS1668" s="11">
        <v>0</v>
      </c>
      <c r="AT1668">
        <v>1</v>
      </c>
      <c r="AU1668" s="12">
        <f t="shared" si="538"/>
        <v>26</v>
      </c>
      <c r="AV1668" s="13" t="str">
        <f t="shared" si="539"/>
        <v>3402金2</v>
      </c>
      <c r="AW1668" s="13">
        <f t="shared" si="540"/>
        <v>1</v>
      </c>
      <c r="AX1668" s="18" t="str">
        <f t="shared" si="541"/>
        <v>SE1ASE1A金23402</v>
      </c>
      <c r="AY1668" s="18">
        <f t="shared" si="542"/>
        <v>26</v>
      </c>
      <c r="AZ1668"/>
    </row>
    <row r="1669" spans="1:52" x14ac:dyDescent="0.15">
      <c r="A1669" s="1">
        <f t="shared" si="525"/>
        <v>1</v>
      </c>
      <c r="B1669" s="1" t="str">
        <f t="shared" si="526"/>
        <v>編成</v>
      </c>
      <c r="C1669" t="s">
        <v>3750</v>
      </c>
      <c r="D1669" s="1" t="str">
        <f>VLOOKUP($C1669,クラス一覧!$A:$J,10,FALSE)</f>
        <v>IT</v>
      </c>
      <c r="E1669" s="1">
        <f>VLOOKUP($C1669,クラス一覧!$A:$J,8,FALSE)</f>
        <v>26</v>
      </c>
      <c r="F1669" s="1" t="str">
        <f>VLOOKUP($C1669,クラス一覧!$A:$J,9,FALSE)</f>
        <v>寺澤</v>
      </c>
      <c r="G1669" s="1" t="str">
        <f>VLOOKUP($H1669,科目一覧!$A:$G,3,FALSE)</f>
        <v>プログラミング</v>
      </c>
      <c r="H1669" t="s">
        <v>1811</v>
      </c>
      <c r="I1669" s="1" t="str">
        <f>VLOOKUP($H1669,科目一覧!$A:$G,7,FALSE)</f>
        <v>藤原</v>
      </c>
      <c r="J1669" s="1" t="str">
        <f>VLOOKUP($I1669,教員一覧!$A:$D,2,FALSE)</f>
        <v>IT</v>
      </c>
      <c r="K1669" s="1" t="str">
        <f>VLOOKUP($I1669,教員一覧!$A:$D,3,FALSE)</f>
        <v>　</v>
      </c>
      <c r="L1669" s="1" t="str">
        <f>VLOOKUP($I1669,教員一覧!$A:$D,4,FALSE)</f>
        <v>専任</v>
      </c>
      <c r="M1669" t="s">
        <v>1721</v>
      </c>
      <c r="N1669" t="s">
        <v>3789</v>
      </c>
      <c r="O1669" t="s">
        <v>1604</v>
      </c>
      <c r="P1669" t="s">
        <v>9</v>
      </c>
      <c r="Q1669">
        <v>2</v>
      </c>
      <c r="R1669">
        <v>3301</v>
      </c>
      <c r="S1669" s="1" t="str">
        <f>VLOOKUP($R1669,教室一覧!$A:$B,2,FALSE)</f>
        <v>ノート対応</v>
      </c>
      <c r="T1669" s="1">
        <f>VLOOKUP($R1669,教室一覧!$A:$C,3,FALSE)</f>
        <v>36</v>
      </c>
      <c r="U1669" s="1" t="str">
        <f>VLOOKUP($R1669,教室一覧!$A:$D,4,FALSE)</f>
        <v>3号館</v>
      </c>
      <c r="V1669" s="1" t="str">
        <f>VLOOKUP($R1669,教室一覧!$A:$E,5,FALSE)</f>
        <v>3F</v>
      </c>
      <c r="W1669"/>
      <c r="X1669"/>
      <c r="Y1669" s="1" t="str">
        <f>VLOOKUP($O1669,教員一覧!$A:$D,2,FALSE)</f>
        <v>IT</v>
      </c>
      <c r="Z1669" s="1" t="str">
        <f>VLOOKUP($O1669,教員一覧!$A:$D,3,FALSE)</f>
        <v>　</v>
      </c>
      <c r="AA1669" s="1" t="str">
        <f>VLOOKUP($O1669,教員一覧!$A:$D,4,FALSE)</f>
        <v>専任</v>
      </c>
      <c r="AB1669" s="1" t="str">
        <f t="shared" si="527"/>
        <v/>
      </c>
      <c r="AC1669" s="14" t="s">
        <v>1721</v>
      </c>
      <c r="AD1669" s="14" t="s">
        <v>163</v>
      </c>
      <c r="AE1669" s="14" t="s">
        <v>1604</v>
      </c>
      <c r="AF1669" s="14" t="s">
        <v>9</v>
      </c>
      <c r="AG1669" s="14">
        <v>2</v>
      </c>
      <c r="AH1669" s="14">
        <v>3301</v>
      </c>
      <c r="AI1669" s="15" t="str">
        <f t="shared" si="528"/>
        <v/>
      </c>
      <c r="AJ1669" s="15" t="str">
        <f t="shared" si="529"/>
        <v/>
      </c>
      <c r="AK1669" s="15" t="str">
        <f t="shared" si="530"/>
        <v/>
      </c>
      <c r="AL1669" s="15" t="str">
        <f t="shared" si="531"/>
        <v/>
      </c>
      <c r="AM1669" s="15" t="str">
        <f t="shared" si="532"/>
        <v/>
      </c>
      <c r="AN1669" s="15" t="str">
        <f t="shared" si="533"/>
        <v/>
      </c>
      <c r="AO1669" s="15" t="str">
        <f t="shared" si="534"/>
        <v/>
      </c>
      <c r="AP1669" s="9" t="str">
        <f t="shared" si="535"/>
        <v>SE1A月2</v>
      </c>
      <c r="AQ1669" s="9">
        <f t="shared" si="536"/>
        <v>0.16666666666666666</v>
      </c>
      <c r="AR1669" s="11" t="str">
        <f t="shared" si="537"/>
        <v>角野月2</v>
      </c>
      <c r="AS1669" s="11">
        <f t="shared" ref="AS1669:AS1708" si="543">1/COUNTIF($AR:$AR,$AR1669)</f>
        <v>8.3333333333333329E-2</v>
      </c>
      <c r="AT1669">
        <v>6</v>
      </c>
      <c r="AU1669" s="12">
        <f t="shared" si="538"/>
        <v>4.333333333333333</v>
      </c>
      <c r="AV1669" s="13" t="str">
        <f t="shared" si="539"/>
        <v>3301月2</v>
      </c>
      <c r="AW1669" s="13">
        <f t="shared" si="540"/>
        <v>8.3333333333333329E-2</v>
      </c>
      <c r="AX1669" s="18" t="str">
        <f t="shared" si="541"/>
        <v>SE1ALCIT1A月23301</v>
      </c>
      <c r="AY1669" s="18">
        <f t="shared" si="542"/>
        <v>4.333333333333333</v>
      </c>
      <c r="AZ1669"/>
    </row>
    <row r="1670" spans="1:52" x14ac:dyDescent="0.15">
      <c r="A1670" s="1">
        <f t="shared" si="525"/>
        <v>1</v>
      </c>
      <c r="B1670" s="1" t="str">
        <f t="shared" si="526"/>
        <v>編成</v>
      </c>
      <c r="C1670" t="s">
        <v>3750</v>
      </c>
      <c r="D1670" s="1" t="str">
        <f>VLOOKUP($C1670,クラス一覧!$A:$J,10,FALSE)</f>
        <v>IT</v>
      </c>
      <c r="E1670" s="1">
        <f>VLOOKUP($C1670,クラス一覧!$A:$J,8,FALSE)</f>
        <v>26</v>
      </c>
      <c r="F1670" s="1" t="str">
        <f>VLOOKUP($C1670,クラス一覧!$A:$J,9,FALSE)</f>
        <v>寺澤</v>
      </c>
      <c r="G1670" s="1" t="str">
        <f>VLOOKUP($H1670,科目一覧!$A:$G,3,FALSE)</f>
        <v>プログラミング</v>
      </c>
      <c r="H1670" t="s">
        <v>1811</v>
      </c>
      <c r="I1670" s="1" t="str">
        <f>VLOOKUP($H1670,科目一覧!$A:$G,7,FALSE)</f>
        <v>藤原</v>
      </c>
      <c r="J1670" s="1" t="str">
        <f>VLOOKUP($I1670,教員一覧!$A:$D,2,FALSE)</f>
        <v>IT</v>
      </c>
      <c r="K1670" s="1" t="str">
        <f>VLOOKUP($I1670,教員一覧!$A:$D,3,FALSE)</f>
        <v>　</v>
      </c>
      <c r="L1670" s="1" t="str">
        <f>VLOOKUP($I1670,教員一覧!$A:$D,4,FALSE)</f>
        <v>専任</v>
      </c>
      <c r="M1670" t="s">
        <v>1723</v>
      </c>
      <c r="N1670" t="s">
        <v>3789</v>
      </c>
      <c r="O1670" t="s">
        <v>1604</v>
      </c>
      <c r="P1670" t="s">
        <v>9</v>
      </c>
      <c r="Q1670">
        <v>2</v>
      </c>
      <c r="R1670">
        <v>3301</v>
      </c>
      <c r="S1670" s="1" t="str">
        <f>VLOOKUP($R1670,教室一覧!$A:$B,2,FALSE)</f>
        <v>ノート対応</v>
      </c>
      <c r="T1670" s="1">
        <f>VLOOKUP($R1670,教室一覧!$A:$C,3,FALSE)</f>
        <v>36</v>
      </c>
      <c r="U1670" s="1" t="str">
        <f>VLOOKUP($R1670,教室一覧!$A:$D,4,FALSE)</f>
        <v>3号館</v>
      </c>
      <c r="V1670" s="1" t="str">
        <f>VLOOKUP($R1670,教室一覧!$A:$E,5,FALSE)</f>
        <v>3F</v>
      </c>
      <c r="W1670"/>
      <c r="X1670"/>
      <c r="Y1670" s="1" t="str">
        <f>VLOOKUP($O1670,教員一覧!$A:$D,2,FALSE)</f>
        <v>IT</v>
      </c>
      <c r="Z1670" s="1" t="str">
        <f>VLOOKUP($O1670,教員一覧!$A:$D,3,FALSE)</f>
        <v>　</v>
      </c>
      <c r="AA1670" s="1" t="str">
        <f>VLOOKUP($O1670,教員一覧!$A:$D,4,FALSE)</f>
        <v>専任</v>
      </c>
      <c r="AB1670" s="1" t="str">
        <f t="shared" si="527"/>
        <v/>
      </c>
      <c r="AC1670" s="14" t="s">
        <v>1723</v>
      </c>
      <c r="AD1670" s="14" t="s">
        <v>163</v>
      </c>
      <c r="AE1670" s="14" t="s">
        <v>1604</v>
      </c>
      <c r="AF1670" s="14" t="s">
        <v>9</v>
      </c>
      <c r="AG1670" s="14">
        <v>2</v>
      </c>
      <c r="AH1670" s="14">
        <v>3301</v>
      </c>
      <c r="AI1670" s="15" t="str">
        <f t="shared" si="528"/>
        <v/>
      </c>
      <c r="AJ1670" s="15" t="str">
        <f t="shared" si="529"/>
        <v/>
      </c>
      <c r="AK1670" s="15" t="str">
        <f t="shared" si="530"/>
        <v/>
      </c>
      <c r="AL1670" s="15" t="str">
        <f t="shared" si="531"/>
        <v/>
      </c>
      <c r="AM1670" s="15" t="str">
        <f t="shared" si="532"/>
        <v/>
      </c>
      <c r="AN1670" s="15" t="str">
        <f t="shared" si="533"/>
        <v/>
      </c>
      <c r="AO1670" s="15" t="str">
        <f t="shared" si="534"/>
        <v/>
      </c>
      <c r="AP1670" s="9" t="str">
        <f t="shared" si="535"/>
        <v>SE1A月2</v>
      </c>
      <c r="AQ1670" s="9">
        <f t="shared" si="536"/>
        <v>0.16666666666666666</v>
      </c>
      <c r="AR1670" s="11" t="str">
        <f t="shared" si="537"/>
        <v>角野月2</v>
      </c>
      <c r="AS1670" s="11">
        <f t="shared" si="543"/>
        <v>8.3333333333333329E-2</v>
      </c>
      <c r="AT1670">
        <v>6</v>
      </c>
      <c r="AU1670" s="12">
        <f t="shared" si="538"/>
        <v>4.333333333333333</v>
      </c>
      <c r="AV1670" s="13" t="str">
        <f t="shared" si="539"/>
        <v>3301月2</v>
      </c>
      <c r="AW1670" s="13">
        <f t="shared" si="540"/>
        <v>8.3333333333333329E-2</v>
      </c>
      <c r="AX1670" s="18" t="str">
        <f t="shared" si="541"/>
        <v>SE1ALCIT1B月23301</v>
      </c>
      <c r="AY1670" s="18">
        <f t="shared" si="542"/>
        <v>4.333333333333333</v>
      </c>
      <c r="AZ1670"/>
    </row>
    <row r="1671" spans="1:52" x14ac:dyDescent="0.15">
      <c r="A1671" s="1">
        <f t="shared" si="525"/>
        <v>1</v>
      </c>
      <c r="B1671" s="1" t="str">
        <f t="shared" si="526"/>
        <v>編成</v>
      </c>
      <c r="C1671" t="s">
        <v>3750</v>
      </c>
      <c r="D1671" s="1" t="str">
        <f>VLOOKUP($C1671,クラス一覧!$A:$J,10,FALSE)</f>
        <v>IT</v>
      </c>
      <c r="E1671" s="1">
        <f>VLOOKUP($C1671,クラス一覧!$A:$J,8,FALSE)</f>
        <v>26</v>
      </c>
      <c r="F1671" s="1" t="str">
        <f>VLOOKUP($C1671,クラス一覧!$A:$J,9,FALSE)</f>
        <v>寺澤</v>
      </c>
      <c r="G1671" s="1" t="str">
        <f>VLOOKUP($H1671,科目一覧!$A:$G,3,FALSE)</f>
        <v>プログラミング</v>
      </c>
      <c r="H1671" t="s">
        <v>1811</v>
      </c>
      <c r="I1671" s="1" t="str">
        <f>VLOOKUP($H1671,科目一覧!$A:$G,7,FALSE)</f>
        <v>藤原</v>
      </c>
      <c r="J1671" s="1" t="str">
        <f>VLOOKUP($I1671,教員一覧!$A:$D,2,FALSE)</f>
        <v>IT</v>
      </c>
      <c r="K1671" s="1" t="str">
        <f>VLOOKUP($I1671,教員一覧!$A:$D,3,FALSE)</f>
        <v>　</v>
      </c>
      <c r="L1671" s="1" t="str">
        <f>VLOOKUP($I1671,教員一覧!$A:$D,4,FALSE)</f>
        <v>専任</v>
      </c>
      <c r="M1671" t="s">
        <v>1724</v>
      </c>
      <c r="N1671" t="s">
        <v>3789</v>
      </c>
      <c r="O1671" t="s">
        <v>1484</v>
      </c>
      <c r="P1671" t="s">
        <v>9</v>
      </c>
      <c r="Q1671">
        <v>2</v>
      </c>
      <c r="R1671">
        <v>3302</v>
      </c>
      <c r="S1671" s="1" t="str">
        <f>VLOOKUP($R1671,教室一覧!$A:$B,2,FALSE)</f>
        <v>ノート対応</v>
      </c>
      <c r="T1671" s="1">
        <f>VLOOKUP($R1671,教室一覧!$A:$C,3,FALSE)</f>
        <v>36</v>
      </c>
      <c r="U1671" s="1" t="str">
        <f>VLOOKUP($R1671,教室一覧!$A:$D,4,FALSE)</f>
        <v>3号館</v>
      </c>
      <c r="V1671" s="1" t="str">
        <f>VLOOKUP($R1671,教室一覧!$A:$E,5,FALSE)</f>
        <v>3F</v>
      </c>
      <c r="W1671"/>
      <c r="X1671"/>
      <c r="Y1671" s="1" t="str">
        <f>VLOOKUP($O1671,教員一覧!$A:$D,2,FALSE)</f>
        <v>IT</v>
      </c>
      <c r="Z1671" s="1" t="str">
        <f>VLOOKUP($O1671,教員一覧!$A:$D,3,FALSE)</f>
        <v>　</v>
      </c>
      <c r="AA1671" s="1" t="str">
        <f>VLOOKUP($O1671,教員一覧!$A:$D,4,FALSE)</f>
        <v>非常勤</v>
      </c>
      <c r="AB1671" s="1" t="str">
        <f t="shared" si="527"/>
        <v/>
      </c>
      <c r="AC1671" s="14" t="s">
        <v>1724</v>
      </c>
      <c r="AD1671" s="14" t="s">
        <v>163</v>
      </c>
      <c r="AE1671" s="14" t="s">
        <v>1484</v>
      </c>
      <c r="AF1671" s="14" t="s">
        <v>9</v>
      </c>
      <c r="AG1671" s="14">
        <v>2</v>
      </c>
      <c r="AH1671" s="14">
        <v>3302</v>
      </c>
      <c r="AI1671" s="15" t="str">
        <f t="shared" si="528"/>
        <v/>
      </c>
      <c r="AJ1671" s="15" t="str">
        <f t="shared" si="529"/>
        <v/>
      </c>
      <c r="AK1671" s="15" t="str">
        <f t="shared" si="530"/>
        <v/>
      </c>
      <c r="AL1671" s="15" t="str">
        <f t="shared" si="531"/>
        <v/>
      </c>
      <c r="AM1671" s="15" t="str">
        <f t="shared" si="532"/>
        <v/>
      </c>
      <c r="AN1671" s="15" t="str">
        <f t="shared" si="533"/>
        <v/>
      </c>
      <c r="AO1671" s="15" t="str">
        <f t="shared" si="534"/>
        <v/>
      </c>
      <c r="AP1671" s="9" t="str">
        <f t="shared" si="535"/>
        <v>SE1A月2</v>
      </c>
      <c r="AQ1671" s="9">
        <f t="shared" si="536"/>
        <v>0.16666666666666666</v>
      </c>
      <c r="AR1671" s="11" t="str">
        <f t="shared" si="537"/>
        <v>吹野月2</v>
      </c>
      <c r="AS1671" s="11">
        <f t="shared" si="543"/>
        <v>8.3333333333333329E-2</v>
      </c>
      <c r="AT1671">
        <v>6</v>
      </c>
      <c r="AU1671" s="12">
        <f t="shared" si="538"/>
        <v>4.333333333333333</v>
      </c>
      <c r="AV1671" s="13" t="str">
        <f t="shared" si="539"/>
        <v>3302月2</v>
      </c>
      <c r="AW1671" s="13">
        <f t="shared" si="540"/>
        <v>8.3333333333333329E-2</v>
      </c>
      <c r="AX1671" s="18" t="str">
        <f t="shared" si="541"/>
        <v>SE1ALCIT1C月23302</v>
      </c>
      <c r="AY1671" s="18">
        <f t="shared" si="542"/>
        <v>4.333333333333333</v>
      </c>
      <c r="AZ1671"/>
    </row>
    <row r="1672" spans="1:52" x14ac:dyDescent="0.15">
      <c r="A1672" s="1">
        <f t="shared" si="525"/>
        <v>1</v>
      </c>
      <c r="B1672" s="1" t="str">
        <f t="shared" si="526"/>
        <v>編成</v>
      </c>
      <c r="C1672" t="s">
        <v>3750</v>
      </c>
      <c r="D1672" s="1" t="str">
        <f>VLOOKUP($C1672,クラス一覧!$A:$J,10,FALSE)</f>
        <v>IT</v>
      </c>
      <c r="E1672" s="1">
        <f>VLOOKUP($C1672,クラス一覧!$A:$J,8,FALSE)</f>
        <v>26</v>
      </c>
      <c r="F1672" s="1" t="str">
        <f>VLOOKUP($C1672,クラス一覧!$A:$J,9,FALSE)</f>
        <v>寺澤</v>
      </c>
      <c r="G1672" s="1" t="str">
        <f>VLOOKUP($H1672,科目一覧!$A:$G,3,FALSE)</f>
        <v>プログラミング</v>
      </c>
      <c r="H1672" t="s">
        <v>1811</v>
      </c>
      <c r="I1672" s="1" t="str">
        <f>VLOOKUP($H1672,科目一覧!$A:$G,7,FALSE)</f>
        <v>藤原</v>
      </c>
      <c r="J1672" s="1" t="str">
        <f>VLOOKUP($I1672,教員一覧!$A:$D,2,FALSE)</f>
        <v>IT</v>
      </c>
      <c r="K1672" s="1" t="str">
        <f>VLOOKUP($I1672,教員一覧!$A:$D,3,FALSE)</f>
        <v>　</v>
      </c>
      <c r="L1672" s="1" t="str">
        <f>VLOOKUP($I1672,教員一覧!$A:$D,4,FALSE)</f>
        <v>専任</v>
      </c>
      <c r="M1672" t="s">
        <v>1725</v>
      </c>
      <c r="N1672" t="s">
        <v>3789</v>
      </c>
      <c r="O1672" t="s">
        <v>1484</v>
      </c>
      <c r="P1672" t="s">
        <v>9</v>
      </c>
      <c r="Q1672">
        <v>2</v>
      </c>
      <c r="R1672">
        <v>3302</v>
      </c>
      <c r="S1672" s="1" t="str">
        <f>VLOOKUP($R1672,教室一覧!$A:$B,2,FALSE)</f>
        <v>ノート対応</v>
      </c>
      <c r="T1672" s="1">
        <f>VLOOKUP($R1672,教室一覧!$A:$C,3,FALSE)</f>
        <v>36</v>
      </c>
      <c r="U1672" s="1" t="str">
        <f>VLOOKUP($R1672,教室一覧!$A:$D,4,FALSE)</f>
        <v>3号館</v>
      </c>
      <c r="V1672" s="1" t="str">
        <f>VLOOKUP($R1672,教室一覧!$A:$E,5,FALSE)</f>
        <v>3F</v>
      </c>
      <c r="W1672"/>
      <c r="X1672"/>
      <c r="Y1672" s="1" t="str">
        <f>VLOOKUP($O1672,教員一覧!$A:$D,2,FALSE)</f>
        <v>IT</v>
      </c>
      <c r="Z1672" s="1" t="str">
        <f>VLOOKUP($O1672,教員一覧!$A:$D,3,FALSE)</f>
        <v>　</v>
      </c>
      <c r="AA1672" s="1" t="str">
        <f>VLOOKUP($O1672,教員一覧!$A:$D,4,FALSE)</f>
        <v>非常勤</v>
      </c>
      <c r="AB1672" s="1" t="str">
        <f t="shared" si="527"/>
        <v/>
      </c>
      <c r="AC1672" s="14" t="s">
        <v>1725</v>
      </c>
      <c r="AD1672" s="14" t="s">
        <v>163</v>
      </c>
      <c r="AE1672" s="14" t="s">
        <v>1484</v>
      </c>
      <c r="AF1672" s="14" t="s">
        <v>9</v>
      </c>
      <c r="AG1672" s="14">
        <v>2</v>
      </c>
      <c r="AH1672" s="14">
        <v>3302</v>
      </c>
      <c r="AI1672" s="15" t="str">
        <f t="shared" si="528"/>
        <v/>
      </c>
      <c r="AJ1672" s="15" t="str">
        <f t="shared" si="529"/>
        <v/>
      </c>
      <c r="AK1672" s="15" t="str">
        <f t="shared" si="530"/>
        <v/>
      </c>
      <c r="AL1672" s="15" t="str">
        <f t="shared" si="531"/>
        <v/>
      </c>
      <c r="AM1672" s="15" t="str">
        <f t="shared" si="532"/>
        <v/>
      </c>
      <c r="AN1672" s="15" t="str">
        <f t="shared" si="533"/>
        <v/>
      </c>
      <c r="AO1672" s="15" t="str">
        <f t="shared" si="534"/>
        <v/>
      </c>
      <c r="AP1672" s="9" t="str">
        <f t="shared" si="535"/>
        <v>SE1A月2</v>
      </c>
      <c r="AQ1672" s="9">
        <f t="shared" si="536"/>
        <v>0.16666666666666666</v>
      </c>
      <c r="AR1672" s="11" t="str">
        <f t="shared" si="537"/>
        <v>吹野月2</v>
      </c>
      <c r="AS1672" s="11">
        <f t="shared" si="543"/>
        <v>8.3333333333333329E-2</v>
      </c>
      <c r="AT1672">
        <v>6</v>
      </c>
      <c r="AU1672" s="12">
        <f t="shared" si="538"/>
        <v>4.333333333333333</v>
      </c>
      <c r="AV1672" s="13" t="str">
        <f t="shared" si="539"/>
        <v>3302月2</v>
      </c>
      <c r="AW1672" s="13">
        <f t="shared" si="540"/>
        <v>8.3333333333333329E-2</v>
      </c>
      <c r="AX1672" s="18" t="str">
        <f t="shared" si="541"/>
        <v>SE1ALCIT1D月23302</v>
      </c>
      <c r="AY1672" s="18">
        <f t="shared" si="542"/>
        <v>4.333333333333333</v>
      </c>
      <c r="AZ1672"/>
    </row>
    <row r="1673" spans="1:52" x14ac:dyDescent="0.15">
      <c r="A1673" s="1">
        <f t="shared" si="525"/>
        <v>1</v>
      </c>
      <c r="B1673" s="1" t="str">
        <f t="shared" si="526"/>
        <v>編成</v>
      </c>
      <c r="C1673" t="s">
        <v>3750</v>
      </c>
      <c r="D1673" s="1" t="str">
        <f>VLOOKUP($C1673,クラス一覧!$A:$J,10,FALSE)</f>
        <v>IT</v>
      </c>
      <c r="E1673" s="1">
        <f>VLOOKUP($C1673,クラス一覧!$A:$J,8,FALSE)</f>
        <v>26</v>
      </c>
      <c r="F1673" s="1" t="str">
        <f>VLOOKUP($C1673,クラス一覧!$A:$J,9,FALSE)</f>
        <v>寺澤</v>
      </c>
      <c r="G1673" s="1" t="str">
        <f>VLOOKUP($H1673,科目一覧!$A:$G,3,FALSE)</f>
        <v>プログラミング</v>
      </c>
      <c r="H1673" t="s">
        <v>1811</v>
      </c>
      <c r="I1673" s="1" t="str">
        <f>VLOOKUP($H1673,科目一覧!$A:$G,7,FALSE)</f>
        <v>藤原</v>
      </c>
      <c r="J1673" s="1" t="str">
        <f>VLOOKUP($I1673,教員一覧!$A:$D,2,FALSE)</f>
        <v>IT</v>
      </c>
      <c r="K1673" s="1" t="str">
        <f>VLOOKUP($I1673,教員一覧!$A:$D,3,FALSE)</f>
        <v>　</v>
      </c>
      <c r="L1673" s="1" t="str">
        <f>VLOOKUP($I1673,教員一覧!$A:$D,4,FALSE)</f>
        <v>専任</v>
      </c>
      <c r="M1673" t="s">
        <v>1726</v>
      </c>
      <c r="N1673" t="s">
        <v>3789</v>
      </c>
      <c r="O1673" t="s">
        <v>10</v>
      </c>
      <c r="P1673" t="s">
        <v>9</v>
      </c>
      <c r="Q1673">
        <v>2</v>
      </c>
      <c r="R1673">
        <v>3303</v>
      </c>
      <c r="S1673" s="1" t="str">
        <f>VLOOKUP($R1673,教室一覧!$A:$B,2,FALSE)</f>
        <v>ノート対応</v>
      </c>
      <c r="T1673" s="1">
        <f>VLOOKUP($R1673,教室一覧!$A:$C,3,FALSE)</f>
        <v>36</v>
      </c>
      <c r="U1673" s="1" t="str">
        <f>VLOOKUP($R1673,教室一覧!$A:$D,4,FALSE)</f>
        <v>3号館</v>
      </c>
      <c r="V1673" s="1" t="str">
        <f>VLOOKUP($R1673,教室一覧!$A:$E,5,FALSE)</f>
        <v>3F</v>
      </c>
      <c r="W1673"/>
      <c r="X1673"/>
      <c r="Y1673" s="1" t="str">
        <f>VLOOKUP($O1673,教員一覧!$A:$D,2,FALSE)</f>
        <v>IT</v>
      </c>
      <c r="Z1673" s="1" t="str">
        <f>VLOOKUP($O1673,教員一覧!$A:$D,3,FALSE)</f>
        <v>　</v>
      </c>
      <c r="AA1673" s="1" t="str">
        <f>VLOOKUP($O1673,教員一覧!$A:$D,4,FALSE)</f>
        <v>専任</v>
      </c>
      <c r="AB1673" s="1" t="str">
        <f t="shared" si="527"/>
        <v/>
      </c>
      <c r="AC1673" s="14" t="s">
        <v>1726</v>
      </c>
      <c r="AD1673" s="14" t="s">
        <v>163</v>
      </c>
      <c r="AE1673" s="14" t="s">
        <v>10</v>
      </c>
      <c r="AF1673" s="14" t="s">
        <v>9</v>
      </c>
      <c r="AG1673" s="14">
        <v>2</v>
      </c>
      <c r="AH1673" s="14">
        <v>3303</v>
      </c>
      <c r="AI1673" s="15" t="str">
        <f t="shared" si="528"/>
        <v/>
      </c>
      <c r="AJ1673" s="15" t="str">
        <f t="shared" si="529"/>
        <v/>
      </c>
      <c r="AK1673" s="15" t="str">
        <f t="shared" si="530"/>
        <v/>
      </c>
      <c r="AL1673" s="15" t="str">
        <f t="shared" si="531"/>
        <v/>
      </c>
      <c r="AM1673" s="15" t="str">
        <f t="shared" si="532"/>
        <v/>
      </c>
      <c r="AN1673" s="15" t="str">
        <f t="shared" si="533"/>
        <v/>
      </c>
      <c r="AO1673" s="15" t="str">
        <f t="shared" si="534"/>
        <v/>
      </c>
      <c r="AP1673" s="9" t="str">
        <f t="shared" si="535"/>
        <v>SE1A月2</v>
      </c>
      <c r="AQ1673" s="9">
        <f t="shared" si="536"/>
        <v>0.16666666666666666</v>
      </c>
      <c r="AR1673" s="11" t="str">
        <f t="shared" si="537"/>
        <v>藤原月2</v>
      </c>
      <c r="AS1673" s="11">
        <f t="shared" si="543"/>
        <v>8.3333333333333329E-2</v>
      </c>
      <c r="AT1673">
        <v>6</v>
      </c>
      <c r="AU1673" s="12">
        <f t="shared" si="538"/>
        <v>4.333333333333333</v>
      </c>
      <c r="AV1673" s="13" t="str">
        <f t="shared" si="539"/>
        <v>3303月2</v>
      </c>
      <c r="AW1673" s="13">
        <f t="shared" si="540"/>
        <v>8.3333333333333329E-2</v>
      </c>
      <c r="AX1673" s="18" t="str">
        <f t="shared" si="541"/>
        <v>SE1ALCIT1E月23303</v>
      </c>
      <c r="AY1673" s="18">
        <f t="shared" si="542"/>
        <v>4.333333333333333</v>
      </c>
      <c r="AZ1673"/>
    </row>
    <row r="1674" spans="1:52" x14ac:dyDescent="0.15">
      <c r="A1674" s="1">
        <f t="shared" si="525"/>
        <v>1</v>
      </c>
      <c r="B1674" s="1" t="str">
        <f t="shared" si="526"/>
        <v>編成</v>
      </c>
      <c r="C1674" t="s">
        <v>3750</v>
      </c>
      <c r="D1674" s="1" t="str">
        <f>VLOOKUP($C1674,クラス一覧!$A:$J,10,FALSE)</f>
        <v>IT</v>
      </c>
      <c r="E1674" s="1">
        <f>VLOOKUP($C1674,クラス一覧!$A:$J,8,FALSE)</f>
        <v>26</v>
      </c>
      <c r="F1674" s="1" t="str">
        <f>VLOOKUP($C1674,クラス一覧!$A:$J,9,FALSE)</f>
        <v>寺澤</v>
      </c>
      <c r="G1674" s="1" t="str">
        <f>VLOOKUP($H1674,科目一覧!$A:$G,3,FALSE)</f>
        <v>プログラミング</v>
      </c>
      <c r="H1674" t="s">
        <v>1811</v>
      </c>
      <c r="I1674" s="1" t="str">
        <f>VLOOKUP($H1674,科目一覧!$A:$G,7,FALSE)</f>
        <v>藤原</v>
      </c>
      <c r="J1674" s="1" t="str">
        <f>VLOOKUP($I1674,教員一覧!$A:$D,2,FALSE)</f>
        <v>IT</v>
      </c>
      <c r="K1674" s="1" t="str">
        <f>VLOOKUP($I1674,教員一覧!$A:$D,3,FALSE)</f>
        <v>　</v>
      </c>
      <c r="L1674" s="1" t="str">
        <f>VLOOKUP($I1674,教員一覧!$A:$D,4,FALSE)</f>
        <v>専任</v>
      </c>
      <c r="M1674" t="s">
        <v>1727</v>
      </c>
      <c r="N1674" t="s">
        <v>3789</v>
      </c>
      <c r="O1674" t="s">
        <v>10</v>
      </c>
      <c r="P1674" t="s">
        <v>9</v>
      </c>
      <c r="Q1674">
        <v>2</v>
      </c>
      <c r="R1674">
        <v>3303</v>
      </c>
      <c r="S1674" s="1" t="str">
        <f>VLOOKUP($R1674,教室一覧!$A:$B,2,FALSE)</f>
        <v>ノート対応</v>
      </c>
      <c r="T1674" s="1">
        <f>VLOOKUP($R1674,教室一覧!$A:$C,3,FALSE)</f>
        <v>36</v>
      </c>
      <c r="U1674" s="1" t="str">
        <f>VLOOKUP($R1674,教室一覧!$A:$D,4,FALSE)</f>
        <v>3号館</v>
      </c>
      <c r="V1674" s="1" t="str">
        <f>VLOOKUP($R1674,教室一覧!$A:$E,5,FALSE)</f>
        <v>3F</v>
      </c>
      <c r="W1674"/>
      <c r="X1674"/>
      <c r="Y1674" s="1" t="str">
        <f>VLOOKUP($O1674,教員一覧!$A:$D,2,FALSE)</f>
        <v>IT</v>
      </c>
      <c r="Z1674" s="1" t="str">
        <f>VLOOKUP($O1674,教員一覧!$A:$D,3,FALSE)</f>
        <v>　</v>
      </c>
      <c r="AA1674" s="1" t="str">
        <f>VLOOKUP($O1674,教員一覧!$A:$D,4,FALSE)</f>
        <v>専任</v>
      </c>
      <c r="AB1674" s="1" t="str">
        <f t="shared" si="527"/>
        <v/>
      </c>
      <c r="AC1674" s="14" t="s">
        <v>1727</v>
      </c>
      <c r="AD1674" s="14" t="s">
        <v>163</v>
      </c>
      <c r="AE1674" s="14" t="s">
        <v>10</v>
      </c>
      <c r="AF1674" s="14" t="s">
        <v>9</v>
      </c>
      <c r="AG1674" s="14">
        <v>2</v>
      </c>
      <c r="AH1674" s="14">
        <v>3303</v>
      </c>
      <c r="AI1674" s="15" t="str">
        <f t="shared" si="528"/>
        <v/>
      </c>
      <c r="AJ1674" s="15" t="str">
        <f t="shared" si="529"/>
        <v/>
      </c>
      <c r="AK1674" s="15" t="str">
        <f t="shared" si="530"/>
        <v/>
      </c>
      <c r="AL1674" s="15" t="str">
        <f t="shared" si="531"/>
        <v/>
      </c>
      <c r="AM1674" s="15" t="str">
        <f t="shared" si="532"/>
        <v/>
      </c>
      <c r="AN1674" s="15" t="str">
        <f t="shared" si="533"/>
        <v/>
      </c>
      <c r="AO1674" s="15" t="str">
        <f t="shared" si="534"/>
        <v/>
      </c>
      <c r="AP1674" s="9" t="str">
        <f t="shared" si="535"/>
        <v>SE1A月2</v>
      </c>
      <c r="AQ1674" s="9">
        <f t="shared" si="536"/>
        <v>0.16666666666666666</v>
      </c>
      <c r="AR1674" s="11" t="str">
        <f t="shared" si="537"/>
        <v>藤原月2</v>
      </c>
      <c r="AS1674" s="11">
        <f t="shared" si="543"/>
        <v>8.3333333333333329E-2</v>
      </c>
      <c r="AT1674">
        <v>6</v>
      </c>
      <c r="AU1674" s="12">
        <f t="shared" si="538"/>
        <v>4.333333333333333</v>
      </c>
      <c r="AV1674" s="13" t="str">
        <f t="shared" si="539"/>
        <v>3303月2</v>
      </c>
      <c r="AW1674" s="13">
        <f t="shared" si="540"/>
        <v>8.3333333333333329E-2</v>
      </c>
      <c r="AX1674" s="18" t="str">
        <f t="shared" si="541"/>
        <v>SE1ALCIT1F月23303</v>
      </c>
      <c r="AY1674" s="18">
        <f t="shared" si="542"/>
        <v>4.333333333333333</v>
      </c>
      <c r="AZ1674"/>
    </row>
    <row r="1675" spans="1:52" x14ac:dyDescent="0.15">
      <c r="A1675" s="1">
        <f t="shared" si="525"/>
        <v>1</v>
      </c>
      <c r="B1675" s="1" t="str">
        <f t="shared" si="526"/>
        <v>編成</v>
      </c>
      <c r="C1675" t="s">
        <v>3750</v>
      </c>
      <c r="D1675" s="1" t="str">
        <f>VLOOKUP($C1675,クラス一覧!$A:$J,10,FALSE)</f>
        <v>IT</v>
      </c>
      <c r="E1675" s="1">
        <f>VLOOKUP($C1675,クラス一覧!$A:$J,8,FALSE)</f>
        <v>26</v>
      </c>
      <c r="F1675" s="1" t="str">
        <f>VLOOKUP($C1675,クラス一覧!$A:$J,9,FALSE)</f>
        <v>寺澤</v>
      </c>
      <c r="G1675" s="1" t="str">
        <f>VLOOKUP($H1675,科目一覧!$A:$G,3,FALSE)</f>
        <v>プログラミング</v>
      </c>
      <c r="H1675" t="s">
        <v>127</v>
      </c>
      <c r="I1675" s="1" t="str">
        <f>VLOOKUP($H1675,科目一覧!$A:$G,7,FALSE)</f>
        <v>藤原</v>
      </c>
      <c r="J1675" s="1" t="str">
        <f>VLOOKUP($I1675,教員一覧!$A:$D,2,FALSE)</f>
        <v>IT</v>
      </c>
      <c r="K1675" s="1" t="str">
        <f>VLOOKUP($I1675,教員一覧!$A:$D,3,FALSE)</f>
        <v>　</v>
      </c>
      <c r="L1675" s="1" t="str">
        <f>VLOOKUP($I1675,教員一覧!$A:$D,4,FALSE)</f>
        <v>専任</v>
      </c>
      <c r="M1675" t="s">
        <v>1721</v>
      </c>
      <c r="N1675" t="s">
        <v>3789</v>
      </c>
      <c r="O1675" t="s">
        <v>1604</v>
      </c>
      <c r="P1675" t="s">
        <v>9</v>
      </c>
      <c r="Q1675">
        <v>3</v>
      </c>
      <c r="R1675">
        <v>3701</v>
      </c>
      <c r="S1675" s="1" t="str">
        <f>VLOOKUP($R1675,教室一覧!$A:$B,2,FALSE)</f>
        <v>ノート15</v>
      </c>
      <c r="T1675" s="1">
        <f>VLOOKUP($R1675,教室一覧!$A:$C,3,FALSE)</f>
        <v>15</v>
      </c>
      <c r="U1675" s="1" t="str">
        <f>VLOOKUP($R1675,教室一覧!$A:$D,4,FALSE)</f>
        <v>3号館</v>
      </c>
      <c r="V1675" s="1" t="str">
        <f>VLOOKUP($R1675,教室一覧!$A:$E,5,FALSE)</f>
        <v>7F</v>
      </c>
      <c r="W1675"/>
      <c r="X1675"/>
      <c r="Y1675" s="1" t="str">
        <f>VLOOKUP($O1675,教員一覧!$A:$D,2,FALSE)</f>
        <v>IT</v>
      </c>
      <c r="Z1675" s="1" t="str">
        <f>VLOOKUP($O1675,教員一覧!$A:$D,3,FALSE)</f>
        <v>　</v>
      </c>
      <c r="AA1675" s="1" t="str">
        <f>VLOOKUP($O1675,教員一覧!$A:$D,4,FALSE)</f>
        <v>専任</v>
      </c>
      <c r="AB1675" s="1" t="str">
        <f t="shared" si="527"/>
        <v/>
      </c>
      <c r="AC1675" s="14" t="s">
        <v>1721</v>
      </c>
      <c r="AD1675" s="14" t="s">
        <v>163</v>
      </c>
      <c r="AE1675" s="14" t="s">
        <v>1604</v>
      </c>
      <c r="AF1675" s="14" t="s">
        <v>9</v>
      </c>
      <c r="AG1675" s="14">
        <v>3</v>
      </c>
      <c r="AH1675" s="14">
        <v>3701</v>
      </c>
      <c r="AI1675" s="15" t="str">
        <f t="shared" si="528"/>
        <v/>
      </c>
      <c r="AJ1675" s="15" t="str">
        <f t="shared" si="529"/>
        <v/>
      </c>
      <c r="AK1675" s="15" t="str">
        <f t="shared" si="530"/>
        <v/>
      </c>
      <c r="AL1675" s="15" t="str">
        <f t="shared" si="531"/>
        <v/>
      </c>
      <c r="AM1675" s="15" t="str">
        <f t="shared" si="532"/>
        <v/>
      </c>
      <c r="AN1675" s="15" t="str">
        <f t="shared" si="533"/>
        <v/>
      </c>
      <c r="AO1675" s="15" t="str">
        <f t="shared" si="534"/>
        <v/>
      </c>
      <c r="AP1675" s="9" t="str">
        <f t="shared" si="535"/>
        <v>SE1A月3</v>
      </c>
      <c r="AQ1675" s="9">
        <f t="shared" si="536"/>
        <v>0.125</v>
      </c>
      <c r="AR1675" s="11" t="str">
        <f t="shared" si="537"/>
        <v>角野月3</v>
      </c>
      <c r="AS1675" s="11">
        <f t="shared" si="543"/>
        <v>0.16666666666666666</v>
      </c>
      <c r="AT1675">
        <v>6</v>
      </c>
      <c r="AU1675" s="12">
        <f t="shared" si="538"/>
        <v>4.333333333333333</v>
      </c>
      <c r="AV1675" s="13" t="str">
        <f t="shared" si="539"/>
        <v>3701月3</v>
      </c>
      <c r="AW1675" s="13">
        <f t="shared" si="540"/>
        <v>0.16666666666666666</v>
      </c>
      <c r="AX1675" s="18" t="str">
        <f t="shared" si="541"/>
        <v>SE1ALCIT1A月33701</v>
      </c>
      <c r="AY1675" s="18">
        <f t="shared" si="542"/>
        <v>4.333333333333333</v>
      </c>
      <c r="AZ1675"/>
    </row>
    <row r="1676" spans="1:52" x14ac:dyDescent="0.15">
      <c r="A1676" s="1">
        <f t="shared" si="525"/>
        <v>1</v>
      </c>
      <c r="B1676" s="1" t="str">
        <f t="shared" si="526"/>
        <v>編成</v>
      </c>
      <c r="C1676" t="s">
        <v>3750</v>
      </c>
      <c r="D1676" s="1" t="str">
        <f>VLOOKUP($C1676,クラス一覧!$A:$J,10,FALSE)</f>
        <v>IT</v>
      </c>
      <c r="E1676" s="1">
        <f>VLOOKUP($C1676,クラス一覧!$A:$J,8,FALSE)</f>
        <v>26</v>
      </c>
      <c r="F1676" s="1" t="str">
        <f>VLOOKUP($C1676,クラス一覧!$A:$J,9,FALSE)</f>
        <v>寺澤</v>
      </c>
      <c r="G1676" s="1" t="str">
        <f>VLOOKUP($H1676,科目一覧!$A:$G,3,FALSE)</f>
        <v>プログラミング</v>
      </c>
      <c r="H1676" t="s">
        <v>127</v>
      </c>
      <c r="I1676" s="1" t="str">
        <f>VLOOKUP($H1676,科目一覧!$A:$G,7,FALSE)</f>
        <v>藤原</v>
      </c>
      <c r="J1676" s="1" t="str">
        <f>VLOOKUP($I1676,教員一覧!$A:$D,2,FALSE)</f>
        <v>IT</v>
      </c>
      <c r="K1676" s="1" t="str">
        <f>VLOOKUP($I1676,教員一覧!$A:$D,3,FALSE)</f>
        <v>　</v>
      </c>
      <c r="L1676" s="1" t="str">
        <f>VLOOKUP($I1676,教員一覧!$A:$D,4,FALSE)</f>
        <v>専任</v>
      </c>
      <c r="M1676" t="s">
        <v>1723</v>
      </c>
      <c r="N1676" t="s">
        <v>3789</v>
      </c>
      <c r="O1676" t="s">
        <v>14</v>
      </c>
      <c r="P1676" t="s">
        <v>9</v>
      </c>
      <c r="Q1676">
        <v>3</v>
      </c>
      <c r="R1676">
        <v>3702</v>
      </c>
      <c r="S1676" s="1" t="str">
        <f>VLOOKUP($R1676,教室一覧!$A:$B,2,FALSE)</f>
        <v>ノート15</v>
      </c>
      <c r="T1676" s="1">
        <f>VLOOKUP($R1676,教室一覧!$A:$C,3,FALSE)</f>
        <v>15</v>
      </c>
      <c r="U1676" s="1" t="str">
        <f>VLOOKUP($R1676,教室一覧!$A:$D,4,FALSE)</f>
        <v>3号館</v>
      </c>
      <c r="V1676" s="1" t="str">
        <f>VLOOKUP($R1676,教室一覧!$A:$E,5,FALSE)</f>
        <v>7F</v>
      </c>
      <c r="W1676"/>
      <c r="X1676"/>
      <c r="Y1676" s="1" t="str">
        <f>VLOOKUP($O1676,教員一覧!$A:$D,2,FALSE)</f>
        <v>IT</v>
      </c>
      <c r="Z1676" s="1" t="str">
        <f>VLOOKUP($O1676,教員一覧!$A:$D,3,FALSE)</f>
        <v>　</v>
      </c>
      <c r="AA1676" s="1" t="str">
        <f>VLOOKUP($O1676,教員一覧!$A:$D,4,FALSE)</f>
        <v>非常勤</v>
      </c>
      <c r="AB1676" s="1" t="str">
        <f t="shared" si="527"/>
        <v/>
      </c>
      <c r="AC1676" s="14" t="s">
        <v>1723</v>
      </c>
      <c r="AD1676" s="14" t="s">
        <v>163</v>
      </c>
      <c r="AE1676" s="14" t="s">
        <v>14</v>
      </c>
      <c r="AF1676" s="14" t="s">
        <v>9</v>
      </c>
      <c r="AG1676" s="14">
        <v>3</v>
      </c>
      <c r="AH1676" s="14">
        <v>3702</v>
      </c>
      <c r="AI1676" s="15" t="str">
        <f t="shared" si="528"/>
        <v/>
      </c>
      <c r="AJ1676" s="15" t="str">
        <f t="shared" si="529"/>
        <v/>
      </c>
      <c r="AK1676" s="15" t="str">
        <f t="shared" si="530"/>
        <v/>
      </c>
      <c r="AL1676" s="15" t="str">
        <f t="shared" si="531"/>
        <v/>
      </c>
      <c r="AM1676" s="15" t="str">
        <f t="shared" si="532"/>
        <v/>
      </c>
      <c r="AN1676" s="15" t="str">
        <f t="shared" si="533"/>
        <v/>
      </c>
      <c r="AO1676" s="15" t="str">
        <f t="shared" si="534"/>
        <v/>
      </c>
      <c r="AP1676" s="9" t="str">
        <f t="shared" si="535"/>
        <v>SE1A月3</v>
      </c>
      <c r="AQ1676" s="9">
        <f t="shared" si="536"/>
        <v>0.125</v>
      </c>
      <c r="AR1676" s="11" t="str">
        <f t="shared" si="537"/>
        <v>森月3</v>
      </c>
      <c r="AS1676" s="11">
        <f t="shared" si="543"/>
        <v>0.16666666666666666</v>
      </c>
      <c r="AT1676">
        <v>6</v>
      </c>
      <c r="AU1676" s="12">
        <f t="shared" si="538"/>
        <v>4.333333333333333</v>
      </c>
      <c r="AV1676" s="13" t="str">
        <f t="shared" si="539"/>
        <v>3702月3</v>
      </c>
      <c r="AW1676" s="13">
        <f t="shared" si="540"/>
        <v>0.16666666666666666</v>
      </c>
      <c r="AX1676" s="18" t="str">
        <f t="shared" si="541"/>
        <v>SE1ALCIT1B月33702</v>
      </c>
      <c r="AY1676" s="18">
        <f t="shared" si="542"/>
        <v>4.333333333333333</v>
      </c>
      <c r="AZ1676"/>
    </row>
    <row r="1677" spans="1:52" x14ac:dyDescent="0.15">
      <c r="A1677" s="1">
        <f t="shared" si="525"/>
        <v>1</v>
      </c>
      <c r="B1677" s="1" t="str">
        <f t="shared" si="526"/>
        <v>編成</v>
      </c>
      <c r="C1677" t="s">
        <v>3750</v>
      </c>
      <c r="D1677" s="1" t="str">
        <f>VLOOKUP($C1677,クラス一覧!$A:$J,10,FALSE)</f>
        <v>IT</v>
      </c>
      <c r="E1677" s="1">
        <f>VLOOKUP($C1677,クラス一覧!$A:$J,8,FALSE)</f>
        <v>26</v>
      </c>
      <c r="F1677" s="1" t="str">
        <f>VLOOKUP($C1677,クラス一覧!$A:$J,9,FALSE)</f>
        <v>寺澤</v>
      </c>
      <c r="G1677" s="1" t="str">
        <f>VLOOKUP($H1677,科目一覧!$A:$G,3,FALSE)</f>
        <v>プログラミング</v>
      </c>
      <c r="H1677" t="s">
        <v>127</v>
      </c>
      <c r="I1677" s="1" t="str">
        <f>VLOOKUP($H1677,科目一覧!$A:$G,7,FALSE)</f>
        <v>藤原</v>
      </c>
      <c r="J1677" s="1" t="str">
        <f>VLOOKUP($I1677,教員一覧!$A:$D,2,FALSE)</f>
        <v>IT</v>
      </c>
      <c r="K1677" s="1" t="str">
        <f>VLOOKUP($I1677,教員一覧!$A:$D,3,FALSE)</f>
        <v>　</v>
      </c>
      <c r="L1677" s="1" t="str">
        <f>VLOOKUP($I1677,教員一覧!$A:$D,4,FALSE)</f>
        <v>専任</v>
      </c>
      <c r="M1677" t="s">
        <v>1724</v>
      </c>
      <c r="N1677" t="s">
        <v>3789</v>
      </c>
      <c r="O1677" t="s">
        <v>1484</v>
      </c>
      <c r="P1677" t="s">
        <v>9</v>
      </c>
      <c r="Q1677">
        <v>3</v>
      </c>
      <c r="R1677">
        <v>3703</v>
      </c>
      <c r="S1677" s="1" t="str">
        <f>VLOOKUP($R1677,教室一覧!$A:$B,2,FALSE)</f>
        <v>ノート15</v>
      </c>
      <c r="T1677" s="1">
        <f>VLOOKUP($R1677,教室一覧!$A:$C,3,FALSE)</f>
        <v>15</v>
      </c>
      <c r="U1677" s="1" t="str">
        <f>VLOOKUP($R1677,教室一覧!$A:$D,4,FALSE)</f>
        <v>3号館</v>
      </c>
      <c r="V1677" s="1" t="str">
        <f>VLOOKUP($R1677,教室一覧!$A:$E,5,FALSE)</f>
        <v>7F</v>
      </c>
      <c r="W1677"/>
      <c r="X1677"/>
      <c r="Y1677" s="1" t="str">
        <f>VLOOKUP($O1677,教員一覧!$A:$D,2,FALSE)</f>
        <v>IT</v>
      </c>
      <c r="Z1677" s="1" t="str">
        <f>VLOOKUP($O1677,教員一覧!$A:$D,3,FALSE)</f>
        <v>　</v>
      </c>
      <c r="AA1677" s="1" t="str">
        <f>VLOOKUP($O1677,教員一覧!$A:$D,4,FALSE)</f>
        <v>非常勤</v>
      </c>
      <c r="AB1677" s="1" t="str">
        <f t="shared" si="527"/>
        <v/>
      </c>
      <c r="AC1677" s="14" t="s">
        <v>1724</v>
      </c>
      <c r="AD1677" s="14" t="s">
        <v>163</v>
      </c>
      <c r="AE1677" s="14" t="s">
        <v>1484</v>
      </c>
      <c r="AF1677" s="14" t="s">
        <v>9</v>
      </c>
      <c r="AG1677" s="14">
        <v>3</v>
      </c>
      <c r="AH1677" s="14">
        <v>3703</v>
      </c>
      <c r="AI1677" s="15" t="str">
        <f t="shared" si="528"/>
        <v/>
      </c>
      <c r="AJ1677" s="15" t="str">
        <f t="shared" si="529"/>
        <v/>
      </c>
      <c r="AK1677" s="15" t="str">
        <f t="shared" si="530"/>
        <v/>
      </c>
      <c r="AL1677" s="15" t="str">
        <f t="shared" si="531"/>
        <v/>
      </c>
      <c r="AM1677" s="15" t="str">
        <f t="shared" si="532"/>
        <v/>
      </c>
      <c r="AN1677" s="15" t="str">
        <f t="shared" si="533"/>
        <v/>
      </c>
      <c r="AO1677" s="15" t="str">
        <f t="shared" si="534"/>
        <v/>
      </c>
      <c r="AP1677" s="9" t="str">
        <f t="shared" si="535"/>
        <v>SE1A月3</v>
      </c>
      <c r="AQ1677" s="9">
        <f t="shared" si="536"/>
        <v>0.125</v>
      </c>
      <c r="AR1677" s="11" t="str">
        <f t="shared" si="537"/>
        <v>吹野月3</v>
      </c>
      <c r="AS1677" s="11">
        <f t="shared" si="543"/>
        <v>0.16666666666666666</v>
      </c>
      <c r="AT1677">
        <v>6</v>
      </c>
      <c r="AU1677" s="12">
        <f t="shared" si="538"/>
        <v>4.333333333333333</v>
      </c>
      <c r="AV1677" s="13" t="str">
        <f t="shared" si="539"/>
        <v>3703月3</v>
      </c>
      <c r="AW1677" s="13">
        <f t="shared" si="540"/>
        <v>0.16666666666666666</v>
      </c>
      <c r="AX1677" s="18" t="str">
        <f t="shared" si="541"/>
        <v>SE1ALCIT1C月33703</v>
      </c>
      <c r="AY1677" s="18">
        <f t="shared" si="542"/>
        <v>4.333333333333333</v>
      </c>
      <c r="AZ1677"/>
    </row>
    <row r="1678" spans="1:52" x14ac:dyDescent="0.15">
      <c r="A1678" s="1">
        <f t="shared" si="525"/>
        <v>1</v>
      </c>
      <c r="B1678" s="1" t="str">
        <f t="shared" si="526"/>
        <v>編成</v>
      </c>
      <c r="C1678" t="s">
        <v>3750</v>
      </c>
      <c r="D1678" s="1" t="str">
        <f>VLOOKUP($C1678,クラス一覧!$A:$J,10,FALSE)</f>
        <v>IT</v>
      </c>
      <c r="E1678" s="1">
        <f>VLOOKUP($C1678,クラス一覧!$A:$J,8,FALSE)</f>
        <v>26</v>
      </c>
      <c r="F1678" s="1" t="str">
        <f>VLOOKUP($C1678,クラス一覧!$A:$J,9,FALSE)</f>
        <v>寺澤</v>
      </c>
      <c r="G1678" s="1" t="str">
        <f>VLOOKUP($H1678,科目一覧!$A:$G,3,FALSE)</f>
        <v>プログラミング</v>
      </c>
      <c r="H1678" t="s">
        <v>127</v>
      </c>
      <c r="I1678" s="1" t="str">
        <f>VLOOKUP($H1678,科目一覧!$A:$G,7,FALSE)</f>
        <v>藤原</v>
      </c>
      <c r="J1678" s="1" t="str">
        <f>VLOOKUP($I1678,教員一覧!$A:$D,2,FALSE)</f>
        <v>IT</v>
      </c>
      <c r="K1678" s="1" t="str">
        <f>VLOOKUP($I1678,教員一覧!$A:$D,3,FALSE)</f>
        <v>　</v>
      </c>
      <c r="L1678" s="1" t="str">
        <f>VLOOKUP($I1678,教員一覧!$A:$D,4,FALSE)</f>
        <v>専任</v>
      </c>
      <c r="M1678" t="s">
        <v>1725</v>
      </c>
      <c r="N1678" t="s">
        <v>3789</v>
      </c>
      <c r="O1678" t="s">
        <v>34</v>
      </c>
      <c r="P1678" t="s">
        <v>9</v>
      </c>
      <c r="Q1678">
        <v>3</v>
      </c>
      <c r="R1678">
        <v>3301</v>
      </c>
      <c r="S1678" s="1" t="str">
        <f>VLOOKUP($R1678,教室一覧!$A:$B,2,FALSE)</f>
        <v>ノート対応</v>
      </c>
      <c r="T1678" s="1">
        <f>VLOOKUP($R1678,教室一覧!$A:$C,3,FALSE)</f>
        <v>36</v>
      </c>
      <c r="U1678" s="1" t="str">
        <f>VLOOKUP($R1678,教室一覧!$A:$D,4,FALSE)</f>
        <v>3号館</v>
      </c>
      <c r="V1678" s="1" t="str">
        <f>VLOOKUP($R1678,教室一覧!$A:$E,5,FALSE)</f>
        <v>3F</v>
      </c>
      <c r="W1678"/>
      <c r="X1678"/>
      <c r="Y1678" s="1" t="str">
        <f>VLOOKUP($O1678,教員一覧!$A:$D,2,FALSE)</f>
        <v>IT</v>
      </c>
      <c r="Z1678" s="1" t="str">
        <f>VLOOKUP($O1678,教員一覧!$A:$D,3,FALSE)</f>
        <v>　</v>
      </c>
      <c r="AA1678" s="1" t="str">
        <f>VLOOKUP($O1678,教員一覧!$A:$D,4,FALSE)</f>
        <v>非常勤</v>
      </c>
      <c r="AB1678" s="1" t="str">
        <f t="shared" si="527"/>
        <v/>
      </c>
      <c r="AC1678" s="14" t="s">
        <v>1725</v>
      </c>
      <c r="AD1678" s="14" t="s">
        <v>163</v>
      </c>
      <c r="AE1678" s="14" t="s">
        <v>34</v>
      </c>
      <c r="AF1678" s="14" t="s">
        <v>9</v>
      </c>
      <c r="AG1678" s="14">
        <v>3</v>
      </c>
      <c r="AH1678" s="14">
        <v>3301</v>
      </c>
      <c r="AI1678" s="15" t="str">
        <f t="shared" si="528"/>
        <v/>
      </c>
      <c r="AJ1678" s="15" t="str">
        <f t="shared" si="529"/>
        <v/>
      </c>
      <c r="AK1678" s="15" t="str">
        <f t="shared" si="530"/>
        <v/>
      </c>
      <c r="AL1678" s="15" t="str">
        <f t="shared" si="531"/>
        <v/>
      </c>
      <c r="AM1678" s="15" t="str">
        <f t="shared" si="532"/>
        <v/>
      </c>
      <c r="AN1678" s="15" t="str">
        <f t="shared" si="533"/>
        <v/>
      </c>
      <c r="AO1678" s="15" t="str">
        <f t="shared" si="534"/>
        <v/>
      </c>
      <c r="AP1678" s="9" t="str">
        <f t="shared" si="535"/>
        <v>SE1A月3</v>
      </c>
      <c r="AQ1678" s="9">
        <f t="shared" si="536"/>
        <v>0.125</v>
      </c>
      <c r="AR1678" s="11" t="str">
        <f t="shared" si="537"/>
        <v>杉原月3</v>
      </c>
      <c r="AS1678" s="11">
        <f t="shared" si="543"/>
        <v>0.16666666666666666</v>
      </c>
      <c r="AT1678">
        <v>6</v>
      </c>
      <c r="AU1678" s="12">
        <f t="shared" si="538"/>
        <v>4.333333333333333</v>
      </c>
      <c r="AV1678" s="13" t="str">
        <f t="shared" si="539"/>
        <v>3301月3</v>
      </c>
      <c r="AW1678" s="13">
        <f t="shared" si="540"/>
        <v>0.16666666666666666</v>
      </c>
      <c r="AX1678" s="18" t="str">
        <f t="shared" si="541"/>
        <v>SE1ALCIT1D月33301</v>
      </c>
      <c r="AY1678" s="18">
        <f t="shared" si="542"/>
        <v>4.333333333333333</v>
      </c>
      <c r="AZ1678"/>
    </row>
    <row r="1679" spans="1:52" x14ac:dyDescent="0.15">
      <c r="A1679" s="1">
        <f t="shared" si="525"/>
        <v>1</v>
      </c>
      <c r="B1679" s="1" t="str">
        <f t="shared" si="526"/>
        <v>編成</v>
      </c>
      <c r="C1679" t="s">
        <v>3750</v>
      </c>
      <c r="D1679" s="1" t="str">
        <f>VLOOKUP($C1679,クラス一覧!$A:$J,10,FALSE)</f>
        <v>IT</v>
      </c>
      <c r="E1679" s="1">
        <f>VLOOKUP($C1679,クラス一覧!$A:$J,8,FALSE)</f>
        <v>26</v>
      </c>
      <c r="F1679" s="1" t="str">
        <f>VLOOKUP($C1679,クラス一覧!$A:$J,9,FALSE)</f>
        <v>寺澤</v>
      </c>
      <c r="G1679" s="1" t="str">
        <f>VLOOKUP($H1679,科目一覧!$A:$G,3,FALSE)</f>
        <v>プログラミング</v>
      </c>
      <c r="H1679" t="s">
        <v>127</v>
      </c>
      <c r="I1679" s="1" t="str">
        <f>VLOOKUP($H1679,科目一覧!$A:$G,7,FALSE)</f>
        <v>藤原</v>
      </c>
      <c r="J1679" s="1" t="str">
        <f>VLOOKUP($I1679,教員一覧!$A:$D,2,FALSE)</f>
        <v>IT</v>
      </c>
      <c r="K1679" s="1" t="str">
        <f>VLOOKUP($I1679,教員一覧!$A:$D,3,FALSE)</f>
        <v>　</v>
      </c>
      <c r="L1679" s="1" t="str">
        <f>VLOOKUP($I1679,教員一覧!$A:$D,4,FALSE)</f>
        <v>専任</v>
      </c>
      <c r="M1679" t="s">
        <v>1726</v>
      </c>
      <c r="N1679" t="s">
        <v>3789</v>
      </c>
      <c r="O1679" t="s">
        <v>10</v>
      </c>
      <c r="P1679" t="s">
        <v>9</v>
      </c>
      <c r="Q1679">
        <v>3</v>
      </c>
      <c r="R1679">
        <v>3302</v>
      </c>
      <c r="S1679" s="1" t="str">
        <f>VLOOKUP($R1679,教室一覧!$A:$B,2,FALSE)</f>
        <v>ノート対応</v>
      </c>
      <c r="T1679" s="1">
        <f>VLOOKUP($R1679,教室一覧!$A:$C,3,FALSE)</f>
        <v>36</v>
      </c>
      <c r="U1679" s="1" t="str">
        <f>VLOOKUP($R1679,教室一覧!$A:$D,4,FALSE)</f>
        <v>3号館</v>
      </c>
      <c r="V1679" s="1" t="str">
        <f>VLOOKUP($R1679,教室一覧!$A:$E,5,FALSE)</f>
        <v>3F</v>
      </c>
      <c r="W1679"/>
      <c r="X1679"/>
      <c r="Y1679" s="1" t="str">
        <f>VLOOKUP($O1679,教員一覧!$A:$D,2,FALSE)</f>
        <v>IT</v>
      </c>
      <c r="Z1679" s="1" t="str">
        <f>VLOOKUP($O1679,教員一覧!$A:$D,3,FALSE)</f>
        <v>　</v>
      </c>
      <c r="AA1679" s="1" t="str">
        <f>VLOOKUP($O1679,教員一覧!$A:$D,4,FALSE)</f>
        <v>専任</v>
      </c>
      <c r="AB1679" s="1" t="str">
        <f t="shared" si="527"/>
        <v/>
      </c>
      <c r="AC1679" s="14" t="s">
        <v>1726</v>
      </c>
      <c r="AD1679" s="14" t="s">
        <v>163</v>
      </c>
      <c r="AE1679" s="14" t="s">
        <v>10</v>
      </c>
      <c r="AF1679" s="14" t="s">
        <v>9</v>
      </c>
      <c r="AG1679" s="14">
        <v>3</v>
      </c>
      <c r="AH1679" s="14">
        <v>3302</v>
      </c>
      <c r="AI1679" s="15" t="str">
        <f t="shared" si="528"/>
        <v/>
      </c>
      <c r="AJ1679" s="15" t="str">
        <f t="shared" si="529"/>
        <v/>
      </c>
      <c r="AK1679" s="15" t="str">
        <f t="shared" si="530"/>
        <v/>
      </c>
      <c r="AL1679" s="15" t="str">
        <f t="shared" si="531"/>
        <v/>
      </c>
      <c r="AM1679" s="15" t="str">
        <f t="shared" si="532"/>
        <v/>
      </c>
      <c r="AN1679" s="15" t="str">
        <f t="shared" si="533"/>
        <v/>
      </c>
      <c r="AO1679" s="15" t="str">
        <f t="shared" si="534"/>
        <v/>
      </c>
      <c r="AP1679" s="9" t="str">
        <f t="shared" si="535"/>
        <v>SE1A月3</v>
      </c>
      <c r="AQ1679" s="9">
        <f t="shared" si="536"/>
        <v>0.125</v>
      </c>
      <c r="AR1679" s="11" t="str">
        <f t="shared" si="537"/>
        <v>藤原月3</v>
      </c>
      <c r="AS1679" s="11">
        <f t="shared" si="543"/>
        <v>0.16666666666666666</v>
      </c>
      <c r="AT1679">
        <v>6</v>
      </c>
      <c r="AU1679" s="12">
        <f t="shared" si="538"/>
        <v>4.333333333333333</v>
      </c>
      <c r="AV1679" s="13" t="str">
        <f t="shared" si="539"/>
        <v>3302月3</v>
      </c>
      <c r="AW1679" s="13">
        <f t="shared" si="540"/>
        <v>8.3333333333333329E-2</v>
      </c>
      <c r="AX1679" s="18" t="str">
        <f t="shared" si="541"/>
        <v>SE1ALCIT1E月33302</v>
      </c>
      <c r="AY1679" s="18">
        <f t="shared" si="542"/>
        <v>2.1666666666666665</v>
      </c>
      <c r="AZ1679"/>
    </row>
    <row r="1680" spans="1:52" x14ac:dyDescent="0.15">
      <c r="A1680" s="1">
        <f t="shared" si="525"/>
        <v>1</v>
      </c>
      <c r="B1680" s="1" t="str">
        <f t="shared" si="526"/>
        <v>編成</v>
      </c>
      <c r="C1680" t="s">
        <v>3750</v>
      </c>
      <c r="D1680" s="1" t="str">
        <f>VLOOKUP($C1680,クラス一覧!$A:$J,10,FALSE)</f>
        <v>IT</v>
      </c>
      <c r="E1680" s="1">
        <f>VLOOKUP($C1680,クラス一覧!$A:$J,8,FALSE)</f>
        <v>26</v>
      </c>
      <c r="F1680" s="1" t="str">
        <f>VLOOKUP($C1680,クラス一覧!$A:$J,9,FALSE)</f>
        <v>寺澤</v>
      </c>
      <c r="G1680" s="1" t="str">
        <f>VLOOKUP($H1680,科目一覧!$A:$G,3,FALSE)</f>
        <v>プログラミング</v>
      </c>
      <c r="H1680" t="s">
        <v>127</v>
      </c>
      <c r="I1680" s="1" t="str">
        <f>VLOOKUP($H1680,科目一覧!$A:$G,7,FALSE)</f>
        <v>藤原</v>
      </c>
      <c r="J1680" s="1" t="str">
        <f>VLOOKUP($I1680,教員一覧!$A:$D,2,FALSE)</f>
        <v>IT</v>
      </c>
      <c r="K1680" s="1" t="str">
        <f>VLOOKUP($I1680,教員一覧!$A:$D,3,FALSE)</f>
        <v>　</v>
      </c>
      <c r="L1680" s="1" t="str">
        <f>VLOOKUP($I1680,教員一覧!$A:$D,4,FALSE)</f>
        <v>専任</v>
      </c>
      <c r="M1680" t="s">
        <v>1727</v>
      </c>
      <c r="N1680" t="s">
        <v>3789</v>
      </c>
      <c r="O1680" t="s">
        <v>16</v>
      </c>
      <c r="P1680" t="s">
        <v>9</v>
      </c>
      <c r="Q1680">
        <v>3</v>
      </c>
      <c r="R1680">
        <v>3303</v>
      </c>
      <c r="S1680" s="1" t="str">
        <f>VLOOKUP($R1680,教室一覧!$A:$B,2,FALSE)</f>
        <v>ノート対応</v>
      </c>
      <c r="T1680" s="1">
        <f>VLOOKUP($R1680,教室一覧!$A:$C,3,FALSE)</f>
        <v>36</v>
      </c>
      <c r="U1680" s="1" t="str">
        <f>VLOOKUP($R1680,教室一覧!$A:$D,4,FALSE)</f>
        <v>3号館</v>
      </c>
      <c r="V1680" s="1" t="str">
        <f>VLOOKUP($R1680,教室一覧!$A:$E,5,FALSE)</f>
        <v>3F</v>
      </c>
      <c r="W1680"/>
      <c r="X1680"/>
      <c r="Y1680" s="1" t="str">
        <f>VLOOKUP($O1680,教員一覧!$A:$D,2,FALSE)</f>
        <v>IT</v>
      </c>
      <c r="Z1680" s="1" t="str">
        <f>VLOOKUP($O1680,教員一覧!$A:$D,3,FALSE)</f>
        <v>　</v>
      </c>
      <c r="AA1680" s="1" t="str">
        <f>VLOOKUP($O1680,教員一覧!$A:$D,4,FALSE)</f>
        <v>非常勤</v>
      </c>
      <c r="AB1680" s="1" t="str">
        <f t="shared" si="527"/>
        <v/>
      </c>
      <c r="AC1680" s="14" t="s">
        <v>1727</v>
      </c>
      <c r="AD1680" s="14" t="s">
        <v>163</v>
      </c>
      <c r="AE1680" s="14" t="s">
        <v>16</v>
      </c>
      <c r="AF1680" s="14" t="s">
        <v>9</v>
      </c>
      <c r="AG1680" s="14">
        <v>3</v>
      </c>
      <c r="AH1680" s="14">
        <v>3303</v>
      </c>
      <c r="AI1680" s="15" t="str">
        <f t="shared" si="528"/>
        <v/>
      </c>
      <c r="AJ1680" s="15" t="str">
        <f t="shared" si="529"/>
        <v/>
      </c>
      <c r="AK1680" s="15" t="str">
        <f t="shared" si="530"/>
        <v/>
      </c>
      <c r="AL1680" s="15" t="str">
        <f t="shared" si="531"/>
        <v/>
      </c>
      <c r="AM1680" s="15" t="str">
        <f t="shared" si="532"/>
        <v/>
      </c>
      <c r="AN1680" s="15" t="str">
        <f t="shared" si="533"/>
        <v/>
      </c>
      <c r="AO1680" s="15" t="str">
        <f t="shared" si="534"/>
        <v/>
      </c>
      <c r="AP1680" s="9" t="str">
        <f t="shared" si="535"/>
        <v>SE1A月3</v>
      </c>
      <c r="AQ1680" s="9">
        <f t="shared" si="536"/>
        <v>0.125</v>
      </c>
      <c r="AR1680" s="11" t="str">
        <f t="shared" si="537"/>
        <v>梶山月3</v>
      </c>
      <c r="AS1680" s="11">
        <f t="shared" si="543"/>
        <v>0.16666666666666666</v>
      </c>
      <c r="AT1680">
        <v>6</v>
      </c>
      <c r="AU1680" s="12">
        <f t="shared" si="538"/>
        <v>4.333333333333333</v>
      </c>
      <c r="AV1680" s="13" t="str">
        <f t="shared" si="539"/>
        <v>3303月3</v>
      </c>
      <c r="AW1680" s="13">
        <f t="shared" si="540"/>
        <v>8.3333333333333329E-2</v>
      </c>
      <c r="AX1680" s="18" t="str">
        <f t="shared" si="541"/>
        <v>SE1ALCIT1F月33303</v>
      </c>
      <c r="AY1680" s="18">
        <f t="shared" si="542"/>
        <v>2.1666666666666665</v>
      </c>
      <c r="AZ1680"/>
    </row>
    <row r="1681" spans="1:52" x14ac:dyDescent="0.15">
      <c r="A1681" s="1">
        <f t="shared" si="525"/>
        <v>1</v>
      </c>
      <c r="B1681" s="1" t="str">
        <f t="shared" si="526"/>
        <v>編成</v>
      </c>
      <c r="C1681" t="s">
        <v>3750</v>
      </c>
      <c r="D1681" s="1" t="str">
        <f>VLOOKUP($C1681,クラス一覧!$A:$J,10,FALSE)</f>
        <v>IT</v>
      </c>
      <c r="E1681" s="1">
        <f>VLOOKUP($C1681,クラス一覧!$A:$J,8,FALSE)</f>
        <v>26</v>
      </c>
      <c r="F1681" s="1" t="str">
        <f>VLOOKUP($C1681,クラス一覧!$A:$J,9,FALSE)</f>
        <v>寺澤</v>
      </c>
      <c r="G1681" s="1" t="str">
        <f>VLOOKUP($H1681,科目一覧!$A:$G,3,FALSE)</f>
        <v>情報処理</v>
      </c>
      <c r="H1681" t="s">
        <v>3056</v>
      </c>
      <c r="I1681" s="1" t="str">
        <f>VLOOKUP($H1681,科目一覧!$A:$G,7,FALSE)</f>
        <v>奥田</v>
      </c>
      <c r="J1681" s="1" t="str">
        <f>VLOOKUP($I1681,教員一覧!$A:$D,2,FALSE)</f>
        <v>ゲーム</v>
      </c>
      <c r="K1681" s="1" t="str">
        <f>VLOOKUP($I1681,教員一覧!$A:$D,3,FALSE)</f>
        <v>プログラム</v>
      </c>
      <c r="L1681" s="1" t="str">
        <f>VLOOKUP($I1681,教員一覧!$A:$D,4,FALSE)</f>
        <v>専任</v>
      </c>
      <c r="M1681" t="s">
        <v>128</v>
      </c>
      <c r="N1681" t="s">
        <v>3789</v>
      </c>
      <c r="O1681" t="s">
        <v>61</v>
      </c>
      <c r="P1681" t="s">
        <v>9</v>
      </c>
      <c r="Q1681">
        <v>4</v>
      </c>
      <c r="R1681">
        <v>3201</v>
      </c>
      <c r="S1681" s="1" t="str">
        <f>VLOOKUP($R1681,教室一覧!$A:$B,2,FALSE)</f>
        <v>普通教室</v>
      </c>
      <c r="T1681" s="1">
        <f>VLOOKUP($R1681,教室一覧!$A:$C,3,FALSE)</f>
        <v>36</v>
      </c>
      <c r="U1681" s="1" t="str">
        <f>VLOOKUP($R1681,教室一覧!$A:$D,4,FALSE)</f>
        <v>3号館</v>
      </c>
      <c r="V1681" s="1" t="str">
        <f>VLOOKUP($R1681,教室一覧!$A:$E,5,FALSE)</f>
        <v>2F</v>
      </c>
      <c r="W1681"/>
      <c r="X1681"/>
      <c r="Y1681" s="1" t="str">
        <f>VLOOKUP($O1681,教員一覧!$A:$D,2,FALSE)</f>
        <v>ゲーム</v>
      </c>
      <c r="Z1681" s="1" t="str">
        <f>VLOOKUP($O1681,教員一覧!$A:$D,3,FALSE)</f>
        <v>プログラム</v>
      </c>
      <c r="AA1681" s="1" t="str">
        <f>VLOOKUP($O1681,教員一覧!$A:$D,4,FALSE)</f>
        <v>専任</v>
      </c>
      <c r="AB1681" s="1" t="str">
        <f t="shared" si="527"/>
        <v/>
      </c>
      <c r="AC1681" s="14" t="s">
        <v>128</v>
      </c>
      <c r="AD1681" s="14" t="s">
        <v>163</v>
      </c>
      <c r="AE1681" s="14" t="s">
        <v>61</v>
      </c>
      <c r="AF1681" s="14" t="s">
        <v>9</v>
      </c>
      <c r="AG1681" s="14">
        <v>4</v>
      </c>
      <c r="AH1681" s="14">
        <v>3201</v>
      </c>
      <c r="AI1681" s="15" t="str">
        <f t="shared" si="528"/>
        <v/>
      </c>
      <c r="AJ1681" s="15" t="str">
        <f t="shared" si="529"/>
        <v/>
      </c>
      <c r="AK1681" s="15" t="str">
        <f t="shared" si="530"/>
        <v/>
      </c>
      <c r="AL1681" s="15" t="str">
        <f t="shared" si="531"/>
        <v/>
      </c>
      <c r="AM1681" s="15" t="str">
        <f t="shared" si="532"/>
        <v/>
      </c>
      <c r="AN1681" s="15" t="str">
        <f t="shared" si="533"/>
        <v/>
      </c>
      <c r="AO1681" s="15" t="str">
        <f t="shared" si="534"/>
        <v/>
      </c>
      <c r="AP1681" s="9" t="str">
        <f t="shared" si="535"/>
        <v>SE1A月4</v>
      </c>
      <c r="AQ1681" s="9">
        <f t="shared" si="536"/>
        <v>0.33333333333333331</v>
      </c>
      <c r="AR1681" s="11" t="str">
        <f t="shared" si="537"/>
        <v>奥田月4</v>
      </c>
      <c r="AS1681" s="11">
        <f t="shared" si="543"/>
        <v>0.16666666666666666</v>
      </c>
      <c r="AT1681">
        <v>3</v>
      </c>
      <c r="AU1681" s="12">
        <f t="shared" si="538"/>
        <v>8.6666666666666661</v>
      </c>
      <c r="AV1681" s="13" t="str">
        <f t="shared" si="539"/>
        <v>3201月4</v>
      </c>
      <c r="AW1681" s="13">
        <f t="shared" si="540"/>
        <v>0.16666666666666666</v>
      </c>
      <c r="AX1681" s="18" t="str">
        <f t="shared" si="541"/>
        <v>SE1ALFEIT1A月43201</v>
      </c>
      <c r="AY1681" s="18">
        <f t="shared" si="542"/>
        <v>8.6666666666666661</v>
      </c>
      <c r="AZ1681"/>
    </row>
    <row r="1682" spans="1:52" x14ac:dyDescent="0.15">
      <c r="A1682" s="1">
        <f t="shared" si="525"/>
        <v>1</v>
      </c>
      <c r="B1682" s="1" t="str">
        <f t="shared" si="526"/>
        <v>編成</v>
      </c>
      <c r="C1682" t="s">
        <v>3750</v>
      </c>
      <c r="D1682" s="1" t="str">
        <f>VLOOKUP($C1682,クラス一覧!$A:$J,10,FALSE)</f>
        <v>IT</v>
      </c>
      <c r="E1682" s="1">
        <f>VLOOKUP($C1682,クラス一覧!$A:$J,8,FALSE)</f>
        <v>26</v>
      </c>
      <c r="F1682" s="1" t="str">
        <f>VLOOKUP($C1682,クラス一覧!$A:$J,9,FALSE)</f>
        <v>寺澤</v>
      </c>
      <c r="G1682" s="1" t="str">
        <f>VLOOKUP($H1682,科目一覧!$A:$G,3,FALSE)</f>
        <v>情報処理</v>
      </c>
      <c r="H1682" t="s">
        <v>3056</v>
      </c>
      <c r="I1682" s="1" t="str">
        <f>VLOOKUP($H1682,科目一覧!$A:$G,7,FALSE)</f>
        <v>奥田</v>
      </c>
      <c r="J1682" s="1" t="str">
        <f>VLOOKUP($I1682,教員一覧!$A:$D,2,FALSE)</f>
        <v>ゲーム</v>
      </c>
      <c r="K1682" s="1" t="str">
        <f>VLOOKUP($I1682,教員一覧!$A:$D,3,FALSE)</f>
        <v>プログラム</v>
      </c>
      <c r="L1682" s="1" t="str">
        <f>VLOOKUP($I1682,教員一覧!$A:$D,4,FALSE)</f>
        <v>専任</v>
      </c>
      <c r="M1682" t="s">
        <v>129</v>
      </c>
      <c r="N1682" t="s">
        <v>3789</v>
      </c>
      <c r="O1682" t="s">
        <v>8</v>
      </c>
      <c r="P1682" t="s">
        <v>9</v>
      </c>
      <c r="Q1682">
        <v>4</v>
      </c>
      <c r="R1682">
        <v>3202</v>
      </c>
      <c r="S1682" s="1" t="str">
        <f>VLOOKUP($R1682,教室一覧!$A:$B,2,FALSE)</f>
        <v>普通教室</v>
      </c>
      <c r="T1682" s="1">
        <f>VLOOKUP($R1682,教室一覧!$A:$C,3,FALSE)</f>
        <v>36</v>
      </c>
      <c r="U1682" s="1" t="str">
        <f>VLOOKUP($R1682,教室一覧!$A:$D,4,FALSE)</f>
        <v>3号館</v>
      </c>
      <c r="V1682" s="1" t="str">
        <f>VLOOKUP($R1682,教室一覧!$A:$E,5,FALSE)</f>
        <v>2F</v>
      </c>
      <c r="W1682"/>
      <c r="X1682"/>
      <c r="Y1682" s="1" t="str">
        <f>VLOOKUP($O1682,教員一覧!$A:$D,2,FALSE)</f>
        <v>IT</v>
      </c>
      <c r="Z1682" s="1" t="str">
        <f>VLOOKUP($O1682,教員一覧!$A:$D,3,FALSE)</f>
        <v>　</v>
      </c>
      <c r="AA1682" s="1" t="str">
        <f>VLOOKUP($O1682,教員一覧!$A:$D,4,FALSE)</f>
        <v>専任</v>
      </c>
      <c r="AB1682" s="1" t="str">
        <f t="shared" si="527"/>
        <v>担任</v>
      </c>
      <c r="AC1682" s="14" t="s">
        <v>129</v>
      </c>
      <c r="AD1682" s="14" t="s">
        <v>163</v>
      </c>
      <c r="AE1682" s="14" t="s">
        <v>8</v>
      </c>
      <c r="AF1682" s="14" t="s">
        <v>9</v>
      </c>
      <c r="AG1682" s="14">
        <v>4</v>
      </c>
      <c r="AH1682" s="14">
        <v>3202</v>
      </c>
      <c r="AI1682" s="15" t="str">
        <f t="shared" si="528"/>
        <v/>
      </c>
      <c r="AJ1682" s="15" t="str">
        <f t="shared" si="529"/>
        <v/>
      </c>
      <c r="AK1682" s="15" t="str">
        <f t="shared" si="530"/>
        <v/>
      </c>
      <c r="AL1682" s="15" t="str">
        <f t="shared" si="531"/>
        <v/>
      </c>
      <c r="AM1682" s="15" t="str">
        <f t="shared" si="532"/>
        <v/>
      </c>
      <c r="AN1682" s="15" t="str">
        <f t="shared" si="533"/>
        <v/>
      </c>
      <c r="AO1682" s="15" t="str">
        <f t="shared" si="534"/>
        <v/>
      </c>
      <c r="AP1682" s="9" t="str">
        <f t="shared" si="535"/>
        <v>SE1A月4</v>
      </c>
      <c r="AQ1682" s="9">
        <f t="shared" si="536"/>
        <v>0.33333333333333331</v>
      </c>
      <c r="AR1682" s="11" t="str">
        <f t="shared" si="537"/>
        <v>寺澤月4</v>
      </c>
      <c r="AS1682" s="11">
        <f t="shared" si="543"/>
        <v>0.16666666666666666</v>
      </c>
      <c r="AT1682">
        <v>3</v>
      </c>
      <c r="AU1682" s="12">
        <f t="shared" si="538"/>
        <v>8.6666666666666661</v>
      </c>
      <c r="AV1682" s="13" t="str">
        <f t="shared" si="539"/>
        <v>3202月4</v>
      </c>
      <c r="AW1682" s="13">
        <f t="shared" si="540"/>
        <v>0.16666666666666666</v>
      </c>
      <c r="AX1682" s="18" t="str">
        <f t="shared" si="541"/>
        <v>SE1ALFEIT1B月43202</v>
      </c>
      <c r="AY1682" s="18">
        <f t="shared" si="542"/>
        <v>8.6666666666666661</v>
      </c>
      <c r="AZ1682"/>
    </row>
    <row r="1683" spans="1:52" x14ac:dyDescent="0.15">
      <c r="A1683" s="1">
        <f t="shared" si="525"/>
        <v>1</v>
      </c>
      <c r="B1683" s="1" t="str">
        <f t="shared" si="526"/>
        <v>編成</v>
      </c>
      <c r="C1683" t="s">
        <v>3750</v>
      </c>
      <c r="D1683" s="1" t="str">
        <f>VLOOKUP($C1683,クラス一覧!$A:$J,10,FALSE)</f>
        <v>IT</v>
      </c>
      <c r="E1683" s="1">
        <f>VLOOKUP($C1683,クラス一覧!$A:$J,8,FALSE)</f>
        <v>26</v>
      </c>
      <c r="F1683" s="1" t="str">
        <f>VLOOKUP($C1683,クラス一覧!$A:$J,9,FALSE)</f>
        <v>寺澤</v>
      </c>
      <c r="G1683" s="1" t="str">
        <f>VLOOKUP($H1683,科目一覧!$A:$G,3,FALSE)</f>
        <v>情報処理</v>
      </c>
      <c r="H1683" t="s">
        <v>3056</v>
      </c>
      <c r="I1683" s="1" t="str">
        <f>VLOOKUP($H1683,科目一覧!$A:$G,7,FALSE)</f>
        <v>奥田</v>
      </c>
      <c r="J1683" s="1" t="str">
        <f>VLOOKUP($I1683,教員一覧!$A:$D,2,FALSE)</f>
        <v>ゲーム</v>
      </c>
      <c r="K1683" s="1" t="str">
        <f>VLOOKUP($I1683,教員一覧!$A:$D,3,FALSE)</f>
        <v>プログラム</v>
      </c>
      <c r="L1683" s="1" t="str">
        <f>VLOOKUP($I1683,教員一覧!$A:$D,4,FALSE)</f>
        <v>専任</v>
      </c>
      <c r="M1683" t="s">
        <v>130</v>
      </c>
      <c r="N1683" t="s">
        <v>3789</v>
      </c>
      <c r="O1683" t="s">
        <v>1484</v>
      </c>
      <c r="P1683" t="s">
        <v>9</v>
      </c>
      <c r="Q1683">
        <v>4</v>
      </c>
      <c r="R1683">
        <v>3203</v>
      </c>
      <c r="S1683" s="1" t="str">
        <f>VLOOKUP($R1683,教室一覧!$A:$B,2,FALSE)</f>
        <v>普通教室</v>
      </c>
      <c r="T1683" s="1">
        <f>VLOOKUP($R1683,教室一覧!$A:$C,3,FALSE)</f>
        <v>36</v>
      </c>
      <c r="U1683" s="1" t="str">
        <f>VLOOKUP($R1683,教室一覧!$A:$D,4,FALSE)</f>
        <v>3号館</v>
      </c>
      <c r="V1683" s="1" t="str">
        <f>VLOOKUP($R1683,教室一覧!$A:$E,5,FALSE)</f>
        <v>2F</v>
      </c>
      <c r="W1683"/>
      <c r="X1683"/>
      <c r="Y1683" s="1" t="str">
        <f>VLOOKUP($O1683,教員一覧!$A:$D,2,FALSE)</f>
        <v>IT</v>
      </c>
      <c r="Z1683" s="1" t="str">
        <f>VLOOKUP($O1683,教員一覧!$A:$D,3,FALSE)</f>
        <v>　</v>
      </c>
      <c r="AA1683" s="1" t="str">
        <f>VLOOKUP($O1683,教員一覧!$A:$D,4,FALSE)</f>
        <v>非常勤</v>
      </c>
      <c r="AB1683" s="1" t="str">
        <f t="shared" si="527"/>
        <v/>
      </c>
      <c r="AC1683" s="14" t="s">
        <v>130</v>
      </c>
      <c r="AD1683" s="14" t="s">
        <v>163</v>
      </c>
      <c r="AE1683" s="14" t="s">
        <v>1484</v>
      </c>
      <c r="AF1683" s="14" t="s">
        <v>9</v>
      </c>
      <c r="AG1683" s="14">
        <v>4</v>
      </c>
      <c r="AH1683" s="14">
        <v>3203</v>
      </c>
      <c r="AI1683" s="15" t="str">
        <f t="shared" si="528"/>
        <v/>
      </c>
      <c r="AJ1683" s="15" t="str">
        <f t="shared" si="529"/>
        <v/>
      </c>
      <c r="AK1683" s="15" t="str">
        <f t="shared" si="530"/>
        <v/>
      </c>
      <c r="AL1683" s="15" t="str">
        <f t="shared" si="531"/>
        <v/>
      </c>
      <c r="AM1683" s="15" t="str">
        <f t="shared" si="532"/>
        <v/>
      </c>
      <c r="AN1683" s="15" t="str">
        <f t="shared" si="533"/>
        <v/>
      </c>
      <c r="AO1683" s="15" t="str">
        <f t="shared" si="534"/>
        <v/>
      </c>
      <c r="AP1683" s="9" t="str">
        <f t="shared" si="535"/>
        <v>SE1A月4</v>
      </c>
      <c r="AQ1683" s="9">
        <f t="shared" si="536"/>
        <v>0.33333333333333331</v>
      </c>
      <c r="AR1683" s="11" t="str">
        <f t="shared" si="537"/>
        <v>吹野月4</v>
      </c>
      <c r="AS1683" s="11">
        <f t="shared" si="543"/>
        <v>0.16666666666666666</v>
      </c>
      <c r="AT1683">
        <v>3</v>
      </c>
      <c r="AU1683" s="12">
        <f t="shared" si="538"/>
        <v>8.6666666666666661</v>
      </c>
      <c r="AV1683" s="13" t="str">
        <f t="shared" si="539"/>
        <v>3203月4</v>
      </c>
      <c r="AW1683" s="13">
        <f t="shared" si="540"/>
        <v>0.16666666666666666</v>
      </c>
      <c r="AX1683" s="18" t="str">
        <f t="shared" si="541"/>
        <v>SE1ALFEIT1C月43203</v>
      </c>
      <c r="AY1683" s="18">
        <f t="shared" si="542"/>
        <v>8.6666666666666661</v>
      </c>
      <c r="AZ1683"/>
    </row>
    <row r="1684" spans="1:52" x14ac:dyDescent="0.15">
      <c r="A1684" s="1">
        <f t="shared" si="525"/>
        <v>1</v>
      </c>
      <c r="B1684" s="1" t="str">
        <f t="shared" si="526"/>
        <v>編成</v>
      </c>
      <c r="C1684" t="s">
        <v>3750</v>
      </c>
      <c r="D1684" s="1" t="str">
        <f>VLOOKUP($C1684,クラス一覧!$A:$J,10,FALSE)</f>
        <v>IT</v>
      </c>
      <c r="E1684" s="1">
        <f>VLOOKUP($C1684,クラス一覧!$A:$J,8,FALSE)</f>
        <v>26</v>
      </c>
      <c r="F1684" s="1" t="str">
        <f>VLOOKUP($C1684,クラス一覧!$A:$J,9,FALSE)</f>
        <v>寺澤</v>
      </c>
      <c r="G1684" s="1" t="str">
        <f>VLOOKUP($H1684,科目一覧!$A:$G,3,FALSE)</f>
        <v>プログラミング</v>
      </c>
      <c r="H1684" t="s">
        <v>1811</v>
      </c>
      <c r="I1684" s="1" t="str">
        <f>VLOOKUP($H1684,科目一覧!$A:$G,7,FALSE)</f>
        <v>藤原</v>
      </c>
      <c r="J1684" s="1" t="str">
        <f>VLOOKUP($I1684,教員一覧!$A:$D,2,FALSE)</f>
        <v>IT</v>
      </c>
      <c r="K1684" s="1" t="str">
        <f>VLOOKUP($I1684,教員一覧!$A:$D,3,FALSE)</f>
        <v>　</v>
      </c>
      <c r="L1684" s="1" t="str">
        <f>VLOOKUP($I1684,教員一覧!$A:$D,4,FALSE)</f>
        <v>専任</v>
      </c>
      <c r="M1684" t="s">
        <v>1721</v>
      </c>
      <c r="N1684" t="s">
        <v>3789</v>
      </c>
      <c r="O1684" t="s">
        <v>1604</v>
      </c>
      <c r="P1684" t="s">
        <v>13</v>
      </c>
      <c r="Q1684">
        <v>2</v>
      </c>
      <c r="R1684">
        <v>3301</v>
      </c>
      <c r="S1684" s="1" t="str">
        <f>VLOOKUP($R1684,教室一覧!$A:$B,2,FALSE)</f>
        <v>ノート対応</v>
      </c>
      <c r="T1684" s="1">
        <f>VLOOKUP($R1684,教室一覧!$A:$C,3,FALSE)</f>
        <v>36</v>
      </c>
      <c r="U1684" s="1" t="str">
        <f>VLOOKUP($R1684,教室一覧!$A:$D,4,FALSE)</f>
        <v>3号館</v>
      </c>
      <c r="V1684" s="1" t="str">
        <f>VLOOKUP($R1684,教室一覧!$A:$E,5,FALSE)</f>
        <v>3F</v>
      </c>
      <c r="W1684"/>
      <c r="X1684"/>
      <c r="Y1684" s="1" t="str">
        <f>VLOOKUP($O1684,教員一覧!$A:$D,2,FALSE)</f>
        <v>IT</v>
      </c>
      <c r="Z1684" s="1" t="str">
        <f>VLOOKUP($O1684,教員一覧!$A:$D,3,FALSE)</f>
        <v>　</v>
      </c>
      <c r="AA1684" s="1" t="str">
        <f>VLOOKUP($O1684,教員一覧!$A:$D,4,FALSE)</f>
        <v>専任</v>
      </c>
      <c r="AB1684" s="1" t="str">
        <f t="shared" si="527"/>
        <v/>
      </c>
      <c r="AC1684" s="14" t="s">
        <v>1721</v>
      </c>
      <c r="AD1684" s="14" t="s">
        <v>163</v>
      </c>
      <c r="AE1684" s="14" t="s">
        <v>1604</v>
      </c>
      <c r="AF1684" s="14" t="s">
        <v>13</v>
      </c>
      <c r="AG1684" s="14">
        <v>2</v>
      </c>
      <c r="AH1684" s="14">
        <v>3301</v>
      </c>
      <c r="AI1684" s="15" t="str">
        <f t="shared" si="528"/>
        <v/>
      </c>
      <c r="AJ1684" s="15" t="str">
        <f t="shared" si="529"/>
        <v/>
      </c>
      <c r="AK1684" s="15" t="str">
        <f t="shared" si="530"/>
        <v/>
      </c>
      <c r="AL1684" s="15" t="str">
        <f t="shared" si="531"/>
        <v/>
      </c>
      <c r="AM1684" s="15" t="str">
        <f t="shared" si="532"/>
        <v/>
      </c>
      <c r="AN1684" s="15" t="str">
        <f t="shared" si="533"/>
        <v/>
      </c>
      <c r="AO1684" s="15" t="str">
        <f t="shared" si="534"/>
        <v/>
      </c>
      <c r="AP1684" s="9" t="str">
        <f t="shared" si="535"/>
        <v>SE1A水2</v>
      </c>
      <c r="AQ1684" s="9">
        <f t="shared" si="536"/>
        <v>0.16666666666666666</v>
      </c>
      <c r="AR1684" s="11" t="str">
        <f t="shared" si="537"/>
        <v>角野水2</v>
      </c>
      <c r="AS1684" s="11">
        <f t="shared" si="543"/>
        <v>8.3333333333333329E-2</v>
      </c>
      <c r="AT1684">
        <v>6</v>
      </c>
      <c r="AU1684" s="12">
        <f t="shared" si="538"/>
        <v>4.333333333333333</v>
      </c>
      <c r="AV1684" s="13" t="str">
        <f t="shared" si="539"/>
        <v>3301水2</v>
      </c>
      <c r="AW1684" s="13">
        <f t="shared" si="540"/>
        <v>8.3333333333333329E-2</v>
      </c>
      <c r="AX1684" s="18" t="str">
        <f t="shared" si="541"/>
        <v>SE1ALCIT1A水23301</v>
      </c>
      <c r="AY1684" s="18">
        <f t="shared" si="542"/>
        <v>4.333333333333333</v>
      </c>
      <c r="AZ1684"/>
    </row>
    <row r="1685" spans="1:52" x14ac:dyDescent="0.15">
      <c r="A1685" s="1">
        <f t="shared" si="525"/>
        <v>1</v>
      </c>
      <c r="B1685" s="1" t="str">
        <f t="shared" si="526"/>
        <v>編成</v>
      </c>
      <c r="C1685" t="s">
        <v>3750</v>
      </c>
      <c r="D1685" s="1" t="str">
        <f>VLOOKUP($C1685,クラス一覧!$A:$J,10,FALSE)</f>
        <v>IT</v>
      </c>
      <c r="E1685" s="1">
        <f>VLOOKUP($C1685,クラス一覧!$A:$J,8,FALSE)</f>
        <v>26</v>
      </c>
      <c r="F1685" s="1" t="str">
        <f>VLOOKUP($C1685,クラス一覧!$A:$J,9,FALSE)</f>
        <v>寺澤</v>
      </c>
      <c r="G1685" s="1" t="str">
        <f>VLOOKUP($H1685,科目一覧!$A:$G,3,FALSE)</f>
        <v>プログラミング</v>
      </c>
      <c r="H1685" t="s">
        <v>1811</v>
      </c>
      <c r="I1685" s="1" t="str">
        <f>VLOOKUP($H1685,科目一覧!$A:$G,7,FALSE)</f>
        <v>藤原</v>
      </c>
      <c r="J1685" s="1" t="str">
        <f>VLOOKUP($I1685,教員一覧!$A:$D,2,FALSE)</f>
        <v>IT</v>
      </c>
      <c r="K1685" s="1" t="str">
        <f>VLOOKUP($I1685,教員一覧!$A:$D,3,FALSE)</f>
        <v>　</v>
      </c>
      <c r="L1685" s="1" t="str">
        <f>VLOOKUP($I1685,教員一覧!$A:$D,4,FALSE)</f>
        <v>専任</v>
      </c>
      <c r="M1685" t="s">
        <v>1723</v>
      </c>
      <c r="N1685" t="s">
        <v>3789</v>
      </c>
      <c r="O1685" t="s">
        <v>1604</v>
      </c>
      <c r="P1685" t="s">
        <v>13</v>
      </c>
      <c r="Q1685">
        <v>2</v>
      </c>
      <c r="R1685">
        <v>3301</v>
      </c>
      <c r="S1685" s="1" t="str">
        <f>VLOOKUP($R1685,教室一覧!$A:$B,2,FALSE)</f>
        <v>ノート対応</v>
      </c>
      <c r="T1685" s="1">
        <f>VLOOKUP($R1685,教室一覧!$A:$C,3,FALSE)</f>
        <v>36</v>
      </c>
      <c r="U1685" s="1" t="str">
        <f>VLOOKUP($R1685,教室一覧!$A:$D,4,FALSE)</f>
        <v>3号館</v>
      </c>
      <c r="V1685" s="1" t="str">
        <f>VLOOKUP($R1685,教室一覧!$A:$E,5,FALSE)</f>
        <v>3F</v>
      </c>
      <c r="W1685"/>
      <c r="X1685"/>
      <c r="Y1685" s="1" t="str">
        <f>VLOOKUP($O1685,教員一覧!$A:$D,2,FALSE)</f>
        <v>IT</v>
      </c>
      <c r="Z1685" s="1" t="str">
        <f>VLOOKUP($O1685,教員一覧!$A:$D,3,FALSE)</f>
        <v>　</v>
      </c>
      <c r="AA1685" s="1" t="str">
        <f>VLOOKUP($O1685,教員一覧!$A:$D,4,FALSE)</f>
        <v>専任</v>
      </c>
      <c r="AB1685" s="1" t="str">
        <f t="shared" si="527"/>
        <v/>
      </c>
      <c r="AC1685" s="14" t="s">
        <v>1723</v>
      </c>
      <c r="AD1685" s="14" t="s">
        <v>163</v>
      </c>
      <c r="AE1685" s="14" t="s">
        <v>1604</v>
      </c>
      <c r="AF1685" s="14" t="s">
        <v>13</v>
      </c>
      <c r="AG1685" s="14">
        <v>2</v>
      </c>
      <c r="AH1685" s="14">
        <v>3301</v>
      </c>
      <c r="AI1685" s="15" t="str">
        <f t="shared" si="528"/>
        <v/>
      </c>
      <c r="AJ1685" s="15" t="str">
        <f t="shared" si="529"/>
        <v/>
      </c>
      <c r="AK1685" s="15" t="str">
        <f t="shared" si="530"/>
        <v/>
      </c>
      <c r="AL1685" s="15" t="str">
        <f t="shared" si="531"/>
        <v/>
      </c>
      <c r="AM1685" s="15" t="str">
        <f t="shared" si="532"/>
        <v/>
      </c>
      <c r="AN1685" s="15" t="str">
        <f t="shared" si="533"/>
        <v/>
      </c>
      <c r="AO1685" s="15" t="str">
        <f t="shared" si="534"/>
        <v/>
      </c>
      <c r="AP1685" s="9" t="str">
        <f t="shared" si="535"/>
        <v>SE1A水2</v>
      </c>
      <c r="AQ1685" s="9">
        <f t="shared" si="536"/>
        <v>0.16666666666666666</v>
      </c>
      <c r="AR1685" s="11" t="str">
        <f t="shared" si="537"/>
        <v>角野水2</v>
      </c>
      <c r="AS1685" s="11">
        <f t="shared" si="543"/>
        <v>8.3333333333333329E-2</v>
      </c>
      <c r="AT1685">
        <v>6</v>
      </c>
      <c r="AU1685" s="12">
        <f t="shared" si="538"/>
        <v>4.333333333333333</v>
      </c>
      <c r="AV1685" s="13" t="str">
        <f t="shared" si="539"/>
        <v>3301水2</v>
      </c>
      <c r="AW1685" s="13">
        <f t="shared" si="540"/>
        <v>8.3333333333333329E-2</v>
      </c>
      <c r="AX1685" s="18" t="str">
        <f t="shared" si="541"/>
        <v>SE1ALCIT1B水23301</v>
      </c>
      <c r="AY1685" s="18">
        <f t="shared" si="542"/>
        <v>4.333333333333333</v>
      </c>
      <c r="AZ1685"/>
    </row>
    <row r="1686" spans="1:52" x14ac:dyDescent="0.15">
      <c r="A1686" s="1">
        <f t="shared" si="525"/>
        <v>1</v>
      </c>
      <c r="B1686" s="1" t="str">
        <f t="shared" si="526"/>
        <v>編成</v>
      </c>
      <c r="C1686" t="s">
        <v>3750</v>
      </c>
      <c r="D1686" s="1" t="str">
        <f>VLOOKUP($C1686,クラス一覧!$A:$J,10,FALSE)</f>
        <v>IT</v>
      </c>
      <c r="E1686" s="1">
        <f>VLOOKUP($C1686,クラス一覧!$A:$J,8,FALSE)</f>
        <v>26</v>
      </c>
      <c r="F1686" s="1" t="str">
        <f>VLOOKUP($C1686,クラス一覧!$A:$J,9,FALSE)</f>
        <v>寺澤</v>
      </c>
      <c r="G1686" s="1" t="str">
        <f>VLOOKUP($H1686,科目一覧!$A:$G,3,FALSE)</f>
        <v>プログラミング</v>
      </c>
      <c r="H1686" t="s">
        <v>1811</v>
      </c>
      <c r="I1686" s="1" t="str">
        <f>VLOOKUP($H1686,科目一覧!$A:$G,7,FALSE)</f>
        <v>藤原</v>
      </c>
      <c r="J1686" s="1" t="str">
        <f>VLOOKUP($I1686,教員一覧!$A:$D,2,FALSE)</f>
        <v>IT</v>
      </c>
      <c r="K1686" s="1" t="str">
        <f>VLOOKUP($I1686,教員一覧!$A:$D,3,FALSE)</f>
        <v>　</v>
      </c>
      <c r="L1686" s="1" t="str">
        <f>VLOOKUP($I1686,教員一覧!$A:$D,4,FALSE)</f>
        <v>専任</v>
      </c>
      <c r="M1686" t="s">
        <v>1724</v>
      </c>
      <c r="N1686" t="s">
        <v>3789</v>
      </c>
      <c r="O1686" t="s">
        <v>1484</v>
      </c>
      <c r="P1686" t="s">
        <v>13</v>
      </c>
      <c r="Q1686">
        <v>2</v>
      </c>
      <c r="R1686">
        <v>3302</v>
      </c>
      <c r="S1686" s="1" t="str">
        <f>VLOOKUP($R1686,教室一覧!$A:$B,2,FALSE)</f>
        <v>ノート対応</v>
      </c>
      <c r="T1686" s="1">
        <f>VLOOKUP($R1686,教室一覧!$A:$C,3,FALSE)</f>
        <v>36</v>
      </c>
      <c r="U1686" s="1" t="str">
        <f>VLOOKUP($R1686,教室一覧!$A:$D,4,FALSE)</f>
        <v>3号館</v>
      </c>
      <c r="V1686" s="1" t="str">
        <f>VLOOKUP($R1686,教室一覧!$A:$E,5,FALSE)</f>
        <v>3F</v>
      </c>
      <c r="W1686"/>
      <c r="X1686"/>
      <c r="Y1686" s="1" t="str">
        <f>VLOOKUP($O1686,教員一覧!$A:$D,2,FALSE)</f>
        <v>IT</v>
      </c>
      <c r="Z1686" s="1" t="str">
        <f>VLOOKUP($O1686,教員一覧!$A:$D,3,FALSE)</f>
        <v>　</v>
      </c>
      <c r="AA1686" s="1" t="str">
        <f>VLOOKUP($O1686,教員一覧!$A:$D,4,FALSE)</f>
        <v>非常勤</v>
      </c>
      <c r="AB1686" s="1" t="str">
        <f t="shared" si="527"/>
        <v/>
      </c>
      <c r="AC1686" s="14" t="s">
        <v>1724</v>
      </c>
      <c r="AD1686" s="14" t="s">
        <v>163</v>
      </c>
      <c r="AE1686" s="14" t="s">
        <v>1484</v>
      </c>
      <c r="AF1686" s="14" t="s">
        <v>13</v>
      </c>
      <c r="AG1686" s="14">
        <v>2</v>
      </c>
      <c r="AH1686" s="14">
        <v>3302</v>
      </c>
      <c r="AI1686" s="15" t="str">
        <f t="shared" si="528"/>
        <v/>
      </c>
      <c r="AJ1686" s="15" t="str">
        <f t="shared" si="529"/>
        <v/>
      </c>
      <c r="AK1686" s="15" t="str">
        <f t="shared" si="530"/>
        <v/>
      </c>
      <c r="AL1686" s="15" t="str">
        <f t="shared" si="531"/>
        <v/>
      </c>
      <c r="AM1686" s="15" t="str">
        <f t="shared" si="532"/>
        <v/>
      </c>
      <c r="AN1686" s="15" t="str">
        <f t="shared" si="533"/>
        <v/>
      </c>
      <c r="AO1686" s="15" t="str">
        <f t="shared" si="534"/>
        <v/>
      </c>
      <c r="AP1686" s="9" t="str">
        <f t="shared" si="535"/>
        <v>SE1A水2</v>
      </c>
      <c r="AQ1686" s="9">
        <f t="shared" si="536"/>
        <v>0.16666666666666666</v>
      </c>
      <c r="AR1686" s="11" t="str">
        <f t="shared" si="537"/>
        <v>吹野水2</v>
      </c>
      <c r="AS1686" s="11">
        <f t="shared" si="543"/>
        <v>8.3333333333333329E-2</v>
      </c>
      <c r="AT1686">
        <v>6</v>
      </c>
      <c r="AU1686" s="12">
        <f t="shared" si="538"/>
        <v>4.333333333333333</v>
      </c>
      <c r="AV1686" s="13" t="str">
        <f t="shared" si="539"/>
        <v>3302水2</v>
      </c>
      <c r="AW1686" s="13">
        <f t="shared" si="540"/>
        <v>8.3333333333333329E-2</v>
      </c>
      <c r="AX1686" s="18" t="str">
        <f t="shared" si="541"/>
        <v>SE1ALCIT1C水23302</v>
      </c>
      <c r="AY1686" s="18">
        <f t="shared" si="542"/>
        <v>4.333333333333333</v>
      </c>
      <c r="AZ1686"/>
    </row>
    <row r="1687" spans="1:52" x14ac:dyDescent="0.15">
      <c r="A1687" s="1">
        <f t="shared" si="525"/>
        <v>1</v>
      </c>
      <c r="B1687" s="1" t="str">
        <f t="shared" si="526"/>
        <v>編成</v>
      </c>
      <c r="C1687" t="s">
        <v>3750</v>
      </c>
      <c r="D1687" s="1" t="str">
        <f>VLOOKUP($C1687,クラス一覧!$A:$J,10,FALSE)</f>
        <v>IT</v>
      </c>
      <c r="E1687" s="1">
        <f>VLOOKUP($C1687,クラス一覧!$A:$J,8,FALSE)</f>
        <v>26</v>
      </c>
      <c r="F1687" s="1" t="str">
        <f>VLOOKUP($C1687,クラス一覧!$A:$J,9,FALSE)</f>
        <v>寺澤</v>
      </c>
      <c r="G1687" s="1" t="str">
        <f>VLOOKUP($H1687,科目一覧!$A:$G,3,FALSE)</f>
        <v>プログラミング</v>
      </c>
      <c r="H1687" t="s">
        <v>1811</v>
      </c>
      <c r="I1687" s="1" t="str">
        <f>VLOOKUP($H1687,科目一覧!$A:$G,7,FALSE)</f>
        <v>藤原</v>
      </c>
      <c r="J1687" s="1" t="str">
        <f>VLOOKUP($I1687,教員一覧!$A:$D,2,FALSE)</f>
        <v>IT</v>
      </c>
      <c r="K1687" s="1" t="str">
        <f>VLOOKUP($I1687,教員一覧!$A:$D,3,FALSE)</f>
        <v>　</v>
      </c>
      <c r="L1687" s="1" t="str">
        <f>VLOOKUP($I1687,教員一覧!$A:$D,4,FALSE)</f>
        <v>専任</v>
      </c>
      <c r="M1687" t="s">
        <v>1725</v>
      </c>
      <c r="N1687" t="s">
        <v>3789</v>
      </c>
      <c r="O1687" t="s">
        <v>1484</v>
      </c>
      <c r="P1687" t="s">
        <v>13</v>
      </c>
      <c r="Q1687">
        <v>2</v>
      </c>
      <c r="R1687">
        <v>3302</v>
      </c>
      <c r="S1687" s="1" t="str">
        <f>VLOOKUP($R1687,教室一覧!$A:$B,2,FALSE)</f>
        <v>ノート対応</v>
      </c>
      <c r="T1687" s="1">
        <f>VLOOKUP($R1687,教室一覧!$A:$C,3,FALSE)</f>
        <v>36</v>
      </c>
      <c r="U1687" s="1" t="str">
        <f>VLOOKUP($R1687,教室一覧!$A:$D,4,FALSE)</f>
        <v>3号館</v>
      </c>
      <c r="V1687" s="1" t="str">
        <f>VLOOKUP($R1687,教室一覧!$A:$E,5,FALSE)</f>
        <v>3F</v>
      </c>
      <c r="W1687"/>
      <c r="X1687"/>
      <c r="Y1687" s="1" t="str">
        <f>VLOOKUP($O1687,教員一覧!$A:$D,2,FALSE)</f>
        <v>IT</v>
      </c>
      <c r="Z1687" s="1" t="str">
        <f>VLOOKUP($O1687,教員一覧!$A:$D,3,FALSE)</f>
        <v>　</v>
      </c>
      <c r="AA1687" s="1" t="str">
        <f>VLOOKUP($O1687,教員一覧!$A:$D,4,FALSE)</f>
        <v>非常勤</v>
      </c>
      <c r="AB1687" s="1" t="str">
        <f t="shared" si="527"/>
        <v/>
      </c>
      <c r="AC1687" s="14" t="s">
        <v>1725</v>
      </c>
      <c r="AD1687" s="14" t="s">
        <v>163</v>
      </c>
      <c r="AE1687" s="14" t="s">
        <v>1484</v>
      </c>
      <c r="AF1687" s="14" t="s">
        <v>13</v>
      </c>
      <c r="AG1687" s="14">
        <v>2</v>
      </c>
      <c r="AH1687" s="14">
        <v>3302</v>
      </c>
      <c r="AI1687" s="15" t="str">
        <f t="shared" si="528"/>
        <v/>
      </c>
      <c r="AJ1687" s="15" t="str">
        <f t="shared" si="529"/>
        <v/>
      </c>
      <c r="AK1687" s="15" t="str">
        <f t="shared" si="530"/>
        <v/>
      </c>
      <c r="AL1687" s="15" t="str">
        <f t="shared" si="531"/>
        <v/>
      </c>
      <c r="AM1687" s="15" t="str">
        <f t="shared" si="532"/>
        <v/>
      </c>
      <c r="AN1687" s="15" t="str">
        <f t="shared" si="533"/>
        <v/>
      </c>
      <c r="AO1687" s="15" t="str">
        <f t="shared" si="534"/>
        <v/>
      </c>
      <c r="AP1687" s="9" t="str">
        <f t="shared" si="535"/>
        <v>SE1A水2</v>
      </c>
      <c r="AQ1687" s="9">
        <f t="shared" si="536"/>
        <v>0.16666666666666666</v>
      </c>
      <c r="AR1687" s="11" t="str">
        <f t="shared" si="537"/>
        <v>吹野水2</v>
      </c>
      <c r="AS1687" s="11">
        <f t="shared" si="543"/>
        <v>8.3333333333333329E-2</v>
      </c>
      <c r="AT1687">
        <v>6</v>
      </c>
      <c r="AU1687" s="12">
        <f t="shared" si="538"/>
        <v>4.333333333333333</v>
      </c>
      <c r="AV1687" s="13" t="str">
        <f t="shared" si="539"/>
        <v>3302水2</v>
      </c>
      <c r="AW1687" s="13">
        <f t="shared" si="540"/>
        <v>8.3333333333333329E-2</v>
      </c>
      <c r="AX1687" s="18" t="str">
        <f t="shared" si="541"/>
        <v>SE1ALCIT1D水23302</v>
      </c>
      <c r="AY1687" s="18">
        <f t="shared" si="542"/>
        <v>4.333333333333333</v>
      </c>
      <c r="AZ1687"/>
    </row>
    <row r="1688" spans="1:52" x14ac:dyDescent="0.15">
      <c r="A1688" s="1">
        <f t="shared" si="525"/>
        <v>1</v>
      </c>
      <c r="B1688" s="1" t="str">
        <f t="shared" si="526"/>
        <v>編成</v>
      </c>
      <c r="C1688" t="s">
        <v>3750</v>
      </c>
      <c r="D1688" s="1" t="str">
        <f>VLOOKUP($C1688,クラス一覧!$A:$J,10,FALSE)</f>
        <v>IT</v>
      </c>
      <c r="E1688" s="1">
        <f>VLOOKUP($C1688,クラス一覧!$A:$J,8,FALSE)</f>
        <v>26</v>
      </c>
      <c r="F1688" s="1" t="str">
        <f>VLOOKUP($C1688,クラス一覧!$A:$J,9,FALSE)</f>
        <v>寺澤</v>
      </c>
      <c r="G1688" s="1" t="str">
        <f>VLOOKUP($H1688,科目一覧!$A:$G,3,FALSE)</f>
        <v>プログラミング</v>
      </c>
      <c r="H1688" t="s">
        <v>1811</v>
      </c>
      <c r="I1688" s="1" t="str">
        <f>VLOOKUP($H1688,科目一覧!$A:$G,7,FALSE)</f>
        <v>藤原</v>
      </c>
      <c r="J1688" s="1" t="str">
        <f>VLOOKUP($I1688,教員一覧!$A:$D,2,FALSE)</f>
        <v>IT</v>
      </c>
      <c r="K1688" s="1" t="str">
        <f>VLOOKUP($I1688,教員一覧!$A:$D,3,FALSE)</f>
        <v>　</v>
      </c>
      <c r="L1688" s="1" t="str">
        <f>VLOOKUP($I1688,教員一覧!$A:$D,4,FALSE)</f>
        <v>専任</v>
      </c>
      <c r="M1688" t="s">
        <v>1726</v>
      </c>
      <c r="N1688" t="s">
        <v>3789</v>
      </c>
      <c r="O1688" t="s">
        <v>10</v>
      </c>
      <c r="P1688" t="s">
        <v>13</v>
      </c>
      <c r="Q1688">
        <v>2</v>
      </c>
      <c r="R1688">
        <v>3303</v>
      </c>
      <c r="S1688" s="1" t="str">
        <f>VLOOKUP($R1688,教室一覧!$A:$B,2,FALSE)</f>
        <v>ノート対応</v>
      </c>
      <c r="T1688" s="1">
        <f>VLOOKUP($R1688,教室一覧!$A:$C,3,FALSE)</f>
        <v>36</v>
      </c>
      <c r="U1688" s="1" t="str">
        <f>VLOOKUP($R1688,教室一覧!$A:$D,4,FALSE)</f>
        <v>3号館</v>
      </c>
      <c r="V1688" s="1" t="str">
        <f>VLOOKUP($R1688,教室一覧!$A:$E,5,FALSE)</f>
        <v>3F</v>
      </c>
      <c r="W1688"/>
      <c r="X1688"/>
      <c r="Y1688" s="1" t="str">
        <f>VLOOKUP($O1688,教員一覧!$A:$D,2,FALSE)</f>
        <v>IT</v>
      </c>
      <c r="Z1688" s="1" t="str">
        <f>VLOOKUP($O1688,教員一覧!$A:$D,3,FALSE)</f>
        <v>　</v>
      </c>
      <c r="AA1688" s="1" t="str">
        <f>VLOOKUP($O1688,教員一覧!$A:$D,4,FALSE)</f>
        <v>専任</v>
      </c>
      <c r="AB1688" s="1" t="str">
        <f t="shared" si="527"/>
        <v/>
      </c>
      <c r="AC1688" s="14" t="s">
        <v>1726</v>
      </c>
      <c r="AD1688" s="14" t="s">
        <v>163</v>
      </c>
      <c r="AE1688" s="14" t="s">
        <v>10</v>
      </c>
      <c r="AF1688" s="14" t="s">
        <v>13</v>
      </c>
      <c r="AG1688" s="14">
        <v>2</v>
      </c>
      <c r="AH1688" s="14">
        <v>3303</v>
      </c>
      <c r="AI1688" s="15" t="str">
        <f t="shared" si="528"/>
        <v/>
      </c>
      <c r="AJ1688" s="15" t="str">
        <f t="shared" si="529"/>
        <v/>
      </c>
      <c r="AK1688" s="15" t="str">
        <f t="shared" si="530"/>
        <v/>
      </c>
      <c r="AL1688" s="15" t="str">
        <f t="shared" si="531"/>
        <v/>
      </c>
      <c r="AM1688" s="15" t="str">
        <f t="shared" si="532"/>
        <v/>
      </c>
      <c r="AN1688" s="15" t="str">
        <f t="shared" si="533"/>
        <v/>
      </c>
      <c r="AO1688" s="15" t="str">
        <f t="shared" si="534"/>
        <v/>
      </c>
      <c r="AP1688" s="9" t="str">
        <f t="shared" si="535"/>
        <v>SE1A水2</v>
      </c>
      <c r="AQ1688" s="9">
        <f t="shared" si="536"/>
        <v>0.16666666666666666</v>
      </c>
      <c r="AR1688" s="11" t="str">
        <f t="shared" si="537"/>
        <v>藤原水2</v>
      </c>
      <c r="AS1688" s="11">
        <f t="shared" si="543"/>
        <v>8.3333333333333329E-2</v>
      </c>
      <c r="AT1688">
        <v>6</v>
      </c>
      <c r="AU1688" s="12">
        <f t="shared" si="538"/>
        <v>4.333333333333333</v>
      </c>
      <c r="AV1688" s="13" t="str">
        <f t="shared" si="539"/>
        <v>3303水2</v>
      </c>
      <c r="AW1688" s="13">
        <f t="shared" si="540"/>
        <v>8.3333333333333329E-2</v>
      </c>
      <c r="AX1688" s="18" t="str">
        <f t="shared" si="541"/>
        <v>SE1ALCIT1E水23303</v>
      </c>
      <c r="AY1688" s="18">
        <f t="shared" si="542"/>
        <v>4.333333333333333</v>
      </c>
      <c r="AZ1688"/>
    </row>
    <row r="1689" spans="1:52" x14ac:dyDescent="0.15">
      <c r="A1689" s="1">
        <f t="shared" si="525"/>
        <v>1</v>
      </c>
      <c r="B1689" s="1" t="str">
        <f t="shared" si="526"/>
        <v>編成</v>
      </c>
      <c r="C1689" t="s">
        <v>3750</v>
      </c>
      <c r="D1689" s="1" t="str">
        <f>VLOOKUP($C1689,クラス一覧!$A:$J,10,FALSE)</f>
        <v>IT</v>
      </c>
      <c r="E1689" s="1">
        <f>VLOOKUP($C1689,クラス一覧!$A:$J,8,FALSE)</f>
        <v>26</v>
      </c>
      <c r="F1689" s="1" t="str">
        <f>VLOOKUP($C1689,クラス一覧!$A:$J,9,FALSE)</f>
        <v>寺澤</v>
      </c>
      <c r="G1689" s="1" t="str">
        <f>VLOOKUP($H1689,科目一覧!$A:$G,3,FALSE)</f>
        <v>プログラミング</v>
      </c>
      <c r="H1689" t="s">
        <v>1811</v>
      </c>
      <c r="I1689" s="1" t="str">
        <f>VLOOKUP($H1689,科目一覧!$A:$G,7,FALSE)</f>
        <v>藤原</v>
      </c>
      <c r="J1689" s="1" t="str">
        <f>VLOOKUP($I1689,教員一覧!$A:$D,2,FALSE)</f>
        <v>IT</v>
      </c>
      <c r="K1689" s="1" t="str">
        <f>VLOOKUP($I1689,教員一覧!$A:$D,3,FALSE)</f>
        <v>　</v>
      </c>
      <c r="L1689" s="1" t="str">
        <f>VLOOKUP($I1689,教員一覧!$A:$D,4,FALSE)</f>
        <v>専任</v>
      </c>
      <c r="M1689" t="s">
        <v>1727</v>
      </c>
      <c r="N1689" t="s">
        <v>3789</v>
      </c>
      <c r="O1689" t="s">
        <v>10</v>
      </c>
      <c r="P1689" t="s">
        <v>13</v>
      </c>
      <c r="Q1689">
        <v>2</v>
      </c>
      <c r="R1689">
        <v>3303</v>
      </c>
      <c r="S1689" s="1" t="str">
        <f>VLOOKUP($R1689,教室一覧!$A:$B,2,FALSE)</f>
        <v>ノート対応</v>
      </c>
      <c r="T1689" s="1">
        <f>VLOOKUP($R1689,教室一覧!$A:$C,3,FALSE)</f>
        <v>36</v>
      </c>
      <c r="U1689" s="1" t="str">
        <f>VLOOKUP($R1689,教室一覧!$A:$D,4,FALSE)</f>
        <v>3号館</v>
      </c>
      <c r="V1689" s="1" t="str">
        <f>VLOOKUP($R1689,教室一覧!$A:$E,5,FALSE)</f>
        <v>3F</v>
      </c>
      <c r="W1689"/>
      <c r="X1689"/>
      <c r="Y1689" s="1" t="str">
        <f>VLOOKUP($O1689,教員一覧!$A:$D,2,FALSE)</f>
        <v>IT</v>
      </c>
      <c r="Z1689" s="1" t="str">
        <f>VLOOKUP($O1689,教員一覧!$A:$D,3,FALSE)</f>
        <v>　</v>
      </c>
      <c r="AA1689" s="1" t="str">
        <f>VLOOKUP($O1689,教員一覧!$A:$D,4,FALSE)</f>
        <v>専任</v>
      </c>
      <c r="AB1689" s="1" t="str">
        <f t="shared" si="527"/>
        <v/>
      </c>
      <c r="AC1689" s="14" t="s">
        <v>1727</v>
      </c>
      <c r="AD1689" s="14" t="s">
        <v>163</v>
      </c>
      <c r="AE1689" s="14" t="s">
        <v>10</v>
      </c>
      <c r="AF1689" s="14" t="s">
        <v>13</v>
      </c>
      <c r="AG1689" s="14">
        <v>2</v>
      </c>
      <c r="AH1689" s="14">
        <v>3303</v>
      </c>
      <c r="AI1689" s="15" t="str">
        <f t="shared" si="528"/>
        <v/>
      </c>
      <c r="AJ1689" s="15" t="str">
        <f t="shared" si="529"/>
        <v/>
      </c>
      <c r="AK1689" s="15" t="str">
        <f t="shared" si="530"/>
        <v/>
      </c>
      <c r="AL1689" s="15" t="str">
        <f t="shared" si="531"/>
        <v/>
      </c>
      <c r="AM1689" s="15" t="str">
        <f t="shared" si="532"/>
        <v/>
      </c>
      <c r="AN1689" s="15" t="str">
        <f t="shared" si="533"/>
        <v/>
      </c>
      <c r="AO1689" s="15" t="str">
        <f t="shared" si="534"/>
        <v/>
      </c>
      <c r="AP1689" s="9" t="str">
        <f t="shared" si="535"/>
        <v>SE1A水2</v>
      </c>
      <c r="AQ1689" s="9">
        <f t="shared" si="536"/>
        <v>0.16666666666666666</v>
      </c>
      <c r="AR1689" s="11" t="str">
        <f t="shared" si="537"/>
        <v>藤原水2</v>
      </c>
      <c r="AS1689" s="11">
        <f t="shared" si="543"/>
        <v>8.3333333333333329E-2</v>
      </c>
      <c r="AT1689">
        <v>6</v>
      </c>
      <c r="AU1689" s="12">
        <f t="shared" si="538"/>
        <v>4.333333333333333</v>
      </c>
      <c r="AV1689" s="13" t="str">
        <f t="shared" si="539"/>
        <v>3303水2</v>
      </c>
      <c r="AW1689" s="13">
        <f t="shared" si="540"/>
        <v>8.3333333333333329E-2</v>
      </c>
      <c r="AX1689" s="18" t="str">
        <f t="shared" si="541"/>
        <v>SE1ALCIT1F水23303</v>
      </c>
      <c r="AY1689" s="18">
        <f t="shared" si="542"/>
        <v>4.333333333333333</v>
      </c>
      <c r="AZ1689"/>
    </row>
    <row r="1690" spans="1:52" x14ac:dyDescent="0.15">
      <c r="A1690" s="1">
        <f t="shared" si="525"/>
        <v>1</v>
      </c>
      <c r="B1690" s="1" t="str">
        <f t="shared" si="526"/>
        <v>編成</v>
      </c>
      <c r="C1690" t="s">
        <v>3750</v>
      </c>
      <c r="D1690" s="1" t="str">
        <f>VLOOKUP($C1690,クラス一覧!$A:$J,10,FALSE)</f>
        <v>IT</v>
      </c>
      <c r="E1690" s="1">
        <f>VLOOKUP($C1690,クラス一覧!$A:$J,8,FALSE)</f>
        <v>26</v>
      </c>
      <c r="F1690" s="1" t="str">
        <f>VLOOKUP($C1690,クラス一覧!$A:$J,9,FALSE)</f>
        <v>寺澤</v>
      </c>
      <c r="G1690" s="1" t="str">
        <f>VLOOKUP($H1690,科目一覧!$A:$G,3,FALSE)</f>
        <v>プログラミング</v>
      </c>
      <c r="H1690" t="s">
        <v>127</v>
      </c>
      <c r="I1690" s="1" t="str">
        <f>VLOOKUP($H1690,科目一覧!$A:$G,7,FALSE)</f>
        <v>藤原</v>
      </c>
      <c r="J1690" s="1" t="str">
        <f>VLOOKUP($I1690,教員一覧!$A:$D,2,FALSE)</f>
        <v>IT</v>
      </c>
      <c r="K1690" s="1" t="str">
        <f>VLOOKUP($I1690,教員一覧!$A:$D,3,FALSE)</f>
        <v>　</v>
      </c>
      <c r="L1690" s="1" t="str">
        <f>VLOOKUP($I1690,教員一覧!$A:$D,4,FALSE)</f>
        <v>専任</v>
      </c>
      <c r="M1690" t="s">
        <v>1721</v>
      </c>
      <c r="N1690" t="s">
        <v>3789</v>
      </c>
      <c r="O1690" t="s">
        <v>1604</v>
      </c>
      <c r="P1690" t="s">
        <v>13</v>
      </c>
      <c r="Q1690">
        <v>3</v>
      </c>
      <c r="R1690">
        <v>3701</v>
      </c>
      <c r="S1690" s="1" t="str">
        <f>VLOOKUP($R1690,教室一覧!$A:$B,2,FALSE)</f>
        <v>ノート15</v>
      </c>
      <c r="T1690" s="1">
        <f>VLOOKUP($R1690,教室一覧!$A:$C,3,FALSE)</f>
        <v>15</v>
      </c>
      <c r="U1690" s="1" t="str">
        <f>VLOOKUP($R1690,教室一覧!$A:$D,4,FALSE)</f>
        <v>3号館</v>
      </c>
      <c r="V1690" s="1" t="str">
        <f>VLOOKUP($R1690,教室一覧!$A:$E,5,FALSE)</f>
        <v>7F</v>
      </c>
      <c r="W1690"/>
      <c r="X1690"/>
      <c r="Y1690" s="1" t="str">
        <f>VLOOKUP($O1690,教員一覧!$A:$D,2,FALSE)</f>
        <v>IT</v>
      </c>
      <c r="Z1690" s="1" t="str">
        <f>VLOOKUP($O1690,教員一覧!$A:$D,3,FALSE)</f>
        <v>　</v>
      </c>
      <c r="AA1690" s="1" t="str">
        <f>VLOOKUP($O1690,教員一覧!$A:$D,4,FALSE)</f>
        <v>専任</v>
      </c>
      <c r="AB1690" s="1" t="str">
        <f t="shared" si="527"/>
        <v/>
      </c>
      <c r="AC1690" s="14" t="s">
        <v>1721</v>
      </c>
      <c r="AD1690" s="14" t="s">
        <v>163</v>
      </c>
      <c r="AE1690" s="14" t="s">
        <v>1604</v>
      </c>
      <c r="AF1690" s="14" t="s">
        <v>13</v>
      </c>
      <c r="AG1690" s="14">
        <v>3</v>
      </c>
      <c r="AH1690" s="14">
        <v>3701</v>
      </c>
      <c r="AI1690" s="15" t="str">
        <f t="shared" si="528"/>
        <v/>
      </c>
      <c r="AJ1690" s="15" t="str">
        <f t="shared" si="529"/>
        <v/>
      </c>
      <c r="AK1690" s="15" t="str">
        <f t="shared" si="530"/>
        <v/>
      </c>
      <c r="AL1690" s="15" t="str">
        <f t="shared" si="531"/>
        <v/>
      </c>
      <c r="AM1690" s="15" t="str">
        <f t="shared" si="532"/>
        <v/>
      </c>
      <c r="AN1690" s="15" t="str">
        <f t="shared" si="533"/>
        <v/>
      </c>
      <c r="AO1690" s="15" t="str">
        <f t="shared" si="534"/>
        <v/>
      </c>
      <c r="AP1690" s="9" t="str">
        <f t="shared" si="535"/>
        <v>SE1A水3</v>
      </c>
      <c r="AQ1690" s="9">
        <f t="shared" si="536"/>
        <v>0.125</v>
      </c>
      <c r="AR1690" s="11" t="str">
        <f t="shared" si="537"/>
        <v>角野水3</v>
      </c>
      <c r="AS1690" s="11">
        <f t="shared" si="543"/>
        <v>0.16666666666666666</v>
      </c>
      <c r="AT1690">
        <v>6</v>
      </c>
      <c r="AU1690" s="12">
        <f t="shared" si="538"/>
        <v>4.333333333333333</v>
      </c>
      <c r="AV1690" s="13" t="str">
        <f t="shared" si="539"/>
        <v>3701水3</v>
      </c>
      <c r="AW1690" s="13">
        <f t="shared" si="540"/>
        <v>0.16666666666666666</v>
      </c>
      <c r="AX1690" s="18" t="str">
        <f t="shared" si="541"/>
        <v>SE1ALCIT1A水33701</v>
      </c>
      <c r="AY1690" s="18">
        <f t="shared" si="542"/>
        <v>4.333333333333333</v>
      </c>
      <c r="AZ1690"/>
    </row>
    <row r="1691" spans="1:52" x14ac:dyDescent="0.15">
      <c r="A1691" s="1">
        <f t="shared" si="525"/>
        <v>1</v>
      </c>
      <c r="B1691" s="1" t="str">
        <f t="shared" si="526"/>
        <v>編成</v>
      </c>
      <c r="C1691" t="s">
        <v>3750</v>
      </c>
      <c r="D1691" s="1" t="str">
        <f>VLOOKUP($C1691,クラス一覧!$A:$J,10,FALSE)</f>
        <v>IT</v>
      </c>
      <c r="E1691" s="1">
        <f>VLOOKUP($C1691,クラス一覧!$A:$J,8,FALSE)</f>
        <v>26</v>
      </c>
      <c r="F1691" s="1" t="str">
        <f>VLOOKUP($C1691,クラス一覧!$A:$J,9,FALSE)</f>
        <v>寺澤</v>
      </c>
      <c r="G1691" s="1" t="str">
        <f>VLOOKUP($H1691,科目一覧!$A:$G,3,FALSE)</f>
        <v>プログラミング</v>
      </c>
      <c r="H1691" t="s">
        <v>127</v>
      </c>
      <c r="I1691" s="1" t="str">
        <f>VLOOKUP($H1691,科目一覧!$A:$G,7,FALSE)</f>
        <v>藤原</v>
      </c>
      <c r="J1691" s="1" t="str">
        <f>VLOOKUP($I1691,教員一覧!$A:$D,2,FALSE)</f>
        <v>IT</v>
      </c>
      <c r="K1691" s="1" t="str">
        <f>VLOOKUP($I1691,教員一覧!$A:$D,3,FALSE)</f>
        <v>　</v>
      </c>
      <c r="L1691" s="1" t="str">
        <f>VLOOKUP($I1691,教員一覧!$A:$D,4,FALSE)</f>
        <v>専任</v>
      </c>
      <c r="M1691" t="s">
        <v>1723</v>
      </c>
      <c r="N1691" t="s">
        <v>3789</v>
      </c>
      <c r="O1691" t="s">
        <v>14</v>
      </c>
      <c r="P1691" t="s">
        <v>13</v>
      </c>
      <c r="Q1691">
        <v>3</v>
      </c>
      <c r="R1691">
        <v>3702</v>
      </c>
      <c r="S1691" s="1" t="str">
        <f>VLOOKUP($R1691,教室一覧!$A:$B,2,FALSE)</f>
        <v>ノート15</v>
      </c>
      <c r="T1691" s="1">
        <f>VLOOKUP($R1691,教室一覧!$A:$C,3,FALSE)</f>
        <v>15</v>
      </c>
      <c r="U1691" s="1" t="str">
        <f>VLOOKUP($R1691,教室一覧!$A:$D,4,FALSE)</f>
        <v>3号館</v>
      </c>
      <c r="V1691" s="1" t="str">
        <f>VLOOKUP($R1691,教室一覧!$A:$E,5,FALSE)</f>
        <v>7F</v>
      </c>
      <c r="W1691"/>
      <c r="X1691"/>
      <c r="Y1691" s="1" t="str">
        <f>VLOOKUP($O1691,教員一覧!$A:$D,2,FALSE)</f>
        <v>IT</v>
      </c>
      <c r="Z1691" s="1" t="str">
        <f>VLOOKUP($O1691,教員一覧!$A:$D,3,FALSE)</f>
        <v>　</v>
      </c>
      <c r="AA1691" s="1" t="str">
        <f>VLOOKUP($O1691,教員一覧!$A:$D,4,FALSE)</f>
        <v>非常勤</v>
      </c>
      <c r="AB1691" s="1" t="str">
        <f t="shared" si="527"/>
        <v/>
      </c>
      <c r="AC1691" s="14" t="s">
        <v>1723</v>
      </c>
      <c r="AD1691" s="14" t="s">
        <v>163</v>
      </c>
      <c r="AE1691" s="14" t="s">
        <v>14</v>
      </c>
      <c r="AF1691" s="14" t="s">
        <v>13</v>
      </c>
      <c r="AG1691" s="14">
        <v>3</v>
      </c>
      <c r="AH1691" s="14">
        <v>3702</v>
      </c>
      <c r="AI1691" s="15" t="str">
        <f t="shared" si="528"/>
        <v/>
      </c>
      <c r="AJ1691" s="15" t="str">
        <f t="shared" si="529"/>
        <v/>
      </c>
      <c r="AK1691" s="15" t="str">
        <f t="shared" si="530"/>
        <v/>
      </c>
      <c r="AL1691" s="15" t="str">
        <f t="shared" si="531"/>
        <v/>
      </c>
      <c r="AM1691" s="15" t="str">
        <f t="shared" si="532"/>
        <v/>
      </c>
      <c r="AN1691" s="15" t="str">
        <f t="shared" si="533"/>
        <v/>
      </c>
      <c r="AO1691" s="15" t="str">
        <f t="shared" si="534"/>
        <v/>
      </c>
      <c r="AP1691" s="9" t="str">
        <f t="shared" si="535"/>
        <v>SE1A水3</v>
      </c>
      <c r="AQ1691" s="9">
        <f t="shared" si="536"/>
        <v>0.125</v>
      </c>
      <c r="AR1691" s="11" t="str">
        <f t="shared" si="537"/>
        <v>森水3</v>
      </c>
      <c r="AS1691" s="11">
        <f t="shared" si="543"/>
        <v>0.16666666666666666</v>
      </c>
      <c r="AT1691">
        <v>6</v>
      </c>
      <c r="AU1691" s="12">
        <f t="shared" si="538"/>
        <v>4.333333333333333</v>
      </c>
      <c r="AV1691" s="13" t="str">
        <f t="shared" si="539"/>
        <v>3702水3</v>
      </c>
      <c r="AW1691" s="13">
        <f t="shared" si="540"/>
        <v>0.16666666666666666</v>
      </c>
      <c r="AX1691" s="18" t="str">
        <f t="shared" si="541"/>
        <v>SE1ALCIT1B水33702</v>
      </c>
      <c r="AY1691" s="18">
        <f t="shared" si="542"/>
        <v>4.333333333333333</v>
      </c>
      <c r="AZ1691"/>
    </row>
    <row r="1692" spans="1:52" x14ac:dyDescent="0.15">
      <c r="A1692" s="1">
        <f t="shared" si="525"/>
        <v>1</v>
      </c>
      <c r="B1692" s="1" t="str">
        <f t="shared" si="526"/>
        <v>編成</v>
      </c>
      <c r="C1692" t="s">
        <v>3750</v>
      </c>
      <c r="D1692" s="1" t="str">
        <f>VLOOKUP($C1692,クラス一覧!$A:$J,10,FALSE)</f>
        <v>IT</v>
      </c>
      <c r="E1692" s="1">
        <f>VLOOKUP($C1692,クラス一覧!$A:$J,8,FALSE)</f>
        <v>26</v>
      </c>
      <c r="F1692" s="1" t="str">
        <f>VLOOKUP($C1692,クラス一覧!$A:$J,9,FALSE)</f>
        <v>寺澤</v>
      </c>
      <c r="G1692" s="1" t="str">
        <f>VLOOKUP($H1692,科目一覧!$A:$G,3,FALSE)</f>
        <v>プログラミング</v>
      </c>
      <c r="H1692" t="s">
        <v>127</v>
      </c>
      <c r="I1692" s="1" t="str">
        <f>VLOOKUP($H1692,科目一覧!$A:$G,7,FALSE)</f>
        <v>藤原</v>
      </c>
      <c r="J1692" s="1" t="str">
        <f>VLOOKUP($I1692,教員一覧!$A:$D,2,FALSE)</f>
        <v>IT</v>
      </c>
      <c r="K1692" s="1" t="str">
        <f>VLOOKUP($I1692,教員一覧!$A:$D,3,FALSE)</f>
        <v>　</v>
      </c>
      <c r="L1692" s="1" t="str">
        <f>VLOOKUP($I1692,教員一覧!$A:$D,4,FALSE)</f>
        <v>専任</v>
      </c>
      <c r="M1692" t="s">
        <v>1724</v>
      </c>
      <c r="N1692" t="s">
        <v>3789</v>
      </c>
      <c r="O1692" t="s">
        <v>1484</v>
      </c>
      <c r="P1692" t="s">
        <v>13</v>
      </c>
      <c r="Q1692">
        <v>3</v>
      </c>
      <c r="R1692">
        <v>3703</v>
      </c>
      <c r="S1692" s="1" t="str">
        <f>VLOOKUP($R1692,教室一覧!$A:$B,2,FALSE)</f>
        <v>ノート15</v>
      </c>
      <c r="T1692" s="1">
        <f>VLOOKUP($R1692,教室一覧!$A:$C,3,FALSE)</f>
        <v>15</v>
      </c>
      <c r="U1692" s="1" t="str">
        <f>VLOOKUP($R1692,教室一覧!$A:$D,4,FALSE)</f>
        <v>3号館</v>
      </c>
      <c r="V1692" s="1" t="str">
        <f>VLOOKUP($R1692,教室一覧!$A:$E,5,FALSE)</f>
        <v>7F</v>
      </c>
      <c r="W1692"/>
      <c r="X1692"/>
      <c r="Y1692" s="1" t="str">
        <f>VLOOKUP($O1692,教員一覧!$A:$D,2,FALSE)</f>
        <v>IT</v>
      </c>
      <c r="Z1692" s="1" t="str">
        <f>VLOOKUP($O1692,教員一覧!$A:$D,3,FALSE)</f>
        <v>　</v>
      </c>
      <c r="AA1692" s="1" t="str">
        <f>VLOOKUP($O1692,教員一覧!$A:$D,4,FALSE)</f>
        <v>非常勤</v>
      </c>
      <c r="AB1692" s="1" t="str">
        <f t="shared" si="527"/>
        <v/>
      </c>
      <c r="AC1692" s="14" t="s">
        <v>1724</v>
      </c>
      <c r="AD1692" s="14" t="s">
        <v>163</v>
      </c>
      <c r="AE1692" s="14" t="s">
        <v>1484</v>
      </c>
      <c r="AF1692" s="14" t="s">
        <v>13</v>
      </c>
      <c r="AG1692" s="14">
        <v>3</v>
      </c>
      <c r="AH1692" s="14">
        <v>3703</v>
      </c>
      <c r="AI1692" s="15" t="str">
        <f t="shared" si="528"/>
        <v/>
      </c>
      <c r="AJ1692" s="15" t="str">
        <f t="shared" si="529"/>
        <v/>
      </c>
      <c r="AK1692" s="15" t="str">
        <f t="shared" si="530"/>
        <v/>
      </c>
      <c r="AL1692" s="15" t="str">
        <f t="shared" si="531"/>
        <v/>
      </c>
      <c r="AM1692" s="15" t="str">
        <f t="shared" si="532"/>
        <v/>
      </c>
      <c r="AN1692" s="15" t="str">
        <f t="shared" si="533"/>
        <v/>
      </c>
      <c r="AO1692" s="15" t="str">
        <f t="shared" si="534"/>
        <v/>
      </c>
      <c r="AP1692" s="9" t="str">
        <f t="shared" si="535"/>
        <v>SE1A水3</v>
      </c>
      <c r="AQ1692" s="9">
        <f t="shared" si="536"/>
        <v>0.125</v>
      </c>
      <c r="AR1692" s="11" t="str">
        <f t="shared" si="537"/>
        <v>吹野水3</v>
      </c>
      <c r="AS1692" s="11">
        <f t="shared" si="543"/>
        <v>0.16666666666666666</v>
      </c>
      <c r="AT1692">
        <v>6</v>
      </c>
      <c r="AU1692" s="12">
        <f t="shared" si="538"/>
        <v>4.333333333333333</v>
      </c>
      <c r="AV1692" s="13" t="str">
        <f t="shared" si="539"/>
        <v>3703水3</v>
      </c>
      <c r="AW1692" s="13">
        <f t="shared" si="540"/>
        <v>0.16666666666666666</v>
      </c>
      <c r="AX1692" s="18" t="str">
        <f t="shared" si="541"/>
        <v>SE1ALCIT1C水33703</v>
      </c>
      <c r="AY1692" s="18">
        <f t="shared" si="542"/>
        <v>4.333333333333333</v>
      </c>
      <c r="AZ1692"/>
    </row>
    <row r="1693" spans="1:52" x14ac:dyDescent="0.15">
      <c r="A1693" s="1">
        <f t="shared" si="525"/>
        <v>1</v>
      </c>
      <c r="B1693" s="1" t="str">
        <f t="shared" si="526"/>
        <v>編成</v>
      </c>
      <c r="C1693" t="s">
        <v>3750</v>
      </c>
      <c r="D1693" s="1" t="str">
        <f>VLOOKUP($C1693,クラス一覧!$A:$J,10,FALSE)</f>
        <v>IT</v>
      </c>
      <c r="E1693" s="1">
        <f>VLOOKUP($C1693,クラス一覧!$A:$J,8,FALSE)</f>
        <v>26</v>
      </c>
      <c r="F1693" s="1" t="str">
        <f>VLOOKUP($C1693,クラス一覧!$A:$J,9,FALSE)</f>
        <v>寺澤</v>
      </c>
      <c r="G1693" s="1" t="str">
        <f>VLOOKUP($H1693,科目一覧!$A:$G,3,FALSE)</f>
        <v>プログラミング</v>
      </c>
      <c r="H1693" t="s">
        <v>127</v>
      </c>
      <c r="I1693" s="1" t="str">
        <f>VLOOKUP($H1693,科目一覧!$A:$G,7,FALSE)</f>
        <v>藤原</v>
      </c>
      <c r="J1693" s="1" t="str">
        <f>VLOOKUP($I1693,教員一覧!$A:$D,2,FALSE)</f>
        <v>IT</v>
      </c>
      <c r="K1693" s="1" t="str">
        <f>VLOOKUP($I1693,教員一覧!$A:$D,3,FALSE)</f>
        <v>　</v>
      </c>
      <c r="L1693" s="1" t="str">
        <f>VLOOKUP($I1693,教員一覧!$A:$D,4,FALSE)</f>
        <v>専任</v>
      </c>
      <c r="M1693" t="s">
        <v>1725</v>
      </c>
      <c r="N1693" t="s">
        <v>3789</v>
      </c>
      <c r="O1693" t="s">
        <v>34</v>
      </c>
      <c r="P1693" t="s">
        <v>13</v>
      </c>
      <c r="Q1693">
        <v>3</v>
      </c>
      <c r="R1693">
        <v>3301</v>
      </c>
      <c r="S1693" s="1" t="str">
        <f>VLOOKUP($R1693,教室一覧!$A:$B,2,FALSE)</f>
        <v>ノート対応</v>
      </c>
      <c r="T1693" s="1">
        <f>VLOOKUP($R1693,教室一覧!$A:$C,3,FALSE)</f>
        <v>36</v>
      </c>
      <c r="U1693" s="1" t="str">
        <f>VLOOKUP($R1693,教室一覧!$A:$D,4,FALSE)</f>
        <v>3号館</v>
      </c>
      <c r="V1693" s="1" t="str">
        <f>VLOOKUP($R1693,教室一覧!$A:$E,5,FALSE)</f>
        <v>3F</v>
      </c>
      <c r="W1693"/>
      <c r="X1693"/>
      <c r="Y1693" s="1" t="str">
        <f>VLOOKUP($O1693,教員一覧!$A:$D,2,FALSE)</f>
        <v>IT</v>
      </c>
      <c r="Z1693" s="1" t="str">
        <f>VLOOKUP($O1693,教員一覧!$A:$D,3,FALSE)</f>
        <v>　</v>
      </c>
      <c r="AA1693" s="1" t="str">
        <f>VLOOKUP($O1693,教員一覧!$A:$D,4,FALSE)</f>
        <v>非常勤</v>
      </c>
      <c r="AB1693" s="1" t="str">
        <f t="shared" si="527"/>
        <v/>
      </c>
      <c r="AC1693" s="14" t="s">
        <v>1725</v>
      </c>
      <c r="AD1693" s="14" t="s">
        <v>163</v>
      </c>
      <c r="AE1693" s="14" t="s">
        <v>34</v>
      </c>
      <c r="AF1693" s="14" t="s">
        <v>13</v>
      </c>
      <c r="AG1693" s="14">
        <v>3</v>
      </c>
      <c r="AH1693" s="14">
        <v>3301</v>
      </c>
      <c r="AI1693" s="15" t="str">
        <f t="shared" si="528"/>
        <v/>
      </c>
      <c r="AJ1693" s="15" t="str">
        <f t="shared" si="529"/>
        <v/>
      </c>
      <c r="AK1693" s="15" t="str">
        <f t="shared" si="530"/>
        <v/>
      </c>
      <c r="AL1693" s="15" t="str">
        <f t="shared" si="531"/>
        <v/>
      </c>
      <c r="AM1693" s="15" t="str">
        <f t="shared" si="532"/>
        <v/>
      </c>
      <c r="AN1693" s="15" t="str">
        <f t="shared" si="533"/>
        <v/>
      </c>
      <c r="AO1693" s="15" t="str">
        <f t="shared" si="534"/>
        <v/>
      </c>
      <c r="AP1693" s="9" t="str">
        <f t="shared" si="535"/>
        <v>SE1A水3</v>
      </c>
      <c r="AQ1693" s="9">
        <f t="shared" si="536"/>
        <v>0.125</v>
      </c>
      <c r="AR1693" s="11" t="str">
        <f t="shared" si="537"/>
        <v>杉原水3</v>
      </c>
      <c r="AS1693" s="11">
        <f t="shared" si="543"/>
        <v>0.16666666666666666</v>
      </c>
      <c r="AT1693">
        <v>6</v>
      </c>
      <c r="AU1693" s="12">
        <f t="shared" si="538"/>
        <v>4.333333333333333</v>
      </c>
      <c r="AV1693" s="13" t="str">
        <f t="shared" si="539"/>
        <v>3301水3</v>
      </c>
      <c r="AW1693" s="13">
        <f t="shared" si="540"/>
        <v>0.16666666666666666</v>
      </c>
      <c r="AX1693" s="18" t="str">
        <f t="shared" si="541"/>
        <v>SE1ALCIT1D水33301</v>
      </c>
      <c r="AY1693" s="18">
        <f t="shared" si="542"/>
        <v>4.333333333333333</v>
      </c>
      <c r="AZ1693"/>
    </row>
    <row r="1694" spans="1:52" x14ac:dyDescent="0.15">
      <c r="A1694" s="1">
        <f t="shared" si="525"/>
        <v>1</v>
      </c>
      <c r="B1694" s="1" t="str">
        <f t="shared" si="526"/>
        <v>編成</v>
      </c>
      <c r="C1694" t="s">
        <v>3750</v>
      </c>
      <c r="D1694" s="1" t="str">
        <f>VLOOKUP($C1694,クラス一覧!$A:$J,10,FALSE)</f>
        <v>IT</v>
      </c>
      <c r="E1694" s="1">
        <f>VLOOKUP($C1694,クラス一覧!$A:$J,8,FALSE)</f>
        <v>26</v>
      </c>
      <c r="F1694" s="1" t="str">
        <f>VLOOKUP($C1694,クラス一覧!$A:$J,9,FALSE)</f>
        <v>寺澤</v>
      </c>
      <c r="G1694" s="1" t="str">
        <f>VLOOKUP($H1694,科目一覧!$A:$G,3,FALSE)</f>
        <v>プログラミング</v>
      </c>
      <c r="H1694" t="s">
        <v>127</v>
      </c>
      <c r="I1694" s="1" t="str">
        <f>VLOOKUP($H1694,科目一覧!$A:$G,7,FALSE)</f>
        <v>藤原</v>
      </c>
      <c r="J1694" s="1" t="str">
        <f>VLOOKUP($I1694,教員一覧!$A:$D,2,FALSE)</f>
        <v>IT</v>
      </c>
      <c r="K1694" s="1" t="str">
        <f>VLOOKUP($I1694,教員一覧!$A:$D,3,FALSE)</f>
        <v>　</v>
      </c>
      <c r="L1694" s="1" t="str">
        <f>VLOOKUP($I1694,教員一覧!$A:$D,4,FALSE)</f>
        <v>専任</v>
      </c>
      <c r="M1694" t="s">
        <v>1726</v>
      </c>
      <c r="N1694" t="s">
        <v>3789</v>
      </c>
      <c r="O1694" t="s">
        <v>10</v>
      </c>
      <c r="P1694" t="s">
        <v>13</v>
      </c>
      <c r="Q1694">
        <v>3</v>
      </c>
      <c r="R1694">
        <v>3302</v>
      </c>
      <c r="S1694" s="1" t="str">
        <f>VLOOKUP($R1694,教室一覧!$A:$B,2,FALSE)</f>
        <v>ノート対応</v>
      </c>
      <c r="T1694" s="1">
        <f>VLOOKUP($R1694,教室一覧!$A:$C,3,FALSE)</f>
        <v>36</v>
      </c>
      <c r="U1694" s="1" t="str">
        <f>VLOOKUP($R1694,教室一覧!$A:$D,4,FALSE)</f>
        <v>3号館</v>
      </c>
      <c r="V1694" s="1" t="str">
        <f>VLOOKUP($R1694,教室一覧!$A:$E,5,FALSE)</f>
        <v>3F</v>
      </c>
      <c r="W1694"/>
      <c r="X1694"/>
      <c r="Y1694" s="1" t="str">
        <f>VLOOKUP($O1694,教員一覧!$A:$D,2,FALSE)</f>
        <v>IT</v>
      </c>
      <c r="Z1694" s="1" t="str">
        <f>VLOOKUP($O1694,教員一覧!$A:$D,3,FALSE)</f>
        <v>　</v>
      </c>
      <c r="AA1694" s="1" t="str">
        <f>VLOOKUP($O1694,教員一覧!$A:$D,4,FALSE)</f>
        <v>専任</v>
      </c>
      <c r="AB1694" s="1" t="str">
        <f t="shared" si="527"/>
        <v/>
      </c>
      <c r="AC1694" s="14" t="s">
        <v>1726</v>
      </c>
      <c r="AD1694" s="14" t="s">
        <v>163</v>
      </c>
      <c r="AE1694" s="14" t="s">
        <v>10</v>
      </c>
      <c r="AF1694" s="14" t="s">
        <v>13</v>
      </c>
      <c r="AG1694" s="14">
        <v>3</v>
      </c>
      <c r="AH1694" s="14">
        <v>3302</v>
      </c>
      <c r="AI1694" s="15" t="str">
        <f t="shared" si="528"/>
        <v/>
      </c>
      <c r="AJ1694" s="15" t="str">
        <f t="shared" si="529"/>
        <v/>
      </c>
      <c r="AK1694" s="15" t="str">
        <f t="shared" si="530"/>
        <v/>
      </c>
      <c r="AL1694" s="15" t="str">
        <f t="shared" si="531"/>
        <v/>
      </c>
      <c r="AM1694" s="15" t="str">
        <f t="shared" si="532"/>
        <v/>
      </c>
      <c r="AN1694" s="15" t="str">
        <f t="shared" si="533"/>
        <v/>
      </c>
      <c r="AO1694" s="15" t="str">
        <f t="shared" si="534"/>
        <v/>
      </c>
      <c r="AP1694" s="9" t="str">
        <f t="shared" si="535"/>
        <v>SE1A水3</v>
      </c>
      <c r="AQ1694" s="9">
        <f t="shared" si="536"/>
        <v>0.125</v>
      </c>
      <c r="AR1694" s="11" t="str">
        <f t="shared" si="537"/>
        <v>藤原水3</v>
      </c>
      <c r="AS1694" s="11">
        <f t="shared" si="543"/>
        <v>0.16666666666666666</v>
      </c>
      <c r="AT1694">
        <v>6</v>
      </c>
      <c r="AU1694" s="12">
        <f t="shared" si="538"/>
        <v>4.333333333333333</v>
      </c>
      <c r="AV1694" s="13" t="str">
        <f t="shared" si="539"/>
        <v>3302水3</v>
      </c>
      <c r="AW1694" s="13">
        <f t="shared" si="540"/>
        <v>8.3333333333333329E-2</v>
      </c>
      <c r="AX1694" s="18" t="str">
        <f t="shared" si="541"/>
        <v>SE1ALCIT1E水33302</v>
      </c>
      <c r="AY1694" s="18">
        <f t="shared" si="542"/>
        <v>2.1666666666666665</v>
      </c>
      <c r="AZ1694"/>
    </row>
    <row r="1695" spans="1:52" x14ac:dyDescent="0.15">
      <c r="A1695" s="1">
        <f t="shared" si="525"/>
        <v>1</v>
      </c>
      <c r="B1695" s="1" t="str">
        <f t="shared" si="526"/>
        <v>編成</v>
      </c>
      <c r="C1695" t="s">
        <v>3750</v>
      </c>
      <c r="D1695" s="1" t="str">
        <f>VLOOKUP($C1695,クラス一覧!$A:$J,10,FALSE)</f>
        <v>IT</v>
      </c>
      <c r="E1695" s="1">
        <f>VLOOKUP($C1695,クラス一覧!$A:$J,8,FALSE)</f>
        <v>26</v>
      </c>
      <c r="F1695" s="1" t="str">
        <f>VLOOKUP($C1695,クラス一覧!$A:$J,9,FALSE)</f>
        <v>寺澤</v>
      </c>
      <c r="G1695" s="1" t="str">
        <f>VLOOKUP($H1695,科目一覧!$A:$G,3,FALSE)</f>
        <v>プログラミング</v>
      </c>
      <c r="H1695" t="s">
        <v>127</v>
      </c>
      <c r="I1695" s="1" t="str">
        <f>VLOOKUP($H1695,科目一覧!$A:$G,7,FALSE)</f>
        <v>藤原</v>
      </c>
      <c r="J1695" s="1" t="str">
        <f>VLOOKUP($I1695,教員一覧!$A:$D,2,FALSE)</f>
        <v>IT</v>
      </c>
      <c r="K1695" s="1" t="str">
        <f>VLOOKUP($I1695,教員一覧!$A:$D,3,FALSE)</f>
        <v>　</v>
      </c>
      <c r="L1695" s="1" t="str">
        <f>VLOOKUP($I1695,教員一覧!$A:$D,4,FALSE)</f>
        <v>専任</v>
      </c>
      <c r="M1695" t="s">
        <v>1727</v>
      </c>
      <c r="N1695" t="s">
        <v>3789</v>
      </c>
      <c r="O1695" t="s">
        <v>16</v>
      </c>
      <c r="P1695" t="s">
        <v>13</v>
      </c>
      <c r="Q1695">
        <v>3</v>
      </c>
      <c r="R1695">
        <v>3303</v>
      </c>
      <c r="S1695" s="1" t="str">
        <f>VLOOKUP($R1695,教室一覧!$A:$B,2,FALSE)</f>
        <v>ノート対応</v>
      </c>
      <c r="T1695" s="1">
        <f>VLOOKUP($R1695,教室一覧!$A:$C,3,FALSE)</f>
        <v>36</v>
      </c>
      <c r="U1695" s="1" t="str">
        <f>VLOOKUP($R1695,教室一覧!$A:$D,4,FALSE)</f>
        <v>3号館</v>
      </c>
      <c r="V1695" s="1" t="str">
        <f>VLOOKUP($R1695,教室一覧!$A:$E,5,FALSE)</f>
        <v>3F</v>
      </c>
      <c r="W1695"/>
      <c r="X1695"/>
      <c r="Y1695" s="1" t="str">
        <f>VLOOKUP($O1695,教員一覧!$A:$D,2,FALSE)</f>
        <v>IT</v>
      </c>
      <c r="Z1695" s="1" t="str">
        <f>VLOOKUP($O1695,教員一覧!$A:$D,3,FALSE)</f>
        <v>　</v>
      </c>
      <c r="AA1695" s="1" t="str">
        <f>VLOOKUP($O1695,教員一覧!$A:$D,4,FALSE)</f>
        <v>非常勤</v>
      </c>
      <c r="AB1695" s="1" t="str">
        <f t="shared" si="527"/>
        <v/>
      </c>
      <c r="AC1695" s="14" t="s">
        <v>1727</v>
      </c>
      <c r="AD1695" s="14" t="s">
        <v>163</v>
      </c>
      <c r="AE1695" s="14" t="s">
        <v>16</v>
      </c>
      <c r="AF1695" s="14" t="s">
        <v>13</v>
      </c>
      <c r="AG1695" s="14">
        <v>3</v>
      </c>
      <c r="AH1695" s="14">
        <v>3303</v>
      </c>
      <c r="AI1695" s="15" t="str">
        <f t="shared" si="528"/>
        <v/>
      </c>
      <c r="AJ1695" s="15" t="str">
        <f t="shared" si="529"/>
        <v/>
      </c>
      <c r="AK1695" s="15" t="str">
        <f t="shared" si="530"/>
        <v/>
      </c>
      <c r="AL1695" s="15" t="str">
        <f t="shared" si="531"/>
        <v/>
      </c>
      <c r="AM1695" s="15" t="str">
        <f t="shared" si="532"/>
        <v/>
      </c>
      <c r="AN1695" s="15" t="str">
        <f t="shared" si="533"/>
        <v/>
      </c>
      <c r="AO1695" s="15" t="str">
        <f t="shared" si="534"/>
        <v/>
      </c>
      <c r="AP1695" s="9" t="str">
        <f t="shared" si="535"/>
        <v>SE1A水3</v>
      </c>
      <c r="AQ1695" s="9">
        <f t="shared" si="536"/>
        <v>0.125</v>
      </c>
      <c r="AR1695" s="11" t="str">
        <f t="shared" si="537"/>
        <v>梶山水3</v>
      </c>
      <c r="AS1695" s="11">
        <f t="shared" si="543"/>
        <v>0.16666666666666666</v>
      </c>
      <c r="AT1695">
        <v>6</v>
      </c>
      <c r="AU1695" s="12">
        <f t="shared" si="538"/>
        <v>4.333333333333333</v>
      </c>
      <c r="AV1695" s="13" t="str">
        <f t="shared" si="539"/>
        <v>3303水3</v>
      </c>
      <c r="AW1695" s="13">
        <f t="shared" si="540"/>
        <v>8.3333333333333329E-2</v>
      </c>
      <c r="AX1695" s="18" t="str">
        <f t="shared" si="541"/>
        <v>SE1ALCIT1F水33303</v>
      </c>
      <c r="AY1695" s="18">
        <f t="shared" si="542"/>
        <v>2.1666666666666665</v>
      </c>
      <c r="AZ1695"/>
    </row>
    <row r="1696" spans="1:52" x14ac:dyDescent="0.15">
      <c r="A1696" s="1">
        <f t="shared" si="525"/>
        <v>1</v>
      </c>
      <c r="B1696" s="1" t="str">
        <f t="shared" si="526"/>
        <v>編成</v>
      </c>
      <c r="C1696" t="s">
        <v>3750</v>
      </c>
      <c r="D1696" s="1" t="str">
        <f>VLOOKUP($C1696,クラス一覧!$A:$J,10,FALSE)</f>
        <v>IT</v>
      </c>
      <c r="E1696" s="1">
        <f>VLOOKUP($C1696,クラス一覧!$A:$J,8,FALSE)</f>
        <v>26</v>
      </c>
      <c r="F1696" s="1" t="str">
        <f>VLOOKUP($C1696,クラス一覧!$A:$J,9,FALSE)</f>
        <v>寺澤</v>
      </c>
      <c r="G1696" s="1" t="str">
        <f>VLOOKUP($H1696,科目一覧!$A:$G,3,FALSE)</f>
        <v>情報処理</v>
      </c>
      <c r="H1696" t="s">
        <v>3056</v>
      </c>
      <c r="I1696" s="1" t="str">
        <f>VLOOKUP($H1696,科目一覧!$A:$G,7,FALSE)</f>
        <v>奥田</v>
      </c>
      <c r="J1696" s="1" t="str">
        <f>VLOOKUP($I1696,教員一覧!$A:$D,2,FALSE)</f>
        <v>ゲーム</v>
      </c>
      <c r="K1696" s="1" t="str">
        <f>VLOOKUP($I1696,教員一覧!$A:$D,3,FALSE)</f>
        <v>プログラム</v>
      </c>
      <c r="L1696" s="1" t="str">
        <f>VLOOKUP($I1696,教員一覧!$A:$D,4,FALSE)</f>
        <v>専任</v>
      </c>
      <c r="M1696" t="s">
        <v>128</v>
      </c>
      <c r="N1696" t="s">
        <v>3789</v>
      </c>
      <c r="O1696" t="s">
        <v>61</v>
      </c>
      <c r="P1696" t="s">
        <v>13</v>
      </c>
      <c r="Q1696">
        <v>4</v>
      </c>
      <c r="R1696">
        <v>3201</v>
      </c>
      <c r="S1696" s="1" t="str">
        <f>VLOOKUP($R1696,教室一覧!$A:$B,2,FALSE)</f>
        <v>普通教室</v>
      </c>
      <c r="T1696" s="1">
        <f>VLOOKUP($R1696,教室一覧!$A:$C,3,FALSE)</f>
        <v>36</v>
      </c>
      <c r="U1696" s="1" t="str">
        <f>VLOOKUP($R1696,教室一覧!$A:$D,4,FALSE)</f>
        <v>3号館</v>
      </c>
      <c r="V1696" s="1" t="str">
        <f>VLOOKUP($R1696,教室一覧!$A:$E,5,FALSE)</f>
        <v>2F</v>
      </c>
      <c r="W1696"/>
      <c r="X1696"/>
      <c r="Y1696" s="1" t="str">
        <f>VLOOKUP($O1696,教員一覧!$A:$D,2,FALSE)</f>
        <v>ゲーム</v>
      </c>
      <c r="Z1696" s="1" t="str">
        <f>VLOOKUP($O1696,教員一覧!$A:$D,3,FALSE)</f>
        <v>プログラム</v>
      </c>
      <c r="AA1696" s="1" t="str">
        <f>VLOOKUP($O1696,教員一覧!$A:$D,4,FALSE)</f>
        <v>専任</v>
      </c>
      <c r="AB1696" s="1" t="str">
        <f t="shared" si="527"/>
        <v/>
      </c>
      <c r="AC1696" s="14" t="s">
        <v>128</v>
      </c>
      <c r="AD1696" s="14" t="s">
        <v>163</v>
      </c>
      <c r="AE1696" s="14" t="s">
        <v>61</v>
      </c>
      <c r="AF1696" s="14" t="s">
        <v>13</v>
      </c>
      <c r="AG1696" s="14">
        <v>4</v>
      </c>
      <c r="AH1696" s="14">
        <v>3201</v>
      </c>
      <c r="AI1696" s="15" t="str">
        <f t="shared" si="528"/>
        <v/>
      </c>
      <c r="AJ1696" s="15" t="str">
        <f t="shared" si="529"/>
        <v/>
      </c>
      <c r="AK1696" s="15" t="str">
        <f t="shared" si="530"/>
        <v/>
      </c>
      <c r="AL1696" s="15" t="str">
        <f t="shared" si="531"/>
        <v/>
      </c>
      <c r="AM1696" s="15" t="str">
        <f t="shared" si="532"/>
        <v/>
      </c>
      <c r="AN1696" s="15" t="str">
        <f t="shared" si="533"/>
        <v/>
      </c>
      <c r="AO1696" s="15" t="str">
        <f t="shared" si="534"/>
        <v/>
      </c>
      <c r="AP1696" s="9" t="str">
        <f t="shared" si="535"/>
        <v>SE1A水4</v>
      </c>
      <c r="AQ1696" s="9">
        <f t="shared" si="536"/>
        <v>0.33333333333333331</v>
      </c>
      <c r="AR1696" s="11" t="str">
        <f t="shared" si="537"/>
        <v>奥田水4</v>
      </c>
      <c r="AS1696" s="11">
        <f t="shared" si="543"/>
        <v>0.16666666666666666</v>
      </c>
      <c r="AT1696">
        <v>3</v>
      </c>
      <c r="AU1696" s="12">
        <f t="shared" si="538"/>
        <v>8.6666666666666661</v>
      </c>
      <c r="AV1696" s="13" t="str">
        <f t="shared" si="539"/>
        <v>3201水4</v>
      </c>
      <c r="AW1696" s="13">
        <f t="shared" si="540"/>
        <v>0.16666666666666666</v>
      </c>
      <c r="AX1696" s="18" t="str">
        <f t="shared" si="541"/>
        <v>SE1ALFEIT1A水43201</v>
      </c>
      <c r="AY1696" s="18">
        <f t="shared" si="542"/>
        <v>8.6666666666666661</v>
      </c>
      <c r="AZ1696"/>
    </row>
    <row r="1697" spans="1:52" x14ac:dyDescent="0.15">
      <c r="A1697" s="1">
        <f t="shared" si="525"/>
        <v>1</v>
      </c>
      <c r="B1697" s="1" t="str">
        <f t="shared" si="526"/>
        <v>編成</v>
      </c>
      <c r="C1697" t="s">
        <v>3750</v>
      </c>
      <c r="D1697" s="1" t="str">
        <f>VLOOKUP($C1697,クラス一覧!$A:$J,10,FALSE)</f>
        <v>IT</v>
      </c>
      <c r="E1697" s="1">
        <f>VLOOKUP($C1697,クラス一覧!$A:$J,8,FALSE)</f>
        <v>26</v>
      </c>
      <c r="F1697" s="1" t="str">
        <f>VLOOKUP($C1697,クラス一覧!$A:$J,9,FALSE)</f>
        <v>寺澤</v>
      </c>
      <c r="G1697" s="1" t="str">
        <f>VLOOKUP($H1697,科目一覧!$A:$G,3,FALSE)</f>
        <v>情報処理</v>
      </c>
      <c r="H1697" t="s">
        <v>3056</v>
      </c>
      <c r="I1697" s="1" t="str">
        <f>VLOOKUP($H1697,科目一覧!$A:$G,7,FALSE)</f>
        <v>奥田</v>
      </c>
      <c r="J1697" s="1" t="str">
        <f>VLOOKUP($I1697,教員一覧!$A:$D,2,FALSE)</f>
        <v>ゲーム</v>
      </c>
      <c r="K1697" s="1" t="str">
        <f>VLOOKUP($I1697,教員一覧!$A:$D,3,FALSE)</f>
        <v>プログラム</v>
      </c>
      <c r="L1697" s="1" t="str">
        <f>VLOOKUP($I1697,教員一覧!$A:$D,4,FALSE)</f>
        <v>専任</v>
      </c>
      <c r="M1697" t="s">
        <v>129</v>
      </c>
      <c r="N1697" t="s">
        <v>3789</v>
      </c>
      <c r="O1697" t="s">
        <v>8</v>
      </c>
      <c r="P1697" t="s">
        <v>13</v>
      </c>
      <c r="Q1697">
        <v>4</v>
      </c>
      <c r="R1697">
        <v>3202</v>
      </c>
      <c r="S1697" s="1" t="str">
        <f>VLOOKUP($R1697,教室一覧!$A:$B,2,FALSE)</f>
        <v>普通教室</v>
      </c>
      <c r="T1697" s="1">
        <f>VLOOKUP($R1697,教室一覧!$A:$C,3,FALSE)</f>
        <v>36</v>
      </c>
      <c r="U1697" s="1" t="str">
        <f>VLOOKUP($R1697,教室一覧!$A:$D,4,FALSE)</f>
        <v>3号館</v>
      </c>
      <c r="V1697" s="1" t="str">
        <f>VLOOKUP($R1697,教室一覧!$A:$E,5,FALSE)</f>
        <v>2F</v>
      </c>
      <c r="W1697"/>
      <c r="X1697"/>
      <c r="Y1697" s="1" t="str">
        <f>VLOOKUP($O1697,教員一覧!$A:$D,2,FALSE)</f>
        <v>IT</v>
      </c>
      <c r="Z1697" s="1" t="str">
        <f>VLOOKUP($O1697,教員一覧!$A:$D,3,FALSE)</f>
        <v>　</v>
      </c>
      <c r="AA1697" s="1" t="str">
        <f>VLOOKUP($O1697,教員一覧!$A:$D,4,FALSE)</f>
        <v>専任</v>
      </c>
      <c r="AB1697" s="1" t="str">
        <f t="shared" si="527"/>
        <v>担任</v>
      </c>
      <c r="AC1697" s="14" t="s">
        <v>129</v>
      </c>
      <c r="AD1697" s="14" t="s">
        <v>163</v>
      </c>
      <c r="AE1697" s="14" t="s">
        <v>8</v>
      </c>
      <c r="AF1697" s="14" t="s">
        <v>13</v>
      </c>
      <c r="AG1697" s="14">
        <v>4</v>
      </c>
      <c r="AH1697" s="14">
        <v>3202</v>
      </c>
      <c r="AI1697" s="15" t="str">
        <f t="shared" si="528"/>
        <v/>
      </c>
      <c r="AJ1697" s="15" t="str">
        <f t="shared" si="529"/>
        <v/>
      </c>
      <c r="AK1697" s="15" t="str">
        <f t="shared" si="530"/>
        <v/>
      </c>
      <c r="AL1697" s="15" t="str">
        <f t="shared" si="531"/>
        <v/>
      </c>
      <c r="AM1697" s="15" t="str">
        <f t="shared" si="532"/>
        <v/>
      </c>
      <c r="AN1697" s="15" t="str">
        <f t="shared" si="533"/>
        <v/>
      </c>
      <c r="AO1697" s="15" t="str">
        <f t="shared" si="534"/>
        <v/>
      </c>
      <c r="AP1697" s="9" t="str">
        <f t="shared" si="535"/>
        <v>SE1A水4</v>
      </c>
      <c r="AQ1697" s="9">
        <f t="shared" si="536"/>
        <v>0.33333333333333331</v>
      </c>
      <c r="AR1697" s="11" t="str">
        <f t="shared" si="537"/>
        <v>寺澤水4</v>
      </c>
      <c r="AS1697" s="11">
        <f t="shared" si="543"/>
        <v>0.16666666666666666</v>
      </c>
      <c r="AT1697">
        <v>3</v>
      </c>
      <c r="AU1697" s="12">
        <f t="shared" si="538"/>
        <v>8.6666666666666661</v>
      </c>
      <c r="AV1697" s="13" t="str">
        <f t="shared" si="539"/>
        <v>3202水4</v>
      </c>
      <c r="AW1697" s="13">
        <f t="shared" si="540"/>
        <v>0.16666666666666666</v>
      </c>
      <c r="AX1697" s="18" t="str">
        <f t="shared" si="541"/>
        <v>SE1ALFEIT1B水43202</v>
      </c>
      <c r="AY1697" s="18">
        <f t="shared" si="542"/>
        <v>8.6666666666666661</v>
      </c>
      <c r="AZ1697"/>
    </row>
    <row r="1698" spans="1:52" x14ac:dyDescent="0.15">
      <c r="A1698" s="1">
        <f t="shared" si="525"/>
        <v>1</v>
      </c>
      <c r="B1698" s="1" t="str">
        <f t="shared" si="526"/>
        <v>編成</v>
      </c>
      <c r="C1698" t="s">
        <v>3750</v>
      </c>
      <c r="D1698" s="1" t="str">
        <f>VLOOKUP($C1698,クラス一覧!$A:$J,10,FALSE)</f>
        <v>IT</v>
      </c>
      <c r="E1698" s="1">
        <f>VLOOKUP($C1698,クラス一覧!$A:$J,8,FALSE)</f>
        <v>26</v>
      </c>
      <c r="F1698" s="1" t="str">
        <f>VLOOKUP($C1698,クラス一覧!$A:$J,9,FALSE)</f>
        <v>寺澤</v>
      </c>
      <c r="G1698" s="1" t="str">
        <f>VLOOKUP($H1698,科目一覧!$A:$G,3,FALSE)</f>
        <v>情報処理</v>
      </c>
      <c r="H1698" t="s">
        <v>3056</v>
      </c>
      <c r="I1698" s="1" t="str">
        <f>VLOOKUP($H1698,科目一覧!$A:$G,7,FALSE)</f>
        <v>奥田</v>
      </c>
      <c r="J1698" s="1" t="str">
        <f>VLOOKUP($I1698,教員一覧!$A:$D,2,FALSE)</f>
        <v>ゲーム</v>
      </c>
      <c r="K1698" s="1" t="str">
        <f>VLOOKUP($I1698,教員一覧!$A:$D,3,FALSE)</f>
        <v>プログラム</v>
      </c>
      <c r="L1698" s="1" t="str">
        <f>VLOOKUP($I1698,教員一覧!$A:$D,4,FALSE)</f>
        <v>専任</v>
      </c>
      <c r="M1698" t="s">
        <v>130</v>
      </c>
      <c r="N1698" t="s">
        <v>3789</v>
      </c>
      <c r="O1698" t="s">
        <v>1484</v>
      </c>
      <c r="P1698" t="s">
        <v>13</v>
      </c>
      <c r="Q1698">
        <v>4</v>
      </c>
      <c r="R1698">
        <v>3203</v>
      </c>
      <c r="S1698" s="1" t="str">
        <f>VLOOKUP($R1698,教室一覧!$A:$B,2,FALSE)</f>
        <v>普通教室</v>
      </c>
      <c r="T1698" s="1">
        <f>VLOOKUP($R1698,教室一覧!$A:$C,3,FALSE)</f>
        <v>36</v>
      </c>
      <c r="U1698" s="1" t="str">
        <f>VLOOKUP($R1698,教室一覧!$A:$D,4,FALSE)</f>
        <v>3号館</v>
      </c>
      <c r="V1698" s="1" t="str">
        <f>VLOOKUP($R1698,教室一覧!$A:$E,5,FALSE)</f>
        <v>2F</v>
      </c>
      <c r="W1698"/>
      <c r="X1698"/>
      <c r="Y1698" s="1" t="str">
        <f>VLOOKUP($O1698,教員一覧!$A:$D,2,FALSE)</f>
        <v>IT</v>
      </c>
      <c r="Z1698" s="1" t="str">
        <f>VLOOKUP($O1698,教員一覧!$A:$D,3,FALSE)</f>
        <v>　</v>
      </c>
      <c r="AA1698" s="1" t="str">
        <f>VLOOKUP($O1698,教員一覧!$A:$D,4,FALSE)</f>
        <v>非常勤</v>
      </c>
      <c r="AB1698" s="1" t="str">
        <f t="shared" si="527"/>
        <v/>
      </c>
      <c r="AC1698" s="14" t="s">
        <v>130</v>
      </c>
      <c r="AD1698" s="14" t="s">
        <v>163</v>
      </c>
      <c r="AE1698" s="14" t="s">
        <v>1484</v>
      </c>
      <c r="AF1698" s="14" t="s">
        <v>13</v>
      </c>
      <c r="AG1698" s="14">
        <v>4</v>
      </c>
      <c r="AH1698" s="14">
        <v>3203</v>
      </c>
      <c r="AI1698" s="15" t="str">
        <f t="shared" si="528"/>
        <v/>
      </c>
      <c r="AJ1698" s="15" t="str">
        <f t="shared" si="529"/>
        <v/>
      </c>
      <c r="AK1698" s="15" t="str">
        <f t="shared" si="530"/>
        <v/>
      </c>
      <c r="AL1698" s="15" t="str">
        <f t="shared" si="531"/>
        <v/>
      </c>
      <c r="AM1698" s="15" t="str">
        <f t="shared" si="532"/>
        <v/>
      </c>
      <c r="AN1698" s="15" t="str">
        <f t="shared" si="533"/>
        <v/>
      </c>
      <c r="AO1698" s="15" t="str">
        <f t="shared" si="534"/>
        <v/>
      </c>
      <c r="AP1698" s="9" t="str">
        <f t="shared" si="535"/>
        <v>SE1A水4</v>
      </c>
      <c r="AQ1698" s="9">
        <f t="shared" si="536"/>
        <v>0.33333333333333331</v>
      </c>
      <c r="AR1698" s="11" t="str">
        <f t="shared" si="537"/>
        <v>吹野水4</v>
      </c>
      <c r="AS1698" s="11">
        <f t="shared" si="543"/>
        <v>0.16666666666666666</v>
      </c>
      <c r="AT1698">
        <v>3</v>
      </c>
      <c r="AU1698" s="12">
        <f t="shared" si="538"/>
        <v>8.6666666666666661</v>
      </c>
      <c r="AV1698" s="13" t="str">
        <f t="shared" si="539"/>
        <v>3203水4</v>
      </c>
      <c r="AW1698" s="13">
        <f t="shared" si="540"/>
        <v>0.16666666666666666</v>
      </c>
      <c r="AX1698" s="18" t="str">
        <f t="shared" si="541"/>
        <v>SE1ALFEIT1C水43203</v>
      </c>
      <c r="AY1698" s="18">
        <f t="shared" si="542"/>
        <v>8.6666666666666661</v>
      </c>
      <c r="AZ1698"/>
    </row>
    <row r="1699" spans="1:52" x14ac:dyDescent="0.15">
      <c r="A1699" s="1">
        <f t="shared" si="525"/>
        <v>1</v>
      </c>
      <c r="B1699" s="1" t="str">
        <f t="shared" si="526"/>
        <v>編成</v>
      </c>
      <c r="C1699" t="s">
        <v>3750</v>
      </c>
      <c r="D1699" s="1" t="str">
        <f>VLOOKUP($C1699,クラス一覧!$A:$J,10,FALSE)</f>
        <v>IT</v>
      </c>
      <c r="E1699" s="1">
        <f>VLOOKUP($C1699,クラス一覧!$A:$J,8,FALSE)</f>
        <v>26</v>
      </c>
      <c r="F1699" s="1" t="str">
        <f>VLOOKUP($C1699,クラス一覧!$A:$J,9,FALSE)</f>
        <v>寺澤</v>
      </c>
      <c r="G1699" s="1" t="str">
        <f>VLOOKUP($H1699,科目一覧!$A:$G,3,FALSE)</f>
        <v>情報処理</v>
      </c>
      <c r="H1699" t="s">
        <v>3056</v>
      </c>
      <c r="I1699" s="1" t="str">
        <f>VLOOKUP($H1699,科目一覧!$A:$G,7,FALSE)</f>
        <v>奥田</v>
      </c>
      <c r="J1699" s="1" t="str">
        <f>VLOOKUP($I1699,教員一覧!$A:$D,2,FALSE)</f>
        <v>ゲーム</v>
      </c>
      <c r="K1699" s="1" t="str">
        <f>VLOOKUP($I1699,教員一覧!$A:$D,3,FALSE)</f>
        <v>プログラム</v>
      </c>
      <c r="L1699" s="1" t="str">
        <f>VLOOKUP($I1699,教員一覧!$A:$D,4,FALSE)</f>
        <v>専任</v>
      </c>
      <c r="M1699" t="s">
        <v>128</v>
      </c>
      <c r="N1699" t="s">
        <v>3789</v>
      </c>
      <c r="O1699" t="s">
        <v>61</v>
      </c>
      <c r="P1699" t="s">
        <v>15</v>
      </c>
      <c r="Q1699">
        <v>4</v>
      </c>
      <c r="R1699">
        <v>3201</v>
      </c>
      <c r="S1699" s="1" t="str">
        <f>VLOOKUP($R1699,教室一覧!$A:$B,2,FALSE)</f>
        <v>普通教室</v>
      </c>
      <c r="T1699" s="1">
        <f>VLOOKUP($R1699,教室一覧!$A:$C,3,FALSE)</f>
        <v>36</v>
      </c>
      <c r="U1699" s="1" t="str">
        <f>VLOOKUP($R1699,教室一覧!$A:$D,4,FALSE)</f>
        <v>3号館</v>
      </c>
      <c r="V1699" s="1" t="str">
        <f>VLOOKUP($R1699,教室一覧!$A:$E,5,FALSE)</f>
        <v>2F</v>
      </c>
      <c r="W1699"/>
      <c r="X1699"/>
      <c r="Y1699" s="1" t="str">
        <f>VLOOKUP($O1699,教員一覧!$A:$D,2,FALSE)</f>
        <v>ゲーム</v>
      </c>
      <c r="Z1699" s="1" t="str">
        <f>VLOOKUP($O1699,教員一覧!$A:$D,3,FALSE)</f>
        <v>プログラム</v>
      </c>
      <c r="AA1699" s="1" t="str">
        <f>VLOOKUP($O1699,教員一覧!$A:$D,4,FALSE)</f>
        <v>専任</v>
      </c>
      <c r="AB1699" s="1" t="str">
        <f t="shared" si="527"/>
        <v/>
      </c>
      <c r="AC1699" s="14" t="s">
        <v>128</v>
      </c>
      <c r="AD1699" s="14" t="s">
        <v>163</v>
      </c>
      <c r="AE1699" s="14" t="s">
        <v>61</v>
      </c>
      <c r="AF1699" s="14" t="s">
        <v>15</v>
      </c>
      <c r="AG1699" s="14">
        <v>4</v>
      </c>
      <c r="AH1699" s="14">
        <v>3201</v>
      </c>
      <c r="AI1699" s="15" t="str">
        <f t="shared" si="528"/>
        <v/>
      </c>
      <c r="AJ1699" s="15" t="str">
        <f t="shared" si="529"/>
        <v/>
      </c>
      <c r="AK1699" s="15" t="str">
        <f t="shared" si="530"/>
        <v/>
      </c>
      <c r="AL1699" s="15" t="str">
        <f t="shared" si="531"/>
        <v/>
      </c>
      <c r="AM1699" s="15" t="str">
        <f t="shared" si="532"/>
        <v/>
      </c>
      <c r="AN1699" s="15" t="str">
        <f t="shared" si="533"/>
        <v/>
      </c>
      <c r="AO1699" s="15" t="str">
        <f t="shared" si="534"/>
        <v/>
      </c>
      <c r="AP1699" s="9" t="str">
        <f t="shared" si="535"/>
        <v>SE1A木4</v>
      </c>
      <c r="AQ1699" s="9">
        <f t="shared" si="536"/>
        <v>0.33333333333333331</v>
      </c>
      <c r="AR1699" s="11" t="str">
        <f t="shared" si="537"/>
        <v>奥田木4</v>
      </c>
      <c r="AS1699" s="11">
        <f t="shared" si="543"/>
        <v>0.16666666666666666</v>
      </c>
      <c r="AT1699">
        <v>3</v>
      </c>
      <c r="AU1699" s="12">
        <f t="shared" si="538"/>
        <v>8.6666666666666661</v>
      </c>
      <c r="AV1699" s="13" t="str">
        <f t="shared" si="539"/>
        <v>3201木4</v>
      </c>
      <c r="AW1699" s="13">
        <f t="shared" si="540"/>
        <v>0.16666666666666666</v>
      </c>
      <c r="AX1699" s="18" t="str">
        <f t="shared" si="541"/>
        <v>SE1ALFEIT1A木43201</v>
      </c>
      <c r="AY1699" s="18">
        <f t="shared" si="542"/>
        <v>8.6666666666666661</v>
      </c>
      <c r="AZ1699"/>
    </row>
    <row r="1700" spans="1:52" x14ac:dyDescent="0.15">
      <c r="A1700" s="1">
        <f t="shared" si="525"/>
        <v>1</v>
      </c>
      <c r="B1700" s="1" t="str">
        <f t="shared" si="526"/>
        <v>編成</v>
      </c>
      <c r="C1700" t="s">
        <v>3750</v>
      </c>
      <c r="D1700" s="1" t="str">
        <f>VLOOKUP($C1700,クラス一覧!$A:$J,10,FALSE)</f>
        <v>IT</v>
      </c>
      <c r="E1700" s="1">
        <f>VLOOKUP($C1700,クラス一覧!$A:$J,8,FALSE)</f>
        <v>26</v>
      </c>
      <c r="F1700" s="1" t="str">
        <f>VLOOKUP($C1700,クラス一覧!$A:$J,9,FALSE)</f>
        <v>寺澤</v>
      </c>
      <c r="G1700" s="1" t="str">
        <f>VLOOKUP($H1700,科目一覧!$A:$G,3,FALSE)</f>
        <v>情報処理</v>
      </c>
      <c r="H1700" t="s">
        <v>3056</v>
      </c>
      <c r="I1700" s="1" t="str">
        <f>VLOOKUP($H1700,科目一覧!$A:$G,7,FALSE)</f>
        <v>奥田</v>
      </c>
      <c r="J1700" s="1" t="str">
        <f>VLOOKUP($I1700,教員一覧!$A:$D,2,FALSE)</f>
        <v>ゲーム</v>
      </c>
      <c r="K1700" s="1" t="str">
        <f>VLOOKUP($I1700,教員一覧!$A:$D,3,FALSE)</f>
        <v>プログラム</v>
      </c>
      <c r="L1700" s="1" t="str">
        <f>VLOOKUP($I1700,教員一覧!$A:$D,4,FALSE)</f>
        <v>専任</v>
      </c>
      <c r="M1700" t="s">
        <v>129</v>
      </c>
      <c r="N1700" t="s">
        <v>3789</v>
      </c>
      <c r="O1700" t="s">
        <v>8</v>
      </c>
      <c r="P1700" t="s">
        <v>15</v>
      </c>
      <c r="Q1700">
        <v>4</v>
      </c>
      <c r="R1700">
        <v>3202</v>
      </c>
      <c r="S1700" s="1" t="str">
        <f>VLOOKUP($R1700,教室一覧!$A:$B,2,FALSE)</f>
        <v>普通教室</v>
      </c>
      <c r="T1700" s="1">
        <f>VLOOKUP($R1700,教室一覧!$A:$C,3,FALSE)</f>
        <v>36</v>
      </c>
      <c r="U1700" s="1" t="str">
        <f>VLOOKUP($R1700,教室一覧!$A:$D,4,FALSE)</f>
        <v>3号館</v>
      </c>
      <c r="V1700" s="1" t="str">
        <f>VLOOKUP($R1700,教室一覧!$A:$E,5,FALSE)</f>
        <v>2F</v>
      </c>
      <c r="W1700"/>
      <c r="X1700"/>
      <c r="Y1700" s="1" t="str">
        <f>VLOOKUP($O1700,教員一覧!$A:$D,2,FALSE)</f>
        <v>IT</v>
      </c>
      <c r="Z1700" s="1" t="str">
        <f>VLOOKUP($O1700,教員一覧!$A:$D,3,FALSE)</f>
        <v>　</v>
      </c>
      <c r="AA1700" s="1" t="str">
        <f>VLOOKUP($O1700,教員一覧!$A:$D,4,FALSE)</f>
        <v>専任</v>
      </c>
      <c r="AB1700" s="1" t="str">
        <f t="shared" si="527"/>
        <v>担任</v>
      </c>
      <c r="AC1700" s="14" t="s">
        <v>129</v>
      </c>
      <c r="AD1700" s="14" t="s">
        <v>163</v>
      </c>
      <c r="AE1700" s="14" t="s">
        <v>8</v>
      </c>
      <c r="AF1700" s="14" t="s">
        <v>15</v>
      </c>
      <c r="AG1700" s="14">
        <v>4</v>
      </c>
      <c r="AH1700" s="14">
        <v>3202</v>
      </c>
      <c r="AI1700" s="15" t="str">
        <f t="shared" si="528"/>
        <v/>
      </c>
      <c r="AJ1700" s="15" t="str">
        <f t="shared" si="529"/>
        <v/>
      </c>
      <c r="AK1700" s="15" t="str">
        <f t="shared" si="530"/>
        <v/>
      </c>
      <c r="AL1700" s="15" t="str">
        <f t="shared" si="531"/>
        <v/>
      </c>
      <c r="AM1700" s="15" t="str">
        <f t="shared" si="532"/>
        <v/>
      </c>
      <c r="AN1700" s="15" t="str">
        <f t="shared" si="533"/>
        <v/>
      </c>
      <c r="AO1700" s="15" t="str">
        <f t="shared" si="534"/>
        <v/>
      </c>
      <c r="AP1700" s="9" t="str">
        <f t="shared" si="535"/>
        <v>SE1A木4</v>
      </c>
      <c r="AQ1700" s="9">
        <f t="shared" si="536"/>
        <v>0.33333333333333331</v>
      </c>
      <c r="AR1700" s="11" t="str">
        <f t="shared" si="537"/>
        <v>寺澤木4</v>
      </c>
      <c r="AS1700" s="11">
        <f t="shared" si="543"/>
        <v>0.16666666666666666</v>
      </c>
      <c r="AT1700">
        <v>3</v>
      </c>
      <c r="AU1700" s="12">
        <f t="shared" si="538"/>
        <v>8.6666666666666661</v>
      </c>
      <c r="AV1700" s="13" t="str">
        <f t="shared" si="539"/>
        <v>3202木4</v>
      </c>
      <c r="AW1700" s="13">
        <f t="shared" si="540"/>
        <v>0.16666666666666666</v>
      </c>
      <c r="AX1700" s="18" t="str">
        <f t="shared" si="541"/>
        <v>SE1ALFEIT1B木43202</v>
      </c>
      <c r="AY1700" s="18">
        <f t="shared" si="542"/>
        <v>8.6666666666666661</v>
      </c>
      <c r="AZ1700"/>
    </row>
    <row r="1701" spans="1:52" x14ac:dyDescent="0.15">
      <c r="A1701" s="1">
        <f t="shared" si="525"/>
        <v>1</v>
      </c>
      <c r="B1701" s="1" t="str">
        <f t="shared" si="526"/>
        <v>編成</v>
      </c>
      <c r="C1701" t="s">
        <v>3750</v>
      </c>
      <c r="D1701" s="1" t="str">
        <f>VLOOKUP($C1701,クラス一覧!$A:$J,10,FALSE)</f>
        <v>IT</v>
      </c>
      <c r="E1701" s="1">
        <f>VLOOKUP($C1701,クラス一覧!$A:$J,8,FALSE)</f>
        <v>26</v>
      </c>
      <c r="F1701" s="1" t="str">
        <f>VLOOKUP($C1701,クラス一覧!$A:$J,9,FALSE)</f>
        <v>寺澤</v>
      </c>
      <c r="G1701" s="1" t="str">
        <f>VLOOKUP($H1701,科目一覧!$A:$G,3,FALSE)</f>
        <v>情報処理</v>
      </c>
      <c r="H1701" t="s">
        <v>3056</v>
      </c>
      <c r="I1701" s="1" t="str">
        <f>VLOOKUP($H1701,科目一覧!$A:$G,7,FALSE)</f>
        <v>奥田</v>
      </c>
      <c r="J1701" s="1" t="str">
        <f>VLOOKUP($I1701,教員一覧!$A:$D,2,FALSE)</f>
        <v>ゲーム</v>
      </c>
      <c r="K1701" s="1" t="str">
        <f>VLOOKUP($I1701,教員一覧!$A:$D,3,FALSE)</f>
        <v>プログラム</v>
      </c>
      <c r="L1701" s="1" t="str">
        <f>VLOOKUP($I1701,教員一覧!$A:$D,4,FALSE)</f>
        <v>専任</v>
      </c>
      <c r="M1701" t="s">
        <v>130</v>
      </c>
      <c r="N1701" t="s">
        <v>3789</v>
      </c>
      <c r="O1701" t="s">
        <v>1484</v>
      </c>
      <c r="P1701" t="s">
        <v>15</v>
      </c>
      <c r="Q1701">
        <v>4</v>
      </c>
      <c r="R1701">
        <v>3203</v>
      </c>
      <c r="S1701" s="1" t="str">
        <f>VLOOKUP($R1701,教室一覧!$A:$B,2,FALSE)</f>
        <v>普通教室</v>
      </c>
      <c r="T1701" s="1">
        <f>VLOOKUP($R1701,教室一覧!$A:$C,3,FALSE)</f>
        <v>36</v>
      </c>
      <c r="U1701" s="1" t="str">
        <f>VLOOKUP($R1701,教室一覧!$A:$D,4,FALSE)</f>
        <v>3号館</v>
      </c>
      <c r="V1701" s="1" t="str">
        <f>VLOOKUP($R1701,教室一覧!$A:$E,5,FALSE)</f>
        <v>2F</v>
      </c>
      <c r="W1701"/>
      <c r="X1701"/>
      <c r="Y1701" s="1" t="str">
        <f>VLOOKUP($O1701,教員一覧!$A:$D,2,FALSE)</f>
        <v>IT</v>
      </c>
      <c r="Z1701" s="1" t="str">
        <f>VLOOKUP($O1701,教員一覧!$A:$D,3,FALSE)</f>
        <v>　</v>
      </c>
      <c r="AA1701" s="1" t="str">
        <f>VLOOKUP($O1701,教員一覧!$A:$D,4,FALSE)</f>
        <v>非常勤</v>
      </c>
      <c r="AB1701" s="1" t="str">
        <f t="shared" si="527"/>
        <v/>
      </c>
      <c r="AC1701" s="14" t="s">
        <v>130</v>
      </c>
      <c r="AD1701" s="14" t="s">
        <v>163</v>
      </c>
      <c r="AE1701" s="14" t="s">
        <v>1484</v>
      </c>
      <c r="AF1701" s="14" t="s">
        <v>15</v>
      </c>
      <c r="AG1701" s="14">
        <v>4</v>
      </c>
      <c r="AH1701" s="14">
        <v>3203</v>
      </c>
      <c r="AI1701" s="15" t="str">
        <f t="shared" si="528"/>
        <v/>
      </c>
      <c r="AJ1701" s="15" t="str">
        <f t="shared" si="529"/>
        <v/>
      </c>
      <c r="AK1701" s="15" t="str">
        <f t="shared" si="530"/>
        <v/>
      </c>
      <c r="AL1701" s="15" t="str">
        <f t="shared" si="531"/>
        <v/>
      </c>
      <c r="AM1701" s="15" t="str">
        <f t="shared" si="532"/>
        <v/>
      </c>
      <c r="AN1701" s="15" t="str">
        <f t="shared" si="533"/>
        <v/>
      </c>
      <c r="AO1701" s="15" t="str">
        <f t="shared" si="534"/>
        <v/>
      </c>
      <c r="AP1701" s="9" t="str">
        <f t="shared" si="535"/>
        <v>SE1A木4</v>
      </c>
      <c r="AQ1701" s="9">
        <f t="shared" si="536"/>
        <v>0.33333333333333331</v>
      </c>
      <c r="AR1701" s="11" t="str">
        <f t="shared" si="537"/>
        <v>吹野木4</v>
      </c>
      <c r="AS1701" s="11">
        <f t="shared" si="543"/>
        <v>0.16666666666666666</v>
      </c>
      <c r="AT1701">
        <v>3</v>
      </c>
      <c r="AU1701" s="12">
        <f t="shared" si="538"/>
        <v>8.6666666666666661</v>
      </c>
      <c r="AV1701" s="13" t="str">
        <f t="shared" si="539"/>
        <v>3203木4</v>
      </c>
      <c r="AW1701" s="13">
        <f t="shared" si="540"/>
        <v>0.16666666666666666</v>
      </c>
      <c r="AX1701" s="18" t="str">
        <f t="shared" si="541"/>
        <v>SE1ALFEIT1C木43203</v>
      </c>
      <c r="AY1701" s="18">
        <f t="shared" si="542"/>
        <v>8.6666666666666661</v>
      </c>
      <c r="AZ1701"/>
    </row>
    <row r="1702" spans="1:52" x14ac:dyDescent="0.15">
      <c r="A1702" s="1">
        <f t="shared" si="525"/>
        <v>2</v>
      </c>
      <c r="B1702" s="1" t="str">
        <f t="shared" si="526"/>
        <v>編成</v>
      </c>
      <c r="C1702" t="s">
        <v>3699</v>
      </c>
      <c r="D1702" s="1" t="str">
        <f>VLOOKUP($C1702,クラス一覧!$A:$J,10,FALSE)</f>
        <v>IT</v>
      </c>
      <c r="E1702" s="1">
        <f>VLOOKUP($C1702,クラス一覧!$A:$J,8,FALSE)</f>
        <v>18</v>
      </c>
      <c r="F1702" s="1" t="str">
        <f>VLOOKUP($C1702,クラス一覧!$A:$J,9,FALSE)</f>
        <v>藤原</v>
      </c>
      <c r="G1702" s="1" t="str">
        <f>VLOOKUP($H1702,科目一覧!$A:$G,3,FALSE)</f>
        <v>プログラミング</v>
      </c>
      <c r="H1702" t="s">
        <v>1675</v>
      </c>
      <c r="I1702" s="1" t="str">
        <f>VLOOKUP($H1702,科目一覧!$A:$G,7,FALSE)</f>
        <v>藤原</v>
      </c>
      <c r="J1702" s="1" t="str">
        <f>VLOOKUP($I1702,教員一覧!$A:$D,2,FALSE)</f>
        <v>IT</v>
      </c>
      <c r="K1702" s="1" t="str">
        <f>VLOOKUP($I1702,教員一覧!$A:$D,3,FALSE)</f>
        <v>　</v>
      </c>
      <c r="L1702" s="1" t="str">
        <f>VLOOKUP($I1702,教員一覧!$A:$D,4,FALSE)</f>
        <v>専任</v>
      </c>
      <c r="M1702" t="s">
        <v>1758</v>
      </c>
      <c r="N1702" t="s">
        <v>3789</v>
      </c>
      <c r="O1702" t="s">
        <v>10</v>
      </c>
      <c r="P1702" t="s">
        <v>12</v>
      </c>
      <c r="Q1702">
        <v>1</v>
      </c>
      <c r="R1702">
        <v>1404</v>
      </c>
      <c r="S1702" s="1" t="str">
        <f>VLOOKUP($R1702,教室一覧!$A:$B,2,FALSE)</f>
        <v>ノート32</v>
      </c>
      <c r="T1702" s="1">
        <f>VLOOKUP($R1702,教室一覧!$A:$C,3,FALSE)</f>
        <v>32</v>
      </c>
      <c r="U1702" s="1" t="str">
        <f>VLOOKUP($R1702,教室一覧!$A:$D,4,FALSE)</f>
        <v>1号館</v>
      </c>
      <c r="V1702" s="1" t="str">
        <f>VLOOKUP($R1702,教室一覧!$A:$E,5,FALSE)</f>
        <v>4F</v>
      </c>
      <c r="W1702"/>
      <c r="X1702"/>
      <c r="Y1702" s="1" t="str">
        <f>VLOOKUP($O1702,教員一覧!$A:$D,2,FALSE)</f>
        <v>IT</v>
      </c>
      <c r="Z1702" s="1" t="str">
        <f>VLOOKUP($O1702,教員一覧!$A:$D,3,FALSE)</f>
        <v>　</v>
      </c>
      <c r="AA1702" s="1" t="str">
        <f>VLOOKUP($O1702,教員一覧!$A:$D,4,FALSE)</f>
        <v>専任</v>
      </c>
      <c r="AB1702" s="1" t="str">
        <f t="shared" si="527"/>
        <v>担任</v>
      </c>
      <c r="AC1702" s="14" t="s">
        <v>1758</v>
      </c>
      <c r="AD1702" s="14" t="s">
        <v>163</v>
      </c>
      <c r="AE1702" s="14" t="s">
        <v>10</v>
      </c>
      <c r="AF1702" s="14" t="s">
        <v>12</v>
      </c>
      <c r="AG1702" s="14">
        <v>1</v>
      </c>
      <c r="AH1702" s="14">
        <v>1404</v>
      </c>
      <c r="AI1702" s="15" t="str">
        <f t="shared" si="528"/>
        <v/>
      </c>
      <c r="AJ1702" s="15" t="str">
        <f t="shared" si="529"/>
        <v/>
      </c>
      <c r="AK1702" s="15" t="str">
        <f t="shared" si="530"/>
        <v/>
      </c>
      <c r="AL1702" s="15" t="str">
        <f t="shared" si="531"/>
        <v/>
      </c>
      <c r="AM1702" s="15" t="str">
        <f t="shared" si="532"/>
        <v/>
      </c>
      <c r="AN1702" s="15" t="str">
        <f t="shared" si="533"/>
        <v/>
      </c>
      <c r="AO1702" s="15" t="str">
        <f t="shared" si="534"/>
        <v/>
      </c>
      <c r="AP1702" s="9" t="str">
        <f t="shared" si="535"/>
        <v>SE2A火1</v>
      </c>
      <c r="AQ1702" s="9">
        <f t="shared" si="536"/>
        <v>1</v>
      </c>
      <c r="AR1702" s="11" t="str">
        <f t="shared" si="537"/>
        <v>藤原火1</v>
      </c>
      <c r="AS1702" s="11">
        <f t="shared" si="543"/>
        <v>0.5</v>
      </c>
      <c r="AT1702">
        <v>1</v>
      </c>
      <c r="AU1702" s="12">
        <f t="shared" si="538"/>
        <v>18</v>
      </c>
      <c r="AV1702" s="13" t="str">
        <f t="shared" si="539"/>
        <v>1404火1</v>
      </c>
      <c r="AW1702" s="13">
        <f t="shared" si="540"/>
        <v>0.5</v>
      </c>
      <c r="AX1702" s="18" t="str">
        <f t="shared" si="541"/>
        <v>SE2AUNKSE2A火11404</v>
      </c>
      <c r="AY1702" s="18">
        <f t="shared" si="542"/>
        <v>18</v>
      </c>
      <c r="AZ1702"/>
    </row>
    <row r="1703" spans="1:52" x14ac:dyDescent="0.15">
      <c r="A1703" s="1">
        <f t="shared" si="525"/>
        <v>2</v>
      </c>
      <c r="B1703" s="1" t="str">
        <f t="shared" si="526"/>
        <v>編成</v>
      </c>
      <c r="C1703" t="s">
        <v>3699</v>
      </c>
      <c r="D1703" s="1" t="str">
        <f>VLOOKUP($C1703,クラス一覧!$A:$J,10,FALSE)</f>
        <v>IT</v>
      </c>
      <c r="E1703" s="1">
        <f>VLOOKUP($C1703,クラス一覧!$A:$J,8,FALSE)</f>
        <v>18</v>
      </c>
      <c r="F1703" s="1" t="str">
        <f>VLOOKUP($C1703,クラス一覧!$A:$J,9,FALSE)</f>
        <v>藤原</v>
      </c>
      <c r="G1703" s="1" t="str">
        <f>VLOOKUP($H1703,科目一覧!$A:$G,3,FALSE)</f>
        <v>プログラミング</v>
      </c>
      <c r="H1703" t="s">
        <v>1676</v>
      </c>
      <c r="I1703" s="1" t="str">
        <f>VLOOKUP($H1703,科目一覧!$A:$G,7,FALSE)</f>
        <v>藤原</v>
      </c>
      <c r="J1703" s="1" t="str">
        <f>VLOOKUP($I1703,教員一覧!$A:$D,2,FALSE)</f>
        <v>IT</v>
      </c>
      <c r="K1703" s="1" t="str">
        <f>VLOOKUP($I1703,教員一覧!$A:$D,3,FALSE)</f>
        <v>　</v>
      </c>
      <c r="L1703" s="1" t="str">
        <f>VLOOKUP($I1703,教員一覧!$A:$D,4,FALSE)</f>
        <v>専任</v>
      </c>
      <c r="M1703" t="s">
        <v>1758</v>
      </c>
      <c r="N1703" t="s">
        <v>3789</v>
      </c>
      <c r="O1703" t="s">
        <v>10</v>
      </c>
      <c r="P1703" t="s">
        <v>12</v>
      </c>
      <c r="Q1703">
        <v>2</v>
      </c>
      <c r="R1703">
        <v>1404</v>
      </c>
      <c r="S1703" s="1" t="str">
        <f>VLOOKUP($R1703,教室一覧!$A:$B,2,FALSE)</f>
        <v>ノート32</v>
      </c>
      <c r="T1703" s="1">
        <f>VLOOKUP($R1703,教室一覧!$A:$C,3,FALSE)</f>
        <v>32</v>
      </c>
      <c r="U1703" s="1" t="str">
        <f>VLOOKUP($R1703,教室一覧!$A:$D,4,FALSE)</f>
        <v>1号館</v>
      </c>
      <c r="V1703" s="1" t="str">
        <f>VLOOKUP($R1703,教室一覧!$A:$E,5,FALSE)</f>
        <v>4F</v>
      </c>
      <c r="W1703"/>
      <c r="X1703"/>
      <c r="Y1703" s="1" t="str">
        <f>VLOOKUP($O1703,教員一覧!$A:$D,2,FALSE)</f>
        <v>IT</v>
      </c>
      <c r="Z1703" s="1" t="str">
        <f>VLOOKUP($O1703,教員一覧!$A:$D,3,FALSE)</f>
        <v>　</v>
      </c>
      <c r="AA1703" s="1" t="str">
        <f>VLOOKUP($O1703,教員一覧!$A:$D,4,FALSE)</f>
        <v>専任</v>
      </c>
      <c r="AB1703" s="1" t="str">
        <f t="shared" si="527"/>
        <v>担任</v>
      </c>
      <c r="AC1703" s="14" t="s">
        <v>1758</v>
      </c>
      <c r="AD1703" s="14" t="s">
        <v>163</v>
      </c>
      <c r="AE1703" s="14" t="s">
        <v>10</v>
      </c>
      <c r="AF1703" s="14" t="s">
        <v>12</v>
      </c>
      <c r="AG1703" s="14">
        <v>2</v>
      </c>
      <c r="AH1703" s="14">
        <v>1404</v>
      </c>
      <c r="AI1703" s="15" t="str">
        <f t="shared" si="528"/>
        <v/>
      </c>
      <c r="AJ1703" s="15" t="str">
        <f t="shared" si="529"/>
        <v/>
      </c>
      <c r="AK1703" s="15" t="str">
        <f t="shared" si="530"/>
        <v/>
      </c>
      <c r="AL1703" s="15" t="str">
        <f t="shared" si="531"/>
        <v/>
      </c>
      <c r="AM1703" s="15" t="str">
        <f t="shared" si="532"/>
        <v/>
      </c>
      <c r="AN1703" s="15" t="str">
        <f t="shared" si="533"/>
        <v/>
      </c>
      <c r="AO1703" s="15" t="str">
        <f t="shared" si="534"/>
        <v/>
      </c>
      <c r="AP1703" s="9" t="str">
        <f t="shared" si="535"/>
        <v>SE2A火2</v>
      </c>
      <c r="AQ1703" s="9">
        <f t="shared" si="536"/>
        <v>0.5</v>
      </c>
      <c r="AR1703" s="11" t="str">
        <f t="shared" si="537"/>
        <v>藤原火2</v>
      </c>
      <c r="AS1703" s="11">
        <f t="shared" si="543"/>
        <v>0.5</v>
      </c>
      <c r="AT1703">
        <v>1</v>
      </c>
      <c r="AU1703" s="12">
        <f t="shared" si="538"/>
        <v>18</v>
      </c>
      <c r="AV1703" s="13" t="str">
        <f t="shared" si="539"/>
        <v>1404火2</v>
      </c>
      <c r="AW1703" s="13">
        <f t="shared" si="540"/>
        <v>0.25</v>
      </c>
      <c r="AX1703" s="18" t="str">
        <f t="shared" si="541"/>
        <v>SE2AUNKSE2A火21404</v>
      </c>
      <c r="AY1703" s="18">
        <f t="shared" si="542"/>
        <v>9</v>
      </c>
      <c r="AZ1703"/>
    </row>
    <row r="1704" spans="1:52" x14ac:dyDescent="0.15">
      <c r="A1704" s="1">
        <f t="shared" si="525"/>
        <v>2</v>
      </c>
      <c r="B1704" s="1" t="str">
        <f t="shared" si="526"/>
        <v>編成</v>
      </c>
      <c r="C1704" t="s">
        <v>3699</v>
      </c>
      <c r="D1704" s="1" t="str">
        <f>VLOOKUP($C1704,クラス一覧!$A:$J,10,FALSE)</f>
        <v>IT</v>
      </c>
      <c r="E1704" s="1">
        <f>VLOOKUP($C1704,クラス一覧!$A:$J,8,FALSE)</f>
        <v>18</v>
      </c>
      <c r="F1704" s="1" t="str">
        <f>VLOOKUP($C1704,クラス一覧!$A:$J,9,FALSE)</f>
        <v>藤原</v>
      </c>
      <c r="G1704" s="1" t="str">
        <f>VLOOKUP($H1704,科目一覧!$A:$G,3,FALSE)</f>
        <v>ビジネス</v>
      </c>
      <c r="H1704" t="s">
        <v>1634</v>
      </c>
      <c r="I1704" s="1" t="str">
        <f>VLOOKUP($H1704,科目一覧!$A:$G,7,FALSE)</f>
        <v>寺澤</v>
      </c>
      <c r="J1704" s="1" t="str">
        <f>VLOOKUP($I1704,教員一覧!$A:$D,2,FALSE)</f>
        <v>IT</v>
      </c>
      <c r="K1704" s="1" t="str">
        <f>VLOOKUP($I1704,教員一覧!$A:$D,3,FALSE)</f>
        <v>　</v>
      </c>
      <c r="L1704" s="1" t="str">
        <f>VLOOKUP($I1704,教員一覧!$A:$D,4,FALSE)</f>
        <v>専任</v>
      </c>
      <c r="M1704" t="s">
        <v>1771</v>
      </c>
      <c r="N1704" t="s">
        <v>3789</v>
      </c>
      <c r="O1704" t="s">
        <v>21</v>
      </c>
      <c r="P1704" t="s">
        <v>17</v>
      </c>
      <c r="Q1704">
        <v>2</v>
      </c>
      <c r="R1704">
        <v>3302</v>
      </c>
      <c r="S1704" s="1" t="str">
        <f>VLOOKUP($R1704,教室一覧!$A:$B,2,FALSE)</f>
        <v>ノート対応</v>
      </c>
      <c r="T1704" s="1">
        <f>VLOOKUP($R1704,教室一覧!$A:$C,3,FALSE)</f>
        <v>36</v>
      </c>
      <c r="U1704" s="1" t="str">
        <f>VLOOKUP($R1704,教室一覧!$A:$D,4,FALSE)</f>
        <v>3号館</v>
      </c>
      <c r="V1704" s="1" t="str">
        <f>VLOOKUP($R1704,教室一覧!$A:$E,5,FALSE)</f>
        <v>3F</v>
      </c>
      <c r="W1704"/>
      <c r="X1704"/>
      <c r="Y1704" s="1" t="str">
        <f>VLOOKUP($O1704,教員一覧!$A:$D,2,FALSE)</f>
        <v>IT</v>
      </c>
      <c r="Z1704" s="1" t="str">
        <f>VLOOKUP($O1704,教員一覧!$A:$D,3,FALSE)</f>
        <v>　</v>
      </c>
      <c r="AA1704" s="1" t="str">
        <f>VLOOKUP($O1704,教員一覧!$A:$D,4,FALSE)</f>
        <v>非常勤</v>
      </c>
      <c r="AB1704" s="1" t="str">
        <f t="shared" si="527"/>
        <v/>
      </c>
      <c r="AC1704" s="14" t="s">
        <v>1771</v>
      </c>
      <c r="AD1704" s="14" t="s">
        <v>163</v>
      </c>
      <c r="AE1704" s="14" t="s">
        <v>21</v>
      </c>
      <c r="AF1704" s="14" t="s">
        <v>17</v>
      </c>
      <c r="AG1704" s="14">
        <v>2</v>
      </c>
      <c r="AH1704" s="14">
        <v>3302</v>
      </c>
      <c r="AI1704" s="15" t="str">
        <f t="shared" si="528"/>
        <v/>
      </c>
      <c r="AJ1704" s="15" t="str">
        <f t="shared" si="529"/>
        <v/>
      </c>
      <c r="AK1704" s="15" t="str">
        <f t="shared" si="530"/>
        <v/>
      </c>
      <c r="AL1704" s="15" t="str">
        <f t="shared" si="531"/>
        <v/>
      </c>
      <c r="AM1704" s="15" t="str">
        <f t="shared" si="532"/>
        <v/>
      </c>
      <c r="AN1704" s="15" t="str">
        <f t="shared" si="533"/>
        <v/>
      </c>
      <c r="AO1704" s="15" t="str">
        <f t="shared" si="534"/>
        <v/>
      </c>
      <c r="AP1704" s="9" t="str">
        <f t="shared" si="535"/>
        <v>SE2A金2</v>
      </c>
      <c r="AQ1704" s="9">
        <f t="shared" si="536"/>
        <v>1</v>
      </c>
      <c r="AR1704" s="11" t="str">
        <f t="shared" si="537"/>
        <v>平井金2</v>
      </c>
      <c r="AS1704" s="11">
        <f t="shared" si="543"/>
        <v>0.33333333333333331</v>
      </c>
      <c r="AT1704">
        <v>1</v>
      </c>
      <c r="AU1704" s="12">
        <f t="shared" si="538"/>
        <v>18</v>
      </c>
      <c r="AV1704" s="13" t="str">
        <f t="shared" si="539"/>
        <v>3302金2</v>
      </c>
      <c r="AW1704" s="13">
        <f t="shared" si="540"/>
        <v>0.33333333333333331</v>
      </c>
      <c r="AX1704" s="18" t="str">
        <f t="shared" si="541"/>
        <v>SE2AUSE2SK3KE4A金23302</v>
      </c>
      <c r="AY1704" s="18">
        <f t="shared" si="542"/>
        <v>18</v>
      </c>
      <c r="AZ1704"/>
    </row>
    <row r="1705" spans="1:52" x14ac:dyDescent="0.15">
      <c r="A1705" s="1">
        <f t="shared" si="525"/>
        <v>2</v>
      </c>
      <c r="B1705" s="1" t="str">
        <f t="shared" si="526"/>
        <v>編成</v>
      </c>
      <c r="C1705" t="s">
        <v>3699</v>
      </c>
      <c r="D1705" s="1" t="str">
        <f>VLOOKUP($C1705,クラス一覧!$A:$J,10,FALSE)</f>
        <v>IT</v>
      </c>
      <c r="E1705" s="1">
        <f>VLOOKUP($C1705,クラス一覧!$A:$J,8,FALSE)</f>
        <v>18</v>
      </c>
      <c r="F1705" s="1" t="str">
        <f>VLOOKUP($C1705,クラス一覧!$A:$J,9,FALSE)</f>
        <v>藤原</v>
      </c>
      <c r="G1705" s="1" t="str">
        <f>VLOOKUP($H1705,科目一覧!$A:$G,3,FALSE)</f>
        <v>プログラミング</v>
      </c>
      <c r="H1705" t="s">
        <v>1673</v>
      </c>
      <c r="I1705" s="1" t="str">
        <f>VLOOKUP($H1705,科目一覧!$A:$G,7,FALSE)</f>
        <v>朱</v>
      </c>
      <c r="J1705" s="1" t="str">
        <f>VLOOKUP($I1705,教員一覧!$A:$D,2,FALSE)</f>
        <v>IT</v>
      </c>
      <c r="K1705" s="1" t="str">
        <f>VLOOKUP($I1705,教員一覧!$A:$D,3,FALSE)</f>
        <v>　</v>
      </c>
      <c r="L1705" s="1" t="str">
        <f>VLOOKUP($I1705,教員一覧!$A:$D,4,FALSE)</f>
        <v>専任</v>
      </c>
      <c r="M1705" t="s">
        <v>1758</v>
      </c>
      <c r="N1705" t="s">
        <v>3789</v>
      </c>
      <c r="O1705" t="s">
        <v>36</v>
      </c>
      <c r="P1705" t="s">
        <v>9</v>
      </c>
      <c r="Q1705">
        <v>4</v>
      </c>
      <c r="R1705">
        <v>3301</v>
      </c>
      <c r="S1705" s="1" t="str">
        <f>VLOOKUP($R1705,教室一覧!$A:$B,2,FALSE)</f>
        <v>ノート対応</v>
      </c>
      <c r="T1705" s="1">
        <f>VLOOKUP($R1705,教室一覧!$A:$C,3,FALSE)</f>
        <v>36</v>
      </c>
      <c r="U1705" s="1" t="str">
        <f>VLOOKUP($R1705,教室一覧!$A:$D,4,FALSE)</f>
        <v>3号館</v>
      </c>
      <c r="V1705" s="1" t="str">
        <f>VLOOKUP($R1705,教室一覧!$A:$E,5,FALSE)</f>
        <v>3F</v>
      </c>
      <c r="W1705"/>
      <c r="X1705"/>
      <c r="Y1705" s="1" t="str">
        <f>VLOOKUP($O1705,教員一覧!$A:$D,2,FALSE)</f>
        <v>IT</v>
      </c>
      <c r="Z1705" s="1" t="str">
        <f>VLOOKUP($O1705,教員一覧!$A:$D,3,FALSE)</f>
        <v>　</v>
      </c>
      <c r="AA1705" s="1" t="str">
        <f>VLOOKUP($O1705,教員一覧!$A:$D,4,FALSE)</f>
        <v>非常勤</v>
      </c>
      <c r="AB1705" s="1" t="str">
        <f t="shared" si="527"/>
        <v/>
      </c>
      <c r="AC1705" s="14" t="s">
        <v>1758</v>
      </c>
      <c r="AD1705" s="14" t="s">
        <v>163</v>
      </c>
      <c r="AE1705" s="14" t="s">
        <v>36</v>
      </c>
      <c r="AF1705" s="14" t="s">
        <v>9</v>
      </c>
      <c r="AG1705" s="14">
        <v>4</v>
      </c>
      <c r="AH1705" s="14">
        <v>3301</v>
      </c>
      <c r="AI1705" s="15" t="str">
        <f t="shared" si="528"/>
        <v/>
      </c>
      <c r="AJ1705" s="15" t="str">
        <f t="shared" si="529"/>
        <v/>
      </c>
      <c r="AK1705" s="15" t="str">
        <f t="shared" si="530"/>
        <v/>
      </c>
      <c r="AL1705" s="15" t="str">
        <f t="shared" si="531"/>
        <v/>
      </c>
      <c r="AM1705" s="15" t="str">
        <f t="shared" si="532"/>
        <v/>
      </c>
      <c r="AN1705" s="15" t="str">
        <f t="shared" si="533"/>
        <v/>
      </c>
      <c r="AO1705" s="15" t="str">
        <f t="shared" si="534"/>
        <v/>
      </c>
      <c r="AP1705" s="9" t="str">
        <f t="shared" si="535"/>
        <v>SE2A月4</v>
      </c>
      <c r="AQ1705" s="9">
        <f t="shared" si="536"/>
        <v>1</v>
      </c>
      <c r="AR1705" s="11" t="str">
        <f t="shared" si="537"/>
        <v>辻本月4</v>
      </c>
      <c r="AS1705" s="11">
        <f t="shared" si="543"/>
        <v>0.5</v>
      </c>
      <c r="AT1705">
        <v>1</v>
      </c>
      <c r="AU1705" s="12">
        <f t="shared" si="538"/>
        <v>18</v>
      </c>
      <c r="AV1705" s="13" t="str">
        <f t="shared" si="539"/>
        <v>3301月4</v>
      </c>
      <c r="AW1705" s="13">
        <f t="shared" si="540"/>
        <v>0.5</v>
      </c>
      <c r="AX1705" s="18" t="str">
        <f t="shared" si="541"/>
        <v>SE2AUNKSE2A月43301</v>
      </c>
      <c r="AY1705" s="18">
        <f t="shared" si="542"/>
        <v>18</v>
      </c>
      <c r="AZ1705"/>
    </row>
    <row r="1706" spans="1:52" x14ac:dyDescent="0.15">
      <c r="A1706" s="1">
        <f t="shared" si="525"/>
        <v>2</v>
      </c>
      <c r="B1706" s="1" t="str">
        <f t="shared" si="526"/>
        <v>編成</v>
      </c>
      <c r="C1706" t="s">
        <v>3699</v>
      </c>
      <c r="D1706" s="1" t="str">
        <f>VLOOKUP($C1706,クラス一覧!$A:$J,10,FALSE)</f>
        <v>IT</v>
      </c>
      <c r="E1706" s="1">
        <f>VLOOKUP($C1706,クラス一覧!$A:$J,8,FALSE)</f>
        <v>18</v>
      </c>
      <c r="F1706" s="1" t="str">
        <f>VLOOKUP($C1706,クラス一覧!$A:$J,9,FALSE)</f>
        <v>藤原</v>
      </c>
      <c r="G1706" s="1" t="str">
        <f>VLOOKUP($H1706,科目一覧!$A:$G,3,FALSE)</f>
        <v>データベース</v>
      </c>
      <c r="H1706" t="s">
        <v>1769</v>
      </c>
      <c r="I1706" s="1" t="str">
        <f>VLOOKUP($H1706,科目一覧!$A:$G,7,FALSE)</f>
        <v>朱</v>
      </c>
      <c r="J1706" s="1" t="str">
        <f>VLOOKUP($I1706,教員一覧!$A:$D,2,FALSE)</f>
        <v>IT</v>
      </c>
      <c r="K1706" s="1" t="str">
        <f>VLOOKUP($I1706,教員一覧!$A:$D,3,FALSE)</f>
        <v>　</v>
      </c>
      <c r="L1706" s="1" t="str">
        <f>VLOOKUP($I1706,教員一覧!$A:$D,4,FALSE)</f>
        <v>専任</v>
      </c>
      <c r="M1706" t="s">
        <v>148</v>
      </c>
      <c r="N1706" t="s">
        <v>3789</v>
      </c>
      <c r="O1706" t="s">
        <v>34</v>
      </c>
      <c r="P1706" t="s">
        <v>13</v>
      </c>
      <c r="Q1706">
        <v>1</v>
      </c>
      <c r="R1706">
        <v>3402</v>
      </c>
      <c r="S1706" s="1" t="str">
        <f>VLOOKUP($R1706,教室一覧!$A:$B,2,FALSE)</f>
        <v>ノート対応</v>
      </c>
      <c r="T1706" s="1">
        <f>VLOOKUP($R1706,教室一覧!$A:$C,3,FALSE)</f>
        <v>36</v>
      </c>
      <c r="U1706" s="1" t="str">
        <f>VLOOKUP($R1706,教室一覧!$A:$D,4,FALSE)</f>
        <v>3号館</v>
      </c>
      <c r="V1706" s="1" t="str">
        <f>VLOOKUP($R1706,教室一覧!$A:$E,5,FALSE)</f>
        <v>4F</v>
      </c>
      <c r="W1706"/>
      <c r="X1706"/>
      <c r="Y1706" s="1" t="str">
        <f>VLOOKUP($O1706,教員一覧!$A:$D,2,FALSE)</f>
        <v>IT</v>
      </c>
      <c r="Z1706" s="1" t="str">
        <f>VLOOKUP($O1706,教員一覧!$A:$D,3,FALSE)</f>
        <v>　</v>
      </c>
      <c r="AA1706" s="1" t="str">
        <f>VLOOKUP($O1706,教員一覧!$A:$D,4,FALSE)</f>
        <v>非常勤</v>
      </c>
      <c r="AB1706" s="1" t="str">
        <f t="shared" si="527"/>
        <v/>
      </c>
      <c r="AC1706" s="14" t="s">
        <v>148</v>
      </c>
      <c r="AD1706" s="14" t="s">
        <v>163</v>
      </c>
      <c r="AE1706" s="14" t="s">
        <v>34</v>
      </c>
      <c r="AF1706" s="14" t="s">
        <v>13</v>
      </c>
      <c r="AG1706" s="14">
        <v>1</v>
      </c>
      <c r="AH1706" s="14">
        <v>3402</v>
      </c>
      <c r="AI1706" s="15" t="str">
        <f t="shared" si="528"/>
        <v/>
      </c>
      <c r="AJ1706" s="15" t="str">
        <f t="shared" si="529"/>
        <v/>
      </c>
      <c r="AK1706" s="15" t="str">
        <f t="shared" si="530"/>
        <v/>
      </c>
      <c r="AL1706" s="15" t="str">
        <f t="shared" si="531"/>
        <v/>
      </c>
      <c r="AM1706" s="15" t="str">
        <f t="shared" si="532"/>
        <v/>
      </c>
      <c r="AN1706" s="15" t="str">
        <f t="shared" si="533"/>
        <v/>
      </c>
      <c r="AO1706" s="15" t="str">
        <f t="shared" si="534"/>
        <v/>
      </c>
      <c r="AP1706" s="9" t="str">
        <f t="shared" si="535"/>
        <v>SE2A水1</v>
      </c>
      <c r="AQ1706" s="9">
        <f t="shared" si="536"/>
        <v>1</v>
      </c>
      <c r="AR1706" s="11" t="str">
        <f t="shared" si="537"/>
        <v>杉原水1</v>
      </c>
      <c r="AS1706" s="11">
        <f t="shared" si="543"/>
        <v>0.5</v>
      </c>
      <c r="AT1706">
        <v>1</v>
      </c>
      <c r="AU1706" s="12">
        <f t="shared" si="538"/>
        <v>18</v>
      </c>
      <c r="AV1706" s="13" t="str">
        <f t="shared" si="539"/>
        <v>3402水1</v>
      </c>
      <c r="AW1706" s="13">
        <f t="shared" si="540"/>
        <v>0.5</v>
      </c>
      <c r="AX1706" s="18" t="str">
        <f t="shared" si="541"/>
        <v>SE2AUSE2KE4A水13402</v>
      </c>
      <c r="AY1706" s="18">
        <f t="shared" si="542"/>
        <v>18</v>
      </c>
      <c r="AZ1706"/>
    </row>
    <row r="1707" spans="1:52" x14ac:dyDescent="0.15">
      <c r="A1707" s="1">
        <f t="shared" si="525"/>
        <v>2</v>
      </c>
      <c r="B1707" s="1" t="str">
        <f t="shared" si="526"/>
        <v>編成</v>
      </c>
      <c r="C1707" t="s">
        <v>3699</v>
      </c>
      <c r="D1707" s="1" t="str">
        <f>VLOOKUP($C1707,クラス一覧!$A:$J,10,FALSE)</f>
        <v>IT</v>
      </c>
      <c r="E1707" s="1">
        <f>VLOOKUP($C1707,クラス一覧!$A:$J,8,FALSE)</f>
        <v>18</v>
      </c>
      <c r="F1707" s="1" t="str">
        <f>VLOOKUP($C1707,クラス一覧!$A:$J,9,FALSE)</f>
        <v>藤原</v>
      </c>
      <c r="G1707" s="1" t="str">
        <f>VLOOKUP($H1707,科目一覧!$A:$G,3,FALSE)</f>
        <v>データベース</v>
      </c>
      <c r="H1707" t="s">
        <v>1770</v>
      </c>
      <c r="I1707" s="1" t="str">
        <f>VLOOKUP($H1707,科目一覧!$A:$G,7,FALSE)</f>
        <v>朱</v>
      </c>
      <c r="J1707" s="1" t="str">
        <f>VLOOKUP($I1707,教員一覧!$A:$D,2,FALSE)</f>
        <v>IT</v>
      </c>
      <c r="K1707" s="1" t="str">
        <f>VLOOKUP($I1707,教員一覧!$A:$D,3,FALSE)</f>
        <v>　</v>
      </c>
      <c r="L1707" s="1" t="str">
        <f>VLOOKUP($I1707,教員一覧!$A:$D,4,FALSE)</f>
        <v>専任</v>
      </c>
      <c r="M1707" t="s">
        <v>148</v>
      </c>
      <c r="N1707" t="s">
        <v>3789</v>
      </c>
      <c r="O1707" t="s">
        <v>34</v>
      </c>
      <c r="P1707" t="s">
        <v>13</v>
      </c>
      <c r="Q1707">
        <v>2</v>
      </c>
      <c r="R1707">
        <v>3402</v>
      </c>
      <c r="S1707" s="1" t="str">
        <f>VLOOKUP($R1707,教室一覧!$A:$B,2,FALSE)</f>
        <v>ノート対応</v>
      </c>
      <c r="T1707" s="1">
        <f>VLOOKUP($R1707,教室一覧!$A:$C,3,FALSE)</f>
        <v>36</v>
      </c>
      <c r="U1707" s="1" t="str">
        <f>VLOOKUP($R1707,教室一覧!$A:$D,4,FALSE)</f>
        <v>3号館</v>
      </c>
      <c r="V1707" s="1" t="str">
        <f>VLOOKUP($R1707,教室一覧!$A:$E,5,FALSE)</f>
        <v>4F</v>
      </c>
      <c r="W1707"/>
      <c r="X1707"/>
      <c r="Y1707" s="1" t="str">
        <f>VLOOKUP($O1707,教員一覧!$A:$D,2,FALSE)</f>
        <v>IT</v>
      </c>
      <c r="Z1707" s="1" t="str">
        <f>VLOOKUP($O1707,教員一覧!$A:$D,3,FALSE)</f>
        <v>　</v>
      </c>
      <c r="AA1707" s="1" t="str">
        <f>VLOOKUP($O1707,教員一覧!$A:$D,4,FALSE)</f>
        <v>非常勤</v>
      </c>
      <c r="AB1707" s="1" t="str">
        <f t="shared" si="527"/>
        <v/>
      </c>
      <c r="AC1707" s="14" t="s">
        <v>148</v>
      </c>
      <c r="AD1707" s="14" t="s">
        <v>163</v>
      </c>
      <c r="AE1707" s="14" t="s">
        <v>34</v>
      </c>
      <c r="AF1707" s="14" t="s">
        <v>13</v>
      </c>
      <c r="AG1707" s="14">
        <v>2</v>
      </c>
      <c r="AH1707" s="14">
        <v>3402</v>
      </c>
      <c r="AI1707" s="15" t="str">
        <f t="shared" si="528"/>
        <v/>
      </c>
      <c r="AJ1707" s="15" t="str">
        <f t="shared" si="529"/>
        <v/>
      </c>
      <c r="AK1707" s="15" t="str">
        <f t="shared" si="530"/>
        <v/>
      </c>
      <c r="AL1707" s="15" t="str">
        <f t="shared" si="531"/>
        <v/>
      </c>
      <c r="AM1707" s="15" t="str">
        <f t="shared" si="532"/>
        <v/>
      </c>
      <c r="AN1707" s="15" t="str">
        <f t="shared" si="533"/>
        <v/>
      </c>
      <c r="AO1707" s="15" t="str">
        <f t="shared" si="534"/>
        <v/>
      </c>
      <c r="AP1707" s="9" t="str">
        <f t="shared" si="535"/>
        <v>SE2A水2</v>
      </c>
      <c r="AQ1707" s="9">
        <f t="shared" si="536"/>
        <v>1</v>
      </c>
      <c r="AR1707" s="11" t="str">
        <f t="shared" si="537"/>
        <v>杉原水2</v>
      </c>
      <c r="AS1707" s="11">
        <f t="shared" si="543"/>
        <v>0.5</v>
      </c>
      <c r="AT1707">
        <v>1</v>
      </c>
      <c r="AU1707" s="12">
        <f t="shared" si="538"/>
        <v>18</v>
      </c>
      <c r="AV1707" s="13" t="str">
        <f t="shared" si="539"/>
        <v>3402水2</v>
      </c>
      <c r="AW1707" s="13">
        <f t="shared" si="540"/>
        <v>0.5</v>
      </c>
      <c r="AX1707" s="18" t="str">
        <f t="shared" si="541"/>
        <v>SE2AUSE2KE4A水23402</v>
      </c>
      <c r="AY1707" s="18">
        <f t="shared" si="542"/>
        <v>18</v>
      </c>
      <c r="AZ1707"/>
    </row>
    <row r="1708" spans="1:52" x14ac:dyDescent="0.15">
      <c r="A1708" s="1">
        <f t="shared" si="525"/>
        <v>2</v>
      </c>
      <c r="B1708" s="1" t="str">
        <f t="shared" si="526"/>
        <v>編成</v>
      </c>
      <c r="C1708" t="s">
        <v>3699</v>
      </c>
      <c r="D1708" s="1" t="str">
        <f>VLOOKUP($C1708,クラス一覧!$A:$J,10,FALSE)</f>
        <v>IT</v>
      </c>
      <c r="E1708" s="1">
        <f>VLOOKUP($C1708,クラス一覧!$A:$J,8,FALSE)</f>
        <v>18</v>
      </c>
      <c r="F1708" s="1" t="str">
        <f>VLOOKUP($C1708,クラス一覧!$A:$J,9,FALSE)</f>
        <v>藤原</v>
      </c>
      <c r="G1708" s="1" t="str">
        <f>VLOOKUP($H1708,科目一覧!$A:$G,3,FALSE)</f>
        <v>プログラミング</v>
      </c>
      <c r="H1708" t="s">
        <v>1674</v>
      </c>
      <c r="I1708" s="1" t="str">
        <f>VLOOKUP($H1708,科目一覧!$A:$G,7,FALSE)</f>
        <v>朱</v>
      </c>
      <c r="J1708" s="1" t="str">
        <f>VLOOKUP($I1708,教員一覧!$A:$D,2,FALSE)</f>
        <v>IT</v>
      </c>
      <c r="K1708" s="1" t="str">
        <f>VLOOKUP($I1708,教員一覧!$A:$D,3,FALSE)</f>
        <v>　</v>
      </c>
      <c r="L1708" s="1" t="str">
        <f>VLOOKUP($I1708,教員一覧!$A:$D,4,FALSE)</f>
        <v>専任</v>
      </c>
      <c r="M1708" t="s">
        <v>1758</v>
      </c>
      <c r="N1708" t="s">
        <v>3789</v>
      </c>
      <c r="O1708" t="s">
        <v>36</v>
      </c>
      <c r="P1708" t="s">
        <v>13</v>
      </c>
      <c r="Q1708">
        <v>4</v>
      </c>
      <c r="R1708">
        <v>3402</v>
      </c>
      <c r="S1708" s="1" t="str">
        <f>VLOOKUP($R1708,教室一覧!$A:$B,2,FALSE)</f>
        <v>ノート対応</v>
      </c>
      <c r="T1708" s="1">
        <f>VLOOKUP($R1708,教室一覧!$A:$C,3,FALSE)</f>
        <v>36</v>
      </c>
      <c r="U1708" s="1" t="str">
        <f>VLOOKUP($R1708,教室一覧!$A:$D,4,FALSE)</f>
        <v>3号館</v>
      </c>
      <c r="V1708" s="1" t="str">
        <f>VLOOKUP($R1708,教室一覧!$A:$E,5,FALSE)</f>
        <v>4F</v>
      </c>
      <c r="W1708"/>
      <c r="X1708"/>
      <c r="Y1708" s="1" t="str">
        <f>VLOOKUP($O1708,教員一覧!$A:$D,2,FALSE)</f>
        <v>IT</v>
      </c>
      <c r="Z1708" s="1" t="str">
        <f>VLOOKUP($O1708,教員一覧!$A:$D,3,FALSE)</f>
        <v>　</v>
      </c>
      <c r="AA1708" s="1" t="str">
        <f>VLOOKUP($O1708,教員一覧!$A:$D,4,FALSE)</f>
        <v>非常勤</v>
      </c>
      <c r="AB1708" s="1" t="str">
        <f t="shared" si="527"/>
        <v/>
      </c>
      <c r="AC1708" s="14" t="s">
        <v>1758</v>
      </c>
      <c r="AD1708" s="14" t="s">
        <v>163</v>
      </c>
      <c r="AE1708" s="14" t="s">
        <v>36</v>
      </c>
      <c r="AF1708" s="14" t="s">
        <v>13</v>
      </c>
      <c r="AG1708" s="14">
        <v>4</v>
      </c>
      <c r="AH1708" s="14">
        <v>3402</v>
      </c>
      <c r="AI1708" s="15" t="str">
        <f t="shared" si="528"/>
        <v/>
      </c>
      <c r="AJ1708" s="15" t="str">
        <f t="shared" si="529"/>
        <v/>
      </c>
      <c r="AK1708" s="15" t="str">
        <f t="shared" si="530"/>
        <v/>
      </c>
      <c r="AL1708" s="15" t="str">
        <f t="shared" si="531"/>
        <v/>
      </c>
      <c r="AM1708" s="15" t="str">
        <f t="shared" si="532"/>
        <v/>
      </c>
      <c r="AN1708" s="15" t="str">
        <f t="shared" si="533"/>
        <v/>
      </c>
      <c r="AO1708" s="15" t="str">
        <f t="shared" si="534"/>
        <v/>
      </c>
      <c r="AP1708" s="9" t="str">
        <f t="shared" si="535"/>
        <v>SE2A水4</v>
      </c>
      <c r="AQ1708" s="9">
        <f t="shared" si="536"/>
        <v>0.5</v>
      </c>
      <c r="AR1708" s="11" t="str">
        <f t="shared" si="537"/>
        <v>辻本水4</v>
      </c>
      <c r="AS1708" s="11">
        <f t="shared" si="543"/>
        <v>0.5</v>
      </c>
      <c r="AT1708">
        <v>1</v>
      </c>
      <c r="AU1708" s="12">
        <f t="shared" si="538"/>
        <v>18</v>
      </c>
      <c r="AV1708" s="13" t="str">
        <f t="shared" si="539"/>
        <v>3402水4</v>
      </c>
      <c r="AW1708" s="13">
        <f t="shared" si="540"/>
        <v>0.25</v>
      </c>
      <c r="AX1708" s="18" t="str">
        <f t="shared" si="541"/>
        <v>SE2AUNKSE2A水43402</v>
      </c>
      <c r="AY1708" s="18">
        <f t="shared" si="542"/>
        <v>9</v>
      </c>
      <c r="AZ1708"/>
    </row>
    <row r="1709" spans="1:52" x14ac:dyDescent="0.15">
      <c r="A1709" s="1">
        <f t="shared" si="525"/>
        <v>2</v>
      </c>
      <c r="B1709" s="1" t="str">
        <f t="shared" si="526"/>
        <v>編成</v>
      </c>
      <c r="C1709" t="s">
        <v>3699</v>
      </c>
      <c r="D1709" s="1" t="str">
        <f>VLOOKUP($C1709,クラス一覧!$A:$J,10,FALSE)</f>
        <v>IT</v>
      </c>
      <c r="E1709" s="1">
        <f>VLOOKUP($C1709,クラス一覧!$A:$J,8,FALSE)</f>
        <v>18</v>
      </c>
      <c r="F1709" s="1" t="str">
        <f>VLOOKUP($C1709,クラス一覧!$A:$J,9,FALSE)</f>
        <v>藤原</v>
      </c>
      <c r="G1709" s="1" t="str">
        <f>VLOOKUP($H1709,科目一覧!$A:$G,3,FALSE)</f>
        <v>SHR</v>
      </c>
      <c r="H1709" t="s">
        <v>3720</v>
      </c>
      <c r="I1709" s="1">
        <f>VLOOKUP($H1709,科目一覧!$A:$G,7,FALSE)</f>
        <v>0</v>
      </c>
      <c r="J1709" s="1" t="e">
        <f>VLOOKUP($I1709,教員一覧!$A:$D,2,FALSE)</f>
        <v>#N/A</v>
      </c>
      <c r="K1709" s="1" t="e">
        <f>VLOOKUP($I1709,教員一覧!$A:$D,3,FALSE)</f>
        <v>#N/A</v>
      </c>
      <c r="L1709" s="1" t="e">
        <f>VLOOKUP($I1709,教員一覧!$A:$D,4,FALSE)</f>
        <v>#N/A</v>
      </c>
      <c r="M1709" t="s">
        <v>3753</v>
      </c>
      <c r="N1709" t="s">
        <v>3789</v>
      </c>
      <c r="O1709" t="s">
        <v>10</v>
      </c>
      <c r="P1709" t="s">
        <v>13</v>
      </c>
      <c r="Q1709">
        <v>5</v>
      </c>
      <c r="R1709">
        <v>1304</v>
      </c>
      <c r="S1709" s="1" t="str">
        <f>VLOOKUP($R1709,教室一覧!$A:$B,2,FALSE)</f>
        <v>ノート対応</v>
      </c>
      <c r="T1709" s="1">
        <f>VLOOKUP($R1709,教室一覧!$A:$C,3,FALSE)</f>
        <v>36</v>
      </c>
      <c r="U1709" s="1" t="str">
        <f>VLOOKUP($R1709,教室一覧!$A:$D,4,FALSE)</f>
        <v>1号館</v>
      </c>
      <c r="V1709" s="1" t="str">
        <f>VLOOKUP($R1709,教室一覧!$A:$E,5,FALSE)</f>
        <v>3F</v>
      </c>
      <c r="W1709"/>
      <c r="X1709"/>
      <c r="Y1709" s="1" t="str">
        <f>VLOOKUP($O1709,教員一覧!$A:$D,2,FALSE)</f>
        <v>IT</v>
      </c>
      <c r="Z1709" s="1" t="str">
        <f>VLOOKUP($O1709,教員一覧!$A:$D,3,FALSE)</f>
        <v>　</v>
      </c>
      <c r="AA1709" s="1" t="str">
        <f>VLOOKUP($O1709,教員一覧!$A:$D,4,FALSE)</f>
        <v>専任</v>
      </c>
      <c r="AB1709" s="1" t="str">
        <f t="shared" si="527"/>
        <v>担任</v>
      </c>
      <c r="AC1709" s="14" t="s">
        <v>1771</v>
      </c>
      <c r="AD1709" s="14" t="s">
        <v>163</v>
      </c>
      <c r="AE1709" s="14" t="s">
        <v>10</v>
      </c>
      <c r="AF1709" s="14" t="s">
        <v>13</v>
      </c>
      <c r="AG1709" s="14">
        <v>5</v>
      </c>
      <c r="AH1709" s="14">
        <v>1304</v>
      </c>
      <c r="AI1709" s="15" t="str">
        <f t="shared" si="528"/>
        <v/>
      </c>
      <c r="AJ1709" s="15" t="str">
        <f t="shared" si="529"/>
        <v/>
      </c>
      <c r="AK1709" s="15" t="str">
        <f t="shared" si="530"/>
        <v/>
      </c>
      <c r="AL1709" s="15" t="str">
        <f t="shared" si="531"/>
        <v/>
      </c>
      <c r="AM1709" s="15" t="str">
        <f t="shared" si="532"/>
        <v/>
      </c>
      <c r="AN1709" s="15" t="str">
        <f t="shared" si="533"/>
        <v/>
      </c>
      <c r="AO1709" s="15" t="str">
        <f t="shared" si="534"/>
        <v/>
      </c>
      <c r="AP1709" s="9" t="str">
        <f t="shared" si="535"/>
        <v>SE2A水5</v>
      </c>
      <c r="AQ1709" s="9">
        <f t="shared" si="536"/>
        <v>1</v>
      </c>
      <c r="AR1709" s="11" t="str">
        <f t="shared" si="537"/>
        <v>藤原水5</v>
      </c>
      <c r="AS1709" s="11">
        <v>0</v>
      </c>
      <c r="AT1709">
        <v>1</v>
      </c>
      <c r="AU1709" s="12">
        <f t="shared" si="538"/>
        <v>18</v>
      </c>
      <c r="AV1709" s="13" t="str">
        <f t="shared" si="539"/>
        <v>1304水5</v>
      </c>
      <c r="AW1709" s="13">
        <f t="shared" si="540"/>
        <v>0.33333333333333331</v>
      </c>
      <c r="AX1709" s="18" t="str">
        <f t="shared" si="541"/>
        <v>SE2AUSE2SK3KE4A水51304</v>
      </c>
      <c r="AY1709" s="18">
        <f t="shared" si="542"/>
        <v>18</v>
      </c>
      <c r="AZ1709"/>
    </row>
    <row r="1710" spans="1:52" x14ac:dyDescent="0.15">
      <c r="A1710" s="1">
        <f t="shared" si="525"/>
        <v>2</v>
      </c>
      <c r="B1710" s="1" t="str">
        <f t="shared" si="526"/>
        <v>編成</v>
      </c>
      <c r="C1710" t="s">
        <v>3699</v>
      </c>
      <c r="D1710" s="1" t="str">
        <f>VLOOKUP($C1710,クラス一覧!$A:$J,10,FALSE)</f>
        <v>IT</v>
      </c>
      <c r="E1710" s="1">
        <f>VLOOKUP($C1710,クラス一覧!$A:$J,8,FALSE)</f>
        <v>18</v>
      </c>
      <c r="F1710" s="1" t="str">
        <f>VLOOKUP($C1710,クラス一覧!$A:$J,9,FALSE)</f>
        <v>藤原</v>
      </c>
      <c r="G1710" s="1" t="str">
        <f>VLOOKUP($H1710,科目一覧!$A:$G,3,FALSE)</f>
        <v>就職対策</v>
      </c>
      <c r="H1710" t="s">
        <v>1627</v>
      </c>
      <c r="I1710" s="1" t="str">
        <f>VLOOKUP($H1710,科目一覧!$A:$G,7,FALSE)</f>
        <v>黒川</v>
      </c>
      <c r="J1710" s="1" t="str">
        <f>VLOOKUP($I1710,教員一覧!$A:$D,2,FALSE)</f>
        <v>進路</v>
      </c>
      <c r="K1710" s="1" t="str">
        <f>VLOOKUP($I1710,教員一覧!$A:$D,3,FALSE)</f>
        <v>　</v>
      </c>
      <c r="L1710" s="1" t="str">
        <f>VLOOKUP($I1710,教員一覧!$A:$D,4,FALSE)</f>
        <v>専任</v>
      </c>
      <c r="M1710" t="s">
        <v>1771</v>
      </c>
      <c r="N1710" t="s">
        <v>3789</v>
      </c>
      <c r="O1710" t="s">
        <v>10</v>
      </c>
      <c r="P1710" t="s">
        <v>15</v>
      </c>
      <c r="Q1710">
        <v>3</v>
      </c>
      <c r="R1710">
        <v>3301</v>
      </c>
      <c r="S1710" s="1" t="str">
        <f>VLOOKUP($R1710,教室一覧!$A:$B,2,FALSE)</f>
        <v>ノート対応</v>
      </c>
      <c r="T1710" s="1">
        <f>VLOOKUP($R1710,教室一覧!$A:$C,3,FALSE)</f>
        <v>36</v>
      </c>
      <c r="U1710" s="1" t="str">
        <f>VLOOKUP($R1710,教室一覧!$A:$D,4,FALSE)</f>
        <v>3号館</v>
      </c>
      <c r="V1710" s="1" t="str">
        <f>VLOOKUP($R1710,教室一覧!$A:$E,5,FALSE)</f>
        <v>3F</v>
      </c>
      <c r="W1710"/>
      <c r="X1710"/>
      <c r="Y1710" s="1" t="str">
        <f>VLOOKUP($O1710,教員一覧!$A:$D,2,FALSE)</f>
        <v>IT</v>
      </c>
      <c r="Z1710" s="1" t="str">
        <f>VLOOKUP($O1710,教員一覧!$A:$D,3,FALSE)</f>
        <v>　</v>
      </c>
      <c r="AA1710" s="1" t="str">
        <f>VLOOKUP($O1710,教員一覧!$A:$D,4,FALSE)</f>
        <v>専任</v>
      </c>
      <c r="AB1710" s="1" t="str">
        <f t="shared" si="527"/>
        <v>担任</v>
      </c>
      <c r="AC1710" s="14" t="s">
        <v>1771</v>
      </c>
      <c r="AD1710" s="14" t="s">
        <v>163</v>
      </c>
      <c r="AE1710" s="14" t="s">
        <v>10</v>
      </c>
      <c r="AF1710" s="14" t="s">
        <v>15</v>
      </c>
      <c r="AG1710" s="14">
        <v>3</v>
      </c>
      <c r="AH1710" s="14">
        <v>3301</v>
      </c>
      <c r="AI1710" s="15" t="str">
        <f t="shared" si="528"/>
        <v/>
      </c>
      <c r="AJ1710" s="15" t="str">
        <f t="shared" si="529"/>
        <v/>
      </c>
      <c r="AK1710" s="15" t="str">
        <f t="shared" si="530"/>
        <v/>
      </c>
      <c r="AL1710" s="15" t="str">
        <f t="shared" si="531"/>
        <v/>
      </c>
      <c r="AM1710" s="15" t="str">
        <f t="shared" si="532"/>
        <v/>
      </c>
      <c r="AN1710" s="15" t="str">
        <f t="shared" si="533"/>
        <v/>
      </c>
      <c r="AO1710" s="15" t="str">
        <f t="shared" si="534"/>
        <v/>
      </c>
      <c r="AP1710" s="9" t="str">
        <f t="shared" si="535"/>
        <v>SE2A木3</v>
      </c>
      <c r="AQ1710" s="9">
        <f t="shared" si="536"/>
        <v>1</v>
      </c>
      <c r="AR1710" s="11" t="str">
        <f t="shared" si="537"/>
        <v>藤原木3</v>
      </c>
      <c r="AS1710" s="11">
        <f t="shared" ref="AS1710:AS1741" si="544">1/COUNTIF($AR:$AR,$AR1710)</f>
        <v>0.33333333333333331</v>
      </c>
      <c r="AT1710">
        <v>1</v>
      </c>
      <c r="AU1710" s="12">
        <f t="shared" si="538"/>
        <v>18</v>
      </c>
      <c r="AV1710" s="13" t="str">
        <f t="shared" si="539"/>
        <v>3301木3</v>
      </c>
      <c r="AW1710" s="13">
        <f t="shared" si="540"/>
        <v>0.33333333333333331</v>
      </c>
      <c r="AX1710" s="18" t="str">
        <f t="shared" si="541"/>
        <v>SE2AUSE2SK3KE4A木33301</v>
      </c>
      <c r="AY1710" s="18">
        <f t="shared" si="542"/>
        <v>18</v>
      </c>
      <c r="AZ1710"/>
    </row>
    <row r="1711" spans="1:52" x14ac:dyDescent="0.15">
      <c r="A1711" s="1">
        <f t="shared" si="525"/>
        <v>1</v>
      </c>
      <c r="B1711" s="1" t="str">
        <f t="shared" si="526"/>
        <v>HR</v>
      </c>
      <c r="C1711" t="s">
        <v>3714</v>
      </c>
      <c r="D1711" s="1" t="str">
        <f>VLOOKUP($C1711,クラス一覧!$A:$J,10,FALSE)</f>
        <v>ゲーム選択</v>
      </c>
      <c r="E1711" s="1">
        <f>VLOOKUP($C1711,クラス一覧!$A:$J,8,FALSE)</f>
        <v>0</v>
      </c>
      <c r="F1711" s="1">
        <f>VLOOKUP($C1711,クラス一覧!$A:$J,9,FALSE)</f>
        <v>0</v>
      </c>
      <c r="G1711" s="1" t="str">
        <f>VLOOKUP($H1711,科目一覧!$A:$G,3,FALSE)</f>
        <v>【選】クリエイト</v>
      </c>
      <c r="H1711" t="s">
        <v>1783</v>
      </c>
      <c r="I1711" s="1" t="str">
        <f>VLOOKUP($H1711,科目一覧!$A:$G,7,FALSE)</f>
        <v>芦田</v>
      </c>
      <c r="J1711" s="1" t="str">
        <f>VLOOKUP($I1711,教員一覧!$A:$D,2,FALSE)</f>
        <v>CG</v>
      </c>
      <c r="K1711" s="1" t="str">
        <f>VLOOKUP($I1711,教員一覧!$A:$D,3,FALSE)</f>
        <v>　</v>
      </c>
      <c r="L1711" s="1" t="str">
        <f>VLOOKUP($I1711,教員一覧!$A:$D,4,FALSE)</f>
        <v>非常勤</v>
      </c>
      <c r="M1711" t="s">
        <v>133</v>
      </c>
      <c r="N1711" t="s">
        <v>3789</v>
      </c>
      <c r="O1711" t="s">
        <v>125</v>
      </c>
      <c r="P1711" t="s">
        <v>12</v>
      </c>
      <c r="Q1711">
        <v>5</v>
      </c>
      <c r="R1711">
        <v>1308</v>
      </c>
      <c r="S1711" s="1" t="str">
        <f>VLOOKUP($R1711,教室一覧!$A:$B,2,FALSE)</f>
        <v>普通教室</v>
      </c>
      <c r="T1711" s="1">
        <f>VLOOKUP($R1711,教室一覧!$A:$C,3,FALSE)</f>
        <v>36</v>
      </c>
      <c r="U1711" s="1" t="str">
        <f>VLOOKUP($R1711,教室一覧!$A:$D,4,FALSE)</f>
        <v>1号館</v>
      </c>
      <c r="V1711" s="1" t="str">
        <f>VLOOKUP($R1711,教室一覧!$A:$E,5,FALSE)</f>
        <v>3F</v>
      </c>
      <c r="W1711"/>
      <c r="X1711"/>
      <c r="Y1711" s="1" t="str">
        <f>VLOOKUP($O1711,教員一覧!$A:$D,2,FALSE)</f>
        <v>CG</v>
      </c>
      <c r="Z1711" s="1" t="str">
        <f>VLOOKUP($O1711,教員一覧!$A:$D,3,FALSE)</f>
        <v>　</v>
      </c>
      <c r="AA1711" s="1" t="str">
        <f>VLOOKUP($O1711,教員一覧!$A:$D,4,FALSE)</f>
        <v>非常勤</v>
      </c>
      <c r="AB1711" s="1" t="str">
        <f t="shared" si="527"/>
        <v/>
      </c>
      <c r="AC1711" s="14" t="s">
        <v>133</v>
      </c>
      <c r="AD1711" s="14" t="s">
        <v>163</v>
      </c>
      <c r="AE1711" s="14" t="s">
        <v>125</v>
      </c>
      <c r="AF1711" s="14" t="s">
        <v>12</v>
      </c>
      <c r="AG1711" s="14">
        <v>5</v>
      </c>
      <c r="AH1711" s="14">
        <v>1308</v>
      </c>
      <c r="AI1711" s="15" t="str">
        <f t="shared" si="528"/>
        <v/>
      </c>
      <c r="AJ1711" s="15" t="str">
        <f t="shared" si="529"/>
        <v/>
      </c>
      <c r="AK1711" s="15" t="str">
        <f t="shared" si="530"/>
        <v/>
      </c>
      <c r="AL1711" s="15" t="str">
        <f t="shared" si="531"/>
        <v/>
      </c>
      <c r="AM1711" s="15" t="str">
        <f t="shared" si="532"/>
        <v/>
      </c>
      <c r="AN1711" s="15" t="str">
        <f t="shared" si="533"/>
        <v/>
      </c>
      <c r="AO1711" s="15" t="str">
        <f t="shared" si="534"/>
        <v/>
      </c>
      <c r="AP1711" s="9" t="str">
        <f t="shared" si="535"/>
        <v>SGP1A火5</v>
      </c>
      <c r="AQ1711" s="9">
        <f t="shared" si="536"/>
        <v>1</v>
      </c>
      <c r="AR1711" s="11" t="str">
        <f t="shared" si="537"/>
        <v>芦田火5</v>
      </c>
      <c r="AS1711" s="11">
        <f t="shared" si="544"/>
        <v>1</v>
      </c>
      <c r="AT1711">
        <v>1</v>
      </c>
      <c r="AU1711" s="12">
        <f t="shared" si="538"/>
        <v>0</v>
      </c>
      <c r="AV1711" s="13" t="str">
        <f t="shared" si="539"/>
        <v>1308火5</v>
      </c>
      <c r="AW1711" s="13">
        <f t="shared" si="540"/>
        <v>1</v>
      </c>
      <c r="AX1711" s="18" t="str">
        <f t="shared" si="541"/>
        <v>SGP1ASGP1A火51308</v>
      </c>
      <c r="AY1711" s="18">
        <f t="shared" si="542"/>
        <v>0</v>
      </c>
      <c r="AZ1711"/>
    </row>
    <row r="1712" spans="1:52" x14ac:dyDescent="0.15">
      <c r="A1712" s="1">
        <f t="shared" si="525"/>
        <v>1</v>
      </c>
      <c r="B1712" s="1" t="str">
        <f t="shared" si="526"/>
        <v>HR</v>
      </c>
      <c r="C1712" t="s">
        <v>3714</v>
      </c>
      <c r="D1712" s="1" t="str">
        <f>VLOOKUP($C1712,クラス一覧!$A:$J,10,FALSE)</f>
        <v>ゲーム選択</v>
      </c>
      <c r="E1712" s="1">
        <f>VLOOKUP($C1712,クラス一覧!$A:$J,8,FALSE)</f>
        <v>0</v>
      </c>
      <c r="F1712" s="1">
        <f>VLOOKUP($C1712,クラス一覧!$A:$J,9,FALSE)</f>
        <v>0</v>
      </c>
      <c r="G1712" s="1" t="str">
        <f>VLOOKUP($H1712,科目一覧!$A:$G,3,FALSE)</f>
        <v>【選】クリエイト</v>
      </c>
      <c r="H1712" t="s">
        <v>1786</v>
      </c>
      <c r="I1712" s="1" t="str">
        <f>VLOOKUP($H1712,科目一覧!$A:$G,7,FALSE)</f>
        <v>山口</v>
      </c>
      <c r="J1712" s="1" t="str">
        <f>VLOOKUP($I1712,教員一覧!$A:$D,2,FALSE)</f>
        <v>ゲーム</v>
      </c>
      <c r="K1712" s="1" t="str">
        <f>VLOOKUP($I1712,教員一覧!$A:$D,3,FALSE)</f>
        <v>プログラム</v>
      </c>
      <c r="L1712" s="1" t="str">
        <f>VLOOKUP($I1712,教員一覧!$A:$D,4,FALSE)</f>
        <v>専任</v>
      </c>
      <c r="M1712" t="s">
        <v>133</v>
      </c>
      <c r="N1712" t="s">
        <v>3789</v>
      </c>
      <c r="O1712" t="s">
        <v>78</v>
      </c>
      <c r="P1712" t="s">
        <v>13</v>
      </c>
      <c r="Q1712">
        <v>5</v>
      </c>
      <c r="R1712">
        <v>1402</v>
      </c>
      <c r="S1712" s="1" t="str">
        <f>VLOOKUP($R1712,教室一覧!$A:$B,2,FALSE)</f>
        <v>実習室</v>
      </c>
      <c r="T1712" s="1">
        <f>VLOOKUP($R1712,教室一覧!$A:$C,3,FALSE)</f>
        <v>33</v>
      </c>
      <c r="U1712" s="1" t="str">
        <f>VLOOKUP($R1712,教室一覧!$A:$D,4,FALSE)</f>
        <v>1号館</v>
      </c>
      <c r="V1712" s="1" t="str">
        <f>VLOOKUP($R1712,教室一覧!$A:$E,5,FALSE)</f>
        <v>4F</v>
      </c>
      <c r="W1712"/>
      <c r="X1712"/>
      <c r="Y1712" s="1" t="str">
        <f>VLOOKUP($O1712,教員一覧!$A:$D,2,FALSE)</f>
        <v>ゲーム</v>
      </c>
      <c r="Z1712" s="1" t="str">
        <f>VLOOKUP($O1712,教員一覧!$A:$D,3,FALSE)</f>
        <v>プログラム</v>
      </c>
      <c r="AA1712" s="1" t="str">
        <f>VLOOKUP($O1712,教員一覧!$A:$D,4,FALSE)</f>
        <v>専任</v>
      </c>
      <c r="AB1712" s="1" t="str">
        <f t="shared" si="527"/>
        <v/>
      </c>
      <c r="AC1712" s="14" t="s">
        <v>133</v>
      </c>
      <c r="AD1712" s="14" t="s">
        <v>163</v>
      </c>
      <c r="AE1712" s="14" t="s">
        <v>78</v>
      </c>
      <c r="AF1712" s="14" t="s">
        <v>13</v>
      </c>
      <c r="AG1712" s="14">
        <v>5</v>
      </c>
      <c r="AH1712" s="14">
        <v>1402</v>
      </c>
      <c r="AI1712" s="15" t="str">
        <f t="shared" si="528"/>
        <v/>
      </c>
      <c r="AJ1712" s="15" t="str">
        <f t="shared" si="529"/>
        <v/>
      </c>
      <c r="AK1712" s="15" t="str">
        <f t="shared" si="530"/>
        <v/>
      </c>
      <c r="AL1712" s="15" t="str">
        <f t="shared" si="531"/>
        <v/>
      </c>
      <c r="AM1712" s="15" t="str">
        <f t="shared" si="532"/>
        <v/>
      </c>
      <c r="AN1712" s="15" t="str">
        <f t="shared" si="533"/>
        <v/>
      </c>
      <c r="AO1712" s="15" t="str">
        <f t="shared" si="534"/>
        <v/>
      </c>
      <c r="AP1712" s="9" t="str">
        <f t="shared" si="535"/>
        <v>SGP1A水5</v>
      </c>
      <c r="AQ1712" s="9">
        <f t="shared" si="536"/>
        <v>0.5</v>
      </c>
      <c r="AR1712" s="11" t="str">
        <f t="shared" si="537"/>
        <v>山口水5</v>
      </c>
      <c r="AS1712" s="11">
        <f t="shared" si="544"/>
        <v>1</v>
      </c>
      <c r="AT1712">
        <v>1</v>
      </c>
      <c r="AU1712" s="12">
        <f t="shared" si="538"/>
        <v>0</v>
      </c>
      <c r="AV1712" s="13" t="str">
        <f t="shared" si="539"/>
        <v>1402水5</v>
      </c>
      <c r="AW1712" s="13">
        <f t="shared" si="540"/>
        <v>1</v>
      </c>
      <c r="AX1712" s="18" t="str">
        <f t="shared" si="541"/>
        <v>SGP1ASGP1A水51402</v>
      </c>
      <c r="AY1712" s="18">
        <f t="shared" si="542"/>
        <v>0</v>
      </c>
      <c r="AZ1712"/>
    </row>
    <row r="1713" spans="1:52" x14ac:dyDescent="0.15">
      <c r="A1713" s="1">
        <f t="shared" si="525"/>
        <v>1</v>
      </c>
      <c r="B1713" s="1" t="str">
        <f t="shared" si="526"/>
        <v>HR</v>
      </c>
      <c r="C1713" t="s">
        <v>3714</v>
      </c>
      <c r="D1713" s="1" t="str">
        <f>VLOOKUP($C1713,クラス一覧!$A:$J,10,FALSE)</f>
        <v>ゲーム選択</v>
      </c>
      <c r="E1713" s="1">
        <f>VLOOKUP($C1713,クラス一覧!$A:$J,8,FALSE)</f>
        <v>0</v>
      </c>
      <c r="F1713" s="1">
        <f>VLOOKUP($C1713,クラス一覧!$A:$J,9,FALSE)</f>
        <v>0</v>
      </c>
      <c r="G1713" s="1" t="str">
        <f>VLOOKUP($H1713,科目一覧!$A:$G,3,FALSE)</f>
        <v>【選】クリエイト</v>
      </c>
      <c r="H1713" t="s">
        <v>1784</v>
      </c>
      <c r="I1713" s="1" t="str">
        <f>VLOOKUP($H1713,科目一覧!$A:$G,7,FALSE)</f>
        <v>芦田</v>
      </c>
      <c r="J1713" s="1" t="str">
        <f>VLOOKUP($I1713,教員一覧!$A:$D,2,FALSE)</f>
        <v>CG</v>
      </c>
      <c r="K1713" s="1" t="str">
        <f>VLOOKUP($I1713,教員一覧!$A:$D,3,FALSE)</f>
        <v>　</v>
      </c>
      <c r="L1713" s="1" t="str">
        <f>VLOOKUP($I1713,教員一覧!$A:$D,4,FALSE)</f>
        <v>非常勤</v>
      </c>
      <c r="M1713" t="s">
        <v>133</v>
      </c>
      <c r="N1713" t="s">
        <v>3789</v>
      </c>
      <c r="O1713" t="s">
        <v>125</v>
      </c>
      <c r="P1713" t="s">
        <v>13</v>
      </c>
      <c r="Q1713">
        <v>5</v>
      </c>
      <c r="R1713">
        <v>1308</v>
      </c>
      <c r="S1713" s="1" t="str">
        <f>VLOOKUP($R1713,教室一覧!$A:$B,2,FALSE)</f>
        <v>普通教室</v>
      </c>
      <c r="T1713" s="1">
        <f>VLOOKUP($R1713,教室一覧!$A:$C,3,FALSE)</f>
        <v>36</v>
      </c>
      <c r="U1713" s="1" t="str">
        <f>VLOOKUP($R1713,教室一覧!$A:$D,4,FALSE)</f>
        <v>1号館</v>
      </c>
      <c r="V1713" s="1" t="str">
        <f>VLOOKUP($R1713,教室一覧!$A:$E,5,FALSE)</f>
        <v>3F</v>
      </c>
      <c r="W1713"/>
      <c r="X1713"/>
      <c r="Y1713" s="1" t="str">
        <f>VLOOKUP($O1713,教員一覧!$A:$D,2,FALSE)</f>
        <v>CG</v>
      </c>
      <c r="Z1713" s="1" t="str">
        <f>VLOOKUP($O1713,教員一覧!$A:$D,3,FALSE)</f>
        <v>　</v>
      </c>
      <c r="AA1713" s="1" t="str">
        <f>VLOOKUP($O1713,教員一覧!$A:$D,4,FALSE)</f>
        <v>非常勤</v>
      </c>
      <c r="AB1713" s="1" t="str">
        <f t="shared" si="527"/>
        <v/>
      </c>
      <c r="AC1713" s="14" t="s">
        <v>133</v>
      </c>
      <c r="AD1713" s="14" t="s">
        <v>163</v>
      </c>
      <c r="AE1713" s="14" t="s">
        <v>125</v>
      </c>
      <c r="AF1713" s="14" t="s">
        <v>13</v>
      </c>
      <c r="AG1713" s="14">
        <v>5</v>
      </c>
      <c r="AH1713" s="14">
        <v>1308</v>
      </c>
      <c r="AI1713" s="15" t="str">
        <f t="shared" si="528"/>
        <v/>
      </c>
      <c r="AJ1713" s="15" t="str">
        <f t="shared" si="529"/>
        <v/>
      </c>
      <c r="AK1713" s="15" t="str">
        <f t="shared" si="530"/>
        <v/>
      </c>
      <c r="AL1713" s="15" t="str">
        <f t="shared" si="531"/>
        <v/>
      </c>
      <c r="AM1713" s="15" t="str">
        <f t="shared" si="532"/>
        <v/>
      </c>
      <c r="AN1713" s="15" t="str">
        <f t="shared" si="533"/>
        <v/>
      </c>
      <c r="AO1713" s="15" t="str">
        <f t="shared" si="534"/>
        <v/>
      </c>
      <c r="AP1713" s="9" t="str">
        <f t="shared" si="535"/>
        <v>SGP1A水5</v>
      </c>
      <c r="AQ1713" s="9">
        <f t="shared" si="536"/>
        <v>0.5</v>
      </c>
      <c r="AR1713" s="11" t="str">
        <f t="shared" si="537"/>
        <v>芦田水5</v>
      </c>
      <c r="AS1713" s="11">
        <f t="shared" si="544"/>
        <v>1</v>
      </c>
      <c r="AT1713">
        <v>1</v>
      </c>
      <c r="AU1713" s="12">
        <f t="shared" si="538"/>
        <v>0</v>
      </c>
      <c r="AV1713" s="13" t="str">
        <f t="shared" si="539"/>
        <v>1308水5</v>
      </c>
      <c r="AW1713" s="13">
        <f t="shared" si="540"/>
        <v>1</v>
      </c>
      <c r="AX1713" s="18" t="str">
        <f t="shared" si="541"/>
        <v>SGP1ASGP1A水51308</v>
      </c>
      <c r="AY1713" s="18">
        <f t="shared" si="542"/>
        <v>0</v>
      </c>
      <c r="AZ1713"/>
    </row>
    <row r="1714" spans="1:52" x14ac:dyDescent="0.15">
      <c r="A1714" s="1">
        <f t="shared" si="525"/>
        <v>1</v>
      </c>
      <c r="B1714" s="1" t="str">
        <f t="shared" si="526"/>
        <v>HR</v>
      </c>
      <c r="C1714" t="s">
        <v>3714</v>
      </c>
      <c r="D1714" s="1" t="str">
        <f>VLOOKUP($C1714,クラス一覧!$A:$J,10,FALSE)</f>
        <v>ゲーム選択</v>
      </c>
      <c r="E1714" s="1">
        <f>VLOOKUP($C1714,クラス一覧!$A:$J,8,FALSE)</f>
        <v>0</v>
      </c>
      <c r="F1714" s="1">
        <f>VLOOKUP($C1714,クラス一覧!$A:$J,9,FALSE)</f>
        <v>0</v>
      </c>
      <c r="G1714" s="1" t="str">
        <f>VLOOKUP($H1714,科目一覧!$A:$G,3,FALSE)</f>
        <v>【選】クリエイト</v>
      </c>
      <c r="H1714" t="s">
        <v>1785</v>
      </c>
      <c r="I1714" s="1" t="str">
        <f>VLOOKUP($H1714,科目一覧!$A:$G,7,FALSE)</f>
        <v>大野</v>
      </c>
      <c r="J1714" s="1" t="str">
        <f>VLOOKUP($I1714,教員一覧!$A:$D,2,FALSE)</f>
        <v>ゲーム</v>
      </c>
      <c r="K1714" s="1" t="str">
        <f>VLOOKUP($I1714,教員一覧!$A:$D,3,FALSE)</f>
        <v>企画</v>
      </c>
      <c r="L1714" s="1" t="str">
        <f>VLOOKUP($I1714,教員一覧!$A:$D,4,FALSE)</f>
        <v>専任</v>
      </c>
      <c r="M1714" t="s">
        <v>133</v>
      </c>
      <c r="N1714" t="s">
        <v>3789</v>
      </c>
      <c r="O1714" t="s">
        <v>77</v>
      </c>
      <c r="P1714" t="s">
        <v>15</v>
      </c>
      <c r="Q1714">
        <v>5</v>
      </c>
      <c r="R1714">
        <v>1403</v>
      </c>
      <c r="S1714" s="1" t="str">
        <f>VLOOKUP($R1714,教室一覧!$A:$B,2,FALSE)</f>
        <v>ノート32</v>
      </c>
      <c r="T1714" s="1">
        <f>VLOOKUP($R1714,教室一覧!$A:$C,3,FALSE)</f>
        <v>32</v>
      </c>
      <c r="U1714" s="1" t="str">
        <f>VLOOKUP($R1714,教室一覧!$A:$D,4,FALSE)</f>
        <v>1号館</v>
      </c>
      <c r="V1714" s="1" t="str">
        <f>VLOOKUP($R1714,教室一覧!$A:$E,5,FALSE)</f>
        <v>4F</v>
      </c>
      <c r="W1714"/>
      <c r="X1714"/>
      <c r="Y1714" s="1" t="str">
        <f>VLOOKUP($O1714,教員一覧!$A:$D,2,FALSE)</f>
        <v>ゲーム</v>
      </c>
      <c r="Z1714" s="1" t="str">
        <f>VLOOKUP($O1714,教員一覧!$A:$D,3,FALSE)</f>
        <v>企画</v>
      </c>
      <c r="AA1714" s="1" t="str">
        <f>VLOOKUP($O1714,教員一覧!$A:$D,4,FALSE)</f>
        <v>専任</v>
      </c>
      <c r="AB1714" s="1" t="str">
        <f t="shared" si="527"/>
        <v/>
      </c>
      <c r="AC1714" s="14" t="s">
        <v>133</v>
      </c>
      <c r="AD1714" s="14" t="s">
        <v>163</v>
      </c>
      <c r="AE1714" s="14" t="s">
        <v>77</v>
      </c>
      <c r="AF1714" s="14" t="s">
        <v>15</v>
      </c>
      <c r="AG1714" s="14">
        <v>5</v>
      </c>
      <c r="AH1714" s="14">
        <v>1403</v>
      </c>
      <c r="AI1714" s="15" t="str">
        <f t="shared" si="528"/>
        <v/>
      </c>
      <c r="AJ1714" s="15" t="str">
        <f t="shared" si="529"/>
        <v/>
      </c>
      <c r="AK1714" s="15" t="str">
        <f t="shared" si="530"/>
        <v/>
      </c>
      <c r="AL1714" s="15" t="str">
        <f t="shared" si="531"/>
        <v/>
      </c>
      <c r="AM1714" s="15" t="str">
        <f t="shared" si="532"/>
        <v/>
      </c>
      <c r="AN1714" s="15" t="str">
        <f t="shared" si="533"/>
        <v/>
      </c>
      <c r="AO1714" s="15" t="str">
        <f t="shared" si="534"/>
        <v/>
      </c>
      <c r="AP1714" s="9" t="str">
        <f t="shared" si="535"/>
        <v>SGP1A木5</v>
      </c>
      <c r="AQ1714" s="9">
        <f t="shared" si="536"/>
        <v>1</v>
      </c>
      <c r="AR1714" s="11" t="str">
        <f t="shared" si="537"/>
        <v>大野木5</v>
      </c>
      <c r="AS1714" s="11">
        <f t="shared" si="544"/>
        <v>1</v>
      </c>
      <c r="AT1714">
        <v>1</v>
      </c>
      <c r="AU1714" s="12">
        <f t="shared" si="538"/>
        <v>0</v>
      </c>
      <c r="AV1714" s="13" t="str">
        <f t="shared" si="539"/>
        <v>1403木5</v>
      </c>
      <c r="AW1714" s="13">
        <f t="shared" si="540"/>
        <v>1</v>
      </c>
      <c r="AX1714" s="18" t="str">
        <f t="shared" si="541"/>
        <v>SGP1ASGP1A木51403</v>
      </c>
      <c r="AY1714" s="18">
        <f t="shared" si="542"/>
        <v>0</v>
      </c>
      <c r="AZ1714"/>
    </row>
    <row r="1715" spans="1:52" x14ac:dyDescent="0.15">
      <c r="A1715" s="1">
        <f t="shared" si="525"/>
        <v>2</v>
      </c>
      <c r="B1715" s="1" t="str">
        <f t="shared" si="526"/>
        <v>HR</v>
      </c>
      <c r="C1715" t="s">
        <v>3715</v>
      </c>
      <c r="D1715" s="1" t="str">
        <f>VLOOKUP($C1715,クラス一覧!$A:$J,10,FALSE)</f>
        <v>IT選択</v>
      </c>
      <c r="E1715" s="1">
        <f>VLOOKUP($C1715,クラス一覧!$A:$J,8,FALSE)</f>
        <v>0</v>
      </c>
      <c r="F1715" s="1">
        <f>VLOOKUP($C1715,クラス一覧!$A:$J,9,FALSE)</f>
        <v>0</v>
      </c>
      <c r="G1715" s="1" t="str">
        <f>VLOOKUP($H1715,科目一覧!$A:$G,3,FALSE)</f>
        <v>【選】国家試験対策</v>
      </c>
      <c r="H1715" t="s">
        <v>3087</v>
      </c>
      <c r="I1715" s="1" t="str">
        <f>VLOOKUP($H1715,科目一覧!$A:$G,7,FALSE)</f>
        <v>辻本</v>
      </c>
      <c r="J1715" s="1" t="str">
        <f>VLOOKUP($I1715,教員一覧!$A:$D,2,FALSE)</f>
        <v>IT</v>
      </c>
      <c r="K1715" s="1" t="str">
        <f>VLOOKUP($I1715,教員一覧!$A:$D,3,FALSE)</f>
        <v>　</v>
      </c>
      <c r="L1715" s="1" t="str">
        <f>VLOOKUP($I1715,教員一覧!$A:$D,4,FALSE)</f>
        <v>非常勤</v>
      </c>
      <c r="M1715" t="s">
        <v>1737</v>
      </c>
      <c r="N1715" t="s">
        <v>3789</v>
      </c>
      <c r="O1715" t="s">
        <v>36</v>
      </c>
      <c r="P1715" t="s">
        <v>9</v>
      </c>
      <c r="Q1715">
        <v>5</v>
      </c>
      <c r="R1715">
        <v>3301</v>
      </c>
      <c r="S1715" s="1" t="str">
        <f>VLOOKUP($R1715,教室一覧!$A:$B,2,FALSE)</f>
        <v>ノート対応</v>
      </c>
      <c r="T1715" s="1">
        <f>VLOOKUP($R1715,教室一覧!$A:$C,3,FALSE)</f>
        <v>36</v>
      </c>
      <c r="U1715" s="1" t="str">
        <f>VLOOKUP($R1715,教室一覧!$A:$D,4,FALSE)</f>
        <v>3号館</v>
      </c>
      <c r="V1715" s="1" t="str">
        <f>VLOOKUP($R1715,教室一覧!$A:$E,5,FALSE)</f>
        <v>3F</v>
      </c>
      <c r="W1715"/>
      <c r="X1715"/>
      <c r="Y1715" s="1" t="str">
        <f>VLOOKUP($O1715,教員一覧!$A:$D,2,FALSE)</f>
        <v>IT</v>
      </c>
      <c r="Z1715" s="1" t="str">
        <f>VLOOKUP($O1715,教員一覧!$A:$D,3,FALSE)</f>
        <v>　</v>
      </c>
      <c r="AA1715" s="1" t="str">
        <f>VLOOKUP($O1715,教員一覧!$A:$D,4,FALSE)</f>
        <v>非常勤</v>
      </c>
      <c r="AB1715" s="1" t="str">
        <f t="shared" si="527"/>
        <v/>
      </c>
      <c r="AC1715" s="14" t="s">
        <v>1737</v>
      </c>
      <c r="AD1715" s="14" t="s">
        <v>163</v>
      </c>
      <c r="AE1715" s="14" t="s">
        <v>36</v>
      </c>
      <c r="AF1715" s="14" t="s">
        <v>9</v>
      </c>
      <c r="AG1715" s="14">
        <v>5</v>
      </c>
      <c r="AH1715" s="14">
        <v>3301</v>
      </c>
      <c r="AI1715" s="15" t="str">
        <f t="shared" si="528"/>
        <v/>
      </c>
      <c r="AJ1715" s="15" t="str">
        <f t="shared" si="529"/>
        <v/>
      </c>
      <c r="AK1715" s="15" t="str">
        <f t="shared" si="530"/>
        <v/>
      </c>
      <c r="AL1715" s="15" t="str">
        <f t="shared" si="531"/>
        <v/>
      </c>
      <c r="AM1715" s="15" t="str">
        <f t="shared" si="532"/>
        <v/>
      </c>
      <c r="AN1715" s="15" t="str">
        <f t="shared" si="533"/>
        <v/>
      </c>
      <c r="AO1715" s="15" t="str">
        <f t="shared" si="534"/>
        <v/>
      </c>
      <c r="AP1715" s="9" t="str">
        <f t="shared" si="535"/>
        <v>SJG2A月5</v>
      </c>
      <c r="AQ1715" s="9">
        <f t="shared" si="536"/>
        <v>1</v>
      </c>
      <c r="AR1715" s="11" t="str">
        <f t="shared" si="537"/>
        <v>辻本月5</v>
      </c>
      <c r="AS1715" s="11">
        <f t="shared" si="544"/>
        <v>1</v>
      </c>
      <c r="AT1715">
        <v>1</v>
      </c>
      <c r="AU1715" s="12">
        <f t="shared" si="538"/>
        <v>0</v>
      </c>
      <c r="AV1715" s="13" t="str">
        <f t="shared" si="539"/>
        <v>3301月5</v>
      </c>
      <c r="AW1715" s="13">
        <f t="shared" si="540"/>
        <v>1</v>
      </c>
      <c r="AX1715" s="18" t="str">
        <f t="shared" si="541"/>
        <v>SJG2ASJG2A月53301</v>
      </c>
      <c r="AY1715" s="18">
        <f t="shared" si="542"/>
        <v>0</v>
      </c>
      <c r="AZ1715"/>
    </row>
    <row r="1716" spans="1:52" x14ac:dyDescent="0.15">
      <c r="A1716" s="1">
        <f t="shared" si="525"/>
        <v>2</v>
      </c>
      <c r="B1716" s="1" t="str">
        <f t="shared" si="526"/>
        <v>HR</v>
      </c>
      <c r="C1716" t="s">
        <v>3715</v>
      </c>
      <c r="D1716" s="1" t="str">
        <f>VLOOKUP($C1716,クラス一覧!$A:$J,10,FALSE)</f>
        <v>IT選択</v>
      </c>
      <c r="E1716" s="1">
        <f>VLOOKUP($C1716,クラス一覧!$A:$J,8,FALSE)</f>
        <v>0</v>
      </c>
      <c r="F1716" s="1">
        <f>VLOOKUP($C1716,クラス一覧!$A:$J,9,FALSE)</f>
        <v>0</v>
      </c>
      <c r="G1716" s="1" t="str">
        <f>VLOOKUP($H1716,科目一覧!$A:$G,3,FALSE)</f>
        <v>【選】国家試験対策</v>
      </c>
      <c r="H1716" t="s">
        <v>3087</v>
      </c>
      <c r="I1716" s="1" t="str">
        <f>VLOOKUP($H1716,科目一覧!$A:$G,7,FALSE)</f>
        <v>辻本</v>
      </c>
      <c r="J1716" s="1" t="str">
        <f>VLOOKUP($I1716,教員一覧!$A:$D,2,FALSE)</f>
        <v>IT</v>
      </c>
      <c r="K1716" s="1" t="str">
        <f>VLOOKUP($I1716,教員一覧!$A:$D,3,FALSE)</f>
        <v>　</v>
      </c>
      <c r="L1716" s="1" t="str">
        <f>VLOOKUP($I1716,教員一覧!$A:$D,4,FALSE)</f>
        <v>非常勤</v>
      </c>
      <c r="M1716" t="s">
        <v>1737</v>
      </c>
      <c r="N1716" t="s">
        <v>3789</v>
      </c>
      <c r="O1716" t="s">
        <v>36</v>
      </c>
      <c r="P1716" t="s">
        <v>9</v>
      </c>
      <c r="Q1716">
        <v>6</v>
      </c>
      <c r="R1716">
        <v>3301</v>
      </c>
      <c r="S1716" s="1" t="str">
        <f>VLOOKUP($R1716,教室一覧!$A:$B,2,FALSE)</f>
        <v>ノート対応</v>
      </c>
      <c r="T1716" s="1">
        <f>VLOOKUP($R1716,教室一覧!$A:$C,3,FALSE)</f>
        <v>36</v>
      </c>
      <c r="U1716" s="1" t="str">
        <f>VLOOKUP($R1716,教室一覧!$A:$D,4,FALSE)</f>
        <v>3号館</v>
      </c>
      <c r="V1716" s="1" t="str">
        <f>VLOOKUP($R1716,教室一覧!$A:$E,5,FALSE)</f>
        <v>3F</v>
      </c>
      <c r="W1716"/>
      <c r="X1716"/>
      <c r="Y1716" s="1" t="str">
        <f>VLOOKUP($O1716,教員一覧!$A:$D,2,FALSE)</f>
        <v>IT</v>
      </c>
      <c r="Z1716" s="1" t="str">
        <f>VLOOKUP($O1716,教員一覧!$A:$D,3,FALSE)</f>
        <v>　</v>
      </c>
      <c r="AA1716" s="1" t="str">
        <f>VLOOKUP($O1716,教員一覧!$A:$D,4,FALSE)</f>
        <v>非常勤</v>
      </c>
      <c r="AB1716" s="1" t="str">
        <f t="shared" si="527"/>
        <v/>
      </c>
      <c r="AC1716" s="14" t="s">
        <v>1737</v>
      </c>
      <c r="AD1716" s="14" t="s">
        <v>163</v>
      </c>
      <c r="AE1716" s="14" t="s">
        <v>36</v>
      </c>
      <c r="AF1716" s="14" t="s">
        <v>9</v>
      </c>
      <c r="AG1716" s="14">
        <v>6</v>
      </c>
      <c r="AH1716" s="14">
        <v>3301</v>
      </c>
      <c r="AI1716" s="15" t="str">
        <f t="shared" si="528"/>
        <v/>
      </c>
      <c r="AJ1716" s="15" t="str">
        <f t="shared" si="529"/>
        <v/>
      </c>
      <c r="AK1716" s="15" t="str">
        <f t="shared" si="530"/>
        <v/>
      </c>
      <c r="AL1716" s="15" t="str">
        <f t="shared" si="531"/>
        <v/>
      </c>
      <c r="AM1716" s="15" t="str">
        <f t="shared" si="532"/>
        <v/>
      </c>
      <c r="AN1716" s="15" t="str">
        <f t="shared" si="533"/>
        <v/>
      </c>
      <c r="AO1716" s="15" t="str">
        <f t="shared" si="534"/>
        <v/>
      </c>
      <c r="AP1716" s="9" t="str">
        <f t="shared" si="535"/>
        <v>SJG2A月6</v>
      </c>
      <c r="AQ1716" s="9">
        <f t="shared" si="536"/>
        <v>1</v>
      </c>
      <c r="AR1716" s="11" t="str">
        <f t="shared" si="537"/>
        <v>辻本月6</v>
      </c>
      <c r="AS1716" s="11">
        <f t="shared" si="544"/>
        <v>1</v>
      </c>
      <c r="AT1716">
        <v>1</v>
      </c>
      <c r="AU1716" s="12">
        <f t="shared" si="538"/>
        <v>0</v>
      </c>
      <c r="AV1716" s="13" t="str">
        <f t="shared" si="539"/>
        <v>3301月6</v>
      </c>
      <c r="AW1716" s="13">
        <f t="shared" si="540"/>
        <v>1</v>
      </c>
      <c r="AX1716" s="18" t="str">
        <f t="shared" si="541"/>
        <v>SJG2ASJG2A月63301</v>
      </c>
      <c r="AY1716" s="18">
        <f t="shared" si="542"/>
        <v>0</v>
      </c>
      <c r="AZ1716"/>
    </row>
    <row r="1717" spans="1:52" x14ac:dyDescent="0.15">
      <c r="A1717" s="1">
        <f t="shared" si="525"/>
        <v>2</v>
      </c>
      <c r="B1717" s="1" t="str">
        <f t="shared" si="526"/>
        <v>HR</v>
      </c>
      <c r="C1717" t="s">
        <v>3715</v>
      </c>
      <c r="D1717" s="1" t="str">
        <f>VLOOKUP($C1717,クラス一覧!$A:$J,10,FALSE)</f>
        <v>IT選択</v>
      </c>
      <c r="E1717" s="1">
        <f>VLOOKUP($C1717,クラス一覧!$A:$J,8,FALSE)</f>
        <v>0</v>
      </c>
      <c r="F1717" s="1">
        <f>VLOOKUP($C1717,クラス一覧!$A:$J,9,FALSE)</f>
        <v>0</v>
      </c>
      <c r="G1717" s="1" t="str">
        <f>VLOOKUP($H1717,科目一覧!$A:$G,3,FALSE)</f>
        <v>【選】国家試験対策</v>
      </c>
      <c r="H1717" t="s">
        <v>3087</v>
      </c>
      <c r="I1717" s="1" t="str">
        <f>VLOOKUP($H1717,科目一覧!$A:$G,7,FALSE)</f>
        <v>辻本</v>
      </c>
      <c r="J1717" s="1" t="str">
        <f>VLOOKUP($I1717,教員一覧!$A:$D,2,FALSE)</f>
        <v>IT</v>
      </c>
      <c r="K1717" s="1" t="str">
        <f>VLOOKUP($I1717,教員一覧!$A:$D,3,FALSE)</f>
        <v>　</v>
      </c>
      <c r="L1717" s="1" t="str">
        <f>VLOOKUP($I1717,教員一覧!$A:$D,4,FALSE)</f>
        <v>非常勤</v>
      </c>
      <c r="M1717" t="s">
        <v>1737</v>
      </c>
      <c r="N1717" t="s">
        <v>3789</v>
      </c>
      <c r="O1717" t="s">
        <v>36</v>
      </c>
      <c r="P1717" t="s">
        <v>13</v>
      </c>
      <c r="Q1717">
        <v>5</v>
      </c>
      <c r="R1717">
        <v>3301</v>
      </c>
      <c r="S1717" s="1" t="str">
        <f>VLOOKUP($R1717,教室一覧!$A:$B,2,FALSE)</f>
        <v>ノート対応</v>
      </c>
      <c r="T1717" s="1">
        <f>VLOOKUP($R1717,教室一覧!$A:$C,3,FALSE)</f>
        <v>36</v>
      </c>
      <c r="U1717" s="1" t="str">
        <f>VLOOKUP($R1717,教室一覧!$A:$D,4,FALSE)</f>
        <v>3号館</v>
      </c>
      <c r="V1717" s="1" t="str">
        <f>VLOOKUP($R1717,教室一覧!$A:$E,5,FALSE)</f>
        <v>3F</v>
      </c>
      <c r="W1717"/>
      <c r="X1717"/>
      <c r="Y1717" s="1" t="str">
        <f>VLOOKUP($O1717,教員一覧!$A:$D,2,FALSE)</f>
        <v>IT</v>
      </c>
      <c r="Z1717" s="1" t="str">
        <f>VLOOKUP($O1717,教員一覧!$A:$D,3,FALSE)</f>
        <v>　</v>
      </c>
      <c r="AA1717" s="1" t="str">
        <f>VLOOKUP($O1717,教員一覧!$A:$D,4,FALSE)</f>
        <v>非常勤</v>
      </c>
      <c r="AB1717" s="1" t="str">
        <f t="shared" si="527"/>
        <v/>
      </c>
      <c r="AC1717" s="14" t="s">
        <v>1737</v>
      </c>
      <c r="AD1717" s="14" t="s">
        <v>163</v>
      </c>
      <c r="AE1717" s="14" t="s">
        <v>36</v>
      </c>
      <c r="AF1717" s="14" t="s">
        <v>13</v>
      </c>
      <c r="AG1717" s="14">
        <v>5</v>
      </c>
      <c r="AH1717" s="14">
        <v>3301</v>
      </c>
      <c r="AI1717" s="15" t="str">
        <f t="shared" si="528"/>
        <v/>
      </c>
      <c r="AJ1717" s="15" t="str">
        <f t="shared" si="529"/>
        <v/>
      </c>
      <c r="AK1717" s="15" t="str">
        <f t="shared" si="530"/>
        <v/>
      </c>
      <c r="AL1717" s="15" t="str">
        <f t="shared" si="531"/>
        <v/>
      </c>
      <c r="AM1717" s="15" t="str">
        <f t="shared" si="532"/>
        <v/>
      </c>
      <c r="AN1717" s="15" t="str">
        <f t="shared" si="533"/>
        <v/>
      </c>
      <c r="AO1717" s="15" t="str">
        <f t="shared" si="534"/>
        <v/>
      </c>
      <c r="AP1717" s="9" t="str">
        <f t="shared" si="535"/>
        <v>SJG2A水5</v>
      </c>
      <c r="AQ1717" s="9">
        <f t="shared" si="536"/>
        <v>1</v>
      </c>
      <c r="AR1717" s="11" t="str">
        <f t="shared" si="537"/>
        <v>辻本水5</v>
      </c>
      <c r="AS1717" s="11">
        <f t="shared" si="544"/>
        <v>1</v>
      </c>
      <c r="AT1717">
        <v>1</v>
      </c>
      <c r="AU1717" s="12">
        <f t="shared" si="538"/>
        <v>0</v>
      </c>
      <c r="AV1717" s="13" t="str">
        <f t="shared" si="539"/>
        <v>3301水5</v>
      </c>
      <c r="AW1717" s="13">
        <f t="shared" si="540"/>
        <v>1</v>
      </c>
      <c r="AX1717" s="18" t="str">
        <f t="shared" si="541"/>
        <v>SJG2ASJG2A水53301</v>
      </c>
      <c r="AY1717" s="18">
        <f t="shared" si="542"/>
        <v>0</v>
      </c>
      <c r="AZ1717"/>
    </row>
    <row r="1718" spans="1:52" x14ac:dyDescent="0.15">
      <c r="A1718" s="1">
        <f t="shared" si="525"/>
        <v>2</v>
      </c>
      <c r="B1718" s="1" t="str">
        <f t="shared" si="526"/>
        <v>HR</v>
      </c>
      <c r="C1718" t="s">
        <v>3715</v>
      </c>
      <c r="D1718" s="1" t="str">
        <f>VLOOKUP($C1718,クラス一覧!$A:$J,10,FALSE)</f>
        <v>IT選択</v>
      </c>
      <c r="E1718" s="1">
        <f>VLOOKUP($C1718,クラス一覧!$A:$J,8,FALSE)</f>
        <v>0</v>
      </c>
      <c r="F1718" s="1">
        <f>VLOOKUP($C1718,クラス一覧!$A:$J,9,FALSE)</f>
        <v>0</v>
      </c>
      <c r="G1718" s="1" t="str">
        <f>VLOOKUP($H1718,科目一覧!$A:$G,3,FALSE)</f>
        <v>【選】国家試験対策</v>
      </c>
      <c r="H1718" t="s">
        <v>3087</v>
      </c>
      <c r="I1718" s="1" t="str">
        <f>VLOOKUP($H1718,科目一覧!$A:$G,7,FALSE)</f>
        <v>辻本</v>
      </c>
      <c r="J1718" s="1" t="str">
        <f>VLOOKUP($I1718,教員一覧!$A:$D,2,FALSE)</f>
        <v>IT</v>
      </c>
      <c r="K1718" s="1" t="str">
        <f>VLOOKUP($I1718,教員一覧!$A:$D,3,FALSE)</f>
        <v>　</v>
      </c>
      <c r="L1718" s="1" t="str">
        <f>VLOOKUP($I1718,教員一覧!$A:$D,4,FALSE)</f>
        <v>非常勤</v>
      </c>
      <c r="M1718" t="s">
        <v>1737</v>
      </c>
      <c r="N1718" t="s">
        <v>3789</v>
      </c>
      <c r="O1718" t="s">
        <v>36</v>
      </c>
      <c r="P1718" t="s">
        <v>13</v>
      </c>
      <c r="Q1718">
        <v>6</v>
      </c>
      <c r="R1718">
        <v>3301</v>
      </c>
      <c r="S1718" s="1" t="str">
        <f>VLOOKUP($R1718,教室一覧!$A:$B,2,FALSE)</f>
        <v>ノート対応</v>
      </c>
      <c r="T1718" s="1">
        <f>VLOOKUP($R1718,教室一覧!$A:$C,3,FALSE)</f>
        <v>36</v>
      </c>
      <c r="U1718" s="1" t="str">
        <f>VLOOKUP($R1718,教室一覧!$A:$D,4,FALSE)</f>
        <v>3号館</v>
      </c>
      <c r="V1718" s="1" t="str">
        <f>VLOOKUP($R1718,教室一覧!$A:$E,5,FALSE)</f>
        <v>3F</v>
      </c>
      <c r="W1718"/>
      <c r="X1718"/>
      <c r="Y1718" s="1" t="str">
        <f>VLOOKUP($O1718,教員一覧!$A:$D,2,FALSE)</f>
        <v>IT</v>
      </c>
      <c r="Z1718" s="1" t="str">
        <f>VLOOKUP($O1718,教員一覧!$A:$D,3,FALSE)</f>
        <v>　</v>
      </c>
      <c r="AA1718" s="1" t="str">
        <f>VLOOKUP($O1718,教員一覧!$A:$D,4,FALSE)</f>
        <v>非常勤</v>
      </c>
      <c r="AB1718" s="1" t="str">
        <f t="shared" si="527"/>
        <v/>
      </c>
      <c r="AC1718" s="14" t="s">
        <v>1737</v>
      </c>
      <c r="AD1718" s="14" t="s">
        <v>163</v>
      </c>
      <c r="AE1718" s="14" t="s">
        <v>36</v>
      </c>
      <c r="AF1718" s="14" t="s">
        <v>13</v>
      </c>
      <c r="AG1718" s="14">
        <v>6</v>
      </c>
      <c r="AH1718" s="14">
        <v>3301</v>
      </c>
      <c r="AI1718" s="15" t="str">
        <f t="shared" si="528"/>
        <v/>
      </c>
      <c r="AJ1718" s="15" t="str">
        <f t="shared" si="529"/>
        <v/>
      </c>
      <c r="AK1718" s="15" t="str">
        <f t="shared" si="530"/>
        <v/>
      </c>
      <c r="AL1718" s="15" t="str">
        <f t="shared" si="531"/>
        <v/>
      </c>
      <c r="AM1718" s="15" t="str">
        <f t="shared" si="532"/>
        <v/>
      </c>
      <c r="AN1718" s="15" t="str">
        <f t="shared" si="533"/>
        <v/>
      </c>
      <c r="AO1718" s="15" t="str">
        <f t="shared" si="534"/>
        <v/>
      </c>
      <c r="AP1718" s="9" t="str">
        <f t="shared" si="535"/>
        <v>SJG2A水6</v>
      </c>
      <c r="AQ1718" s="9">
        <f t="shared" si="536"/>
        <v>1</v>
      </c>
      <c r="AR1718" s="11" t="str">
        <f t="shared" si="537"/>
        <v>辻本水6</v>
      </c>
      <c r="AS1718" s="11">
        <f t="shared" si="544"/>
        <v>1</v>
      </c>
      <c r="AT1718">
        <v>1</v>
      </c>
      <c r="AU1718" s="12">
        <f t="shared" si="538"/>
        <v>0</v>
      </c>
      <c r="AV1718" s="13" t="str">
        <f t="shared" si="539"/>
        <v>3301水6</v>
      </c>
      <c r="AW1718" s="13">
        <f t="shared" si="540"/>
        <v>1</v>
      </c>
      <c r="AX1718" s="18" t="str">
        <f t="shared" si="541"/>
        <v>SJG2ASJG2A水63301</v>
      </c>
      <c r="AY1718" s="18">
        <f t="shared" si="542"/>
        <v>0</v>
      </c>
      <c r="AZ1718"/>
    </row>
    <row r="1719" spans="1:52" x14ac:dyDescent="0.15">
      <c r="A1719" s="1">
        <f t="shared" si="525"/>
        <v>2</v>
      </c>
      <c r="B1719" s="1" t="str">
        <f t="shared" si="526"/>
        <v>HR</v>
      </c>
      <c r="C1719" t="s">
        <v>3715</v>
      </c>
      <c r="D1719" s="1" t="str">
        <f>VLOOKUP($C1719,クラス一覧!$A:$J,10,FALSE)</f>
        <v>IT選択</v>
      </c>
      <c r="E1719" s="1">
        <f>VLOOKUP($C1719,クラス一覧!$A:$J,8,FALSE)</f>
        <v>0</v>
      </c>
      <c r="F1719" s="1">
        <f>VLOOKUP($C1719,クラス一覧!$A:$J,9,FALSE)</f>
        <v>0</v>
      </c>
      <c r="G1719" s="1" t="str">
        <f>VLOOKUP($H1719,科目一覧!$A:$G,3,FALSE)</f>
        <v>【選】国家試験対策</v>
      </c>
      <c r="H1719" t="s">
        <v>3087</v>
      </c>
      <c r="I1719" s="1" t="str">
        <f>VLOOKUP($H1719,科目一覧!$A:$G,7,FALSE)</f>
        <v>辻本</v>
      </c>
      <c r="J1719" s="1" t="str">
        <f>VLOOKUP($I1719,教員一覧!$A:$D,2,FALSE)</f>
        <v>IT</v>
      </c>
      <c r="K1719" s="1" t="str">
        <f>VLOOKUP($I1719,教員一覧!$A:$D,3,FALSE)</f>
        <v>　</v>
      </c>
      <c r="L1719" s="1" t="str">
        <f>VLOOKUP($I1719,教員一覧!$A:$D,4,FALSE)</f>
        <v>非常勤</v>
      </c>
      <c r="M1719" t="s">
        <v>1737</v>
      </c>
      <c r="N1719" t="s">
        <v>3789</v>
      </c>
      <c r="O1719" t="s">
        <v>36</v>
      </c>
      <c r="P1719" t="s">
        <v>3562</v>
      </c>
      <c r="Q1719">
        <v>1</v>
      </c>
      <c r="R1719">
        <v>3301</v>
      </c>
      <c r="S1719" s="1" t="str">
        <f>VLOOKUP($R1719,教室一覧!$A:$B,2,FALSE)</f>
        <v>ノート対応</v>
      </c>
      <c r="T1719" s="1">
        <f>VLOOKUP($R1719,教室一覧!$A:$C,3,FALSE)</f>
        <v>36</v>
      </c>
      <c r="U1719" s="1" t="str">
        <f>VLOOKUP($R1719,教室一覧!$A:$D,4,FALSE)</f>
        <v>3号館</v>
      </c>
      <c r="V1719" s="1" t="str">
        <f>VLOOKUP($R1719,教室一覧!$A:$E,5,FALSE)</f>
        <v>3F</v>
      </c>
      <c r="W1719"/>
      <c r="X1719"/>
      <c r="Y1719" s="1" t="str">
        <f>VLOOKUP($O1719,教員一覧!$A:$D,2,FALSE)</f>
        <v>IT</v>
      </c>
      <c r="Z1719" s="1" t="str">
        <f>VLOOKUP($O1719,教員一覧!$A:$D,3,FALSE)</f>
        <v>　</v>
      </c>
      <c r="AA1719" s="1" t="str">
        <f>VLOOKUP($O1719,教員一覧!$A:$D,4,FALSE)</f>
        <v>非常勤</v>
      </c>
      <c r="AB1719" s="1" t="str">
        <f t="shared" si="527"/>
        <v/>
      </c>
      <c r="AC1719" s="14" t="s">
        <v>1737</v>
      </c>
      <c r="AD1719" s="14" t="s">
        <v>163</v>
      </c>
      <c r="AE1719" s="14" t="s">
        <v>36</v>
      </c>
      <c r="AF1719" s="14" t="s">
        <v>3562</v>
      </c>
      <c r="AG1719" s="14">
        <v>1</v>
      </c>
      <c r="AH1719" s="14">
        <v>3301</v>
      </c>
      <c r="AI1719" s="15" t="str">
        <f t="shared" si="528"/>
        <v/>
      </c>
      <c r="AJ1719" s="15" t="str">
        <f t="shared" si="529"/>
        <v/>
      </c>
      <c r="AK1719" s="15" t="str">
        <f t="shared" si="530"/>
        <v/>
      </c>
      <c r="AL1719" s="15" t="str">
        <f t="shared" si="531"/>
        <v/>
      </c>
      <c r="AM1719" s="15" t="str">
        <f t="shared" si="532"/>
        <v/>
      </c>
      <c r="AN1719" s="15" t="str">
        <f t="shared" si="533"/>
        <v/>
      </c>
      <c r="AO1719" s="15" t="str">
        <f t="shared" si="534"/>
        <v/>
      </c>
      <c r="AP1719" s="9" t="str">
        <f t="shared" si="535"/>
        <v>SJG2A土1</v>
      </c>
      <c r="AQ1719" s="9">
        <f t="shared" si="536"/>
        <v>1</v>
      </c>
      <c r="AR1719" s="11" t="str">
        <f t="shared" si="537"/>
        <v>辻本土1</v>
      </c>
      <c r="AS1719" s="11">
        <f t="shared" si="544"/>
        <v>1</v>
      </c>
      <c r="AT1719">
        <v>1</v>
      </c>
      <c r="AU1719" s="12">
        <f t="shared" si="538"/>
        <v>0</v>
      </c>
      <c r="AV1719" s="13" t="str">
        <f t="shared" si="539"/>
        <v>3301土1</v>
      </c>
      <c r="AW1719" s="13">
        <f t="shared" si="540"/>
        <v>1</v>
      </c>
      <c r="AX1719" s="18" t="str">
        <f t="shared" si="541"/>
        <v>SJG2ASJG2A土13301</v>
      </c>
      <c r="AY1719" s="18">
        <f t="shared" si="542"/>
        <v>0</v>
      </c>
      <c r="AZ1719"/>
    </row>
    <row r="1720" spans="1:52" x14ac:dyDescent="0.15">
      <c r="A1720" s="1">
        <f t="shared" si="525"/>
        <v>2</v>
      </c>
      <c r="B1720" s="1" t="str">
        <f t="shared" si="526"/>
        <v>HR</v>
      </c>
      <c r="C1720" t="s">
        <v>3715</v>
      </c>
      <c r="D1720" s="1" t="str">
        <f>VLOOKUP($C1720,クラス一覧!$A:$J,10,FALSE)</f>
        <v>IT選択</v>
      </c>
      <c r="E1720" s="1">
        <f>VLOOKUP($C1720,クラス一覧!$A:$J,8,FALSE)</f>
        <v>0</v>
      </c>
      <c r="F1720" s="1">
        <f>VLOOKUP($C1720,クラス一覧!$A:$J,9,FALSE)</f>
        <v>0</v>
      </c>
      <c r="G1720" s="1" t="str">
        <f>VLOOKUP($H1720,科目一覧!$A:$G,3,FALSE)</f>
        <v>【選】国家試験対策</v>
      </c>
      <c r="H1720" t="s">
        <v>3087</v>
      </c>
      <c r="I1720" s="1" t="str">
        <f>VLOOKUP($H1720,科目一覧!$A:$G,7,FALSE)</f>
        <v>辻本</v>
      </c>
      <c r="J1720" s="1" t="str">
        <f>VLOOKUP($I1720,教員一覧!$A:$D,2,FALSE)</f>
        <v>IT</v>
      </c>
      <c r="K1720" s="1" t="str">
        <f>VLOOKUP($I1720,教員一覧!$A:$D,3,FALSE)</f>
        <v>　</v>
      </c>
      <c r="L1720" s="1" t="str">
        <f>VLOOKUP($I1720,教員一覧!$A:$D,4,FALSE)</f>
        <v>非常勤</v>
      </c>
      <c r="M1720" t="s">
        <v>1737</v>
      </c>
      <c r="N1720" t="s">
        <v>3789</v>
      </c>
      <c r="O1720" t="s">
        <v>36</v>
      </c>
      <c r="P1720" t="s">
        <v>3562</v>
      </c>
      <c r="Q1720">
        <v>2</v>
      </c>
      <c r="R1720">
        <v>3301</v>
      </c>
      <c r="S1720" s="1" t="str">
        <f>VLOOKUP($R1720,教室一覧!$A:$B,2,FALSE)</f>
        <v>ノート対応</v>
      </c>
      <c r="T1720" s="1">
        <f>VLOOKUP($R1720,教室一覧!$A:$C,3,FALSE)</f>
        <v>36</v>
      </c>
      <c r="U1720" s="1" t="str">
        <f>VLOOKUP($R1720,教室一覧!$A:$D,4,FALSE)</f>
        <v>3号館</v>
      </c>
      <c r="V1720" s="1" t="str">
        <f>VLOOKUP($R1720,教室一覧!$A:$E,5,FALSE)</f>
        <v>3F</v>
      </c>
      <c r="W1720"/>
      <c r="X1720"/>
      <c r="Y1720" s="1" t="str">
        <f>VLOOKUP($O1720,教員一覧!$A:$D,2,FALSE)</f>
        <v>IT</v>
      </c>
      <c r="Z1720" s="1" t="str">
        <f>VLOOKUP($O1720,教員一覧!$A:$D,3,FALSE)</f>
        <v>　</v>
      </c>
      <c r="AA1720" s="1" t="str">
        <f>VLOOKUP($O1720,教員一覧!$A:$D,4,FALSE)</f>
        <v>非常勤</v>
      </c>
      <c r="AB1720" s="1" t="str">
        <f t="shared" si="527"/>
        <v/>
      </c>
      <c r="AC1720" s="14" t="s">
        <v>1737</v>
      </c>
      <c r="AD1720" s="14" t="s">
        <v>163</v>
      </c>
      <c r="AE1720" s="14" t="s">
        <v>36</v>
      </c>
      <c r="AF1720" s="14" t="s">
        <v>3562</v>
      </c>
      <c r="AG1720" s="14">
        <v>2</v>
      </c>
      <c r="AH1720" s="14">
        <v>3301</v>
      </c>
      <c r="AI1720" s="15" t="str">
        <f t="shared" si="528"/>
        <v/>
      </c>
      <c r="AJ1720" s="15" t="str">
        <f t="shared" si="529"/>
        <v/>
      </c>
      <c r="AK1720" s="15" t="str">
        <f t="shared" si="530"/>
        <v/>
      </c>
      <c r="AL1720" s="15" t="str">
        <f t="shared" si="531"/>
        <v/>
      </c>
      <c r="AM1720" s="15" t="str">
        <f t="shared" si="532"/>
        <v/>
      </c>
      <c r="AN1720" s="15" t="str">
        <f t="shared" si="533"/>
        <v/>
      </c>
      <c r="AO1720" s="15" t="str">
        <f t="shared" si="534"/>
        <v/>
      </c>
      <c r="AP1720" s="9" t="str">
        <f t="shared" si="535"/>
        <v>SJG2A土2</v>
      </c>
      <c r="AQ1720" s="9">
        <f t="shared" si="536"/>
        <v>1</v>
      </c>
      <c r="AR1720" s="11" t="str">
        <f t="shared" si="537"/>
        <v>辻本土2</v>
      </c>
      <c r="AS1720" s="11">
        <f t="shared" si="544"/>
        <v>1</v>
      </c>
      <c r="AT1720">
        <v>1</v>
      </c>
      <c r="AU1720" s="12">
        <f t="shared" si="538"/>
        <v>0</v>
      </c>
      <c r="AV1720" s="13" t="str">
        <f t="shared" si="539"/>
        <v>3301土2</v>
      </c>
      <c r="AW1720" s="13">
        <f t="shared" si="540"/>
        <v>1</v>
      </c>
      <c r="AX1720" s="18" t="str">
        <f t="shared" si="541"/>
        <v>SJG2ASJG2A土23301</v>
      </c>
      <c r="AY1720" s="18">
        <f t="shared" si="542"/>
        <v>0</v>
      </c>
      <c r="AZ1720"/>
    </row>
    <row r="1721" spans="1:52" x14ac:dyDescent="0.15">
      <c r="A1721" s="1">
        <f t="shared" si="525"/>
        <v>2</v>
      </c>
      <c r="B1721" s="1" t="str">
        <f t="shared" si="526"/>
        <v>HR</v>
      </c>
      <c r="C1721" t="s">
        <v>3715</v>
      </c>
      <c r="D1721" s="1" t="str">
        <f>VLOOKUP($C1721,クラス一覧!$A:$J,10,FALSE)</f>
        <v>IT選択</v>
      </c>
      <c r="E1721" s="1">
        <f>VLOOKUP($C1721,クラス一覧!$A:$J,8,FALSE)</f>
        <v>0</v>
      </c>
      <c r="F1721" s="1">
        <f>VLOOKUP($C1721,クラス一覧!$A:$J,9,FALSE)</f>
        <v>0</v>
      </c>
      <c r="G1721" s="1" t="str">
        <f>VLOOKUP($H1721,科目一覧!$A:$G,3,FALSE)</f>
        <v>【選】国家試験対策</v>
      </c>
      <c r="H1721" t="s">
        <v>3087</v>
      </c>
      <c r="I1721" s="1" t="str">
        <f>VLOOKUP($H1721,科目一覧!$A:$G,7,FALSE)</f>
        <v>辻本</v>
      </c>
      <c r="J1721" s="1" t="str">
        <f>VLOOKUP($I1721,教員一覧!$A:$D,2,FALSE)</f>
        <v>IT</v>
      </c>
      <c r="K1721" s="1" t="str">
        <f>VLOOKUP($I1721,教員一覧!$A:$D,3,FALSE)</f>
        <v>　</v>
      </c>
      <c r="L1721" s="1" t="str">
        <f>VLOOKUP($I1721,教員一覧!$A:$D,4,FALSE)</f>
        <v>非常勤</v>
      </c>
      <c r="M1721" t="s">
        <v>1737</v>
      </c>
      <c r="N1721" t="s">
        <v>3789</v>
      </c>
      <c r="O1721" t="s">
        <v>36</v>
      </c>
      <c r="P1721" t="s">
        <v>3562</v>
      </c>
      <c r="Q1721">
        <v>3</v>
      </c>
      <c r="R1721">
        <v>3301</v>
      </c>
      <c r="S1721" s="1" t="str">
        <f>VLOOKUP($R1721,教室一覧!$A:$B,2,FALSE)</f>
        <v>ノート対応</v>
      </c>
      <c r="T1721" s="1">
        <f>VLOOKUP($R1721,教室一覧!$A:$C,3,FALSE)</f>
        <v>36</v>
      </c>
      <c r="U1721" s="1" t="str">
        <f>VLOOKUP($R1721,教室一覧!$A:$D,4,FALSE)</f>
        <v>3号館</v>
      </c>
      <c r="V1721" s="1" t="str">
        <f>VLOOKUP($R1721,教室一覧!$A:$E,5,FALSE)</f>
        <v>3F</v>
      </c>
      <c r="W1721"/>
      <c r="X1721"/>
      <c r="Y1721" s="1" t="str">
        <f>VLOOKUP($O1721,教員一覧!$A:$D,2,FALSE)</f>
        <v>IT</v>
      </c>
      <c r="Z1721" s="1" t="str">
        <f>VLOOKUP($O1721,教員一覧!$A:$D,3,FALSE)</f>
        <v>　</v>
      </c>
      <c r="AA1721" s="1" t="str">
        <f>VLOOKUP($O1721,教員一覧!$A:$D,4,FALSE)</f>
        <v>非常勤</v>
      </c>
      <c r="AB1721" s="1" t="str">
        <f t="shared" si="527"/>
        <v/>
      </c>
      <c r="AC1721" s="14" t="s">
        <v>1737</v>
      </c>
      <c r="AD1721" s="14" t="s">
        <v>163</v>
      </c>
      <c r="AE1721" s="14" t="s">
        <v>36</v>
      </c>
      <c r="AF1721" s="14" t="s">
        <v>3562</v>
      </c>
      <c r="AG1721" s="14">
        <v>3</v>
      </c>
      <c r="AH1721" s="14">
        <v>3301</v>
      </c>
      <c r="AI1721" s="15" t="str">
        <f t="shared" si="528"/>
        <v/>
      </c>
      <c r="AJ1721" s="15" t="str">
        <f t="shared" si="529"/>
        <v/>
      </c>
      <c r="AK1721" s="15" t="str">
        <f t="shared" si="530"/>
        <v/>
      </c>
      <c r="AL1721" s="15" t="str">
        <f t="shared" si="531"/>
        <v/>
      </c>
      <c r="AM1721" s="15" t="str">
        <f t="shared" si="532"/>
        <v/>
      </c>
      <c r="AN1721" s="15" t="str">
        <f t="shared" si="533"/>
        <v/>
      </c>
      <c r="AO1721" s="15" t="str">
        <f t="shared" si="534"/>
        <v/>
      </c>
      <c r="AP1721" s="9" t="str">
        <f t="shared" si="535"/>
        <v>SJG2A土3</v>
      </c>
      <c r="AQ1721" s="9">
        <f t="shared" si="536"/>
        <v>1</v>
      </c>
      <c r="AR1721" s="11" t="str">
        <f t="shared" si="537"/>
        <v>辻本土3</v>
      </c>
      <c r="AS1721" s="11">
        <f t="shared" si="544"/>
        <v>1</v>
      </c>
      <c r="AT1721">
        <v>1</v>
      </c>
      <c r="AU1721" s="12">
        <f t="shared" si="538"/>
        <v>0</v>
      </c>
      <c r="AV1721" s="13" t="str">
        <f t="shared" si="539"/>
        <v>3301土3</v>
      </c>
      <c r="AW1721" s="13">
        <f t="shared" si="540"/>
        <v>1</v>
      </c>
      <c r="AX1721" s="18" t="str">
        <f t="shared" si="541"/>
        <v>SJG2ASJG2A土33301</v>
      </c>
      <c r="AY1721" s="18">
        <f t="shared" si="542"/>
        <v>0</v>
      </c>
      <c r="AZ1721"/>
    </row>
    <row r="1722" spans="1:52" x14ac:dyDescent="0.15">
      <c r="A1722" s="1">
        <f t="shared" si="525"/>
        <v>1</v>
      </c>
      <c r="B1722" s="1" t="str">
        <f t="shared" si="526"/>
        <v>編成</v>
      </c>
      <c r="C1722" t="s">
        <v>3696</v>
      </c>
      <c r="D1722" s="1" t="str">
        <f>VLOOKUP($C1722,クラス一覧!$A:$J,10,FALSE)</f>
        <v>IT</v>
      </c>
      <c r="E1722" s="1">
        <f>VLOOKUP($C1722,クラス一覧!$A:$J,8,FALSE)</f>
        <v>15</v>
      </c>
      <c r="F1722" s="1" t="str">
        <f>VLOOKUP($C1722,クラス一覧!$A:$J,9,FALSE)</f>
        <v>加藤</v>
      </c>
      <c r="G1722" s="1" t="str">
        <f>VLOOKUP($H1722,科目一覧!$A:$G,3,FALSE)</f>
        <v>データベース</v>
      </c>
      <c r="H1722" t="s">
        <v>1670</v>
      </c>
      <c r="I1722" s="1" t="str">
        <f>VLOOKUP($H1722,科目一覧!$A:$G,7,FALSE)</f>
        <v>土居</v>
      </c>
      <c r="J1722" s="1" t="str">
        <f>VLOOKUP($I1722,教員一覧!$A:$D,2,FALSE)</f>
        <v>IT</v>
      </c>
      <c r="K1722" s="1" t="str">
        <f>VLOOKUP($I1722,教員一覧!$A:$D,3,FALSE)</f>
        <v>　</v>
      </c>
      <c r="L1722" s="1" t="str">
        <f>VLOOKUP($I1722,教員一覧!$A:$D,4,FALSE)</f>
        <v>専任</v>
      </c>
      <c r="M1722" t="s">
        <v>1757</v>
      </c>
      <c r="N1722" t="s">
        <v>3789</v>
      </c>
      <c r="O1722" t="s">
        <v>16</v>
      </c>
      <c r="P1722" t="s">
        <v>12</v>
      </c>
      <c r="Q1722">
        <v>1</v>
      </c>
      <c r="R1722">
        <v>3502</v>
      </c>
      <c r="S1722" s="1" t="str">
        <f>VLOOKUP($R1722,教室一覧!$A:$B,2,FALSE)</f>
        <v>ノート36</v>
      </c>
      <c r="T1722" s="1">
        <f>VLOOKUP($R1722,教室一覧!$A:$C,3,FALSE)</f>
        <v>38</v>
      </c>
      <c r="U1722" s="1" t="str">
        <f>VLOOKUP($R1722,教室一覧!$A:$D,4,FALSE)</f>
        <v>3号館</v>
      </c>
      <c r="V1722" s="1" t="str">
        <f>VLOOKUP($R1722,教室一覧!$A:$E,5,FALSE)</f>
        <v>5F</v>
      </c>
      <c r="W1722"/>
      <c r="X1722"/>
      <c r="Y1722" s="1" t="str">
        <f>VLOOKUP($O1722,教員一覧!$A:$D,2,FALSE)</f>
        <v>IT</v>
      </c>
      <c r="Z1722" s="1" t="str">
        <f>VLOOKUP($O1722,教員一覧!$A:$D,3,FALSE)</f>
        <v>　</v>
      </c>
      <c r="AA1722" s="1" t="str">
        <f>VLOOKUP($O1722,教員一覧!$A:$D,4,FALSE)</f>
        <v>非常勤</v>
      </c>
      <c r="AB1722" s="1" t="str">
        <f t="shared" si="527"/>
        <v/>
      </c>
      <c r="AC1722" s="14" t="s">
        <v>1757</v>
      </c>
      <c r="AD1722" s="14" t="s">
        <v>163</v>
      </c>
      <c r="AE1722" s="14" t="s">
        <v>16</v>
      </c>
      <c r="AF1722" s="14" t="s">
        <v>12</v>
      </c>
      <c r="AG1722" s="14">
        <v>1</v>
      </c>
      <c r="AH1722" s="14">
        <v>3502</v>
      </c>
      <c r="AI1722" s="15" t="str">
        <f t="shared" si="528"/>
        <v/>
      </c>
      <c r="AJ1722" s="15" t="str">
        <f t="shared" si="529"/>
        <v/>
      </c>
      <c r="AK1722" s="15" t="str">
        <f t="shared" si="530"/>
        <v/>
      </c>
      <c r="AL1722" s="15" t="str">
        <f t="shared" si="531"/>
        <v/>
      </c>
      <c r="AM1722" s="15" t="str">
        <f t="shared" si="532"/>
        <v/>
      </c>
      <c r="AN1722" s="15" t="str">
        <f t="shared" si="533"/>
        <v/>
      </c>
      <c r="AO1722" s="15" t="str">
        <f t="shared" si="534"/>
        <v/>
      </c>
      <c r="AP1722" s="9" t="str">
        <f t="shared" si="535"/>
        <v>SK1A火1</v>
      </c>
      <c r="AQ1722" s="9">
        <f t="shared" si="536"/>
        <v>1</v>
      </c>
      <c r="AR1722" s="11" t="str">
        <f t="shared" si="537"/>
        <v>梶山火1</v>
      </c>
      <c r="AS1722" s="11">
        <f t="shared" si="544"/>
        <v>0.25</v>
      </c>
      <c r="AT1722">
        <v>1</v>
      </c>
      <c r="AU1722" s="12">
        <f t="shared" si="538"/>
        <v>15</v>
      </c>
      <c r="AV1722" s="13" t="str">
        <f t="shared" si="539"/>
        <v>3502火1</v>
      </c>
      <c r="AW1722" s="13">
        <f t="shared" si="540"/>
        <v>0.25</v>
      </c>
      <c r="AX1722" s="18" t="str">
        <f t="shared" si="541"/>
        <v>SK1AUINKESKNK1A火13502</v>
      </c>
      <c r="AY1722" s="18">
        <f t="shared" si="542"/>
        <v>15</v>
      </c>
      <c r="AZ1722"/>
    </row>
    <row r="1723" spans="1:52" x14ac:dyDescent="0.15">
      <c r="A1723" s="1">
        <f t="shared" si="525"/>
        <v>1</v>
      </c>
      <c r="B1723" s="1" t="str">
        <f t="shared" si="526"/>
        <v>編成</v>
      </c>
      <c r="C1723" t="s">
        <v>3696</v>
      </c>
      <c r="D1723" s="1" t="str">
        <f>VLOOKUP($C1723,クラス一覧!$A:$J,10,FALSE)</f>
        <v>IT</v>
      </c>
      <c r="E1723" s="1">
        <f>VLOOKUP($C1723,クラス一覧!$A:$J,8,FALSE)</f>
        <v>15</v>
      </c>
      <c r="F1723" s="1" t="str">
        <f>VLOOKUP($C1723,クラス一覧!$A:$J,9,FALSE)</f>
        <v>加藤</v>
      </c>
      <c r="G1723" s="1" t="str">
        <f>VLOOKUP($H1723,科目一覧!$A:$G,3,FALSE)</f>
        <v>データベース</v>
      </c>
      <c r="H1723" t="s">
        <v>1671</v>
      </c>
      <c r="I1723" s="1" t="str">
        <f>VLOOKUP($H1723,科目一覧!$A:$G,7,FALSE)</f>
        <v>土居</v>
      </c>
      <c r="J1723" s="1" t="str">
        <f>VLOOKUP($I1723,教員一覧!$A:$D,2,FALSE)</f>
        <v>IT</v>
      </c>
      <c r="K1723" s="1" t="str">
        <f>VLOOKUP($I1723,教員一覧!$A:$D,3,FALSE)</f>
        <v>　</v>
      </c>
      <c r="L1723" s="1" t="str">
        <f>VLOOKUP($I1723,教員一覧!$A:$D,4,FALSE)</f>
        <v>専任</v>
      </c>
      <c r="M1723" t="s">
        <v>1757</v>
      </c>
      <c r="N1723" t="s">
        <v>3789</v>
      </c>
      <c r="O1723" t="s">
        <v>16</v>
      </c>
      <c r="P1723" t="s">
        <v>12</v>
      </c>
      <c r="Q1723">
        <v>2</v>
      </c>
      <c r="R1723">
        <v>3502</v>
      </c>
      <c r="S1723" s="1" t="str">
        <f>VLOOKUP($R1723,教室一覧!$A:$B,2,FALSE)</f>
        <v>ノート36</v>
      </c>
      <c r="T1723" s="1">
        <f>VLOOKUP($R1723,教室一覧!$A:$C,3,FALSE)</f>
        <v>38</v>
      </c>
      <c r="U1723" s="1" t="str">
        <f>VLOOKUP($R1723,教室一覧!$A:$D,4,FALSE)</f>
        <v>3号館</v>
      </c>
      <c r="V1723" s="1" t="str">
        <f>VLOOKUP($R1723,教室一覧!$A:$E,5,FALSE)</f>
        <v>5F</v>
      </c>
      <c r="W1723"/>
      <c r="X1723"/>
      <c r="Y1723" s="1" t="str">
        <f>VLOOKUP($O1723,教員一覧!$A:$D,2,FALSE)</f>
        <v>IT</v>
      </c>
      <c r="Z1723" s="1" t="str">
        <f>VLOOKUP($O1723,教員一覧!$A:$D,3,FALSE)</f>
        <v>　</v>
      </c>
      <c r="AA1723" s="1" t="str">
        <f>VLOOKUP($O1723,教員一覧!$A:$D,4,FALSE)</f>
        <v>非常勤</v>
      </c>
      <c r="AB1723" s="1" t="str">
        <f t="shared" si="527"/>
        <v/>
      </c>
      <c r="AC1723" s="14" t="s">
        <v>1757</v>
      </c>
      <c r="AD1723" s="14" t="s">
        <v>163</v>
      </c>
      <c r="AE1723" s="14" t="s">
        <v>16</v>
      </c>
      <c r="AF1723" s="14" t="s">
        <v>12</v>
      </c>
      <c r="AG1723" s="14">
        <v>2</v>
      </c>
      <c r="AH1723" s="14">
        <v>3502</v>
      </c>
      <c r="AI1723" s="15" t="str">
        <f t="shared" si="528"/>
        <v/>
      </c>
      <c r="AJ1723" s="15" t="str">
        <f t="shared" si="529"/>
        <v/>
      </c>
      <c r="AK1723" s="15" t="str">
        <f t="shared" si="530"/>
        <v/>
      </c>
      <c r="AL1723" s="15" t="str">
        <f t="shared" si="531"/>
        <v/>
      </c>
      <c r="AM1723" s="15" t="str">
        <f t="shared" si="532"/>
        <v/>
      </c>
      <c r="AN1723" s="15" t="str">
        <f t="shared" si="533"/>
        <v/>
      </c>
      <c r="AO1723" s="15" t="str">
        <f t="shared" si="534"/>
        <v/>
      </c>
      <c r="AP1723" s="9" t="str">
        <f t="shared" si="535"/>
        <v>SK1A火2</v>
      </c>
      <c r="AQ1723" s="9">
        <f t="shared" si="536"/>
        <v>0.5</v>
      </c>
      <c r="AR1723" s="11" t="str">
        <f t="shared" si="537"/>
        <v>梶山火2</v>
      </c>
      <c r="AS1723" s="11">
        <f t="shared" si="544"/>
        <v>0.25</v>
      </c>
      <c r="AT1723">
        <v>1</v>
      </c>
      <c r="AU1723" s="12">
        <f t="shared" si="538"/>
        <v>15</v>
      </c>
      <c r="AV1723" s="13" t="str">
        <f t="shared" si="539"/>
        <v>3502火2</v>
      </c>
      <c r="AW1723" s="13">
        <f t="shared" si="540"/>
        <v>0.125</v>
      </c>
      <c r="AX1723" s="18" t="str">
        <f t="shared" si="541"/>
        <v>SK1AUINKESKNK1A火23502</v>
      </c>
      <c r="AY1723" s="18">
        <f t="shared" si="542"/>
        <v>7.5</v>
      </c>
      <c r="AZ1723"/>
    </row>
    <row r="1724" spans="1:52" x14ac:dyDescent="0.15">
      <c r="A1724" s="1">
        <f t="shared" si="525"/>
        <v>1</v>
      </c>
      <c r="B1724" s="1" t="str">
        <f t="shared" si="526"/>
        <v>編成</v>
      </c>
      <c r="C1724" t="s">
        <v>3696</v>
      </c>
      <c r="D1724" s="1" t="str">
        <f>VLOOKUP($C1724,クラス一覧!$A:$J,10,FALSE)</f>
        <v>IT</v>
      </c>
      <c r="E1724" s="1">
        <f>VLOOKUP($C1724,クラス一覧!$A:$J,8,FALSE)</f>
        <v>15</v>
      </c>
      <c r="F1724" s="1" t="str">
        <f>VLOOKUP($C1724,クラス一覧!$A:$J,9,FALSE)</f>
        <v>加藤</v>
      </c>
      <c r="G1724" s="1" t="str">
        <f>VLOOKUP($H1724,科目一覧!$A:$G,3,FALSE)</f>
        <v>情報処理</v>
      </c>
      <c r="H1724" t="s">
        <v>1672</v>
      </c>
      <c r="I1724" s="1" t="str">
        <f>VLOOKUP($H1724,科目一覧!$A:$G,7,FALSE)</f>
        <v>今井</v>
      </c>
      <c r="J1724" s="1" t="str">
        <f>VLOOKUP($I1724,教員一覧!$A:$D,2,FALSE)</f>
        <v>IT</v>
      </c>
      <c r="K1724" s="1" t="str">
        <f>VLOOKUP($I1724,教員一覧!$A:$D,3,FALSE)</f>
        <v>　</v>
      </c>
      <c r="L1724" s="1" t="str">
        <f>VLOOKUP($I1724,教員一覧!$A:$D,4,FALSE)</f>
        <v>専任</v>
      </c>
      <c r="M1724" t="s">
        <v>1757</v>
      </c>
      <c r="N1724" t="s">
        <v>3789</v>
      </c>
      <c r="O1724" t="s">
        <v>28</v>
      </c>
      <c r="P1724" t="s">
        <v>12</v>
      </c>
      <c r="Q1724">
        <v>3</v>
      </c>
      <c r="R1724">
        <v>3203</v>
      </c>
      <c r="S1724" s="1" t="str">
        <f>VLOOKUP($R1724,教室一覧!$A:$B,2,FALSE)</f>
        <v>普通教室</v>
      </c>
      <c r="T1724" s="1">
        <f>VLOOKUP($R1724,教室一覧!$A:$C,3,FALSE)</f>
        <v>36</v>
      </c>
      <c r="U1724" s="1" t="str">
        <f>VLOOKUP($R1724,教室一覧!$A:$D,4,FALSE)</f>
        <v>3号館</v>
      </c>
      <c r="V1724" s="1" t="str">
        <f>VLOOKUP($R1724,教室一覧!$A:$E,5,FALSE)</f>
        <v>2F</v>
      </c>
      <c r="W1724"/>
      <c r="X1724"/>
      <c r="Y1724" s="1" t="str">
        <f>VLOOKUP($O1724,教員一覧!$A:$D,2,FALSE)</f>
        <v>IT</v>
      </c>
      <c r="Z1724" s="1" t="str">
        <f>VLOOKUP($O1724,教員一覧!$A:$D,3,FALSE)</f>
        <v>　</v>
      </c>
      <c r="AA1724" s="1" t="str">
        <f>VLOOKUP($O1724,教員一覧!$A:$D,4,FALSE)</f>
        <v>専任</v>
      </c>
      <c r="AB1724" s="1" t="str">
        <f t="shared" si="527"/>
        <v/>
      </c>
      <c r="AC1724" s="14" t="s">
        <v>1757</v>
      </c>
      <c r="AD1724" s="14" t="s">
        <v>163</v>
      </c>
      <c r="AE1724" s="14" t="s">
        <v>28</v>
      </c>
      <c r="AF1724" s="14" t="s">
        <v>12</v>
      </c>
      <c r="AG1724" s="14">
        <v>3</v>
      </c>
      <c r="AH1724" s="14">
        <v>3203</v>
      </c>
      <c r="AI1724" s="15" t="str">
        <f t="shared" si="528"/>
        <v/>
      </c>
      <c r="AJ1724" s="15" t="str">
        <f t="shared" si="529"/>
        <v/>
      </c>
      <c r="AK1724" s="15" t="str">
        <f t="shared" si="530"/>
        <v/>
      </c>
      <c r="AL1724" s="15" t="str">
        <f t="shared" si="531"/>
        <v/>
      </c>
      <c r="AM1724" s="15" t="str">
        <f t="shared" si="532"/>
        <v/>
      </c>
      <c r="AN1724" s="15" t="str">
        <f t="shared" si="533"/>
        <v/>
      </c>
      <c r="AO1724" s="15" t="str">
        <f t="shared" si="534"/>
        <v/>
      </c>
      <c r="AP1724" s="9" t="str">
        <f t="shared" si="535"/>
        <v>SK1A火3</v>
      </c>
      <c r="AQ1724" s="9">
        <f t="shared" si="536"/>
        <v>1</v>
      </c>
      <c r="AR1724" s="11" t="str">
        <f t="shared" si="537"/>
        <v>今井火3</v>
      </c>
      <c r="AS1724" s="11">
        <f t="shared" si="544"/>
        <v>0.25</v>
      </c>
      <c r="AT1724">
        <v>1</v>
      </c>
      <c r="AU1724" s="12">
        <f t="shared" si="538"/>
        <v>15</v>
      </c>
      <c r="AV1724" s="13" t="str">
        <f t="shared" si="539"/>
        <v>3203火3</v>
      </c>
      <c r="AW1724" s="13">
        <f t="shared" si="540"/>
        <v>0.25</v>
      </c>
      <c r="AX1724" s="18" t="str">
        <f t="shared" si="541"/>
        <v>SK1AUINKESKNK1A火33203</v>
      </c>
      <c r="AY1724" s="18">
        <f t="shared" si="542"/>
        <v>15</v>
      </c>
      <c r="AZ1724"/>
    </row>
    <row r="1725" spans="1:52" x14ac:dyDescent="0.15">
      <c r="A1725" s="1">
        <f t="shared" si="525"/>
        <v>1</v>
      </c>
      <c r="B1725" s="1" t="str">
        <f t="shared" si="526"/>
        <v>編成</v>
      </c>
      <c r="C1725" t="s">
        <v>3696</v>
      </c>
      <c r="D1725" s="1" t="str">
        <f>VLOOKUP($C1725,クラス一覧!$A:$J,10,FALSE)</f>
        <v>IT</v>
      </c>
      <c r="E1725" s="1">
        <f>VLOOKUP($C1725,クラス一覧!$A:$J,8,FALSE)</f>
        <v>15</v>
      </c>
      <c r="F1725" s="1" t="str">
        <f>VLOOKUP($C1725,クラス一覧!$A:$J,9,FALSE)</f>
        <v>加藤</v>
      </c>
      <c r="G1725" s="1" t="str">
        <f>VLOOKUP($H1725,科目一覧!$A:$G,3,FALSE)</f>
        <v>情報処理</v>
      </c>
      <c r="H1725" t="s">
        <v>1658</v>
      </c>
      <c r="I1725" s="1" t="str">
        <f>VLOOKUP($H1725,科目一覧!$A:$G,7,FALSE)</f>
        <v>今井</v>
      </c>
      <c r="J1725" s="1" t="str">
        <f>VLOOKUP($I1725,教員一覧!$A:$D,2,FALSE)</f>
        <v>IT</v>
      </c>
      <c r="K1725" s="1" t="str">
        <f>VLOOKUP($I1725,教員一覧!$A:$D,3,FALSE)</f>
        <v>　</v>
      </c>
      <c r="L1725" s="1" t="str">
        <f>VLOOKUP($I1725,教員一覧!$A:$D,4,FALSE)</f>
        <v>専任</v>
      </c>
      <c r="M1725" t="s">
        <v>1757</v>
      </c>
      <c r="N1725" t="s">
        <v>3789</v>
      </c>
      <c r="O1725" t="s">
        <v>28</v>
      </c>
      <c r="P1725" t="s">
        <v>17</v>
      </c>
      <c r="Q1725">
        <v>2</v>
      </c>
      <c r="R1725">
        <v>3203</v>
      </c>
      <c r="S1725" s="1" t="str">
        <f>VLOOKUP($R1725,教室一覧!$A:$B,2,FALSE)</f>
        <v>普通教室</v>
      </c>
      <c r="T1725" s="1">
        <f>VLOOKUP($R1725,教室一覧!$A:$C,3,FALSE)</f>
        <v>36</v>
      </c>
      <c r="U1725" s="1" t="str">
        <f>VLOOKUP($R1725,教室一覧!$A:$D,4,FALSE)</f>
        <v>3号館</v>
      </c>
      <c r="V1725" s="1" t="str">
        <f>VLOOKUP($R1725,教室一覧!$A:$E,5,FALSE)</f>
        <v>2F</v>
      </c>
      <c r="W1725"/>
      <c r="X1725"/>
      <c r="Y1725" s="1" t="str">
        <f>VLOOKUP($O1725,教員一覧!$A:$D,2,FALSE)</f>
        <v>IT</v>
      </c>
      <c r="Z1725" s="1" t="str">
        <f>VLOOKUP($O1725,教員一覧!$A:$D,3,FALSE)</f>
        <v>　</v>
      </c>
      <c r="AA1725" s="1" t="str">
        <f>VLOOKUP($O1725,教員一覧!$A:$D,4,FALSE)</f>
        <v>専任</v>
      </c>
      <c r="AB1725" s="1" t="str">
        <f t="shared" si="527"/>
        <v/>
      </c>
      <c r="AC1725" s="14" t="s">
        <v>1757</v>
      </c>
      <c r="AD1725" s="14" t="s">
        <v>163</v>
      </c>
      <c r="AE1725" s="14" t="s">
        <v>28</v>
      </c>
      <c r="AF1725" s="14" t="s">
        <v>17</v>
      </c>
      <c r="AG1725" s="14">
        <v>2</v>
      </c>
      <c r="AH1725" s="14">
        <v>3203</v>
      </c>
      <c r="AI1725" s="15" t="str">
        <f t="shared" si="528"/>
        <v/>
      </c>
      <c r="AJ1725" s="15" t="str">
        <f t="shared" si="529"/>
        <v/>
      </c>
      <c r="AK1725" s="15" t="str">
        <f t="shared" si="530"/>
        <v/>
      </c>
      <c r="AL1725" s="15" t="str">
        <f t="shared" si="531"/>
        <v/>
      </c>
      <c r="AM1725" s="15" t="str">
        <f t="shared" si="532"/>
        <v/>
      </c>
      <c r="AN1725" s="15" t="str">
        <f t="shared" si="533"/>
        <v/>
      </c>
      <c r="AO1725" s="15" t="str">
        <f t="shared" si="534"/>
        <v/>
      </c>
      <c r="AP1725" s="9" t="str">
        <f t="shared" si="535"/>
        <v>SK1A金2</v>
      </c>
      <c r="AQ1725" s="9">
        <f t="shared" si="536"/>
        <v>1</v>
      </c>
      <c r="AR1725" s="11" t="str">
        <f t="shared" si="537"/>
        <v>今井金2</v>
      </c>
      <c r="AS1725" s="11">
        <f t="shared" si="544"/>
        <v>0.25</v>
      </c>
      <c r="AT1725">
        <v>1</v>
      </c>
      <c r="AU1725" s="12">
        <f t="shared" si="538"/>
        <v>15</v>
      </c>
      <c r="AV1725" s="13" t="str">
        <f t="shared" si="539"/>
        <v>3203金2</v>
      </c>
      <c r="AW1725" s="13">
        <f t="shared" si="540"/>
        <v>0.25</v>
      </c>
      <c r="AX1725" s="18" t="str">
        <f t="shared" si="541"/>
        <v>SK1AUINKESKNK1A金23203</v>
      </c>
      <c r="AY1725" s="18">
        <f t="shared" si="542"/>
        <v>15</v>
      </c>
      <c r="AZ1725"/>
    </row>
    <row r="1726" spans="1:52" x14ac:dyDescent="0.15">
      <c r="A1726" s="1">
        <f t="shared" si="525"/>
        <v>1</v>
      </c>
      <c r="B1726" s="1" t="str">
        <f t="shared" si="526"/>
        <v>編成</v>
      </c>
      <c r="C1726" t="s">
        <v>3696</v>
      </c>
      <c r="D1726" s="1" t="str">
        <f>VLOOKUP($C1726,クラス一覧!$A:$J,10,FALSE)</f>
        <v>IT</v>
      </c>
      <c r="E1726" s="1">
        <f>VLOOKUP($C1726,クラス一覧!$A:$J,8,FALSE)</f>
        <v>15</v>
      </c>
      <c r="F1726" s="1" t="str">
        <f>VLOOKUP($C1726,クラス一覧!$A:$J,9,FALSE)</f>
        <v>加藤</v>
      </c>
      <c r="G1726" s="1" t="str">
        <f>VLOOKUP($H1726,科目一覧!$A:$G,3,FALSE)</f>
        <v>情報処理</v>
      </c>
      <c r="H1726" t="s">
        <v>1656</v>
      </c>
      <c r="I1726" s="1" t="str">
        <f>VLOOKUP($H1726,科目一覧!$A:$G,7,FALSE)</f>
        <v>今井</v>
      </c>
      <c r="J1726" s="1" t="str">
        <f>VLOOKUP($I1726,教員一覧!$A:$D,2,FALSE)</f>
        <v>IT</v>
      </c>
      <c r="K1726" s="1" t="str">
        <f>VLOOKUP($I1726,教員一覧!$A:$D,3,FALSE)</f>
        <v>　</v>
      </c>
      <c r="L1726" s="1" t="str">
        <f>VLOOKUP($I1726,教員一覧!$A:$D,4,FALSE)</f>
        <v>専任</v>
      </c>
      <c r="M1726" t="s">
        <v>1757</v>
      </c>
      <c r="N1726" t="s">
        <v>3789</v>
      </c>
      <c r="O1726" t="s">
        <v>14</v>
      </c>
      <c r="P1726" t="s">
        <v>17</v>
      </c>
      <c r="Q1726">
        <v>3</v>
      </c>
      <c r="R1726">
        <v>3203</v>
      </c>
      <c r="S1726" s="1" t="str">
        <f>VLOOKUP($R1726,教室一覧!$A:$B,2,FALSE)</f>
        <v>普通教室</v>
      </c>
      <c r="T1726" s="1">
        <f>VLOOKUP($R1726,教室一覧!$A:$C,3,FALSE)</f>
        <v>36</v>
      </c>
      <c r="U1726" s="1" t="str">
        <f>VLOOKUP($R1726,教室一覧!$A:$D,4,FALSE)</f>
        <v>3号館</v>
      </c>
      <c r="V1726" s="1" t="str">
        <f>VLOOKUP($R1726,教室一覧!$A:$E,5,FALSE)</f>
        <v>2F</v>
      </c>
      <c r="W1726"/>
      <c r="X1726"/>
      <c r="Y1726" s="1" t="str">
        <f>VLOOKUP($O1726,教員一覧!$A:$D,2,FALSE)</f>
        <v>IT</v>
      </c>
      <c r="Z1726" s="1" t="str">
        <f>VLOOKUP($O1726,教員一覧!$A:$D,3,FALSE)</f>
        <v>　</v>
      </c>
      <c r="AA1726" s="1" t="str">
        <f>VLOOKUP($O1726,教員一覧!$A:$D,4,FALSE)</f>
        <v>非常勤</v>
      </c>
      <c r="AB1726" s="1" t="str">
        <f t="shared" si="527"/>
        <v/>
      </c>
      <c r="AC1726" s="14" t="s">
        <v>1757</v>
      </c>
      <c r="AD1726" s="14" t="s">
        <v>163</v>
      </c>
      <c r="AE1726" s="14" t="s">
        <v>14</v>
      </c>
      <c r="AF1726" s="14" t="s">
        <v>17</v>
      </c>
      <c r="AG1726" s="14">
        <v>3</v>
      </c>
      <c r="AH1726" s="14">
        <v>3203</v>
      </c>
      <c r="AI1726" s="15" t="str">
        <f t="shared" si="528"/>
        <v/>
      </c>
      <c r="AJ1726" s="15" t="str">
        <f t="shared" si="529"/>
        <v/>
      </c>
      <c r="AK1726" s="15" t="str">
        <f t="shared" si="530"/>
        <v/>
      </c>
      <c r="AL1726" s="15" t="str">
        <f t="shared" si="531"/>
        <v/>
      </c>
      <c r="AM1726" s="15" t="str">
        <f t="shared" si="532"/>
        <v/>
      </c>
      <c r="AN1726" s="15" t="str">
        <f t="shared" si="533"/>
        <v/>
      </c>
      <c r="AO1726" s="15" t="str">
        <f t="shared" si="534"/>
        <v/>
      </c>
      <c r="AP1726" s="9" t="str">
        <f t="shared" si="535"/>
        <v>SK1A金3</v>
      </c>
      <c r="AQ1726" s="9">
        <f t="shared" si="536"/>
        <v>1</v>
      </c>
      <c r="AR1726" s="11" t="str">
        <f t="shared" si="537"/>
        <v>森金3</v>
      </c>
      <c r="AS1726" s="11">
        <f t="shared" si="544"/>
        <v>0.25</v>
      </c>
      <c r="AT1726">
        <v>1</v>
      </c>
      <c r="AU1726" s="12">
        <f t="shared" si="538"/>
        <v>15</v>
      </c>
      <c r="AV1726" s="13" t="str">
        <f t="shared" si="539"/>
        <v>3203金3</v>
      </c>
      <c r="AW1726" s="13">
        <f t="shared" si="540"/>
        <v>0.25</v>
      </c>
      <c r="AX1726" s="18" t="str">
        <f t="shared" si="541"/>
        <v>SK1AUINKESKNK1A金33203</v>
      </c>
      <c r="AY1726" s="18">
        <f t="shared" si="542"/>
        <v>15</v>
      </c>
      <c r="AZ1726"/>
    </row>
    <row r="1727" spans="1:52" x14ac:dyDescent="0.15">
      <c r="A1727" s="1">
        <f t="shared" si="525"/>
        <v>1</v>
      </c>
      <c r="B1727" s="1" t="str">
        <f t="shared" si="526"/>
        <v>編成</v>
      </c>
      <c r="C1727" t="s">
        <v>3696</v>
      </c>
      <c r="D1727" s="1" t="str">
        <f>VLOOKUP($C1727,クラス一覧!$A:$J,10,FALSE)</f>
        <v>IT</v>
      </c>
      <c r="E1727" s="1">
        <f>VLOOKUP($C1727,クラス一覧!$A:$J,8,FALSE)</f>
        <v>15</v>
      </c>
      <c r="F1727" s="1" t="str">
        <f>VLOOKUP($C1727,クラス一覧!$A:$J,9,FALSE)</f>
        <v>加藤</v>
      </c>
      <c r="G1727" s="1" t="str">
        <f>VLOOKUP($H1727,科目一覧!$A:$G,3,FALSE)</f>
        <v>プログラミング</v>
      </c>
      <c r="H1727" t="s">
        <v>1811</v>
      </c>
      <c r="I1727" s="1" t="str">
        <f>VLOOKUP($H1727,科目一覧!$A:$G,7,FALSE)</f>
        <v>藤原</v>
      </c>
      <c r="J1727" s="1" t="str">
        <f>VLOOKUP($I1727,教員一覧!$A:$D,2,FALSE)</f>
        <v>IT</v>
      </c>
      <c r="K1727" s="1" t="str">
        <f>VLOOKUP($I1727,教員一覧!$A:$D,3,FALSE)</f>
        <v>　</v>
      </c>
      <c r="L1727" s="1" t="str">
        <f>VLOOKUP($I1727,教員一覧!$A:$D,4,FALSE)</f>
        <v>専任</v>
      </c>
      <c r="M1727" t="s">
        <v>1721</v>
      </c>
      <c r="N1727" t="s">
        <v>3789</v>
      </c>
      <c r="O1727" t="s">
        <v>1604</v>
      </c>
      <c r="P1727" t="s">
        <v>9</v>
      </c>
      <c r="Q1727">
        <v>2</v>
      </c>
      <c r="R1727">
        <v>3301</v>
      </c>
      <c r="S1727" s="1" t="str">
        <f>VLOOKUP($R1727,教室一覧!$A:$B,2,FALSE)</f>
        <v>ノート対応</v>
      </c>
      <c r="T1727" s="1">
        <f>VLOOKUP($R1727,教室一覧!$A:$C,3,FALSE)</f>
        <v>36</v>
      </c>
      <c r="U1727" s="1" t="str">
        <f>VLOOKUP($R1727,教室一覧!$A:$D,4,FALSE)</f>
        <v>3号館</v>
      </c>
      <c r="V1727" s="1" t="str">
        <f>VLOOKUP($R1727,教室一覧!$A:$E,5,FALSE)</f>
        <v>3F</v>
      </c>
      <c r="W1727"/>
      <c r="X1727"/>
      <c r="Y1727" s="1" t="str">
        <f>VLOOKUP($O1727,教員一覧!$A:$D,2,FALSE)</f>
        <v>IT</v>
      </c>
      <c r="Z1727" s="1" t="str">
        <f>VLOOKUP($O1727,教員一覧!$A:$D,3,FALSE)</f>
        <v>　</v>
      </c>
      <c r="AA1727" s="1" t="str">
        <f>VLOOKUP($O1727,教員一覧!$A:$D,4,FALSE)</f>
        <v>専任</v>
      </c>
      <c r="AB1727" s="1" t="str">
        <f t="shared" si="527"/>
        <v/>
      </c>
      <c r="AC1727" s="14" t="s">
        <v>1721</v>
      </c>
      <c r="AD1727" s="14" t="s">
        <v>163</v>
      </c>
      <c r="AE1727" s="14" t="s">
        <v>1604</v>
      </c>
      <c r="AF1727" s="14" t="s">
        <v>9</v>
      </c>
      <c r="AG1727" s="14">
        <v>2</v>
      </c>
      <c r="AH1727" s="14">
        <v>3301</v>
      </c>
      <c r="AI1727" s="15" t="str">
        <f t="shared" si="528"/>
        <v/>
      </c>
      <c r="AJ1727" s="15" t="str">
        <f t="shared" si="529"/>
        <v/>
      </c>
      <c r="AK1727" s="15" t="str">
        <f t="shared" si="530"/>
        <v/>
      </c>
      <c r="AL1727" s="15" t="str">
        <f t="shared" si="531"/>
        <v/>
      </c>
      <c r="AM1727" s="15" t="str">
        <f t="shared" si="532"/>
        <v/>
      </c>
      <c r="AN1727" s="15" t="str">
        <f t="shared" si="533"/>
        <v/>
      </c>
      <c r="AO1727" s="15" t="str">
        <f t="shared" si="534"/>
        <v/>
      </c>
      <c r="AP1727" s="9" t="str">
        <f t="shared" si="535"/>
        <v>SK1A月2</v>
      </c>
      <c r="AQ1727" s="9">
        <f t="shared" si="536"/>
        <v>0.16666666666666666</v>
      </c>
      <c r="AR1727" s="11" t="str">
        <f t="shared" si="537"/>
        <v>角野月2</v>
      </c>
      <c r="AS1727" s="11">
        <f t="shared" si="544"/>
        <v>8.3333333333333329E-2</v>
      </c>
      <c r="AT1727">
        <v>6</v>
      </c>
      <c r="AU1727" s="12">
        <f t="shared" si="538"/>
        <v>2.5</v>
      </c>
      <c r="AV1727" s="13" t="str">
        <f t="shared" si="539"/>
        <v>3301月2</v>
      </c>
      <c r="AW1727" s="13">
        <f t="shared" si="540"/>
        <v>8.3333333333333329E-2</v>
      </c>
      <c r="AX1727" s="18" t="str">
        <f t="shared" si="541"/>
        <v>SK1ALCIT1A月23301</v>
      </c>
      <c r="AY1727" s="18">
        <f t="shared" si="542"/>
        <v>2.5</v>
      </c>
      <c r="AZ1727"/>
    </row>
    <row r="1728" spans="1:52" x14ac:dyDescent="0.15">
      <c r="A1728" s="1">
        <f t="shared" si="525"/>
        <v>1</v>
      </c>
      <c r="B1728" s="1" t="str">
        <f t="shared" si="526"/>
        <v>編成</v>
      </c>
      <c r="C1728" t="s">
        <v>3696</v>
      </c>
      <c r="D1728" s="1" t="str">
        <f>VLOOKUP($C1728,クラス一覧!$A:$J,10,FALSE)</f>
        <v>IT</v>
      </c>
      <c r="E1728" s="1">
        <f>VLOOKUP($C1728,クラス一覧!$A:$J,8,FALSE)</f>
        <v>15</v>
      </c>
      <c r="F1728" s="1" t="str">
        <f>VLOOKUP($C1728,クラス一覧!$A:$J,9,FALSE)</f>
        <v>加藤</v>
      </c>
      <c r="G1728" s="1" t="str">
        <f>VLOOKUP($H1728,科目一覧!$A:$G,3,FALSE)</f>
        <v>プログラミング</v>
      </c>
      <c r="H1728" t="s">
        <v>1811</v>
      </c>
      <c r="I1728" s="1" t="str">
        <f>VLOOKUP($H1728,科目一覧!$A:$G,7,FALSE)</f>
        <v>藤原</v>
      </c>
      <c r="J1728" s="1" t="str">
        <f>VLOOKUP($I1728,教員一覧!$A:$D,2,FALSE)</f>
        <v>IT</v>
      </c>
      <c r="K1728" s="1" t="str">
        <f>VLOOKUP($I1728,教員一覧!$A:$D,3,FALSE)</f>
        <v>　</v>
      </c>
      <c r="L1728" s="1" t="str">
        <f>VLOOKUP($I1728,教員一覧!$A:$D,4,FALSE)</f>
        <v>専任</v>
      </c>
      <c r="M1728" t="s">
        <v>1723</v>
      </c>
      <c r="N1728" t="s">
        <v>3789</v>
      </c>
      <c r="O1728" t="s">
        <v>1604</v>
      </c>
      <c r="P1728" t="s">
        <v>9</v>
      </c>
      <c r="Q1728">
        <v>2</v>
      </c>
      <c r="R1728">
        <v>3301</v>
      </c>
      <c r="S1728" s="1" t="str">
        <f>VLOOKUP($R1728,教室一覧!$A:$B,2,FALSE)</f>
        <v>ノート対応</v>
      </c>
      <c r="T1728" s="1">
        <f>VLOOKUP($R1728,教室一覧!$A:$C,3,FALSE)</f>
        <v>36</v>
      </c>
      <c r="U1728" s="1" t="str">
        <f>VLOOKUP($R1728,教室一覧!$A:$D,4,FALSE)</f>
        <v>3号館</v>
      </c>
      <c r="V1728" s="1" t="str">
        <f>VLOOKUP($R1728,教室一覧!$A:$E,5,FALSE)</f>
        <v>3F</v>
      </c>
      <c r="W1728"/>
      <c r="X1728"/>
      <c r="Y1728" s="1" t="str">
        <f>VLOOKUP($O1728,教員一覧!$A:$D,2,FALSE)</f>
        <v>IT</v>
      </c>
      <c r="Z1728" s="1" t="str">
        <f>VLOOKUP($O1728,教員一覧!$A:$D,3,FALSE)</f>
        <v>　</v>
      </c>
      <c r="AA1728" s="1" t="str">
        <f>VLOOKUP($O1728,教員一覧!$A:$D,4,FALSE)</f>
        <v>専任</v>
      </c>
      <c r="AB1728" s="1" t="str">
        <f t="shared" si="527"/>
        <v/>
      </c>
      <c r="AC1728" s="14" t="s">
        <v>1723</v>
      </c>
      <c r="AD1728" s="14" t="s">
        <v>163</v>
      </c>
      <c r="AE1728" s="14" t="s">
        <v>1604</v>
      </c>
      <c r="AF1728" s="14" t="s">
        <v>9</v>
      </c>
      <c r="AG1728" s="14">
        <v>2</v>
      </c>
      <c r="AH1728" s="14">
        <v>3301</v>
      </c>
      <c r="AI1728" s="15" t="str">
        <f t="shared" si="528"/>
        <v/>
      </c>
      <c r="AJ1728" s="15" t="str">
        <f t="shared" si="529"/>
        <v/>
      </c>
      <c r="AK1728" s="15" t="str">
        <f t="shared" si="530"/>
        <v/>
      </c>
      <c r="AL1728" s="15" t="str">
        <f t="shared" si="531"/>
        <v/>
      </c>
      <c r="AM1728" s="15" t="str">
        <f t="shared" si="532"/>
        <v/>
      </c>
      <c r="AN1728" s="15" t="str">
        <f t="shared" si="533"/>
        <v/>
      </c>
      <c r="AO1728" s="15" t="str">
        <f t="shared" si="534"/>
        <v/>
      </c>
      <c r="AP1728" s="9" t="str">
        <f t="shared" si="535"/>
        <v>SK1A月2</v>
      </c>
      <c r="AQ1728" s="9">
        <f t="shared" si="536"/>
        <v>0.16666666666666666</v>
      </c>
      <c r="AR1728" s="11" t="str">
        <f t="shared" si="537"/>
        <v>角野月2</v>
      </c>
      <c r="AS1728" s="11">
        <f t="shared" si="544"/>
        <v>8.3333333333333329E-2</v>
      </c>
      <c r="AT1728">
        <v>6</v>
      </c>
      <c r="AU1728" s="12">
        <f t="shared" si="538"/>
        <v>2.5</v>
      </c>
      <c r="AV1728" s="13" t="str">
        <f t="shared" si="539"/>
        <v>3301月2</v>
      </c>
      <c r="AW1728" s="13">
        <f t="shared" si="540"/>
        <v>8.3333333333333329E-2</v>
      </c>
      <c r="AX1728" s="18" t="str">
        <f t="shared" si="541"/>
        <v>SK1ALCIT1B月23301</v>
      </c>
      <c r="AY1728" s="18">
        <f t="shared" si="542"/>
        <v>2.5</v>
      </c>
      <c r="AZ1728"/>
    </row>
    <row r="1729" spans="1:52" x14ac:dyDescent="0.15">
      <c r="A1729" s="1">
        <f t="shared" si="525"/>
        <v>1</v>
      </c>
      <c r="B1729" s="1" t="str">
        <f t="shared" si="526"/>
        <v>編成</v>
      </c>
      <c r="C1729" t="s">
        <v>3696</v>
      </c>
      <c r="D1729" s="1" t="str">
        <f>VLOOKUP($C1729,クラス一覧!$A:$J,10,FALSE)</f>
        <v>IT</v>
      </c>
      <c r="E1729" s="1">
        <f>VLOOKUP($C1729,クラス一覧!$A:$J,8,FALSE)</f>
        <v>15</v>
      </c>
      <c r="F1729" s="1" t="str">
        <f>VLOOKUP($C1729,クラス一覧!$A:$J,9,FALSE)</f>
        <v>加藤</v>
      </c>
      <c r="G1729" s="1" t="str">
        <f>VLOOKUP($H1729,科目一覧!$A:$G,3,FALSE)</f>
        <v>プログラミング</v>
      </c>
      <c r="H1729" t="s">
        <v>1811</v>
      </c>
      <c r="I1729" s="1" t="str">
        <f>VLOOKUP($H1729,科目一覧!$A:$G,7,FALSE)</f>
        <v>藤原</v>
      </c>
      <c r="J1729" s="1" t="str">
        <f>VLOOKUP($I1729,教員一覧!$A:$D,2,FALSE)</f>
        <v>IT</v>
      </c>
      <c r="K1729" s="1" t="str">
        <f>VLOOKUP($I1729,教員一覧!$A:$D,3,FALSE)</f>
        <v>　</v>
      </c>
      <c r="L1729" s="1" t="str">
        <f>VLOOKUP($I1729,教員一覧!$A:$D,4,FALSE)</f>
        <v>専任</v>
      </c>
      <c r="M1729" t="s">
        <v>1724</v>
      </c>
      <c r="N1729" t="s">
        <v>3789</v>
      </c>
      <c r="O1729" t="s">
        <v>1484</v>
      </c>
      <c r="P1729" t="s">
        <v>9</v>
      </c>
      <c r="Q1729">
        <v>2</v>
      </c>
      <c r="R1729">
        <v>3302</v>
      </c>
      <c r="S1729" s="1" t="str">
        <f>VLOOKUP($R1729,教室一覧!$A:$B,2,FALSE)</f>
        <v>ノート対応</v>
      </c>
      <c r="T1729" s="1">
        <f>VLOOKUP($R1729,教室一覧!$A:$C,3,FALSE)</f>
        <v>36</v>
      </c>
      <c r="U1729" s="1" t="str">
        <f>VLOOKUP($R1729,教室一覧!$A:$D,4,FALSE)</f>
        <v>3号館</v>
      </c>
      <c r="V1729" s="1" t="str">
        <f>VLOOKUP($R1729,教室一覧!$A:$E,5,FALSE)</f>
        <v>3F</v>
      </c>
      <c r="W1729"/>
      <c r="X1729"/>
      <c r="Y1729" s="1" t="str">
        <f>VLOOKUP($O1729,教員一覧!$A:$D,2,FALSE)</f>
        <v>IT</v>
      </c>
      <c r="Z1729" s="1" t="str">
        <f>VLOOKUP($O1729,教員一覧!$A:$D,3,FALSE)</f>
        <v>　</v>
      </c>
      <c r="AA1729" s="1" t="str">
        <f>VLOOKUP($O1729,教員一覧!$A:$D,4,FALSE)</f>
        <v>非常勤</v>
      </c>
      <c r="AB1729" s="1" t="str">
        <f t="shared" si="527"/>
        <v/>
      </c>
      <c r="AC1729" s="14" t="s">
        <v>1724</v>
      </c>
      <c r="AD1729" s="14" t="s">
        <v>163</v>
      </c>
      <c r="AE1729" s="14" t="s">
        <v>1484</v>
      </c>
      <c r="AF1729" s="14" t="s">
        <v>9</v>
      </c>
      <c r="AG1729" s="14">
        <v>2</v>
      </c>
      <c r="AH1729" s="14">
        <v>3302</v>
      </c>
      <c r="AI1729" s="15" t="str">
        <f t="shared" si="528"/>
        <v/>
      </c>
      <c r="AJ1729" s="15" t="str">
        <f t="shared" si="529"/>
        <v/>
      </c>
      <c r="AK1729" s="15" t="str">
        <f t="shared" si="530"/>
        <v/>
      </c>
      <c r="AL1729" s="15" t="str">
        <f t="shared" si="531"/>
        <v/>
      </c>
      <c r="AM1729" s="15" t="str">
        <f t="shared" si="532"/>
        <v/>
      </c>
      <c r="AN1729" s="15" t="str">
        <f t="shared" si="533"/>
        <v/>
      </c>
      <c r="AO1729" s="15" t="str">
        <f t="shared" si="534"/>
        <v/>
      </c>
      <c r="AP1729" s="9" t="str">
        <f t="shared" si="535"/>
        <v>SK1A月2</v>
      </c>
      <c r="AQ1729" s="9">
        <f t="shared" si="536"/>
        <v>0.16666666666666666</v>
      </c>
      <c r="AR1729" s="11" t="str">
        <f t="shared" si="537"/>
        <v>吹野月2</v>
      </c>
      <c r="AS1729" s="11">
        <f t="shared" si="544"/>
        <v>8.3333333333333329E-2</v>
      </c>
      <c r="AT1729">
        <v>6</v>
      </c>
      <c r="AU1729" s="12">
        <f t="shared" si="538"/>
        <v>2.5</v>
      </c>
      <c r="AV1729" s="13" t="str">
        <f t="shared" si="539"/>
        <v>3302月2</v>
      </c>
      <c r="AW1729" s="13">
        <f t="shared" si="540"/>
        <v>8.3333333333333329E-2</v>
      </c>
      <c r="AX1729" s="18" t="str">
        <f t="shared" si="541"/>
        <v>SK1ALCIT1C月23302</v>
      </c>
      <c r="AY1729" s="18">
        <f t="shared" si="542"/>
        <v>2.5</v>
      </c>
      <c r="AZ1729"/>
    </row>
    <row r="1730" spans="1:52" x14ac:dyDescent="0.15">
      <c r="A1730" s="1">
        <f t="shared" ref="A1730:A1793" si="545">VALUE(LEFT(RIGHT(C1730,2),1))</f>
        <v>1</v>
      </c>
      <c r="B1730" s="1" t="str">
        <f t="shared" ref="B1730:B1793" si="546">IF(C1730=M1730,"HR","編成")</f>
        <v>編成</v>
      </c>
      <c r="C1730" t="s">
        <v>3696</v>
      </c>
      <c r="D1730" s="1" t="str">
        <f>VLOOKUP($C1730,クラス一覧!$A:$J,10,FALSE)</f>
        <v>IT</v>
      </c>
      <c r="E1730" s="1">
        <f>VLOOKUP($C1730,クラス一覧!$A:$J,8,FALSE)</f>
        <v>15</v>
      </c>
      <c r="F1730" s="1" t="str">
        <f>VLOOKUP($C1730,クラス一覧!$A:$J,9,FALSE)</f>
        <v>加藤</v>
      </c>
      <c r="G1730" s="1" t="str">
        <f>VLOOKUP($H1730,科目一覧!$A:$G,3,FALSE)</f>
        <v>プログラミング</v>
      </c>
      <c r="H1730" t="s">
        <v>1811</v>
      </c>
      <c r="I1730" s="1" t="str">
        <f>VLOOKUP($H1730,科目一覧!$A:$G,7,FALSE)</f>
        <v>藤原</v>
      </c>
      <c r="J1730" s="1" t="str">
        <f>VLOOKUP($I1730,教員一覧!$A:$D,2,FALSE)</f>
        <v>IT</v>
      </c>
      <c r="K1730" s="1" t="str">
        <f>VLOOKUP($I1730,教員一覧!$A:$D,3,FALSE)</f>
        <v>　</v>
      </c>
      <c r="L1730" s="1" t="str">
        <f>VLOOKUP($I1730,教員一覧!$A:$D,4,FALSE)</f>
        <v>専任</v>
      </c>
      <c r="M1730" t="s">
        <v>1725</v>
      </c>
      <c r="N1730" t="s">
        <v>3789</v>
      </c>
      <c r="O1730" t="s">
        <v>1484</v>
      </c>
      <c r="P1730" t="s">
        <v>9</v>
      </c>
      <c r="Q1730">
        <v>2</v>
      </c>
      <c r="R1730">
        <v>3302</v>
      </c>
      <c r="S1730" s="1" t="str">
        <f>VLOOKUP($R1730,教室一覧!$A:$B,2,FALSE)</f>
        <v>ノート対応</v>
      </c>
      <c r="T1730" s="1">
        <f>VLOOKUP($R1730,教室一覧!$A:$C,3,FALSE)</f>
        <v>36</v>
      </c>
      <c r="U1730" s="1" t="str">
        <f>VLOOKUP($R1730,教室一覧!$A:$D,4,FALSE)</f>
        <v>3号館</v>
      </c>
      <c r="V1730" s="1" t="str">
        <f>VLOOKUP($R1730,教室一覧!$A:$E,5,FALSE)</f>
        <v>3F</v>
      </c>
      <c r="W1730"/>
      <c r="X1730"/>
      <c r="Y1730" s="1" t="str">
        <f>VLOOKUP($O1730,教員一覧!$A:$D,2,FALSE)</f>
        <v>IT</v>
      </c>
      <c r="Z1730" s="1" t="str">
        <f>VLOOKUP($O1730,教員一覧!$A:$D,3,FALSE)</f>
        <v>　</v>
      </c>
      <c r="AA1730" s="1" t="str">
        <f>VLOOKUP($O1730,教員一覧!$A:$D,4,FALSE)</f>
        <v>非常勤</v>
      </c>
      <c r="AB1730" s="1" t="str">
        <f t="shared" ref="AB1730:AB1793" si="547">IF(O1730=F1730,"担任","")</f>
        <v/>
      </c>
      <c r="AC1730" s="14" t="s">
        <v>1725</v>
      </c>
      <c r="AD1730" s="14" t="s">
        <v>163</v>
      </c>
      <c r="AE1730" s="14" t="s">
        <v>1484</v>
      </c>
      <c r="AF1730" s="14" t="s">
        <v>9</v>
      </c>
      <c r="AG1730" s="14">
        <v>2</v>
      </c>
      <c r="AH1730" s="14">
        <v>3302</v>
      </c>
      <c r="AI1730" s="15" t="str">
        <f t="shared" ref="AI1730:AI1793" si="548">IF(AC1730=M1730,"",M1730&amp;" ")</f>
        <v/>
      </c>
      <c r="AJ1730" s="15" t="str">
        <f t="shared" ref="AJ1730:AJ1793" si="549">IF(AD1730=N1730,"",N1730&amp;" ")</f>
        <v/>
      </c>
      <c r="AK1730" s="15" t="str">
        <f t="shared" ref="AK1730:AK1793" si="550">IF(AE1730=O1730,"",O1730&amp;" ")</f>
        <v/>
      </c>
      <c r="AL1730" s="15" t="str">
        <f t="shared" ref="AL1730:AL1793" si="551">IF(AF1730=P1730,"",P1730&amp;" ")</f>
        <v/>
      </c>
      <c r="AM1730" s="15" t="str">
        <f t="shared" ref="AM1730:AM1793" si="552">IF(AG1730=Q1730,"",Q1730&amp;" ")</f>
        <v/>
      </c>
      <c r="AN1730" s="15" t="str">
        <f t="shared" ref="AN1730:AN1793" si="553">IF(AH1730=R1730,"",R1730&amp;" ")</f>
        <v/>
      </c>
      <c r="AO1730" s="15" t="str">
        <f t="shared" ref="AO1730:AO1793" si="554">AI1730&amp;AJ1730&amp;AK1730&amp;AL1730&amp;AM1730&amp;AN1730</f>
        <v/>
      </c>
      <c r="AP1730" s="9" t="str">
        <f t="shared" ref="AP1730:AP1793" si="555">$C1730&amp;$P1730&amp;$Q1730</f>
        <v>SK1A月2</v>
      </c>
      <c r="AQ1730" s="9">
        <f t="shared" ref="AQ1730:AQ1793" si="556">1/COUNTIF($AP:$AP,$AP1730)</f>
        <v>0.16666666666666666</v>
      </c>
      <c r="AR1730" s="11" t="str">
        <f t="shared" ref="AR1730:AR1793" si="557">$O1730&amp;$P1730&amp;$Q1730</f>
        <v>吹野月2</v>
      </c>
      <c r="AS1730" s="11">
        <f t="shared" si="544"/>
        <v>8.3333333333333329E-2</v>
      </c>
      <c r="AT1730">
        <v>6</v>
      </c>
      <c r="AU1730" s="12">
        <f t="shared" ref="AU1730:AU1793" si="558">$E1730/$AT1730</f>
        <v>2.5</v>
      </c>
      <c r="AV1730" s="13" t="str">
        <f t="shared" ref="AV1730:AV1793" si="559">$R1730&amp;$P1730&amp;$Q1730</f>
        <v>3302月2</v>
      </c>
      <c r="AW1730" s="13">
        <f t="shared" ref="AW1730:AW1793" si="560">1/COUNTIF($AV:$AV,$AV1730)</f>
        <v>8.3333333333333329E-2</v>
      </c>
      <c r="AX1730" s="18" t="str">
        <f t="shared" ref="AX1730:AX1793" si="561">$C1730&amp;$M1730&amp;$P1730&amp;$Q1730&amp;$R1730</f>
        <v>SK1ALCIT1D月23302</v>
      </c>
      <c r="AY1730" s="18">
        <f t="shared" ref="AY1730:AY1793" si="562">$AU1730/COUNTIF($AX:$AX,$AX1730)</f>
        <v>2.5</v>
      </c>
      <c r="AZ1730"/>
    </row>
    <row r="1731" spans="1:52" x14ac:dyDescent="0.15">
      <c r="A1731" s="1">
        <f t="shared" si="545"/>
        <v>1</v>
      </c>
      <c r="B1731" s="1" t="str">
        <f t="shared" si="546"/>
        <v>編成</v>
      </c>
      <c r="C1731" t="s">
        <v>3696</v>
      </c>
      <c r="D1731" s="1" t="str">
        <f>VLOOKUP($C1731,クラス一覧!$A:$J,10,FALSE)</f>
        <v>IT</v>
      </c>
      <c r="E1731" s="1">
        <f>VLOOKUP($C1731,クラス一覧!$A:$J,8,FALSE)</f>
        <v>15</v>
      </c>
      <c r="F1731" s="1" t="str">
        <f>VLOOKUP($C1731,クラス一覧!$A:$J,9,FALSE)</f>
        <v>加藤</v>
      </c>
      <c r="G1731" s="1" t="str">
        <f>VLOOKUP($H1731,科目一覧!$A:$G,3,FALSE)</f>
        <v>プログラミング</v>
      </c>
      <c r="H1731" t="s">
        <v>1811</v>
      </c>
      <c r="I1731" s="1" t="str">
        <f>VLOOKUP($H1731,科目一覧!$A:$G,7,FALSE)</f>
        <v>藤原</v>
      </c>
      <c r="J1731" s="1" t="str">
        <f>VLOOKUP($I1731,教員一覧!$A:$D,2,FALSE)</f>
        <v>IT</v>
      </c>
      <c r="K1731" s="1" t="str">
        <f>VLOOKUP($I1731,教員一覧!$A:$D,3,FALSE)</f>
        <v>　</v>
      </c>
      <c r="L1731" s="1" t="str">
        <f>VLOOKUP($I1731,教員一覧!$A:$D,4,FALSE)</f>
        <v>専任</v>
      </c>
      <c r="M1731" t="s">
        <v>1726</v>
      </c>
      <c r="N1731" t="s">
        <v>3789</v>
      </c>
      <c r="O1731" t="s">
        <v>10</v>
      </c>
      <c r="P1731" t="s">
        <v>9</v>
      </c>
      <c r="Q1731">
        <v>2</v>
      </c>
      <c r="R1731">
        <v>3303</v>
      </c>
      <c r="S1731" s="1" t="str">
        <f>VLOOKUP($R1731,教室一覧!$A:$B,2,FALSE)</f>
        <v>ノート対応</v>
      </c>
      <c r="T1731" s="1">
        <f>VLOOKUP($R1731,教室一覧!$A:$C,3,FALSE)</f>
        <v>36</v>
      </c>
      <c r="U1731" s="1" t="str">
        <f>VLOOKUP($R1731,教室一覧!$A:$D,4,FALSE)</f>
        <v>3号館</v>
      </c>
      <c r="V1731" s="1" t="str">
        <f>VLOOKUP($R1731,教室一覧!$A:$E,5,FALSE)</f>
        <v>3F</v>
      </c>
      <c r="W1731"/>
      <c r="X1731"/>
      <c r="Y1731" s="1" t="str">
        <f>VLOOKUP($O1731,教員一覧!$A:$D,2,FALSE)</f>
        <v>IT</v>
      </c>
      <c r="Z1731" s="1" t="str">
        <f>VLOOKUP($O1731,教員一覧!$A:$D,3,FALSE)</f>
        <v>　</v>
      </c>
      <c r="AA1731" s="1" t="str">
        <f>VLOOKUP($O1731,教員一覧!$A:$D,4,FALSE)</f>
        <v>専任</v>
      </c>
      <c r="AB1731" s="1" t="str">
        <f t="shared" si="547"/>
        <v/>
      </c>
      <c r="AC1731" s="14" t="s">
        <v>1726</v>
      </c>
      <c r="AD1731" s="14" t="s">
        <v>163</v>
      </c>
      <c r="AE1731" s="14" t="s">
        <v>10</v>
      </c>
      <c r="AF1731" s="14" t="s">
        <v>9</v>
      </c>
      <c r="AG1731" s="14">
        <v>2</v>
      </c>
      <c r="AH1731" s="14">
        <v>3303</v>
      </c>
      <c r="AI1731" s="15" t="str">
        <f t="shared" si="548"/>
        <v/>
      </c>
      <c r="AJ1731" s="15" t="str">
        <f t="shared" si="549"/>
        <v/>
      </c>
      <c r="AK1731" s="15" t="str">
        <f t="shared" si="550"/>
        <v/>
      </c>
      <c r="AL1731" s="15" t="str">
        <f t="shared" si="551"/>
        <v/>
      </c>
      <c r="AM1731" s="15" t="str">
        <f t="shared" si="552"/>
        <v/>
      </c>
      <c r="AN1731" s="15" t="str">
        <f t="shared" si="553"/>
        <v/>
      </c>
      <c r="AO1731" s="15" t="str">
        <f t="shared" si="554"/>
        <v/>
      </c>
      <c r="AP1731" s="9" t="str">
        <f t="shared" si="555"/>
        <v>SK1A月2</v>
      </c>
      <c r="AQ1731" s="9">
        <f t="shared" si="556"/>
        <v>0.16666666666666666</v>
      </c>
      <c r="AR1731" s="11" t="str">
        <f t="shared" si="557"/>
        <v>藤原月2</v>
      </c>
      <c r="AS1731" s="11">
        <f t="shared" si="544"/>
        <v>8.3333333333333329E-2</v>
      </c>
      <c r="AT1731">
        <v>6</v>
      </c>
      <c r="AU1731" s="12">
        <f t="shared" si="558"/>
        <v>2.5</v>
      </c>
      <c r="AV1731" s="13" t="str">
        <f t="shared" si="559"/>
        <v>3303月2</v>
      </c>
      <c r="AW1731" s="13">
        <f t="shared" si="560"/>
        <v>8.3333333333333329E-2</v>
      </c>
      <c r="AX1731" s="18" t="str">
        <f t="shared" si="561"/>
        <v>SK1ALCIT1E月23303</v>
      </c>
      <c r="AY1731" s="18">
        <f t="shared" si="562"/>
        <v>2.5</v>
      </c>
      <c r="AZ1731"/>
    </row>
    <row r="1732" spans="1:52" x14ac:dyDescent="0.15">
      <c r="A1732" s="1">
        <f t="shared" si="545"/>
        <v>1</v>
      </c>
      <c r="B1732" s="1" t="str">
        <f t="shared" si="546"/>
        <v>編成</v>
      </c>
      <c r="C1732" t="s">
        <v>3696</v>
      </c>
      <c r="D1732" s="1" t="str">
        <f>VLOOKUP($C1732,クラス一覧!$A:$J,10,FALSE)</f>
        <v>IT</v>
      </c>
      <c r="E1732" s="1">
        <f>VLOOKUP($C1732,クラス一覧!$A:$J,8,FALSE)</f>
        <v>15</v>
      </c>
      <c r="F1732" s="1" t="str">
        <f>VLOOKUP($C1732,クラス一覧!$A:$J,9,FALSE)</f>
        <v>加藤</v>
      </c>
      <c r="G1732" s="1" t="str">
        <f>VLOOKUP($H1732,科目一覧!$A:$G,3,FALSE)</f>
        <v>プログラミング</v>
      </c>
      <c r="H1732" t="s">
        <v>1811</v>
      </c>
      <c r="I1732" s="1" t="str">
        <f>VLOOKUP($H1732,科目一覧!$A:$G,7,FALSE)</f>
        <v>藤原</v>
      </c>
      <c r="J1732" s="1" t="str">
        <f>VLOOKUP($I1732,教員一覧!$A:$D,2,FALSE)</f>
        <v>IT</v>
      </c>
      <c r="K1732" s="1" t="str">
        <f>VLOOKUP($I1732,教員一覧!$A:$D,3,FALSE)</f>
        <v>　</v>
      </c>
      <c r="L1732" s="1" t="str">
        <f>VLOOKUP($I1732,教員一覧!$A:$D,4,FALSE)</f>
        <v>専任</v>
      </c>
      <c r="M1732" t="s">
        <v>1727</v>
      </c>
      <c r="N1732" t="s">
        <v>3789</v>
      </c>
      <c r="O1732" t="s">
        <v>10</v>
      </c>
      <c r="P1732" t="s">
        <v>9</v>
      </c>
      <c r="Q1732">
        <v>2</v>
      </c>
      <c r="R1732">
        <v>3303</v>
      </c>
      <c r="S1732" s="1" t="str">
        <f>VLOOKUP($R1732,教室一覧!$A:$B,2,FALSE)</f>
        <v>ノート対応</v>
      </c>
      <c r="T1732" s="1">
        <f>VLOOKUP($R1732,教室一覧!$A:$C,3,FALSE)</f>
        <v>36</v>
      </c>
      <c r="U1732" s="1" t="str">
        <f>VLOOKUP($R1732,教室一覧!$A:$D,4,FALSE)</f>
        <v>3号館</v>
      </c>
      <c r="V1732" s="1" t="str">
        <f>VLOOKUP($R1732,教室一覧!$A:$E,5,FALSE)</f>
        <v>3F</v>
      </c>
      <c r="W1732"/>
      <c r="X1732"/>
      <c r="Y1732" s="1" t="str">
        <f>VLOOKUP($O1732,教員一覧!$A:$D,2,FALSE)</f>
        <v>IT</v>
      </c>
      <c r="Z1732" s="1" t="str">
        <f>VLOOKUP($O1732,教員一覧!$A:$D,3,FALSE)</f>
        <v>　</v>
      </c>
      <c r="AA1732" s="1" t="str">
        <f>VLOOKUP($O1732,教員一覧!$A:$D,4,FALSE)</f>
        <v>専任</v>
      </c>
      <c r="AB1732" s="1" t="str">
        <f t="shared" si="547"/>
        <v/>
      </c>
      <c r="AC1732" s="14" t="s">
        <v>1727</v>
      </c>
      <c r="AD1732" s="14" t="s">
        <v>163</v>
      </c>
      <c r="AE1732" s="14" t="s">
        <v>10</v>
      </c>
      <c r="AF1732" s="14" t="s">
        <v>9</v>
      </c>
      <c r="AG1732" s="14">
        <v>2</v>
      </c>
      <c r="AH1732" s="14">
        <v>3303</v>
      </c>
      <c r="AI1732" s="15" t="str">
        <f t="shared" si="548"/>
        <v/>
      </c>
      <c r="AJ1732" s="15" t="str">
        <f t="shared" si="549"/>
        <v/>
      </c>
      <c r="AK1732" s="15" t="str">
        <f t="shared" si="550"/>
        <v/>
      </c>
      <c r="AL1732" s="15" t="str">
        <f t="shared" si="551"/>
        <v/>
      </c>
      <c r="AM1732" s="15" t="str">
        <f t="shared" si="552"/>
        <v/>
      </c>
      <c r="AN1732" s="15" t="str">
        <f t="shared" si="553"/>
        <v/>
      </c>
      <c r="AO1732" s="15" t="str">
        <f t="shared" si="554"/>
        <v/>
      </c>
      <c r="AP1732" s="9" t="str">
        <f t="shared" si="555"/>
        <v>SK1A月2</v>
      </c>
      <c r="AQ1732" s="9">
        <f t="shared" si="556"/>
        <v>0.16666666666666666</v>
      </c>
      <c r="AR1732" s="11" t="str">
        <f t="shared" si="557"/>
        <v>藤原月2</v>
      </c>
      <c r="AS1732" s="11">
        <f t="shared" si="544"/>
        <v>8.3333333333333329E-2</v>
      </c>
      <c r="AT1732">
        <v>6</v>
      </c>
      <c r="AU1732" s="12">
        <f t="shared" si="558"/>
        <v>2.5</v>
      </c>
      <c r="AV1732" s="13" t="str">
        <f t="shared" si="559"/>
        <v>3303月2</v>
      </c>
      <c r="AW1732" s="13">
        <f t="shared" si="560"/>
        <v>8.3333333333333329E-2</v>
      </c>
      <c r="AX1732" s="18" t="str">
        <f t="shared" si="561"/>
        <v>SK1ALCIT1F月23303</v>
      </c>
      <c r="AY1732" s="18">
        <f t="shared" si="562"/>
        <v>2.5</v>
      </c>
      <c r="AZ1732"/>
    </row>
    <row r="1733" spans="1:52" x14ac:dyDescent="0.15">
      <c r="A1733" s="1">
        <f t="shared" si="545"/>
        <v>1</v>
      </c>
      <c r="B1733" s="1" t="str">
        <f t="shared" si="546"/>
        <v>編成</v>
      </c>
      <c r="C1733" t="s">
        <v>3696</v>
      </c>
      <c r="D1733" s="1" t="str">
        <f>VLOOKUP($C1733,クラス一覧!$A:$J,10,FALSE)</f>
        <v>IT</v>
      </c>
      <c r="E1733" s="1">
        <f>VLOOKUP($C1733,クラス一覧!$A:$J,8,FALSE)</f>
        <v>15</v>
      </c>
      <c r="F1733" s="1" t="str">
        <f>VLOOKUP($C1733,クラス一覧!$A:$J,9,FALSE)</f>
        <v>加藤</v>
      </c>
      <c r="G1733" s="1" t="str">
        <f>VLOOKUP($H1733,科目一覧!$A:$G,3,FALSE)</f>
        <v>プログラミング</v>
      </c>
      <c r="H1733" t="s">
        <v>127</v>
      </c>
      <c r="I1733" s="1" t="str">
        <f>VLOOKUP($H1733,科目一覧!$A:$G,7,FALSE)</f>
        <v>藤原</v>
      </c>
      <c r="J1733" s="1" t="str">
        <f>VLOOKUP($I1733,教員一覧!$A:$D,2,FALSE)</f>
        <v>IT</v>
      </c>
      <c r="K1733" s="1" t="str">
        <f>VLOOKUP($I1733,教員一覧!$A:$D,3,FALSE)</f>
        <v>　</v>
      </c>
      <c r="L1733" s="1" t="str">
        <f>VLOOKUP($I1733,教員一覧!$A:$D,4,FALSE)</f>
        <v>専任</v>
      </c>
      <c r="M1733" t="s">
        <v>1721</v>
      </c>
      <c r="N1733" t="s">
        <v>3789</v>
      </c>
      <c r="O1733" t="s">
        <v>1604</v>
      </c>
      <c r="P1733" t="s">
        <v>9</v>
      </c>
      <c r="Q1733">
        <v>3</v>
      </c>
      <c r="R1733">
        <v>3701</v>
      </c>
      <c r="S1733" s="1" t="str">
        <f>VLOOKUP($R1733,教室一覧!$A:$B,2,FALSE)</f>
        <v>ノート15</v>
      </c>
      <c r="T1733" s="1">
        <f>VLOOKUP($R1733,教室一覧!$A:$C,3,FALSE)</f>
        <v>15</v>
      </c>
      <c r="U1733" s="1" t="str">
        <f>VLOOKUP($R1733,教室一覧!$A:$D,4,FALSE)</f>
        <v>3号館</v>
      </c>
      <c r="V1733" s="1" t="str">
        <f>VLOOKUP($R1733,教室一覧!$A:$E,5,FALSE)</f>
        <v>7F</v>
      </c>
      <c r="W1733"/>
      <c r="X1733"/>
      <c r="Y1733" s="1" t="str">
        <f>VLOOKUP($O1733,教員一覧!$A:$D,2,FALSE)</f>
        <v>IT</v>
      </c>
      <c r="Z1733" s="1" t="str">
        <f>VLOOKUP($O1733,教員一覧!$A:$D,3,FALSE)</f>
        <v>　</v>
      </c>
      <c r="AA1733" s="1" t="str">
        <f>VLOOKUP($O1733,教員一覧!$A:$D,4,FALSE)</f>
        <v>専任</v>
      </c>
      <c r="AB1733" s="1" t="str">
        <f t="shared" si="547"/>
        <v/>
      </c>
      <c r="AC1733" s="14" t="s">
        <v>1721</v>
      </c>
      <c r="AD1733" s="14" t="s">
        <v>163</v>
      </c>
      <c r="AE1733" s="14" t="s">
        <v>1604</v>
      </c>
      <c r="AF1733" s="14" t="s">
        <v>9</v>
      </c>
      <c r="AG1733" s="14">
        <v>3</v>
      </c>
      <c r="AH1733" s="14">
        <v>3701</v>
      </c>
      <c r="AI1733" s="15" t="str">
        <f t="shared" si="548"/>
        <v/>
      </c>
      <c r="AJ1733" s="15" t="str">
        <f t="shared" si="549"/>
        <v/>
      </c>
      <c r="AK1733" s="15" t="str">
        <f t="shared" si="550"/>
        <v/>
      </c>
      <c r="AL1733" s="15" t="str">
        <f t="shared" si="551"/>
        <v/>
      </c>
      <c r="AM1733" s="15" t="str">
        <f t="shared" si="552"/>
        <v/>
      </c>
      <c r="AN1733" s="15" t="str">
        <f t="shared" si="553"/>
        <v/>
      </c>
      <c r="AO1733" s="15" t="str">
        <f t="shared" si="554"/>
        <v/>
      </c>
      <c r="AP1733" s="9" t="str">
        <f t="shared" si="555"/>
        <v>SK1A月3</v>
      </c>
      <c r="AQ1733" s="9">
        <f t="shared" si="556"/>
        <v>0.125</v>
      </c>
      <c r="AR1733" s="11" t="str">
        <f t="shared" si="557"/>
        <v>角野月3</v>
      </c>
      <c r="AS1733" s="11">
        <f t="shared" si="544"/>
        <v>0.16666666666666666</v>
      </c>
      <c r="AT1733">
        <v>6</v>
      </c>
      <c r="AU1733" s="12">
        <f t="shared" si="558"/>
        <v>2.5</v>
      </c>
      <c r="AV1733" s="13" t="str">
        <f t="shared" si="559"/>
        <v>3701月3</v>
      </c>
      <c r="AW1733" s="13">
        <f t="shared" si="560"/>
        <v>0.16666666666666666</v>
      </c>
      <c r="AX1733" s="18" t="str">
        <f t="shared" si="561"/>
        <v>SK1ALCIT1A月33701</v>
      </c>
      <c r="AY1733" s="18">
        <f t="shared" si="562"/>
        <v>2.5</v>
      </c>
      <c r="AZ1733"/>
    </row>
    <row r="1734" spans="1:52" x14ac:dyDescent="0.15">
      <c r="A1734" s="1">
        <f t="shared" si="545"/>
        <v>1</v>
      </c>
      <c r="B1734" s="1" t="str">
        <f t="shared" si="546"/>
        <v>編成</v>
      </c>
      <c r="C1734" t="s">
        <v>3696</v>
      </c>
      <c r="D1734" s="1" t="str">
        <f>VLOOKUP($C1734,クラス一覧!$A:$J,10,FALSE)</f>
        <v>IT</v>
      </c>
      <c r="E1734" s="1">
        <f>VLOOKUP($C1734,クラス一覧!$A:$J,8,FALSE)</f>
        <v>15</v>
      </c>
      <c r="F1734" s="1" t="str">
        <f>VLOOKUP($C1734,クラス一覧!$A:$J,9,FALSE)</f>
        <v>加藤</v>
      </c>
      <c r="G1734" s="1" t="str">
        <f>VLOOKUP($H1734,科目一覧!$A:$G,3,FALSE)</f>
        <v>プログラミング</v>
      </c>
      <c r="H1734" t="s">
        <v>127</v>
      </c>
      <c r="I1734" s="1" t="str">
        <f>VLOOKUP($H1734,科目一覧!$A:$G,7,FALSE)</f>
        <v>藤原</v>
      </c>
      <c r="J1734" s="1" t="str">
        <f>VLOOKUP($I1734,教員一覧!$A:$D,2,FALSE)</f>
        <v>IT</v>
      </c>
      <c r="K1734" s="1" t="str">
        <f>VLOOKUP($I1734,教員一覧!$A:$D,3,FALSE)</f>
        <v>　</v>
      </c>
      <c r="L1734" s="1" t="str">
        <f>VLOOKUP($I1734,教員一覧!$A:$D,4,FALSE)</f>
        <v>専任</v>
      </c>
      <c r="M1734" t="s">
        <v>1723</v>
      </c>
      <c r="N1734" t="s">
        <v>3789</v>
      </c>
      <c r="O1734" t="s">
        <v>14</v>
      </c>
      <c r="P1734" t="s">
        <v>9</v>
      </c>
      <c r="Q1734">
        <v>3</v>
      </c>
      <c r="R1734">
        <v>3702</v>
      </c>
      <c r="S1734" s="1" t="str">
        <f>VLOOKUP($R1734,教室一覧!$A:$B,2,FALSE)</f>
        <v>ノート15</v>
      </c>
      <c r="T1734" s="1">
        <f>VLOOKUP($R1734,教室一覧!$A:$C,3,FALSE)</f>
        <v>15</v>
      </c>
      <c r="U1734" s="1" t="str">
        <f>VLOOKUP($R1734,教室一覧!$A:$D,4,FALSE)</f>
        <v>3号館</v>
      </c>
      <c r="V1734" s="1" t="str">
        <f>VLOOKUP($R1734,教室一覧!$A:$E,5,FALSE)</f>
        <v>7F</v>
      </c>
      <c r="W1734"/>
      <c r="X1734"/>
      <c r="Y1734" s="1" t="str">
        <f>VLOOKUP($O1734,教員一覧!$A:$D,2,FALSE)</f>
        <v>IT</v>
      </c>
      <c r="Z1734" s="1" t="str">
        <f>VLOOKUP($O1734,教員一覧!$A:$D,3,FALSE)</f>
        <v>　</v>
      </c>
      <c r="AA1734" s="1" t="str">
        <f>VLOOKUP($O1734,教員一覧!$A:$D,4,FALSE)</f>
        <v>非常勤</v>
      </c>
      <c r="AB1734" s="1" t="str">
        <f t="shared" si="547"/>
        <v/>
      </c>
      <c r="AC1734" s="14" t="s">
        <v>1723</v>
      </c>
      <c r="AD1734" s="14" t="s">
        <v>163</v>
      </c>
      <c r="AE1734" s="14" t="s">
        <v>14</v>
      </c>
      <c r="AF1734" s="14" t="s">
        <v>9</v>
      </c>
      <c r="AG1734" s="14">
        <v>3</v>
      </c>
      <c r="AH1734" s="14">
        <v>3702</v>
      </c>
      <c r="AI1734" s="15" t="str">
        <f t="shared" si="548"/>
        <v/>
      </c>
      <c r="AJ1734" s="15" t="str">
        <f t="shared" si="549"/>
        <v/>
      </c>
      <c r="AK1734" s="15" t="str">
        <f t="shared" si="550"/>
        <v/>
      </c>
      <c r="AL1734" s="15" t="str">
        <f t="shared" si="551"/>
        <v/>
      </c>
      <c r="AM1734" s="15" t="str">
        <f t="shared" si="552"/>
        <v/>
      </c>
      <c r="AN1734" s="15" t="str">
        <f t="shared" si="553"/>
        <v/>
      </c>
      <c r="AO1734" s="15" t="str">
        <f t="shared" si="554"/>
        <v/>
      </c>
      <c r="AP1734" s="9" t="str">
        <f t="shared" si="555"/>
        <v>SK1A月3</v>
      </c>
      <c r="AQ1734" s="9">
        <f t="shared" si="556"/>
        <v>0.125</v>
      </c>
      <c r="AR1734" s="11" t="str">
        <f t="shared" si="557"/>
        <v>森月3</v>
      </c>
      <c r="AS1734" s="11">
        <f t="shared" si="544"/>
        <v>0.16666666666666666</v>
      </c>
      <c r="AT1734">
        <v>6</v>
      </c>
      <c r="AU1734" s="12">
        <f t="shared" si="558"/>
        <v>2.5</v>
      </c>
      <c r="AV1734" s="13" t="str">
        <f t="shared" si="559"/>
        <v>3702月3</v>
      </c>
      <c r="AW1734" s="13">
        <f t="shared" si="560"/>
        <v>0.16666666666666666</v>
      </c>
      <c r="AX1734" s="18" t="str">
        <f t="shared" si="561"/>
        <v>SK1ALCIT1B月33702</v>
      </c>
      <c r="AY1734" s="18">
        <f t="shared" si="562"/>
        <v>2.5</v>
      </c>
      <c r="AZ1734"/>
    </row>
    <row r="1735" spans="1:52" x14ac:dyDescent="0.15">
      <c r="A1735" s="1">
        <f t="shared" si="545"/>
        <v>1</v>
      </c>
      <c r="B1735" s="1" t="str">
        <f t="shared" si="546"/>
        <v>編成</v>
      </c>
      <c r="C1735" t="s">
        <v>3696</v>
      </c>
      <c r="D1735" s="1" t="str">
        <f>VLOOKUP($C1735,クラス一覧!$A:$J,10,FALSE)</f>
        <v>IT</v>
      </c>
      <c r="E1735" s="1">
        <f>VLOOKUP($C1735,クラス一覧!$A:$J,8,FALSE)</f>
        <v>15</v>
      </c>
      <c r="F1735" s="1" t="str">
        <f>VLOOKUP($C1735,クラス一覧!$A:$J,9,FALSE)</f>
        <v>加藤</v>
      </c>
      <c r="G1735" s="1" t="str">
        <f>VLOOKUP($H1735,科目一覧!$A:$G,3,FALSE)</f>
        <v>プログラミング</v>
      </c>
      <c r="H1735" t="s">
        <v>127</v>
      </c>
      <c r="I1735" s="1" t="str">
        <f>VLOOKUP($H1735,科目一覧!$A:$G,7,FALSE)</f>
        <v>藤原</v>
      </c>
      <c r="J1735" s="1" t="str">
        <f>VLOOKUP($I1735,教員一覧!$A:$D,2,FALSE)</f>
        <v>IT</v>
      </c>
      <c r="K1735" s="1" t="str">
        <f>VLOOKUP($I1735,教員一覧!$A:$D,3,FALSE)</f>
        <v>　</v>
      </c>
      <c r="L1735" s="1" t="str">
        <f>VLOOKUP($I1735,教員一覧!$A:$D,4,FALSE)</f>
        <v>専任</v>
      </c>
      <c r="M1735" t="s">
        <v>1724</v>
      </c>
      <c r="N1735" t="s">
        <v>3789</v>
      </c>
      <c r="O1735" t="s">
        <v>1484</v>
      </c>
      <c r="P1735" t="s">
        <v>9</v>
      </c>
      <c r="Q1735">
        <v>3</v>
      </c>
      <c r="R1735">
        <v>3703</v>
      </c>
      <c r="S1735" s="1" t="str">
        <f>VLOOKUP($R1735,教室一覧!$A:$B,2,FALSE)</f>
        <v>ノート15</v>
      </c>
      <c r="T1735" s="1">
        <f>VLOOKUP($R1735,教室一覧!$A:$C,3,FALSE)</f>
        <v>15</v>
      </c>
      <c r="U1735" s="1" t="str">
        <f>VLOOKUP($R1735,教室一覧!$A:$D,4,FALSE)</f>
        <v>3号館</v>
      </c>
      <c r="V1735" s="1" t="str">
        <f>VLOOKUP($R1735,教室一覧!$A:$E,5,FALSE)</f>
        <v>7F</v>
      </c>
      <c r="W1735"/>
      <c r="X1735"/>
      <c r="Y1735" s="1" t="str">
        <f>VLOOKUP($O1735,教員一覧!$A:$D,2,FALSE)</f>
        <v>IT</v>
      </c>
      <c r="Z1735" s="1" t="str">
        <f>VLOOKUP($O1735,教員一覧!$A:$D,3,FALSE)</f>
        <v>　</v>
      </c>
      <c r="AA1735" s="1" t="str">
        <f>VLOOKUP($O1735,教員一覧!$A:$D,4,FALSE)</f>
        <v>非常勤</v>
      </c>
      <c r="AB1735" s="1" t="str">
        <f t="shared" si="547"/>
        <v/>
      </c>
      <c r="AC1735" s="14" t="s">
        <v>1724</v>
      </c>
      <c r="AD1735" s="14" t="s">
        <v>163</v>
      </c>
      <c r="AE1735" s="14" t="s">
        <v>1484</v>
      </c>
      <c r="AF1735" s="14" t="s">
        <v>9</v>
      </c>
      <c r="AG1735" s="14">
        <v>3</v>
      </c>
      <c r="AH1735" s="14">
        <v>3703</v>
      </c>
      <c r="AI1735" s="15" t="str">
        <f t="shared" si="548"/>
        <v/>
      </c>
      <c r="AJ1735" s="15" t="str">
        <f t="shared" si="549"/>
        <v/>
      </c>
      <c r="AK1735" s="15" t="str">
        <f t="shared" si="550"/>
        <v/>
      </c>
      <c r="AL1735" s="15" t="str">
        <f t="shared" si="551"/>
        <v/>
      </c>
      <c r="AM1735" s="15" t="str">
        <f t="shared" si="552"/>
        <v/>
      </c>
      <c r="AN1735" s="15" t="str">
        <f t="shared" si="553"/>
        <v/>
      </c>
      <c r="AO1735" s="15" t="str">
        <f t="shared" si="554"/>
        <v/>
      </c>
      <c r="AP1735" s="9" t="str">
        <f t="shared" si="555"/>
        <v>SK1A月3</v>
      </c>
      <c r="AQ1735" s="9">
        <f t="shared" si="556"/>
        <v>0.125</v>
      </c>
      <c r="AR1735" s="11" t="str">
        <f t="shared" si="557"/>
        <v>吹野月3</v>
      </c>
      <c r="AS1735" s="11">
        <f t="shared" si="544"/>
        <v>0.16666666666666666</v>
      </c>
      <c r="AT1735">
        <v>6</v>
      </c>
      <c r="AU1735" s="12">
        <f t="shared" si="558"/>
        <v>2.5</v>
      </c>
      <c r="AV1735" s="13" t="str">
        <f t="shared" si="559"/>
        <v>3703月3</v>
      </c>
      <c r="AW1735" s="13">
        <f t="shared" si="560"/>
        <v>0.16666666666666666</v>
      </c>
      <c r="AX1735" s="18" t="str">
        <f t="shared" si="561"/>
        <v>SK1ALCIT1C月33703</v>
      </c>
      <c r="AY1735" s="18">
        <f t="shared" si="562"/>
        <v>2.5</v>
      </c>
      <c r="AZ1735"/>
    </row>
    <row r="1736" spans="1:52" x14ac:dyDescent="0.15">
      <c r="A1736" s="1">
        <f t="shared" si="545"/>
        <v>1</v>
      </c>
      <c r="B1736" s="1" t="str">
        <f t="shared" si="546"/>
        <v>編成</v>
      </c>
      <c r="C1736" t="s">
        <v>3696</v>
      </c>
      <c r="D1736" s="1" t="str">
        <f>VLOOKUP($C1736,クラス一覧!$A:$J,10,FALSE)</f>
        <v>IT</v>
      </c>
      <c r="E1736" s="1">
        <f>VLOOKUP($C1736,クラス一覧!$A:$J,8,FALSE)</f>
        <v>15</v>
      </c>
      <c r="F1736" s="1" t="str">
        <f>VLOOKUP($C1736,クラス一覧!$A:$J,9,FALSE)</f>
        <v>加藤</v>
      </c>
      <c r="G1736" s="1" t="str">
        <f>VLOOKUP($H1736,科目一覧!$A:$G,3,FALSE)</f>
        <v>プログラミング</v>
      </c>
      <c r="H1736" t="s">
        <v>127</v>
      </c>
      <c r="I1736" s="1" t="str">
        <f>VLOOKUP($H1736,科目一覧!$A:$G,7,FALSE)</f>
        <v>藤原</v>
      </c>
      <c r="J1736" s="1" t="str">
        <f>VLOOKUP($I1736,教員一覧!$A:$D,2,FALSE)</f>
        <v>IT</v>
      </c>
      <c r="K1736" s="1" t="str">
        <f>VLOOKUP($I1736,教員一覧!$A:$D,3,FALSE)</f>
        <v>　</v>
      </c>
      <c r="L1736" s="1" t="str">
        <f>VLOOKUP($I1736,教員一覧!$A:$D,4,FALSE)</f>
        <v>専任</v>
      </c>
      <c r="M1736" t="s">
        <v>1725</v>
      </c>
      <c r="N1736" t="s">
        <v>3789</v>
      </c>
      <c r="O1736" t="s">
        <v>34</v>
      </c>
      <c r="P1736" t="s">
        <v>9</v>
      </c>
      <c r="Q1736">
        <v>3</v>
      </c>
      <c r="R1736">
        <v>3301</v>
      </c>
      <c r="S1736" s="1" t="str">
        <f>VLOOKUP($R1736,教室一覧!$A:$B,2,FALSE)</f>
        <v>ノート対応</v>
      </c>
      <c r="T1736" s="1">
        <f>VLOOKUP($R1736,教室一覧!$A:$C,3,FALSE)</f>
        <v>36</v>
      </c>
      <c r="U1736" s="1" t="str">
        <f>VLOOKUP($R1736,教室一覧!$A:$D,4,FALSE)</f>
        <v>3号館</v>
      </c>
      <c r="V1736" s="1" t="str">
        <f>VLOOKUP($R1736,教室一覧!$A:$E,5,FALSE)</f>
        <v>3F</v>
      </c>
      <c r="W1736"/>
      <c r="X1736"/>
      <c r="Y1736" s="1" t="str">
        <f>VLOOKUP($O1736,教員一覧!$A:$D,2,FALSE)</f>
        <v>IT</v>
      </c>
      <c r="Z1736" s="1" t="str">
        <f>VLOOKUP($O1736,教員一覧!$A:$D,3,FALSE)</f>
        <v>　</v>
      </c>
      <c r="AA1736" s="1" t="str">
        <f>VLOOKUP($O1736,教員一覧!$A:$D,4,FALSE)</f>
        <v>非常勤</v>
      </c>
      <c r="AB1736" s="1" t="str">
        <f t="shared" si="547"/>
        <v/>
      </c>
      <c r="AC1736" s="14" t="s">
        <v>1725</v>
      </c>
      <c r="AD1736" s="14" t="s">
        <v>163</v>
      </c>
      <c r="AE1736" s="14" t="s">
        <v>34</v>
      </c>
      <c r="AF1736" s="14" t="s">
        <v>9</v>
      </c>
      <c r="AG1736" s="14">
        <v>3</v>
      </c>
      <c r="AH1736" s="14">
        <v>3301</v>
      </c>
      <c r="AI1736" s="15" t="str">
        <f t="shared" si="548"/>
        <v/>
      </c>
      <c r="AJ1736" s="15" t="str">
        <f t="shared" si="549"/>
        <v/>
      </c>
      <c r="AK1736" s="15" t="str">
        <f t="shared" si="550"/>
        <v/>
      </c>
      <c r="AL1736" s="15" t="str">
        <f t="shared" si="551"/>
        <v/>
      </c>
      <c r="AM1736" s="15" t="str">
        <f t="shared" si="552"/>
        <v/>
      </c>
      <c r="AN1736" s="15" t="str">
        <f t="shared" si="553"/>
        <v/>
      </c>
      <c r="AO1736" s="15" t="str">
        <f t="shared" si="554"/>
        <v/>
      </c>
      <c r="AP1736" s="9" t="str">
        <f t="shared" si="555"/>
        <v>SK1A月3</v>
      </c>
      <c r="AQ1736" s="9">
        <f t="shared" si="556"/>
        <v>0.125</v>
      </c>
      <c r="AR1736" s="11" t="str">
        <f t="shared" si="557"/>
        <v>杉原月3</v>
      </c>
      <c r="AS1736" s="11">
        <f t="shared" si="544"/>
        <v>0.16666666666666666</v>
      </c>
      <c r="AT1736">
        <v>6</v>
      </c>
      <c r="AU1736" s="12">
        <f t="shared" si="558"/>
        <v>2.5</v>
      </c>
      <c r="AV1736" s="13" t="str">
        <f t="shared" si="559"/>
        <v>3301月3</v>
      </c>
      <c r="AW1736" s="13">
        <f t="shared" si="560"/>
        <v>0.16666666666666666</v>
      </c>
      <c r="AX1736" s="18" t="str">
        <f t="shared" si="561"/>
        <v>SK1ALCIT1D月33301</v>
      </c>
      <c r="AY1736" s="18">
        <f t="shared" si="562"/>
        <v>2.5</v>
      </c>
      <c r="AZ1736"/>
    </row>
    <row r="1737" spans="1:52" x14ac:dyDescent="0.15">
      <c r="A1737" s="1">
        <f t="shared" si="545"/>
        <v>1</v>
      </c>
      <c r="B1737" s="1" t="str">
        <f t="shared" si="546"/>
        <v>編成</v>
      </c>
      <c r="C1737" t="s">
        <v>3696</v>
      </c>
      <c r="D1737" s="1" t="str">
        <f>VLOOKUP($C1737,クラス一覧!$A:$J,10,FALSE)</f>
        <v>IT</v>
      </c>
      <c r="E1737" s="1">
        <f>VLOOKUP($C1737,クラス一覧!$A:$J,8,FALSE)</f>
        <v>15</v>
      </c>
      <c r="F1737" s="1" t="str">
        <f>VLOOKUP($C1737,クラス一覧!$A:$J,9,FALSE)</f>
        <v>加藤</v>
      </c>
      <c r="G1737" s="1" t="str">
        <f>VLOOKUP($H1737,科目一覧!$A:$G,3,FALSE)</f>
        <v>プログラミング</v>
      </c>
      <c r="H1737" t="s">
        <v>127</v>
      </c>
      <c r="I1737" s="1" t="str">
        <f>VLOOKUP($H1737,科目一覧!$A:$G,7,FALSE)</f>
        <v>藤原</v>
      </c>
      <c r="J1737" s="1" t="str">
        <f>VLOOKUP($I1737,教員一覧!$A:$D,2,FALSE)</f>
        <v>IT</v>
      </c>
      <c r="K1737" s="1" t="str">
        <f>VLOOKUP($I1737,教員一覧!$A:$D,3,FALSE)</f>
        <v>　</v>
      </c>
      <c r="L1737" s="1" t="str">
        <f>VLOOKUP($I1737,教員一覧!$A:$D,4,FALSE)</f>
        <v>専任</v>
      </c>
      <c r="M1737" t="s">
        <v>1726</v>
      </c>
      <c r="N1737" t="s">
        <v>3789</v>
      </c>
      <c r="O1737" t="s">
        <v>10</v>
      </c>
      <c r="P1737" t="s">
        <v>9</v>
      </c>
      <c r="Q1737">
        <v>3</v>
      </c>
      <c r="R1737">
        <v>3302</v>
      </c>
      <c r="S1737" s="1" t="str">
        <f>VLOOKUP($R1737,教室一覧!$A:$B,2,FALSE)</f>
        <v>ノート対応</v>
      </c>
      <c r="T1737" s="1">
        <f>VLOOKUP($R1737,教室一覧!$A:$C,3,FALSE)</f>
        <v>36</v>
      </c>
      <c r="U1737" s="1" t="str">
        <f>VLOOKUP($R1737,教室一覧!$A:$D,4,FALSE)</f>
        <v>3号館</v>
      </c>
      <c r="V1737" s="1" t="str">
        <f>VLOOKUP($R1737,教室一覧!$A:$E,5,FALSE)</f>
        <v>3F</v>
      </c>
      <c r="W1737"/>
      <c r="X1737"/>
      <c r="Y1737" s="1" t="str">
        <f>VLOOKUP($O1737,教員一覧!$A:$D,2,FALSE)</f>
        <v>IT</v>
      </c>
      <c r="Z1737" s="1" t="str">
        <f>VLOOKUP($O1737,教員一覧!$A:$D,3,FALSE)</f>
        <v>　</v>
      </c>
      <c r="AA1737" s="1" t="str">
        <f>VLOOKUP($O1737,教員一覧!$A:$D,4,FALSE)</f>
        <v>専任</v>
      </c>
      <c r="AB1737" s="1" t="str">
        <f t="shared" si="547"/>
        <v/>
      </c>
      <c r="AC1737" s="14" t="s">
        <v>1726</v>
      </c>
      <c r="AD1737" s="14" t="s">
        <v>163</v>
      </c>
      <c r="AE1737" s="14" t="s">
        <v>10</v>
      </c>
      <c r="AF1737" s="14" t="s">
        <v>9</v>
      </c>
      <c r="AG1737" s="14">
        <v>3</v>
      </c>
      <c r="AH1737" s="14">
        <v>3302</v>
      </c>
      <c r="AI1737" s="15" t="str">
        <f t="shared" si="548"/>
        <v/>
      </c>
      <c r="AJ1737" s="15" t="str">
        <f t="shared" si="549"/>
        <v/>
      </c>
      <c r="AK1737" s="15" t="str">
        <f t="shared" si="550"/>
        <v/>
      </c>
      <c r="AL1737" s="15" t="str">
        <f t="shared" si="551"/>
        <v/>
      </c>
      <c r="AM1737" s="15" t="str">
        <f t="shared" si="552"/>
        <v/>
      </c>
      <c r="AN1737" s="15" t="str">
        <f t="shared" si="553"/>
        <v/>
      </c>
      <c r="AO1737" s="15" t="str">
        <f t="shared" si="554"/>
        <v/>
      </c>
      <c r="AP1737" s="9" t="str">
        <f t="shared" si="555"/>
        <v>SK1A月3</v>
      </c>
      <c r="AQ1737" s="9">
        <f t="shared" si="556"/>
        <v>0.125</v>
      </c>
      <c r="AR1737" s="11" t="str">
        <f t="shared" si="557"/>
        <v>藤原月3</v>
      </c>
      <c r="AS1737" s="11">
        <f t="shared" si="544"/>
        <v>0.16666666666666666</v>
      </c>
      <c r="AT1737">
        <v>6</v>
      </c>
      <c r="AU1737" s="12">
        <f t="shared" si="558"/>
        <v>2.5</v>
      </c>
      <c r="AV1737" s="13" t="str">
        <f t="shared" si="559"/>
        <v>3302月3</v>
      </c>
      <c r="AW1737" s="13">
        <f t="shared" si="560"/>
        <v>8.3333333333333329E-2</v>
      </c>
      <c r="AX1737" s="18" t="str">
        <f t="shared" si="561"/>
        <v>SK1ALCIT1E月33302</v>
      </c>
      <c r="AY1737" s="18">
        <f t="shared" si="562"/>
        <v>1.25</v>
      </c>
      <c r="AZ1737"/>
    </row>
    <row r="1738" spans="1:52" x14ac:dyDescent="0.15">
      <c r="A1738" s="1">
        <f t="shared" si="545"/>
        <v>1</v>
      </c>
      <c r="B1738" s="1" t="str">
        <f t="shared" si="546"/>
        <v>編成</v>
      </c>
      <c r="C1738" t="s">
        <v>3696</v>
      </c>
      <c r="D1738" s="1" t="str">
        <f>VLOOKUP($C1738,クラス一覧!$A:$J,10,FALSE)</f>
        <v>IT</v>
      </c>
      <c r="E1738" s="1">
        <f>VLOOKUP($C1738,クラス一覧!$A:$J,8,FALSE)</f>
        <v>15</v>
      </c>
      <c r="F1738" s="1" t="str">
        <f>VLOOKUP($C1738,クラス一覧!$A:$J,9,FALSE)</f>
        <v>加藤</v>
      </c>
      <c r="G1738" s="1" t="str">
        <f>VLOOKUP($H1738,科目一覧!$A:$G,3,FALSE)</f>
        <v>プログラミング</v>
      </c>
      <c r="H1738" t="s">
        <v>127</v>
      </c>
      <c r="I1738" s="1" t="str">
        <f>VLOOKUP($H1738,科目一覧!$A:$G,7,FALSE)</f>
        <v>藤原</v>
      </c>
      <c r="J1738" s="1" t="str">
        <f>VLOOKUP($I1738,教員一覧!$A:$D,2,FALSE)</f>
        <v>IT</v>
      </c>
      <c r="K1738" s="1" t="str">
        <f>VLOOKUP($I1738,教員一覧!$A:$D,3,FALSE)</f>
        <v>　</v>
      </c>
      <c r="L1738" s="1" t="str">
        <f>VLOOKUP($I1738,教員一覧!$A:$D,4,FALSE)</f>
        <v>専任</v>
      </c>
      <c r="M1738" t="s">
        <v>1727</v>
      </c>
      <c r="N1738" t="s">
        <v>3789</v>
      </c>
      <c r="O1738" t="s">
        <v>16</v>
      </c>
      <c r="P1738" t="s">
        <v>9</v>
      </c>
      <c r="Q1738">
        <v>3</v>
      </c>
      <c r="R1738">
        <v>3303</v>
      </c>
      <c r="S1738" s="1" t="str">
        <f>VLOOKUP($R1738,教室一覧!$A:$B,2,FALSE)</f>
        <v>ノート対応</v>
      </c>
      <c r="T1738" s="1">
        <f>VLOOKUP($R1738,教室一覧!$A:$C,3,FALSE)</f>
        <v>36</v>
      </c>
      <c r="U1738" s="1" t="str">
        <f>VLOOKUP($R1738,教室一覧!$A:$D,4,FALSE)</f>
        <v>3号館</v>
      </c>
      <c r="V1738" s="1" t="str">
        <f>VLOOKUP($R1738,教室一覧!$A:$E,5,FALSE)</f>
        <v>3F</v>
      </c>
      <c r="W1738"/>
      <c r="X1738"/>
      <c r="Y1738" s="1" t="str">
        <f>VLOOKUP($O1738,教員一覧!$A:$D,2,FALSE)</f>
        <v>IT</v>
      </c>
      <c r="Z1738" s="1" t="str">
        <f>VLOOKUP($O1738,教員一覧!$A:$D,3,FALSE)</f>
        <v>　</v>
      </c>
      <c r="AA1738" s="1" t="str">
        <f>VLOOKUP($O1738,教員一覧!$A:$D,4,FALSE)</f>
        <v>非常勤</v>
      </c>
      <c r="AB1738" s="1" t="str">
        <f t="shared" si="547"/>
        <v/>
      </c>
      <c r="AC1738" s="14" t="s">
        <v>1727</v>
      </c>
      <c r="AD1738" s="14" t="s">
        <v>163</v>
      </c>
      <c r="AE1738" s="14" t="s">
        <v>16</v>
      </c>
      <c r="AF1738" s="14" t="s">
        <v>9</v>
      </c>
      <c r="AG1738" s="14">
        <v>3</v>
      </c>
      <c r="AH1738" s="14">
        <v>3303</v>
      </c>
      <c r="AI1738" s="15" t="str">
        <f t="shared" si="548"/>
        <v/>
      </c>
      <c r="AJ1738" s="15" t="str">
        <f t="shared" si="549"/>
        <v/>
      </c>
      <c r="AK1738" s="15" t="str">
        <f t="shared" si="550"/>
        <v/>
      </c>
      <c r="AL1738" s="15" t="str">
        <f t="shared" si="551"/>
        <v/>
      </c>
      <c r="AM1738" s="15" t="str">
        <f t="shared" si="552"/>
        <v/>
      </c>
      <c r="AN1738" s="15" t="str">
        <f t="shared" si="553"/>
        <v/>
      </c>
      <c r="AO1738" s="15" t="str">
        <f t="shared" si="554"/>
        <v/>
      </c>
      <c r="AP1738" s="9" t="str">
        <f t="shared" si="555"/>
        <v>SK1A月3</v>
      </c>
      <c r="AQ1738" s="9">
        <f t="shared" si="556"/>
        <v>0.125</v>
      </c>
      <c r="AR1738" s="11" t="str">
        <f t="shared" si="557"/>
        <v>梶山月3</v>
      </c>
      <c r="AS1738" s="11">
        <f t="shared" si="544"/>
        <v>0.16666666666666666</v>
      </c>
      <c r="AT1738">
        <v>6</v>
      </c>
      <c r="AU1738" s="12">
        <f t="shared" si="558"/>
        <v>2.5</v>
      </c>
      <c r="AV1738" s="13" t="str">
        <f t="shared" si="559"/>
        <v>3303月3</v>
      </c>
      <c r="AW1738" s="13">
        <f t="shared" si="560"/>
        <v>8.3333333333333329E-2</v>
      </c>
      <c r="AX1738" s="18" t="str">
        <f t="shared" si="561"/>
        <v>SK1ALCIT1F月33303</v>
      </c>
      <c r="AY1738" s="18">
        <f t="shared" si="562"/>
        <v>1.25</v>
      </c>
      <c r="AZ1738"/>
    </row>
    <row r="1739" spans="1:52" x14ac:dyDescent="0.15">
      <c r="A1739" s="1">
        <f t="shared" si="545"/>
        <v>1</v>
      </c>
      <c r="B1739" s="1" t="str">
        <f t="shared" si="546"/>
        <v>編成</v>
      </c>
      <c r="C1739" t="s">
        <v>3696</v>
      </c>
      <c r="D1739" s="1" t="str">
        <f>VLOOKUP($C1739,クラス一覧!$A:$J,10,FALSE)</f>
        <v>IT</v>
      </c>
      <c r="E1739" s="1">
        <f>VLOOKUP($C1739,クラス一覧!$A:$J,8,FALSE)</f>
        <v>15</v>
      </c>
      <c r="F1739" s="1" t="str">
        <f>VLOOKUP($C1739,クラス一覧!$A:$J,9,FALSE)</f>
        <v>加藤</v>
      </c>
      <c r="G1739" s="1" t="str">
        <f>VLOOKUP($H1739,科目一覧!$A:$G,3,FALSE)</f>
        <v>情報処理</v>
      </c>
      <c r="H1739" t="s">
        <v>3056</v>
      </c>
      <c r="I1739" s="1" t="str">
        <f>VLOOKUP($H1739,科目一覧!$A:$G,7,FALSE)</f>
        <v>奥田</v>
      </c>
      <c r="J1739" s="1" t="str">
        <f>VLOOKUP($I1739,教員一覧!$A:$D,2,FALSE)</f>
        <v>ゲーム</v>
      </c>
      <c r="K1739" s="1" t="str">
        <f>VLOOKUP($I1739,教員一覧!$A:$D,3,FALSE)</f>
        <v>プログラム</v>
      </c>
      <c r="L1739" s="1" t="str">
        <f>VLOOKUP($I1739,教員一覧!$A:$D,4,FALSE)</f>
        <v>専任</v>
      </c>
      <c r="M1739" t="s">
        <v>128</v>
      </c>
      <c r="N1739" t="s">
        <v>3789</v>
      </c>
      <c r="O1739" t="s">
        <v>61</v>
      </c>
      <c r="P1739" t="s">
        <v>9</v>
      </c>
      <c r="Q1739">
        <v>4</v>
      </c>
      <c r="R1739">
        <v>3201</v>
      </c>
      <c r="S1739" s="1" t="str">
        <f>VLOOKUP($R1739,教室一覧!$A:$B,2,FALSE)</f>
        <v>普通教室</v>
      </c>
      <c r="T1739" s="1">
        <f>VLOOKUP($R1739,教室一覧!$A:$C,3,FALSE)</f>
        <v>36</v>
      </c>
      <c r="U1739" s="1" t="str">
        <f>VLOOKUP($R1739,教室一覧!$A:$D,4,FALSE)</f>
        <v>3号館</v>
      </c>
      <c r="V1739" s="1" t="str">
        <f>VLOOKUP($R1739,教室一覧!$A:$E,5,FALSE)</f>
        <v>2F</v>
      </c>
      <c r="W1739"/>
      <c r="X1739"/>
      <c r="Y1739" s="1" t="str">
        <f>VLOOKUP($O1739,教員一覧!$A:$D,2,FALSE)</f>
        <v>ゲーム</v>
      </c>
      <c r="Z1739" s="1" t="str">
        <f>VLOOKUP($O1739,教員一覧!$A:$D,3,FALSE)</f>
        <v>プログラム</v>
      </c>
      <c r="AA1739" s="1" t="str">
        <f>VLOOKUP($O1739,教員一覧!$A:$D,4,FALSE)</f>
        <v>専任</v>
      </c>
      <c r="AB1739" s="1" t="str">
        <f t="shared" si="547"/>
        <v/>
      </c>
      <c r="AC1739" s="14" t="s">
        <v>128</v>
      </c>
      <c r="AD1739" s="14" t="s">
        <v>163</v>
      </c>
      <c r="AE1739" s="14" t="s">
        <v>61</v>
      </c>
      <c r="AF1739" s="14" t="s">
        <v>9</v>
      </c>
      <c r="AG1739" s="14">
        <v>4</v>
      </c>
      <c r="AH1739" s="14">
        <v>3201</v>
      </c>
      <c r="AI1739" s="15" t="str">
        <f t="shared" si="548"/>
        <v/>
      </c>
      <c r="AJ1739" s="15" t="str">
        <f t="shared" si="549"/>
        <v/>
      </c>
      <c r="AK1739" s="15" t="str">
        <f t="shared" si="550"/>
        <v/>
      </c>
      <c r="AL1739" s="15" t="str">
        <f t="shared" si="551"/>
        <v/>
      </c>
      <c r="AM1739" s="15" t="str">
        <f t="shared" si="552"/>
        <v/>
      </c>
      <c r="AN1739" s="15" t="str">
        <f t="shared" si="553"/>
        <v/>
      </c>
      <c r="AO1739" s="15" t="str">
        <f t="shared" si="554"/>
        <v/>
      </c>
      <c r="AP1739" s="9" t="str">
        <f t="shared" si="555"/>
        <v>SK1A月4</v>
      </c>
      <c r="AQ1739" s="9">
        <f t="shared" si="556"/>
        <v>0.33333333333333331</v>
      </c>
      <c r="AR1739" s="11" t="str">
        <f t="shared" si="557"/>
        <v>奥田月4</v>
      </c>
      <c r="AS1739" s="11">
        <f t="shared" si="544"/>
        <v>0.16666666666666666</v>
      </c>
      <c r="AT1739">
        <v>3</v>
      </c>
      <c r="AU1739" s="12">
        <f t="shared" si="558"/>
        <v>5</v>
      </c>
      <c r="AV1739" s="13" t="str">
        <f t="shared" si="559"/>
        <v>3201月4</v>
      </c>
      <c r="AW1739" s="13">
        <f t="shared" si="560"/>
        <v>0.16666666666666666</v>
      </c>
      <c r="AX1739" s="18" t="str">
        <f t="shared" si="561"/>
        <v>SK1ALFEIT1A月43201</v>
      </c>
      <c r="AY1739" s="18">
        <f t="shared" si="562"/>
        <v>5</v>
      </c>
      <c r="AZ1739"/>
    </row>
    <row r="1740" spans="1:52" x14ac:dyDescent="0.15">
      <c r="A1740" s="1">
        <f t="shared" si="545"/>
        <v>1</v>
      </c>
      <c r="B1740" s="1" t="str">
        <f t="shared" si="546"/>
        <v>編成</v>
      </c>
      <c r="C1740" t="s">
        <v>3696</v>
      </c>
      <c r="D1740" s="1" t="str">
        <f>VLOOKUP($C1740,クラス一覧!$A:$J,10,FALSE)</f>
        <v>IT</v>
      </c>
      <c r="E1740" s="1">
        <f>VLOOKUP($C1740,クラス一覧!$A:$J,8,FALSE)</f>
        <v>15</v>
      </c>
      <c r="F1740" s="1" t="str">
        <f>VLOOKUP($C1740,クラス一覧!$A:$J,9,FALSE)</f>
        <v>加藤</v>
      </c>
      <c r="G1740" s="1" t="str">
        <f>VLOOKUP($H1740,科目一覧!$A:$G,3,FALSE)</f>
        <v>情報処理</v>
      </c>
      <c r="H1740" t="s">
        <v>3056</v>
      </c>
      <c r="I1740" s="1" t="str">
        <f>VLOOKUP($H1740,科目一覧!$A:$G,7,FALSE)</f>
        <v>奥田</v>
      </c>
      <c r="J1740" s="1" t="str">
        <f>VLOOKUP($I1740,教員一覧!$A:$D,2,FALSE)</f>
        <v>ゲーム</v>
      </c>
      <c r="K1740" s="1" t="str">
        <f>VLOOKUP($I1740,教員一覧!$A:$D,3,FALSE)</f>
        <v>プログラム</v>
      </c>
      <c r="L1740" s="1" t="str">
        <f>VLOOKUP($I1740,教員一覧!$A:$D,4,FALSE)</f>
        <v>専任</v>
      </c>
      <c r="M1740" t="s">
        <v>129</v>
      </c>
      <c r="N1740" t="s">
        <v>3789</v>
      </c>
      <c r="O1740" t="s">
        <v>8</v>
      </c>
      <c r="P1740" t="s">
        <v>9</v>
      </c>
      <c r="Q1740">
        <v>4</v>
      </c>
      <c r="R1740">
        <v>3202</v>
      </c>
      <c r="S1740" s="1" t="str">
        <f>VLOOKUP($R1740,教室一覧!$A:$B,2,FALSE)</f>
        <v>普通教室</v>
      </c>
      <c r="T1740" s="1">
        <f>VLOOKUP($R1740,教室一覧!$A:$C,3,FALSE)</f>
        <v>36</v>
      </c>
      <c r="U1740" s="1" t="str">
        <f>VLOOKUP($R1740,教室一覧!$A:$D,4,FALSE)</f>
        <v>3号館</v>
      </c>
      <c r="V1740" s="1" t="str">
        <f>VLOOKUP($R1740,教室一覧!$A:$E,5,FALSE)</f>
        <v>2F</v>
      </c>
      <c r="W1740"/>
      <c r="X1740"/>
      <c r="Y1740" s="1" t="str">
        <f>VLOOKUP($O1740,教員一覧!$A:$D,2,FALSE)</f>
        <v>IT</v>
      </c>
      <c r="Z1740" s="1" t="str">
        <f>VLOOKUP($O1740,教員一覧!$A:$D,3,FALSE)</f>
        <v>　</v>
      </c>
      <c r="AA1740" s="1" t="str">
        <f>VLOOKUP($O1740,教員一覧!$A:$D,4,FALSE)</f>
        <v>専任</v>
      </c>
      <c r="AB1740" s="1" t="str">
        <f t="shared" si="547"/>
        <v/>
      </c>
      <c r="AC1740" s="14" t="s">
        <v>129</v>
      </c>
      <c r="AD1740" s="14" t="s">
        <v>163</v>
      </c>
      <c r="AE1740" s="14" t="s">
        <v>8</v>
      </c>
      <c r="AF1740" s="14" t="s">
        <v>9</v>
      </c>
      <c r="AG1740" s="14">
        <v>4</v>
      </c>
      <c r="AH1740" s="14">
        <v>3202</v>
      </c>
      <c r="AI1740" s="15" t="str">
        <f t="shared" si="548"/>
        <v/>
      </c>
      <c r="AJ1740" s="15" t="str">
        <f t="shared" si="549"/>
        <v/>
      </c>
      <c r="AK1740" s="15" t="str">
        <f t="shared" si="550"/>
        <v/>
      </c>
      <c r="AL1740" s="15" t="str">
        <f t="shared" si="551"/>
        <v/>
      </c>
      <c r="AM1740" s="15" t="str">
        <f t="shared" si="552"/>
        <v/>
      </c>
      <c r="AN1740" s="15" t="str">
        <f t="shared" si="553"/>
        <v/>
      </c>
      <c r="AO1740" s="15" t="str">
        <f t="shared" si="554"/>
        <v/>
      </c>
      <c r="AP1740" s="9" t="str">
        <f t="shared" si="555"/>
        <v>SK1A月4</v>
      </c>
      <c r="AQ1740" s="9">
        <f t="shared" si="556"/>
        <v>0.33333333333333331</v>
      </c>
      <c r="AR1740" s="11" t="str">
        <f t="shared" si="557"/>
        <v>寺澤月4</v>
      </c>
      <c r="AS1740" s="11">
        <f t="shared" si="544"/>
        <v>0.16666666666666666</v>
      </c>
      <c r="AT1740">
        <v>3</v>
      </c>
      <c r="AU1740" s="12">
        <f t="shared" si="558"/>
        <v>5</v>
      </c>
      <c r="AV1740" s="13" t="str">
        <f t="shared" si="559"/>
        <v>3202月4</v>
      </c>
      <c r="AW1740" s="13">
        <f t="shared" si="560"/>
        <v>0.16666666666666666</v>
      </c>
      <c r="AX1740" s="18" t="str">
        <f t="shared" si="561"/>
        <v>SK1ALFEIT1B月43202</v>
      </c>
      <c r="AY1740" s="18">
        <f t="shared" si="562"/>
        <v>5</v>
      </c>
      <c r="AZ1740"/>
    </row>
    <row r="1741" spans="1:52" x14ac:dyDescent="0.15">
      <c r="A1741" s="1">
        <f t="shared" si="545"/>
        <v>1</v>
      </c>
      <c r="B1741" s="1" t="str">
        <f t="shared" si="546"/>
        <v>編成</v>
      </c>
      <c r="C1741" t="s">
        <v>3696</v>
      </c>
      <c r="D1741" s="1" t="str">
        <f>VLOOKUP($C1741,クラス一覧!$A:$J,10,FALSE)</f>
        <v>IT</v>
      </c>
      <c r="E1741" s="1">
        <f>VLOOKUP($C1741,クラス一覧!$A:$J,8,FALSE)</f>
        <v>15</v>
      </c>
      <c r="F1741" s="1" t="str">
        <f>VLOOKUP($C1741,クラス一覧!$A:$J,9,FALSE)</f>
        <v>加藤</v>
      </c>
      <c r="G1741" s="1" t="str">
        <f>VLOOKUP($H1741,科目一覧!$A:$G,3,FALSE)</f>
        <v>情報処理</v>
      </c>
      <c r="H1741" t="s">
        <v>3056</v>
      </c>
      <c r="I1741" s="1" t="str">
        <f>VLOOKUP($H1741,科目一覧!$A:$G,7,FALSE)</f>
        <v>奥田</v>
      </c>
      <c r="J1741" s="1" t="str">
        <f>VLOOKUP($I1741,教員一覧!$A:$D,2,FALSE)</f>
        <v>ゲーム</v>
      </c>
      <c r="K1741" s="1" t="str">
        <f>VLOOKUP($I1741,教員一覧!$A:$D,3,FALSE)</f>
        <v>プログラム</v>
      </c>
      <c r="L1741" s="1" t="str">
        <f>VLOOKUP($I1741,教員一覧!$A:$D,4,FALSE)</f>
        <v>専任</v>
      </c>
      <c r="M1741" t="s">
        <v>130</v>
      </c>
      <c r="N1741" t="s">
        <v>3789</v>
      </c>
      <c r="O1741" t="s">
        <v>1484</v>
      </c>
      <c r="P1741" t="s">
        <v>9</v>
      </c>
      <c r="Q1741">
        <v>4</v>
      </c>
      <c r="R1741">
        <v>3203</v>
      </c>
      <c r="S1741" s="1" t="str">
        <f>VLOOKUP($R1741,教室一覧!$A:$B,2,FALSE)</f>
        <v>普通教室</v>
      </c>
      <c r="T1741" s="1">
        <f>VLOOKUP($R1741,教室一覧!$A:$C,3,FALSE)</f>
        <v>36</v>
      </c>
      <c r="U1741" s="1" t="str">
        <f>VLOOKUP($R1741,教室一覧!$A:$D,4,FALSE)</f>
        <v>3号館</v>
      </c>
      <c r="V1741" s="1" t="str">
        <f>VLOOKUP($R1741,教室一覧!$A:$E,5,FALSE)</f>
        <v>2F</v>
      </c>
      <c r="W1741"/>
      <c r="X1741"/>
      <c r="Y1741" s="1" t="str">
        <f>VLOOKUP($O1741,教員一覧!$A:$D,2,FALSE)</f>
        <v>IT</v>
      </c>
      <c r="Z1741" s="1" t="str">
        <f>VLOOKUP($O1741,教員一覧!$A:$D,3,FALSE)</f>
        <v>　</v>
      </c>
      <c r="AA1741" s="1" t="str">
        <f>VLOOKUP($O1741,教員一覧!$A:$D,4,FALSE)</f>
        <v>非常勤</v>
      </c>
      <c r="AB1741" s="1" t="str">
        <f t="shared" si="547"/>
        <v/>
      </c>
      <c r="AC1741" s="14" t="s">
        <v>130</v>
      </c>
      <c r="AD1741" s="14" t="s">
        <v>163</v>
      </c>
      <c r="AE1741" s="14" t="s">
        <v>1484</v>
      </c>
      <c r="AF1741" s="14" t="s">
        <v>9</v>
      </c>
      <c r="AG1741" s="14">
        <v>4</v>
      </c>
      <c r="AH1741" s="14">
        <v>3203</v>
      </c>
      <c r="AI1741" s="15" t="str">
        <f t="shared" si="548"/>
        <v/>
      </c>
      <c r="AJ1741" s="15" t="str">
        <f t="shared" si="549"/>
        <v/>
      </c>
      <c r="AK1741" s="15" t="str">
        <f t="shared" si="550"/>
        <v/>
      </c>
      <c r="AL1741" s="15" t="str">
        <f t="shared" si="551"/>
        <v/>
      </c>
      <c r="AM1741" s="15" t="str">
        <f t="shared" si="552"/>
        <v/>
      </c>
      <c r="AN1741" s="15" t="str">
        <f t="shared" si="553"/>
        <v/>
      </c>
      <c r="AO1741" s="15" t="str">
        <f t="shared" si="554"/>
        <v/>
      </c>
      <c r="AP1741" s="9" t="str">
        <f t="shared" si="555"/>
        <v>SK1A月4</v>
      </c>
      <c r="AQ1741" s="9">
        <f t="shared" si="556"/>
        <v>0.33333333333333331</v>
      </c>
      <c r="AR1741" s="11" t="str">
        <f t="shared" si="557"/>
        <v>吹野月4</v>
      </c>
      <c r="AS1741" s="11">
        <f t="shared" si="544"/>
        <v>0.16666666666666666</v>
      </c>
      <c r="AT1741">
        <v>3</v>
      </c>
      <c r="AU1741" s="12">
        <f t="shared" si="558"/>
        <v>5</v>
      </c>
      <c r="AV1741" s="13" t="str">
        <f t="shared" si="559"/>
        <v>3203月4</v>
      </c>
      <c r="AW1741" s="13">
        <f t="shared" si="560"/>
        <v>0.16666666666666666</v>
      </c>
      <c r="AX1741" s="18" t="str">
        <f t="shared" si="561"/>
        <v>SK1ALFEIT1C月43203</v>
      </c>
      <c r="AY1741" s="18">
        <f t="shared" si="562"/>
        <v>5</v>
      </c>
      <c r="AZ1741"/>
    </row>
    <row r="1742" spans="1:52" x14ac:dyDescent="0.15">
      <c r="A1742" s="1">
        <f t="shared" si="545"/>
        <v>1</v>
      </c>
      <c r="B1742" s="1" t="str">
        <f t="shared" si="546"/>
        <v>編成</v>
      </c>
      <c r="C1742" t="s">
        <v>3696</v>
      </c>
      <c r="D1742" s="1" t="str">
        <f>VLOOKUP($C1742,クラス一覧!$A:$J,10,FALSE)</f>
        <v>IT</v>
      </c>
      <c r="E1742" s="1">
        <f>VLOOKUP($C1742,クラス一覧!$A:$J,8,FALSE)</f>
        <v>15</v>
      </c>
      <c r="F1742" s="1" t="str">
        <f>VLOOKUP($C1742,クラス一覧!$A:$J,9,FALSE)</f>
        <v>加藤</v>
      </c>
      <c r="G1742" s="1" t="str">
        <f>VLOOKUP($H1742,科目一覧!$A:$G,3,FALSE)</f>
        <v>SHR</v>
      </c>
      <c r="H1742" t="s">
        <v>3720</v>
      </c>
      <c r="I1742" s="1">
        <f>VLOOKUP($H1742,科目一覧!$A:$G,7,FALSE)</f>
        <v>0</v>
      </c>
      <c r="J1742" s="1" t="e">
        <f>VLOOKUP($I1742,教員一覧!$A:$D,2,FALSE)</f>
        <v>#N/A</v>
      </c>
      <c r="K1742" s="1" t="e">
        <f>VLOOKUP($I1742,教員一覧!$A:$D,3,FALSE)</f>
        <v>#N/A</v>
      </c>
      <c r="L1742" s="1" t="e">
        <f>VLOOKUP($I1742,教員一覧!$A:$D,4,FALSE)</f>
        <v>#N/A</v>
      </c>
      <c r="M1742" t="s">
        <v>3751</v>
      </c>
      <c r="N1742" t="s">
        <v>3789</v>
      </c>
      <c r="O1742" t="s">
        <v>11</v>
      </c>
      <c r="P1742" t="s">
        <v>9</v>
      </c>
      <c r="Q1742">
        <v>5</v>
      </c>
      <c r="R1742">
        <v>3201</v>
      </c>
      <c r="S1742" s="1" t="str">
        <f>VLOOKUP($R1742,教室一覧!$A:$B,2,FALSE)</f>
        <v>普通教室</v>
      </c>
      <c r="T1742" s="1">
        <f>VLOOKUP($R1742,教室一覧!$A:$C,3,FALSE)</f>
        <v>36</v>
      </c>
      <c r="U1742" s="1" t="str">
        <f>VLOOKUP($R1742,教室一覧!$A:$D,4,FALSE)</f>
        <v>3号館</v>
      </c>
      <c r="V1742" s="1" t="str">
        <f>VLOOKUP($R1742,教室一覧!$A:$E,5,FALSE)</f>
        <v>2F</v>
      </c>
      <c r="W1742"/>
      <c r="X1742"/>
      <c r="Y1742" s="1" t="str">
        <f>VLOOKUP($O1742,教員一覧!$A:$D,2,FALSE)</f>
        <v>IT</v>
      </c>
      <c r="Z1742" s="1" t="str">
        <f>VLOOKUP($O1742,教員一覧!$A:$D,3,FALSE)</f>
        <v>　</v>
      </c>
      <c r="AA1742" s="1" t="str">
        <f>VLOOKUP($O1742,教員一覧!$A:$D,4,FALSE)</f>
        <v>専任</v>
      </c>
      <c r="AB1742" s="1" t="str">
        <f t="shared" si="547"/>
        <v>担任</v>
      </c>
      <c r="AC1742" s="14" t="s">
        <v>1757</v>
      </c>
      <c r="AD1742" s="14" t="s">
        <v>163</v>
      </c>
      <c r="AE1742" s="14" t="s">
        <v>11</v>
      </c>
      <c r="AF1742" s="14" t="s">
        <v>9</v>
      </c>
      <c r="AG1742" s="14">
        <v>5</v>
      </c>
      <c r="AH1742" s="14">
        <v>3201</v>
      </c>
      <c r="AI1742" s="15" t="str">
        <f t="shared" si="548"/>
        <v/>
      </c>
      <c r="AJ1742" s="15" t="str">
        <f t="shared" si="549"/>
        <v/>
      </c>
      <c r="AK1742" s="15" t="str">
        <f t="shared" si="550"/>
        <v/>
      </c>
      <c r="AL1742" s="15" t="str">
        <f t="shared" si="551"/>
        <v/>
      </c>
      <c r="AM1742" s="15" t="str">
        <f t="shared" si="552"/>
        <v/>
      </c>
      <c r="AN1742" s="15" t="str">
        <f t="shared" si="553"/>
        <v/>
      </c>
      <c r="AO1742" s="15" t="str">
        <f t="shared" si="554"/>
        <v/>
      </c>
      <c r="AP1742" s="9" t="str">
        <f t="shared" si="555"/>
        <v>SK1A月5</v>
      </c>
      <c r="AQ1742" s="9">
        <f t="shared" si="556"/>
        <v>0.5</v>
      </c>
      <c r="AR1742" s="11" t="str">
        <f t="shared" si="557"/>
        <v>加藤月5</v>
      </c>
      <c r="AS1742" s="11">
        <v>0</v>
      </c>
      <c r="AT1742">
        <v>1</v>
      </c>
      <c r="AU1742" s="12">
        <f t="shared" si="558"/>
        <v>15</v>
      </c>
      <c r="AV1742" s="13" t="str">
        <f t="shared" si="559"/>
        <v>3201月5</v>
      </c>
      <c r="AW1742" s="13">
        <f t="shared" si="560"/>
        <v>0.125</v>
      </c>
      <c r="AX1742" s="18" t="str">
        <f t="shared" si="561"/>
        <v>SK1AUINKESKNK1A月53201</v>
      </c>
      <c r="AY1742" s="18">
        <f t="shared" si="562"/>
        <v>7.5</v>
      </c>
      <c r="AZ1742"/>
    </row>
    <row r="1743" spans="1:52" x14ac:dyDescent="0.15">
      <c r="A1743" s="1">
        <f t="shared" si="545"/>
        <v>1</v>
      </c>
      <c r="B1743" s="1" t="str">
        <f t="shared" si="546"/>
        <v>編成</v>
      </c>
      <c r="C1743" t="s">
        <v>3696</v>
      </c>
      <c r="D1743" s="1" t="str">
        <f>VLOOKUP($C1743,クラス一覧!$A:$J,10,FALSE)</f>
        <v>IT</v>
      </c>
      <c r="E1743" s="1">
        <f>VLOOKUP($C1743,クラス一覧!$A:$J,8,FALSE)</f>
        <v>15</v>
      </c>
      <c r="F1743" s="1" t="str">
        <f>VLOOKUP($C1743,クラス一覧!$A:$J,9,FALSE)</f>
        <v>加藤</v>
      </c>
      <c r="G1743" s="1" t="str">
        <f>VLOOKUP($H1743,科目一覧!$A:$G,3,FALSE)</f>
        <v>ネットワーク</v>
      </c>
      <c r="H1743" t="s">
        <v>1667</v>
      </c>
      <c r="I1743" s="1" t="str">
        <f>VLOOKUP($H1743,科目一覧!$A:$G,7,FALSE)</f>
        <v>内山</v>
      </c>
      <c r="J1743" s="1" t="str">
        <f>VLOOKUP($I1743,教員一覧!$A:$D,2,FALSE)</f>
        <v>IT</v>
      </c>
      <c r="K1743" s="1" t="str">
        <f>VLOOKUP($I1743,教員一覧!$A:$D,3,FALSE)</f>
        <v>　</v>
      </c>
      <c r="L1743" s="1" t="str">
        <f>VLOOKUP($I1743,教員一覧!$A:$D,4,FALSE)</f>
        <v>専任</v>
      </c>
      <c r="M1743" t="s">
        <v>1757</v>
      </c>
      <c r="N1743" t="s">
        <v>3789</v>
      </c>
      <c r="O1743" t="s">
        <v>11</v>
      </c>
      <c r="P1743" t="s">
        <v>13</v>
      </c>
      <c r="Q1743">
        <v>1</v>
      </c>
      <c r="R1743">
        <v>3301</v>
      </c>
      <c r="S1743" s="1" t="str">
        <f>VLOOKUP($R1743,教室一覧!$A:$B,2,FALSE)</f>
        <v>ノート対応</v>
      </c>
      <c r="T1743" s="1">
        <f>VLOOKUP($R1743,教室一覧!$A:$C,3,FALSE)</f>
        <v>36</v>
      </c>
      <c r="U1743" s="1" t="str">
        <f>VLOOKUP($R1743,教室一覧!$A:$D,4,FALSE)</f>
        <v>3号館</v>
      </c>
      <c r="V1743" s="1" t="str">
        <f>VLOOKUP($R1743,教室一覧!$A:$E,5,FALSE)</f>
        <v>3F</v>
      </c>
      <c r="W1743"/>
      <c r="X1743"/>
      <c r="Y1743" s="1" t="str">
        <f>VLOOKUP($O1743,教員一覧!$A:$D,2,FALSE)</f>
        <v>IT</v>
      </c>
      <c r="Z1743" s="1" t="str">
        <f>VLOOKUP($O1743,教員一覧!$A:$D,3,FALSE)</f>
        <v>　</v>
      </c>
      <c r="AA1743" s="1" t="str">
        <f>VLOOKUP($O1743,教員一覧!$A:$D,4,FALSE)</f>
        <v>専任</v>
      </c>
      <c r="AB1743" s="1" t="str">
        <f t="shared" si="547"/>
        <v>担任</v>
      </c>
      <c r="AC1743" s="14" t="s">
        <v>1757</v>
      </c>
      <c r="AD1743" s="14" t="s">
        <v>163</v>
      </c>
      <c r="AE1743" s="14" t="s">
        <v>11</v>
      </c>
      <c r="AF1743" s="14" t="s">
        <v>13</v>
      </c>
      <c r="AG1743" s="14">
        <v>1</v>
      </c>
      <c r="AH1743" s="14">
        <v>3301</v>
      </c>
      <c r="AI1743" s="15" t="str">
        <f t="shared" si="548"/>
        <v/>
      </c>
      <c r="AJ1743" s="15" t="str">
        <f t="shared" si="549"/>
        <v/>
      </c>
      <c r="AK1743" s="15" t="str">
        <f t="shared" si="550"/>
        <v/>
      </c>
      <c r="AL1743" s="15" t="str">
        <f t="shared" si="551"/>
        <v/>
      </c>
      <c r="AM1743" s="15" t="str">
        <f t="shared" si="552"/>
        <v/>
      </c>
      <c r="AN1743" s="15" t="str">
        <f t="shared" si="553"/>
        <v/>
      </c>
      <c r="AO1743" s="15" t="str">
        <f t="shared" si="554"/>
        <v/>
      </c>
      <c r="AP1743" s="9" t="str">
        <f t="shared" si="555"/>
        <v>SK1A水1</v>
      </c>
      <c r="AQ1743" s="9">
        <f t="shared" si="556"/>
        <v>1</v>
      </c>
      <c r="AR1743" s="11" t="str">
        <f t="shared" si="557"/>
        <v>加藤水1</v>
      </c>
      <c r="AS1743" s="11">
        <f t="shared" ref="AS1743:AS1786" si="563">1/COUNTIF($AR:$AR,$AR1743)</f>
        <v>0.25</v>
      </c>
      <c r="AT1743">
        <v>1</v>
      </c>
      <c r="AU1743" s="12">
        <f t="shared" si="558"/>
        <v>15</v>
      </c>
      <c r="AV1743" s="13" t="str">
        <f t="shared" si="559"/>
        <v>3301水1</v>
      </c>
      <c r="AW1743" s="13">
        <f t="shared" si="560"/>
        <v>0.25</v>
      </c>
      <c r="AX1743" s="18" t="str">
        <f t="shared" si="561"/>
        <v>SK1AUINKESKNK1A水13301</v>
      </c>
      <c r="AY1743" s="18">
        <f t="shared" si="562"/>
        <v>15</v>
      </c>
      <c r="AZ1743"/>
    </row>
    <row r="1744" spans="1:52" x14ac:dyDescent="0.15">
      <c r="A1744" s="1">
        <f t="shared" si="545"/>
        <v>1</v>
      </c>
      <c r="B1744" s="1" t="str">
        <f t="shared" si="546"/>
        <v>編成</v>
      </c>
      <c r="C1744" t="s">
        <v>3696</v>
      </c>
      <c r="D1744" s="1" t="str">
        <f>VLOOKUP($C1744,クラス一覧!$A:$J,10,FALSE)</f>
        <v>IT</v>
      </c>
      <c r="E1744" s="1">
        <f>VLOOKUP($C1744,クラス一覧!$A:$J,8,FALSE)</f>
        <v>15</v>
      </c>
      <c r="F1744" s="1" t="str">
        <f>VLOOKUP($C1744,クラス一覧!$A:$J,9,FALSE)</f>
        <v>加藤</v>
      </c>
      <c r="G1744" s="1" t="str">
        <f>VLOOKUP($H1744,科目一覧!$A:$G,3,FALSE)</f>
        <v>プログラミング</v>
      </c>
      <c r="H1744" t="s">
        <v>1811</v>
      </c>
      <c r="I1744" s="1" t="str">
        <f>VLOOKUP($H1744,科目一覧!$A:$G,7,FALSE)</f>
        <v>藤原</v>
      </c>
      <c r="J1744" s="1" t="str">
        <f>VLOOKUP($I1744,教員一覧!$A:$D,2,FALSE)</f>
        <v>IT</v>
      </c>
      <c r="K1744" s="1" t="str">
        <f>VLOOKUP($I1744,教員一覧!$A:$D,3,FALSE)</f>
        <v>　</v>
      </c>
      <c r="L1744" s="1" t="str">
        <f>VLOOKUP($I1744,教員一覧!$A:$D,4,FALSE)</f>
        <v>専任</v>
      </c>
      <c r="M1744" t="s">
        <v>1721</v>
      </c>
      <c r="N1744" t="s">
        <v>3789</v>
      </c>
      <c r="O1744" t="s">
        <v>1604</v>
      </c>
      <c r="P1744" t="s">
        <v>13</v>
      </c>
      <c r="Q1744">
        <v>2</v>
      </c>
      <c r="R1744">
        <v>3301</v>
      </c>
      <c r="S1744" s="1" t="str">
        <f>VLOOKUP($R1744,教室一覧!$A:$B,2,FALSE)</f>
        <v>ノート対応</v>
      </c>
      <c r="T1744" s="1">
        <f>VLOOKUP($R1744,教室一覧!$A:$C,3,FALSE)</f>
        <v>36</v>
      </c>
      <c r="U1744" s="1" t="str">
        <f>VLOOKUP($R1744,教室一覧!$A:$D,4,FALSE)</f>
        <v>3号館</v>
      </c>
      <c r="V1744" s="1" t="str">
        <f>VLOOKUP($R1744,教室一覧!$A:$E,5,FALSE)</f>
        <v>3F</v>
      </c>
      <c r="W1744"/>
      <c r="X1744"/>
      <c r="Y1744" s="1" t="str">
        <f>VLOOKUP($O1744,教員一覧!$A:$D,2,FALSE)</f>
        <v>IT</v>
      </c>
      <c r="Z1744" s="1" t="str">
        <f>VLOOKUP($O1744,教員一覧!$A:$D,3,FALSE)</f>
        <v>　</v>
      </c>
      <c r="AA1744" s="1" t="str">
        <f>VLOOKUP($O1744,教員一覧!$A:$D,4,FALSE)</f>
        <v>専任</v>
      </c>
      <c r="AB1744" s="1" t="str">
        <f t="shared" si="547"/>
        <v/>
      </c>
      <c r="AC1744" s="14" t="s">
        <v>1721</v>
      </c>
      <c r="AD1744" s="14" t="s">
        <v>163</v>
      </c>
      <c r="AE1744" s="14" t="s">
        <v>1604</v>
      </c>
      <c r="AF1744" s="14" t="s">
        <v>13</v>
      </c>
      <c r="AG1744" s="14">
        <v>2</v>
      </c>
      <c r="AH1744" s="14">
        <v>3301</v>
      </c>
      <c r="AI1744" s="15" t="str">
        <f t="shared" si="548"/>
        <v/>
      </c>
      <c r="AJ1744" s="15" t="str">
        <f t="shared" si="549"/>
        <v/>
      </c>
      <c r="AK1744" s="15" t="str">
        <f t="shared" si="550"/>
        <v/>
      </c>
      <c r="AL1744" s="15" t="str">
        <f t="shared" si="551"/>
        <v/>
      </c>
      <c r="AM1744" s="15" t="str">
        <f t="shared" si="552"/>
        <v/>
      </c>
      <c r="AN1744" s="15" t="str">
        <f t="shared" si="553"/>
        <v/>
      </c>
      <c r="AO1744" s="15" t="str">
        <f t="shared" si="554"/>
        <v/>
      </c>
      <c r="AP1744" s="9" t="str">
        <f t="shared" si="555"/>
        <v>SK1A水2</v>
      </c>
      <c r="AQ1744" s="9">
        <f t="shared" si="556"/>
        <v>0.16666666666666666</v>
      </c>
      <c r="AR1744" s="11" t="str">
        <f t="shared" si="557"/>
        <v>角野水2</v>
      </c>
      <c r="AS1744" s="11">
        <f t="shared" si="563"/>
        <v>8.3333333333333329E-2</v>
      </c>
      <c r="AT1744">
        <v>6</v>
      </c>
      <c r="AU1744" s="12">
        <f t="shared" si="558"/>
        <v>2.5</v>
      </c>
      <c r="AV1744" s="13" t="str">
        <f t="shared" si="559"/>
        <v>3301水2</v>
      </c>
      <c r="AW1744" s="13">
        <f t="shared" si="560"/>
        <v>8.3333333333333329E-2</v>
      </c>
      <c r="AX1744" s="18" t="str">
        <f t="shared" si="561"/>
        <v>SK1ALCIT1A水23301</v>
      </c>
      <c r="AY1744" s="18">
        <f t="shared" si="562"/>
        <v>2.5</v>
      </c>
      <c r="AZ1744"/>
    </row>
    <row r="1745" spans="1:52" x14ac:dyDescent="0.15">
      <c r="A1745" s="1">
        <f t="shared" si="545"/>
        <v>1</v>
      </c>
      <c r="B1745" s="1" t="str">
        <f t="shared" si="546"/>
        <v>編成</v>
      </c>
      <c r="C1745" t="s">
        <v>3696</v>
      </c>
      <c r="D1745" s="1" t="str">
        <f>VLOOKUP($C1745,クラス一覧!$A:$J,10,FALSE)</f>
        <v>IT</v>
      </c>
      <c r="E1745" s="1">
        <f>VLOOKUP($C1745,クラス一覧!$A:$J,8,FALSE)</f>
        <v>15</v>
      </c>
      <c r="F1745" s="1" t="str">
        <f>VLOOKUP($C1745,クラス一覧!$A:$J,9,FALSE)</f>
        <v>加藤</v>
      </c>
      <c r="G1745" s="1" t="str">
        <f>VLOOKUP($H1745,科目一覧!$A:$G,3,FALSE)</f>
        <v>プログラミング</v>
      </c>
      <c r="H1745" t="s">
        <v>1811</v>
      </c>
      <c r="I1745" s="1" t="str">
        <f>VLOOKUP($H1745,科目一覧!$A:$G,7,FALSE)</f>
        <v>藤原</v>
      </c>
      <c r="J1745" s="1" t="str">
        <f>VLOOKUP($I1745,教員一覧!$A:$D,2,FALSE)</f>
        <v>IT</v>
      </c>
      <c r="K1745" s="1" t="str">
        <f>VLOOKUP($I1745,教員一覧!$A:$D,3,FALSE)</f>
        <v>　</v>
      </c>
      <c r="L1745" s="1" t="str">
        <f>VLOOKUP($I1745,教員一覧!$A:$D,4,FALSE)</f>
        <v>専任</v>
      </c>
      <c r="M1745" t="s">
        <v>1723</v>
      </c>
      <c r="N1745" t="s">
        <v>3789</v>
      </c>
      <c r="O1745" t="s">
        <v>1604</v>
      </c>
      <c r="P1745" t="s">
        <v>13</v>
      </c>
      <c r="Q1745">
        <v>2</v>
      </c>
      <c r="R1745">
        <v>3301</v>
      </c>
      <c r="S1745" s="1" t="str">
        <f>VLOOKUP($R1745,教室一覧!$A:$B,2,FALSE)</f>
        <v>ノート対応</v>
      </c>
      <c r="T1745" s="1">
        <f>VLOOKUP($R1745,教室一覧!$A:$C,3,FALSE)</f>
        <v>36</v>
      </c>
      <c r="U1745" s="1" t="str">
        <f>VLOOKUP($R1745,教室一覧!$A:$D,4,FALSE)</f>
        <v>3号館</v>
      </c>
      <c r="V1745" s="1" t="str">
        <f>VLOOKUP($R1745,教室一覧!$A:$E,5,FALSE)</f>
        <v>3F</v>
      </c>
      <c r="W1745"/>
      <c r="X1745"/>
      <c r="Y1745" s="1" t="str">
        <f>VLOOKUP($O1745,教員一覧!$A:$D,2,FALSE)</f>
        <v>IT</v>
      </c>
      <c r="Z1745" s="1" t="str">
        <f>VLOOKUP($O1745,教員一覧!$A:$D,3,FALSE)</f>
        <v>　</v>
      </c>
      <c r="AA1745" s="1" t="str">
        <f>VLOOKUP($O1745,教員一覧!$A:$D,4,FALSE)</f>
        <v>専任</v>
      </c>
      <c r="AB1745" s="1" t="str">
        <f t="shared" si="547"/>
        <v/>
      </c>
      <c r="AC1745" s="14" t="s">
        <v>1723</v>
      </c>
      <c r="AD1745" s="14" t="s">
        <v>163</v>
      </c>
      <c r="AE1745" s="14" t="s">
        <v>1604</v>
      </c>
      <c r="AF1745" s="14" t="s">
        <v>13</v>
      </c>
      <c r="AG1745" s="14">
        <v>2</v>
      </c>
      <c r="AH1745" s="14">
        <v>3301</v>
      </c>
      <c r="AI1745" s="15" t="str">
        <f t="shared" si="548"/>
        <v/>
      </c>
      <c r="AJ1745" s="15" t="str">
        <f t="shared" si="549"/>
        <v/>
      </c>
      <c r="AK1745" s="15" t="str">
        <f t="shared" si="550"/>
        <v/>
      </c>
      <c r="AL1745" s="15" t="str">
        <f t="shared" si="551"/>
        <v/>
      </c>
      <c r="AM1745" s="15" t="str">
        <f t="shared" si="552"/>
        <v/>
      </c>
      <c r="AN1745" s="15" t="str">
        <f t="shared" si="553"/>
        <v/>
      </c>
      <c r="AO1745" s="15" t="str">
        <f t="shared" si="554"/>
        <v/>
      </c>
      <c r="AP1745" s="9" t="str">
        <f t="shared" si="555"/>
        <v>SK1A水2</v>
      </c>
      <c r="AQ1745" s="9">
        <f t="shared" si="556"/>
        <v>0.16666666666666666</v>
      </c>
      <c r="AR1745" s="11" t="str">
        <f t="shared" si="557"/>
        <v>角野水2</v>
      </c>
      <c r="AS1745" s="11">
        <f t="shared" si="563"/>
        <v>8.3333333333333329E-2</v>
      </c>
      <c r="AT1745">
        <v>6</v>
      </c>
      <c r="AU1745" s="12">
        <f t="shared" si="558"/>
        <v>2.5</v>
      </c>
      <c r="AV1745" s="13" t="str">
        <f t="shared" si="559"/>
        <v>3301水2</v>
      </c>
      <c r="AW1745" s="13">
        <f t="shared" si="560"/>
        <v>8.3333333333333329E-2</v>
      </c>
      <c r="AX1745" s="18" t="str">
        <f t="shared" si="561"/>
        <v>SK1ALCIT1B水23301</v>
      </c>
      <c r="AY1745" s="18">
        <f t="shared" si="562"/>
        <v>2.5</v>
      </c>
      <c r="AZ1745"/>
    </row>
    <row r="1746" spans="1:52" x14ac:dyDescent="0.15">
      <c r="A1746" s="1">
        <f t="shared" si="545"/>
        <v>1</v>
      </c>
      <c r="B1746" s="1" t="str">
        <f t="shared" si="546"/>
        <v>編成</v>
      </c>
      <c r="C1746" t="s">
        <v>3696</v>
      </c>
      <c r="D1746" s="1" t="str">
        <f>VLOOKUP($C1746,クラス一覧!$A:$J,10,FALSE)</f>
        <v>IT</v>
      </c>
      <c r="E1746" s="1">
        <f>VLOOKUP($C1746,クラス一覧!$A:$J,8,FALSE)</f>
        <v>15</v>
      </c>
      <c r="F1746" s="1" t="str">
        <f>VLOOKUP($C1746,クラス一覧!$A:$J,9,FALSE)</f>
        <v>加藤</v>
      </c>
      <c r="G1746" s="1" t="str">
        <f>VLOOKUP($H1746,科目一覧!$A:$G,3,FALSE)</f>
        <v>プログラミング</v>
      </c>
      <c r="H1746" t="s">
        <v>1811</v>
      </c>
      <c r="I1746" s="1" t="str">
        <f>VLOOKUP($H1746,科目一覧!$A:$G,7,FALSE)</f>
        <v>藤原</v>
      </c>
      <c r="J1746" s="1" t="str">
        <f>VLOOKUP($I1746,教員一覧!$A:$D,2,FALSE)</f>
        <v>IT</v>
      </c>
      <c r="K1746" s="1" t="str">
        <f>VLOOKUP($I1746,教員一覧!$A:$D,3,FALSE)</f>
        <v>　</v>
      </c>
      <c r="L1746" s="1" t="str">
        <f>VLOOKUP($I1746,教員一覧!$A:$D,4,FALSE)</f>
        <v>専任</v>
      </c>
      <c r="M1746" t="s">
        <v>1724</v>
      </c>
      <c r="N1746" t="s">
        <v>3789</v>
      </c>
      <c r="O1746" t="s">
        <v>1484</v>
      </c>
      <c r="P1746" t="s">
        <v>13</v>
      </c>
      <c r="Q1746">
        <v>2</v>
      </c>
      <c r="R1746">
        <v>3302</v>
      </c>
      <c r="S1746" s="1" t="str">
        <f>VLOOKUP($R1746,教室一覧!$A:$B,2,FALSE)</f>
        <v>ノート対応</v>
      </c>
      <c r="T1746" s="1">
        <f>VLOOKUP($R1746,教室一覧!$A:$C,3,FALSE)</f>
        <v>36</v>
      </c>
      <c r="U1746" s="1" t="str">
        <f>VLOOKUP($R1746,教室一覧!$A:$D,4,FALSE)</f>
        <v>3号館</v>
      </c>
      <c r="V1746" s="1" t="str">
        <f>VLOOKUP($R1746,教室一覧!$A:$E,5,FALSE)</f>
        <v>3F</v>
      </c>
      <c r="W1746"/>
      <c r="X1746"/>
      <c r="Y1746" s="1" t="str">
        <f>VLOOKUP($O1746,教員一覧!$A:$D,2,FALSE)</f>
        <v>IT</v>
      </c>
      <c r="Z1746" s="1" t="str">
        <f>VLOOKUP($O1746,教員一覧!$A:$D,3,FALSE)</f>
        <v>　</v>
      </c>
      <c r="AA1746" s="1" t="str">
        <f>VLOOKUP($O1746,教員一覧!$A:$D,4,FALSE)</f>
        <v>非常勤</v>
      </c>
      <c r="AB1746" s="1" t="str">
        <f t="shared" si="547"/>
        <v/>
      </c>
      <c r="AC1746" s="14" t="s">
        <v>1724</v>
      </c>
      <c r="AD1746" s="14" t="s">
        <v>163</v>
      </c>
      <c r="AE1746" s="14" t="s">
        <v>1484</v>
      </c>
      <c r="AF1746" s="14" t="s">
        <v>13</v>
      </c>
      <c r="AG1746" s="14">
        <v>2</v>
      </c>
      <c r="AH1746" s="14">
        <v>3302</v>
      </c>
      <c r="AI1746" s="15" t="str">
        <f t="shared" si="548"/>
        <v/>
      </c>
      <c r="AJ1746" s="15" t="str">
        <f t="shared" si="549"/>
        <v/>
      </c>
      <c r="AK1746" s="15" t="str">
        <f t="shared" si="550"/>
        <v/>
      </c>
      <c r="AL1746" s="15" t="str">
        <f t="shared" si="551"/>
        <v/>
      </c>
      <c r="AM1746" s="15" t="str">
        <f t="shared" si="552"/>
        <v/>
      </c>
      <c r="AN1746" s="15" t="str">
        <f t="shared" si="553"/>
        <v/>
      </c>
      <c r="AO1746" s="15" t="str">
        <f t="shared" si="554"/>
        <v/>
      </c>
      <c r="AP1746" s="9" t="str">
        <f t="shared" si="555"/>
        <v>SK1A水2</v>
      </c>
      <c r="AQ1746" s="9">
        <f t="shared" si="556"/>
        <v>0.16666666666666666</v>
      </c>
      <c r="AR1746" s="11" t="str">
        <f t="shared" si="557"/>
        <v>吹野水2</v>
      </c>
      <c r="AS1746" s="11">
        <f t="shared" si="563"/>
        <v>8.3333333333333329E-2</v>
      </c>
      <c r="AT1746">
        <v>6</v>
      </c>
      <c r="AU1746" s="12">
        <f t="shared" si="558"/>
        <v>2.5</v>
      </c>
      <c r="AV1746" s="13" t="str">
        <f t="shared" si="559"/>
        <v>3302水2</v>
      </c>
      <c r="AW1746" s="13">
        <f t="shared" si="560"/>
        <v>8.3333333333333329E-2</v>
      </c>
      <c r="AX1746" s="18" t="str">
        <f t="shared" si="561"/>
        <v>SK1ALCIT1C水23302</v>
      </c>
      <c r="AY1746" s="18">
        <f t="shared" si="562"/>
        <v>2.5</v>
      </c>
      <c r="AZ1746"/>
    </row>
    <row r="1747" spans="1:52" x14ac:dyDescent="0.15">
      <c r="A1747" s="1">
        <f t="shared" si="545"/>
        <v>1</v>
      </c>
      <c r="B1747" s="1" t="str">
        <f t="shared" si="546"/>
        <v>編成</v>
      </c>
      <c r="C1747" t="s">
        <v>3696</v>
      </c>
      <c r="D1747" s="1" t="str">
        <f>VLOOKUP($C1747,クラス一覧!$A:$J,10,FALSE)</f>
        <v>IT</v>
      </c>
      <c r="E1747" s="1">
        <f>VLOOKUP($C1747,クラス一覧!$A:$J,8,FALSE)</f>
        <v>15</v>
      </c>
      <c r="F1747" s="1" t="str">
        <f>VLOOKUP($C1747,クラス一覧!$A:$J,9,FALSE)</f>
        <v>加藤</v>
      </c>
      <c r="G1747" s="1" t="str">
        <f>VLOOKUP($H1747,科目一覧!$A:$G,3,FALSE)</f>
        <v>プログラミング</v>
      </c>
      <c r="H1747" t="s">
        <v>1811</v>
      </c>
      <c r="I1747" s="1" t="str">
        <f>VLOOKUP($H1747,科目一覧!$A:$G,7,FALSE)</f>
        <v>藤原</v>
      </c>
      <c r="J1747" s="1" t="str">
        <f>VLOOKUP($I1747,教員一覧!$A:$D,2,FALSE)</f>
        <v>IT</v>
      </c>
      <c r="K1747" s="1" t="str">
        <f>VLOOKUP($I1747,教員一覧!$A:$D,3,FALSE)</f>
        <v>　</v>
      </c>
      <c r="L1747" s="1" t="str">
        <f>VLOOKUP($I1747,教員一覧!$A:$D,4,FALSE)</f>
        <v>専任</v>
      </c>
      <c r="M1747" t="s">
        <v>1725</v>
      </c>
      <c r="N1747" t="s">
        <v>3789</v>
      </c>
      <c r="O1747" t="s">
        <v>1484</v>
      </c>
      <c r="P1747" t="s">
        <v>13</v>
      </c>
      <c r="Q1747">
        <v>2</v>
      </c>
      <c r="R1747">
        <v>3302</v>
      </c>
      <c r="S1747" s="1" t="str">
        <f>VLOOKUP($R1747,教室一覧!$A:$B,2,FALSE)</f>
        <v>ノート対応</v>
      </c>
      <c r="T1747" s="1">
        <f>VLOOKUP($R1747,教室一覧!$A:$C,3,FALSE)</f>
        <v>36</v>
      </c>
      <c r="U1747" s="1" t="str">
        <f>VLOOKUP($R1747,教室一覧!$A:$D,4,FALSE)</f>
        <v>3号館</v>
      </c>
      <c r="V1747" s="1" t="str">
        <f>VLOOKUP($R1747,教室一覧!$A:$E,5,FALSE)</f>
        <v>3F</v>
      </c>
      <c r="W1747"/>
      <c r="X1747"/>
      <c r="Y1747" s="1" t="str">
        <f>VLOOKUP($O1747,教員一覧!$A:$D,2,FALSE)</f>
        <v>IT</v>
      </c>
      <c r="Z1747" s="1" t="str">
        <f>VLOOKUP($O1747,教員一覧!$A:$D,3,FALSE)</f>
        <v>　</v>
      </c>
      <c r="AA1747" s="1" t="str">
        <f>VLOOKUP($O1747,教員一覧!$A:$D,4,FALSE)</f>
        <v>非常勤</v>
      </c>
      <c r="AB1747" s="1" t="str">
        <f t="shared" si="547"/>
        <v/>
      </c>
      <c r="AC1747" s="14" t="s">
        <v>1725</v>
      </c>
      <c r="AD1747" s="14" t="s">
        <v>163</v>
      </c>
      <c r="AE1747" s="14" t="s">
        <v>1484</v>
      </c>
      <c r="AF1747" s="14" t="s">
        <v>13</v>
      </c>
      <c r="AG1747" s="14">
        <v>2</v>
      </c>
      <c r="AH1747" s="14">
        <v>3302</v>
      </c>
      <c r="AI1747" s="15" t="str">
        <f t="shared" si="548"/>
        <v/>
      </c>
      <c r="AJ1747" s="15" t="str">
        <f t="shared" si="549"/>
        <v/>
      </c>
      <c r="AK1747" s="15" t="str">
        <f t="shared" si="550"/>
        <v/>
      </c>
      <c r="AL1747" s="15" t="str">
        <f t="shared" si="551"/>
        <v/>
      </c>
      <c r="AM1747" s="15" t="str">
        <f t="shared" si="552"/>
        <v/>
      </c>
      <c r="AN1747" s="15" t="str">
        <f t="shared" si="553"/>
        <v/>
      </c>
      <c r="AO1747" s="15" t="str">
        <f t="shared" si="554"/>
        <v/>
      </c>
      <c r="AP1747" s="9" t="str">
        <f t="shared" si="555"/>
        <v>SK1A水2</v>
      </c>
      <c r="AQ1747" s="9">
        <f t="shared" si="556"/>
        <v>0.16666666666666666</v>
      </c>
      <c r="AR1747" s="11" t="str">
        <f t="shared" si="557"/>
        <v>吹野水2</v>
      </c>
      <c r="AS1747" s="11">
        <f t="shared" si="563"/>
        <v>8.3333333333333329E-2</v>
      </c>
      <c r="AT1747">
        <v>6</v>
      </c>
      <c r="AU1747" s="12">
        <f t="shared" si="558"/>
        <v>2.5</v>
      </c>
      <c r="AV1747" s="13" t="str">
        <f t="shared" si="559"/>
        <v>3302水2</v>
      </c>
      <c r="AW1747" s="13">
        <f t="shared" si="560"/>
        <v>8.3333333333333329E-2</v>
      </c>
      <c r="AX1747" s="18" t="str">
        <f t="shared" si="561"/>
        <v>SK1ALCIT1D水23302</v>
      </c>
      <c r="AY1747" s="18">
        <f t="shared" si="562"/>
        <v>2.5</v>
      </c>
      <c r="AZ1747"/>
    </row>
    <row r="1748" spans="1:52" x14ac:dyDescent="0.15">
      <c r="A1748" s="1">
        <f t="shared" si="545"/>
        <v>1</v>
      </c>
      <c r="B1748" s="1" t="str">
        <f t="shared" si="546"/>
        <v>編成</v>
      </c>
      <c r="C1748" t="s">
        <v>3696</v>
      </c>
      <c r="D1748" s="1" t="str">
        <f>VLOOKUP($C1748,クラス一覧!$A:$J,10,FALSE)</f>
        <v>IT</v>
      </c>
      <c r="E1748" s="1">
        <f>VLOOKUP($C1748,クラス一覧!$A:$J,8,FALSE)</f>
        <v>15</v>
      </c>
      <c r="F1748" s="1" t="str">
        <f>VLOOKUP($C1748,クラス一覧!$A:$J,9,FALSE)</f>
        <v>加藤</v>
      </c>
      <c r="G1748" s="1" t="str">
        <f>VLOOKUP($H1748,科目一覧!$A:$G,3,FALSE)</f>
        <v>プログラミング</v>
      </c>
      <c r="H1748" t="s">
        <v>1811</v>
      </c>
      <c r="I1748" s="1" t="str">
        <f>VLOOKUP($H1748,科目一覧!$A:$G,7,FALSE)</f>
        <v>藤原</v>
      </c>
      <c r="J1748" s="1" t="str">
        <f>VLOOKUP($I1748,教員一覧!$A:$D,2,FALSE)</f>
        <v>IT</v>
      </c>
      <c r="K1748" s="1" t="str">
        <f>VLOOKUP($I1748,教員一覧!$A:$D,3,FALSE)</f>
        <v>　</v>
      </c>
      <c r="L1748" s="1" t="str">
        <f>VLOOKUP($I1748,教員一覧!$A:$D,4,FALSE)</f>
        <v>専任</v>
      </c>
      <c r="M1748" t="s">
        <v>1726</v>
      </c>
      <c r="N1748" t="s">
        <v>3789</v>
      </c>
      <c r="O1748" t="s">
        <v>10</v>
      </c>
      <c r="P1748" t="s">
        <v>13</v>
      </c>
      <c r="Q1748">
        <v>2</v>
      </c>
      <c r="R1748">
        <v>3303</v>
      </c>
      <c r="S1748" s="1" t="str">
        <f>VLOOKUP($R1748,教室一覧!$A:$B,2,FALSE)</f>
        <v>ノート対応</v>
      </c>
      <c r="T1748" s="1">
        <f>VLOOKUP($R1748,教室一覧!$A:$C,3,FALSE)</f>
        <v>36</v>
      </c>
      <c r="U1748" s="1" t="str">
        <f>VLOOKUP($R1748,教室一覧!$A:$D,4,FALSE)</f>
        <v>3号館</v>
      </c>
      <c r="V1748" s="1" t="str">
        <f>VLOOKUP($R1748,教室一覧!$A:$E,5,FALSE)</f>
        <v>3F</v>
      </c>
      <c r="W1748"/>
      <c r="X1748"/>
      <c r="Y1748" s="1" t="str">
        <f>VLOOKUP($O1748,教員一覧!$A:$D,2,FALSE)</f>
        <v>IT</v>
      </c>
      <c r="Z1748" s="1" t="str">
        <f>VLOOKUP($O1748,教員一覧!$A:$D,3,FALSE)</f>
        <v>　</v>
      </c>
      <c r="AA1748" s="1" t="str">
        <f>VLOOKUP($O1748,教員一覧!$A:$D,4,FALSE)</f>
        <v>専任</v>
      </c>
      <c r="AB1748" s="1" t="str">
        <f t="shared" si="547"/>
        <v/>
      </c>
      <c r="AC1748" s="14" t="s">
        <v>1726</v>
      </c>
      <c r="AD1748" s="14" t="s">
        <v>163</v>
      </c>
      <c r="AE1748" s="14" t="s">
        <v>10</v>
      </c>
      <c r="AF1748" s="14" t="s">
        <v>13</v>
      </c>
      <c r="AG1748" s="14">
        <v>2</v>
      </c>
      <c r="AH1748" s="14">
        <v>3303</v>
      </c>
      <c r="AI1748" s="15" t="str">
        <f t="shared" si="548"/>
        <v/>
      </c>
      <c r="AJ1748" s="15" t="str">
        <f t="shared" si="549"/>
        <v/>
      </c>
      <c r="AK1748" s="15" t="str">
        <f t="shared" si="550"/>
        <v/>
      </c>
      <c r="AL1748" s="15" t="str">
        <f t="shared" si="551"/>
        <v/>
      </c>
      <c r="AM1748" s="15" t="str">
        <f t="shared" si="552"/>
        <v/>
      </c>
      <c r="AN1748" s="15" t="str">
        <f t="shared" si="553"/>
        <v/>
      </c>
      <c r="AO1748" s="15" t="str">
        <f t="shared" si="554"/>
        <v/>
      </c>
      <c r="AP1748" s="9" t="str">
        <f t="shared" si="555"/>
        <v>SK1A水2</v>
      </c>
      <c r="AQ1748" s="9">
        <f t="shared" si="556"/>
        <v>0.16666666666666666</v>
      </c>
      <c r="AR1748" s="11" t="str">
        <f t="shared" si="557"/>
        <v>藤原水2</v>
      </c>
      <c r="AS1748" s="11">
        <f t="shared" si="563"/>
        <v>8.3333333333333329E-2</v>
      </c>
      <c r="AT1748">
        <v>6</v>
      </c>
      <c r="AU1748" s="12">
        <f t="shared" si="558"/>
        <v>2.5</v>
      </c>
      <c r="AV1748" s="13" t="str">
        <f t="shared" si="559"/>
        <v>3303水2</v>
      </c>
      <c r="AW1748" s="13">
        <f t="shared" si="560"/>
        <v>8.3333333333333329E-2</v>
      </c>
      <c r="AX1748" s="18" t="str">
        <f t="shared" si="561"/>
        <v>SK1ALCIT1E水23303</v>
      </c>
      <c r="AY1748" s="18">
        <f t="shared" si="562"/>
        <v>2.5</v>
      </c>
      <c r="AZ1748"/>
    </row>
    <row r="1749" spans="1:52" x14ac:dyDescent="0.15">
      <c r="A1749" s="1">
        <f t="shared" si="545"/>
        <v>1</v>
      </c>
      <c r="B1749" s="1" t="str">
        <f t="shared" si="546"/>
        <v>編成</v>
      </c>
      <c r="C1749" t="s">
        <v>3696</v>
      </c>
      <c r="D1749" s="1" t="str">
        <f>VLOOKUP($C1749,クラス一覧!$A:$J,10,FALSE)</f>
        <v>IT</v>
      </c>
      <c r="E1749" s="1">
        <f>VLOOKUP($C1749,クラス一覧!$A:$J,8,FALSE)</f>
        <v>15</v>
      </c>
      <c r="F1749" s="1" t="str">
        <f>VLOOKUP($C1749,クラス一覧!$A:$J,9,FALSE)</f>
        <v>加藤</v>
      </c>
      <c r="G1749" s="1" t="str">
        <f>VLOOKUP($H1749,科目一覧!$A:$G,3,FALSE)</f>
        <v>プログラミング</v>
      </c>
      <c r="H1749" t="s">
        <v>1811</v>
      </c>
      <c r="I1749" s="1" t="str">
        <f>VLOOKUP($H1749,科目一覧!$A:$G,7,FALSE)</f>
        <v>藤原</v>
      </c>
      <c r="J1749" s="1" t="str">
        <f>VLOOKUP($I1749,教員一覧!$A:$D,2,FALSE)</f>
        <v>IT</v>
      </c>
      <c r="K1749" s="1" t="str">
        <f>VLOOKUP($I1749,教員一覧!$A:$D,3,FALSE)</f>
        <v>　</v>
      </c>
      <c r="L1749" s="1" t="str">
        <f>VLOOKUP($I1749,教員一覧!$A:$D,4,FALSE)</f>
        <v>専任</v>
      </c>
      <c r="M1749" t="s">
        <v>1727</v>
      </c>
      <c r="N1749" t="s">
        <v>3789</v>
      </c>
      <c r="O1749" t="s">
        <v>10</v>
      </c>
      <c r="P1749" t="s">
        <v>13</v>
      </c>
      <c r="Q1749">
        <v>2</v>
      </c>
      <c r="R1749">
        <v>3303</v>
      </c>
      <c r="S1749" s="1" t="str">
        <f>VLOOKUP($R1749,教室一覧!$A:$B,2,FALSE)</f>
        <v>ノート対応</v>
      </c>
      <c r="T1749" s="1">
        <f>VLOOKUP($R1749,教室一覧!$A:$C,3,FALSE)</f>
        <v>36</v>
      </c>
      <c r="U1749" s="1" t="str">
        <f>VLOOKUP($R1749,教室一覧!$A:$D,4,FALSE)</f>
        <v>3号館</v>
      </c>
      <c r="V1749" s="1" t="str">
        <f>VLOOKUP($R1749,教室一覧!$A:$E,5,FALSE)</f>
        <v>3F</v>
      </c>
      <c r="W1749"/>
      <c r="X1749"/>
      <c r="Y1749" s="1" t="str">
        <f>VLOOKUP($O1749,教員一覧!$A:$D,2,FALSE)</f>
        <v>IT</v>
      </c>
      <c r="Z1749" s="1" t="str">
        <f>VLOOKUP($O1749,教員一覧!$A:$D,3,FALSE)</f>
        <v>　</v>
      </c>
      <c r="AA1749" s="1" t="str">
        <f>VLOOKUP($O1749,教員一覧!$A:$D,4,FALSE)</f>
        <v>専任</v>
      </c>
      <c r="AB1749" s="1" t="str">
        <f t="shared" si="547"/>
        <v/>
      </c>
      <c r="AC1749" s="14" t="s">
        <v>1727</v>
      </c>
      <c r="AD1749" s="14" t="s">
        <v>163</v>
      </c>
      <c r="AE1749" s="14" t="s">
        <v>10</v>
      </c>
      <c r="AF1749" s="14" t="s">
        <v>13</v>
      </c>
      <c r="AG1749" s="14">
        <v>2</v>
      </c>
      <c r="AH1749" s="14">
        <v>3303</v>
      </c>
      <c r="AI1749" s="15" t="str">
        <f t="shared" si="548"/>
        <v/>
      </c>
      <c r="AJ1749" s="15" t="str">
        <f t="shared" si="549"/>
        <v/>
      </c>
      <c r="AK1749" s="15" t="str">
        <f t="shared" si="550"/>
        <v/>
      </c>
      <c r="AL1749" s="15" t="str">
        <f t="shared" si="551"/>
        <v/>
      </c>
      <c r="AM1749" s="15" t="str">
        <f t="shared" si="552"/>
        <v/>
      </c>
      <c r="AN1749" s="15" t="str">
        <f t="shared" si="553"/>
        <v/>
      </c>
      <c r="AO1749" s="15" t="str">
        <f t="shared" si="554"/>
        <v/>
      </c>
      <c r="AP1749" s="9" t="str">
        <f t="shared" si="555"/>
        <v>SK1A水2</v>
      </c>
      <c r="AQ1749" s="9">
        <f t="shared" si="556"/>
        <v>0.16666666666666666</v>
      </c>
      <c r="AR1749" s="11" t="str">
        <f t="shared" si="557"/>
        <v>藤原水2</v>
      </c>
      <c r="AS1749" s="11">
        <f t="shared" si="563"/>
        <v>8.3333333333333329E-2</v>
      </c>
      <c r="AT1749">
        <v>6</v>
      </c>
      <c r="AU1749" s="12">
        <f t="shared" si="558"/>
        <v>2.5</v>
      </c>
      <c r="AV1749" s="13" t="str">
        <f t="shared" si="559"/>
        <v>3303水2</v>
      </c>
      <c r="AW1749" s="13">
        <f t="shared" si="560"/>
        <v>8.3333333333333329E-2</v>
      </c>
      <c r="AX1749" s="18" t="str">
        <f t="shared" si="561"/>
        <v>SK1ALCIT1F水23303</v>
      </c>
      <c r="AY1749" s="18">
        <f t="shared" si="562"/>
        <v>2.5</v>
      </c>
      <c r="AZ1749"/>
    </row>
    <row r="1750" spans="1:52" x14ac:dyDescent="0.15">
      <c r="A1750" s="1">
        <f t="shared" si="545"/>
        <v>1</v>
      </c>
      <c r="B1750" s="1" t="str">
        <f t="shared" si="546"/>
        <v>編成</v>
      </c>
      <c r="C1750" t="s">
        <v>3696</v>
      </c>
      <c r="D1750" s="1" t="str">
        <f>VLOOKUP($C1750,クラス一覧!$A:$J,10,FALSE)</f>
        <v>IT</v>
      </c>
      <c r="E1750" s="1">
        <f>VLOOKUP($C1750,クラス一覧!$A:$J,8,FALSE)</f>
        <v>15</v>
      </c>
      <c r="F1750" s="1" t="str">
        <f>VLOOKUP($C1750,クラス一覧!$A:$J,9,FALSE)</f>
        <v>加藤</v>
      </c>
      <c r="G1750" s="1" t="str">
        <f>VLOOKUP($H1750,科目一覧!$A:$G,3,FALSE)</f>
        <v>プログラミング</v>
      </c>
      <c r="H1750" t="s">
        <v>127</v>
      </c>
      <c r="I1750" s="1" t="str">
        <f>VLOOKUP($H1750,科目一覧!$A:$G,7,FALSE)</f>
        <v>藤原</v>
      </c>
      <c r="J1750" s="1" t="str">
        <f>VLOOKUP($I1750,教員一覧!$A:$D,2,FALSE)</f>
        <v>IT</v>
      </c>
      <c r="K1750" s="1" t="str">
        <f>VLOOKUP($I1750,教員一覧!$A:$D,3,FALSE)</f>
        <v>　</v>
      </c>
      <c r="L1750" s="1" t="str">
        <f>VLOOKUP($I1750,教員一覧!$A:$D,4,FALSE)</f>
        <v>専任</v>
      </c>
      <c r="M1750" t="s">
        <v>1721</v>
      </c>
      <c r="N1750" t="s">
        <v>3789</v>
      </c>
      <c r="O1750" t="s">
        <v>1604</v>
      </c>
      <c r="P1750" t="s">
        <v>13</v>
      </c>
      <c r="Q1750">
        <v>3</v>
      </c>
      <c r="R1750">
        <v>3701</v>
      </c>
      <c r="S1750" s="1" t="str">
        <f>VLOOKUP($R1750,教室一覧!$A:$B,2,FALSE)</f>
        <v>ノート15</v>
      </c>
      <c r="T1750" s="1">
        <f>VLOOKUP($R1750,教室一覧!$A:$C,3,FALSE)</f>
        <v>15</v>
      </c>
      <c r="U1750" s="1" t="str">
        <f>VLOOKUP($R1750,教室一覧!$A:$D,4,FALSE)</f>
        <v>3号館</v>
      </c>
      <c r="V1750" s="1" t="str">
        <f>VLOOKUP($R1750,教室一覧!$A:$E,5,FALSE)</f>
        <v>7F</v>
      </c>
      <c r="W1750"/>
      <c r="X1750"/>
      <c r="Y1750" s="1" t="str">
        <f>VLOOKUP($O1750,教員一覧!$A:$D,2,FALSE)</f>
        <v>IT</v>
      </c>
      <c r="Z1750" s="1" t="str">
        <f>VLOOKUP($O1750,教員一覧!$A:$D,3,FALSE)</f>
        <v>　</v>
      </c>
      <c r="AA1750" s="1" t="str">
        <f>VLOOKUP($O1750,教員一覧!$A:$D,4,FALSE)</f>
        <v>専任</v>
      </c>
      <c r="AB1750" s="1" t="str">
        <f t="shared" si="547"/>
        <v/>
      </c>
      <c r="AC1750" s="14" t="s">
        <v>1721</v>
      </c>
      <c r="AD1750" s="14" t="s">
        <v>163</v>
      </c>
      <c r="AE1750" s="14" t="s">
        <v>1604</v>
      </c>
      <c r="AF1750" s="14" t="s">
        <v>13</v>
      </c>
      <c r="AG1750" s="14">
        <v>3</v>
      </c>
      <c r="AH1750" s="14">
        <v>3701</v>
      </c>
      <c r="AI1750" s="15" t="str">
        <f t="shared" si="548"/>
        <v/>
      </c>
      <c r="AJ1750" s="15" t="str">
        <f t="shared" si="549"/>
        <v/>
      </c>
      <c r="AK1750" s="15" t="str">
        <f t="shared" si="550"/>
        <v/>
      </c>
      <c r="AL1750" s="15" t="str">
        <f t="shared" si="551"/>
        <v/>
      </c>
      <c r="AM1750" s="15" t="str">
        <f t="shared" si="552"/>
        <v/>
      </c>
      <c r="AN1750" s="15" t="str">
        <f t="shared" si="553"/>
        <v/>
      </c>
      <c r="AO1750" s="15" t="str">
        <f t="shared" si="554"/>
        <v/>
      </c>
      <c r="AP1750" s="9" t="str">
        <f t="shared" si="555"/>
        <v>SK1A水3</v>
      </c>
      <c r="AQ1750" s="9">
        <f t="shared" si="556"/>
        <v>0.125</v>
      </c>
      <c r="AR1750" s="11" t="str">
        <f t="shared" si="557"/>
        <v>角野水3</v>
      </c>
      <c r="AS1750" s="11">
        <f t="shared" si="563"/>
        <v>0.16666666666666666</v>
      </c>
      <c r="AT1750">
        <v>6</v>
      </c>
      <c r="AU1750" s="12">
        <f t="shared" si="558"/>
        <v>2.5</v>
      </c>
      <c r="AV1750" s="13" t="str">
        <f t="shared" si="559"/>
        <v>3701水3</v>
      </c>
      <c r="AW1750" s="13">
        <f t="shared" si="560"/>
        <v>0.16666666666666666</v>
      </c>
      <c r="AX1750" s="18" t="str">
        <f t="shared" si="561"/>
        <v>SK1ALCIT1A水33701</v>
      </c>
      <c r="AY1750" s="18">
        <f t="shared" si="562"/>
        <v>2.5</v>
      </c>
      <c r="AZ1750"/>
    </row>
    <row r="1751" spans="1:52" x14ac:dyDescent="0.15">
      <c r="A1751" s="1">
        <f t="shared" si="545"/>
        <v>1</v>
      </c>
      <c r="B1751" s="1" t="str">
        <f t="shared" si="546"/>
        <v>編成</v>
      </c>
      <c r="C1751" t="s">
        <v>3696</v>
      </c>
      <c r="D1751" s="1" t="str">
        <f>VLOOKUP($C1751,クラス一覧!$A:$J,10,FALSE)</f>
        <v>IT</v>
      </c>
      <c r="E1751" s="1">
        <f>VLOOKUP($C1751,クラス一覧!$A:$J,8,FALSE)</f>
        <v>15</v>
      </c>
      <c r="F1751" s="1" t="str">
        <f>VLOOKUP($C1751,クラス一覧!$A:$J,9,FALSE)</f>
        <v>加藤</v>
      </c>
      <c r="G1751" s="1" t="str">
        <f>VLOOKUP($H1751,科目一覧!$A:$G,3,FALSE)</f>
        <v>プログラミング</v>
      </c>
      <c r="H1751" t="s">
        <v>127</v>
      </c>
      <c r="I1751" s="1" t="str">
        <f>VLOOKUP($H1751,科目一覧!$A:$G,7,FALSE)</f>
        <v>藤原</v>
      </c>
      <c r="J1751" s="1" t="str">
        <f>VLOOKUP($I1751,教員一覧!$A:$D,2,FALSE)</f>
        <v>IT</v>
      </c>
      <c r="K1751" s="1" t="str">
        <f>VLOOKUP($I1751,教員一覧!$A:$D,3,FALSE)</f>
        <v>　</v>
      </c>
      <c r="L1751" s="1" t="str">
        <f>VLOOKUP($I1751,教員一覧!$A:$D,4,FALSE)</f>
        <v>専任</v>
      </c>
      <c r="M1751" t="s">
        <v>1723</v>
      </c>
      <c r="N1751" t="s">
        <v>3789</v>
      </c>
      <c r="O1751" t="s">
        <v>14</v>
      </c>
      <c r="P1751" t="s">
        <v>13</v>
      </c>
      <c r="Q1751">
        <v>3</v>
      </c>
      <c r="R1751">
        <v>3702</v>
      </c>
      <c r="S1751" s="1" t="str">
        <f>VLOOKUP($R1751,教室一覧!$A:$B,2,FALSE)</f>
        <v>ノート15</v>
      </c>
      <c r="T1751" s="1">
        <f>VLOOKUP($R1751,教室一覧!$A:$C,3,FALSE)</f>
        <v>15</v>
      </c>
      <c r="U1751" s="1" t="str">
        <f>VLOOKUP($R1751,教室一覧!$A:$D,4,FALSE)</f>
        <v>3号館</v>
      </c>
      <c r="V1751" s="1" t="str">
        <f>VLOOKUP($R1751,教室一覧!$A:$E,5,FALSE)</f>
        <v>7F</v>
      </c>
      <c r="W1751"/>
      <c r="X1751"/>
      <c r="Y1751" s="1" t="str">
        <f>VLOOKUP($O1751,教員一覧!$A:$D,2,FALSE)</f>
        <v>IT</v>
      </c>
      <c r="Z1751" s="1" t="str">
        <f>VLOOKUP($O1751,教員一覧!$A:$D,3,FALSE)</f>
        <v>　</v>
      </c>
      <c r="AA1751" s="1" t="str">
        <f>VLOOKUP($O1751,教員一覧!$A:$D,4,FALSE)</f>
        <v>非常勤</v>
      </c>
      <c r="AB1751" s="1" t="str">
        <f t="shared" si="547"/>
        <v/>
      </c>
      <c r="AC1751" s="14" t="s">
        <v>1723</v>
      </c>
      <c r="AD1751" s="14" t="s">
        <v>163</v>
      </c>
      <c r="AE1751" s="14" t="s">
        <v>14</v>
      </c>
      <c r="AF1751" s="14" t="s">
        <v>13</v>
      </c>
      <c r="AG1751" s="14">
        <v>3</v>
      </c>
      <c r="AH1751" s="14">
        <v>3702</v>
      </c>
      <c r="AI1751" s="15" t="str">
        <f t="shared" si="548"/>
        <v/>
      </c>
      <c r="AJ1751" s="15" t="str">
        <f t="shared" si="549"/>
        <v/>
      </c>
      <c r="AK1751" s="15" t="str">
        <f t="shared" si="550"/>
        <v/>
      </c>
      <c r="AL1751" s="15" t="str">
        <f t="shared" si="551"/>
        <v/>
      </c>
      <c r="AM1751" s="15" t="str">
        <f t="shared" si="552"/>
        <v/>
      </c>
      <c r="AN1751" s="15" t="str">
        <f t="shared" si="553"/>
        <v/>
      </c>
      <c r="AO1751" s="15" t="str">
        <f t="shared" si="554"/>
        <v/>
      </c>
      <c r="AP1751" s="9" t="str">
        <f t="shared" si="555"/>
        <v>SK1A水3</v>
      </c>
      <c r="AQ1751" s="9">
        <f t="shared" si="556"/>
        <v>0.125</v>
      </c>
      <c r="AR1751" s="11" t="str">
        <f t="shared" si="557"/>
        <v>森水3</v>
      </c>
      <c r="AS1751" s="11">
        <f t="shared" si="563"/>
        <v>0.16666666666666666</v>
      </c>
      <c r="AT1751">
        <v>6</v>
      </c>
      <c r="AU1751" s="12">
        <f t="shared" si="558"/>
        <v>2.5</v>
      </c>
      <c r="AV1751" s="13" t="str">
        <f t="shared" si="559"/>
        <v>3702水3</v>
      </c>
      <c r="AW1751" s="13">
        <f t="shared" si="560"/>
        <v>0.16666666666666666</v>
      </c>
      <c r="AX1751" s="18" t="str">
        <f t="shared" si="561"/>
        <v>SK1ALCIT1B水33702</v>
      </c>
      <c r="AY1751" s="18">
        <f t="shared" si="562"/>
        <v>2.5</v>
      </c>
      <c r="AZ1751"/>
    </row>
    <row r="1752" spans="1:52" x14ac:dyDescent="0.15">
      <c r="A1752" s="1">
        <f t="shared" si="545"/>
        <v>1</v>
      </c>
      <c r="B1752" s="1" t="str">
        <f t="shared" si="546"/>
        <v>編成</v>
      </c>
      <c r="C1752" t="s">
        <v>3696</v>
      </c>
      <c r="D1752" s="1" t="str">
        <f>VLOOKUP($C1752,クラス一覧!$A:$J,10,FALSE)</f>
        <v>IT</v>
      </c>
      <c r="E1752" s="1">
        <f>VLOOKUP($C1752,クラス一覧!$A:$J,8,FALSE)</f>
        <v>15</v>
      </c>
      <c r="F1752" s="1" t="str">
        <f>VLOOKUP($C1752,クラス一覧!$A:$J,9,FALSE)</f>
        <v>加藤</v>
      </c>
      <c r="G1752" s="1" t="str">
        <f>VLOOKUP($H1752,科目一覧!$A:$G,3,FALSE)</f>
        <v>プログラミング</v>
      </c>
      <c r="H1752" t="s">
        <v>127</v>
      </c>
      <c r="I1752" s="1" t="str">
        <f>VLOOKUP($H1752,科目一覧!$A:$G,7,FALSE)</f>
        <v>藤原</v>
      </c>
      <c r="J1752" s="1" t="str">
        <f>VLOOKUP($I1752,教員一覧!$A:$D,2,FALSE)</f>
        <v>IT</v>
      </c>
      <c r="K1752" s="1" t="str">
        <f>VLOOKUP($I1752,教員一覧!$A:$D,3,FALSE)</f>
        <v>　</v>
      </c>
      <c r="L1752" s="1" t="str">
        <f>VLOOKUP($I1752,教員一覧!$A:$D,4,FALSE)</f>
        <v>専任</v>
      </c>
      <c r="M1752" t="s">
        <v>1724</v>
      </c>
      <c r="N1752" t="s">
        <v>3789</v>
      </c>
      <c r="O1752" t="s">
        <v>1484</v>
      </c>
      <c r="P1752" t="s">
        <v>13</v>
      </c>
      <c r="Q1752">
        <v>3</v>
      </c>
      <c r="R1752">
        <v>3703</v>
      </c>
      <c r="S1752" s="1" t="str">
        <f>VLOOKUP($R1752,教室一覧!$A:$B,2,FALSE)</f>
        <v>ノート15</v>
      </c>
      <c r="T1752" s="1">
        <f>VLOOKUP($R1752,教室一覧!$A:$C,3,FALSE)</f>
        <v>15</v>
      </c>
      <c r="U1752" s="1" t="str">
        <f>VLOOKUP($R1752,教室一覧!$A:$D,4,FALSE)</f>
        <v>3号館</v>
      </c>
      <c r="V1752" s="1" t="str">
        <f>VLOOKUP($R1752,教室一覧!$A:$E,5,FALSE)</f>
        <v>7F</v>
      </c>
      <c r="W1752"/>
      <c r="X1752"/>
      <c r="Y1752" s="1" t="str">
        <f>VLOOKUP($O1752,教員一覧!$A:$D,2,FALSE)</f>
        <v>IT</v>
      </c>
      <c r="Z1752" s="1" t="str">
        <f>VLOOKUP($O1752,教員一覧!$A:$D,3,FALSE)</f>
        <v>　</v>
      </c>
      <c r="AA1752" s="1" t="str">
        <f>VLOOKUP($O1752,教員一覧!$A:$D,4,FALSE)</f>
        <v>非常勤</v>
      </c>
      <c r="AB1752" s="1" t="str">
        <f t="shared" si="547"/>
        <v/>
      </c>
      <c r="AC1752" s="14" t="s">
        <v>1724</v>
      </c>
      <c r="AD1752" s="14" t="s">
        <v>163</v>
      </c>
      <c r="AE1752" s="14" t="s">
        <v>1484</v>
      </c>
      <c r="AF1752" s="14" t="s">
        <v>13</v>
      </c>
      <c r="AG1752" s="14">
        <v>3</v>
      </c>
      <c r="AH1752" s="14">
        <v>3703</v>
      </c>
      <c r="AI1752" s="15" t="str">
        <f t="shared" si="548"/>
        <v/>
      </c>
      <c r="AJ1752" s="15" t="str">
        <f t="shared" si="549"/>
        <v/>
      </c>
      <c r="AK1752" s="15" t="str">
        <f t="shared" si="550"/>
        <v/>
      </c>
      <c r="AL1752" s="15" t="str">
        <f t="shared" si="551"/>
        <v/>
      </c>
      <c r="AM1752" s="15" t="str">
        <f t="shared" si="552"/>
        <v/>
      </c>
      <c r="AN1752" s="15" t="str">
        <f t="shared" si="553"/>
        <v/>
      </c>
      <c r="AO1752" s="15" t="str">
        <f t="shared" si="554"/>
        <v/>
      </c>
      <c r="AP1752" s="9" t="str">
        <f t="shared" si="555"/>
        <v>SK1A水3</v>
      </c>
      <c r="AQ1752" s="9">
        <f t="shared" si="556"/>
        <v>0.125</v>
      </c>
      <c r="AR1752" s="11" t="str">
        <f t="shared" si="557"/>
        <v>吹野水3</v>
      </c>
      <c r="AS1752" s="11">
        <f t="shared" si="563"/>
        <v>0.16666666666666666</v>
      </c>
      <c r="AT1752">
        <v>6</v>
      </c>
      <c r="AU1752" s="12">
        <f t="shared" si="558"/>
        <v>2.5</v>
      </c>
      <c r="AV1752" s="13" t="str">
        <f t="shared" si="559"/>
        <v>3703水3</v>
      </c>
      <c r="AW1752" s="13">
        <f t="shared" si="560"/>
        <v>0.16666666666666666</v>
      </c>
      <c r="AX1752" s="18" t="str">
        <f t="shared" si="561"/>
        <v>SK1ALCIT1C水33703</v>
      </c>
      <c r="AY1752" s="18">
        <f t="shared" si="562"/>
        <v>2.5</v>
      </c>
      <c r="AZ1752"/>
    </row>
    <row r="1753" spans="1:52" x14ac:dyDescent="0.15">
      <c r="A1753" s="1">
        <f t="shared" si="545"/>
        <v>1</v>
      </c>
      <c r="B1753" s="1" t="str">
        <f t="shared" si="546"/>
        <v>編成</v>
      </c>
      <c r="C1753" t="s">
        <v>3696</v>
      </c>
      <c r="D1753" s="1" t="str">
        <f>VLOOKUP($C1753,クラス一覧!$A:$J,10,FALSE)</f>
        <v>IT</v>
      </c>
      <c r="E1753" s="1">
        <f>VLOOKUP($C1753,クラス一覧!$A:$J,8,FALSE)</f>
        <v>15</v>
      </c>
      <c r="F1753" s="1" t="str">
        <f>VLOOKUP($C1753,クラス一覧!$A:$J,9,FALSE)</f>
        <v>加藤</v>
      </c>
      <c r="G1753" s="1" t="str">
        <f>VLOOKUP($H1753,科目一覧!$A:$G,3,FALSE)</f>
        <v>プログラミング</v>
      </c>
      <c r="H1753" t="s">
        <v>127</v>
      </c>
      <c r="I1753" s="1" t="str">
        <f>VLOOKUP($H1753,科目一覧!$A:$G,7,FALSE)</f>
        <v>藤原</v>
      </c>
      <c r="J1753" s="1" t="str">
        <f>VLOOKUP($I1753,教員一覧!$A:$D,2,FALSE)</f>
        <v>IT</v>
      </c>
      <c r="K1753" s="1" t="str">
        <f>VLOOKUP($I1753,教員一覧!$A:$D,3,FALSE)</f>
        <v>　</v>
      </c>
      <c r="L1753" s="1" t="str">
        <f>VLOOKUP($I1753,教員一覧!$A:$D,4,FALSE)</f>
        <v>専任</v>
      </c>
      <c r="M1753" t="s">
        <v>1725</v>
      </c>
      <c r="N1753" t="s">
        <v>3789</v>
      </c>
      <c r="O1753" t="s">
        <v>34</v>
      </c>
      <c r="P1753" t="s">
        <v>13</v>
      </c>
      <c r="Q1753">
        <v>3</v>
      </c>
      <c r="R1753">
        <v>3301</v>
      </c>
      <c r="S1753" s="1" t="str">
        <f>VLOOKUP($R1753,教室一覧!$A:$B,2,FALSE)</f>
        <v>ノート対応</v>
      </c>
      <c r="T1753" s="1">
        <f>VLOOKUP($R1753,教室一覧!$A:$C,3,FALSE)</f>
        <v>36</v>
      </c>
      <c r="U1753" s="1" t="str">
        <f>VLOOKUP($R1753,教室一覧!$A:$D,4,FALSE)</f>
        <v>3号館</v>
      </c>
      <c r="V1753" s="1" t="str">
        <f>VLOOKUP($R1753,教室一覧!$A:$E,5,FALSE)</f>
        <v>3F</v>
      </c>
      <c r="W1753"/>
      <c r="X1753"/>
      <c r="Y1753" s="1" t="str">
        <f>VLOOKUP($O1753,教員一覧!$A:$D,2,FALSE)</f>
        <v>IT</v>
      </c>
      <c r="Z1753" s="1" t="str">
        <f>VLOOKUP($O1753,教員一覧!$A:$D,3,FALSE)</f>
        <v>　</v>
      </c>
      <c r="AA1753" s="1" t="str">
        <f>VLOOKUP($O1753,教員一覧!$A:$D,4,FALSE)</f>
        <v>非常勤</v>
      </c>
      <c r="AB1753" s="1" t="str">
        <f t="shared" si="547"/>
        <v/>
      </c>
      <c r="AC1753" s="14" t="s">
        <v>1725</v>
      </c>
      <c r="AD1753" s="14" t="s">
        <v>163</v>
      </c>
      <c r="AE1753" s="14" t="s">
        <v>34</v>
      </c>
      <c r="AF1753" s="14" t="s">
        <v>13</v>
      </c>
      <c r="AG1753" s="14">
        <v>3</v>
      </c>
      <c r="AH1753" s="14">
        <v>3301</v>
      </c>
      <c r="AI1753" s="15" t="str">
        <f t="shared" si="548"/>
        <v/>
      </c>
      <c r="AJ1753" s="15" t="str">
        <f t="shared" si="549"/>
        <v/>
      </c>
      <c r="AK1753" s="15" t="str">
        <f t="shared" si="550"/>
        <v/>
      </c>
      <c r="AL1753" s="15" t="str">
        <f t="shared" si="551"/>
        <v/>
      </c>
      <c r="AM1753" s="15" t="str">
        <f t="shared" si="552"/>
        <v/>
      </c>
      <c r="AN1753" s="15" t="str">
        <f t="shared" si="553"/>
        <v/>
      </c>
      <c r="AO1753" s="15" t="str">
        <f t="shared" si="554"/>
        <v/>
      </c>
      <c r="AP1753" s="9" t="str">
        <f t="shared" si="555"/>
        <v>SK1A水3</v>
      </c>
      <c r="AQ1753" s="9">
        <f t="shared" si="556"/>
        <v>0.125</v>
      </c>
      <c r="AR1753" s="11" t="str">
        <f t="shared" si="557"/>
        <v>杉原水3</v>
      </c>
      <c r="AS1753" s="11">
        <f t="shared" si="563"/>
        <v>0.16666666666666666</v>
      </c>
      <c r="AT1753">
        <v>6</v>
      </c>
      <c r="AU1753" s="12">
        <f t="shared" si="558"/>
        <v>2.5</v>
      </c>
      <c r="AV1753" s="13" t="str">
        <f t="shared" si="559"/>
        <v>3301水3</v>
      </c>
      <c r="AW1753" s="13">
        <f t="shared" si="560"/>
        <v>0.16666666666666666</v>
      </c>
      <c r="AX1753" s="18" t="str">
        <f t="shared" si="561"/>
        <v>SK1ALCIT1D水33301</v>
      </c>
      <c r="AY1753" s="18">
        <f t="shared" si="562"/>
        <v>2.5</v>
      </c>
      <c r="AZ1753"/>
    </row>
    <row r="1754" spans="1:52" x14ac:dyDescent="0.15">
      <c r="A1754" s="1">
        <f t="shared" si="545"/>
        <v>1</v>
      </c>
      <c r="B1754" s="1" t="str">
        <f t="shared" si="546"/>
        <v>編成</v>
      </c>
      <c r="C1754" t="s">
        <v>3696</v>
      </c>
      <c r="D1754" s="1" t="str">
        <f>VLOOKUP($C1754,クラス一覧!$A:$J,10,FALSE)</f>
        <v>IT</v>
      </c>
      <c r="E1754" s="1">
        <f>VLOOKUP($C1754,クラス一覧!$A:$J,8,FALSE)</f>
        <v>15</v>
      </c>
      <c r="F1754" s="1" t="str">
        <f>VLOOKUP($C1754,クラス一覧!$A:$J,9,FALSE)</f>
        <v>加藤</v>
      </c>
      <c r="G1754" s="1" t="str">
        <f>VLOOKUP($H1754,科目一覧!$A:$G,3,FALSE)</f>
        <v>プログラミング</v>
      </c>
      <c r="H1754" t="s">
        <v>127</v>
      </c>
      <c r="I1754" s="1" t="str">
        <f>VLOOKUP($H1754,科目一覧!$A:$G,7,FALSE)</f>
        <v>藤原</v>
      </c>
      <c r="J1754" s="1" t="str">
        <f>VLOOKUP($I1754,教員一覧!$A:$D,2,FALSE)</f>
        <v>IT</v>
      </c>
      <c r="K1754" s="1" t="str">
        <f>VLOOKUP($I1754,教員一覧!$A:$D,3,FALSE)</f>
        <v>　</v>
      </c>
      <c r="L1754" s="1" t="str">
        <f>VLOOKUP($I1754,教員一覧!$A:$D,4,FALSE)</f>
        <v>専任</v>
      </c>
      <c r="M1754" t="s">
        <v>1726</v>
      </c>
      <c r="N1754" t="s">
        <v>3789</v>
      </c>
      <c r="O1754" t="s">
        <v>10</v>
      </c>
      <c r="P1754" t="s">
        <v>13</v>
      </c>
      <c r="Q1754">
        <v>3</v>
      </c>
      <c r="R1754">
        <v>3302</v>
      </c>
      <c r="S1754" s="1" t="str">
        <f>VLOOKUP($R1754,教室一覧!$A:$B,2,FALSE)</f>
        <v>ノート対応</v>
      </c>
      <c r="T1754" s="1">
        <f>VLOOKUP($R1754,教室一覧!$A:$C,3,FALSE)</f>
        <v>36</v>
      </c>
      <c r="U1754" s="1" t="str">
        <f>VLOOKUP($R1754,教室一覧!$A:$D,4,FALSE)</f>
        <v>3号館</v>
      </c>
      <c r="V1754" s="1" t="str">
        <f>VLOOKUP($R1754,教室一覧!$A:$E,5,FALSE)</f>
        <v>3F</v>
      </c>
      <c r="W1754"/>
      <c r="X1754"/>
      <c r="Y1754" s="1" t="str">
        <f>VLOOKUP($O1754,教員一覧!$A:$D,2,FALSE)</f>
        <v>IT</v>
      </c>
      <c r="Z1754" s="1" t="str">
        <f>VLOOKUP($O1754,教員一覧!$A:$D,3,FALSE)</f>
        <v>　</v>
      </c>
      <c r="AA1754" s="1" t="str">
        <f>VLOOKUP($O1754,教員一覧!$A:$D,4,FALSE)</f>
        <v>専任</v>
      </c>
      <c r="AB1754" s="1" t="str">
        <f t="shared" si="547"/>
        <v/>
      </c>
      <c r="AC1754" s="14" t="s">
        <v>1726</v>
      </c>
      <c r="AD1754" s="14" t="s">
        <v>163</v>
      </c>
      <c r="AE1754" s="14" t="s">
        <v>10</v>
      </c>
      <c r="AF1754" s="14" t="s">
        <v>13</v>
      </c>
      <c r="AG1754" s="14">
        <v>3</v>
      </c>
      <c r="AH1754" s="14">
        <v>3302</v>
      </c>
      <c r="AI1754" s="15" t="str">
        <f t="shared" si="548"/>
        <v/>
      </c>
      <c r="AJ1754" s="15" t="str">
        <f t="shared" si="549"/>
        <v/>
      </c>
      <c r="AK1754" s="15" t="str">
        <f t="shared" si="550"/>
        <v/>
      </c>
      <c r="AL1754" s="15" t="str">
        <f t="shared" si="551"/>
        <v/>
      </c>
      <c r="AM1754" s="15" t="str">
        <f t="shared" si="552"/>
        <v/>
      </c>
      <c r="AN1754" s="15" t="str">
        <f t="shared" si="553"/>
        <v/>
      </c>
      <c r="AO1754" s="15" t="str">
        <f t="shared" si="554"/>
        <v/>
      </c>
      <c r="AP1754" s="9" t="str">
        <f t="shared" si="555"/>
        <v>SK1A水3</v>
      </c>
      <c r="AQ1754" s="9">
        <f t="shared" si="556"/>
        <v>0.125</v>
      </c>
      <c r="AR1754" s="11" t="str">
        <f t="shared" si="557"/>
        <v>藤原水3</v>
      </c>
      <c r="AS1754" s="11">
        <f t="shared" si="563"/>
        <v>0.16666666666666666</v>
      </c>
      <c r="AT1754">
        <v>6</v>
      </c>
      <c r="AU1754" s="12">
        <f t="shared" si="558"/>
        <v>2.5</v>
      </c>
      <c r="AV1754" s="13" t="str">
        <f t="shared" si="559"/>
        <v>3302水3</v>
      </c>
      <c r="AW1754" s="13">
        <f t="shared" si="560"/>
        <v>8.3333333333333329E-2</v>
      </c>
      <c r="AX1754" s="18" t="str">
        <f t="shared" si="561"/>
        <v>SK1ALCIT1E水33302</v>
      </c>
      <c r="AY1754" s="18">
        <f t="shared" si="562"/>
        <v>1.25</v>
      </c>
      <c r="AZ1754"/>
    </row>
    <row r="1755" spans="1:52" x14ac:dyDescent="0.15">
      <c r="A1755" s="1">
        <f t="shared" si="545"/>
        <v>1</v>
      </c>
      <c r="B1755" s="1" t="str">
        <f t="shared" si="546"/>
        <v>編成</v>
      </c>
      <c r="C1755" t="s">
        <v>3696</v>
      </c>
      <c r="D1755" s="1" t="str">
        <f>VLOOKUP($C1755,クラス一覧!$A:$J,10,FALSE)</f>
        <v>IT</v>
      </c>
      <c r="E1755" s="1">
        <f>VLOOKUP($C1755,クラス一覧!$A:$J,8,FALSE)</f>
        <v>15</v>
      </c>
      <c r="F1755" s="1" t="str">
        <f>VLOOKUP($C1755,クラス一覧!$A:$J,9,FALSE)</f>
        <v>加藤</v>
      </c>
      <c r="G1755" s="1" t="str">
        <f>VLOOKUP($H1755,科目一覧!$A:$G,3,FALSE)</f>
        <v>プログラミング</v>
      </c>
      <c r="H1755" t="s">
        <v>127</v>
      </c>
      <c r="I1755" s="1" t="str">
        <f>VLOOKUP($H1755,科目一覧!$A:$G,7,FALSE)</f>
        <v>藤原</v>
      </c>
      <c r="J1755" s="1" t="str">
        <f>VLOOKUP($I1755,教員一覧!$A:$D,2,FALSE)</f>
        <v>IT</v>
      </c>
      <c r="K1755" s="1" t="str">
        <f>VLOOKUP($I1755,教員一覧!$A:$D,3,FALSE)</f>
        <v>　</v>
      </c>
      <c r="L1755" s="1" t="str">
        <f>VLOOKUP($I1755,教員一覧!$A:$D,4,FALSE)</f>
        <v>専任</v>
      </c>
      <c r="M1755" t="s">
        <v>1727</v>
      </c>
      <c r="N1755" t="s">
        <v>3789</v>
      </c>
      <c r="O1755" t="s">
        <v>16</v>
      </c>
      <c r="P1755" t="s">
        <v>13</v>
      </c>
      <c r="Q1755">
        <v>3</v>
      </c>
      <c r="R1755">
        <v>3303</v>
      </c>
      <c r="S1755" s="1" t="str">
        <f>VLOOKUP($R1755,教室一覧!$A:$B,2,FALSE)</f>
        <v>ノート対応</v>
      </c>
      <c r="T1755" s="1">
        <f>VLOOKUP($R1755,教室一覧!$A:$C,3,FALSE)</f>
        <v>36</v>
      </c>
      <c r="U1755" s="1" t="str">
        <f>VLOOKUP($R1755,教室一覧!$A:$D,4,FALSE)</f>
        <v>3号館</v>
      </c>
      <c r="V1755" s="1" t="str">
        <f>VLOOKUP($R1755,教室一覧!$A:$E,5,FALSE)</f>
        <v>3F</v>
      </c>
      <c r="W1755"/>
      <c r="X1755"/>
      <c r="Y1755" s="1" t="str">
        <f>VLOOKUP($O1755,教員一覧!$A:$D,2,FALSE)</f>
        <v>IT</v>
      </c>
      <c r="Z1755" s="1" t="str">
        <f>VLOOKUP($O1755,教員一覧!$A:$D,3,FALSE)</f>
        <v>　</v>
      </c>
      <c r="AA1755" s="1" t="str">
        <f>VLOOKUP($O1755,教員一覧!$A:$D,4,FALSE)</f>
        <v>非常勤</v>
      </c>
      <c r="AB1755" s="1" t="str">
        <f t="shared" si="547"/>
        <v/>
      </c>
      <c r="AC1755" s="14" t="s">
        <v>1727</v>
      </c>
      <c r="AD1755" s="14" t="s">
        <v>163</v>
      </c>
      <c r="AE1755" s="14" t="s">
        <v>16</v>
      </c>
      <c r="AF1755" s="14" t="s">
        <v>13</v>
      </c>
      <c r="AG1755" s="14">
        <v>3</v>
      </c>
      <c r="AH1755" s="14">
        <v>3303</v>
      </c>
      <c r="AI1755" s="15" t="str">
        <f t="shared" si="548"/>
        <v/>
      </c>
      <c r="AJ1755" s="15" t="str">
        <f t="shared" si="549"/>
        <v/>
      </c>
      <c r="AK1755" s="15" t="str">
        <f t="shared" si="550"/>
        <v/>
      </c>
      <c r="AL1755" s="15" t="str">
        <f t="shared" si="551"/>
        <v/>
      </c>
      <c r="AM1755" s="15" t="str">
        <f t="shared" si="552"/>
        <v/>
      </c>
      <c r="AN1755" s="15" t="str">
        <f t="shared" si="553"/>
        <v/>
      </c>
      <c r="AO1755" s="15" t="str">
        <f t="shared" si="554"/>
        <v/>
      </c>
      <c r="AP1755" s="9" t="str">
        <f t="shared" si="555"/>
        <v>SK1A水3</v>
      </c>
      <c r="AQ1755" s="9">
        <f t="shared" si="556"/>
        <v>0.125</v>
      </c>
      <c r="AR1755" s="11" t="str">
        <f t="shared" si="557"/>
        <v>梶山水3</v>
      </c>
      <c r="AS1755" s="11">
        <f t="shared" si="563"/>
        <v>0.16666666666666666</v>
      </c>
      <c r="AT1755">
        <v>6</v>
      </c>
      <c r="AU1755" s="12">
        <f t="shared" si="558"/>
        <v>2.5</v>
      </c>
      <c r="AV1755" s="13" t="str">
        <f t="shared" si="559"/>
        <v>3303水3</v>
      </c>
      <c r="AW1755" s="13">
        <f t="shared" si="560"/>
        <v>8.3333333333333329E-2</v>
      </c>
      <c r="AX1755" s="18" t="str">
        <f t="shared" si="561"/>
        <v>SK1ALCIT1F水33303</v>
      </c>
      <c r="AY1755" s="18">
        <f t="shared" si="562"/>
        <v>1.25</v>
      </c>
      <c r="AZ1755"/>
    </row>
    <row r="1756" spans="1:52" x14ac:dyDescent="0.15">
      <c r="A1756" s="1">
        <f t="shared" si="545"/>
        <v>1</v>
      </c>
      <c r="B1756" s="1" t="str">
        <f t="shared" si="546"/>
        <v>編成</v>
      </c>
      <c r="C1756" t="s">
        <v>3696</v>
      </c>
      <c r="D1756" s="1" t="str">
        <f>VLOOKUP($C1756,クラス一覧!$A:$J,10,FALSE)</f>
        <v>IT</v>
      </c>
      <c r="E1756" s="1">
        <f>VLOOKUP($C1756,クラス一覧!$A:$J,8,FALSE)</f>
        <v>15</v>
      </c>
      <c r="F1756" s="1" t="str">
        <f>VLOOKUP($C1756,クラス一覧!$A:$J,9,FALSE)</f>
        <v>加藤</v>
      </c>
      <c r="G1756" s="1" t="str">
        <f>VLOOKUP($H1756,科目一覧!$A:$G,3,FALSE)</f>
        <v>情報処理</v>
      </c>
      <c r="H1756" t="s">
        <v>3056</v>
      </c>
      <c r="I1756" s="1" t="str">
        <f>VLOOKUP($H1756,科目一覧!$A:$G,7,FALSE)</f>
        <v>奥田</v>
      </c>
      <c r="J1756" s="1" t="str">
        <f>VLOOKUP($I1756,教員一覧!$A:$D,2,FALSE)</f>
        <v>ゲーム</v>
      </c>
      <c r="K1756" s="1" t="str">
        <f>VLOOKUP($I1756,教員一覧!$A:$D,3,FALSE)</f>
        <v>プログラム</v>
      </c>
      <c r="L1756" s="1" t="str">
        <f>VLOOKUP($I1756,教員一覧!$A:$D,4,FALSE)</f>
        <v>専任</v>
      </c>
      <c r="M1756" t="s">
        <v>128</v>
      </c>
      <c r="N1756" t="s">
        <v>3789</v>
      </c>
      <c r="O1756" t="s">
        <v>61</v>
      </c>
      <c r="P1756" t="s">
        <v>13</v>
      </c>
      <c r="Q1756">
        <v>4</v>
      </c>
      <c r="R1756">
        <v>3201</v>
      </c>
      <c r="S1756" s="1" t="str">
        <f>VLOOKUP($R1756,教室一覧!$A:$B,2,FALSE)</f>
        <v>普通教室</v>
      </c>
      <c r="T1756" s="1">
        <f>VLOOKUP($R1756,教室一覧!$A:$C,3,FALSE)</f>
        <v>36</v>
      </c>
      <c r="U1756" s="1" t="str">
        <f>VLOOKUP($R1756,教室一覧!$A:$D,4,FALSE)</f>
        <v>3号館</v>
      </c>
      <c r="V1756" s="1" t="str">
        <f>VLOOKUP($R1756,教室一覧!$A:$E,5,FALSE)</f>
        <v>2F</v>
      </c>
      <c r="W1756"/>
      <c r="X1756"/>
      <c r="Y1756" s="1" t="str">
        <f>VLOOKUP($O1756,教員一覧!$A:$D,2,FALSE)</f>
        <v>ゲーム</v>
      </c>
      <c r="Z1756" s="1" t="str">
        <f>VLOOKUP($O1756,教員一覧!$A:$D,3,FALSE)</f>
        <v>プログラム</v>
      </c>
      <c r="AA1756" s="1" t="str">
        <f>VLOOKUP($O1756,教員一覧!$A:$D,4,FALSE)</f>
        <v>専任</v>
      </c>
      <c r="AB1756" s="1" t="str">
        <f t="shared" si="547"/>
        <v/>
      </c>
      <c r="AC1756" s="14" t="s">
        <v>128</v>
      </c>
      <c r="AD1756" s="14" t="s">
        <v>163</v>
      </c>
      <c r="AE1756" s="14" t="s">
        <v>61</v>
      </c>
      <c r="AF1756" s="14" t="s">
        <v>13</v>
      </c>
      <c r="AG1756" s="14">
        <v>4</v>
      </c>
      <c r="AH1756" s="14">
        <v>3201</v>
      </c>
      <c r="AI1756" s="15" t="str">
        <f t="shared" si="548"/>
        <v/>
      </c>
      <c r="AJ1756" s="15" t="str">
        <f t="shared" si="549"/>
        <v/>
      </c>
      <c r="AK1756" s="15" t="str">
        <f t="shared" si="550"/>
        <v/>
      </c>
      <c r="AL1756" s="15" t="str">
        <f t="shared" si="551"/>
        <v/>
      </c>
      <c r="AM1756" s="15" t="str">
        <f t="shared" si="552"/>
        <v/>
      </c>
      <c r="AN1756" s="15" t="str">
        <f t="shared" si="553"/>
        <v/>
      </c>
      <c r="AO1756" s="15" t="str">
        <f t="shared" si="554"/>
        <v/>
      </c>
      <c r="AP1756" s="9" t="str">
        <f t="shared" si="555"/>
        <v>SK1A水4</v>
      </c>
      <c r="AQ1756" s="9">
        <f t="shared" si="556"/>
        <v>0.33333333333333331</v>
      </c>
      <c r="AR1756" s="11" t="str">
        <f t="shared" si="557"/>
        <v>奥田水4</v>
      </c>
      <c r="AS1756" s="11">
        <f t="shared" si="563"/>
        <v>0.16666666666666666</v>
      </c>
      <c r="AT1756">
        <v>3</v>
      </c>
      <c r="AU1756" s="12">
        <f t="shared" si="558"/>
        <v>5</v>
      </c>
      <c r="AV1756" s="13" t="str">
        <f t="shared" si="559"/>
        <v>3201水4</v>
      </c>
      <c r="AW1756" s="13">
        <f t="shared" si="560"/>
        <v>0.16666666666666666</v>
      </c>
      <c r="AX1756" s="18" t="str">
        <f t="shared" si="561"/>
        <v>SK1ALFEIT1A水43201</v>
      </c>
      <c r="AY1756" s="18">
        <f t="shared" si="562"/>
        <v>5</v>
      </c>
      <c r="AZ1756"/>
    </row>
    <row r="1757" spans="1:52" x14ac:dyDescent="0.15">
      <c r="A1757" s="1">
        <f t="shared" si="545"/>
        <v>1</v>
      </c>
      <c r="B1757" s="1" t="str">
        <f t="shared" si="546"/>
        <v>編成</v>
      </c>
      <c r="C1757" t="s">
        <v>3696</v>
      </c>
      <c r="D1757" s="1" t="str">
        <f>VLOOKUP($C1757,クラス一覧!$A:$J,10,FALSE)</f>
        <v>IT</v>
      </c>
      <c r="E1757" s="1">
        <f>VLOOKUP($C1757,クラス一覧!$A:$J,8,FALSE)</f>
        <v>15</v>
      </c>
      <c r="F1757" s="1" t="str">
        <f>VLOOKUP($C1757,クラス一覧!$A:$J,9,FALSE)</f>
        <v>加藤</v>
      </c>
      <c r="G1757" s="1" t="str">
        <f>VLOOKUP($H1757,科目一覧!$A:$G,3,FALSE)</f>
        <v>情報処理</v>
      </c>
      <c r="H1757" t="s">
        <v>3056</v>
      </c>
      <c r="I1757" s="1" t="str">
        <f>VLOOKUP($H1757,科目一覧!$A:$G,7,FALSE)</f>
        <v>奥田</v>
      </c>
      <c r="J1757" s="1" t="str">
        <f>VLOOKUP($I1757,教員一覧!$A:$D,2,FALSE)</f>
        <v>ゲーム</v>
      </c>
      <c r="K1757" s="1" t="str">
        <f>VLOOKUP($I1757,教員一覧!$A:$D,3,FALSE)</f>
        <v>プログラム</v>
      </c>
      <c r="L1757" s="1" t="str">
        <f>VLOOKUP($I1757,教員一覧!$A:$D,4,FALSE)</f>
        <v>専任</v>
      </c>
      <c r="M1757" t="s">
        <v>129</v>
      </c>
      <c r="N1757" t="s">
        <v>3789</v>
      </c>
      <c r="O1757" t="s">
        <v>8</v>
      </c>
      <c r="P1757" t="s">
        <v>13</v>
      </c>
      <c r="Q1757">
        <v>4</v>
      </c>
      <c r="R1757">
        <v>3202</v>
      </c>
      <c r="S1757" s="1" t="str">
        <f>VLOOKUP($R1757,教室一覧!$A:$B,2,FALSE)</f>
        <v>普通教室</v>
      </c>
      <c r="T1757" s="1">
        <f>VLOOKUP($R1757,教室一覧!$A:$C,3,FALSE)</f>
        <v>36</v>
      </c>
      <c r="U1757" s="1" t="str">
        <f>VLOOKUP($R1757,教室一覧!$A:$D,4,FALSE)</f>
        <v>3号館</v>
      </c>
      <c r="V1757" s="1" t="str">
        <f>VLOOKUP($R1757,教室一覧!$A:$E,5,FALSE)</f>
        <v>2F</v>
      </c>
      <c r="W1757"/>
      <c r="X1757"/>
      <c r="Y1757" s="1" t="str">
        <f>VLOOKUP($O1757,教員一覧!$A:$D,2,FALSE)</f>
        <v>IT</v>
      </c>
      <c r="Z1757" s="1" t="str">
        <f>VLOOKUP($O1757,教員一覧!$A:$D,3,FALSE)</f>
        <v>　</v>
      </c>
      <c r="AA1757" s="1" t="str">
        <f>VLOOKUP($O1757,教員一覧!$A:$D,4,FALSE)</f>
        <v>専任</v>
      </c>
      <c r="AB1757" s="1" t="str">
        <f t="shared" si="547"/>
        <v/>
      </c>
      <c r="AC1757" s="14" t="s">
        <v>129</v>
      </c>
      <c r="AD1757" s="14" t="s">
        <v>163</v>
      </c>
      <c r="AE1757" s="14" t="s">
        <v>8</v>
      </c>
      <c r="AF1757" s="14" t="s">
        <v>13</v>
      </c>
      <c r="AG1757" s="14">
        <v>4</v>
      </c>
      <c r="AH1757" s="14">
        <v>3202</v>
      </c>
      <c r="AI1757" s="15" t="str">
        <f t="shared" si="548"/>
        <v/>
      </c>
      <c r="AJ1757" s="15" t="str">
        <f t="shared" si="549"/>
        <v/>
      </c>
      <c r="AK1757" s="15" t="str">
        <f t="shared" si="550"/>
        <v/>
      </c>
      <c r="AL1757" s="15" t="str">
        <f t="shared" si="551"/>
        <v/>
      </c>
      <c r="AM1757" s="15" t="str">
        <f t="shared" si="552"/>
        <v/>
      </c>
      <c r="AN1757" s="15" t="str">
        <f t="shared" si="553"/>
        <v/>
      </c>
      <c r="AO1757" s="15" t="str">
        <f t="shared" si="554"/>
        <v/>
      </c>
      <c r="AP1757" s="9" t="str">
        <f t="shared" si="555"/>
        <v>SK1A水4</v>
      </c>
      <c r="AQ1757" s="9">
        <f t="shared" si="556"/>
        <v>0.33333333333333331</v>
      </c>
      <c r="AR1757" s="11" t="str">
        <f t="shared" si="557"/>
        <v>寺澤水4</v>
      </c>
      <c r="AS1757" s="11">
        <f t="shared" si="563"/>
        <v>0.16666666666666666</v>
      </c>
      <c r="AT1757">
        <v>3</v>
      </c>
      <c r="AU1757" s="12">
        <f t="shared" si="558"/>
        <v>5</v>
      </c>
      <c r="AV1757" s="13" t="str">
        <f t="shared" si="559"/>
        <v>3202水4</v>
      </c>
      <c r="AW1757" s="13">
        <f t="shared" si="560"/>
        <v>0.16666666666666666</v>
      </c>
      <c r="AX1757" s="18" t="str">
        <f t="shared" si="561"/>
        <v>SK1ALFEIT1B水43202</v>
      </c>
      <c r="AY1757" s="18">
        <f t="shared" si="562"/>
        <v>5</v>
      </c>
      <c r="AZ1757"/>
    </row>
    <row r="1758" spans="1:52" x14ac:dyDescent="0.15">
      <c r="A1758" s="1">
        <f t="shared" si="545"/>
        <v>1</v>
      </c>
      <c r="B1758" s="1" t="str">
        <f t="shared" si="546"/>
        <v>編成</v>
      </c>
      <c r="C1758" t="s">
        <v>3696</v>
      </c>
      <c r="D1758" s="1" t="str">
        <f>VLOOKUP($C1758,クラス一覧!$A:$J,10,FALSE)</f>
        <v>IT</v>
      </c>
      <c r="E1758" s="1">
        <f>VLOOKUP($C1758,クラス一覧!$A:$J,8,FALSE)</f>
        <v>15</v>
      </c>
      <c r="F1758" s="1" t="str">
        <f>VLOOKUP($C1758,クラス一覧!$A:$J,9,FALSE)</f>
        <v>加藤</v>
      </c>
      <c r="G1758" s="1" t="str">
        <f>VLOOKUP($H1758,科目一覧!$A:$G,3,FALSE)</f>
        <v>情報処理</v>
      </c>
      <c r="H1758" t="s">
        <v>3056</v>
      </c>
      <c r="I1758" s="1" t="str">
        <f>VLOOKUP($H1758,科目一覧!$A:$G,7,FALSE)</f>
        <v>奥田</v>
      </c>
      <c r="J1758" s="1" t="str">
        <f>VLOOKUP($I1758,教員一覧!$A:$D,2,FALSE)</f>
        <v>ゲーム</v>
      </c>
      <c r="K1758" s="1" t="str">
        <f>VLOOKUP($I1758,教員一覧!$A:$D,3,FALSE)</f>
        <v>プログラム</v>
      </c>
      <c r="L1758" s="1" t="str">
        <f>VLOOKUP($I1758,教員一覧!$A:$D,4,FALSE)</f>
        <v>専任</v>
      </c>
      <c r="M1758" t="s">
        <v>130</v>
      </c>
      <c r="N1758" t="s">
        <v>3789</v>
      </c>
      <c r="O1758" t="s">
        <v>1484</v>
      </c>
      <c r="P1758" t="s">
        <v>13</v>
      </c>
      <c r="Q1758">
        <v>4</v>
      </c>
      <c r="R1758">
        <v>3203</v>
      </c>
      <c r="S1758" s="1" t="str">
        <f>VLOOKUP($R1758,教室一覧!$A:$B,2,FALSE)</f>
        <v>普通教室</v>
      </c>
      <c r="T1758" s="1">
        <f>VLOOKUP($R1758,教室一覧!$A:$C,3,FALSE)</f>
        <v>36</v>
      </c>
      <c r="U1758" s="1" t="str">
        <f>VLOOKUP($R1758,教室一覧!$A:$D,4,FALSE)</f>
        <v>3号館</v>
      </c>
      <c r="V1758" s="1" t="str">
        <f>VLOOKUP($R1758,教室一覧!$A:$E,5,FALSE)</f>
        <v>2F</v>
      </c>
      <c r="W1758"/>
      <c r="X1758"/>
      <c r="Y1758" s="1" t="str">
        <f>VLOOKUP($O1758,教員一覧!$A:$D,2,FALSE)</f>
        <v>IT</v>
      </c>
      <c r="Z1758" s="1" t="str">
        <f>VLOOKUP($O1758,教員一覧!$A:$D,3,FALSE)</f>
        <v>　</v>
      </c>
      <c r="AA1758" s="1" t="str">
        <f>VLOOKUP($O1758,教員一覧!$A:$D,4,FALSE)</f>
        <v>非常勤</v>
      </c>
      <c r="AB1758" s="1" t="str">
        <f t="shared" si="547"/>
        <v/>
      </c>
      <c r="AC1758" s="14" t="s">
        <v>130</v>
      </c>
      <c r="AD1758" s="14" t="s">
        <v>163</v>
      </c>
      <c r="AE1758" s="14" t="s">
        <v>1484</v>
      </c>
      <c r="AF1758" s="14" t="s">
        <v>13</v>
      </c>
      <c r="AG1758" s="14">
        <v>4</v>
      </c>
      <c r="AH1758" s="14">
        <v>3203</v>
      </c>
      <c r="AI1758" s="15" t="str">
        <f t="shared" si="548"/>
        <v/>
      </c>
      <c r="AJ1758" s="15" t="str">
        <f t="shared" si="549"/>
        <v/>
      </c>
      <c r="AK1758" s="15" t="str">
        <f t="shared" si="550"/>
        <v/>
      </c>
      <c r="AL1758" s="15" t="str">
        <f t="shared" si="551"/>
        <v/>
      </c>
      <c r="AM1758" s="15" t="str">
        <f t="shared" si="552"/>
        <v/>
      </c>
      <c r="AN1758" s="15" t="str">
        <f t="shared" si="553"/>
        <v/>
      </c>
      <c r="AO1758" s="15" t="str">
        <f t="shared" si="554"/>
        <v/>
      </c>
      <c r="AP1758" s="9" t="str">
        <f t="shared" si="555"/>
        <v>SK1A水4</v>
      </c>
      <c r="AQ1758" s="9">
        <f t="shared" si="556"/>
        <v>0.33333333333333331</v>
      </c>
      <c r="AR1758" s="11" t="str">
        <f t="shared" si="557"/>
        <v>吹野水4</v>
      </c>
      <c r="AS1758" s="11">
        <f t="shared" si="563"/>
        <v>0.16666666666666666</v>
      </c>
      <c r="AT1758">
        <v>3</v>
      </c>
      <c r="AU1758" s="12">
        <f t="shared" si="558"/>
        <v>5</v>
      </c>
      <c r="AV1758" s="13" t="str">
        <f t="shared" si="559"/>
        <v>3203水4</v>
      </c>
      <c r="AW1758" s="13">
        <f t="shared" si="560"/>
        <v>0.16666666666666666</v>
      </c>
      <c r="AX1758" s="18" t="str">
        <f t="shared" si="561"/>
        <v>SK1ALFEIT1C水43203</v>
      </c>
      <c r="AY1758" s="18">
        <f t="shared" si="562"/>
        <v>5</v>
      </c>
      <c r="AZ1758"/>
    </row>
    <row r="1759" spans="1:52" x14ac:dyDescent="0.15">
      <c r="A1759" s="1">
        <f t="shared" si="545"/>
        <v>1</v>
      </c>
      <c r="B1759" s="1" t="str">
        <f t="shared" si="546"/>
        <v>編成</v>
      </c>
      <c r="C1759" t="s">
        <v>3696</v>
      </c>
      <c r="D1759" s="1" t="str">
        <f>VLOOKUP($C1759,クラス一覧!$A:$J,10,FALSE)</f>
        <v>IT</v>
      </c>
      <c r="E1759" s="1">
        <f>VLOOKUP($C1759,クラス一覧!$A:$J,8,FALSE)</f>
        <v>15</v>
      </c>
      <c r="F1759" s="1" t="str">
        <f>VLOOKUP($C1759,クラス一覧!$A:$J,9,FALSE)</f>
        <v>加藤</v>
      </c>
      <c r="G1759" s="1" t="str">
        <f>VLOOKUP($H1759,科目一覧!$A:$G,3,FALSE)</f>
        <v>情報処理</v>
      </c>
      <c r="H1759" t="s">
        <v>1657</v>
      </c>
      <c r="I1759" s="1" t="str">
        <f>VLOOKUP($H1759,科目一覧!$A:$G,7,FALSE)</f>
        <v>今井</v>
      </c>
      <c r="J1759" s="1" t="str">
        <f>VLOOKUP($I1759,教員一覧!$A:$D,2,FALSE)</f>
        <v>IT</v>
      </c>
      <c r="K1759" s="1" t="str">
        <f>VLOOKUP($I1759,教員一覧!$A:$D,3,FALSE)</f>
        <v>　</v>
      </c>
      <c r="L1759" s="1" t="str">
        <f>VLOOKUP($I1759,教員一覧!$A:$D,4,FALSE)</f>
        <v>専任</v>
      </c>
      <c r="M1759" t="s">
        <v>1757</v>
      </c>
      <c r="N1759" t="s">
        <v>3789</v>
      </c>
      <c r="O1759" t="s">
        <v>8</v>
      </c>
      <c r="P1759" t="s">
        <v>15</v>
      </c>
      <c r="Q1759">
        <v>1</v>
      </c>
      <c r="R1759">
        <v>3201</v>
      </c>
      <c r="S1759" s="1" t="str">
        <f>VLOOKUP($R1759,教室一覧!$A:$B,2,FALSE)</f>
        <v>普通教室</v>
      </c>
      <c r="T1759" s="1">
        <f>VLOOKUP($R1759,教室一覧!$A:$C,3,FALSE)</f>
        <v>36</v>
      </c>
      <c r="U1759" s="1" t="str">
        <f>VLOOKUP($R1759,教室一覧!$A:$D,4,FALSE)</f>
        <v>3号館</v>
      </c>
      <c r="V1759" s="1" t="str">
        <f>VLOOKUP($R1759,教室一覧!$A:$E,5,FALSE)</f>
        <v>2F</v>
      </c>
      <c r="W1759"/>
      <c r="X1759"/>
      <c r="Y1759" s="1" t="str">
        <f>VLOOKUP($O1759,教員一覧!$A:$D,2,FALSE)</f>
        <v>IT</v>
      </c>
      <c r="Z1759" s="1" t="str">
        <f>VLOOKUP($O1759,教員一覧!$A:$D,3,FALSE)</f>
        <v>　</v>
      </c>
      <c r="AA1759" s="1" t="str">
        <f>VLOOKUP($O1759,教員一覧!$A:$D,4,FALSE)</f>
        <v>専任</v>
      </c>
      <c r="AB1759" s="1" t="str">
        <f t="shared" si="547"/>
        <v/>
      </c>
      <c r="AC1759" s="14" t="s">
        <v>1757</v>
      </c>
      <c r="AD1759" s="14" t="s">
        <v>163</v>
      </c>
      <c r="AE1759" s="14" t="s">
        <v>8</v>
      </c>
      <c r="AF1759" s="14" t="s">
        <v>15</v>
      </c>
      <c r="AG1759" s="14">
        <v>1</v>
      </c>
      <c r="AH1759" s="14">
        <v>3201</v>
      </c>
      <c r="AI1759" s="15" t="str">
        <f t="shared" si="548"/>
        <v/>
      </c>
      <c r="AJ1759" s="15" t="str">
        <f t="shared" si="549"/>
        <v/>
      </c>
      <c r="AK1759" s="15" t="str">
        <f t="shared" si="550"/>
        <v/>
      </c>
      <c r="AL1759" s="15" t="str">
        <f t="shared" si="551"/>
        <v/>
      </c>
      <c r="AM1759" s="15" t="str">
        <f t="shared" si="552"/>
        <v/>
      </c>
      <c r="AN1759" s="15" t="str">
        <f t="shared" si="553"/>
        <v/>
      </c>
      <c r="AO1759" s="15" t="str">
        <f t="shared" si="554"/>
        <v/>
      </c>
      <c r="AP1759" s="9" t="str">
        <f t="shared" si="555"/>
        <v>SK1A木1</v>
      </c>
      <c r="AQ1759" s="9">
        <f t="shared" si="556"/>
        <v>1</v>
      </c>
      <c r="AR1759" s="11" t="str">
        <f t="shared" si="557"/>
        <v>寺澤木1</v>
      </c>
      <c r="AS1759" s="11">
        <f t="shared" si="563"/>
        <v>0.25</v>
      </c>
      <c r="AT1759">
        <v>1</v>
      </c>
      <c r="AU1759" s="12">
        <f t="shared" si="558"/>
        <v>15</v>
      </c>
      <c r="AV1759" s="13" t="str">
        <f t="shared" si="559"/>
        <v>3201木1</v>
      </c>
      <c r="AW1759" s="13">
        <f t="shared" si="560"/>
        <v>0.25</v>
      </c>
      <c r="AX1759" s="18" t="str">
        <f t="shared" si="561"/>
        <v>SK1AUINKESKNK1A木13201</v>
      </c>
      <c r="AY1759" s="18">
        <f t="shared" si="562"/>
        <v>15</v>
      </c>
      <c r="AZ1759"/>
    </row>
    <row r="1760" spans="1:52" x14ac:dyDescent="0.15">
      <c r="A1760" s="1">
        <f t="shared" si="545"/>
        <v>1</v>
      </c>
      <c r="B1760" s="1" t="str">
        <f t="shared" si="546"/>
        <v>編成</v>
      </c>
      <c r="C1760" t="s">
        <v>3696</v>
      </c>
      <c r="D1760" s="1" t="str">
        <f>VLOOKUP($C1760,クラス一覧!$A:$J,10,FALSE)</f>
        <v>IT</v>
      </c>
      <c r="E1760" s="1">
        <f>VLOOKUP($C1760,クラス一覧!$A:$J,8,FALSE)</f>
        <v>15</v>
      </c>
      <c r="F1760" s="1" t="str">
        <f>VLOOKUP($C1760,クラス一覧!$A:$J,9,FALSE)</f>
        <v>加藤</v>
      </c>
      <c r="G1760" s="1" t="str">
        <f>VLOOKUP($H1760,科目一覧!$A:$G,3,FALSE)</f>
        <v>情報処理</v>
      </c>
      <c r="H1760" t="s">
        <v>1669</v>
      </c>
      <c r="I1760" s="1" t="str">
        <f>VLOOKUP($H1760,科目一覧!$A:$G,7,FALSE)</f>
        <v>今井</v>
      </c>
      <c r="J1760" s="1" t="str">
        <f>VLOOKUP($I1760,教員一覧!$A:$D,2,FALSE)</f>
        <v>IT</v>
      </c>
      <c r="K1760" s="1" t="str">
        <f>VLOOKUP($I1760,教員一覧!$A:$D,3,FALSE)</f>
        <v>　</v>
      </c>
      <c r="L1760" s="1" t="str">
        <f>VLOOKUP($I1760,教員一覧!$A:$D,4,FALSE)</f>
        <v>専任</v>
      </c>
      <c r="M1760" t="s">
        <v>1757</v>
      </c>
      <c r="N1760" t="s">
        <v>3789</v>
      </c>
      <c r="O1760" t="s">
        <v>28</v>
      </c>
      <c r="P1760" t="s">
        <v>15</v>
      </c>
      <c r="Q1760">
        <v>2</v>
      </c>
      <c r="R1760">
        <v>3201</v>
      </c>
      <c r="S1760" s="1" t="str">
        <f>VLOOKUP($R1760,教室一覧!$A:$B,2,FALSE)</f>
        <v>普通教室</v>
      </c>
      <c r="T1760" s="1">
        <f>VLOOKUP($R1760,教室一覧!$A:$C,3,FALSE)</f>
        <v>36</v>
      </c>
      <c r="U1760" s="1" t="str">
        <f>VLOOKUP($R1760,教室一覧!$A:$D,4,FALSE)</f>
        <v>3号館</v>
      </c>
      <c r="V1760" s="1" t="str">
        <f>VLOOKUP($R1760,教室一覧!$A:$E,5,FALSE)</f>
        <v>2F</v>
      </c>
      <c r="W1760"/>
      <c r="X1760"/>
      <c r="Y1760" s="1" t="str">
        <f>VLOOKUP($O1760,教員一覧!$A:$D,2,FALSE)</f>
        <v>IT</v>
      </c>
      <c r="Z1760" s="1" t="str">
        <f>VLOOKUP($O1760,教員一覧!$A:$D,3,FALSE)</f>
        <v>　</v>
      </c>
      <c r="AA1760" s="1" t="str">
        <f>VLOOKUP($O1760,教員一覧!$A:$D,4,FALSE)</f>
        <v>専任</v>
      </c>
      <c r="AB1760" s="1" t="str">
        <f t="shared" si="547"/>
        <v/>
      </c>
      <c r="AC1760" s="14" t="s">
        <v>1757</v>
      </c>
      <c r="AD1760" s="14" t="s">
        <v>163</v>
      </c>
      <c r="AE1760" s="14" t="s">
        <v>28</v>
      </c>
      <c r="AF1760" s="14" t="s">
        <v>15</v>
      </c>
      <c r="AG1760" s="14">
        <v>2</v>
      </c>
      <c r="AH1760" s="14">
        <v>3201</v>
      </c>
      <c r="AI1760" s="15" t="str">
        <f t="shared" si="548"/>
        <v/>
      </c>
      <c r="AJ1760" s="15" t="str">
        <f t="shared" si="549"/>
        <v/>
      </c>
      <c r="AK1760" s="15" t="str">
        <f t="shared" si="550"/>
        <v/>
      </c>
      <c r="AL1760" s="15" t="str">
        <f t="shared" si="551"/>
        <v/>
      </c>
      <c r="AM1760" s="15" t="str">
        <f t="shared" si="552"/>
        <v/>
      </c>
      <c r="AN1760" s="15" t="str">
        <f t="shared" si="553"/>
        <v/>
      </c>
      <c r="AO1760" s="15" t="str">
        <f t="shared" si="554"/>
        <v/>
      </c>
      <c r="AP1760" s="9" t="str">
        <f t="shared" si="555"/>
        <v>SK1A木2</v>
      </c>
      <c r="AQ1760" s="9">
        <f t="shared" si="556"/>
        <v>1</v>
      </c>
      <c r="AR1760" s="11" t="str">
        <f t="shared" si="557"/>
        <v>今井木2</v>
      </c>
      <c r="AS1760" s="11">
        <f t="shared" si="563"/>
        <v>0.25</v>
      </c>
      <c r="AT1760">
        <v>1</v>
      </c>
      <c r="AU1760" s="12">
        <f t="shared" si="558"/>
        <v>15</v>
      </c>
      <c r="AV1760" s="13" t="str">
        <f t="shared" si="559"/>
        <v>3201木2</v>
      </c>
      <c r="AW1760" s="13">
        <f t="shared" si="560"/>
        <v>0.25</v>
      </c>
      <c r="AX1760" s="18" t="str">
        <f t="shared" si="561"/>
        <v>SK1AUINKESKNK1A木23201</v>
      </c>
      <c r="AY1760" s="18">
        <f t="shared" si="562"/>
        <v>15</v>
      </c>
      <c r="AZ1760"/>
    </row>
    <row r="1761" spans="1:52" x14ac:dyDescent="0.15">
      <c r="A1761" s="1">
        <f t="shared" si="545"/>
        <v>1</v>
      </c>
      <c r="B1761" s="1" t="str">
        <f t="shared" si="546"/>
        <v>編成</v>
      </c>
      <c r="C1761" t="s">
        <v>3696</v>
      </c>
      <c r="D1761" s="1" t="str">
        <f>VLOOKUP($C1761,クラス一覧!$A:$J,10,FALSE)</f>
        <v>IT</v>
      </c>
      <c r="E1761" s="1">
        <f>VLOOKUP($C1761,クラス一覧!$A:$J,8,FALSE)</f>
        <v>15</v>
      </c>
      <c r="F1761" s="1" t="str">
        <f>VLOOKUP($C1761,クラス一覧!$A:$J,9,FALSE)</f>
        <v>加藤</v>
      </c>
      <c r="G1761" s="1" t="str">
        <f>VLOOKUP($H1761,科目一覧!$A:$G,3,FALSE)</f>
        <v>ネットワーク</v>
      </c>
      <c r="H1761" t="s">
        <v>1668</v>
      </c>
      <c r="I1761" s="1" t="str">
        <f>VLOOKUP($H1761,科目一覧!$A:$G,7,FALSE)</f>
        <v>内山</v>
      </c>
      <c r="J1761" s="1" t="str">
        <f>VLOOKUP($I1761,教員一覧!$A:$D,2,FALSE)</f>
        <v>IT</v>
      </c>
      <c r="K1761" s="1" t="str">
        <f>VLOOKUP($I1761,教員一覧!$A:$D,3,FALSE)</f>
        <v>　</v>
      </c>
      <c r="L1761" s="1" t="str">
        <f>VLOOKUP($I1761,教員一覧!$A:$D,4,FALSE)</f>
        <v>専任</v>
      </c>
      <c r="M1761" t="s">
        <v>1757</v>
      </c>
      <c r="N1761" t="s">
        <v>3789</v>
      </c>
      <c r="O1761" t="s">
        <v>11</v>
      </c>
      <c r="P1761" t="s">
        <v>15</v>
      </c>
      <c r="Q1761">
        <v>3</v>
      </c>
      <c r="R1761">
        <v>3601</v>
      </c>
      <c r="S1761" s="1" t="str">
        <f>VLOOKUP($R1761,教室一覧!$A:$B,2,FALSE)</f>
        <v>ノート36</v>
      </c>
      <c r="T1761" s="1">
        <f>VLOOKUP($R1761,教室一覧!$A:$C,3,FALSE)</f>
        <v>36</v>
      </c>
      <c r="U1761" s="1" t="str">
        <f>VLOOKUP($R1761,教室一覧!$A:$D,4,FALSE)</f>
        <v>3号館</v>
      </c>
      <c r="V1761" s="1" t="str">
        <f>VLOOKUP($R1761,教室一覧!$A:$E,5,FALSE)</f>
        <v>6F</v>
      </c>
      <c r="W1761"/>
      <c r="X1761"/>
      <c r="Y1761" s="1" t="str">
        <f>VLOOKUP($O1761,教員一覧!$A:$D,2,FALSE)</f>
        <v>IT</v>
      </c>
      <c r="Z1761" s="1" t="str">
        <f>VLOOKUP($O1761,教員一覧!$A:$D,3,FALSE)</f>
        <v>　</v>
      </c>
      <c r="AA1761" s="1" t="str">
        <f>VLOOKUP($O1761,教員一覧!$A:$D,4,FALSE)</f>
        <v>専任</v>
      </c>
      <c r="AB1761" s="1" t="str">
        <f t="shared" si="547"/>
        <v>担任</v>
      </c>
      <c r="AC1761" s="14" t="s">
        <v>1757</v>
      </c>
      <c r="AD1761" s="14" t="s">
        <v>163</v>
      </c>
      <c r="AE1761" s="14" t="s">
        <v>11</v>
      </c>
      <c r="AF1761" s="14" t="s">
        <v>15</v>
      </c>
      <c r="AG1761" s="14">
        <v>3</v>
      </c>
      <c r="AH1761" s="14">
        <v>3601</v>
      </c>
      <c r="AI1761" s="15" t="str">
        <f t="shared" si="548"/>
        <v/>
      </c>
      <c r="AJ1761" s="15" t="str">
        <f t="shared" si="549"/>
        <v/>
      </c>
      <c r="AK1761" s="15" t="str">
        <f t="shared" si="550"/>
        <v/>
      </c>
      <c r="AL1761" s="15" t="str">
        <f t="shared" si="551"/>
        <v/>
      </c>
      <c r="AM1761" s="15" t="str">
        <f t="shared" si="552"/>
        <v/>
      </c>
      <c r="AN1761" s="15" t="str">
        <f t="shared" si="553"/>
        <v/>
      </c>
      <c r="AO1761" s="15" t="str">
        <f t="shared" si="554"/>
        <v/>
      </c>
      <c r="AP1761" s="9" t="str">
        <f t="shared" si="555"/>
        <v>SK1A木3</v>
      </c>
      <c r="AQ1761" s="9">
        <f t="shared" si="556"/>
        <v>0.5</v>
      </c>
      <c r="AR1761" s="11" t="str">
        <f t="shared" si="557"/>
        <v>加藤木3</v>
      </c>
      <c r="AS1761" s="11">
        <f t="shared" si="563"/>
        <v>0.25</v>
      </c>
      <c r="AT1761">
        <v>1</v>
      </c>
      <c r="AU1761" s="12">
        <f t="shared" si="558"/>
        <v>15</v>
      </c>
      <c r="AV1761" s="13" t="str">
        <f t="shared" si="559"/>
        <v>3601木3</v>
      </c>
      <c r="AW1761" s="13">
        <f t="shared" si="560"/>
        <v>0.125</v>
      </c>
      <c r="AX1761" s="18" t="str">
        <f t="shared" si="561"/>
        <v>SK1AUINKESKNK1A木33601</v>
      </c>
      <c r="AY1761" s="18">
        <f t="shared" si="562"/>
        <v>7.5</v>
      </c>
      <c r="AZ1761"/>
    </row>
    <row r="1762" spans="1:52" x14ac:dyDescent="0.15">
      <c r="A1762" s="1">
        <f t="shared" si="545"/>
        <v>1</v>
      </c>
      <c r="B1762" s="1" t="str">
        <f t="shared" si="546"/>
        <v>編成</v>
      </c>
      <c r="C1762" t="s">
        <v>3696</v>
      </c>
      <c r="D1762" s="1" t="str">
        <f>VLOOKUP($C1762,クラス一覧!$A:$J,10,FALSE)</f>
        <v>IT</v>
      </c>
      <c r="E1762" s="1">
        <f>VLOOKUP($C1762,クラス一覧!$A:$J,8,FALSE)</f>
        <v>15</v>
      </c>
      <c r="F1762" s="1" t="str">
        <f>VLOOKUP($C1762,クラス一覧!$A:$J,9,FALSE)</f>
        <v>加藤</v>
      </c>
      <c r="G1762" s="1" t="str">
        <f>VLOOKUP($H1762,科目一覧!$A:$G,3,FALSE)</f>
        <v>情報処理</v>
      </c>
      <c r="H1762" t="s">
        <v>3056</v>
      </c>
      <c r="I1762" s="1" t="str">
        <f>VLOOKUP($H1762,科目一覧!$A:$G,7,FALSE)</f>
        <v>奥田</v>
      </c>
      <c r="J1762" s="1" t="str">
        <f>VLOOKUP($I1762,教員一覧!$A:$D,2,FALSE)</f>
        <v>ゲーム</v>
      </c>
      <c r="K1762" s="1" t="str">
        <f>VLOOKUP($I1762,教員一覧!$A:$D,3,FALSE)</f>
        <v>プログラム</v>
      </c>
      <c r="L1762" s="1" t="str">
        <f>VLOOKUP($I1762,教員一覧!$A:$D,4,FALSE)</f>
        <v>専任</v>
      </c>
      <c r="M1762" t="s">
        <v>128</v>
      </c>
      <c r="N1762" t="s">
        <v>3789</v>
      </c>
      <c r="O1762" t="s">
        <v>61</v>
      </c>
      <c r="P1762" t="s">
        <v>15</v>
      </c>
      <c r="Q1762">
        <v>4</v>
      </c>
      <c r="R1762">
        <v>3201</v>
      </c>
      <c r="S1762" s="1" t="str">
        <f>VLOOKUP($R1762,教室一覧!$A:$B,2,FALSE)</f>
        <v>普通教室</v>
      </c>
      <c r="T1762" s="1">
        <f>VLOOKUP($R1762,教室一覧!$A:$C,3,FALSE)</f>
        <v>36</v>
      </c>
      <c r="U1762" s="1" t="str">
        <f>VLOOKUP($R1762,教室一覧!$A:$D,4,FALSE)</f>
        <v>3号館</v>
      </c>
      <c r="V1762" s="1" t="str">
        <f>VLOOKUP($R1762,教室一覧!$A:$E,5,FALSE)</f>
        <v>2F</v>
      </c>
      <c r="W1762"/>
      <c r="X1762"/>
      <c r="Y1762" s="1" t="str">
        <f>VLOOKUP($O1762,教員一覧!$A:$D,2,FALSE)</f>
        <v>ゲーム</v>
      </c>
      <c r="Z1762" s="1" t="str">
        <f>VLOOKUP($O1762,教員一覧!$A:$D,3,FALSE)</f>
        <v>プログラム</v>
      </c>
      <c r="AA1762" s="1" t="str">
        <f>VLOOKUP($O1762,教員一覧!$A:$D,4,FALSE)</f>
        <v>専任</v>
      </c>
      <c r="AB1762" s="1" t="str">
        <f t="shared" si="547"/>
        <v/>
      </c>
      <c r="AC1762" s="14" t="s">
        <v>128</v>
      </c>
      <c r="AD1762" s="14" t="s">
        <v>163</v>
      </c>
      <c r="AE1762" s="14" t="s">
        <v>61</v>
      </c>
      <c r="AF1762" s="14" t="s">
        <v>15</v>
      </c>
      <c r="AG1762" s="14">
        <v>4</v>
      </c>
      <c r="AH1762" s="14">
        <v>3201</v>
      </c>
      <c r="AI1762" s="15" t="str">
        <f t="shared" si="548"/>
        <v/>
      </c>
      <c r="AJ1762" s="15" t="str">
        <f t="shared" si="549"/>
        <v/>
      </c>
      <c r="AK1762" s="15" t="str">
        <f t="shared" si="550"/>
        <v/>
      </c>
      <c r="AL1762" s="15" t="str">
        <f t="shared" si="551"/>
        <v/>
      </c>
      <c r="AM1762" s="15" t="str">
        <f t="shared" si="552"/>
        <v/>
      </c>
      <c r="AN1762" s="15" t="str">
        <f t="shared" si="553"/>
        <v/>
      </c>
      <c r="AO1762" s="15" t="str">
        <f t="shared" si="554"/>
        <v/>
      </c>
      <c r="AP1762" s="9" t="str">
        <f t="shared" si="555"/>
        <v>SK1A木4</v>
      </c>
      <c r="AQ1762" s="9">
        <f t="shared" si="556"/>
        <v>0.33333333333333331</v>
      </c>
      <c r="AR1762" s="11" t="str">
        <f t="shared" si="557"/>
        <v>奥田木4</v>
      </c>
      <c r="AS1762" s="11">
        <f t="shared" si="563"/>
        <v>0.16666666666666666</v>
      </c>
      <c r="AT1762">
        <v>3</v>
      </c>
      <c r="AU1762" s="12">
        <f t="shared" si="558"/>
        <v>5</v>
      </c>
      <c r="AV1762" s="13" t="str">
        <f t="shared" si="559"/>
        <v>3201木4</v>
      </c>
      <c r="AW1762" s="13">
        <f t="shared" si="560"/>
        <v>0.16666666666666666</v>
      </c>
      <c r="AX1762" s="18" t="str">
        <f t="shared" si="561"/>
        <v>SK1ALFEIT1A木43201</v>
      </c>
      <c r="AY1762" s="18">
        <f t="shared" si="562"/>
        <v>5</v>
      </c>
      <c r="AZ1762"/>
    </row>
    <row r="1763" spans="1:52" x14ac:dyDescent="0.15">
      <c r="A1763" s="1">
        <f t="shared" si="545"/>
        <v>1</v>
      </c>
      <c r="B1763" s="1" t="str">
        <f t="shared" si="546"/>
        <v>編成</v>
      </c>
      <c r="C1763" t="s">
        <v>3696</v>
      </c>
      <c r="D1763" s="1" t="str">
        <f>VLOOKUP($C1763,クラス一覧!$A:$J,10,FALSE)</f>
        <v>IT</v>
      </c>
      <c r="E1763" s="1">
        <f>VLOOKUP($C1763,クラス一覧!$A:$J,8,FALSE)</f>
        <v>15</v>
      </c>
      <c r="F1763" s="1" t="str">
        <f>VLOOKUP($C1763,クラス一覧!$A:$J,9,FALSE)</f>
        <v>加藤</v>
      </c>
      <c r="G1763" s="1" t="str">
        <f>VLOOKUP($H1763,科目一覧!$A:$G,3,FALSE)</f>
        <v>情報処理</v>
      </c>
      <c r="H1763" t="s">
        <v>3056</v>
      </c>
      <c r="I1763" s="1" t="str">
        <f>VLOOKUP($H1763,科目一覧!$A:$G,7,FALSE)</f>
        <v>奥田</v>
      </c>
      <c r="J1763" s="1" t="str">
        <f>VLOOKUP($I1763,教員一覧!$A:$D,2,FALSE)</f>
        <v>ゲーム</v>
      </c>
      <c r="K1763" s="1" t="str">
        <f>VLOOKUP($I1763,教員一覧!$A:$D,3,FALSE)</f>
        <v>プログラム</v>
      </c>
      <c r="L1763" s="1" t="str">
        <f>VLOOKUP($I1763,教員一覧!$A:$D,4,FALSE)</f>
        <v>専任</v>
      </c>
      <c r="M1763" t="s">
        <v>129</v>
      </c>
      <c r="N1763" t="s">
        <v>3789</v>
      </c>
      <c r="O1763" t="s">
        <v>8</v>
      </c>
      <c r="P1763" t="s">
        <v>15</v>
      </c>
      <c r="Q1763">
        <v>4</v>
      </c>
      <c r="R1763">
        <v>3202</v>
      </c>
      <c r="S1763" s="1" t="str">
        <f>VLOOKUP($R1763,教室一覧!$A:$B,2,FALSE)</f>
        <v>普通教室</v>
      </c>
      <c r="T1763" s="1">
        <f>VLOOKUP($R1763,教室一覧!$A:$C,3,FALSE)</f>
        <v>36</v>
      </c>
      <c r="U1763" s="1" t="str">
        <f>VLOOKUP($R1763,教室一覧!$A:$D,4,FALSE)</f>
        <v>3号館</v>
      </c>
      <c r="V1763" s="1" t="str">
        <f>VLOOKUP($R1763,教室一覧!$A:$E,5,FALSE)</f>
        <v>2F</v>
      </c>
      <c r="W1763"/>
      <c r="X1763"/>
      <c r="Y1763" s="1" t="str">
        <f>VLOOKUP($O1763,教員一覧!$A:$D,2,FALSE)</f>
        <v>IT</v>
      </c>
      <c r="Z1763" s="1" t="str">
        <f>VLOOKUP($O1763,教員一覧!$A:$D,3,FALSE)</f>
        <v>　</v>
      </c>
      <c r="AA1763" s="1" t="str">
        <f>VLOOKUP($O1763,教員一覧!$A:$D,4,FALSE)</f>
        <v>専任</v>
      </c>
      <c r="AB1763" s="1" t="str">
        <f t="shared" si="547"/>
        <v/>
      </c>
      <c r="AC1763" s="14" t="s">
        <v>129</v>
      </c>
      <c r="AD1763" s="14" t="s">
        <v>163</v>
      </c>
      <c r="AE1763" s="14" t="s">
        <v>8</v>
      </c>
      <c r="AF1763" s="14" t="s">
        <v>15</v>
      </c>
      <c r="AG1763" s="14">
        <v>4</v>
      </c>
      <c r="AH1763" s="14">
        <v>3202</v>
      </c>
      <c r="AI1763" s="15" t="str">
        <f t="shared" si="548"/>
        <v/>
      </c>
      <c r="AJ1763" s="15" t="str">
        <f t="shared" si="549"/>
        <v/>
      </c>
      <c r="AK1763" s="15" t="str">
        <f t="shared" si="550"/>
        <v/>
      </c>
      <c r="AL1763" s="15" t="str">
        <f t="shared" si="551"/>
        <v/>
      </c>
      <c r="AM1763" s="15" t="str">
        <f t="shared" si="552"/>
        <v/>
      </c>
      <c r="AN1763" s="15" t="str">
        <f t="shared" si="553"/>
        <v/>
      </c>
      <c r="AO1763" s="15" t="str">
        <f t="shared" si="554"/>
        <v/>
      </c>
      <c r="AP1763" s="9" t="str">
        <f t="shared" si="555"/>
        <v>SK1A木4</v>
      </c>
      <c r="AQ1763" s="9">
        <f t="shared" si="556"/>
        <v>0.33333333333333331</v>
      </c>
      <c r="AR1763" s="11" t="str">
        <f t="shared" si="557"/>
        <v>寺澤木4</v>
      </c>
      <c r="AS1763" s="11">
        <f t="shared" si="563"/>
        <v>0.16666666666666666</v>
      </c>
      <c r="AT1763">
        <v>3</v>
      </c>
      <c r="AU1763" s="12">
        <f t="shared" si="558"/>
        <v>5</v>
      </c>
      <c r="AV1763" s="13" t="str">
        <f t="shared" si="559"/>
        <v>3202木4</v>
      </c>
      <c r="AW1763" s="13">
        <f t="shared" si="560"/>
        <v>0.16666666666666666</v>
      </c>
      <c r="AX1763" s="18" t="str">
        <f t="shared" si="561"/>
        <v>SK1ALFEIT1B木43202</v>
      </c>
      <c r="AY1763" s="18">
        <f t="shared" si="562"/>
        <v>5</v>
      </c>
      <c r="AZ1763"/>
    </row>
    <row r="1764" spans="1:52" x14ac:dyDescent="0.15">
      <c r="A1764" s="1">
        <f t="shared" si="545"/>
        <v>1</v>
      </c>
      <c r="B1764" s="1" t="str">
        <f t="shared" si="546"/>
        <v>編成</v>
      </c>
      <c r="C1764" t="s">
        <v>3696</v>
      </c>
      <c r="D1764" s="1" t="str">
        <f>VLOOKUP($C1764,クラス一覧!$A:$J,10,FALSE)</f>
        <v>IT</v>
      </c>
      <c r="E1764" s="1">
        <f>VLOOKUP($C1764,クラス一覧!$A:$J,8,FALSE)</f>
        <v>15</v>
      </c>
      <c r="F1764" s="1" t="str">
        <f>VLOOKUP($C1764,クラス一覧!$A:$J,9,FALSE)</f>
        <v>加藤</v>
      </c>
      <c r="G1764" s="1" t="str">
        <f>VLOOKUP($H1764,科目一覧!$A:$G,3,FALSE)</f>
        <v>情報処理</v>
      </c>
      <c r="H1764" t="s">
        <v>3056</v>
      </c>
      <c r="I1764" s="1" t="str">
        <f>VLOOKUP($H1764,科目一覧!$A:$G,7,FALSE)</f>
        <v>奥田</v>
      </c>
      <c r="J1764" s="1" t="str">
        <f>VLOOKUP($I1764,教員一覧!$A:$D,2,FALSE)</f>
        <v>ゲーム</v>
      </c>
      <c r="K1764" s="1" t="str">
        <f>VLOOKUP($I1764,教員一覧!$A:$D,3,FALSE)</f>
        <v>プログラム</v>
      </c>
      <c r="L1764" s="1" t="str">
        <f>VLOOKUP($I1764,教員一覧!$A:$D,4,FALSE)</f>
        <v>専任</v>
      </c>
      <c r="M1764" t="s">
        <v>130</v>
      </c>
      <c r="N1764" t="s">
        <v>3789</v>
      </c>
      <c r="O1764" t="s">
        <v>1484</v>
      </c>
      <c r="P1764" t="s">
        <v>15</v>
      </c>
      <c r="Q1764">
        <v>4</v>
      </c>
      <c r="R1764">
        <v>3203</v>
      </c>
      <c r="S1764" s="1" t="str">
        <f>VLOOKUP($R1764,教室一覧!$A:$B,2,FALSE)</f>
        <v>普通教室</v>
      </c>
      <c r="T1764" s="1">
        <f>VLOOKUP($R1764,教室一覧!$A:$C,3,FALSE)</f>
        <v>36</v>
      </c>
      <c r="U1764" s="1" t="str">
        <f>VLOOKUP($R1764,教室一覧!$A:$D,4,FALSE)</f>
        <v>3号館</v>
      </c>
      <c r="V1764" s="1" t="str">
        <f>VLOOKUP($R1764,教室一覧!$A:$E,5,FALSE)</f>
        <v>2F</v>
      </c>
      <c r="W1764"/>
      <c r="X1764"/>
      <c r="Y1764" s="1" t="str">
        <f>VLOOKUP($O1764,教員一覧!$A:$D,2,FALSE)</f>
        <v>IT</v>
      </c>
      <c r="Z1764" s="1" t="str">
        <f>VLOOKUP($O1764,教員一覧!$A:$D,3,FALSE)</f>
        <v>　</v>
      </c>
      <c r="AA1764" s="1" t="str">
        <f>VLOOKUP($O1764,教員一覧!$A:$D,4,FALSE)</f>
        <v>非常勤</v>
      </c>
      <c r="AB1764" s="1" t="str">
        <f t="shared" si="547"/>
        <v/>
      </c>
      <c r="AC1764" s="14" t="s">
        <v>130</v>
      </c>
      <c r="AD1764" s="14" t="s">
        <v>163</v>
      </c>
      <c r="AE1764" s="14" t="s">
        <v>1484</v>
      </c>
      <c r="AF1764" s="14" t="s">
        <v>15</v>
      </c>
      <c r="AG1764" s="14">
        <v>4</v>
      </c>
      <c r="AH1764" s="14">
        <v>3203</v>
      </c>
      <c r="AI1764" s="15" t="str">
        <f t="shared" si="548"/>
        <v/>
      </c>
      <c r="AJ1764" s="15" t="str">
        <f t="shared" si="549"/>
        <v/>
      </c>
      <c r="AK1764" s="15" t="str">
        <f t="shared" si="550"/>
        <v/>
      </c>
      <c r="AL1764" s="15" t="str">
        <f t="shared" si="551"/>
        <v/>
      </c>
      <c r="AM1764" s="15" t="str">
        <f t="shared" si="552"/>
        <v/>
      </c>
      <c r="AN1764" s="15" t="str">
        <f t="shared" si="553"/>
        <v/>
      </c>
      <c r="AO1764" s="15" t="str">
        <f t="shared" si="554"/>
        <v/>
      </c>
      <c r="AP1764" s="9" t="str">
        <f t="shared" si="555"/>
        <v>SK1A木4</v>
      </c>
      <c r="AQ1764" s="9">
        <f t="shared" si="556"/>
        <v>0.33333333333333331</v>
      </c>
      <c r="AR1764" s="11" t="str">
        <f t="shared" si="557"/>
        <v>吹野木4</v>
      </c>
      <c r="AS1764" s="11">
        <f t="shared" si="563"/>
        <v>0.16666666666666666</v>
      </c>
      <c r="AT1764">
        <v>3</v>
      </c>
      <c r="AU1764" s="12">
        <f t="shared" si="558"/>
        <v>5</v>
      </c>
      <c r="AV1764" s="13" t="str">
        <f t="shared" si="559"/>
        <v>3203木4</v>
      </c>
      <c r="AW1764" s="13">
        <f t="shared" si="560"/>
        <v>0.16666666666666666</v>
      </c>
      <c r="AX1764" s="18" t="str">
        <f t="shared" si="561"/>
        <v>SK1ALFEIT1C木43203</v>
      </c>
      <c r="AY1764" s="18">
        <f t="shared" si="562"/>
        <v>5</v>
      </c>
      <c r="AZ1764"/>
    </row>
    <row r="1765" spans="1:52" x14ac:dyDescent="0.15">
      <c r="A1765" s="1">
        <f t="shared" si="545"/>
        <v>2</v>
      </c>
      <c r="B1765" s="1" t="str">
        <f t="shared" si="546"/>
        <v>編成</v>
      </c>
      <c r="C1765" t="s">
        <v>3705</v>
      </c>
      <c r="D1765" s="1" t="str">
        <f>VLOOKUP($C1765,クラス一覧!$A:$J,10,FALSE)</f>
        <v>IT</v>
      </c>
      <c r="E1765" s="1">
        <f>VLOOKUP($C1765,クラス一覧!$A:$J,8,FALSE)</f>
        <v>15</v>
      </c>
      <c r="F1765" s="1" t="str">
        <f>VLOOKUP($C1765,クラス一覧!$A:$J,9,FALSE)</f>
        <v>朱</v>
      </c>
      <c r="G1765" s="1" t="str">
        <f>VLOOKUP($H1765,科目一覧!$A:$G,3,FALSE)</f>
        <v>プログラミング</v>
      </c>
      <c r="H1765" t="s">
        <v>1673</v>
      </c>
      <c r="I1765" s="1" t="str">
        <f>VLOOKUP($H1765,科目一覧!$A:$G,7,FALSE)</f>
        <v>朱</v>
      </c>
      <c r="J1765" s="1" t="str">
        <f>VLOOKUP($I1765,教員一覧!$A:$D,2,FALSE)</f>
        <v>IT</v>
      </c>
      <c r="K1765" s="1" t="str">
        <f>VLOOKUP($I1765,教員一覧!$A:$D,3,FALSE)</f>
        <v>　</v>
      </c>
      <c r="L1765" s="1" t="str">
        <f>VLOOKUP($I1765,教員一覧!$A:$D,4,FALSE)</f>
        <v>専任</v>
      </c>
      <c r="M1765" t="s">
        <v>145</v>
      </c>
      <c r="N1765" t="s">
        <v>3789</v>
      </c>
      <c r="O1765" t="s">
        <v>44</v>
      </c>
      <c r="P1765" t="s">
        <v>12</v>
      </c>
      <c r="Q1765">
        <v>1</v>
      </c>
      <c r="R1765">
        <v>1403</v>
      </c>
      <c r="S1765" s="1" t="str">
        <f>VLOOKUP($R1765,教室一覧!$A:$B,2,FALSE)</f>
        <v>ノート32</v>
      </c>
      <c r="T1765" s="1">
        <f>VLOOKUP($R1765,教室一覧!$A:$C,3,FALSE)</f>
        <v>32</v>
      </c>
      <c r="U1765" s="1" t="str">
        <f>VLOOKUP($R1765,教室一覧!$A:$D,4,FALSE)</f>
        <v>1号館</v>
      </c>
      <c r="V1765" s="1" t="str">
        <f>VLOOKUP($R1765,教室一覧!$A:$E,5,FALSE)</f>
        <v>4F</v>
      </c>
      <c r="W1765"/>
      <c r="X1765"/>
      <c r="Y1765" s="1" t="str">
        <f>VLOOKUP($O1765,教員一覧!$A:$D,2,FALSE)</f>
        <v>IT</v>
      </c>
      <c r="Z1765" s="1" t="str">
        <f>VLOOKUP($O1765,教員一覧!$A:$D,3,FALSE)</f>
        <v>　</v>
      </c>
      <c r="AA1765" s="1" t="str">
        <f>VLOOKUP($O1765,教員一覧!$A:$D,4,FALSE)</f>
        <v>専任</v>
      </c>
      <c r="AB1765" s="1" t="str">
        <f t="shared" si="547"/>
        <v>担任</v>
      </c>
      <c r="AC1765" s="14" t="s">
        <v>145</v>
      </c>
      <c r="AD1765" s="14" t="s">
        <v>163</v>
      </c>
      <c r="AE1765" s="14" t="s">
        <v>44</v>
      </c>
      <c r="AF1765" s="14" t="s">
        <v>12</v>
      </c>
      <c r="AG1765" s="14">
        <v>1</v>
      </c>
      <c r="AH1765" s="14">
        <v>1403</v>
      </c>
      <c r="AI1765" s="15" t="str">
        <f t="shared" si="548"/>
        <v/>
      </c>
      <c r="AJ1765" s="15" t="str">
        <f t="shared" si="549"/>
        <v/>
      </c>
      <c r="AK1765" s="15" t="str">
        <f t="shared" si="550"/>
        <v/>
      </c>
      <c r="AL1765" s="15" t="str">
        <f t="shared" si="551"/>
        <v/>
      </c>
      <c r="AM1765" s="15" t="str">
        <f t="shared" si="552"/>
        <v/>
      </c>
      <c r="AN1765" s="15" t="str">
        <f t="shared" si="553"/>
        <v/>
      </c>
      <c r="AO1765" s="15" t="str">
        <f t="shared" si="554"/>
        <v/>
      </c>
      <c r="AP1765" s="9" t="str">
        <f t="shared" si="555"/>
        <v>SK2A火1</v>
      </c>
      <c r="AQ1765" s="9">
        <f t="shared" si="556"/>
        <v>1</v>
      </c>
      <c r="AR1765" s="11" t="str">
        <f t="shared" si="557"/>
        <v>朱火1</v>
      </c>
      <c r="AS1765" s="11">
        <f t="shared" si="563"/>
        <v>0.33333333333333331</v>
      </c>
      <c r="AT1765">
        <v>1</v>
      </c>
      <c r="AU1765" s="12">
        <f t="shared" si="558"/>
        <v>15</v>
      </c>
      <c r="AV1765" s="13" t="str">
        <f t="shared" si="559"/>
        <v>1403火1</v>
      </c>
      <c r="AW1765" s="13">
        <f t="shared" si="560"/>
        <v>0.33333333333333331</v>
      </c>
      <c r="AX1765" s="18" t="str">
        <f t="shared" si="561"/>
        <v>SK2AUSKWK2KE3A火11403</v>
      </c>
      <c r="AY1765" s="18">
        <f t="shared" si="562"/>
        <v>15</v>
      </c>
      <c r="AZ1765"/>
    </row>
    <row r="1766" spans="1:52" x14ac:dyDescent="0.15">
      <c r="A1766" s="1">
        <f t="shared" si="545"/>
        <v>2</v>
      </c>
      <c r="B1766" s="1" t="str">
        <f t="shared" si="546"/>
        <v>編成</v>
      </c>
      <c r="C1766" t="s">
        <v>3705</v>
      </c>
      <c r="D1766" s="1" t="str">
        <f>VLOOKUP($C1766,クラス一覧!$A:$J,10,FALSE)</f>
        <v>IT</v>
      </c>
      <c r="E1766" s="1">
        <f>VLOOKUP($C1766,クラス一覧!$A:$J,8,FALSE)</f>
        <v>15</v>
      </c>
      <c r="F1766" s="1" t="str">
        <f>VLOOKUP($C1766,クラス一覧!$A:$J,9,FALSE)</f>
        <v>朱</v>
      </c>
      <c r="G1766" s="1" t="str">
        <f>VLOOKUP($H1766,科目一覧!$A:$G,3,FALSE)</f>
        <v>プログラミング</v>
      </c>
      <c r="H1766" t="s">
        <v>1674</v>
      </c>
      <c r="I1766" s="1" t="str">
        <f>VLOOKUP($H1766,科目一覧!$A:$G,7,FALSE)</f>
        <v>朱</v>
      </c>
      <c r="J1766" s="1" t="str">
        <f>VLOOKUP($I1766,教員一覧!$A:$D,2,FALSE)</f>
        <v>IT</v>
      </c>
      <c r="K1766" s="1" t="str">
        <f>VLOOKUP($I1766,教員一覧!$A:$D,3,FALSE)</f>
        <v>　</v>
      </c>
      <c r="L1766" s="1" t="str">
        <f>VLOOKUP($I1766,教員一覧!$A:$D,4,FALSE)</f>
        <v>専任</v>
      </c>
      <c r="M1766" t="s">
        <v>145</v>
      </c>
      <c r="N1766" t="s">
        <v>3789</v>
      </c>
      <c r="O1766" t="s">
        <v>44</v>
      </c>
      <c r="P1766" t="s">
        <v>12</v>
      </c>
      <c r="Q1766">
        <v>2</v>
      </c>
      <c r="R1766">
        <v>1403</v>
      </c>
      <c r="S1766" s="1" t="str">
        <f>VLOOKUP($R1766,教室一覧!$A:$B,2,FALSE)</f>
        <v>ノート32</v>
      </c>
      <c r="T1766" s="1">
        <f>VLOOKUP($R1766,教室一覧!$A:$C,3,FALSE)</f>
        <v>32</v>
      </c>
      <c r="U1766" s="1" t="str">
        <f>VLOOKUP($R1766,教室一覧!$A:$D,4,FALSE)</f>
        <v>1号館</v>
      </c>
      <c r="V1766" s="1" t="str">
        <f>VLOOKUP($R1766,教室一覧!$A:$E,5,FALSE)</f>
        <v>4F</v>
      </c>
      <c r="W1766"/>
      <c r="X1766"/>
      <c r="Y1766" s="1" t="str">
        <f>VLOOKUP($O1766,教員一覧!$A:$D,2,FALSE)</f>
        <v>IT</v>
      </c>
      <c r="Z1766" s="1" t="str">
        <f>VLOOKUP($O1766,教員一覧!$A:$D,3,FALSE)</f>
        <v>　</v>
      </c>
      <c r="AA1766" s="1" t="str">
        <f>VLOOKUP($O1766,教員一覧!$A:$D,4,FALSE)</f>
        <v>専任</v>
      </c>
      <c r="AB1766" s="1" t="str">
        <f t="shared" si="547"/>
        <v>担任</v>
      </c>
      <c r="AC1766" s="14" t="s">
        <v>145</v>
      </c>
      <c r="AD1766" s="14" t="s">
        <v>163</v>
      </c>
      <c r="AE1766" s="14" t="s">
        <v>44</v>
      </c>
      <c r="AF1766" s="14" t="s">
        <v>12</v>
      </c>
      <c r="AG1766" s="14">
        <v>2</v>
      </c>
      <c r="AH1766" s="14">
        <v>1403</v>
      </c>
      <c r="AI1766" s="15" t="str">
        <f t="shared" si="548"/>
        <v/>
      </c>
      <c r="AJ1766" s="15" t="str">
        <f t="shared" si="549"/>
        <v/>
      </c>
      <c r="AK1766" s="15" t="str">
        <f t="shared" si="550"/>
        <v/>
      </c>
      <c r="AL1766" s="15" t="str">
        <f t="shared" si="551"/>
        <v/>
      </c>
      <c r="AM1766" s="15" t="str">
        <f t="shared" si="552"/>
        <v/>
      </c>
      <c r="AN1766" s="15" t="str">
        <f t="shared" si="553"/>
        <v/>
      </c>
      <c r="AO1766" s="15" t="str">
        <f t="shared" si="554"/>
        <v/>
      </c>
      <c r="AP1766" s="9" t="str">
        <f t="shared" si="555"/>
        <v>SK2A火2</v>
      </c>
      <c r="AQ1766" s="9">
        <f t="shared" si="556"/>
        <v>0.5</v>
      </c>
      <c r="AR1766" s="11" t="str">
        <f t="shared" si="557"/>
        <v>朱火2</v>
      </c>
      <c r="AS1766" s="11">
        <f t="shared" si="563"/>
        <v>0.33333333333333331</v>
      </c>
      <c r="AT1766">
        <v>1</v>
      </c>
      <c r="AU1766" s="12">
        <f t="shared" si="558"/>
        <v>15</v>
      </c>
      <c r="AV1766" s="13" t="str">
        <f t="shared" si="559"/>
        <v>1403火2</v>
      </c>
      <c r="AW1766" s="13">
        <f t="shared" si="560"/>
        <v>0.16666666666666666</v>
      </c>
      <c r="AX1766" s="18" t="str">
        <f t="shared" si="561"/>
        <v>SK2AUSKWK2KE3A火21403</v>
      </c>
      <c r="AY1766" s="18">
        <f t="shared" si="562"/>
        <v>7.5</v>
      </c>
      <c r="AZ1766"/>
    </row>
    <row r="1767" spans="1:52" x14ac:dyDescent="0.15">
      <c r="A1767" s="1">
        <f t="shared" si="545"/>
        <v>2</v>
      </c>
      <c r="B1767" s="1" t="str">
        <f t="shared" si="546"/>
        <v>編成</v>
      </c>
      <c r="C1767" t="s">
        <v>3705</v>
      </c>
      <c r="D1767" s="1" t="str">
        <f>VLOOKUP($C1767,クラス一覧!$A:$J,10,FALSE)</f>
        <v>IT</v>
      </c>
      <c r="E1767" s="1">
        <f>VLOOKUP($C1767,クラス一覧!$A:$J,8,FALSE)</f>
        <v>15</v>
      </c>
      <c r="F1767" s="1" t="str">
        <f>VLOOKUP($C1767,クラス一覧!$A:$J,9,FALSE)</f>
        <v>朱</v>
      </c>
      <c r="G1767" s="1" t="str">
        <f>VLOOKUP($H1767,科目一覧!$A:$G,3,FALSE)</f>
        <v>ビジネス</v>
      </c>
      <c r="H1767" t="s">
        <v>3074</v>
      </c>
      <c r="I1767" s="1" t="str">
        <f>VLOOKUP($H1767,科目一覧!$A:$G,7,FALSE)</f>
        <v>寺澤</v>
      </c>
      <c r="J1767" s="1" t="str">
        <f>VLOOKUP($I1767,教員一覧!$A:$D,2,FALSE)</f>
        <v>IT</v>
      </c>
      <c r="K1767" s="1" t="str">
        <f>VLOOKUP($I1767,教員一覧!$A:$D,3,FALSE)</f>
        <v>　</v>
      </c>
      <c r="L1767" s="1" t="str">
        <f>VLOOKUP($I1767,教員一覧!$A:$D,4,FALSE)</f>
        <v>専任</v>
      </c>
      <c r="M1767" t="s">
        <v>144</v>
      </c>
      <c r="N1767" t="s">
        <v>3789</v>
      </c>
      <c r="O1767" t="s">
        <v>8</v>
      </c>
      <c r="P1767" t="s">
        <v>12</v>
      </c>
      <c r="Q1767">
        <v>3</v>
      </c>
      <c r="R1767">
        <v>1403</v>
      </c>
      <c r="S1767" s="1" t="str">
        <f>VLOOKUP($R1767,教室一覧!$A:$B,2,FALSE)</f>
        <v>ノート32</v>
      </c>
      <c r="T1767" s="1">
        <f>VLOOKUP($R1767,教室一覧!$A:$C,3,FALSE)</f>
        <v>32</v>
      </c>
      <c r="U1767" s="1" t="str">
        <f>VLOOKUP($R1767,教室一覧!$A:$D,4,FALSE)</f>
        <v>1号館</v>
      </c>
      <c r="V1767" s="1" t="str">
        <f>VLOOKUP($R1767,教室一覧!$A:$E,5,FALSE)</f>
        <v>4F</v>
      </c>
      <c r="W1767"/>
      <c r="X1767"/>
      <c r="Y1767" s="1" t="str">
        <f>VLOOKUP($O1767,教員一覧!$A:$D,2,FALSE)</f>
        <v>IT</v>
      </c>
      <c r="Z1767" s="1" t="str">
        <f>VLOOKUP($O1767,教員一覧!$A:$D,3,FALSE)</f>
        <v>　</v>
      </c>
      <c r="AA1767" s="1" t="str">
        <f>VLOOKUP($O1767,教員一覧!$A:$D,4,FALSE)</f>
        <v>専任</v>
      </c>
      <c r="AB1767" s="1" t="str">
        <f t="shared" si="547"/>
        <v/>
      </c>
      <c r="AC1767" s="14" t="s">
        <v>144</v>
      </c>
      <c r="AD1767" s="14" t="s">
        <v>163</v>
      </c>
      <c r="AE1767" s="14" t="s">
        <v>8</v>
      </c>
      <c r="AF1767" s="14" t="s">
        <v>12</v>
      </c>
      <c r="AG1767" s="14">
        <v>3</v>
      </c>
      <c r="AH1767" s="14">
        <v>1403</v>
      </c>
      <c r="AI1767" s="15" t="str">
        <f t="shared" si="548"/>
        <v/>
      </c>
      <c r="AJ1767" s="15" t="str">
        <f t="shared" si="549"/>
        <v/>
      </c>
      <c r="AK1767" s="15" t="str">
        <f t="shared" si="550"/>
        <v/>
      </c>
      <c r="AL1767" s="15" t="str">
        <f t="shared" si="551"/>
        <v/>
      </c>
      <c r="AM1767" s="15" t="str">
        <f t="shared" si="552"/>
        <v/>
      </c>
      <c r="AN1767" s="15" t="str">
        <f t="shared" si="553"/>
        <v/>
      </c>
      <c r="AO1767" s="15" t="str">
        <f t="shared" si="554"/>
        <v/>
      </c>
      <c r="AP1767" s="9" t="str">
        <f t="shared" si="555"/>
        <v>SK2A火3</v>
      </c>
      <c r="AQ1767" s="9">
        <f t="shared" si="556"/>
        <v>0.5</v>
      </c>
      <c r="AR1767" s="11" t="str">
        <f t="shared" si="557"/>
        <v>寺澤火3</v>
      </c>
      <c r="AS1767" s="11">
        <f t="shared" si="563"/>
        <v>0.25</v>
      </c>
      <c r="AT1767">
        <v>1</v>
      </c>
      <c r="AU1767" s="12">
        <f t="shared" si="558"/>
        <v>15</v>
      </c>
      <c r="AV1767" s="13" t="str">
        <f t="shared" si="559"/>
        <v>1403火3</v>
      </c>
      <c r="AW1767" s="13">
        <f t="shared" si="560"/>
        <v>0.25</v>
      </c>
      <c r="AX1767" s="18" t="str">
        <f t="shared" si="561"/>
        <v>SK2AUSK2KE3A火31403</v>
      </c>
      <c r="AY1767" s="18">
        <f t="shared" si="562"/>
        <v>7.5</v>
      </c>
      <c r="AZ1767"/>
    </row>
    <row r="1768" spans="1:52" x14ac:dyDescent="0.15">
      <c r="A1768" s="1">
        <f t="shared" si="545"/>
        <v>2</v>
      </c>
      <c r="B1768" s="1" t="str">
        <f t="shared" si="546"/>
        <v>編成</v>
      </c>
      <c r="C1768" t="s">
        <v>3705</v>
      </c>
      <c r="D1768" s="1" t="str">
        <f>VLOOKUP($C1768,クラス一覧!$A:$J,10,FALSE)</f>
        <v>IT</v>
      </c>
      <c r="E1768" s="1">
        <f>VLOOKUP($C1768,クラス一覧!$A:$J,8,FALSE)</f>
        <v>15</v>
      </c>
      <c r="F1768" s="1" t="str">
        <f>VLOOKUP($C1768,クラス一覧!$A:$J,9,FALSE)</f>
        <v>朱</v>
      </c>
      <c r="G1768" s="1" t="str">
        <f>VLOOKUP($H1768,科目一覧!$A:$G,3,FALSE)</f>
        <v>ビジネス</v>
      </c>
      <c r="H1768" t="s">
        <v>3074</v>
      </c>
      <c r="I1768" s="1" t="str">
        <f>VLOOKUP($H1768,科目一覧!$A:$G,7,FALSE)</f>
        <v>寺澤</v>
      </c>
      <c r="J1768" s="1" t="str">
        <f>VLOOKUP($I1768,教員一覧!$A:$D,2,FALSE)</f>
        <v>IT</v>
      </c>
      <c r="K1768" s="1" t="str">
        <f>VLOOKUP($I1768,教員一覧!$A:$D,3,FALSE)</f>
        <v>　</v>
      </c>
      <c r="L1768" s="1" t="str">
        <f>VLOOKUP($I1768,教員一覧!$A:$D,4,FALSE)</f>
        <v>専任</v>
      </c>
      <c r="M1768" t="s">
        <v>144</v>
      </c>
      <c r="N1768" t="s">
        <v>3789</v>
      </c>
      <c r="O1768" t="s">
        <v>8</v>
      </c>
      <c r="P1768" t="s">
        <v>12</v>
      </c>
      <c r="Q1768">
        <v>4</v>
      </c>
      <c r="R1768">
        <v>1403</v>
      </c>
      <c r="S1768" s="1" t="str">
        <f>VLOOKUP($R1768,教室一覧!$A:$B,2,FALSE)</f>
        <v>ノート32</v>
      </c>
      <c r="T1768" s="1">
        <f>VLOOKUP($R1768,教室一覧!$A:$C,3,FALSE)</f>
        <v>32</v>
      </c>
      <c r="U1768" s="1" t="str">
        <f>VLOOKUP($R1768,教室一覧!$A:$D,4,FALSE)</f>
        <v>1号館</v>
      </c>
      <c r="V1768" s="1" t="str">
        <f>VLOOKUP($R1768,教室一覧!$A:$E,5,FALSE)</f>
        <v>4F</v>
      </c>
      <c r="W1768"/>
      <c r="X1768"/>
      <c r="Y1768" s="1" t="str">
        <f>VLOOKUP($O1768,教員一覧!$A:$D,2,FALSE)</f>
        <v>IT</v>
      </c>
      <c r="Z1768" s="1" t="str">
        <f>VLOOKUP($O1768,教員一覧!$A:$D,3,FALSE)</f>
        <v>　</v>
      </c>
      <c r="AA1768" s="1" t="str">
        <f>VLOOKUP($O1768,教員一覧!$A:$D,4,FALSE)</f>
        <v>専任</v>
      </c>
      <c r="AB1768" s="1" t="str">
        <f t="shared" si="547"/>
        <v/>
      </c>
      <c r="AC1768" s="14" t="s">
        <v>144</v>
      </c>
      <c r="AD1768" s="14" t="s">
        <v>163</v>
      </c>
      <c r="AE1768" s="14" t="s">
        <v>8</v>
      </c>
      <c r="AF1768" s="14" t="s">
        <v>12</v>
      </c>
      <c r="AG1768" s="14">
        <v>4</v>
      </c>
      <c r="AH1768" s="14">
        <v>1403</v>
      </c>
      <c r="AI1768" s="15" t="str">
        <f t="shared" si="548"/>
        <v/>
      </c>
      <c r="AJ1768" s="15" t="str">
        <f t="shared" si="549"/>
        <v/>
      </c>
      <c r="AK1768" s="15" t="str">
        <f t="shared" si="550"/>
        <v/>
      </c>
      <c r="AL1768" s="15" t="str">
        <f t="shared" si="551"/>
        <v/>
      </c>
      <c r="AM1768" s="15" t="str">
        <f t="shared" si="552"/>
        <v/>
      </c>
      <c r="AN1768" s="15" t="str">
        <f t="shared" si="553"/>
        <v/>
      </c>
      <c r="AO1768" s="15" t="str">
        <f t="shared" si="554"/>
        <v/>
      </c>
      <c r="AP1768" s="9" t="str">
        <f t="shared" si="555"/>
        <v>SK2A火4</v>
      </c>
      <c r="AQ1768" s="9">
        <f t="shared" si="556"/>
        <v>0.5</v>
      </c>
      <c r="AR1768" s="11" t="str">
        <f t="shared" si="557"/>
        <v>寺澤火4</v>
      </c>
      <c r="AS1768" s="11">
        <f t="shared" si="563"/>
        <v>0.25</v>
      </c>
      <c r="AT1768">
        <v>1</v>
      </c>
      <c r="AU1768" s="12">
        <f t="shared" si="558"/>
        <v>15</v>
      </c>
      <c r="AV1768" s="13" t="str">
        <f t="shared" si="559"/>
        <v>1403火4</v>
      </c>
      <c r="AW1768" s="13">
        <f t="shared" si="560"/>
        <v>0.25</v>
      </c>
      <c r="AX1768" s="18" t="str">
        <f t="shared" si="561"/>
        <v>SK2AUSK2KE3A火41403</v>
      </c>
      <c r="AY1768" s="18">
        <f t="shared" si="562"/>
        <v>7.5</v>
      </c>
      <c r="AZ1768"/>
    </row>
    <row r="1769" spans="1:52" x14ac:dyDescent="0.15">
      <c r="A1769" s="1">
        <f t="shared" si="545"/>
        <v>2</v>
      </c>
      <c r="B1769" s="1" t="str">
        <f t="shared" si="546"/>
        <v>編成</v>
      </c>
      <c r="C1769" t="s">
        <v>3705</v>
      </c>
      <c r="D1769" s="1" t="str">
        <f>VLOOKUP($C1769,クラス一覧!$A:$J,10,FALSE)</f>
        <v>IT</v>
      </c>
      <c r="E1769" s="1">
        <f>VLOOKUP($C1769,クラス一覧!$A:$J,8,FALSE)</f>
        <v>15</v>
      </c>
      <c r="F1769" s="1" t="str">
        <f>VLOOKUP($C1769,クラス一覧!$A:$J,9,FALSE)</f>
        <v>朱</v>
      </c>
      <c r="G1769" s="1" t="str">
        <f>VLOOKUP($H1769,科目一覧!$A:$G,3,FALSE)</f>
        <v>情報処理</v>
      </c>
      <c r="H1769" t="s">
        <v>3117</v>
      </c>
      <c r="I1769" s="1" t="str">
        <f>VLOOKUP($H1769,科目一覧!$A:$G,7,FALSE)</f>
        <v>今井</v>
      </c>
      <c r="J1769" s="1" t="str">
        <f>VLOOKUP($I1769,教員一覧!$A:$D,2,FALSE)</f>
        <v>IT</v>
      </c>
      <c r="K1769" s="1" t="str">
        <f>VLOOKUP($I1769,教員一覧!$A:$D,3,FALSE)</f>
        <v>　</v>
      </c>
      <c r="L1769" s="1" t="str">
        <f>VLOOKUP($I1769,教員一覧!$A:$D,4,FALSE)</f>
        <v>専任</v>
      </c>
      <c r="M1769" t="s">
        <v>3652</v>
      </c>
      <c r="N1769" t="s">
        <v>3789</v>
      </c>
      <c r="O1769" t="s">
        <v>28</v>
      </c>
      <c r="P1769" t="s">
        <v>17</v>
      </c>
      <c r="Q1769">
        <v>1</v>
      </c>
      <c r="R1769">
        <v>3401</v>
      </c>
      <c r="S1769" s="1" t="str">
        <f>VLOOKUP($R1769,教室一覧!$A:$B,2,FALSE)</f>
        <v>ノート対応</v>
      </c>
      <c r="T1769" s="1">
        <f>VLOOKUP($R1769,教室一覧!$A:$C,3,FALSE)</f>
        <v>36</v>
      </c>
      <c r="U1769" s="1" t="str">
        <f>VLOOKUP($R1769,教室一覧!$A:$D,4,FALSE)</f>
        <v>3号館</v>
      </c>
      <c r="V1769" s="1" t="str">
        <f>VLOOKUP($R1769,教室一覧!$A:$E,5,FALSE)</f>
        <v>4F</v>
      </c>
      <c r="W1769"/>
      <c r="X1769"/>
      <c r="Y1769" s="1" t="str">
        <f>VLOOKUP($O1769,教員一覧!$A:$D,2,FALSE)</f>
        <v>IT</v>
      </c>
      <c r="Z1769" s="1" t="str">
        <f>VLOOKUP($O1769,教員一覧!$A:$D,3,FALSE)</f>
        <v>　</v>
      </c>
      <c r="AA1769" s="1" t="str">
        <f>VLOOKUP($O1769,教員一覧!$A:$D,4,FALSE)</f>
        <v>専任</v>
      </c>
      <c r="AB1769" s="1" t="str">
        <f t="shared" si="547"/>
        <v/>
      </c>
      <c r="AC1769" s="14" t="s">
        <v>3652</v>
      </c>
      <c r="AD1769" s="14" t="s">
        <v>163</v>
      </c>
      <c r="AE1769" s="14" t="s">
        <v>28</v>
      </c>
      <c r="AF1769" s="14" t="s">
        <v>17</v>
      </c>
      <c r="AG1769" s="14">
        <v>1</v>
      </c>
      <c r="AH1769" s="14">
        <v>3401</v>
      </c>
      <c r="AI1769" s="15" t="str">
        <f t="shared" si="548"/>
        <v/>
      </c>
      <c r="AJ1769" s="15" t="str">
        <f t="shared" si="549"/>
        <v/>
      </c>
      <c r="AK1769" s="15" t="str">
        <f t="shared" si="550"/>
        <v/>
      </c>
      <c r="AL1769" s="15" t="str">
        <f t="shared" si="551"/>
        <v/>
      </c>
      <c r="AM1769" s="15" t="str">
        <f t="shared" si="552"/>
        <v/>
      </c>
      <c r="AN1769" s="15" t="str">
        <f t="shared" si="553"/>
        <v/>
      </c>
      <c r="AO1769" s="15" t="str">
        <f t="shared" si="554"/>
        <v/>
      </c>
      <c r="AP1769" s="9" t="str">
        <f t="shared" si="555"/>
        <v>SK2A金1</v>
      </c>
      <c r="AQ1769" s="9">
        <f t="shared" si="556"/>
        <v>0.33333333333333331</v>
      </c>
      <c r="AR1769" s="11" t="str">
        <f t="shared" si="557"/>
        <v>今井金1</v>
      </c>
      <c r="AS1769" s="11">
        <f t="shared" si="563"/>
        <v>0.16666666666666666</v>
      </c>
      <c r="AT1769">
        <v>3</v>
      </c>
      <c r="AU1769" s="12">
        <f t="shared" si="558"/>
        <v>5</v>
      </c>
      <c r="AV1769" s="13" t="str">
        <f t="shared" si="559"/>
        <v>3401金1</v>
      </c>
      <c r="AW1769" s="13">
        <f t="shared" si="560"/>
        <v>0.16666666666666666</v>
      </c>
      <c r="AX1769" s="18" t="str">
        <f t="shared" si="561"/>
        <v>SK2ALKT1_IESKNKWK2KE3A金13401</v>
      </c>
      <c r="AY1769" s="18">
        <f t="shared" si="562"/>
        <v>5</v>
      </c>
      <c r="AZ1769"/>
    </row>
    <row r="1770" spans="1:52" x14ac:dyDescent="0.15">
      <c r="A1770" s="1">
        <f t="shared" si="545"/>
        <v>2</v>
      </c>
      <c r="B1770" s="1" t="str">
        <f t="shared" si="546"/>
        <v>編成</v>
      </c>
      <c r="C1770" t="s">
        <v>3705</v>
      </c>
      <c r="D1770" s="1" t="str">
        <f>VLOOKUP($C1770,クラス一覧!$A:$J,10,FALSE)</f>
        <v>IT</v>
      </c>
      <c r="E1770" s="1">
        <f>VLOOKUP($C1770,クラス一覧!$A:$J,8,FALSE)</f>
        <v>15</v>
      </c>
      <c r="F1770" s="1" t="str">
        <f>VLOOKUP($C1770,クラス一覧!$A:$J,9,FALSE)</f>
        <v>朱</v>
      </c>
      <c r="G1770" s="1" t="str">
        <f>VLOOKUP($H1770,科目一覧!$A:$G,3,FALSE)</f>
        <v>情報処理</v>
      </c>
      <c r="H1770" t="s">
        <v>3117</v>
      </c>
      <c r="I1770" s="1" t="str">
        <f>VLOOKUP($H1770,科目一覧!$A:$G,7,FALSE)</f>
        <v>今井</v>
      </c>
      <c r="J1770" s="1" t="str">
        <f>VLOOKUP($I1770,教員一覧!$A:$D,2,FALSE)</f>
        <v>IT</v>
      </c>
      <c r="K1770" s="1" t="str">
        <f>VLOOKUP($I1770,教員一覧!$A:$D,3,FALSE)</f>
        <v>　</v>
      </c>
      <c r="L1770" s="1" t="str">
        <f>VLOOKUP($I1770,教員一覧!$A:$D,4,FALSE)</f>
        <v>専任</v>
      </c>
      <c r="M1770" t="s">
        <v>3653</v>
      </c>
      <c r="N1770" t="s">
        <v>3789</v>
      </c>
      <c r="O1770" t="s">
        <v>14</v>
      </c>
      <c r="P1770" t="s">
        <v>17</v>
      </c>
      <c r="Q1770">
        <v>1</v>
      </c>
      <c r="R1770">
        <v>3402</v>
      </c>
      <c r="S1770" s="1" t="str">
        <f>VLOOKUP($R1770,教室一覧!$A:$B,2,FALSE)</f>
        <v>ノート対応</v>
      </c>
      <c r="T1770" s="1">
        <f>VLOOKUP($R1770,教室一覧!$A:$C,3,FALSE)</f>
        <v>36</v>
      </c>
      <c r="U1770" s="1" t="str">
        <f>VLOOKUP($R1770,教室一覧!$A:$D,4,FALSE)</f>
        <v>3号館</v>
      </c>
      <c r="V1770" s="1" t="str">
        <f>VLOOKUP($R1770,教室一覧!$A:$E,5,FALSE)</f>
        <v>4F</v>
      </c>
      <c r="W1770"/>
      <c r="X1770"/>
      <c r="Y1770" s="1" t="str">
        <f>VLOOKUP($O1770,教員一覧!$A:$D,2,FALSE)</f>
        <v>IT</v>
      </c>
      <c r="Z1770" s="1" t="str">
        <f>VLOOKUP($O1770,教員一覧!$A:$D,3,FALSE)</f>
        <v>　</v>
      </c>
      <c r="AA1770" s="1" t="str">
        <f>VLOOKUP($O1770,教員一覧!$A:$D,4,FALSE)</f>
        <v>非常勤</v>
      </c>
      <c r="AB1770" s="1" t="str">
        <f t="shared" si="547"/>
        <v/>
      </c>
      <c r="AC1770" s="14" t="s">
        <v>3653</v>
      </c>
      <c r="AD1770" s="14" t="s">
        <v>163</v>
      </c>
      <c r="AE1770" s="14" t="s">
        <v>14</v>
      </c>
      <c r="AF1770" s="14" t="s">
        <v>17</v>
      </c>
      <c r="AG1770" s="14">
        <v>1</v>
      </c>
      <c r="AH1770" s="14">
        <v>3402</v>
      </c>
      <c r="AI1770" s="15" t="str">
        <f t="shared" si="548"/>
        <v/>
      </c>
      <c r="AJ1770" s="15" t="str">
        <f t="shared" si="549"/>
        <v/>
      </c>
      <c r="AK1770" s="15" t="str">
        <f t="shared" si="550"/>
        <v/>
      </c>
      <c r="AL1770" s="15" t="str">
        <f t="shared" si="551"/>
        <v/>
      </c>
      <c r="AM1770" s="15" t="str">
        <f t="shared" si="552"/>
        <v/>
      </c>
      <c r="AN1770" s="15" t="str">
        <f t="shared" si="553"/>
        <v/>
      </c>
      <c r="AO1770" s="15" t="str">
        <f t="shared" si="554"/>
        <v/>
      </c>
      <c r="AP1770" s="9" t="str">
        <f t="shared" si="555"/>
        <v>SK2A金1</v>
      </c>
      <c r="AQ1770" s="9">
        <f t="shared" si="556"/>
        <v>0.33333333333333331</v>
      </c>
      <c r="AR1770" s="11" t="str">
        <f t="shared" si="557"/>
        <v>森金1</v>
      </c>
      <c r="AS1770" s="11">
        <f t="shared" si="563"/>
        <v>0.16666666666666666</v>
      </c>
      <c r="AT1770">
        <v>3</v>
      </c>
      <c r="AU1770" s="12">
        <f t="shared" si="558"/>
        <v>5</v>
      </c>
      <c r="AV1770" s="13" t="str">
        <f t="shared" si="559"/>
        <v>3402金1</v>
      </c>
      <c r="AW1770" s="13">
        <f t="shared" si="560"/>
        <v>0.16666666666666666</v>
      </c>
      <c r="AX1770" s="18" t="str">
        <f t="shared" si="561"/>
        <v>SK2ALKT1_IESKNKWK2KE3B金13402</v>
      </c>
      <c r="AY1770" s="18">
        <f t="shared" si="562"/>
        <v>5</v>
      </c>
      <c r="AZ1770"/>
    </row>
    <row r="1771" spans="1:52" x14ac:dyDescent="0.15">
      <c r="A1771" s="1">
        <f t="shared" si="545"/>
        <v>2</v>
      </c>
      <c r="B1771" s="1" t="str">
        <f t="shared" si="546"/>
        <v>編成</v>
      </c>
      <c r="C1771" t="s">
        <v>3705</v>
      </c>
      <c r="D1771" s="1" t="str">
        <f>VLOOKUP($C1771,クラス一覧!$A:$J,10,FALSE)</f>
        <v>IT</v>
      </c>
      <c r="E1771" s="1">
        <f>VLOOKUP($C1771,クラス一覧!$A:$J,8,FALSE)</f>
        <v>15</v>
      </c>
      <c r="F1771" s="1" t="str">
        <f>VLOOKUP($C1771,クラス一覧!$A:$J,9,FALSE)</f>
        <v>朱</v>
      </c>
      <c r="G1771" s="1" t="str">
        <f>VLOOKUP($H1771,科目一覧!$A:$G,3,FALSE)</f>
        <v>情報処理</v>
      </c>
      <c r="H1771" t="s">
        <v>3117</v>
      </c>
      <c r="I1771" s="1" t="str">
        <f>VLOOKUP($H1771,科目一覧!$A:$G,7,FALSE)</f>
        <v>今井</v>
      </c>
      <c r="J1771" s="1" t="str">
        <f>VLOOKUP($I1771,教員一覧!$A:$D,2,FALSE)</f>
        <v>IT</v>
      </c>
      <c r="K1771" s="1" t="str">
        <f>VLOOKUP($I1771,教員一覧!$A:$D,3,FALSE)</f>
        <v>　</v>
      </c>
      <c r="L1771" s="1" t="str">
        <f>VLOOKUP($I1771,教員一覧!$A:$D,4,FALSE)</f>
        <v>専任</v>
      </c>
      <c r="M1771" t="s">
        <v>3654</v>
      </c>
      <c r="N1771" t="s">
        <v>3789</v>
      </c>
      <c r="O1771" t="s">
        <v>11</v>
      </c>
      <c r="P1771" t="s">
        <v>17</v>
      </c>
      <c r="Q1771">
        <v>1</v>
      </c>
      <c r="R1771">
        <v>3403</v>
      </c>
      <c r="S1771" s="1" t="str">
        <f>VLOOKUP($R1771,教室一覧!$A:$B,2,FALSE)</f>
        <v>ノート対応</v>
      </c>
      <c r="T1771" s="1">
        <f>VLOOKUP($R1771,教室一覧!$A:$C,3,FALSE)</f>
        <v>36</v>
      </c>
      <c r="U1771" s="1" t="str">
        <f>VLOOKUP($R1771,教室一覧!$A:$D,4,FALSE)</f>
        <v>3号館</v>
      </c>
      <c r="V1771" s="1" t="str">
        <f>VLOOKUP($R1771,教室一覧!$A:$E,5,FALSE)</f>
        <v>4F</v>
      </c>
      <c r="W1771"/>
      <c r="X1771"/>
      <c r="Y1771" s="1" t="str">
        <f>VLOOKUP($O1771,教員一覧!$A:$D,2,FALSE)</f>
        <v>IT</v>
      </c>
      <c r="Z1771" s="1" t="str">
        <f>VLOOKUP($O1771,教員一覧!$A:$D,3,FALSE)</f>
        <v>　</v>
      </c>
      <c r="AA1771" s="1" t="str">
        <f>VLOOKUP($O1771,教員一覧!$A:$D,4,FALSE)</f>
        <v>専任</v>
      </c>
      <c r="AB1771" s="1" t="str">
        <f t="shared" si="547"/>
        <v/>
      </c>
      <c r="AC1771" s="14" t="s">
        <v>3654</v>
      </c>
      <c r="AD1771" s="14" t="s">
        <v>163</v>
      </c>
      <c r="AE1771" s="14" t="s">
        <v>11</v>
      </c>
      <c r="AF1771" s="14" t="s">
        <v>17</v>
      </c>
      <c r="AG1771" s="14">
        <v>1</v>
      </c>
      <c r="AH1771" s="14">
        <v>3403</v>
      </c>
      <c r="AI1771" s="15" t="str">
        <f t="shared" si="548"/>
        <v/>
      </c>
      <c r="AJ1771" s="15" t="str">
        <f t="shared" si="549"/>
        <v/>
      </c>
      <c r="AK1771" s="15" t="str">
        <f t="shared" si="550"/>
        <v/>
      </c>
      <c r="AL1771" s="15" t="str">
        <f t="shared" si="551"/>
        <v/>
      </c>
      <c r="AM1771" s="15" t="str">
        <f t="shared" si="552"/>
        <v/>
      </c>
      <c r="AN1771" s="15" t="str">
        <f t="shared" si="553"/>
        <v/>
      </c>
      <c r="AO1771" s="15" t="str">
        <f t="shared" si="554"/>
        <v/>
      </c>
      <c r="AP1771" s="9" t="str">
        <f t="shared" si="555"/>
        <v>SK2A金1</v>
      </c>
      <c r="AQ1771" s="9">
        <f t="shared" si="556"/>
        <v>0.33333333333333331</v>
      </c>
      <c r="AR1771" s="11" t="str">
        <f t="shared" si="557"/>
        <v>加藤金1</v>
      </c>
      <c r="AS1771" s="11">
        <f t="shared" si="563"/>
        <v>0.16666666666666666</v>
      </c>
      <c r="AT1771">
        <v>3</v>
      </c>
      <c r="AU1771" s="12">
        <f t="shared" si="558"/>
        <v>5</v>
      </c>
      <c r="AV1771" s="13" t="str">
        <f t="shared" si="559"/>
        <v>3403金1</v>
      </c>
      <c r="AW1771" s="13">
        <f t="shared" si="560"/>
        <v>0.16666666666666666</v>
      </c>
      <c r="AX1771" s="18" t="str">
        <f t="shared" si="561"/>
        <v>SK2ALKT1_IESKNKWK2KE3C金13403</v>
      </c>
      <c r="AY1771" s="18">
        <f t="shared" si="562"/>
        <v>5</v>
      </c>
      <c r="AZ1771"/>
    </row>
    <row r="1772" spans="1:52" x14ac:dyDescent="0.15">
      <c r="A1772" s="1">
        <f t="shared" si="545"/>
        <v>2</v>
      </c>
      <c r="B1772" s="1" t="str">
        <f t="shared" si="546"/>
        <v>編成</v>
      </c>
      <c r="C1772" t="s">
        <v>3705</v>
      </c>
      <c r="D1772" s="1" t="str">
        <f>VLOOKUP($C1772,クラス一覧!$A:$J,10,FALSE)</f>
        <v>IT</v>
      </c>
      <c r="E1772" s="1">
        <f>VLOOKUP($C1772,クラス一覧!$A:$J,8,FALSE)</f>
        <v>15</v>
      </c>
      <c r="F1772" s="1" t="str">
        <f>VLOOKUP($C1772,クラス一覧!$A:$J,9,FALSE)</f>
        <v>朱</v>
      </c>
      <c r="G1772" s="1" t="str">
        <f>VLOOKUP($H1772,科目一覧!$A:$G,3,FALSE)</f>
        <v>データベース</v>
      </c>
      <c r="H1772" t="s">
        <v>3073</v>
      </c>
      <c r="I1772" s="1" t="str">
        <f>VLOOKUP($H1772,科目一覧!$A:$G,7,FALSE)</f>
        <v>土居</v>
      </c>
      <c r="J1772" s="1" t="str">
        <f>VLOOKUP($I1772,教員一覧!$A:$D,2,FALSE)</f>
        <v>IT</v>
      </c>
      <c r="K1772" s="1" t="str">
        <f>VLOOKUP($I1772,教員一覧!$A:$D,3,FALSE)</f>
        <v>　</v>
      </c>
      <c r="L1772" s="1" t="str">
        <f>VLOOKUP($I1772,教員一覧!$A:$D,4,FALSE)</f>
        <v>専任</v>
      </c>
      <c r="M1772" t="s">
        <v>145</v>
      </c>
      <c r="N1772" t="s">
        <v>3789</v>
      </c>
      <c r="O1772" t="s">
        <v>18</v>
      </c>
      <c r="P1772" t="s">
        <v>17</v>
      </c>
      <c r="Q1772">
        <v>2</v>
      </c>
      <c r="R1772">
        <v>3602</v>
      </c>
      <c r="S1772" s="1" t="str">
        <f>VLOOKUP($R1772,教室一覧!$A:$B,2,FALSE)</f>
        <v>実習室</v>
      </c>
      <c r="T1772" s="1">
        <f>VLOOKUP($R1772,教室一覧!$A:$C,3,FALSE)</f>
        <v>36</v>
      </c>
      <c r="U1772" s="1" t="str">
        <f>VLOOKUP($R1772,教室一覧!$A:$D,4,FALSE)</f>
        <v>3号館</v>
      </c>
      <c r="V1772" s="1" t="str">
        <f>VLOOKUP($R1772,教室一覧!$A:$E,5,FALSE)</f>
        <v>6F</v>
      </c>
      <c r="W1772"/>
      <c r="X1772"/>
      <c r="Y1772" s="1" t="str">
        <f>VLOOKUP($O1772,教員一覧!$A:$D,2,FALSE)</f>
        <v>IT</v>
      </c>
      <c r="Z1772" s="1" t="str">
        <f>VLOOKUP($O1772,教員一覧!$A:$D,3,FALSE)</f>
        <v>　</v>
      </c>
      <c r="AA1772" s="1" t="str">
        <f>VLOOKUP($O1772,教員一覧!$A:$D,4,FALSE)</f>
        <v>専任</v>
      </c>
      <c r="AB1772" s="1" t="str">
        <f t="shared" si="547"/>
        <v/>
      </c>
      <c r="AC1772" s="14" t="s">
        <v>145</v>
      </c>
      <c r="AD1772" s="14" t="s">
        <v>163</v>
      </c>
      <c r="AE1772" s="14" t="s">
        <v>18</v>
      </c>
      <c r="AF1772" s="14" t="s">
        <v>17</v>
      </c>
      <c r="AG1772" s="14">
        <v>2</v>
      </c>
      <c r="AH1772" s="14">
        <v>3602</v>
      </c>
      <c r="AI1772" s="15" t="str">
        <f t="shared" si="548"/>
        <v/>
      </c>
      <c r="AJ1772" s="15" t="str">
        <f t="shared" si="549"/>
        <v/>
      </c>
      <c r="AK1772" s="15" t="str">
        <f t="shared" si="550"/>
        <v/>
      </c>
      <c r="AL1772" s="15" t="str">
        <f t="shared" si="551"/>
        <v/>
      </c>
      <c r="AM1772" s="15" t="str">
        <f t="shared" si="552"/>
        <v/>
      </c>
      <c r="AN1772" s="15" t="str">
        <f t="shared" si="553"/>
        <v/>
      </c>
      <c r="AO1772" s="15" t="str">
        <f t="shared" si="554"/>
        <v/>
      </c>
      <c r="AP1772" s="9" t="str">
        <f t="shared" si="555"/>
        <v>SK2A金2</v>
      </c>
      <c r="AQ1772" s="9">
        <f t="shared" si="556"/>
        <v>0.5</v>
      </c>
      <c r="AR1772" s="11" t="str">
        <f t="shared" si="557"/>
        <v>土居金2</v>
      </c>
      <c r="AS1772" s="11">
        <f t="shared" si="563"/>
        <v>0.33333333333333331</v>
      </c>
      <c r="AT1772">
        <v>1</v>
      </c>
      <c r="AU1772" s="12">
        <f t="shared" si="558"/>
        <v>15</v>
      </c>
      <c r="AV1772" s="13" t="str">
        <f t="shared" si="559"/>
        <v>3602金2</v>
      </c>
      <c r="AW1772" s="13">
        <f t="shared" si="560"/>
        <v>0.16666666666666666</v>
      </c>
      <c r="AX1772" s="18" t="str">
        <f t="shared" si="561"/>
        <v>SK2AUSKWK2KE3A金23602</v>
      </c>
      <c r="AY1772" s="18">
        <f t="shared" si="562"/>
        <v>7.5</v>
      </c>
      <c r="AZ1772"/>
    </row>
    <row r="1773" spans="1:52" x14ac:dyDescent="0.15">
      <c r="A1773" s="1">
        <f t="shared" si="545"/>
        <v>2</v>
      </c>
      <c r="B1773" s="1" t="str">
        <f t="shared" si="546"/>
        <v>編成</v>
      </c>
      <c r="C1773" t="s">
        <v>3705</v>
      </c>
      <c r="D1773" s="1" t="str">
        <f>VLOOKUP($C1773,クラス一覧!$A:$J,10,FALSE)</f>
        <v>IT</v>
      </c>
      <c r="E1773" s="1">
        <f>VLOOKUP($C1773,クラス一覧!$A:$J,8,FALSE)</f>
        <v>15</v>
      </c>
      <c r="F1773" s="1" t="str">
        <f>VLOOKUP($C1773,クラス一覧!$A:$J,9,FALSE)</f>
        <v>朱</v>
      </c>
      <c r="G1773" s="1" t="str">
        <f>VLOOKUP($H1773,科目一覧!$A:$G,3,FALSE)</f>
        <v>データベース</v>
      </c>
      <c r="H1773" t="s">
        <v>3073</v>
      </c>
      <c r="I1773" s="1" t="str">
        <f>VLOOKUP($H1773,科目一覧!$A:$G,7,FALSE)</f>
        <v>土居</v>
      </c>
      <c r="J1773" s="1" t="str">
        <f>VLOOKUP($I1773,教員一覧!$A:$D,2,FALSE)</f>
        <v>IT</v>
      </c>
      <c r="K1773" s="1" t="str">
        <f>VLOOKUP($I1773,教員一覧!$A:$D,3,FALSE)</f>
        <v>　</v>
      </c>
      <c r="L1773" s="1" t="str">
        <f>VLOOKUP($I1773,教員一覧!$A:$D,4,FALSE)</f>
        <v>専任</v>
      </c>
      <c r="M1773" t="s">
        <v>145</v>
      </c>
      <c r="N1773" t="s">
        <v>3789</v>
      </c>
      <c r="O1773" t="s">
        <v>18</v>
      </c>
      <c r="P1773" t="s">
        <v>17</v>
      </c>
      <c r="Q1773">
        <v>3</v>
      </c>
      <c r="R1773">
        <v>3602</v>
      </c>
      <c r="S1773" s="1" t="str">
        <f>VLOOKUP($R1773,教室一覧!$A:$B,2,FALSE)</f>
        <v>実習室</v>
      </c>
      <c r="T1773" s="1">
        <f>VLOOKUP($R1773,教室一覧!$A:$C,3,FALSE)</f>
        <v>36</v>
      </c>
      <c r="U1773" s="1" t="str">
        <f>VLOOKUP($R1773,教室一覧!$A:$D,4,FALSE)</f>
        <v>3号館</v>
      </c>
      <c r="V1773" s="1" t="str">
        <f>VLOOKUP($R1773,教室一覧!$A:$E,5,FALSE)</f>
        <v>6F</v>
      </c>
      <c r="W1773"/>
      <c r="X1773"/>
      <c r="Y1773" s="1" t="str">
        <f>VLOOKUP($O1773,教員一覧!$A:$D,2,FALSE)</f>
        <v>IT</v>
      </c>
      <c r="Z1773" s="1" t="str">
        <f>VLOOKUP($O1773,教員一覧!$A:$D,3,FALSE)</f>
        <v>　</v>
      </c>
      <c r="AA1773" s="1" t="str">
        <f>VLOOKUP($O1773,教員一覧!$A:$D,4,FALSE)</f>
        <v>専任</v>
      </c>
      <c r="AB1773" s="1" t="str">
        <f t="shared" si="547"/>
        <v/>
      </c>
      <c r="AC1773" s="14" t="s">
        <v>145</v>
      </c>
      <c r="AD1773" s="14" t="s">
        <v>163</v>
      </c>
      <c r="AE1773" s="14" t="s">
        <v>18</v>
      </c>
      <c r="AF1773" s="14" t="s">
        <v>17</v>
      </c>
      <c r="AG1773" s="14">
        <v>3</v>
      </c>
      <c r="AH1773" s="14">
        <v>3602</v>
      </c>
      <c r="AI1773" s="15" t="str">
        <f t="shared" si="548"/>
        <v/>
      </c>
      <c r="AJ1773" s="15" t="str">
        <f t="shared" si="549"/>
        <v/>
      </c>
      <c r="AK1773" s="15" t="str">
        <f t="shared" si="550"/>
        <v/>
      </c>
      <c r="AL1773" s="15" t="str">
        <f t="shared" si="551"/>
        <v/>
      </c>
      <c r="AM1773" s="15" t="str">
        <f t="shared" si="552"/>
        <v/>
      </c>
      <c r="AN1773" s="15" t="str">
        <f t="shared" si="553"/>
        <v/>
      </c>
      <c r="AO1773" s="15" t="str">
        <f t="shared" si="554"/>
        <v/>
      </c>
      <c r="AP1773" s="9" t="str">
        <f t="shared" si="555"/>
        <v>SK2A金3</v>
      </c>
      <c r="AQ1773" s="9">
        <f t="shared" si="556"/>
        <v>0.5</v>
      </c>
      <c r="AR1773" s="11" t="str">
        <f t="shared" si="557"/>
        <v>土居金3</v>
      </c>
      <c r="AS1773" s="11">
        <f t="shared" si="563"/>
        <v>0.33333333333333331</v>
      </c>
      <c r="AT1773">
        <v>1</v>
      </c>
      <c r="AU1773" s="12">
        <f t="shared" si="558"/>
        <v>15</v>
      </c>
      <c r="AV1773" s="13" t="str">
        <f t="shared" si="559"/>
        <v>3602金3</v>
      </c>
      <c r="AW1773" s="13">
        <f t="shared" si="560"/>
        <v>0.16666666666666666</v>
      </c>
      <c r="AX1773" s="18" t="str">
        <f t="shared" si="561"/>
        <v>SK2AUSKWK2KE3A金33602</v>
      </c>
      <c r="AY1773" s="18">
        <f t="shared" si="562"/>
        <v>7.5</v>
      </c>
      <c r="AZ1773"/>
    </row>
    <row r="1774" spans="1:52" x14ac:dyDescent="0.15">
      <c r="A1774" s="1">
        <f t="shared" si="545"/>
        <v>2</v>
      </c>
      <c r="B1774" s="1" t="str">
        <f t="shared" si="546"/>
        <v>編成</v>
      </c>
      <c r="C1774" t="s">
        <v>3705</v>
      </c>
      <c r="D1774" s="1" t="str">
        <f>VLOOKUP($C1774,クラス一覧!$A:$J,10,FALSE)</f>
        <v>IT</v>
      </c>
      <c r="E1774" s="1">
        <f>VLOOKUP($C1774,クラス一覧!$A:$J,8,FALSE)</f>
        <v>15</v>
      </c>
      <c r="F1774" s="1" t="str">
        <f>VLOOKUP($C1774,クラス一覧!$A:$J,9,FALSE)</f>
        <v>朱</v>
      </c>
      <c r="G1774" s="1" t="str">
        <f>VLOOKUP($H1774,科目一覧!$A:$G,3,FALSE)</f>
        <v>Webプログラミング</v>
      </c>
      <c r="H1774" t="s">
        <v>1679</v>
      </c>
      <c r="I1774" s="1" t="str">
        <f>VLOOKUP($H1774,科目一覧!$A:$G,7,FALSE)</f>
        <v>内山</v>
      </c>
      <c r="J1774" s="1" t="str">
        <f>VLOOKUP($I1774,教員一覧!$A:$D,2,FALSE)</f>
        <v>IT</v>
      </c>
      <c r="K1774" s="1" t="str">
        <f>VLOOKUP($I1774,教員一覧!$A:$D,3,FALSE)</f>
        <v>　</v>
      </c>
      <c r="L1774" s="1" t="str">
        <f>VLOOKUP($I1774,教員一覧!$A:$D,4,FALSE)</f>
        <v>専任</v>
      </c>
      <c r="M1774" t="s">
        <v>1776</v>
      </c>
      <c r="N1774" t="s">
        <v>3789</v>
      </c>
      <c r="O1774" t="s">
        <v>36</v>
      </c>
      <c r="P1774" t="s">
        <v>17</v>
      </c>
      <c r="Q1774">
        <v>4</v>
      </c>
      <c r="R1774">
        <v>3601</v>
      </c>
      <c r="S1774" s="1" t="str">
        <f>VLOOKUP($R1774,教室一覧!$A:$B,2,FALSE)</f>
        <v>ノート36</v>
      </c>
      <c r="T1774" s="1">
        <f>VLOOKUP($R1774,教室一覧!$A:$C,3,FALSE)</f>
        <v>36</v>
      </c>
      <c r="U1774" s="1" t="str">
        <f>VLOOKUP($R1774,教室一覧!$A:$D,4,FALSE)</f>
        <v>3号館</v>
      </c>
      <c r="V1774" s="1" t="str">
        <f>VLOOKUP($R1774,教室一覧!$A:$E,5,FALSE)</f>
        <v>6F</v>
      </c>
      <c r="W1774"/>
      <c r="X1774"/>
      <c r="Y1774" s="1" t="str">
        <f>VLOOKUP($O1774,教員一覧!$A:$D,2,FALSE)</f>
        <v>IT</v>
      </c>
      <c r="Z1774" s="1" t="str">
        <f>VLOOKUP($O1774,教員一覧!$A:$D,3,FALSE)</f>
        <v>　</v>
      </c>
      <c r="AA1774" s="1" t="str">
        <f>VLOOKUP($O1774,教員一覧!$A:$D,4,FALSE)</f>
        <v>非常勤</v>
      </c>
      <c r="AB1774" s="1" t="str">
        <f t="shared" si="547"/>
        <v/>
      </c>
      <c r="AC1774" s="14" t="s">
        <v>1776</v>
      </c>
      <c r="AD1774" s="14" t="s">
        <v>163</v>
      </c>
      <c r="AE1774" s="14" t="s">
        <v>36</v>
      </c>
      <c r="AF1774" s="14" t="s">
        <v>17</v>
      </c>
      <c r="AG1774" s="14">
        <v>4</v>
      </c>
      <c r="AH1774" s="14">
        <v>3601</v>
      </c>
      <c r="AI1774" s="15" t="str">
        <f t="shared" si="548"/>
        <v/>
      </c>
      <c r="AJ1774" s="15" t="str">
        <f t="shared" si="549"/>
        <v/>
      </c>
      <c r="AK1774" s="15" t="str">
        <f t="shared" si="550"/>
        <v/>
      </c>
      <c r="AL1774" s="15" t="str">
        <f t="shared" si="551"/>
        <v/>
      </c>
      <c r="AM1774" s="15" t="str">
        <f t="shared" si="552"/>
        <v/>
      </c>
      <c r="AN1774" s="15" t="str">
        <f t="shared" si="553"/>
        <v/>
      </c>
      <c r="AO1774" s="15" t="str">
        <f t="shared" si="554"/>
        <v/>
      </c>
      <c r="AP1774" s="9" t="str">
        <f t="shared" si="555"/>
        <v>SK2A金4</v>
      </c>
      <c r="AQ1774" s="9">
        <f t="shared" si="556"/>
        <v>0.5</v>
      </c>
      <c r="AR1774" s="11" t="str">
        <f t="shared" si="557"/>
        <v>辻本金4</v>
      </c>
      <c r="AS1774" s="11">
        <f t="shared" si="563"/>
        <v>0.33333333333333331</v>
      </c>
      <c r="AT1774">
        <v>1</v>
      </c>
      <c r="AU1774" s="12">
        <f t="shared" si="558"/>
        <v>15</v>
      </c>
      <c r="AV1774" s="13" t="str">
        <f t="shared" si="559"/>
        <v>3601金4</v>
      </c>
      <c r="AW1774" s="13">
        <f t="shared" si="560"/>
        <v>0.16666666666666666</v>
      </c>
      <c r="AX1774" s="18" t="str">
        <f t="shared" si="561"/>
        <v>SK2AUSKNKWK2A金43601</v>
      </c>
      <c r="AY1774" s="18">
        <f t="shared" si="562"/>
        <v>7.5</v>
      </c>
      <c r="AZ1774"/>
    </row>
    <row r="1775" spans="1:52" x14ac:dyDescent="0.15">
      <c r="A1775" s="1">
        <f t="shared" si="545"/>
        <v>2</v>
      </c>
      <c r="B1775" s="1" t="str">
        <f t="shared" si="546"/>
        <v>編成</v>
      </c>
      <c r="C1775" t="s">
        <v>3705</v>
      </c>
      <c r="D1775" s="1" t="str">
        <f>VLOOKUP($C1775,クラス一覧!$A:$J,10,FALSE)</f>
        <v>IT</v>
      </c>
      <c r="E1775" s="1">
        <f>VLOOKUP($C1775,クラス一覧!$A:$J,8,FALSE)</f>
        <v>15</v>
      </c>
      <c r="F1775" s="1" t="str">
        <f>VLOOKUP($C1775,クラス一覧!$A:$J,9,FALSE)</f>
        <v>朱</v>
      </c>
      <c r="G1775" s="1" t="str">
        <f>VLOOKUP($H1775,科目一覧!$A:$G,3,FALSE)</f>
        <v>情報処理</v>
      </c>
      <c r="H1775" t="s">
        <v>3117</v>
      </c>
      <c r="I1775" s="1" t="str">
        <f>VLOOKUP($H1775,科目一覧!$A:$G,7,FALSE)</f>
        <v>今井</v>
      </c>
      <c r="J1775" s="1" t="str">
        <f>VLOOKUP($I1775,教員一覧!$A:$D,2,FALSE)</f>
        <v>IT</v>
      </c>
      <c r="K1775" s="1" t="str">
        <f>VLOOKUP($I1775,教員一覧!$A:$D,3,FALSE)</f>
        <v>　</v>
      </c>
      <c r="L1775" s="1" t="str">
        <f>VLOOKUP($I1775,教員一覧!$A:$D,4,FALSE)</f>
        <v>専任</v>
      </c>
      <c r="M1775" t="s">
        <v>3652</v>
      </c>
      <c r="N1775" t="s">
        <v>3789</v>
      </c>
      <c r="O1775" t="s">
        <v>28</v>
      </c>
      <c r="P1775" t="s">
        <v>9</v>
      </c>
      <c r="Q1775">
        <v>1</v>
      </c>
      <c r="R1775">
        <v>3401</v>
      </c>
      <c r="S1775" s="1" t="str">
        <f>VLOOKUP($R1775,教室一覧!$A:$B,2,FALSE)</f>
        <v>ノート対応</v>
      </c>
      <c r="T1775" s="1">
        <f>VLOOKUP($R1775,教室一覧!$A:$C,3,FALSE)</f>
        <v>36</v>
      </c>
      <c r="U1775" s="1" t="str">
        <f>VLOOKUP($R1775,教室一覧!$A:$D,4,FALSE)</f>
        <v>3号館</v>
      </c>
      <c r="V1775" s="1" t="str">
        <f>VLOOKUP($R1775,教室一覧!$A:$E,5,FALSE)</f>
        <v>4F</v>
      </c>
      <c r="W1775"/>
      <c r="X1775"/>
      <c r="Y1775" s="1" t="str">
        <f>VLOOKUP($O1775,教員一覧!$A:$D,2,FALSE)</f>
        <v>IT</v>
      </c>
      <c r="Z1775" s="1" t="str">
        <f>VLOOKUP($O1775,教員一覧!$A:$D,3,FALSE)</f>
        <v>　</v>
      </c>
      <c r="AA1775" s="1" t="str">
        <f>VLOOKUP($O1775,教員一覧!$A:$D,4,FALSE)</f>
        <v>専任</v>
      </c>
      <c r="AB1775" s="1" t="str">
        <f t="shared" si="547"/>
        <v/>
      </c>
      <c r="AC1775" s="14" t="s">
        <v>3652</v>
      </c>
      <c r="AD1775" s="14" t="s">
        <v>163</v>
      </c>
      <c r="AE1775" s="14" t="s">
        <v>28</v>
      </c>
      <c r="AF1775" s="14" t="s">
        <v>9</v>
      </c>
      <c r="AG1775" s="14">
        <v>1</v>
      </c>
      <c r="AH1775" s="14">
        <v>3401</v>
      </c>
      <c r="AI1775" s="15" t="str">
        <f t="shared" si="548"/>
        <v/>
      </c>
      <c r="AJ1775" s="15" t="str">
        <f t="shared" si="549"/>
        <v/>
      </c>
      <c r="AK1775" s="15" t="str">
        <f t="shared" si="550"/>
        <v/>
      </c>
      <c r="AL1775" s="15" t="str">
        <f t="shared" si="551"/>
        <v/>
      </c>
      <c r="AM1775" s="15" t="str">
        <f t="shared" si="552"/>
        <v/>
      </c>
      <c r="AN1775" s="15" t="str">
        <f t="shared" si="553"/>
        <v/>
      </c>
      <c r="AO1775" s="15" t="str">
        <f t="shared" si="554"/>
        <v/>
      </c>
      <c r="AP1775" s="9" t="str">
        <f t="shared" si="555"/>
        <v>SK2A月1</v>
      </c>
      <c r="AQ1775" s="9">
        <f t="shared" si="556"/>
        <v>0.33333333333333331</v>
      </c>
      <c r="AR1775" s="11" t="str">
        <f t="shared" si="557"/>
        <v>今井月1</v>
      </c>
      <c r="AS1775" s="11">
        <f t="shared" si="563"/>
        <v>0.16666666666666666</v>
      </c>
      <c r="AT1775">
        <v>3</v>
      </c>
      <c r="AU1775" s="12">
        <f t="shared" si="558"/>
        <v>5</v>
      </c>
      <c r="AV1775" s="13" t="str">
        <f t="shared" si="559"/>
        <v>3401月1</v>
      </c>
      <c r="AW1775" s="13">
        <f t="shared" si="560"/>
        <v>0.16666666666666666</v>
      </c>
      <c r="AX1775" s="18" t="str">
        <f t="shared" si="561"/>
        <v>SK2ALKT1_IESKNKWK2KE3A月13401</v>
      </c>
      <c r="AY1775" s="18">
        <f t="shared" si="562"/>
        <v>5</v>
      </c>
      <c r="AZ1775"/>
    </row>
    <row r="1776" spans="1:52" x14ac:dyDescent="0.15">
      <c r="A1776" s="1">
        <f t="shared" si="545"/>
        <v>2</v>
      </c>
      <c r="B1776" s="1" t="str">
        <f t="shared" si="546"/>
        <v>編成</v>
      </c>
      <c r="C1776" t="s">
        <v>3705</v>
      </c>
      <c r="D1776" s="1" t="str">
        <f>VLOOKUP($C1776,クラス一覧!$A:$J,10,FALSE)</f>
        <v>IT</v>
      </c>
      <c r="E1776" s="1">
        <f>VLOOKUP($C1776,クラス一覧!$A:$J,8,FALSE)</f>
        <v>15</v>
      </c>
      <c r="F1776" s="1" t="str">
        <f>VLOOKUP($C1776,クラス一覧!$A:$J,9,FALSE)</f>
        <v>朱</v>
      </c>
      <c r="G1776" s="1" t="str">
        <f>VLOOKUP($H1776,科目一覧!$A:$G,3,FALSE)</f>
        <v>情報処理</v>
      </c>
      <c r="H1776" t="s">
        <v>3117</v>
      </c>
      <c r="I1776" s="1" t="str">
        <f>VLOOKUP($H1776,科目一覧!$A:$G,7,FALSE)</f>
        <v>今井</v>
      </c>
      <c r="J1776" s="1" t="str">
        <f>VLOOKUP($I1776,教員一覧!$A:$D,2,FALSE)</f>
        <v>IT</v>
      </c>
      <c r="K1776" s="1" t="str">
        <f>VLOOKUP($I1776,教員一覧!$A:$D,3,FALSE)</f>
        <v>　</v>
      </c>
      <c r="L1776" s="1" t="str">
        <f>VLOOKUP($I1776,教員一覧!$A:$D,4,FALSE)</f>
        <v>専任</v>
      </c>
      <c r="M1776" t="s">
        <v>3653</v>
      </c>
      <c r="N1776" t="s">
        <v>3789</v>
      </c>
      <c r="O1776" t="s">
        <v>14</v>
      </c>
      <c r="P1776" t="s">
        <v>9</v>
      </c>
      <c r="Q1776">
        <v>1</v>
      </c>
      <c r="R1776">
        <v>3402</v>
      </c>
      <c r="S1776" s="1" t="str">
        <f>VLOOKUP($R1776,教室一覧!$A:$B,2,FALSE)</f>
        <v>ノート対応</v>
      </c>
      <c r="T1776" s="1">
        <f>VLOOKUP($R1776,教室一覧!$A:$C,3,FALSE)</f>
        <v>36</v>
      </c>
      <c r="U1776" s="1" t="str">
        <f>VLOOKUP($R1776,教室一覧!$A:$D,4,FALSE)</f>
        <v>3号館</v>
      </c>
      <c r="V1776" s="1" t="str">
        <f>VLOOKUP($R1776,教室一覧!$A:$E,5,FALSE)</f>
        <v>4F</v>
      </c>
      <c r="W1776"/>
      <c r="X1776"/>
      <c r="Y1776" s="1" t="str">
        <f>VLOOKUP($O1776,教員一覧!$A:$D,2,FALSE)</f>
        <v>IT</v>
      </c>
      <c r="Z1776" s="1" t="str">
        <f>VLOOKUP($O1776,教員一覧!$A:$D,3,FALSE)</f>
        <v>　</v>
      </c>
      <c r="AA1776" s="1" t="str">
        <f>VLOOKUP($O1776,教員一覧!$A:$D,4,FALSE)</f>
        <v>非常勤</v>
      </c>
      <c r="AB1776" s="1" t="str">
        <f t="shared" si="547"/>
        <v/>
      </c>
      <c r="AC1776" s="14" t="s">
        <v>3653</v>
      </c>
      <c r="AD1776" s="14" t="s">
        <v>163</v>
      </c>
      <c r="AE1776" s="14" t="s">
        <v>14</v>
      </c>
      <c r="AF1776" s="14" t="s">
        <v>9</v>
      </c>
      <c r="AG1776" s="14">
        <v>1</v>
      </c>
      <c r="AH1776" s="14">
        <v>3402</v>
      </c>
      <c r="AI1776" s="15" t="str">
        <f t="shared" si="548"/>
        <v/>
      </c>
      <c r="AJ1776" s="15" t="str">
        <f t="shared" si="549"/>
        <v/>
      </c>
      <c r="AK1776" s="15" t="str">
        <f t="shared" si="550"/>
        <v/>
      </c>
      <c r="AL1776" s="15" t="str">
        <f t="shared" si="551"/>
        <v/>
      </c>
      <c r="AM1776" s="15" t="str">
        <f t="shared" si="552"/>
        <v/>
      </c>
      <c r="AN1776" s="15" t="str">
        <f t="shared" si="553"/>
        <v/>
      </c>
      <c r="AO1776" s="15" t="str">
        <f t="shared" si="554"/>
        <v/>
      </c>
      <c r="AP1776" s="9" t="str">
        <f t="shared" si="555"/>
        <v>SK2A月1</v>
      </c>
      <c r="AQ1776" s="9">
        <f t="shared" si="556"/>
        <v>0.33333333333333331</v>
      </c>
      <c r="AR1776" s="11" t="str">
        <f t="shared" si="557"/>
        <v>森月1</v>
      </c>
      <c r="AS1776" s="11">
        <f t="shared" si="563"/>
        <v>0.16666666666666666</v>
      </c>
      <c r="AT1776">
        <v>3</v>
      </c>
      <c r="AU1776" s="12">
        <f t="shared" si="558"/>
        <v>5</v>
      </c>
      <c r="AV1776" s="13" t="str">
        <f t="shared" si="559"/>
        <v>3402月1</v>
      </c>
      <c r="AW1776" s="13">
        <f t="shared" si="560"/>
        <v>0.16666666666666666</v>
      </c>
      <c r="AX1776" s="18" t="str">
        <f t="shared" si="561"/>
        <v>SK2ALKT1_IESKNKWK2KE3B月13402</v>
      </c>
      <c r="AY1776" s="18">
        <f t="shared" si="562"/>
        <v>5</v>
      </c>
      <c r="AZ1776"/>
    </row>
    <row r="1777" spans="1:52" x14ac:dyDescent="0.15">
      <c r="A1777" s="1">
        <f t="shared" si="545"/>
        <v>2</v>
      </c>
      <c r="B1777" s="1" t="str">
        <f t="shared" si="546"/>
        <v>編成</v>
      </c>
      <c r="C1777" t="s">
        <v>3705</v>
      </c>
      <c r="D1777" s="1" t="str">
        <f>VLOOKUP($C1777,クラス一覧!$A:$J,10,FALSE)</f>
        <v>IT</v>
      </c>
      <c r="E1777" s="1">
        <f>VLOOKUP($C1777,クラス一覧!$A:$J,8,FALSE)</f>
        <v>15</v>
      </c>
      <c r="F1777" s="1" t="str">
        <f>VLOOKUP($C1777,クラス一覧!$A:$J,9,FALSE)</f>
        <v>朱</v>
      </c>
      <c r="G1777" s="1" t="str">
        <f>VLOOKUP($H1777,科目一覧!$A:$G,3,FALSE)</f>
        <v>情報処理</v>
      </c>
      <c r="H1777" t="s">
        <v>3117</v>
      </c>
      <c r="I1777" s="1" t="str">
        <f>VLOOKUP($H1777,科目一覧!$A:$G,7,FALSE)</f>
        <v>今井</v>
      </c>
      <c r="J1777" s="1" t="str">
        <f>VLOOKUP($I1777,教員一覧!$A:$D,2,FALSE)</f>
        <v>IT</v>
      </c>
      <c r="K1777" s="1" t="str">
        <f>VLOOKUP($I1777,教員一覧!$A:$D,3,FALSE)</f>
        <v>　</v>
      </c>
      <c r="L1777" s="1" t="str">
        <f>VLOOKUP($I1777,教員一覧!$A:$D,4,FALSE)</f>
        <v>専任</v>
      </c>
      <c r="M1777" t="s">
        <v>3654</v>
      </c>
      <c r="N1777" t="s">
        <v>3789</v>
      </c>
      <c r="O1777" t="s">
        <v>11</v>
      </c>
      <c r="P1777" t="s">
        <v>9</v>
      </c>
      <c r="Q1777">
        <v>1</v>
      </c>
      <c r="R1777">
        <v>3403</v>
      </c>
      <c r="S1777" s="1" t="str">
        <f>VLOOKUP($R1777,教室一覧!$A:$B,2,FALSE)</f>
        <v>ノート対応</v>
      </c>
      <c r="T1777" s="1">
        <f>VLOOKUP($R1777,教室一覧!$A:$C,3,FALSE)</f>
        <v>36</v>
      </c>
      <c r="U1777" s="1" t="str">
        <f>VLOOKUP($R1777,教室一覧!$A:$D,4,FALSE)</f>
        <v>3号館</v>
      </c>
      <c r="V1777" s="1" t="str">
        <f>VLOOKUP($R1777,教室一覧!$A:$E,5,FALSE)</f>
        <v>4F</v>
      </c>
      <c r="W1777"/>
      <c r="X1777"/>
      <c r="Y1777" s="1" t="str">
        <f>VLOOKUP($O1777,教員一覧!$A:$D,2,FALSE)</f>
        <v>IT</v>
      </c>
      <c r="Z1777" s="1" t="str">
        <f>VLOOKUP($O1777,教員一覧!$A:$D,3,FALSE)</f>
        <v>　</v>
      </c>
      <c r="AA1777" s="1" t="str">
        <f>VLOOKUP($O1777,教員一覧!$A:$D,4,FALSE)</f>
        <v>専任</v>
      </c>
      <c r="AB1777" s="1" t="str">
        <f t="shared" si="547"/>
        <v/>
      </c>
      <c r="AC1777" s="14" t="s">
        <v>3654</v>
      </c>
      <c r="AD1777" s="14" t="s">
        <v>163</v>
      </c>
      <c r="AE1777" s="14" t="s">
        <v>11</v>
      </c>
      <c r="AF1777" s="14" t="s">
        <v>9</v>
      </c>
      <c r="AG1777" s="14">
        <v>1</v>
      </c>
      <c r="AH1777" s="14">
        <v>3403</v>
      </c>
      <c r="AI1777" s="15" t="str">
        <f t="shared" si="548"/>
        <v/>
      </c>
      <c r="AJ1777" s="15" t="str">
        <f t="shared" si="549"/>
        <v/>
      </c>
      <c r="AK1777" s="15" t="str">
        <f t="shared" si="550"/>
        <v/>
      </c>
      <c r="AL1777" s="15" t="str">
        <f t="shared" si="551"/>
        <v/>
      </c>
      <c r="AM1777" s="15" t="str">
        <f t="shared" si="552"/>
        <v/>
      </c>
      <c r="AN1777" s="15" t="str">
        <f t="shared" si="553"/>
        <v/>
      </c>
      <c r="AO1777" s="15" t="str">
        <f t="shared" si="554"/>
        <v/>
      </c>
      <c r="AP1777" s="9" t="str">
        <f t="shared" si="555"/>
        <v>SK2A月1</v>
      </c>
      <c r="AQ1777" s="9">
        <f t="shared" si="556"/>
        <v>0.33333333333333331</v>
      </c>
      <c r="AR1777" s="11" t="str">
        <f t="shared" si="557"/>
        <v>加藤月1</v>
      </c>
      <c r="AS1777" s="11">
        <f t="shared" si="563"/>
        <v>0.16666666666666666</v>
      </c>
      <c r="AT1777">
        <v>3</v>
      </c>
      <c r="AU1777" s="12">
        <f t="shared" si="558"/>
        <v>5</v>
      </c>
      <c r="AV1777" s="13" t="str">
        <f t="shared" si="559"/>
        <v>3403月1</v>
      </c>
      <c r="AW1777" s="13">
        <f t="shared" si="560"/>
        <v>0.16666666666666666</v>
      </c>
      <c r="AX1777" s="18" t="str">
        <f t="shared" si="561"/>
        <v>SK2ALKT1_IESKNKWK2KE3C月13403</v>
      </c>
      <c r="AY1777" s="18">
        <f t="shared" si="562"/>
        <v>5</v>
      </c>
      <c r="AZ1777"/>
    </row>
    <row r="1778" spans="1:52" x14ac:dyDescent="0.15">
      <c r="A1778" s="1">
        <f t="shared" si="545"/>
        <v>2</v>
      </c>
      <c r="B1778" s="1" t="str">
        <f t="shared" si="546"/>
        <v>編成</v>
      </c>
      <c r="C1778" t="s">
        <v>3705</v>
      </c>
      <c r="D1778" s="1" t="str">
        <f>VLOOKUP($C1778,クラス一覧!$A:$J,10,FALSE)</f>
        <v>IT</v>
      </c>
      <c r="E1778" s="1">
        <f>VLOOKUP($C1778,クラス一覧!$A:$J,8,FALSE)</f>
        <v>15</v>
      </c>
      <c r="F1778" s="1" t="str">
        <f>VLOOKUP($C1778,クラス一覧!$A:$J,9,FALSE)</f>
        <v>朱</v>
      </c>
      <c r="G1778" s="1" t="str">
        <f>VLOOKUP($H1778,科目一覧!$A:$G,3,FALSE)</f>
        <v>就職対策</v>
      </c>
      <c r="H1778" t="s">
        <v>1630</v>
      </c>
      <c r="I1778" s="1" t="str">
        <f>VLOOKUP($H1778,科目一覧!$A:$G,7,FALSE)</f>
        <v>黒川</v>
      </c>
      <c r="J1778" s="1" t="str">
        <f>VLOOKUP($I1778,教員一覧!$A:$D,2,FALSE)</f>
        <v>進路</v>
      </c>
      <c r="K1778" s="1" t="str">
        <f>VLOOKUP($I1778,教員一覧!$A:$D,3,FALSE)</f>
        <v>　</v>
      </c>
      <c r="L1778" s="1" t="str">
        <f>VLOOKUP($I1778,教員一覧!$A:$D,4,FALSE)</f>
        <v>専任</v>
      </c>
      <c r="M1778" t="s">
        <v>145</v>
      </c>
      <c r="N1778" t="s">
        <v>3789</v>
      </c>
      <c r="O1778" t="s">
        <v>44</v>
      </c>
      <c r="P1778" t="s">
        <v>9</v>
      </c>
      <c r="Q1778">
        <v>2</v>
      </c>
      <c r="R1778">
        <v>3402</v>
      </c>
      <c r="S1778" s="1" t="str">
        <f>VLOOKUP($R1778,教室一覧!$A:$B,2,FALSE)</f>
        <v>ノート対応</v>
      </c>
      <c r="T1778" s="1">
        <f>VLOOKUP($R1778,教室一覧!$A:$C,3,FALSE)</f>
        <v>36</v>
      </c>
      <c r="U1778" s="1" t="str">
        <f>VLOOKUP($R1778,教室一覧!$A:$D,4,FALSE)</f>
        <v>3号館</v>
      </c>
      <c r="V1778" s="1" t="str">
        <f>VLOOKUP($R1778,教室一覧!$A:$E,5,FALSE)</f>
        <v>4F</v>
      </c>
      <c r="W1778"/>
      <c r="X1778"/>
      <c r="Y1778" s="1" t="str">
        <f>VLOOKUP($O1778,教員一覧!$A:$D,2,FALSE)</f>
        <v>IT</v>
      </c>
      <c r="Z1778" s="1" t="str">
        <f>VLOOKUP($O1778,教員一覧!$A:$D,3,FALSE)</f>
        <v>　</v>
      </c>
      <c r="AA1778" s="1" t="str">
        <f>VLOOKUP($O1778,教員一覧!$A:$D,4,FALSE)</f>
        <v>専任</v>
      </c>
      <c r="AB1778" s="1" t="str">
        <f t="shared" si="547"/>
        <v>担任</v>
      </c>
      <c r="AC1778" s="14" t="s">
        <v>145</v>
      </c>
      <c r="AD1778" s="14" t="s">
        <v>163</v>
      </c>
      <c r="AE1778" s="14" t="s">
        <v>44</v>
      </c>
      <c r="AF1778" s="14" t="s">
        <v>9</v>
      </c>
      <c r="AG1778" s="14">
        <v>2</v>
      </c>
      <c r="AH1778" s="14">
        <v>3402</v>
      </c>
      <c r="AI1778" s="15" t="str">
        <f t="shared" si="548"/>
        <v/>
      </c>
      <c r="AJ1778" s="15" t="str">
        <f t="shared" si="549"/>
        <v/>
      </c>
      <c r="AK1778" s="15" t="str">
        <f t="shared" si="550"/>
        <v/>
      </c>
      <c r="AL1778" s="15" t="str">
        <f t="shared" si="551"/>
        <v/>
      </c>
      <c r="AM1778" s="15" t="str">
        <f t="shared" si="552"/>
        <v/>
      </c>
      <c r="AN1778" s="15" t="str">
        <f t="shared" si="553"/>
        <v/>
      </c>
      <c r="AO1778" s="15" t="str">
        <f t="shared" si="554"/>
        <v/>
      </c>
      <c r="AP1778" s="9" t="str">
        <f t="shared" si="555"/>
        <v>SK2A月2</v>
      </c>
      <c r="AQ1778" s="9">
        <f t="shared" si="556"/>
        <v>1</v>
      </c>
      <c r="AR1778" s="11" t="str">
        <f t="shared" si="557"/>
        <v>朱月2</v>
      </c>
      <c r="AS1778" s="11">
        <f t="shared" si="563"/>
        <v>0.33333333333333331</v>
      </c>
      <c r="AT1778">
        <v>1</v>
      </c>
      <c r="AU1778" s="12">
        <f t="shared" si="558"/>
        <v>15</v>
      </c>
      <c r="AV1778" s="13" t="str">
        <f t="shared" si="559"/>
        <v>3402月2</v>
      </c>
      <c r="AW1778" s="13">
        <f t="shared" si="560"/>
        <v>0.33333333333333331</v>
      </c>
      <c r="AX1778" s="18" t="str">
        <f t="shared" si="561"/>
        <v>SK2AUSKWK2KE3A月23402</v>
      </c>
      <c r="AY1778" s="18">
        <f t="shared" si="562"/>
        <v>15</v>
      </c>
      <c r="AZ1778"/>
    </row>
    <row r="1779" spans="1:52" x14ac:dyDescent="0.15">
      <c r="A1779" s="1">
        <f t="shared" si="545"/>
        <v>2</v>
      </c>
      <c r="B1779" s="1" t="str">
        <f t="shared" si="546"/>
        <v>編成</v>
      </c>
      <c r="C1779" t="s">
        <v>3705</v>
      </c>
      <c r="D1779" s="1" t="str">
        <f>VLOOKUP($C1779,クラス一覧!$A:$J,10,FALSE)</f>
        <v>IT</v>
      </c>
      <c r="E1779" s="1">
        <f>VLOOKUP($C1779,クラス一覧!$A:$J,8,FALSE)</f>
        <v>15</v>
      </c>
      <c r="F1779" s="1" t="str">
        <f>VLOOKUP($C1779,クラス一覧!$A:$J,9,FALSE)</f>
        <v>朱</v>
      </c>
      <c r="G1779" s="1" t="str">
        <f>VLOOKUP($H1779,科目一覧!$A:$G,3,FALSE)</f>
        <v>プログラミング</v>
      </c>
      <c r="H1779" t="s">
        <v>1675</v>
      </c>
      <c r="I1779" s="1" t="str">
        <f>VLOOKUP($H1779,科目一覧!$A:$G,7,FALSE)</f>
        <v>藤原</v>
      </c>
      <c r="J1779" s="1" t="str">
        <f>VLOOKUP($I1779,教員一覧!$A:$D,2,FALSE)</f>
        <v>IT</v>
      </c>
      <c r="K1779" s="1" t="str">
        <f>VLOOKUP($I1779,教員一覧!$A:$D,3,FALSE)</f>
        <v>　</v>
      </c>
      <c r="L1779" s="1" t="str">
        <f>VLOOKUP($I1779,教員一覧!$A:$D,4,FALSE)</f>
        <v>専任</v>
      </c>
      <c r="M1779" t="s">
        <v>145</v>
      </c>
      <c r="N1779" t="s">
        <v>3789</v>
      </c>
      <c r="O1779" t="s">
        <v>14</v>
      </c>
      <c r="P1779" t="s">
        <v>13</v>
      </c>
      <c r="Q1779">
        <v>1</v>
      </c>
      <c r="R1779">
        <v>3401</v>
      </c>
      <c r="S1779" s="1" t="str">
        <f>VLOOKUP($R1779,教室一覧!$A:$B,2,FALSE)</f>
        <v>ノート対応</v>
      </c>
      <c r="T1779" s="1">
        <f>VLOOKUP($R1779,教室一覧!$A:$C,3,FALSE)</f>
        <v>36</v>
      </c>
      <c r="U1779" s="1" t="str">
        <f>VLOOKUP($R1779,教室一覧!$A:$D,4,FALSE)</f>
        <v>3号館</v>
      </c>
      <c r="V1779" s="1" t="str">
        <f>VLOOKUP($R1779,教室一覧!$A:$E,5,FALSE)</f>
        <v>4F</v>
      </c>
      <c r="W1779"/>
      <c r="X1779"/>
      <c r="Y1779" s="1" t="str">
        <f>VLOOKUP($O1779,教員一覧!$A:$D,2,FALSE)</f>
        <v>IT</v>
      </c>
      <c r="Z1779" s="1" t="str">
        <f>VLOOKUP($O1779,教員一覧!$A:$D,3,FALSE)</f>
        <v>　</v>
      </c>
      <c r="AA1779" s="1" t="str">
        <f>VLOOKUP($O1779,教員一覧!$A:$D,4,FALSE)</f>
        <v>非常勤</v>
      </c>
      <c r="AB1779" s="1" t="str">
        <f t="shared" si="547"/>
        <v/>
      </c>
      <c r="AC1779" s="14" t="s">
        <v>145</v>
      </c>
      <c r="AD1779" s="14" t="s">
        <v>163</v>
      </c>
      <c r="AE1779" s="14" t="s">
        <v>14</v>
      </c>
      <c r="AF1779" s="14" t="s">
        <v>13</v>
      </c>
      <c r="AG1779" s="14">
        <v>1</v>
      </c>
      <c r="AH1779" s="14">
        <v>3401</v>
      </c>
      <c r="AI1779" s="15" t="str">
        <f t="shared" si="548"/>
        <v/>
      </c>
      <c r="AJ1779" s="15" t="str">
        <f t="shared" si="549"/>
        <v/>
      </c>
      <c r="AK1779" s="15" t="str">
        <f t="shared" si="550"/>
        <v/>
      </c>
      <c r="AL1779" s="15" t="str">
        <f t="shared" si="551"/>
        <v/>
      </c>
      <c r="AM1779" s="15" t="str">
        <f t="shared" si="552"/>
        <v/>
      </c>
      <c r="AN1779" s="15" t="str">
        <f t="shared" si="553"/>
        <v/>
      </c>
      <c r="AO1779" s="15" t="str">
        <f t="shared" si="554"/>
        <v/>
      </c>
      <c r="AP1779" s="9" t="str">
        <f t="shared" si="555"/>
        <v>SK2A水1</v>
      </c>
      <c r="AQ1779" s="9">
        <f t="shared" si="556"/>
        <v>1</v>
      </c>
      <c r="AR1779" s="11" t="str">
        <f t="shared" si="557"/>
        <v>森水1</v>
      </c>
      <c r="AS1779" s="11">
        <f t="shared" si="563"/>
        <v>0.33333333333333331</v>
      </c>
      <c r="AT1779">
        <v>1</v>
      </c>
      <c r="AU1779" s="12">
        <f t="shared" si="558"/>
        <v>15</v>
      </c>
      <c r="AV1779" s="13" t="str">
        <f t="shared" si="559"/>
        <v>3401水1</v>
      </c>
      <c r="AW1779" s="13">
        <f t="shared" si="560"/>
        <v>0.33333333333333331</v>
      </c>
      <c r="AX1779" s="18" t="str">
        <f t="shared" si="561"/>
        <v>SK2AUSKWK2KE3A水13401</v>
      </c>
      <c r="AY1779" s="18">
        <f t="shared" si="562"/>
        <v>15</v>
      </c>
      <c r="AZ1779"/>
    </row>
    <row r="1780" spans="1:52" x14ac:dyDescent="0.15">
      <c r="A1780" s="1">
        <f t="shared" si="545"/>
        <v>2</v>
      </c>
      <c r="B1780" s="1" t="str">
        <f t="shared" si="546"/>
        <v>編成</v>
      </c>
      <c r="C1780" t="s">
        <v>3705</v>
      </c>
      <c r="D1780" s="1" t="str">
        <f>VLOOKUP($C1780,クラス一覧!$A:$J,10,FALSE)</f>
        <v>IT</v>
      </c>
      <c r="E1780" s="1">
        <f>VLOOKUP($C1780,クラス一覧!$A:$J,8,FALSE)</f>
        <v>15</v>
      </c>
      <c r="F1780" s="1" t="str">
        <f>VLOOKUP($C1780,クラス一覧!$A:$J,9,FALSE)</f>
        <v>朱</v>
      </c>
      <c r="G1780" s="1" t="str">
        <f>VLOOKUP($H1780,科目一覧!$A:$G,3,FALSE)</f>
        <v>プログラミング</v>
      </c>
      <c r="H1780" t="s">
        <v>1676</v>
      </c>
      <c r="I1780" s="1" t="str">
        <f>VLOOKUP($H1780,科目一覧!$A:$G,7,FALSE)</f>
        <v>藤原</v>
      </c>
      <c r="J1780" s="1" t="str">
        <f>VLOOKUP($I1780,教員一覧!$A:$D,2,FALSE)</f>
        <v>IT</v>
      </c>
      <c r="K1780" s="1" t="str">
        <f>VLOOKUP($I1780,教員一覧!$A:$D,3,FALSE)</f>
        <v>　</v>
      </c>
      <c r="L1780" s="1" t="str">
        <f>VLOOKUP($I1780,教員一覧!$A:$D,4,FALSE)</f>
        <v>専任</v>
      </c>
      <c r="M1780" t="s">
        <v>145</v>
      </c>
      <c r="N1780" t="s">
        <v>3789</v>
      </c>
      <c r="O1780" t="s">
        <v>14</v>
      </c>
      <c r="P1780" t="s">
        <v>13</v>
      </c>
      <c r="Q1780">
        <v>2</v>
      </c>
      <c r="R1780">
        <v>3401</v>
      </c>
      <c r="S1780" s="1" t="str">
        <f>VLOOKUP($R1780,教室一覧!$A:$B,2,FALSE)</f>
        <v>ノート対応</v>
      </c>
      <c r="T1780" s="1">
        <f>VLOOKUP($R1780,教室一覧!$A:$C,3,FALSE)</f>
        <v>36</v>
      </c>
      <c r="U1780" s="1" t="str">
        <f>VLOOKUP($R1780,教室一覧!$A:$D,4,FALSE)</f>
        <v>3号館</v>
      </c>
      <c r="V1780" s="1" t="str">
        <f>VLOOKUP($R1780,教室一覧!$A:$E,5,FALSE)</f>
        <v>4F</v>
      </c>
      <c r="W1780"/>
      <c r="X1780"/>
      <c r="Y1780" s="1" t="str">
        <f>VLOOKUP($O1780,教員一覧!$A:$D,2,FALSE)</f>
        <v>IT</v>
      </c>
      <c r="Z1780" s="1" t="str">
        <f>VLOOKUP($O1780,教員一覧!$A:$D,3,FALSE)</f>
        <v>　</v>
      </c>
      <c r="AA1780" s="1" t="str">
        <f>VLOOKUP($O1780,教員一覧!$A:$D,4,FALSE)</f>
        <v>非常勤</v>
      </c>
      <c r="AB1780" s="1" t="str">
        <f t="shared" si="547"/>
        <v/>
      </c>
      <c r="AC1780" s="14" t="s">
        <v>145</v>
      </c>
      <c r="AD1780" s="14" t="s">
        <v>163</v>
      </c>
      <c r="AE1780" s="14" t="s">
        <v>14</v>
      </c>
      <c r="AF1780" s="14" t="s">
        <v>13</v>
      </c>
      <c r="AG1780" s="14">
        <v>2</v>
      </c>
      <c r="AH1780" s="14">
        <v>3401</v>
      </c>
      <c r="AI1780" s="15" t="str">
        <f t="shared" si="548"/>
        <v/>
      </c>
      <c r="AJ1780" s="15" t="str">
        <f t="shared" si="549"/>
        <v/>
      </c>
      <c r="AK1780" s="15" t="str">
        <f t="shared" si="550"/>
        <v/>
      </c>
      <c r="AL1780" s="15" t="str">
        <f t="shared" si="551"/>
        <v/>
      </c>
      <c r="AM1780" s="15" t="str">
        <f t="shared" si="552"/>
        <v/>
      </c>
      <c r="AN1780" s="15" t="str">
        <f t="shared" si="553"/>
        <v/>
      </c>
      <c r="AO1780" s="15" t="str">
        <f t="shared" si="554"/>
        <v/>
      </c>
      <c r="AP1780" s="9" t="str">
        <f t="shared" si="555"/>
        <v>SK2A水2</v>
      </c>
      <c r="AQ1780" s="9">
        <f t="shared" si="556"/>
        <v>0.5</v>
      </c>
      <c r="AR1780" s="11" t="str">
        <f t="shared" si="557"/>
        <v>森水2</v>
      </c>
      <c r="AS1780" s="11">
        <f t="shared" si="563"/>
        <v>0.33333333333333331</v>
      </c>
      <c r="AT1780">
        <v>1</v>
      </c>
      <c r="AU1780" s="12">
        <f t="shared" si="558"/>
        <v>15</v>
      </c>
      <c r="AV1780" s="13" t="str">
        <f t="shared" si="559"/>
        <v>3401水2</v>
      </c>
      <c r="AW1780" s="13">
        <f t="shared" si="560"/>
        <v>0.16666666666666666</v>
      </c>
      <c r="AX1780" s="18" t="str">
        <f t="shared" si="561"/>
        <v>SK2AUSKWK2KE3A水23401</v>
      </c>
      <c r="AY1780" s="18">
        <f t="shared" si="562"/>
        <v>7.5</v>
      </c>
      <c r="AZ1780"/>
    </row>
    <row r="1781" spans="1:52" x14ac:dyDescent="0.15">
      <c r="A1781" s="1">
        <f t="shared" si="545"/>
        <v>2</v>
      </c>
      <c r="B1781" s="1" t="str">
        <f t="shared" si="546"/>
        <v>編成</v>
      </c>
      <c r="C1781" t="s">
        <v>3705</v>
      </c>
      <c r="D1781" s="1" t="str">
        <f>VLOOKUP($C1781,クラス一覧!$A:$J,10,FALSE)</f>
        <v>IT</v>
      </c>
      <c r="E1781" s="1">
        <f>VLOOKUP($C1781,クラス一覧!$A:$J,8,FALSE)</f>
        <v>15</v>
      </c>
      <c r="F1781" s="1" t="str">
        <f>VLOOKUP($C1781,クラス一覧!$A:$J,9,FALSE)</f>
        <v>朱</v>
      </c>
      <c r="G1781" s="1" t="str">
        <f>VLOOKUP($H1781,科目一覧!$A:$G,3,FALSE)</f>
        <v>Webプログラミング</v>
      </c>
      <c r="H1781" t="s">
        <v>1773</v>
      </c>
      <c r="I1781" s="1" t="str">
        <f>VLOOKUP($H1781,科目一覧!$A:$G,7,FALSE)</f>
        <v>畠</v>
      </c>
      <c r="J1781" s="1" t="str">
        <f>VLOOKUP($I1781,教員一覧!$A:$D,2,FALSE)</f>
        <v>IT</v>
      </c>
      <c r="K1781" s="1" t="str">
        <f>VLOOKUP($I1781,教員一覧!$A:$D,3,FALSE)</f>
        <v>　</v>
      </c>
      <c r="L1781" s="1" t="str">
        <f>VLOOKUP($I1781,教員一覧!$A:$D,4,FALSE)</f>
        <v>専任</v>
      </c>
      <c r="M1781" t="s">
        <v>1774</v>
      </c>
      <c r="N1781" t="s">
        <v>3789</v>
      </c>
      <c r="O1781" t="s">
        <v>35</v>
      </c>
      <c r="P1781" t="s">
        <v>15</v>
      </c>
      <c r="Q1781">
        <v>1</v>
      </c>
      <c r="R1781">
        <v>3502</v>
      </c>
      <c r="S1781" s="1" t="str">
        <f>VLOOKUP($R1781,教室一覧!$A:$B,2,FALSE)</f>
        <v>ノート36</v>
      </c>
      <c r="T1781" s="1">
        <f>VLOOKUP($R1781,教室一覧!$A:$C,3,FALSE)</f>
        <v>38</v>
      </c>
      <c r="U1781" s="1" t="str">
        <f>VLOOKUP($R1781,教室一覧!$A:$D,4,FALSE)</f>
        <v>3号館</v>
      </c>
      <c r="V1781" s="1" t="str">
        <f>VLOOKUP($R1781,教室一覧!$A:$E,5,FALSE)</f>
        <v>5F</v>
      </c>
      <c r="W1781"/>
      <c r="X1781" t="s">
        <v>3557</v>
      </c>
      <c r="Y1781" s="1" t="str">
        <f>VLOOKUP($O1781,教員一覧!$A:$D,2,FALSE)</f>
        <v>IT</v>
      </c>
      <c r="Z1781" s="1" t="str">
        <f>VLOOKUP($O1781,教員一覧!$A:$D,3,FALSE)</f>
        <v>　</v>
      </c>
      <c r="AA1781" s="1" t="str">
        <f>VLOOKUP($O1781,教員一覧!$A:$D,4,FALSE)</f>
        <v>専任</v>
      </c>
      <c r="AB1781" s="1" t="str">
        <f t="shared" si="547"/>
        <v/>
      </c>
      <c r="AC1781" s="14" t="s">
        <v>1774</v>
      </c>
      <c r="AD1781" s="14" t="s">
        <v>163</v>
      </c>
      <c r="AE1781" s="14" t="s">
        <v>35</v>
      </c>
      <c r="AF1781" s="14" t="s">
        <v>15</v>
      </c>
      <c r="AG1781" s="14">
        <v>1</v>
      </c>
      <c r="AH1781" s="14">
        <v>3502</v>
      </c>
      <c r="AI1781" s="15" t="str">
        <f t="shared" si="548"/>
        <v/>
      </c>
      <c r="AJ1781" s="15" t="str">
        <f t="shared" si="549"/>
        <v/>
      </c>
      <c r="AK1781" s="15" t="str">
        <f t="shared" si="550"/>
        <v/>
      </c>
      <c r="AL1781" s="15" t="str">
        <f t="shared" si="551"/>
        <v/>
      </c>
      <c r="AM1781" s="15" t="str">
        <f t="shared" si="552"/>
        <v/>
      </c>
      <c r="AN1781" s="15" t="str">
        <f t="shared" si="553"/>
        <v/>
      </c>
      <c r="AO1781" s="15" t="str">
        <f t="shared" si="554"/>
        <v/>
      </c>
      <c r="AP1781" s="9" t="str">
        <f t="shared" si="555"/>
        <v>SK2A木1</v>
      </c>
      <c r="AQ1781" s="9">
        <f t="shared" si="556"/>
        <v>0.5</v>
      </c>
      <c r="AR1781" s="11" t="str">
        <f t="shared" si="557"/>
        <v>畠木1</v>
      </c>
      <c r="AS1781" s="11">
        <f t="shared" si="563"/>
        <v>0.5</v>
      </c>
      <c r="AT1781">
        <v>1</v>
      </c>
      <c r="AU1781" s="12">
        <f t="shared" si="558"/>
        <v>15</v>
      </c>
      <c r="AV1781" s="13" t="str">
        <f t="shared" si="559"/>
        <v>3502木1</v>
      </c>
      <c r="AW1781" s="13">
        <f t="shared" si="560"/>
        <v>0.25</v>
      </c>
      <c r="AX1781" s="18" t="str">
        <f t="shared" si="561"/>
        <v>SK2AUSKNK2A木13502</v>
      </c>
      <c r="AY1781" s="18">
        <f t="shared" si="562"/>
        <v>7.5</v>
      </c>
      <c r="AZ1781"/>
    </row>
    <row r="1782" spans="1:52" x14ac:dyDescent="0.15">
      <c r="A1782" s="1">
        <f t="shared" si="545"/>
        <v>2</v>
      </c>
      <c r="B1782" s="1" t="str">
        <f t="shared" si="546"/>
        <v>編成</v>
      </c>
      <c r="C1782" t="s">
        <v>3705</v>
      </c>
      <c r="D1782" s="1" t="str">
        <f>VLOOKUP($C1782,クラス一覧!$A:$J,10,FALSE)</f>
        <v>IT</v>
      </c>
      <c r="E1782" s="1">
        <f>VLOOKUP($C1782,クラス一覧!$A:$J,8,FALSE)</f>
        <v>15</v>
      </c>
      <c r="F1782" s="1" t="str">
        <f>VLOOKUP($C1782,クラス一覧!$A:$J,9,FALSE)</f>
        <v>朱</v>
      </c>
      <c r="G1782" s="1" t="str">
        <f>VLOOKUP($H1782,科目一覧!$A:$G,3,FALSE)</f>
        <v>プログラミング</v>
      </c>
      <c r="H1782" t="s">
        <v>1677</v>
      </c>
      <c r="I1782" s="1" t="str">
        <f>VLOOKUP($H1782,科目一覧!$A:$G,7,FALSE)</f>
        <v>朱</v>
      </c>
      <c r="J1782" s="1" t="str">
        <f>VLOOKUP($I1782,教員一覧!$A:$D,2,FALSE)</f>
        <v>IT</v>
      </c>
      <c r="K1782" s="1" t="str">
        <f>VLOOKUP($I1782,教員一覧!$A:$D,3,FALSE)</f>
        <v>　</v>
      </c>
      <c r="L1782" s="1" t="str">
        <f>VLOOKUP($I1782,教員一覧!$A:$D,4,FALSE)</f>
        <v>専任</v>
      </c>
      <c r="M1782" t="s">
        <v>144</v>
      </c>
      <c r="N1782" t="s">
        <v>3789</v>
      </c>
      <c r="O1782" t="s">
        <v>44</v>
      </c>
      <c r="P1782" t="s">
        <v>15</v>
      </c>
      <c r="Q1782">
        <v>2</v>
      </c>
      <c r="R1782">
        <v>3402</v>
      </c>
      <c r="S1782" s="1" t="str">
        <f>VLOOKUP($R1782,教室一覧!$A:$B,2,FALSE)</f>
        <v>ノート対応</v>
      </c>
      <c r="T1782" s="1">
        <f>VLOOKUP($R1782,教室一覧!$A:$C,3,FALSE)</f>
        <v>36</v>
      </c>
      <c r="U1782" s="1" t="str">
        <f>VLOOKUP($R1782,教室一覧!$A:$D,4,FALSE)</f>
        <v>3号館</v>
      </c>
      <c r="V1782" s="1" t="str">
        <f>VLOOKUP($R1782,教室一覧!$A:$E,5,FALSE)</f>
        <v>4F</v>
      </c>
      <c r="W1782"/>
      <c r="X1782"/>
      <c r="Y1782" s="1" t="str">
        <f>VLOOKUP($O1782,教員一覧!$A:$D,2,FALSE)</f>
        <v>IT</v>
      </c>
      <c r="Z1782" s="1" t="str">
        <f>VLOOKUP($O1782,教員一覧!$A:$D,3,FALSE)</f>
        <v>　</v>
      </c>
      <c r="AA1782" s="1" t="str">
        <f>VLOOKUP($O1782,教員一覧!$A:$D,4,FALSE)</f>
        <v>専任</v>
      </c>
      <c r="AB1782" s="1" t="str">
        <f t="shared" si="547"/>
        <v>担任</v>
      </c>
      <c r="AC1782" s="14" t="s">
        <v>144</v>
      </c>
      <c r="AD1782" s="14" t="s">
        <v>163</v>
      </c>
      <c r="AE1782" s="14" t="s">
        <v>44</v>
      </c>
      <c r="AF1782" s="14" t="s">
        <v>15</v>
      </c>
      <c r="AG1782" s="14">
        <v>2</v>
      </c>
      <c r="AH1782" s="14">
        <v>3402</v>
      </c>
      <c r="AI1782" s="15" t="str">
        <f t="shared" si="548"/>
        <v/>
      </c>
      <c r="AJ1782" s="15" t="str">
        <f t="shared" si="549"/>
        <v/>
      </c>
      <c r="AK1782" s="15" t="str">
        <f t="shared" si="550"/>
        <v/>
      </c>
      <c r="AL1782" s="15" t="str">
        <f t="shared" si="551"/>
        <v/>
      </c>
      <c r="AM1782" s="15" t="str">
        <f t="shared" si="552"/>
        <v/>
      </c>
      <c r="AN1782" s="15" t="str">
        <f t="shared" si="553"/>
        <v/>
      </c>
      <c r="AO1782" s="15" t="str">
        <f t="shared" si="554"/>
        <v/>
      </c>
      <c r="AP1782" s="9" t="str">
        <f t="shared" si="555"/>
        <v>SK2A木2</v>
      </c>
      <c r="AQ1782" s="9">
        <f t="shared" si="556"/>
        <v>1</v>
      </c>
      <c r="AR1782" s="11" t="str">
        <f t="shared" si="557"/>
        <v>朱木2</v>
      </c>
      <c r="AS1782" s="11">
        <f t="shared" si="563"/>
        <v>0.5</v>
      </c>
      <c r="AT1782">
        <v>1</v>
      </c>
      <c r="AU1782" s="12">
        <f t="shared" si="558"/>
        <v>15</v>
      </c>
      <c r="AV1782" s="13" t="str">
        <f t="shared" si="559"/>
        <v>3402木2</v>
      </c>
      <c r="AW1782" s="13">
        <f t="shared" si="560"/>
        <v>0.5</v>
      </c>
      <c r="AX1782" s="18" t="str">
        <f t="shared" si="561"/>
        <v>SK2AUSK2KE3A木23402</v>
      </c>
      <c r="AY1782" s="18">
        <f t="shared" si="562"/>
        <v>15</v>
      </c>
      <c r="AZ1782"/>
    </row>
    <row r="1783" spans="1:52" x14ac:dyDescent="0.15">
      <c r="A1783" s="1">
        <f t="shared" si="545"/>
        <v>2</v>
      </c>
      <c r="B1783" s="1" t="str">
        <f t="shared" si="546"/>
        <v>編成</v>
      </c>
      <c r="C1783" t="s">
        <v>3705</v>
      </c>
      <c r="D1783" s="1" t="str">
        <f>VLOOKUP($C1783,クラス一覧!$A:$J,10,FALSE)</f>
        <v>IT</v>
      </c>
      <c r="E1783" s="1">
        <f>VLOOKUP($C1783,クラス一覧!$A:$J,8,FALSE)</f>
        <v>15</v>
      </c>
      <c r="F1783" s="1" t="str">
        <f>VLOOKUP($C1783,クラス一覧!$A:$J,9,FALSE)</f>
        <v>朱</v>
      </c>
      <c r="G1783" s="1" t="str">
        <f>VLOOKUP($H1783,科目一覧!$A:$G,3,FALSE)</f>
        <v>プログラミング</v>
      </c>
      <c r="H1783" t="s">
        <v>1678</v>
      </c>
      <c r="I1783" s="1" t="str">
        <f>VLOOKUP($H1783,科目一覧!$A:$G,7,FALSE)</f>
        <v>朱</v>
      </c>
      <c r="J1783" s="1" t="str">
        <f>VLOOKUP($I1783,教員一覧!$A:$D,2,FALSE)</f>
        <v>IT</v>
      </c>
      <c r="K1783" s="1" t="str">
        <f>VLOOKUP($I1783,教員一覧!$A:$D,3,FALSE)</f>
        <v>　</v>
      </c>
      <c r="L1783" s="1" t="str">
        <f>VLOOKUP($I1783,教員一覧!$A:$D,4,FALSE)</f>
        <v>専任</v>
      </c>
      <c r="M1783" t="s">
        <v>144</v>
      </c>
      <c r="N1783" t="s">
        <v>3789</v>
      </c>
      <c r="O1783" t="s">
        <v>44</v>
      </c>
      <c r="P1783" t="s">
        <v>15</v>
      </c>
      <c r="Q1783">
        <v>3</v>
      </c>
      <c r="R1783">
        <v>3402</v>
      </c>
      <c r="S1783" s="1" t="str">
        <f>VLOOKUP($R1783,教室一覧!$A:$B,2,FALSE)</f>
        <v>ノート対応</v>
      </c>
      <c r="T1783" s="1">
        <f>VLOOKUP($R1783,教室一覧!$A:$C,3,FALSE)</f>
        <v>36</v>
      </c>
      <c r="U1783" s="1" t="str">
        <f>VLOOKUP($R1783,教室一覧!$A:$D,4,FALSE)</f>
        <v>3号館</v>
      </c>
      <c r="V1783" s="1" t="str">
        <f>VLOOKUP($R1783,教室一覧!$A:$E,5,FALSE)</f>
        <v>4F</v>
      </c>
      <c r="W1783"/>
      <c r="X1783"/>
      <c r="Y1783" s="1" t="str">
        <f>VLOOKUP($O1783,教員一覧!$A:$D,2,FALSE)</f>
        <v>IT</v>
      </c>
      <c r="Z1783" s="1" t="str">
        <f>VLOOKUP($O1783,教員一覧!$A:$D,3,FALSE)</f>
        <v>　</v>
      </c>
      <c r="AA1783" s="1" t="str">
        <f>VLOOKUP($O1783,教員一覧!$A:$D,4,FALSE)</f>
        <v>専任</v>
      </c>
      <c r="AB1783" s="1" t="str">
        <f t="shared" si="547"/>
        <v>担任</v>
      </c>
      <c r="AC1783" s="14" t="s">
        <v>144</v>
      </c>
      <c r="AD1783" s="14" t="s">
        <v>163</v>
      </c>
      <c r="AE1783" s="14" t="s">
        <v>44</v>
      </c>
      <c r="AF1783" s="14" t="s">
        <v>15</v>
      </c>
      <c r="AG1783" s="14">
        <v>3</v>
      </c>
      <c r="AH1783" s="14">
        <v>3402</v>
      </c>
      <c r="AI1783" s="15" t="str">
        <f t="shared" si="548"/>
        <v/>
      </c>
      <c r="AJ1783" s="15" t="str">
        <f t="shared" si="549"/>
        <v/>
      </c>
      <c r="AK1783" s="15" t="str">
        <f t="shared" si="550"/>
        <v/>
      </c>
      <c r="AL1783" s="15" t="str">
        <f t="shared" si="551"/>
        <v/>
      </c>
      <c r="AM1783" s="15" t="str">
        <f t="shared" si="552"/>
        <v/>
      </c>
      <c r="AN1783" s="15" t="str">
        <f t="shared" si="553"/>
        <v/>
      </c>
      <c r="AO1783" s="15" t="str">
        <f t="shared" si="554"/>
        <v/>
      </c>
      <c r="AP1783" s="9" t="str">
        <f t="shared" si="555"/>
        <v>SK2A木3</v>
      </c>
      <c r="AQ1783" s="9">
        <f t="shared" si="556"/>
        <v>0.5</v>
      </c>
      <c r="AR1783" s="11" t="str">
        <f t="shared" si="557"/>
        <v>朱木3</v>
      </c>
      <c r="AS1783" s="11">
        <f t="shared" si="563"/>
        <v>0.5</v>
      </c>
      <c r="AT1783">
        <v>1</v>
      </c>
      <c r="AU1783" s="12">
        <f t="shared" si="558"/>
        <v>15</v>
      </c>
      <c r="AV1783" s="13" t="str">
        <f t="shared" si="559"/>
        <v>3402木3</v>
      </c>
      <c r="AW1783" s="13">
        <f t="shared" si="560"/>
        <v>0.25</v>
      </c>
      <c r="AX1783" s="18" t="str">
        <f t="shared" si="561"/>
        <v>SK2AUSK2KE3A木33402</v>
      </c>
      <c r="AY1783" s="18">
        <f t="shared" si="562"/>
        <v>7.5</v>
      </c>
      <c r="AZ1783"/>
    </row>
    <row r="1784" spans="1:52" x14ac:dyDescent="0.15">
      <c r="A1784" s="1">
        <f t="shared" si="545"/>
        <v>2</v>
      </c>
      <c r="B1784" s="1" t="str">
        <f t="shared" si="546"/>
        <v>編成</v>
      </c>
      <c r="C1784" t="s">
        <v>3705</v>
      </c>
      <c r="D1784" s="1" t="str">
        <f>VLOOKUP($C1784,クラス一覧!$A:$J,10,FALSE)</f>
        <v>IT</v>
      </c>
      <c r="E1784" s="1">
        <f>VLOOKUP($C1784,クラス一覧!$A:$J,8,FALSE)</f>
        <v>15</v>
      </c>
      <c r="F1784" s="1" t="str">
        <f>VLOOKUP($C1784,クラス一覧!$A:$J,9,FALSE)</f>
        <v>朱</v>
      </c>
      <c r="G1784" s="1" t="str">
        <f>VLOOKUP($H1784,科目一覧!$A:$G,3,FALSE)</f>
        <v>情報処理</v>
      </c>
      <c r="H1784" t="s">
        <v>3117</v>
      </c>
      <c r="I1784" s="1" t="str">
        <f>VLOOKUP($H1784,科目一覧!$A:$G,7,FALSE)</f>
        <v>今井</v>
      </c>
      <c r="J1784" s="1" t="str">
        <f>VLOOKUP($I1784,教員一覧!$A:$D,2,FALSE)</f>
        <v>IT</v>
      </c>
      <c r="K1784" s="1" t="str">
        <f>VLOOKUP($I1784,教員一覧!$A:$D,3,FALSE)</f>
        <v>　</v>
      </c>
      <c r="L1784" s="1" t="str">
        <f>VLOOKUP($I1784,教員一覧!$A:$D,4,FALSE)</f>
        <v>専任</v>
      </c>
      <c r="M1784" t="s">
        <v>3652</v>
      </c>
      <c r="N1784" t="s">
        <v>3789</v>
      </c>
      <c r="O1784" t="s">
        <v>28</v>
      </c>
      <c r="P1784" t="s">
        <v>15</v>
      </c>
      <c r="Q1784">
        <v>4</v>
      </c>
      <c r="R1784">
        <v>3401</v>
      </c>
      <c r="S1784" s="1" t="str">
        <f>VLOOKUP($R1784,教室一覧!$A:$B,2,FALSE)</f>
        <v>ノート対応</v>
      </c>
      <c r="T1784" s="1">
        <f>VLOOKUP($R1784,教室一覧!$A:$C,3,FALSE)</f>
        <v>36</v>
      </c>
      <c r="U1784" s="1" t="str">
        <f>VLOOKUP($R1784,教室一覧!$A:$D,4,FALSE)</f>
        <v>3号館</v>
      </c>
      <c r="V1784" s="1" t="str">
        <f>VLOOKUP($R1784,教室一覧!$A:$E,5,FALSE)</f>
        <v>4F</v>
      </c>
      <c r="W1784"/>
      <c r="X1784"/>
      <c r="Y1784" s="1" t="str">
        <f>VLOOKUP($O1784,教員一覧!$A:$D,2,FALSE)</f>
        <v>IT</v>
      </c>
      <c r="Z1784" s="1" t="str">
        <f>VLOOKUP($O1784,教員一覧!$A:$D,3,FALSE)</f>
        <v>　</v>
      </c>
      <c r="AA1784" s="1" t="str">
        <f>VLOOKUP($O1784,教員一覧!$A:$D,4,FALSE)</f>
        <v>専任</v>
      </c>
      <c r="AB1784" s="1" t="str">
        <f t="shared" si="547"/>
        <v/>
      </c>
      <c r="AC1784" s="14" t="s">
        <v>3652</v>
      </c>
      <c r="AD1784" s="14" t="s">
        <v>163</v>
      </c>
      <c r="AE1784" s="14" t="s">
        <v>28</v>
      </c>
      <c r="AF1784" s="14" t="s">
        <v>15</v>
      </c>
      <c r="AG1784" s="14">
        <v>4</v>
      </c>
      <c r="AH1784" s="14">
        <v>3401</v>
      </c>
      <c r="AI1784" s="15" t="str">
        <f t="shared" si="548"/>
        <v/>
      </c>
      <c r="AJ1784" s="15" t="str">
        <f t="shared" si="549"/>
        <v/>
      </c>
      <c r="AK1784" s="15" t="str">
        <f t="shared" si="550"/>
        <v/>
      </c>
      <c r="AL1784" s="15" t="str">
        <f t="shared" si="551"/>
        <v/>
      </c>
      <c r="AM1784" s="15" t="str">
        <f t="shared" si="552"/>
        <v/>
      </c>
      <c r="AN1784" s="15" t="str">
        <f t="shared" si="553"/>
        <v/>
      </c>
      <c r="AO1784" s="15" t="str">
        <f t="shared" si="554"/>
        <v/>
      </c>
      <c r="AP1784" s="9" t="str">
        <f t="shared" si="555"/>
        <v>SK2A木4</v>
      </c>
      <c r="AQ1784" s="9">
        <f t="shared" si="556"/>
        <v>0.33333333333333331</v>
      </c>
      <c r="AR1784" s="11" t="str">
        <f t="shared" si="557"/>
        <v>今井木4</v>
      </c>
      <c r="AS1784" s="11">
        <f t="shared" si="563"/>
        <v>0.16666666666666666</v>
      </c>
      <c r="AT1784">
        <v>3</v>
      </c>
      <c r="AU1784" s="12">
        <f t="shared" si="558"/>
        <v>5</v>
      </c>
      <c r="AV1784" s="13" t="str">
        <f t="shared" si="559"/>
        <v>3401木4</v>
      </c>
      <c r="AW1784" s="13">
        <f t="shared" si="560"/>
        <v>0.16666666666666666</v>
      </c>
      <c r="AX1784" s="18" t="str">
        <f t="shared" si="561"/>
        <v>SK2ALKT1_IESKNKWK2KE3A木43401</v>
      </c>
      <c r="AY1784" s="18">
        <f t="shared" si="562"/>
        <v>5</v>
      </c>
      <c r="AZ1784"/>
    </row>
    <row r="1785" spans="1:52" x14ac:dyDescent="0.15">
      <c r="A1785" s="1">
        <f t="shared" si="545"/>
        <v>2</v>
      </c>
      <c r="B1785" s="1" t="str">
        <f t="shared" si="546"/>
        <v>編成</v>
      </c>
      <c r="C1785" t="s">
        <v>3705</v>
      </c>
      <c r="D1785" s="1" t="str">
        <f>VLOOKUP($C1785,クラス一覧!$A:$J,10,FALSE)</f>
        <v>IT</v>
      </c>
      <c r="E1785" s="1">
        <f>VLOOKUP($C1785,クラス一覧!$A:$J,8,FALSE)</f>
        <v>15</v>
      </c>
      <c r="F1785" s="1" t="str">
        <f>VLOOKUP($C1785,クラス一覧!$A:$J,9,FALSE)</f>
        <v>朱</v>
      </c>
      <c r="G1785" s="1" t="str">
        <f>VLOOKUP($H1785,科目一覧!$A:$G,3,FALSE)</f>
        <v>情報処理</v>
      </c>
      <c r="H1785" t="s">
        <v>3117</v>
      </c>
      <c r="I1785" s="1" t="str">
        <f>VLOOKUP($H1785,科目一覧!$A:$G,7,FALSE)</f>
        <v>今井</v>
      </c>
      <c r="J1785" s="1" t="str">
        <f>VLOOKUP($I1785,教員一覧!$A:$D,2,FALSE)</f>
        <v>IT</v>
      </c>
      <c r="K1785" s="1" t="str">
        <f>VLOOKUP($I1785,教員一覧!$A:$D,3,FALSE)</f>
        <v>　</v>
      </c>
      <c r="L1785" s="1" t="str">
        <f>VLOOKUP($I1785,教員一覧!$A:$D,4,FALSE)</f>
        <v>専任</v>
      </c>
      <c r="M1785" t="s">
        <v>3653</v>
      </c>
      <c r="N1785" t="s">
        <v>3789</v>
      </c>
      <c r="O1785" t="s">
        <v>14</v>
      </c>
      <c r="P1785" t="s">
        <v>15</v>
      </c>
      <c r="Q1785">
        <v>4</v>
      </c>
      <c r="R1785">
        <v>3402</v>
      </c>
      <c r="S1785" s="1" t="str">
        <f>VLOOKUP($R1785,教室一覧!$A:$B,2,FALSE)</f>
        <v>ノート対応</v>
      </c>
      <c r="T1785" s="1">
        <f>VLOOKUP($R1785,教室一覧!$A:$C,3,FALSE)</f>
        <v>36</v>
      </c>
      <c r="U1785" s="1" t="str">
        <f>VLOOKUP($R1785,教室一覧!$A:$D,4,FALSE)</f>
        <v>3号館</v>
      </c>
      <c r="V1785" s="1" t="str">
        <f>VLOOKUP($R1785,教室一覧!$A:$E,5,FALSE)</f>
        <v>4F</v>
      </c>
      <c r="W1785"/>
      <c r="X1785"/>
      <c r="Y1785" s="1" t="str">
        <f>VLOOKUP($O1785,教員一覧!$A:$D,2,FALSE)</f>
        <v>IT</v>
      </c>
      <c r="Z1785" s="1" t="str">
        <f>VLOOKUP($O1785,教員一覧!$A:$D,3,FALSE)</f>
        <v>　</v>
      </c>
      <c r="AA1785" s="1" t="str">
        <f>VLOOKUP($O1785,教員一覧!$A:$D,4,FALSE)</f>
        <v>非常勤</v>
      </c>
      <c r="AB1785" s="1" t="str">
        <f t="shared" si="547"/>
        <v/>
      </c>
      <c r="AC1785" s="14" t="s">
        <v>3653</v>
      </c>
      <c r="AD1785" s="14" t="s">
        <v>163</v>
      </c>
      <c r="AE1785" s="14" t="s">
        <v>14</v>
      </c>
      <c r="AF1785" s="14" t="s">
        <v>15</v>
      </c>
      <c r="AG1785" s="14">
        <v>4</v>
      </c>
      <c r="AH1785" s="14">
        <v>3402</v>
      </c>
      <c r="AI1785" s="15" t="str">
        <f t="shared" si="548"/>
        <v/>
      </c>
      <c r="AJ1785" s="15" t="str">
        <f t="shared" si="549"/>
        <v/>
      </c>
      <c r="AK1785" s="15" t="str">
        <f t="shared" si="550"/>
        <v/>
      </c>
      <c r="AL1785" s="15" t="str">
        <f t="shared" si="551"/>
        <v/>
      </c>
      <c r="AM1785" s="15" t="str">
        <f t="shared" si="552"/>
        <v/>
      </c>
      <c r="AN1785" s="15" t="str">
        <f t="shared" si="553"/>
        <v/>
      </c>
      <c r="AO1785" s="15" t="str">
        <f t="shared" si="554"/>
        <v/>
      </c>
      <c r="AP1785" s="9" t="str">
        <f t="shared" si="555"/>
        <v>SK2A木4</v>
      </c>
      <c r="AQ1785" s="9">
        <f t="shared" si="556"/>
        <v>0.33333333333333331</v>
      </c>
      <c r="AR1785" s="11" t="str">
        <f t="shared" si="557"/>
        <v>森木4</v>
      </c>
      <c r="AS1785" s="11">
        <f t="shared" si="563"/>
        <v>0.16666666666666666</v>
      </c>
      <c r="AT1785">
        <v>3</v>
      </c>
      <c r="AU1785" s="12">
        <f t="shared" si="558"/>
        <v>5</v>
      </c>
      <c r="AV1785" s="13" t="str">
        <f t="shared" si="559"/>
        <v>3402木4</v>
      </c>
      <c r="AW1785" s="13">
        <f t="shared" si="560"/>
        <v>0.16666666666666666</v>
      </c>
      <c r="AX1785" s="18" t="str">
        <f t="shared" si="561"/>
        <v>SK2ALKT1_IESKNKWK2KE3B木43402</v>
      </c>
      <c r="AY1785" s="18">
        <f t="shared" si="562"/>
        <v>5</v>
      </c>
      <c r="AZ1785"/>
    </row>
    <row r="1786" spans="1:52" x14ac:dyDescent="0.15">
      <c r="A1786" s="1">
        <f t="shared" si="545"/>
        <v>2</v>
      </c>
      <c r="B1786" s="1" t="str">
        <f t="shared" si="546"/>
        <v>編成</v>
      </c>
      <c r="C1786" t="s">
        <v>3705</v>
      </c>
      <c r="D1786" s="1" t="str">
        <f>VLOOKUP($C1786,クラス一覧!$A:$J,10,FALSE)</f>
        <v>IT</v>
      </c>
      <c r="E1786" s="1">
        <f>VLOOKUP($C1786,クラス一覧!$A:$J,8,FALSE)</f>
        <v>15</v>
      </c>
      <c r="F1786" s="1" t="str">
        <f>VLOOKUP($C1786,クラス一覧!$A:$J,9,FALSE)</f>
        <v>朱</v>
      </c>
      <c r="G1786" s="1" t="str">
        <f>VLOOKUP($H1786,科目一覧!$A:$G,3,FALSE)</f>
        <v>情報処理</v>
      </c>
      <c r="H1786" t="s">
        <v>3117</v>
      </c>
      <c r="I1786" s="1" t="str">
        <f>VLOOKUP($H1786,科目一覧!$A:$G,7,FALSE)</f>
        <v>今井</v>
      </c>
      <c r="J1786" s="1" t="str">
        <f>VLOOKUP($I1786,教員一覧!$A:$D,2,FALSE)</f>
        <v>IT</v>
      </c>
      <c r="K1786" s="1" t="str">
        <f>VLOOKUP($I1786,教員一覧!$A:$D,3,FALSE)</f>
        <v>　</v>
      </c>
      <c r="L1786" s="1" t="str">
        <f>VLOOKUP($I1786,教員一覧!$A:$D,4,FALSE)</f>
        <v>専任</v>
      </c>
      <c r="M1786" t="s">
        <v>3654</v>
      </c>
      <c r="N1786" t="s">
        <v>3789</v>
      </c>
      <c r="O1786" t="s">
        <v>11</v>
      </c>
      <c r="P1786" t="s">
        <v>15</v>
      </c>
      <c r="Q1786">
        <v>4</v>
      </c>
      <c r="R1786">
        <v>3403</v>
      </c>
      <c r="S1786" s="1" t="str">
        <f>VLOOKUP($R1786,教室一覧!$A:$B,2,FALSE)</f>
        <v>ノート対応</v>
      </c>
      <c r="T1786" s="1">
        <f>VLOOKUP($R1786,教室一覧!$A:$C,3,FALSE)</f>
        <v>36</v>
      </c>
      <c r="U1786" s="1" t="str">
        <f>VLOOKUP($R1786,教室一覧!$A:$D,4,FALSE)</f>
        <v>3号館</v>
      </c>
      <c r="V1786" s="1" t="str">
        <f>VLOOKUP($R1786,教室一覧!$A:$E,5,FALSE)</f>
        <v>4F</v>
      </c>
      <c r="W1786"/>
      <c r="X1786"/>
      <c r="Y1786" s="1" t="str">
        <f>VLOOKUP($O1786,教員一覧!$A:$D,2,FALSE)</f>
        <v>IT</v>
      </c>
      <c r="Z1786" s="1" t="str">
        <f>VLOOKUP($O1786,教員一覧!$A:$D,3,FALSE)</f>
        <v>　</v>
      </c>
      <c r="AA1786" s="1" t="str">
        <f>VLOOKUP($O1786,教員一覧!$A:$D,4,FALSE)</f>
        <v>専任</v>
      </c>
      <c r="AB1786" s="1" t="str">
        <f t="shared" si="547"/>
        <v/>
      </c>
      <c r="AC1786" s="14" t="s">
        <v>3654</v>
      </c>
      <c r="AD1786" s="14" t="s">
        <v>163</v>
      </c>
      <c r="AE1786" s="14" t="s">
        <v>11</v>
      </c>
      <c r="AF1786" s="14" t="s">
        <v>15</v>
      </c>
      <c r="AG1786" s="14">
        <v>4</v>
      </c>
      <c r="AH1786" s="14">
        <v>3403</v>
      </c>
      <c r="AI1786" s="15" t="str">
        <f t="shared" si="548"/>
        <v/>
      </c>
      <c r="AJ1786" s="15" t="str">
        <f t="shared" si="549"/>
        <v/>
      </c>
      <c r="AK1786" s="15" t="str">
        <f t="shared" si="550"/>
        <v/>
      </c>
      <c r="AL1786" s="15" t="str">
        <f t="shared" si="551"/>
        <v/>
      </c>
      <c r="AM1786" s="15" t="str">
        <f t="shared" si="552"/>
        <v/>
      </c>
      <c r="AN1786" s="15" t="str">
        <f t="shared" si="553"/>
        <v/>
      </c>
      <c r="AO1786" s="15" t="str">
        <f t="shared" si="554"/>
        <v/>
      </c>
      <c r="AP1786" s="9" t="str">
        <f t="shared" si="555"/>
        <v>SK2A木4</v>
      </c>
      <c r="AQ1786" s="9">
        <f t="shared" si="556"/>
        <v>0.33333333333333331</v>
      </c>
      <c r="AR1786" s="11" t="str">
        <f t="shared" si="557"/>
        <v>加藤木4</v>
      </c>
      <c r="AS1786" s="11">
        <f t="shared" si="563"/>
        <v>0.16666666666666666</v>
      </c>
      <c r="AT1786">
        <v>3</v>
      </c>
      <c r="AU1786" s="12">
        <f t="shared" si="558"/>
        <v>5</v>
      </c>
      <c r="AV1786" s="13" t="str">
        <f t="shared" si="559"/>
        <v>3403木4</v>
      </c>
      <c r="AW1786" s="13">
        <f t="shared" si="560"/>
        <v>0.16666666666666666</v>
      </c>
      <c r="AX1786" s="18" t="str">
        <f t="shared" si="561"/>
        <v>SK2ALKT1_IESKNKWK2KE3C木43403</v>
      </c>
      <c r="AY1786" s="18">
        <f t="shared" si="562"/>
        <v>5</v>
      </c>
      <c r="AZ1786"/>
    </row>
    <row r="1787" spans="1:52" x14ac:dyDescent="0.15">
      <c r="A1787" s="1">
        <f t="shared" si="545"/>
        <v>2</v>
      </c>
      <c r="B1787" s="1" t="str">
        <f t="shared" si="546"/>
        <v>編成</v>
      </c>
      <c r="C1787" t="s">
        <v>3705</v>
      </c>
      <c r="D1787" s="1" t="str">
        <f>VLOOKUP($C1787,クラス一覧!$A:$J,10,FALSE)</f>
        <v>IT</v>
      </c>
      <c r="E1787" s="1">
        <f>VLOOKUP($C1787,クラス一覧!$A:$J,8,FALSE)</f>
        <v>15</v>
      </c>
      <c r="F1787" s="1" t="str">
        <f>VLOOKUP($C1787,クラス一覧!$A:$J,9,FALSE)</f>
        <v>朱</v>
      </c>
      <c r="G1787" s="1" t="str">
        <f>VLOOKUP($H1787,科目一覧!$A:$G,3,FALSE)</f>
        <v>SHR</v>
      </c>
      <c r="H1787" t="s">
        <v>3720</v>
      </c>
      <c r="I1787" s="1">
        <f>VLOOKUP($H1787,科目一覧!$A:$G,7,FALSE)</f>
        <v>0</v>
      </c>
      <c r="J1787" s="1" t="e">
        <f>VLOOKUP($I1787,教員一覧!$A:$D,2,FALSE)</f>
        <v>#N/A</v>
      </c>
      <c r="K1787" s="1" t="e">
        <f>VLOOKUP($I1787,教員一覧!$A:$D,3,FALSE)</f>
        <v>#N/A</v>
      </c>
      <c r="L1787" s="1" t="e">
        <f>VLOOKUP($I1787,教員一覧!$A:$D,4,FALSE)</f>
        <v>#N/A</v>
      </c>
      <c r="M1787" t="s">
        <v>3754</v>
      </c>
      <c r="N1787" t="s">
        <v>3789</v>
      </c>
      <c r="O1787" t="s">
        <v>44</v>
      </c>
      <c r="P1787" t="s">
        <v>15</v>
      </c>
      <c r="Q1787">
        <v>5</v>
      </c>
      <c r="R1787">
        <v>3401</v>
      </c>
      <c r="S1787" s="1" t="str">
        <f>VLOOKUP($R1787,教室一覧!$A:$B,2,FALSE)</f>
        <v>ノート対応</v>
      </c>
      <c r="T1787" s="1">
        <f>VLOOKUP($R1787,教室一覧!$A:$C,3,FALSE)</f>
        <v>36</v>
      </c>
      <c r="U1787" s="1" t="str">
        <f>VLOOKUP($R1787,教室一覧!$A:$D,4,FALSE)</f>
        <v>3号館</v>
      </c>
      <c r="V1787" s="1" t="str">
        <f>VLOOKUP($R1787,教室一覧!$A:$E,5,FALSE)</f>
        <v>4F</v>
      </c>
      <c r="W1787"/>
      <c r="X1787"/>
      <c r="Y1787" s="1" t="str">
        <f>VLOOKUP($O1787,教員一覧!$A:$D,2,FALSE)</f>
        <v>IT</v>
      </c>
      <c r="Z1787" s="1" t="str">
        <f>VLOOKUP($O1787,教員一覧!$A:$D,3,FALSE)</f>
        <v>　</v>
      </c>
      <c r="AA1787" s="1" t="str">
        <f>VLOOKUP($O1787,教員一覧!$A:$D,4,FALSE)</f>
        <v>専任</v>
      </c>
      <c r="AB1787" s="1" t="str">
        <f t="shared" si="547"/>
        <v>担任</v>
      </c>
      <c r="AC1787" s="14" t="s">
        <v>145</v>
      </c>
      <c r="AD1787" s="14" t="s">
        <v>163</v>
      </c>
      <c r="AE1787" s="14" t="s">
        <v>44</v>
      </c>
      <c r="AF1787" s="14" t="s">
        <v>15</v>
      </c>
      <c r="AG1787" s="14">
        <v>5</v>
      </c>
      <c r="AH1787" s="14">
        <v>3401</v>
      </c>
      <c r="AI1787" s="15" t="str">
        <f t="shared" si="548"/>
        <v/>
      </c>
      <c r="AJ1787" s="15" t="str">
        <f t="shared" si="549"/>
        <v/>
      </c>
      <c r="AK1787" s="15" t="str">
        <f t="shared" si="550"/>
        <v/>
      </c>
      <c r="AL1787" s="15" t="str">
        <f t="shared" si="551"/>
        <v/>
      </c>
      <c r="AM1787" s="15" t="str">
        <f t="shared" si="552"/>
        <v/>
      </c>
      <c r="AN1787" s="15" t="str">
        <f t="shared" si="553"/>
        <v/>
      </c>
      <c r="AO1787" s="15" t="str">
        <f t="shared" si="554"/>
        <v/>
      </c>
      <c r="AP1787" s="9" t="str">
        <f t="shared" si="555"/>
        <v>SK2A木5</v>
      </c>
      <c r="AQ1787" s="9">
        <f t="shared" si="556"/>
        <v>1</v>
      </c>
      <c r="AR1787" s="11" t="str">
        <f t="shared" si="557"/>
        <v>朱木5</v>
      </c>
      <c r="AS1787" s="11">
        <v>0</v>
      </c>
      <c r="AT1787">
        <v>1</v>
      </c>
      <c r="AU1787" s="12">
        <f t="shared" si="558"/>
        <v>15</v>
      </c>
      <c r="AV1787" s="13" t="str">
        <f t="shared" si="559"/>
        <v>3401木5</v>
      </c>
      <c r="AW1787" s="13">
        <f t="shared" si="560"/>
        <v>0.33333333333333331</v>
      </c>
      <c r="AX1787" s="18" t="str">
        <f t="shared" si="561"/>
        <v>SK2AUSKWK2KE3A木53401</v>
      </c>
      <c r="AY1787" s="18">
        <f t="shared" si="562"/>
        <v>15</v>
      </c>
      <c r="AZ1787"/>
    </row>
    <row r="1788" spans="1:52" x14ac:dyDescent="0.15">
      <c r="A1788" s="1">
        <f t="shared" si="545"/>
        <v>3</v>
      </c>
      <c r="B1788" s="1" t="str">
        <f t="shared" si="546"/>
        <v>編成</v>
      </c>
      <c r="C1788" t="s">
        <v>3704</v>
      </c>
      <c r="D1788" s="1" t="str">
        <f>VLOOKUP($C1788,クラス一覧!$A:$J,10,FALSE)</f>
        <v>IT</v>
      </c>
      <c r="E1788" s="1">
        <f>VLOOKUP($C1788,クラス一覧!$A:$J,8,FALSE)</f>
        <v>14</v>
      </c>
      <c r="F1788" s="1" t="str">
        <f>VLOOKUP($C1788,クラス一覧!$A:$J,9,FALSE)</f>
        <v>藤原</v>
      </c>
      <c r="G1788" s="1" t="str">
        <f>VLOOKUP($H1788,科目一覧!$A:$G,3,FALSE)</f>
        <v>プログラミング</v>
      </c>
      <c r="H1788" t="s">
        <v>3076</v>
      </c>
      <c r="I1788" s="1" t="str">
        <f>VLOOKUP($H1788,科目一覧!$A:$G,7,FALSE)</f>
        <v>畠</v>
      </c>
      <c r="J1788" s="1" t="str">
        <f>VLOOKUP($I1788,教員一覧!$A:$D,2,FALSE)</f>
        <v>IT</v>
      </c>
      <c r="K1788" s="1" t="str">
        <f>VLOOKUP($I1788,教員一覧!$A:$D,3,FALSE)</f>
        <v>　</v>
      </c>
      <c r="L1788" s="1" t="str">
        <f>VLOOKUP($I1788,教員一覧!$A:$D,4,FALSE)</f>
        <v>専任</v>
      </c>
      <c r="M1788" t="s">
        <v>149</v>
      </c>
      <c r="N1788" t="s">
        <v>3789</v>
      </c>
      <c r="O1788" t="s">
        <v>10</v>
      </c>
      <c r="P1788" t="s">
        <v>12</v>
      </c>
      <c r="Q1788">
        <v>3</v>
      </c>
      <c r="R1788">
        <v>2303</v>
      </c>
      <c r="S1788" s="1" t="str">
        <f>VLOOKUP($R1788,教室一覧!$A:$B,2,FALSE)</f>
        <v>ノート36</v>
      </c>
      <c r="T1788" s="1">
        <f>VLOOKUP($R1788,教室一覧!$A:$C,3,FALSE)</f>
        <v>36</v>
      </c>
      <c r="U1788" s="1" t="str">
        <f>VLOOKUP($R1788,教室一覧!$A:$D,4,FALSE)</f>
        <v>2号館</v>
      </c>
      <c r="V1788" s="1" t="str">
        <f>VLOOKUP($R1788,教室一覧!$A:$E,5,FALSE)</f>
        <v>3F</v>
      </c>
      <c r="W1788"/>
      <c r="X1788" t="s">
        <v>3557</v>
      </c>
      <c r="Y1788" s="1" t="str">
        <f>VLOOKUP($O1788,教員一覧!$A:$D,2,FALSE)</f>
        <v>IT</v>
      </c>
      <c r="Z1788" s="1" t="str">
        <f>VLOOKUP($O1788,教員一覧!$A:$D,3,FALSE)</f>
        <v>　</v>
      </c>
      <c r="AA1788" s="1" t="str">
        <f>VLOOKUP($O1788,教員一覧!$A:$D,4,FALSE)</f>
        <v>専任</v>
      </c>
      <c r="AB1788" s="1" t="str">
        <f t="shared" si="547"/>
        <v>担任</v>
      </c>
      <c r="AC1788" s="14" t="s">
        <v>149</v>
      </c>
      <c r="AD1788" s="14" t="s">
        <v>163</v>
      </c>
      <c r="AE1788" s="14" t="s">
        <v>10</v>
      </c>
      <c r="AF1788" s="14" t="s">
        <v>12</v>
      </c>
      <c r="AG1788" s="14">
        <v>3</v>
      </c>
      <c r="AH1788" s="14">
        <v>2303</v>
      </c>
      <c r="AI1788" s="15" t="str">
        <f t="shared" si="548"/>
        <v/>
      </c>
      <c r="AJ1788" s="15" t="str">
        <f t="shared" si="549"/>
        <v/>
      </c>
      <c r="AK1788" s="15" t="str">
        <f t="shared" si="550"/>
        <v/>
      </c>
      <c r="AL1788" s="15" t="str">
        <f t="shared" si="551"/>
        <v/>
      </c>
      <c r="AM1788" s="15" t="str">
        <f t="shared" si="552"/>
        <v/>
      </c>
      <c r="AN1788" s="15" t="str">
        <f t="shared" si="553"/>
        <v/>
      </c>
      <c r="AO1788" s="15" t="str">
        <f t="shared" si="554"/>
        <v/>
      </c>
      <c r="AP1788" s="9" t="str">
        <f t="shared" si="555"/>
        <v>SK3A火3</v>
      </c>
      <c r="AQ1788" s="9">
        <f t="shared" si="556"/>
        <v>1</v>
      </c>
      <c r="AR1788" s="11" t="str">
        <f t="shared" si="557"/>
        <v>藤原火3</v>
      </c>
      <c r="AS1788" s="11">
        <f t="shared" ref="AS1788:AS1795" si="564">1/COUNTIF($AR:$AR,$AR1788)</f>
        <v>0.5</v>
      </c>
      <c r="AT1788">
        <v>1</v>
      </c>
      <c r="AU1788" s="12">
        <f t="shared" si="558"/>
        <v>14</v>
      </c>
      <c r="AV1788" s="13" t="str">
        <f t="shared" si="559"/>
        <v>2303火3</v>
      </c>
      <c r="AW1788" s="13">
        <f t="shared" si="560"/>
        <v>0.5</v>
      </c>
      <c r="AX1788" s="18" t="str">
        <f t="shared" si="561"/>
        <v>SK3AUSK3KE4A火32303</v>
      </c>
      <c r="AY1788" s="18">
        <f t="shared" si="562"/>
        <v>14</v>
      </c>
      <c r="AZ1788"/>
    </row>
    <row r="1789" spans="1:52" x14ac:dyDescent="0.15">
      <c r="A1789" s="1">
        <f t="shared" si="545"/>
        <v>3</v>
      </c>
      <c r="B1789" s="1" t="str">
        <f t="shared" si="546"/>
        <v>編成</v>
      </c>
      <c r="C1789" t="s">
        <v>3704</v>
      </c>
      <c r="D1789" s="1" t="str">
        <f>VLOOKUP($C1789,クラス一覧!$A:$J,10,FALSE)</f>
        <v>IT</v>
      </c>
      <c r="E1789" s="1">
        <f>VLOOKUP($C1789,クラス一覧!$A:$J,8,FALSE)</f>
        <v>14</v>
      </c>
      <c r="F1789" s="1" t="str">
        <f>VLOOKUP($C1789,クラス一覧!$A:$J,9,FALSE)</f>
        <v>藤原</v>
      </c>
      <c r="G1789" s="1" t="str">
        <f>VLOOKUP($H1789,科目一覧!$A:$G,3,FALSE)</f>
        <v>プログラミング</v>
      </c>
      <c r="H1789" t="s">
        <v>3076</v>
      </c>
      <c r="I1789" s="1" t="str">
        <f>VLOOKUP($H1789,科目一覧!$A:$G,7,FALSE)</f>
        <v>畠</v>
      </c>
      <c r="J1789" s="1" t="str">
        <f>VLOOKUP($I1789,教員一覧!$A:$D,2,FALSE)</f>
        <v>IT</v>
      </c>
      <c r="K1789" s="1" t="str">
        <f>VLOOKUP($I1789,教員一覧!$A:$D,3,FALSE)</f>
        <v>　</v>
      </c>
      <c r="L1789" s="1" t="str">
        <f>VLOOKUP($I1789,教員一覧!$A:$D,4,FALSE)</f>
        <v>専任</v>
      </c>
      <c r="M1789" t="s">
        <v>149</v>
      </c>
      <c r="N1789" t="s">
        <v>3789</v>
      </c>
      <c r="O1789" t="s">
        <v>10</v>
      </c>
      <c r="P1789" t="s">
        <v>12</v>
      </c>
      <c r="Q1789">
        <v>4</v>
      </c>
      <c r="R1789">
        <v>2303</v>
      </c>
      <c r="S1789" s="1" t="str">
        <f>VLOOKUP($R1789,教室一覧!$A:$B,2,FALSE)</f>
        <v>ノート36</v>
      </c>
      <c r="T1789" s="1">
        <f>VLOOKUP($R1789,教室一覧!$A:$C,3,FALSE)</f>
        <v>36</v>
      </c>
      <c r="U1789" s="1" t="str">
        <f>VLOOKUP($R1789,教室一覧!$A:$D,4,FALSE)</f>
        <v>2号館</v>
      </c>
      <c r="V1789" s="1" t="str">
        <f>VLOOKUP($R1789,教室一覧!$A:$E,5,FALSE)</f>
        <v>3F</v>
      </c>
      <c r="W1789"/>
      <c r="X1789" t="s">
        <v>3557</v>
      </c>
      <c r="Y1789" s="1" t="str">
        <f>VLOOKUP($O1789,教員一覧!$A:$D,2,FALSE)</f>
        <v>IT</v>
      </c>
      <c r="Z1789" s="1" t="str">
        <f>VLOOKUP($O1789,教員一覧!$A:$D,3,FALSE)</f>
        <v>　</v>
      </c>
      <c r="AA1789" s="1" t="str">
        <f>VLOOKUP($O1789,教員一覧!$A:$D,4,FALSE)</f>
        <v>専任</v>
      </c>
      <c r="AB1789" s="1" t="str">
        <f t="shared" si="547"/>
        <v>担任</v>
      </c>
      <c r="AC1789" s="14" t="s">
        <v>149</v>
      </c>
      <c r="AD1789" s="14" t="s">
        <v>163</v>
      </c>
      <c r="AE1789" s="14" t="s">
        <v>10</v>
      </c>
      <c r="AF1789" s="14" t="s">
        <v>12</v>
      </c>
      <c r="AG1789" s="14">
        <v>4</v>
      </c>
      <c r="AH1789" s="14">
        <v>2303</v>
      </c>
      <c r="AI1789" s="15" t="str">
        <f t="shared" si="548"/>
        <v/>
      </c>
      <c r="AJ1789" s="15" t="str">
        <f t="shared" si="549"/>
        <v/>
      </c>
      <c r="AK1789" s="15" t="str">
        <f t="shared" si="550"/>
        <v/>
      </c>
      <c r="AL1789" s="15" t="str">
        <f t="shared" si="551"/>
        <v/>
      </c>
      <c r="AM1789" s="15" t="str">
        <f t="shared" si="552"/>
        <v/>
      </c>
      <c r="AN1789" s="15" t="str">
        <f t="shared" si="553"/>
        <v/>
      </c>
      <c r="AO1789" s="15" t="str">
        <f t="shared" si="554"/>
        <v/>
      </c>
      <c r="AP1789" s="9" t="str">
        <f t="shared" si="555"/>
        <v>SK3A火4</v>
      </c>
      <c r="AQ1789" s="9">
        <f t="shared" si="556"/>
        <v>1</v>
      </c>
      <c r="AR1789" s="11" t="str">
        <f t="shared" si="557"/>
        <v>藤原火4</v>
      </c>
      <c r="AS1789" s="11">
        <f t="shared" si="564"/>
        <v>0.5</v>
      </c>
      <c r="AT1789">
        <v>1</v>
      </c>
      <c r="AU1789" s="12">
        <f t="shared" si="558"/>
        <v>14</v>
      </c>
      <c r="AV1789" s="13" t="str">
        <f t="shared" si="559"/>
        <v>2303火4</v>
      </c>
      <c r="AW1789" s="13">
        <f t="shared" si="560"/>
        <v>0.5</v>
      </c>
      <c r="AX1789" s="18" t="str">
        <f t="shared" si="561"/>
        <v>SK3AUSK3KE4A火42303</v>
      </c>
      <c r="AY1789" s="18">
        <f t="shared" si="562"/>
        <v>14</v>
      </c>
      <c r="AZ1789"/>
    </row>
    <row r="1790" spans="1:52" x14ac:dyDescent="0.15">
      <c r="A1790" s="1">
        <f t="shared" si="545"/>
        <v>3</v>
      </c>
      <c r="B1790" s="1" t="str">
        <f t="shared" si="546"/>
        <v>編成</v>
      </c>
      <c r="C1790" t="s">
        <v>3704</v>
      </c>
      <c r="D1790" s="1" t="str">
        <f>VLOOKUP($C1790,クラス一覧!$A:$J,10,FALSE)</f>
        <v>IT</v>
      </c>
      <c r="E1790" s="1">
        <f>VLOOKUP($C1790,クラス一覧!$A:$J,8,FALSE)</f>
        <v>14</v>
      </c>
      <c r="F1790" s="1" t="str">
        <f>VLOOKUP($C1790,クラス一覧!$A:$J,9,FALSE)</f>
        <v>藤原</v>
      </c>
      <c r="G1790" s="1" t="str">
        <f>VLOOKUP($H1790,科目一覧!$A:$G,3,FALSE)</f>
        <v>Webプログラミング</v>
      </c>
      <c r="H1790" t="s">
        <v>1772</v>
      </c>
      <c r="I1790" s="1" t="str">
        <f>VLOOKUP($H1790,科目一覧!$A:$G,7,FALSE)</f>
        <v>吉田研</v>
      </c>
      <c r="J1790" s="1" t="str">
        <f>VLOOKUP($I1790,教員一覧!$A:$D,2,FALSE)</f>
        <v>IT</v>
      </c>
      <c r="K1790" s="1" t="str">
        <f>VLOOKUP($I1790,教員一覧!$A:$D,3,FALSE)</f>
        <v>　</v>
      </c>
      <c r="L1790" s="1" t="str">
        <f>VLOOKUP($I1790,教員一覧!$A:$D,4,FALSE)</f>
        <v>非常勤</v>
      </c>
      <c r="M1790" t="s">
        <v>149</v>
      </c>
      <c r="N1790" t="s">
        <v>3789</v>
      </c>
      <c r="O1790" t="s">
        <v>54</v>
      </c>
      <c r="P1790" t="s">
        <v>17</v>
      </c>
      <c r="Q1790">
        <v>1</v>
      </c>
      <c r="R1790">
        <v>3601</v>
      </c>
      <c r="S1790" s="1" t="str">
        <f>VLOOKUP($R1790,教室一覧!$A:$B,2,FALSE)</f>
        <v>ノート36</v>
      </c>
      <c r="T1790" s="1">
        <f>VLOOKUP($R1790,教室一覧!$A:$C,3,FALSE)</f>
        <v>36</v>
      </c>
      <c r="U1790" s="1" t="str">
        <f>VLOOKUP($R1790,教室一覧!$A:$D,4,FALSE)</f>
        <v>3号館</v>
      </c>
      <c r="V1790" s="1" t="str">
        <f>VLOOKUP($R1790,教室一覧!$A:$E,5,FALSE)</f>
        <v>6F</v>
      </c>
      <c r="W1790"/>
      <c r="X1790"/>
      <c r="Y1790" s="1" t="str">
        <f>VLOOKUP($O1790,教員一覧!$A:$D,2,FALSE)</f>
        <v>IT</v>
      </c>
      <c r="Z1790" s="1" t="str">
        <f>VLOOKUP($O1790,教員一覧!$A:$D,3,FALSE)</f>
        <v>　</v>
      </c>
      <c r="AA1790" s="1" t="str">
        <f>VLOOKUP($O1790,教員一覧!$A:$D,4,FALSE)</f>
        <v>非常勤</v>
      </c>
      <c r="AB1790" s="1" t="str">
        <f t="shared" si="547"/>
        <v/>
      </c>
      <c r="AC1790" s="14" t="s">
        <v>149</v>
      </c>
      <c r="AD1790" s="14" t="s">
        <v>163</v>
      </c>
      <c r="AE1790" s="14" t="s">
        <v>54</v>
      </c>
      <c r="AF1790" s="14" t="s">
        <v>17</v>
      </c>
      <c r="AG1790" s="14">
        <v>1</v>
      </c>
      <c r="AH1790" s="14">
        <v>3601</v>
      </c>
      <c r="AI1790" s="15" t="str">
        <f t="shared" si="548"/>
        <v/>
      </c>
      <c r="AJ1790" s="15" t="str">
        <f t="shared" si="549"/>
        <v/>
      </c>
      <c r="AK1790" s="15" t="str">
        <f t="shared" si="550"/>
        <v/>
      </c>
      <c r="AL1790" s="15" t="str">
        <f t="shared" si="551"/>
        <v/>
      </c>
      <c r="AM1790" s="15" t="str">
        <f t="shared" si="552"/>
        <v/>
      </c>
      <c r="AN1790" s="15" t="str">
        <f t="shared" si="553"/>
        <v/>
      </c>
      <c r="AO1790" s="15" t="str">
        <f t="shared" si="554"/>
        <v/>
      </c>
      <c r="AP1790" s="9" t="str">
        <f t="shared" si="555"/>
        <v>SK3A金1</v>
      </c>
      <c r="AQ1790" s="9">
        <f t="shared" si="556"/>
        <v>1</v>
      </c>
      <c r="AR1790" s="11" t="str">
        <f t="shared" si="557"/>
        <v>吉田研金1</v>
      </c>
      <c r="AS1790" s="11">
        <f t="shared" si="564"/>
        <v>0.5</v>
      </c>
      <c r="AT1790">
        <v>1</v>
      </c>
      <c r="AU1790" s="12">
        <f t="shared" si="558"/>
        <v>14</v>
      </c>
      <c r="AV1790" s="13" t="str">
        <f t="shared" si="559"/>
        <v>3601金1</v>
      </c>
      <c r="AW1790" s="13">
        <f t="shared" si="560"/>
        <v>0.5</v>
      </c>
      <c r="AX1790" s="18" t="str">
        <f t="shared" si="561"/>
        <v>SK3AUSK3KE4A金13601</v>
      </c>
      <c r="AY1790" s="18">
        <f t="shared" si="562"/>
        <v>14</v>
      </c>
      <c r="AZ1790"/>
    </row>
    <row r="1791" spans="1:52" x14ac:dyDescent="0.15">
      <c r="A1791" s="1">
        <f t="shared" si="545"/>
        <v>3</v>
      </c>
      <c r="B1791" s="1" t="str">
        <f t="shared" si="546"/>
        <v>編成</v>
      </c>
      <c r="C1791" t="s">
        <v>3704</v>
      </c>
      <c r="D1791" s="1" t="str">
        <f>VLOOKUP($C1791,クラス一覧!$A:$J,10,FALSE)</f>
        <v>IT</v>
      </c>
      <c r="E1791" s="1">
        <f>VLOOKUP($C1791,クラス一覧!$A:$J,8,FALSE)</f>
        <v>14</v>
      </c>
      <c r="F1791" s="1" t="str">
        <f>VLOOKUP($C1791,クラス一覧!$A:$J,9,FALSE)</f>
        <v>藤原</v>
      </c>
      <c r="G1791" s="1" t="str">
        <f>VLOOKUP($H1791,科目一覧!$A:$G,3,FALSE)</f>
        <v>ビジネス</v>
      </c>
      <c r="H1791" t="s">
        <v>1634</v>
      </c>
      <c r="I1791" s="1" t="str">
        <f>VLOOKUP($H1791,科目一覧!$A:$G,7,FALSE)</f>
        <v>寺澤</v>
      </c>
      <c r="J1791" s="1" t="str">
        <f>VLOOKUP($I1791,教員一覧!$A:$D,2,FALSE)</f>
        <v>IT</v>
      </c>
      <c r="K1791" s="1" t="str">
        <f>VLOOKUP($I1791,教員一覧!$A:$D,3,FALSE)</f>
        <v>　</v>
      </c>
      <c r="L1791" s="1" t="str">
        <f>VLOOKUP($I1791,教員一覧!$A:$D,4,FALSE)</f>
        <v>専任</v>
      </c>
      <c r="M1791" t="s">
        <v>1771</v>
      </c>
      <c r="N1791" t="s">
        <v>3789</v>
      </c>
      <c r="O1791" t="s">
        <v>21</v>
      </c>
      <c r="P1791" t="s">
        <v>17</v>
      </c>
      <c r="Q1791">
        <v>2</v>
      </c>
      <c r="R1791">
        <v>3302</v>
      </c>
      <c r="S1791" s="1" t="str">
        <f>VLOOKUP($R1791,教室一覧!$A:$B,2,FALSE)</f>
        <v>ノート対応</v>
      </c>
      <c r="T1791" s="1">
        <f>VLOOKUP($R1791,教室一覧!$A:$C,3,FALSE)</f>
        <v>36</v>
      </c>
      <c r="U1791" s="1" t="str">
        <f>VLOOKUP($R1791,教室一覧!$A:$D,4,FALSE)</f>
        <v>3号館</v>
      </c>
      <c r="V1791" s="1" t="str">
        <f>VLOOKUP($R1791,教室一覧!$A:$E,5,FALSE)</f>
        <v>3F</v>
      </c>
      <c r="W1791"/>
      <c r="X1791"/>
      <c r="Y1791" s="1" t="str">
        <f>VLOOKUP($O1791,教員一覧!$A:$D,2,FALSE)</f>
        <v>IT</v>
      </c>
      <c r="Z1791" s="1" t="str">
        <f>VLOOKUP($O1791,教員一覧!$A:$D,3,FALSE)</f>
        <v>　</v>
      </c>
      <c r="AA1791" s="1" t="str">
        <f>VLOOKUP($O1791,教員一覧!$A:$D,4,FALSE)</f>
        <v>非常勤</v>
      </c>
      <c r="AB1791" s="1" t="str">
        <f t="shared" si="547"/>
        <v/>
      </c>
      <c r="AC1791" s="14" t="s">
        <v>1771</v>
      </c>
      <c r="AD1791" s="14" t="s">
        <v>163</v>
      </c>
      <c r="AE1791" s="14" t="s">
        <v>21</v>
      </c>
      <c r="AF1791" s="14" t="s">
        <v>17</v>
      </c>
      <c r="AG1791" s="14">
        <v>2</v>
      </c>
      <c r="AH1791" s="14">
        <v>3302</v>
      </c>
      <c r="AI1791" s="15" t="str">
        <f t="shared" si="548"/>
        <v/>
      </c>
      <c r="AJ1791" s="15" t="str">
        <f t="shared" si="549"/>
        <v/>
      </c>
      <c r="AK1791" s="15" t="str">
        <f t="shared" si="550"/>
        <v/>
      </c>
      <c r="AL1791" s="15" t="str">
        <f t="shared" si="551"/>
        <v/>
      </c>
      <c r="AM1791" s="15" t="str">
        <f t="shared" si="552"/>
        <v/>
      </c>
      <c r="AN1791" s="15" t="str">
        <f t="shared" si="553"/>
        <v/>
      </c>
      <c r="AO1791" s="15" t="str">
        <f t="shared" si="554"/>
        <v/>
      </c>
      <c r="AP1791" s="9" t="str">
        <f t="shared" si="555"/>
        <v>SK3A金2</v>
      </c>
      <c r="AQ1791" s="9">
        <f t="shared" si="556"/>
        <v>1</v>
      </c>
      <c r="AR1791" s="11" t="str">
        <f t="shared" si="557"/>
        <v>平井金2</v>
      </c>
      <c r="AS1791" s="11">
        <f t="shared" si="564"/>
        <v>0.33333333333333331</v>
      </c>
      <c r="AT1791">
        <v>1</v>
      </c>
      <c r="AU1791" s="12">
        <f t="shared" si="558"/>
        <v>14</v>
      </c>
      <c r="AV1791" s="13" t="str">
        <f t="shared" si="559"/>
        <v>3302金2</v>
      </c>
      <c r="AW1791" s="13">
        <f t="shared" si="560"/>
        <v>0.33333333333333331</v>
      </c>
      <c r="AX1791" s="18" t="str">
        <f t="shared" si="561"/>
        <v>SK3AUSE2SK3KE4A金23302</v>
      </c>
      <c r="AY1791" s="18">
        <f t="shared" si="562"/>
        <v>14</v>
      </c>
      <c r="AZ1791"/>
    </row>
    <row r="1792" spans="1:52" x14ac:dyDescent="0.15">
      <c r="A1792" s="1">
        <f t="shared" si="545"/>
        <v>3</v>
      </c>
      <c r="B1792" s="1" t="str">
        <f t="shared" si="546"/>
        <v>編成</v>
      </c>
      <c r="C1792" t="s">
        <v>3704</v>
      </c>
      <c r="D1792" s="1" t="str">
        <f>VLOOKUP($C1792,クラス一覧!$A:$J,10,FALSE)</f>
        <v>IT</v>
      </c>
      <c r="E1792" s="1">
        <f>VLOOKUP($C1792,クラス一覧!$A:$J,8,FALSE)</f>
        <v>14</v>
      </c>
      <c r="F1792" s="1" t="str">
        <f>VLOOKUP($C1792,クラス一覧!$A:$J,9,FALSE)</f>
        <v>藤原</v>
      </c>
      <c r="G1792" s="1" t="str">
        <f>VLOOKUP($H1792,科目一覧!$A:$G,3,FALSE)</f>
        <v>Webプログラミング</v>
      </c>
      <c r="H1792" t="s">
        <v>1683</v>
      </c>
      <c r="I1792" s="1" t="str">
        <f>VLOOKUP($H1792,科目一覧!$A:$G,7,FALSE)</f>
        <v>内山</v>
      </c>
      <c r="J1792" s="1" t="str">
        <f>VLOOKUP($I1792,教員一覧!$A:$D,2,FALSE)</f>
        <v>IT</v>
      </c>
      <c r="K1792" s="1" t="str">
        <f>VLOOKUP($I1792,教員一覧!$A:$D,3,FALSE)</f>
        <v>　</v>
      </c>
      <c r="L1792" s="1" t="str">
        <f>VLOOKUP($I1792,教員一覧!$A:$D,4,FALSE)</f>
        <v>専任</v>
      </c>
      <c r="M1792" t="s">
        <v>1775</v>
      </c>
      <c r="N1792" t="s">
        <v>3789</v>
      </c>
      <c r="O1792" t="s">
        <v>34</v>
      </c>
      <c r="P1792" t="s">
        <v>9</v>
      </c>
      <c r="Q1792">
        <v>1</v>
      </c>
      <c r="R1792">
        <v>1304</v>
      </c>
      <c r="S1792" s="1" t="str">
        <f>VLOOKUP($R1792,教室一覧!$A:$B,2,FALSE)</f>
        <v>ノート対応</v>
      </c>
      <c r="T1792" s="1">
        <f>VLOOKUP($R1792,教室一覧!$A:$C,3,FALSE)</f>
        <v>36</v>
      </c>
      <c r="U1792" s="1" t="str">
        <f>VLOOKUP($R1792,教室一覧!$A:$D,4,FALSE)</f>
        <v>1号館</v>
      </c>
      <c r="V1792" s="1" t="str">
        <f>VLOOKUP($R1792,教室一覧!$A:$E,5,FALSE)</f>
        <v>3F</v>
      </c>
      <c r="W1792"/>
      <c r="X1792"/>
      <c r="Y1792" s="1" t="str">
        <f>VLOOKUP($O1792,教員一覧!$A:$D,2,FALSE)</f>
        <v>IT</v>
      </c>
      <c r="Z1792" s="1" t="str">
        <f>VLOOKUP($O1792,教員一覧!$A:$D,3,FALSE)</f>
        <v>　</v>
      </c>
      <c r="AA1792" s="1" t="str">
        <f>VLOOKUP($O1792,教員一覧!$A:$D,4,FALSE)</f>
        <v>非常勤</v>
      </c>
      <c r="AB1792" s="1" t="str">
        <f t="shared" si="547"/>
        <v/>
      </c>
      <c r="AC1792" s="14" t="s">
        <v>1775</v>
      </c>
      <c r="AD1792" s="14" t="s">
        <v>163</v>
      </c>
      <c r="AE1792" s="14" t="s">
        <v>34</v>
      </c>
      <c r="AF1792" s="14" t="s">
        <v>9</v>
      </c>
      <c r="AG1792" s="14">
        <v>1</v>
      </c>
      <c r="AH1792" s="14">
        <v>1304</v>
      </c>
      <c r="AI1792" s="15" t="str">
        <f t="shared" si="548"/>
        <v/>
      </c>
      <c r="AJ1792" s="15" t="str">
        <f t="shared" si="549"/>
        <v/>
      </c>
      <c r="AK1792" s="15" t="str">
        <f t="shared" si="550"/>
        <v/>
      </c>
      <c r="AL1792" s="15" t="str">
        <f t="shared" si="551"/>
        <v/>
      </c>
      <c r="AM1792" s="15" t="str">
        <f t="shared" si="552"/>
        <v/>
      </c>
      <c r="AN1792" s="15" t="str">
        <f t="shared" si="553"/>
        <v/>
      </c>
      <c r="AO1792" s="15" t="str">
        <f t="shared" si="554"/>
        <v/>
      </c>
      <c r="AP1792" s="9" t="str">
        <f t="shared" si="555"/>
        <v>SK3A月1</v>
      </c>
      <c r="AQ1792" s="9">
        <f t="shared" si="556"/>
        <v>1</v>
      </c>
      <c r="AR1792" s="11" t="str">
        <f t="shared" si="557"/>
        <v>杉原月1</v>
      </c>
      <c r="AS1792" s="11">
        <f t="shared" si="564"/>
        <v>0.33333333333333331</v>
      </c>
      <c r="AT1792">
        <v>1</v>
      </c>
      <c r="AU1792" s="12">
        <f t="shared" si="558"/>
        <v>14</v>
      </c>
      <c r="AV1792" s="13" t="str">
        <f t="shared" si="559"/>
        <v>1304月1</v>
      </c>
      <c r="AW1792" s="13">
        <f t="shared" si="560"/>
        <v>0.33333333333333331</v>
      </c>
      <c r="AX1792" s="18" t="str">
        <f t="shared" si="561"/>
        <v>SK3AUSKNK3KE4A月11304</v>
      </c>
      <c r="AY1792" s="18">
        <f t="shared" si="562"/>
        <v>14</v>
      </c>
      <c r="AZ1792"/>
    </row>
    <row r="1793" spans="1:52" x14ac:dyDescent="0.15">
      <c r="A1793" s="1">
        <f t="shared" si="545"/>
        <v>3</v>
      </c>
      <c r="B1793" s="1" t="str">
        <f t="shared" si="546"/>
        <v>編成</v>
      </c>
      <c r="C1793" t="s">
        <v>3704</v>
      </c>
      <c r="D1793" s="1" t="str">
        <f>VLOOKUP($C1793,クラス一覧!$A:$J,10,FALSE)</f>
        <v>IT</v>
      </c>
      <c r="E1793" s="1">
        <f>VLOOKUP($C1793,クラス一覧!$A:$J,8,FALSE)</f>
        <v>14</v>
      </c>
      <c r="F1793" s="1" t="str">
        <f>VLOOKUP($C1793,クラス一覧!$A:$J,9,FALSE)</f>
        <v>藤原</v>
      </c>
      <c r="G1793" s="1" t="str">
        <f>VLOOKUP($H1793,科目一覧!$A:$G,3,FALSE)</f>
        <v>Webプログラミング</v>
      </c>
      <c r="H1793" t="s">
        <v>1684</v>
      </c>
      <c r="I1793" s="1" t="str">
        <f>VLOOKUP($H1793,科目一覧!$A:$G,7,FALSE)</f>
        <v>内山</v>
      </c>
      <c r="J1793" s="1" t="str">
        <f>VLOOKUP($I1793,教員一覧!$A:$D,2,FALSE)</f>
        <v>IT</v>
      </c>
      <c r="K1793" s="1" t="str">
        <f>VLOOKUP($I1793,教員一覧!$A:$D,3,FALSE)</f>
        <v>　</v>
      </c>
      <c r="L1793" s="1" t="str">
        <f>VLOOKUP($I1793,教員一覧!$A:$D,4,FALSE)</f>
        <v>専任</v>
      </c>
      <c r="M1793" t="s">
        <v>1775</v>
      </c>
      <c r="N1793" t="s">
        <v>3789</v>
      </c>
      <c r="O1793" t="s">
        <v>34</v>
      </c>
      <c r="P1793" t="s">
        <v>9</v>
      </c>
      <c r="Q1793">
        <v>2</v>
      </c>
      <c r="R1793">
        <v>1304</v>
      </c>
      <c r="S1793" s="1" t="str">
        <f>VLOOKUP($R1793,教室一覧!$A:$B,2,FALSE)</f>
        <v>ノート対応</v>
      </c>
      <c r="T1793" s="1">
        <f>VLOOKUP($R1793,教室一覧!$A:$C,3,FALSE)</f>
        <v>36</v>
      </c>
      <c r="U1793" s="1" t="str">
        <f>VLOOKUP($R1793,教室一覧!$A:$D,4,FALSE)</f>
        <v>1号館</v>
      </c>
      <c r="V1793" s="1" t="str">
        <f>VLOOKUP($R1793,教室一覧!$A:$E,5,FALSE)</f>
        <v>3F</v>
      </c>
      <c r="W1793"/>
      <c r="X1793"/>
      <c r="Y1793" s="1" t="str">
        <f>VLOOKUP($O1793,教員一覧!$A:$D,2,FALSE)</f>
        <v>IT</v>
      </c>
      <c r="Z1793" s="1" t="str">
        <f>VLOOKUP($O1793,教員一覧!$A:$D,3,FALSE)</f>
        <v>　</v>
      </c>
      <c r="AA1793" s="1" t="str">
        <f>VLOOKUP($O1793,教員一覧!$A:$D,4,FALSE)</f>
        <v>非常勤</v>
      </c>
      <c r="AB1793" s="1" t="str">
        <f t="shared" si="547"/>
        <v/>
      </c>
      <c r="AC1793" s="14" t="s">
        <v>1775</v>
      </c>
      <c r="AD1793" s="14" t="s">
        <v>163</v>
      </c>
      <c r="AE1793" s="14" t="s">
        <v>34</v>
      </c>
      <c r="AF1793" s="14" t="s">
        <v>9</v>
      </c>
      <c r="AG1793" s="14">
        <v>2</v>
      </c>
      <c r="AH1793" s="14">
        <v>1304</v>
      </c>
      <c r="AI1793" s="15" t="str">
        <f t="shared" si="548"/>
        <v/>
      </c>
      <c r="AJ1793" s="15" t="str">
        <f t="shared" si="549"/>
        <v/>
      </c>
      <c r="AK1793" s="15" t="str">
        <f t="shared" si="550"/>
        <v/>
      </c>
      <c r="AL1793" s="15" t="str">
        <f t="shared" si="551"/>
        <v/>
      </c>
      <c r="AM1793" s="15" t="str">
        <f t="shared" si="552"/>
        <v/>
      </c>
      <c r="AN1793" s="15" t="str">
        <f t="shared" si="553"/>
        <v/>
      </c>
      <c r="AO1793" s="15" t="str">
        <f t="shared" si="554"/>
        <v/>
      </c>
      <c r="AP1793" s="9" t="str">
        <f t="shared" si="555"/>
        <v>SK3A月2</v>
      </c>
      <c r="AQ1793" s="9">
        <f t="shared" si="556"/>
        <v>0.5</v>
      </c>
      <c r="AR1793" s="11" t="str">
        <f t="shared" si="557"/>
        <v>杉原月2</v>
      </c>
      <c r="AS1793" s="11">
        <f t="shared" si="564"/>
        <v>0.33333333333333331</v>
      </c>
      <c r="AT1793">
        <v>1</v>
      </c>
      <c r="AU1793" s="12">
        <f t="shared" si="558"/>
        <v>14</v>
      </c>
      <c r="AV1793" s="13" t="str">
        <f t="shared" si="559"/>
        <v>1304月2</v>
      </c>
      <c r="AW1793" s="13">
        <f t="shared" si="560"/>
        <v>0.16666666666666666</v>
      </c>
      <c r="AX1793" s="18" t="str">
        <f t="shared" si="561"/>
        <v>SK3AUSKNK3KE4A月21304</v>
      </c>
      <c r="AY1793" s="18">
        <f t="shared" si="562"/>
        <v>7</v>
      </c>
      <c r="AZ1793"/>
    </row>
    <row r="1794" spans="1:52" x14ac:dyDescent="0.15">
      <c r="A1794" s="1">
        <f t="shared" ref="A1794:A1857" si="565">VALUE(LEFT(RIGHT(C1794,2),1))</f>
        <v>3</v>
      </c>
      <c r="B1794" s="1" t="str">
        <f t="shared" ref="B1794:B1857" si="566">IF(C1794=M1794,"HR","編成")</f>
        <v>編成</v>
      </c>
      <c r="C1794" t="s">
        <v>3704</v>
      </c>
      <c r="D1794" s="1" t="str">
        <f>VLOOKUP($C1794,クラス一覧!$A:$J,10,FALSE)</f>
        <v>IT</v>
      </c>
      <c r="E1794" s="1">
        <f>VLOOKUP($C1794,クラス一覧!$A:$J,8,FALSE)</f>
        <v>14</v>
      </c>
      <c r="F1794" s="1" t="str">
        <f>VLOOKUP($C1794,クラス一覧!$A:$J,9,FALSE)</f>
        <v>藤原</v>
      </c>
      <c r="G1794" s="1" t="str">
        <f>VLOOKUP($H1794,科目一覧!$A:$G,3,FALSE)</f>
        <v>プログラミング</v>
      </c>
      <c r="H1794" t="s">
        <v>1687</v>
      </c>
      <c r="I1794" s="1" t="str">
        <f>VLOOKUP($H1794,科目一覧!$A:$G,7,FALSE)</f>
        <v>朱</v>
      </c>
      <c r="J1794" s="1" t="str">
        <f>VLOOKUP($I1794,教員一覧!$A:$D,2,FALSE)</f>
        <v>IT</v>
      </c>
      <c r="K1794" s="1" t="str">
        <f>VLOOKUP($I1794,教員一覧!$A:$D,3,FALSE)</f>
        <v>　</v>
      </c>
      <c r="L1794" s="1" t="str">
        <f>VLOOKUP($I1794,教員一覧!$A:$D,4,FALSE)</f>
        <v>専任</v>
      </c>
      <c r="M1794" t="s">
        <v>149</v>
      </c>
      <c r="N1794" t="s">
        <v>3789</v>
      </c>
      <c r="O1794" t="s">
        <v>44</v>
      </c>
      <c r="P1794" t="s">
        <v>13</v>
      </c>
      <c r="Q1794">
        <v>3</v>
      </c>
      <c r="R1794">
        <v>1304</v>
      </c>
      <c r="S1794" s="1" t="str">
        <f>VLOOKUP($R1794,教室一覧!$A:$B,2,FALSE)</f>
        <v>ノート対応</v>
      </c>
      <c r="T1794" s="1">
        <f>VLOOKUP($R1794,教室一覧!$A:$C,3,FALSE)</f>
        <v>36</v>
      </c>
      <c r="U1794" s="1" t="str">
        <f>VLOOKUP($R1794,教室一覧!$A:$D,4,FALSE)</f>
        <v>1号館</v>
      </c>
      <c r="V1794" s="1" t="str">
        <f>VLOOKUP($R1794,教室一覧!$A:$E,5,FALSE)</f>
        <v>3F</v>
      </c>
      <c r="W1794"/>
      <c r="X1794"/>
      <c r="Y1794" s="1" t="str">
        <f>VLOOKUP($O1794,教員一覧!$A:$D,2,FALSE)</f>
        <v>IT</v>
      </c>
      <c r="Z1794" s="1" t="str">
        <f>VLOOKUP($O1794,教員一覧!$A:$D,3,FALSE)</f>
        <v>　</v>
      </c>
      <c r="AA1794" s="1" t="str">
        <f>VLOOKUP($O1794,教員一覧!$A:$D,4,FALSE)</f>
        <v>専任</v>
      </c>
      <c r="AB1794" s="1" t="str">
        <f t="shared" ref="AB1794:AB1857" si="567">IF(O1794=F1794,"担任","")</f>
        <v/>
      </c>
      <c r="AC1794" s="14" t="s">
        <v>149</v>
      </c>
      <c r="AD1794" s="14" t="s">
        <v>163</v>
      </c>
      <c r="AE1794" s="14" t="s">
        <v>44</v>
      </c>
      <c r="AF1794" s="14" t="s">
        <v>13</v>
      </c>
      <c r="AG1794" s="14">
        <v>3</v>
      </c>
      <c r="AH1794" s="14">
        <v>1304</v>
      </c>
      <c r="AI1794" s="15" t="str">
        <f t="shared" ref="AI1794:AI1857" si="568">IF(AC1794=M1794,"",M1794&amp;" ")</f>
        <v/>
      </c>
      <c r="AJ1794" s="15" t="str">
        <f t="shared" ref="AJ1794:AJ1857" si="569">IF(AD1794=N1794,"",N1794&amp;" ")</f>
        <v/>
      </c>
      <c r="AK1794" s="15" t="str">
        <f t="shared" ref="AK1794:AK1857" si="570">IF(AE1794=O1794,"",O1794&amp;" ")</f>
        <v/>
      </c>
      <c r="AL1794" s="15" t="str">
        <f t="shared" ref="AL1794:AL1857" si="571">IF(AF1794=P1794,"",P1794&amp;" ")</f>
        <v/>
      </c>
      <c r="AM1794" s="15" t="str">
        <f t="shared" ref="AM1794:AM1857" si="572">IF(AG1794=Q1794,"",Q1794&amp;" ")</f>
        <v/>
      </c>
      <c r="AN1794" s="15" t="str">
        <f t="shared" ref="AN1794:AN1857" si="573">IF(AH1794=R1794,"",R1794&amp;" ")</f>
        <v/>
      </c>
      <c r="AO1794" s="15" t="str">
        <f t="shared" ref="AO1794:AO1857" si="574">AI1794&amp;AJ1794&amp;AK1794&amp;AL1794&amp;AM1794&amp;AN1794</f>
        <v/>
      </c>
      <c r="AP1794" s="9" t="str">
        <f t="shared" ref="AP1794:AP1857" si="575">$C1794&amp;$P1794&amp;$Q1794</f>
        <v>SK3A水3</v>
      </c>
      <c r="AQ1794" s="9">
        <f t="shared" ref="AQ1794:AQ1857" si="576">1/COUNTIF($AP:$AP,$AP1794)</f>
        <v>1</v>
      </c>
      <c r="AR1794" s="11" t="str">
        <f t="shared" ref="AR1794:AR1857" si="577">$O1794&amp;$P1794&amp;$Q1794</f>
        <v>朱水3</v>
      </c>
      <c r="AS1794" s="11">
        <f t="shared" si="564"/>
        <v>0.5</v>
      </c>
      <c r="AT1794">
        <v>1</v>
      </c>
      <c r="AU1794" s="12">
        <f t="shared" ref="AU1794:AU1857" si="578">$E1794/$AT1794</f>
        <v>14</v>
      </c>
      <c r="AV1794" s="13" t="str">
        <f t="shared" ref="AV1794:AV1857" si="579">$R1794&amp;$P1794&amp;$Q1794</f>
        <v>1304水3</v>
      </c>
      <c r="AW1794" s="13">
        <f t="shared" ref="AW1794:AW1857" si="580">1/COUNTIF($AV:$AV,$AV1794)</f>
        <v>0.5</v>
      </c>
      <c r="AX1794" s="18" t="str">
        <f t="shared" ref="AX1794:AX1857" si="581">$C1794&amp;$M1794&amp;$P1794&amp;$Q1794&amp;$R1794</f>
        <v>SK3AUSK3KE4A水31304</v>
      </c>
      <c r="AY1794" s="18">
        <f t="shared" ref="AY1794:AY1857" si="582">$AU1794/COUNTIF($AX:$AX,$AX1794)</f>
        <v>14</v>
      </c>
      <c r="AZ1794"/>
    </row>
    <row r="1795" spans="1:52" x14ac:dyDescent="0.15">
      <c r="A1795" s="1">
        <f t="shared" si="565"/>
        <v>3</v>
      </c>
      <c r="B1795" s="1" t="str">
        <f t="shared" si="566"/>
        <v>編成</v>
      </c>
      <c r="C1795" t="s">
        <v>3704</v>
      </c>
      <c r="D1795" s="1" t="str">
        <f>VLOOKUP($C1795,クラス一覧!$A:$J,10,FALSE)</f>
        <v>IT</v>
      </c>
      <c r="E1795" s="1">
        <f>VLOOKUP($C1795,クラス一覧!$A:$J,8,FALSE)</f>
        <v>14</v>
      </c>
      <c r="F1795" s="1" t="str">
        <f>VLOOKUP($C1795,クラス一覧!$A:$J,9,FALSE)</f>
        <v>藤原</v>
      </c>
      <c r="G1795" s="1" t="str">
        <f>VLOOKUP($H1795,科目一覧!$A:$G,3,FALSE)</f>
        <v>プログラミング</v>
      </c>
      <c r="H1795" t="s">
        <v>1688</v>
      </c>
      <c r="I1795" s="1" t="str">
        <f>VLOOKUP($H1795,科目一覧!$A:$G,7,FALSE)</f>
        <v>朱</v>
      </c>
      <c r="J1795" s="1" t="str">
        <f>VLOOKUP($I1795,教員一覧!$A:$D,2,FALSE)</f>
        <v>IT</v>
      </c>
      <c r="K1795" s="1" t="str">
        <f>VLOOKUP($I1795,教員一覧!$A:$D,3,FALSE)</f>
        <v>　</v>
      </c>
      <c r="L1795" s="1" t="str">
        <f>VLOOKUP($I1795,教員一覧!$A:$D,4,FALSE)</f>
        <v>専任</v>
      </c>
      <c r="M1795" t="s">
        <v>149</v>
      </c>
      <c r="N1795" t="s">
        <v>3789</v>
      </c>
      <c r="O1795" t="s">
        <v>44</v>
      </c>
      <c r="P1795" t="s">
        <v>13</v>
      </c>
      <c r="Q1795">
        <v>4</v>
      </c>
      <c r="R1795">
        <v>1304</v>
      </c>
      <c r="S1795" s="1" t="str">
        <f>VLOOKUP($R1795,教室一覧!$A:$B,2,FALSE)</f>
        <v>ノート対応</v>
      </c>
      <c r="T1795" s="1">
        <f>VLOOKUP($R1795,教室一覧!$A:$C,3,FALSE)</f>
        <v>36</v>
      </c>
      <c r="U1795" s="1" t="str">
        <f>VLOOKUP($R1795,教室一覧!$A:$D,4,FALSE)</f>
        <v>1号館</v>
      </c>
      <c r="V1795" s="1" t="str">
        <f>VLOOKUP($R1795,教室一覧!$A:$E,5,FALSE)</f>
        <v>3F</v>
      </c>
      <c r="W1795"/>
      <c r="X1795"/>
      <c r="Y1795" s="1" t="str">
        <f>VLOOKUP($O1795,教員一覧!$A:$D,2,FALSE)</f>
        <v>IT</v>
      </c>
      <c r="Z1795" s="1" t="str">
        <f>VLOOKUP($O1795,教員一覧!$A:$D,3,FALSE)</f>
        <v>　</v>
      </c>
      <c r="AA1795" s="1" t="str">
        <f>VLOOKUP($O1795,教員一覧!$A:$D,4,FALSE)</f>
        <v>専任</v>
      </c>
      <c r="AB1795" s="1" t="str">
        <f t="shared" si="567"/>
        <v/>
      </c>
      <c r="AC1795" s="14" t="s">
        <v>149</v>
      </c>
      <c r="AD1795" s="14" t="s">
        <v>163</v>
      </c>
      <c r="AE1795" s="14" t="s">
        <v>44</v>
      </c>
      <c r="AF1795" s="14" t="s">
        <v>13</v>
      </c>
      <c r="AG1795" s="14">
        <v>4</v>
      </c>
      <c r="AH1795" s="14">
        <v>1304</v>
      </c>
      <c r="AI1795" s="15" t="str">
        <f t="shared" si="568"/>
        <v/>
      </c>
      <c r="AJ1795" s="15" t="str">
        <f t="shared" si="569"/>
        <v/>
      </c>
      <c r="AK1795" s="15" t="str">
        <f t="shared" si="570"/>
        <v/>
      </c>
      <c r="AL1795" s="15" t="str">
        <f t="shared" si="571"/>
        <v/>
      </c>
      <c r="AM1795" s="15" t="str">
        <f t="shared" si="572"/>
        <v/>
      </c>
      <c r="AN1795" s="15" t="str">
        <f t="shared" si="573"/>
        <v/>
      </c>
      <c r="AO1795" s="15" t="str">
        <f t="shared" si="574"/>
        <v/>
      </c>
      <c r="AP1795" s="9" t="str">
        <f t="shared" si="575"/>
        <v>SK3A水4</v>
      </c>
      <c r="AQ1795" s="9">
        <f t="shared" si="576"/>
        <v>1</v>
      </c>
      <c r="AR1795" s="11" t="str">
        <f t="shared" si="577"/>
        <v>朱水4</v>
      </c>
      <c r="AS1795" s="11">
        <f t="shared" si="564"/>
        <v>0.5</v>
      </c>
      <c r="AT1795">
        <v>1</v>
      </c>
      <c r="AU1795" s="12">
        <f t="shared" si="578"/>
        <v>14</v>
      </c>
      <c r="AV1795" s="13" t="str">
        <f t="shared" si="579"/>
        <v>1304水4</v>
      </c>
      <c r="AW1795" s="13">
        <f t="shared" si="580"/>
        <v>0.5</v>
      </c>
      <c r="AX1795" s="18" t="str">
        <f t="shared" si="581"/>
        <v>SK3AUSK3KE4A水41304</v>
      </c>
      <c r="AY1795" s="18">
        <f t="shared" si="582"/>
        <v>14</v>
      </c>
      <c r="AZ1795"/>
    </row>
    <row r="1796" spans="1:52" x14ac:dyDescent="0.15">
      <c r="A1796" s="1">
        <f t="shared" si="565"/>
        <v>3</v>
      </c>
      <c r="B1796" s="1" t="str">
        <f t="shared" si="566"/>
        <v>編成</v>
      </c>
      <c r="C1796" t="s">
        <v>3704</v>
      </c>
      <c r="D1796" s="1" t="str">
        <f>VLOOKUP($C1796,クラス一覧!$A:$J,10,FALSE)</f>
        <v>IT</v>
      </c>
      <c r="E1796" s="1">
        <f>VLOOKUP($C1796,クラス一覧!$A:$J,8,FALSE)</f>
        <v>14</v>
      </c>
      <c r="F1796" s="1" t="str">
        <f>VLOOKUP($C1796,クラス一覧!$A:$J,9,FALSE)</f>
        <v>藤原</v>
      </c>
      <c r="G1796" s="1" t="str">
        <f>VLOOKUP($H1796,科目一覧!$A:$G,3,FALSE)</f>
        <v>SHR</v>
      </c>
      <c r="H1796" t="s">
        <v>3720</v>
      </c>
      <c r="I1796" s="1">
        <f>VLOOKUP($H1796,科目一覧!$A:$G,7,FALSE)</f>
        <v>0</v>
      </c>
      <c r="J1796" s="1" t="e">
        <f>VLOOKUP($I1796,教員一覧!$A:$D,2,FALSE)</f>
        <v>#N/A</v>
      </c>
      <c r="K1796" s="1" t="e">
        <f>VLOOKUP($I1796,教員一覧!$A:$D,3,FALSE)</f>
        <v>#N/A</v>
      </c>
      <c r="L1796" s="1" t="e">
        <f>VLOOKUP($I1796,教員一覧!$A:$D,4,FALSE)</f>
        <v>#N/A</v>
      </c>
      <c r="M1796" t="s">
        <v>3753</v>
      </c>
      <c r="N1796" t="s">
        <v>3789</v>
      </c>
      <c r="O1796" t="s">
        <v>10</v>
      </c>
      <c r="P1796" t="s">
        <v>13</v>
      </c>
      <c r="Q1796">
        <v>5</v>
      </c>
      <c r="R1796">
        <v>1304</v>
      </c>
      <c r="S1796" s="1" t="str">
        <f>VLOOKUP($R1796,教室一覧!$A:$B,2,FALSE)</f>
        <v>ノート対応</v>
      </c>
      <c r="T1796" s="1">
        <f>VLOOKUP($R1796,教室一覧!$A:$C,3,FALSE)</f>
        <v>36</v>
      </c>
      <c r="U1796" s="1" t="str">
        <f>VLOOKUP($R1796,教室一覧!$A:$D,4,FALSE)</f>
        <v>1号館</v>
      </c>
      <c r="V1796" s="1" t="str">
        <f>VLOOKUP($R1796,教室一覧!$A:$E,5,FALSE)</f>
        <v>3F</v>
      </c>
      <c r="W1796"/>
      <c r="X1796"/>
      <c r="Y1796" s="1" t="str">
        <f>VLOOKUP($O1796,教員一覧!$A:$D,2,FALSE)</f>
        <v>IT</v>
      </c>
      <c r="Z1796" s="1" t="str">
        <f>VLOOKUP($O1796,教員一覧!$A:$D,3,FALSE)</f>
        <v>　</v>
      </c>
      <c r="AA1796" s="1" t="str">
        <f>VLOOKUP($O1796,教員一覧!$A:$D,4,FALSE)</f>
        <v>専任</v>
      </c>
      <c r="AB1796" s="1" t="str">
        <f t="shared" si="567"/>
        <v>担任</v>
      </c>
      <c r="AC1796" s="14" t="s">
        <v>1771</v>
      </c>
      <c r="AD1796" s="14" t="s">
        <v>163</v>
      </c>
      <c r="AE1796" s="14" t="s">
        <v>10</v>
      </c>
      <c r="AF1796" s="14" t="s">
        <v>13</v>
      </c>
      <c r="AG1796" s="14">
        <v>5</v>
      </c>
      <c r="AH1796" s="14">
        <v>1304</v>
      </c>
      <c r="AI1796" s="15" t="str">
        <f t="shared" si="568"/>
        <v/>
      </c>
      <c r="AJ1796" s="15" t="str">
        <f t="shared" si="569"/>
        <v/>
      </c>
      <c r="AK1796" s="15" t="str">
        <f t="shared" si="570"/>
        <v/>
      </c>
      <c r="AL1796" s="15" t="str">
        <f t="shared" si="571"/>
        <v/>
      </c>
      <c r="AM1796" s="15" t="str">
        <f t="shared" si="572"/>
        <v/>
      </c>
      <c r="AN1796" s="15" t="str">
        <f t="shared" si="573"/>
        <v/>
      </c>
      <c r="AO1796" s="15" t="str">
        <f t="shared" si="574"/>
        <v/>
      </c>
      <c r="AP1796" s="9" t="str">
        <f t="shared" si="575"/>
        <v>SK3A水5</v>
      </c>
      <c r="AQ1796" s="9">
        <f t="shared" si="576"/>
        <v>1</v>
      </c>
      <c r="AR1796" s="11" t="str">
        <f t="shared" si="577"/>
        <v>藤原水5</v>
      </c>
      <c r="AS1796" s="11">
        <v>0</v>
      </c>
      <c r="AT1796">
        <v>1</v>
      </c>
      <c r="AU1796" s="12">
        <f t="shared" si="578"/>
        <v>14</v>
      </c>
      <c r="AV1796" s="13" t="str">
        <f t="shared" si="579"/>
        <v>1304水5</v>
      </c>
      <c r="AW1796" s="13">
        <f t="shared" si="580"/>
        <v>0.33333333333333331</v>
      </c>
      <c r="AX1796" s="18" t="str">
        <f t="shared" si="581"/>
        <v>SK3AUSE2SK3KE4A水51304</v>
      </c>
      <c r="AY1796" s="18">
        <f t="shared" si="582"/>
        <v>14</v>
      </c>
      <c r="AZ1796"/>
    </row>
    <row r="1797" spans="1:52" x14ac:dyDescent="0.15">
      <c r="A1797" s="1">
        <f t="shared" si="565"/>
        <v>3</v>
      </c>
      <c r="B1797" s="1" t="str">
        <f t="shared" si="566"/>
        <v>編成</v>
      </c>
      <c r="C1797" t="s">
        <v>3704</v>
      </c>
      <c r="D1797" s="1" t="str">
        <f>VLOOKUP($C1797,クラス一覧!$A:$J,10,FALSE)</f>
        <v>IT</v>
      </c>
      <c r="E1797" s="1">
        <f>VLOOKUP($C1797,クラス一覧!$A:$J,8,FALSE)</f>
        <v>14</v>
      </c>
      <c r="F1797" s="1" t="str">
        <f>VLOOKUP($C1797,クラス一覧!$A:$J,9,FALSE)</f>
        <v>藤原</v>
      </c>
      <c r="G1797" s="1" t="str">
        <f>VLOOKUP($H1797,科目一覧!$A:$G,3,FALSE)</f>
        <v>就職対策</v>
      </c>
      <c r="H1797" t="s">
        <v>1627</v>
      </c>
      <c r="I1797" s="1" t="str">
        <f>VLOOKUP($H1797,科目一覧!$A:$G,7,FALSE)</f>
        <v>黒川</v>
      </c>
      <c r="J1797" s="1" t="str">
        <f>VLOOKUP($I1797,教員一覧!$A:$D,2,FALSE)</f>
        <v>進路</v>
      </c>
      <c r="K1797" s="1" t="str">
        <f>VLOOKUP($I1797,教員一覧!$A:$D,3,FALSE)</f>
        <v>　</v>
      </c>
      <c r="L1797" s="1" t="str">
        <f>VLOOKUP($I1797,教員一覧!$A:$D,4,FALSE)</f>
        <v>専任</v>
      </c>
      <c r="M1797" t="s">
        <v>1771</v>
      </c>
      <c r="N1797" t="s">
        <v>3789</v>
      </c>
      <c r="O1797" t="s">
        <v>10</v>
      </c>
      <c r="P1797" t="s">
        <v>15</v>
      </c>
      <c r="Q1797">
        <v>3</v>
      </c>
      <c r="R1797">
        <v>3301</v>
      </c>
      <c r="S1797" s="1" t="str">
        <f>VLOOKUP($R1797,教室一覧!$A:$B,2,FALSE)</f>
        <v>ノート対応</v>
      </c>
      <c r="T1797" s="1">
        <f>VLOOKUP($R1797,教室一覧!$A:$C,3,FALSE)</f>
        <v>36</v>
      </c>
      <c r="U1797" s="1" t="str">
        <f>VLOOKUP($R1797,教室一覧!$A:$D,4,FALSE)</f>
        <v>3号館</v>
      </c>
      <c r="V1797" s="1" t="str">
        <f>VLOOKUP($R1797,教室一覧!$A:$E,5,FALSE)</f>
        <v>3F</v>
      </c>
      <c r="W1797"/>
      <c r="X1797"/>
      <c r="Y1797" s="1" t="str">
        <f>VLOOKUP($O1797,教員一覧!$A:$D,2,FALSE)</f>
        <v>IT</v>
      </c>
      <c r="Z1797" s="1" t="str">
        <f>VLOOKUP($O1797,教員一覧!$A:$D,3,FALSE)</f>
        <v>　</v>
      </c>
      <c r="AA1797" s="1" t="str">
        <f>VLOOKUP($O1797,教員一覧!$A:$D,4,FALSE)</f>
        <v>専任</v>
      </c>
      <c r="AB1797" s="1" t="str">
        <f t="shared" si="567"/>
        <v>担任</v>
      </c>
      <c r="AC1797" s="14" t="s">
        <v>1771</v>
      </c>
      <c r="AD1797" s="14" t="s">
        <v>163</v>
      </c>
      <c r="AE1797" s="14" t="s">
        <v>10</v>
      </c>
      <c r="AF1797" s="14" t="s">
        <v>15</v>
      </c>
      <c r="AG1797" s="14">
        <v>3</v>
      </c>
      <c r="AH1797" s="14">
        <v>3301</v>
      </c>
      <c r="AI1797" s="15" t="str">
        <f t="shared" si="568"/>
        <v/>
      </c>
      <c r="AJ1797" s="15" t="str">
        <f t="shared" si="569"/>
        <v/>
      </c>
      <c r="AK1797" s="15" t="str">
        <f t="shared" si="570"/>
        <v/>
      </c>
      <c r="AL1797" s="15" t="str">
        <f t="shared" si="571"/>
        <v/>
      </c>
      <c r="AM1797" s="15" t="str">
        <f t="shared" si="572"/>
        <v/>
      </c>
      <c r="AN1797" s="15" t="str">
        <f t="shared" si="573"/>
        <v/>
      </c>
      <c r="AO1797" s="15" t="str">
        <f t="shared" si="574"/>
        <v/>
      </c>
      <c r="AP1797" s="9" t="str">
        <f t="shared" si="575"/>
        <v>SK3A木3</v>
      </c>
      <c r="AQ1797" s="9">
        <f t="shared" si="576"/>
        <v>1</v>
      </c>
      <c r="AR1797" s="11" t="str">
        <f t="shared" si="577"/>
        <v>藤原木3</v>
      </c>
      <c r="AS1797" s="11">
        <f t="shared" ref="AS1797:AS1803" si="583">1/COUNTIF($AR:$AR,$AR1797)</f>
        <v>0.33333333333333331</v>
      </c>
      <c r="AT1797">
        <v>1</v>
      </c>
      <c r="AU1797" s="12">
        <f t="shared" si="578"/>
        <v>14</v>
      </c>
      <c r="AV1797" s="13" t="str">
        <f t="shared" si="579"/>
        <v>3301木3</v>
      </c>
      <c r="AW1797" s="13">
        <f t="shared" si="580"/>
        <v>0.33333333333333331</v>
      </c>
      <c r="AX1797" s="18" t="str">
        <f t="shared" si="581"/>
        <v>SK3AUSE2SK3KE4A木33301</v>
      </c>
      <c r="AY1797" s="18">
        <f t="shared" si="582"/>
        <v>14</v>
      </c>
      <c r="AZ1797"/>
    </row>
    <row r="1798" spans="1:52" x14ac:dyDescent="0.15">
      <c r="A1798" s="1">
        <f t="shared" si="565"/>
        <v>1</v>
      </c>
      <c r="B1798" s="1" t="str">
        <f t="shared" si="566"/>
        <v>HR</v>
      </c>
      <c r="C1798" t="s">
        <v>3716</v>
      </c>
      <c r="D1798" s="1" t="str">
        <f>VLOOKUP($C1798,クラス一覧!$A:$J,10,FALSE)</f>
        <v>IT選択</v>
      </c>
      <c r="E1798" s="1">
        <f>VLOOKUP($C1798,クラス一覧!$A:$J,8,FALSE)</f>
        <v>0</v>
      </c>
      <c r="F1798" s="1">
        <f>VLOOKUP($C1798,クラス一覧!$A:$J,9,FALSE)</f>
        <v>0</v>
      </c>
      <c r="G1798" s="1" t="str">
        <f>VLOOKUP($H1798,科目一覧!$A:$G,3,FALSE)</f>
        <v>【選】国家試験対策</v>
      </c>
      <c r="H1798" t="s">
        <v>1739</v>
      </c>
      <c r="I1798" s="1" t="str">
        <f>VLOOKUP($H1798,科目一覧!$A:$G,7,FALSE)</f>
        <v>今井</v>
      </c>
      <c r="J1798" s="1" t="str">
        <f>VLOOKUP($I1798,教員一覧!$A:$D,2,FALSE)</f>
        <v>IT</v>
      </c>
      <c r="K1798" s="1" t="str">
        <f>VLOOKUP($I1798,教員一覧!$A:$D,3,FALSE)</f>
        <v>　</v>
      </c>
      <c r="L1798" s="1" t="str">
        <f>VLOOKUP($I1798,教員一覧!$A:$D,4,FALSE)</f>
        <v>専任</v>
      </c>
      <c r="M1798" t="s">
        <v>1738</v>
      </c>
      <c r="N1798" t="s">
        <v>3789</v>
      </c>
      <c r="O1798" t="s">
        <v>28</v>
      </c>
      <c r="P1798" t="s">
        <v>15</v>
      </c>
      <c r="Q1798">
        <v>5</v>
      </c>
      <c r="R1798">
        <v>3301</v>
      </c>
      <c r="S1798" s="1" t="str">
        <f>VLOOKUP($R1798,教室一覧!$A:$B,2,FALSE)</f>
        <v>ノート対応</v>
      </c>
      <c r="T1798" s="1">
        <f>VLOOKUP($R1798,教室一覧!$A:$C,3,FALSE)</f>
        <v>36</v>
      </c>
      <c r="U1798" s="1" t="str">
        <f>VLOOKUP($R1798,教室一覧!$A:$D,4,FALSE)</f>
        <v>3号館</v>
      </c>
      <c r="V1798" s="1" t="str">
        <f>VLOOKUP($R1798,教室一覧!$A:$E,5,FALSE)</f>
        <v>3F</v>
      </c>
      <c r="W1798"/>
      <c r="X1798"/>
      <c r="Y1798" s="1" t="str">
        <f>VLOOKUP($O1798,教員一覧!$A:$D,2,FALSE)</f>
        <v>IT</v>
      </c>
      <c r="Z1798" s="1" t="str">
        <f>VLOOKUP($O1798,教員一覧!$A:$D,3,FALSE)</f>
        <v>　</v>
      </c>
      <c r="AA1798" s="1" t="str">
        <f>VLOOKUP($O1798,教員一覧!$A:$D,4,FALSE)</f>
        <v>専任</v>
      </c>
      <c r="AB1798" s="1" t="str">
        <f t="shared" si="567"/>
        <v/>
      </c>
      <c r="AC1798" s="14" t="s">
        <v>1738</v>
      </c>
      <c r="AD1798" s="14" t="s">
        <v>163</v>
      </c>
      <c r="AE1798" s="14" t="s">
        <v>28</v>
      </c>
      <c r="AF1798" s="14" t="s">
        <v>15</v>
      </c>
      <c r="AG1798" s="14">
        <v>5</v>
      </c>
      <c r="AH1798" s="14">
        <v>3301</v>
      </c>
      <c r="AI1798" s="15" t="str">
        <f t="shared" si="568"/>
        <v/>
      </c>
      <c r="AJ1798" s="15" t="str">
        <f t="shared" si="569"/>
        <v/>
      </c>
      <c r="AK1798" s="15" t="str">
        <f t="shared" si="570"/>
        <v/>
      </c>
      <c r="AL1798" s="15" t="str">
        <f t="shared" si="571"/>
        <v/>
      </c>
      <c r="AM1798" s="15" t="str">
        <f t="shared" si="572"/>
        <v/>
      </c>
      <c r="AN1798" s="15" t="str">
        <f t="shared" si="573"/>
        <v/>
      </c>
      <c r="AO1798" s="15" t="str">
        <f t="shared" si="574"/>
        <v/>
      </c>
      <c r="AP1798" s="9" t="str">
        <f t="shared" si="575"/>
        <v>SKO1A木5</v>
      </c>
      <c r="AQ1798" s="9">
        <f t="shared" si="576"/>
        <v>1</v>
      </c>
      <c r="AR1798" s="11" t="str">
        <f t="shared" si="577"/>
        <v>今井木5</v>
      </c>
      <c r="AS1798" s="11">
        <f t="shared" si="583"/>
        <v>1</v>
      </c>
      <c r="AT1798">
        <v>1</v>
      </c>
      <c r="AU1798" s="12">
        <f t="shared" si="578"/>
        <v>0</v>
      </c>
      <c r="AV1798" s="13" t="str">
        <f t="shared" si="579"/>
        <v>3301木5</v>
      </c>
      <c r="AW1798" s="13">
        <f t="shared" si="580"/>
        <v>1</v>
      </c>
      <c r="AX1798" s="18" t="str">
        <f t="shared" si="581"/>
        <v>SKO1ASKO1A木53301</v>
      </c>
      <c r="AY1798" s="18">
        <f t="shared" si="582"/>
        <v>0</v>
      </c>
      <c r="AZ1798"/>
    </row>
    <row r="1799" spans="1:52" x14ac:dyDescent="0.15">
      <c r="A1799" s="1">
        <f t="shared" si="565"/>
        <v>1</v>
      </c>
      <c r="B1799" s="1" t="str">
        <f t="shared" si="566"/>
        <v>編成</v>
      </c>
      <c r="C1799" t="s">
        <v>3676</v>
      </c>
      <c r="D1799" s="1" t="str">
        <f>VLOOKUP($C1799,クラス一覧!$A:$J,10,FALSE)</f>
        <v>デザイン</v>
      </c>
      <c r="E1799" s="1">
        <f>VLOOKUP($C1799,クラス一覧!$A:$J,8,FALSE)</f>
        <v>9</v>
      </c>
      <c r="F1799" s="1" t="str">
        <f>VLOOKUP($C1799,クラス一覧!$A:$J,9,FALSE)</f>
        <v>瀧本</v>
      </c>
      <c r="G1799" s="1" t="str">
        <f>VLOOKUP($H1799,科目一覧!$A:$G,3,FALSE)</f>
        <v>クリエイター作品制作</v>
      </c>
      <c r="H1799" t="s">
        <v>3181</v>
      </c>
      <c r="I1799" s="1" t="str">
        <f>VLOOKUP($H1799,科目一覧!$A:$G,7,FALSE)</f>
        <v>瀧本</v>
      </c>
      <c r="J1799" s="1" t="str">
        <f>VLOOKUP($I1799,教員一覧!$A:$D,2,FALSE)</f>
        <v>デザイン</v>
      </c>
      <c r="K1799" s="1" t="str">
        <f>VLOOKUP($I1799,教員一覧!$A:$D,3,FALSE)</f>
        <v>　</v>
      </c>
      <c r="L1799" s="1" t="str">
        <f>VLOOKUP($I1799,教員一覧!$A:$D,4,FALSE)</f>
        <v>専任</v>
      </c>
      <c r="M1799" t="s">
        <v>3618</v>
      </c>
      <c r="N1799" t="s">
        <v>3789</v>
      </c>
      <c r="O1799" t="s">
        <v>80</v>
      </c>
      <c r="P1799" t="s">
        <v>12</v>
      </c>
      <c r="Q1799">
        <v>2</v>
      </c>
      <c r="R1799">
        <v>2302</v>
      </c>
      <c r="S1799" s="1" t="str">
        <f>VLOOKUP($R1799,教室一覧!$A:$B,2,FALSE)</f>
        <v>実習室</v>
      </c>
      <c r="T1799" s="1">
        <f>VLOOKUP($R1799,教室一覧!$A:$C,3,FALSE)</f>
        <v>33</v>
      </c>
      <c r="U1799" s="1" t="str">
        <f>VLOOKUP($R1799,教室一覧!$A:$D,4,FALSE)</f>
        <v>2号館</v>
      </c>
      <c r="V1799" s="1" t="str">
        <f>VLOOKUP($R1799,教室一覧!$A:$E,5,FALSE)</f>
        <v>3F</v>
      </c>
      <c r="W1799"/>
      <c r="X1799"/>
      <c r="Y1799" s="1" t="str">
        <f>VLOOKUP($O1799,教員一覧!$A:$D,2,FALSE)</f>
        <v>デザイン</v>
      </c>
      <c r="Z1799" s="1" t="str">
        <f>VLOOKUP($O1799,教員一覧!$A:$D,3,FALSE)</f>
        <v>　</v>
      </c>
      <c r="AA1799" s="1" t="str">
        <f>VLOOKUP($O1799,教員一覧!$A:$D,4,FALSE)</f>
        <v>専任</v>
      </c>
      <c r="AB1799" s="1" t="str">
        <f t="shared" si="567"/>
        <v/>
      </c>
      <c r="AC1799" s="14" t="s">
        <v>3618</v>
      </c>
      <c r="AD1799" s="14" t="s">
        <v>163</v>
      </c>
      <c r="AE1799" s="14" t="s">
        <v>80</v>
      </c>
      <c r="AF1799" s="14" t="s">
        <v>12</v>
      </c>
      <c r="AG1799" s="14">
        <v>2</v>
      </c>
      <c r="AH1799" s="14">
        <v>2302</v>
      </c>
      <c r="AI1799" s="15" t="str">
        <f t="shared" si="568"/>
        <v/>
      </c>
      <c r="AJ1799" s="15" t="str">
        <f t="shared" si="569"/>
        <v/>
      </c>
      <c r="AK1799" s="15" t="str">
        <f t="shared" si="570"/>
        <v/>
      </c>
      <c r="AL1799" s="15" t="str">
        <f t="shared" si="571"/>
        <v/>
      </c>
      <c r="AM1799" s="15" t="str">
        <f t="shared" si="572"/>
        <v/>
      </c>
      <c r="AN1799" s="15" t="str">
        <f t="shared" si="573"/>
        <v/>
      </c>
      <c r="AO1799" s="15" t="str">
        <f t="shared" si="574"/>
        <v/>
      </c>
      <c r="AP1799" s="9" t="str">
        <f t="shared" si="575"/>
        <v>WD1A火2</v>
      </c>
      <c r="AQ1799" s="9">
        <f t="shared" si="576"/>
        <v>0.5</v>
      </c>
      <c r="AR1799" s="11" t="str">
        <f t="shared" si="577"/>
        <v>坂倉火2</v>
      </c>
      <c r="AS1799" s="11">
        <f t="shared" si="583"/>
        <v>0.5</v>
      </c>
      <c r="AT1799">
        <v>1</v>
      </c>
      <c r="AU1799" s="12">
        <f t="shared" si="578"/>
        <v>9</v>
      </c>
      <c r="AV1799" s="13" t="str">
        <f t="shared" si="579"/>
        <v>2302火2</v>
      </c>
      <c r="AW1799" s="13">
        <f t="shared" si="580"/>
        <v>0.25</v>
      </c>
      <c r="AX1799" s="18" t="str">
        <f t="shared" si="581"/>
        <v>WD1AUWEWD1A火22302</v>
      </c>
      <c r="AY1799" s="18">
        <f t="shared" si="582"/>
        <v>4.5</v>
      </c>
      <c r="AZ1799"/>
    </row>
    <row r="1800" spans="1:52" x14ac:dyDescent="0.15">
      <c r="A1800" s="1">
        <f t="shared" si="565"/>
        <v>1</v>
      </c>
      <c r="B1800" s="1" t="str">
        <f t="shared" si="566"/>
        <v>編成</v>
      </c>
      <c r="C1800" t="s">
        <v>3676</v>
      </c>
      <c r="D1800" s="1" t="str">
        <f>VLOOKUP($C1800,クラス一覧!$A:$J,10,FALSE)</f>
        <v>デザイン</v>
      </c>
      <c r="E1800" s="1">
        <f>VLOOKUP($C1800,クラス一覧!$A:$J,8,FALSE)</f>
        <v>9</v>
      </c>
      <c r="F1800" s="1" t="str">
        <f>VLOOKUP($C1800,クラス一覧!$A:$J,9,FALSE)</f>
        <v>瀧本</v>
      </c>
      <c r="G1800" s="1" t="str">
        <f>VLOOKUP($H1800,科目一覧!$A:$G,3,FALSE)</f>
        <v>グラフィックデザイン</v>
      </c>
      <c r="H1800" t="s">
        <v>1745</v>
      </c>
      <c r="I1800" s="1" t="str">
        <f>VLOOKUP($H1800,科目一覧!$A:$G,7,FALSE)</f>
        <v>武田</v>
      </c>
      <c r="J1800" s="1" t="str">
        <f>VLOOKUP($I1800,教員一覧!$A:$D,2,FALSE)</f>
        <v>デザイン</v>
      </c>
      <c r="K1800" s="1" t="str">
        <f>VLOOKUP($I1800,教員一覧!$A:$D,3,FALSE)</f>
        <v>　</v>
      </c>
      <c r="L1800" s="1" t="str">
        <f>VLOOKUP($I1800,教員一覧!$A:$D,4,FALSE)</f>
        <v>非常勤</v>
      </c>
      <c r="M1800" t="s">
        <v>3617</v>
      </c>
      <c r="N1800" t="s">
        <v>3789</v>
      </c>
      <c r="O1800" t="s">
        <v>63</v>
      </c>
      <c r="P1800" t="s">
        <v>12</v>
      </c>
      <c r="Q1800">
        <v>3</v>
      </c>
      <c r="R1800">
        <v>2301</v>
      </c>
      <c r="S1800" s="1" t="str">
        <f>VLOOKUP($R1800,教室一覧!$A:$B,2,FALSE)</f>
        <v>実習室</v>
      </c>
      <c r="T1800" s="1">
        <f>VLOOKUP($R1800,教室一覧!$A:$C,3,FALSE)</f>
        <v>25</v>
      </c>
      <c r="U1800" s="1" t="str">
        <f>VLOOKUP($R1800,教室一覧!$A:$D,4,FALSE)</f>
        <v>2号館</v>
      </c>
      <c r="V1800" s="1" t="str">
        <f>VLOOKUP($R1800,教室一覧!$A:$E,5,FALSE)</f>
        <v>3F</v>
      </c>
      <c r="W1800"/>
      <c r="X1800"/>
      <c r="Y1800" s="1" t="str">
        <f>VLOOKUP($O1800,教員一覧!$A:$D,2,FALSE)</f>
        <v>デザイン</v>
      </c>
      <c r="Z1800" s="1" t="str">
        <f>VLOOKUP($O1800,教員一覧!$A:$D,3,FALSE)</f>
        <v>　</v>
      </c>
      <c r="AA1800" s="1" t="str">
        <f>VLOOKUP($O1800,教員一覧!$A:$D,4,FALSE)</f>
        <v>非常勤</v>
      </c>
      <c r="AB1800" s="1" t="str">
        <f t="shared" si="567"/>
        <v/>
      </c>
      <c r="AC1800" s="14" t="s">
        <v>3617</v>
      </c>
      <c r="AD1800" s="14" t="s">
        <v>163</v>
      </c>
      <c r="AE1800" s="14" t="s">
        <v>63</v>
      </c>
      <c r="AF1800" s="14" t="s">
        <v>12</v>
      </c>
      <c r="AG1800" s="14">
        <v>3</v>
      </c>
      <c r="AH1800" s="14">
        <v>2301</v>
      </c>
      <c r="AI1800" s="15" t="str">
        <f t="shared" si="568"/>
        <v/>
      </c>
      <c r="AJ1800" s="15" t="str">
        <f t="shared" si="569"/>
        <v/>
      </c>
      <c r="AK1800" s="15" t="str">
        <f t="shared" si="570"/>
        <v/>
      </c>
      <c r="AL1800" s="15" t="str">
        <f t="shared" si="571"/>
        <v/>
      </c>
      <c r="AM1800" s="15" t="str">
        <f t="shared" si="572"/>
        <v/>
      </c>
      <c r="AN1800" s="15" t="str">
        <f t="shared" si="573"/>
        <v/>
      </c>
      <c r="AO1800" s="15" t="str">
        <f t="shared" si="574"/>
        <v/>
      </c>
      <c r="AP1800" s="9" t="str">
        <f t="shared" si="575"/>
        <v>WD1A火3</v>
      </c>
      <c r="AQ1800" s="9">
        <f t="shared" si="576"/>
        <v>0.5</v>
      </c>
      <c r="AR1800" s="11" t="str">
        <f t="shared" si="577"/>
        <v>武田火3</v>
      </c>
      <c r="AS1800" s="11">
        <f t="shared" si="583"/>
        <v>0.33333333333333331</v>
      </c>
      <c r="AT1800">
        <v>1</v>
      </c>
      <c r="AU1800" s="12">
        <f t="shared" si="578"/>
        <v>9</v>
      </c>
      <c r="AV1800" s="13" t="str">
        <f t="shared" si="579"/>
        <v>2301火3</v>
      </c>
      <c r="AW1800" s="13">
        <f t="shared" si="580"/>
        <v>0.16666666666666666</v>
      </c>
      <c r="AX1800" s="18" t="str">
        <f t="shared" si="581"/>
        <v>WD1AUCDWEWD1A火32301</v>
      </c>
      <c r="AY1800" s="18">
        <f t="shared" si="582"/>
        <v>4.5</v>
      </c>
      <c r="AZ1800"/>
    </row>
    <row r="1801" spans="1:52" x14ac:dyDescent="0.15">
      <c r="A1801" s="1">
        <f t="shared" si="565"/>
        <v>1</v>
      </c>
      <c r="B1801" s="1" t="str">
        <f t="shared" si="566"/>
        <v>編成</v>
      </c>
      <c r="C1801" t="s">
        <v>3676</v>
      </c>
      <c r="D1801" s="1" t="str">
        <f>VLOOKUP($C1801,クラス一覧!$A:$J,10,FALSE)</f>
        <v>デザイン</v>
      </c>
      <c r="E1801" s="1">
        <f>VLOOKUP($C1801,クラス一覧!$A:$J,8,FALSE)</f>
        <v>9</v>
      </c>
      <c r="F1801" s="1" t="str">
        <f>VLOOKUP($C1801,クラス一覧!$A:$J,9,FALSE)</f>
        <v>瀧本</v>
      </c>
      <c r="G1801" s="1" t="str">
        <f>VLOOKUP($H1801,科目一覧!$A:$G,3,FALSE)</f>
        <v>グラフィックデザイン</v>
      </c>
      <c r="H1801" t="s">
        <v>1743</v>
      </c>
      <c r="I1801" s="1" t="str">
        <f>VLOOKUP($H1801,科目一覧!$A:$G,7,FALSE)</f>
        <v>宮﨑</v>
      </c>
      <c r="J1801" s="1" t="str">
        <f>VLOOKUP($I1801,教員一覧!$A:$D,2,FALSE)</f>
        <v>デザイン</v>
      </c>
      <c r="K1801" s="1" t="str">
        <f>VLOOKUP($I1801,教員一覧!$A:$D,3,FALSE)</f>
        <v>　</v>
      </c>
      <c r="L1801" s="1" t="str">
        <f>VLOOKUP($I1801,教員一覧!$A:$D,4,FALSE)</f>
        <v>専任</v>
      </c>
      <c r="M1801" t="s">
        <v>3617</v>
      </c>
      <c r="N1801" t="s">
        <v>3789</v>
      </c>
      <c r="O1801" t="s">
        <v>116</v>
      </c>
      <c r="P1801" t="s">
        <v>12</v>
      </c>
      <c r="Q1801">
        <v>4</v>
      </c>
      <c r="R1801">
        <v>2301</v>
      </c>
      <c r="S1801" s="1" t="str">
        <f>VLOOKUP($R1801,教室一覧!$A:$B,2,FALSE)</f>
        <v>実習室</v>
      </c>
      <c r="T1801" s="1">
        <f>VLOOKUP($R1801,教室一覧!$A:$C,3,FALSE)</f>
        <v>25</v>
      </c>
      <c r="U1801" s="1" t="str">
        <f>VLOOKUP($R1801,教室一覧!$A:$D,4,FALSE)</f>
        <v>2号館</v>
      </c>
      <c r="V1801" s="1" t="str">
        <f>VLOOKUP($R1801,教室一覧!$A:$E,5,FALSE)</f>
        <v>3F</v>
      </c>
      <c r="W1801"/>
      <c r="X1801"/>
      <c r="Y1801" s="1" t="str">
        <f>VLOOKUP($O1801,教員一覧!$A:$D,2,FALSE)</f>
        <v>デザイン</v>
      </c>
      <c r="Z1801" s="1" t="str">
        <f>VLOOKUP($O1801,教員一覧!$A:$D,3,FALSE)</f>
        <v>　</v>
      </c>
      <c r="AA1801" s="1" t="str">
        <f>VLOOKUP($O1801,教員一覧!$A:$D,4,FALSE)</f>
        <v>専任</v>
      </c>
      <c r="AB1801" s="1" t="str">
        <f t="shared" si="567"/>
        <v/>
      </c>
      <c r="AC1801" s="14" t="s">
        <v>3617</v>
      </c>
      <c r="AD1801" s="14" t="s">
        <v>163</v>
      </c>
      <c r="AE1801" s="14" t="s">
        <v>116</v>
      </c>
      <c r="AF1801" s="14" t="s">
        <v>12</v>
      </c>
      <c r="AG1801" s="14">
        <v>4</v>
      </c>
      <c r="AH1801" s="14">
        <v>2301</v>
      </c>
      <c r="AI1801" s="15" t="str">
        <f t="shared" si="568"/>
        <v/>
      </c>
      <c r="AJ1801" s="15" t="str">
        <f t="shared" si="569"/>
        <v/>
      </c>
      <c r="AK1801" s="15" t="str">
        <f t="shared" si="570"/>
        <v/>
      </c>
      <c r="AL1801" s="15" t="str">
        <f t="shared" si="571"/>
        <v/>
      </c>
      <c r="AM1801" s="15" t="str">
        <f t="shared" si="572"/>
        <v/>
      </c>
      <c r="AN1801" s="15" t="str">
        <f t="shared" si="573"/>
        <v/>
      </c>
      <c r="AO1801" s="15" t="str">
        <f t="shared" si="574"/>
        <v/>
      </c>
      <c r="AP1801" s="9" t="str">
        <f t="shared" si="575"/>
        <v>WD1A火4</v>
      </c>
      <c r="AQ1801" s="9">
        <f t="shared" si="576"/>
        <v>0.5</v>
      </c>
      <c r="AR1801" s="11" t="str">
        <f t="shared" si="577"/>
        <v>宮﨑火4</v>
      </c>
      <c r="AS1801" s="11">
        <f t="shared" si="583"/>
        <v>0.33333333333333331</v>
      </c>
      <c r="AT1801">
        <v>1</v>
      </c>
      <c r="AU1801" s="12">
        <f t="shared" si="578"/>
        <v>9</v>
      </c>
      <c r="AV1801" s="13" t="str">
        <f t="shared" si="579"/>
        <v>2301火4</v>
      </c>
      <c r="AW1801" s="13">
        <f t="shared" si="580"/>
        <v>0.16666666666666666</v>
      </c>
      <c r="AX1801" s="18" t="str">
        <f t="shared" si="581"/>
        <v>WD1AUCDWEWD1A火42301</v>
      </c>
      <c r="AY1801" s="18">
        <f t="shared" si="582"/>
        <v>4.5</v>
      </c>
      <c r="AZ1801"/>
    </row>
    <row r="1802" spans="1:52" x14ac:dyDescent="0.15">
      <c r="A1802" s="1">
        <f t="shared" si="565"/>
        <v>1</v>
      </c>
      <c r="B1802" s="1" t="str">
        <f t="shared" si="566"/>
        <v>編成</v>
      </c>
      <c r="C1802" t="s">
        <v>3676</v>
      </c>
      <c r="D1802" s="1" t="str">
        <f>VLOOKUP($C1802,クラス一覧!$A:$J,10,FALSE)</f>
        <v>デザイン</v>
      </c>
      <c r="E1802" s="1">
        <f>VLOOKUP($C1802,クラス一覧!$A:$J,8,FALSE)</f>
        <v>9</v>
      </c>
      <c r="F1802" s="1" t="str">
        <f>VLOOKUP($C1802,クラス一覧!$A:$J,9,FALSE)</f>
        <v>瀧本</v>
      </c>
      <c r="G1802" s="1" t="str">
        <f>VLOOKUP($H1802,科目一覧!$A:$G,3,FALSE)</f>
        <v>グラフィックデザイン</v>
      </c>
      <c r="H1802" t="s">
        <v>3089</v>
      </c>
      <c r="I1802" s="1" t="str">
        <f>VLOOKUP($H1802,科目一覧!$A:$G,7,FALSE)</f>
        <v>田中明</v>
      </c>
      <c r="J1802" s="1" t="str">
        <f>VLOOKUP($I1802,教員一覧!$A:$D,2,FALSE)</f>
        <v>デザイン</v>
      </c>
      <c r="K1802" s="1" t="str">
        <f>VLOOKUP($I1802,教員一覧!$A:$D,3,FALSE)</f>
        <v>　</v>
      </c>
      <c r="L1802" s="1" t="str">
        <f>VLOOKUP($I1802,教員一覧!$A:$D,4,FALSE)</f>
        <v>非常勤</v>
      </c>
      <c r="M1802" t="s">
        <v>3617</v>
      </c>
      <c r="N1802" t="s">
        <v>3789</v>
      </c>
      <c r="O1802" t="s">
        <v>118</v>
      </c>
      <c r="P1802" t="s">
        <v>17</v>
      </c>
      <c r="Q1802">
        <v>1</v>
      </c>
      <c r="R1802">
        <v>2301</v>
      </c>
      <c r="S1802" s="1" t="str">
        <f>VLOOKUP($R1802,教室一覧!$A:$B,2,FALSE)</f>
        <v>実習室</v>
      </c>
      <c r="T1802" s="1">
        <f>VLOOKUP($R1802,教室一覧!$A:$C,3,FALSE)</f>
        <v>25</v>
      </c>
      <c r="U1802" s="1" t="str">
        <f>VLOOKUP($R1802,教室一覧!$A:$D,4,FALSE)</f>
        <v>2号館</v>
      </c>
      <c r="V1802" s="1" t="str">
        <f>VLOOKUP($R1802,教室一覧!$A:$E,5,FALSE)</f>
        <v>3F</v>
      </c>
      <c r="W1802"/>
      <c r="X1802"/>
      <c r="Y1802" s="1" t="str">
        <f>VLOOKUP($O1802,教員一覧!$A:$D,2,FALSE)</f>
        <v>デザイン</v>
      </c>
      <c r="Z1802" s="1" t="str">
        <f>VLOOKUP($O1802,教員一覧!$A:$D,3,FALSE)</f>
        <v>　</v>
      </c>
      <c r="AA1802" s="1" t="str">
        <f>VLOOKUP($O1802,教員一覧!$A:$D,4,FALSE)</f>
        <v>非常勤</v>
      </c>
      <c r="AB1802" s="1" t="str">
        <f t="shared" si="567"/>
        <v/>
      </c>
      <c r="AC1802" s="14" t="s">
        <v>3617</v>
      </c>
      <c r="AD1802" s="14" t="s">
        <v>163</v>
      </c>
      <c r="AE1802" s="14" t="s">
        <v>118</v>
      </c>
      <c r="AF1802" s="14" t="s">
        <v>17</v>
      </c>
      <c r="AG1802" s="14">
        <v>1</v>
      </c>
      <c r="AH1802" s="14">
        <v>2301</v>
      </c>
      <c r="AI1802" s="15" t="str">
        <f t="shared" si="568"/>
        <v/>
      </c>
      <c r="AJ1802" s="15" t="str">
        <f t="shared" si="569"/>
        <v/>
      </c>
      <c r="AK1802" s="15" t="str">
        <f t="shared" si="570"/>
        <v/>
      </c>
      <c r="AL1802" s="15" t="str">
        <f t="shared" si="571"/>
        <v/>
      </c>
      <c r="AM1802" s="15" t="str">
        <f t="shared" si="572"/>
        <v/>
      </c>
      <c r="AN1802" s="15" t="str">
        <f t="shared" si="573"/>
        <v/>
      </c>
      <c r="AO1802" s="15" t="str">
        <f t="shared" si="574"/>
        <v/>
      </c>
      <c r="AP1802" s="9" t="str">
        <f t="shared" si="575"/>
        <v>WD1A金1</v>
      </c>
      <c r="AQ1802" s="9">
        <f t="shared" si="576"/>
        <v>0.5</v>
      </c>
      <c r="AR1802" s="11" t="str">
        <f t="shared" si="577"/>
        <v>田中明金1</v>
      </c>
      <c r="AS1802" s="11">
        <f t="shared" si="583"/>
        <v>0.33333333333333331</v>
      </c>
      <c r="AT1802">
        <v>1</v>
      </c>
      <c r="AU1802" s="12">
        <f t="shared" si="578"/>
        <v>9</v>
      </c>
      <c r="AV1802" s="13" t="str">
        <f t="shared" si="579"/>
        <v>2301金1</v>
      </c>
      <c r="AW1802" s="13">
        <f t="shared" si="580"/>
        <v>0.16666666666666666</v>
      </c>
      <c r="AX1802" s="18" t="str">
        <f t="shared" si="581"/>
        <v>WD1AUCDWEWD1A金12301</v>
      </c>
      <c r="AY1802" s="18">
        <f t="shared" si="582"/>
        <v>4.5</v>
      </c>
      <c r="AZ1802"/>
    </row>
    <row r="1803" spans="1:52" x14ac:dyDescent="0.15">
      <c r="A1803" s="1">
        <f t="shared" si="565"/>
        <v>1</v>
      </c>
      <c r="B1803" s="1" t="str">
        <f t="shared" si="566"/>
        <v>編成</v>
      </c>
      <c r="C1803" t="s">
        <v>3676</v>
      </c>
      <c r="D1803" s="1" t="str">
        <f>VLOOKUP($C1803,クラス一覧!$A:$J,10,FALSE)</f>
        <v>デザイン</v>
      </c>
      <c r="E1803" s="1">
        <f>VLOOKUP($C1803,クラス一覧!$A:$J,8,FALSE)</f>
        <v>9</v>
      </c>
      <c r="F1803" s="1" t="str">
        <f>VLOOKUP($C1803,クラス一覧!$A:$J,9,FALSE)</f>
        <v>瀧本</v>
      </c>
      <c r="G1803" s="1" t="str">
        <f>VLOOKUP($H1803,科目一覧!$A:$G,3,FALSE)</f>
        <v>グラフィックデザイン</v>
      </c>
      <c r="H1803" t="s">
        <v>3089</v>
      </c>
      <c r="I1803" s="1" t="str">
        <f>VLOOKUP($H1803,科目一覧!$A:$G,7,FALSE)</f>
        <v>田中明</v>
      </c>
      <c r="J1803" s="1" t="str">
        <f>VLOOKUP($I1803,教員一覧!$A:$D,2,FALSE)</f>
        <v>デザイン</v>
      </c>
      <c r="K1803" s="1" t="str">
        <f>VLOOKUP($I1803,教員一覧!$A:$D,3,FALSE)</f>
        <v>　</v>
      </c>
      <c r="L1803" s="1" t="str">
        <f>VLOOKUP($I1803,教員一覧!$A:$D,4,FALSE)</f>
        <v>非常勤</v>
      </c>
      <c r="M1803" t="s">
        <v>3617</v>
      </c>
      <c r="N1803" t="s">
        <v>3789</v>
      </c>
      <c r="O1803" t="s">
        <v>118</v>
      </c>
      <c r="P1803" t="s">
        <v>17</v>
      </c>
      <c r="Q1803">
        <v>2</v>
      </c>
      <c r="R1803">
        <v>2301</v>
      </c>
      <c r="S1803" s="1" t="str">
        <f>VLOOKUP($R1803,教室一覧!$A:$B,2,FALSE)</f>
        <v>実習室</v>
      </c>
      <c r="T1803" s="1">
        <f>VLOOKUP($R1803,教室一覧!$A:$C,3,FALSE)</f>
        <v>25</v>
      </c>
      <c r="U1803" s="1" t="str">
        <f>VLOOKUP($R1803,教室一覧!$A:$D,4,FALSE)</f>
        <v>2号館</v>
      </c>
      <c r="V1803" s="1" t="str">
        <f>VLOOKUP($R1803,教室一覧!$A:$E,5,FALSE)</f>
        <v>3F</v>
      </c>
      <c r="W1803"/>
      <c r="X1803"/>
      <c r="Y1803" s="1" t="str">
        <f>VLOOKUP($O1803,教員一覧!$A:$D,2,FALSE)</f>
        <v>デザイン</v>
      </c>
      <c r="Z1803" s="1" t="str">
        <f>VLOOKUP($O1803,教員一覧!$A:$D,3,FALSE)</f>
        <v>　</v>
      </c>
      <c r="AA1803" s="1" t="str">
        <f>VLOOKUP($O1803,教員一覧!$A:$D,4,FALSE)</f>
        <v>非常勤</v>
      </c>
      <c r="AB1803" s="1" t="str">
        <f t="shared" si="567"/>
        <v/>
      </c>
      <c r="AC1803" s="14" t="s">
        <v>3617</v>
      </c>
      <c r="AD1803" s="14" t="s">
        <v>163</v>
      </c>
      <c r="AE1803" s="14" t="s">
        <v>118</v>
      </c>
      <c r="AF1803" s="14" t="s">
        <v>17</v>
      </c>
      <c r="AG1803" s="14">
        <v>2</v>
      </c>
      <c r="AH1803" s="14">
        <v>2301</v>
      </c>
      <c r="AI1803" s="15" t="str">
        <f t="shared" si="568"/>
        <v/>
      </c>
      <c r="AJ1803" s="15" t="str">
        <f t="shared" si="569"/>
        <v/>
      </c>
      <c r="AK1803" s="15" t="str">
        <f t="shared" si="570"/>
        <v/>
      </c>
      <c r="AL1803" s="15" t="str">
        <f t="shared" si="571"/>
        <v/>
      </c>
      <c r="AM1803" s="15" t="str">
        <f t="shared" si="572"/>
        <v/>
      </c>
      <c r="AN1803" s="15" t="str">
        <f t="shared" si="573"/>
        <v/>
      </c>
      <c r="AO1803" s="15" t="str">
        <f t="shared" si="574"/>
        <v/>
      </c>
      <c r="AP1803" s="9" t="str">
        <f t="shared" si="575"/>
        <v>WD1A金2</v>
      </c>
      <c r="AQ1803" s="9">
        <f t="shared" si="576"/>
        <v>0.5</v>
      </c>
      <c r="AR1803" s="11" t="str">
        <f t="shared" si="577"/>
        <v>田中明金2</v>
      </c>
      <c r="AS1803" s="11">
        <f t="shared" si="583"/>
        <v>0.33333333333333331</v>
      </c>
      <c r="AT1803">
        <v>1</v>
      </c>
      <c r="AU1803" s="12">
        <f t="shared" si="578"/>
        <v>9</v>
      </c>
      <c r="AV1803" s="13" t="str">
        <f t="shared" si="579"/>
        <v>2301金2</v>
      </c>
      <c r="AW1803" s="13">
        <f t="shared" si="580"/>
        <v>0.16666666666666666</v>
      </c>
      <c r="AX1803" s="18" t="str">
        <f t="shared" si="581"/>
        <v>WD1AUCDWEWD1A金22301</v>
      </c>
      <c r="AY1803" s="18">
        <f t="shared" si="582"/>
        <v>4.5</v>
      </c>
      <c r="AZ1803"/>
    </row>
    <row r="1804" spans="1:52" x14ac:dyDescent="0.15">
      <c r="A1804" s="1">
        <f t="shared" si="565"/>
        <v>1</v>
      </c>
      <c r="B1804" s="1" t="str">
        <f t="shared" si="566"/>
        <v>編成</v>
      </c>
      <c r="C1804" t="s">
        <v>3676</v>
      </c>
      <c r="D1804" s="1" t="str">
        <f>VLOOKUP($C1804,クラス一覧!$A:$J,10,FALSE)</f>
        <v>デザイン</v>
      </c>
      <c r="E1804" s="1">
        <f>VLOOKUP($C1804,クラス一覧!$A:$J,8,FALSE)</f>
        <v>9</v>
      </c>
      <c r="F1804" s="1" t="str">
        <f>VLOOKUP($C1804,クラス一覧!$A:$J,9,FALSE)</f>
        <v>瀧本</v>
      </c>
      <c r="G1804" s="1" t="str">
        <f>VLOOKUP($H1804,科目一覧!$A:$G,3,FALSE)</f>
        <v>SHR</v>
      </c>
      <c r="H1804" t="s">
        <v>3720</v>
      </c>
      <c r="I1804" s="1">
        <f>VLOOKUP($H1804,科目一覧!$A:$G,7,FALSE)</f>
        <v>0</v>
      </c>
      <c r="J1804" s="1" t="e">
        <f>VLOOKUP($I1804,教員一覧!$A:$D,2,FALSE)</f>
        <v>#N/A</v>
      </c>
      <c r="K1804" s="1" t="e">
        <f>VLOOKUP($I1804,教員一覧!$A:$D,3,FALSE)</f>
        <v>#N/A</v>
      </c>
      <c r="L1804" s="1" t="e">
        <f>VLOOKUP($I1804,教員一覧!$A:$D,4,FALSE)</f>
        <v>#N/A</v>
      </c>
      <c r="M1804" t="s">
        <v>3618</v>
      </c>
      <c r="N1804" t="s">
        <v>3789</v>
      </c>
      <c r="O1804" t="s">
        <v>122</v>
      </c>
      <c r="P1804" t="s">
        <v>17</v>
      </c>
      <c r="Q1804">
        <v>3</v>
      </c>
      <c r="R1804">
        <v>2505</v>
      </c>
      <c r="S1804" s="1" t="str">
        <f>VLOOKUP($R1804,教室一覧!$A:$B,2,FALSE)</f>
        <v>ノート対応</v>
      </c>
      <c r="T1804" s="1">
        <f>VLOOKUP($R1804,教室一覧!$A:$C,3,FALSE)</f>
        <v>36</v>
      </c>
      <c r="U1804" s="1" t="str">
        <f>VLOOKUP($R1804,教室一覧!$A:$D,4,FALSE)</f>
        <v>2号館</v>
      </c>
      <c r="V1804" s="1" t="str">
        <f>VLOOKUP($R1804,教室一覧!$A:$E,5,FALSE)</f>
        <v>5F</v>
      </c>
      <c r="W1804"/>
      <c r="X1804"/>
      <c r="Y1804" s="1" t="str">
        <f>VLOOKUP($O1804,教員一覧!$A:$D,2,FALSE)</f>
        <v>デザイン</v>
      </c>
      <c r="Z1804" s="1" t="str">
        <f>VLOOKUP($O1804,教員一覧!$A:$D,3,FALSE)</f>
        <v>　</v>
      </c>
      <c r="AA1804" s="1" t="str">
        <f>VLOOKUP($O1804,教員一覧!$A:$D,4,FALSE)</f>
        <v>専任</v>
      </c>
      <c r="AB1804" s="1" t="str">
        <f t="shared" si="567"/>
        <v>担任</v>
      </c>
      <c r="AC1804" s="14" t="s">
        <v>3618</v>
      </c>
      <c r="AD1804" s="14" t="s">
        <v>163</v>
      </c>
      <c r="AE1804" s="14" t="s">
        <v>122</v>
      </c>
      <c r="AF1804" s="14" t="s">
        <v>17</v>
      </c>
      <c r="AG1804" s="14">
        <v>3</v>
      </c>
      <c r="AH1804" s="14">
        <v>2505</v>
      </c>
      <c r="AI1804" s="15" t="str">
        <f t="shared" si="568"/>
        <v/>
      </c>
      <c r="AJ1804" s="15" t="str">
        <f t="shared" si="569"/>
        <v/>
      </c>
      <c r="AK1804" s="15" t="str">
        <f t="shared" si="570"/>
        <v/>
      </c>
      <c r="AL1804" s="15" t="str">
        <f t="shared" si="571"/>
        <v/>
      </c>
      <c r="AM1804" s="15" t="str">
        <f t="shared" si="572"/>
        <v/>
      </c>
      <c r="AN1804" s="15" t="str">
        <f t="shared" si="573"/>
        <v/>
      </c>
      <c r="AO1804" s="15" t="str">
        <f t="shared" si="574"/>
        <v/>
      </c>
      <c r="AP1804" s="9" t="str">
        <f t="shared" si="575"/>
        <v>WD1A金3</v>
      </c>
      <c r="AQ1804" s="9">
        <f t="shared" si="576"/>
        <v>1</v>
      </c>
      <c r="AR1804" s="11" t="str">
        <f t="shared" si="577"/>
        <v>瀧本金3</v>
      </c>
      <c r="AS1804" s="11">
        <v>0</v>
      </c>
      <c r="AT1804">
        <v>1</v>
      </c>
      <c r="AU1804" s="12">
        <f t="shared" si="578"/>
        <v>9</v>
      </c>
      <c r="AV1804" s="13" t="str">
        <f t="shared" si="579"/>
        <v>2505金3</v>
      </c>
      <c r="AW1804" s="13">
        <f t="shared" si="580"/>
        <v>0.5</v>
      </c>
      <c r="AX1804" s="18" t="str">
        <f t="shared" si="581"/>
        <v>WD1AUWEWD1A金32505</v>
      </c>
      <c r="AY1804" s="18">
        <f t="shared" si="582"/>
        <v>9</v>
      </c>
      <c r="AZ1804"/>
    </row>
    <row r="1805" spans="1:52" x14ac:dyDescent="0.15">
      <c r="A1805" s="1">
        <f t="shared" si="565"/>
        <v>1</v>
      </c>
      <c r="B1805" s="1" t="str">
        <f t="shared" si="566"/>
        <v>編成</v>
      </c>
      <c r="C1805" t="s">
        <v>3676</v>
      </c>
      <c r="D1805" s="1" t="str">
        <f>VLOOKUP($C1805,クラス一覧!$A:$J,10,FALSE)</f>
        <v>デザイン</v>
      </c>
      <c r="E1805" s="1">
        <f>VLOOKUP($C1805,クラス一覧!$A:$J,8,FALSE)</f>
        <v>9</v>
      </c>
      <c r="F1805" s="1" t="str">
        <f>VLOOKUP($C1805,クラス一覧!$A:$J,9,FALSE)</f>
        <v>瀧本</v>
      </c>
      <c r="G1805" s="1" t="str">
        <f>VLOOKUP($H1805,科目一覧!$A:$G,3,FALSE)</f>
        <v>クリエイター作品制作</v>
      </c>
      <c r="H1805" t="s">
        <v>3181</v>
      </c>
      <c r="I1805" s="1" t="str">
        <f>VLOOKUP($H1805,科目一覧!$A:$G,7,FALSE)</f>
        <v>瀧本</v>
      </c>
      <c r="J1805" s="1" t="str">
        <f>VLOOKUP($I1805,教員一覧!$A:$D,2,FALSE)</f>
        <v>デザイン</v>
      </c>
      <c r="K1805" s="1" t="str">
        <f>VLOOKUP($I1805,教員一覧!$A:$D,3,FALSE)</f>
        <v>　</v>
      </c>
      <c r="L1805" s="1" t="str">
        <f>VLOOKUP($I1805,教員一覧!$A:$D,4,FALSE)</f>
        <v>専任</v>
      </c>
      <c r="M1805" t="s">
        <v>3618</v>
      </c>
      <c r="N1805" t="s">
        <v>3789</v>
      </c>
      <c r="O1805" t="s">
        <v>122</v>
      </c>
      <c r="P1805" t="s">
        <v>9</v>
      </c>
      <c r="Q1805">
        <v>1</v>
      </c>
      <c r="R1805">
        <v>2302</v>
      </c>
      <c r="S1805" s="1" t="str">
        <f>VLOOKUP($R1805,教室一覧!$A:$B,2,FALSE)</f>
        <v>実習室</v>
      </c>
      <c r="T1805" s="1">
        <f>VLOOKUP($R1805,教室一覧!$A:$C,3,FALSE)</f>
        <v>33</v>
      </c>
      <c r="U1805" s="1" t="str">
        <f>VLOOKUP($R1805,教室一覧!$A:$D,4,FALSE)</f>
        <v>2号館</v>
      </c>
      <c r="V1805" s="1" t="str">
        <f>VLOOKUP($R1805,教室一覧!$A:$E,5,FALSE)</f>
        <v>3F</v>
      </c>
      <c r="W1805"/>
      <c r="X1805"/>
      <c r="Y1805" s="1" t="str">
        <f>VLOOKUP($O1805,教員一覧!$A:$D,2,FALSE)</f>
        <v>デザイン</v>
      </c>
      <c r="Z1805" s="1" t="str">
        <f>VLOOKUP($O1805,教員一覧!$A:$D,3,FALSE)</f>
        <v>　</v>
      </c>
      <c r="AA1805" s="1" t="str">
        <f>VLOOKUP($O1805,教員一覧!$A:$D,4,FALSE)</f>
        <v>専任</v>
      </c>
      <c r="AB1805" s="1" t="str">
        <f t="shared" si="567"/>
        <v>担任</v>
      </c>
      <c r="AC1805" s="14" t="s">
        <v>3618</v>
      </c>
      <c r="AD1805" s="14" t="s">
        <v>163</v>
      </c>
      <c r="AE1805" s="14" t="s">
        <v>122</v>
      </c>
      <c r="AF1805" s="14" t="s">
        <v>9</v>
      </c>
      <c r="AG1805" s="14">
        <v>1</v>
      </c>
      <c r="AH1805" s="14">
        <v>2302</v>
      </c>
      <c r="AI1805" s="15" t="str">
        <f t="shared" si="568"/>
        <v/>
      </c>
      <c r="AJ1805" s="15" t="str">
        <f t="shared" si="569"/>
        <v/>
      </c>
      <c r="AK1805" s="15" t="str">
        <f t="shared" si="570"/>
        <v/>
      </c>
      <c r="AL1805" s="15" t="str">
        <f t="shared" si="571"/>
        <v/>
      </c>
      <c r="AM1805" s="15" t="str">
        <f t="shared" si="572"/>
        <v/>
      </c>
      <c r="AN1805" s="15" t="str">
        <f t="shared" si="573"/>
        <v/>
      </c>
      <c r="AO1805" s="15" t="str">
        <f t="shared" si="574"/>
        <v/>
      </c>
      <c r="AP1805" s="9" t="str">
        <f t="shared" si="575"/>
        <v>WD1A月1</v>
      </c>
      <c r="AQ1805" s="9">
        <f t="shared" si="576"/>
        <v>0.5</v>
      </c>
      <c r="AR1805" s="11" t="str">
        <f t="shared" si="577"/>
        <v>瀧本月1</v>
      </c>
      <c r="AS1805" s="11">
        <f t="shared" ref="AS1805:AS1821" si="584">1/COUNTIF($AR:$AR,$AR1805)</f>
        <v>0.5</v>
      </c>
      <c r="AT1805">
        <v>1</v>
      </c>
      <c r="AU1805" s="12">
        <f t="shared" si="578"/>
        <v>9</v>
      </c>
      <c r="AV1805" s="13" t="str">
        <f t="shared" si="579"/>
        <v>2302月1</v>
      </c>
      <c r="AW1805" s="13">
        <f t="shared" si="580"/>
        <v>0.25</v>
      </c>
      <c r="AX1805" s="18" t="str">
        <f t="shared" si="581"/>
        <v>WD1AUWEWD1A月12302</v>
      </c>
      <c r="AY1805" s="18">
        <f t="shared" si="582"/>
        <v>4.5</v>
      </c>
      <c r="AZ1805"/>
    </row>
    <row r="1806" spans="1:52" x14ac:dyDescent="0.15">
      <c r="A1806" s="1">
        <f t="shared" si="565"/>
        <v>1</v>
      </c>
      <c r="B1806" s="1" t="str">
        <f t="shared" si="566"/>
        <v>編成</v>
      </c>
      <c r="C1806" t="s">
        <v>3676</v>
      </c>
      <c r="D1806" s="1" t="str">
        <f>VLOOKUP($C1806,クラス一覧!$A:$J,10,FALSE)</f>
        <v>デザイン</v>
      </c>
      <c r="E1806" s="1">
        <f>VLOOKUP($C1806,クラス一覧!$A:$J,8,FALSE)</f>
        <v>9</v>
      </c>
      <c r="F1806" s="1" t="str">
        <f>VLOOKUP($C1806,クラス一覧!$A:$J,9,FALSE)</f>
        <v>瀧本</v>
      </c>
      <c r="G1806" s="1" t="str">
        <f>VLOOKUP($H1806,科目一覧!$A:$G,3,FALSE)</f>
        <v>クリエイター作品制作</v>
      </c>
      <c r="H1806" t="s">
        <v>3181</v>
      </c>
      <c r="I1806" s="1" t="str">
        <f>VLOOKUP($H1806,科目一覧!$A:$G,7,FALSE)</f>
        <v>瀧本</v>
      </c>
      <c r="J1806" s="1" t="str">
        <f>VLOOKUP($I1806,教員一覧!$A:$D,2,FALSE)</f>
        <v>デザイン</v>
      </c>
      <c r="K1806" s="1" t="str">
        <f>VLOOKUP($I1806,教員一覧!$A:$D,3,FALSE)</f>
        <v>　</v>
      </c>
      <c r="L1806" s="1" t="str">
        <f>VLOOKUP($I1806,教員一覧!$A:$D,4,FALSE)</f>
        <v>専任</v>
      </c>
      <c r="M1806" t="s">
        <v>3618</v>
      </c>
      <c r="N1806" t="s">
        <v>3789</v>
      </c>
      <c r="O1806" t="s">
        <v>122</v>
      </c>
      <c r="P1806" t="s">
        <v>9</v>
      </c>
      <c r="Q1806">
        <v>2</v>
      </c>
      <c r="R1806">
        <v>2302</v>
      </c>
      <c r="S1806" s="1" t="str">
        <f>VLOOKUP($R1806,教室一覧!$A:$B,2,FALSE)</f>
        <v>実習室</v>
      </c>
      <c r="T1806" s="1">
        <f>VLOOKUP($R1806,教室一覧!$A:$C,3,FALSE)</f>
        <v>33</v>
      </c>
      <c r="U1806" s="1" t="str">
        <f>VLOOKUP($R1806,教室一覧!$A:$D,4,FALSE)</f>
        <v>2号館</v>
      </c>
      <c r="V1806" s="1" t="str">
        <f>VLOOKUP($R1806,教室一覧!$A:$E,5,FALSE)</f>
        <v>3F</v>
      </c>
      <c r="W1806"/>
      <c r="X1806"/>
      <c r="Y1806" s="1" t="str">
        <f>VLOOKUP($O1806,教員一覧!$A:$D,2,FALSE)</f>
        <v>デザイン</v>
      </c>
      <c r="Z1806" s="1" t="str">
        <f>VLOOKUP($O1806,教員一覧!$A:$D,3,FALSE)</f>
        <v>　</v>
      </c>
      <c r="AA1806" s="1" t="str">
        <f>VLOOKUP($O1806,教員一覧!$A:$D,4,FALSE)</f>
        <v>専任</v>
      </c>
      <c r="AB1806" s="1" t="str">
        <f t="shared" si="567"/>
        <v>担任</v>
      </c>
      <c r="AC1806" s="14" t="s">
        <v>3618</v>
      </c>
      <c r="AD1806" s="14" t="s">
        <v>163</v>
      </c>
      <c r="AE1806" s="14" t="s">
        <v>122</v>
      </c>
      <c r="AF1806" s="14" t="s">
        <v>9</v>
      </c>
      <c r="AG1806" s="14">
        <v>2</v>
      </c>
      <c r="AH1806" s="14">
        <v>2302</v>
      </c>
      <c r="AI1806" s="15" t="str">
        <f t="shared" si="568"/>
        <v/>
      </c>
      <c r="AJ1806" s="15" t="str">
        <f t="shared" si="569"/>
        <v/>
      </c>
      <c r="AK1806" s="15" t="str">
        <f t="shared" si="570"/>
        <v/>
      </c>
      <c r="AL1806" s="15" t="str">
        <f t="shared" si="571"/>
        <v/>
      </c>
      <c r="AM1806" s="15" t="str">
        <f t="shared" si="572"/>
        <v/>
      </c>
      <c r="AN1806" s="15" t="str">
        <f t="shared" si="573"/>
        <v/>
      </c>
      <c r="AO1806" s="15" t="str">
        <f t="shared" si="574"/>
        <v/>
      </c>
      <c r="AP1806" s="9" t="str">
        <f t="shared" si="575"/>
        <v>WD1A月2</v>
      </c>
      <c r="AQ1806" s="9">
        <f t="shared" si="576"/>
        <v>0.5</v>
      </c>
      <c r="AR1806" s="11" t="str">
        <f t="shared" si="577"/>
        <v>瀧本月2</v>
      </c>
      <c r="AS1806" s="11">
        <f t="shared" si="584"/>
        <v>0.5</v>
      </c>
      <c r="AT1806">
        <v>1</v>
      </c>
      <c r="AU1806" s="12">
        <f t="shared" si="578"/>
        <v>9</v>
      </c>
      <c r="AV1806" s="13" t="str">
        <f t="shared" si="579"/>
        <v>2302月2</v>
      </c>
      <c r="AW1806" s="13">
        <f t="shared" si="580"/>
        <v>0.25</v>
      </c>
      <c r="AX1806" s="18" t="str">
        <f t="shared" si="581"/>
        <v>WD1AUWEWD1A月22302</v>
      </c>
      <c r="AY1806" s="18">
        <f t="shared" si="582"/>
        <v>4.5</v>
      </c>
      <c r="AZ1806"/>
    </row>
    <row r="1807" spans="1:52" x14ac:dyDescent="0.15">
      <c r="A1807" s="1">
        <f t="shared" si="565"/>
        <v>1</v>
      </c>
      <c r="B1807" s="1" t="str">
        <f t="shared" si="566"/>
        <v>編成</v>
      </c>
      <c r="C1807" t="s">
        <v>3676</v>
      </c>
      <c r="D1807" s="1" t="str">
        <f>VLOOKUP($C1807,クラス一覧!$A:$J,10,FALSE)</f>
        <v>デザイン</v>
      </c>
      <c r="E1807" s="1">
        <f>VLOOKUP($C1807,クラス一覧!$A:$J,8,FALSE)</f>
        <v>9</v>
      </c>
      <c r="F1807" s="1" t="str">
        <f>VLOOKUP($C1807,クラス一覧!$A:$J,9,FALSE)</f>
        <v>瀧本</v>
      </c>
      <c r="G1807" s="1" t="str">
        <f>VLOOKUP($H1807,科目一覧!$A:$G,3,FALSE)</f>
        <v>Webデザイン</v>
      </c>
      <c r="H1807" t="s">
        <v>1742</v>
      </c>
      <c r="I1807" s="1" t="str">
        <f>VLOOKUP($H1807,科目一覧!$A:$G,7,FALSE)</f>
        <v>瀧本</v>
      </c>
      <c r="J1807" s="1" t="str">
        <f>VLOOKUP($I1807,教員一覧!$A:$D,2,FALSE)</f>
        <v>デザイン</v>
      </c>
      <c r="K1807" s="1" t="str">
        <f>VLOOKUP($I1807,教員一覧!$A:$D,3,FALSE)</f>
        <v>　</v>
      </c>
      <c r="L1807" s="1" t="str">
        <f>VLOOKUP($I1807,教員一覧!$A:$D,4,FALSE)</f>
        <v>専任</v>
      </c>
      <c r="M1807" t="s">
        <v>3617</v>
      </c>
      <c r="N1807" t="s">
        <v>3789</v>
      </c>
      <c r="O1807" t="s">
        <v>122</v>
      </c>
      <c r="P1807" t="s">
        <v>9</v>
      </c>
      <c r="Q1807">
        <v>3</v>
      </c>
      <c r="R1807">
        <v>2302</v>
      </c>
      <c r="S1807" s="1" t="str">
        <f>VLOOKUP($R1807,教室一覧!$A:$B,2,FALSE)</f>
        <v>実習室</v>
      </c>
      <c r="T1807" s="1">
        <f>VLOOKUP($R1807,教室一覧!$A:$C,3,FALSE)</f>
        <v>33</v>
      </c>
      <c r="U1807" s="1" t="str">
        <f>VLOOKUP($R1807,教室一覧!$A:$D,4,FALSE)</f>
        <v>2号館</v>
      </c>
      <c r="V1807" s="1" t="str">
        <f>VLOOKUP($R1807,教室一覧!$A:$E,5,FALSE)</f>
        <v>3F</v>
      </c>
      <c r="W1807"/>
      <c r="X1807"/>
      <c r="Y1807" s="1" t="str">
        <f>VLOOKUP($O1807,教員一覧!$A:$D,2,FALSE)</f>
        <v>デザイン</v>
      </c>
      <c r="Z1807" s="1" t="str">
        <f>VLOOKUP($O1807,教員一覧!$A:$D,3,FALSE)</f>
        <v>　</v>
      </c>
      <c r="AA1807" s="1" t="str">
        <f>VLOOKUP($O1807,教員一覧!$A:$D,4,FALSE)</f>
        <v>専任</v>
      </c>
      <c r="AB1807" s="1" t="str">
        <f t="shared" si="567"/>
        <v>担任</v>
      </c>
      <c r="AC1807" s="14" t="s">
        <v>3617</v>
      </c>
      <c r="AD1807" s="14" t="s">
        <v>163</v>
      </c>
      <c r="AE1807" s="14" t="s">
        <v>122</v>
      </c>
      <c r="AF1807" s="14" t="s">
        <v>9</v>
      </c>
      <c r="AG1807" s="14">
        <v>3</v>
      </c>
      <c r="AH1807" s="14">
        <v>2302</v>
      </c>
      <c r="AI1807" s="15" t="str">
        <f t="shared" si="568"/>
        <v/>
      </c>
      <c r="AJ1807" s="15" t="str">
        <f t="shared" si="569"/>
        <v/>
      </c>
      <c r="AK1807" s="15" t="str">
        <f t="shared" si="570"/>
        <v/>
      </c>
      <c r="AL1807" s="15" t="str">
        <f t="shared" si="571"/>
        <v/>
      </c>
      <c r="AM1807" s="15" t="str">
        <f t="shared" si="572"/>
        <v/>
      </c>
      <c r="AN1807" s="15" t="str">
        <f t="shared" si="573"/>
        <v/>
      </c>
      <c r="AO1807" s="15" t="str">
        <f t="shared" si="574"/>
        <v/>
      </c>
      <c r="AP1807" s="9" t="str">
        <f t="shared" si="575"/>
        <v>WD1A月3</v>
      </c>
      <c r="AQ1807" s="9">
        <f t="shared" si="576"/>
        <v>0.5</v>
      </c>
      <c r="AR1807" s="11" t="str">
        <f t="shared" si="577"/>
        <v>瀧本月3</v>
      </c>
      <c r="AS1807" s="11">
        <f t="shared" si="584"/>
        <v>0.33333333333333331</v>
      </c>
      <c r="AT1807">
        <v>1</v>
      </c>
      <c r="AU1807" s="12">
        <f t="shared" si="578"/>
        <v>9</v>
      </c>
      <c r="AV1807" s="13" t="str">
        <f t="shared" si="579"/>
        <v>2302月3</v>
      </c>
      <c r="AW1807" s="13">
        <f t="shared" si="580"/>
        <v>0.16666666666666666</v>
      </c>
      <c r="AX1807" s="18" t="str">
        <f t="shared" si="581"/>
        <v>WD1AUCDWEWD1A月32302</v>
      </c>
      <c r="AY1807" s="18">
        <f t="shared" si="582"/>
        <v>4.5</v>
      </c>
      <c r="AZ1807"/>
    </row>
    <row r="1808" spans="1:52" x14ac:dyDescent="0.15">
      <c r="A1808" s="1">
        <f t="shared" si="565"/>
        <v>1</v>
      </c>
      <c r="B1808" s="1" t="str">
        <f t="shared" si="566"/>
        <v>編成</v>
      </c>
      <c r="C1808" t="s">
        <v>3676</v>
      </c>
      <c r="D1808" s="1" t="str">
        <f>VLOOKUP($C1808,クラス一覧!$A:$J,10,FALSE)</f>
        <v>デザイン</v>
      </c>
      <c r="E1808" s="1">
        <f>VLOOKUP($C1808,クラス一覧!$A:$J,8,FALSE)</f>
        <v>9</v>
      </c>
      <c r="F1808" s="1" t="str">
        <f>VLOOKUP($C1808,クラス一覧!$A:$J,9,FALSE)</f>
        <v>瀧本</v>
      </c>
      <c r="G1808" s="1" t="str">
        <f>VLOOKUP($H1808,科目一覧!$A:$G,3,FALSE)</f>
        <v>ビジネスアプリ</v>
      </c>
      <c r="H1808" t="s">
        <v>1744</v>
      </c>
      <c r="I1808" s="1" t="str">
        <f>VLOOKUP($H1808,科目一覧!$A:$G,7,FALSE)</f>
        <v>寺澤</v>
      </c>
      <c r="J1808" s="1" t="str">
        <f>VLOOKUP($I1808,教員一覧!$A:$D,2,FALSE)</f>
        <v>IT</v>
      </c>
      <c r="K1808" s="1" t="str">
        <f>VLOOKUP($I1808,教員一覧!$A:$D,3,FALSE)</f>
        <v>　</v>
      </c>
      <c r="L1808" s="1" t="str">
        <f>VLOOKUP($I1808,教員一覧!$A:$D,4,FALSE)</f>
        <v>専任</v>
      </c>
      <c r="M1808" t="s">
        <v>3617</v>
      </c>
      <c r="N1808" t="s">
        <v>3789</v>
      </c>
      <c r="O1808" t="s">
        <v>116</v>
      </c>
      <c r="P1808" t="s">
        <v>9</v>
      </c>
      <c r="Q1808">
        <v>4</v>
      </c>
      <c r="R1808">
        <v>2302</v>
      </c>
      <c r="S1808" s="1" t="str">
        <f>VLOOKUP($R1808,教室一覧!$A:$B,2,FALSE)</f>
        <v>実習室</v>
      </c>
      <c r="T1808" s="1">
        <f>VLOOKUP($R1808,教室一覧!$A:$C,3,FALSE)</f>
        <v>33</v>
      </c>
      <c r="U1808" s="1" t="str">
        <f>VLOOKUP($R1808,教室一覧!$A:$D,4,FALSE)</f>
        <v>2号館</v>
      </c>
      <c r="V1808" s="1" t="str">
        <f>VLOOKUP($R1808,教室一覧!$A:$E,5,FALSE)</f>
        <v>3F</v>
      </c>
      <c r="W1808"/>
      <c r="X1808"/>
      <c r="Y1808" s="1" t="str">
        <f>VLOOKUP($O1808,教員一覧!$A:$D,2,FALSE)</f>
        <v>デザイン</v>
      </c>
      <c r="Z1808" s="1" t="str">
        <f>VLOOKUP($O1808,教員一覧!$A:$D,3,FALSE)</f>
        <v>　</v>
      </c>
      <c r="AA1808" s="1" t="str">
        <f>VLOOKUP($O1808,教員一覧!$A:$D,4,FALSE)</f>
        <v>専任</v>
      </c>
      <c r="AB1808" s="1" t="str">
        <f t="shared" si="567"/>
        <v/>
      </c>
      <c r="AC1808" s="14" t="s">
        <v>3617</v>
      </c>
      <c r="AD1808" s="14" t="s">
        <v>163</v>
      </c>
      <c r="AE1808" s="14" t="s">
        <v>116</v>
      </c>
      <c r="AF1808" s="14" t="s">
        <v>9</v>
      </c>
      <c r="AG1808" s="14">
        <v>4</v>
      </c>
      <c r="AH1808" s="14">
        <v>2302</v>
      </c>
      <c r="AI1808" s="15" t="str">
        <f t="shared" si="568"/>
        <v/>
      </c>
      <c r="AJ1808" s="15" t="str">
        <f t="shared" si="569"/>
        <v/>
      </c>
      <c r="AK1808" s="15" t="str">
        <f t="shared" si="570"/>
        <v/>
      </c>
      <c r="AL1808" s="15" t="str">
        <f t="shared" si="571"/>
        <v/>
      </c>
      <c r="AM1808" s="15" t="str">
        <f t="shared" si="572"/>
        <v/>
      </c>
      <c r="AN1808" s="15" t="str">
        <f t="shared" si="573"/>
        <v/>
      </c>
      <c r="AO1808" s="15" t="str">
        <f t="shared" si="574"/>
        <v/>
      </c>
      <c r="AP1808" s="9" t="str">
        <f t="shared" si="575"/>
        <v>WD1A月4</v>
      </c>
      <c r="AQ1808" s="9">
        <f t="shared" si="576"/>
        <v>0.5</v>
      </c>
      <c r="AR1808" s="11" t="str">
        <f t="shared" si="577"/>
        <v>宮﨑月4</v>
      </c>
      <c r="AS1808" s="11">
        <f t="shared" si="584"/>
        <v>0.33333333333333331</v>
      </c>
      <c r="AT1808">
        <v>1</v>
      </c>
      <c r="AU1808" s="12">
        <f t="shared" si="578"/>
        <v>9</v>
      </c>
      <c r="AV1808" s="13" t="str">
        <f t="shared" si="579"/>
        <v>2302月4</v>
      </c>
      <c r="AW1808" s="13">
        <f t="shared" si="580"/>
        <v>0.16666666666666666</v>
      </c>
      <c r="AX1808" s="18" t="str">
        <f t="shared" si="581"/>
        <v>WD1AUCDWEWD1A月42302</v>
      </c>
      <c r="AY1808" s="18">
        <f t="shared" si="582"/>
        <v>4.5</v>
      </c>
      <c r="AZ1808"/>
    </row>
    <row r="1809" spans="1:52" x14ac:dyDescent="0.15">
      <c r="A1809" s="1">
        <f t="shared" si="565"/>
        <v>1</v>
      </c>
      <c r="B1809" s="1" t="str">
        <f t="shared" si="566"/>
        <v>編成</v>
      </c>
      <c r="C1809" t="s">
        <v>3676</v>
      </c>
      <c r="D1809" s="1" t="str">
        <f>VLOOKUP($C1809,クラス一覧!$A:$J,10,FALSE)</f>
        <v>デザイン</v>
      </c>
      <c r="E1809" s="1">
        <f>VLOOKUP($C1809,クラス一覧!$A:$J,8,FALSE)</f>
        <v>9</v>
      </c>
      <c r="F1809" s="1" t="str">
        <f>VLOOKUP($C1809,クラス一覧!$A:$J,9,FALSE)</f>
        <v>瀧本</v>
      </c>
      <c r="G1809" s="1" t="str">
        <f>VLOOKUP($H1809,科目一覧!$A:$G,3,FALSE)</f>
        <v>Webプログラミング</v>
      </c>
      <c r="H1809" t="s">
        <v>3090</v>
      </c>
      <c r="I1809" s="1" t="str">
        <f>VLOOKUP($H1809,科目一覧!$A:$G,7,FALSE)</f>
        <v>瀧本</v>
      </c>
      <c r="J1809" s="1" t="str">
        <f>VLOOKUP($I1809,教員一覧!$A:$D,2,FALSE)</f>
        <v>デザイン</v>
      </c>
      <c r="K1809" s="1" t="str">
        <f>VLOOKUP($I1809,教員一覧!$A:$D,3,FALSE)</f>
        <v>　</v>
      </c>
      <c r="L1809" s="1" t="str">
        <f>VLOOKUP($I1809,教員一覧!$A:$D,4,FALSE)</f>
        <v>専任</v>
      </c>
      <c r="M1809" t="s">
        <v>3617</v>
      </c>
      <c r="N1809" t="s">
        <v>3789</v>
      </c>
      <c r="O1809" t="s">
        <v>122</v>
      </c>
      <c r="P1809" t="s">
        <v>13</v>
      </c>
      <c r="Q1809">
        <v>3</v>
      </c>
      <c r="R1809">
        <v>2302</v>
      </c>
      <c r="S1809" s="1" t="str">
        <f>VLOOKUP($R1809,教室一覧!$A:$B,2,FALSE)</f>
        <v>実習室</v>
      </c>
      <c r="T1809" s="1">
        <f>VLOOKUP($R1809,教室一覧!$A:$C,3,FALSE)</f>
        <v>33</v>
      </c>
      <c r="U1809" s="1" t="str">
        <f>VLOOKUP($R1809,教室一覧!$A:$D,4,FALSE)</f>
        <v>2号館</v>
      </c>
      <c r="V1809" s="1" t="str">
        <f>VLOOKUP($R1809,教室一覧!$A:$E,5,FALSE)</f>
        <v>3F</v>
      </c>
      <c r="W1809"/>
      <c r="X1809"/>
      <c r="Y1809" s="1" t="str">
        <f>VLOOKUP($O1809,教員一覧!$A:$D,2,FALSE)</f>
        <v>デザイン</v>
      </c>
      <c r="Z1809" s="1" t="str">
        <f>VLOOKUP($O1809,教員一覧!$A:$D,3,FALSE)</f>
        <v>　</v>
      </c>
      <c r="AA1809" s="1" t="str">
        <f>VLOOKUP($O1809,教員一覧!$A:$D,4,FALSE)</f>
        <v>専任</v>
      </c>
      <c r="AB1809" s="1" t="str">
        <f t="shared" si="567"/>
        <v>担任</v>
      </c>
      <c r="AC1809" s="14" t="s">
        <v>3617</v>
      </c>
      <c r="AD1809" s="14" t="s">
        <v>163</v>
      </c>
      <c r="AE1809" s="14" t="s">
        <v>122</v>
      </c>
      <c r="AF1809" s="14" t="s">
        <v>13</v>
      </c>
      <c r="AG1809" s="14">
        <v>3</v>
      </c>
      <c r="AH1809" s="14">
        <v>2302</v>
      </c>
      <c r="AI1809" s="15" t="str">
        <f t="shared" si="568"/>
        <v/>
      </c>
      <c r="AJ1809" s="15" t="str">
        <f t="shared" si="569"/>
        <v/>
      </c>
      <c r="AK1809" s="15" t="str">
        <f t="shared" si="570"/>
        <v/>
      </c>
      <c r="AL1809" s="15" t="str">
        <f t="shared" si="571"/>
        <v/>
      </c>
      <c r="AM1809" s="15" t="str">
        <f t="shared" si="572"/>
        <v/>
      </c>
      <c r="AN1809" s="15" t="str">
        <f t="shared" si="573"/>
        <v/>
      </c>
      <c r="AO1809" s="15" t="str">
        <f t="shared" si="574"/>
        <v/>
      </c>
      <c r="AP1809" s="9" t="str">
        <f t="shared" si="575"/>
        <v>WD1A水3</v>
      </c>
      <c r="AQ1809" s="9">
        <f t="shared" si="576"/>
        <v>0.5</v>
      </c>
      <c r="AR1809" s="11" t="str">
        <f t="shared" si="577"/>
        <v>瀧本水3</v>
      </c>
      <c r="AS1809" s="11">
        <f t="shared" si="584"/>
        <v>0.33333333333333331</v>
      </c>
      <c r="AT1809">
        <v>1</v>
      </c>
      <c r="AU1809" s="12">
        <f t="shared" si="578"/>
        <v>9</v>
      </c>
      <c r="AV1809" s="13" t="str">
        <f t="shared" si="579"/>
        <v>2302水3</v>
      </c>
      <c r="AW1809" s="13">
        <f t="shared" si="580"/>
        <v>0.16666666666666666</v>
      </c>
      <c r="AX1809" s="18" t="str">
        <f t="shared" si="581"/>
        <v>WD1AUCDWEWD1A水32302</v>
      </c>
      <c r="AY1809" s="18">
        <f t="shared" si="582"/>
        <v>4.5</v>
      </c>
      <c r="AZ1809"/>
    </row>
    <row r="1810" spans="1:52" x14ac:dyDescent="0.15">
      <c r="A1810" s="1">
        <f t="shared" si="565"/>
        <v>1</v>
      </c>
      <c r="B1810" s="1" t="str">
        <f t="shared" si="566"/>
        <v>編成</v>
      </c>
      <c r="C1810" t="s">
        <v>3676</v>
      </c>
      <c r="D1810" s="1" t="str">
        <f>VLOOKUP($C1810,クラス一覧!$A:$J,10,FALSE)</f>
        <v>デザイン</v>
      </c>
      <c r="E1810" s="1">
        <f>VLOOKUP($C1810,クラス一覧!$A:$J,8,FALSE)</f>
        <v>9</v>
      </c>
      <c r="F1810" s="1" t="str">
        <f>VLOOKUP($C1810,クラス一覧!$A:$J,9,FALSE)</f>
        <v>瀧本</v>
      </c>
      <c r="G1810" s="1" t="str">
        <f>VLOOKUP($H1810,科目一覧!$A:$G,3,FALSE)</f>
        <v>Webプログラミング</v>
      </c>
      <c r="H1810" t="s">
        <v>3090</v>
      </c>
      <c r="I1810" s="1" t="str">
        <f>VLOOKUP($H1810,科目一覧!$A:$G,7,FALSE)</f>
        <v>瀧本</v>
      </c>
      <c r="J1810" s="1" t="str">
        <f>VLOOKUP($I1810,教員一覧!$A:$D,2,FALSE)</f>
        <v>デザイン</v>
      </c>
      <c r="K1810" s="1" t="str">
        <f>VLOOKUP($I1810,教員一覧!$A:$D,3,FALSE)</f>
        <v>　</v>
      </c>
      <c r="L1810" s="1" t="str">
        <f>VLOOKUP($I1810,教員一覧!$A:$D,4,FALSE)</f>
        <v>専任</v>
      </c>
      <c r="M1810" t="s">
        <v>3617</v>
      </c>
      <c r="N1810" t="s">
        <v>3789</v>
      </c>
      <c r="O1810" t="s">
        <v>122</v>
      </c>
      <c r="P1810" t="s">
        <v>13</v>
      </c>
      <c r="Q1810">
        <v>4</v>
      </c>
      <c r="R1810">
        <v>2302</v>
      </c>
      <c r="S1810" s="1" t="str">
        <f>VLOOKUP($R1810,教室一覧!$A:$B,2,FALSE)</f>
        <v>実習室</v>
      </c>
      <c r="T1810" s="1">
        <f>VLOOKUP($R1810,教室一覧!$A:$C,3,FALSE)</f>
        <v>33</v>
      </c>
      <c r="U1810" s="1" t="str">
        <f>VLOOKUP($R1810,教室一覧!$A:$D,4,FALSE)</f>
        <v>2号館</v>
      </c>
      <c r="V1810" s="1" t="str">
        <f>VLOOKUP($R1810,教室一覧!$A:$E,5,FALSE)</f>
        <v>3F</v>
      </c>
      <c r="W1810"/>
      <c r="X1810"/>
      <c r="Y1810" s="1" t="str">
        <f>VLOOKUP($O1810,教員一覧!$A:$D,2,FALSE)</f>
        <v>デザイン</v>
      </c>
      <c r="Z1810" s="1" t="str">
        <f>VLOOKUP($O1810,教員一覧!$A:$D,3,FALSE)</f>
        <v>　</v>
      </c>
      <c r="AA1810" s="1" t="str">
        <f>VLOOKUP($O1810,教員一覧!$A:$D,4,FALSE)</f>
        <v>専任</v>
      </c>
      <c r="AB1810" s="1" t="str">
        <f t="shared" si="567"/>
        <v>担任</v>
      </c>
      <c r="AC1810" s="14" t="s">
        <v>3617</v>
      </c>
      <c r="AD1810" s="14" t="s">
        <v>163</v>
      </c>
      <c r="AE1810" s="14" t="s">
        <v>122</v>
      </c>
      <c r="AF1810" s="14" t="s">
        <v>13</v>
      </c>
      <c r="AG1810" s="14">
        <v>4</v>
      </c>
      <c r="AH1810" s="14">
        <v>2302</v>
      </c>
      <c r="AI1810" s="15" t="str">
        <f t="shared" si="568"/>
        <v/>
      </c>
      <c r="AJ1810" s="15" t="str">
        <f t="shared" si="569"/>
        <v/>
      </c>
      <c r="AK1810" s="15" t="str">
        <f t="shared" si="570"/>
        <v/>
      </c>
      <c r="AL1810" s="15" t="str">
        <f t="shared" si="571"/>
        <v/>
      </c>
      <c r="AM1810" s="15" t="str">
        <f t="shared" si="572"/>
        <v/>
      </c>
      <c r="AN1810" s="15" t="str">
        <f t="shared" si="573"/>
        <v/>
      </c>
      <c r="AO1810" s="15" t="str">
        <f t="shared" si="574"/>
        <v/>
      </c>
      <c r="AP1810" s="9" t="str">
        <f t="shared" si="575"/>
        <v>WD1A水4</v>
      </c>
      <c r="AQ1810" s="9">
        <f t="shared" si="576"/>
        <v>0.5</v>
      </c>
      <c r="AR1810" s="11" t="str">
        <f t="shared" si="577"/>
        <v>瀧本水4</v>
      </c>
      <c r="AS1810" s="11">
        <f t="shared" si="584"/>
        <v>0.33333333333333331</v>
      </c>
      <c r="AT1810">
        <v>1</v>
      </c>
      <c r="AU1810" s="12">
        <f t="shared" si="578"/>
        <v>9</v>
      </c>
      <c r="AV1810" s="13" t="str">
        <f t="shared" si="579"/>
        <v>2302水4</v>
      </c>
      <c r="AW1810" s="13">
        <f t="shared" si="580"/>
        <v>0.16666666666666666</v>
      </c>
      <c r="AX1810" s="18" t="str">
        <f t="shared" si="581"/>
        <v>WD1AUCDWEWD1A水42302</v>
      </c>
      <c r="AY1810" s="18">
        <f t="shared" si="582"/>
        <v>4.5</v>
      </c>
      <c r="AZ1810"/>
    </row>
    <row r="1811" spans="1:52" x14ac:dyDescent="0.15">
      <c r="A1811" s="1">
        <f t="shared" si="565"/>
        <v>1</v>
      </c>
      <c r="B1811" s="1" t="str">
        <f t="shared" si="566"/>
        <v>編成</v>
      </c>
      <c r="C1811" t="s">
        <v>3676</v>
      </c>
      <c r="D1811" s="1" t="str">
        <f>VLOOKUP($C1811,クラス一覧!$A:$J,10,FALSE)</f>
        <v>デザイン</v>
      </c>
      <c r="E1811" s="1">
        <f>VLOOKUP($C1811,クラス一覧!$A:$J,8,FALSE)</f>
        <v>9</v>
      </c>
      <c r="F1811" s="1" t="str">
        <f>VLOOKUP($C1811,クラス一覧!$A:$J,9,FALSE)</f>
        <v>瀧本</v>
      </c>
      <c r="G1811" s="1" t="str">
        <f>VLOOKUP($H1811,科目一覧!$A:$G,3,FALSE)</f>
        <v>グラフィックデザイン</v>
      </c>
      <c r="H1811" t="s">
        <v>1965</v>
      </c>
      <c r="I1811" s="1" t="str">
        <f>VLOOKUP($H1811,科目一覧!$A:$G,7,FALSE)</f>
        <v>渡辺</v>
      </c>
      <c r="J1811" s="1" t="str">
        <f>VLOOKUP($I1811,教員一覧!$A:$D,2,FALSE)</f>
        <v>デザイン</v>
      </c>
      <c r="K1811" s="1" t="str">
        <f>VLOOKUP($I1811,教員一覧!$A:$D,3,FALSE)</f>
        <v>　</v>
      </c>
      <c r="L1811" s="1" t="str">
        <f>VLOOKUP($I1811,教員一覧!$A:$D,4,FALSE)</f>
        <v>非常勤</v>
      </c>
      <c r="M1811" t="s">
        <v>3618</v>
      </c>
      <c r="N1811" t="s">
        <v>3789</v>
      </c>
      <c r="O1811" t="s">
        <v>3959</v>
      </c>
      <c r="P1811" t="s">
        <v>15</v>
      </c>
      <c r="Q1811">
        <v>1</v>
      </c>
      <c r="R1811">
        <v>2503</v>
      </c>
      <c r="S1811" s="1" t="str">
        <f>VLOOKUP($R1811,教室一覧!$A:$B,2,FALSE)</f>
        <v>普通教室</v>
      </c>
      <c r="T1811" s="1">
        <f>VLOOKUP($R1811,教室一覧!$A:$C,3,FALSE)</f>
        <v>36</v>
      </c>
      <c r="U1811" s="1" t="str">
        <f>VLOOKUP($R1811,教室一覧!$A:$D,4,FALSE)</f>
        <v>2号館</v>
      </c>
      <c r="V1811" s="1" t="str">
        <f>VLOOKUP($R1811,教室一覧!$A:$E,5,FALSE)</f>
        <v>5F</v>
      </c>
      <c r="W1811"/>
      <c r="X1811"/>
      <c r="Y1811" s="1" t="str">
        <f>VLOOKUP($O1811,教員一覧!$A:$D,2,FALSE)</f>
        <v>デザイン</v>
      </c>
      <c r="Z1811" s="1" t="str">
        <f>VLOOKUP($O1811,教員一覧!$A:$D,3,FALSE)</f>
        <v>　</v>
      </c>
      <c r="AA1811" s="1" t="str">
        <f>VLOOKUP($O1811,教員一覧!$A:$D,4,FALSE)</f>
        <v>非常勤</v>
      </c>
      <c r="AB1811" s="1" t="str">
        <f t="shared" si="567"/>
        <v/>
      </c>
      <c r="AC1811" s="14" t="s">
        <v>3618</v>
      </c>
      <c r="AD1811" s="14" t="s">
        <v>163</v>
      </c>
      <c r="AE1811" s="14" t="s">
        <v>1485</v>
      </c>
      <c r="AF1811" s="14" t="s">
        <v>15</v>
      </c>
      <c r="AG1811" s="14">
        <v>1</v>
      </c>
      <c r="AH1811" s="14">
        <v>2503</v>
      </c>
      <c r="AI1811" s="15" t="str">
        <f t="shared" si="568"/>
        <v/>
      </c>
      <c r="AJ1811" s="15" t="str">
        <f t="shared" si="569"/>
        <v/>
      </c>
      <c r="AK1811" s="15" t="str">
        <f t="shared" si="570"/>
        <v/>
      </c>
      <c r="AL1811" s="15" t="str">
        <f t="shared" si="571"/>
        <v/>
      </c>
      <c r="AM1811" s="15" t="str">
        <f t="shared" si="572"/>
        <v/>
      </c>
      <c r="AN1811" s="15" t="str">
        <f t="shared" si="573"/>
        <v/>
      </c>
      <c r="AO1811" s="15" t="str">
        <f t="shared" si="574"/>
        <v/>
      </c>
      <c r="AP1811" s="9" t="str">
        <f t="shared" si="575"/>
        <v>WD1A木1</v>
      </c>
      <c r="AQ1811" s="9">
        <f t="shared" si="576"/>
        <v>1</v>
      </c>
      <c r="AR1811" s="11" t="str">
        <f t="shared" si="577"/>
        <v>渡辺木1</v>
      </c>
      <c r="AS1811" s="11">
        <f t="shared" si="584"/>
        <v>0.5</v>
      </c>
      <c r="AT1811">
        <v>1</v>
      </c>
      <c r="AU1811" s="12">
        <f t="shared" si="578"/>
        <v>9</v>
      </c>
      <c r="AV1811" s="13" t="str">
        <f t="shared" si="579"/>
        <v>2503木1</v>
      </c>
      <c r="AW1811" s="13">
        <f t="shared" si="580"/>
        <v>0.5</v>
      </c>
      <c r="AX1811" s="18" t="str">
        <f t="shared" si="581"/>
        <v>WD1AUWEWD1A木12503</v>
      </c>
      <c r="AY1811" s="18">
        <f t="shared" si="582"/>
        <v>9</v>
      </c>
      <c r="AZ1811"/>
    </row>
    <row r="1812" spans="1:52" x14ac:dyDescent="0.15">
      <c r="A1812" s="1">
        <f t="shared" si="565"/>
        <v>1</v>
      </c>
      <c r="B1812" s="1" t="str">
        <f t="shared" si="566"/>
        <v>編成</v>
      </c>
      <c r="C1812" t="s">
        <v>3676</v>
      </c>
      <c r="D1812" s="1" t="str">
        <f>VLOOKUP($C1812,クラス一覧!$A:$J,10,FALSE)</f>
        <v>デザイン</v>
      </c>
      <c r="E1812" s="1">
        <f>VLOOKUP($C1812,クラス一覧!$A:$J,8,FALSE)</f>
        <v>9</v>
      </c>
      <c r="F1812" s="1" t="str">
        <f>VLOOKUP($C1812,クラス一覧!$A:$J,9,FALSE)</f>
        <v>瀧本</v>
      </c>
      <c r="G1812" s="1" t="str">
        <f>VLOOKUP($H1812,科目一覧!$A:$G,3,FALSE)</f>
        <v>グラフィックデザイン</v>
      </c>
      <c r="H1812" t="s">
        <v>1965</v>
      </c>
      <c r="I1812" s="1" t="str">
        <f>VLOOKUP($H1812,科目一覧!$A:$G,7,FALSE)</f>
        <v>渡辺</v>
      </c>
      <c r="J1812" s="1" t="str">
        <f>VLOOKUP($I1812,教員一覧!$A:$D,2,FALSE)</f>
        <v>デザイン</v>
      </c>
      <c r="K1812" s="1" t="str">
        <f>VLOOKUP($I1812,教員一覧!$A:$D,3,FALSE)</f>
        <v>　</v>
      </c>
      <c r="L1812" s="1" t="str">
        <f>VLOOKUP($I1812,教員一覧!$A:$D,4,FALSE)</f>
        <v>非常勤</v>
      </c>
      <c r="M1812" t="s">
        <v>3618</v>
      </c>
      <c r="N1812" t="s">
        <v>3789</v>
      </c>
      <c r="O1812" t="s">
        <v>3959</v>
      </c>
      <c r="P1812" t="s">
        <v>15</v>
      </c>
      <c r="Q1812">
        <v>2</v>
      </c>
      <c r="R1812">
        <v>2503</v>
      </c>
      <c r="S1812" s="1" t="str">
        <f>VLOOKUP($R1812,教室一覧!$A:$B,2,FALSE)</f>
        <v>普通教室</v>
      </c>
      <c r="T1812" s="1">
        <f>VLOOKUP($R1812,教室一覧!$A:$C,3,FALSE)</f>
        <v>36</v>
      </c>
      <c r="U1812" s="1" t="str">
        <f>VLOOKUP($R1812,教室一覧!$A:$D,4,FALSE)</f>
        <v>2号館</v>
      </c>
      <c r="V1812" s="1" t="str">
        <f>VLOOKUP($R1812,教室一覧!$A:$E,5,FALSE)</f>
        <v>5F</v>
      </c>
      <c r="W1812"/>
      <c r="X1812"/>
      <c r="Y1812" s="1" t="str">
        <f>VLOOKUP($O1812,教員一覧!$A:$D,2,FALSE)</f>
        <v>デザイン</v>
      </c>
      <c r="Z1812" s="1" t="str">
        <f>VLOOKUP($O1812,教員一覧!$A:$D,3,FALSE)</f>
        <v>　</v>
      </c>
      <c r="AA1812" s="1" t="str">
        <f>VLOOKUP($O1812,教員一覧!$A:$D,4,FALSE)</f>
        <v>非常勤</v>
      </c>
      <c r="AB1812" s="1" t="str">
        <f t="shared" si="567"/>
        <v/>
      </c>
      <c r="AC1812" s="14" t="s">
        <v>3618</v>
      </c>
      <c r="AD1812" s="14" t="s">
        <v>163</v>
      </c>
      <c r="AE1812" s="14" t="s">
        <v>1485</v>
      </c>
      <c r="AF1812" s="14" t="s">
        <v>15</v>
      </c>
      <c r="AG1812" s="14">
        <v>2</v>
      </c>
      <c r="AH1812" s="14">
        <v>2503</v>
      </c>
      <c r="AI1812" s="15" t="str">
        <f t="shared" si="568"/>
        <v/>
      </c>
      <c r="AJ1812" s="15" t="str">
        <f t="shared" si="569"/>
        <v/>
      </c>
      <c r="AK1812" s="15" t="str">
        <f t="shared" si="570"/>
        <v/>
      </c>
      <c r="AL1812" s="15" t="str">
        <f t="shared" si="571"/>
        <v/>
      </c>
      <c r="AM1812" s="15" t="str">
        <f t="shared" si="572"/>
        <v/>
      </c>
      <c r="AN1812" s="15" t="str">
        <f t="shared" si="573"/>
        <v/>
      </c>
      <c r="AO1812" s="15" t="str">
        <f t="shared" si="574"/>
        <v/>
      </c>
      <c r="AP1812" s="9" t="str">
        <f t="shared" si="575"/>
        <v>WD1A木2</v>
      </c>
      <c r="AQ1812" s="9">
        <f t="shared" si="576"/>
        <v>1</v>
      </c>
      <c r="AR1812" s="11" t="str">
        <f t="shared" si="577"/>
        <v>渡辺木2</v>
      </c>
      <c r="AS1812" s="11">
        <f t="shared" si="584"/>
        <v>0.5</v>
      </c>
      <c r="AT1812">
        <v>1</v>
      </c>
      <c r="AU1812" s="12">
        <f t="shared" si="578"/>
        <v>9</v>
      </c>
      <c r="AV1812" s="13" t="str">
        <f t="shared" si="579"/>
        <v>2503木2</v>
      </c>
      <c r="AW1812" s="13">
        <f t="shared" si="580"/>
        <v>0.5</v>
      </c>
      <c r="AX1812" s="18" t="str">
        <f t="shared" si="581"/>
        <v>WD1AUWEWD1A木22503</v>
      </c>
      <c r="AY1812" s="18">
        <f t="shared" si="582"/>
        <v>9</v>
      </c>
      <c r="AZ1812"/>
    </row>
    <row r="1813" spans="1:52" x14ac:dyDescent="0.15">
      <c r="A1813" s="1">
        <f t="shared" si="565"/>
        <v>1</v>
      </c>
      <c r="B1813" s="1" t="str">
        <f t="shared" si="566"/>
        <v>編成</v>
      </c>
      <c r="C1813" t="s">
        <v>3676</v>
      </c>
      <c r="D1813" s="1" t="str">
        <f>VLOOKUP($C1813,クラス一覧!$A:$J,10,FALSE)</f>
        <v>デザイン</v>
      </c>
      <c r="E1813" s="1">
        <f>VLOOKUP($C1813,クラス一覧!$A:$J,8,FALSE)</f>
        <v>9</v>
      </c>
      <c r="F1813" s="1" t="str">
        <f>VLOOKUP($C1813,クラス一覧!$A:$J,9,FALSE)</f>
        <v>瀧本</v>
      </c>
      <c r="G1813" s="1" t="str">
        <f>VLOOKUP($H1813,科目一覧!$A:$G,3,FALSE)</f>
        <v>グラフィックデザイン</v>
      </c>
      <c r="H1813" t="s">
        <v>1746</v>
      </c>
      <c r="I1813" s="1" t="str">
        <f>VLOOKUP($H1813,科目一覧!$A:$G,7,FALSE)</f>
        <v>宮﨑</v>
      </c>
      <c r="J1813" s="1" t="str">
        <f>VLOOKUP($I1813,教員一覧!$A:$D,2,FALSE)</f>
        <v>デザイン</v>
      </c>
      <c r="K1813" s="1" t="str">
        <f>VLOOKUP($I1813,教員一覧!$A:$D,3,FALSE)</f>
        <v>　</v>
      </c>
      <c r="L1813" s="1" t="str">
        <f>VLOOKUP($I1813,教員一覧!$A:$D,4,FALSE)</f>
        <v>専任</v>
      </c>
      <c r="M1813" t="s">
        <v>3617</v>
      </c>
      <c r="N1813" t="s">
        <v>3789</v>
      </c>
      <c r="O1813" t="s">
        <v>116</v>
      </c>
      <c r="P1813" t="s">
        <v>15</v>
      </c>
      <c r="Q1813">
        <v>3</v>
      </c>
      <c r="R1813">
        <v>2505</v>
      </c>
      <c r="S1813" s="1" t="str">
        <f>VLOOKUP($R1813,教室一覧!$A:$B,2,FALSE)</f>
        <v>ノート対応</v>
      </c>
      <c r="T1813" s="1">
        <f>VLOOKUP($R1813,教室一覧!$A:$C,3,FALSE)</f>
        <v>36</v>
      </c>
      <c r="U1813" s="1" t="str">
        <f>VLOOKUP($R1813,教室一覧!$A:$D,4,FALSE)</f>
        <v>2号館</v>
      </c>
      <c r="V1813" s="1" t="str">
        <f>VLOOKUP($R1813,教室一覧!$A:$E,5,FALSE)</f>
        <v>5F</v>
      </c>
      <c r="W1813"/>
      <c r="X1813"/>
      <c r="Y1813" s="1" t="str">
        <f>VLOOKUP($O1813,教員一覧!$A:$D,2,FALSE)</f>
        <v>デザイン</v>
      </c>
      <c r="Z1813" s="1" t="str">
        <f>VLOOKUP($O1813,教員一覧!$A:$D,3,FALSE)</f>
        <v>　</v>
      </c>
      <c r="AA1813" s="1" t="str">
        <f>VLOOKUP($O1813,教員一覧!$A:$D,4,FALSE)</f>
        <v>専任</v>
      </c>
      <c r="AB1813" s="1" t="str">
        <f t="shared" si="567"/>
        <v/>
      </c>
      <c r="AC1813" s="14" t="s">
        <v>3617</v>
      </c>
      <c r="AD1813" s="14" t="s">
        <v>163</v>
      </c>
      <c r="AE1813" s="14" t="s">
        <v>116</v>
      </c>
      <c r="AF1813" s="14" t="s">
        <v>15</v>
      </c>
      <c r="AG1813" s="14">
        <v>3</v>
      </c>
      <c r="AH1813" s="14">
        <v>2505</v>
      </c>
      <c r="AI1813" s="15" t="str">
        <f t="shared" si="568"/>
        <v/>
      </c>
      <c r="AJ1813" s="15" t="str">
        <f t="shared" si="569"/>
        <v/>
      </c>
      <c r="AK1813" s="15" t="str">
        <f t="shared" si="570"/>
        <v/>
      </c>
      <c r="AL1813" s="15" t="str">
        <f t="shared" si="571"/>
        <v/>
      </c>
      <c r="AM1813" s="15" t="str">
        <f t="shared" si="572"/>
        <v/>
      </c>
      <c r="AN1813" s="15" t="str">
        <f t="shared" si="573"/>
        <v/>
      </c>
      <c r="AO1813" s="15" t="str">
        <f t="shared" si="574"/>
        <v/>
      </c>
      <c r="AP1813" s="9" t="str">
        <f t="shared" si="575"/>
        <v>WD1A木3</v>
      </c>
      <c r="AQ1813" s="9">
        <f t="shared" si="576"/>
        <v>1</v>
      </c>
      <c r="AR1813" s="11" t="str">
        <f t="shared" si="577"/>
        <v>宮﨑木3</v>
      </c>
      <c r="AS1813" s="11">
        <f t="shared" si="584"/>
        <v>0.33333333333333331</v>
      </c>
      <c r="AT1813">
        <v>1</v>
      </c>
      <c r="AU1813" s="12">
        <f t="shared" si="578"/>
        <v>9</v>
      </c>
      <c r="AV1813" s="13" t="str">
        <f t="shared" si="579"/>
        <v>2505木3</v>
      </c>
      <c r="AW1813" s="13">
        <f t="shared" si="580"/>
        <v>0.33333333333333331</v>
      </c>
      <c r="AX1813" s="18" t="str">
        <f t="shared" si="581"/>
        <v>WD1AUCDWEWD1A木32505</v>
      </c>
      <c r="AY1813" s="18">
        <f t="shared" si="582"/>
        <v>9</v>
      </c>
      <c r="AZ1813"/>
    </row>
    <row r="1814" spans="1:52" x14ac:dyDescent="0.15">
      <c r="A1814" s="1">
        <f t="shared" si="565"/>
        <v>1</v>
      </c>
      <c r="B1814" s="1" t="str">
        <f t="shared" si="566"/>
        <v>編成</v>
      </c>
      <c r="C1814" t="s">
        <v>3676</v>
      </c>
      <c r="D1814" s="1" t="str">
        <f>VLOOKUP($C1814,クラス一覧!$A:$J,10,FALSE)</f>
        <v>デザイン</v>
      </c>
      <c r="E1814" s="1">
        <f>VLOOKUP($C1814,クラス一覧!$A:$J,8,FALSE)</f>
        <v>9</v>
      </c>
      <c r="F1814" s="1" t="str">
        <f>VLOOKUP($C1814,クラス一覧!$A:$J,9,FALSE)</f>
        <v>瀧本</v>
      </c>
      <c r="G1814" s="1" t="str">
        <f>VLOOKUP($H1814,科目一覧!$A:$G,3,FALSE)</f>
        <v>Webデザイン</v>
      </c>
      <c r="H1814" t="s">
        <v>1741</v>
      </c>
      <c r="I1814" s="1" t="str">
        <f>VLOOKUP($H1814,科目一覧!$A:$G,7,FALSE)</f>
        <v>坂倉</v>
      </c>
      <c r="J1814" s="1" t="str">
        <f>VLOOKUP($I1814,教員一覧!$A:$D,2,FALSE)</f>
        <v>デザイン</v>
      </c>
      <c r="K1814" s="1" t="str">
        <f>VLOOKUP($I1814,教員一覧!$A:$D,3,FALSE)</f>
        <v>　</v>
      </c>
      <c r="L1814" s="1" t="str">
        <f>VLOOKUP($I1814,教員一覧!$A:$D,4,FALSE)</f>
        <v>専任</v>
      </c>
      <c r="M1814" t="s">
        <v>3617</v>
      </c>
      <c r="N1814" t="s">
        <v>3789</v>
      </c>
      <c r="O1814" t="s">
        <v>80</v>
      </c>
      <c r="P1814" t="s">
        <v>15</v>
      </c>
      <c r="Q1814">
        <v>4</v>
      </c>
      <c r="R1814">
        <v>2505</v>
      </c>
      <c r="S1814" s="1" t="str">
        <f>VLOOKUP($R1814,教室一覧!$A:$B,2,FALSE)</f>
        <v>ノート対応</v>
      </c>
      <c r="T1814" s="1">
        <f>VLOOKUP($R1814,教室一覧!$A:$C,3,FALSE)</f>
        <v>36</v>
      </c>
      <c r="U1814" s="1" t="str">
        <f>VLOOKUP($R1814,教室一覧!$A:$D,4,FALSE)</f>
        <v>2号館</v>
      </c>
      <c r="V1814" s="1" t="str">
        <f>VLOOKUP($R1814,教室一覧!$A:$E,5,FALSE)</f>
        <v>5F</v>
      </c>
      <c r="W1814"/>
      <c r="X1814"/>
      <c r="Y1814" s="1" t="str">
        <f>VLOOKUP($O1814,教員一覧!$A:$D,2,FALSE)</f>
        <v>デザイン</v>
      </c>
      <c r="Z1814" s="1" t="str">
        <f>VLOOKUP($O1814,教員一覧!$A:$D,3,FALSE)</f>
        <v>　</v>
      </c>
      <c r="AA1814" s="1" t="str">
        <f>VLOOKUP($O1814,教員一覧!$A:$D,4,FALSE)</f>
        <v>専任</v>
      </c>
      <c r="AB1814" s="1" t="str">
        <f t="shared" si="567"/>
        <v/>
      </c>
      <c r="AC1814" s="14" t="s">
        <v>3617</v>
      </c>
      <c r="AD1814" s="14" t="s">
        <v>163</v>
      </c>
      <c r="AE1814" s="14" t="s">
        <v>80</v>
      </c>
      <c r="AF1814" s="14" t="s">
        <v>15</v>
      </c>
      <c r="AG1814" s="14">
        <v>4</v>
      </c>
      <c r="AH1814" s="14">
        <v>2505</v>
      </c>
      <c r="AI1814" s="15" t="str">
        <f t="shared" si="568"/>
        <v/>
      </c>
      <c r="AJ1814" s="15" t="str">
        <f t="shared" si="569"/>
        <v/>
      </c>
      <c r="AK1814" s="15" t="str">
        <f t="shared" si="570"/>
        <v/>
      </c>
      <c r="AL1814" s="15" t="str">
        <f t="shared" si="571"/>
        <v/>
      </c>
      <c r="AM1814" s="15" t="str">
        <f t="shared" si="572"/>
        <v/>
      </c>
      <c r="AN1814" s="15" t="str">
        <f t="shared" si="573"/>
        <v/>
      </c>
      <c r="AO1814" s="15" t="str">
        <f t="shared" si="574"/>
        <v/>
      </c>
      <c r="AP1814" s="9" t="str">
        <f t="shared" si="575"/>
        <v>WD1A木4</v>
      </c>
      <c r="AQ1814" s="9">
        <f t="shared" si="576"/>
        <v>0.5</v>
      </c>
      <c r="AR1814" s="11" t="str">
        <f t="shared" si="577"/>
        <v>坂倉木4</v>
      </c>
      <c r="AS1814" s="11">
        <f t="shared" si="584"/>
        <v>0.33333333333333331</v>
      </c>
      <c r="AT1814">
        <v>1</v>
      </c>
      <c r="AU1814" s="12">
        <f t="shared" si="578"/>
        <v>9</v>
      </c>
      <c r="AV1814" s="13" t="str">
        <f t="shared" si="579"/>
        <v>2505木4</v>
      </c>
      <c r="AW1814" s="13">
        <f t="shared" si="580"/>
        <v>0.16666666666666666</v>
      </c>
      <c r="AX1814" s="18" t="str">
        <f t="shared" si="581"/>
        <v>WD1AUCDWEWD1A木42505</v>
      </c>
      <c r="AY1814" s="18">
        <f t="shared" si="582"/>
        <v>4.5</v>
      </c>
      <c r="AZ1814"/>
    </row>
    <row r="1815" spans="1:52" x14ac:dyDescent="0.15">
      <c r="A1815" s="1">
        <f t="shared" si="565"/>
        <v>2</v>
      </c>
      <c r="B1815" s="1" t="str">
        <f t="shared" si="566"/>
        <v>編成</v>
      </c>
      <c r="C1815" t="s">
        <v>3671</v>
      </c>
      <c r="D1815" s="1" t="str">
        <f>VLOOKUP($C1815,クラス一覧!$A:$J,10,FALSE)</f>
        <v>デザイン</v>
      </c>
      <c r="E1815" s="1">
        <f>VLOOKUP($C1815,クラス一覧!$A:$J,8,FALSE)</f>
        <v>8</v>
      </c>
      <c r="F1815" s="1" t="str">
        <f>VLOOKUP($C1815,クラス一覧!$A:$J,9,FALSE)</f>
        <v>坂倉</v>
      </c>
      <c r="G1815" s="1" t="str">
        <f>VLOOKUP($H1815,科目一覧!$A:$G,3,FALSE)</f>
        <v>就職対策</v>
      </c>
      <c r="H1815" t="s">
        <v>1627</v>
      </c>
      <c r="I1815" s="1" t="str">
        <f>VLOOKUP($H1815,科目一覧!$A:$G,7,FALSE)</f>
        <v>黒川</v>
      </c>
      <c r="J1815" s="1" t="str">
        <f>VLOOKUP($I1815,教員一覧!$A:$D,2,FALSE)</f>
        <v>進路</v>
      </c>
      <c r="K1815" s="1" t="str">
        <f>VLOOKUP($I1815,教員一覧!$A:$D,3,FALSE)</f>
        <v>　</v>
      </c>
      <c r="L1815" s="1" t="str">
        <f>VLOOKUP($I1815,教員一覧!$A:$D,4,FALSE)</f>
        <v>専任</v>
      </c>
      <c r="M1815" t="s">
        <v>1787</v>
      </c>
      <c r="N1815" t="s">
        <v>3789</v>
      </c>
      <c r="O1815" t="s">
        <v>120</v>
      </c>
      <c r="P1815" t="s">
        <v>12</v>
      </c>
      <c r="Q1815">
        <v>2</v>
      </c>
      <c r="R1815">
        <v>2405</v>
      </c>
      <c r="S1815" s="1" t="str">
        <f>VLOOKUP($R1815,教室一覧!$A:$B,2,FALSE)</f>
        <v>ノート対応</v>
      </c>
      <c r="T1815" s="1">
        <f>VLOOKUP($R1815,教室一覧!$A:$C,3,FALSE)</f>
        <v>36</v>
      </c>
      <c r="U1815" s="1" t="str">
        <f>VLOOKUP($R1815,教室一覧!$A:$D,4,FALSE)</f>
        <v>2号館</v>
      </c>
      <c r="V1815" s="1" t="str">
        <f>VLOOKUP($R1815,教室一覧!$A:$E,5,FALSE)</f>
        <v>4F</v>
      </c>
      <c r="W1815"/>
      <c r="X1815"/>
      <c r="Y1815" s="1" t="str">
        <f>VLOOKUP($O1815,教員一覧!$A:$D,2,FALSE)</f>
        <v>進路</v>
      </c>
      <c r="Z1815" s="1" t="str">
        <f>VLOOKUP($O1815,教員一覧!$A:$D,3,FALSE)</f>
        <v>　</v>
      </c>
      <c r="AA1815" s="1" t="str">
        <f>VLOOKUP($O1815,教員一覧!$A:$D,4,FALSE)</f>
        <v>スタッフ</v>
      </c>
      <c r="AB1815" s="1" t="str">
        <f t="shared" si="567"/>
        <v/>
      </c>
      <c r="AC1815" s="14" t="s">
        <v>1787</v>
      </c>
      <c r="AD1815" s="14" t="s">
        <v>163</v>
      </c>
      <c r="AE1815" s="14" t="s">
        <v>120</v>
      </c>
      <c r="AF1815" s="14" t="s">
        <v>12</v>
      </c>
      <c r="AG1815" s="14">
        <v>2</v>
      </c>
      <c r="AH1815" s="14">
        <v>2405</v>
      </c>
      <c r="AI1815" s="15" t="str">
        <f t="shared" si="568"/>
        <v/>
      </c>
      <c r="AJ1815" s="15" t="str">
        <f t="shared" si="569"/>
        <v/>
      </c>
      <c r="AK1815" s="15" t="str">
        <f t="shared" si="570"/>
        <v/>
      </c>
      <c r="AL1815" s="15" t="str">
        <f t="shared" si="571"/>
        <v/>
      </c>
      <c r="AM1815" s="15" t="str">
        <f t="shared" si="572"/>
        <v/>
      </c>
      <c r="AN1815" s="15" t="str">
        <f t="shared" si="573"/>
        <v/>
      </c>
      <c r="AO1815" s="15" t="str">
        <f t="shared" si="574"/>
        <v/>
      </c>
      <c r="AP1815" s="9" t="str">
        <f t="shared" si="575"/>
        <v>WD2A火2</v>
      </c>
      <c r="AQ1815" s="9">
        <f t="shared" si="576"/>
        <v>1</v>
      </c>
      <c r="AR1815" s="11" t="str">
        <f t="shared" si="577"/>
        <v>杣田火2</v>
      </c>
      <c r="AS1815" s="11">
        <f t="shared" si="584"/>
        <v>0.33333333333333331</v>
      </c>
      <c r="AT1815">
        <v>1</v>
      </c>
      <c r="AU1815" s="12">
        <f t="shared" si="578"/>
        <v>8</v>
      </c>
      <c r="AV1815" s="13" t="str">
        <f t="shared" si="579"/>
        <v>2405火2</v>
      </c>
      <c r="AW1815" s="13">
        <f t="shared" si="580"/>
        <v>0.33333333333333331</v>
      </c>
      <c r="AX1815" s="18" t="str">
        <f t="shared" si="581"/>
        <v>WD2AUCDWD2DW3A火22405</v>
      </c>
      <c r="AY1815" s="18">
        <f t="shared" si="582"/>
        <v>8</v>
      </c>
      <c r="AZ1815"/>
    </row>
    <row r="1816" spans="1:52" x14ac:dyDescent="0.15">
      <c r="A1816" s="1">
        <f t="shared" si="565"/>
        <v>2</v>
      </c>
      <c r="B1816" s="1" t="str">
        <f t="shared" si="566"/>
        <v>編成</v>
      </c>
      <c r="C1816" t="s">
        <v>3671</v>
      </c>
      <c r="D1816" s="1" t="str">
        <f>VLOOKUP($C1816,クラス一覧!$A:$J,10,FALSE)</f>
        <v>デザイン</v>
      </c>
      <c r="E1816" s="1">
        <f>VLOOKUP($C1816,クラス一覧!$A:$J,8,FALSE)</f>
        <v>8</v>
      </c>
      <c r="F1816" s="1" t="str">
        <f>VLOOKUP($C1816,クラス一覧!$A:$J,9,FALSE)</f>
        <v>坂倉</v>
      </c>
      <c r="G1816" s="1" t="str">
        <f>VLOOKUP($H1816,科目一覧!$A:$G,3,FALSE)</f>
        <v>Webプログラミング</v>
      </c>
      <c r="H1816" t="s">
        <v>3097</v>
      </c>
      <c r="I1816" s="1" t="str">
        <f>VLOOKUP($H1816,科目一覧!$A:$G,7,FALSE)</f>
        <v>坂倉</v>
      </c>
      <c r="J1816" s="1" t="str">
        <f>VLOOKUP($I1816,教員一覧!$A:$D,2,FALSE)</f>
        <v>デザイン</v>
      </c>
      <c r="K1816" s="1" t="str">
        <f>VLOOKUP($I1816,教員一覧!$A:$D,3,FALSE)</f>
        <v>　</v>
      </c>
      <c r="L1816" s="1" t="str">
        <f>VLOOKUP($I1816,教員一覧!$A:$D,4,FALSE)</f>
        <v>専任</v>
      </c>
      <c r="M1816" t="s">
        <v>1751</v>
      </c>
      <c r="N1816" t="s">
        <v>3789</v>
      </c>
      <c r="O1816" t="s">
        <v>80</v>
      </c>
      <c r="P1816" t="s">
        <v>12</v>
      </c>
      <c r="Q1816">
        <v>3</v>
      </c>
      <c r="R1816">
        <v>2404</v>
      </c>
      <c r="S1816" s="1" t="str">
        <f>VLOOKUP($R1816,教室一覧!$A:$B,2,FALSE)</f>
        <v>ノート対応</v>
      </c>
      <c r="T1816" s="1">
        <f>VLOOKUP($R1816,教室一覧!$A:$C,3,FALSE)</f>
        <v>36</v>
      </c>
      <c r="U1816" s="1" t="str">
        <f>VLOOKUP($R1816,教室一覧!$A:$D,4,FALSE)</f>
        <v>2号館</v>
      </c>
      <c r="V1816" s="1" t="str">
        <f>VLOOKUP($R1816,教室一覧!$A:$E,5,FALSE)</f>
        <v>4F</v>
      </c>
      <c r="W1816"/>
      <c r="X1816"/>
      <c r="Y1816" s="1" t="str">
        <f>VLOOKUP($O1816,教員一覧!$A:$D,2,FALSE)</f>
        <v>デザイン</v>
      </c>
      <c r="Z1816" s="1" t="str">
        <f>VLOOKUP($O1816,教員一覧!$A:$D,3,FALSE)</f>
        <v>　</v>
      </c>
      <c r="AA1816" s="1" t="str">
        <f>VLOOKUP($O1816,教員一覧!$A:$D,4,FALSE)</f>
        <v>専任</v>
      </c>
      <c r="AB1816" s="1" t="str">
        <f t="shared" si="567"/>
        <v>担任</v>
      </c>
      <c r="AC1816" s="14" t="s">
        <v>1751</v>
      </c>
      <c r="AD1816" s="14" t="s">
        <v>163</v>
      </c>
      <c r="AE1816" s="14" t="s">
        <v>80</v>
      </c>
      <c r="AF1816" s="14" t="s">
        <v>12</v>
      </c>
      <c r="AG1816" s="14">
        <v>3</v>
      </c>
      <c r="AH1816" s="14">
        <v>2404</v>
      </c>
      <c r="AI1816" s="15" t="str">
        <f t="shared" si="568"/>
        <v/>
      </c>
      <c r="AJ1816" s="15" t="str">
        <f t="shared" si="569"/>
        <v/>
      </c>
      <c r="AK1816" s="15" t="str">
        <f t="shared" si="570"/>
        <v/>
      </c>
      <c r="AL1816" s="15" t="str">
        <f t="shared" si="571"/>
        <v/>
      </c>
      <c r="AM1816" s="15" t="str">
        <f t="shared" si="572"/>
        <v/>
      </c>
      <c r="AN1816" s="15" t="str">
        <f t="shared" si="573"/>
        <v/>
      </c>
      <c r="AO1816" s="15" t="str">
        <f t="shared" si="574"/>
        <v/>
      </c>
      <c r="AP1816" s="9" t="str">
        <f t="shared" si="575"/>
        <v>WD2A火3</v>
      </c>
      <c r="AQ1816" s="9">
        <f t="shared" si="576"/>
        <v>1</v>
      </c>
      <c r="AR1816" s="11" t="str">
        <f t="shared" si="577"/>
        <v>坂倉火3</v>
      </c>
      <c r="AS1816" s="11">
        <f t="shared" si="584"/>
        <v>0.5</v>
      </c>
      <c r="AT1816">
        <v>1</v>
      </c>
      <c r="AU1816" s="12">
        <f t="shared" si="578"/>
        <v>8</v>
      </c>
      <c r="AV1816" s="13" t="str">
        <f t="shared" si="579"/>
        <v>2404火3</v>
      </c>
      <c r="AW1816" s="13">
        <f t="shared" si="580"/>
        <v>0.5</v>
      </c>
      <c r="AX1816" s="18" t="str">
        <f t="shared" si="581"/>
        <v>WD2AUDWWD2A火32404</v>
      </c>
      <c r="AY1816" s="18">
        <f t="shared" si="582"/>
        <v>8</v>
      </c>
      <c r="AZ1816"/>
    </row>
    <row r="1817" spans="1:52" x14ac:dyDescent="0.15">
      <c r="A1817" s="1">
        <f t="shared" si="565"/>
        <v>2</v>
      </c>
      <c r="B1817" s="1" t="str">
        <f t="shared" si="566"/>
        <v>編成</v>
      </c>
      <c r="C1817" t="s">
        <v>3671</v>
      </c>
      <c r="D1817" s="1" t="str">
        <f>VLOOKUP($C1817,クラス一覧!$A:$J,10,FALSE)</f>
        <v>デザイン</v>
      </c>
      <c r="E1817" s="1">
        <f>VLOOKUP($C1817,クラス一覧!$A:$J,8,FALSE)</f>
        <v>8</v>
      </c>
      <c r="F1817" s="1" t="str">
        <f>VLOOKUP($C1817,クラス一覧!$A:$J,9,FALSE)</f>
        <v>坂倉</v>
      </c>
      <c r="G1817" s="1" t="str">
        <f>VLOOKUP($H1817,科目一覧!$A:$G,3,FALSE)</f>
        <v>Webプログラミング</v>
      </c>
      <c r="H1817" t="s">
        <v>3097</v>
      </c>
      <c r="I1817" s="1" t="str">
        <f>VLOOKUP($H1817,科目一覧!$A:$G,7,FALSE)</f>
        <v>坂倉</v>
      </c>
      <c r="J1817" s="1" t="str">
        <f>VLOOKUP($I1817,教員一覧!$A:$D,2,FALSE)</f>
        <v>デザイン</v>
      </c>
      <c r="K1817" s="1" t="str">
        <f>VLOOKUP($I1817,教員一覧!$A:$D,3,FALSE)</f>
        <v>　</v>
      </c>
      <c r="L1817" s="1" t="str">
        <f>VLOOKUP($I1817,教員一覧!$A:$D,4,FALSE)</f>
        <v>専任</v>
      </c>
      <c r="M1817" t="s">
        <v>1751</v>
      </c>
      <c r="N1817" t="s">
        <v>3789</v>
      </c>
      <c r="O1817" t="s">
        <v>80</v>
      </c>
      <c r="P1817" t="s">
        <v>12</v>
      </c>
      <c r="Q1817">
        <v>4</v>
      </c>
      <c r="R1817">
        <v>2404</v>
      </c>
      <c r="S1817" s="1" t="str">
        <f>VLOOKUP($R1817,教室一覧!$A:$B,2,FALSE)</f>
        <v>ノート対応</v>
      </c>
      <c r="T1817" s="1">
        <f>VLOOKUP($R1817,教室一覧!$A:$C,3,FALSE)</f>
        <v>36</v>
      </c>
      <c r="U1817" s="1" t="str">
        <f>VLOOKUP($R1817,教室一覧!$A:$D,4,FALSE)</f>
        <v>2号館</v>
      </c>
      <c r="V1817" s="1" t="str">
        <f>VLOOKUP($R1817,教室一覧!$A:$E,5,FALSE)</f>
        <v>4F</v>
      </c>
      <c r="W1817"/>
      <c r="X1817"/>
      <c r="Y1817" s="1" t="str">
        <f>VLOOKUP($O1817,教員一覧!$A:$D,2,FALSE)</f>
        <v>デザイン</v>
      </c>
      <c r="Z1817" s="1" t="str">
        <f>VLOOKUP($O1817,教員一覧!$A:$D,3,FALSE)</f>
        <v>　</v>
      </c>
      <c r="AA1817" s="1" t="str">
        <f>VLOOKUP($O1817,教員一覧!$A:$D,4,FALSE)</f>
        <v>専任</v>
      </c>
      <c r="AB1817" s="1" t="str">
        <f t="shared" si="567"/>
        <v>担任</v>
      </c>
      <c r="AC1817" s="14" t="s">
        <v>1751</v>
      </c>
      <c r="AD1817" s="14" t="s">
        <v>163</v>
      </c>
      <c r="AE1817" s="14" t="s">
        <v>80</v>
      </c>
      <c r="AF1817" s="14" t="s">
        <v>12</v>
      </c>
      <c r="AG1817" s="14">
        <v>4</v>
      </c>
      <c r="AH1817" s="14">
        <v>2404</v>
      </c>
      <c r="AI1817" s="15" t="str">
        <f t="shared" si="568"/>
        <v/>
      </c>
      <c r="AJ1817" s="15" t="str">
        <f t="shared" si="569"/>
        <v/>
      </c>
      <c r="AK1817" s="15" t="str">
        <f t="shared" si="570"/>
        <v/>
      </c>
      <c r="AL1817" s="15" t="str">
        <f t="shared" si="571"/>
        <v/>
      </c>
      <c r="AM1817" s="15" t="str">
        <f t="shared" si="572"/>
        <v/>
      </c>
      <c r="AN1817" s="15" t="str">
        <f t="shared" si="573"/>
        <v/>
      </c>
      <c r="AO1817" s="15" t="str">
        <f t="shared" si="574"/>
        <v/>
      </c>
      <c r="AP1817" s="9" t="str">
        <f t="shared" si="575"/>
        <v>WD2A火4</v>
      </c>
      <c r="AQ1817" s="9">
        <f t="shared" si="576"/>
        <v>1</v>
      </c>
      <c r="AR1817" s="11" t="str">
        <f t="shared" si="577"/>
        <v>坂倉火4</v>
      </c>
      <c r="AS1817" s="11">
        <f t="shared" si="584"/>
        <v>0.5</v>
      </c>
      <c r="AT1817">
        <v>1</v>
      </c>
      <c r="AU1817" s="12">
        <f t="shared" si="578"/>
        <v>8</v>
      </c>
      <c r="AV1817" s="13" t="str">
        <f t="shared" si="579"/>
        <v>2404火4</v>
      </c>
      <c r="AW1817" s="13">
        <f t="shared" si="580"/>
        <v>0.5</v>
      </c>
      <c r="AX1817" s="18" t="str">
        <f t="shared" si="581"/>
        <v>WD2AUDWWD2A火42404</v>
      </c>
      <c r="AY1817" s="18">
        <f t="shared" si="582"/>
        <v>8</v>
      </c>
      <c r="AZ1817"/>
    </row>
    <row r="1818" spans="1:52" x14ac:dyDescent="0.15">
      <c r="A1818" s="1">
        <f t="shared" si="565"/>
        <v>2</v>
      </c>
      <c r="B1818" s="1" t="str">
        <f t="shared" si="566"/>
        <v>編成</v>
      </c>
      <c r="C1818" t="s">
        <v>3671</v>
      </c>
      <c r="D1818" s="1" t="str">
        <f>VLOOKUP($C1818,クラス一覧!$A:$J,10,FALSE)</f>
        <v>デザイン</v>
      </c>
      <c r="E1818" s="1">
        <f>VLOOKUP($C1818,クラス一覧!$A:$J,8,FALSE)</f>
        <v>8</v>
      </c>
      <c r="F1818" s="1" t="str">
        <f>VLOOKUP($C1818,クラス一覧!$A:$J,9,FALSE)</f>
        <v>坂倉</v>
      </c>
      <c r="G1818" s="1" t="str">
        <f>VLOOKUP($H1818,科目一覧!$A:$G,3,FALSE)</f>
        <v>Webプログラミング</v>
      </c>
      <c r="H1818" t="s">
        <v>3108</v>
      </c>
      <c r="I1818" s="1" t="str">
        <f>VLOOKUP($H1818,科目一覧!$A:$G,7,FALSE)</f>
        <v>坂倉</v>
      </c>
      <c r="J1818" s="1" t="str">
        <f>VLOOKUP($I1818,教員一覧!$A:$D,2,FALSE)</f>
        <v>デザイン</v>
      </c>
      <c r="K1818" s="1" t="str">
        <f>VLOOKUP($I1818,教員一覧!$A:$D,3,FALSE)</f>
        <v>　</v>
      </c>
      <c r="L1818" s="1" t="str">
        <f>VLOOKUP($I1818,教員一覧!$A:$D,4,FALSE)</f>
        <v>専任</v>
      </c>
      <c r="M1818" t="s">
        <v>146</v>
      </c>
      <c r="N1818" t="s">
        <v>3789</v>
      </c>
      <c r="O1818" t="s">
        <v>80</v>
      </c>
      <c r="P1818" t="s">
        <v>17</v>
      </c>
      <c r="Q1818">
        <v>1</v>
      </c>
      <c r="R1818">
        <v>2403</v>
      </c>
      <c r="S1818" s="1" t="str">
        <f>VLOOKUP($R1818,教室一覧!$A:$B,2,FALSE)</f>
        <v>ノート対応</v>
      </c>
      <c r="T1818" s="1">
        <f>VLOOKUP($R1818,教室一覧!$A:$C,3,FALSE)</f>
        <v>36</v>
      </c>
      <c r="U1818" s="1" t="str">
        <f>VLOOKUP($R1818,教室一覧!$A:$D,4,FALSE)</f>
        <v>2号館</v>
      </c>
      <c r="V1818" s="1" t="str">
        <f>VLOOKUP($R1818,教室一覧!$A:$E,5,FALSE)</f>
        <v>4F</v>
      </c>
      <c r="W1818"/>
      <c r="X1818"/>
      <c r="Y1818" s="1" t="str">
        <f>VLOOKUP($O1818,教員一覧!$A:$D,2,FALSE)</f>
        <v>デザイン</v>
      </c>
      <c r="Z1818" s="1" t="str">
        <f>VLOOKUP($O1818,教員一覧!$A:$D,3,FALSE)</f>
        <v>　</v>
      </c>
      <c r="AA1818" s="1" t="str">
        <f>VLOOKUP($O1818,教員一覧!$A:$D,4,FALSE)</f>
        <v>専任</v>
      </c>
      <c r="AB1818" s="1" t="str">
        <f t="shared" si="567"/>
        <v>担任</v>
      </c>
      <c r="AC1818" s="14" t="s">
        <v>146</v>
      </c>
      <c r="AD1818" s="14" t="s">
        <v>163</v>
      </c>
      <c r="AE1818" s="14" t="s">
        <v>80</v>
      </c>
      <c r="AF1818" s="14" t="s">
        <v>17</v>
      </c>
      <c r="AG1818" s="14">
        <v>1</v>
      </c>
      <c r="AH1818" s="14">
        <v>2403</v>
      </c>
      <c r="AI1818" s="15" t="str">
        <f t="shared" si="568"/>
        <v/>
      </c>
      <c r="AJ1818" s="15" t="str">
        <f t="shared" si="569"/>
        <v/>
      </c>
      <c r="AK1818" s="15" t="str">
        <f t="shared" si="570"/>
        <v/>
      </c>
      <c r="AL1818" s="15" t="str">
        <f t="shared" si="571"/>
        <v/>
      </c>
      <c r="AM1818" s="15" t="str">
        <f t="shared" si="572"/>
        <v/>
      </c>
      <c r="AN1818" s="15" t="str">
        <f t="shared" si="573"/>
        <v/>
      </c>
      <c r="AO1818" s="15" t="str">
        <f t="shared" si="574"/>
        <v/>
      </c>
      <c r="AP1818" s="9" t="str">
        <f t="shared" si="575"/>
        <v>WD2A金1</v>
      </c>
      <c r="AQ1818" s="9">
        <f t="shared" si="576"/>
        <v>0.5</v>
      </c>
      <c r="AR1818" s="11" t="str">
        <f t="shared" si="577"/>
        <v>坂倉金1</v>
      </c>
      <c r="AS1818" s="11">
        <f t="shared" si="584"/>
        <v>0.5</v>
      </c>
      <c r="AT1818">
        <v>1</v>
      </c>
      <c r="AU1818" s="12">
        <f t="shared" si="578"/>
        <v>8</v>
      </c>
      <c r="AV1818" s="13" t="str">
        <f t="shared" si="579"/>
        <v>2403金1</v>
      </c>
      <c r="AW1818" s="13">
        <f t="shared" si="580"/>
        <v>0.25</v>
      </c>
      <c r="AX1818" s="18" t="str">
        <f t="shared" si="581"/>
        <v>WD2AUWD2DW3A金12403</v>
      </c>
      <c r="AY1818" s="18">
        <f t="shared" si="582"/>
        <v>4</v>
      </c>
      <c r="AZ1818"/>
    </row>
    <row r="1819" spans="1:52" x14ac:dyDescent="0.15">
      <c r="A1819" s="1">
        <f t="shared" si="565"/>
        <v>2</v>
      </c>
      <c r="B1819" s="1" t="str">
        <f t="shared" si="566"/>
        <v>編成</v>
      </c>
      <c r="C1819" t="s">
        <v>3671</v>
      </c>
      <c r="D1819" s="1" t="str">
        <f>VLOOKUP($C1819,クラス一覧!$A:$J,10,FALSE)</f>
        <v>デザイン</v>
      </c>
      <c r="E1819" s="1">
        <f>VLOOKUP($C1819,クラス一覧!$A:$J,8,FALSE)</f>
        <v>8</v>
      </c>
      <c r="F1819" s="1" t="str">
        <f>VLOOKUP($C1819,クラス一覧!$A:$J,9,FALSE)</f>
        <v>坂倉</v>
      </c>
      <c r="G1819" s="1" t="str">
        <f>VLOOKUP($H1819,科目一覧!$A:$G,3,FALSE)</f>
        <v>Webプログラミング</v>
      </c>
      <c r="H1819" t="s">
        <v>3108</v>
      </c>
      <c r="I1819" s="1" t="str">
        <f>VLOOKUP($H1819,科目一覧!$A:$G,7,FALSE)</f>
        <v>坂倉</v>
      </c>
      <c r="J1819" s="1" t="str">
        <f>VLOOKUP($I1819,教員一覧!$A:$D,2,FALSE)</f>
        <v>デザイン</v>
      </c>
      <c r="K1819" s="1" t="str">
        <f>VLOOKUP($I1819,教員一覧!$A:$D,3,FALSE)</f>
        <v>　</v>
      </c>
      <c r="L1819" s="1" t="str">
        <f>VLOOKUP($I1819,教員一覧!$A:$D,4,FALSE)</f>
        <v>専任</v>
      </c>
      <c r="M1819" t="s">
        <v>146</v>
      </c>
      <c r="N1819" t="s">
        <v>3789</v>
      </c>
      <c r="O1819" t="s">
        <v>80</v>
      </c>
      <c r="P1819" t="s">
        <v>17</v>
      </c>
      <c r="Q1819">
        <v>2</v>
      </c>
      <c r="R1819">
        <v>2403</v>
      </c>
      <c r="S1819" s="1" t="str">
        <f>VLOOKUP($R1819,教室一覧!$A:$B,2,FALSE)</f>
        <v>ノート対応</v>
      </c>
      <c r="T1819" s="1">
        <f>VLOOKUP($R1819,教室一覧!$A:$C,3,FALSE)</f>
        <v>36</v>
      </c>
      <c r="U1819" s="1" t="str">
        <f>VLOOKUP($R1819,教室一覧!$A:$D,4,FALSE)</f>
        <v>2号館</v>
      </c>
      <c r="V1819" s="1" t="str">
        <f>VLOOKUP($R1819,教室一覧!$A:$E,5,FALSE)</f>
        <v>4F</v>
      </c>
      <c r="W1819"/>
      <c r="X1819"/>
      <c r="Y1819" s="1" t="str">
        <f>VLOOKUP($O1819,教員一覧!$A:$D,2,FALSE)</f>
        <v>デザイン</v>
      </c>
      <c r="Z1819" s="1" t="str">
        <f>VLOOKUP($O1819,教員一覧!$A:$D,3,FALSE)</f>
        <v>　</v>
      </c>
      <c r="AA1819" s="1" t="str">
        <f>VLOOKUP($O1819,教員一覧!$A:$D,4,FALSE)</f>
        <v>専任</v>
      </c>
      <c r="AB1819" s="1" t="str">
        <f t="shared" si="567"/>
        <v>担任</v>
      </c>
      <c r="AC1819" s="14" t="s">
        <v>146</v>
      </c>
      <c r="AD1819" s="14" t="s">
        <v>163</v>
      </c>
      <c r="AE1819" s="14" t="s">
        <v>80</v>
      </c>
      <c r="AF1819" s="14" t="s">
        <v>17</v>
      </c>
      <c r="AG1819" s="14">
        <v>2</v>
      </c>
      <c r="AH1819" s="14">
        <v>2403</v>
      </c>
      <c r="AI1819" s="15" t="str">
        <f t="shared" si="568"/>
        <v/>
      </c>
      <c r="AJ1819" s="15" t="str">
        <f t="shared" si="569"/>
        <v/>
      </c>
      <c r="AK1819" s="15" t="str">
        <f t="shared" si="570"/>
        <v/>
      </c>
      <c r="AL1819" s="15" t="str">
        <f t="shared" si="571"/>
        <v/>
      </c>
      <c r="AM1819" s="15" t="str">
        <f t="shared" si="572"/>
        <v/>
      </c>
      <c r="AN1819" s="15" t="str">
        <f t="shared" si="573"/>
        <v/>
      </c>
      <c r="AO1819" s="15" t="str">
        <f t="shared" si="574"/>
        <v/>
      </c>
      <c r="AP1819" s="9" t="str">
        <f t="shared" si="575"/>
        <v>WD2A金2</v>
      </c>
      <c r="AQ1819" s="9">
        <f t="shared" si="576"/>
        <v>0.5</v>
      </c>
      <c r="AR1819" s="11" t="str">
        <f t="shared" si="577"/>
        <v>坂倉金2</v>
      </c>
      <c r="AS1819" s="11">
        <f t="shared" si="584"/>
        <v>0.5</v>
      </c>
      <c r="AT1819">
        <v>1</v>
      </c>
      <c r="AU1819" s="12">
        <f t="shared" si="578"/>
        <v>8</v>
      </c>
      <c r="AV1819" s="13" t="str">
        <f t="shared" si="579"/>
        <v>2403金2</v>
      </c>
      <c r="AW1819" s="13">
        <f t="shared" si="580"/>
        <v>0.25</v>
      </c>
      <c r="AX1819" s="18" t="str">
        <f t="shared" si="581"/>
        <v>WD2AUWD2DW3A金22403</v>
      </c>
      <c r="AY1819" s="18">
        <f t="shared" si="582"/>
        <v>4</v>
      </c>
      <c r="AZ1819"/>
    </row>
    <row r="1820" spans="1:52" x14ac:dyDescent="0.15">
      <c r="A1820" s="1">
        <f t="shared" si="565"/>
        <v>2</v>
      </c>
      <c r="B1820" s="1" t="str">
        <f t="shared" si="566"/>
        <v>編成</v>
      </c>
      <c r="C1820" t="s">
        <v>3671</v>
      </c>
      <c r="D1820" s="1" t="str">
        <f>VLOOKUP($C1820,クラス一覧!$A:$J,10,FALSE)</f>
        <v>デザイン</v>
      </c>
      <c r="E1820" s="1">
        <f>VLOOKUP($C1820,クラス一覧!$A:$J,8,FALSE)</f>
        <v>8</v>
      </c>
      <c r="F1820" s="1" t="str">
        <f>VLOOKUP($C1820,クラス一覧!$A:$J,9,FALSE)</f>
        <v>坂倉</v>
      </c>
      <c r="G1820" s="1" t="str">
        <f>VLOOKUP($H1820,科目一覧!$A:$G,3,FALSE)</f>
        <v>Webデザイン</v>
      </c>
      <c r="H1820" t="s">
        <v>3107</v>
      </c>
      <c r="I1820" s="1" t="str">
        <f>VLOOKUP($H1820,科目一覧!$A:$G,7,FALSE)</f>
        <v>辻</v>
      </c>
      <c r="J1820" s="1" t="str">
        <f>VLOOKUP($I1820,教員一覧!$A:$D,2,FALSE)</f>
        <v>デザイン</v>
      </c>
      <c r="K1820" s="1" t="str">
        <f>VLOOKUP($I1820,教員一覧!$A:$D,3,FALSE)</f>
        <v>　</v>
      </c>
      <c r="L1820" s="1" t="str">
        <f>VLOOKUP($I1820,教員一覧!$A:$D,4,FALSE)</f>
        <v>専任</v>
      </c>
      <c r="M1820" t="s">
        <v>146</v>
      </c>
      <c r="N1820" t="s">
        <v>3789</v>
      </c>
      <c r="O1820" t="s">
        <v>137</v>
      </c>
      <c r="P1820" t="s">
        <v>9</v>
      </c>
      <c r="Q1820">
        <v>1</v>
      </c>
      <c r="R1820">
        <v>2403</v>
      </c>
      <c r="S1820" s="1" t="str">
        <f>VLOOKUP($R1820,教室一覧!$A:$B,2,FALSE)</f>
        <v>ノート対応</v>
      </c>
      <c r="T1820" s="1">
        <f>VLOOKUP($R1820,教室一覧!$A:$C,3,FALSE)</f>
        <v>36</v>
      </c>
      <c r="U1820" s="1" t="str">
        <f>VLOOKUP($R1820,教室一覧!$A:$D,4,FALSE)</f>
        <v>2号館</v>
      </c>
      <c r="V1820" s="1" t="str">
        <f>VLOOKUP($R1820,教室一覧!$A:$E,5,FALSE)</f>
        <v>4F</v>
      </c>
      <c r="W1820"/>
      <c r="X1820"/>
      <c r="Y1820" s="1" t="str">
        <f>VLOOKUP($O1820,教員一覧!$A:$D,2,FALSE)</f>
        <v>デザイン</v>
      </c>
      <c r="Z1820" s="1" t="str">
        <f>VLOOKUP($O1820,教員一覧!$A:$D,3,FALSE)</f>
        <v>　</v>
      </c>
      <c r="AA1820" s="1" t="str">
        <f>VLOOKUP($O1820,教員一覧!$A:$D,4,FALSE)</f>
        <v>専任</v>
      </c>
      <c r="AB1820" s="1" t="str">
        <f t="shared" si="567"/>
        <v/>
      </c>
      <c r="AC1820" s="14" t="s">
        <v>146</v>
      </c>
      <c r="AD1820" s="14" t="s">
        <v>163</v>
      </c>
      <c r="AE1820" s="14" t="s">
        <v>137</v>
      </c>
      <c r="AF1820" s="14" t="s">
        <v>9</v>
      </c>
      <c r="AG1820" s="14">
        <v>1</v>
      </c>
      <c r="AH1820" s="14">
        <v>2403</v>
      </c>
      <c r="AI1820" s="15" t="str">
        <f t="shared" si="568"/>
        <v/>
      </c>
      <c r="AJ1820" s="15" t="str">
        <f t="shared" si="569"/>
        <v/>
      </c>
      <c r="AK1820" s="15" t="str">
        <f t="shared" si="570"/>
        <v/>
      </c>
      <c r="AL1820" s="15" t="str">
        <f t="shared" si="571"/>
        <v/>
      </c>
      <c r="AM1820" s="15" t="str">
        <f t="shared" si="572"/>
        <v/>
      </c>
      <c r="AN1820" s="15" t="str">
        <f t="shared" si="573"/>
        <v/>
      </c>
      <c r="AO1820" s="15" t="str">
        <f t="shared" si="574"/>
        <v/>
      </c>
      <c r="AP1820" s="9" t="str">
        <f t="shared" si="575"/>
        <v>WD2A月1</v>
      </c>
      <c r="AQ1820" s="9">
        <f t="shared" si="576"/>
        <v>1</v>
      </c>
      <c r="AR1820" s="11" t="str">
        <f t="shared" si="577"/>
        <v>辻月1</v>
      </c>
      <c r="AS1820" s="11">
        <f t="shared" si="584"/>
        <v>0.5</v>
      </c>
      <c r="AT1820">
        <v>1</v>
      </c>
      <c r="AU1820" s="12">
        <f t="shared" si="578"/>
        <v>8</v>
      </c>
      <c r="AV1820" s="13" t="str">
        <f t="shared" si="579"/>
        <v>2403月1</v>
      </c>
      <c r="AW1820" s="13">
        <f t="shared" si="580"/>
        <v>0.5</v>
      </c>
      <c r="AX1820" s="18" t="str">
        <f t="shared" si="581"/>
        <v>WD2AUWD2DW3A月12403</v>
      </c>
      <c r="AY1820" s="18">
        <f t="shared" si="582"/>
        <v>8</v>
      </c>
      <c r="AZ1820"/>
    </row>
    <row r="1821" spans="1:52" x14ac:dyDescent="0.15">
      <c r="A1821" s="1">
        <f t="shared" si="565"/>
        <v>2</v>
      </c>
      <c r="B1821" s="1" t="str">
        <f t="shared" si="566"/>
        <v>編成</v>
      </c>
      <c r="C1821" t="s">
        <v>3671</v>
      </c>
      <c r="D1821" s="1" t="str">
        <f>VLOOKUP($C1821,クラス一覧!$A:$J,10,FALSE)</f>
        <v>デザイン</v>
      </c>
      <c r="E1821" s="1">
        <f>VLOOKUP($C1821,クラス一覧!$A:$J,8,FALSE)</f>
        <v>8</v>
      </c>
      <c r="F1821" s="1" t="str">
        <f>VLOOKUP($C1821,クラス一覧!$A:$J,9,FALSE)</f>
        <v>坂倉</v>
      </c>
      <c r="G1821" s="1" t="str">
        <f>VLOOKUP($H1821,科目一覧!$A:$G,3,FALSE)</f>
        <v>Webデザイン</v>
      </c>
      <c r="H1821" t="s">
        <v>3107</v>
      </c>
      <c r="I1821" s="1" t="str">
        <f>VLOOKUP($H1821,科目一覧!$A:$G,7,FALSE)</f>
        <v>辻</v>
      </c>
      <c r="J1821" s="1" t="str">
        <f>VLOOKUP($I1821,教員一覧!$A:$D,2,FALSE)</f>
        <v>デザイン</v>
      </c>
      <c r="K1821" s="1" t="str">
        <f>VLOOKUP($I1821,教員一覧!$A:$D,3,FALSE)</f>
        <v>　</v>
      </c>
      <c r="L1821" s="1" t="str">
        <f>VLOOKUP($I1821,教員一覧!$A:$D,4,FALSE)</f>
        <v>専任</v>
      </c>
      <c r="M1821" t="s">
        <v>146</v>
      </c>
      <c r="N1821" t="s">
        <v>3789</v>
      </c>
      <c r="O1821" t="s">
        <v>137</v>
      </c>
      <c r="P1821" t="s">
        <v>9</v>
      </c>
      <c r="Q1821">
        <v>2</v>
      </c>
      <c r="R1821">
        <v>2403</v>
      </c>
      <c r="S1821" s="1" t="str">
        <f>VLOOKUP($R1821,教室一覧!$A:$B,2,FALSE)</f>
        <v>ノート対応</v>
      </c>
      <c r="T1821" s="1">
        <f>VLOOKUP($R1821,教室一覧!$A:$C,3,FALSE)</f>
        <v>36</v>
      </c>
      <c r="U1821" s="1" t="str">
        <f>VLOOKUP($R1821,教室一覧!$A:$D,4,FALSE)</f>
        <v>2号館</v>
      </c>
      <c r="V1821" s="1" t="str">
        <f>VLOOKUP($R1821,教室一覧!$A:$E,5,FALSE)</f>
        <v>4F</v>
      </c>
      <c r="W1821"/>
      <c r="X1821"/>
      <c r="Y1821" s="1" t="str">
        <f>VLOOKUP($O1821,教員一覧!$A:$D,2,FALSE)</f>
        <v>デザイン</v>
      </c>
      <c r="Z1821" s="1" t="str">
        <f>VLOOKUP($O1821,教員一覧!$A:$D,3,FALSE)</f>
        <v>　</v>
      </c>
      <c r="AA1821" s="1" t="str">
        <f>VLOOKUP($O1821,教員一覧!$A:$D,4,FALSE)</f>
        <v>専任</v>
      </c>
      <c r="AB1821" s="1" t="str">
        <f t="shared" si="567"/>
        <v/>
      </c>
      <c r="AC1821" s="14" t="s">
        <v>146</v>
      </c>
      <c r="AD1821" s="14" t="s">
        <v>163</v>
      </c>
      <c r="AE1821" s="14" t="s">
        <v>137</v>
      </c>
      <c r="AF1821" s="14" t="s">
        <v>9</v>
      </c>
      <c r="AG1821" s="14">
        <v>2</v>
      </c>
      <c r="AH1821" s="14">
        <v>2403</v>
      </c>
      <c r="AI1821" s="15" t="str">
        <f t="shared" si="568"/>
        <v/>
      </c>
      <c r="AJ1821" s="15" t="str">
        <f t="shared" si="569"/>
        <v/>
      </c>
      <c r="AK1821" s="15" t="str">
        <f t="shared" si="570"/>
        <v/>
      </c>
      <c r="AL1821" s="15" t="str">
        <f t="shared" si="571"/>
        <v/>
      </c>
      <c r="AM1821" s="15" t="str">
        <f t="shared" si="572"/>
        <v/>
      </c>
      <c r="AN1821" s="15" t="str">
        <f t="shared" si="573"/>
        <v/>
      </c>
      <c r="AO1821" s="15" t="str">
        <f t="shared" si="574"/>
        <v/>
      </c>
      <c r="AP1821" s="9" t="str">
        <f t="shared" si="575"/>
        <v>WD2A月2</v>
      </c>
      <c r="AQ1821" s="9">
        <f t="shared" si="576"/>
        <v>1</v>
      </c>
      <c r="AR1821" s="11" t="str">
        <f t="shared" si="577"/>
        <v>辻月2</v>
      </c>
      <c r="AS1821" s="11">
        <f t="shared" si="584"/>
        <v>0.5</v>
      </c>
      <c r="AT1821">
        <v>1</v>
      </c>
      <c r="AU1821" s="12">
        <f t="shared" si="578"/>
        <v>8</v>
      </c>
      <c r="AV1821" s="13" t="str">
        <f t="shared" si="579"/>
        <v>2403月2</v>
      </c>
      <c r="AW1821" s="13">
        <f t="shared" si="580"/>
        <v>0.5</v>
      </c>
      <c r="AX1821" s="18" t="str">
        <f t="shared" si="581"/>
        <v>WD2AUWD2DW3A月22403</v>
      </c>
      <c r="AY1821" s="18">
        <f t="shared" si="582"/>
        <v>8</v>
      </c>
      <c r="AZ1821"/>
    </row>
    <row r="1822" spans="1:52" x14ac:dyDescent="0.15">
      <c r="A1822" s="1">
        <f t="shared" si="565"/>
        <v>2</v>
      </c>
      <c r="B1822" s="1" t="str">
        <f t="shared" si="566"/>
        <v>編成</v>
      </c>
      <c r="C1822" t="s">
        <v>3671</v>
      </c>
      <c r="D1822" s="1" t="str">
        <f>VLOOKUP($C1822,クラス一覧!$A:$J,10,FALSE)</f>
        <v>デザイン</v>
      </c>
      <c r="E1822" s="1">
        <f>VLOOKUP($C1822,クラス一覧!$A:$J,8,FALSE)</f>
        <v>8</v>
      </c>
      <c r="F1822" s="1" t="str">
        <f>VLOOKUP($C1822,クラス一覧!$A:$J,9,FALSE)</f>
        <v>坂倉</v>
      </c>
      <c r="G1822" s="1" t="str">
        <f>VLOOKUP($H1822,科目一覧!$A:$G,3,FALSE)</f>
        <v>SHR</v>
      </c>
      <c r="H1822" t="s">
        <v>3720</v>
      </c>
      <c r="I1822" s="1">
        <f>VLOOKUP($H1822,科目一覧!$A:$G,7,FALSE)</f>
        <v>0</v>
      </c>
      <c r="J1822" s="1" t="e">
        <f>VLOOKUP($I1822,教員一覧!$A:$D,2,FALSE)</f>
        <v>#N/A</v>
      </c>
      <c r="K1822" s="1" t="e">
        <f>VLOOKUP($I1822,教員一覧!$A:$D,3,FALSE)</f>
        <v>#N/A</v>
      </c>
      <c r="L1822" s="1" t="e">
        <f>VLOOKUP($I1822,教員一覧!$A:$D,4,FALSE)</f>
        <v>#N/A</v>
      </c>
      <c r="M1822" t="s">
        <v>3727</v>
      </c>
      <c r="N1822" t="s">
        <v>3789</v>
      </c>
      <c r="O1822" t="s">
        <v>80</v>
      </c>
      <c r="P1822" t="s">
        <v>9</v>
      </c>
      <c r="Q1822">
        <v>5</v>
      </c>
      <c r="R1822">
        <v>3203</v>
      </c>
      <c r="S1822" s="1" t="str">
        <f>VLOOKUP($R1822,教室一覧!$A:$B,2,FALSE)</f>
        <v>普通教室</v>
      </c>
      <c r="T1822" s="1">
        <f>VLOOKUP($R1822,教室一覧!$A:$C,3,FALSE)</f>
        <v>36</v>
      </c>
      <c r="U1822" s="1" t="str">
        <f>VLOOKUP($R1822,教室一覧!$A:$D,4,FALSE)</f>
        <v>3号館</v>
      </c>
      <c r="V1822" s="1" t="str">
        <f>VLOOKUP($R1822,教室一覧!$A:$E,5,FALSE)</f>
        <v>2F</v>
      </c>
      <c r="W1822"/>
      <c r="X1822"/>
      <c r="Y1822" s="1" t="str">
        <f>VLOOKUP($O1822,教員一覧!$A:$D,2,FALSE)</f>
        <v>デザイン</v>
      </c>
      <c r="Z1822" s="1" t="str">
        <f>VLOOKUP($O1822,教員一覧!$A:$D,3,FALSE)</f>
        <v>　</v>
      </c>
      <c r="AA1822" s="1" t="str">
        <f>VLOOKUP($O1822,教員一覧!$A:$D,4,FALSE)</f>
        <v>専任</v>
      </c>
      <c r="AB1822" s="1" t="str">
        <f t="shared" si="567"/>
        <v>担任</v>
      </c>
      <c r="AC1822" s="14" t="s">
        <v>146</v>
      </c>
      <c r="AD1822" s="14" t="s">
        <v>163</v>
      </c>
      <c r="AE1822" s="14" t="s">
        <v>80</v>
      </c>
      <c r="AF1822" s="14" t="s">
        <v>9</v>
      </c>
      <c r="AG1822" s="14">
        <v>5</v>
      </c>
      <c r="AH1822" s="14">
        <v>3203</v>
      </c>
      <c r="AI1822" s="15" t="str">
        <f t="shared" si="568"/>
        <v/>
      </c>
      <c r="AJ1822" s="15" t="str">
        <f t="shared" si="569"/>
        <v/>
      </c>
      <c r="AK1822" s="15" t="str">
        <f t="shared" si="570"/>
        <v/>
      </c>
      <c r="AL1822" s="15" t="str">
        <f t="shared" si="571"/>
        <v/>
      </c>
      <c r="AM1822" s="15" t="str">
        <f t="shared" si="572"/>
        <v/>
      </c>
      <c r="AN1822" s="15" t="str">
        <f t="shared" si="573"/>
        <v/>
      </c>
      <c r="AO1822" s="15" t="str">
        <f t="shared" si="574"/>
        <v/>
      </c>
      <c r="AP1822" s="9" t="str">
        <f t="shared" si="575"/>
        <v>WD2A月5</v>
      </c>
      <c r="AQ1822" s="9">
        <f t="shared" si="576"/>
        <v>1</v>
      </c>
      <c r="AR1822" s="11" t="str">
        <f t="shared" si="577"/>
        <v>坂倉月5</v>
      </c>
      <c r="AS1822" s="11">
        <v>0</v>
      </c>
      <c r="AT1822">
        <v>1</v>
      </c>
      <c r="AU1822" s="12">
        <f t="shared" si="578"/>
        <v>8</v>
      </c>
      <c r="AV1822" s="13" t="str">
        <f t="shared" si="579"/>
        <v>3203月5</v>
      </c>
      <c r="AW1822" s="13">
        <f t="shared" si="580"/>
        <v>0.5</v>
      </c>
      <c r="AX1822" s="18" t="str">
        <f t="shared" si="581"/>
        <v>WD2AUWD2DW3A月53203</v>
      </c>
      <c r="AY1822" s="18">
        <f t="shared" si="582"/>
        <v>8</v>
      </c>
      <c r="AZ1822"/>
    </row>
    <row r="1823" spans="1:52" x14ac:dyDescent="0.15">
      <c r="A1823" s="1">
        <f t="shared" si="565"/>
        <v>2</v>
      </c>
      <c r="B1823" s="1" t="str">
        <f t="shared" si="566"/>
        <v>編成</v>
      </c>
      <c r="C1823" t="s">
        <v>3671</v>
      </c>
      <c r="D1823" s="1" t="str">
        <f>VLOOKUP($C1823,クラス一覧!$A:$J,10,FALSE)</f>
        <v>デザイン</v>
      </c>
      <c r="E1823" s="1">
        <f>VLOOKUP($C1823,クラス一覧!$A:$J,8,FALSE)</f>
        <v>8</v>
      </c>
      <c r="F1823" s="1" t="str">
        <f>VLOOKUP($C1823,クラス一覧!$A:$J,9,FALSE)</f>
        <v>坂倉</v>
      </c>
      <c r="G1823" s="1" t="str">
        <f>VLOOKUP($H1823,科目一覧!$A:$G,3,FALSE)</f>
        <v>Webデザイン</v>
      </c>
      <c r="H1823" t="s">
        <v>1752</v>
      </c>
      <c r="I1823" s="1" t="str">
        <f>VLOOKUP($H1823,科目一覧!$A:$G,7,FALSE)</f>
        <v>瀧本</v>
      </c>
      <c r="J1823" s="1" t="str">
        <f>VLOOKUP($I1823,教員一覧!$A:$D,2,FALSE)</f>
        <v>デザイン</v>
      </c>
      <c r="K1823" s="1" t="str">
        <f>VLOOKUP($I1823,教員一覧!$A:$D,3,FALSE)</f>
        <v>　</v>
      </c>
      <c r="L1823" s="1" t="str">
        <f>VLOOKUP($I1823,教員一覧!$A:$D,4,FALSE)</f>
        <v>専任</v>
      </c>
      <c r="M1823" t="s">
        <v>1751</v>
      </c>
      <c r="N1823" t="s">
        <v>3789</v>
      </c>
      <c r="O1823" t="s">
        <v>122</v>
      </c>
      <c r="P1823" t="s">
        <v>13</v>
      </c>
      <c r="Q1823">
        <v>1</v>
      </c>
      <c r="R1823">
        <v>2302</v>
      </c>
      <c r="S1823" s="1" t="str">
        <f>VLOOKUP($R1823,教室一覧!$A:$B,2,FALSE)</f>
        <v>実習室</v>
      </c>
      <c r="T1823" s="1">
        <f>VLOOKUP($R1823,教室一覧!$A:$C,3,FALSE)</f>
        <v>33</v>
      </c>
      <c r="U1823" s="1" t="str">
        <f>VLOOKUP($R1823,教室一覧!$A:$D,4,FALSE)</f>
        <v>2号館</v>
      </c>
      <c r="V1823" s="1" t="str">
        <f>VLOOKUP($R1823,教室一覧!$A:$E,5,FALSE)</f>
        <v>3F</v>
      </c>
      <c r="W1823"/>
      <c r="X1823"/>
      <c r="Y1823" s="1" t="str">
        <f>VLOOKUP($O1823,教員一覧!$A:$D,2,FALSE)</f>
        <v>デザイン</v>
      </c>
      <c r="Z1823" s="1" t="str">
        <f>VLOOKUP($O1823,教員一覧!$A:$D,3,FALSE)</f>
        <v>　</v>
      </c>
      <c r="AA1823" s="1" t="str">
        <f>VLOOKUP($O1823,教員一覧!$A:$D,4,FALSE)</f>
        <v>専任</v>
      </c>
      <c r="AB1823" s="1" t="str">
        <f t="shared" si="567"/>
        <v/>
      </c>
      <c r="AC1823" s="14" t="s">
        <v>1751</v>
      </c>
      <c r="AD1823" s="14" t="s">
        <v>163</v>
      </c>
      <c r="AE1823" s="14" t="s">
        <v>122</v>
      </c>
      <c r="AF1823" s="14" t="s">
        <v>13</v>
      </c>
      <c r="AG1823" s="14">
        <v>1</v>
      </c>
      <c r="AH1823" s="14">
        <v>2302</v>
      </c>
      <c r="AI1823" s="15" t="str">
        <f t="shared" si="568"/>
        <v/>
      </c>
      <c r="AJ1823" s="15" t="str">
        <f t="shared" si="569"/>
        <v/>
      </c>
      <c r="AK1823" s="15" t="str">
        <f t="shared" si="570"/>
        <v/>
      </c>
      <c r="AL1823" s="15" t="str">
        <f t="shared" si="571"/>
        <v/>
      </c>
      <c r="AM1823" s="15" t="str">
        <f t="shared" si="572"/>
        <v/>
      </c>
      <c r="AN1823" s="15" t="str">
        <f t="shared" si="573"/>
        <v/>
      </c>
      <c r="AO1823" s="15" t="str">
        <f t="shared" si="574"/>
        <v/>
      </c>
      <c r="AP1823" s="9" t="str">
        <f t="shared" si="575"/>
        <v>WD2A水1</v>
      </c>
      <c r="AQ1823" s="9">
        <f t="shared" si="576"/>
        <v>0.5</v>
      </c>
      <c r="AR1823" s="11" t="str">
        <f t="shared" si="577"/>
        <v>瀧本水1</v>
      </c>
      <c r="AS1823" s="11">
        <f t="shared" ref="AS1823:AS1832" si="585">1/COUNTIF($AR:$AR,$AR1823)</f>
        <v>0.5</v>
      </c>
      <c r="AT1823">
        <v>1</v>
      </c>
      <c r="AU1823" s="12">
        <f t="shared" si="578"/>
        <v>8</v>
      </c>
      <c r="AV1823" s="13" t="str">
        <f t="shared" si="579"/>
        <v>2302水1</v>
      </c>
      <c r="AW1823" s="13">
        <f t="shared" si="580"/>
        <v>0.25</v>
      </c>
      <c r="AX1823" s="18" t="str">
        <f t="shared" si="581"/>
        <v>WD2AUDWWD2A水12302</v>
      </c>
      <c r="AY1823" s="18">
        <f t="shared" si="582"/>
        <v>4</v>
      </c>
      <c r="AZ1823"/>
    </row>
    <row r="1824" spans="1:52" x14ac:dyDescent="0.15">
      <c r="A1824" s="1">
        <f t="shared" si="565"/>
        <v>2</v>
      </c>
      <c r="B1824" s="1" t="str">
        <f t="shared" si="566"/>
        <v>編成</v>
      </c>
      <c r="C1824" t="s">
        <v>3671</v>
      </c>
      <c r="D1824" s="1" t="str">
        <f>VLOOKUP($C1824,クラス一覧!$A:$J,10,FALSE)</f>
        <v>デザイン</v>
      </c>
      <c r="E1824" s="1">
        <f>VLOOKUP($C1824,クラス一覧!$A:$J,8,FALSE)</f>
        <v>8</v>
      </c>
      <c r="F1824" s="1" t="str">
        <f>VLOOKUP($C1824,クラス一覧!$A:$J,9,FALSE)</f>
        <v>坂倉</v>
      </c>
      <c r="G1824" s="1" t="str">
        <f>VLOOKUP($H1824,科目一覧!$A:$G,3,FALSE)</f>
        <v>Webデザイン</v>
      </c>
      <c r="H1824" t="s">
        <v>1753</v>
      </c>
      <c r="I1824" s="1" t="str">
        <f>VLOOKUP($H1824,科目一覧!$A:$G,7,FALSE)</f>
        <v>瀧本</v>
      </c>
      <c r="J1824" s="1" t="str">
        <f>VLOOKUP($I1824,教員一覧!$A:$D,2,FALSE)</f>
        <v>デザイン</v>
      </c>
      <c r="K1824" s="1" t="str">
        <f>VLOOKUP($I1824,教員一覧!$A:$D,3,FALSE)</f>
        <v>　</v>
      </c>
      <c r="L1824" s="1" t="str">
        <f>VLOOKUP($I1824,教員一覧!$A:$D,4,FALSE)</f>
        <v>専任</v>
      </c>
      <c r="M1824" t="s">
        <v>1754</v>
      </c>
      <c r="N1824" t="s">
        <v>3789</v>
      </c>
      <c r="O1824" t="s">
        <v>122</v>
      </c>
      <c r="P1824" t="s">
        <v>13</v>
      </c>
      <c r="Q1824">
        <v>2</v>
      </c>
      <c r="R1824">
        <v>2302</v>
      </c>
      <c r="S1824" s="1" t="str">
        <f>VLOOKUP($R1824,教室一覧!$A:$B,2,FALSE)</f>
        <v>実習室</v>
      </c>
      <c r="T1824" s="1">
        <f>VLOOKUP($R1824,教室一覧!$A:$C,3,FALSE)</f>
        <v>33</v>
      </c>
      <c r="U1824" s="1" t="str">
        <f>VLOOKUP($R1824,教室一覧!$A:$D,4,FALSE)</f>
        <v>2号館</v>
      </c>
      <c r="V1824" s="1" t="str">
        <f>VLOOKUP($R1824,教室一覧!$A:$E,5,FALSE)</f>
        <v>3F</v>
      </c>
      <c r="W1824"/>
      <c r="X1824"/>
      <c r="Y1824" s="1" t="str">
        <f>VLOOKUP($O1824,教員一覧!$A:$D,2,FALSE)</f>
        <v>デザイン</v>
      </c>
      <c r="Z1824" s="1" t="str">
        <f>VLOOKUP($O1824,教員一覧!$A:$D,3,FALSE)</f>
        <v>　</v>
      </c>
      <c r="AA1824" s="1" t="str">
        <f>VLOOKUP($O1824,教員一覧!$A:$D,4,FALSE)</f>
        <v>専任</v>
      </c>
      <c r="AB1824" s="1" t="str">
        <f t="shared" si="567"/>
        <v/>
      </c>
      <c r="AC1824" s="14" t="s">
        <v>1754</v>
      </c>
      <c r="AD1824" s="14" t="s">
        <v>163</v>
      </c>
      <c r="AE1824" s="14" t="s">
        <v>122</v>
      </c>
      <c r="AF1824" s="14" t="s">
        <v>13</v>
      </c>
      <c r="AG1824" s="14">
        <v>2</v>
      </c>
      <c r="AH1824" s="14">
        <v>2302</v>
      </c>
      <c r="AI1824" s="15" t="str">
        <f t="shared" si="568"/>
        <v/>
      </c>
      <c r="AJ1824" s="15" t="str">
        <f t="shared" si="569"/>
        <v/>
      </c>
      <c r="AK1824" s="15" t="str">
        <f t="shared" si="570"/>
        <v/>
      </c>
      <c r="AL1824" s="15" t="str">
        <f t="shared" si="571"/>
        <v/>
      </c>
      <c r="AM1824" s="15" t="str">
        <f t="shared" si="572"/>
        <v/>
      </c>
      <c r="AN1824" s="15" t="str">
        <f t="shared" si="573"/>
        <v/>
      </c>
      <c r="AO1824" s="15" t="str">
        <f t="shared" si="574"/>
        <v/>
      </c>
      <c r="AP1824" s="9" t="str">
        <f t="shared" si="575"/>
        <v>WD2A水2</v>
      </c>
      <c r="AQ1824" s="9">
        <f t="shared" si="576"/>
        <v>0.5</v>
      </c>
      <c r="AR1824" s="11" t="str">
        <f t="shared" si="577"/>
        <v>瀧本水2</v>
      </c>
      <c r="AS1824" s="11">
        <f t="shared" si="585"/>
        <v>0.33333333333333331</v>
      </c>
      <c r="AT1824">
        <v>1</v>
      </c>
      <c r="AU1824" s="12">
        <f t="shared" si="578"/>
        <v>8</v>
      </c>
      <c r="AV1824" s="13" t="str">
        <f t="shared" si="579"/>
        <v>2302水2</v>
      </c>
      <c r="AW1824" s="13">
        <f t="shared" si="580"/>
        <v>0.16666666666666666</v>
      </c>
      <c r="AX1824" s="18" t="str">
        <f t="shared" si="581"/>
        <v>WD2AUDWWD2DW3A水22302</v>
      </c>
      <c r="AY1824" s="18">
        <f t="shared" si="582"/>
        <v>4</v>
      </c>
      <c r="AZ1824"/>
    </row>
    <row r="1825" spans="1:52" x14ac:dyDescent="0.15">
      <c r="A1825" s="1">
        <f t="shared" si="565"/>
        <v>2</v>
      </c>
      <c r="B1825" s="1" t="str">
        <f t="shared" si="566"/>
        <v>編成</v>
      </c>
      <c r="C1825" t="s">
        <v>3671</v>
      </c>
      <c r="D1825" s="1" t="str">
        <f>VLOOKUP($C1825,クラス一覧!$A:$J,10,FALSE)</f>
        <v>デザイン</v>
      </c>
      <c r="E1825" s="1">
        <f>VLOOKUP($C1825,クラス一覧!$A:$J,8,FALSE)</f>
        <v>8</v>
      </c>
      <c r="F1825" s="1" t="str">
        <f>VLOOKUP($C1825,クラス一覧!$A:$J,9,FALSE)</f>
        <v>坂倉</v>
      </c>
      <c r="G1825" s="1" t="str">
        <f>VLOOKUP($H1825,科目一覧!$A:$G,3,FALSE)</f>
        <v>クリエイター作品制作</v>
      </c>
      <c r="H1825" t="s">
        <v>3180</v>
      </c>
      <c r="I1825" s="1" t="str">
        <f>VLOOKUP($H1825,科目一覧!$A:$G,7,FALSE)</f>
        <v>田中明</v>
      </c>
      <c r="J1825" s="1" t="str">
        <f>VLOOKUP($I1825,教員一覧!$A:$D,2,FALSE)</f>
        <v>デザイン</v>
      </c>
      <c r="K1825" s="1" t="str">
        <f>VLOOKUP($I1825,教員一覧!$A:$D,3,FALSE)</f>
        <v>　</v>
      </c>
      <c r="L1825" s="1" t="str">
        <f>VLOOKUP($I1825,教員一覧!$A:$D,4,FALSE)</f>
        <v>非常勤</v>
      </c>
      <c r="M1825" t="s">
        <v>1751</v>
      </c>
      <c r="N1825" t="s">
        <v>3789</v>
      </c>
      <c r="O1825" t="s">
        <v>63</v>
      </c>
      <c r="P1825" t="s">
        <v>15</v>
      </c>
      <c r="Q1825">
        <v>1</v>
      </c>
      <c r="R1825">
        <v>2301</v>
      </c>
      <c r="S1825" s="1" t="str">
        <f>VLOOKUP($R1825,教室一覧!$A:$B,2,FALSE)</f>
        <v>実習室</v>
      </c>
      <c r="T1825" s="1">
        <f>VLOOKUP($R1825,教室一覧!$A:$C,3,FALSE)</f>
        <v>25</v>
      </c>
      <c r="U1825" s="1" t="str">
        <f>VLOOKUP($R1825,教室一覧!$A:$D,4,FALSE)</f>
        <v>2号館</v>
      </c>
      <c r="V1825" s="1" t="str">
        <f>VLOOKUP($R1825,教室一覧!$A:$E,5,FALSE)</f>
        <v>3F</v>
      </c>
      <c r="W1825"/>
      <c r="X1825"/>
      <c r="Y1825" s="1" t="str">
        <f>VLOOKUP($O1825,教員一覧!$A:$D,2,FALSE)</f>
        <v>デザイン</v>
      </c>
      <c r="Z1825" s="1" t="str">
        <f>VLOOKUP($O1825,教員一覧!$A:$D,3,FALSE)</f>
        <v>　</v>
      </c>
      <c r="AA1825" s="1" t="str">
        <f>VLOOKUP($O1825,教員一覧!$A:$D,4,FALSE)</f>
        <v>非常勤</v>
      </c>
      <c r="AB1825" s="1" t="str">
        <f t="shared" si="567"/>
        <v/>
      </c>
      <c r="AC1825" s="14" t="s">
        <v>1751</v>
      </c>
      <c r="AD1825" s="14" t="s">
        <v>163</v>
      </c>
      <c r="AE1825" s="14" t="s">
        <v>63</v>
      </c>
      <c r="AF1825" s="14" t="s">
        <v>15</v>
      </c>
      <c r="AG1825" s="14">
        <v>1</v>
      </c>
      <c r="AH1825" s="14">
        <v>2301</v>
      </c>
      <c r="AI1825" s="15" t="str">
        <f t="shared" si="568"/>
        <v/>
      </c>
      <c r="AJ1825" s="15" t="str">
        <f t="shared" si="569"/>
        <v/>
      </c>
      <c r="AK1825" s="15" t="str">
        <f t="shared" si="570"/>
        <v/>
      </c>
      <c r="AL1825" s="15" t="str">
        <f t="shared" si="571"/>
        <v/>
      </c>
      <c r="AM1825" s="15" t="str">
        <f t="shared" si="572"/>
        <v/>
      </c>
      <c r="AN1825" s="15" t="str">
        <f t="shared" si="573"/>
        <v/>
      </c>
      <c r="AO1825" s="15" t="str">
        <f t="shared" si="574"/>
        <v/>
      </c>
      <c r="AP1825" s="9" t="str">
        <f t="shared" si="575"/>
        <v>WD2A木1</v>
      </c>
      <c r="AQ1825" s="9">
        <f t="shared" si="576"/>
        <v>1</v>
      </c>
      <c r="AR1825" s="11" t="str">
        <f t="shared" si="577"/>
        <v>武田木1</v>
      </c>
      <c r="AS1825" s="11">
        <f t="shared" si="585"/>
        <v>0.5</v>
      </c>
      <c r="AT1825">
        <v>1</v>
      </c>
      <c r="AU1825" s="12">
        <f t="shared" si="578"/>
        <v>8</v>
      </c>
      <c r="AV1825" s="13" t="str">
        <f t="shared" si="579"/>
        <v>2301木1</v>
      </c>
      <c r="AW1825" s="13">
        <f t="shared" si="580"/>
        <v>0.33333333333333331</v>
      </c>
      <c r="AX1825" s="18" t="str">
        <f t="shared" si="581"/>
        <v>WD2AUDWWD2A木12301</v>
      </c>
      <c r="AY1825" s="18">
        <f t="shared" si="582"/>
        <v>8</v>
      </c>
      <c r="AZ1825"/>
    </row>
    <row r="1826" spans="1:52" x14ac:dyDescent="0.15">
      <c r="A1826" s="1">
        <f t="shared" si="565"/>
        <v>2</v>
      </c>
      <c r="B1826" s="1" t="str">
        <f t="shared" si="566"/>
        <v>編成</v>
      </c>
      <c r="C1826" t="s">
        <v>3671</v>
      </c>
      <c r="D1826" s="1" t="str">
        <f>VLOOKUP($C1826,クラス一覧!$A:$J,10,FALSE)</f>
        <v>デザイン</v>
      </c>
      <c r="E1826" s="1">
        <f>VLOOKUP($C1826,クラス一覧!$A:$J,8,FALSE)</f>
        <v>8</v>
      </c>
      <c r="F1826" s="1" t="str">
        <f>VLOOKUP($C1826,クラス一覧!$A:$J,9,FALSE)</f>
        <v>坂倉</v>
      </c>
      <c r="G1826" s="1" t="str">
        <f>VLOOKUP($H1826,科目一覧!$A:$G,3,FALSE)</f>
        <v>クリエイター作品制作</v>
      </c>
      <c r="H1826" t="s">
        <v>3180</v>
      </c>
      <c r="I1826" s="1" t="str">
        <f>VLOOKUP($H1826,科目一覧!$A:$G,7,FALSE)</f>
        <v>田中明</v>
      </c>
      <c r="J1826" s="1" t="str">
        <f>VLOOKUP($I1826,教員一覧!$A:$D,2,FALSE)</f>
        <v>デザイン</v>
      </c>
      <c r="K1826" s="1" t="str">
        <f>VLOOKUP($I1826,教員一覧!$A:$D,3,FALSE)</f>
        <v>　</v>
      </c>
      <c r="L1826" s="1" t="str">
        <f>VLOOKUP($I1826,教員一覧!$A:$D,4,FALSE)</f>
        <v>非常勤</v>
      </c>
      <c r="M1826" t="s">
        <v>1751</v>
      </c>
      <c r="N1826" t="s">
        <v>3789</v>
      </c>
      <c r="O1826" t="s">
        <v>122</v>
      </c>
      <c r="P1826" t="s">
        <v>15</v>
      </c>
      <c r="Q1826">
        <v>2</v>
      </c>
      <c r="R1826">
        <v>2301</v>
      </c>
      <c r="S1826" s="1" t="str">
        <f>VLOOKUP($R1826,教室一覧!$A:$B,2,FALSE)</f>
        <v>実習室</v>
      </c>
      <c r="T1826" s="1">
        <f>VLOOKUP($R1826,教室一覧!$A:$C,3,FALSE)</f>
        <v>25</v>
      </c>
      <c r="U1826" s="1" t="str">
        <f>VLOOKUP($R1826,教室一覧!$A:$D,4,FALSE)</f>
        <v>2号館</v>
      </c>
      <c r="V1826" s="1" t="str">
        <f>VLOOKUP($R1826,教室一覧!$A:$E,5,FALSE)</f>
        <v>3F</v>
      </c>
      <c r="W1826"/>
      <c r="X1826"/>
      <c r="Y1826" s="1" t="str">
        <f>VLOOKUP($O1826,教員一覧!$A:$D,2,FALSE)</f>
        <v>デザイン</v>
      </c>
      <c r="Z1826" s="1" t="str">
        <f>VLOOKUP($O1826,教員一覧!$A:$D,3,FALSE)</f>
        <v>　</v>
      </c>
      <c r="AA1826" s="1" t="str">
        <f>VLOOKUP($O1826,教員一覧!$A:$D,4,FALSE)</f>
        <v>専任</v>
      </c>
      <c r="AB1826" s="1" t="str">
        <f t="shared" si="567"/>
        <v/>
      </c>
      <c r="AC1826" s="14" t="s">
        <v>1751</v>
      </c>
      <c r="AD1826" s="14" t="s">
        <v>163</v>
      </c>
      <c r="AE1826" s="14" t="s">
        <v>122</v>
      </c>
      <c r="AF1826" s="14" t="s">
        <v>15</v>
      </c>
      <c r="AG1826" s="14">
        <v>2</v>
      </c>
      <c r="AH1826" s="14">
        <v>2301</v>
      </c>
      <c r="AI1826" s="15" t="str">
        <f t="shared" si="568"/>
        <v/>
      </c>
      <c r="AJ1826" s="15" t="str">
        <f t="shared" si="569"/>
        <v/>
      </c>
      <c r="AK1826" s="15" t="str">
        <f t="shared" si="570"/>
        <v/>
      </c>
      <c r="AL1826" s="15" t="str">
        <f t="shared" si="571"/>
        <v/>
      </c>
      <c r="AM1826" s="15" t="str">
        <f t="shared" si="572"/>
        <v/>
      </c>
      <c r="AN1826" s="15" t="str">
        <f t="shared" si="573"/>
        <v/>
      </c>
      <c r="AO1826" s="15" t="str">
        <f t="shared" si="574"/>
        <v/>
      </c>
      <c r="AP1826" s="9" t="str">
        <f t="shared" si="575"/>
        <v>WD2A木2</v>
      </c>
      <c r="AQ1826" s="9">
        <f t="shared" si="576"/>
        <v>1</v>
      </c>
      <c r="AR1826" s="11" t="str">
        <f t="shared" si="577"/>
        <v>瀧本木2</v>
      </c>
      <c r="AS1826" s="11">
        <f t="shared" si="585"/>
        <v>0.5</v>
      </c>
      <c r="AT1826">
        <v>1</v>
      </c>
      <c r="AU1826" s="12">
        <f t="shared" si="578"/>
        <v>8</v>
      </c>
      <c r="AV1826" s="13" t="str">
        <f t="shared" si="579"/>
        <v>2301木2</v>
      </c>
      <c r="AW1826" s="13">
        <f t="shared" si="580"/>
        <v>0.33333333333333331</v>
      </c>
      <c r="AX1826" s="18" t="str">
        <f t="shared" si="581"/>
        <v>WD2AUDWWD2A木22301</v>
      </c>
      <c r="AY1826" s="18">
        <f t="shared" si="582"/>
        <v>8</v>
      </c>
      <c r="AZ1826"/>
    </row>
    <row r="1827" spans="1:52" x14ac:dyDescent="0.15">
      <c r="A1827" s="1">
        <f t="shared" si="565"/>
        <v>2</v>
      </c>
      <c r="B1827" s="1" t="str">
        <f t="shared" si="566"/>
        <v>編成</v>
      </c>
      <c r="C1827" t="s">
        <v>3671</v>
      </c>
      <c r="D1827" s="1" t="str">
        <f>VLOOKUP($C1827,クラス一覧!$A:$J,10,FALSE)</f>
        <v>デザイン</v>
      </c>
      <c r="E1827" s="1">
        <f>VLOOKUP($C1827,クラス一覧!$A:$J,8,FALSE)</f>
        <v>8</v>
      </c>
      <c r="F1827" s="1" t="str">
        <f>VLOOKUP($C1827,クラス一覧!$A:$J,9,FALSE)</f>
        <v>坂倉</v>
      </c>
      <c r="G1827" s="1" t="str">
        <f>VLOOKUP($H1827,科目一覧!$A:$G,3,FALSE)</f>
        <v>クリエイター作品制作</v>
      </c>
      <c r="H1827" t="s">
        <v>3180</v>
      </c>
      <c r="I1827" s="1" t="str">
        <f>VLOOKUP($H1827,科目一覧!$A:$G,7,FALSE)</f>
        <v>田中明</v>
      </c>
      <c r="J1827" s="1" t="str">
        <f>VLOOKUP($I1827,教員一覧!$A:$D,2,FALSE)</f>
        <v>デザイン</v>
      </c>
      <c r="K1827" s="1" t="str">
        <f>VLOOKUP($I1827,教員一覧!$A:$D,3,FALSE)</f>
        <v>　</v>
      </c>
      <c r="L1827" s="1" t="str">
        <f>VLOOKUP($I1827,教員一覧!$A:$D,4,FALSE)</f>
        <v>非常勤</v>
      </c>
      <c r="M1827" t="s">
        <v>1751</v>
      </c>
      <c r="N1827" t="s">
        <v>3789</v>
      </c>
      <c r="O1827" t="s">
        <v>80</v>
      </c>
      <c r="P1827" t="s">
        <v>15</v>
      </c>
      <c r="Q1827">
        <v>3</v>
      </c>
      <c r="R1827">
        <v>2301</v>
      </c>
      <c r="S1827" s="1" t="str">
        <f>VLOOKUP($R1827,教室一覧!$A:$B,2,FALSE)</f>
        <v>実習室</v>
      </c>
      <c r="T1827" s="1">
        <f>VLOOKUP($R1827,教室一覧!$A:$C,3,FALSE)</f>
        <v>25</v>
      </c>
      <c r="U1827" s="1" t="str">
        <f>VLOOKUP($R1827,教室一覧!$A:$D,4,FALSE)</f>
        <v>2号館</v>
      </c>
      <c r="V1827" s="1" t="str">
        <f>VLOOKUP($R1827,教室一覧!$A:$E,5,FALSE)</f>
        <v>3F</v>
      </c>
      <c r="W1827"/>
      <c r="X1827"/>
      <c r="Y1827" s="1" t="str">
        <f>VLOOKUP($O1827,教員一覧!$A:$D,2,FALSE)</f>
        <v>デザイン</v>
      </c>
      <c r="Z1827" s="1" t="str">
        <f>VLOOKUP($O1827,教員一覧!$A:$D,3,FALSE)</f>
        <v>　</v>
      </c>
      <c r="AA1827" s="1" t="str">
        <f>VLOOKUP($O1827,教員一覧!$A:$D,4,FALSE)</f>
        <v>専任</v>
      </c>
      <c r="AB1827" s="1" t="str">
        <f t="shared" si="567"/>
        <v>担任</v>
      </c>
      <c r="AC1827" s="14" t="s">
        <v>1751</v>
      </c>
      <c r="AD1827" s="14" t="s">
        <v>163</v>
      </c>
      <c r="AE1827" s="14" t="s">
        <v>80</v>
      </c>
      <c r="AF1827" s="14" t="s">
        <v>15</v>
      </c>
      <c r="AG1827" s="14">
        <v>3</v>
      </c>
      <c r="AH1827" s="14">
        <v>2301</v>
      </c>
      <c r="AI1827" s="15" t="str">
        <f t="shared" si="568"/>
        <v/>
      </c>
      <c r="AJ1827" s="15" t="str">
        <f t="shared" si="569"/>
        <v/>
      </c>
      <c r="AK1827" s="15" t="str">
        <f t="shared" si="570"/>
        <v/>
      </c>
      <c r="AL1827" s="15" t="str">
        <f t="shared" si="571"/>
        <v/>
      </c>
      <c r="AM1827" s="15" t="str">
        <f t="shared" si="572"/>
        <v/>
      </c>
      <c r="AN1827" s="15" t="str">
        <f t="shared" si="573"/>
        <v/>
      </c>
      <c r="AO1827" s="15" t="str">
        <f t="shared" si="574"/>
        <v/>
      </c>
      <c r="AP1827" s="9" t="str">
        <f t="shared" si="575"/>
        <v>WD2A木3</v>
      </c>
      <c r="AQ1827" s="9">
        <f t="shared" si="576"/>
        <v>1</v>
      </c>
      <c r="AR1827" s="11" t="str">
        <f t="shared" si="577"/>
        <v>坂倉木3</v>
      </c>
      <c r="AS1827" s="11">
        <f t="shared" si="585"/>
        <v>0.5</v>
      </c>
      <c r="AT1827">
        <v>1</v>
      </c>
      <c r="AU1827" s="12">
        <f t="shared" si="578"/>
        <v>8</v>
      </c>
      <c r="AV1827" s="13" t="str">
        <f t="shared" si="579"/>
        <v>2301木3</v>
      </c>
      <c r="AW1827" s="13">
        <f t="shared" si="580"/>
        <v>0.33333333333333331</v>
      </c>
      <c r="AX1827" s="18" t="str">
        <f t="shared" si="581"/>
        <v>WD2AUDWWD2A木32301</v>
      </c>
      <c r="AY1827" s="18">
        <f t="shared" si="582"/>
        <v>8</v>
      </c>
      <c r="AZ1827"/>
    </row>
    <row r="1828" spans="1:52" x14ac:dyDescent="0.15">
      <c r="A1828" s="1">
        <f t="shared" si="565"/>
        <v>1</v>
      </c>
      <c r="B1828" s="1" t="str">
        <f t="shared" si="566"/>
        <v>編成</v>
      </c>
      <c r="C1828" t="s">
        <v>3674</v>
      </c>
      <c r="D1828" s="1" t="str">
        <f>VLOOKUP($C1828,クラス一覧!$A:$J,10,FALSE)</f>
        <v>デザイン</v>
      </c>
      <c r="E1828" s="1">
        <f>VLOOKUP($C1828,クラス一覧!$A:$J,8,FALSE)</f>
        <v>2</v>
      </c>
      <c r="F1828" s="1" t="str">
        <f>VLOOKUP($C1828,クラス一覧!$A:$J,9,FALSE)</f>
        <v>瀧本</v>
      </c>
      <c r="G1828" s="1" t="str">
        <f>VLOOKUP($H1828,科目一覧!$A:$G,3,FALSE)</f>
        <v>クリエイター作品制作</v>
      </c>
      <c r="H1828" t="s">
        <v>3181</v>
      </c>
      <c r="I1828" s="1" t="str">
        <f>VLOOKUP($H1828,科目一覧!$A:$G,7,FALSE)</f>
        <v>瀧本</v>
      </c>
      <c r="J1828" s="1" t="str">
        <f>VLOOKUP($I1828,教員一覧!$A:$D,2,FALSE)</f>
        <v>デザイン</v>
      </c>
      <c r="K1828" s="1" t="str">
        <f>VLOOKUP($I1828,教員一覧!$A:$D,3,FALSE)</f>
        <v>　</v>
      </c>
      <c r="L1828" s="1" t="str">
        <f>VLOOKUP($I1828,教員一覧!$A:$D,4,FALSE)</f>
        <v>専任</v>
      </c>
      <c r="M1828" t="s">
        <v>3618</v>
      </c>
      <c r="N1828" t="s">
        <v>3789</v>
      </c>
      <c r="O1828" t="s">
        <v>80</v>
      </c>
      <c r="P1828" t="s">
        <v>12</v>
      </c>
      <c r="Q1828">
        <v>2</v>
      </c>
      <c r="R1828">
        <v>2302</v>
      </c>
      <c r="S1828" s="1" t="str">
        <f>VLOOKUP($R1828,教室一覧!$A:$B,2,FALSE)</f>
        <v>実習室</v>
      </c>
      <c r="T1828" s="1">
        <f>VLOOKUP($R1828,教室一覧!$A:$C,3,FALSE)</f>
        <v>33</v>
      </c>
      <c r="U1828" s="1" t="str">
        <f>VLOOKUP($R1828,教室一覧!$A:$D,4,FALSE)</f>
        <v>2号館</v>
      </c>
      <c r="V1828" s="1" t="str">
        <f>VLOOKUP($R1828,教室一覧!$A:$E,5,FALSE)</f>
        <v>3F</v>
      </c>
      <c r="W1828"/>
      <c r="X1828"/>
      <c r="Y1828" s="1" t="str">
        <f>VLOOKUP($O1828,教員一覧!$A:$D,2,FALSE)</f>
        <v>デザイン</v>
      </c>
      <c r="Z1828" s="1" t="str">
        <f>VLOOKUP($O1828,教員一覧!$A:$D,3,FALSE)</f>
        <v>　</v>
      </c>
      <c r="AA1828" s="1" t="str">
        <f>VLOOKUP($O1828,教員一覧!$A:$D,4,FALSE)</f>
        <v>専任</v>
      </c>
      <c r="AB1828" s="1" t="str">
        <f t="shared" si="567"/>
        <v/>
      </c>
      <c r="AC1828" s="14" t="s">
        <v>3618</v>
      </c>
      <c r="AD1828" s="14" t="s">
        <v>163</v>
      </c>
      <c r="AE1828" s="14" t="s">
        <v>80</v>
      </c>
      <c r="AF1828" s="14" t="s">
        <v>12</v>
      </c>
      <c r="AG1828" s="14">
        <v>2</v>
      </c>
      <c r="AH1828" s="14">
        <v>2302</v>
      </c>
      <c r="AI1828" s="15" t="str">
        <f t="shared" si="568"/>
        <v/>
      </c>
      <c r="AJ1828" s="15" t="str">
        <f t="shared" si="569"/>
        <v/>
      </c>
      <c r="AK1828" s="15" t="str">
        <f t="shared" si="570"/>
        <v/>
      </c>
      <c r="AL1828" s="15" t="str">
        <f t="shared" si="571"/>
        <v/>
      </c>
      <c r="AM1828" s="15" t="str">
        <f t="shared" si="572"/>
        <v/>
      </c>
      <c r="AN1828" s="15" t="str">
        <f t="shared" si="573"/>
        <v/>
      </c>
      <c r="AO1828" s="15" t="str">
        <f t="shared" si="574"/>
        <v/>
      </c>
      <c r="AP1828" s="9" t="str">
        <f t="shared" si="575"/>
        <v>WE1A火2</v>
      </c>
      <c r="AQ1828" s="9">
        <f t="shared" si="576"/>
        <v>0.5</v>
      </c>
      <c r="AR1828" s="11" t="str">
        <f t="shared" si="577"/>
        <v>坂倉火2</v>
      </c>
      <c r="AS1828" s="11">
        <f t="shared" si="585"/>
        <v>0.5</v>
      </c>
      <c r="AT1828">
        <v>1</v>
      </c>
      <c r="AU1828" s="12">
        <f t="shared" si="578"/>
        <v>2</v>
      </c>
      <c r="AV1828" s="13" t="str">
        <f t="shared" si="579"/>
        <v>2302火2</v>
      </c>
      <c r="AW1828" s="13">
        <f t="shared" si="580"/>
        <v>0.25</v>
      </c>
      <c r="AX1828" s="18" t="str">
        <f t="shared" si="581"/>
        <v>WE1AUWEWD1A火22302</v>
      </c>
      <c r="AY1828" s="18">
        <f t="shared" si="582"/>
        <v>1</v>
      </c>
      <c r="AZ1828"/>
    </row>
    <row r="1829" spans="1:52" x14ac:dyDescent="0.15">
      <c r="A1829" s="1">
        <f t="shared" si="565"/>
        <v>1</v>
      </c>
      <c r="B1829" s="1" t="str">
        <f t="shared" si="566"/>
        <v>編成</v>
      </c>
      <c r="C1829" t="s">
        <v>3674</v>
      </c>
      <c r="D1829" s="1" t="str">
        <f>VLOOKUP($C1829,クラス一覧!$A:$J,10,FALSE)</f>
        <v>デザイン</v>
      </c>
      <c r="E1829" s="1">
        <f>VLOOKUP($C1829,クラス一覧!$A:$J,8,FALSE)</f>
        <v>2</v>
      </c>
      <c r="F1829" s="1" t="str">
        <f>VLOOKUP($C1829,クラス一覧!$A:$J,9,FALSE)</f>
        <v>瀧本</v>
      </c>
      <c r="G1829" s="1" t="str">
        <f>VLOOKUP($H1829,科目一覧!$A:$G,3,FALSE)</f>
        <v>グラフィックデザイン</v>
      </c>
      <c r="H1829" t="s">
        <v>1745</v>
      </c>
      <c r="I1829" s="1" t="str">
        <f>VLOOKUP($H1829,科目一覧!$A:$G,7,FALSE)</f>
        <v>武田</v>
      </c>
      <c r="J1829" s="1" t="str">
        <f>VLOOKUP($I1829,教員一覧!$A:$D,2,FALSE)</f>
        <v>デザイン</v>
      </c>
      <c r="K1829" s="1" t="str">
        <f>VLOOKUP($I1829,教員一覧!$A:$D,3,FALSE)</f>
        <v>　</v>
      </c>
      <c r="L1829" s="1" t="str">
        <f>VLOOKUP($I1829,教員一覧!$A:$D,4,FALSE)</f>
        <v>非常勤</v>
      </c>
      <c r="M1829" t="s">
        <v>3617</v>
      </c>
      <c r="N1829" t="s">
        <v>3789</v>
      </c>
      <c r="O1829" t="s">
        <v>63</v>
      </c>
      <c r="P1829" t="s">
        <v>12</v>
      </c>
      <c r="Q1829">
        <v>3</v>
      </c>
      <c r="R1829">
        <v>2301</v>
      </c>
      <c r="S1829" s="1" t="str">
        <f>VLOOKUP($R1829,教室一覧!$A:$B,2,FALSE)</f>
        <v>実習室</v>
      </c>
      <c r="T1829" s="1">
        <f>VLOOKUP($R1829,教室一覧!$A:$C,3,FALSE)</f>
        <v>25</v>
      </c>
      <c r="U1829" s="1" t="str">
        <f>VLOOKUP($R1829,教室一覧!$A:$D,4,FALSE)</f>
        <v>2号館</v>
      </c>
      <c r="V1829" s="1" t="str">
        <f>VLOOKUP($R1829,教室一覧!$A:$E,5,FALSE)</f>
        <v>3F</v>
      </c>
      <c r="W1829"/>
      <c r="X1829"/>
      <c r="Y1829" s="1" t="str">
        <f>VLOOKUP($O1829,教員一覧!$A:$D,2,FALSE)</f>
        <v>デザイン</v>
      </c>
      <c r="Z1829" s="1" t="str">
        <f>VLOOKUP($O1829,教員一覧!$A:$D,3,FALSE)</f>
        <v>　</v>
      </c>
      <c r="AA1829" s="1" t="str">
        <f>VLOOKUP($O1829,教員一覧!$A:$D,4,FALSE)</f>
        <v>非常勤</v>
      </c>
      <c r="AB1829" s="1" t="str">
        <f t="shared" si="567"/>
        <v/>
      </c>
      <c r="AC1829" s="14" t="s">
        <v>3617</v>
      </c>
      <c r="AD1829" s="14" t="s">
        <v>163</v>
      </c>
      <c r="AE1829" s="14" t="s">
        <v>63</v>
      </c>
      <c r="AF1829" s="14" t="s">
        <v>12</v>
      </c>
      <c r="AG1829" s="14">
        <v>3</v>
      </c>
      <c r="AH1829" s="14">
        <v>2301</v>
      </c>
      <c r="AI1829" s="15" t="str">
        <f t="shared" si="568"/>
        <v/>
      </c>
      <c r="AJ1829" s="15" t="str">
        <f t="shared" si="569"/>
        <v/>
      </c>
      <c r="AK1829" s="15" t="str">
        <f t="shared" si="570"/>
        <v/>
      </c>
      <c r="AL1829" s="15" t="str">
        <f t="shared" si="571"/>
        <v/>
      </c>
      <c r="AM1829" s="15" t="str">
        <f t="shared" si="572"/>
        <v/>
      </c>
      <c r="AN1829" s="15" t="str">
        <f t="shared" si="573"/>
        <v/>
      </c>
      <c r="AO1829" s="15" t="str">
        <f t="shared" si="574"/>
        <v/>
      </c>
      <c r="AP1829" s="9" t="str">
        <f t="shared" si="575"/>
        <v>WE1A火3</v>
      </c>
      <c r="AQ1829" s="9">
        <f t="shared" si="576"/>
        <v>0.5</v>
      </c>
      <c r="AR1829" s="11" t="str">
        <f t="shared" si="577"/>
        <v>武田火3</v>
      </c>
      <c r="AS1829" s="11">
        <f t="shared" si="585"/>
        <v>0.33333333333333331</v>
      </c>
      <c r="AT1829">
        <v>1</v>
      </c>
      <c r="AU1829" s="12">
        <f t="shared" si="578"/>
        <v>2</v>
      </c>
      <c r="AV1829" s="13" t="str">
        <f t="shared" si="579"/>
        <v>2301火3</v>
      </c>
      <c r="AW1829" s="13">
        <f t="shared" si="580"/>
        <v>0.16666666666666666</v>
      </c>
      <c r="AX1829" s="18" t="str">
        <f t="shared" si="581"/>
        <v>WE1AUCDWEWD1A火32301</v>
      </c>
      <c r="AY1829" s="18">
        <f t="shared" si="582"/>
        <v>1</v>
      </c>
      <c r="AZ1829"/>
    </row>
    <row r="1830" spans="1:52" x14ac:dyDescent="0.15">
      <c r="A1830" s="1">
        <f t="shared" si="565"/>
        <v>1</v>
      </c>
      <c r="B1830" s="1" t="str">
        <f t="shared" si="566"/>
        <v>編成</v>
      </c>
      <c r="C1830" t="s">
        <v>3674</v>
      </c>
      <c r="D1830" s="1" t="str">
        <f>VLOOKUP($C1830,クラス一覧!$A:$J,10,FALSE)</f>
        <v>デザイン</v>
      </c>
      <c r="E1830" s="1">
        <f>VLOOKUP($C1830,クラス一覧!$A:$J,8,FALSE)</f>
        <v>2</v>
      </c>
      <c r="F1830" s="1" t="str">
        <f>VLOOKUP($C1830,クラス一覧!$A:$J,9,FALSE)</f>
        <v>瀧本</v>
      </c>
      <c r="G1830" s="1" t="str">
        <f>VLOOKUP($H1830,科目一覧!$A:$G,3,FALSE)</f>
        <v>グラフィックデザイン</v>
      </c>
      <c r="H1830" t="s">
        <v>1743</v>
      </c>
      <c r="I1830" s="1" t="str">
        <f>VLOOKUP($H1830,科目一覧!$A:$G,7,FALSE)</f>
        <v>宮﨑</v>
      </c>
      <c r="J1830" s="1" t="str">
        <f>VLOOKUP($I1830,教員一覧!$A:$D,2,FALSE)</f>
        <v>デザイン</v>
      </c>
      <c r="K1830" s="1" t="str">
        <f>VLOOKUP($I1830,教員一覧!$A:$D,3,FALSE)</f>
        <v>　</v>
      </c>
      <c r="L1830" s="1" t="str">
        <f>VLOOKUP($I1830,教員一覧!$A:$D,4,FALSE)</f>
        <v>専任</v>
      </c>
      <c r="M1830" t="s">
        <v>3617</v>
      </c>
      <c r="N1830" t="s">
        <v>3789</v>
      </c>
      <c r="O1830" t="s">
        <v>116</v>
      </c>
      <c r="P1830" t="s">
        <v>12</v>
      </c>
      <c r="Q1830">
        <v>4</v>
      </c>
      <c r="R1830">
        <v>2301</v>
      </c>
      <c r="S1830" s="1" t="str">
        <f>VLOOKUP($R1830,教室一覧!$A:$B,2,FALSE)</f>
        <v>実習室</v>
      </c>
      <c r="T1830" s="1">
        <f>VLOOKUP($R1830,教室一覧!$A:$C,3,FALSE)</f>
        <v>25</v>
      </c>
      <c r="U1830" s="1" t="str">
        <f>VLOOKUP($R1830,教室一覧!$A:$D,4,FALSE)</f>
        <v>2号館</v>
      </c>
      <c r="V1830" s="1" t="str">
        <f>VLOOKUP($R1830,教室一覧!$A:$E,5,FALSE)</f>
        <v>3F</v>
      </c>
      <c r="W1830"/>
      <c r="X1830"/>
      <c r="Y1830" s="1" t="str">
        <f>VLOOKUP($O1830,教員一覧!$A:$D,2,FALSE)</f>
        <v>デザイン</v>
      </c>
      <c r="Z1830" s="1" t="str">
        <f>VLOOKUP($O1830,教員一覧!$A:$D,3,FALSE)</f>
        <v>　</v>
      </c>
      <c r="AA1830" s="1" t="str">
        <f>VLOOKUP($O1830,教員一覧!$A:$D,4,FALSE)</f>
        <v>専任</v>
      </c>
      <c r="AB1830" s="1" t="str">
        <f t="shared" si="567"/>
        <v/>
      </c>
      <c r="AC1830" s="14" t="s">
        <v>3617</v>
      </c>
      <c r="AD1830" s="14" t="s">
        <v>163</v>
      </c>
      <c r="AE1830" s="14" t="s">
        <v>116</v>
      </c>
      <c r="AF1830" s="14" t="s">
        <v>12</v>
      </c>
      <c r="AG1830" s="14">
        <v>4</v>
      </c>
      <c r="AH1830" s="14">
        <v>2301</v>
      </c>
      <c r="AI1830" s="15" t="str">
        <f t="shared" si="568"/>
        <v/>
      </c>
      <c r="AJ1830" s="15" t="str">
        <f t="shared" si="569"/>
        <v/>
      </c>
      <c r="AK1830" s="15" t="str">
        <f t="shared" si="570"/>
        <v/>
      </c>
      <c r="AL1830" s="15" t="str">
        <f t="shared" si="571"/>
        <v/>
      </c>
      <c r="AM1830" s="15" t="str">
        <f t="shared" si="572"/>
        <v/>
      </c>
      <c r="AN1830" s="15" t="str">
        <f t="shared" si="573"/>
        <v/>
      </c>
      <c r="AO1830" s="15" t="str">
        <f t="shared" si="574"/>
        <v/>
      </c>
      <c r="AP1830" s="9" t="str">
        <f t="shared" si="575"/>
        <v>WE1A火4</v>
      </c>
      <c r="AQ1830" s="9">
        <f t="shared" si="576"/>
        <v>0.5</v>
      </c>
      <c r="AR1830" s="11" t="str">
        <f t="shared" si="577"/>
        <v>宮﨑火4</v>
      </c>
      <c r="AS1830" s="11">
        <f t="shared" si="585"/>
        <v>0.33333333333333331</v>
      </c>
      <c r="AT1830">
        <v>1</v>
      </c>
      <c r="AU1830" s="12">
        <f t="shared" si="578"/>
        <v>2</v>
      </c>
      <c r="AV1830" s="13" t="str">
        <f t="shared" si="579"/>
        <v>2301火4</v>
      </c>
      <c r="AW1830" s="13">
        <f t="shared" si="580"/>
        <v>0.16666666666666666</v>
      </c>
      <c r="AX1830" s="18" t="str">
        <f t="shared" si="581"/>
        <v>WE1AUCDWEWD1A火42301</v>
      </c>
      <c r="AY1830" s="18">
        <f t="shared" si="582"/>
        <v>1</v>
      </c>
      <c r="AZ1830"/>
    </row>
    <row r="1831" spans="1:52" x14ac:dyDescent="0.15">
      <c r="A1831" s="1">
        <f t="shared" si="565"/>
        <v>1</v>
      </c>
      <c r="B1831" s="1" t="str">
        <f t="shared" si="566"/>
        <v>編成</v>
      </c>
      <c r="C1831" t="s">
        <v>3674</v>
      </c>
      <c r="D1831" s="1" t="str">
        <f>VLOOKUP($C1831,クラス一覧!$A:$J,10,FALSE)</f>
        <v>デザイン</v>
      </c>
      <c r="E1831" s="1">
        <f>VLOOKUP($C1831,クラス一覧!$A:$J,8,FALSE)</f>
        <v>2</v>
      </c>
      <c r="F1831" s="1" t="str">
        <f>VLOOKUP($C1831,クラス一覧!$A:$J,9,FALSE)</f>
        <v>瀧本</v>
      </c>
      <c r="G1831" s="1" t="str">
        <f>VLOOKUP($H1831,科目一覧!$A:$G,3,FALSE)</f>
        <v>グラフィックデザイン</v>
      </c>
      <c r="H1831" t="s">
        <v>3089</v>
      </c>
      <c r="I1831" s="1" t="str">
        <f>VLOOKUP($H1831,科目一覧!$A:$G,7,FALSE)</f>
        <v>田中明</v>
      </c>
      <c r="J1831" s="1" t="str">
        <f>VLOOKUP($I1831,教員一覧!$A:$D,2,FALSE)</f>
        <v>デザイン</v>
      </c>
      <c r="K1831" s="1" t="str">
        <f>VLOOKUP($I1831,教員一覧!$A:$D,3,FALSE)</f>
        <v>　</v>
      </c>
      <c r="L1831" s="1" t="str">
        <f>VLOOKUP($I1831,教員一覧!$A:$D,4,FALSE)</f>
        <v>非常勤</v>
      </c>
      <c r="M1831" t="s">
        <v>3617</v>
      </c>
      <c r="N1831" t="s">
        <v>3789</v>
      </c>
      <c r="O1831" t="s">
        <v>118</v>
      </c>
      <c r="P1831" t="s">
        <v>17</v>
      </c>
      <c r="Q1831">
        <v>1</v>
      </c>
      <c r="R1831">
        <v>2301</v>
      </c>
      <c r="S1831" s="1" t="str">
        <f>VLOOKUP($R1831,教室一覧!$A:$B,2,FALSE)</f>
        <v>実習室</v>
      </c>
      <c r="T1831" s="1">
        <f>VLOOKUP($R1831,教室一覧!$A:$C,3,FALSE)</f>
        <v>25</v>
      </c>
      <c r="U1831" s="1" t="str">
        <f>VLOOKUP($R1831,教室一覧!$A:$D,4,FALSE)</f>
        <v>2号館</v>
      </c>
      <c r="V1831" s="1" t="str">
        <f>VLOOKUP($R1831,教室一覧!$A:$E,5,FALSE)</f>
        <v>3F</v>
      </c>
      <c r="W1831"/>
      <c r="X1831"/>
      <c r="Y1831" s="1" t="str">
        <f>VLOOKUP($O1831,教員一覧!$A:$D,2,FALSE)</f>
        <v>デザイン</v>
      </c>
      <c r="Z1831" s="1" t="str">
        <f>VLOOKUP($O1831,教員一覧!$A:$D,3,FALSE)</f>
        <v>　</v>
      </c>
      <c r="AA1831" s="1" t="str">
        <f>VLOOKUP($O1831,教員一覧!$A:$D,4,FALSE)</f>
        <v>非常勤</v>
      </c>
      <c r="AB1831" s="1" t="str">
        <f t="shared" si="567"/>
        <v/>
      </c>
      <c r="AC1831" s="14" t="s">
        <v>3617</v>
      </c>
      <c r="AD1831" s="14" t="s">
        <v>163</v>
      </c>
      <c r="AE1831" s="14" t="s">
        <v>118</v>
      </c>
      <c r="AF1831" s="14" t="s">
        <v>17</v>
      </c>
      <c r="AG1831" s="14">
        <v>1</v>
      </c>
      <c r="AH1831" s="14">
        <v>2301</v>
      </c>
      <c r="AI1831" s="15" t="str">
        <f t="shared" si="568"/>
        <v/>
      </c>
      <c r="AJ1831" s="15" t="str">
        <f t="shared" si="569"/>
        <v/>
      </c>
      <c r="AK1831" s="15" t="str">
        <f t="shared" si="570"/>
        <v/>
      </c>
      <c r="AL1831" s="15" t="str">
        <f t="shared" si="571"/>
        <v/>
      </c>
      <c r="AM1831" s="15" t="str">
        <f t="shared" si="572"/>
        <v/>
      </c>
      <c r="AN1831" s="15" t="str">
        <f t="shared" si="573"/>
        <v/>
      </c>
      <c r="AO1831" s="15" t="str">
        <f t="shared" si="574"/>
        <v/>
      </c>
      <c r="AP1831" s="9" t="str">
        <f t="shared" si="575"/>
        <v>WE1A金1</v>
      </c>
      <c r="AQ1831" s="9">
        <f t="shared" si="576"/>
        <v>0.5</v>
      </c>
      <c r="AR1831" s="11" t="str">
        <f t="shared" si="577"/>
        <v>田中明金1</v>
      </c>
      <c r="AS1831" s="11">
        <f t="shared" si="585"/>
        <v>0.33333333333333331</v>
      </c>
      <c r="AT1831">
        <v>1</v>
      </c>
      <c r="AU1831" s="12">
        <f t="shared" si="578"/>
        <v>2</v>
      </c>
      <c r="AV1831" s="13" t="str">
        <f t="shared" si="579"/>
        <v>2301金1</v>
      </c>
      <c r="AW1831" s="13">
        <f t="shared" si="580"/>
        <v>0.16666666666666666</v>
      </c>
      <c r="AX1831" s="18" t="str">
        <f t="shared" si="581"/>
        <v>WE1AUCDWEWD1A金12301</v>
      </c>
      <c r="AY1831" s="18">
        <f t="shared" si="582"/>
        <v>1</v>
      </c>
      <c r="AZ1831"/>
    </row>
    <row r="1832" spans="1:52" x14ac:dyDescent="0.15">
      <c r="A1832" s="1">
        <f t="shared" si="565"/>
        <v>1</v>
      </c>
      <c r="B1832" s="1" t="str">
        <f t="shared" si="566"/>
        <v>編成</v>
      </c>
      <c r="C1832" t="s">
        <v>3674</v>
      </c>
      <c r="D1832" s="1" t="str">
        <f>VLOOKUP($C1832,クラス一覧!$A:$J,10,FALSE)</f>
        <v>デザイン</v>
      </c>
      <c r="E1832" s="1">
        <f>VLOOKUP($C1832,クラス一覧!$A:$J,8,FALSE)</f>
        <v>2</v>
      </c>
      <c r="F1832" s="1" t="str">
        <f>VLOOKUP($C1832,クラス一覧!$A:$J,9,FALSE)</f>
        <v>瀧本</v>
      </c>
      <c r="G1832" s="1" t="str">
        <f>VLOOKUP($H1832,科目一覧!$A:$G,3,FALSE)</f>
        <v>グラフィックデザイン</v>
      </c>
      <c r="H1832" t="s">
        <v>3089</v>
      </c>
      <c r="I1832" s="1" t="str">
        <f>VLOOKUP($H1832,科目一覧!$A:$G,7,FALSE)</f>
        <v>田中明</v>
      </c>
      <c r="J1832" s="1" t="str">
        <f>VLOOKUP($I1832,教員一覧!$A:$D,2,FALSE)</f>
        <v>デザイン</v>
      </c>
      <c r="K1832" s="1" t="str">
        <f>VLOOKUP($I1832,教員一覧!$A:$D,3,FALSE)</f>
        <v>　</v>
      </c>
      <c r="L1832" s="1" t="str">
        <f>VLOOKUP($I1832,教員一覧!$A:$D,4,FALSE)</f>
        <v>非常勤</v>
      </c>
      <c r="M1832" t="s">
        <v>3617</v>
      </c>
      <c r="N1832" t="s">
        <v>3789</v>
      </c>
      <c r="O1832" t="s">
        <v>118</v>
      </c>
      <c r="P1832" t="s">
        <v>17</v>
      </c>
      <c r="Q1832">
        <v>2</v>
      </c>
      <c r="R1832">
        <v>2301</v>
      </c>
      <c r="S1832" s="1" t="str">
        <f>VLOOKUP($R1832,教室一覧!$A:$B,2,FALSE)</f>
        <v>実習室</v>
      </c>
      <c r="T1832" s="1">
        <f>VLOOKUP($R1832,教室一覧!$A:$C,3,FALSE)</f>
        <v>25</v>
      </c>
      <c r="U1832" s="1" t="str">
        <f>VLOOKUP($R1832,教室一覧!$A:$D,4,FALSE)</f>
        <v>2号館</v>
      </c>
      <c r="V1832" s="1" t="str">
        <f>VLOOKUP($R1832,教室一覧!$A:$E,5,FALSE)</f>
        <v>3F</v>
      </c>
      <c r="W1832"/>
      <c r="X1832"/>
      <c r="Y1832" s="1" t="str">
        <f>VLOOKUP($O1832,教員一覧!$A:$D,2,FALSE)</f>
        <v>デザイン</v>
      </c>
      <c r="Z1832" s="1" t="str">
        <f>VLOOKUP($O1832,教員一覧!$A:$D,3,FALSE)</f>
        <v>　</v>
      </c>
      <c r="AA1832" s="1" t="str">
        <f>VLOOKUP($O1832,教員一覧!$A:$D,4,FALSE)</f>
        <v>非常勤</v>
      </c>
      <c r="AB1832" s="1" t="str">
        <f t="shared" si="567"/>
        <v/>
      </c>
      <c r="AC1832" s="14" t="s">
        <v>3617</v>
      </c>
      <c r="AD1832" s="14" t="s">
        <v>163</v>
      </c>
      <c r="AE1832" s="14" t="s">
        <v>118</v>
      </c>
      <c r="AF1832" s="14" t="s">
        <v>17</v>
      </c>
      <c r="AG1832" s="14">
        <v>2</v>
      </c>
      <c r="AH1832" s="14">
        <v>2301</v>
      </c>
      <c r="AI1832" s="15" t="str">
        <f t="shared" si="568"/>
        <v/>
      </c>
      <c r="AJ1832" s="15" t="str">
        <f t="shared" si="569"/>
        <v/>
      </c>
      <c r="AK1832" s="15" t="str">
        <f t="shared" si="570"/>
        <v/>
      </c>
      <c r="AL1832" s="15" t="str">
        <f t="shared" si="571"/>
        <v/>
      </c>
      <c r="AM1832" s="15" t="str">
        <f t="shared" si="572"/>
        <v/>
      </c>
      <c r="AN1832" s="15" t="str">
        <f t="shared" si="573"/>
        <v/>
      </c>
      <c r="AO1832" s="15" t="str">
        <f t="shared" si="574"/>
        <v/>
      </c>
      <c r="AP1832" s="9" t="str">
        <f t="shared" si="575"/>
        <v>WE1A金2</v>
      </c>
      <c r="AQ1832" s="9">
        <f t="shared" si="576"/>
        <v>0.5</v>
      </c>
      <c r="AR1832" s="11" t="str">
        <f t="shared" si="577"/>
        <v>田中明金2</v>
      </c>
      <c r="AS1832" s="11">
        <f t="shared" si="585"/>
        <v>0.33333333333333331</v>
      </c>
      <c r="AT1832">
        <v>1</v>
      </c>
      <c r="AU1832" s="12">
        <f t="shared" si="578"/>
        <v>2</v>
      </c>
      <c r="AV1832" s="13" t="str">
        <f t="shared" si="579"/>
        <v>2301金2</v>
      </c>
      <c r="AW1832" s="13">
        <f t="shared" si="580"/>
        <v>0.16666666666666666</v>
      </c>
      <c r="AX1832" s="18" t="str">
        <f t="shared" si="581"/>
        <v>WE1AUCDWEWD1A金22301</v>
      </c>
      <c r="AY1832" s="18">
        <f t="shared" si="582"/>
        <v>1</v>
      </c>
      <c r="AZ1832"/>
    </row>
    <row r="1833" spans="1:52" x14ac:dyDescent="0.15">
      <c r="A1833" s="1">
        <f t="shared" si="565"/>
        <v>1</v>
      </c>
      <c r="B1833" s="1" t="str">
        <f t="shared" si="566"/>
        <v>編成</v>
      </c>
      <c r="C1833" t="s">
        <v>3674</v>
      </c>
      <c r="D1833" s="1" t="str">
        <f>VLOOKUP($C1833,クラス一覧!$A:$J,10,FALSE)</f>
        <v>デザイン</v>
      </c>
      <c r="E1833" s="1">
        <f>VLOOKUP($C1833,クラス一覧!$A:$J,8,FALSE)</f>
        <v>2</v>
      </c>
      <c r="F1833" s="1" t="str">
        <f>VLOOKUP($C1833,クラス一覧!$A:$J,9,FALSE)</f>
        <v>瀧本</v>
      </c>
      <c r="G1833" s="1" t="str">
        <f>VLOOKUP($H1833,科目一覧!$A:$G,3,FALSE)</f>
        <v>SHR</v>
      </c>
      <c r="H1833" t="s">
        <v>3720</v>
      </c>
      <c r="I1833" s="1">
        <f>VLOOKUP($H1833,科目一覧!$A:$G,7,FALSE)</f>
        <v>0</v>
      </c>
      <c r="J1833" s="1" t="e">
        <f>VLOOKUP($I1833,教員一覧!$A:$D,2,FALSE)</f>
        <v>#N/A</v>
      </c>
      <c r="K1833" s="1" t="e">
        <f>VLOOKUP($I1833,教員一覧!$A:$D,3,FALSE)</f>
        <v>#N/A</v>
      </c>
      <c r="L1833" s="1" t="e">
        <f>VLOOKUP($I1833,教員一覧!$A:$D,4,FALSE)</f>
        <v>#N/A</v>
      </c>
      <c r="M1833" t="s">
        <v>3618</v>
      </c>
      <c r="N1833" t="s">
        <v>3789</v>
      </c>
      <c r="O1833" t="s">
        <v>122</v>
      </c>
      <c r="P1833" t="s">
        <v>17</v>
      </c>
      <c r="Q1833">
        <v>3</v>
      </c>
      <c r="R1833">
        <v>2505</v>
      </c>
      <c r="S1833" s="1" t="str">
        <f>VLOOKUP($R1833,教室一覧!$A:$B,2,FALSE)</f>
        <v>ノート対応</v>
      </c>
      <c r="T1833" s="1">
        <f>VLOOKUP($R1833,教室一覧!$A:$C,3,FALSE)</f>
        <v>36</v>
      </c>
      <c r="U1833" s="1" t="str">
        <f>VLOOKUP($R1833,教室一覧!$A:$D,4,FALSE)</f>
        <v>2号館</v>
      </c>
      <c r="V1833" s="1" t="str">
        <f>VLOOKUP($R1833,教室一覧!$A:$E,5,FALSE)</f>
        <v>5F</v>
      </c>
      <c r="W1833"/>
      <c r="X1833"/>
      <c r="Y1833" s="1" t="str">
        <f>VLOOKUP($O1833,教員一覧!$A:$D,2,FALSE)</f>
        <v>デザイン</v>
      </c>
      <c r="Z1833" s="1" t="str">
        <f>VLOOKUP($O1833,教員一覧!$A:$D,3,FALSE)</f>
        <v>　</v>
      </c>
      <c r="AA1833" s="1" t="str">
        <f>VLOOKUP($O1833,教員一覧!$A:$D,4,FALSE)</f>
        <v>専任</v>
      </c>
      <c r="AB1833" s="1" t="str">
        <f t="shared" si="567"/>
        <v>担任</v>
      </c>
      <c r="AC1833" s="14" t="s">
        <v>3618</v>
      </c>
      <c r="AD1833" s="14" t="s">
        <v>163</v>
      </c>
      <c r="AE1833" s="14" t="s">
        <v>122</v>
      </c>
      <c r="AF1833" s="14" t="s">
        <v>17</v>
      </c>
      <c r="AG1833" s="14">
        <v>3</v>
      </c>
      <c r="AH1833" s="14">
        <v>2505</v>
      </c>
      <c r="AI1833" s="15" t="str">
        <f t="shared" si="568"/>
        <v/>
      </c>
      <c r="AJ1833" s="15" t="str">
        <f t="shared" si="569"/>
        <v/>
      </c>
      <c r="AK1833" s="15" t="str">
        <f t="shared" si="570"/>
        <v/>
      </c>
      <c r="AL1833" s="15" t="str">
        <f t="shared" si="571"/>
        <v/>
      </c>
      <c r="AM1833" s="15" t="str">
        <f t="shared" si="572"/>
        <v/>
      </c>
      <c r="AN1833" s="15" t="str">
        <f t="shared" si="573"/>
        <v/>
      </c>
      <c r="AO1833" s="15" t="str">
        <f t="shared" si="574"/>
        <v/>
      </c>
      <c r="AP1833" s="9" t="str">
        <f t="shared" si="575"/>
        <v>WE1A金3</v>
      </c>
      <c r="AQ1833" s="9">
        <f t="shared" si="576"/>
        <v>1</v>
      </c>
      <c r="AR1833" s="11" t="str">
        <f t="shared" si="577"/>
        <v>瀧本金3</v>
      </c>
      <c r="AS1833" s="11">
        <v>0</v>
      </c>
      <c r="AT1833">
        <v>1</v>
      </c>
      <c r="AU1833" s="12">
        <f t="shared" si="578"/>
        <v>2</v>
      </c>
      <c r="AV1833" s="13" t="str">
        <f t="shared" si="579"/>
        <v>2505金3</v>
      </c>
      <c r="AW1833" s="13">
        <f t="shared" si="580"/>
        <v>0.5</v>
      </c>
      <c r="AX1833" s="18" t="str">
        <f t="shared" si="581"/>
        <v>WE1AUWEWD1A金32505</v>
      </c>
      <c r="AY1833" s="18">
        <f t="shared" si="582"/>
        <v>2</v>
      </c>
      <c r="AZ1833"/>
    </row>
    <row r="1834" spans="1:52" x14ac:dyDescent="0.15">
      <c r="A1834" s="1">
        <f t="shared" si="565"/>
        <v>1</v>
      </c>
      <c r="B1834" s="1" t="str">
        <f t="shared" si="566"/>
        <v>編成</v>
      </c>
      <c r="C1834" t="s">
        <v>3674</v>
      </c>
      <c r="D1834" s="1" t="str">
        <f>VLOOKUP($C1834,クラス一覧!$A:$J,10,FALSE)</f>
        <v>デザイン</v>
      </c>
      <c r="E1834" s="1">
        <f>VLOOKUP($C1834,クラス一覧!$A:$J,8,FALSE)</f>
        <v>2</v>
      </c>
      <c r="F1834" s="1" t="str">
        <f>VLOOKUP($C1834,クラス一覧!$A:$J,9,FALSE)</f>
        <v>瀧本</v>
      </c>
      <c r="G1834" s="1" t="str">
        <f>VLOOKUP($H1834,科目一覧!$A:$G,3,FALSE)</f>
        <v>クリエイター作品制作</v>
      </c>
      <c r="H1834" t="s">
        <v>3181</v>
      </c>
      <c r="I1834" s="1" t="str">
        <f>VLOOKUP($H1834,科目一覧!$A:$G,7,FALSE)</f>
        <v>瀧本</v>
      </c>
      <c r="J1834" s="1" t="str">
        <f>VLOOKUP($I1834,教員一覧!$A:$D,2,FALSE)</f>
        <v>デザイン</v>
      </c>
      <c r="K1834" s="1" t="str">
        <f>VLOOKUP($I1834,教員一覧!$A:$D,3,FALSE)</f>
        <v>　</v>
      </c>
      <c r="L1834" s="1" t="str">
        <f>VLOOKUP($I1834,教員一覧!$A:$D,4,FALSE)</f>
        <v>専任</v>
      </c>
      <c r="M1834" t="s">
        <v>3618</v>
      </c>
      <c r="N1834" t="s">
        <v>3789</v>
      </c>
      <c r="O1834" t="s">
        <v>122</v>
      </c>
      <c r="P1834" t="s">
        <v>9</v>
      </c>
      <c r="Q1834">
        <v>1</v>
      </c>
      <c r="R1834">
        <v>2302</v>
      </c>
      <c r="S1834" s="1" t="str">
        <f>VLOOKUP($R1834,教室一覧!$A:$B,2,FALSE)</f>
        <v>実習室</v>
      </c>
      <c r="T1834" s="1">
        <f>VLOOKUP($R1834,教室一覧!$A:$C,3,FALSE)</f>
        <v>33</v>
      </c>
      <c r="U1834" s="1" t="str">
        <f>VLOOKUP($R1834,教室一覧!$A:$D,4,FALSE)</f>
        <v>2号館</v>
      </c>
      <c r="V1834" s="1" t="str">
        <f>VLOOKUP($R1834,教室一覧!$A:$E,5,FALSE)</f>
        <v>3F</v>
      </c>
      <c r="W1834"/>
      <c r="X1834"/>
      <c r="Y1834" s="1" t="str">
        <f>VLOOKUP($O1834,教員一覧!$A:$D,2,FALSE)</f>
        <v>デザイン</v>
      </c>
      <c r="Z1834" s="1" t="str">
        <f>VLOOKUP($O1834,教員一覧!$A:$D,3,FALSE)</f>
        <v>　</v>
      </c>
      <c r="AA1834" s="1" t="str">
        <f>VLOOKUP($O1834,教員一覧!$A:$D,4,FALSE)</f>
        <v>専任</v>
      </c>
      <c r="AB1834" s="1" t="str">
        <f t="shared" si="567"/>
        <v>担任</v>
      </c>
      <c r="AC1834" s="14" t="s">
        <v>3618</v>
      </c>
      <c r="AD1834" s="14" t="s">
        <v>163</v>
      </c>
      <c r="AE1834" s="14" t="s">
        <v>122</v>
      </c>
      <c r="AF1834" s="14" t="s">
        <v>9</v>
      </c>
      <c r="AG1834" s="14">
        <v>1</v>
      </c>
      <c r="AH1834" s="14">
        <v>2302</v>
      </c>
      <c r="AI1834" s="15" t="str">
        <f t="shared" si="568"/>
        <v/>
      </c>
      <c r="AJ1834" s="15" t="str">
        <f t="shared" si="569"/>
        <v/>
      </c>
      <c r="AK1834" s="15" t="str">
        <f t="shared" si="570"/>
        <v/>
      </c>
      <c r="AL1834" s="15" t="str">
        <f t="shared" si="571"/>
        <v/>
      </c>
      <c r="AM1834" s="15" t="str">
        <f t="shared" si="572"/>
        <v/>
      </c>
      <c r="AN1834" s="15" t="str">
        <f t="shared" si="573"/>
        <v/>
      </c>
      <c r="AO1834" s="15" t="str">
        <f t="shared" si="574"/>
        <v/>
      </c>
      <c r="AP1834" s="9" t="str">
        <f t="shared" si="575"/>
        <v>WE1A月1</v>
      </c>
      <c r="AQ1834" s="9">
        <f t="shared" si="576"/>
        <v>0.5</v>
      </c>
      <c r="AR1834" s="11" t="str">
        <f t="shared" si="577"/>
        <v>瀧本月1</v>
      </c>
      <c r="AS1834" s="11">
        <f t="shared" ref="AS1834:AS1864" si="586">1/COUNTIF($AR:$AR,$AR1834)</f>
        <v>0.5</v>
      </c>
      <c r="AT1834">
        <v>1</v>
      </c>
      <c r="AU1834" s="12">
        <f t="shared" si="578"/>
        <v>2</v>
      </c>
      <c r="AV1834" s="13" t="str">
        <f t="shared" si="579"/>
        <v>2302月1</v>
      </c>
      <c r="AW1834" s="13">
        <f t="shared" si="580"/>
        <v>0.25</v>
      </c>
      <c r="AX1834" s="18" t="str">
        <f t="shared" si="581"/>
        <v>WE1AUWEWD1A月12302</v>
      </c>
      <c r="AY1834" s="18">
        <f t="shared" si="582"/>
        <v>1</v>
      </c>
      <c r="AZ1834"/>
    </row>
    <row r="1835" spans="1:52" x14ac:dyDescent="0.15">
      <c r="A1835" s="1">
        <f t="shared" si="565"/>
        <v>1</v>
      </c>
      <c r="B1835" s="1" t="str">
        <f t="shared" si="566"/>
        <v>編成</v>
      </c>
      <c r="C1835" t="s">
        <v>3674</v>
      </c>
      <c r="D1835" s="1" t="str">
        <f>VLOOKUP($C1835,クラス一覧!$A:$J,10,FALSE)</f>
        <v>デザイン</v>
      </c>
      <c r="E1835" s="1">
        <f>VLOOKUP($C1835,クラス一覧!$A:$J,8,FALSE)</f>
        <v>2</v>
      </c>
      <c r="F1835" s="1" t="str">
        <f>VLOOKUP($C1835,クラス一覧!$A:$J,9,FALSE)</f>
        <v>瀧本</v>
      </c>
      <c r="G1835" s="1" t="str">
        <f>VLOOKUP($H1835,科目一覧!$A:$G,3,FALSE)</f>
        <v>クリエイター作品制作</v>
      </c>
      <c r="H1835" t="s">
        <v>3181</v>
      </c>
      <c r="I1835" s="1" t="str">
        <f>VLOOKUP($H1835,科目一覧!$A:$G,7,FALSE)</f>
        <v>瀧本</v>
      </c>
      <c r="J1835" s="1" t="str">
        <f>VLOOKUP($I1835,教員一覧!$A:$D,2,FALSE)</f>
        <v>デザイン</v>
      </c>
      <c r="K1835" s="1" t="str">
        <f>VLOOKUP($I1835,教員一覧!$A:$D,3,FALSE)</f>
        <v>　</v>
      </c>
      <c r="L1835" s="1" t="str">
        <f>VLOOKUP($I1835,教員一覧!$A:$D,4,FALSE)</f>
        <v>専任</v>
      </c>
      <c r="M1835" t="s">
        <v>3618</v>
      </c>
      <c r="N1835" t="s">
        <v>3789</v>
      </c>
      <c r="O1835" t="s">
        <v>122</v>
      </c>
      <c r="P1835" t="s">
        <v>9</v>
      </c>
      <c r="Q1835">
        <v>2</v>
      </c>
      <c r="R1835">
        <v>2302</v>
      </c>
      <c r="S1835" s="1" t="str">
        <f>VLOOKUP($R1835,教室一覧!$A:$B,2,FALSE)</f>
        <v>実習室</v>
      </c>
      <c r="T1835" s="1">
        <f>VLOOKUP($R1835,教室一覧!$A:$C,3,FALSE)</f>
        <v>33</v>
      </c>
      <c r="U1835" s="1" t="str">
        <f>VLOOKUP($R1835,教室一覧!$A:$D,4,FALSE)</f>
        <v>2号館</v>
      </c>
      <c r="V1835" s="1" t="str">
        <f>VLOOKUP($R1835,教室一覧!$A:$E,5,FALSE)</f>
        <v>3F</v>
      </c>
      <c r="W1835"/>
      <c r="X1835"/>
      <c r="Y1835" s="1" t="str">
        <f>VLOOKUP($O1835,教員一覧!$A:$D,2,FALSE)</f>
        <v>デザイン</v>
      </c>
      <c r="Z1835" s="1" t="str">
        <f>VLOOKUP($O1835,教員一覧!$A:$D,3,FALSE)</f>
        <v>　</v>
      </c>
      <c r="AA1835" s="1" t="str">
        <f>VLOOKUP($O1835,教員一覧!$A:$D,4,FALSE)</f>
        <v>専任</v>
      </c>
      <c r="AB1835" s="1" t="str">
        <f t="shared" si="567"/>
        <v>担任</v>
      </c>
      <c r="AC1835" s="14" t="s">
        <v>3618</v>
      </c>
      <c r="AD1835" s="14" t="s">
        <v>163</v>
      </c>
      <c r="AE1835" s="14" t="s">
        <v>122</v>
      </c>
      <c r="AF1835" s="14" t="s">
        <v>9</v>
      </c>
      <c r="AG1835" s="14">
        <v>2</v>
      </c>
      <c r="AH1835" s="14">
        <v>2302</v>
      </c>
      <c r="AI1835" s="15" t="str">
        <f t="shared" si="568"/>
        <v/>
      </c>
      <c r="AJ1835" s="15" t="str">
        <f t="shared" si="569"/>
        <v/>
      </c>
      <c r="AK1835" s="15" t="str">
        <f t="shared" si="570"/>
        <v/>
      </c>
      <c r="AL1835" s="15" t="str">
        <f t="shared" si="571"/>
        <v/>
      </c>
      <c r="AM1835" s="15" t="str">
        <f t="shared" si="572"/>
        <v/>
      </c>
      <c r="AN1835" s="15" t="str">
        <f t="shared" si="573"/>
        <v/>
      </c>
      <c r="AO1835" s="15" t="str">
        <f t="shared" si="574"/>
        <v/>
      </c>
      <c r="AP1835" s="9" t="str">
        <f t="shared" si="575"/>
        <v>WE1A月2</v>
      </c>
      <c r="AQ1835" s="9">
        <f t="shared" si="576"/>
        <v>0.5</v>
      </c>
      <c r="AR1835" s="11" t="str">
        <f t="shared" si="577"/>
        <v>瀧本月2</v>
      </c>
      <c r="AS1835" s="11">
        <f t="shared" si="586"/>
        <v>0.5</v>
      </c>
      <c r="AT1835">
        <v>1</v>
      </c>
      <c r="AU1835" s="12">
        <f t="shared" si="578"/>
        <v>2</v>
      </c>
      <c r="AV1835" s="13" t="str">
        <f t="shared" si="579"/>
        <v>2302月2</v>
      </c>
      <c r="AW1835" s="13">
        <f t="shared" si="580"/>
        <v>0.25</v>
      </c>
      <c r="AX1835" s="18" t="str">
        <f t="shared" si="581"/>
        <v>WE1AUWEWD1A月22302</v>
      </c>
      <c r="AY1835" s="18">
        <f t="shared" si="582"/>
        <v>1</v>
      </c>
      <c r="AZ1835"/>
    </row>
    <row r="1836" spans="1:52" x14ac:dyDescent="0.15">
      <c r="A1836" s="1">
        <f t="shared" si="565"/>
        <v>1</v>
      </c>
      <c r="B1836" s="1" t="str">
        <f t="shared" si="566"/>
        <v>編成</v>
      </c>
      <c r="C1836" t="s">
        <v>3674</v>
      </c>
      <c r="D1836" s="1" t="str">
        <f>VLOOKUP($C1836,クラス一覧!$A:$J,10,FALSE)</f>
        <v>デザイン</v>
      </c>
      <c r="E1836" s="1">
        <f>VLOOKUP($C1836,クラス一覧!$A:$J,8,FALSE)</f>
        <v>2</v>
      </c>
      <c r="F1836" s="1" t="str">
        <f>VLOOKUP($C1836,クラス一覧!$A:$J,9,FALSE)</f>
        <v>瀧本</v>
      </c>
      <c r="G1836" s="1" t="str">
        <f>VLOOKUP($H1836,科目一覧!$A:$G,3,FALSE)</f>
        <v>Webデザイン</v>
      </c>
      <c r="H1836" t="s">
        <v>1742</v>
      </c>
      <c r="I1836" s="1" t="str">
        <f>VLOOKUP($H1836,科目一覧!$A:$G,7,FALSE)</f>
        <v>瀧本</v>
      </c>
      <c r="J1836" s="1" t="str">
        <f>VLOOKUP($I1836,教員一覧!$A:$D,2,FALSE)</f>
        <v>デザイン</v>
      </c>
      <c r="K1836" s="1" t="str">
        <f>VLOOKUP($I1836,教員一覧!$A:$D,3,FALSE)</f>
        <v>　</v>
      </c>
      <c r="L1836" s="1" t="str">
        <f>VLOOKUP($I1836,教員一覧!$A:$D,4,FALSE)</f>
        <v>専任</v>
      </c>
      <c r="M1836" t="s">
        <v>3617</v>
      </c>
      <c r="N1836" t="s">
        <v>3789</v>
      </c>
      <c r="O1836" t="s">
        <v>122</v>
      </c>
      <c r="P1836" t="s">
        <v>9</v>
      </c>
      <c r="Q1836">
        <v>3</v>
      </c>
      <c r="R1836">
        <v>2302</v>
      </c>
      <c r="S1836" s="1" t="str">
        <f>VLOOKUP($R1836,教室一覧!$A:$B,2,FALSE)</f>
        <v>実習室</v>
      </c>
      <c r="T1836" s="1">
        <f>VLOOKUP($R1836,教室一覧!$A:$C,3,FALSE)</f>
        <v>33</v>
      </c>
      <c r="U1836" s="1" t="str">
        <f>VLOOKUP($R1836,教室一覧!$A:$D,4,FALSE)</f>
        <v>2号館</v>
      </c>
      <c r="V1836" s="1" t="str">
        <f>VLOOKUP($R1836,教室一覧!$A:$E,5,FALSE)</f>
        <v>3F</v>
      </c>
      <c r="W1836"/>
      <c r="X1836"/>
      <c r="Y1836" s="1" t="str">
        <f>VLOOKUP($O1836,教員一覧!$A:$D,2,FALSE)</f>
        <v>デザイン</v>
      </c>
      <c r="Z1836" s="1" t="str">
        <f>VLOOKUP($O1836,教員一覧!$A:$D,3,FALSE)</f>
        <v>　</v>
      </c>
      <c r="AA1836" s="1" t="str">
        <f>VLOOKUP($O1836,教員一覧!$A:$D,4,FALSE)</f>
        <v>専任</v>
      </c>
      <c r="AB1836" s="1" t="str">
        <f t="shared" si="567"/>
        <v>担任</v>
      </c>
      <c r="AC1836" s="14" t="s">
        <v>3617</v>
      </c>
      <c r="AD1836" s="14" t="s">
        <v>163</v>
      </c>
      <c r="AE1836" s="14" t="s">
        <v>122</v>
      </c>
      <c r="AF1836" s="14" t="s">
        <v>9</v>
      </c>
      <c r="AG1836" s="14">
        <v>3</v>
      </c>
      <c r="AH1836" s="14">
        <v>2302</v>
      </c>
      <c r="AI1836" s="15" t="str">
        <f t="shared" si="568"/>
        <v/>
      </c>
      <c r="AJ1836" s="15" t="str">
        <f t="shared" si="569"/>
        <v/>
      </c>
      <c r="AK1836" s="15" t="str">
        <f t="shared" si="570"/>
        <v/>
      </c>
      <c r="AL1836" s="15" t="str">
        <f t="shared" si="571"/>
        <v/>
      </c>
      <c r="AM1836" s="15" t="str">
        <f t="shared" si="572"/>
        <v/>
      </c>
      <c r="AN1836" s="15" t="str">
        <f t="shared" si="573"/>
        <v/>
      </c>
      <c r="AO1836" s="15" t="str">
        <f t="shared" si="574"/>
        <v/>
      </c>
      <c r="AP1836" s="9" t="str">
        <f t="shared" si="575"/>
        <v>WE1A月3</v>
      </c>
      <c r="AQ1836" s="9">
        <f t="shared" si="576"/>
        <v>0.5</v>
      </c>
      <c r="AR1836" s="11" t="str">
        <f t="shared" si="577"/>
        <v>瀧本月3</v>
      </c>
      <c r="AS1836" s="11">
        <f t="shared" si="586"/>
        <v>0.33333333333333331</v>
      </c>
      <c r="AT1836">
        <v>1</v>
      </c>
      <c r="AU1836" s="12">
        <f t="shared" si="578"/>
        <v>2</v>
      </c>
      <c r="AV1836" s="13" t="str">
        <f t="shared" si="579"/>
        <v>2302月3</v>
      </c>
      <c r="AW1836" s="13">
        <f t="shared" si="580"/>
        <v>0.16666666666666666</v>
      </c>
      <c r="AX1836" s="18" t="str">
        <f t="shared" si="581"/>
        <v>WE1AUCDWEWD1A月32302</v>
      </c>
      <c r="AY1836" s="18">
        <f t="shared" si="582"/>
        <v>1</v>
      </c>
      <c r="AZ1836"/>
    </row>
    <row r="1837" spans="1:52" x14ac:dyDescent="0.15">
      <c r="A1837" s="1">
        <f t="shared" si="565"/>
        <v>1</v>
      </c>
      <c r="B1837" s="1" t="str">
        <f t="shared" si="566"/>
        <v>編成</v>
      </c>
      <c r="C1837" t="s">
        <v>3674</v>
      </c>
      <c r="D1837" s="1" t="str">
        <f>VLOOKUP($C1837,クラス一覧!$A:$J,10,FALSE)</f>
        <v>デザイン</v>
      </c>
      <c r="E1837" s="1">
        <f>VLOOKUP($C1837,クラス一覧!$A:$J,8,FALSE)</f>
        <v>2</v>
      </c>
      <c r="F1837" s="1" t="str">
        <f>VLOOKUP($C1837,クラス一覧!$A:$J,9,FALSE)</f>
        <v>瀧本</v>
      </c>
      <c r="G1837" s="1" t="str">
        <f>VLOOKUP($H1837,科目一覧!$A:$G,3,FALSE)</f>
        <v>ビジネスアプリ</v>
      </c>
      <c r="H1837" t="s">
        <v>1744</v>
      </c>
      <c r="I1837" s="1" t="str">
        <f>VLOOKUP($H1837,科目一覧!$A:$G,7,FALSE)</f>
        <v>寺澤</v>
      </c>
      <c r="J1837" s="1" t="str">
        <f>VLOOKUP($I1837,教員一覧!$A:$D,2,FALSE)</f>
        <v>IT</v>
      </c>
      <c r="K1837" s="1" t="str">
        <f>VLOOKUP($I1837,教員一覧!$A:$D,3,FALSE)</f>
        <v>　</v>
      </c>
      <c r="L1837" s="1" t="str">
        <f>VLOOKUP($I1837,教員一覧!$A:$D,4,FALSE)</f>
        <v>専任</v>
      </c>
      <c r="M1837" t="s">
        <v>3617</v>
      </c>
      <c r="N1837" t="s">
        <v>3789</v>
      </c>
      <c r="O1837" t="s">
        <v>116</v>
      </c>
      <c r="P1837" t="s">
        <v>9</v>
      </c>
      <c r="Q1837">
        <v>4</v>
      </c>
      <c r="R1837">
        <v>2302</v>
      </c>
      <c r="S1837" s="1" t="str">
        <f>VLOOKUP($R1837,教室一覧!$A:$B,2,FALSE)</f>
        <v>実習室</v>
      </c>
      <c r="T1837" s="1">
        <f>VLOOKUP($R1837,教室一覧!$A:$C,3,FALSE)</f>
        <v>33</v>
      </c>
      <c r="U1837" s="1" t="str">
        <f>VLOOKUP($R1837,教室一覧!$A:$D,4,FALSE)</f>
        <v>2号館</v>
      </c>
      <c r="V1837" s="1" t="str">
        <f>VLOOKUP($R1837,教室一覧!$A:$E,5,FALSE)</f>
        <v>3F</v>
      </c>
      <c r="W1837"/>
      <c r="X1837"/>
      <c r="Y1837" s="1" t="str">
        <f>VLOOKUP($O1837,教員一覧!$A:$D,2,FALSE)</f>
        <v>デザイン</v>
      </c>
      <c r="Z1837" s="1" t="str">
        <f>VLOOKUP($O1837,教員一覧!$A:$D,3,FALSE)</f>
        <v>　</v>
      </c>
      <c r="AA1837" s="1" t="str">
        <f>VLOOKUP($O1837,教員一覧!$A:$D,4,FALSE)</f>
        <v>専任</v>
      </c>
      <c r="AB1837" s="1" t="str">
        <f t="shared" si="567"/>
        <v/>
      </c>
      <c r="AC1837" s="14" t="s">
        <v>3617</v>
      </c>
      <c r="AD1837" s="14" t="s">
        <v>163</v>
      </c>
      <c r="AE1837" s="14" t="s">
        <v>116</v>
      </c>
      <c r="AF1837" s="14" t="s">
        <v>9</v>
      </c>
      <c r="AG1837" s="14">
        <v>4</v>
      </c>
      <c r="AH1837" s="14">
        <v>2302</v>
      </c>
      <c r="AI1837" s="15" t="str">
        <f t="shared" si="568"/>
        <v/>
      </c>
      <c r="AJ1837" s="15" t="str">
        <f t="shared" si="569"/>
        <v/>
      </c>
      <c r="AK1837" s="15" t="str">
        <f t="shared" si="570"/>
        <v/>
      </c>
      <c r="AL1837" s="15" t="str">
        <f t="shared" si="571"/>
        <v/>
      </c>
      <c r="AM1837" s="15" t="str">
        <f t="shared" si="572"/>
        <v/>
      </c>
      <c r="AN1837" s="15" t="str">
        <f t="shared" si="573"/>
        <v/>
      </c>
      <c r="AO1837" s="15" t="str">
        <f t="shared" si="574"/>
        <v/>
      </c>
      <c r="AP1837" s="9" t="str">
        <f t="shared" si="575"/>
        <v>WE1A月4</v>
      </c>
      <c r="AQ1837" s="9">
        <f t="shared" si="576"/>
        <v>0.5</v>
      </c>
      <c r="AR1837" s="11" t="str">
        <f t="shared" si="577"/>
        <v>宮﨑月4</v>
      </c>
      <c r="AS1837" s="11">
        <f t="shared" si="586"/>
        <v>0.33333333333333331</v>
      </c>
      <c r="AT1837">
        <v>1</v>
      </c>
      <c r="AU1837" s="12">
        <f t="shared" si="578"/>
        <v>2</v>
      </c>
      <c r="AV1837" s="13" t="str">
        <f t="shared" si="579"/>
        <v>2302月4</v>
      </c>
      <c r="AW1837" s="13">
        <f t="shared" si="580"/>
        <v>0.16666666666666666</v>
      </c>
      <c r="AX1837" s="18" t="str">
        <f t="shared" si="581"/>
        <v>WE1AUCDWEWD1A月42302</v>
      </c>
      <c r="AY1837" s="18">
        <f t="shared" si="582"/>
        <v>1</v>
      </c>
      <c r="AZ1837"/>
    </row>
    <row r="1838" spans="1:52" x14ac:dyDescent="0.15">
      <c r="A1838" s="1">
        <f t="shared" si="565"/>
        <v>1</v>
      </c>
      <c r="B1838" s="1" t="str">
        <f t="shared" si="566"/>
        <v>編成</v>
      </c>
      <c r="C1838" t="s">
        <v>3674</v>
      </c>
      <c r="D1838" s="1" t="str">
        <f>VLOOKUP($C1838,クラス一覧!$A:$J,10,FALSE)</f>
        <v>デザイン</v>
      </c>
      <c r="E1838" s="1">
        <f>VLOOKUP($C1838,クラス一覧!$A:$J,8,FALSE)</f>
        <v>2</v>
      </c>
      <c r="F1838" s="1" t="str">
        <f>VLOOKUP($C1838,クラス一覧!$A:$J,9,FALSE)</f>
        <v>瀧本</v>
      </c>
      <c r="G1838" s="1" t="str">
        <f>VLOOKUP($H1838,科目一覧!$A:$G,3,FALSE)</f>
        <v>Webプログラミング</v>
      </c>
      <c r="H1838" t="s">
        <v>3090</v>
      </c>
      <c r="I1838" s="1" t="str">
        <f>VLOOKUP($H1838,科目一覧!$A:$G,7,FALSE)</f>
        <v>瀧本</v>
      </c>
      <c r="J1838" s="1" t="str">
        <f>VLOOKUP($I1838,教員一覧!$A:$D,2,FALSE)</f>
        <v>デザイン</v>
      </c>
      <c r="K1838" s="1" t="str">
        <f>VLOOKUP($I1838,教員一覧!$A:$D,3,FALSE)</f>
        <v>　</v>
      </c>
      <c r="L1838" s="1" t="str">
        <f>VLOOKUP($I1838,教員一覧!$A:$D,4,FALSE)</f>
        <v>専任</v>
      </c>
      <c r="M1838" t="s">
        <v>3617</v>
      </c>
      <c r="N1838" t="s">
        <v>3789</v>
      </c>
      <c r="O1838" t="s">
        <v>122</v>
      </c>
      <c r="P1838" t="s">
        <v>13</v>
      </c>
      <c r="Q1838">
        <v>3</v>
      </c>
      <c r="R1838">
        <v>2302</v>
      </c>
      <c r="S1838" s="1" t="str">
        <f>VLOOKUP($R1838,教室一覧!$A:$B,2,FALSE)</f>
        <v>実習室</v>
      </c>
      <c r="T1838" s="1">
        <f>VLOOKUP($R1838,教室一覧!$A:$C,3,FALSE)</f>
        <v>33</v>
      </c>
      <c r="U1838" s="1" t="str">
        <f>VLOOKUP($R1838,教室一覧!$A:$D,4,FALSE)</f>
        <v>2号館</v>
      </c>
      <c r="V1838" s="1" t="str">
        <f>VLOOKUP($R1838,教室一覧!$A:$E,5,FALSE)</f>
        <v>3F</v>
      </c>
      <c r="W1838"/>
      <c r="X1838"/>
      <c r="Y1838" s="1" t="str">
        <f>VLOOKUP($O1838,教員一覧!$A:$D,2,FALSE)</f>
        <v>デザイン</v>
      </c>
      <c r="Z1838" s="1" t="str">
        <f>VLOOKUP($O1838,教員一覧!$A:$D,3,FALSE)</f>
        <v>　</v>
      </c>
      <c r="AA1838" s="1" t="str">
        <f>VLOOKUP($O1838,教員一覧!$A:$D,4,FALSE)</f>
        <v>専任</v>
      </c>
      <c r="AB1838" s="1" t="str">
        <f t="shared" si="567"/>
        <v>担任</v>
      </c>
      <c r="AC1838" s="14" t="s">
        <v>3617</v>
      </c>
      <c r="AD1838" s="14" t="s">
        <v>163</v>
      </c>
      <c r="AE1838" s="14" t="s">
        <v>122</v>
      </c>
      <c r="AF1838" s="14" t="s">
        <v>13</v>
      </c>
      <c r="AG1838" s="14">
        <v>3</v>
      </c>
      <c r="AH1838" s="14">
        <v>2302</v>
      </c>
      <c r="AI1838" s="15" t="str">
        <f t="shared" si="568"/>
        <v/>
      </c>
      <c r="AJ1838" s="15" t="str">
        <f t="shared" si="569"/>
        <v/>
      </c>
      <c r="AK1838" s="15" t="str">
        <f t="shared" si="570"/>
        <v/>
      </c>
      <c r="AL1838" s="15" t="str">
        <f t="shared" si="571"/>
        <v/>
      </c>
      <c r="AM1838" s="15" t="str">
        <f t="shared" si="572"/>
        <v/>
      </c>
      <c r="AN1838" s="15" t="str">
        <f t="shared" si="573"/>
        <v/>
      </c>
      <c r="AO1838" s="15" t="str">
        <f t="shared" si="574"/>
        <v/>
      </c>
      <c r="AP1838" s="9" t="str">
        <f t="shared" si="575"/>
        <v>WE1A水3</v>
      </c>
      <c r="AQ1838" s="9">
        <f t="shared" si="576"/>
        <v>0.5</v>
      </c>
      <c r="AR1838" s="11" t="str">
        <f t="shared" si="577"/>
        <v>瀧本水3</v>
      </c>
      <c r="AS1838" s="11">
        <f t="shared" si="586"/>
        <v>0.33333333333333331</v>
      </c>
      <c r="AT1838">
        <v>1</v>
      </c>
      <c r="AU1838" s="12">
        <f t="shared" si="578"/>
        <v>2</v>
      </c>
      <c r="AV1838" s="13" t="str">
        <f t="shared" si="579"/>
        <v>2302水3</v>
      </c>
      <c r="AW1838" s="13">
        <f t="shared" si="580"/>
        <v>0.16666666666666666</v>
      </c>
      <c r="AX1838" s="18" t="str">
        <f t="shared" si="581"/>
        <v>WE1AUCDWEWD1A水32302</v>
      </c>
      <c r="AY1838" s="18">
        <f t="shared" si="582"/>
        <v>1</v>
      </c>
      <c r="AZ1838"/>
    </row>
    <row r="1839" spans="1:52" x14ac:dyDescent="0.15">
      <c r="A1839" s="1">
        <f t="shared" si="565"/>
        <v>1</v>
      </c>
      <c r="B1839" s="1" t="str">
        <f t="shared" si="566"/>
        <v>編成</v>
      </c>
      <c r="C1839" t="s">
        <v>3674</v>
      </c>
      <c r="D1839" s="1" t="str">
        <f>VLOOKUP($C1839,クラス一覧!$A:$J,10,FALSE)</f>
        <v>デザイン</v>
      </c>
      <c r="E1839" s="1">
        <f>VLOOKUP($C1839,クラス一覧!$A:$J,8,FALSE)</f>
        <v>2</v>
      </c>
      <c r="F1839" s="1" t="str">
        <f>VLOOKUP($C1839,クラス一覧!$A:$J,9,FALSE)</f>
        <v>瀧本</v>
      </c>
      <c r="G1839" s="1" t="str">
        <f>VLOOKUP($H1839,科目一覧!$A:$G,3,FALSE)</f>
        <v>Webプログラミング</v>
      </c>
      <c r="H1839" t="s">
        <v>3090</v>
      </c>
      <c r="I1839" s="1" t="str">
        <f>VLOOKUP($H1839,科目一覧!$A:$G,7,FALSE)</f>
        <v>瀧本</v>
      </c>
      <c r="J1839" s="1" t="str">
        <f>VLOOKUP($I1839,教員一覧!$A:$D,2,FALSE)</f>
        <v>デザイン</v>
      </c>
      <c r="K1839" s="1" t="str">
        <f>VLOOKUP($I1839,教員一覧!$A:$D,3,FALSE)</f>
        <v>　</v>
      </c>
      <c r="L1839" s="1" t="str">
        <f>VLOOKUP($I1839,教員一覧!$A:$D,4,FALSE)</f>
        <v>専任</v>
      </c>
      <c r="M1839" t="s">
        <v>3617</v>
      </c>
      <c r="N1839" t="s">
        <v>3789</v>
      </c>
      <c r="O1839" t="s">
        <v>122</v>
      </c>
      <c r="P1839" t="s">
        <v>13</v>
      </c>
      <c r="Q1839">
        <v>4</v>
      </c>
      <c r="R1839">
        <v>2302</v>
      </c>
      <c r="S1839" s="1" t="str">
        <f>VLOOKUP($R1839,教室一覧!$A:$B,2,FALSE)</f>
        <v>実習室</v>
      </c>
      <c r="T1839" s="1">
        <f>VLOOKUP($R1839,教室一覧!$A:$C,3,FALSE)</f>
        <v>33</v>
      </c>
      <c r="U1839" s="1" t="str">
        <f>VLOOKUP($R1839,教室一覧!$A:$D,4,FALSE)</f>
        <v>2号館</v>
      </c>
      <c r="V1839" s="1" t="str">
        <f>VLOOKUP($R1839,教室一覧!$A:$E,5,FALSE)</f>
        <v>3F</v>
      </c>
      <c r="W1839"/>
      <c r="X1839"/>
      <c r="Y1839" s="1" t="str">
        <f>VLOOKUP($O1839,教員一覧!$A:$D,2,FALSE)</f>
        <v>デザイン</v>
      </c>
      <c r="Z1839" s="1" t="str">
        <f>VLOOKUP($O1839,教員一覧!$A:$D,3,FALSE)</f>
        <v>　</v>
      </c>
      <c r="AA1839" s="1" t="str">
        <f>VLOOKUP($O1839,教員一覧!$A:$D,4,FALSE)</f>
        <v>専任</v>
      </c>
      <c r="AB1839" s="1" t="str">
        <f t="shared" si="567"/>
        <v>担任</v>
      </c>
      <c r="AC1839" s="14" t="s">
        <v>3617</v>
      </c>
      <c r="AD1839" s="14" t="s">
        <v>163</v>
      </c>
      <c r="AE1839" s="14" t="s">
        <v>122</v>
      </c>
      <c r="AF1839" s="14" t="s">
        <v>13</v>
      </c>
      <c r="AG1839" s="14">
        <v>4</v>
      </c>
      <c r="AH1839" s="14">
        <v>2302</v>
      </c>
      <c r="AI1839" s="15" t="str">
        <f t="shared" si="568"/>
        <v/>
      </c>
      <c r="AJ1839" s="15" t="str">
        <f t="shared" si="569"/>
        <v/>
      </c>
      <c r="AK1839" s="15" t="str">
        <f t="shared" si="570"/>
        <v/>
      </c>
      <c r="AL1839" s="15" t="str">
        <f t="shared" si="571"/>
        <v/>
      </c>
      <c r="AM1839" s="15" t="str">
        <f t="shared" si="572"/>
        <v/>
      </c>
      <c r="AN1839" s="15" t="str">
        <f t="shared" si="573"/>
        <v/>
      </c>
      <c r="AO1839" s="15" t="str">
        <f t="shared" si="574"/>
        <v/>
      </c>
      <c r="AP1839" s="9" t="str">
        <f t="shared" si="575"/>
        <v>WE1A水4</v>
      </c>
      <c r="AQ1839" s="9">
        <f t="shared" si="576"/>
        <v>0.5</v>
      </c>
      <c r="AR1839" s="11" t="str">
        <f t="shared" si="577"/>
        <v>瀧本水4</v>
      </c>
      <c r="AS1839" s="11">
        <f t="shared" si="586"/>
        <v>0.33333333333333331</v>
      </c>
      <c r="AT1839">
        <v>1</v>
      </c>
      <c r="AU1839" s="12">
        <f t="shared" si="578"/>
        <v>2</v>
      </c>
      <c r="AV1839" s="13" t="str">
        <f t="shared" si="579"/>
        <v>2302水4</v>
      </c>
      <c r="AW1839" s="13">
        <f t="shared" si="580"/>
        <v>0.16666666666666666</v>
      </c>
      <c r="AX1839" s="18" t="str">
        <f t="shared" si="581"/>
        <v>WE1AUCDWEWD1A水42302</v>
      </c>
      <c r="AY1839" s="18">
        <f t="shared" si="582"/>
        <v>1</v>
      </c>
      <c r="AZ1839"/>
    </row>
    <row r="1840" spans="1:52" x14ac:dyDescent="0.15">
      <c r="A1840" s="1">
        <f t="shared" si="565"/>
        <v>1</v>
      </c>
      <c r="B1840" s="1" t="str">
        <f t="shared" si="566"/>
        <v>編成</v>
      </c>
      <c r="C1840" t="s">
        <v>3674</v>
      </c>
      <c r="D1840" s="1" t="str">
        <f>VLOOKUP($C1840,クラス一覧!$A:$J,10,FALSE)</f>
        <v>デザイン</v>
      </c>
      <c r="E1840" s="1">
        <f>VLOOKUP($C1840,クラス一覧!$A:$J,8,FALSE)</f>
        <v>2</v>
      </c>
      <c r="F1840" s="1" t="str">
        <f>VLOOKUP($C1840,クラス一覧!$A:$J,9,FALSE)</f>
        <v>瀧本</v>
      </c>
      <c r="G1840" s="1" t="str">
        <f>VLOOKUP($H1840,科目一覧!$A:$G,3,FALSE)</f>
        <v>グラフィックデザイン</v>
      </c>
      <c r="H1840" t="s">
        <v>1965</v>
      </c>
      <c r="I1840" s="1" t="str">
        <f>VLOOKUP($H1840,科目一覧!$A:$G,7,FALSE)</f>
        <v>渡辺</v>
      </c>
      <c r="J1840" s="1" t="str">
        <f>VLOOKUP($I1840,教員一覧!$A:$D,2,FALSE)</f>
        <v>デザイン</v>
      </c>
      <c r="K1840" s="1" t="str">
        <f>VLOOKUP($I1840,教員一覧!$A:$D,3,FALSE)</f>
        <v>　</v>
      </c>
      <c r="L1840" s="1" t="str">
        <f>VLOOKUP($I1840,教員一覧!$A:$D,4,FALSE)</f>
        <v>非常勤</v>
      </c>
      <c r="M1840" t="s">
        <v>3618</v>
      </c>
      <c r="N1840" t="s">
        <v>3789</v>
      </c>
      <c r="O1840" t="s">
        <v>3959</v>
      </c>
      <c r="P1840" t="s">
        <v>15</v>
      </c>
      <c r="Q1840">
        <v>1</v>
      </c>
      <c r="R1840">
        <v>2503</v>
      </c>
      <c r="S1840" s="1" t="str">
        <f>VLOOKUP($R1840,教室一覧!$A:$B,2,FALSE)</f>
        <v>普通教室</v>
      </c>
      <c r="T1840" s="1">
        <f>VLOOKUP($R1840,教室一覧!$A:$C,3,FALSE)</f>
        <v>36</v>
      </c>
      <c r="U1840" s="1" t="str">
        <f>VLOOKUP($R1840,教室一覧!$A:$D,4,FALSE)</f>
        <v>2号館</v>
      </c>
      <c r="V1840" s="1" t="str">
        <f>VLOOKUP($R1840,教室一覧!$A:$E,5,FALSE)</f>
        <v>5F</v>
      </c>
      <c r="W1840"/>
      <c r="X1840"/>
      <c r="Y1840" s="1" t="str">
        <f>VLOOKUP($O1840,教員一覧!$A:$D,2,FALSE)</f>
        <v>デザイン</v>
      </c>
      <c r="Z1840" s="1" t="str">
        <f>VLOOKUP($O1840,教員一覧!$A:$D,3,FALSE)</f>
        <v>　</v>
      </c>
      <c r="AA1840" s="1" t="str">
        <f>VLOOKUP($O1840,教員一覧!$A:$D,4,FALSE)</f>
        <v>非常勤</v>
      </c>
      <c r="AB1840" s="1" t="str">
        <f t="shared" si="567"/>
        <v/>
      </c>
      <c r="AC1840" s="14" t="s">
        <v>3618</v>
      </c>
      <c r="AD1840" s="14" t="s">
        <v>163</v>
      </c>
      <c r="AE1840" s="14" t="s">
        <v>1485</v>
      </c>
      <c r="AF1840" s="14" t="s">
        <v>15</v>
      </c>
      <c r="AG1840" s="14">
        <v>1</v>
      </c>
      <c r="AH1840" s="14">
        <v>2503</v>
      </c>
      <c r="AI1840" s="15" t="str">
        <f t="shared" si="568"/>
        <v/>
      </c>
      <c r="AJ1840" s="15" t="str">
        <f t="shared" si="569"/>
        <v/>
      </c>
      <c r="AK1840" s="15" t="str">
        <f t="shared" si="570"/>
        <v/>
      </c>
      <c r="AL1840" s="15" t="str">
        <f t="shared" si="571"/>
        <v/>
      </c>
      <c r="AM1840" s="15" t="str">
        <f t="shared" si="572"/>
        <v/>
      </c>
      <c r="AN1840" s="15" t="str">
        <f t="shared" si="573"/>
        <v/>
      </c>
      <c r="AO1840" s="15" t="str">
        <f t="shared" si="574"/>
        <v/>
      </c>
      <c r="AP1840" s="9" t="str">
        <f t="shared" si="575"/>
        <v>WE1A木1</v>
      </c>
      <c r="AQ1840" s="9">
        <f t="shared" si="576"/>
        <v>1</v>
      </c>
      <c r="AR1840" s="11" t="str">
        <f t="shared" si="577"/>
        <v>渡辺木1</v>
      </c>
      <c r="AS1840" s="11">
        <f t="shared" si="586"/>
        <v>0.5</v>
      </c>
      <c r="AT1840">
        <v>1</v>
      </c>
      <c r="AU1840" s="12">
        <f t="shared" si="578"/>
        <v>2</v>
      </c>
      <c r="AV1840" s="13" t="str">
        <f t="shared" si="579"/>
        <v>2503木1</v>
      </c>
      <c r="AW1840" s="13">
        <f t="shared" si="580"/>
        <v>0.5</v>
      </c>
      <c r="AX1840" s="18" t="str">
        <f t="shared" si="581"/>
        <v>WE1AUWEWD1A木12503</v>
      </c>
      <c r="AY1840" s="18">
        <f t="shared" si="582"/>
        <v>2</v>
      </c>
      <c r="AZ1840"/>
    </row>
    <row r="1841" spans="1:52" x14ac:dyDescent="0.15">
      <c r="A1841" s="1">
        <f t="shared" si="565"/>
        <v>1</v>
      </c>
      <c r="B1841" s="1" t="str">
        <f t="shared" si="566"/>
        <v>編成</v>
      </c>
      <c r="C1841" t="s">
        <v>3674</v>
      </c>
      <c r="D1841" s="1" t="str">
        <f>VLOOKUP($C1841,クラス一覧!$A:$J,10,FALSE)</f>
        <v>デザイン</v>
      </c>
      <c r="E1841" s="1">
        <f>VLOOKUP($C1841,クラス一覧!$A:$J,8,FALSE)</f>
        <v>2</v>
      </c>
      <c r="F1841" s="1" t="str">
        <f>VLOOKUP($C1841,クラス一覧!$A:$J,9,FALSE)</f>
        <v>瀧本</v>
      </c>
      <c r="G1841" s="1" t="str">
        <f>VLOOKUP($H1841,科目一覧!$A:$G,3,FALSE)</f>
        <v>グラフィックデザイン</v>
      </c>
      <c r="H1841" t="s">
        <v>1965</v>
      </c>
      <c r="I1841" s="1" t="str">
        <f>VLOOKUP($H1841,科目一覧!$A:$G,7,FALSE)</f>
        <v>渡辺</v>
      </c>
      <c r="J1841" s="1" t="str">
        <f>VLOOKUP($I1841,教員一覧!$A:$D,2,FALSE)</f>
        <v>デザイン</v>
      </c>
      <c r="K1841" s="1" t="str">
        <f>VLOOKUP($I1841,教員一覧!$A:$D,3,FALSE)</f>
        <v>　</v>
      </c>
      <c r="L1841" s="1" t="str">
        <f>VLOOKUP($I1841,教員一覧!$A:$D,4,FALSE)</f>
        <v>非常勤</v>
      </c>
      <c r="M1841" t="s">
        <v>3618</v>
      </c>
      <c r="N1841" t="s">
        <v>3789</v>
      </c>
      <c r="O1841" t="s">
        <v>3959</v>
      </c>
      <c r="P1841" t="s">
        <v>15</v>
      </c>
      <c r="Q1841">
        <v>2</v>
      </c>
      <c r="R1841">
        <v>2503</v>
      </c>
      <c r="S1841" s="1" t="str">
        <f>VLOOKUP($R1841,教室一覧!$A:$B,2,FALSE)</f>
        <v>普通教室</v>
      </c>
      <c r="T1841" s="1">
        <f>VLOOKUP($R1841,教室一覧!$A:$C,3,FALSE)</f>
        <v>36</v>
      </c>
      <c r="U1841" s="1" t="str">
        <f>VLOOKUP($R1841,教室一覧!$A:$D,4,FALSE)</f>
        <v>2号館</v>
      </c>
      <c r="V1841" s="1" t="str">
        <f>VLOOKUP($R1841,教室一覧!$A:$E,5,FALSE)</f>
        <v>5F</v>
      </c>
      <c r="W1841"/>
      <c r="X1841"/>
      <c r="Y1841" s="1" t="str">
        <f>VLOOKUP($O1841,教員一覧!$A:$D,2,FALSE)</f>
        <v>デザイン</v>
      </c>
      <c r="Z1841" s="1" t="str">
        <f>VLOOKUP($O1841,教員一覧!$A:$D,3,FALSE)</f>
        <v>　</v>
      </c>
      <c r="AA1841" s="1" t="str">
        <f>VLOOKUP($O1841,教員一覧!$A:$D,4,FALSE)</f>
        <v>非常勤</v>
      </c>
      <c r="AB1841" s="1" t="str">
        <f t="shared" si="567"/>
        <v/>
      </c>
      <c r="AC1841" s="14" t="s">
        <v>3618</v>
      </c>
      <c r="AD1841" s="14" t="s">
        <v>163</v>
      </c>
      <c r="AE1841" s="14" t="s">
        <v>1485</v>
      </c>
      <c r="AF1841" s="14" t="s">
        <v>15</v>
      </c>
      <c r="AG1841" s="14">
        <v>2</v>
      </c>
      <c r="AH1841" s="14">
        <v>2503</v>
      </c>
      <c r="AI1841" s="15" t="str">
        <f t="shared" si="568"/>
        <v/>
      </c>
      <c r="AJ1841" s="15" t="str">
        <f t="shared" si="569"/>
        <v/>
      </c>
      <c r="AK1841" s="15" t="str">
        <f t="shared" si="570"/>
        <v/>
      </c>
      <c r="AL1841" s="15" t="str">
        <f t="shared" si="571"/>
        <v/>
      </c>
      <c r="AM1841" s="15" t="str">
        <f t="shared" si="572"/>
        <v/>
      </c>
      <c r="AN1841" s="15" t="str">
        <f t="shared" si="573"/>
        <v/>
      </c>
      <c r="AO1841" s="15" t="str">
        <f t="shared" si="574"/>
        <v/>
      </c>
      <c r="AP1841" s="9" t="str">
        <f t="shared" si="575"/>
        <v>WE1A木2</v>
      </c>
      <c r="AQ1841" s="9">
        <f t="shared" si="576"/>
        <v>1</v>
      </c>
      <c r="AR1841" s="11" t="str">
        <f t="shared" si="577"/>
        <v>渡辺木2</v>
      </c>
      <c r="AS1841" s="11">
        <f t="shared" si="586"/>
        <v>0.5</v>
      </c>
      <c r="AT1841">
        <v>1</v>
      </c>
      <c r="AU1841" s="12">
        <f t="shared" si="578"/>
        <v>2</v>
      </c>
      <c r="AV1841" s="13" t="str">
        <f t="shared" si="579"/>
        <v>2503木2</v>
      </c>
      <c r="AW1841" s="13">
        <f t="shared" si="580"/>
        <v>0.5</v>
      </c>
      <c r="AX1841" s="18" t="str">
        <f t="shared" si="581"/>
        <v>WE1AUWEWD1A木22503</v>
      </c>
      <c r="AY1841" s="18">
        <f t="shared" si="582"/>
        <v>2</v>
      </c>
      <c r="AZ1841"/>
    </row>
    <row r="1842" spans="1:52" x14ac:dyDescent="0.15">
      <c r="A1842" s="1">
        <f t="shared" si="565"/>
        <v>1</v>
      </c>
      <c r="B1842" s="1" t="str">
        <f t="shared" si="566"/>
        <v>編成</v>
      </c>
      <c r="C1842" t="s">
        <v>3674</v>
      </c>
      <c r="D1842" s="1" t="str">
        <f>VLOOKUP($C1842,クラス一覧!$A:$J,10,FALSE)</f>
        <v>デザイン</v>
      </c>
      <c r="E1842" s="1">
        <f>VLOOKUP($C1842,クラス一覧!$A:$J,8,FALSE)</f>
        <v>2</v>
      </c>
      <c r="F1842" s="1" t="str">
        <f>VLOOKUP($C1842,クラス一覧!$A:$J,9,FALSE)</f>
        <v>瀧本</v>
      </c>
      <c r="G1842" s="1" t="str">
        <f>VLOOKUP($H1842,科目一覧!$A:$G,3,FALSE)</f>
        <v>グラフィックデザイン</v>
      </c>
      <c r="H1842" t="s">
        <v>1746</v>
      </c>
      <c r="I1842" s="1" t="str">
        <f>VLOOKUP($H1842,科目一覧!$A:$G,7,FALSE)</f>
        <v>宮﨑</v>
      </c>
      <c r="J1842" s="1" t="str">
        <f>VLOOKUP($I1842,教員一覧!$A:$D,2,FALSE)</f>
        <v>デザイン</v>
      </c>
      <c r="K1842" s="1" t="str">
        <f>VLOOKUP($I1842,教員一覧!$A:$D,3,FALSE)</f>
        <v>　</v>
      </c>
      <c r="L1842" s="1" t="str">
        <f>VLOOKUP($I1842,教員一覧!$A:$D,4,FALSE)</f>
        <v>専任</v>
      </c>
      <c r="M1842" t="s">
        <v>3617</v>
      </c>
      <c r="N1842" t="s">
        <v>3789</v>
      </c>
      <c r="O1842" t="s">
        <v>116</v>
      </c>
      <c r="P1842" t="s">
        <v>15</v>
      </c>
      <c r="Q1842">
        <v>3</v>
      </c>
      <c r="R1842">
        <v>2505</v>
      </c>
      <c r="S1842" s="1" t="str">
        <f>VLOOKUP($R1842,教室一覧!$A:$B,2,FALSE)</f>
        <v>ノート対応</v>
      </c>
      <c r="T1842" s="1">
        <f>VLOOKUP($R1842,教室一覧!$A:$C,3,FALSE)</f>
        <v>36</v>
      </c>
      <c r="U1842" s="1" t="str">
        <f>VLOOKUP($R1842,教室一覧!$A:$D,4,FALSE)</f>
        <v>2号館</v>
      </c>
      <c r="V1842" s="1" t="str">
        <f>VLOOKUP($R1842,教室一覧!$A:$E,5,FALSE)</f>
        <v>5F</v>
      </c>
      <c r="W1842"/>
      <c r="X1842"/>
      <c r="Y1842" s="1" t="str">
        <f>VLOOKUP($O1842,教員一覧!$A:$D,2,FALSE)</f>
        <v>デザイン</v>
      </c>
      <c r="Z1842" s="1" t="str">
        <f>VLOOKUP($O1842,教員一覧!$A:$D,3,FALSE)</f>
        <v>　</v>
      </c>
      <c r="AA1842" s="1" t="str">
        <f>VLOOKUP($O1842,教員一覧!$A:$D,4,FALSE)</f>
        <v>専任</v>
      </c>
      <c r="AB1842" s="1" t="str">
        <f t="shared" si="567"/>
        <v/>
      </c>
      <c r="AC1842" s="14" t="s">
        <v>3617</v>
      </c>
      <c r="AD1842" s="14" t="s">
        <v>163</v>
      </c>
      <c r="AE1842" s="14" t="s">
        <v>116</v>
      </c>
      <c r="AF1842" s="14" t="s">
        <v>15</v>
      </c>
      <c r="AG1842" s="14">
        <v>3</v>
      </c>
      <c r="AH1842" s="14">
        <v>2505</v>
      </c>
      <c r="AI1842" s="15" t="str">
        <f t="shared" si="568"/>
        <v/>
      </c>
      <c r="AJ1842" s="15" t="str">
        <f t="shared" si="569"/>
        <v/>
      </c>
      <c r="AK1842" s="15" t="str">
        <f t="shared" si="570"/>
        <v/>
      </c>
      <c r="AL1842" s="15" t="str">
        <f t="shared" si="571"/>
        <v/>
      </c>
      <c r="AM1842" s="15" t="str">
        <f t="shared" si="572"/>
        <v/>
      </c>
      <c r="AN1842" s="15" t="str">
        <f t="shared" si="573"/>
        <v/>
      </c>
      <c r="AO1842" s="15" t="str">
        <f t="shared" si="574"/>
        <v/>
      </c>
      <c r="AP1842" s="9" t="str">
        <f t="shared" si="575"/>
        <v>WE1A木3</v>
      </c>
      <c r="AQ1842" s="9">
        <f t="shared" si="576"/>
        <v>1</v>
      </c>
      <c r="AR1842" s="11" t="str">
        <f t="shared" si="577"/>
        <v>宮﨑木3</v>
      </c>
      <c r="AS1842" s="11">
        <f t="shared" si="586"/>
        <v>0.33333333333333331</v>
      </c>
      <c r="AT1842">
        <v>1</v>
      </c>
      <c r="AU1842" s="12">
        <f t="shared" si="578"/>
        <v>2</v>
      </c>
      <c r="AV1842" s="13" t="str">
        <f t="shared" si="579"/>
        <v>2505木3</v>
      </c>
      <c r="AW1842" s="13">
        <f t="shared" si="580"/>
        <v>0.33333333333333331</v>
      </c>
      <c r="AX1842" s="18" t="str">
        <f t="shared" si="581"/>
        <v>WE1AUCDWEWD1A木32505</v>
      </c>
      <c r="AY1842" s="18">
        <f t="shared" si="582"/>
        <v>2</v>
      </c>
      <c r="AZ1842"/>
    </row>
    <row r="1843" spans="1:52" x14ac:dyDescent="0.15">
      <c r="A1843" s="1">
        <f t="shared" si="565"/>
        <v>1</v>
      </c>
      <c r="B1843" s="1" t="str">
        <f t="shared" si="566"/>
        <v>編成</v>
      </c>
      <c r="C1843" t="s">
        <v>3674</v>
      </c>
      <c r="D1843" s="1" t="str">
        <f>VLOOKUP($C1843,クラス一覧!$A:$J,10,FALSE)</f>
        <v>デザイン</v>
      </c>
      <c r="E1843" s="1">
        <f>VLOOKUP($C1843,クラス一覧!$A:$J,8,FALSE)</f>
        <v>2</v>
      </c>
      <c r="F1843" s="1" t="str">
        <f>VLOOKUP($C1843,クラス一覧!$A:$J,9,FALSE)</f>
        <v>瀧本</v>
      </c>
      <c r="G1843" s="1" t="str">
        <f>VLOOKUP($H1843,科目一覧!$A:$G,3,FALSE)</f>
        <v>Webデザイン</v>
      </c>
      <c r="H1843" t="s">
        <v>1741</v>
      </c>
      <c r="I1843" s="1" t="str">
        <f>VLOOKUP($H1843,科目一覧!$A:$G,7,FALSE)</f>
        <v>坂倉</v>
      </c>
      <c r="J1843" s="1" t="str">
        <f>VLOOKUP($I1843,教員一覧!$A:$D,2,FALSE)</f>
        <v>デザイン</v>
      </c>
      <c r="K1843" s="1" t="str">
        <f>VLOOKUP($I1843,教員一覧!$A:$D,3,FALSE)</f>
        <v>　</v>
      </c>
      <c r="L1843" s="1" t="str">
        <f>VLOOKUP($I1843,教員一覧!$A:$D,4,FALSE)</f>
        <v>専任</v>
      </c>
      <c r="M1843" t="s">
        <v>3617</v>
      </c>
      <c r="N1843" t="s">
        <v>3789</v>
      </c>
      <c r="O1843" t="s">
        <v>80</v>
      </c>
      <c r="P1843" t="s">
        <v>15</v>
      </c>
      <c r="Q1843">
        <v>4</v>
      </c>
      <c r="R1843">
        <v>2505</v>
      </c>
      <c r="S1843" s="1" t="str">
        <f>VLOOKUP($R1843,教室一覧!$A:$B,2,FALSE)</f>
        <v>ノート対応</v>
      </c>
      <c r="T1843" s="1">
        <f>VLOOKUP($R1843,教室一覧!$A:$C,3,FALSE)</f>
        <v>36</v>
      </c>
      <c r="U1843" s="1" t="str">
        <f>VLOOKUP($R1843,教室一覧!$A:$D,4,FALSE)</f>
        <v>2号館</v>
      </c>
      <c r="V1843" s="1" t="str">
        <f>VLOOKUP($R1843,教室一覧!$A:$E,5,FALSE)</f>
        <v>5F</v>
      </c>
      <c r="W1843"/>
      <c r="X1843"/>
      <c r="Y1843" s="1" t="str">
        <f>VLOOKUP($O1843,教員一覧!$A:$D,2,FALSE)</f>
        <v>デザイン</v>
      </c>
      <c r="Z1843" s="1" t="str">
        <f>VLOOKUP($O1843,教員一覧!$A:$D,3,FALSE)</f>
        <v>　</v>
      </c>
      <c r="AA1843" s="1" t="str">
        <f>VLOOKUP($O1843,教員一覧!$A:$D,4,FALSE)</f>
        <v>専任</v>
      </c>
      <c r="AB1843" s="1" t="str">
        <f t="shared" si="567"/>
        <v/>
      </c>
      <c r="AC1843" s="14" t="s">
        <v>3617</v>
      </c>
      <c r="AD1843" s="14" t="s">
        <v>163</v>
      </c>
      <c r="AE1843" s="14" t="s">
        <v>80</v>
      </c>
      <c r="AF1843" s="14" t="s">
        <v>15</v>
      </c>
      <c r="AG1843" s="14">
        <v>4</v>
      </c>
      <c r="AH1843" s="14">
        <v>2505</v>
      </c>
      <c r="AI1843" s="15" t="str">
        <f t="shared" si="568"/>
        <v/>
      </c>
      <c r="AJ1843" s="15" t="str">
        <f t="shared" si="569"/>
        <v/>
      </c>
      <c r="AK1843" s="15" t="str">
        <f t="shared" si="570"/>
        <v/>
      </c>
      <c r="AL1843" s="15" t="str">
        <f t="shared" si="571"/>
        <v/>
      </c>
      <c r="AM1843" s="15" t="str">
        <f t="shared" si="572"/>
        <v/>
      </c>
      <c r="AN1843" s="15" t="str">
        <f t="shared" si="573"/>
        <v/>
      </c>
      <c r="AO1843" s="15" t="str">
        <f t="shared" si="574"/>
        <v/>
      </c>
      <c r="AP1843" s="9" t="str">
        <f t="shared" si="575"/>
        <v>WE1A木4</v>
      </c>
      <c r="AQ1843" s="9">
        <f t="shared" si="576"/>
        <v>0.5</v>
      </c>
      <c r="AR1843" s="11" t="str">
        <f t="shared" si="577"/>
        <v>坂倉木4</v>
      </c>
      <c r="AS1843" s="11">
        <f t="shared" si="586"/>
        <v>0.33333333333333331</v>
      </c>
      <c r="AT1843">
        <v>1</v>
      </c>
      <c r="AU1843" s="12">
        <f t="shared" si="578"/>
        <v>2</v>
      </c>
      <c r="AV1843" s="13" t="str">
        <f t="shared" si="579"/>
        <v>2505木4</v>
      </c>
      <c r="AW1843" s="13">
        <f t="shared" si="580"/>
        <v>0.16666666666666666</v>
      </c>
      <c r="AX1843" s="18" t="str">
        <f t="shared" si="581"/>
        <v>WE1AUCDWEWD1A木42505</v>
      </c>
      <c r="AY1843" s="18">
        <f t="shared" si="582"/>
        <v>1</v>
      </c>
      <c r="AZ1843"/>
    </row>
    <row r="1844" spans="1:52" x14ac:dyDescent="0.15">
      <c r="A1844" s="1">
        <f t="shared" si="565"/>
        <v>2</v>
      </c>
      <c r="B1844" s="1" t="str">
        <f t="shared" si="566"/>
        <v>編成</v>
      </c>
      <c r="C1844" t="s">
        <v>3700</v>
      </c>
      <c r="D1844" s="1" t="str">
        <f>VLOOKUP($C1844,クラス一覧!$A:$J,10,FALSE)</f>
        <v>IT</v>
      </c>
      <c r="E1844" s="1">
        <f>VLOOKUP($C1844,クラス一覧!$A:$J,8,FALSE)</f>
        <v>7</v>
      </c>
      <c r="F1844" s="1" t="str">
        <f>VLOOKUP($C1844,クラス一覧!$A:$J,9,FALSE)</f>
        <v>朱</v>
      </c>
      <c r="G1844" s="1" t="str">
        <f>VLOOKUP($H1844,科目一覧!$A:$G,3,FALSE)</f>
        <v>プログラミング</v>
      </c>
      <c r="H1844" t="s">
        <v>1673</v>
      </c>
      <c r="I1844" s="1" t="str">
        <f>VLOOKUP($H1844,科目一覧!$A:$G,7,FALSE)</f>
        <v>朱</v>
      </c>
      <c r="J1844" s="1" t="str">
        <f>VLOOKUP($I1844,教員一覧!$A:$D,2,FALSE)</f>
        <v>IT</v>
      </c>
      <c r="K1844" s="1" t="str">
        <f>VLOOKUP($I1844,教員一覧!$A:$D,3,FALSE)</f>
        <v>　</v>
      </c>
      <c r="L1844" s="1" t="str">
        <f>VLOOKUP($I1844,教員一覧!$A:$D,4,FALSE)</f>
        <v>専任</v>
      </c>
      <c r="M1844" t="s">
        <v>145</v>
      </c>
      <c r="N1844" t="s">
        <v>3789</v>
      </c>
      <c r="O1844" t="s">
        <v>44</v>
      </c>
      <c r="P1844" t="s">
        <v>12</v>
      </c>
      <c r="Q1844">
        <v>1</v>
      </c>
      <c r="R1844">
        <v>1403</v>
      </c>
      <c r="S1844" s="1" t="str">
        <f>VLOOKUP($R1844,教室一覧!$A:$B,2,FALSE)</f>
        <v>ノート32</v>
      </c>
      <c r="T1844" s="1">
        <f>VLOOKUP($R1844,教室一覧!$A:$C,3,FALSE)</f>
        <v>32</v>
      </c>
      <c r="U1844" s="1" t="str">
        <f>VLOOKUP($R1844,教室一覧!$A:$D,4,FALSE)</f>
        <v>1号館</v>
      </c>
      <c r="V1844" s="1" t="str">
        <f>VLOOKUP($R1844,教室一覧!$A:$E,5,FALSE)</f>
        <v>4F</v>
      </c>
      <c r="W1844"/>
      <c r="X1844"/>
      <c r="Y1844" s="1" t="str">
        <f>VLOOKUP($O1844,教員一覧!$A:$D,2,FALSE)</f>
        <v>IT</v>
      </c>
      <c r="Z1844" s="1" t="str">
        <f>VLOOKUP($O1844,教員一覧!$A:$D,3,FALSE)</f>
        <v>　</v>
      </c>
      <c r="AA1844" s="1" t="str">
        <f>VLOOKUP($O1844,教員一覧!$A:$D,4,FALSE)</f>
        <v>専任</v>
      </c>
      <c r="AB1844" s="1" t="str">
        <f t="shared" si="567"/>
        <v>担任</v>
      </c>
      <c r="AC1844" s="14" t="s">
        <v>145</v>
      </c>
      <c r="AD1844" s="14" t="s">
        <v>163</v>
      </c>
      <c r="AE1844" s="14" t="s">
        <v>44</v>
      </c>
      <c r="AF1844" s="14" t="s">
        <v>12</v>
      </c>
      <c r="AG1844" s="14">
        <v>1</v>
      </c>
      <c r="AH1844" s="14">
        <v>1403</v>
      </c>
      <c r="AI1844" s="15" t="str">
        <f t="shared" si="568"/>
        <v/>
      </c>
      <c r="AJ1844" s="15" t="str">
        <f t="shared" si="569"/>
        <v/>
      </c>
      <c r="AK1844" s="15" t="str">
        <f t="shared" si="570"/>
        <v/>
      </c>
      <c r="AL1844" s="15" t="str">
        <f t="shared" si="571"/>
        <v/>
      </c>
      <c r="AM1844" s="15" t="str">
        <f t="shared" si="572"/>
        <v/>
      </c>
      <c r="AN1844" s="15" t="str">
        <f t="shared" si="573"/>
        <v/>
      </c>
      <c r="AO1844" s="15" t="str">
        <f t="shared" si="574"/>
        <v/>
      </c>
      <c r="AP1844" s="9" t="str">
        <f t="shared" si="575"/>
        <v>WK2A火1</v>
      </c>
      <c r="AQ1844" s="9">
        <f t="shared" si="576"/>
        <v>1</v>
      </c>
      <c r="AR1844" s="11" t="str">
        <f t="shared" si="577"/>
        <v>朱火1</v>
      </c>
      <c r="AS1844" s="11">
        <f t="shared" si="586"/>
        <v>0.33333333333333331</v>
      </c>
      <c r="AT1844">
        <v>1</v>
      </c>
      <c r="AU1844" s="12">
        <f t="shared" si="578"/>
        <v>7</v>
      </c>
      <c r="AV1844" s="13" t="str">
        <f t="shared" si="579"/>
        <v>1403火1</v>
      </c>
      <c r="AW1844" s="13">
        <f t="shared" si="580"/>
        <v>0.33333333333333331</v>
      </c>
      <c r="AX1844" s="18" t="str">
        <f t="shared" si="581"/>
        <v>WK2AUSKWK2KE3A火11403</v>
      </c>
      <c r="AY1844" s="18">
        <f t="shared" si="582"/>
        <v>7</v>
      </c>
      <c r="AZ1844"/>
    </row>
    <row r="1845" spans="1:52" x14ac:dyDescent="0.15">
      <c r="A1845" s="1">
        <f t="shared" si="565"/>
        <v>2</v>
      </c>
      <c r="B1845" s="1" t="str">
        <f t="shared" si="566"/>
        <v>編成</v>
      </c>
      <c r="C1845" t="s">
        <v>3700</v>
      </c>
      <c r="D1845" s="1" t="str">
        <f>VLOOKUP($C1845,クラス一覧!$A:$J,10,FALSE)</f>
        <v>IT</v>
      </c>
      <c r="E1845" s="1">
        <f>VLOOKUP($C1845,クラス一覧!$A:$J,8,FALSE)</f>
        <v>7</v>
      </c>
      <c r="F1845" s="1" t="str">
        <f>VLOOKUP($C1845,クラス一覧!$A:$J,9,FALSE)</f>
        <v>朱</v>
      </c>
      <c r="G1845" s="1" t="str">
        <f>VLOOKUP($H1845,科目一覧!$A:$G,3,FALSE)</f>
        <v>プログラミング</v>
      </c>
      <c r="H1845" t="s">
        <v>1674</v>
      </c>
      <c r="I1845" s="1" t="str">
        <f>VLOOKUP($H1845,科目一覧!$A:$G,7,FALSE)</f>
        <v>朱</v>
      </c>
      <c r="J1845" s="1" t="str">
        <f>VLOOKUP($I1845,教員一覧!$A:$D,2,FALSE)</f>
        <v>IT</v>
      </c>
      <c r="K1845" s="1" t="str">
        <f>VLOOKUP($I1845,教員一覧!$A:$D,3,FALSE)</f>
        <v>　</v>
      </c>
      <c r="L1845" s="1" t="str">
        <f>VLOOKUP($I1845,教員一覧!$A:$D,4,FALSE)</f>
        <v>専任</v>
      </c>
      <c r="M1845" t="s">
        <v>145</v>
      </c>
      <c r="N1845" t="s">
        <v>3789</v>
      </c>
      <c r="O1845" t="s">
        <v>44</v>
      </c>
      <c r="P1845" t="s">
        <v>12</v>
      </c>
      <c r="Q1845">
        <v>2</v>
      </c>
      <c r="R1845">
        <v>1403</v>
      </c>
      <c r="S1845" s="1" t="str">
        <f>VLOOKUP($R1845,教室一覧!$A:$B,2,FALSE)</f>
        <v>ノート32</v>
      </c>
      <c r="T1845" s="1">
        <f>VLOOKUP($R1845,教室一覧!$A:$C,3,FALSE)</f>
        <v>32</v>
      </c>
      <c r="U1845" s="1" t="str">
        <f>VLOOKUP($R1845,教室一覧!$A:$D,4,FALSE)</f>
        <v>1号館</v>
      </c>
      <c r="V1845" s="1" t="str">
        <f>VLOOKUP($R1845,教室一覧!$A:$E,5,FALSE)</f>
        <v>4F</v>
      </c>
      <c r="W1845"/>
      <c r="X1845"/>
      <c r="Y1845" s="1" t="str">
        <f>VLOOKUP($O1845,教員一覧!$A:$D,2,FALSE)</f>
        <v>IT</v>
      </c>
      <c r="Z1845" s="1" t="str">
        <f>VLOOKUP($O1845,教員一覧!$A:$D,3,FALSE)</f>
        <v>　</v>
      </c>
      <c r="AA1845" s="1" t="str">
        <f>VLOOKUP($O1845,教員一覧!$A:$D,4,FALSE)</f>
        <v>専任</v>
      </c>
      <c r="AB1845" s="1" t="str">
        <f t="shared" si="567"/>
        <v>担任</v>
      </c>
      <c r="AC1845" s="14" t="s">
        <v>145</v>
      </c>
      <c r="AD1845" s="14" t="s">
        <v>163</v>
      </c>
      <c r="AE1845" s="14" t="s">
        <v>44</v>
      </c>
      <c r="AF1845" s="14" t="s">
        <v>12</v>
      </c>
      <c r="AG1845" s="14">
        <v>2</v>
      </c>
      <c r="AH1845" s="14">
        <v>1403</v>
      </c>
      <c r="AI1845" s="15" t="str">
        <f t="shared" si="568"/>
        <v/>
      </c>
      <c r="AJ1845" s="15" t="str">
        <f t="shared" si="569"/>
        <v/>
      </c>
      <c r="AK1845" s="15" t="str">
        <f t="shared" si="570"/>
        <v/>
      </c>
      <c r="AL1845" s="15" t="str">
        <f t="shared" si="571"/>
        <v/>
      </c>
      <c r="AM1845" s="15" t="str">
        <f t="shared" si="572"/>
        <v/>
      </c>
      <c r="AN1845" s="15" t="str">
        <f t="shared" si="573"/>
        <v/>
      </c>
      <c r="AO1845" s="15" t="str">
        <f t="shared" si="574"/>
        <v/>
      </c>
      <c r="AP1845" s="9" t="str">
        <f t="shared" si="575"/>
        <v>WK2A火2</v>
      </c>
      <c r="AQ1845" s="9">
        <f t="shared" si="576"/>
        <v>0.5</v>
      </c>
      <c r="AR1845" s="11" t="str">
        <f t="shared" si="577"/>
        <v>朱火2</v>
      </c>
      <c r="AS1845" s="11">
        <f t="shared" si="586"/>
        <v>0.33333333333333331</v>
      </c>
      <c r="AT1845">
        <v>1</v>
      </c>
      <c r="AU1845" s="12">
        <f t="shared" si="578"/>
        <v>7</v>
      </c>
      <c r="AV1845" s="13" t="str">
        <f t="shared" si="579"/>
        <v>1403火2</v>
      </c>
      <c r="AW1845" s="13">
        <f t="shared" si="580"/>
        <v>0.16666666666666666</v>
      </c>
      <c r="AX1845" s="18" t="str">
        <f t="shared" si="581"/>
        <v>WK2AUSKWK2KE3A火21403</v>
      </c>
      <c r="AY1845" s="18">
        <f t="shared" si="582"/>
        <v>3.5</v>
      </c>
      <c r="AZ1845"/>
    </row>
    <row r="1846" spans="1:52" x14ac:dyDescent="0.15">
      <c r="A1846" s="1">
        <f t="shared" si="565"/>
        <v>2</v>
      </c>
      <c r="B1846" s="1" t="str">
        <f t="shared" si="566"/>
        <v>編成</v>
      </c>
      <c r="C1846" t="s">
        <v>3700</v>
      </c>
      <c r="D1846" s="1" t="str">
        <f>VLOOKUP($C1846,クラス一覧!$A:$J,10,FALSE)</f>
        <v>IT</v>
      </c>
      <c r="E1846" s="1">
        <f>VLOOKUP($C1846,クラス一覧!$A:$J,8,FALSE)</f>
        <v>7</v>
      </c>
      <c r="F1846" s="1" t="str">
        <f>VLOOKUP($C1846,クラス一覧!$A:$J,9,FALSE)</f>
        <v>朱</v>
      </c>
      <c r="G1846" s="1" t="str">
        <f>VLOOKUP($H1846,科目一覧!$A:$G,3,FALSE)</f>
        <v>ビジネス</v>
      </c>
      <c r="H1846" t="s">
        <v>3074</v>
      </c>
      <c r="I1846" s="1" t="str">
        <f>VLOOKUP($H1846,科目一覧!$A:$G,7,FALSE)</f>
        <v>寺澤</v>
      </c>
      <c r="J1846" s="1" t="str">
        <f>VLOOKUP($I1846,教員一覧!$A:$D,2,FALSE)</f>
        <v>IT</v>
      </c>
      <c r="K1846" s="1" t="str">
        <f>VLOOKUP($I1846,教員一覧!$A:$D,3,FALSE)</f>
        <v>　</v>
      </c>
      <c r="L1846" s="1" t="str">
        <f>VLOOKUP($I1846,教員一覧!$A:$D,4,FALSE)</f>
        <v>専任</v>
      </c>
      <c r="M1846" t="s">
        <v>1760</v>
      </c>
      <c r="N1846" t="s">
        <v>3789</v>
      </c>
      <c r="O1846" t="s">
        <v>8</v>
      </c>
      <c r="P1846" t="s">
        <v>12</v>
      </c>
      <c r="Q1846">
        <v>3</v>
      </c>
      <c r="R1846">
        <v>1404</v>
      </c>
      <c r="S1846" s="1" t="str">
        <f>VLOOKUP($R1846,教室一覧!$A:$B,2,FALSE)</f>
        <v>ノート32</v>
      </c>
      <c r="T1846" s="1">
        <f>VLOOKUP($R1846,教室一覧!$A:$C,3,FALSE)</f>
        <v>32</v>
      </c>
      <c r="U1846" s="1" t="str">
        <f>VLOOKUP($R1846,教室一覧!$A:$D,4,FALSE)</f>
        <v>1号館</v>
      </c>
      <c r="V1846" s="1" t="str">
        <f>VLOOKUP($R1846,教室一覧!$A:$E,5,FALSE)</f>
        <v>4F</v>
      </c>
      <c r="W1846"/>
      <c r="X1846"/>
      <c r="Y1846" s="1" t="str">
        <f>VLOOKUP($O1846,教員一覧!$A:$D,2,FALSE)</f>
        <v>IT</v>
      </c>
      <c r="Z1846" s="1" t="str">
        <f>VLOOKUP($O1846,教員一覧!$A:$D,3,FALSE)</f>
        <v>　</v>
      </c>
      <c r="AA1846" s="1" t="str">
        <f>VLOOKUP($O1846,教員一覧!$A:$D,4,FALSE)</f>
        <v>専任</v>
      </c>
      <c r="AB1846" s="1" t="str">
        <f t="shared" si="567"/>
        <v/>
      </c>
      <c r="AC1846" s="14" t="s">
        <v>1760</v>
      </c>
      <c r="AD1846" s="14" t="s">
        <v>163</v>
      </c>
      <c r="AE1846" s="14" t="s">
        <v>8</v>
      </c>
      <c r="AF1846" s="14" t="s">
        <v>12</v>
      </c>
      <c r="AG1846" s="14">
        <v>3</v>
      </c>
      <c r="AH1846" s="14">
        <v>1404</v>
      </c>
      <c r="AI1846" s="15" t="str">
        <f t="shared" si="568"/>
        <v/>
      </c>
      <c r="AJ1846" s="15" t="str">
        <f t="shared" si="569"/>
        <v/>
      </c>
      <c r="AK1846" s="15" t="str">
        <f t="shared" si="570"/>
        <v/>
      </c>
      <c r="AL1846" s="15" t="str">
        <f t="shared" si="571"/>
        <v/>
      </c>
      <c r="AM1846" s="15" t="str">
        <f t="shared" si="572"/>
        <v/>
      </c>
      <c r="AN1846" s="15" t="str">
        <f t="shared" si="573"/>
        <v/>
      </c>
      <c r="AO1846" s="15" t="str">
        <f t="shared" si="574"/>
        <v/>
      </c>
      <c r="AP1846" s="9" t="str">
        <f t="shared" si="575"/>
        <v>WK2A火3</v>
      </c>
      <c r="AQ1846" s="9">
        <f t="shared" si="576"/>
        <v>0.5</v>
      </c>
      <c r="AR1846" s="11" t="str">
        <f t="shared" si="577"/>
        <v>寺澤火3</v>
      </c>
      <c r="AS1846" s="11">
        <f t="shared" si="586"/>
        <v>0.25</v>
      </c>
      <c r="AT1846">
        <v>1</v>
      </c>
      <c r="AU1846" s="12">
        <f t="shared" si="578"/>
        <v>7</v>
      </c>
      <c r="AV1846" s="13" t="str">
        <f t="shared" si="579"/>
        <v>1404火3</v>
      </c>
      <c r="AW1846" s="13">
        <f t="shared" si="580"/>
        <v>0.25</v>
      </c>
      <c r="AX1846" s="18" t="str">
        <f t="shared" si="581"/>
        <v>WK2AUNKWK2A火31404</v>
      </c>
      <c r="AY1846" s="18">
        <f t="shared" si="582"/>
        <v>3.5</v>
      </c>
      <c r="AZ1846"/>
    </row>
    <row r="1847" spans="1:52" x14ac:dyDescent="0.15">
      <c r="A1847" s="1">
        <f t="shared" si="565"/>
        <v>2</v>
      </c>
      <c r="B1847" s="1" t="str">
        <f t="shared" si="566"/>
        <v>編成</v>
      </c>
      <c r="C1847" t="s">
        <v>3700</v>
      </c>
      <c r="D1847" s="1" t="str">
        <f>VLOOKUP($C1847,クラス一覧!$A:$J,10,FALSE)</f>
        <v>IT</v>
      </c>
      <c r="E1847" s="1">
        <f>VLOOKUP($C1847,クラス一覧!$A:$J,8,FALSE)</f>
        <v>7</v>
      </c>
      <c r="F1847" s="1" t="str">
        <f>VLOOKUP($C1847,クラス一覧!$A:$J,9,FALSE)</f>
        <v>朱</v>
      </c>
      <c r="G1847" s="1" t="str">
        <f>VLOOKUP($H1847,科目一覧!$A:$G,3,FALSE)</f>
        <v>ビジネス</v>
      </c>
      <c r="H1847" t="s">
        <v>3074</v>
      </c>
      <c r="I1847" s="1" t="str">
        <f>VLOOKUP($H1847,科目一覧!$A:$G,7,FALSE)</f>
        <v>寺澤</v>
      </c>
      <c r="J1847" s="1" t="str">
        <f>VLOOKUP($I1847,教員一覧!$A:$D,2,FALSE)</f>
        <v>IT</v>
      </c>
      <c r="K1847" s="1" t="str">
        <f>VLOOKUP($I1847,教員一覧!$A:$D,3,FALSE)</f>
        <v>　</v>
      </c>
      <c r="L1847" s="1" t="str">
        <f>VLOOKUP($I1847,教員一覧!$A:$D,4,FALSE)</f>
        <v>専任</v>
      </c>
      <c r="M1847" t="s">
        <v>1760</v>
      </c>
      <c r="N1847" t="s">
        <v>3789</v>
      </c>
      <c r="O1847" t="s">
        <v>8</v>
      </c>
      <c r="P1847" t="s">
        <v>12</v>
      </c>
      <c r="Q1847">
        <v>4</v>
      </c>
      <c r="R1847">
        <v>1404</v>
      </c>
      <c r="S1847" s="1" t="str">
        <f>VLOOKUP($R1847,教室一覧!$A:$B,2,FALSE)</f>
        <v>ノート32</v>
      </c>
      <c r="T1847" s="1">
        <f>VLOOKUP($R1847,教室一覧!$A:$C,3,FALSE)</f>
        <v>32</v>
      </c>
      <c r="U1847" s="1" t="str">
        <f>VLOOKUP($R1847,教室一覧!$A:$D,4,FALSE)</f>
        <v>1号館</v>
      </c>
      <c r="V1847" s="1" t="str">
        <f>VLOOKUP($R1847,教室一覧!$A:$E,5,FALSE)</f>
        <v>4F</v>
      </c>
      <c r="W1847"/>
      <c r="X1847"/>
      <c r="Y1847" s="1" t="str">
        <f>VLOOKUP($O1847,教員一覧!$A:$D,2,FALSE)</f>
        <v>IT</v>
      </c>
      <c r="Z1847" s="1" t="str">
        <f>VLOOKUP($O1847,教員一覧!$A:$D,3,FALSE)</f>
        <v>　</v>
      </c>
      <c r="AA1847" s="1" t="str">
        <f>VLOOKUP($O1847,教員一覧!$A:$D,4,FALSE)</f>
        <v>専任</v>
      </c>
      <c r="AB1847" s="1" t="str">
        <f t="shared" si="567"/>
        <v/>
      </c>
      <c r="AC1847" s="14" t="s">
        <v>1760</v>
      </c>
      <c r="AD1847" s="14" t="s">
        <v>163</v>
      </c>
      <c r="AE1847" s="14" t="s">
        <v>8</v>
      </c>
      <c r="AF1847" s="14" t="s">
        <v>12</v>
      </c>
      <c r="AG1847" s="14">
        <v>4</v>
      </c>
      <c r="AH1847" s="14">
        <v>1404</v>
      </c>
      <c r="AI1847" s="15" t="str">
        <f t="shared" si="568"/>
        <v/>
      </c>
      <c r="AJ1847" s="15" t="str">
        <f t="shared" si="569"/>
        <v/>
      </c>
      <c r="AK1847" s="15" t="str">
        <f t="shared" si="570"/>
        <v/>
      </c>
      <c r="AL1847" s="15" t="str">
        <f t="shared" si="571"/>
        <v/>
      </c>
      <c r="AM1847" s="15" t="str">
        <f t="shared" si="572"/>
        <v/>
      </c>
      <c r="AN1847" s="15" t="str">
        <f t="shared" si="573"/>
        <v/>
      </c>
      <c r="AO1847" s="15" t="str">
        <f t="shared" si="574"/>
        <v/>
      </c>
      <c r="AP1847" s="9" t="str">
        <f t="shared" si="575"/>
        <v>WK2A火4</v>
      </c>
      <c r="AQ1847" s="9">
        <f t="shared" si="576"/>
        <v>0.5</v>
      </c>
      <c r="AR1847" s="11" t="str">
        <f t="shared" si="577"/>
        <v>寺澤火4</v>
      </c>
      <c r="AS1847" s="11">
        <f t="shared" si="586"/>
        <v>0.25</v>
      </c>
      <c r="AT1847">
        <v>1</v>
      </c>
      <c r="AU1847" s="12">
        <f t="shared" si="578"/>
        <v>7</v>
      </c>
      <c r="AV1847" s="13" t="str">
        <f t="shared" si="579"/>
        <v>1404火4</v>
      </c>
      <c r="AW1847" s="13">
        <f t="shared" si="580"/>
        <v>0.25</v>
      </c>
      <c r="AX1847" s="18" t="str">
        <f t="shared" si="581"/>
        <v>WK2AUNKWK2A火41404</v>
      </c>
      <c r="AY1847" s="18">
        <f t="shared" si="582"/>
        <v>3.5</v>
      </c>
      <c r="AZ1847"/>
    </row>
    <row r="1848" spans="1:52" x14ac:dyDescent="0.15">
      <c r="A1848" s="1">
        <f t="shared" si="565"/>
        <v>2</v>
      </c>
      <c r="B1848" s="1" t="str">
        <f t="shared" si="566"/>
        <v>編成</v>
      </c>
      <c r="C1848" t="s">
        <v>3700</v>
      </c>
      <c r="D1848" s="1" t="str">
        <f>VLOOKUP($C1848,クラス一覧!$A:$J,10,FALSE)</f>
        <v>IT</v>
      </c>
      <c r="E1848" s="1">
        <f>VLOOKUP($C1848,クラス一覧!$A:$J,8,FALSE)</f>
        <v>7</v>
      </c>
      <c r="F1848" s="1" t="str">
        <f>VLOOKUP($C1848,クラス一覧!$A:$J,9,FALSE)</f>
        <v>朱</v>
      </c>
      <c r="G1848" s="1" t="str">
        <f>VLOOKUP($H1848,科目一覧!$A:$G,3,FALSE)</f>
        <v>情報処理</v>
      </c>
      <c r="H1848" t="s">
        <v>3117</v>
      </c>
      <c r="I1848" s="1" t="str">
        <f>VLOOKUP($H1848,科目一覧!$A:$G,7,FALSE)</f>
        <v>今井</v>
      </c>
      <c r="J1848" s="1" t="str">
        <f>VLOOKUP($I1848,教員一覧!$A:$D,2,FALSE)</f>
        <v>IT</v>
      </c>
      <c r="K1848" s="1" t="str">
        <f>VLOOKUP($I1848,教員一覧!$A:$D,3,FALSE)</f>
        <v>　</v>
      </c>
      <c r="L1848" s="1" t="str">
        <f>VLOOKUP($I1848,教員一覧!$A:$D,4,FALSE)</f>
        <v>専任</v>
      </c>
      <c r="M1848" t="s">
        <v>3652</v>
      </c>
      <c r="N1848" t="s">
        <v>3789</v>
      </c>
      <c r="O1848" t="s">
        <v>28</v>
      </c>
      <c r="P1848" t="s">
        <v>17</v>
      </c>
      <c r="Q1848">
        <v>1</v>
      </c>
      <c r="R1848">
        <v>3401</v>
      </c>
      <c r="S1848" s="1" t="str">
        <f>VLOOKUP($R1848,教室一覧!$A:$B,2,FALSE)</f>
        <v>ノート対応</v>
      </c>
      <c r="T1848" s="1">
        <f>VLOOKUP($R1848,教室一覧!$A:$C,3,FALSE)</f>
        <v>36</v>
      </c>
      <c r="U1848" s="1" t="str">
        <f>VLOOKUP($R1848,教室一覧!$A:$D,4,FALSE)</f>
        <v>3号館</v>
      </c>
      <c r="V1848" s="1" t="str">
        <f>VLOOKUP($R1848,教室一覧!$A:$E,5,FALSE)</f>
        <v>4F</v>
      </c>
      <c r="W1848"/>
      <c r="X1848"/>
      <c r="Y1848" s="1" t="str">
        <f>VLOOKUP($O1848,教員一覧!$A:$D,2,FALSE)</f>
        <v>IT</v>
      </c>
      <c r="Z1848" s="1" t="str">
        <f>VLOOKUP($O1848,教員一覧!$A:$D,3,FALSE)</f>
        <v>　</v>
      </c>
      <c r="AA1848" s="1" t="str">
        <f>VLOOKUP($O1848,教員一覧!$A:$D,4,FALSE)</f>
        <v>専任</v>
      </c>
      <c r="AB1848" s="1" t="str">
        <f t="shared" si="567"/>
        <v/>
      </c>
      <c r="AC1848" s="14" t="s">
        <v>3652</v>
      </c>
      <c r="AD1848" s="14" t="s">
        <v>163</v>
      </c>
      <c r="AE1848" s="14" t="s">
        <v>28</v>
      </c>
      <c r="AF1848" s="14" t="s">
        <v>17</v>
      </c>
      <c r="AG1848" s="14">
        <v>1</v>
      </c>
      <c r="AH1848" s="14">
        <v>3401</v>
      </c>
      <c r="AI1848" s="15" t="str">
        <f t="shared" si="568"/>
        <v/>
      </c>
      <c r="AJ1848" s="15" t="str">
        <f t="shared" si="569"/>
        <v/>
      </c>
      <c r="AK1848" s="15" t="str">
        <f t="shared" si="570"/>
        <v/>
      </c>
      <c r="AL1848" s="15" t="str">
        <f t="shared" si="571"/>
        <v/>
      </c>
      <c r="AM1848" s="15" t="str">
        <f t="shared" si="572"/>
        <v/>
      </c>
      <c r="AN1848" s="15" t="str">
        <f t="shared" si="573"/>
        <v/>
      </c>
      <c r="AO1848" s="15" t="str">
        <f t="shared" si="574"/>
        <v/>
      </c>
      <c r="AP1848" s="9" t="str">
        <f t="shared" si="575"/>
        <v>WK2A金1</v>
      </c>
      <c r="AQ1848" s="9">
        <f t="shared" si="576"/>
        <v>0.33333333333333331</v>
      </c>
      <c r="AR1848" s="11" t="str">
        <f t="shared" si="577"/>
        <v>今井金1</v>
      </c>
      <c r="AS1848" s="11">
        <f t="shared" si="586"/>
        <v>0.16666666666666666</v>
      </c>
      <c r="AT1848">
        <v>3</v>
      </c>
      <c r="AU1848" s="12">
        <f t="shared" si="578"/>
        <v>2.3333333333333335</v>
      </c>
      <c r="AV1848" s="13" t="str">
        <f t="shared" si="579"/>
        <v>3401金1</v>
      </c>
      <c r="AW1848" s="13">
        <f t="shared" si="580"/>
        <v>0.16666666666666666</v>
      </c>
      <c r="AX1848" s="18" t="str">
        <f t="shared" si="581"/>
        <v>WK2ALKT1_IESKNKWK2KE3A金13401</v>
      </c>
      <c r="AY1848" s="18">
        <f t="shared" si="582"/>
        <v>2.3333333333333335</v>
      </c>
      <c r="AZ1848"/>
    </row>
    <row r="1849" spans="1:52" x14ac:dyDescent="0.15">
      <c r="A1849" s="1">
        <f t="shared" si="565"/>
        <v>2</v>
      </c>
      <c r="B1849" s="1" t="str">
        <f t="shared" si="566"/>
        <v>編成</v>
      </c>
      <c r="C1849" t="s">
        <v>3700</v>
      </c>
      <c r="D1849" s="1" t="str">
        <f>VLOOKUP($C1849,クラス一覧!$A:$J,10,FALSE)</f>
        <v>IT</v>
      </c>
      <c r="E1849" s="1">
        <f>VLOOKUP($C1849,クラス一覧!$A:$J,8,FALSE)</f>
        <v>7</v>
      </c>
      <c r="F1849" s="1" t="str">
        <f>VLOOKUP($C1849,クラス一覧!$A:$J,9,FALSE)</f>
        <v>朱</v>
      </c>
      <c r="G1849" s="1" t="str">
        <f>VLOOKUP($H1849,科目一覧!$A:$G,3,FALSE)</f>
        <v>情報処理</v>
      </c>
      <c r="H1849" t="s">
        <v>3117</v>
      </c>
      <c r="I1849" s="1" t="str">
        <f>VLOOKUP($H1849,科目一覧!$A:$G,7,FALSE)</f>
        <v>今井</v>
      </c>
      <c r="J1849" s="1" t="str">
        <f>VLOOKUP($I1849,教員一覧!$A:$D,2,FALSE)</f>
        <v>IT</v>
      </c>
      <c r="K1849" s="1" t="str">
        <f>VLOOKUP($I1849,教員一覧!$A:$D,3,FALSE)</f>
        <v>　</v>
      </c>
      <c r="L1849" s="1" t="str">
        <f>VLOOKUP($I1849,教員一覧!$A:$D,4,FALSE)</f>
        <v>専任</v>
      </c>
      <c r="M1849" t="s">
        <v>3653</v>
      </c>
      <c r="N1849" t="s">
        <v>3789</v>
      </c>
      <c r="O1849" t="s">
        <v>14</v>
      </c>
      <c r="P1849" t="s">
        <v>17</v>
      </c>
      <c r="Q1849">
        <v>1</v>
      </c>
      <c r="R1849">
        <v>3402</v>
      </c>
      <c r="S1849" s="1" t="str">
        <f>VLOOKUP($R1849,教室一覧!$A:$B,2,FALSE)</f>
        <v>ノート対応</v>
      </c>
      <c r="T1849" s="1">
        <f>VLOOKUP($R1849,教室一覧!$A:$C,3,FALSE)</f>
        <v>36</v>
      </c>
      <c r="U1849" s="1" t="str">
        <f>VLOOKUP($R1849,教室一覧!$A:$D,4,FALSE)</f>
        <v>3号館</v>
      </c>
      <c r="V1849" s="1" t="str">
        <f>VLOOKUP($R1849,教室一覧!$A:$E,5,FALSE)</f>
        <v>4F</v>
      </c>
      <c r="W1849"/>
      <c r="X1849"/>
      <c r="Y1849" s="1" t="str">
        <f>VLOOKUP($O1849,教員一覧!$A:$D,2,FALSE)</f>
        <v>IT</v>
      </c>
      <c r="Z1849" s="1" t="str">
        <f>VLOOKUP($O1849,教員一覧!$A:$D,3,FALSE)</f>
        <v>　</v>
      </c>
      <c r="AA1849" s="1" t="str">
        <f>VLOOKUP($O1849,教員一覧!$A:$D,4,FALSE)</f>
        <v>非常勤</v>
      </c>
      <c r="AB1849" s="1" t="str">
        <f t="shared" si="567"/>
        <v/>
      </c>
      <c r="AC1849" s="14" t="s">
        <v>3653</v>
      </c>
      <c r="AD1849" s="14" t="s">
        <v>163</v>
      </c>
      <c r="AE1849" s="14" t="s">
        <v>14</v>
      </c>
      <c r="AF1849" s="14" t="s">
        <v>17</v>
      </c>
      <c r="AG1849" s="14">
        <v>1</v>
      </c>
      <c r="AH1849" s="14">
        <v>3402</v>
      </c>
      <c r="AI1849" s="15" t="str">
        <f t="shared" si="568"/>
        <v/>
      </c>
      <c r="AJ1849" s="15" t="str">
        <f t="shared" si="569"/>
        <v/>
      </c>
      <c r="AK1849" s="15" t="str">
        <f t="shared" si="570"/>
        <v/>
      </c>
      <c r="AL1849" s="15" t="str">
        <f t="shared" si="571"/>
        <v/>
      </c>
      <c r="AM1849" s="15" t="str">
        <f t="shared" si="572"/>
        <v/>
      </c>
      <c r="AN1849" s="15" t="str">
        <f t="shared" si="573"/>
        <v/>
      </c>
      <c r="AO1849" s="15" t="str">
        <f t="shared" si="574"/>
        <v/>
      </c>
      <c r="AP1849" s="9" t="str">
        <f t="shared" si="575"/>
        <v>WK2A金1</v>
      </c>
      <c r="AQ1849" s="9">
        <f t="shared" si="576"/>
        <v>0.33333333333333331</v>
      </c>
      <c r="AR1849" s="11" t="str">
        <f t="shared" si="577"/>
        <v>森金1</v>
      </c>
      <c r="AS1849" s="11">
        <f t="shared" si="586"/>
        <v>0.16666666666666666</v>
      </c>
      <c r="AT1849">
        <v>3</v>
      </c>
      <c r="AU1849" s="12">
        <f t="shared" si="578"/>
        <v>2.3333333333333335</v>
      </c>
      <c r="AV1849" s="13" t="str">
        <f t="shared" si="579"/>
        <v>3402金1</v>
      </c>
      <c r="AW1849" s="13">
        <f t="shared" si="580"/>
        <v>0.16666666666666666</v>
      </c>
      <c r="AX1849" s="18" t="str">
        <f t="shared" si="581"/>
        <v>WK2ALKT1_IESKNKWK2KE3B金13402</v>
      </c>
      <c r="AY1849" s="18">
        <f t="shared" si="582"/>
        <v>2.3333333333333335</v>
      </c>
      <c r="AZ1849"/>
    </row>
    <row r="1850" spans="1:52" x14ac:dyDescent="0.15">
      <c r="A1850" s="1">
        <f t="shared" si="565"/>
        <v>2</v>
      </c>
      <c r="B1850" s="1" t="str">
        <f t="shared" si="566"/>
        <v>編成</v>
      </c>
      <c r="C1850" t="s">
        <v>3700</v>
      </c>
      <c r="D1850" s="1" t="str">
        <f>VLOOKUP($C1850,クラス一覧!$A:$J,10,FALSE)</f>
        <v>IT</v>
      </c>
      <c r="E1850" s="1">
        <f>VLOOKUP($C1850,クラス一覧!$A:$J,8,FALSE)</f>
        <v>7</v>
      </c>
      <c r="F1850" s="1" t="str">
        <f>VLOOKUP($C1850,クラス一覧!$A:$J,9,FALSE)</f>
        <v>朱</v>
      </c>
      <c r="G1850" s="1" t="str">
        <f>VLOOKUP($H1850,科目一覧!$A:$G,3,FALSE)</f>
        <v>情報処理</v>
      </c>
      <c r="H1850" t="s">
        <v>3117</v>
      </c>
      <c r="I1850" s="1" t="str">
        <f>VLOOKUP($H1850,科目一覧!$A:$G,7,FALSE)</f>
        <v>今井</v>
      </c>
      <c r="J1850" s="1" t="str">
        <f>VLOOKUP($I1850,教員一覧!$A:$D,2,FALSE)</f>
        <v>IT</v>
      </c>
      <c r="K1850" s="1" t="str">
        <f>VLOOKUP($I1850,教員一覧!$A:$D,3,FALSE)</f>
        <v>　</v>
      </c>
      <c r="L1850" s="1" t="str">
        <f>VLOOKUP($I1850,教員一覧!$A:$D,4,FALSE)</f>
        <v>専任</v>
      </c>
      <c r="M1850" t="s">
        <v>3654</v>
      </c>
      <c r="N1850" t="s">
        <v>3789</v>
      </c>
      <c r="O1850" t="s">
        <v>11</v>
      </c>
      <c r="P1850" t="s">
        <v>17</v>
      </c>
      <c r="Q1850">
        <v>1</v>
      </c>
      <c r="R1850">
        <v>3403</v>
      </c>
      <c r="S1850" s="1" t="str">
        <f>VLOOKUP($R1850,教室一覧!$A:$B,2,FALSE)</f>
        <v>ノート対応</v>
      </c>
      <c r="T1850" s="1">
        <f>VLOOKUP($R1850,教室一覧!$A:$C,3,FALSE)</f>
        <v>36</v>
      </c>
      <c r="U1850" s="1" t="str">
        <f>VLOOKUP($R1850,教室一覧!$A:$D,4,FALSE)</f>
        <v>3号館</v>
      </c>
      <c r="V1850" s="1" t="str">
        <f>VLOOKUP($R1850,教室一覧!$A:$E,5,FALSE)</f>
        <v>4F</v>
      </c>
      <c r="W1850"/>
      <c r="X1850"/>
      <c r="Y1850" s="1" t="str">
        <f>VLOOKUP($O1850,教員一覧!$A:$D,2,FALSE)</f>
        <v>IT</v>
      </c>
      <c r="Z1850" s="1" t="str">
        <f>VLOOKUP($O1850,教員一覧!$A:$D,3,FALSE)</f>
        <v>　</v>
      </c>
      <c r="AA1850" s="1" t="str">
        <f>VLOOKUP($O1850,教員一覧!$A:$D,4,FALSE)</f>
        <v>専任</v>
      </c>
      <c r="AB1850" s="1" t="str">
        <f t="shared" si="567"/>
        <v/>
      </c>
      <c r="AC1850" s="14" t="s">
        <v>3654</v>
      </c>
      <c r="AD1850" s="14" t="s">
        <v>163</v>
      </c>
      <c r="AE1850" s="14" t="s">
        <v>11</v>
      </c>
      <c r="AF1850" s="14" t="s">
        <v>17</v>
      </c>
      <c r="AG1850" s="14">
        <v>1</v>
      </c>
      <c r="AH1850" s="14">
        <v>3403</v>
      </c>
      <c r="AI1850" s="15" t="str">
        <f t="shared" si="568"/>
        <v/>
      </c>
      <c r="AJ1850" s="15" t="str">
        <f t="shared" si="569"/>
        <v/>
      </c>
      <c r="AK1850" s="15" t="str">
        <f t="shared" si="570"/>
        <v/>
      </c>
      <c r="AL1850" s="15" t="str">
        <f t="shared" si="571"/>
        <v/>
      </c>
      <c r="AM1850" s="15" t="str">
        <f t="shared" si="572"/>
        <v/>
      </c>
      <c r="AN1850" s="15" t="str">
        <f t="shared" si="573"/>
        <v/>
      </c>
      <c r="AO1850" s="15" t="str">
        <f t="shared" si="574"/>
        <v/>
      </c>
      <c r="AP1850" s="9" t="str">
        <f t="shared" si="575"/>
        <v>WK2A金1</v>
      </c>
      <c r="AQ1850" s="9">
        <f t="shared" si="576"/>
        <v>0.33333333333333331</v>
      </c>
      <c r="AR1850" s="11" t="str">
        <f t="shared" si="577"/>
        <v>加藤金1</v>
      </c>
      <c r="AS1850" s="11">
        <f t="shared" si="586"/>
        <v>0.16666666666666666</v>
      </c>
      <c r="AT1850">
        <v>3</v>
      </c>
      <c r="AU1850" s="12">
        <f t="shared" si="578"/>
        <v>2.3333333333333335</v>
      </c>
      <c r="AV1850" s="13" t="str">
        <f t="shared" si="579"/>
        <v>3403金1</v>
      </c>
      <c r="AW1850" s="13">
        <f t="shared" si="580"/>
        <v>0.16666666666666666</v>
      </c>
      <c r="AX1850" s="18" t="str">
        <f t="shared" si="581"/>
        <v>WK2ALKT1_IESKNKWK2KE3C金13403</v>
      </c>
      <c r="AY1850" s="18">
        <f t="shared" si="582"/>
        <v>2.3333333333333335</v>
      </c>
      <c r="AZ1850"/>
    </row>
    <row r="1851" spans="1:52" x14ac:dyDescent="0.15">
      <c r="A1851" s="1">
        <f t="shared" si="565"/>
        <v>2</v>
      </c>
      <c r="B1851" s="1" t="str">
        <f t="shared" si="566"/>
        <v>編成</v>
      </c>
      <c r="C1851" t="s">
        <v>3700</v>
      </c>
      <c r="D1851" s="1" t="str">
        <f>VLOOKUP($C1851,クラス一覧!$A:$J,10,FALSE)</f>
        <v>IT</v>
      </c>
      <c r="E1851" s="1">
        <f>VLOOKUP($C1851,クラス一覧!$A:$J,8,FALSE)</f>
        <v>7</v>
      </c>
      <c r="F1851" s="1" t="str">
        <f>VLOOKUP($C1851,クラス一覧!$A:$J,9,FALSE)</f>
        <v>朱</v>
      </c>
      <c r="G1851" s="1" t="str">
        <f>VLOOKUP($H1851,科目一覧!$A:$G,3,FALSE)</f>
        <v>データベース</v>
      </c>
      <c r="H1851" t="s">
        <v>3073</v>
      </c>
      <c r="I1851" s="1" t="str">
        <f>VLOOKUP($H1851,科目一覧!$A:$G,7,FALSE)</f>
        <v>土居</v>
      </c>
      <c r="J1851" s="1" t="str">
        <f>VLOOKUP($I1851,教員一覧!$A:$D,2,FALSE)</f>
        <v>IT</v>
      </c>
      <c r="K1851" s="1" t="str">
        <f>VLOOKUP($I1851,教員一覧!$A:$D,3,FALSE)</f>
        <v>　</v>
      </c>
      <c r="L1851" s="1" t="str">
        <f>VLOOKUP($I1851,教員一覧!$A:$D,4,FALSE)</f>
        <v>専任</v>
      </c>
      <c r="M1851" t="s">
        <v>145</v>
      </c>
      <c r="N1851" t="s">
        <v>3789</v>
      </c>
      <c r="O1851" t="s">
        <v>18</v>
      </c>
      <c r="P1851" t="s">
        <v>17</v>
      </c>
      <c r="Q1851">
        <v>2</v>
      </c>
      <c r="R1851">
        <v>3602</v>
      </c>
      <c r="S1851" s="1" t="str">
        <f>VLOOKUP($R1851,教室一覧!$A:$B,2,FALSE)</f>
        <v>実習室</v>
      </c>
      <c r="T1851" s="1">
        <f>VLOOKUP($R1851,教室一覧!$A:$C,3,FALSE)</f>
        <v>36</v>
      </c>
      <c r="U1851" s="1" t="str">
        <f>VLOOKUP($R1851,教室一覧!$A:$D,4,FALSE)</f>
        <v>3号館</v>
      </c>
      <c r="V1851" s="1" t="str">
        <f>VLOOKUP($R1851,教室一覧!$A:$E,5,FALSE)</f>
        <v>6F</v>
      </c>
      <c r="W1851"/>
      <c r="X1851"/>
      <c r="Y1851" s="1" t="str">
        <f>VLOOKUP($O1851,教員一覧!$A:$D,2,FALSE)</f>
        <v>IT</v>
      </c>
      <c r="Z1851" s="1" t="str">
        <f>VLOOKUP($O1851,教員一覧!$A:$D,3,FALSE)</f>
        <v>　</v>
      </c>
      <c r="AA1851" s="1" t="str">
        <f>VLOOKUP($O1851,教員一覧!$A:$D,4,FALSE)</f>
        <v>専任</v>
      </c>
      <c r="AB1851" s="1" t="str">
        <f t="shared" si="567"/>
        <v/>
      </c>
      <c r="AC1851" s="14" t="s">
        <v>145</v>
      </c>
      <c r="AD1851" s="14" t="s">
        <v>163</v>
      </c>
      <c r="AE1851" s="14" t="s">
        <v>18</v>
      </c>
      <c r="AF1851" s="14" t="s">
        <v>17</v>
      </c>
      <c r="AG1851" s="14">
        <v>2</v>
      </c>
      <c r="AH1851" s="14">
        <v>3602</v>
      </c>
      <c r="AI1851" s="15" t="str">
        <f t="shared" si="568"/>
        <v/>
      </c>
      <c r="AJ1851" s="15" t="str">
        <f t="shared" si="569"/>
        <v/>
      </c>
      <c r="AK1851" s="15" t="str">
        <f t="shared" si="570"/>
        <v/>
      </c>
      <c r="AL1851" s="15" t="str">
        <f t="shared" si="571"/>
        <v/>
      </c>
      <c r="AM1851" s="15" t="str">
        <f t="shared" si="572"/>
        <v/>
      </c>
      <c r="AN1851" s="15" t="str">
        <f t="shared" si="573"/>
        <v/>
      </c>
      <c r="AO1851" s="15" t="str">
        <f t="shared" si="574"/>
        <v/>
      </c>
      <c r="AP1851" s="9" t="str">
        <f t="shared" si="575"/>
        <v>WK2A金2</v>
      </c>
      <c r="AQ1851" s="9">
        <f t="shared" si="576"/>
        <v>0.5</v>
      </c>
      <c r="AR1851" s="11" t="str">
        <f t="shared" si="577"/>
        <v>土居金2</v>
      </c>
      <c r="AS1851" s="11">
        <f t="shared" si="586"/>
        <v>0.33333333333333331</v>
      </c>
      <c r="AT1851">
        <v>1</v>
      </c>
      <c r="AU1851" s="12">
        <f t="shared" si="578"/>
        <v>7</v>
      </c>
      <c r="AV1851" s="13" t="str">
        <f t="shared" si="579"/>
        <v>3602金2</v>
      </c>
      <c r="AW1851" s="13">
        <f t="shared" si="580"/>
        <v>0.16666666666666666</v>
      </c>
      <c r="AX1851" s="18" t="str">
        <f t="shared" si="581"/>
        <v>WK2AUSKWK2KE3A金23602</v>
      </c>
      <c r="AY1851" s="18">
        <f t="shared" si="582"/>
        <v>3.5</v>
      </c>
      <c r="AZ1851"/>
    </row>
    <row r="1852" spans="1:52" x14ac:dyDescent="0.15">
      <c r="A1852" s="1">
        <f t="shared" si="565"/>
        <v>2</v>
      </c>
      <c r="B1852" s="1" t="str">
        <f t="shared" si="566"/>
        <v>編成</v>
      </c>
      <c r="C1852" t="s">
        <v>3700</v>
      </c>
      <c r="D1852" s="1" t="str">
        <f>VLOOKUP($C1852,クラス一覧!$A:$J,10,FALSE)</f>
        <v>IT</v>
      </c>
      <c r="E1852" s="1">
        <f>VLOOKUP($C1852,クラス一覧!$A:$J,8,FALSE)</f>
        <v>7</v>
      </c>
      <c r="F1852" s="1" t="str">
        <f>VLOOKUP($C1852,クラス一覧!$A:$J,9,FALSE)</f>
        <v>朱</v>
      </c>
      <c r="G1852" s="1" t="str">
        <f>VLOOKUP($H1852,科目一覧!$A:$G,3,FALSE)</f>
        <v>データベース</v>
      </c>
      <c r="H1852" t="s">
        <v>3073</v>
      </c>
      <c r="I1852" s="1" t="str">
        <f>VLOOKUP($H1852,科目一覧!$A:$G,7,FALSE)</f>
        <v>土居</v>
      </c>
      <c r="J1852" s="1" t="str">
        <f>VLOOKUP($I1852,教員一覧!$A:$D,2,FALSE)</f>
        <v>IT</v>
      </c>
      <c r="K1852" s="1" t="str">
        <f>VLOOKUP($I1852,教員一覧!$A:$D,3,FALSE)</f>
        <v>　</v>
      </c>
      <c r="L1852" s="1" t="str">
        <f>VLOOKUP($I1852,教員一覧!$A:$D,4,FALSE)</f>
        <v>専任</v>
      </c>
      <c r="M1852" t="s">
        <v>145</v>
      </c>
      <c r="N1852" t="s">
        <v>3789</v>
      </c>
      <c r="O1852" t="s">
        <v>18</v>
      </c>
      <c r="P1852" t="s">
        <v>17</v>
      </c>
      <c r="Q1852">
        <v>3</v>
      </c>
      <c r="R1852">
        <v>3602</v>
      </c>
      <c r="S1852" s="1" t="str">
        <f>VLOOKUP($R1852,教室一覧!$A:$B,2,FALSE)</f>
        <v>実習室</v>
      </c>
      <c r="T1852" s="1">
        <f>VLOOKUP($R1852,教室一覧!$A:$C,3,FALSE)</f>
        <v>36</v>
      </c>
      <c r="U1852" s="1" t="str">
        <f>VLOOKUP($R1852,教室一覧!$A:$D,4,FALSE)</f>
        <v>3号館</v>
      </c>
      <c r="V1852" s="1" t="str">
        <f>VLOOKUP($R1852,教室一覧!$A:$E,5,FALSE)</f>
        <v>6F</v>
      </c>
      <c r="W1852"/>
      <c r="X1852"/>
      <c r="Y1852" s="1" t="str">
        <f>VLOOKUP($O1852,教員一覧!$A:$D,2,FALSE)</f>
        <v>IT</v>
      </c>
      <c r="Z1852" s="1" t="str">
        <f>VLOOKUP($O1852,教員一覧!$A:$D,3,FALSE)</f>
        <v>　</v>
      </c>
      <c r="AA1852" s="1" t="str">
        <f>VLOOKUP($O1852,教員一覧!$A:$D,4,FALSE)</f>
        <v>専任</v>
      </c>
      <c r="AB1852" s="1" t="str">
        <f t="shared" si="567"/>
        <v/>
      </c>
      <c r="AC1852" s="14" t="s">
        <v>145</v>
      </c>
      <c r="AD1852" s="14" t="s">
        <v>163</v>
      </c>
      <c r="AE1852" s="14" t="s">
        <v>18</v>
      </c>
      <c r="AF1852" s="14" t="s">
        <v>17</v>
      </c>
      <c r="AG1852" s="14">
        <v>3</v>
      </c>
      <c r="AH1852" s="14">
        <v>3602</v>
      </c>
      <c r="AI1852" s="15" t="str">
        <f t="shared" si="568"/>
        <v/>
      </c>
      <c r="AJ1852" s="15" t="str">
        <f t="shared" si="569"/>
        <v/>
      </c>
      <c r="AK1852" s="15" t="str">
        <f t="shared" si="570"/>
        <v/>
      </c>
      <c r="AL1852" s="15" t="str">
        <f t="shared" si="571"/>
        <v/>
      </c>
      <c r="AM1852" s="15" t="str">
        <f t="shared" si="572"/>
        <v/>
      </c>
      <c r="AN1852" s="15" t="str">
        <f t="shared" si="573"/>
        <v/>
      </c>
      <c r="AO1852" s="15" t="str">
        <f t="shared" si="574"/>
        <v/>
      </c>
      <c r="AP1852" s="9" t="str">
        <f t="shared" si="575"/>
        <v>WK2A金3</v>
      </c>
      <c r="AQ1852" s="9">
        <f t="shared" si="576"/>
        <v>0.5</v>
      </c>
      <c r="AR1852" s="11" t="str">
        <f t="shared" si="577"/>
        <v>土居金3</v>
      </c>
      <c r="AS1852" s="11">
        <f t="shared" si="586"/>
        <v>0.33333333333333331</v>
      </c>
      <c r="AT1852">
        <v>1</v>
      </c>
      <c r="AU1852" s="12">
        <f t="shared" si="578"/>
        <v>7</v>
      </c>
      <c r="AV1852" s="13" t="str">
        <f t="shared" si="579"/>
        <v>3602金3</v>
      </c>
      <c r="AW1852" s="13">
        <f t="shared" si="580"/>
        <v>0.16666666666666666</v>
      </c>
      <c r="AX1852" s="18" t="str">
        <f t="shared" si="581"/>
        <v>WK2AUSKWK2KE3A金33602</v>
      </c>
      <c r="AY1852" s="18">
        <f t="shared" si="582"/>
        <v>3.5</v>
      </c>
      <c r="AZ1852"/>
    </row>
    <row r="1853" spans="1:52" x14ac:dyDescent="0.15">
      <c r="A1853" s="1">
        <f t="shared" si="565"/>
        <v>2</v>
      </c>
      <c r="B1853" s="1" t="str">
        <f t="shared" si="566"/>
        <v>編成</v>
      </c>
      <c r="C1853" t="s">
        <v>3700</v>
      </c>
      <c r="D1853" s="1" t="str">
        <f>VLOOKUP($C1853,クラス一覧!$A:$J,10,FALSE)</f>
        <v>IT</v>
      </c>
      <c r="E1853" s="1">
        <f>VLOOKUP($C1853,クラス一覧!$A:$J,8,FALSE)</f>
        <v>7</v>
      </c>
      <c r="F1853" s="1" t="str">
        <f>VLOOKUP($C1853,クラス一覧!$A:$J,9,FALSE)</f>
        <v>朱</v>
      </c>
      <c r="G1853" s="1" t="str">
        <f>VLOOKUP($H1853,科目一覧!$A:$G,3,FALSE)</f>
        <v>Webプログラミング</v>
      </c>
      <c r="H1853" t="s">
        <v>1679</v>
      </c>
      <c r="I1853" s="1" t="str">
        <f>VLOOKUP($H1853,科目一覧!$A:$G,7,FALSE)</f>
        <v>内山</v>
      </c>
      <c r="J1853" s="1" t="str">
        <f>VLOOKUP($I1853,教員一覧!$A:$D,2,FALSE)</f>
        <v>IT</v>
      </c>
      <c r="K1853" s="1" t="str">
        <f>VLOOKUP($I1853,教員一覧!$A:$D,3,FALSE)</f>
        <v>　</v>
      </c>
      <c r="L1853" s="1" t="str">
        <f>VLOOKUP($I1853,教員一覧!$A:$D,4,FALSE)</f>
        <v>専任</v>
      </c>
      <c r="M1853" t="s">
        <v>1776</v>
      </c>
      <c r="N1853" t="s">
        <v>3789</v>
      </c>
      <c r="O1853" t="s">
        <v>36</v>
      </c>
      <c r="P1853" t="s">
        <v>17</v>
      </c>
      <c r="Q1853">
        <v>4</v>
      </c>
      <c r="R1853">
        <v>3601</v>
      </c>
      <c r="S1853" s="1" t="str">
        <f>VLOOKUP($R1853,教室一覧!$A:$B,2,FALSE)</f>
        <v>ノート36</v>
      </c>
      <c r="T1853" s="1">
        <f>VLOOKUP($R1853,教室一覧!$A:$C,3,FALSE)</f>
        <v>36</v>
      </c>
      <c r="U1853" s="1" t="str">
        <f>VLOOKUP($R1853,教室一覧!$A:$D,4,FALSE)</f>
        <v>3号館</v>
      </c>
      <c r="V1853" s="1" t="str">
        <f>VLOOKUP($R1853,教室一覧!$A:$E,5,FALSE)</f>
        <v>6F</v>
      </c>
      <c r="W1853"/>
      <c r="X1853"/>
      <c r="Y1853" s="1" t="str">
        <f>VLOOKUP($O1853,教員一覧!$A:$D,2,FALSE)</f>
        <v>IT</v>
      </c>
      <c r="Z1853" s="1" t="str">
        <f>VLOOKUP($O1853,教員一覧!$A:$D,3,FALSE)</f>
        <v>　</v>
      </c>
      <c r="AA1853" s="1" t="str">
        <f>VLOOKUP($O1853,教員一覧!$A:$D,4,FALSE)</f>
        <v>非常勤</v>
      </c>
      <c r="AB1853" s="1" t="str">
        <f t="shared" si="567"/>
        <v/>
      </c>
      <c r="AC1853" s="14" t="s">
        <v>1776</v>
      </c>
      <c r="AD1853" s="14" t="s">
        <v>163</v>
      </c>
      <c r="AE1853" s="14" t="s">
        <v>36</v>
      </c>
      <c r="AF1853" s="14" t="s">
        <v>17</v>
      </c>
      <c r="AG1853" s="14">
        <v>4</v>
      </c>
      <c r="AH1853" s="14">
        <v>3601</v>
      </c>
      <c r="AI1853" s="15" t="str">
        <f t="shared" si="568"/>
        <v/>
      </c>
      <c r="AJ1853" s="15" t="str">
        <f t="shared" si="569"/>
        <v/>
      </c>
      <c r="AK1853" s="15" t="str">
        <f t="shared" si="570"/>
        <v/>
      </c>
      <c r="AL1853" s="15" t="str">
        <f t="shared" si="571"/>
        <v/>
      </c>
      <c r="AM1853" s="15" t="str">
        <f t="shared" si="572"/>
        <v/>
      </c>
      <c r="AN1853" s="15" t="str">
        <f t="shared" si="573"/>
        <v/>
      </c>
      <c r="AO1853" s="15" t="str">
        <f t="shared" si="574"/>
        <v/>
      </c>
      <c r="AP1853" s="9" t="str">
        <f t="shared" si="575"/>
        <v>WK2A金4</v>
      </c>
      <c r="AQ1853" s="9">
        <f t="shared" si="576"/>
        <v>0.5</v>
      </c>
      <c r="AR1853" s="11" t="str">
        <f t="shared" si="577"/>
        <v>辻本金4</v>
      </c>
      <c r="AS1853" s="11">
        <f t="shared" si="586"/>
        <v>0.33333333333333331</v>
      </c>
      <c r="AT1853">
        <v>1</v>
      </c>
      <c r="AU1853" s="12">
        <f t="shared" si="578"/>
        <v>7</v>
      </c>
      <c r="AV1853" s="13" t="str">
        <f t="shared" si="579"/>
        <v>3601金4</v>
      </c>
      <c r="AW1853" s="13">
        <f t="shared" si="580"/>
        <v>0.16666666666666666</v>
      </c>
      <c r="AX1853" s="18" t="str">
        <f t="shared" si="581"/>
        <v>WK2AUSKNKWK2A金43601</v>
      </c>
      <c r="AY1853" s="18">
        <f t="shared" si="582"/>
        <v>3.5</v>
      </c>
      <c r="AZ1853"/>
    </row>
    <row r="1854" spans="1:52" x14ac:dyDescent="0.15">
      <c r="A1854" s="1">
        <f t="shared" si="565"/>
        <v>2</v>
      </c>
      <c r="B1854" s="1" t="str">
        <f t="shared" si="566"/>
        <v>編成</v>
      </c>
      <c r="C1854" t="s">
        <v>3700</v>
      </c>
      <c r="D1854" s="1" t="str">
        <f>VLOOKUP($C1854,クラス一覧!$A:$J,10,FALSE)</f>
        <v>IT</v>
      </c>
      <c r="E1854" s="1">
        <f>VLOOKUP($C1854,クラス一覧!$A:$J,8,FALSE)</f>
        <v>7</v>
      </c>
      <c r="F1854" s="1" t="str">
        <f>VLOOKUP($C1854,クラス一覧!$A:$J,9,FALSE)</f>
        <v>朱</v>
      </c>
      <c r="G1854" s="1" t="str">
        <f>VLOOKUP($H1854,科目一覧!$A:$G,3,FALSE)</f>
        <v>情報処理</v>
      </c>
      <c r="H1854" t="s">
        <v>3117</v>
      </c>
      <c r="I1854" s="1" t="str">
        <f>VLOOKUP($H1854,科目一覧!$A:$G,7,FALSE)</f>
        <v>今井</v>
      </c>
      <c r="J1854" s="1" t="str">
        <f>VLOOKUP($I1854,教員一覧!$A:$D,2,FALSE)</f>
        <v>IT</v>
      </c>
      <c r="K1854" s="1" t="str">
        <f>VLOOKUP($I1854,教員一覧!$A:$D,3,FALSE)</f>
        <v>　</v>
      </c>
      <c r="L1854" s="1" t="str">
        <f>VLOOKUP($I1854,教員一覧!$A:$D,4,FALSE)</f>
        <v>専任</v>
      </c>
      <c r="M1854" t="s">
        <v>3652</v>
      </c>
      <c r="N1854" t="s">
        <v>3789</v>
      </c>
      <c r="O1854" t="s">
        <v>28</v>
      </c>
      <c r="P1854" t="s">
        <v>9</v>
      </c>
      <c r="Q1854">
        <v>1</v>
      </c>
      <c r="R1854">
        <v>3401</v>
      </c>
      <c r="S1854" s="1" t="str">
        <f>VLOOKUP($R1854,教室一覧!$A:$B,2,FALSE)</f>
        <v>ノート対応</v>
      </c>
      <c r="T1854" s="1">
        <f>VLOOKUP($R1854,教室一覧!$A:$C,3,FALSE)</f>
        <v>36</v>
      </c>
      <c r="U1854" s="1" t="str">
        <f>VLOOKUP($R1854,教室一覧!$A:$D,4,FALSE)</f>
        <v>3号館</v>
      </c>
      <c r="V1854" s="1" t="str">
        <f>VLOOKUP($R1854,教室一覧!$A:$E,5,FALSE)</f>
        <v>4F</v>
      </c>
      <c r="W1854"/>
      <c r="X1854"/>
      <c r="Y1854" s="1" t="str">
        <f>VLOOKUP($O1854,教員一覧!$A:$D,2,FALSE)</f>
        <v>IT</v>
      </c>
      <c r="Z1854" s="1" t="str">
        <f>VLOOKUP($O1854,教員一覧!$A:$D,3,FALSE)</f>
        <v>　</v>
      </c>
      <c r="AA1854" s="1" t="str">
        <f>VLOOKUP($O1854,教員一覧!$A:$D,4,FALSE)</f>
        <v>専任</v>
      </c>
      <c r="AB1854" s="1" t="str">
        <f t="shared" si="567"/>
        <v/>
      </c>
      <c r="AC1854" s="14" t="s">
        <v>3652</v>
      </c>
      <c r="AD1854" s="14" t="s">
        <v>163</v>
      </c>
      <c r="AE1854" s="14" t="s">
        <v>28</v>
      </c>
      <c r="AF1854" s="14" t="s">
        <v>9</v>
      </c>
      <c r="AG1854" s="14">
        <v>1</v>
      </c>
      <c r="AH1854" s="14">
        <v>3401</v>
      </c>
      <c r="AI1854" s="15" t="str">
        <f t="shared" si="568"/>
        <v/>
      </c>
      <c r="AJ1854" s="15" t="str">
        <f t="shared" si="569"/>
        <v/>
      </c>
      <c r="AK1854" s="15" t="str">
        <f t="shared" si="570"/>
        <v/>
      </c>
      <c r="AL1854" s="15" t="str">
        <f t="shared" si="571"/>
        <v/>
      </c>
      <c r="AM1854" s="15" t="str">
        <f t="shared" si="572"/>
        <v/>
      </c>
      <c r="AN1854" s="15" t="str">
        <f t="shared" si="573"/>
        <v/>
      </c>
      <c r="AO1854" s="15" t="str">
        <f t="shared" si="574"/>
        <v/>
      </c>
      <c r="AP1854" s="9" t="str">
        <f t="shared" si="575"/>
        <v>WK2A月1</v>
      </c>
      <c r="AQ1854" s="9">
        <f t="shared" si="576"/>
        <v>0.33333333333333331</v>
      </c>
      <c r="AR1854" s="11" t="str">
        <f t="shared" si="577"/>
        <v>今井月1</v>
      </c>
      <c r="AS1854" s="11">
        <f t="shared" si="586"/>
        <v>0.16666666666666666</v>
      </c>
      <c r="AT1854">
        <v>3</v>
      </c>
      <c r="AU1854" s="12">
        <f t="shared" si="578"/>
        <v>2.3333333333333335</v>
      </c>
      <c r="AV1854" s="13" t="str">
        <f t="shared" si="579"/>
        <v>3401月1</v>
      </c>
      <c r="AW1854" s="13">
        <f t="shared" si="580"/>
        <v>0.16666666666666666</v>
      </c>
      <c r="AX1854" s="18" t="str">
        <f t="shared" si="581"/>
        <v>WK2ALKT1_IESKNKWK2KE3A月13401</v>
      </c>
      <c r="AY1854" s="18">
        <f t="shared" si="582"/>
        <v>2.3333333333333335</v>
      </c>
      <c r="AZ1854"/>
    </row>
    <row r="1855" spans="1:52" x14ac:dyDescent="0.15">
      <c r="A1855" s="1">
        <f t="shared" si="565"/>
        <v>2</v>
      </c>
      <c r="B1855" s="1" t="str">
        <f t="shared" si="566"/>
        <v>編成</v>
      </c>
      <c r="C1855" t="s">
        <v>3700</v>
      </c>
      <c r="D1855" s="1" t="str">
        <f>VLOOKUP($C1855,クラス一覧!$A:$J,10,FALSE)</f>
        <v>IT</v>
      </c>
      <c r="E1855" s="1">
        <f>VLOOKUP($C1855,クラス一覧!$A:$J,8,FALSE)</f>
        <v>7</v>
      </c>
      <c r="F1855" s="1" t="str">
        <f>VLOOKUP($C1855,クラス一覧!$A:$J,9,FALSE)</f>
        <v>朱</v>
      </c>
      <c r="G1855" s="1" t="str">
        <f>VLOOKUP($H1855,科目一覧!$A:$G,3,FALSE)</f>
        <v>情報処理</v>
      </c>
      <c r="H1855" t="s">
        <v>3117</v>
      </c>
      <c r="I1855" s="1" t="str">
        <f>VLOOKUP($H1855,科目一覧!$A:$G,7,FALSE)</f>
        <v>今井</v>
      </c>
      <c r="J1855" s="1" t="str">
        <f>VLOOKUP($I1855,教員一覧!$A:$D,2,FALSE)</f>
        <v>IT</v>
      </c>
      <c r="K1855" s="1" t="str">
        <f>VLOOKUP($I1855,教員一覧!$A:$D,3,FALSE)</f>
        <v>　</v>
      </c>
      <c r="L1855" s="1" t="str">
        <f>VLOOKUP($I1855,教員一覧!$A:$D,4,FALSE)</f>
        <v>専任</v>
      </c>
      <c r="M1855" t="s">
        <v>3653</v>
      </c>
      <c r="N1855" t="s">
        <v>3789</v>
      </c>
      <c r="O1855" t="s">
        <v>14</v>
      </c>
      <c r="P1855" t="s">
        <v>9</v>
      </c>
      <c r="Q1855">
        <v>1</v>
      </c>
      <c r="R1855">
        <v>3402</v>
      </c>
      <c r="S1855" s="1" t="str">
        <f>VLOOKUP($R1855,教室一覧!$A:$B,2,FALSE)</f>
        <v>ノート対応</v>
      </c>
      <c r="T1855" s="1">
        <f>VLOOKUP($R1855,教室一覧!$A:$C,3,FALSE)</f>
        <v>36</v>
      </c>
      <c r="U1855" s="1" t="str">
        <f>VLOOKUP($R1855,教室一覧!$A:$D,4,FALSE)</f>
        <v>3号館</v>
      </c>
      <c r="V1855" s="1" t="str">
        <f>VLOOKUP($R1855,教室一覧!$A:$E,5,FALSE)</f>
        <v>4F</v>
      </c>
      <c r="W1855"/>
      <c r="X1855"/>
      <c r="Y1855" s="1" t="str">
        <f>VLOOKUP($O1855,教員一覧!$A:$D,2,FALSE)</f>
        <v>IT</v>
      </c>
      <c r="Z1855" s="1" t="str">
        <f>VLOOKUP($O1855,教員一覧!$A:$D,3,FALSE)</f>
        <v>　</v>
      </c>
      <c r="AA1855" s="1" t="str">
        <f>VLOOKUP($O1855,教員一覧!$A:$D,4,FALSE)</f>
        <v>非常勤</v>
      </c>
      <c r="AB1855" s="1" t="str">
        <f t="shared" si="567"/>
        <v/>
      </c>
      <c r="AC1855" s="14" t="s">
        <v>3653</v>
      </c>
      <c r="AD1855" s="14" t="s">
        <v>163</v>
      </c>
      <c r="AE1855" s="14" t="s">
        <v>14</v>
      </c>
      <c r="AF1855" s="14" t="s">
        <v>9</v>
      </c>
      <c r="AG1855" s="14">
        <v>1</v>
      </c>
      <c r="AH1855" s="14">
        <v>3402</v>
      </c>
      <c r="AI1855" s="15" t="str">
        <f t="shared" si="568"/>
        <v/>
      </c>
      <c r="AJ1855" s="15" t="str">
        <f t="shared" si="569"/>
        <v/>
      </c>
      <c r="AK1855" s="15" t="str">
        <f t="shared" si="570"/>
        <v/>
      </c>
      <c r="AL1855" s="15" t="str">
        <f t="shared" si="571"/>
        <v/>
      </c>
      <c r="AM1855" s="15" t="str">
        <f t="shared" si="572"/>
        <v/>
      </c>
      <c r="AN1855" s="15" t="str">
        <f t="shared" si="573"/>
        <v/>
      </c>
      <c r="AO1855" s="15" t="str">
        <f t="shared" si="574"/>
        <v/>
      </c>
      <c r="AP1855" s="9" t="str">
        <f t="shared" si="575"/>
        <v>WK2A月1</v>
      </c>
      <c r="AQ1855" s="9">
        <f t="shared" si="576"/>
        <v>0.33333333333333331</v>
      </c>
      <c r="AR1855" s="11" t="str">
        <f t="shared" si="577"/>
        <v>森月1</v>
      </c>
      <c r="AS1855" s="11">
        <f t="shared" si="586"/>
        <v>0.16666666666666666</v>
      </c>
      <c r="AT1855">
        <v>3</v>
      </c>
      <c r="AU1855" s="12">
        <f t="shared" si="578"/>
        <v>2.3333333333333335</v>
      </c>
      <c r="AV1855" s="13" t="str">
        <f t="shared" si="579"/>
        <v>3402月1</v>
      </c>
      <c r="AW1855" s="13">
        <f t="shared" si="580"/>
        <v>0.16666666666666666</v>
      </c>
      <c r="AX1855" s="18" t="str">
        <f t="shared" si="581"/>
        <v>WK2ALKT1_IESKNKWK2KE3B月13402</v>
      </c>
      <c r="AY1855" s="18">
        <f t="shared" si="582"/>
        <v>2.3333333333333335</v>
      </c>
      <c r="AZ1855"/>
    </row>
    <row r="1856" spans="1:52" x14ac:dyDescent="0.15">
      <c r="A1856" s="1">
        <f t="shared" si="565"/>
        <v>2</v>
      </c>
      <c r="B1856" s="1" t="str">
        <f t="shared" si="566"/>
        <v>編成</v>
      </c>
      <c r="C1856" t="s">
        <v>3700</v>
      </c>
      <c r="D1856" s="1" t="str">
        <f>VLOOKUP($C1856,クラス一覧!$A:$J,10,FALSE)</f>
        <v>IT</v>
      </c>
      <c r="E1856" s="1">
        <f>VLOOKUP($C1856,クラス一覧!$A:$J,8,FALSE)</f>
        <v>7</v>
      </c>
      <c r="F1856" s="1" t="str">
        <f>VLOOKUP($C1856,クラス一覧!$A:$J,9,FALSE)</f>
        <v>朱</v>
      </c>
      <c r="G1856" s="1" t="str">
        <f>VLOOKUP($H1856,科目一覧!$A:$G,3,FALSE)</f>
        <v>情報処理</v>
      </c>
      <c r="H1856" t="s">
        <v>3117</v>
      </c>
      <c r="I1856" s="1" t="str">
        <f>VLOOKUP($H1856,科目一覧!$A:$G,7,FALSE)</f>
        <v>今井</v>
      </c>
      <c r="J1856" s="1" t="str">
        <f>VLOOKUP($I1856,教員一覧!$A:$D,2,FALSE)</f>
        <v>IT</v>
      </c>
      <c r="K1856" s="1" t="str">
        <f>VLOOKUP($I1856,教員一覧!$A:$D,3,FALSE)</f>
        <v>　</v>
      </c>
      <c r="L1856" s="1" t="str">
        <f>VLOOKUP($I1856,教員一覧!$A:$D,4,FALSE)</f>
        <v>専任</v>
      </c>
      <c r="M1856" t="s">
        <v>3654</v>
      </c>
      <c r="N1856" t="s">
        <v>3789</v>
      </c>
      <c r="O1856" t="s">
        <v>11</v>
      </c>
      <c r="P1856" t="s">
        <v>9</v>
      </c>
      <c r="Q1856">
        <v>1</v>
      </c>
      <c r="R1856">
        <v>3403</v>
      </c>
      <c r="S1856" s="1" t="str">
        <f>VLOOKUP($R1856,教室一覧!$A:$B,2,FALSE)</f>
        <v>ノート対応</v>
      </c>
      <c r="T1856" s="1">
        <f>VLOOKUP($R1856,教室一覧!$A:$C,3,FALSE)</f>
        <v>36</v>
      </c>
      <c r="U1856" s="1" t="str">
        <f>VLOOKUP($R1856,教室一覧!$A:$D,4,FALSE)</f>
        <v>3号館</v>
      </c>
      <c r="V1856" s="1" t="str">
        <f>VLOOKUP($R1856,教室一覧!$A:$E,5,FALSE)</f>
        <v>4F</v>
      </c>
      <c r="W1856"/>
      <c r="X1856"/>
      <c r="Y1856" s="1" t="str">
        <f>VLOOKUP($O1856,教員一覧!$A:$D,2,FALSE)</f>
        <v>IT</v>
      </c>
      <c r="Z1856" s="1" t="str">
        <f>VLOOKUP($O1856,教員一覧!$A:$D,3,FALSE)</f>
        <v>　</v>
      </c>
      <c r="AA1856" s="1" t="str">
        <f>VLOOKUP($O1856,教員一覧!$A:$D,4,FALSE)</f>
        <v>専任</v>
      </c>
      <c r="AB1856" s="1" t="str">
        <f t="shared" si="567"/>
        <v/>
      </c>
      <c r="AC1856" s="14" t="s">
        <v>3654</v>
      </c>
      <c r="AD1856" s="14" t="s">
        <v>163</v>
      </c>
      <c r="AE1856" s="14" t="s">
        <v>11</v>
      </c>
      <c r="AF1856" s="14" t="s">
        <v>9</v>
      </c>
      <c r="AG1856" s="14">
        <v>1</v>
      </c>
      <c r="AH1856" s="14">
        <v>3403</v>
      </c>
      <c r="AI1856" s="15" t="str">
        <f t="shared" si="568"/>
        <v/>
      </c>
      <c r="AJ1856" s="15" t="str">
        <f t="shared" si="569"/>
        <v/>
      </c>
      <c r="AK1856" s="15" t="str">
        <f t="shared" si="570"/>
        <v/>
      </c>
      <c r="AL1856" s="15" t="str">
        <f t="shared" si="571"/>
        <v/>
      </c>
      <c r="AM1856" s="15" t="str">
        <f t="shared" si="572"/>
        <v/>
      </c>
      <c r="AN1856" s="15" t="str">
        <f t="shared" si="573"/>
        <v/>
      </c>
      <c r="AO1856" s="15" t="str">
        <f t="shared" si="574"/>
        <v/>
      </c>
      <c r="AP1856" s="9" t="str">
        <f t="shared" si="575"/>
        <v>WK2A月1</v>
      </c>
      <c r="AQ1856" s="9">
        <f t="shared" si="576"/>
        <v>0.33333333333333331</v>
      </c>
      <c r="AR1856" s="11" t="str">
        <f t="shared" si="577"/>
        <v>加藤月1</v>
      </c>
      <c r="AS1856" s="11">
        <f t="shared" si="586"/>
        <v>0.16666666666666666</v>
      </c>
      <c r="AT1856">
        <v>3</v>
      </c>
      <c r="AU1856" s="12">
        <f t="shared" si="578"/>
        <v>2.3333333333333335</v>
      </c>
      <c r="AV1856" s="13" t="str">
        <f t="shared" si="579"/>
        <v>3403月1</v>
      </c>
      <c r="AW1856" s="13">
        <f t="shared" si="580"/>
        <v>0.16666666666666666</v>
      </c>
      <c r="AX1856" s="18" t="str">
        <f t="shared" si="581"/>
        <v>WK2ALKT1_IESKNKWK2KE3C月13403</v>
      </c>
      <c r="AY1856" s="18">
        <f t="shared" si="582"/>
        <v>2.3333333333333335</v>
      </c>
      <c r="AZ1856"/>
    </row>
    <row r="1857" spans="1:52" x14ac:dyDescent="0.15">
      <c r="A1857" s="1">
        <f t="shared" si="565"/>
        <v>2</v>
      </c>
      <c r="B1857" s="1" t="str">
        <f t="shared" si="566"/>
        <v>編成</v>
      </c>
      <c r="C1857" t="s">
        <v>3700</v>
      </c>
      <c r="D1857" s="1" t="str">
        <f>VLOOKUP($C1857,クラス一覧!$A:$J,10,FALSE)</f>
        <v>IT</v>
      </c>
      <c r="E1857" s="1">
        <f>VLOOKUP($C1857,クラス一覧!$A:$J,8,FALSE)</f>
        <v>7</v>
      </c>
      <c r="F1857" s="1" t="str">
        <f>VLOOKUP($C1857,クラス一覧!$A:$J,9,FALSE)</f>
        <v>朱</v>
      </c>
      <c r="G1857" s="1" t="str">
        <f>VLOOKUP($H1857,科目一覧!$A:$G,3,FALSE)</f>
        <v>就職対策</v>
      </c>
      <c r="H1857" t="s">
        <v>1630</v>
      </c>
      <c r="I1857" s="1" t="str">
        <f>VLOOKUP($H1857,科目一覧!$A:$G,7,FALSE)</f>
        <v>黒川</v>
      </c>
      <c r="J1857" s="1" t="str">
        <f>VLOOKUP($I1857,教員一覧!$A:$D,2,FALSE)</f>
        <v>進路</v>
      </c>
      <c r="K1857" s="1" t="str">
        <f>VLOOKUP($I1857,教員一覧!$A:$D,3,FALSE)</f>
        <v>　</v>
      </c>
      <c r="L1857" s="1" t="str">
        <f>VLOOKUP($I1857,教員一覧!$A:$D,4,FALSE)</f>
        <v>専任</v>
      </c>
      <c r="M1857" t="s">
        <v>145</v>
      </c>
      <c r="N1857" t="s">
        <v>3789</v>
      </c>
      <c r="O1857" t="s">
        <v>44</v>
      </c>
      <c r="P1857" t="s">
        <v>9</v>
      </c>
      <c r="Q1857">
        <v>2</v>
      </c>
      <c r="R1857">
        <v>3402</v>
      </c>
      <c r="S1857" s="1" t="str">
        <f>VLOOKUP($R1857,教室一覧!$A:$B,2,FALSE)</f>
        <v>ノート対応</v>
      </c>
      <c r="T1857" s="1">
        <f>VLOOKUP($R1857,教室一覧!$A:$C,3,FALSE)</f>
        <v>36</v>
      </c>
      <c r="U1857" s="1" t="str">
        <f>VLOOKUP($R1857,教室一覧!$A:$D,4,FALSE)</f>
        <v>3号館</v>
      </c>
      <c r="V1857" s="1" t="str">
        <f>VLOOKUP($R1857,教室一覧!$A:$E,5,FALSE)</f>
        <v>4F</v>
      </c>
      <c r="W1857"/>
      <c r="X1857"/>
      <c r="Y1857" s="1" t="str">
        <f>VLOOKUP($O1857,教員一覧!$A:$D,2,FALSE)</f>
        <v>IT</v>
      </c>
      <c r="Z1857" s="1" t="str">
        <f>VLOOKUP($O1857,教員一覧!$A:$D,3,FALSE)</f>
        <v>　</v>
      </c>
      <c r="AA1857" s="1" t="str">
        <f>VLOOKUP($O1857,教員一覧!$A:$D,4,FALSE)</f>
        <v>専任</v>
      </c>
      <c r="AB1857" s="1" t="str">
        <f t="shared" si="567"/>
        <v>担任</v>
      </c>
      <c r="AC1857" s="14" t="s">
        <v>145</v>
      </c>
      <c r="AD1857" s="14" t="s">
        <v>163</v>
      </c>
      <c r="AE1857" s="14" t="s">
        <v>44</v>
      </c>
      <c r="AF1857" s="14" t="s">
        <v>9</v>
      </c>
      <c r="AG1857" s="14">
        <v>2</v>
      </c>
      <c r="AH1857" s="14">
        <v>3402</v>
      </c>
      <c r="AI1857" s="15" t="str">
        <f t="shared" si="568"/>
        <v/>
      </c>
      <c r="AJ1857" s="15" t="str">
        <f t="shared" si="569"/>
        <v/>
      </c>
      <c r="AK1857" s="15" t="str">
        <f t="shared" si="570"/>
        <v/>
      </c>
      <c r="AL1857" s="15" t="str">
        <f t="shared" si="571"/>
        <v/>
      </c>
      <c r="AM1857" s="15" t="str">
        <f t="shared" si="572"/>
        <v/>
      </c>
      <c r="AN1857" s="15" t="str">
        <f t="shared" si="573"/>
        <v/>
      </c>
      <c r="AO1857" s="15" t="str">
        <f t="shared" si="574"/>
        <v/>
      </c>
      <c r="AP1857" s="9" t="str">
        <f t="shared" si="575"/>
        <v>WK2A月2</v>
      </c>
      <c r="AQ1857" s="9">
        <f t="shared" si="576"/>
        <v>1</v>
      </c>
      <c r="AR1857" s="11" t="str">
        <f t="shared" si="577"/>
        <v>朱月2</v>
      </c>
      <c r="AS1857" s="11">
        <f t="shared" si="586"/>
        <v>0.33333333333333331</v>
      </c>
      <c r="AT1857">
        <v>1</v>
      </c>
      <c r="AU1857" s="12">
        <f t="shared" si="578"/>
        <v>7</v>
      </c>
      <c r="AV1857" s="13" t="str">
        <f t="shared" si="579"/>
        <v>3402月2</v>
      </c>
      <c r="AW1857" s="13">
        <f t="shared" si="580"/>
        <v>0.33333333333333331</v>
      </c>
      <c r="AX1857" s="18" t="str">
        <f t="shared" si="581"/>
        <v>WK2AUSKWK2KE3A月23402</v>
      </c>
      <c r="AY1857" s="18">
        <f t="shared" si="582"/>
        <v>7</v>
      </c>
      <c r="AZ1857"/>
    </row>
    <row r="1858" spans="1:52" x14ac:dyDescent="0.15">
      <c r="A1858" s="1">
        <f t="shared" ref="A1858:A1921" si="587">VALUE(LEFT(RIGHT(C1858,2),1))</f>
        <v>2</v>
      </c>
      <c r="B1858" s="1" t="str">
        <f t="shared" ref="B1858:B1921" si="588">IF(C1858=M1858,"HR","編成")</f>
        <v>編成</v>
      </c>
      <c r="C1858" t="s">
        <v>3700</v>
      </c>
      <c r="D1858" s="1" t="str">
        <f>VLOOKUP($C1858,クラス一覧!$A:$J,10,FALSE)</f>
        <v>IT</v>
      </c>
      <c r="E1858" s="1">
        <f>VLOOKUP($C1858,クラス一覧!$A:$J,8,FALSE)</f>
        <v>7</v>
      </c>
      <c r="F1858" s="1" t="str">
        <f>VLOOKUP($C1858,クラス一覧!$A:$J,9,FALSE)</f>
        <v>朱</v>
      </c>
      <c r="G1858" s="1" t="str">
        <f>VLOOKUP($H1858,科目一覧!$A:$G,3,FALSE)</f>
        <v>プログラミング</v>
      </c>
      <c r="H1858" t="s">
        <v>1675</v>
      </c>
      <c r="I1858" s="1" t="str">
        <f>VLOOKUP($H1858,科目一覧!$A:$G,7,FALSE)</f>
        <v>藤原</v>
      </c>
      <c r="J1858" s="1" t="str">
        <f>VLOOKUP($I1858,教員一覧!$A:$D,2,FALSE)</f>
        <v>IT</v>
      </c>
      <c r="K1858" s="1" t="str">
        <f>VLOOKUP($I1858,教員一覧!$A:$D,3,FALSE)</f>
        <v>　</v>
      </c>
      <c r="L1858" s="1" t="str">
        <f>VLOOKUP($I1858,教員一覧!$A:$D,4,FALSE)</f>
        <v>専任</v>
      </c>
      <c r="M1858" t="s">
        <v>145</v>
      </c>
      <c r="N1858" t="s">
        <v>3789</v>
      </c>
      <c r="O1858" t="s">
        <v>14</v>
      </c>
      <c r="P1858" t="s">
        <v>13</v>
      </c>
      <c r="Q1858">
        <v>1</v>
      </c>
      <c r="R1858">
        <v>3401</v>
      </c>
      <c r="S1858" s="1" t="str">
        <f>VLOOKUP($R1858,教室一覧!$A:$B,2,FALSE)</f>
        <v>ノート対応</v>
      </c>
      <c r="T1858" s="1">
        <f>VLOOKUP($R1858,教室一覧!$A:$C,3,FALSE)</f>
        <v>36</v>
      </c>
      <c r="U1858" s="1" t="str">
        <f>VLOOKUP($R1858,教室一覧!$A:$D,4,FALSE)</f>
        <v>3号館</v>
      </c>
      <c r="V1858" s="1" t="str">
        <f>VLOOKUP($R1858,教室一覧!$A:$E,5,FALSE)</f>
        <v>4F</v>
      </c>
      <c r="W1858"/>
      <c r="X1858"/>
      <c r="Y1858" s="1" t="str">
        <f>VLOOKUP($O1858,教員一覧!$A:$D,2,FALSE)</f>
        <v>IT</v>
      </c>
      <c r="Z1858" s="1" t="str">
        <f>VLOOKUP($O1858,教員一覧!$A:$D,3,FALSE)</f>
        <v>　</v>
      </c>
      <c r="AA1858" s="1" t="str">
        <f>VLOOKUP($O1858,教員一覧!$A:$D,4,FALSE)</f>
        <v>非常勤</v>
      </c>
      <c r="AB1858" s="1" t="str">
        <f t="shared" ref="AB1858:AB1921" si="589">IF(O1858=F1858,"担任","")</f>
        <v/>
      </c>
      <c r="AC1858" s="14" t="s">
        <v>145</v>
      </c>
      <c r="AD1858" s="14" t="s">
        <v>163</v>
      </c>
      <c r="AE1858" s="14" t="s">
        <v>14</v>
      </c>
      <c r="AF1858" s="14" t="s">
        <v>13</v>
      </c>
      <c r="AG1858" s="14">
        <v>1</v>
      </c>
      <c r="AH1858" s="14">
        <v>3401</v>
      </c>
      <c r="AI1858" s="15" t="str">
        <f t="shared" ref="AI1858:AI1921" si="590">IF(AC1858=M1858,"",M1858&amp;" ")</f>
        <v/>
      </c>
      <c r="AJ1858" s="15" t="str">
        <f t="shared" ref="AJ1858:AJ1921" si="591">IF(AD1858=N1858,"",N1858&amp;" ")</f>
        <v/>
      </c>
      <c r="AK1858" s="15" t="str">
        <f t="shared" ref="AK1858:AK1921" si="592">IF(AE1858=O1858,"",O1858&amp;" ")</f>
        <v/>
      </c>
      <c r="AL1858" s="15" t="str">
        <f t="shared" ref="AL1858:AL1921" si="593">IF(AF1858=P1858,"",P1858&amp;" ")</f>
        <v/>
      </c>
      <c r="AM1858" s="15" t="str">
        <f t="shared" ref="AM1858:AM1921" si="594">IF(AG1858=Q1858,"",Q1858&amp;" ")</f>
        <v/>
      </c>
      <c r="AN1858" s="15" t="str">
        <f t="shared" ref="AN1858:AN1921" si="595">IF(AH1858=R1858,"",R1858&amp;" ")</f>
        <v/>
      </c>
      <c r="AO1858" s="15" t="str">
        <f t="shared" ref="AO1858:AO1921" si="596">AI1858&amp;AJ1858&amp;AK1858&amp;AL1858&amp;AM1858&amp;AN1858</f>
        <v/>
      </c>
      <c r="AP1858" s="9" t="str">
        <f t="shared" ref="AP1858:AP1921" si="597">$C1858&amp;$P1858&amp;$Q1858</f>
        <v>WK2A水1</v>
      </c>
      <c r="AQ1858" s="9">
        <f t="shared" ref="AQ1858:AQ1921" si="598">1/COUNTIF($AP:$AP,$AP1858)</f>
        <v>1</v>
      </c>
      <c r="AR1858" s="11" t="str">
        <f t="shared" ref="AR1858:AR1921" si="599">$O1858&amp;$P1858&amp;$Q1858</f>
        <v>森水1</v>
      </c>
      <c r="AS1858" s="11">
        <f t="shared" si="586"/>
        <v>0.33333333333333331</v>
      </c>
      <c r="AT1858">
        <v>1</v>
      </c>
      <c r="AU1858" s="12">
        <f t="shared" ref="AU1858:AU1921" si="600">$E1858/$AT1858</f>
        <v>7</v>
      </c>
      <c r="AV1858" s="13" t="str">
        <f t="shared" ref="AV1858:AV1921" si="601">$R1858&amp;$P1858&amp;$Q1858</f>
        <v>3401水1</v>
      </c>
      <c r="AW1858" s="13">
        <f t="shared" ref="AW1858:AW1921" si="602">1/COUNTIF($AV:$AV,$AV1858)</f>
        <v>0.33333333333333331</v>
      </c>
      <c r="AX1858" s="18" t="str">
        <f t="shared" ref="AX1858:AX1921" si="603">$C1858&amp;$M1858&amp;$P1858&amp;$Q1858&amp;$R1858</f>
        <v>WK2AUSKWK2KE3A水13401</v>
      </c>
      <c r="AY1858" s="18">
        <f t="shared" ref="AY1858:AY1921" si="604">$AU1858/COUNTIF($AX:$AX,$AX1858)</f>
        <v>7</v>
      </c>
      <c r="AZ1858"/>
    </row>
    <row r="1859" spans="1:52" x14ac:dyDescent="0.15">
      <c r="A1859" s="1">
        <f t="shared" si="587"/>
        <v>2</v>
      </c>
      <c r="B1859" s="1" t="str">
        <f t="shared" si="588"/>
        <v>編成</v>
      </c>
      <c r="C1859" t="s">
        <v>3700</v>
      </c>
      <c r="D1859" s="1" t="str">
        <f>VLOOKUP($C1859,クラス一覧!$A:$J,10,FALSE)</f>
        <v>IT</v>
      </c>
      <c r="E1859" s="1">
        <f>VLOOKUP($C1859,クラス一覧!$A:$J,8,FALSE)</f>
        <v>7</v>
      </c>
      <c r="F1859" s="1" t="str">
        <f>VLOOKUP($C1859,クラス一覧!$A:$J,9,FALSE)</f>
        <v>朱</v>
      </c>
      <c r="G1859" s="1" t="str">
        <f>VLOOKUP($H1859,科目一覧!$A:$G,3,FALSE)</f>
        <v>プログラミング</v>
      </c>
      <c r="H1859" t="s">
        <v>1676</v>
      </c>
      <c r="I1859" s="1" t="str">
        <f>VLOOKUP($H1859,科目一覧!$A:$G,7,FALSE)</f>
        <v>藤原</v>
      </c>
      <c r="J1859" s="1" t="str">
        <f>VLOOKUP($I1859,教員一覧!$A:$D,2,FALSE)</f>
        <v>IT</v>
      </c>
      <c r="K1859" s="1" t="str">
        <f>VLOOKUP($I1859,教員一覧!$A:$D,3,FALSE)</f>
        <v>　</v>
      </c>
      <c r="L1859" s="1" t="str">
        <f>VLOOKUP($I1859,教員一覧!$A:$D,4,FALSE)</f>
        <v>専任</v>
      </c>
      <c r="M1859" t="s">
        <v>145</v>
      </c>
      <c r="N1859" t="s">
        <v>3789</v>
      </c>
      <c r="O1859" t="s">
        <v>14</v>
      </c>
      <c r="P1859" t="s">
        <v>13</v>
      </c>
      <c r="Q1859">
        <v>2</v>
      </c>
      <c r="R1859">
        <v>3401</v>
      </c>
      <c r="S1859" s="1" t="str">
        <f>VLOOKUP($R1859,教室一覧!$A:$B,2,FALSE)</f>
        <v>ノート対応</v>
      </c>
      <c r="T1859" s="1">
        <f>VLOOKUP($R1859,教室一覧!$A:$C,3,FALSE)</f>
        <v>36</v>
      </c>
      <c r="U1859" s="1" t="str">
        <f>VLOOKUP($R1859,教室一覧!$A:$D,4,FALSE)</f>
        <v>3号館</v>
      </c>
      <c r="V1859" s="1" t="str">
        <f>VLOOKUP($R1859,教室一覧!$A:$E,5,FALSE)</f>
        <v>4F</v>
      </c>
      <c r="W1859"/>
      <c r="X1859"/>
      <c r="Y1859" s="1" t="str">
        <f>VLOOKUP($O1859,教員一覧!$A:$D,2,FALSE)</f>
        <v>IT</v>
      </c>
      <c r="Z1859" s="1" t="str">
        <f>VLOOKUP($O1859,教員一覧!$A:$D,3,FALSE)</f>
        <v>　</v>
      </c>
      <c r="AA1859" s="1" t="str">
        <f>VLOOKUP($O1859,教員一覧!$A:$D,4,FALSE)</f>
        <v>非常勤</v>
      </c>
      <c r="AB1859" s="1" t="str">
        <f t="shared" si="589"/>
        <v/>
      </c>
      <c r="AC1859" s="14" t="s">
        <v>145</v>
      </c>
      <c r="AD1859" s="14" t="s">
        <v>163</v>
      </c>
      <c r="AE1859" s="14" t="s">
        <v>14</v>
      </c>
      <c r="AF1859" s="14" t="s">
        <v>13</v>
      </c>
      <c r="AG1859" s="14">
        <v>2</v>
      </c>
      <c r="AH1859" s="14">
        <v>3401</v>
      </c>
      <c r="AI1859" s="15" t="str">
        <f t="shared" si="590"/>
        <v/>
      </c>
      <c r="AJ1859" s="15" t="str">
        <f t="shared" si="591"/>
        <v/>
      </c>
      <c r="AK1859" s="15" t="str">
        <f t="shared" si="592"/>
        <v/>
      </c>
      <c r="AL1859" s="15" t="str">
        <f t="shared" si="593"/>
        <v/>
      </c>
      <c r="AM1859" s="15" t="str">
        <f t="shared" si="594"/>
        <v/>
      </c>
      <c r="AN1859" s="15" t="str">
        <f t="shared" si="595"/>
        <v/>
      </c>
      <c r="AO1859" s="15" t="str">
        <f t="shared" si="596"/>
        <v/>
      </c>
      <c r="AP1859" s="9" t="str">
        <f t="shared" si="597"/>
        <v>WK2A水2</v>
      </c>
      <c r="AQ1859" s="9">
        <f t="shared" si="598"/>
        <v>0.5</v>
      </c>
      <c r="AR1859" s="11" t="str">
        <f t="shared" si="599"/>
        <v>森水2</v>
      </c>
      <c r="AS1859" s="11">
        <f t="shared" si="586"/>
        <v>0.33333333333333331</v>
      </c>
      <c r="AT1859">
        <v>1</v>
      </c>
      <c r="AU1859" s="12">
        <f t="shared" si="600"/>
        <v>7</v>
      </c>
      <c r="AV1859" s="13" t="str">
        <f t="shared" si="601"/>
        <v>3401水2</v>
      </c>
      <c r="AW1859" s="13">
        <f t="shared" si="602"/>
        <v>0.16666666666666666</v>
      </c>
      <c r="AX1859" s="18" t="str">
        <f t="shared" si="603"/>
        <v>WK2AUSKWK2KE3A水23401</v>
      </c>
      <c r="AY1859" s="18">
        <f t="shared" si="604"/>
        <v>3.5</v>
      </c>
      <c r="AZ1859"/>
    </row>
    <row r="1860" spans="1:52" x14ac:dyDescent="0.15">
      <c r="A1860" s="1">
        <f t="shared" si="587"/>
        <v>2</v>
      </c>
      <c r="B1860" s="1" t="str">
        <f t="shared" si="588"/>
        <v>編成</v>
      </c>
      <c r="C1860" t="s">
        <v>3700</v>
      </c>
      <c r="D1860" s="1" t="str">
        <f>VLOOKUP($C1860,クラス一覧!$A:$J,10,FALSE)</f>
        <v>IT</v>
      </c>
      <c r="E1860" s="1">
        <f>VLOOKUP($C1860,クラス一覧!$A:$J,8,FALSE)</f>
        <v>7</v>
      </c>
      <c r="F1860" s="1" t="str">
        <f>VLOOKUP($C1860,クラス一覧!$A:$J,9,FALSE)</f>
        <v>朱</v>
      </c>
      <c r="G1860" s="1" t="str">
        <f>VLOOKUP($H1860,科目一覧!$A:$G,3,FALSE)</f>
        <v>ネットワーク</v>
      </c>
      <c r="H1860" t="s">
        <v>1759</v>
      </c>
      <c r="I1860" s="1" t="str">
        <f>VLOOKUP($H1860,科目一覧!$A:$G,7,FALSE)</f>
        <v>小出</v>
      </c>
      <c r="J1860" s="1" t="str">
        <f>VLOOKUP($I1860,教員一覧!$A:$D,2,FALSE)</f>
        <v>IT</v>
      </c>
      <c r="K1860" s="1" t="str">
        <f>VLOOKUP($I1860,教員一覧!$A:$D,3,FALSE)</f>
        <v>　</v>
      </c>
      <c r="L1860" s="1" t="str">
        <f>VLOOKUP($I1860,教員一覧!$A:$D,4,FALSE)</f>
        <v>専任</v>
      </c>
      <c r="M1860" t="s">
        <v>1760</v>
      </c>
      <c r="N1860" t="s">
        <v>3789</v>
      </c>
      <c r="O1860" t="s">
        <v>37</v>
      </c>
      <c r="P1860" t="s">
        <v>13</v>
      </c>
      <c r="Q1860">
        <v>3</v>
      </c>
      <c r="R1860">
        <v>3401</v>
      </c>
      <c r="S1860" s="1" t="str">
        <f>VLOOKUP($R1860,教室一覧!$A:$B,2,FALSE)</f>
        <v>ノート対応</v>
      </c>
      <c r="T1860" s="1">
        <f>VLOOKUP($R1860,教室一覧!$A:$C,3,FALSE)</f>
        <v>36</v>
      </c>
      <c r="U1860" s="1" t="str">
        <f>VLOOKUP($R1860,教室一覧!$A:$D,4,FALSE)</f>
        <v>3号館</v>
      </c>
      <c r="V1860" s="1" t="str">
        <f>VLOOKUP($R1860,教室一覧!$A:$E,5,FALSE)</f>
        <v>4F</v>
      </c>
      <c r="W1860"/>
      <c r="X1860"/>
      <c r="Y1860" s="1" t="str">
        <f>VLOOKUP($O1860,教員一覧!$A:$D,2,FALSE)</f>
        <v>IT</v>
      </c>
      <c r="Z1860" s="1" t="str">
        <f>VLOOKUP($O1860,教員一覧!$A:$D,3,FALSE)</f>
        <v>　</v>
      </c>
      <c r="AA1860" s="1" t="str">
        <f>VLOOKUP($O1860,教員一覧!$A:$D,4,FALSE)</f>
        <v>専任</v>
      </c>
      <c r="AB1860" s="1" t="str">
        <f t="shared" si="589"/>
        <v/>
      </c>
      <c r="AC1860" s="14" t="s">
        <v>1760</v>
      </c>
      <c r="AD1860" s="14" t="s">
        <v>163</v>
      </c>
      <c r="AE1860" s="14" t="s">
        <v>37</v>
      </c>
      <c r="AF1860" s="14" t="s">
        <v>13</v>
      </c>
      <c r="AG1860" s="14">
        <v>3</v>
      </c>
      <c r="AH1860" s="14">
        <v>3401</v>
      </c>
      <c r="AI1860" s="15" t="str">
        <f t="shared" si="590"/>
        <v/>
      </c>
      <c r="AJ1860" s="15" t="str">
        <f t="shared" si="591"/>
        <v/>
      </c>
      <c r="AK1860" s="15" t="str">
        <f t="shared" si="592"/>
        <v/>
      </c>
      <c r="AL1860" s="15" t="str">
        <f t="shared" si="593"/>
        <v/>
      </c>
      <c r="AM1860" s="15" t="str">
        <f t="shared" si="594"/>
        <v/>
      </c>
      <c r="AN1860" s="15" t="str">
        <f t="shared" si="595"/>
        <v/>
      </c>
      <c r="AO1860" s="15" t="str">
        <f t="shared" si="596"/>
        <v/>
      </c>
      <c r="AP1860" s="9" t="str">
        <f t="shared" si="597"/>
        <v>WK2A水3</v>
      </c>
      <c r="AQ1860" s="9">
        <f t="shared" si="598"/>
        <v>1</v>
      </c>
      <c r="AR1860" s="11" t="str">
        <f t="shared" si="599"/>
        <v>小出水3</v>
      </c>
      <c r="AS1860" s="11">
        <f t="shared" si="586"/>
        <v>0.5</v>
      </c>
      <c r="AT1860">
        <v>1</v>
      </c>
      <c r="AU1860" s="12">
        <f t="shared" si="600"/>
        <v>7</v>
      </c>
      <c r="AV1860" s="13" t="str">
        <f t="shared" si="601"/>
        <v>3401水3</v>
      </c>
      <c r="AW1860" s="13">
        <f t="shared" si="602"/>
        <v>0.5</v>
      </c>
      <c r="AX1860" s="18" t="str">
        <f t="shared" si="603"/>
        <v>WK2AUNKWK2A水33401</v>
      </c>
      <c r="AY1860" s="18">
        <f t="shared" si="604"/>
        <v>7</v>
      </c>
      <c r="AZ1860"/>
    </row>
    <row r="1861" spans="1:52" x14ac:dyDescent="0.15">
      <c r="A1861" s="1">
        <f t="shared" si="587"/>
        <v>2</v>
      </c>
      <c r="B1861" s="1" t="str">
        <f t="shared" si="588"/>
        <v>編成</v>
      </c>
      <c r="C1861" t="s">
        <v>3700</v>
      </c>
      <c r="D1861" s="1" t="str">
        <f>VLOOKUP($C1861,クラス一覧!$A:$J,10,FALSE)</f>
        <v>IT</v>
      </c>
      <c r="E1861" s="1">
        <f>VLOOKUP($C1861,クラス一覧!$A:$J,8,FALSE)</f>
        <v>7</v>
      </c>
      <c r="F1861" s="1" t="str">
        <f>VLOOKUP($C1861,クラス一覧!$A:$J,9,FALSE)</f>
        <v>朱</v>
      </c>
      <c r="G1861" s="1" t="str">
        <f>VLOOKUP($H1861,科目一覧!$A:$G,3,FALSE)</f>
        <v>ネットワーク</v>
      </c>
      <c r="H1861" t="s">
        <v>1761</v>
      </c>
      <c r="I1861" s="1" t="str">
        <f>VLOOKUP($H1861,科目一覧!$A:$G,7,FALSE)</f>
        <v>小出</v>
      </c>
      <c r="J1861" s="1" t="str">
        <f>VLOOKUP($I1861,教員一覧!$A:$D,2,FALSE)</f>
        <v>IT</v>
      </c>
      <c r="K1861" s="1" t="str">
        <f>VLOOKUP($I1861,教員一覧!$A:$D,3,FALSE)</f>
        <v>　</v>
      </c>
      <c r="L1861" s="1" t="str">
        <f>VLOOKUP($I1861,教員一覧!$A:$D,4,FALSE)</f>
        <v>専任</v>
      </c>
      <c r="M1861" t="s">
        <v>1760</v>
      </c>
      <c r="N1861" t="s">
        <v>3789</v>
      </c>
      <c r="O1861" t="s">
        <v>37</v>
      </c>
      <c r="P1861" t="s">
        <v>15</v>
      </c>
      <c r="Q1861">
        <v>2</v>
      </c>
      <c r="R1861">
        <v>3602</v>
      </c>
      <c r="S1861" s="1" t="str">
        <f>VLOOKUP($R1861,教室一覧!$A:$B,2,FALSE)</f>
        <v>実習室</v>
      </c>
      <c r="T1861" s="1">
        <f>VLOOKUP($R1861,教室一覧!$A:$C,3,FALSE)</f>
        <v>36</v>
      </c>
      <c r="U1861" s="1" t="str">
        <f>VLOOKUP($R1861,教室一覧!$A:$D,4,FALSE)</f>
        <v>3号館</v>
      </c>
      <c r="V1861" s="1" t="str">
        <f>VLOOKUP($R1861,教室一覧!$A:$E,5,FALSE)</f>
        <v>6F</v>
      </c>
      <c r="W1861"/>
      <c r="X1861"/>
      <c r="Y1861" s="1" t="str">
        <f>VLOOKUP($O1861,教員一覧!$A:$D,2,FALSE)</f>
        <v>IT</v>
      </c>
      <c r="Z1861" s="1" t="str">
        <f>VLOOKUP($O1861,教員一覧!$A:$D,3,FALSE)</f>
        <v>　</v>
      </c>
      <c r="AA1861" s="1" t="str">
        <f>VLOOKUP($O1861,教員一覧!$A:$D,4,FALSE)</f>
        <v>専任</v>
      </c>
      <c r="AB1861" s="1" t="str">
        <f t="shared" si="589"/>
        <v/>
      </c>
      <c r="AC1861" s="14" t="s">
        <v>1760</v>
      </c>
      <c r="AD1861" s="14" t="s">
        <v>163</v>
      </c>
      <c r="AE1861" s="14" t="s">
        <v>37</v>
      </c>
      <c r="AF1861" s="14" t="s">
        <v>15</v>
      </c>
      <c r="AG1861" s="14">
        <v>2</v>
      </c>
      <c r="AH1861" s="14">
        <v>3602</v>
      </c>
      <c r="AI1861" s="15" t="str">
        <f t="shared" si="590"/>
        <v/>
      </c>
      <c r="AJ1861" s="15" t="str">
        <f t="shared" si="591"/>
        <v/>
      </c>
      <c r="AK1861" s="15" t="str">
        <f t="shared" si="592"/>
        <v/>
      </c>
      <c r="AL1861" s="15" t="str">
        <f t="shared" si="593"/>
        <v/>
      </c>
      <c r="AM1861" s="15" t="str">
        <f t="shared" si="594"/>
        <v/>
      </c>
      <c r="AN1861" s="15" t="str">
        <f t="shared" si="595"/>
        <v/>
      </c>
      <c r="AO1861" s="15" t="str">
        <f t="shared" si="596"/>
        <v/>
      </c>
      <c r="AP1861" s="9" t="str">
        <f t="shared" si="597"/>
        <v>WK2A木2</v>
      </c>
      <c r="AQ1861" s="9">
        <f t="shared" si="598"/>
        <v>1</v>
      </c>
      <c r="AR1861" s="11" t="str">
        <f t="shared" si="599"/>
        <v>小出木2</v>
      </c>
      <c r="AS1861" s="11">
        <f t="shared" si="586"/>
        <v>0.5</v>
      </c>
      <c r="AT1861">
        <v>1</v>
      </c>
      <c r="AU1861" s="12">
        <f t="shared" si="600"/>
        <v>7</v>
      </c>
      <c r="AV1861" s="13" t="str">
        <f t="shared" si="601"/>
        <v>3602木2</v>
      </c>
      <c r="AW1861" s="13">
        <f t="shared" si="602"/>
        <v>0.5</v>
      </c>
      <c r="AX1861" s="18" t="str">
        <f t="shared" si="603"/>
        <v>WK2AUNKWK2A木23602</v>
      </c>
      <c r="AY1861" s="18">
        <f t="shared" si="604"/>
        <v>7</v>
      </c>
      <c r="AZ1861"/>
    </row>
    <row r="1862" spans="1:52" x14ac:dyDescent="0.15">
      <c r="A1862" s="1">
        <f t="shared" si="587"/>
        <v>2</v>
      </c>
      <c r="B1862" s="1" t="str">
        <f t="shared" si="588"/>
        <v>編成</v>
      </c>
      <c r="C1862" t="s">
        <v>3700</v>
      </c>
      <c r="D1862" s="1" t="str">
        <f>VLOOKUP($C1862,クラス一覧!$A:$J,10,FALSE)</f>
        <v>IT</v>
      </c>
      <c r="E1862" s="1">
        <f>VLOOKUP($C1862,クラス一覧!$A:$J,8,FALSE)</f>
        <v>7</v>
      </c>
      <c r="F1862" s="1" t="str">
        <f>VLOOKUP($C1862,クラス一覧!$A:$J,9,FALSE)</f>
        <v>朱</v>
      </c>
      <c r="G1862" s="1" t="str">
        <f>VLOOKUP($H1862,科目一覧!$A:$G,3,FALSE)</f>
        <v>情報処理</v>
      </c>
      <c r="H1862" t="s">
        <v>3117</v>
      </c>
      <c r="I1862" s="1" t="str">
        <f>VLOOKUP($H1862,科目一覧!$A:$G,7,FALSE)</f>
        <v>今井</v>
      </c>
      <c r="J1862" s="1" t="str">
        <f>VLOOKUP($I1862,教員一覧!$A:$D,2,FALSE)</f>
        <v>IT</v>
      </c>
      <c r="K1862" s="1" t="str">
        <f>VLOOKUP($I1862,教員一覧!$A:$D,3,FALSE)</f>
        <v>　</v>
      </c>
      <c r="L1862" s="1" t="str">
        <f>VLOOKUP($I1862,教員一覧!$A:$D,4,FALSE)</f>
        <v>専任</v>
      </c>
      <c r="M1862" t="s">
        <v>3652</v>
      </c>
      <c r="N1862" t="s">
        <v>3789</v>
      </c>
      <c r="O1862" t="s">
        <v>28</v>
      </c>
      <c r="P1862" t="s">
        <v>15</v>
      </c>
      <c r="Q1862">
        <v>4</v>
      </c>
      <c r="R1862">
        <v>3401</v>
      </c>
      <c r="S1862" s="1" t="str">
        <f>VLOOKUP($R1862,教室一覧!$A:$B,2,FALSE)</f>
        <v>ノート対応</v>
      </c>
      <c r="T1862" s="1">
        <f>VLOOKUP($R1862,教室一覧!$A:$C,3,FALSE)</f>
        <v>36</v>
      </c>
      <c r="U1862" s="1" t="str">
        <f>VLOOKUP($R1862,教室一覧!$A:$D,4,FALSE)</f>
        <v>3号館</v>
      </c>
      <c r="V1862" s="1" t="str">
        <f>VLOOKUP($R1862,教室一覧!$A:$E,5,FALSE)</f>
        <v>4F</v>
      </c>
      <c r="W1862"/>
      <c r="X1862"/>
      <c r="Y1862" s="1" t="str">
        <f>VLOOKUP($O1862,教員一覧!$A:$D,2,FALSE)</f>
        <v>IT</v>
      </c>
      <c r="Z1862" s="1" t="str">
        <f>VLOOKUP($O1862,教員一覧!$A:$D,3,FALSE)</f>
        <v>　</v>
      </c>
      <c r="AA1862" s="1" t="str">
        <f>VLOOKUP($O1862,教員一覧!$A:$D,4,FALSE)</f>
        <v>専任</v>
      </c>
      <c r="AB1862" s="1" t="str">
        <f t="shared" si="589"/>
        <v/>
      </c>
      <c r="AC1862" s="14" t="s">
        <v>3652</v>
      </c>
      <c r="AD1862" s="14" t="s">
        <v>163</v>
      </c>
      <c r="AE1862" s="14" t="s">
        <v>28</v>
      </c>
      <c r="AF1862" s="14" t="s">
        <v>15</v>
      </c>
      <c r="AG1862" s="14">
        <v>4</v>
      </c>
      <c r="AH1862" s="14">
        <v>3401</v>
      </c>
      <c r="AI1862" s="15" t="str">
        <f t="shared" si="590"/>
        <v/>
      </c>
      <c r="AJ1862" s="15" t="str">
        <f t="shared" si="591"/>
        <v/>
      </c>
      <c r="AK1862" s="15" t="str">
        <f t="shared" si="592"/>
        <v/>
      </c>
      <c r="AL1862" s="15" t="str">
        <f t="shared" si="593"/>
        <v/>
      </c>
      <c r="AM1862" s="15" t="str">
        <f t="shared" si="594"/>
        <v/>
      </c>
      <c r="AN1862" s="15" t="str">
        <f t="shared" si="595"/>
        <v/>
      </c>
      <c r="AO1862" s="15" t="str">
        <f t="shared" si="596"/>
        <v/>
      </c>
      <c r="AP1862" s="9" t="str">
        <f t="shared" si="597"/>
        <v>WK2A木4</v>
      </c>
      <c r="AQ1862" s="9">
        <f t="shared" si="598"/>
        <v>0.33333333333333331</v>
      </c>
      <c r="AR1862" s="11" t="str">
        <f t="shared" si="599"/>
        <v>今井木4</v>
      </c>
      <c r="AS1862" s="11">
        <f t="shared" si="586"/>
        <v>0.16666666666666666</v>
      </c>
      <c r="AT1862">
        <v>3</v>
      </c>
      <c r="AU1862" s="12">
        <f t="shared" si="600"/>
        <v>2.3333333333333335</v>
      </c>
      <c r="AV1862" s="13" t="str">
        <f t="shared" si="601"/>
        <v>3401木4</v>
      </c>
      <c r="AW1862" s="13">
        <f t="shared" si="602"/>
        <v>0.16666666666666666</v>
      </c>
      <c r="AX1862" s="18" t="str">
        <f t="shared" si="603"/>
        <v>WK2ALKT1_IESKNKWK2KE3A木43401</v>
      </c>
      <c r="AY1862" s="18">
        <f t="shared" si="604"/>
        <v>2.3333333333333335</v>
      </c>
      <c r="AZ1862"/>
    </row>
    <row r="1863" spans="1:52" x14ac:dyDescent="0.15">
      <c r="A1863" s="1">
        <f t="shared" si="587"/>
        <v>2</v>
      </c>
      <c r="B1863" s="1" t="str">
        <f t="shared" si="588"/>
        <v>編成</v>
      </c>
      <c r="C1863" t="s">
        <v>3700</v>
      </c>
      <c r="D1863" s="1" t="str">
        <f>VLOOKUP($C1863,クラス一覧!$A:$J,10,FALSE)</f>
        <v>IT</v>
      </c>
      <c r="E1863" s="1">
        <f>VLOOKUP($C1863,クラス一覧!$A:$J,8,FALSE)</f>
        <v>7</v>
      </c>
      <c r="F1863" s="1" t="str">
        <f>VLOOKUP($C1863,クラス一覧!$A:$J,9,FALSE)</f>
        <v>朱</v>
      </c>
      <c r="G1863" s="1" t="str">
        <f>VLOOKUP($H1863,科目一覧!$A:$G,3,FALSE)</f>
        <v>情報処理</v>
      </c>
      <c r="H1863" t="s">
        <v>3117</v>
      </c>
      <c r="I1863" s="1" t="str">
        <f>VLOOKUP($H1863,科目一覧!$A:$G,7,FALSE)</f>
        <v>今井</v>
      </c>
      <c r="J1863" s="1" t="str">
        <f>VLOOKUP($I1863,教員一覧!$A:$D,2,FALSE)</f>
        <v>IT</v>
      </c>
      <c r="K1863" s="1" t="str">
        <f>VLOOKUP($I1863,教員一覧!$A:$D,3,FALSE)</f>
        <v>　</v>
      </c>
      <c r="L1863" s="1" t="str">
        <f>VLOOKUP($I1863,教員一覧!$A:$D,4,FALSE)</f>
        <v>専任</v>
      </c>
      <c r="M1863" t="s">
        <v>3653</v>
      </c>
      <c r="N1863" t="s">
        <v>3789</v>
      </c>
      <c r="O1863" t="s">
        <v>14</v>
      </c>
      <c r="P1863" t="s">
        <v>15</v>
      </c>
      <c r="Q1863">
        <v>4</v>
      </c>
      <c r="R1863">
        <v>3402</v>
      </c>
      <c r="S1863" s="1" t="str">
        <f>VLOOKUP($R1863,教室一覧!$A:$B,2,FALSE)</f>
        <v>ノート対応</v>
      </c>
      <c r="T1863" s="1">
        <f>VLOOKUP($R1863,教室一覧!$A:$C,3,FALSE)</f>
        <v>36</v>
      </c>
      <c r="U1863" s="1" t="str">
        <f>VLOOKUP($R1863,教室一覧!$A:$D,4,FALSE)</f>
        <v>3号館</v>
      </c>
      <c r="V1863" s="1" t="str">
        <f>VLOOKUP($R1863,教室一覧!$A:$E,5,FALSE)</f>
        <v>4F</v>
      </c>
      <c r="W1863"/>
      <c r="X1863"/>
      <c r="Y1863" s="1" t="str">
        <f>VLOOKUP($O1863,教員一覧!$A:$D,2,FALSE)</f>
        <v>IT</v>
      </c>
      <c r="Z1863" s="1" t="str">
        <f>VLOOKUP($O1863,教員一覧!$A:$D,3,FALSE)</f>
        <v>　</v>
      </c>
      <c r="AA1863" s="1" t="str">
        <f>VLOOKUP($O1863,教員一覧!$A:$D,4,FALSE)</f>
        <v>非常勤</v>
      </c>
      <c r="AB1863" s="1" t="str">
        <f t="shared" si="589"/>
        <v/>
      </c>
      <c r="AC1863" s="14" t="s">
        <v>3653</v>
      </c>
      <c r="AD1863" s="14" t="s">
        <v>163</v>
      </c>
      <c r="AE1863" s="14" t="s">
        <v>14</v>
      </c>
      <c r="AF1863" s="14" t="s">
        <v>15</v>
      </c>
      <c r="AG1863" s="14">
        <v>4</v>
      </c>
      <c r="AH1863" s="14">
        <v>3402</v>
      </c>
      <c r="AI1863" s="15" t="str">
        <f t="shared" si="590"/>
        <v/>
      </c>
      <c r="AJ1863" s="15" t="str">
        <f t="shared" si="591"/>
        <v/>
      </c>
      <c r="AK1863" s="15" t="str">
        <f t="shared" si="592"/>
        <v/>
      </c>
      <c r="AL1863" s="15" t="str">
        <f t="shared" si="593"/>
        <v/>
      </c>
      <c r="AM1863" s="15" t="str">
        <f t="shared" si="594"/>
        <v/>
      </c>
      <c r="AN1863" s="15" t="str">
        <f t="shared" si="595"/>
        <v/>
      </c>
      <c r="AO1863" s="15" t="str">
        <f t="shared" si="596"/>
        <v/>
      </c>
      <c r="AP1863" s="9" t="str">
        <f t="shared" si="597"/>
        <v>WK2A木4</v>
      </c>
      <c r="AQ1863" s="9">
        <f t="shared" si="598"/>
        <v>0.33333333333333331</v>
      </c>
      <c r="AR1863" s="11" t="str">
        <f t="shared" si="599"/>
        <v>森木4</v>
      </c>
      <c r="AS1863" s="11">
        <f t="shared" si="586"/>
        <v>0.16666666666666666</v>
      </c>
      <c r="AT1863">
        <v>3</v>
      </c>
      <c r="AU1863" s="12">
        <f t="shared" si="600"/>
        <v>2.3333333333333335</v>
      </c>
      <c r="AV1863" s="13" t="str">
        <f t="shared" si="601"/>
        <v>3402木4</v>
      </c>
      <c r="AW1863" s="13">
        <f t="shared" si="602"/>
        <v>0.16666666666666666</v>
      </c>
      <c r="AX1863" s="18" t="str">
        <f t="shared" si="603"/>
        <v>WK2ALKT1_IESKNKWK2KE3B木43402</v>
      </c>
      <c r="AY1863" s="18">
        <f t="shared" si="604"/>
        <v>2.3333333333333335</v>
      </c>
      <c r="AZ1863"/>
    </row>
    <row r="1864" spans="1:52" x14ac:dyDescent="0.15">
      <c r="A1864" s="1">
        <f t="shared" si="587"/>
        <v>2</v>
      </c>
      <c r="B1864" s="1" t="str">
        <f t="shared" si="588"/>
        <v>編成</v>
      </c>
      <c r="C1864" t="s">
        <v>3700</v>
      </c>
      <c r="D1864" s="1" t="str">
        <f>VLOOKUP($C1864,クラス一覧!$A:$J,10,FALSE)</f>
        <v>IT</v>
      </c>
      <c r="E1864" s="1">
        <f>VLOOKUP($C1864,クラス一覧!$A:$J,8,FALSE)</f>
        <v>7</v>
      </c>
      <c r="F1864" s="1" t="str">
        <f>VLOOKUP($C1864,クラス一覧!$A:$J,9,FALSE)</f>
        <v>朱</v>
      </c>
      <c r="G1864" s="1" t="str">
        <f>VLOOKUP($H1864,科目一覧!$A:$G,3,FALSE)</f>
        <v>情報処理</v>
      </c>
      <c r="H1864" t="s">
        <v>3117</v>
      </c>
      <c r="I1864" s="1" t="str">
        <f>VLOOKUP($H1864,科目一覧!$A:$G,7,FALSE)</f>
        <v>今井</v>
      </c>
      <c r="J1864" s="1" t="str">
        <f>VLOOKUP($I1864,教員一覧!$A:$D,2,FALSE)</f>
        <v>IT</v>
      </c>
      <c r="K1864" s="1" t="str">
        <f>VLOOKUP($I1864,教員一覧!$A:$D,3,FALSE)</f>
        <v>　</v>
      </c>
      <c r="L1864" s="1" t="str">
        <f>VLOOKUP($I1864,教員一覧!$A:$D,4,FALSE)</f>
        <v>専任</v>
      </c>
      <c r="M1864" t="s">
        <v>3654</v>
      </c>
      <c r="N1864" t="s">
        <v>3789</v>
      </c>
      <c r="O1864" t="s">
        <v>11</v>
      </c>
      <c r="P1864" t="s">
        <v>15</v>
      </c>
      <c r="Q1864">
        <v>4</v>
      </c>
      <c r="R1864">
        <v>3403</v>
      </c>
      <c r="S1864" s="1" t="str">
        <f>VLOOKUP($R1864,教室一覧!$A:$B,2,FALSE)</f>
        <v>ノート対応</v>
      </c>
      <c r="T1864" s="1">
        <f>VLOOKUP($R1864,教室一覧!$A:$C,3,FALSE)</f>
        <v>36</v>
      </c>
      <c r="U1864" s="1" t="str">
        <f>VLOOKUP($R1864,教室一覧!$A:$D,4,FALSE)</f>
        <v>3号館</v>
      </c>
      <c r="V1864" s="1" t="str">
        <f>VLOOKUP($R1864,教室一覧!$A:$E,5,FALSE)</f>
        <v>4F</v>
      </c>
      <c r="W1864"/>
      <c r="X1864"/>
      <c r="Y1864" s="1" t="str">
        <f>VLOOKUP($O1864,教員一覧!$A:$D,2,FALSE)</f>
        <v>IT</v>
      </c>
      <c r="Z1864" s="1" t="str">
        <f>VLOOKUP($O1864,教員一覧!$A:$D,3,FALSE)</f>
        <v>　</v>
      </c>
      <c r="AA1864" s="1" t="str">
        <f>VLOOKUP($O1864,教員一覧!$A:$D,4,FALSE)</f>
        <v>専任</v>
      </c>
      <c r="AB1864" s="1" t="str">
        <f t="shared" si="589"/>
        <v/>
      </c>
      <c r="AC1864" s="14" t="s">
        <v>3654</v>
      </c>
      <c r="AD1864" s="14" t="s">
        <v>163</v>
      </c>
      <c r="AE1864" s="14" t="s">
        <v>11</v>
      </c>
      <c r="AF1864" s="14" t="s">
        <v>15</v>
      </c>
      <c r="AG1864" s="14">
        <v>4</v>
      </c>
      <c r="AH1864" s="14">
        <v>3403</v>
      </c>
      <c r="AI1864" s="15" t="str">
        <f t="shared" si="590"/>
        <v/>
      </c>
      <c r="AJ1864" s="15" t="str">
        <f t="shared" si="591"/>
        <v/>
      </c>
      <c r="AK1864" s="15" t="str">
        <f t="shared" si="592"/>
        <v/>
      </c>
      <c r="AL1864" s="15" t="str">
        <f t="shared" si="593"/>
        <v/>
      </c>
      <c r="AM1864" s="15" t="str">
        <f t="shared" si="594"/>
        <v/>
      </c>
      <c r="AN1864" s="15" t="str">
        <f t="shared" si="595"/>
        <v/>
      </c>
      <c r="AO1864" s="15" t="str">
        <f t="shared" si="596"/>
        <v/>
      </c>
      <c r="AP1864" s="9" t="str">
        <f t="shared" si="597"/>
        <v>WK2A木4</v>
      </c>
      <c r="AQ1864" s="9">
        <f t="shared" si="598"/>
        <v>0.33333333333333331</v>
      </c>
      <c r="AR1864" s="11" t="str">
        <f t="shared" si="599"/>
        <v>加藤木4</v>
      </c>
      <c r="AS1864" s="11">
        <f t="shared" si="586"/>
        <v>0.16666666666666666</v>
      </c>
      <c r="AT1864">
        <v>3</v>
      </c>
      <c r="AU1864" s="12">
        <f t="shared" si="600"/>
        <v>2.3333333333333335</v>
      </c>
      <c r="AV1864" s="13" t="str">
        <f t="shared" si="601"/>
        <v>3403木4</v>
      </c>
      <c r="AW1864" s="13">
        <f t="shared" si="602"/>
        <v>0.16666666666666666</v>
      </c>
      <c r="AX1864" s="18" t="str">
        <f t="shared" si="603"/>
        <v>WK2ALKT1_IESKNKWK2KE3C木43403</v>
      </c>
      <c r="AY1864" s="18">
        <f t="shared" si="604"/>
        <v>2.3333333333333335</v>
      </c>
      <c r="AZ1864"/>
    </row>
    <row r="1865" spans="1:52" x14ac:dyDescent="0.15">
      <c r="A1865" s="1">
        <f t="shared" si="587"/>
        <v>2</v>
      </c>
      <c r="B1865" s="1" t="str">
        <f t="shared" si="588"/>
        <v>編成</v>
      </c>
      <c r="C1865" t="s">
        <v>3700</v>
      </c>
      <c r="D1865" s="1" t="str">
        <f>VLOOKUP($C1865,クラス一覧!$A:$J,10,FALSE)</f>
        <v>IT</v>
      </c>
      <c r="E1865" s="1">
        <f>VLOOKUP($C1865,クラス一覧!$A:$J,8,FALSE)</f>
        <v>7</v>
      </c>
      <c r="F1865" s="1" t="str">
        <f>VLOOKUP($C1865,クラス一覧!$A:$J,9,FALSE)</f>
        <v>朱</v>
      </c>
      <c r="G1865" s="1" t="str">
        <f>VLOOKUP($H1865,科目一覧!$A:$G,3,FALSE)</f>
        <v>SHR</v>
      </c>
      <c r="H1865" t="s">
        <v>3720</v>
      </c>
      <c r="I1865" s="1">
        <f>VLOOKUP($H1865,科目一覧!$A:$G,7,FALSE)</f>
        <v>0</v>
      </c>
      <c r="J1865" s="1" t="e">
        <f>VLOOKUP($I1865,教員一覧!$A:$D,2,FALSE)</f>
        <v>#N/A</v>
      </c>
      <c r="K1865" s="1" t="e">
        <f>VLOOKUP($I1865,教員一覧!$A:$D,3,FALSE)</f>
        <v>#N/A</v>
      </c>
      <c r="L1865" s="1" t="e">
        <f>VLOOKUP($I1865,教員一覧!$A:$D,4,FALSE)</f>
        <v>#N/A</v>
      </c>
      <c r="M1865" t="s">
        <v>3754</v>
      </c>
      <c r="N1865" t="s">
        <v>3789</v>
      </c>
      <c r="O1865" t="s">
        <v>44</v>
      </c>
      <c r="P1865" t="s">
        <v>15</v>
      </c>
      <c r="Q1865">
        <v>5</v>
      </c>
      <c r="R1865">
        <v>3401</v>
      </c>
      <c r="S1865" s="1" t="str">
        <f>VLOOKUP($R1865,教室一覧!$A:$B,2,FALSE)</f>
        <v>ノート対応</v>
      </c>
      <c r="T1865" s="1">
        <f>VLOOKUP($R1865,教室一覧!$A:$C,3,FALSE)</f>
        <v>36</v>
      </c>
      <c r="U1865" s="1" t="str">
        <f>VLOOKUP($R1865,教室一覧!$A:$D,4,FALSE)</f>
        <v>3号館</v>
      </c>
      <c r="V1865" s="1" t="str">
        <f>VLOOKUP($R1865,教室一覧!$A:$E,5,FALSE)</f>
        <v>4F</v>
      </c>
      <c r="W1865"/>
      <c r="X1865"/>
      <c r="Y1865" s="1" t="str">
        <f>VLOOKUP($O1865,教員一覧!$A:$D,2,FALSE)</f>
        <v>IT</v>
      </c>
      <c r="Z1865" s="1" t="str">
        <f>VLOOKUP($O1865,教員一覧!$A:$D,3,FALSE)</f>
        <v>　</v>
      </c>
      <c r="AA1865" s="1" t="str">
        <f>VLOOKUP($O1865,教員一覧!$A:$D,4,FALSE)</f>
        <v>専任</v>
      </c>
      <c r="AB1865" s="1" t="str">
        <f t="shared" si="589"/>
        <v>担任</v>
      </c>
      <c r="AC1865" s="14" t="s">
        <v>145</v>
      </c>
      <c r="AD1865" s="14" t="s">
        <v>163</v>
      </c>
      <c r="AE1865" s="14" t="s">
        <v>44</v>
      </c>
      <c r="AF1865" s="14" t="s">
        <v>15</v>
      </c>
      <c r="AG1865" s="14">
        <v>5</v>
      </c>
      <c r="AH1865" s="14">
        <v>3401</v>
      </c>
      <c r="AI1865" s="15" t="str">
        <f t="shared" si="590"/>
        <v/>
      </c>
      <c r="AJ1865" s="15" t="str">
        <f t="shared" si="591"/>
        <v/>
      </c>
      <c r="AK1865" s="15" t="str">
        <f t="shared" si="592"/>
        <v/>
      </c>
      <c r="AL1865" s="15" t="str">
        <f t="shared" si="593"/>
        <v/>
      </c>
      <c r="AM1865" s="15" t="str">
        <f t="shared" si="594"/>
        <v/>
      </c>
      <c r="AN1865" s="15" t="str">
        <f t="shared" si="595"/>
        <v/>
      </c>
      <c r="AO1865" s="15" t="str">
        <f t="shared" si="596"/>
        <v/>
      </c>
      <c r="AP1865" s="9" t="str">
        <f t="shared" si="597"/>
        <v>WK2A木5</v>
      </c>
      <c r="AQ1865" s="9">
        <f t="shared" si="598"/>
        <v>1</v>
      </c>
      <c r="AR1865" s="11" t="str">
        <f t="shared" si="599"/>
        <v>朱木5</v>
      </c>
      <c r="AS1865" s="11">
        <v>0</v>
      </c>
      <c r="AT1865">
        <v>1</v>
      </c>
      <c r="AU1865" s="12">
        <f t="shared" si="600"/>
        <v>7</v>
      </c>
      <c r="AV1865" s="13" t="str">
        <f t="shared" si="601"/>
        <v>3401木5</v>
      </c>
      <c r="AW1865" s="13">
        <f t="shared" si="602"/>
        <v>0.33333333333333331</v>
      </c>
      <c r="AX1865" s="18" t="str">
        <f t="shared" si="603"/>
        <v>WK2AUSKWK2KE3A木53401</v>
      </c>
      <c r="AY1865" s="18">
        <f t="shared" si="604"/>
        <v>7</v>
      </c>
      <c r="AZ1865"/>
    </row>
    <row r="1866" spans="1:52" x14ac:dyDescent="0.15">
      <c r="A1866" s="1">
        <f t="shared" si="587"/>
        <v>3</v>
      </c>
      <c r="B1866" s="1" t="str">
        <f t="shared" si="588"/>
        <v>編成</v>
      </c>
      <c r="C1866" t="s">
        <v>3702</v>
      </c>
      <c r="D1866" s="1" t="str">
        <f>VLOOKUP($C1866,クラス一覧!$A:$J,10,FALSE)</f>
        <v>IT</v>
      </c>
      <c r="E1866" s="1">
        <f>VLOOKUP($C1866,クラス一覧!$A:$J,8,FALSE)</f>
        <v>3</v>
      </c>
      <c r="F1866" s="1" t="str">
        <f>VLOOKUP($C1866,クラス一覧!$A:$J,9,FALSE)</f>
        <v>内山</v>
      </c>
      <c r="G1866" s="1" t="str">
        <f>VLOOKUP($H1866,科目一覧!$A:$G,3,FALSE)</f>
        <v>プログラミング</v>
      </c>
      <c r="H1866" t="s">
        <v>3076</v>
      </c>
      <c r="I1866" s="1" t="str">
        <f>VLOOKUP($H1866,科目一覧!$A:$G,7,FALSE)</f>
        <v>畠</v>
      </c>
      <c r="J1866" s="1" t="str">
        <f>VLOOKUP($I1866,教員一覧!$A:$D,2,FALSE)</f>
        <v>IT</v>
      </c>
      <c r="K1866" s="1" t="str">
        <f>VLOOKUP($I1866,教員一覧!$A:$D,3,FALSE)</f>
        <v>　</v>
      </c>
      <c r="L1866" s="1" t="str">
        <f>VLOOKUP($I1866,教員一覧!$A:$D,4,FALSE)</f>
        <v>専任</v>
      </c>
      <c r="M1866" t="s">
        <v>1763</v>
      </c>
      <c r="N1866" t="s">
        <v>3789</v>
      </c>
      <c r="O1866" t="s">
        <v>54</v>
      </c>
      <c r="P1866" t="s">
        <v>12</v>
      </c>
      <c r="Q1866">
        <v>1</v>
      </c>
      <c r="R1866">
        <v>2303</v>
      </c>
      <c r="S1866" s="1" t="str">
        <f>VLOOKUP($R1866,教室一覧!$A:$B,2,FALSE)</f>
        <v>ノート36</v>
      </c>
      <c r="T1866" s="1">
        <f>VLOOKUP($R1866,教室一覧!$A:$C,3,FALSE)</f>
        <v>36</v>
      </c>
      <c r="U1866" s="1" t="str">
        <f>VLOOKUP($R1866,教室一覧!$A:$D,4,FALSE)</f>
        <v>2号館</v>
      </c>
      <c r="V1866" s="1" t="str">
        <f>VLOOKUP($R1866,教室一覧!$A:$E,5,FALSE)</f>
        <v>3F</v>
      </c>
      <c r="W1866"/>
      <c r="X1866" t="s">
        <v>3557</v>
      </c>
      <c r="Y1866" s="1" t="str">
        <f>VLOOKUP($O1866,教員一覧!$A:$D,2,FALSE)</f>
        <v>IT</v>
      </c>
      <c r="Z1866" s="1" t="str">
        <f>VLOOKUP($O1866,教員一覧!$A:$D,3,FALSE)</f>
        <v>　</v>
      </c>
      <c r="AA1866" s="1" t="str">
        <f>VLOOKUP($O1866,教員一覧!$A:$D,4,FALSE)</f>
        <v>非常勤</v>
      </c>
      <c r="AB1866" s="1" t="str">
        <f t="shared" si="589"/>
        <v/>
      </c>
      <c r="AC1866" s="14" t="s">
        <v>1763</v>
      </c>
      <c r="AD1866" s="14" t="s">
        <v>163</v>
      </c>
      <c r="AE1866" s="14" t="s">
        <v>54</v>
      </c>
      <c r="AF1866" s="14" t="s">
        <v>12</v>
      </c>
      <c r="AG1866" s="14">
        <v>1</v>
      </c>
      <c r="AH1866" s="14">
        <v>2303</v>
      </c>
      <c r="AI1866" s="15" t="str">
        <f t="shared" si="590"/>
        <v/>
      </c>
      <c r="AJ1866" s="15" t="str">
        <f t="shared" si="591"/>
        <v/>
      </c>
      <c r="AK1866" s="15" t="str">
        <f t="shared" si="592"/>
        <v/>
      </c>
      <c r="AL1866" s="15" t="str">
        <f t="shared" si="593"/>
        <v/>
      </c>
      <c r="AM1866" s="15" t="str">
        <f t="shared" si="594"/>
        <v/>
      </c>
      <c r="AN1866" s="15" t="str">
        <f t="shared" si="595"/>
        <v/>
      </c>
      <c r="AO1866" s="15" t="str">
        <f t="shared" si="596"/>
        <v/>
      </c>
      <c r="AP1866" s="9" t="str">
        <f t="shared" si="597"/>
        <v>WK3A火1</v>
      </c>
      <c r="AQ1866" s="9">
        <f t="shared" si="598"/>
        <v>1</v>
      </c>
      <c r="AR1866" s="11" t="str">
        <f t="shared" si="599"/>
        <v>吉田研火1</v>
      </c>
      <c r="AS1866" s="11">
        <f>1/COUNTIF($AR:$AR,$AR1866)</f>
        <v>0.5</v>
      </c>
      <c r="AT1866">
        <v>1</v>
      </c>
      <c r="AU1866" s="12">
        <f t="shared" si="600"/>
        <v>3</v>
      </c>
      <c r="AV1866" s="13" t="str">
        <f t="shared" si="601"/>
        <v>2303火1</v>
      </c>
      <c r="AW1866" s="13">
        <f t="shared" si="602"/>
        <v>0.5</v>
      </c>
      <c r="AX1866" s="18" t="str">
        <f t="shared" si="603"/>
        <v>WK3AUNKWK3A火12303</v>
      </c>
      <c r="AY1866" s="18">
        <f t="shared" si="604"/>
        <v>3</v>
      </c>
      <c r="AZ1866"/>
    </row>
    <row r="1867" spans="1:52" x14ac:dyDescent="0.15">
      <c r="A1867" s="1">
        <f t="shared" si="587"/>
        <v>3</v>
      </c>
      <c r="B1867" s="1" t="str">
        <f t="shared" si="588"/>
        <v>編成</v>
      </c>
      <c r="C1867" t="s">
        <v>3702</v>
      </c>
      <c r="D1867" s="1" t="str">
        <f>VLOOKUP($C1867,クラス一覧!$A:$J,10,FALSE)</f>
        <v>IT</v>
      </c>
      <c r="E1867" s="1">
        <f>VLOOKUP($C1867,クラス一覧!$A:$J,8,FALSE)</f>
        <v>3</v>
      </c>
      <c r="F1867" s="1" t="str">
        <f>VLOOKUP($C1867,クラス一覧!$A:$J,9,FALSE)</f>
        <v>内山</v>
      </c>
      <c r="G1867" s="1" t="str">
        <f>VLOOKUP($H1867,科目一覧!$A:$G,3,FALSE)</f>
        <v>プログラミング</v>
      </c>
      <c r="H1867" t="s">
        <v>3076</v>
      </c>
      <c r="I1867" s="1" t="str">
        <f>VLOOKUP($H1867,科目一覧!$A:$G,7,FALSE)</f>
        <v>畠</v>
      </c>
      <c r="J1867" s="1" t="str">
        <f>VLOOKUP($I1867,教員一覧!$A:$D,2,FALSE)</f>
        <v>IT</v>
      </c>
      <c r="K1867" s="1" t="str">
        <f>VLOOKUP($I1867,教員一覧!$A:$D,3,FALSE)</f>
        <v>　</v>
      </c>
      <c r="L1867" s="1" t="str">
        <f>VLOOKUP($I1867,教員一覧!$A:$D,4,FALSE)</f>
        <v>専任</v>
      </c>
      <c r="M1867" t="s">
        <v>1763</v>
      </c>
      <c r="N1867" t="s">
        <v>3789</v>
      </c>
      <c r="O1867" t="s">
        <v>54</v>
      </c>
      <c r="P1867" t="s">
        <v>12</v>
      </c>
      <c r="Q1867">
        <v>2</v>
      </c>
      <c r="R1867">
        <v>2303</v>
      </c>
      <c r="S1867" s="1" t="str">
        <f>VLOOKUP($R1867,教室一覧!$A:$B,2,FALSE)</f>
        <v>ノート36</v>
      </c>
      <c r="T1867" s="1">
        <f>VLOOKUP($R1867,教室一覧!$A:$C,3,FALSE)</f>
        <v>36</v>
      </c>
      <c r="U1867" s="1" t="str">
        <f>VLOOKUP($R1867,教室一覧!$A:$D,4,FALSE)</f>
        <v>2号館</v>
      </c>
      <c r="V1867" s="1" t="str">
        <f>VLOOKUP($R1867,教室一覧!$A:$E,5,FALSE)</f>
        <v>3F</v>
      </c>
      <c r="W1867"/>
      <c r="X1867" t="s">
        <v>3557</v>
      </c>
      <c r="Y1867" s="1" t="str">
        <f>VLOOKUP($O1867,教員一覧!$A:$D,2,FALSE)</f>
        <v>IT</v>
      </c>
      <c r="Z1867" s="1" t="str">
        <f>VLOOKUP($O1867,教員一覧!$A:$D,3,FALSE)</f>
        <v>　</v>
      </c>
      <c r="AA1867" s="1" t="str">
        <f>VLOOKUP($O1867,教員一覧!$A:$D,4,FALSE)</f>
        <v>非常勤</v>
      </c>
      <c r="AB1867" s="1" t="str">
        <f t="shared" si="589"/>
        <v/>
      </c>
      <c r="AC1867" s="14" t="s">
        <v>1763</v>
      </c>
      <c r="AD1867" s="14" t="s">
        <v>163</v>
      </c>
      <c r="AE1867" s="14" t="s">
        <v>54</v>
      </c>
      <c r="AF1867" s="14" t="s">
        <v>12</v>
      </c>
      <c r="AG1867" s="14">
        <v>2</v>
      </c>
      <c r="AH1867" s="14">
        <v>2303</v>
      </c>
      <c r="AI1867" s="15" t="str">
        <f t="shared" si="590"/>
        <v/>
      </c>
      <c r="AJ1867" s="15" t="str">
        <f t="shared" si="591"/>
        <v/>
      </c>
      <c r="AK1867" s="15" t="str">
        <f t="shared" si="592"/>
        <v/>
      </c>
      <c r="AL1867" s="15" t="str">
        <f t="shared" si="593"/>
        <v/>
      </c>
      <c r="AM1867" s="15" t="str">
        <f t="shared" si="594"/>
        <v/>
      </c>
      <c r="AN1867" s="15" t="str">
        <f t="shared" si="595"/>
        <v/>
      </c>
      <c r="AO1867" s="15" t="str">
        <f t="shared" si="596"/>
        <v/>
      </c>
      <c r="AP1867" s="9" t="str">
        <f t="shared" si="597"/>
        <v>WK3A火2</v>
      </c>
      <c r="AQ1867" s="9">
        <f t="shared" si="598"/>
        <v>1</v>
      </c>
      <c r="AR1867" s="11" t="str">
        <f t="shared" si="599"/>
        <v>吉田研火2</v>
      </c>
      <c r="AS1867" s="11">
        <f>1/COUNTIF($AR:$AR,$AR1867)</f>
        <v>0.5</v>
      </c>
      <c r="AT1867">
        <v>1</v>
      </c>
      <c r="AU1867" s="12">
        <f t="shared" si="600"/>
        <v>3</v>
      </c>
      <c r="AV1867" s="13" t="str">
        <f t="shared" si="601"/>
        <v>2303火2</v>
      </c>
      <c r="AW1867" s="13">
        <f t="shared" si="602"/>
        <v>0.5</v>
      </c>
      <c r="AX1867" s="18" t="str">
        <f t="shared" si="603"/>
        <v>WK3AUNKWK3A火22303</v>
      </c>
      <c r="AY1867" s="18">
        <f t="shared" si="604"/>
        <v>3</v>
      </c>
      <c r="AZ1867"/>
    </row>
    <row r="1868" spans="1:52" x14ac:dyDescent="0.15">
      <c r="A1868" s="1">
        <f t="shared" si="587"/>
        <v>3</v>
      </c>
      <c r="B1868" s="1" t="str">
        <f t="shared" si="588"/>
        <v>編成</v>
      </c>
      <c r="C1868" t="s">
        <v>3702</v>
      </c>
      <c r="D1868" s="1" t="str">
        <f>VLOOKUP($C1868,クラス一覧!$A:$J,10,FALSE)</f>
        <v>IT</v>
      </c>
      <c r="E1868" s="1">
        <f>VLOOKUP($C1868,クラス一覧!$A:$J,8,FALSE)</f>
        <v>3</v>
      </c>
      <c r="F1868" s="1" t="str">
        <f>VLOOKUP($C1868,クラス一覧!$A:$J,9,FALSE)</f>
        <v>内山</v>
      </c>
      <c r="G1868" s="1" t="str">
        <f>VLOOKUP($H1868,科目一覧!$A:$G,3,FALSE)</f>
        <v>ネットワーク</v>
      </c>
      <c r="H1868" t="s">
        <v>1765</v>
      </c>
      <c r="I1868" s="1" t="str">
        <f>VLOOKUP($H1868,科目一覧!$A:$G,7,FALSE)</f>
        <v>内山</v>
      </c>
      <c r="J1868" s="1" t="str">
        <f>VLOOKUP($I1868,教員一覧!$A:$D,2,FALSE)</f>
        <v>IT</v>
      </c>
      <c r="K1868" s="1" t="str">
        <f>VLOOKUP($I1868,教員一覧!$A:$D,3,FALSE)</f>
        <v>　</v>
      </c>
      <c r="L1868" s="1" t="str">
        <f>VLOOKUP($I1868,教員一覧!$A:$D,4,FALSE)</f>
        <v>専任</v>
      </c>
      <c r="M1868" t="s">
        <v>1763</v>
      </c>
      <c r="N1868" t="s">
        <v>3789</v>
      </c>
      <c r="O1868" t="s">
        <v>29</v>
      </c>
      <c r="P1868" t="s">
        <v>12</v>
      </c>
      <c r="Q1868">
        <v>3</v>
      </c>
      <c r="R1868">
        <v>3702</v>
      </c>
      <c r="S1868" s="1" t="str">
        <f>VLOOKUP($R1868,教室一覧!$A:$B,2,FALSE)</f>
        <v>ノート15</v>
      </c>
      <c r="T1868" s="1">
        <f>VLOOKUP($R1868,教室一覧!$A:$C,3,FALSE)</f>
        <v>15</v>
      </c>
      <c r="U1868" s="1" t="str">
        <f>VLOOKUP($R1868,教室一覧!$A:$D,4,FALSE)</f>
        <v>3号館</v>
      </c>
      <c r="V1868" s="1" t="str">
        <f>VLOOKUP($R1868,教室一覧!$A:$E,5,FALSE)</f>
        <v>7F</v>
      </c>
      <c r="W1868"/>
      <c r="X1868"/>
      <c r="Y1868" s="1" t="str">
        <f>VLOOKUP($O1868,教員一覧!$A:$D,2,FALSE)</f>
        <v>IT</v>
      </c>
      <c r="Z1868" s="1" t="str">
        <f>VLOOKUP($O1868,教員一覧!$A:$D,3,FALSE)</f>
        <v>　</v>
      </c>
      <c r="AA1868" s="1" t="str">
        <f>VLOOKUP($O1868,教員一覧!$A:$D,4,FALSE)</f>
        <v>非常勤</v>
      </c>
      <c r="AB1868" s="1" t="str">
        <f t="shared" si="589"/>
        <v/>
      </c>
      <c r="AC1868" s="14" t="s">
        <v>1763</v>
      </c>
      <c r="AD1868" s="14" t="s">
        <v>163</v>
      </c>
      <c r="AE1868" s="14" t="s">
        <v>29</v>
      </c>
      <c r="AF1868" s="14" t="s">
        <v>12</v>
      </c>
      <c r="AG1868" s="14">
        <v>3</v>
      </c>
      <c r="AH1868" s="14">
        <v>3702</v>
      </c>
      <c r="AI1868" s="15" t="str">
        <f t="shared" si="590"/>
        <v/>
      </c>
      <c r="AJ1868" s="15" t="str">
        <f t="shared" si="591"/>
        <v/>
      </c>
      <c r="AK1868" s="15" t="str">
        <f t="shared" si="592"/>
        <v/>
      </c>
      <c r="AL1868" s="15" t="str">
        <f t="shared" si="593"/>
        <v/>
      </c>
      <c r="AM1868" s="15" t="str">
        <f t="shared" si="594"/>
        <v/>
      </c>
      <c r="AN1868" s="15" t="str">
        <f t="shared" si="595"/>
        <v/>
      </c>
      <c r="AO1868" s="15" t="str">
        <f t="shared" si="596"/>
        <v/>
      </c>
      <c r="AP1868" s="9" t="str">
        <f t="shared" si="597"/>
        <v>WK3A火3</v>
      </c>
      <c r="AQ1868" s="9">
        <f t="shared" si="598"/>
        <v>1</v>
      </c>
      <c r="AR1868" s="11" t="str">
        <f t="shared" si="599"/>
        <v>滝谷火3</v>
      </c>
      <c r="AS1868" s="11">
        <f>1/COUNTIF($AR:$AR,$AR1868)</f>
        <v>0.5</v>
      </c>
      <c r="AT1868">
        <v>1</v>
      </c>
      <c r="AU1868" s="12">
        <f t="shared" si="600"/>
        <v>3</v>
      </c>
      <c r="AV1868" s="13" t="str">
        <f t="shared" si="601"/>
        <v>3702火3</v>
      </c>
      <c r="AW1868" s="13">
        <f t="shared" si="602"/>
        <v>0.5</v>
      </c>
      <c r="AX1868" s="18" t="str">
        <f t="shared" si="603"/>
        <v>WK3AUNKWK3A火33702</v>
      </c>
      <c r="AY1868" s="18">
        <f t="shared" si="604"/>
        <v>3</v>
      </c>
      <c r="AZ1868"/>
    </row>
    <row r="1869" spans="1:52" x14ac:dyDescent="0.15">
      <c r="A1869" s="1">
        <f t="shared" si="587"/>
        <v>3</v>
      </c>
      <c r="B1869" s="1" t="str">
        <f t="shared" si="588"/>
        <v>編成</v>
      </c>
      <c r="C1869" t="s">
        <v>3702</v>
      </c>
      <c r="D1869" s="1" t="str">
        <f>VLOOKUP($C1869,クラス一覧!$A:$J,10,FALSE)</f>
        <v>IT</v>
      </c>
      <c r="E1869" s="1">
        <f>VLOOKUP($C1869,クラス一覧!$A:$J,8,FALSE)</f>
        <v>3</v>
      </c>
      <c r="F1869" s="1" t="str">
        <f>VLOOKUP($C1869,クラス一覧!$A:$J,9,FALSE)</f>
        <v>内山</v>
      </c>
      <c r="G1869" s="1" t="str">
        <f>VLOOKUP($H1869,科目一覧!$A:$G,3,FALSE)</f>
        <v>就職対策</v>
      </c>
      <c r="H1869" t="s">
        <v>1627</v>
      </c>
      <c r="I1869" s="1" t="str">
        <f>VLOOKUP($H1869,科目一覧!$A:$G,7,FALSE)</f>
        <v>黒川</v>
      </c>
      <c r="J1869" s="1" t="str">
        <f>VLOOKUP($I1869,教員一覧!$A:$D,2,FALSE)</f>
        <v>進路</v>
      </c>
      <c r="K1869" s="1" t="str">
        <f>VLOOKUP($I1869,教員一覧!$A:$D,3,FALSE)</f>
        <v>　</v>
      </c>
      <c r="L1869" s="1" t="str">
        <f>VLOOKUP($I1869,教員一覧!$A:$D,4,FALSE)</f>
        <v>専任</v>
      </c>
      <c r="M1869" t="s">
        <v>1763</v>
      </c>
      <c r="N1869" t="s">
        <v>3789</v>
      </c>
      <c r="O1869" t="s">
        <v>41</v>
      </c>
      <c r="P1869" t="s">
        <v>12</v>
      </c>
      <c r="Q1869">
        <v>4</v>
      </c>
      <c r="R1869">
        <v>3702</v>
      </c>
      <c r="S1869" s="1" t="str">
        <f>VLOOKUP($R1869,教室一覧!$A:$B,2,FALSE)</f>
        <v>ノート15</v>
      </c>
      <c r="T1869" s="1">
        <f>VLOOKUP($R1869,教室一覧!$A:$C,3,FALSE)</f>
        <v>15</v>
      </c>
      <c r="U1869" s="1" t="str">
        <f>VLOOKUP($R1869,教室一覧!$A:$D,4,FALSE)</f>
        <v>3号館</v>
      </c>
      <c r="V1869" s="1" t="str">
        <f>VLOOKUP($R1869,教室一覧!$A:$E,5,FALSE)</f>
        <v>7F</v>
      </c>
      <c r="W1869"/>
      <c r="X1869"/>
      <c r="Y1869" s="1" t="str">
        <f>VLOOKUP($O1869,教員一覧!$A:$D,2,FALSE)</f>
        <v>IT</v>
      </c>
      <c r="Z1869" s="1" t="str">
        <f>VLOOKUP($O1869,教員一覧!$A:$D,3,FALSE)</f>
        <v>　</v>
      </c>
      <c r="AA1869" s="1" t="str">
        <f>VLOOKUP($O1869,教員一覧!$A:$D,4,FALSE)</f>
        <v>専任</v>
      </c>
      <c r="AB1869" s="1" t="str">
        <f t="shared" si="589"/>
        <v>担任</v>
      </c>
      <c r="AC1869" s="14" t="s">
        <v>1763</v>
      </c>
      <c r="AD1869" s="14" t="s">
        <v>163</v>
      </c>
      <c r="AE1869" s="14" t="s">
        <v>41</v>
      </c>
      <c r="AF1869" s="14" t="s">
        <v>12</v>
      </c>
      <c r="AG1869" s="14">
        <v>4</v>
      </c>
      <c r="AH1869" s="14">
        <v>3702</v>
      </c>
      <c r="AI1869" s="15" t="str">
        <f t="shared" si="590"/>
        <v/>
      </c>
      <c r="AJ1869" s="15" t="str">
        <f t="shared" si="591"/>
        <v/>
      </c>
      <c r="AK1869" s="15" t="str">
        <f t="shared" si="592"/>
        <v/>
      </c>
      <c r="AL1869" s="15" t="str">
        <f t="shared" si="593"/>
        <v/>
      </c>
      <c r="AM1869" s="15" t="str">
        <f t="shared" si="594"/>
        <v/>
      </c>
      <c r="AN1869" s="15" t="str">
        <f t="shared" si="595"/>
        <v/>
      </c>
      <c r="AO1869" s="15" t="str">
        <f t="shared" si="596"/>
        <v/>
      </c>
      <c r="AP1869" s="9" t="str">
        <f t="shared" si="597"/>
        <v>WK3A火4</v>
      </c>
      <c r="AQ1869" s="9">
        <f t="shared" si="598"/>
        <v>1</v>
      </c>
      <c r="AR1869" s="11" t="str">
        <f t="shared" si="599"/>
        <v>内山火4</v>
      </c>
      <c r="AS1869" s="11">
        <f>1/COUNTIF($AR:$AR,$AR1869)</f>
        <v>0.5</v>
      </c>
      <c r="AT1869">
        <v>1</v>
      </c>
      <c r="AU1869" s="12">
        <f t="shared" si="600"/>
        <v>3</v>
      </c>
      <c r="AV1869" s="13" t="str">
        <f t="shared" si="601"/>
        <v>3702火4</v>
      </c>
      <c r="AW1869" s="13">
        <f t="shared" si="602"/>
        <v>0.5</v>
      </c>
      <c r="AX1869" s="18" t="str">
        <f t="shared" si="603"/>
        <v>WK3AUNKWK3A火43702</v>
      </c>
      <c r="AY1869" s="18">
        <f t="shared" si="604"/>
        <v>3</v>
      </c>
      <c r="AZ1869"/>
    </row>
    <row r="1870" spans="1:52" x14ac:dyDescent="0.15">
      <c r="A1870" s="1">
        <f t="shared" si="587"/>
        <v>3</v>
      </c>
      <c r="B1870" s="1" t="str">
        <f t="shared" si="588"/>
        <v>編成</v>
      </c>
      <c r="C1870" t="s">
        <v>3702</v>
      </c>
      <c r="D1870" s="1" t="str">
        <f>VLOOKUP($C1870,クラス一覧!$A:$J,10,FALSE)</f>
        <v>IT</v>
      </c>
      <c r="E1870" s="1">
        <f>VLOOKUP($C1870,クラス一覧!$A:$J,8,FALSE)</f>
        <v>3</v>
      </c>
      <c r="F1870" s="1" t="str">
        <f>VLOOKUP($C1870,クラス一覧!$A:$J,9,FALSE)</f>
        <v>内山</v>
      </c>
      <c r="G1870" s="1" t="str">
        <f>VLOOKUP($H1870,科目一覧!$A:$G,3,FALSE)</f>
        <v>SHR</v>
      </c>
      <c r="H1870" t="s">
        <v>3720</v>
      </c>
      <c r="I1870" s="1">
        <f>VLOOKUP($H1870,科目一覧!$A:$G,7,FALSE)</f>
        <v>0</v>
      </c>
      <c r="J1870" s="1" t="e">
        <f>VLOOKUP($I1870,教員一覧!$A:$D,2,FALSE)</f>
        <v>#N/A</v>
      </c>
      <c r="K1870" s="1" t="e">
        <f>VLOOKUP($I1870,教員一覧!$A:$D,3,FALSE)</f>
        <v>#N/A</v>
      </c>
      <c r="L1870" s="1" t="e">
        <f>VLOOKUP($I1870,教員一覧!$A:$D,4,FALSE)</f>
        <v>#N/A</v>
      </c>
      <c r="M1870" t="s">
        <v>3752</v>
      </c>
      <c r="N1870" t="s">
        <v>3789</v>
      </c>
      <c r="O1870" t="s">
        <v>41</v>
      </c>
      <c r="P1870" t="s">
        <v>12</v>
      </c>
      <c r="Q1870">
        <v>5</v>
      </c>
      <c r="R1870">
        <v>3702</v>
      </c>
      <c r="S1870" s="1" t="str">
        <f>VLOOKUP($R1870,教室一覧!$A:$B,2,FALSE)</f>
        <v>ノート15</v>
      </c>
      <c r="T1870" s="1">
        <f>VLOOKUP($R1870,教室一覧!$A:$C,3,FALSE)</f>
        <v>15</v>
      </c>
      <c r="U1870" s="1" t="str">
        <f>VLOOKUP($R1870,教室一覧!$A:$D,4,FALSE)</f>
        <v>3号館</v>
      </c>
      <c r="V1870" s="1" t="str">
        <f>VLOOKUP($R1870,教室一覧!$A:$E,5,FALSE)</f>
        <v>7F</v>
      </c>
      <c r="W1870"/>
      <c r="X1870"/>
      <c r="Y1870" s="1" t="str">
        <f>VLOOKUP($O1870,教員一覧!$A:$D,2,FALSE)</f>
        <v>IT</v>
      </c>
      <c r="Z1870" s="1" t="str">
        <f>VLOOKUP($O1870,教員一覧!$A:$D,3,FALSE)</f>
        <v>　</v>
      </c>
      <c r="AA1870" s="1" t="str">
        <f>VLOOKUP($O1870,教員一覧!$A:$D,4,FALSE)</f>
        <v>専任</v>
      </c>
      <c r="AB1870" s="1" t="str">
        <f t="shared" si="589"/>
        <v>担任</v>
      </c>
      <c r="AC1870" s="14" t="s">
        <v>1763</v>
      </c>
      <c r="AD1870" s="14" t="s">
        <v>163</v>
      </c>
      <c r="AE1870" s="14" t="s">
        <v>41</v>
      </c>
      <c r="AF1870" s="14" t="s">
        <v>12</v>
      </c>
      <c r="AG1870" s="14">
        <v>5</v>
      </c>
      <c r="AH1870" s="14">
        <v>3702</v>
      </c>
      <c r="AI1870" s="15" t="str">
        <f t="shared" si="590"/>
        <v/>
      </c>
      <c r="AJ1870" s="15" t="str">
        <f t="shared" si="591"/>
        <v/>
      </c>
      <c r="AK1870" s="15" t="str">
        <f t="shared" si="592"/>
        <v/>
      </c>
      <c r="AL1870" s="15" t="str">
        <f t="shared" si="593"/>
        <v/>
      </c>
      <c r="AM1870" s="15" t="str">
        <f t="shared" si="594"/>
        <v/>
      </c>
      <c r="AN1870" s="15" t="str">
        <f t="shared" si="595"/>
        <v/>
      </c>
      <c r="AO1870" s="15" t="str">
        <f t="shared" si="596"/>
        <v/>
      </c>
      <c r="AP1870" s="9" t="str">
        <f t="shared" si="597"/>
        <v>WK3A火5</v>
      </c>
      <c r="AQ1870" s="9">
        <f t="shared" si="598"/>
        <v>1</v>
      </c>
      <c r="AR1870" s="11" t="str">
        <f t="shared" si="599"/>
        <v>内山火5</v>
      </c>
      <c r="AS1870" s="11">
        <v>0</v>
      </c>
      <c r="AT1870">
        <v>1</v>
      </c>
      <c r="AU1870" s="12">
        <f t="shared" si="600"/>
        <v>3</v>
      </c>
      <c r="AV1870" s="13" t="str">
        <f t="shared" si="601"/>
        <v>3702火5</v>
      </c>
      <c r="AW1870" s="13">
        <f t="shared" si="602"/>
        <v>0.5</v>
      </c>
      <c r="AX1870" s="18" t="str">
        <f t="shared" si="603"/>
        <v>WK3AUNKWK3A火53702</v>
      </c>
      <c r="AY1870" s="18">
        <f t="shared" si="604"/>
        <v>3</v>
      </c>
      <c r="AZ1870"/>
    </row>
    <row r="1871" spans="1:52" x14ac:dyDescent="0.15">
      <c r="A1871" s="1">
        <f t="shared" si="587"/>
        <v>3</v>
      </c>
      <c r="B1871" s="1" t="str">
        <f t="shared" si="588"/>
        <v>編成</v>
      </c>
      <c r="C1871" t="s">
        <v>3702</v>
      </c>
      <c r="D1871" s="1" t="str">
        <f>VLOOKUP($C1871,クラス一覧!$A:$J,10,FALSE)</f>
        <v>IT</v>
      </c>
      <c r="E1871" s="1">
        <f>VLOOKUP($C1871,クラス一覧!$A:$J,8,FALSE)</f>
        <v>3</v>
      </c>
      <c r="F1871" s="1" t="str">
        <f>VLOOKUP($C1871,クラス一覧!$A:$J,9,FALSE)</f>
        <v>内山</v>
      </c>
      <c r="G1871" s="1" t="str">
        <f>VLOOKUP($H1871,科目一覧!$A:$G,3,FALSE)</f>
        <v>ネットワーク</v>
      </c>
      <c r="H1871" t="s">
        <v>1767</v>
      </c>
      <c r="I1871" s="1" t="str">
        <f>VLOOKUP($H1871,科目一覧!$A:$G,7,FALSE)</f>
        <v>小出</v>
      </c>
      <c r="J1871" s="1" t="str">
        <f>VLOOKUP($I1871,教員一覧!$A:$D,2,FALSE)</f>
        <v>IT</v>
      </c>
      <c r="K1871" s="1" t="str">
        <f>VLOOKUP($I1871,教員一覧!$A:$D,3,FALSE)</f>
        <v>　</v>
      </c>
      <c r="L1871" s="1" t="str">
        <f>VLOOKUP($I1871,教員一覧!$A:$D,4,FALSE)</f>
        <v>専任</v>
      </c>
      <c r="M1871" t="s">
        <v>1763</v>
      </c>
      <c r="N1871" t="s">
        <v>3789</v>
      </c>
      <c r="O1871" t="s">
        <v>37</v>
      </c>
      <c r="P1871" t="s">
        <v>17</v>
      </c>
      <c r="Q1871">
        <v>1</v>
      </c>
      <c r="R1871">
        <v>3501</v>
      </c>
      <c r="S1871" s="1" t="str">
        <f>VLOOKUP($R1871,教室一覧!$A:$B,2,FALSE)</f>
        <v>実習室</v>
      </c>
      <c r="T1871" s="1">
        <f>VLOOKUP($R1871,教室一覧!$A:$C,3,FALSE)</f>
        <v>36</v>
      </c>
      <c r="U1871" s="1" t="str">
        <f>VLOOKUP($R1871,教室一覧!$A:$D,4,FALSE)</f>
        <v>3号館</v>
      </c>
      <c r="V1871" s="1" t="str">
        <f>VLOOKUP($R1871,教室一覧!$A:$E,5,FALSE)</f>
        <v>5F</v>
      </c>
      <c r="W1871"/>
      <c r="X1871"/>
      <c r="Y1871" s="1" t="str">
        <f>VLOOKUP($O1871,教員一覧!$A:$D,2,FALSE)</f>
        <v>IT</v>
      </c>
      <c r="Z1871" s="1" t="str">
        <f>VLOOKUP($O1871,教員一覧!$A:$D,3,FALSE)</f>
        <v>　</v>
      </c>
      <c r="AA1871" s="1" t="str">
        <f>VLOOKUP($O1871,教員一覧!$A:$D,4,FALSE)</f>
        <v>専任</v>
      </c>
      <c r="AB1871" s="1" t="str">
        <f t="shared" si="589"/>
        <v/>
      </c>
      <c r="AC1871" s="14" t="s">
        <v>1763</v>
      </c>
      <c r="AD1871" s="14" t="s">
        <v>163</v>
      </c>
      <c r="AE1871" s="14" t="s">
        <v>37</v>
      </c>
      <c r="AF1871" s="14" t="s">
        <v>17</v>
      </c>
      <c r="AG1871" s="14">
        <v>1</v>
      </c>
      <c r="AH1871" s="14">
        <v>3501</v>
      </c>
      <c r="AI1871" s="15" t="str">
        <f t="shared" si="590"/>
        <v/>
      </c>
      <c r="AJ1871" s="15" t="str">
        <f t="shared" si="591"/>
        <v/>
      </c>
      <c r="AK1871" s="15" t="str">
        <f t="shared" si="592"/>
        <v/>
      </c>
      <c r="AL1871" s="15" t="str">
        <f t="shared" si="593"/>
        <v/>
      </c>
      <c r="AM1871" s="15" t="str">
        <f t="shared" si="594"/>
        <v/>
      </c>
      <c r="AN1871" s="15" t="str">
        <f t="shared" si="595"/>
        <v/>
      </c>
      <c r="AO1871" s="15" t="str">
        <f t="shared" si="596"/>
        <v/>
      </c>
      <c r="AP1871" s="9" t="str">
        <f t="shared" si="597"/>
        <v>WK3A金1</v>
      </c>
      <c r="AQ1871" s="9">
        <f t="shared" si="598"/>
        <v>1</v>
      </c>
      <c r="AR1871" s="11" t="str">
        <f t="shared" si="599"/>
        <v>小出金1</v>
      </c>
      <c r="AS1871" s="11">
        <f t="shared" ref="AS1871:AS1902" si="605">1/COUNTIF($AR:$AR,$AR1871)</f>
        <v>0.5</v>
      </c>
      <c r="AT1871">
        <v>1</v>
      </c>
      <c r="AU1871" s="12">
        <f t="shared" si="600"/>
        <v>3</v>
      </c>
      <c r="AV1871" s="13" t="str">
        <f t="shared" si="601"/>
        <v>3501金1</v>
      </c>
      <c r="AW1871" s="13">
        <f t="shared" si="602"/>
        <v>0.5</v>
      </c>
      <c r="AX1871" s="18" t="str">
        <f t="shared" si="603"/>
        <v>WK3AUNKWK3A金13501</v>
      </c>
      <c r="AY1871" s="18">
        <f t="shared" si="604"/>
        <v>3</v>
      </c>
      <c r="AZ1871"/>
    </row>
    <row r="1872" spans="1:52" x14ac:dyDescent="0.15">
      <c r="A1872" s="1">
        <f t="shared" si="587"/>
        <v>3</v>
      </c>
      <c r="B1872" s="1" t="str">
        <f t="shared" si="588"/>
        <v>編成</v>
      </c>
      <c r="C1872" t="s">
        <v>3702</v>
      </c>
      <c r="D1872" s="1" t="str">
        <f>VLOOKUP($C1872,クラス一覧!$A:$J,10,FALSE)</f>
        <v>IT</v>
      </c>
      <c r="E1872" s="1">
        <f>VLOOKUP($C1872,クラス一覧!$A:$J,8,FALSE)</f>
        <v>3</v>
      </c>
      <c r="F1872" s="1" t="str">
        <f>VLOOKUP($C1872,クラス一覧!$A:$J,9,FALSE)</f>
        <v>内山</v>
      </c>
      <c r="G1872" s="1" t="str">
        <f>VLOOKUP($H1872,科目一覧!$A:$G,3,FALSE)</f>
        <v>ネットワーク</v>
      </c>
      <c r="H1872" t="s">
        <v>1768</v>
      </c>
      <c r="I1872" s="1" t="str">
        <f>VLOOKUP($H1872,科目一覧!$A:$G,7,FALSE)</f>
        <v>小出</v>
      </c>
      <c r="J1872" s="1" t="str">
        <f>VLOOKUP($I1872,教員一覧!$A:$D,2,FALSE)</f>
        <v>IT</v>
      </c>
      <c r="K1872" s="1" t="str">
        <f>VLOOKUP($I1872,教員一覧!$A:$D,3,FALSE)</f>
        <v>　</v>
      </c>
      <c r="L1872" s="1" t="str">
        <f>VLOOKUP($I1872,教員一覧!$A:$D,4,FALSE)</f>
        <v>専任</v>
      </c>
      <c r="M1872" t="s">
        <v>1763</v>
      </c>
      <c r="N1872" t="s">
        <v>3789</v>
      </c>
      <c r="O1872" t="s">
        <v>37</v>
      </c>
      <c r="P1872" t="s">
        <v>17</v>
      </c>
      <c r="Q1872">
        <v>2</v>
      </c>
      <c r="R1872">
        <v>3501</v>
      </c>
      <c r="S1872" s="1" t="str">
        <f>VLOOKUP($R1872,教室一覧!$A:$B,2,FALSE)</f>
        <v>実習室</v>
      </c>
      <c r="T1872" s="1">
        <f>VLOOKUP($R1872,教室一覧!$A:$C,3,FALSE)</f>
        <v>36</v>
      </c>
      <c r="U1872" s="1" t="str">
        <f>VLOOKUP($R1872,教室一覧!$A:$D,4,FALSE)</f>
        <v>3号館</v>
      </c>
      <c r="V1872" s="1" t="str">
        <f>VLOOKUP($R1872,教室一覧!$A:$E,5,FALSE)</f>
        <v>5F</v>
      </c>
      <c r="W1872"/>
      <c r="X1872"/>
      <c r="Y1872" s="1" t="str">
        <f>VLOOKUP($O1872,教員一覧!$A:$D,2,FALSE)</f>
        <v>IT</v>
      </c>
      <c r="Z1872" s="1" t="str">
        <f>VLOOKUP($O1872,教員一覧!$A:$D,3,FALSE)</f>
        <v>　</v>
      </c>
      <c r="AA1872" s="1" t="str">
        <f>VLOOKUP($O1872,教員一覧!$A:$D,4,FALSE)</f>
        <v>専任</v>
      </c>
      <c r="AB1872" s="1" t="str">
        <f t="shared" si="589"/>
        <v/>
      </c>
      <c r="AC1872" s="14" t="s">
        <v>1763</v>
      </c>
      <c r="AD1872" s="14" t="s">
        <v>163</v>
      </c>
      <c r="AE1872" s="14" t="s">
        <v>37</v>
      </c>
      <c r="AF1872" s="14" t="s">
        <v>17</v>
      </c>
      <c r="AG1872" s="14">
        <v>2</v>
      </c>
      <c r="AH1872" s="14">
        <v>3501</v>
      </c>
      <c r="AI1872" s="15" t="str">
        <f t="shared" si="590"/>
        <v/>
      </c>
      <c r="AJ1872" s="15" t="str">
        <f t="shared" si="591"/>
        <v/>
      </c>
      <c r="AK1872" s="15" t="str">
        <f t="shared" si="592"/>
        <v/>
      </c>
      <c r="AL1872" s="15" t="str">
        <f t="shared" si="593"/>
        <v/>
      </c>
      <c r="AM1872" s="15" t="str">
        <f t="shared" si="594"/>
        <v/>
      </c>
      <c r="AN1872" s="15" t="str">
        <f t="shared" si="595"/>
        <v/>
      </c>
      <c r="AO1872" s="15" t="str">
        <f t="shared" si="596"/>
        <v/>
      </c>
      <c r="AP1872" s="9" t="str">
        <f t="shared" si="597"/>
        <v>WK3A金2</v>
      </c>
      <c r="AQ1872" s="9">
        <f t="shared" si="598"/>
        <v>1</v>
      </c>
      <c r="AR1872" s="11" t="str">
        <f t="shared" si="599"/>
        <v>小出金2</v>
      </c>
      <c r="AS1872" s="11">
        <f t="shared" si="605"/>
        <v>0.5</v>
      </c>
      <c r="AT1872">
        <v>1</v>
      </c>
      <c r="AU1872" s="12">
        <f t="shared" si="600"/>
        <v>3</v>
      </c>
      <c r="AV1872" s="13" t="str">
        <f t="shared" si="601"/>
        <v>3501金2</v>
      </c>
      <c r="AW1872" s="13">
        <f t="shared" si="602"/>
        <v>0.5</v>
      </c>
      <c r="AX1872" s="18" t="str">
        <f t="shared" si="603"/>
        <v>WK3AUNKWK3A金23501</v>
      </c>
      <c r="AY1872" s="18">
        <f t="shared" si="604"/>
        <v>3</v>
      </c>
      <c r="AZ1872"/>
    </row>
    <row r="1873" spans="1:52" x14ac:dyDescent="0.15">
      <c r="A1873" s="1">
        <f t="shared" si="587"/>
        <v>3</v>
      </c>
      <c r="B1873" s="1" t="str">
        <f t="shared" si="588"/>
        <v>編成</v>
      </c>
      <c r="C1873" t="s">
        <v>3702</v>
      </c>
      <c r="D1873" s="1" t="str">
        <f>VLOOKUP($C1873,クラス一覧!$A:$J,10,FALSE)</f>
        <v>IT</v>
      </c>
      <c r="E1873" s="1">
        <f>VLOOKUP($C1873,クラス一覧!$A:$J,8,FALSE)</f>
        <v>3</v>
      </c>
      <c r="F1873" s="1" t="str">
        <f>VLOOKUP($C1873,クラス一覧!$A:$J,9,FALSE)</f>
        <v>内山</v>
      </c>
      <c r="G1873" s="1" t="str">
        <f>VLOOKUP($H1873,科目一覧!$A:$G,3,FALSE)</f>
        <v>Webプログラミング</v>
      </c>
      <c r="H1873" t="s">
        <v>1762</v>
      </c>
      <c r="I1873" s="1" t="str">
        <f>VLOOKUP($H1873,科目一覧!$A:$G,7,FALSE)</f>
        <v>内山</v>
      </c>
      <c r="J1873" s="1" t="str">
        <f>VLOOKUP($I1873,教員一覧!$A:$D,2,FALSE)</f>
        <v>IT</v>
      </c>
      <c r="K1873" s="1" t="str">
        <f>VLOOKUP($I1873,教員一覧!$A:$D,3,FALSE)</f>
        <v>　</v>
      </c>
      <c r="L1873" s="1" t="str">
        <f>VLOOKUP($I1873,教員一覧!$A:$D,4,FALSE)</f>
        <v>専任</v>
      </c>
      <c r="M1873" t="s">
        <v>1763</v>
      </c>
      <c r="N1873" t="s">
        <v>3789</v>
      </c>
      <c r="O1873" t="s">
        <v>41</v>
      </c>
      <c r="P1873" t="s">
        <v>9</v>
      </c>
      <c r="Q1873">
        <v>3</v>
      </c>
      <c r="R1873">
        <v>1304</v>
      </c>
      <c r="S1873" s="1" t="str">
        <f>VLOOKUP($R1873,教室一覧!$A:$B,2,FALSE)</f>
        <v>ノート対応</v>
      </c>
      <c r="T1873" s="1">
        <f>VLOOKUP($R1873,教室一覧!$A:$C,3,FALSE)</f>
        <v>36</v>
      </c>
      <c r="U1873" s="1" t="str">
        <f>VLOOKUP($R1873,教室一覧!$A:$D,4,FALSE)</f>
        <v>1号館</v>
      </c>
      <c r="V1873" s="1" t="str">
        <f>VLOOKUP($R1873,教室一覧!$A:$E,5,FALSE)</f>
        <v>3F</v>
      </c>
      <c r="W1873"/>
      <c r="X1873"/>
      <c r="Y1873" s="1" t="str">
        <f>VLOOKUP($O1873,教員一覧!$A:$D,2,FALSE)</f>
        <v>IT</v>
      </c>
      <c r="Z1873" s="1" t="str">
        <f>VLOOKUP($O1873,教員一覧!$A:$D,3,FALSE)</f>
        <v>　</v>
      </c>
      <c r="AA1873" s="1" t="str">
        <f>VLOOKUP($O1873,教員一覧!$A:$D,4,FALSE)</f>
        <v>専任</v>
      </c>
      <c r="AB1873" s="1" t="str">
        <f t="shared" si="589"/>
        <v>担任</v>
      </c>
      <c r="AC1873" s="14" t="s">
        <v>1763</v>
      </c>
      <c r="AD1873" s="14" t="s">
        <v>163</v>
      </c>
      <c r="AE1873" s="14" t="s">
        <v>41</v>
      </c>
      <c r="AF1873" s="14" t="s">
        <v>9</v>
      </c>
      <c r="AG1873" s="14">
        <v>3</v>
      </c>
      <c r="AH1873" s="14">
        <v>1304</v>
      </c>
      <c r="AI1873" s="15" t="str">
        <f t="shared" si="590"/>
        <v/>
      </c>
      <c r="AJ1873" s="15" t="str">
        <f t="shared" si="591"/>
        <v/>
      </c>
      <c r="AK1873" s="15" t="str">
        <f t="shared" si="592"/>
        <v/>
      </c>
      <c r="AL1873" s="15" t="str">
        <f t="shared" si="593"/>
        <v/>
      </c>
      <c r="AM1873" s="15" t="str">
        <f t="shared" si="594"/>
        <v/>
      </c>
      <c r="AN1873" s="15" t="str">
        <f t="shared" si="595"/>
        <v/>
      </c>
      <c r="AO1873" s="15" t="str">
        <f t="shared" si="596"/>
        <v/>
      </c>
      <c r="AP1873" s="9" t="str">
        <f t="shared" si="597"/>
        <v>WK3A月3</v>
      </c>
      <c r="AQ1873" s="9">
        <f t="shared" si="598"/>
        <v>1</v>
      </c>
      <c r="AR1873" s="11" t="str">
        <f t="shared" si="599"/>
        <v>内山月3</v>
      </c>
      <c r="AS1873" s="11">
        <f t="shared" si="605"/>
        <v>0.5</v>
      </c>
      <c r="AT1873">
        <v>1</v>
      </c>
      <c r="AU1873" s="12">
        <f t="shared" si="600"/>
        <v>3</v>
      </c>
      <c r="AV1873" s="13" t="str">
        <f t="shared" si="601"/>
        <v>1304月3</v>
      </c>
      <c r="AW1873" s="13">
        <f t="shared" si="602"/>
        <v>0.5</v>
      </c>
      <c r="AX1873" s="18" t="str">
        <f t="shared" si="603"/>
        <v>WK3AUNKWK3A月31304</v>
      </c>
      <c r="AY1873" s="18">
        <f t="shared" si="604"/>
        <v>3</v>
      </c>
      <c r="AZ1873"/>
    </row>
    <row r="1874" spans="1:52" x14ac:dyDescent="0.15">
      <c r="A1874" s="1">
        <f t="shared" si="587"/>
        <v>3</v>
      </c>
      <c r="B1874" s="1" t="str">
        <f t="shared" si="588"/>
        <v>編成</v>
      </c>
      <c r="C1874" t="s">
        <v>3702</v>
      </c>
      <c r="D1874" s="1" t="str">
        <f>VLOOKUP($C1874,クラス一覧!$A:$J,10,FALSE)</f>
        <v>IT</v>
      </c>
      <c r="E1874" s="1">
        <f>VLOOKUP($C1874,クラス一覧!$A:$J,8,FALSE)</f>
        <v>3</v>
      </c>
      <c r="F1874" s="1" t="str">
        <f>VLOOKUP($C1874,クラス一覧!$A:$J,9,FALSE)</f>
        <v>内山</v>
      </c>
      <c r="G1874" s="1" t="str">
        <f>VLOOKUP($H1874,科目一覧!$A:$G,3,FALSE)</f>
        <v>Webプログラミング</v>
      </c>
      <c r="H1874" t="s">
        <v>1764</v>
      </c>
      <c r="I1874" s="1" t="str">
        <f>VLOOKUP($H1874,科目一覧!$A:$G,7,FALSE)</f>
        <v>内山</v>
      </c>
      <c r="J1874" s="1" t="str">
        <f>VLOOKUP($I1874,教員一覧!$A:$D,2,FALSE)</f>
        <v>IT</v>
      </c>
      <c r="K1874" s="1" t="str">
        <f>VLOOKUP($I1874,教員一覧!$A:$D,3,FALSE)</f>
        <v>　</v>
      </c>
      <c r="L1874" s="1" t="str">
        <f>VLOOKUP($I1874,教員一覧!$A:$D,4,FALSE)</f>
        <v>専任</v>
      </c>
      <c r="M1874" t="s">
        <v>1763</v>
      </c>
      <c r="N1874" t="s">
        <v>3789</v>
      </c>
      <c r="O1874" t="s">
        <v>41</v>
      </c>
      <c r="P1874" t="s">
        <v>9</v>
      </c>
      <c r="Q1874">
        <v>4</v>
      </c>
      <c r="R1874">
        <v>1304</v>
      </c>
      <c r="S1874" s="1" t="str">
        <f>VLOOKUP($R1874,教室一覧!$A:$B,2,FALSE)</f>
        <v>ノート対応</v>
      </c>
      <c r="T1874" s="1">
        <f>VLOOKUP($R1874,教室一覧!$A:$C,3,FALSE)</f>
        <v>36</v>
      </c>
      <c r="U1874" s="1" t="str">
        <f>VLOOKUP($R1874,教室一覧!$A:$D,4,FALSE)</f>
        <v>1号館</v>
      </c>
      <c r="V1874" s="1" t="str">
        <f>VLOOKUP($R1874,教室一覧!$A:$E,5,FALSE)</f>
        <v>3F</v>
      </c>
      <c r="W1874"/>
      <c r="X1874"/>
      <c r="Y1874" s="1" t="str">
        <f>VLOOKUP($O1874,教員一覧!$A:$D,2,FALSE)</f>
        <v>IT</v>
      </c>
      <c r="Z1874" s="1" t="str">
        <f>VLOOKUP($O1874,教員一覧!$A:$D,3,FALSE)</f>
        <v>　</v>
      </c>
      <c r="AA1874" s="1" t="str">
        <f>VLOOKUP($O1874,教員一覧!$A:$D,4,FALSE)</f>
        <v>専任</v>
      </c>
      <c r="AB1874" s="1" t="str">
        <f t="shared" si="589"/>
        <v>担任</v>
      </c>
      <c r="AC1874" s="14" t="s">
        <v>1763</v>
      </c>
      <c r="AD1874" s="14" t="s">
        <v>163</v>
      </c>
      <c r="AE1874" s="14" t="s">
        <v>41</v>
      </c>
      <c r="AF1874" s="14" t="s">
        <v>9</v>
      </c>
      <c r="AG1874" s="14">
        <v>4</v>
      </c>
      <c r="AH1874" s="14">
        <v>1304</v>
      </c>
      <c r="AI1874" s="15" t="str">
        <f t="shared" si="590"/>
        <v/>
      </c>
      <c r="AJ1874" s="15" t="str">
        <f t="shared" si="591"/>
        <v/>
      </c>
      <c r="AK1874" s="15" t="str">
        <f t="shared" si="592"/>
        <v/>
      </c>
      <c r="AL1874" s="15" t="str">
        <f t="shared" si="593"/>
        <v/>
      </c>
      <c r="AM1874" s="15" t="str">
        <f t="shared" si="594"/>
        <v/>
      </c>
      <c r="AN1874" s="15" t="str">
        <f t="shared" si="595"/>
        <v/>
      </c>
      <c r="AO1874" s="15" t="str">
        <f t="shared" si="596"/>
        <v/>
      </c>
      <c r="AP1874" s="9" t="str">
        <f t="shared" si="597"/>
        <v>WK3A月4</v>
      </c>
      <c r="AQ1874" s="9">
        <f t="shared" si="598"/>
        <v>1</v>
      </c>
      <c r="AR1874" s="11" t="str">
        <f t="shared" si="599"/>
        <v>内山月4</v>
      </c>
      <c r="AS1874" s="11">
        <f t="shared" si="605"/>
        <v>0.5</v>
      </c>
      <c r="AT1874">
        <v>1</v>
      </c>
      <c r="AU1874" s="12">
        <f t="shared" si="600"/>
        <v>3</v>
      </c>
      <c r="AV1874" s="13" t="str">
        <f t="shared" si="601"/>
        <v>1304月4</v>
      </c>
      <c r="AW1874" s="13">
        <f t="shared" si="602"/>
        <v>0.5</v>
      </c>
      <c r="AX1874" s="18" t="str">
        <f t="shared" si="603"/>
        <v>WK3AUNKWK3A月41304</v>
      </c>
      <c r="AY1874" s="18">
        <f t="shared" si="604"/>
        <v>3</v>
      </c>
      <c r="AZ1874"/>
    </row>
    <row r="1875" spans="1:52" x14ac:dyDescent="0.15">
      <c r="A1875" s="1">
        <f t="shared" si="587"/>
        <v>3</v>
      </c>
      <c r="B1875" s="1" t="str">
        <f t="shared" si="588"/>
        <v>編成</v>
      </c>
      <c r="C1875" t="s">
        <v>3702</v>
      </c>
      <c r="D1875" s="1" t="str">
        <f>VLOOKUP($C1875,クラス一覧!$A:$J,10,FALSE)</f>
        <v>IT</v>
      </c>
      <c r="E1875" s="1">
        <f>VLOOKUP($C1875,クラス一覧!$A:$J,8,FALSE)</f>
        <v>3</v>
      </c>
      <c r="F1875" s="1" t="str">
        <f>VLOOKUP($C1875,クラス一覧!$A:$J,9,FALSE)</f>
        <v>内山</v>
      </c>
      <c r="G1875" s="1" t="str">
        <f>VLOOKUP($H1875,科目一覧!$A:$G,3,FALSE)</f>
        <v>ネットワーク</v>
      </c>
      <c r="H1875" t="s">
        <v>1766</v>
      </c>
      <c r="I1875" s="1" t="str">
        <f>VLOOKUP($H1875,科目一覧!$A:$G,7,FALSE)</f>
        <v>内山</v>
      </c>
      <c r="J1875" s="1" t="str">
        <f>VLOOKUP($I1875,教員一覧!$A:$D,2,FALSE)</f>
        <v>IT</v>
      </c>
      <c r="K1875" s="1" t="str">
        <f>VLOOKUP($I1875,教員一覧!$A:$D,3,FALSE)</f>
        <v>　</v>
      </c>
      <c r="L1875" s="1" t="str">
        <f>VLOOKUP($I1875,教員一覧!$A:$D,4,FALSE)</f>
        <v>専任</v>
      </c>
      <c r="M1875" t="s">
        <v>1763</v>
      </c>
      <c r="N1875" t="s">
        <v>3789</v>
      </c>
      <c r="O1875" t="s">
        <v>29</v>
      </c>
      <c r="P1875" t="s">
        <v>13</v>
      </c>
      <c r="Q1875">
        <v>3</v>
      </c>
      <c r="R1875">
        <v>3501</v>
      </c>
      <c r="S1875" s="1" t="str">
        <f>VLOOKUP($R1875,教室一覧!$A:$B,2,FALSE)</f>
        <v>実習室</v>
      </c>
      <c r="T1875" s="1">
        <f>VLOOKUP($R1875,教室一覧!$A:$C,3,FALSE)</f>
        <v>36</v>
      </c>
      <c r="U1875" s="1" t="str">
        <f>VLOOKUP($R1875,教室一覧!$A:$D,4,FALSE)</f>
        <v>3号館</v>
      </c>
      <c r="V1875" s="1" t="str">
        <f>VLOOKUP($R1875,教室一覧!$A:$E,5,FALSE)</f>
        <v>5F</v>
      </c>
      <c r="W1875"/>
      <c r="X1875"/>
      <c r="Y1875" s="1" t="str">
        <f>VLOOKUP($O1875,教員一覧!$A:$D,2,FALSE)</f>
        <v>IT</v>
      </c>
      <c r="Z1875" s="1" t="str">
        <f>VLOOKUP($O1875,教員一覧!$A:$D,3,FALSE)</f>
        <v>　</v>
      </c>
      <c r="AA1875" s="1" t="str">
        <f>VLOOKUP($O1875,教員一覧!$A:$D,4,FALSE)</f>
        <v>非常勤</v>
      </c>
      <c r="AB1875" s="1" t="str">
        <f t="shared" si="589"/>
        <v/>
      </c>
      <c r="AC1875" s="14" t="s">
        <v>1763</v>
      </c>
      <c r="AD1875" s="14" t="s">
        <v>163</v>
      </c>
      <c r="AE1875" s="14" t="s">
        <v>29</v>
      </c>
      <c r="AF1875" s="14" t="s">
        <v>13</v>
      </c>
      <c r="AG1875" s="14">
        <v>3</v>
      </c>
      <c r="AH1875" s="14">
        <v>3501</v>
      </c>
      <c r="AI1875" s="15" t="str">
        <f t="shared" si="590"/>
        <v/>
      </c>
      <c r="AJ1875" s="15" t="str">
        <f t="shared" si="591"/>
        <v/>
      </c>
      <c r="AK1875" s="15" t="str">
        <f t="shared" si="592"/>
        <v/>
      </c>
      <c r="AL1875" s="15" t="str">
        <f t="shared" si="593"/>
        <v/>
      </c>
      <c r="AM1875" s="15" t="str">
        <f t="shared" si="594"/>
        <v/>
      </c>
      <c r="AN1875" s="15" t="str">
        <f t="shared" si="595"/>
        <v/>
      </c>
      <c r="AO1875" s="15" t="str">
        <f t="shared" si="596"/>
        <v/>
      </c>
      <c r="AP1875" s="9" t="str">
        <f t="shared" si="597"/>
        <v>WK3A水3</v>
      </c>
      <c r="AQ1875" s="9">
        <f t="shared" si="598"/>
        <v>1</v>
      </c>
      <c r="AR1875" s="11" t="str">
        <f t="shared" si="599"/>
        <v>滝谷水3</v>
      </c>
      <c r="AS1875" s="11">
        <f t="shared" si="605"/>
        <v>0.5</v>
      </c>
      <c r="AT1875">
        <v>1</v>
      </c>
      <c r="AU1875" s="12">
        <f t="shared" si="600"/>
        <v>3</v>
      </c>
      <c r="AV1875" s="13" t="str">
        <f t="shared" si="601"/>
        <v>3501水3</v>
      </c>
      <c r="AW1875" s="13">
        <f t="shared" si="602"/>
        <v>0.5</v>
      </c>
      <c r="AX1875" s="18" t="str">
        <f t="shared" si="603"/>
        <v>WK3AUNKWK3A水33501</v>
      </c>
      <c r="AY1875" s="18">
        <f t="shared" si="604"/>
        <v>3</v>
      </c>
      <c r="AZ1875"/>
    </row>
    <row r="1876" spans="1:52" x14ac:dyDescent="0.15">
      <c r="A1876" s="1">
        <f t="shared" si="587"/>
        <v>3</v>
      </c>
      <c r="B1876" s="1" t="str">
        <f t="shared" si="588"/>
        <v>編成</v>
      </c>
      <c r="C1876" t="s">
        <v>3702</v>
      </c>
      <c r="D1876" s="1" t="str">
        <f>VLOOKUP($C1876,クラス一覧!$A:$J,10,FALSE)</f>
        <v>IT</v>
      </c>
      <c r="E1876" s="1">
        <f>VLOOKUP($C1876,クラス一覧!$A:$J,8,FALSE)</f>
        <v>3</v>
      </c>
      <c r="F1876" s="1" t="str">
        <f>VLOOKUP($C1876,クラス一覧!$A:$J,9,FALSE)</f>
        <v>内山</v>
      </c>
      <c r="G1876" s="1" t="str">
        <f>VLOOKUP($H1876,科目一覧!$A:$G,3,FALSE)</f>
        <v>ビジネス</v>
      </c>
      <c r="H1876" t="s">
        <v>1634</v>
      </c>
      <c r="I1876" s="1" t="str">
        <f>VLOOKUP($H1876,科目一覧!$A:$G,7,FALSE)</f>
        <v>寺澤</v>
      </c>
      <c r="J1876" s="1" t="str">
        <f>VLOOKUP($I1876,教員一覧!$A:$D,2,FALSE)</f>
        <v>IT</v>
      </c>
      <c r="K1876" s="1" t="str">
        <f>VLOOKUP($I1876,教員一覧!$A:$D,3,FALSE)</f>
        <v>　</v>
      </c>
      <c r="L1876" s="1" t="str">
        <f>VLOOKUP($I1876,教員一覧!$A:$D,4,FALSE)</f>
        <v>専任</v>
      </c>
      <c r="M1876" t="s">
        <v>1763</v>
      </c>
      <c r="N1876" t="s">
        <v>3789</v>
      </c>
      <c r="O1876" t="s">
        <v>32</v>
      </c>
      <c r="P1876" t="s">
        <v>15</v>
      </c>
      <c r="Q1876">
        <v>2</v>
      </c>
      <c r="R1876">
        <v>3403</v>
      </c>
      <c r="S1876" s="1" t="str">
        <f>VLOOKUP($R1876,教室一覧!$A:$B,2,FALSE)</f>
        <v>ノート対応</v>
      </c>
      <c r="T1876" s="1">
        <f>VLOOKUP($R1876,教室一覧!$A:$C,3,FALSE)</f>
        <v>36</v>
      </c>
      <c r="U1876" s="1" t="str">
        <f>VLOOKUP($R1876,教室一覧!$A:$D,4,FALSE)</f>
        <v>3号館</v>
      </c>
      <c r="V1876" s="1" t="str">
        <f>VLOOKUP($R1876,教室一覧!$A:$E,5,FALSE)</f>
        <v>4F</v>
      </c>
      <c r="W1876"/>
      <c r="X1876"/>
      <c r="Y1876" s="1" t="str">
        <f>VLOOKUP($O1876,教員一覧!$A:$D,2,FALSE)</f>
        <v>IT</v>
      </c>
      <c r="Z1876" s="1" t="str">
        <f>VLOOKUP($O1876,教員一覧!$A:$D,3,FALSE)</f>
        <v>　</v>
      </c>
      <c r="AA1876" s="1" t="str">
        <f>VLOOKUP($O1876,教員一覧!$A:$D,4,FALSE)</f>
        <v>非常勤</v>
      </c>
      <c r="AB1876" s="1" t="str">
        <f t="shared" si="589"/>
        <v/>
      </c>
      <c r="AC1876" s="14" t="s">
        <v>1763</v>
      </c>
      <c r="AD1876" s="14" t="s">
        <v>163</v>
      </c>
      <c r="AE1876" s="14" t="s">
        <v>32</v>
      </c>
      <c r="AF1876" s="14" t="s">
        <v>15</v>
      </c>
      <c r="AG1876" s="14">
        <v>2</v>
      </c>
      <c r="AH1876" s="14">
        <v>3403</v>
      </c>
      <c r="AI1876" s="15" t="str">
        <f t="shared" si="590"/>
        <v/>
      </c>
      <c r="AJ1876" s="15" t="str">
        <f t="shared" si="591"/>
        <v/>
      </c>
      <c r="AK1876" s="15" t="str">
        <f t="shared" si="592"/>
        <v/>
      </c>
      <c r="AL1876" s="15" t="str">
        <f t="shared" si="593"/>
        <v/>
      </c>
      <c r="AM1876" s="15" t="str">
        <f t="shared" si="594"/>
        <v/>
      </c>
      <c r="AN1876" s="15" t="str">
        <f t="shared" si="595"/>
        <v/>
      </c>
      <c r="AO1876" s="15" t="str">
        <f t="shared" si="596"/>
        <v/>
      </c>
      <c r="AP1876" s="9" t="str">
        <f t="shared" si="597"/>
        <v>WK3A木2</v>
      </c>
      <c r="AQ1876" s="9">
        <f t="shared" si="598"/>
        <v>1</v>
      </c>
      <c r="AR1876" s="11" t="str">
        <f t="shared" si="599"/>
        <v>笠田木2</v>
      </c>
      <c r="AS1876" s="11">
        <f t="shared" si="605"/>
        <v>0.5</v>
      </c>
      <c r="AT1876">
        <v>1</v>
      </c>
      <c r="AU1876" s="12">
        <f t="shared" si="600"/>
        <v>3</v>
      </c>
      <c r="AV1876" s="13" t="str">
        <f t="shared" si="601"/>
        <v>3403木2</v>
      </c>
      <c r="AW1876" s="13">
        <f t="shared" si="602"/>
        <v>0.5</v>
      </c>
      <c r="AX1876" s="18" t="str">
        <f t="shared" si="603"/>
        <v>WK3AUNKWK3A木23403</v>
      </c>
      <c r="AY1876" s="18">
        <f t="shared" si="604"/>
        <v>3</v>
      </c>
      <c r="AZ1876"/>
    </row>
    <row r="1877" spans="1:52" x14ac:dyDescent="0.15">
      <c r="A1877" s="1">
        <f t="shared" si="587"/>
        <v>1</v>
      </c>
      <c r="B1877" s="1" t="str">
        <f t="shared" si="588"/>
        <v>編成</v>
      </c>
      <c r="C1877" t="s">
        <v>3768</v>
      </c>
      <c r="D1877" s="1" t="str">
        <f>VLOOKUP($C1877,クラス一覧!$A:$J,10,FALSE)</f>
        <v>IT</v>
      </c>
      <c r="E1877" s="1">
        <f>VLOOKUP($C1877,クラス一覧!$A:$J,8,FALSE)</f>
        <v>15</v>
      </c>
      <c r="F1877" s="1" t="str">
        <f>VLOOKUP($C1877,クラス一覧!$A:$J,9,FALSE)</f>
        <v>角野</v>
      </c>
      <c r="G1877" s="1" t="str">
        <f>VLOOKUP($H1877,科目一覧!$A:$G,3,FALSE)</f>
        <v>英会話</v>
      </c>
      <c r="H1877" t="s">
        <v>2844</v>
      </c>
      <c r="I1877" s="1" t="str">
        <f>VLOOKUP($H1877,科目一覧!$A:$G,7,FALSE)</f>
        <v>納谷</v>
      </c>
      <c r="J1877" s="1" t="str">
        <f>VLOOKUP($I1877,教員一覧!$A:$D,2,FALSE)</f>
        <v>教務</v>
      </c>
      <c r="K1877" s="1" t="str">
        <f>VLOOKUP($I1877,教員一覧!$A:$D,3,FALSE)</f>
        <v>　</v>
      </c>
      <c r="L1877" s="1" t="str">
        <f>VLOOKUP($I1877,教員一覧!$A:$D,4,FALSE)</f>
        <v>スタッフ</v>
      </c>
      <c r="M1877" t="s">
        <v>3620</v>
      </c>
      <c r="N1877" t="s">
        <v>3789</v>
      </c>
      <c r="O1877" t="s">
        <v>3621</v>
      </c>
      <c r="P1877" t="s">
        <v>12</v>
      </c>
      <c r="Q1877">
        <v>1</v>
      </c>
      <c r="R1877">
        <v>1305</v>
      </c>
      <c r="S1877" s="1" t="str">
        <f>VLOOKUP($R1877,教室一覧!$A:$B,2,FALSE)</f>
        <v>普通教室</v>
      </c>
      <c r="T1877" s="1">
        <f>VLOOKUP($R1877,教室一覧!$A:$C,3,FALSE)</f>
        <v>36</v>
      </c>
      <c r="U1877" s="1" t="str">
        <f>VLOOKUP($R1877,教室一覧!$A:$D,4,FALSE)</f>
        <v>1号館</v>
      </c>
      <c r="V1877" s="1" t="str">
        <f>VLOOKUP($R1877,教室一覧!$A:$E,5,FALSE)</f>
        <v>3F</v>
      </c>
      <c r="W1877"/>
      <c r="X1877"/>
      <c r="Y1877" s="1" t="str">
        <f>VLOOKUP($O1877,教員一覧!$A:$D,2,FALSE)</f>
        <v>英会話</v>
      </c>
      <c r="Z1877" s="1" t="str">
        <f>VLOOKUP($O1877,教員一覧!$A:$D,3,FALSE)</f>
        <v>　</v>
      </c>
      <c r="AA1877" s="1" t="str">
        <f>VLOOKUP($O1877,教員一覧!$A:$D,4,FALSE)</f>
        <v>　</v>
      </c>
      <c r="AB1877" s="1" t="str">
        <f t="shared" si="589"/>
        <v/>
      </c>
      <c r="AC1877" s="14" t="s">
        <v>3620</v>
      </c>
      <c r="AD1877" s="14" t="s">
        <v>163</v>
      </c>
      <c r="AE1877" s="14" t="s">
        <v>3621</v>
      </c>
      <c r="AF1877" s="14" t="s">
        <v>12</v>
      </c>
      <c r="AG1877" s="14">
        <v>1</v>
      </c>
      <c r="AH1877" s="14">
        <v>1305</v>
      </c>
      <c r="AI1877" s="15" t="str">
        <f t="shared" si="590"/>
        <v/>
      </c>
      <c r="AJ1877" s="15" t="str">
        <f t="shared" si="591"/>
        <v/>
      </c>
      <c r="AK1877" s="15" t="str">
        <f t="shared" si="592"/>
        <v/>
      </c>
      <c r="AL1877" s="15" t="str">
        <f t="shared" si="593"/>
        <v/>
      </c>
      <c r="AM1877" s="15" t="str">
        <f t="shared" si="594"/>
        <v/>
      </c>
      <c r="AN1877" s="15" t="str">
        <f t="shared" si="595"/>
        <v/>
      </c>
      <c r="AO1877" s="15" t="str">
        <f t="shared" si="596"/>
        <v/>
      </c>
      <c r="AP1877" s="9" t="str">
        <f t="shared" si="597"/>
        <v>BS1A火1</v>
      </c>
      <c r="AQ1877" s="9">
        <f t="shared" si="598"/>
        <v>0.5</v>
      </c>
      <c r="AR1877" s="11" t="str">
        <f t="shared" si="599"/>
        <v>大場火1</v>
      </c>
      <c r="AS1877" s="11">
        <f t="shared" si="605"/>
        <v>0.25</v>
      </c>
      <c r="AT1877">
        <v>2</v>
      </c>
      <c r="AU1877" s="12">
        <f t="shared" si="600"/>
        <v>7.5</v>
      </c>
      <c r="AV1877" s="13" t="str">
        <f t="shared" si="601"/>
        <v>1305火1</v>
      </c>
      <c r="AW1877" s="13">
        <f t="shared" si="602"/>
        <v>0.25</v>
      </c>
      <c r="AX1877" s="18" t="str">
        <f t="shared" si="603"/>
        <v>BS1AIDDE1A火11305</v>
      </c>
      <c r="AY1877" s="18">
        <f t="shared" si="604"/>
        <v>7.5</v>
      </c>
      <c r="AZ1877"/>
    </row>
    <row r="1878" spans="1:52" x14ac:dyDescent="0.15">
      <c r="A1878" s="1">
        <f t="shared" si="587"/>
        <v>1</v>
      </c>
      <c r="B1878" s="1" t="str">
        <f t="shared" si="588"/>
        <v>編成</v>
      </c>
      <c r="C1878" t="s">
        <v>3768</v>
      </c>
      <c r="D1878" s="1" t="str">
        <f>VLOOKUP($C1878,クラス一覧!$A:$J,10,FALSE)</f>
        <v>IT</v>
      </c>
      <c r="E1878" s="1">
        <f>VLOOKUP($C1878,クラス一覧!$A:$J,8,FALSE)</f>
        <v>15</v>
      </c>
      <c r="F1878" s="1" t="str">
        <f>VLOOKUP($C1878,クラス一覧!$A:$J,9,FALSE)</f>
        <v>角野</v>
      </c>
      <c r="G1878" s="1" t="str">
        <f>VLOOKUP($H1878,科目一覧!$A:$G,3,FALSE)</f>
        <v>英会話</v>
      </c>
      <c r="H1878" t="s">
        <v>2843</v>
      </c>
      <c r="I1878" s="1" t="str">
        <f>VLOOKUP($H1878,科目一覧!$A:$G,7,FALSE)</f>
        <v>納谷</v>
      </c>
      <c r="J1878" s="1" t="str">
        <f>VLOOKUP($I1878,教員一覧!$A:$D,2,FALSE)</f>
        <v>教務</v>
      </c>
      <c r="K1878" s="1" t="str">
        <f>VLOOKUP($I1878,教員一覧!$A:$D,3,FALSE)</f>
        <v>　</v>
      </c>
      <c r="L1878" s="1" t="str">
        <f>VLOOKUP($I1878,教員一覧!$A:$D,4,FALSE)</f>
        <v>スタッフ</v>
      </c>
      <c r="M1878" t="s">
        <v>3628</v>
      </c>
      <c r="N1878" t="s">
        <v>3789</v>
      </c>
      <c r="O1878" t="s">
        <v>3210</v>
      </c>
      <c r="P1878" t="s">
        <v>12</v>
      </c>
      <c r="Q1878">
        <v>1</v>
      </c>
      <c r="R1878">
        <v>1307</v>
      </c>
      <c r="S1878" s="1" t="str">
        <f>VLOOKUP($R1878,教室一覧!$A:$B,2,FALSE)</f>
        <v>普通教室</v>
      </c>
      <c r="T1878" s="1">
        <f>VLOOKUP($R1878,教室一覧!$A:$C,3,FALSE)</f>
        <v>36</v>
      </c>
      <c r="U1878" s="1" t="str">
        <f>VLOOKUP($R1878,教室一覧!$A:$D,4,FALSE)</f>
        <v>1号館</v>
      </c>
      <c r="V1878" s="1" t="str">
        <f>VLOOKUP($R1878,教室一覧!$A:$E,5,FALSE)</f>
        <v>3F</v>
      </c>
      <c r="W1878"/>
      <c r="X1878"/>
      <c r="Y1878" s="1" t="str">
        <f>VLOOKUP($O1878,教員一覧!$A:$D,2,FALSE)</f>
        <v>英会話</v>
      </c>
      <c r="Z1878" s="1" t="str">
        <f>VLOOKUP($O1878,教員一覧!$A:$D,3,FALSE)</f>
        <v>　</v>
      </c>
      <c r="AA1878" s="1" t="str">
        <f>VLOOKUP($O1878,教員一覧!$A:$D,4,FALSE)</f>
        <v>　</v>
      </c>
      <c r="AB1878" s="1" t="str">
        <f t="shared" si="589"/>
        <v/>
      </c>
      <c r="AC1878" s="14" t="s">
        <v>3628</v>
      </c>
      <c r="AD1878" s="14" t="s">
        <v>163</v>
      </c>
      <c r="AE1878" s="14" t="s">
        <v>3210</v>
      </c>
      <c r="AF1878" s="14" t="s">
        <v>12</v>
      </c>
      <c r="AG1878" s="14">
        <v>1</v>
      </c>
      <c r="AH1878" s="14">
        <v>1307</v>
      </c>
      <c r="AI1878" s="15" t="str">
        <f t="shared" si="590"/>
        <v/>
      </c>
      <c r="AJ1878" s="15" t="str">
        <f t="shared" si="591"/>
        <v/>
      </c>
      <c r="AK1878" s="15" t="str">
        <f t="shared" si="592"/>
        <v/>
      </c>
      <c r="AL1878" s="15" t="str">
        <f t="shared" si="593"/>
        <v/>
      </c>
      <c r="AM1878" s="15" t="str">
        <f t="shared" si="594"/>
        <v/>
      </c>
      <c r="AN1878" s="15" t="str">
        <f t="shared" si="595"/>
        <v/>
      </c>
      <c r="AO1878" s="15" t="str">
        <f t="shared" si="596"/>
        <v/>
      </c>
      <c r="AP1878" s="9" t="str">
        <f t="shared" si="597"/>
        <v>BS1A火1</v>
      </c>
      <c r="AQ1878" s="9">
        <f t="shared" si="598"/>
        <v>0.5</v>
      </c>
      <c r="AR1878" s="11" t="str">
        <f t="shared" si="599"/>
        <v>中村火1</v>
      </c>
      <c r="AS1878" s="11">
        <f t="shared" si="605"/>
        <v>0.25</v>
      </c>
      <c r="AT1878">
        <v>2</v>
      </c>
      <c r="AU1878" s="12">
        <f t="shared" si="600"/>
        <v>7.5</v>
      </c>
      <c r="AV1878" s="13" t="str">
        <f t="shared" si="601"/>
        <v>1307火1</v>
      </c>
      <c r="AW1878" s="13">
        <f t="shared" si="602"/>
        <v>0.25</v>
      </c>
      <c r="AX1878" s="18" t="str">
        <f t="shared" si="603"/>
        <v>BS1ANCDE1A火11307</v>
      </c>
      <c r="AY1878" s="18">
        <f t="shared" si="604"/>
        <v>7.5</v>
      </c>
      <c r="AZ1878"/>
    </row>
    <row r="1879" spans="1:52" x14ac:dyDescent="0.15">
      <c r="A1879" s="1">
        <f t="shared" si="587"/>
        <v>1</v>
      </c>
      <c r="B1879" s="1" t="str">
        <f t="shared" si="588"/>
        <v>編成</v>
      </c>
      <c r="C1879" t="s">
        <v>3769</v>
      </c>
      <c r="D1879" s="1" t="str">
        <f>VLOOKUP($C1879,クラス一覧!$A:$J,10,FALSE)</f>
        <v>デザイン</v>
      </c>
      <c r="E1879" s="1">
        <f>VLOOKUP($C1879,クラス一覧!$A:$J,8,FALSE)</f>
        <v>6</v>
      </c>
      <c r="F1879" s="1" t="str">
        <f>VLOOKUP($C1879,クラス一覧!$A:$J,9,FALSE)</f>
        <v>宮﨑</v>
      </c>
      <c r="G1879" s="1" t="str">
        <f>VLOOKUP($H1879,科目一覧!$A:$G,3,FALSE)</f>
        <v>英会話</v>
      </c>
      <c r="H1879" t="s">
        <v>2844</v>
      </c>
      <c r="I1879" s="1" t="str">
        <f>VLOOKUP($H1879,科目一覧!$A:$G,7,FALSE)</f>
        <v>納谷</v>
      </c>
      <c r="J1879" s="1" t="str">
        <f>VLOOKUP($I1879,教員一覧!$A:$D,2,FALSE)</f>
        <v>教務</v>
      </c>
      <c r="K1879" s="1" t="str">
        <f>VLOOKUP($I1879,教員一覧!$A:$D,3,FALSE)</f>
        <v>　</v>
      </c>
      <c r="L1879" s="1" t="str">
        <f>VLOOKUP($I1879,教員一覧!$A:$D,4,FALSE)</f>
        <v>スタッフ</v>
      </c>
      <c r="M1879" t="s">
        <v>3620</v>
      </c>
      <c r="N1879" t="s">
        <v>3789</v>
      </c>
      <c r="O1879" t="s">
        <v>3621</v>
      </c>
      <c r="P1879" t="s">
        <v>12</v>
      </c>
      <c r="Q1879">
        <v>1</v>
      </c>
      <c r="R1879">
        <v>1305</v>
      </c>
      <c r="S1879" s="1" t="str">
        <f>VLOOKUP($R1879,教室一覧!$A:$B,2,FALSE)</f>
        <v>普通教室</v>
      </c>
      <c r="T1879" s="1">
        <f>VLOOKUP($R1879,教室一覧!$A:$C,3,FALSE)</f>
        <v>36</v>
      </c>
      <c r="U1879" s="1" t="str">
        <f>VLOOKUP($R1879,教室一覧!$A:$D,4,FALSE)</f>
        <v>1号館</v>
      </c>
      <c r="V1879" s="1" t="str">
        <f>VLOOKUP($R1879,教室一覧!$A:$E,5,FALSE)</f>
        <v>3F</v>
      </c>
      <c r="W1879"/>
      <c r="X1879"/>
      <c r="Y1879" s="1" t="str">
        <f>VLOOKUP($O1879,教員一覧!$A:$D,2,FALSE)</f>
        <v>英会話</v>
      </c>
      <c r="Z1879" s="1" t="str">
        <f>VLOOKUP($O1879,教員一覧!$A:$D,3,FALSE)</f>
        <v>　</v>
      </c>
      <c r="AA1879" s="1" t="str">
        <f>VLOOKUP($O1879,教員一覧!$A:$D,4,FALSE)</f>
        <v>　</v>
      </c>
      <c r="AB1879" s="1" t="str">
        <f t="shared" si="589"/>
        <v/>
      </c>
      <c r="AC1879" s="14" t="s">
        <v>3620</v>
      </c>
      <c r="AD1879" s="14" t="s">
        <v>163</v>
      </c>
      <c r="AE1879" s="14" t="s">
        <v>3621</v>
      </c>
      <c r="AF1879" s="14" t="s">
        <v>12</v>
      </c>
      <c r="AG1879" s="14">
        <v>1</v>
      </c>
      <c r="AH1879" s="14">
        <v>1305</v>
      </c>
      <c r="AI1879" s="15" t="str">
        <f t="shared" si="590"/>
        <v/>
      </c>
      <c r="AJ1879" s="15" t="str">
        <f t="shared" si="591"/>
        <v/>
      </c>
      <c r="AK1879" s="15" t="str">
        <f t="shared" si="592"/>
        <v/>
      </c>
      <c r="AL1879" s="15" t="str">
        <f t="shared" si="593"/>
        <v/>
      </c>
      <c r="AM1879" s="15" t="str">
        <f t="shared" si="594"/>
        <v/>
      </c>
      <c r="AN1879" s="15" t="str">
        <f t="shared" si="595"/>
        <v/>
      </c>
      <c r="AO1879" s="15" t="str">
        <f t="shared" si="596"/>
        <v/>
      </c>
      <c r="AP1879" s="9" t="str">
        <f t="shared" si="597"/>
        <v>CD1A火1</v>
      </c>
      <c r="AQ1879" s="9">
        <f t="shared" si="598"/>
        <v>0.5</v>
      </c>
      <c r="AR1879" s="11" t="str">
        <f t="shared" si="599"/>
        <v>大場火1</v>
      </c>
      <c r="AS1879" s="11">
        <f t="shared" si="605"/>
        <v>0.25</v>
      </c>
      <c r="AT1879">
        <v>2</v>
      </c>
      <c r="AU1879" s="12">
        <f t="shared" si="600"/>
        <v>3</v>
      </c>
      <c r="AV1879" s="13" t="str">
        <f t="shared" si="601"/>
        <v>1305火1</v>
      </c>
      <c r="AW1879" s="13">
        <f t="shared" si="602"/>
        <v>0.25</v>
      </c>
      <c r="AX1879" s="18" t="str">
        <f t="shared" si="603"/>
        <v>CD1AIDDE1A火11305</v>
      </c>
      <c r="AY1879" s="18">
        <f t="shared" si="604"/>
        <v>3</v>
      </c>
      <c r="AZ1879"/>
    </row>
    <row r="1880" spans="1:52" x14ac:dyDescent="0.15">
      <c r="A1880" s="1">
        <f t="shared" si="587"/>
        <v>1</v>
      </c>
      <c r="B1880" s="1" t="str">
        <f t="shared" si="588"/>
        <v>編成</v>
      </c>
      <c r="C1880" t="s">
        <v>3769</v>
      </c>
      <c r="D1880" s="1" t="str">
        <f>VLOOKUP($C1880,クラス一覧!$A:$J,10,FALSE)</f>
        <v>デザイン</v>
      </c>
      <c r="E1880" s="1">
        <f>VLOOKUP($C1880,クラス一覧!$A:$J,8,FALSE)</f>
        <v>6</v>
      </c>
      <c r="F1880" s="1" t="str">
        <f>VLOOKUP($C1880,クラス一覧!$A:$J,9,FALSE)</f>
        <v>宮﨑</v>
      </c>
      <c r="G1880" s="1" t="str">
        <f>VLOOKUP($H1880,科目一覧!$A:$G,3,FALSE)</f>
        <v>英会話</v>
      </c>
      <c r="H1880" t="s">
        <v>2843</v>
      </c>
      <c r="I1880" s="1" t="str">
        <f>VLOOKUP($H1880,科目一覧!$A:$G,7,FALSE)</f>
        <v>納谷</v>
      </c>
      <c r="J1880" s="1" t="str">
        <f>VLOOKUP($I1880,教員一覧!$A:$D,2,FALSE)</f>
        <v>教務</v>
      </c>
      <c r="K1880" s="1" t="str">
        <f>VLOOKUP($I1880,教員一覧!$A:$D,3,FALSE)</f>
        <v>　</v>
      </c>
      <c r="L1880" s="1" t="str">
        <f>VLOOKUP($I1880,教員一覧!$A:$D,4,FALSE)</f>
        <v>スタッフ</v>
      </c>
      <c r="M1880" t="s">
        <v>3628</v>
      </c>
      <c r="N1880" t="s">
        <v>3789</v>
      </c>
      <c r="O1880" t="s">
        <v>3210</v>
      </c>
      <c r="P1880" t="s">
        <v>12</v>
      </c>
      <c r="Q1880">
        <v>1</v>
      </c>
      <c r="R1880">
        <v>1307</v>
      </c>
      <c r="S1880" s="1" t="str">
        <f>VLOOKUP($R1880,教室一覧!$A:$B,2,FALSE)</f>
        <v>普通教室</v>
      </c>
      <c r="T1880" s="1">
        <f>VLOOKUP($R1880,教室一覧!$A:$C,3,FALSE)</f>
        <v>36</v>
      </c>
      <c r="U1880" s="1" t="str">
        <f>VLOOKUP($R1880,教室一覧!$A:$D,4,FALSE)</f>
        <v>1号館</v>
      </c>
      <c r="V1880" s="1" t="str">
        <f>VLOOKUP($R1880,教室一覧!$A:$E,5,FALSE)</f>
        <v>3F</v>
      </c>
      <c r="W1880"/>
      <c r="X1880"/>
      <c r="Y1880" s="1" t="str">
        <f>VLOOKUP($O1880,教員一覧!$A:$D,2,FALSE)</f>
        <v>英会話</v>
      </c>
      <c r="Z1880" s="1" t="str">
        <f>VLOOKUP($O1880,教員一覧!$A:$D,3,FALSE)</f>
        <v>　</v>
      </c>
      <c r="AA1880" s="1" t="str">
        <f>VLOOKUP($O1880,教員一覧!$A:$D,4,FALSE)</f>
        <v>　</v>
      </c>
      <c r="AB1880" s="1" t="str">
        <f t="shared" si="589"/>
        <v/>
      </c>
      <c r="AC1880" s="14" t="s">
        <v>3628</v>
      </c>
      <c r="AD1880" s="14" t="s">
        <v>163</v>
      </c>
      <c r="AE1880" s="14" t="s">
        <v>3210</v>
      </c>
      <c r="AF1880" s="14" t="s">
        <v>12</v>
      </c>
      <c r="AG1880" s="14">
        <v>1</v>
      </c>
      <c r="AH1880" s="14">
        <v>1307</v>
      </c>
      <c r="AI1880" s="15" t="str">
        <f t="shared" si="590"/>
        <v/>
      </c>
      <c r="AJ1880" s="15" t="str">
        <f t="shared" si="591"/>
        <v/>
      </c>
      <c r="AK1880" s="15" t="str">
        <f t="shared" si="592"/>
        <v/>
      </c>
      <c r="AL1880" s="15" t="str">
        <f t="shared" si="593"/>
        <v/>
      </c>
      <c r="AM1880" s="15" t="str">
        <f t="shared" si="594"/>
        <v/>
      </c>
      <c r="AN1880" s="15" t="str">
        <f t="shared" si="595"/>
        <v/>
      </c>
      <c r="AO1880" s="15" t="str">
        <f t="shared" si="596"/>
        <v/>
      </c>
      <c r="AP1880" s="9" t="str">
        <f t="shared" si="597"/>
        <v>CD1A火1</v>
      </c>
      <c r="AQ1880" s="9">
        <f t="shared" si="598"/>
        <v>0.5</v>
      </c>
      <c r="AR1880" s="11" t="str">
        <f t="shared" si="599"/>
        <v>中村火1</v>
      </c>
      <c r="AS1880" s="11">
        <f t="shared" si="605"/>
        <v>0.25</v>
      </c>
      <c r="AT1880">
        <v>2</v>
      </c>
      <c r="AU1880" s="12">
        <f t="shared" si="600"/>
        <v>3</v>
      </c>
      <c r="AV1880" s="13" t="str">
        <f t="shared" si="601"/>
        <v>1307火1</v>
      </c>
      <c r="AW1880" s="13">
        <f t="shared" si="602"/>
        <v>0.25</v>
      </c>
      <c r="AX1880" s="18" t="str">
        <f t="shared" si="603"/>
        <v>CD1ANCDE1A火11307</v>
      </c>
      <c r="AY1880" s="18">
        <f t="shared" si="604"/>
        <v>3</v>
      </c>
      <c r="AZ1880"/>
    </row>
    <row r="1881" spans="1:52" x14ac:dyDescent="0.15">
      <c r="A1881" s="1">
        <f t="shared" si="587"/>
        <v>1</v>
      </c>
      <c r="B1881" s="1" t="str">
        <f t="shared" si="588"/>
        <v>編成</v>
      </c>
      <c r="C1881" t="s">
        <v>3770</v>
      </c>
      <c r="D1881" s="1" t="str">
        <f>VLOOKUP($C1881,クラス一覧!$A:$J,10,FALSE)</f>
        <v>デザイン</v>
      </c>
      <c r="E1881" s="1">
        <f>VLOOKUP($C1881,クラス一覧!$A:$J,8,FALSE)</f>
        <v>2</v>
      </c>
      <c r="F1881" s="1" t="str">
        <f>VLOOKUP($C1881,クラス一覧!$A:$J,9,FALSE)</f>
        <v>瀧本</v>
      </c>
      <c r="G1881" s="1" t="str">
        <f>VLOOKUP($H1881,科目一覧!$A:$G,3,FALSE)</f>
        <v>英会話</v>
      </c>
      <c r="H1881" t="s">
        <v>2844</v>
      </c>
      <c r="I1881" s="1" t="str">
        <f>VLOOKUP($H1881,科目一覧!$A:$G,7,FALSE)</f>
        <v>納谷</v>
      </c>
      <c r="J1881" s="1" t="str">
        <f>VLOOKUP($I1881,教員一覧!$A:$D,2,FALSE)</f>
        <v>教務</v>
      </c>
      <c r="K1881" s="1" t="str">
        <f>VLOOKUP($I1881,教員一覧!$A:$D,3,FALSE)</f>
        <v>　</v>
      </c>
      <c r="L1881" s="1" t="str">
        <f>VLOOKUP($I1881,教員一覧!$A:$D,4,FALSE)</f>
        <v>スタッフ</v>
      </c>
      <c r="M1881" t="s">
        <v>3620</v>
      </c>
      <c r="N1881" t="s">
        <v>3789</v>
      </c>
      <c r="O1881" t="s">
        <v>3621</v>
      </c>
      <c r="P1881" t="s">
        <v>12</v>
      </c>
      <c r="Q1881">
        <v>1</v>
      </c>
      <c r="R1881">
        <v>1305</v>
      </c>
      <c r="S1881" s="1" t="str">
        <f>VLOOKUP($R1881,教室一覧!$A:$B,2,FALSE)</f>
        <v>普通教室</v>
      </c>
      <c r="T1881" s="1">
        <f>VLOOKUP($R1881,教室一覧!$A:$C,3,FALSE)</f>
        <v>36</v>
      </c>
      <c r="U1881" s="1" t="str">
        <f>VLOOKUP($R1881,教室一覧!$A:$D,4,FALSE)</f>
        <v>1号館</v>
      </c>
      <c r="V1881" s="1" t="str">
        <f>VLOOKUP($R1881,教室一覧!$A:$E,5,FALSE)</f>
        <v>3F</v>
      </c>
      <c r="W1881"/>
      <c r="X1881"/>
      <c r="Y1881" s="1" t="str">
        <f>VLOOKUP($O1881,教員一覧!$A:$D,2,FALSE)</f>
        <v>英会話</v>
      </c>
      <c r="Z1881" s="1" t="str">
        <f>VLOOKUP($O1881,教員一覧!$A:$D,3,FALSE)</f>
        <v>　</v>
      </c>
      <c r="AA1881" s="1" t="str">
        <f>VLOOKUP($O1881,教員一覧!$A:$D,4,FALSE)</f>
        <v>　</v>
      </c>
      <c r="AB1881" s="1" t="str">
        <f t="shared" si="589"/>
        <v/>
      </c>
      <c r="AC1881" s="14" t="s">
        <v>3620</v>
      </c>
      <c r="AD1881" s="14" t="s">
        <v>163</v>
      </c>
      <c r="AE1881" s="14" t="s">
        <v>3621</v>
      </c>
      <c r="AF1881" s="14" t="s">
        <v>12</v>
      </c>
      <c r="AG1881" s="14">
        <v>1</v>
      </c>
      <c r="AH1881" s="14">
        <v>1305</v>
      </c>
      <c r="AI1881" s="15" t="str">
        <f t="shared" si="590"/>
        <v/>
      </c>
      <c r="AJ1881" s="15" t="str">
        <f t="shared" si="591"/>
        <v/>
      </c>
      <c r="AK1881" s="15" t="str">
        <f t="shared" si="592"/>
        <v/>
      </c>
      <c r="AL1881" s="15" t="str">
        <f t="shared" si="593"/>
        <v/>
      </c>
      <c r="AM1881" s="15" t="str">
        <f t="shared" si="594"/>
        <v/>
      </c>
      <c r="AN1881" s="15" t="str">
        <f t="shared" si="595"/>
        <v/>
      </c>
      <c r="AO1881" s="15" t="str">
        <f t="shared" si="596"/>
        <v/>
      </c>
      <c r="AP1881" s="9" t="str">
        <f t="shared" si="597"/>
        <v>WE1A火1</v>
      </c>
      <c r="AQ1881" s="9">
        <f t="shared" si="598"/>
        <v>0.5</v>
      </c>
      <c r="AR1881" s="11" t="str">
        <f t="shared" si="599"/>
        <v>大場火1</v>
      </c>
      <c r="AS1881" s="11">
        <f t="shared" si="605"/>
        <v>0.25</v>
      </c>
      <c r="AT1881">
        <v>2</v>
      </c>
      <c r="AU1881" s="12">
        <f t="shared" si="600"/>
        <v>1</v>
      </c>
      <c r="AV1881" s="13" t="str">
        <f t="shared" si="601"/>
        <v>1305火1</v>
      </c>
      <c r="AW1881" s="13">
        <f t="shared" si="602"/>
        <v>0.25</v>
      </c>
      <c r="AX1881" s="18" t="str">
        <f t="shared" si="603"/>
        <v>WE1AIDDE1A火11305</v>
      </c>
      <c r="AY1881" s="18">
        <f t="shared" si="604"/>
        <v>1</v>
      </c>
      <c r="AZ1881"/>
    </row>
    <row r="1882" spans="1:52" x14ac:dyDescent="0.15">
      <c r="A1882" s="1">
        <f t="shared" si="587"/>
        <v>1</v>
      </c>
      <c r="B1882" s="1" t="str">
        <f t="shared" si="588"/>
        <v>編成</v>
      </c>
      <c r="C1882" t="s">
        <v>3770</v>
      </c>
      <c r="D1882" s="1" t="str">
        <f>VLOOKUP($C1882,クラス一覧!$A:$J,10,FALSE)</f>
        <v>デザイン</v>
      </c>
      <c r="E1882" s="1">
        <f>VLOOKUP($C1882,クラス一覧!$A:$J,8,FALSE)</f>
        <v>2</v>
      </c>
      <c r="F1882" s="1" t="str">
        <f>VLOOKUP($C1882,クラス一覧!$A:$J,9,FALSE)</f>
        <v>瀧本</v>
      </c>
      <c r="G1882" s="1" t="str">
        <f>VLOOKUP($H1882,科目一覧!$A:$G,3,FALSE)</f>
        <v>英会話</v>
      </c>
      <c r="H1882" t="s">
        <v>2843</v>
      </c>
      <c r="I1882" s="1" t="str">
        <f>VLOOKUP($H1882,科目一覧!$A:$G,7,FALSE)</f>
        <v>納谷</v>
      </c>
      <c r="J1882" s="1" t="str">
        <f>VLOOKUP($I1882,教員一覧!$A:$D,2,FALSE)</f>
        <v>教務</v>
      </c>
      <c r="K1882" s="1" t="str">
        <f>VLOOKUP($I1882,教員一覧!$A:$D,3,FALSE)</f>
        <v>　</v>
      </c>
      <c r="L1882" s="1" t="str">
        <f>VLOOKUP($I1882,教員一覧!$A:$D,4,FALSE)</f>
        <v>スタッフ</v>
      </c>
      <c r="M1882" t="s">
        <v>3628</v>
      </c>
      <c r="N1882" t="s">
        <v>3789</v>
      </c>
      <c r="O1882" t="s">
        <v>3210</v>
      </c>
      <c r="P1882" t="s">
        <v>12</v>
      </c>
      <c r="Q1882">
        <v>1</v>
      </c>
      <c r="R1882">
        <v>1307</v>
      </c>
      <c r="S1882" s="1" t="str">
        <f>VLOOKUP($R1882,教室一覧!$A:$B,2,FALSE)</f>
        <v>普通教室</v>
      </c>
      <c r="T1882" s="1">
        <f>VLOOKUP($R1882,教室一覧!$A:$C,3,FALSE)</f>
        <v>36</v>
      </c>
      <c r="U1882" s="1" t="str">
        <f>VLOOKUP($R1882,教室一覧!$A:$D,4,FALSE)</f>
        <v>1号館</v>
      </c>
      <c r="V1882" s="1" t="str">
        <f>VLOOKUP($R1882,教室一覧!$A:$E,5,FALSE)</f>
        <v>3F</v>
      </c>
      <c r="W1882"/>
      <c r="X1882"/>
      <c r="Y1882" s="1" t="str">
        <f>VLOOKUP($O1882,教員一覧!$A:$D,2,FALSE)</f>
        <v>英会話</v>
      </c>
      <c r="Z1882" s="1" t="str">
        <f>VLOOKUP($O1882,教員一覧!$A:$D,3,FALSE)</f>
        <v>　</v>
      </c>
      <c r="AA1882" s="1" t="str">
        <f>VLOOKUP($O1882,教員一覧!$A:$D,4,FALSE)</f>
        <v>　</v>
      </c>
      <c r="AB1882" s="1" t="str">
        <f t="shared" si="589"/>
        <v/>
      </c>
      <c r="AC1882" s="14" t="s">
        <v>3628</v>
      </c>
      <c r="AD1882" s="14" t="s">
        <v>163</v>
      </c>
      <c r="AE1882" s="14" t="s">
        <v>3210</v>
      </c>
      <c r="AF1882" s="14" t="s">
        <v>12</v>
      </c>
      <c r="AG1882" s="14">
        <v>1</v>
      </c>
      <c r="AH1882" s="14">
        <v>1307</v>
      </c>
      <c r="AI1882" s="15" t="str">
        <f t="shared" si="590"/>
        <v/>
      </c>
      <c r="AJ1882" s="15" t="str">
        <f t="shared" si="591"/>
        <v/>
      </c>
      <c r="AK1882" s="15" t="str">
        <f t="shared" si="592"/>
        <v/>
      </c>
      <c r="AL1882" s="15" t="str">
        <f t="shared" si="593"/>
        <v/>
      </c>
      <c r="AM1882" s="15" t="str">
        <f t="shared" si="594"/>
        <v/>
      </c>
      <c r="AN1882" s="15" t="str">
        <f t="shared" si="595"/>
        <v/>
      </c>
      <c r="AO1882" s="15" t="str">
        <f t="shared" si="596"/>
        <v/>
      </c>
      <c r="AP1882" s="9" t="str">
        <f t="shared" si="597"/>
        <v>WE1A火1</v>
      </c>
      <c r="AQ1882" s="9">
        <f t="shared" si="598"/>
        <v>0.5</v>
      </c>
      <c r="AR1882" s="11" t="str">
        <f t="shared" si="599"/>
        <v>中村火1</v>
      </c>
      <c r="AS1882" s="11">
        <f t="shared" si="605"/>
        <v>0.25</v>
      </c>
      <c r="AT1882">
        <v>2</v>
      </c>
      <c r="AU1882" s="12">
        <f t="shared" si="600"/>
        <v>1</v>
      </c>
      <c r="AV1882" s="13" t="str">
        <f t="shared" si="601"/>
        <v>1307火1</v>
      </c>
      <c r="AW1882" s="13">
        <f t="shared" si="602"/>
        <v>0.25</v>
      </c>
      <c r="AX1882" s="18" t="str">
        <f t="shared" si="603"/>
        <v>WE1ANCDE1A火11307</v>
      </c>
      <c r="AY1882" s="18">
        <f t="shared" si="604"/>
        <v>1</v>
      </c>
      <c r="AZ1882"/>
    </row>
    <row r="1883" spans="1:52" x14ac:dyDescent="0.15">
      <c r="A1883" s="1">
        <f t="shared" si="587"/>
        <v>1</v>
      </c>
      <c r="B1883" s="1" t="str">
        <f t="shared" si="588"/>
        <v>編成</v>
      </c>
      <c r="C1883" t="s">
        <v>3771</v>
      </c>
      <c r="D1883" s="1" t="str">
        <f>VLOOKUP($C1883,クラス一覧!$A:$J,10,FALSE)</f>
        <v>デザイン</v>
      </c>
      <c r="E1883" s="1">
        <f>VLOOKUP($C1883,クラス一覧!$A:$J,8,FALSE)</f>
        <v>9</v>
      </c>
      <c r="F1883" s="1" t="str">
        <f>VLOOKUP($C1883,クラス一覧!$A:$J,9,FALSE)</f>
        <v>瀧本</v>
      </c>
      <c r="G1883" s="1" t="str">
        <f>VLOOKUP($H1883,科目一覧!$A:$G,3,FALSE)</f>
        <v>英会話</v>
      </c>
      <c r="H1883" t="s">
        <v>2844</v>
      </c>
      <c r="I1883" s="1" t="str">
        <f>VLOOKUP($H1883,科目一覧!$A:$G,7,FALSE)</f>
        <v>納谷</v>
      </c>
      <c r="J1883" s="1" t="str">
        <f>VLOOKUP($I1883,教員一覧!$A:$D,2,FALSE)</f>
        <v>教務</v>
      </c>
      <c r="K1883" s="1" t="str">
        <f>VLOOKUP($I1883,教員一覧!$A:$D,3,FALSE)</f>
        <v>　</v>
      </c>
      <c r="L1883" s="1" t="str">
        <f>VLOOKUP($I1883,教員一覧!$A:$D,4,FALSE)</f>
        <v>スタッフ</v>
      </c>
      <c r="M1883" t="s">
        <v>3620</v>
      </c>
      <c r="N1883" t="s">
        <v>3789</v>
      </c>
      <c r="O1883" t="s">
        <v>3621</v>
      </c>
      <c r="P1883" t="s">
        <v>12</v>
      </c>
      <c r="Q1883">
        <v>1</v>
      </c>
      <c r="R1883">
        <v>1305</v>
      </c>
      <c r="S1883" s="1" t="str">
        <f>VLOOKUP($R1883,教室一覧!$A:$B,2,FALSE)</f>
        <v>普通教室</v>
      </c>
      <c r="T1883" s="1">
        <f>VLOOKUP($R1883,教室一覧!$A:$C,3,FALSE)</f>
        <v>36</v>
      </c>
      <c r="U1883" s="1" t="str">
        <f>VLOOKUP($R1883,教室一覧!$A:$D,4,FALSE)</f>
        <v>1号館</v>
      </c>
      <c r="V1883" s="1" t="str">
        <f>VLOOKUP($R1883,教室一覧!$A:$E,5,FALSE)</f>
        <v>3F</v>
      </c>
      <c r="W1883"/>
      <c r="X1883"/>
      <c r="Y1883" s="1" t="str">
        <f>VLOOKUP($O1883,教員一覧!$A:$D,2,FALSE)</f>
        <v>英会話</v>
      </c>
      <c r="Z1883" s="1" t="str">
        <f>VLOOKUP($O1883,教員一覧!$A:$D,3,FALSE)</f>
        <v>　</v>
      </c>
      <c r="AA1883" s="1" t="str">
        <f>VLOOKUP($O1883,教員一覧!$A:$D,4,FALSE)</f>
        <v>　</v>
      </c>
      <c r="AB1883" s="1" t="str">
        <f t="shared" si="589"/>
        <v/>
      </c>
      <c r="AC1883" s="14" t="s">
        <v>3620</v>
      </c>
      <c r="AD1883" s="14" t="s">
        <v>163</v>
      </c>
      <c r="AE1883" s="14" t="s">
        <v>3621</v>
      </c>
      <c r="AF1883" s="14" t="s">
        <v>12</v>
      </c>
      <c r="AG1883" s="14">
        <v>1</v>
      </c>
      <c r="AH1883" s="14">
        <v>1305</v>
      </c>
      <c r="AI1883" s="15" t="str">
        <f t="shared" si="590"/>
        <v/>
      </c>
      <c r="AJ1883" s="15" t="str">
        <f t="shared" si="591"/>
        <v/>
      </c>
      <c r="AK1883" s="15" t="str">
        <f t="shared" si="592"/>
        <v/>
      </c>
      <c r="AL1883" s="15" t="str">
        <f t="shared" si="593"/>
        <v/>
      </c>
      <c r="AM1883" s="15" t="str">
        <f t="shared" si="594"/>
        <v/>
      </c>
      <c r="AN1883" s="15" t="str">
        <f t="shared" si="595"/>
        <v/>
      </c>
      <c r="AO1883" s="15" t="str">
        <f t="shared" si="596"/>
        <v/>
      </c>
      <c r="AP1883" s="9" t="str">
        <f t="shared" si="597"/>
        <v>WD1A火1</v>
      </c>
      <c r="AQ1883" s="9">
        <f t="shared" si="598"/>
        <v>0.5</v>
      </c>
      <c r="AR1883" s="11" t="str">
        <f t="shared" si="599"/>
        <v>大場火1</v>
      </c>
      <c r="AS1883" s="11">
        <f t="shared" si="605"/>
        <v>0.25</v>
      </c>
      <c r="AT1883">
        <v>2</v>
      </c>
      <c r="AU1883" s="12">
        <f t="shared" si="600"/>
        <v>4.5</v>
      </c>
      <c r="AV1883" s="13" t="str">
        <f t="shared" si="601"/>
        <v>1305火1</v>
      </c>
      <c r="AW1883" s="13">
        <f t="shared" si="602"/>
        <v>0.25</v>
      </c>
      <c r="AX1883" s="18" t="str">
        <f t="shared" si="603"/>
        <v>WD1AIDDE1A火11305</v>
      </c>
      <c r="AY1883" s="18">
        <f t="shared" si="604"/>
        <v>4.5</v>
      </c>
      <c r="AZ1883"/>
    </row>
    <row r="1884" spans="1:52" x14ac:dyDescent="0.15">
      <c r="A1884" s="1">
        <f t="shared" si="587"/>
        <v>1</v>
      </c>
      <c r="B1884" s="1" t="str">
        <f t="shared" si="588"/>
        <v>編成</v>
      </c>
      <c r="C1884" t="s">
        <v>3771</v>
      </c>
      <c r="D1884" s="1" t="str">
        <f>VLOOKUP($C1884,クラス一覧!$A:$J,10,FALSE)</f>
        <v>デザイン</v>
      </c>
      <c r="E1884" s="1">
        <f>VLOOKUP($C1884,クラス一覧!$A:$J,8,FALSE)</f>
        <v>9</v>
      </c>
      <c r="F1884" s="1" t="str">
        <f>VLOOKUP($C1884,クラス一覧!$A:$J,9,FALSE)</f>
        <v>瀧本</v>
      </c>
      <c r="G1884" s="1" t="str">
        <f>VLOOKUP($H1884,科目一覧!$A:$G,3,FALSE)</f>
        <v>英会話</v>
      </c>
      <c r="H1884" t="s">
        <v>2843</v>
      </c>
      <c r="I1884" s="1" t="str">
        <f>VLOOKUP($H1884,科目一覧!$A:$G,7,FALSE)</f>
        <v>納谷</v>
      </c>
      <c r="J1884" s="1" t="str">
        <f>VLOOKUP($I1884,教員一覧!$A:$D,2,FALSE)</f>
        <v>教務</v>
      </c>
      <c r="K1884" s="1" t="str">
        <f>VLOOKUP($I1884,教員一覧!$A:$D,3,FALSE)</f>
        <v>　</v>
      </c>
      <c r="L1884" s="1" t="str">
        <f>VLOOKUP($I1884,教員一覧!$A:$D,4,FALSE)</f>
        <v>スタッフ</v>
      </c>
      <c r="M1884" t="s">
        <v>3628</v>
      </c>
      <c r="N1884" t="s">
        <v>3789</v>
      </c>
      <c r="O1884" t="s">
        <v>3210</v>
      </c>
      <c r="P1884" t="s">
        <v>12</v>
      </c>
      <c r="Q1884">
        <v>1</v>
      </c>
      <c r="R1884">
        <v>1307</v>
      </c>
      <c r="S1884" s="1" t="str">
        <f>VLOOKUP($R1884,教室一覧!$A:$B,2,FALSE)</f>
        <v>普通教室</v>
      </c>
      <c r="T1884" s="1">
        <f>VLOOKUP($R1884,教室一覧!$A:$C,3,FALSE)</f>
        <v>36</v>
      </c>
      <c r="U1884" s="1" t="str">
        <f>VLOOKUP($R1884,教室一覧!$A:$D,4,FALSE)</f>
        <v>1号館</v>
      </c>
      <c r="V1884" s="1" t="str">
        <f>VLOOKUP($R1884,教室一覧!$A:$E,5,FALSE)</f>
        <v>3F</v>
      </c>
      <c r="W1884"/>
      <c r="X1884"/>
      <c r="Y1884" s="1" t="str">
        <f>VLOOKUP($O1884,教員一覧!$A:$D,2,FALSE)</f>
        <v>英会話</v>
      </c>
      <c r="Z1884" s="1" t="str">
        <f>VLOOKUP($O1884,教員一覧!$A:$D,3,FALSE)</f>
        <v>　</v>
      </c>
      <c r="AA1884" s="1" t="str">
        <f>VLOOKUP($O1884,教員一覧!$A:$D,4,FALSE)</f>
        <v>　</v>
      </c>
      <c r="AB1884" s="1" t="str">
        <f t="shared" si="589"/>
        <v/>
      </c>
      <c r="AC1884" s="14" t="s">
        <v>3628</v>
      </c>
      <c r="AD1884" s="14" t="s">
        <v>163</v>
      </c>
      <c r="AE1884" s="14" t="s">
        <v>3210</v>
      </c>
      <c r="AF1884" s="14" t="s">
        <v>12</v>
      </c>
      <c r="AG1884" s="14">
        <v>1</v>
      </c>
      <c r="AH1884" s="14">
        <v>1307</v>
      </c>
      <c r="AI1884" s="15" t="str">
        <f t="shared" si="590"/>
        <v/>
      </c>
      <c r="AJ1884" s="15" t="str">
        <f t="shared" si="591"/>
        <v/>
      </c>
      <c r="AK1884" s="15" t="str">
        <f t="shared" si="592"/>
        <v/>
      </c>
      <c r="AL1884" s="15" t="str">
        <f t="shared" si="593"/>
        <v/>
      </c>
      <c r="AM1884" s="15" t="str">
        <f t="shared" si="594"/>
        <v/>
      </c>
      <c r="AN1884" s="15" t="str">
        <f t="shared" si="595"/>
        <v/>
      </c>
      <c r="AO1884" s="15" t="str">
        <f t="shared" si="596"/>
        <v/>
      </c>
      <c r="AP1884" s="9" t="str">
        <f t="shared" si="597"/>
        <v>WD1A火1</v>
      </c>
      <c r="AQ1884" s="9">
        <f t="shared" si="598"/>
        <v>0.5</v>
      </c>
      <c r="AR1884" s="11" t="str">
        <f t="shared" si="599"/>
        <v>中村火1</v>
      </c>
      <c r="AS1884" s="11">
        <f t="shared" si="605"/>
        <v>0.25</v>
      </c>
      <c r="AT1884">
        <v>2</v>
      </c>
      <c r="AU1884" s="12">
        <f t="shared" si="600"/>
        <v>4.5</v>
      </c>
      <c r="AV1884" s="13" t="str">
        <f t="shared" si="601"/>
        <v>1307火1</v>
      </c>
      <c r="AW1884" s="13">
        <f t="shared" si="602"/>
        <v>0.25</v>
      </c>
      <c r="AX1884" s="18" t="str">
        <f t="shared" si="603"/>
        <v>WD1ANCDE1A火11307</v>
      </c>
      <c r="AY1884" s="18">
        <f t="shared" si="604"/>
        <v>4.5</v>
      </c>
      <c r="AZ1884"/>
    </row>
    <row r="1885" spans="1:52" x14ac:dyDescent="0.15">
      <c r="A1885" s="1">
        <f t="shared" si="587"/>
        <v>2</v>
      </c>
      <c r="B1885" s="1" t="str">
        <f t="shared" si="588"/>
        <v>編成</v>
      </c>
      <c r="C1885" t="s">
        <v>3772</v>
      </c>
      <c r="D1885" s="1" t="str">
        <f>VLOOKUP($C1885,クラス一覧!$A:$J,10,FALSE)</f>
        <v>ゲーム</v>
      </c>
      <c r="E1885" s="1">
        <f>VLOOKUP($C1885,クラス一覧!$A:$J,8,FALSE)</f>
        <v>1</v>
      </c>
      <c r="F1885" s="1" t="str">
        <f>VLOOKUP($C1885,クラス一覧!$A:$J,9,FALSE)</f>
        <v>大野</v>
      </c>
      <c r="G1885" s="1" t="str">
        <f>VLOOKUP($H1885,科目一覧!$A:$G,3,FALSE)</f>
        <v>英会話</v>
      </c>
      <c r="H1885" t="s">
        <v>2848</v>
      </c>
      <c r="I1885" s="1" t="str">
        <f>VLOOKUP($H1885,科目一覧!$A:$G,7,FALSE)</f>
        <v>納谷</v>
      </c>
      <c r="J1885" s="1" t="str">
        <f>VLOOKUP($I1885,教員一覧!$A:$D,2,FALSE)</f>
        <v>教務</v>
      </c>
      <c r="K1885" s="1" t="str">
        <f>VLOOKUP($I1885,教員一覧!$A:$D,3,FALSE)</f>
        <v>　</v>
      </c>
      <c r="L1885" s="1" t="str">
        <f>VLOOKUP($I1885,教員一覧!$A:$D,4,FALSE)</f>
        <v>スタッフ</v>
      </c>
      <c r="M1885" t="s">
        <v>3640</v>
      </c>
      <c r="N1885" t="s">
        <v>3789</v>
      </c>
      <c r="O1885" t="s">
        <v>3621</v>
      </c>
      <c r="P1885" t="s">
        <v>12</v>
      </c>
      <c r="Q1885">
        <v>2</v>
      </c>
      <c r="R1885">
        <v>1305</v>
      </c>
      <c r="S1885" s="1" t="str">
        <f>VLOOKUP($R1885,教室一覧!$A:$B,2,FALSE)</f>
        <v>普通教室</v>
      </c>
      <c r="T1885" s="1">
        <f>VLOOKUP($R1885,教室一覧!$A:$C,3,FALSE)</f>
        <v>36</v>
      </c>
      <c r="U1885" s="1" t="str">
        <f>VLOOKUP($R1885,教室一覧!$A:$D,4,FALSE)</f>
        <v>1号館</v>
      </c>
      <c r="V1885" s="1" t="str">
        <f>VLOOKUP($R1885,教室一覧!$A:$E,5,FALSE)</f>
        <v>3F</v>
      </c>
      <c r="W1885"/>
      <c r="X1885"/>
      <c r="Y1885" s="1" t="str">
        <f>VLOOKUP($O1885,教員一覧!$A:$D,2,FALSE)</f>
        <v>英会話</v>
      </c>
      <c r="Z1885" s="1" t="str">
        <f>VLOOKUP($O1885,教員一覧!$A:$D,3,FALSE)</f>
        <v>　</v>
      </c>
      <c r="AA1885" s="1" t="str">
        <f>VLOOKUP($O1885,教員一覧!$A:$D,4,FALSE)</f>
        <v>　</v>
      </c>
      <c r="AB1885" s="1" t="str">
        <f t="shared" si="589"/>
        <v/>
      </c>
      <c r="AC1885" s="14" t="s">
        <v>3640</v>
      </c>
      <c r="AD1885" s="14" t="s">
        <v>163</v>
      </c>
      <c r="AE1885" s="14" t="s">
        <v>3621</v>
      </c>
      <c r="AF1885" s="14" t="s">
        <v>12</v>
      </c>
      <c r="AG1885" s="14">
        <v>2</v>
      </c>
      <c r="AH1885" s="14">
        <v>1305</v>
      </c>
      <c r="AI1885" s="15" t="str">
        <f t="shared" si="590"/>
        <v/>
      </c>
      <c r="AJ1885" s="15" t="str">
        <f t="shared" si="591"/>
        <v/>
      </c>
      <c r="AK1885" s="15" t="str">
        <f t="shared" si="592"/>
        <v/>
      </c>
      <c r="AL1885" s="15" t="str">
        <f t="shared" si="593"/>
        <v/>
      </c>
      <c r="AM1885" s="15" t="str">
        <f t="shared" si="594"/>
        <v/>
      </c>
      <c r="AN1885" s="15" t="str">
        <f t="shared" si="595"/>
        <v/>
      </c>
      <c r="AO1885" s="15" t="str">
        <f t="shared" si="596"/>
        <v/>
      </c>
      <c r="AP1885" s="9" t="str">
        <f t="shared" si="597"/>
        <v>GK2A火2</v>
      </c>
      <c r="AQ1885" s="9">
        <f t="shared" si="598"/>
        <v>0.5</v>
      </c>
      <c r="AR1885" s="11" t="str">
        <f t="shared" si="599"/>
        <v>大場火2</v>
      </c>
      <c r="AS1885" s="11">
        <f t="shared" si="605"/>
        <v>0.25</v>
      </c>
      <c r="AT1885">
        <v>2</v>
      </c>
      <c r="AU1885" s="12">
        <f t="shared" si="600"/>
        <v>0.5</v>
      </c>
      <c r="AV1885" s="13" t="str">
        <f t="shared" si="601"/>
        <v>1305火2</v>
      </c>
      <c r="AW1885" s="13">
        <f t="shared" si="602"/>
        <v>0.25</v>
      </c>
      <c r="AX1885" s="18" t="str">
        <f t="shared" si="603"/>
        <v>GK2AIDGO2A火21305</v>
      </c>
      <c r="AY1885" s="18">
        <f t="shared" si="604"/>
        <v>0.5</v>
      </c>
      <c r="AZ1885"/>
    </row>
    <row r="1886" spans="1:52" x14ac:dyDescent="0.15">
      <c r="A1886" s="1">
        <f t="shared" si="587"/>
        <v>2</v>
      </c>
      <c r="B1886" s="1" t="str">
        <f t="shared" si="588"/>
        <v>編成</v>
      </c>
      <c r="C1886" t="s">
        <v>3772</v>
      </c>
      <c r="D1886" s="1" t="str">
        <f>VLOOKUP($C1886,クラス一覧!$A:$J,10,FALSE)</f>
        <v>ゲーム</v>
      </c>
      <c r="E1886" s="1">
        <f>VLOOKUP($C1886,クラス一覧!$A:$J,8,FALSE)</f>
        <v>1</v>
      </c>
      <c r="F1886" s="1" t="str">
        <f>VLOOKUP($C1886,クラス一覧!$A:$J,9,FALSE)</f>
        <v>大野</v>
      </c>
      <c r="G1886" s="1" t="str">
        <f>VLOOKUP($H1886,科目一覧!$A:$G,3,FALSE)</f>
        <v>英会話</v>
      </c>
      <c r="H1886" t="s">
        <v>2847</v>
      </c>
      <c r="I1886" s="1" t="str">
        <f>VLOOKUP($H1886,科目一覧!$A:$G,7,FALSE)</f>
        <v>納谷</v>
      </c>
      <c r="J1886" s="1" t="str">
        <f>VLOOKUP($I1886,教員一覧!$A:$D,2,FALSE)</f>
        <v>教務</v>
      </c>
      <c r="K1886" s="1" t="str">
        <f>VLOOKUP($I1886,教員一覧!$A:$D,3,FALSE)</f>
        <v>　</v>
      </c>
      <c r="L1886" s="1" t="str">
        <f>VLOOKUP($I1886,教員一覧!$A:$D,4,FALSE)</f>
        <v>スタッフ</v>
      </c>
      <c r="M1886" t="s">
        <v>3646</v>
      </c>
      <c r="N1886" t="s">
        <v>3789</v>
      </c>
      <c r="O1886" t="s">
        <v>3210</v>
      </c>
      <c r="P1886" t="s">
        <v>12</v>
      </c>
      <c r="Q1886">
        <v>2</v>
      </c>
      <c r="R1886">
        <v>1307</v>
      </c>
      <c r="S1886" s="1" t="str">
        <f>VLOOKUP($R1886,教室一覧!$A:$B,2,FALSE)</f>
        <v>普通教室</v>
      </c>
      <c r="T1886" s="1">
        <f>VLOOKUP($R1886,教室一覧!$A:$C,3,FALSE)</f>
        <v>36</v>
      </c>
      <c r="U1886" s="1" t="str">
        <f>VLOOKUP($R1886,教室一覧!$A:$D,4,FALSE)</f>
        <v>1号館</v>
      </c>
      <c r="V1886" s="1" t="str">
        <f>VLOOKUP($R1886,教室一覧!$A:$E,5,FALSE)</f>
        <v>3F</v>
      </c>
      <c r="W1886"/>
      <c r="X1886"/>
      <c r="Y1886" s="1" t="str">
        <f>VLOOKUP($O1886,教員一覧!$A:$D,2,FALSE)</f>
        <v>英会話</v>
      </c>
      <c r="Z1886" s="1" t="str">
        <f>VLOOKUP($O1886,教員一覧!$A:$D,3,FALSE)</f>
        <v>　</v>
      </c>
      <c r="AA1886" s="1" t="str">
        <f>VLOOKUP($O1886,教員一覧!$A:$D,4,FALSE)</f>
        <v>　</v>
      </c>
      <c r="AB1886" s="1" t="str">
        <f t="shared" si="589"/>
        <v/>
      </c>
      <c r="AC1886" s="14" t="s">
        <v>3646</v>
      </c>
      <c r="AD1886" s="14" t="s">
        <v>163</v>
      </c>
      <c r="AE1886" s="14" t="s">
        <v>3210</v>
      </c>
      <c r="AF1886" s="14" t="s">
        <v>12</v>
      </c>
      <c r="AG1886" s="14">
        <v>2</v>
      </c>
      <c r="AH1886" s="14">
        <v>1307</v>
      </c>
      <c r="AI1886" s="15" t="str">
        <f t="shared" si="590"/>
        <v/>
      </c>
      <c r="AJ1886" s="15" t="str">
        <f t="shared" si="591"/>
        <v/>
      </c>
      <c r="AK1886" s="15" t="str">
        <f t="shared" si="592"/>
        <v/>
      </c>
      <c r="AL1886" s="15" t="str">
        <f t="shared" si="593"/>
        <v/>
      </c>
      <c r="AM1886" s="15" t="str">
        <f t="shared" si="594"/>
        <v/>
      </c>
      <c r="AN1886" s="15" t="str">
        <f t="shared" si="595"/>
        <v/>
      </c>
      <c r="AO1886" s="15" t="str">
        <f t="shared" si="596"/>
        <v/>
      </c>
      <c r="AP1886" s="9" t="str">
        <f t="shared" si="597"/>
        <v>GK2A火2</v>
      </c>
      <c r="AQ1886" s="9">
        <f t="shared" si="598"/>
        <v>0.5</v>
      </c>
      <c r="AR1886" s="11" t="str">
        <f t="shared" si="599"/>
        <v>中村火2</v>
      </c>
      <c r="AS1886" s="11">
        <f t="shared" si="605"/>
        <v>0.25</v>
      </c>
      <c r="AT1886">
        <v>2</v>
      </c>
      <c r="AU1886" s="12">
        <f t="shared" si="600"/>
        <v>0.5</v>
      </c>
      <c r="AV1886" s="13" t="str">
        <f t="shared" si="601"/>
        <v>1307火2</v>
      </c>
      <c r="AW1886" s="13">
        <f t="shared" si="602"/>
        <v>0.25</v>
      </c>
      <c r="AX1886" s="18" t="str">
        <f t="shared" si="603"/>
        <v>GK2ANCGO2A火21307</v>
      </c>
      <c r="AY1886" s="18">
        <f t="shared" si="604"/>
        <v>0.5</v>
      </c>
      <c r="AZ1886"/>
    </row>
    <row r="1887" spans="1:52" x14ac:dyDescent="0.15">
      <c r="A1887" s="1">
        <f t="shared" ref="A1887:A1888" si="606">VALUE(LEFT(RIGHT(C1887,2),1))</f>
        <v>2</v>
      </c>
      <c r="B1887" s="1" t="str">
        <f t="shared" ref="B1887:B1888" si="607">IF(C1887=M1887,"HR","編成")</f>
        <v>編成</v>
      </c>
      <c r="C1887" t="s">
        <v>3773</v>
      </c>
      <c r="D1887" s="1" t="str">
        <f>VLOOKUP($C1887,クラス一覧!$A:$J,10,FALSE)</f>
        <v>ゲーム</v>
      </c>
      <c r="E1887" s="1">
        <f>VLOOKUP($C1887,クラス一覧!$A:$J,8,FALSE)</f>
        <v>20</v>
      </c>
      <c r="F1887" s="1" t="str">
        <f>VLOOKUP($C1887,クラス一覧!$A:$J,9,FALSE)</f>
        <v>小川</v>
      </c>
      <c r="G1887" s="1" t="str">
        <f>VLOOKUP($H1887,科目一覧!$A:$G,3,FALSE)</f>
        <v>英会話</v>
      </c>
      <c r="H1887" t="s">
        <v>2848</v>
      </c>
      <c r="I1887" s="1" t="str">
        <f>VLOOKUP($H1887,科目一覧!$A:$G,7,FALSE)</f>
        <v>納谷</v>
      </c>
      <c r="J1887" s="1" t="str">
        <f>VLOOKUP($I1887,教員一覧!$A:$D,2,FALSE)</f>
        <v>教務</v>
      </c>
      <c r="K1887" s="1" t="str">
        <f>VLOOKUP($I1887,教員一覧!$A:$D,3,FALSE)</f>
        <v>　</v>
      </c>
      <c r="L1887" s="1" t="str">
        <f>VLOOKUP($I1887,教員一覧!$A:$D,4,FALSE)</f>
        <v>スタッフ</v>
      </c>
      <c r="M1887" t="s">
        <v>3640</v>
      </c>
      <c r="N1887" t="s">
        <v>3789</v>
      </c>
      <c r="O1887" t="s">
        <v>3621</v>
      </c>
      <c r="P1887" t="s">
        <v>12</v>
      </c>
      <c r="Q1887">
        <v>2</v>
      </c>
      <c r="R1887">
        <v>1305</v>
      </c>
      <c r="S1887" s="1" t="str">
        <f>VLOOKUP($R1887,教室一覧!$A:$B,2,FALSE)</f>
        <v>普通教室</v>
      </c>
      <c r="T1887" s="1">
        <f>VLOOKUP($R1887,教室一覧!$A:$C,3,FALSE)</f>
        <v>36</v>
      </c>
      <c r="U1887" s="1" t="str">
        <f>VLOOKUP($R1887,教室一覧!$A:$D,4,FALSE)</f>
        <v>1号館</v>
      </c>
      <c r="V1887" s="1" t="str">
        <f>VLOOKUP($R1887,教室一覧!$A:$E,5,FALSE)</f>
        <v>3F</v>
      </c>
      <c r="W1887"/>
      <c r="X1887"/>
      <c r="Y1887" s="1" t="str">
        <f>VLOOKUP($O1887,教員一覧!$A:$D,2,FALSE)</f>
        <v>英会話</v>
      </c>
      <c r="Z1887" s="1" t="str">
        <f>VLOOKUP($O1887,教員一覧!$A:$D,3,FALSE)</f>
        <v>　</v>
      </c>
      <c r="AA1887" s="1" t="str">
        <f>VLOOKUP($O1887,教員一覧!$A:$D,4,FALSE)</f>
        <v>　</v>
      </c>
      <c r="AB1887" s="1" t="str">
        <f t="shared" ref="AB1887:AB1888" si="608">IF(O1887=F1887,"担任","")</f>
        <v/>
      </c>
      <c r="AC1887" s="14" t="s">
        <v>3640</v>
      </c>
      <c r="AD1887" s="14" t="s">
        <v>163</v>
      </c>
      <c r="AE1887" s="14" t="s">
        <v>3621</v>
      </c>
      <c r="AF1887" s="14" t="s">
        <v>12</v>
      </c>
      <c r="AG1887" s="14">
        <v>2</v>
      </c>
      <c r="AH1887" s="14">
        <v>1305</v>
      </c>
      <c r="AI1887" s="15" t="str">
        <f t="shared" ref="AI1887:AI1888" si="609">IF(AC1887=M1887,"",M1887&amp;" ")</f>
        <v/>
      </c>
      <c r="AJ1887" s="15" t="str">
        <f t="shared" ref="AJ1887:AJ1888" si="610">IF(AD1887=N1887,"",N1887&amp;" ")</f>
        <v/>
      </c>
      <c r="AK1887" s="15" t="str">
        <f t="shared" ref="AK1887:AK1888" si="611">IF(AE1887=O1887,"",O1887&amp;" ")</f>
        <v/>
      </c>
      <c r="AL1887" s="15" t="str">
        <f t="shared" ref="AL1887:AL1888" si="612">IF(AF1887=P1887,"",P1887&amp;" ")</f>
        <v/>
      </c>
      <c r="AM1887" s="15" t="str">
        <f t="shared" ref="AM1887:AM1888" si="613">IF(AG1887=Q1887,"",Q1887&amp;" ")</f>
        <v/>
      </c>
      <c r="AN1887" s="15" t="str">
        <f t="shared" ref="AN1887:AN1888" si="614">IF(AH1887=R1887,"",R1887&amp;" ")</f>
        <v/>
      </c>
      <c r="AO1887" s="15" t="str">
        <f t="shared" ref="AO1887:AO1888" si="615">AI1887&amp;AJ1887&amp;AK1887&amp;AL1887&amp;AM1887&amp;AN1887</f>
        <v/>
      </c>
      <c r="AP1887" s="9" t="str">
        <f t="shared" si="597"/>
        <v>GO2A火2</v>
      </c>
      <c r="AQ1887" s="9">
        <f t="shared" si="598"/>
        <v>0.5</v>
      </c>
      <c r="AR1887" s="11" t="str">
        <f t="shared" si="599"/>
        <v>大場火2</v>
      </c>
      <c r="AS1887" s="11">
        <f t="shared" si="605"/>
        <v>0.25</v>
      </c>
      <c r="AT1887">
        <v>2</v>
      </c>
      <c r="AU1887" s="12">
        <f t="shared" si="600"/>
        <v>10</v>
      </c>
      <c r="AV1887" s="13" t="str">
        <f t="shared" si="601"/>
        <v>1305火2</v>
      </c>
      <c r="AW1887" s="13">
        <f t="shared" si="602"/>
        <v>0.25</v>
      </c>
      <c r="AX1887" s="18" t="str">
        <f t="shared" si="603"/>
        <v>GO2AIDGO2A火21305</v>
      </c>
      <c r="AY1887" s="18">
        <f t="shared" si="604"/>
        <v>10</v>
      </c>
      <c r="AZ1887"/>
    </row>
    <row r="1888" spans="1:52" x14ac:dyDescent="0.15">
      <c r="A1888" s="1">
        <f t="shared" si="606"/>
        <v>2</v>
      </c>
      <c r="B1888" s="1" t="str">
        <f t="shared" si="607"/>
        <v>編成</v>
      </c>
      <c r="C1888" t="s">
        <v>3773</v>
      </c>
      <c r="D1888" s="1" t="str">
        <f>VLOOKUP($C1888,クラス一覧!$A:$J,10,FALSE)</f>
        <v>ゲーム</v>
      </c>
      <c r="E1888" s="1">
        <f>VLOOKUP($C1888,クラス一覧!$A:$J,8,FALSE)</f>
        <v>20</v>
      </c>
      <c r="F1888" s="1" t="str">
        <f>VLOOKUP($C1888,クラス一覧!$A:$J,9,FALSE)</f>
        <v>小川</v>
      </c>
      <c r="G1888" s="1" t="str">
        <f>VLOOKUP($H1888,科目一覧!$A:$G,3,FALSE)</f>
        <v>英会話</v>
      </c>
      <c r="H1888" t="s">
        <v>2847</v>
      </c>
      <c r="I1888" s="1" t="str">
        <f>VLOOKUP($H1888,科目一覧!$A:$G,7,FALSE)</f>
        <v>納谷</v>
      </c>
      <c r="J1888" s="1" t="str">
        <f>VLOOKUP($I1888,教員一覧!$A:$D,2,FALSE)</f>
        <v>教務</v>
      </c>
      <c r="K1888" s="1" t="str">
        <f>VLOOKUP($I1888,教員一覧!$A:$D,3,FALSE)</f>
        <v>　</v>
      </c>
      <c r="L1888" s="1" t="str">
        <f>VLOOKUP($I1888,教員一覧!$A:$D,4,FALSE)</f>
        <v>スタッフ</v>
      </c>
      <c r="M1888" t="s">
        <v>3646</v>
      </c>
      <c r="N1888" t="s">
        <v>3789</v>
      </c>
      <c r="O1888" t="s">
        <v>3210</v>
      </c>
      <c r="P1888" t="s">
        <v>12</v>
      </c>
      <c r="Q1888">
        <v>2</v>
      </c>
      <c r="R1888">
        <v>1307</v>
      </c>
      <c r="S1888" s="1" t="str">
        <f>VLOOKUP($R1888,教室一覧!$A:$B,2,FALSE)</f>
        <v>普通教室</v>
      </c>
      <c r="T1888" s="1">
        <f>VLOOKUP($R1888,教室一覧!$A:$C,3,FALSE)</f>
        <v>36</v>
      </c>
      <c r="U1888" s="1" t="str">
        <f>VLOOKUP($R1888,教室一覧!$A:$D,4,FALSE)</f>
        <v>1号館</v>
      </c>
      <c r="V1888" s="1" t="str">
        <f>VLOOKUP($R1888,教室一覧!$A:$E,5,FALSE)</f>
        <v>3F</v>
      </c>
      <c r="W1888"/>
      <c r="X1888"/>
      <c r="Y1888" s="1" t="str">
        <f>VLOOKUP($O1888,教員一覧!$A:$D,2,FALSE)</f>
        <v>英会話</v>
      </c>
      <c r="Z1888" s="1" t="str">
        <f>VLOOKUP($O1888,教員一覧!$A:$D,3,FALSE)</f>
        <v>　</v>
      </c>
      <c r="AA1888" s="1" t="str">
        <f>VLOOKUP($O1888,教員一覧!$A:$D,4,FALSE)</f>
        <v>　</v>
      </c>
      <c r="AB1888" s="1" t="str">
        <f t="shared" si="608"/>
        <v/>
      </c>
      <c r="AC1888" s="14" t="s">
        <v>3646</v>
      </c>
      <c r="AD1888" s="14" t="s">
        <v>163</v>
      </c>
      <c r="AE1888" s="14" t="s">
        <v>3210</v>
      </c>
      <c r="AF1888" s="14" t="s">
        <v>12</v>
      </c>
      <c r="AG1888" s="14">
        <v>2</v>
      </c>
      <c r="AH1888" s="14">
        <v>1307</v>
      </c>
      <c r="AI1888" s="15" t="str">
        <f t="shared" si="609"/>
        <v/>
      </c>
      <c r="AJ1888" s="15" t="str">
        <f t="shared" si="610"/>
        <v/>
      </c>
      <c r="AK1888" s="15" t="str">
        <f t="shared" si="611"/>
        <v/>
      </c>
      <c r="AL1888" s="15" t="str">
        <f t="shared" si="612"/>
        <v/>
      </c>
      <c r="AM1888" s="15" t="str">
        <f t="shared" si="613"/>
        <v/>
      </c>
      <c r="AN1888" s="15" t="str">
        <f t="shared" si="614"/>
        <v/>
      </c>
      <c r="AO1888" s="15" t="str">
        <f t="shared" si="615"/>
        <v/>
      </c>
      <c r="AP1888" s="9" t="str">
        <f t="shared" si="597"/>
        <v>GO2A火2</v>
      </c>
      <c r="AQ1888" s="9">
        <f t="shared" si="598"/>
        <v>0.5</v>
      </c>
      <c r="AR1888" s="11" t="str">
        <f t="shared" si="599"/>
        <v>中村火2</v>
      </c>
      <c r="AS1888" s="11">
        <f t="shared" si="605"/>
        <v>0.25</v>
      </c>
      <c r="AT1888">
        <v>2</v>
      </c>
      <c r="AU1888" s="12">
        <f t="shared" si="600"/>
        <v>10</v>
      </c>
      <c r="AV1888" s="13" t="str">
        <f t="shared" si="601"/>
        <v>1307火2</v>
      </c>
      <c r="AW1888" s="13">
        <f t="shared" si="602"/>
        <v>0.25</v>
      </c>
      <c r="AX1888" s="18" t="str">
        <f t="shared" si="603"/>
        <v>GO2ANCGO2A火21307</v>
      </c>
      <c r="AY1888" s="18">
        <f t="shared" si="604"/>
        <v>10</v>
      </c>
      <c r="AZ1888"/>
    </row>
    <row r="1889" spans="1:52" x14ac:dyDescent="0.15">
      <c r="A1889" s="1">
        <f t="shared" si="587"/>
        <v>1</v>
      </c>
      <c r="B1889" s="1" t="str">
        <f t="shared" si="588"/>
        <v>編成</v>
      </c>
      <c r="C1889" t="s">
        <v>3948</v>
      </c>
      <c r="D1889" s="1" t="str">
        <f>VLOOKUP($C1889,クラス一覧!$A:$J,10,FALSE)</f>
        <v>ゲーム</v>
      </c>
      <c r="E1889" s="1">
        <f>VLOOKUP($C1889,クラス一覧!$A:$J,8,FALSE)</f>
        <v>1</v>
      </c>
      <c r="F1889" s="1" t="str">
        <f>VLOOKUP($C1889,クラス一覧!$A:$J,9,FALSE)</f>
        <v>小川</v>
      </c>
      <c r="G1889" s="1" t="str">
        <f>VLOOKUP($H1889,科目一覧!$A:$G,3,FALSE)</f>
        <v>英会話</v>
      </c>
      <c r="H1889" t="s">
        <v>2848</v>
      </c>
      <c r="I1889" s="1" t="str">
        <f>VLOOKUP($H1889,科目一覧!$A:$G,7,FALSE)</f>
        <v>納谷</v>
      </c>
      <c r="J1889" s="1" t="str">
        <f>VLOOKUP($I1889,教員一覧!$A:$D,2,FALSE)</f>
        <v>教務</v>
      </c>
      <c r="K1889" s="1" t="str">
        <f>VLOOKUP($I1889,教員一覧!$A:$D,3,FALSE)</f>
        <v>　</v>
      </c>
      <c r="L1889" s="1" t="str">
        <f>VLOOKUP($I1889,教員一覧!$A:$D,4,FALSE)</f>
        <v>スタッフ</v>
      </c>
      <c r="M1889" t="s">
        <v>3640</v>
      </c>
      <c r="N1889" t="s">
        <v>3789</v>
      </c>
      <c r="O1889" t="s">
        <v>3621</v>
      </c>
      <c r="P1889" t="s">
        <v>12</v>
      </c>
      <c r="Q1889">
        <v>2</v>
      </c>
      <c r="R1889">
        <v>1305</v>
      </c>
      <c r="S1889" s="1" t="str">
        <f>VLOOKUP($R1889,教室一覧!$A:$B,2,FALSE)</f>
        <v>普通教室</v>
      </c>
      <c r="T1889" s="1">
        <f>VLOOKUP($R1889,教室一覧!$A:$C,3,FALSE)</f>
        <v>36</v>
      </c>
      <c r="U1889" s="1" t="str">
        <f>VLOOKUP($R1889,教室一覧!$A:$D,4,FALSE)</f>
        <v>1号館</v>
      </c>
      <c r="V1889" s="1" t="str">
        <f>VLOOKUP($R1889,教室一覧!$A:$E,5,FALSE)</f>
        <v>3F</v>
      </c>
      <c r="W1889"/>
      <c r="X1889"/>
      <c r="Y1889" s="1" t="str">
        <f>VLOOKUP($O1889,教員一覧!$A:$D,2,FALSE)</f>
        <v>英会話</v>
      </c>
      <c r="Z1889" s="1" t="str">
        <f>VLOOKUP($O1889,教員一覧!$A:$D,3,FALSE)</f>
        <v>　</v>
      </c>
      <c r="AA1889" s="1" t="str">
        <f>VLOOKUP($O1889,教員一覧!$A:$D,4,FALSE)</f>
        <v>　</v>
      </c>
      <c r="AB1889" s="1" t="str">
        <f t="shared" si="589"/>
        <v/>
      </c>
      <c r="AC1889" s="14" t="s">
        <v>3640</v>
      </c>
      <c r="AD1889" s="14" t="s">
        <v>163</v>
      </c>
      <c r="AE1889" s="14" t="s">
        <v>3621</v>
      </c>
      <c r="AF1889" s="14" t="s">
        <v>12</v>
      </c>
      <c r="AG1889" s="14">
        <v>2</v>
      </c>
      <c r="AH1889" s="14">
        <v>1305</v>
      </c>
      <c r="AI1889" s="15" t="str">
        <f t="shared" si="590"/>
        <v/>
      </c>
      <c r="AJ1889" s="15" t="str">
        <f t="shared" si="591"/>
        <v/>
      </c>
      <c r="AK1889" s="15" t="str">
        <f t="shared" si="592"/>
        <v/>
      </c>
      <c r="AL1889" s="15" t="str">
        <f t="shared" si="593"/>
        <v/>
      </c>
      <c r="AM1889" s="15" t="str">
        <f t="shared" si="594"/>
        <v/>
      </c>
      <c r="AN1889" s="15" t="str">
        <f t="shared" si="595"/>
        <v/>
      </c>
      <c r="AO1889" s="15" t="str">
        <f t="shared" si="596"/>
        <v/>
      </c>
      <c r="AP1889" s="9" t="str">
        <f t="shared" si="597"/>
        <v>GP1A火2</v>
      </c>
      <c r="AQ1889" s="9">
        <f t="shared" si="598"/>
        <v>0.5</v>
      </c>
      <c r="AR1889" s="11" t="str">
        <f t="shared" si="599"/>
        <v>大場火2</v>
      </c>
      <c r="AS1889" s="11">
        <f t="shared" si="605"/>
        <v>0.25</v>
      </c>
      <c r="AT1889">
        <v>2</v>
      </c>
      <c r="AU1889" s="12">
        <f t="shared" si="600"/>
        <v>0.5</v>
      </c>
      <c r="AV1889" s="13" t="str">
        <f t="shared" si="601"/>
        <v>1305火2</v>
      </c>
      <c r="AW1889" s="13">
        <f t="shared" si="602"/>
        <v>0.25</v>
      </c>
      <c r="AX1889" s="18" t="str">
        <f t="shared" si="603"/>
        <v>GP1AIDGO2A火21305</v>
      </c>
      <c r="AY1889" s="18">
        <f t="shared" si="604"/>
        <v>0.5</v>
      </c>
      <c r="AZ1889"/>
    </row>
    <row r="1890" spans="1:52" x14ac:dyDescent="0.15">
      <c r="A1890" s="1">
        <f t="shared" si="587"/>
        <v>1</v>
      </c>
      <c r="B1890" s="1" t="str">
        <f t="shared" si="588"/>
        <v>編成</v>
      </c>
      <c r="C1890" t="s">
        <v>3949</v>
      </c>
      <c r="D1890" s="1" t="str">
        <f>VLOOKUP($C1890,クラス一覧!$A:$J,10,FALSE)</f>
        <v>ゲーム</v>
      </c>
      <c r="E1890" s="1">
        <f>VLOOKUP($C1890,クラス一覧!$A:$J,8,FALSE)</f>
        <v>1</v>
      </c>
      <c r="F1890" s="1" t="str">
        <f>VLOOKUP($C1890,クラス一覧!$A:$J,9,FALSE)</f>
        <v>小川</v>
      </c>
      <c r="G1890" s="1" t="str">
        <f>VLOOKUP($H1890,科目一覧!$A:$G,3,FALSE)</f>
        <v>英会話</v>
      </c>
      <c r="H1890" t="s">
        <v>2847</v>
      </c>
      <c r="I1890" s="1" t="str">
        <f>VLOOKUP($H1890,科目一覧!$A:$G,7,FALSE)</f>
        <v>納谷</v>
      </c>
      <c r="J1890" s="1" t="str">
        <f>VLOOKUP($I1890,教員一覧!$A:$D,2,FALSE)</f>
        <v>教務</v>
      </c>
      <c r="K1890" s="1" t="str">
        <f>VLOOKUP($I1890,教員一覧!$A:$D,3,FALSE)</f>
        <v>　</v>
      </c>
      <c r="L1890" s="1" t="str">
        <f>VLOOKUP($I1890,教員一覧!$A:$D,4,FALSE)</f>
        <v>スタッフ</v>
      </c>
      <c r="M1890" t="s">
        <v>3646</v>
      </c>
      <c r="N1890" t="s">
        <v>3789</v>
      </c>
      <c r="O1890" t="s">
        <v>3210</v>
      </c>
      <c r="P1890" t="s">
        <v>12</v>
      </c>
      <c r="Q1890">
        <v>2</v>
      </c>
      <c r="R1890">
        <v>1307</v>
      </c>
      <c r="S1890" s="1" t="str">
        <f>VLOOKUP($R1890,教室一覧!$A:$B,2,FALSE)</f>
        <v>普通教室</v>
      </c>
      <c r="T1890" s="1">
        <f>VLOOKUP($R1890,教室一覧!$A:$C,3,FALSE)</f>
        <v>36</v>
      </c>
      <c r="U1890" s="1" t="str">
        <f>VLOOKUP($R1890,教室一覧!$A:$D,4,FALSE)</f>
        <v>1号館</v>
      </c>
      <c r="V1890" s="1" t="str">
        <f>VLOOKUP($R1890,教室一覧!$A:$E,5,FALSE)</f>
        <v>3F</v>
      </c>
      <c r="W1890"/>
      <c r="X1890"/>
      <c r="Y1890" s="1" t="str">
        <f>VLOOKUP($O1890,教員一覧!$A:$D,2,FALSE)</f>
        <v>英会話</v>
      </c>
      <c r="Z1890" s="1" t="str">
        <f>VLOOKUP($O1890,教員一覧!$A:$D,3,FALSE)</f>
        <v>　</v>
      </c>
      <c r="AA1890" s="1" t="str">
        <f>VLOOKUP($O1890,教員一覧!$A:$D,4,FALSE)</f>
        <v>　</v>
      </c>
      <c r="AB1890" s="1" t="str">
        <f t="shared" si="589"/>
        <v/>
      </c>
      <c r="AC1890" s="14" t="s">
        <v>3646</v>
      </c>
      <c r="AD1890" s="14" t="s">
        <v>163</v>
      </c>
      <c r="AE1890" s="14" t="s">
        <v>3210</v>
      </c>
      <c r="AF1890" s="14" t="s">
        <v>12</v>
      </c>
      <c r="AG1890" s="14">
        <v>2</v>
      </c>
      <c r="AH1890" s="14">
        <v>1307</v>
      </c>
      <c r="AI1890" s="15" t="str">
        <f t="shared" si="590"/>
        <v/>
      </c>
      <c r="AJ1890" s="15" t="str">
        <f t="shared" si="591"/>
        <v/>
      </c>
      <c r="AK1890" s="15" t="str">
        <f t="shared" si="592"/>
        <v/>
      </c>
      <c r="AL1890" s="15" t="str">
        <f t="shared" si="593"/>
        <v/>
      </c>
      <c r="AM1890" s="15" t="str">
        <f t="shared" si="594"/>
        <v/>
      </c>
      <c r="AN1890" s="15" t="str">
        <f t="shared" si="595"/>
        <v/>
      </c>
      <c r="AO1890" s="15" t="str">
        <f t="shared" si="596"/>
        <v/>
      </c>
      <c r="AP1890" s="9" t="str">
        <f t="shared" si="597"/>
        <v>GP1A火2</v>
      </c>
      <c r="AQ1890" s="9">
        <f t="shared" si="598"/>
        <v>0.5</v>
      </c>
      <c r="AR1890" s="11" t="str">
        <f t="shared" si="599"/>
        <v>中村火2</v>
      </c>
      <c r="AS1890" s="11">
        <f t="shared" si="605"/>
        <v>0.25</v>
      </c>
      <c r="AT1890">
        <v>2</v>
      </c>
      <c r="AU1890" s="12">
        <f t="shared" si="600"/>
        <v>0.5</v>
      </c>
      <c r="AV1890" s="13" t="str">
        <f t="shared" si="601"/>
        <v>1307火2</v>
      </c>
      <c r="AW1890" s="13">
        <f t="shared" si="602"/>
        <v>0.25</v>
      </c>
      <c r="AX1890" s="18" t="str">
        <f t="shared" si="603"/>
        <v>GP1ANCGO2A火21307</v>
      </c>
      <c r="AY1890" s="18">
        <f t="shared" si="604"/>
        <v>0.5</v>
      </c>
      <c r="AZ1890"/>
    </row>
    <row r="1891" spans="1:52" x14ac:dyDescent="0.15">
      <c r="A1891" s="1">
        <f t="shared" si="587"/>
        <v>2</v>
      </c>
      <c r="B1891" s="1" t="str">
        <f t="shared" si="588"/>
        <v>編成</v>
      </c>
      <c r="C1891" t="s">
        <v>3774</v>
      </c>
      <c r="D1891" s="1" t="str">
        <f>VLOOKUP($C1891,クラス一覧!$A:$J,10,FALSE)</f>
        <v>ゲーム</v>
      </c>
      <c r="E1891" s="1">
        <f>VLOOKUP($C1891,クラス一覧!$A:$J,8,FALSE)</f>
        <v>17</v>
      </c>
      <c r="F1891" s="1" t="str">
        <f>VLOOKUP($C1891,クラス一覧!$A:$J,9,FALSE)</f>
        <v>岩橋</v>
      </c>
      <c r="G1891" s="1" t="str">
        <f>VLOOKUP($H1891,科目一覧!$A:$G,3,FALSE)</f>
        <v>英会話</v>
      </c>
      <c r="H1891" t="s">
        <v>2848</v>
      </c>
      <c r="I1891" s="1" t="str">
        <f>VLOOKUP($H1891,科目一覧!$A:$G,7,FALSE)</f>
        <v>納谷</v>
      </c>
      <c r="J1891" s="1" t="str">
        <f>VLOOKUP($I1891,教員一覧!$A:$D,2,FALSE)</f>
        <v>教務</v>
      </c>
      <c r="K1891" s="1" t="str">
        <f>VLOOKUP($I1891,教員一覧!$A:$D,3,FALSE)</f>
        <v>　</v>
      </c>
      <c r="L1891" s="1" t="str">
        <f>VLOOKUP($I1891,教員一覧!$A:$D,4,FALSE)</f>
        <v>スタッフ</v>
      </c>
      <c r="M1891" t="s">
        <v>3640</v>
      </c>
      <c r="N1891" t="s">
        <v>3789</v>
      </c>
      <c r="O1891" t="s">
        <v>3621</v>
      </c>
      <c r="P1891" t="s">
        <v>12</v>
      </c>
      <c r="Q1891">
        <v>2</v>
      </c>
      <c r="R1891">
        <v>1305</v>
      </c>
      <c r="S1891" s="1" t="str">
        <f>VLOOKUP($R1891,教室一覧!$A:$B,2,FALSE)</f>
        <v>普通教室</v>
      </c>
      <c r="T1891" s="1">
        <f>VLOOKUP($R1891,教室一覧!$A:$C,3,FALSE)</f>
        <v>36</v>
      </c>
      <c r="U1891" s="1" t="str">
        <f>VLOOKUP($R1891,教室一覧!$A:$D,4,FALSE)</f>
        <v>1号館</v>
      </c>
      <c r="V1891" s="1" t="str">
        <f>VLOOKUP($R1891,教室一覧!$A:$E,5,FALSE)</f>
        <v>3F</v>
      </c>
      <c r="W1891"/>
      <c r="X1891"/>
      <c r="Y1891" s="1" t="str">
        <f>VLOOKUP($O1891,教員一覧!$A:$D,2,FALSE)</f>
        <v>英会話</v>
      </c>
      <c r="Z1891" s="1" t="str">
        <f>VLOOKUP($O1891,教員一覧!$A:$D,3,FALSE)</f>
        <v>　</v>
      </c>
      <c r="AA1891" s="1" t="str">
        <f>VLOOKUP($O1891,教員一覧!$A:$D,4,FALSE)</f>
        <v>　</v>
      </c>
      <c r="AB1891" s="1" t="str">
        <f t="shared" si="589"/>
        <v/>
      </c>
      <c r="AC1891" s="14" t="s">
        <v>3640</v>
      </c>
      <c r="AD1891" s="14" t="s">
        <v>163</v>
      </c>
      <c r="AE1891" s="14" t="s">
        <v>3621</v>
      </c>
      <c r="AF1891" s="14" t="s">
        <v>12</v>
      </c>
      <c r="AG1891" s="14">
        <v>2</v>
      </c>
      <c r="AH1891" s="14">
        <v>1305</v>
      </c>
      <c r="AI1891" s="15" t="str">
        <f t="shared" si="590"/>
        <v/>
      </c>
      <c r="AJ1891" s="15" t="str">
        <f t="shared" si="591"/>
        <v/>
      </c>
      <c r="AK1891" s="15" t="str">
        <f t="shared" si="592"/>
        <v/>
      </c>
      <c r="AL1891" s="15" t="str">
        <f t="shared" si="593"/>
        <v/>
      </c>
      <c r="AM1891" s="15" t="str">
        <f t="shared" si="594"/>
        <v/>
      </c>
      <c r="AN1891" s="15" t="str">
        <f t="shared" si="595"/>
        <v/>
      </c>
      <c r="AO1891" s="15" t="str">
        <f t="shared" si="596"/>
        <v/>
      </c>
      <c r="AP1891" s="9" t="str">
        <f t="shared" si="597"/>
        <v>GN2A火2</v>
      </c>
      <c r="AQ1891" s="9">
        <f t="shared" si="598"/>
        <v>0.5</v>
      </c>
      <c r="AR1891" s="11" t="str">
        <f t="shared" si="599"/>
        <v>大場火2</v>
      </c>
      <c r="AS1891" s="11">
        <f t="shared" si="605"/>
        <v>0.25</v>
      </c>
      <c r="AT1891">
        <v>2</v>
      </c>
      <c r="AU1891" s="12">
        <f t="shared" si="600"/>
        <v>8.5</v>
      </c>
      <c r="AV1891" s="13" t="str">
        <f t="shared" si="601"/>
        <v>1305火2</v>
      </c>
      <c r="AW1891" s="13">
        <f t="shared" si="602"/>
        <v>0.25</v>
      </c>
      <c r="AX1891" s="18" t="str">
        <f t="shared" si="603"/>
        <v>GN2AIDGO2A火21305</v>
      </c>
      <c r="AY1891" s="18">
        <f t="shared" si="604"/>
        <v>8.5</v>
      </c>
      <c r="AZ1891"/>
    </row>
    <row r="1892" spans="1:52" x14ac:dyDescent="0.15">
      <c r="A1892" s="1">
        <f t="shared" si="587"/>
        <v>2</v>
      </c>
      <c r="B1892" s="1" t="str">
        <f t="shared" si="588"/>
        <v>編成</v>
      </c>
      <c r="C1892" t="s">
        <v>3774</v>
      </c>
      <c r="D1892" s="1" t="str">
        <f>VLOOKUP($C1892,クラス一覧!$A:$J,10,FALSE)</f>
        <v>ゲーム</v>
      </c>
      <c r="E1892" s="1">
        <f>VLOOKUP($C1892,クラス一覧!$A:$J,8,FALSE)</f>
        <v>17</v>
      </c>
      <c r="F1892" s="1" t="str">
        <f>VLOOKUP($C1892,クラス一覧!$A:$J,9,FALSE)</f>
        <v>岩橋</v>
      </c>
      <c r="G1892" s="1" t="str">
        <f>VLOOKUP($H1892,科目一覧!$A:$G,3,FALSE)</f>
        <v>英会話</v>
      </c>
      <c r="H1892" t="s">
        <v>2847</v>
      </c>
      <c r="I1892" s="1" t="str">
        <f>VLOOKUP($H1892,科目一覧!$A:$G,7,FALSE)</f>
        <v>納谷</v>
      </c>
      <c r="J1892" s="1" t="str">
        <f>VLOOKUP($I1892,教員一覧!$A:$D,2,FALSE)</f>
        <v>教務</v>
      </c>
      <c r="K1892" s="1" t="str">
        <f>VLOOKUP($I1892,教員一覧!$A:$D,3,FALSE)</f>
        <v>　</v>
      </c>
      <c r="L1892" s="1" t="str">
        <f>VLOOKUP($I1892,教員一覧!$A:$D,4,FALSE)</f>
        <v>スタッフ</v>
      </c>
      <c r="M1892" t="s">
        <v>3646</v>
      </c>
      <c r="N1892" t="s">
        <v>3789</v>
      </c>
      <c r="O1892" t="s">
        <v>3210</v>
      </c>
      <c r="P1892" t="s">
        <v>12</v>
      </c>
      <c r="Q1892">
        <v>2</v>
      </c>
      <c r="R1892">
        <v>1307</v>
      </c>
      <c r="S1892" s="1" t="str">
        <f>VLOOKUP($R1892,教室一覧!$A:$B,2,FALSE)</f>
        <v>普通教室</v>
      </c>
      <c r="T1892" s="1">
        <f>VLOOKUP($R1892,教室一覧!$A:$C,3,FALSE)</f>
        <v>36</v>
      </c>
      <c r="U1892" s="1" t="str">
        <f>VLOOKUP($R1892,教室一覧!$A:$D,4,FALSE)</f>
        <v>1号館</v>
      </c>
      <c r="V1892" s="1" t="str">
        <f>VLOOKUP($R1892,教室一覧!$A:$E,5,FALSE)</f>
        <v>3F</v>
      </c>
      <c r="W1892"/>
      <c r="X1892"/>
      <c r="Y1892" s="1" t="str">
        <f>VLOOKUP($O1892,教員一覧!$A:$D,2,FALSE)</f>
        <v>英会話</v>
      </c>
      <c r="Z1892" s="1" t="str">
        <f>VLOOKUP($O1892,教員一覧!$A:$D,3,FALSE)</f>
        <v>　</v>
      </c>
      <c r="AA1892" s="1" t="str">
        <f>VLOOKUP($O1892,教員一覧!$A:$D,4,FALSE)</f>
        <v>　</v>
      </c>
      <c r="AB1892" s="1" t="str">
        <f t="shared" si="589"/>
        <v/>
      </c>
      <c r="AC1892" s="14" t="s">
        <v>3646</v>
      </c>
      <c r="AD1892" s="14" t="s">
        <v>163</v>
      </c>
      <c r="AE1892" s="14" t="s">
        <v>3210</v>
      </c>
      <c r="AF1892" s="14" t="s">
        <v>12</v>
      </c>
      <c r="AG1892" s="14">
        <v>2</v>
      </c>
      <c r="AH1892" s="14">
        <v>1307</v>
      </c>
      <c r="AI1892" s="15" t="str">
        <f t="shared" si="590"/>
        <v/>
      </c>
      <c r="AJ1892" s="15" t="str">
        <f t="shared" si="591"/>
        <v/>
      </c>
      <c r="AK1892" s="15" t="str">
        <f t="shared" si="592"/>
        <v/>
      </c>
      <c r="AL1892" s="15" t="str">
        <f t="shared" si="593"/>
        <v/>
      </c>
      <c r="AM1892" s="15" t="str">
        <f t="shared" si="594"/>
        <v/>
      </c>
      <c r="AN1892" s="15" t="str">
        <f t="shared" si="595"/>
        <v/>
      </c>
      <c r="AO1892" s="15" t="str">
        <f t="shared" si="596"/>
        <v/>
      </c>
      <c r="AP1892" s="9" t="str">
        <f t="shared" si="597"/>
        <v>GN2A火2</v>
      </c>
      <c r="AQ1892" s="9">
        <f t="shared" si="598"/>
        <v>0.5</v>
      </c>
      <c r="AR1892" s="11" t="str">
        <f t="shared" si="599"/>
        <v>中村火2</v>
      </c>
      <c r="AS1892" s="11">
        <f t="shared" si="605"/>
        <v>0.25</v>
      </c>
      <c r="AT1892">
        <v>2</v>
      </c>
      <c r="AU1892" s="12">
        <f t="shared" si="600"/>
        <v>8.5</v>
      </c>
      <c r="AV1892" s="13" t="str">
        <f t="shared" si="601"/>
        <v>1307火2</v>
      </c>
      <c r="AW1892" s="13">
        <f t="shared" si="602"/>
        <v>0.25</v>
      </c>
      <c r="AX1892" s="18" t="str">
        <f t="shared" si="603"/>
        <v>GN2ANCGO2A火21307</v>
      </c>
      <c r="AY1892" s="18">
        <f t="shared" si="604"/>
        <v>8.5</v>
      </c>
      <c r="AZ1892"/>
    </row>
    <row r="1893" spans="1:52" x14ac:dyDescent="0.15">
      <c r="A1893" s="1">
        <f t="shared" si="587"/>
        <v>1</v>
      </c>
      <c r="B1893" s="1" t="str">
        <f t="shared" si="588"/>
        <v>編成</v>
      </c>
      <c r="C1893" t="s">
        <v>3775</v>
      </c>
      <c r="D1893" s="1" t="str">
        <f>VLOOKUP($C1893,クラス一覧!$A:$J,10,FALSE)</f>
        <v>ゲーム</v>
      </c>
      <c r="E1893" s="1">
        <f>VLOOKUP($C1893,クラス一覧!$A:$J,8,FALSE)</f>
        <v>29</v>
      </c>
      <c r="F1893" s="1" t="str">
        <f>VLOOKUP($C1893,クラス一覧!$A:$J,9,FALSE)</f>
        <v>庄司</v>
      </c>
      <c r="G1893" s="1" t="str">
        <f>VLOOKUP($H1893,科目一覧!$A:$G,3,FALSE)</f>
        <v>英会話</v>
      </c>
      <c r="H1893" t="s">
        <v>2844</v>
      </c>
      <c r="I1893" s="1" t="str">
        <f>VLOOKUP($H1893,科目一覧!$A:$G,7,FALSE)</f>
        <v>納谷</v>
      </c>
      <c r="J1893" s="1" t="str">
        <f>VLOOKUP($I1893,教員一覧!$A:$D,2,FALSE)</f>
        <v>教務</v>
      </c>
      <c r="K1893" s="1" t="str">
        <f>VLOOKUP($I1893,教員一覧!$A:$D,3,FALSE)</f>
        <v>　</v>
      </c>
      <c r="L1893" s="1" t="str">
        <f>VLOOKUP($I1893,教員一覧!$A:$D,4,FALSE)</f>
        <v>スタッフ</v>
      </c>
      <c r="M1893" t="s">
        <v>3624</v>
      </c>
      <c r="N1893" t="s">
        <v>3789</v>
      </c>
      <c r="O1893" t="s">
        <v>3967</v>
      </c>
      <c r="P1893" t="s">
        <v>12</v>
      </c>
      <c r="Q1893">
        <v>3</v>
      </c>
      <c r="R1893">
        <v>1305</v>
      </c>
      <c r="S1893" s="1" t="str">
        <f>VLOOKUP($R1893,教室一覧!$A:$B,2,FALSE)</f>
        <v>普通教室</v>
      </c>
      <c r="T1893" s="1">
        <f>VLOOKUP($R1893,教室一覧!$A:$C,3,FALSE)</f>
        <v>36</v>
      </c>
      <c r="U1893" s="1" t="str">
        <f>VLOOKUP($R1893,教室一覧!$A:$D,4,FALSE)</f>
        <v>1号館</v>
      </c>
      <c r="V1893" s="1" t="str">
        <f>VLOOKUP($R1893,教室一覧!$A:$E,5,FALSE)</f>
        <v>3F</v>
      </c>
      <c r="W1893"/>
      <c r="X1893"/>
      <c r="Y1893" s="1" t="str">
        <f>VLOOKUP($O1893,教員一覧!$A:$D,2,FALSE)</f>
        <v>英会話</v>
      </c>
      <c r="Z1893" s="1" t="str">
        <f>VLOOKUP($O1893,教員一覧!$A:$D,3,FALSE)</f>
        <v>　</v>
      </c>
      <c r="AA1893" s="1" t="str">
        <f>VLOOKUP($O1893,教員一覧!$A:$D,4,FALSE)</f>
        <v>　</v>
      </c>
      <c r="AB1893" s="1" t="str">
        <f t="shared" si="589"/>
        <v/>
      </c>
      <c r="AC1893" s="14" t="s">
        <v>3624</v>
      </c>
      <c r="AD1893" s="14" t="s">
        <v>163</v>
      </c>
      <c r="AE1893" s="14" t="s">
        <v>95</v>
      </c>
      <c r="AF1893" s="14" t="s">
        <v>12</v>
      </c>
      <c r="AG1893" s="14">
        <v>3</v>
      </c>
      <c r="AH1893" s="14">
        <v>1305</v>
      </c>
      <c r="AI1893" s="15" t="str">
        <f t="shared" si="590"/>
        <v/>
      </c>
      <c r="AJ1893" s="15" t="str">
        <f t="shared" si="591"/>
        <v/>
      </c>
      <c r="AK1893" s="15" t="str">
        <f t="shared" si="592"/>
        <v/>
      </c>
      <c r="AL1893" s="15" t="str">
        <f t="shared" si="593"/>
        <v/>
      </c>
      <c r="AM1893" s="15" t="str">
        <f t="shared" si="594"/>
        <v/>
      </c>
      <c r="AN1893" s="15" t="str">
        <f t="shared" si="595"/>
        <v/>
      </c>
      <c r="AO1893" s="15" t="str">
        <f t="shared" si="596"/>
        <v/>
      </c>
      <c r="AP1893" s="9" t="str">
        <f t="shared" si="597"/>
        <v>GE1B火3</v>
      </c>
      <c r="AQ1893" s="9">
        <f t="shared" si="598"/>
        <v>0.33333333333333331</v>
      </c>
      <c r="AR1893" s="11" t="str">
        <f t="shared" si="599"/>
        <v>松田火3</v>
      </c>
      <c r="AS1893" s="11">
        <f t="shared" si="605"/>
        <v>0.33333333333333331</v>
      </c>
      <c r="AT1893">
        <v>3</v>
      </c>
      <c r="AU1893" s="12">
        <f t="shared" si="600"/>
        <v>9.6666666666666661</v>
      </c>
      <c r="AV1893" s="13" t="str">
        <f t="shared" si="601"/>
        <v>1305火3</v>
      </c>
      <c r="AW1893" s="13">
        <f t="shared" si="602"/>
        <v>0.33333333333333331</v>
      </c>
      <c r="AX1893" s="18" t="str">
        <f t="shared" si="603"/>
        <v>GE1BIDGE1B火31305</v>
      </c>
      <c r="AY1893" s="18">
        <f t="shared" si="604"/>
        <v>9.6666666666666661</v>
      </c>
      <c r="AZ1893"/>
    </row>
    <row r="1894" spans="1:52" x14ac:dyDescent="0.15">
      <c r="A1894" s="1">
        <f t="shared" si="587"/>
        <v>1</v>
      </c>
      <c r="B1894" s="1" t="str">
        <f t="shared" si="588"/>
        <v>編成</v>
      </c>
      <c r="C1894" t="s">
        <v>3775</v>
      </c>
      <c r="D1894" s="1" t="str">
        <f>VLOOKUP($C1894,クラス一覧!$A:$J,10,FALSE)</f>
        <v>ゲーム</v>
      </c>
      <c r="E1894" s="1">
        <f>VLOOKUP($C1894,クラス一覧!$A:$J,8,FALSE)</f>
        <v>29</v>
      </c>
      <c r="F1894" s="1" t="str">
        <f>VLOOKUP($C1894,クラス一覧!$A:$J,9,FALSE)</f>
        <v>庄司</v>
      </c>
      <c r="G1894" s="1" t="str">
        <f>VLOOKUP($H1894,科目一覧!$A:$G,3,FALSE)</f>
        <v>英会話</v>
      </c>
      <c r="H1894" t="s">
        <v>2843</v>
      </c>
      <c r="I1894" s="1" t="str">
        <f>VLOOKUP($H1894,科目一覧!$A:$G,7,FALSE)</f>
        <v>納谷</v>
      </c>
      <c r="J1894" s="1" t="str">
        <f>VLOOKUP($I1894,教員一覧!$A:$D,2,FALSE)</f>
        <v>教務</v>
      </c>
      <c r="K1894" s="1" t="str">
        <f>VLOOKUP($I1894,教員一覧!$A:$D,3,FALSE)</f>
        <v>　</v>
      </c>
      <c r="L1894" s="1" t="str">
        <f>VLOOKUP($I1894,教員一覧!$A:$D,4,FALSE)</f>
        <v>スタッフ</v>
      </c>
      <c r="M1894" t="s">
        <v>3631</v>
      </c>
      <c r="N1894" t="s">
        <v>3789</v>
      </c>
      <c r="O1894" t="s">
        <v>3632</v>
      </c>
      <c r="P1894" t="s">
        <v>12</v>
      </c>
      <c r="Q1894">
        <v>3</v>
      </c>
      <c r="R1894">
        <v>1308</v>
      </c>
      <c r="S1894" s="1" t="str">
        <f>VLOOKUP($R1894,教室一覧!$A:$B,2,FALSE)</f>
        <v>普通教室</v>
      </c>
      <c r="T1894" s="1">
        <f>VLOOKUP($R1894,教室一覧!$A:$C,3,FALSE)</f>
        <v>36</v>
      </c>
      <c r="U1894" s="1" t="str">
        <f>VLOOKUP($R1894,教室一覧!$A:$D,4,FALSE)</f>
        <v>1号館</v>
      </c>
      <c r="V1894" s="1" t="str">
        <f>VLOOKUP($R1894,教室一覧!$A:$E,5,FALSE)</f>
        <v>3F</v>
      </c>
      <c r="W1894"/>
      <c r="X1894"/>
      <c r="Y1894" s="1" t="str">
        <f>VLOOKUP($O1894,教員一覧!$A:$D,2,FALSE)</f>
        <v>英会話</v>
      </c>
      <c r="Z1894" s="1" t="str">
        <f>VLOOKUP($O1894,教員一覧!$A:$D,3,FALSE)</f>
        <v>　</v>
      </c>
      <c r="AA1894" s="1" t="str">
        <f>VLOOKUP($O1894,教員一覧!$A:$D,4,FALSE)</f>
        <v>　</v>
      </c>
      <c r="AB1894" s="1" t="str">
        <f t="shared" si="589"/>
        <v/>
      </c>
      <c r="AC1894" s="14" t="s">
        <v>3631</v>
      </c>
      <c r="AD1894" s="14" t="s">
        <v>163</v>
      </c>
      <c r="AE1894" s="14" t="s">
        <v>3632</v>
      </c>
      <c r="AF1894" s="14" t="s">
        <v>12</v>
      </c>
      <c r="AG1894" s="14">
        <v>3</v>
      </c>
      <c r="AH1894" s="14">
        <v>1308</v>
      </c>
      <c r="AI1894" s="15" t="str">
        <f t="shared" si="590"/>
        <v/>
      </c>
      <c r="AJ1894" s="15" t="str">
        <f t="shared" si="591"/>
        <v/>
      </c>
      <c r="AK1894" s="15" t="str">
        <f t="shared" si="592"/>
        <v/>
      </c>
      <c r="AL1894" s="15" t="str">
        <f t="shared" si="593"/>
        <v/>
      </c>
      <c r="AM1894" s="15" t="str">
        <f t="shared" si="594"/>
        <v/>
      </c>
      <c r="AN1894" s="15" t="str">
        <f t="shared" si="595"/>
        <v/>
      </c>
      <c r="AO1894" s="15" t="str">
        <f t="shared" si="596"/>
        <v/>
      </c>
      <c r="AP1894" s="9" t="str">
        <f t="shared" si="597"/>
        <v>GE1B火3</v>
      </c>
      <c r="AQ1894" s="9">
        <f t="shared" si="598"/>
        <v>0.33333333333333331</v>
      </c>
      <c r="AR1894" s="11" t="str">
        <f t="shared" si="599"/>
        <v>西田火3</v>
      </c>
      <c r="AS1894" s="11">
        <f t="shared" si="605"/>
        <v>0.33333333333333331</v>
      </c>
      <c r="AT1894">
        <v>3</v>
      </c>
      <c r="AU1894" s="12">
        <f t="shared" si="600"/>
        <v>9.6666666666666661</v>
      </c>
      <c r="AV1894" s="13" t="str">
        <f t="shared" si="601"/>
        <v>1308火3</v>
      </c>
      <c r="AW1894" s="13">
        <f t="shared" si="602"/>
        <v>0.33333333333333331</v>
      </c>
      <c r="AX1894" s="18" t="str">
        <f t="shared" si="603"/>
        <v>GE1BNCGE1C火31308</v>
      </c>
      <c r="AY1894" s="18">
        <f t="shared" si="604"/>
        <v>9.6666666666666661</v>
      </c>
      <c r="AZ1894"/>
    </row>
    <row r="1895" spans="1:52" x14ac:dyDescent="0.15">
      <c r="A1895" s="1">
        <f t="shared" si="587"/>
        <v>1</v>
      </c>
      <c r="B1895" s="1" t="str">
        <f t="shared" si="588"/>
        <v>編成</v>
      </c>
      <c r="C1895" t="s">
        <v>3775</v>
      </c>
      <c r="D1895" s="1" t="str">
        <f>VLOOKUP($C1895,クラス一覧!$A:$J,10,FALSE)</f>
        <v>ゲーム</v>
      </c>
      <c r="E1895" s="1">
        <f>VLOOKUP($C1895,クラス一覧!$A:$J,8,FALSE)</f>
        <v>29</v>
      </c>
      <c r="F1895" s="1" t="str">
        <f>VLOOKUP($C1895,クラス一覧!$A:$J,9,FALSE)</f>
        <v>庄司</v>
      </c>
      <c r="G1895" s="1" t="str">
        <f>VLOOKUP($H1895,科目一覧!$A:$G,3,FALSE)</f>
        <v>英会話</v>
      </c>
      <c r="H1895" t="s">
        <v>2843</v>
      </c>
      <c r="I1895" s="1" t="str">
        <f>VLOOKUP($H1895,科目一覧!$A:$G,7,FALSE)</f>
        <v>納谷</v>
      </c>
      <c r="J1895" s="1" t="str">
        <f>VLOOKUP($I1895,教員一覧!$A:$D,2,FALSE)</f>
        <v>教務</v>
      </c>
      <c r="K1895" s="1" t="str">
        <f>VLOOKUP($I1895,教員一覧!$A:$D,3,FALSE)</f>
        <v>　</v>
      </c>
      <c r="L1895" s="1" t="str">
        <f>VLOOKUP($I1895,教員一覧!$A:$D,4,FALSE)</f>
        <v>スタッフ</v>
      </c>
      <c r="M1895" t="s">
        <v>3633</v>
      </c>
      <c r="N1895" t="s">
        <v>3789</v>
      </c>
      <c r="O1895" t="s">
        <v>3621</v>
      </c>
      <c r="P1895" t="s">
        <v>12</v>
      </c>
      <c r="Q1895">
        <v>3</v>
      </c>
      <c r="R1895">
        <v>1307</v>
      </c>
      <c r="S1895" s="1" t="str">
        <f>VLOOKUP($R1895,教室一覧!$A:$B,2,FALSE)</f>
        <v>普通教室</v>
      </c>
      <c r="T1895" s="1">
        <f>VLOOKUP($R1895,教室一覧!$A:$C,3,FALSE)</f>
        <v>36</v>
      </c>
      <c r="U1895" s="1" t="str">
        <f>VLOOKUP($R1895,教室一覧!$A:$D,4,FALSE)</f>
        <v>1号館</v>
      </c>
      <c r="V1895" s="1" t="str">
        <f>VLOOKUP($R1895,教室一覧!$A:$E,5,FALSE)</f>
        <v>3F</v>
      </c>
      <c r="W1895"/>
      <c r="X1895"/>
      <c r="Y1895" s="1" t="str">
        <f>VLOOKUP($O1895,教員一覧!$A:$D,2,FALSE)</f>
        <v>英会話</v>
      </c>
      <c r="Z1895" s="1" t="str">
        <f>VLOOKUP($O1895,教員一覧!$A:$D,3,FALSE)</f>
        <v>　</v>
      </c>
      <c r="AA1895" s="1" t="str">
        <f>VLOOKUP($O1895,教員一覧!$A:$D,4,FALSE)</f>
        <v>　</v>
      </c>
      <c r="AB1895" s="1" t="str">
        <f t="shared" si="589"/>
        <v/>
      </c>
      <c r="AC1895" s="14" t="s">
        <v>3633</v>
      </c>
      <c r="AD1895" s="14" t="s">
        <v>163</v>
      </c>
      <c r="AE1895" s="14" t="s">
        <v>3621</v>
      </c>
      <c r="AF1895" s="14" t="s">
        <v>12</v>
      </c>
      <c r="AG1895" s="14">
        <v>3</v>
      </c>
      <c r="AH1895" s="14">
        <v>1307</v>
      </c>
      <c r="AI1895" s="15" t="str">
        <f t="shared" si="590"/>
        <v/>
      </c>
      <c r="AJ1895" s="15" t="str">
        <f t="shared" si="591"/>
        <v/>
      </c>
      <c r="AK1895" s="15" t="str">
        <f t="shared" si="592"/>
        <v/>
      </c>
      <c r="AL1895" s="15" t="str">
        <f t="shared" si="593"/>
        <v/>
      </c>
      <c r="AM1895" s="15" t="str">
        <f t="shared" si="594"/>
        <v/>
      </c>
      <c r="AN1895" s="15" t="str">
        <f t="shared" si="595"/>
        <v/>
      </c>
      <c r="AO1895" s="15" t="str">
        <f t="shared" si="596"/>
        <v/>
      </c>
      <c r="AP1895" s="9" t="str">
        <f t="shared" si="597"/>
        <v>GE1B火3</v>
      </c>
      <c r="AQ1895" s="9">
        <f t="shared" si="598"/>
        <v>0.33333333333333331</v>
      </c>
      <c r="AR1895" s="11" t="str">
        <f t="shared" si="599"/>
        <v>大場火3</v>
      </c>
      <c r="AS1895" s="11">
        <f t="shared" si="605"/>
        <v>0.33333333333333331</v>
      </c>
      <c r="AT1895">
        <v>3</v>
      </c>
      <c r="AU1895" s="12">
        <f t="shared" si="600"/>
        <v>9.6666666666666661</v>
      </c>
      <c r="AV1895" s="13" t="str">
        <f t="shared" si="601"/>
        <v>1307火3</v>
      </c>
      <c r="AW1895" s="13">
        <f t="shared" si="602"/>
        <v>0.33333333333333331</v>
      </c>
      <c r="AX1895" s="18" t="str">
        <f t="shared" si="603"/>
        <v>GE1BNCGE1D火31307</v>
      </c>
      <c r="AY1895" s="18">
        <f t="shared" si="604"/>
        <v>9.6666666666666661</v>
      </c>
      <c r="AZ1895"/>
    </row>
    <row r="1896" spans="1:52" x14ac:dyDescent="0.15">
      <c r="A1896" s="1">
        <f t="shared" ref="A1896" si="616">VALUE(LEFT(RIGHT(C1896,2),1))</f>
        <v>1</v>
      </c>
      <c r="B1896" s="1" t="str">
        <f t="shared" ref="B1896" si="617">IF(C1896=M1896,"HR","編成")</f>
        <v>編成</v>
      </c>
      <c r="C1896" t="s">
        <v>3776</v>
      </c>
      <c r="D1896" s="1" t="str">
        <f>VLOOKUP($C1896,クラス一覧!$A:$J,10,FALSE)</f>
        <v>ゲーム</v>
      </c>
      <c r="E1896" s="1">
        <f>VLOOKUP($C1896,クラス一覧!$A:$J,8,FALSE)</f>
        <v>24</v>
      </c>
      <c r="F1896" s="1" t="str">
        <f>VLOOKUP($C1896,クラス一覧!$A:$J,9,FALSE)</f>
        <v>角森</v>
      </c>
      <c r="G1896" s="1" t="str">
        <f>VLOOKUP($H1896,科目一覧!$A:$G,3,FALSE)</f>
        <v>英会話</v>
      </c>
      <c r="H1896" t="s">
        <v>2844</v>
      </c>
      <c r="I1896" s="1" t="str">
        <f>VLOOKUP($H1896,科目一覧!$A:$G,7,FALSE)</f>
        <v>納谷</v>
      </c>
      <c r="J1896" s="1" t="str">
        <f>VLOOKUP($I1896,教員一覧!$A:$D,2,FALSE)</f>
        <v>教務</v>
      </c>
      <c r="K1896" s="1" t="str">
        <f>VLOOKUP($I1896,教員一覧!$A:$D,3,FALSE)</f>
        <v>　</v>
      </c>
      <c r="L1896" s="1" t="str">
        <f>VLOOKUP($I1896,教員一覧!$A:$D,4,FALSE)</f>
        <v>スタッフ</v>
      </c>
      <c r="M1896" t="s">
        <v>3624</v>
      </c>
      <c r="N1896" t="s">
        <v>3789</v>
      </c>
      <c r="O1896" t="s">
        <v>3967</v>
      </c>
      <c r="P1896" t="s">
        <v>12</v>
      </c>
      <c r="Q1896">
        <v>3</v>
      </c>
      <c r="R1896">
        <v>1305</v>
      </c>
      <c r="S1896" s="1" t="str">
        <f>VLOOKUP($R1896,教室一覧!$A:$B,2,FALSE)</f>
        <v>普通教室</v>
      </c>
      <c r="T1896" s="1">
        <f>VLOOKUP($R1896,教室一覧!$A:$C,3,FALSE)</f>
        <v>36</v>
      </c>
      <c r="U1896" s="1" t="str">
        <f>VLOOKUP($R1896,教室一覧!$A:$D,4,FALSE)</f>
        <v>1号館</v>
      </c>
      <c r="V1896" s="1" t="str">
        <f>VLOOKUP($R1896,教室一覧!$A:$E,5,FALSE)</f>
        <v>3F</v>
      </c>
      <c r="W1896"/>
      <c r="X1896"/>
      <c r="Y1896" s="1" t="str">
        <f>VLOOKUP($O1896,教員一覧!$A:$D,2,FALSE)</f>
        <v>英会話</v>
      </c>
      <c r="Z1896" s="1" t="str">
        <f>VLOOKUP($O1896,教員一覧!$A:$D,3,FALSE)</f>
        <v>　</v>
      </c>
      <c r="AA1896" s="1" t="str">
        <f>VLOOKUP($O1896,教員一覧!$A:$D,4,FALSE)</f>
        <v>　</v>
      </c>
      <c r="AB1896" s="1" t="str">
        <f t="shared" ref="AB1896" si="618">IF(O1896=F1896,"担任","")</f>
        <v/>
      </c>
      <c r="AC1896" s="14" t="s">
        <v>3624</v>
      </c>
      <c r="AD1896" s="14" t="s">
        <v>163</v>
      </c>
      <c r="AE1896" s="14" t="s">
        <v>95</v>
      </c>
      <c r="AF1896" s="14" t="s">
        <v>12</v>
      </c>
      <c r="AG1896" s="14">
        <v>3</v>
      </c>
      <c r="AH1896" s="14">
        <v>1305</v>
      </c>
      <c r="AI1896" s="15" t="str">
        <f t="shared" ref="AI1896" si="619">IF(AC1896=M1896,"",M1896&amp;" ")</f>
        <v/>
      </c>
      <c r="AJ1896" s="15" t="str">
        <f t="shared" ref="AJ1896" si="620">IF(AD1896=N1896,"",N1896&amp;" ")</f>
        <v/>
      </c>
      <c r="AK1896" s="15" t="str">
        <f t="shared" ref="AK1896" si="621">IF(AE1896=O1896,"",O1896&amp;" ")</f>
        <v/>
      </c>
      <c r="AL1896" s="15" t="str">
        <f t="shared" ref="AL1896" si="622">IF(AF1896=P1896,"",P1896&amp;" ")</f>
        <v/>
      </c>
      <c r="AM1896" s="15" t="str">
        <f t="shared" ref="AM1896" si="623">IF(AG1896=Q1896,"",Q1896&amp;" ")</f>
        <v/>
      </c>
      <c r="AN1896" s="15" t="str">
        <f t="shared" ref="AN1896" si="624">IF(AH1896=R1896,"",R1896&amp;" ")</f>
        <v/>
      </c>
      <c r="AO1896" s="15" t="str">
        <f t="shared" ref="AO1896" si="625">AI1896&amp;AJ1896&amp;AK1896&amp;AL1896&amp;AM1896&amp;AN1896</f>
        <v/>
      </c>
      <c r="AP1896" s="9" t="str">
        <f t="shared" si="597"/>
        <v>GE1D火3</v>
      </c>
      <c r="AQ1896" s="9">
        <f t="shared" si="598"/>
        <v>0.33333333333333331</v>
      </c>
      <c r="AR1896" s="11" t="str">
        <f t="shared" si="599"/>
        <v>松田火3</v>
      </c>
      <c r="AS1896" s="11">
        <f t="shared" si="605"/>
        <v>0.33333333333333331</v>
      </c>
      <c r="AT1896">
        <v>3</v>
      </c>
      <c r="AU1896" s="12">
        <f t="shared" si="600"/>
        <v>8</v>
      </c>
      <c r="AV1896" s="13" t="str">
        <f t="shared" si="601"/>
        <v>1305火3</v>
      </c>
      <c r="AW1896" s="13">
        <f t="shared" si="602"/>
        <v>0.33333333333333331</v>
      </c>
      <c r="AX1896" s="18" t="str">
        <f t="shared" si="603"/>
        <v>GE1DIDGE1B火31305</v>
      </c>
      <c r="AY1896" s="18">
        <f t="shared" si="604"/>
        <v>8</v>
      </c>
      <c r="AZ1896"/>
    </row>
    <row r="1897" spans="1:52" x14ac:dyDescent="0.15">
      <c r="A1897" s="1">
        <f t="shared" si="587"/>
        <v>1</v>
      </c>
      <c r="B1897" s="1" t="str">
        <f t="shared" si="588"/>
        <v>編成</v>
      </c>
      <c r="C1897" t="s">
        <v>3947</v>
      </c>
      <c r="D1897" s="1" t="str">
        <f>VLOOKUP($C1897,クラス一覧!$A:$J,10,FALSE)</f>
        <v>ゲーム</v>
      </c>
      <c r="E1897" s="1">
        <f>VLOOKUP($C1897,クラス一覧!$A:$J,8,FALSE)</f>
        <v>22</v>
      </c>
      <c r="F1897" s="1" t="str">
        <f>VLOOKUP($C1897,クラス一覧!$A:$J,9,FALSE)</f>
        <v>高祖</v>
      </c>
      <c r="G1897" s="1" t="str">
        <f>VLOOKUP($H1897,科目一覧!$A:$G,3,FALSE)</f>
        <v>英会話</v>
      </c>
      <c r="H1897" t="s">
        <v>2844</v>
      </c>
      <c r="I1897" s="1" t="str">
        <f>VLOOKUP($H1897,科目一覧!$A:$G,7,FALSE)</f>
        <v>納谷</v>
      </c>
      <c r="J1897" s="1" t="str">
        <f>VLOOKUP($I1897,教員一覧!$A:$D,2,FALSE)</f>
        <v>教務</v>
      </c>
      <c r="K1897" s="1" t="str">
        <f>VLOOKUP($I1897,教員一覧!$A:$D,3,FALSE)</f>
        <v>　</v>
      </c>
      <c r="L1897" s="1" t="str">
        <f>VLOOKUP($I1897,教員一覧!$A:$D,4,FALSE)</f>
        <v>スタッフ</v>
      </c>
      <c r="M1897" t="s">
        <v>3624</v>
      </c>
      <c r="N1897" t="s">
        <v>3789</v>
      </c>
      <c r="O1897" t="s">
        <v>3967</v>
      </c>
      <c r="P1897" t="s">
        <v>12</v>
      </c>
      <c r="Q1897">
        <v>3</v>
      </c>
      <c r="R1897">
        <v>1305</v>
      </c>
      <c r="S1897" s="1" t="str">
        <f>VLOOKUP($R1897,教室一覧!$A:$B,2,FALSE)</f>
        <v>普通教室</v>
      </c>
      <c r="T1897" s="1">
        <f>VLOOKUP($R1897,教室一覧!$A:$C,3,FALSE)</f>
        <v>36</v>
      </c>
      <c r="U1897" s="1" t="str">
        <f>VLOOKUP($R1897,教室一覧!$A:$D,4,FALSE)</f>
        <v>1号館</v>
      </c>
      <c r="V1897" s="1" t="str">
        <f>VLOOKUP($R1897,教室一覧!$A:$E,5,FALSE)</f>
        <v>3F</v>
      </c>
      <c r="W1897"/>
      <c r="X1897"/>
      <c r="Y1897" s="1" t="str">
        <f>VLOOKUP($O1897,教員一覧!$A:$D,2,FALSE)</f>
        <v>英会話</v>
      </c>
      <c r="Z1897" s="1" t="str">
        <f>VLOOKUP($O1897,教員一覧!$A:$D,3,FALSE)</f>
        <v>　</v>
      </c>
      <c r="AA1897" s="1" t="str">
        <f>VLOOKUP($O1897,教員一覧!$A:$D,4,FALSE)</f>
        <v>　</v>
      </c>
      <c r="AB1897" s="1" t="str">
        <f t="shared" si="589"/>
        <v/>
      </c>
      <c r="AC1897" s="14" t="s">
        <v>3624</v>
      </c>
      <c r="AD1897" s="14" t="s">
        <v>163</v>
      </c>
      <c r="AE1897" s="14" t="s">
        <v>95</v>
      </c>
      <c r="AF1897" s="14" t="s">
        <v>12</v>
      </c>
      <c r="AG1897" s="14">
        <v>3</v>
      </c>
      <c r="AH1897" s="14">
        <v>1305</v>
      </c>
      <c r="AI1897" s="15" t="str">
        <f t="shared" si="590"/>
        <v/>
      </c>
      <c r="AJ1897" s="15" t="str">
        <f t="shared" si="591"/>
        <v/>
      </c>
      <c r="AK1897" s="15" t="str">
        <f t="shared" si="592"/>
        <v/>
      </c>
      <c r="AL1897" s="15" t="str">
        <f t="shared" si="593"/>
        <v/>
      </c>
      <c r="AM1897" s="15" t="str">
        <f t="shared" si="594"/>
        <v/>
      </c>
      <c r="AN1897" s="15" t="str">
        <f t="shared" si="595"/>
        <v/>
      </c>
      <c r="AO1897" s="15" t="str">
        <f t="shared" si="596"/>
        <v/>
      </c>
      <c r="AP1897" s="9" t="str">
        <f t="shared" si="597"/>
        <v>GE1E火3</v>
      </c>
      <c r="AQ1897" s="9">
        <f t="shared" si="598"/>
        <v>0.33333333333333331</v>
      </c>
      <c r="AR1897" s="11" t="str">
        <f t="shared" si="599"/>
        <v>松田火3</v>
      </c>
      <c r="AS1897" s="11">
        <f t="shared" si="605"/>
        <v>0.33333333333333331</v>
      </c>
      <c r="AT1897">
        <v>3</v>
      </c>
      <c r="AU1897" s="12">
        <f t="shared" si="600"/>
        <v>7.333333333333333</v>
      </c>
      <c r="AV1897" s="13" t="str">
        <f t="shared" si="601"/>
        <v>1305火3</v>
      </c>
      <c r="AW1897" s="13">
        <f t="shared" si="602"/>
        <v>0.33333333333333331</v>
      </c>
      <c r="AX1897" s="18" t="str">
        <f t="shared" si="603"/>
        <v>GE1EIDGE1B火31305</v>
      </c>
      <c r="AY1897" s="18">
        <f t="shared" si="604"/>
        <v>7.333333333333333</v>
      </c>
      <c r="AZ1897"/>
    </row>
    <row r="1898" spans="1:52" x14ac:dyDescent="0.15">
      <c r="A1898" s="1">
        <f t="shared" ref="A1898:A1899" si="626">VALUE(LEFT(RIGHT(C1898,2),1))</f>
        <v>1</v>
      </c>
      <c r="B1898" s="1" t="str">
        <f t="shared" ref="B1898:B1899" si="627">IF(C1898=M1898,"HR","編成")</f>
        <v>編成</v>
      </c>
      <c r="C1898" t="s">
        <v>3776</v>
      </c>
      <c r="D1898" s="1" t="str">
        <f>VLOOKUP($C1898,クラス一覧!$A:$J,10,FALSE)</f>
        <v>ゲーム</v>
      </c>
      <c r="E1898" s="1">
        <f>VLOOKUP($C1898,クラス一覧!$A:$J,8,FALSE)</f>
        <v>24</v>
      </c>
      <c r="F1898" s="1" t="str">
        <f>VLOOKUP($C1898,クラス一覧!$A:$J,9,FALSE)</f>
        <v>角森</v>
      </c>
      <c r="G1898" s="1" t="str">
        <f>VLOOKUP($H1898,科目一覧!$A:$G,3,FALSE)</f>
        <v>英会話</v>
      </c>
      <c r="H1898" t="s">
        <v>2843</v>
      </c>
      <c r="I1898" s="1" t="str">
        <f>VLOOKUP($H1898,科目一覧!$A:$G,7,FALSE)</f>
        <v>納谷</v>
      </c>
      <c r="J1898" s="1" t="str">
        <f>VLOOKUP($I1898,教員一覧!$A:$D,2,FALSE)</f>
        <v>教務</v>
      </c>
      <c r="K1898" s="1" t="str">
        <f>VLOOKUP($I1898,教員一覧!$A:$D,3,FALSE)</f>
        <v>　</v>
      </c>
      <c r="L1898" s="1" t="str">
        <f>VLOOKUP($I1898,教員一覧!$A:$D,4,FALSE)</f>
        <v>スタッフ</v>
      </c>
      <c r="M1898" t="s">
        <v>3631</v>
      </c>
      <c r="N1898" t="s">
        <v>3789</v>
      </c>
      <c r="O1898" t="s">
        <v>3632</v>
      </c>
      <c r="P1898" t="s">
        <v>12</v>
      </c>
      <c r="Q1898">
        <v>3</v>
      </c>
      <c r="R1898">
        <v>1308</v>
      </c>
      <c r="S1898" s="1" t="str">
        <f>VLOOKUP($R1898,教室一覧!$A:$B,2,FALSE)</f>
        <v>普通教室</v>
      </c>
      <c r="T1898" s="1">
        <f>VLOOKUP($R1898,教室一覧!$A:$C,3,FALSE)</f>
        <v>36</v>
      </c>
      <c r="U1898" s="1" t="str">
        <f>VLOOKUP($R1898,教室一覧!$A:$D,4,FALSE)</f>
        <v>1号館</v>
      </c>
      <c r="V1898" s="1" t="str">
        <f>VLOOKUP($R1898,教室一覧!$A:$E,5,FALSE)</f>
        <v>3F</v>
      </c>
      <c r="W1898"/>
      <c r="X1898"/>
      <c r="Y1898" s="1" t="str">
        <f>VLOOKUP($O1898,教員一覧!$A:$D,2,FALSE)</f>
        <v>英会話</v>
      </c>
      <c r="Z1898" s="1" t="str">
        <f>VLOOKUP($O1898,教員一覧!$A:$D,3,FALSE)</f>
        <v>　</v>
      </c>
      <c r="AA1898" s="1" t="str">
        <f>VLOOKUP($O1898,教員一覧!$A:$D,4,FALSE)</f>
        <v>　</v>
      </c>
      <c r="AB1898" s="1" t="str">
        <f t="shared" ref="AB1898:AB1899" si="628">IF(O1898=F1898,"担任","")</f>
        <v/>
      </c>
      <c r="AC1898" s="14" t="s">
        <v>3631</v>
      </c>
      <c r="AD1898" s="14" t="s">
        <v>163</v>
      </c>
      <c r="AE1898" s="14" t="s">
        <v>3632</v>
      </c>
      <c r="AF1898" s="14" t="s">
        <v>12</v>
      </c>
      <c r="AG1898" s="14">
        <v>3</v>
      </c>
      <c r="AH1898" s="14">
        <v>1308</v>
      </c>
      <c r="AI1898" s="15" t="str">
        <f t="shared" ref="AI1898:AI1899" si="629">IF(AC1898=M1898,"",M1898&amp;" ")</f>
        <v/>
      </c>
      <c r="AJ1898" s="15" t="str">
        <f t="shared" ref="AJ1898:AJ1899" si="630">IF(AD1898=N1898,"",N1898&amp;" ")</f>
        <v/>
      </c>
      <c r="AK1898" s="15" t="str">
        <f t="shared" ref="AK1898:AK1899" si="631">IF(AE1898=O1898,"",O1898&amp;" ")</f>
        <v/>
      </c>
      <c r="AL1898" s="15" t="str">
        <f t="shared" ref="AL1898:AL1899" si="632">IF(AF1898=P1898,"",P1898&amp;" ")</f>
        <v/>
      </c>
      <c r="AM1898" s="15" t="str">
        <f t="shared" ref="AM1898:AM1899" si="633">IF(AG1898=Q1898,"",Q1898&amp;" ")</f>
        <v/>
      </c>
      <c r="AN1898" s="15" t="str">
        <f t="shared" ref="AN1898:AN1899" si="634">IF(AH1898=R1898,"",R1898&amp;" ")</f>
        <v/>
      </c>
      <c r="AO1898" s="15" t="str">
        <f t="shared" ref="AO1898:AO1899" si="635">AI1898&amp;AJ1898&amp;AK1898&amp;AL1898&amp;AM1898&amp;AN1898</f>
        <v/>
      </c>
      <c r="AP1898" s="9" t="str">
        <f t="shared" si="597"/>
        <v>GE1D火3</v>
      </c>
      <c r="AQ1898" s="9">
        <f t="shared" si="598"/>
        <v>0.33333333333333331</v>
      </c>
      <c r="AR1898" s="11" t="str">
        <f t="shared" si="599"/>
        <v>西田火3</v>
      </c>
      <c r="AS1898" s="11">
        <f t="shared" si="605"/>
        <v>0.33333333333333331</v>
      </c>
      <c r="AT1898">
        <v>3</v>
      </c>
      <c r="AU1898" s="12">
        <f t="shared" si="600"/>
        <v>8</v>
      </c>
      <c r="AV1898" s="13" t="str">
        <f t="shared" si="601"/>
        <v>1308火3</v>
      </c>
      <c r="AW1898" s="13">
        <f t="shared" si="602"/>
        <v>0.33333333333333331</v>
      </c>
      <c r="AX1898" s="18" t="str">
        <f t="shared" si="603"/>
        <v>GE1DNCGE1C火31308</v>
      </c>
      <c r="AY1898" s="18">
        <f t="shared" si="604"/>
        <v>8</v>
      </c>
      <c r="AZ1898"/>
    </row>
    <row r="1899" spans="1:52" x14ac:dyDescent="0.15">
      <c r="A1899" s="1">
        <f t="shared" si="626"/>
        <v>1</v>
      </c>
      <c r="B1899" s="1" t="str">
        <f t="shared" si="627"/>
        <v>編成</v>
      </c>
      <c r="C1899" t="s">
        <v>3776</v>
      </c>
      <c r="D1899" s="1" t="str">
        <f>VLOOKUP($C1899,クラス一覧!$A:$J,10,FALSE)</f>
        <v>ゲーム</v>
      </c>
      <c r="E1899" s="1">
        <f>VLOOKUP($C1899,クラス一覧!$A:$J,8,FALSE)</f>
        <v>24</v>
      </c>
      <c r="F1899" s="1" t="str">
        <f>VLOOKUP($C1899,クラス一覧!$A:$J,9,FALSE)</f>
        <v>角森</v>
      </c>
      <c r="G1899" s="1" t="str">
        <f>VLOOKUP($H1899,科目一覧!$A:$G,3,FALSE)</f>
        <v>英会話</v>
      </c>
      <c r="H1899" t="s">
        <v>2843</v>
      </c>
      <c r="I1899" s="1" t="str">
        <f>VLOOKUP($H1899,科目一覧!$A:$G,7,FALSE)</f>
        <v>納谷</v>
      </c>
      <c r="J1899" s="1" t="str">
        <f>VLOOKUP($I1899,教員一覧!$A:$D,2,FALSE)</f>
        <v>教務</v>
      </c>
      <c r="K1899" s="1" t="str">
        <f>VLOOKUP($I1899,教員一覧!$A:$D,3,FALSE)</f>
        <v>　</v>
      </c>
      <c r="L1899" s="1" t="str">
        <f>VLOOKUP($I1899,教員一覧!$A:$D,4,FALSE)</f>
        <v>スタッフ</v>
      </c>
      <c r="M1899" t="s">
        <v>3633</v>
      </c>
      <c r="N1899" t="s">
        <v>3789</v>
      </c>
      <c r="O1899" t="s">
        <v>3621</v>
      </c>
      <c r="P1899" t="s">
        <v>12</v>
      </c>
      <c r="Q1899">
        <v>3</v>
      </c>
      <c r="R1899">
        <v>1307</v>
      </c>
      <c r="S1899" s="1" t="str">
        <f>VLOOKUP($R1899,教室一覧!$A:$B,2,FALSE)</f>
        <v>普通教室</v>
      </c>
      <c r="T1899" s="1">
        <f>VLOOKUP($R1899,教室一覧!$A:$C,3,FALSE)</f>
        <v>36</v>
      </c>
      <c r="U1899" s="1" t="str">
        <f>VLOOKUP($R1899,教室一覧!$A:$D,4,FALSE)</f>
        <v>1号館</v>
      </c>
      <c r="V1899" s="1" t="str">
        <f>VLOOKUP($R1899,教室一覧!$A:$E,5,FALSE)</f>
        <v>3F</v>
      </c>
      <c r="W1899"/>
      <c r="X1899"/>
      <c r="Y1899" s="1" t="str">
        <f>VLOOKUP($O1899,教員一覧!$A:$D,2,FALSE)</f>
        <v>英会話</v>
      </c>
      <c r="Z1899" s="1" t="str">
        <f>VLOOKUP($O1899,教員一覧!$A:$D,3,FALSE)</f>
        <v>　</v>
      </c>
      <c r="AA1899" s="1" t="str">
        <f>VLOOKUP($O1899,教員一覧!$A:$D,4,FALSE)</f>
        <v>　</v>
      </c>
      <c r="AB1899" s="1" t="str">
        <f t="shared" si="628"/>
        <v/>
      </c>
      <c r="AC1899" s="14" t="s">
        <v>3633</v>
      </c>
      <c r="AD1899" s="14" t="s">
        <v>163</v>
      </c>
      <c r="AE1899" s="14" t="s">
        <v>3621</v>
      </c>
      <c r="AF1899" s="14" t="s">
        <v>12</v>
      </c>
      <c r="AG1899" s="14">
        <v>3</v>
      </c>
      <c r="AH1899" s="14">
        <v>1307</v>
      </c>
      <c r="AI1899" s="15" t="str">
        <f t="shared" si="629"/>
        <v/>
      </c>
      <c r="AJ1899" s="15" t="str">
        <f t="shared" si="630"/>
        <v/>
      </c>
      <c r="AK1899" s="15" t="str">
        <f t="shared" si="631"/>
        <v/>
      </c>
      <c r="AL1899" s="15" t="str">
        <f t="shared" si="632"/>
        <v/>
      </c>
      <c r="AM1899" s="15" t="str">
        <f t="shared" si="633"/>
        <v/>
      </c>
      <c r="AN1899" s="15" t="str">
        <f t="shared" si="634"/>
        <v/>
      </c>
      <c r="AO1899" s="15" t="str">
        <f t="shared" si="635"/>
        <v/>
      </c>
      <c r="AP1899" s="9" t="str">
        <f t="shared" si="597"/>
        <v>GE1D火3</v>
      </c>
      <c r="AQ1899" s="9">
        <f t="shared" si="598"/>
        <v>0.33333333333333331</v>
      </c>
      <c r="AR1899" s="11" t="str">
        <f t="shared" si="599"/>
        <v>大場火3</v>
      </c>
      <c r="AS1899" s="11">
        <f t="shared" si="605"/>
        <v>0.33333333333333331</v>
      </c>
      <c r="AT1899">
        <v>3</v>
      </c>
      <c r="AU1899" s="12">
        <f t="shared" si="600"/>
        <v>8</v>
      </c>
      <c r="AV1899" s="13" t="str">
        <f t="shared" si="601"/>
        <v>1307火3</v>
      </c>
      <c r="AW1899" s="13">
        <f t="shared" si="602"/>
        <v>0.33333333333333331</v>
      </c>
      <c r="AX1899" s="18" t="str">
        <f t="shared" si="603"/>
        <v>GE1DNCGE1D火31307</v>
      </c>
      <c r="AY1899" s="18">
        <f t="shared" si="604"/>
        <v>8</v>
      </c>
      <c r="AZ1899"/>
    </row>
    <row r="1900" spans="1:52" x14ac:dyDescent="0.15">
      <c r="A1900" s="1">
        <f t="shared" si="587"/>
        <v>1</v>
      </c>
      <c r="B1900" s="1" t="str">
        <f t="shared" si="588"/>
        <v>編成</v>
      </c>
      <c r="C1900" t="s">
        <v>3733</v>
      </c>
      <c r="D1900" s="1" t="str">
        <f>VLOOKUP($C1900,クラス一覧!$A:$J,10,FALSE)</f>
        <v>ゲーム</v>
      </c>
      <c r="E1900" s="1">
        <f>VLOOKUP($C1900,クラス一覧!$A:$J,8,FALSE)</f>
        <v>22</v>
      </c>
      <c r="F1900" s="1" t="str">
        <f>VLOOKUP($C1900,クラス一覧!$A:$J,9,FALSE)</f>
        <v>高祖</v>
      </c>
      <c r="G1900" s="1" t="str">
        <f>VLOOKUP($H1900,科目一覧!$A:$G,3,FALSE)</f>
        <v>英会話</v>
      </c>
      <c r="H1900" t="s">
        <v>2843</v>
      </c>
      <c r="I1900" s="1" t="str">
        <f>VLOOKUP($H1900,科目一覧!$A:$G,7,FALSE)</f>
        <v>納谷</v>
      </c>
      <c r="J1900" s="1" t="str">
        <f>VLOOKUP($I1900,教員一覧!$A:$D,2,FALSE)</f>
        <v>教務</v>
      </c>
      <c r="K1900" s="1" t="str">
        <f>VLOOKUP($I1900,教員一覧!$A:$D,3,FALSE)</f>
        <v>　</v>
      </c>
      <c r="L1900" s="1" t="str">
        <f>VLOOKUP($I1900,教員一覧!$A:$D,4,FALSE)</f>
        <v>スタッフ</v>
      </c>
      <c r="M1900" t="s">
        <v>3631</v>
      </c>
      <c r="N1900" t="s">
        <v>3789</v>
      </c>
      <c r="O1900" t="s">
        <v>3632</v>
      </c>
      <c r="P1900" t="s">
        <v>12</v>
      </c>
      <c r="Q1900">
        <v>3</v>
      </c>
      <c r="R1900">
        <v>1308</v>
      </c>
      <c r="S1900" s="1" t="str">
        <f>VLOOKUP($R1900,教室一覧!$A:$B,2,FALSE)</f>
        <v>普通教室</v>
      </c>
      <c r="T1900" s="1">
        <f>VLOOKUP($R1900,教室一覧!$A:$C,3,FALSE)</f>
        <v>36</v>
      </c>
      <c r="U1900" s="1" t="str">
        <f>VLOOKUP($R1900,教室一覧!$A:$D,4,FALSE)</f>
        <v>1号館</v>
      </c>
      <c r="V1900" s="1" t="str">
        <f>VLOOKUP($R1900,教室一覧!$A:$E,5,FALSE)</f>
        <v>3F</v>
      </c>
      <c r="W1900"/>
      <c r="X1900"/>
      <c r="Y1900" s="1" t="str">
        <f>VLOOKUP($O1900,教員一覧!$A:$D,2,FALSE)</f>
        <v>英会話</v>
      </c>
      <c r="Z1900" s="1" t="str">
        <f>VLOOKUP($O1900,教員一覧!$A:$D,3,FALSE)</f>
        <v>　</v>
      </c>
      <c r="AA1900" s="1" t="str">
        <f>VLOOKUP($O1900,教員一覧!$A:$D,4,FALSE)</f>
        <v>　</v>
      </c>
      <c r="AB1900" s="1" t="str">
        <f t="shared" si="589"/>
        <v/>
      </c>
      <c r="AC1900" s="14" t="s">
        <v>3631</v>
      </c>
      <c r="AD1900" s="14" t="s">
        <v>163</v>
      </c>
      <c r="AE1900" s="14" t="s">
        <v>3632</v>
      </c>
      <c r="AF1900" s="14" t="s">
        <v>12</v>
      </c>
      <c r="AG1900" s="14">
        <v>3</v>
      </c>
      <c r="AH1900" s="14">
        <v>1308</v>
      </c>
      <c r="AI1900" s="15" t="str">
        <f t="shared" si="590"/>
        <v/>
      </c>
      <c r="AJ1900" s="15" t="str">
        <f t="shared" si="591"/>
        <v/>
      </c>
      <c r="AK1900" s="15" t="str">
        <f t="shared" si="592"/>
        <v/>
      </c>
      <c r="AL1900" s="15" t="str">
        <f t="shared" si="593"/>
        <v/>
      </c>
      <c r="AM1900" s="15" t="str">
        <f t="shared" si="594"/>
        <v/>
      </c>
      <c r="AN1900" s="15" t="str">
        <f t="shared" si="595"/>
        <v/>
      </c>
      <c r="AO1900" s="15" t="str">
        <f t="shared" si="596"/>
        <v/>
      </c>
      <c r="AP1900" s="9" t="str">
        <f t="shared" si="597"/>
        <v>GE1E火3</v>
      </c>
      <c r="AQ1900" s="9">
        <f t="shared" si="598"/>
        <v>0.33333333333333331</v>
      </c>
      <c r="AR1900" s="11" t="str">
        <f t="shared" si="599"/>
        <v>西田火3</v>
      </c>
      <c r="AS1900" s="11">
        <f t="shared" si="605"/>
        <v>0.33333333333333331</v>
      </c>
      <c r="AT1900">
        <v>3</v>
      </c>
      <c r="AU1900" s="12">
        <f t="shared" si="600"/>
        <v>7.333333333333333</v>
      </c>
      <c r="AV1900" s="13" t="str">
        <f t="shared" si="601"/>
        <v>1308火3</v>
      </c>
      <c r="AW1900" s="13">
        <f t="shared" si="602"/>
        <v>0.33333333333333331</v>
      </c>
      <c r="AX1900" s="18" t="str">
        <f t="shared" si="603"/>
        <v>GE1ENCGE1C火31308</v>
      </c>
      <c r="AY1900" s="18">
        <f t="shared" si="604"/>
        <v>7.333333333333333</v>
      </c>
      <c r="AZ1900"/>
    </row>
    <row r="1901" spans="1:52" x14ac:dyDescent="0.15">
      <c r="A1901" s="1">
        <f t="shared" si="587"/>
        <v>1</v>
      </c>
      <c r="B1901" s="1" t="str">
        <f t="shared" si="588"/>
        <v>編成</v>
      </c>
      <c r="C1901" t="s">
        <v>3733</v>
      </c>
      <c r="D1901" s="1" t="str">
        <f>VLOOKUP($C1901,クラス一覧!$A:$J,10,FALSE)</f>
        <v>ゲーム</v>
      </c>
      <c r="E1901" s="1">
        <f>VLOOKUP($C1901,クラス一覧!$A:$J,8,FALSE)</f>
        <v>22</v>
      </c>
      <c r="F1901" s="1" t="str">
        <f>VLOOKUP($C1901,クラス一覧!$A:$J,9,FALSE)</f>
        <v>高祖</v>
      </c>
      <c r="G1901" s="1" t="str">
        <f>VLOOKUP($H1901,科目一覧!$A:$G,3,FALSE)</f>
        <v>英会話</v>
      </c>
      <c r="H1901" t="s">
        <v>2843</v>
      </c>
      <c r="I1901" s="1" t="str">
        <f>VLOOKUP($H1901,科目一覧!$A:$G,7,FALSE)</f>
        <v>納谷</v>
      </c>
      <c r="J1901" s="1" t="str">
        <f>VLOOKUP($I1901,教員一覧!$A:$D,2,FALSE)</f>
        <v>教務</v>
      </c>
      <c r="K1901" s="1" t="str">
        <f>VLOOKUP($I1901,教員一覧!$A:$D,3,FALSE)</f>
        <v>　</v>
      </c>
      <c r="L1901" s="1" t="str">
        <f>VLOOKUP($I1901,教員一覧!$A:$D,4,FALSE)</f>
        <v>スタッフ</v>
      </c>
      <c r="M1901" t="s">
        <v>3633</v>
      </c>
      <c r="N1901" t="s">
        <v>3789</v>
      </c>
      <c r="O1901" t="s">
        <v>3621</v>
      </c>
      <c r="P1901" t="s">
        <v>12</v>
      </c>
      <c r="Q1901">
        <v>3</v>
      </c>
      <c r="R1901">
        <v>1307</v>
      </c>
      <c r="S1901" s="1" t="str">
        <f>VLOOKUP($R1901,教室一覧!$A:$B,2,FALSE)</f>
        <v>普通教室</v>
      </c>
      <c r="T1901" s="1">
        <f>VLOOKUP($R1901,教室一覧!$A:$C,3,FALSE)</f>
        <v>36</v>
      </c>
      <c r="U1901" s="1" t="str">
        <f>VLOOKUP($R1901,教室一覧!$A:$D,4,FALSE)</f>
        <v>1号館</v>
      </c>
      <c r="V1901" s="1" t="str">
        <f>VLOOKUP($R1901,教室一覧!$A:$E,5,FALSE)</f>
        <v>3F</v>
      </c>
      <c r="W1901"/>
      <c r="X1901"/>
      <c r="Y1901" s="1" t="str">
        <f>VLOOKUP($O1901,教員一覧!$A:$D,2,FALSE)</f>
        <v>英会話</v>
      </c>
      <c r="Z1901" s="1" t="str">
        <f>VLOOKUP($O1901,教員一覧!$A:$D,3,FALSE)</f>
        <v>　</v>
      </c>
      <c r="AA1901" s="1" t="str">
        <f>VLOOKUP($O1901,教員一覧!$A:$D,4,FALSE)</f>
        <v>　</v>
      </c>
      <c r="AB1901" s="1" t="str">
        <f t="shared" si="589"/>
        <v/>
      </c>
      <c r="AC1901" s="14" t="s">
        <v>3633</v>
      </c>
      <c r="AD1901" s="14" t="s">
        <v>163</v>
      </c>
      <c r="AE1901" s="14" t="s">
        <v>3621</v>
      </c>
      <c r="AF1901" s="14" t="s">
        <v>12</v>
      </c>
      <c r="AG1901" s="14">
        <v>3</v>
      </c>
      <c r="AH1901" s="14">
        <v>1307</v>
      </c>
      <c r="AI1901" s="15" t="str">
        <f t="shared" si="590"/>
        <v/>
      </c>
      <c r="AJ1901" s="15" t="str">
        <f t="shared" si="591"/>
        <v/>
      </c>
      <c r="AK1901" s="15" t="str">
        <f t="shared" si="592"/>
        <v/>
      </c>
      <c r="AL1901" s="15" t="str">
        <f t="shared" si="593"/>
        <v/>
      </c>
      <c r="AM1901" s="15" t="str">
        <f t="shared" si="594"/>
        <v/>
      </c>
      <c r="AN1901" s="15" t="str">
        <f t="shared" si="595"/>
        <v/>
      </c>
      <c r="AO1901" s="15" t="str">
        <f t="shared" si="596"/>
        <v/>
      </c>
      <c r="AP1901" s="9" t="str">
        <f t="shared" si="597"/>
        <v>GE1E火3</v>
      </c>
      <c r="AQ1901" s="9">
        <f t="shared" si="598"/>
        <v>0.33333333333333331</v>
      </c>
      <c r="AR1901" s="11" t="str">
        <f t="shared" si="599"/>
        <v>大場火3</v>
      </c>
      <c r="AS1901" s="11">
        <f t="shared" si="605"/>
        <v>0.33333333333333331</v>
      </c>
      <c r="AT1901">
        <v>3</v>
      </c>
      <c r="AU1901" s="12">
        <f t="shared" si="600"/>
        <v>7.333333333333333</v>
      </c>
      <c r="AV1901" s="13" t="str">
        <f t="shared" si="601"/>
        <v>1307火3</v>
      </c>
      <c r="AW1901" s="13">
        <f t="shared" si="602"/>
        <v>0.33333333333333331</v>
      </c>
      <c r="AX1901" s="18" t="str">
        <f t="shared" si="603"/>
        <v>GE1ENCGE1D火31307</v>
      </c>
      <c r="AY1901" s="18">
        <f t="shared" si="604"/>
        <v>7.333333333333333</v>
      </c>
      <c r="AZ1901"/>
    </row>
    <row r="1902" spans="1:52" x14ac:dyDescent="0.15">
      <c r="A1902" s="1">
        <f t="shared" si="587"/>
        <v>1</v>
      </c>
      <c r="B1902" s="1" t="str">
        <f t="shared" si="588"/>
        <v>編成</v>
      </c>
      <c r="C1902" t="s">
        <v>3755</v>
      </c>
      <c r="D1902" s="1" t="str">
        <f>VLOOKUP($C1902,クラス一覧!$A:$J,10,FALSE)</f>
        <v>IT</v>
      </c>
      <c r="E1902" s="1">
        <f>VLOOKUP($C1902,クラス一覧!$A:$J,8,FALSE)</f>
        <v>35</v>
      </c>
      <c r="F1902" s="1" t="str">
        <f>VLOOKUP($C1902,クラス一覧!$A:$J,9,FALSE)</f>
        <v>今井</v>
      </c>
      <c r="G1902" s="1" t="str">
        <f>VLOOKUP($H1902,科目一覧!$A:$G,3,FALSE)</f>
        <v>英会話</v>
      </c>
      <c r="H1902" t="s">
        <v>2844</v>
      </c>
      <c r="I1902" s="1" t="str">
        <f>VLOOKUP($H1902,科目一覧!$A:$G,7,FALSE)</f>
        <v>納谷</v>
      </c>
      <c r="J1902" s="1" t="str">
        <f>VLOOKUP($I1902,教員一覧!$A:$D,2,FALSE)</f>
        <v>教務</v>
      </c>
      <c r="K1902" s="1" t="str">
        <f>VLOOKUP($I1902,教員一覧!$A:$D,3,FALSE)</f>
        <v>　</v>
      </c>
      <c r="L1902" s="1" t="str">
        <f>VLOOKUP($I1902,教員一覧!$A:$D,4,FALSE)</f>
        <v>スタッフ</v>
      </c>
      <c r="M1902" t="s">
        <v>3625</v>
      </c>
      <c r="N1902" t="s">
        <v>3789</v>
      </c>
      <c r="O1902" t="s">
        <v>3621</v>
      </c>
      <c r="P1902" t="s">
        <v>9</v>
      </c>
      <c r="Q1902">
        <v>1</v>
      </c>
      <c r="R1902">
        <v>1305</v>
      </c>
      <c r="S1902" s="1" t="str">
        <f>VLOOKUP($R1902,教室一覧!$A:$B,2,FALSE)</f>
        <v>普通教室</v>
      </c>
      <c r="T1902" s="1">
        <f>VLOOKUP($R1902,教室一覧!$A:$C,3,FALSE)</f>
        <v>36</v>
      </c>
      <c r="U1902" s="1" t="str">
        <f>VLOOKUP($R1902,教室一覧!$A:$D,4,FALSE)</f>
        <v>1号館</v>
      </c>
      <c r="V1902" s="1" t="str">
        <f>VLOOKUP($R1902,教室一覧!$A:$E,5,FALSE)</f>
        <v>3F</v>
      </c>
      <c r="W1902"/>
      <c r="X1902"/>
      <c r="Y1902" s="1" t="str">
        <f>VLOOKUP($O1902,教員一覧!$A:$D,2,FALSE)</f>
        <v>英会話</v>
      </c>
      <c r="Z1902" s="1" t="str">
        <f>VLOOKUP($O1902,教員一覧!$A:$D,3,FALSE)</f>
        <v>　</v>
      </c>
      <c r="AA1902" s="1" t="str">
        <f>VLOOKUP($O1902,教員一覧!$A:$D,4,FALSE)</f>
        <v>　</v>
      </c>
      <c r="AB1902" s="1" t="str">
        <f t="shared" si="589"/>
        <v/>
      </c>
      <c r="AC1902" s="14" t="s">
        <v>3625</v>
      </c>
      <c r="AD1902" s="14" t="s">
        <v>163</v>
      </c>
      <c r="AE1902" s="14" t="s">
        <v>3621</v>
      </c>
      <c r="AF1902" s="14" t="s">
        <v>9</v>
      </c>
      <c r="AG1902" s="14">
        <v>1</v>
      </c>
      <c r="AH1902" s="14">
        <v>1305</v>
      </c>
      <c r="AI1902" s="15" t="str">
        <f t="shared" si="590"/>
        <v/>
      </c>
      <c r="AJ1902" s="15" t="str">
        <f t="shared" si="591"/>
        <v/>
      </c>
      <c r="AK1902" s="15" t="str">
        <f t="shared" si="592"/>
        <v/>
      </c>
      <c r="AL1902" s="15" t="str">
        <f t="shared" si="593"/>
        <v/>
      </c>
      <c r="AM1902" s="15" t="str">
        <f t="shared" si="594"/>
        <v/>
      </c>
      <c r="AN1902" s="15" t="str">
        <f t="shared" si="595"/>
        <v/>
      </c>
      <c r="AO1902" s="15" t="str">
        <f t="shared" si="596"/>
        <v/>
      </c>
      <c r="AP1902" s="9" t="str">
        <f t="shared" si="597"/>
        <v>IE1A月1</v>
      </c>
      <c r="AQ1902" s="9">
        <f t="shared" si="598"/>
        <v>0.33333333333333331</v>
      </c>
      <c r="AR1902" s="11" t="str">
        <f t="shared" si="599"/>
        <v>大場月1</v>
      </c>
      <c r="AS1902" s="11">
        <f t="shared" si="605"/>
        <v>0.16666666666666666</v>
      </c>
      <c r="AT1902">
        <v>3</v>
      </c>
      <c r="AU1902" s="12">
        <f t="shared" si="600"/>
        <v>11.666666666666666</v>
      </c>
      <c r="AV1902" s="13" t="str">
        <f t="shared" si="601"/>
        <v>1305月1</v>
      </c>
      <c r="AW1902" s="13">
        <f t="shared" si="602"/>
        <v>0.16666666666666666</v>
      </c>
      <c r="AX1902" s="18" t="str">
        <f t="shared" si="603"/>
        <v>IE1AIDIT1A月11305</v>
      </c>
      <c r="AY1902" s="18">
        <f t="shared" si="604"/>
        <v>11.666666666666666</v>
      </c>
      <c r="AZ1902"/>
    </row>
    <row r="1903" spans="1:52" x14ac:dyDescent="0.15">
      <c r="A1903" s="1">
        <f t="shared" si="587"/>
        <v>1</v>
      </c>
      <c r="B1903" s="1" t="str">
        <f t="shared" si="588"/>
        <v>編成</v>
      </c>
      <c r="C1903" t="s">
        <v>3755</v>
      </c>
      <c r="D1903" s="1" t="str">
        <f>VLOOKUP($C1903,クラス一覧!$A:$J,10,FALSE)</f>
        <v>IT</v>
      </c>
      <c r="E1903" s="1">
        <f>VLOOKUP($C1903,クラス一覧!$A:$J,8,FALSE)</f>
        <v>35</v>
      </c>
      <c r="F1903" s="1" t="str">
        <f>VLOOKUP($C1903,クラス一覧!$A:$J,9,FALSE)</f>
        <v>今井</v>
      </c>
      <c r="G1903" s="1" t="str">
        <f>VLOOKUP($H1903,科目一覧!$A:$G,3,FALSE)</f>
        <v>英会話</v>
      </c>
      <c r="H1903" t="s">
        <v>2843</v>
      </c>
      <c r="I1903" s="1" t="str">
        <f>VLOOKUP($H1903,科目一覧!$A:$G,7,FALSE)</f>
        <v>納谷</v>
      </c>
      <c r="J1903" s="1" t="str">
        <f>VLOOKUP($I1903,教員一覧!$A:$D,2,FALSE)</f>
        <v>教務</v>
      </c>
      <c r="K1903" s="1" t="str">
        <f>VLOOKUP($I1903,教員一覧!$A:$D,3,FALSE)</f>
        <v>　</v>
      </c>
      <c r="L1903" s="1" t="str">
        <f>VLOOKUP($I1903,教員一覧!$A:$D,4,FALSE)</f>
        <v>スタッフ</v>
      </c>
      <c r="M1903" t="s">
        <v>3634</v>
      </c>
      <c r="N1903" t="s">
        <v>3789</v>
      </c>
      <c r="O1903" t="s">
        <v>3635</v>
      </c>
      <c r="P1903" t="s">
        <v>9</v>
      </c>
      <c r="Q1903">
        <v>1</v>
      </c>
      <c r="R1903">
        <v>1308</v>
      </c>
      <c r="S1903" s="1" t="str">
        <f>VLOOKUP($R1903,教室一覧!$A:$B,2,FALSE)</f>
        <v>普通教室</v>
      </c>
      <c r="T1903" s="1">
        <f>VLOOKUP($R1903,教室一覧!$A:$C,3,FALSE)</f>
        <v>36</v>
      </c>
      <c r="U1903" s="1" t="str">
        <f>VLOOKUP($R1903,教室一覧!$A:$D,4,FALSE)</f>
        <v>1号館</v>
      </c>
      <c r="V1903" s="1" t="str">
        <f>VLOOKUP($R1903,教室一覧!$A:$E,5,FALSE)</f>
        <v>3F</v>
      </c>
      <c r="W1903"/>
      <c r="X1903"/>
      <c r="Y1903" s="1" t="str">
        <f>VLOOKUP($O1903,教員一覧!$A:$D,2,FALSE)</f>
        <v>英会話</v>
      </c>
      <c r="Z1903" s="1" t="str">
        <f>VLOOKUP($O1903,教員一覧!$A:$D,3,FALSE)</f>
        <v>　</v>
      </c>
      <c r="AA1903" s="1" t="str">
        <f>VLOOKUP($O1903,教員一覧!$A:$D,4,FALSE)</f>
        <v>　</v>
      </c>
      <c r="AB1903" s="1" t="str">
        <f t="shared" si="589"/>
        <v/>
      </c>
      <c r="AC1903" s="14" t="s">
        <v>3634</v>
      </c>
      <c r="AD1903" s="14" t="s">
        <v>163</v>
      </c>
      <c r="AE1903" s="14" t="s">
        <v>3635</v>
      </c>
      <c r="AF1903" s="14" t="s">
        <v>9</v>
      </c>
      <c r="AG1903" s="14">
        <v>1</v>
      </c>
      <c r="AH1903" s="14">
        <v>1308</v>
      </c>
      <c r="AI1903" s="15" t="str">
        <f t="shared" si="590"/>
        <v/>
      </c>
      <c r="AJ1903" s="15" t="str">
        <f t="shared" si="591"/>
        <v/>
      </c>
      <c r="AK1903" s="15" t="str">
        <f t="shared" si="592"/>
        <v/>
      </c>
      <c r="AL1903" s="15" t="str">
        <f t="shared" si="593"/>
        <v/>
      </c>
      <c r="AM1903" s="15" t="str">
        <f t="shared" si="594"/>
        <v/>
      </c>
      <c r="AN1903" s="15" t="str">
        <f t="shared" si="595"/>
        <v/>
      </c>
      <c r="AO1903" s="15" t="str">
        <f t="shared" si="596"/>
        <v/>
      </c>
      <c r="AP1903" s="9" t="str">
        <f t="shared" si="597"/>
        <v>IE1A月1</v>
      </c>
      <c r="AQ1903" s="9">
        <f t="shared" si="598"/>
        <v>0.33333333333333331</v>
      </c>
      <c r="AR1903" s="11" t="str">
        <f t="shared" si="599"/>
        <v>徳千代月1</v>
      </c>
      <c r="AS1903" s="11">
        <f t="shared" ref="AS1903:AS1934" si="636">1/COUNTIF($AR:$AR,$AR1903)</f>
        <v>0.16666666666666666</v>
      </c>
      <c r="AT1903">
        <v>3</v>
      </c>
      <c r="AU1903" s="12">
        <f t="shared" si="600"/>
        <v>11.666666666666666</v>
      </c>
      <c r="AV1903" s="13" t="str">
        <f t="shared" si="601"/>
        <v>1308月1</v>
      </c>
      <c r="AW1903" s="13">
        <f t="shared" si="602"/>
        <v>0.16666666666666666</v>
      </c>
      <c r="AX1903" s="18" t="str">
        <f t="shared" si="603"/>
        <v>IE1ANCIT1A月11308</v>
      </c>
      <c r="AY1903" s="18">
        <f t="shared" si="604"/>
        <v>11.666666666666666</v>
      </c>
      <c r="AZ1903"/>
    </row>
    <row r="1904" spans="1:52" x14ac:dyDescent="0.15">
      <c r="A1904" s="1">
        <f t="shared" si="587"/>
        <v>1</v>
      </c>
      <c r="B1904" s="1" t="str">
        <f t="shared" si="588"/>
        <v>編成</v>
      </c>
      <c r="C1904" t="s">
        <v>3755</v>
      </c>
      <c r="D1904" s="1" t="str">
        <f>VLOOKUP($C1904,クラス一覧!$A:$J,10,FALSE)</f>
        <v>IT</v>
      </c>
      <c r="E1904" s="1">
        <f>VLOOKUP($C1904,クラス一覧!$A:$J,8,FALSE)</f>
        <v>35</v>
      </c>
      <c r="F1904" s="1" t="str">
        <f>VLOOKUP($C1904,クラス一覧!$A:$J,9,FALSE)</f>
        <v>今井</v>
      </c>
      <c r="G1904" s="1" t="str">
        <f>VLOOKUP($H1904,科目一覧!$A:$G,3,FALSE)</f>
        <v>英会話</v>
      </c>
      <c r="H1904" t="s">
        <v>2843</v>
      </c>
      <c r="I1904" s="1" t="str">
        <f>VLOOKUP($H1904,科目一覧!$A:$G,7,FALSE)</f>
        <v>納谷</v>
      </c>
      <c r="J1904" s="1" t="str">
        <f>VLOOKUP($I1904,教員一覧!$A:$D,2,FALSE)</f>
        <v>教務</v>
      </c>
      <c r="K1904" s="1" t="str">
        <f>VLOOKUP($I1904,教員一覧!$A:$D,3,FALSE)</f>
        <v>　</v>
      </c>
      <c r="L1904" s="1" t="str">
        <f>VLOOKUP($I1904,教員一覧!$A:$D,4,FALSE)</f>
        <v>スタッフ</v>
      </c>
      <c r="M1904" t="s">
        <v>3636</v>
      </c>
      <c r="N1904" t="s">
        <v>3789</v>
      </c>
      <c r="O1904" t="s">
        <v>3972</v>
      </c>
      <c r="P1904" t="s">
        <v>9</v>
      </c>
      <c r="Q1904">
        <v>1</v>
      </c>
      <c r="R1904">
        <v>1307</v>
      </c>
      <c r="S1904" s="1" t="str">
        <f>VLOOKUP($R1904,教室一覧!$A:$B,2,FALSE)</f>
        <v>普通教室</v>
      </c>
      <c r="T1904" s="1">
        <f>VLOOKUP($R1904,教室一覧!$A:$C,3,FALSE)</f>
        <v>36</v>
      </c>
      <c r="U1904" s="1" t="str">
        <f>VLOOKUP($R1904,教室一覧!$A:$D,4,FALSE)</f>
        <v>1号館</v>
      </c>
      <c r="V1904" s="1" t="str">
        <f>VLOOKUP($R1904,教室一覧!$A:$E,5,FALSE)</f>
        <v>3F</v>
      </c>
      <c r="W1904"/>
      <c r="X1904"/>
      <c r="Y1904" s="1" t="str">
        <f>VLOOKUP($O1904,教員一覧!$A:$D,2,FALSE)</f>
        <v>英会話</v>
      </c>
      <c r="Z1904" s="1" t="str">
        <f>VLOOKUP($O1904,教員一覧!$A:$D,3,FALSE)</f>
        <v>　</v>
      </c>
      <c r="AA1904" s="1" t="str">
        <f>VLOOKUP($O1904,教員一覧!$A:$D,4,FALSE)</f>
        <v>　</v>
      </c>
      <c r="AB1904" s="1" t="str">
        <f t="shared" si="589"/>
        <v/>
      </c>
      <c r="AC1904" s="14" t="s">
        <v>3636</v>
      </c>
      <c r="AD1904" s="14" t="s">
        <v>163</v>
      </c>
      <c r="AE1904" s="14" t="s">
        <v>3971</v>
      </c>
      <c r="AF1904" s="14" t="s">
        <v>9</v>
      </c>
      <c r="AG1904" s="14">
        <v>1</v>
      </c>
      <c r="AH1904" s="14">
        <v>1307</v>
      </c>
      <c r="AI1904" s="15" t="str">
        <f t="shared" si="590"/>
        <v/>
      </c>
      <c r="AJ1904" s="15" t="str">
        <f t="shared" si="591"/>
        <v/>
      </c>
      <c r="AK1904" s="15" t="str">
        <f t="shared" si="592"/>
        <v/>
      </c>
      <c r="AL1904" s="15" t="str">
        <f t="shared" si="593"/>
        <v/>
      </c>
      <c r="AM1904" s="15" t="str">
        <f t="shared" si="594"/>
        <v/>
      </c>
      <c r="AN1904" s="15" t="str">
        <f t="shared" si="595"/>
        <v/>
      </c>
      <c r="AO1904" s="15" t="str">
        <f t="shared" si="596"/>
        <v/>
      </c>
      <c r="AP1904" s="9" t="str">
        <f t="shared" si="597"/>
        <v>IE1A月1</v>
      </c>
      <c r="AQ1904" s="9">
        <f t="shared" si="598"/>
        <v>0.33333333333333331</v>
      </c>
      <c r="AR1904" s="11" t="str">
        <f t="shared" si="599"/>
        <v>萩山月1</v>
      </c>
      <c r="AS1904" s="11">
        <f t="shared" si="636"/>
        <v>0.16666666666666666</v>
      </c>
      <c r="AT1904">
        <v>3</v>
      </c>
      <c r="AU1904" s="12">
        <f t="shared" si="600"/>
        <v>11.666666666666666</v>
      </c>
      <c r="AV1904" s="13" t="str">
        <f t="shared" si="601"/>
        <v>1307月1</v>
      </c>
      <c r="AW1904" s="13">
        <f t="shared" si="602"/>
        <v>0.16666666666666666</v>
      </c>
      <c r="AX1904" s="18" t="str">
        <f t="shared" si="603"/>
        <v>IE1ANCIT1B月11307</v>
      </c>
      <c r="AY1904" s="18">
        <f t="shared" si="604"/>
        <v>11.666666666666666</v>
      </c>
      <c r="AZ1904"/>
    </row>
    <row r="1905" spans="1:52" x14ac:dyDescent="0.15">
      <c r="A1905" s="1">
        <f t="shared" si="587"/>
        <v>1</v>
      </c>
      <c r="B1905" s="1" t="str">
        <f t="shared" si="588"/>
        <v>編成</v>
      </c>
      <c r="C1905" t="s">
        <v>3756</v>
      </c>
      <c r="D1905" s="1" t="str">
        <f>VLOOKUP($C1905,クラス一覧!$A:$J,10,FALSE)</f>
        <v>IT</v>
      </c>
      <c r="E1905" s="1">
        <f>VLOOKUP($C1905,クラス一覧!$A:$J,8,FALSE)</f>
        <v>7</v>
      </c>
      <c r="F1905" s="1" t="str">
        <f>VLOOKUP($C1905,クラス一覧!$A:$J,9,FALSE)</f>
        <v>加藤</v>
      </c>
      <c r="G1905" s="1" t="str">
        <f>VLOOKUP($H1905,科目一覧!$A:$G,3,FALSE)</f>
        <v>英会話</v>
      </c>
      <c r="H1905" t="s">
        <v>2844</v>
      </c>
      <c r="I1905" s="1" t="str">
        <f>VLOOKUP($H1905,科目一覧!$A:$G,7,FALSE)</f>
        <v>納谷</v>
      </c>
      <c r="J1905" s="1" t="str">
        <f>VLOOKUP($I1905,教員一覧!$A:$D,2,FALSE)</f>
        <v>教務</v>
      </c>
      <c r="K1905" s="1" t="str">
        <f>VLOOKUP($I1905,教員一覧!$A:$D,3,FALSE)</f>
        <v>　</v>
      </c>
      <c r="L1905" s="1" t="str">
        <f>VLOOKUP($I1905,教員一覧!$A:$D,4,FALSE)</f>
        <v>スタッフ</v>
      </c>
      <c r="M1905" t="s">
        <v>3625</v>
      </c>
      <c r="N1905" t="s">
        <v>3789</v>
      </c>
      <c r="O1905" t="s">
        <v>3621</v>
      </c>
      <c r="P1905" t="s">
        <v>9</v>
      </c>
      <c r="Q1905">
        <v>1</v>
      </c>
      <c r="R1905">
        <v>1305</v>
      </c>
      <c r="S1905" s="1" t="str">
        <f>VLOOKUP($R1905,教室一覧!$A:$B,2,FALSE)</f>
        <v>普通教室</v>
      </c>
      <c r="T1905" s="1">
        <f>VLOOKUP($R1905,教室一覧!$A:$C,3,FALSE)</f>
        <v>36</v>
      </c>
      <c r="U1905" s="1" t="str">
        <f>VLOOKUP($R1905,教室一覧!$A:$D,4,FALSE)</f>
        <v>1号館</v>
      </c>
      <c r="V1905" s="1" t="str">
        <f>VLOOKUP($R1905,教室一覧!$A:$E,5,FALSE)</f>
        <v>3F</v>
      </c>
      <c r="W1905"/>
      <c r="X1905"/>
      <c r="Y1905" s="1" t="str">
        <f>VLOOKUP($O1905,教員一覧!$A:$D,2,FALSE)</f>
        <v>英会話</v>
      </c>
      <c r="Z1905" s="1" t="str">
        <f>VLOOKUP($O1905,教員一覧!$A:$D,3,FALSE)</f>
        <v>　</v>
      </c>
      <c r="AA1905" s="1" t="str">
        <f>VLOOKUP($O1905,教員一覧!$A:$D,4,FALSE)</f>
        <v>　</v>
      </c>
      <c r="AB1905" s="1" t="str">
        <f t="shared" si="589"/>
        <v/>
      </c>
      <c r="AC1905" s="14" t="s">
        <v>3625</v>
      </c>
      <c r="AD1905" s="14" t="s">
        <v>163</v>
      </c>
      <c r="AE1905" s="14" t="s">
        <v>3621</v>
      </c>
      <c r="AF1905" s="14" t="s">
        <v>9</v>
      </c>
      <c r="AG1905" s="14">
        <v>1</v>
      </c>
      <c r="AH1905" s="14">
        <v>1305</v>
      </c>
      <c r="AI1905" s="15" t="str">
        <f t="shared" si="590"/>
        <v/>
      </c>
      <c r="AJ1905" s="15" t="str">
        <f t="shared" si="591"/>
        <v/>
      </c>
      <c r="AK1905" s="15" t="str">
        <f t="shared" si="592"/>
        <v/>
      </c>
      <c r="AL1905" s="15" t="str">
        <f t="shared" si="593"/>
        <v/>
      </c>
      <c r="AM1905" s="15" t="str">
        <f t="shared" si="594"/>
        <v/>
      </c>
      <c r="AN1905" s="15" t="str">
        <f t="shared" si="595"/>
        <v/>
      </c>
      <c r="AO1905" s="15" t="str">
        <f t="shared" si="596"/>
        <v/>
      </c>
      <c r="AP1905" s="9" t="str">
        <f t="shared" si="597"/>
        <v>IN1A月1</v>
      </c>
      <c r="AQ1905" s="9">
        <f t="shared" si="598"/>
        <v>0.33333333333333331</v>
      </c>
      <c r="AR1905" s="11" t="str">
        <f t="shared" si="599"/>
        <v>大場月1</v>
      </c>
      <c r="AS1905" s="11">
        <f t="shared" si="636"/>
        <v>0.16666666666666666</v>
      </c>
      <c r="AT1905">
        <v>3</v>
      </c>
      <c r="AU1905" s="12">
        <f t="shared" si="600"/>
        <v>2.3333333333333335</v>
      </c>
      <c r="AV1905" s="13" t="str">
        <f t="shared" si="601"/>
        <v>1305月1</v>
      </c>
      <c r="AW1905" s="13">
        <f t="shared" si="602"/>
        <v>0.16666666666666666</v>
      </c>
      <c r="AX1905" s="18" t="str">
        <f t="shared" si="603"/>
        <v>IN1AIDIT1A月11305</v>
      </c>
      <c r="AY1905" s="18">
        <f t="shared" si="604"/>
        <v>2.3333333333333335</v>
      </c>
      <c r="AZ1905"/>
    </row>
    <row r="1906" spans="1:52" x14ac:dyDescent="0.15">
      <c r="A1906" s="1">
        <f t="shared" si="587"/>
        <v>1</v>
      </c>
      <c r="B1906" s="1" t="str">
        <f t="shared" si="588"/>
        <v>編成</v>
      </c>
      <c r="C1906" t="s">
        <v>3756</v>
      </c>
      <c r="D1906" s="1" t="str">
        <f>VLOOKUP($C1906,クラス一覧!$A:$J,10,FALSE)</f>
        <v>IT</v>
      </c>
      <c r="E1906" s="1">
        <f>VLOOKUP($C1906,クラス一覧!$A:$J,8,FALSE)</f>
        <v>7</v>
      </c>
      <c r="F1906" s="1" t="str">
        <f>VLOOKUP($C1906,クラス一覧!$A:$J,9,FALSE)</f>
        <v>加藤</v>
      </c>
      <c r="G1906" s="1" t="str">
        <f>VLOOKUP($H1906,科目一覧!$A:$G,3,FALSE)</f>
        <v>英会話</v>
      </c>
      <c r="H1906" t="s">
        <v>2843</v>
      </c>
      <c r="I1906" s="1" t="str">
        <f>VLOOKUP($H1906,科目一覧!$A:$G,7,FALSE)</f>
        <v>納谷</v>
      </c>
      <c r="J1906" s="1" t="str">
        <f>VLOOKUP($I1906,教員一覧!$A:$D,2,FALSE)</f>
        <v>教務</v>
      </c>
      <c r="K1906" s="1" t="str">
        <f>VLOOKUP($I1906,教員一覧!$A:$D,3,FALSE)</f>
        <v>　</v>
      </c>
      <c r="L1906" s="1" t="str">
        <f>VLOOKUP($I1906,教員一覧!$A:$D,4,FALSE)</f>
        <v>スタッフ</v>
      </c>
      <c r="M1906" t="s">
        <v>3634</v>
      </c>
      <c r="N1906" t="s">
        <v>3789</v>
      </c>
      <c r="O1906" t="s">
        <v>3635</v>
      </c>
      <c r="P1906" t="s">
        <v>9</v>
      </c>
      <c r="Q1906">
        <v>1</v>
      </c>
      <c r="R1906">
        <v>1308</v>
      </c>
      <c r="S1906" s="1" t="str">
        <f>VLOOKUP($R1906,教室一覧!$A:$B,2,FALSE)</f>
        <v>普通教室</v>
      </c>
      <c r="T1906" s="1">
        <f>VLOOKUP($R1906,教室一覧!$A:$C,3,FALSE)</f>
        <v>36</v>
      </c>
      <c r="U1906" s="1" t="str">
        <f>VLOOKUP($R1906,教室一覧!$A:$D,4,FALSE)</f>
        <v>1号館</v>
      </c>
      <c r="V1906" s="1" t="str">
        <f>VLOOKUP($R1906,教室一覧!$A:$E,5,FALSE)</f>
        <v>3F</v>
      </c>
      <c r="W1906"/>
      <c r="X1906"/>
      <c r="Y1906" s="1" t="str">
        <f>VLOOKUP($O1906,教員一覧!$A:$D,2,FALSE)</f>
        <v>英会話</v>
      </c>
      <c r="Z1906" s="1" t="str">
        <f>VLOOKUP($O1906,教員一覧!$A:$D,3,FALSE)</f>
        <v>　</v>
      </c>
      <c r="AA1906" s="1" t="str">
        <f>VLOOKUP($O1906,教員一覧!$A:$D,4,FALSE)</f>
        <v>　</v>
      </c>
      <c r="AB1906" s="1" t="str">
        <f t="shared" si="589"/>
        <v/>
      </c>
      <c r="AC1906" s="14" t="s">
        <v>3634</v>
      </c>
      <c r="AD1906" s="14" t="s">
        <v>163</v>
      </c>
      <c r="AE1906" s="14" t="s">
        <v>3635</v>
      </c>
      <c r="AF1906" s="14" t="s">
        <v>9</v>
      </c>
      <c r="AG1906" s="14">
        <v>1</v>
      </c>
      <c r="AH1906" s="14">
        <v>1308</v>
      </c>
      <c r="AI1906" s="15" t="str">
        <f t="shared" si="590"/>
        <v/>
      </c>
      <c r="AJ1906" s="15" t="str">
        <f t="shared" si="591"/>
        <v/>
      </c>
      <c r="AK1906" s="15" t="str">
        <f t="shared" si="592"/>
        <v/>
      </c>
      <c r="AL1906" s="15" t="str">
        <f t="shared" si="593"/>
        <v/>
      </c>
      <c r="AM1906" s="15" t="str">
        <f t="shared" si="594"/>
        <v/>
      </c>
      <c r="AN1906" s="15" t="str">
        <f t="shared" si="595"/>
        <v/>
      </c>
      <c r="AO1906" s="15" t="str">
        <f t="shared" si="596"/>
        <v/>
      </c>
      <c r="AP1906" s="9" t="str">
        <f t="shared" si="597"/>
        <v>IN1A月1</v>
      </c>
      <c r="AQ1906" s="9">
        <f t="shared" si="598"/>
        <v>0.33333333333333331</v>
      </c>
      <c r="AR1906" s="11" t="str">
        <f t="shared" si="599"/>
        <v>徳千代月1</v>
      </c>
      <c r="AS1906" s="11">
        <f t="shared" si="636"/>
        <v>0.16666666666666666</v>
      </c>
      <c r="AT1906">
        <v>3</v>
      </c>
      <c r="AU1906" s="12">
        <f t="shared" si="600"/>
        <v>2.3333333333333335</v>
      </c>
      <c r="AV1906" s="13" t="str">
        <f t="shared" si="601"/>
        <v>1308月1</v>
      </c>
      <c r="AW1906" s="13">
        <f t="shared" si="602"/>
        <v>0.16666666666666666</v>
      </c>
      <c r="AX1906" s="18" t="str">
        <f t="shared" si="603"/>
        <v>IN1ANCIT1A月11308</v>
      </c>
      <c r="AY1906" s="18">
        <f t="shared" si="604"/>
        <v>2.3333333333333335</v>
      </c>
      <c r="AZ1906"/>
    </row>
    <row r="1907" spans="1:52" x14ac:dyDescent="0.15">
      <c r="A1907" s="1">
        <f t="shared" si="587"/>
        <v>1</v>
      </c>
      <c r="B1907" s="1" t="str">
        <f t="shared" si="588"/>
        <v>編成</v>
      </c>
      <c r="C1907" t="s">
        <v>3756</v>
      </c>
      <c r="D1907" s="1" t="str">
        <f>VLOOKUP($C1907,クラス一覧!$A:$J,10,FALSE)</f>
        <v>IT</v>
      </c>
      <c r="E1907" s="1">
        <f>VLOOKUP($C1907,クラス一覧!$A:$J,8,FALSE)</f>
        <v>7</v>
      </c>
      <c r="F1907" s="1" t="str">
        <f>VLOOKUP($C1907,クラス一覧!$A:$J,9,FALSE)</f>
        <v>加藤</v>
      </c>
      <c r="G1907" s="1" t="str">
        <f>VLOOKUP($H1907,科目一覧!$A:$G,3,FALSE)</f>
        <v>英会話</v>
      </c>
      <c r="H1907" t="s">
        <v>2843</v>
      </c>
      <c r="I1907" s="1" t="str">
        <f>VLOOKUP($H1907,科目一覧!$A:$G,7,FALSE)</f>
        <v>納谷</v>
      </c>
      <c r="J1907" s="1" t="str">
        <f>VLOOKUP($I1907,教員一覧!$A:$D,2,FALSE)</f>
        <v>教務</v>
      </c>
      <c r="K1907" s="1" t="str">
        <f>VLOOKUP($I1907,教員一覧!$A:$D,3,FALSE)</f>
        <v>　</v>
      </c>
      <c r="L1907" s="1" t="str">
        <f>VLOOKUP($I1907,教員一覧!$A:$D,4,FALSE)</f>
        <v>スタッフ</v>
      </c>
      <c r="M1907" t="s">
        <v>3636</v>
      </c>
      <c r="N1907" t="s">
        <v>3789</v>
      </c>
      <c r="O1907" t="s">
        <v>3972</v>
      </c>
      <c r="P1907" t="s">
        <v>9</v>
      </c>
      <c r="Q1907">
        <v>1</v>
      </c>
      <c r="R1907">
        <v>1307</v>
      </c>
      <c r="S1907" s="1" t="str">
        <f>VLOOKUP($R1907,教室一覧!$A:$B,2,FALSE)</f>
        <v>普通教室</v>
      </c>
      <c r="T1907" s="1">
        <f>VLOOKUP($R1907,教室一覧!$A:$C,3,FALSE)</f>
        <v>36</v>
      </c>
      <c r="U1907" s="1" t="str">
        <f>VLOOKUP($R1907,教室一覧!$A:$D,4,FALSE)</f>
        <v>1号館</v>
      </c>
      <c r="V1907" s="1" t="str">
        <f>VLOOKUP($R1907,教室一覧!$A:$E,5,FALSE)</f>
        <v>3F</v>
      </c>
      <c r="W1907"/>
      <c r="X1907"/>
      <c r="Y1907" s="1" t="str">
        <f>VLOOKUP($O1907,教員一覧!$A:$D,2,FALSE)</f>
        <v>英会話</v>
      </c>
      <c r="Z1907" s="1" t="str">
        <f>VLOOKUP($O1907,教員一覧!$A:$D,3,FALSE)</f>
        <v>　</v>
      </c>
      <c r="AA1907" s="1" t="str">
        <f>VLOOKUP($O1907,教員一覧!$A:$D,4,FALSE)</f>
        <v>　</v>
      </c>
      <c r="AB1907" s="1" t="str">
        <f t="shared" si="589"/>
        <v/>
      </c>
      <c r="AC1907" s="14" t="s">
        <v>3636</v>
      </c>
      <c r="AD1907" s="14" t="s">
        <v>163</v>
      </c>
      <c r="AE1907" s="14" t="s">
        <v>3971</v>
      </c>
      <c r="AF1907" s="14" t="s">
        <v>9</v>
      </c>
      <c r="AG1907" s="14">
        <v>1</v>
      </c>
      <c r="AH1907" s="14">
        <v>1307</v>
      </c>
      <c r="AI1907" s="15" t="str">
        <f t="shared" si="590"/>
        <v/>
      </c>
      <c r="AJ1907" s="15" t="str">
        <f t="shared" si="591"/>
        <v/>
      </c>
      <c r="AK1907" s="15" t="str">
        <f t="shared" si="592"/>
        <v/>
      </c>
      <c r="AL1907" s="15" t="str">
        <f t="shared" si="593"/>
        <v/>
      </c>
      <c r="AM1907" s="15" t="str">
        <f t="shared" si="594"/>
        <v/>
      </c>
      <c r="AN1907" s="15" t="str">
        <f t="shared" si="595"/>
        <v/>
      </c>
      <c r="AO1907" s="15" t="str">
        <f t="shared" si="596"/>
        <v/>
      </c>
      <c r="AP1907" s="9" t="str">
        <f t="shared" si="597"/>
        <v>IN1A月1</v>
      </c>
      <c r="AQ1907" s="9">
        <f t="shared" si="598"/>
        <v>0.33333333333333331</v>
      </c>
      <c r="AR1907" s="11" t="str">
        <f t="shared" si="599"/>
        <v>萩山月1</v>
      </c>
      <c r="AS1907" s="11">
        <f t="shared" si="636"/>
        <v>0.16666666666666666</v>
      </c>
      <c r="AT1907">
        <v>3</v>
      </c>
      <c r="AU1907" s="12">
        <f t="shared" si="600"/>
        <v>2.3333333333333335</v>
      </c>
      <c r="AV1907" s="13" t="str">
        <f t="shared" si="601"/>
        <v>1307月1</v>
      </c>
      <c r="AW1907" s="13">
        <f t="shared" si="602"/>
        <v>0.16666666666666666</v>
      </c>
      <c r="AX1907" s="18" t="str">
        <f t="shared" si="603"/>
        <v>IN1ANCIT1B月11307</v>
      </c>
      <c r="AY1907" s="18">
        <f t="shared" si="604"/>
        <v>2.3333333333333335</v>
      </c>
      <c r="AZ1907"/>
    </row>
    <row r="1908" spans="1:52" x14ac:dyDescent="0.15">
      <c r="A1908" s="1">
        <f t="shared" si="587"/>
        <v>1</v>
      </c>
      <c r="B1908" s="1" t="str">
        <f t="shared" si="588"/>
        <v>編成</v>
      </c>
      <c r="C1908" t="s">
        <v>3757</v>
      </c>
      <c r="D1908" s="1" t="str">
        <f>VLOOKUP($C1908,クラス一覧!$A:$J,10,FALSE)</f>
        <v>IT</v>
      </c>
      <c r="E1908" s="1">
        <f>VLOOKUP($C1908,クラス一覧!$A:$J,8,FALSE)</f>
        <v>1</v>
      </c>
      <c r="F1908" s="1" t="str">
        <f>VLOOKUP($C1908,クラス一覧!$A:$J,9,FALSE)</f>
        <v>加藤</v>
      </c>
      <c r="G1908" s="1" t="str">
        <f>VLOOKUP($H1908,科目一覧!$A:$G,3,FALSE)</f>
        <v>英会話</v>
      </c>
      <c r="H1908" t="s">
        <v>2844</v>
      </c>
      <c r="I1908" s="1" t="str">
        <f>VLOOKUP($H1908,科目一覧!$A:$G,7,FALSE)</f>
        <v>納谷</v>
      </c>
      <c r="J1908" s="1" t="str">
        <f>VLOOKUP($I1908,教員一覧!$A:$D,2,FALSE)</f>
        <v>教務</v>
      </c>
      <c r="K1908" s="1" t="str">
        <f>VLOOKUP($I1908,教員一覧!$A:$D,3,FALSE)</f>
        <v>　</v>
      </c>
      <c r="L1908" s="1" t="str">
        <f>VLOOKUP($I1908,教員一覧!$A:$D,4,FALSE)</f>
        <v>スタッフ</v>
      </c>
      <c r="M1908" t="s">
        <v>3625</v>
      </c>
      <c r="N1908" t="s">
        <v>3789</v>
      </c>
      <c r="O1908" t="s">
        <v>3621</v>
      </c>
      <c r="P1908" t="s">
        <v>9</v>
      </c>
      <c r="Q1908">
        <v>1</v>
      </c>
      <c r="R1908">
        <v>1305</v>
      </c>
      <c r="S1908" s="1" t="str">
        <f>VLOOKUP($R1908,教室一覧!$A:$B,2,FALSE)</f>
        <v>普通教室</v>
      </c>
      <c r="T1908" s="1">
        <f>VLOOKUP($R1908,教室一覧!$A:$C,3,FALSE)</f>
        <v>36</v>
      </c>
      <c r="U1908" s="1" t="str">
        <f>VLOOKUP($R1908,教室一覧!$A:$D,4,FALSE)</f>
        <v>1号館</v>
      </c>
      <c r="V1908" s="1" t="str">
        <f>VLOOKUP($R1908,教室一覧!$A:$E,5,FALSE)</f>
        <v>3F</v>
      </c>
      <c r="W1908"/>
      <c r="X1908"/>
      <c r="Y1908" s="1" t="str">
        <f>VLOOKUP($O1908,教員一覧!$A:$D,2,FALSE)</f>
        <v>英会話</v>
      </c>
      <c r="Z1908" s="1" t="str">
        <f>VLOOKUP($O1908,教員一覧!$A:$D,3,FALSE)</f>
        <v>　</v>
      </c>
      <c r="AA1908" s="1" t="str">
        <f>VLOOKUP($O1908,教員一覧!$A:$D,4,FALSE)</f>
        <v>　</v>
      </c>
      <c r="AB1908" s="1" t="str">
        <f t="shared" si="589"/>
        <v/>
      </c>
      <c r="AC1908" s="14" t="s">
        <v>3625</v>
      </c>
      <c r="AD1908" s="14" t="s">
        <v>163</v>
      </c>
      <c r="AE1908" s="14" t="s">
        <v>3621</v>
      </c>
      <c r="AF1908" s="14" t="s">
        <v>9</v>
      </c>
      <c r="AG1908" s="14">
        <v>1</v>
      </c>
      <c r="AH1908" s="14">
        <v>1305</v>
      </c>
      <c r="AI1908" s="15" t="str">
        <f t="shared" si="590"/>
        <v/>
      </c>
      <c r="AJ1908" s="15" t="str">
        <f t="shared" si="591"/>
        <v/>
      </c>
      <c r="AK1908" s="15" t="str">
        <f t="shared" si="592"/>
        <v/>
      </c>
      <c r="AL1908" s="15" t="str">
        <f t="shared" si="593"/>
        <v/>
      </c>
      <c r="AM1908" s="15" t="str">
        <f t="shared" si="594"/>
        <v/>
      </c>
      <c r="AN1908" s="15" t="str">
        <f t="shared" si="595"/>
        <v/>
      </c>
      <c r="AO1908" s="15" t="str">
        <f t="shared" si="596"/>
        <v/>
      </c>
      <c r="AP1908" s="9" t="str">
        <f t="shared" si="597"/>
        <v>KE1A月1</v>
      </c>
      <c r="AQ1908" s="9">
        <f t="shared" si="598"/>
        <v>0.33333333333333331</v>
      </c>
      <c r="AR1908" s="11" t="str">
        <f t="shared" si="599"/>
        <v>大場月1</v>
      </c>
      <c r="AS1908" s="11">
        <f t="shared" si="636"/>
        <v>0.16666666666666666</v>
      </c>
      <c r="AT1908">
        <v>3</v>
      </c>
      <c r="AU1908" s="12">
        <f t="shared" si="600"/>
        <v>0.33333333333333331</v>
      </c>
      <c r="AV1908" s="13" t="str">
        <f t="shared" si="601"/>
        <v>1305月1</v>
      </c>
      <c r="AW1908" s="13">
        <f t="shared" si="602"/>
        <v>0.16666666666666666</v>
      </c>
      <c r="AX1908" s="18" t="str">
        <f t="shared" si="603"/>
        <v>KE1AIDIT1A月11305</v>
      </c>
      <c r="AY1908" s="18">
        <f t="shared" si="604"/>
        <v>0.33333333333333331</v>
      </c>
      <c r="AZ1908"/>
    </row>
    <row r="1909" spans="1:52" x14ac:dyDescent="0.15">
      <c r="A1909" s="1">
        <f t="shared" si="587"/>
        <v>1</v>
      </c>
      <c r="B1909" s="1" t="str">
        <f t="shared" si="588"/>
        <v>編成</v>
      </c>
      <c r="C1909" t="s">
        <v>3757</v>
      </c>
      <c r="D1909" s="1" t="str">
        <f>VLOOKUP($C1909,クラス一覧!$A:$J,10,FALSE)</f>
        <v>IT</v>
      </c>
      <c r="E1909" s="1">
        <f>VLOOKUP($C1909,クラス一覧!$A:$J,8,FALSE)</f>
        <v>1</v>
      </c>
      <c r="F1909" s="1" t="str">
        <f>VLOOKUP($C1909,クラス一覧!$A:$J,9,FALSE)</f>
        <v>加藤</v>
      </c>
      <c r="G1909" s="1" t="str">
        <f>VLOOKUP($H1909,科目一覧!$A:$G,3,FALSE)</f>
        <v>英会話</v>
      </c>
      <c r="H1909" t="s">
        <v>2843</v>
      </c>
      <c r="I1909" s="1" t="str">
        <f>VLOOKUP($H1909,科目一覧!$A:$G,7,FALSE)</f>
        <v>納谷</v>
      </c>
      <c r="J1909" s="1" t="str">
        <f>VLOOKUP($I1909,教員一覧!$A:$D,2,FALSE)</f>
        <v>教務</v>
      </c>
      <c r="K1909" s="1" t="str">
        <f>VLOOKUP($I1909,教員一覧!$A:$D,3,FALSE)</f>
        <v>　</v>
      </c>
      <c r="L1909" s="1" t="str">
        <f>VLOOKUP($I1909,教員一覧!$A:$D,4,FALSE)</f>
        <v>スタッフ</v>
      </c>
      <c r="M1909" t="s">
        <v>3634</v>
      </c>
      <c r="N1909" t="s">
        <v>3789</v>
      </c>
      <c r="O1909" t="s">
        <v>3635</v>
      </c>
      <c r="P1909" t="s">
        <v>9</v>
      </c>
      <c r="Q1909">
        <v>1</v>
      </c>
      <c r="R1909">
        <v>1308</v>
      </c>
      <c r="S1909" s="1" t="str">
        <f>VLOOKUP($R1909,教室一覧!$A:$B,2,FALSE)</f>
        <v>普通教室</v>
      </c>
      <c r="T1909" s="1">
        <f>VLOOKUP($R1909,教室一覧!$A:$C,3,FALSE)</f>
        <v>36</v>
      </c>
      <c r="U1909" s="1" t="str">
        <f>VLOOKUP($R1909,教室一覧!$A:$D,4,FALSE)</f>
        <v>1号館</v>
      </c>
      <c r="V1909" s="1" t="str">
        <f>VLOOKUP($R1909,教室一覧!$A:$E,5,FALSE)</f>
        <v>3F</v>
      </c>
      <c r="W1909"/>
      <c r="X1909"/>
      <c r="Y1909" s="1" t="str">
        <f>VLOOKUP($O1909,教員一覧!$A:$D,2,FALSE)</f>
        <v>英会話</v>
      </c>
      <c r="Z1909" s="1" t="str">
        <f>VLOOKUP($O1909,教員一覧!$A:$D,3,FALSE)</f>
        <v>　</v>
      </c>
      <c r="AA1909" s="1" t="str">
        <f>VLOOKUP($O1909,教員一覧!$A:$D,4,FALSE)</f>
        <v>　</v>
      </c>
      <c r="AB1909" s="1" t="str">
        <f t="shared" si="589"/>
        <v/>
      </c>
      <c r="AC1909" s="14" t="s">
        <v>3634</v>
      </c>
      <c r="AD1909" s="14" t="s">
        <v>163</v>
      </c>
      <c r="AE1909" s="14" t="s">
        <v>3635</v>
      </c>
      <c r="AF1909" s="14" t="s">
        <v>9</v>
      </c>
      <c r="AG1909" s="14">
        <v>1</v>
      </c>
      <c r="AH1909" s="14">
        <v>1308</v>
      </c>
      <c r="AI1909" s="15" t="str">
        <f t="shared" si="590"/>
        <v/>
      </c>
      <c r="AJ1909" s="15" t="str">
        <f t="shared" si="591"/>
        <v/>
      </c>
      <c r="AK1909" s="15" t="str">
        <f t="shared" si="592"/>
        <v/>
      </c>
      <c r="AL1909" s="15" t="str">
        <f t="shared" si="593"/>
        <v/>
      </c>
      <c r="AM1909" s="15" t="str">
        <f t="shared" si="594"/>
        <v/>
      </c>
      <c r="AN1909" s="15" t="str">
        <f t="shared" si="595"/>
        <v/>
      </c>
      <c r="AO1909" s="15" t="str">
        <f t="shared" si="596"/>
        <v/>
      </c>
      <c r="AP1909" s="9" t="str">
        <f t="shared" si="597"/>
        <v>KE1A月1</v>
      </c>
      <c r="AQ1909" s="9">
        <f t="shared" si="598"/>
        <v>0.33333333333333331</v>
      </c>
      <c r="AR1909" s="11" t="str">
        <f t="shared" si="599"/>
        <v>徳千代月1</v>
      </c>
      <c r="AS1909" s="11">
        <f t="shared" si="636"/>
        <v>0.16666666666666666</v>
      </c>
      <c r="AT1909">
        <v>3</v>
      </c>
      <c r="AU1909" s="12">
        <f t="shared" si="600"/>
        <v>0.33333333333333331</v>
      </c>
      <c r="AV1909" s="13" t="str">
        <f t="shared" si="601"/>
        <v>1308月1</v>
      </c>
      <c r="AW1909" s="13">
        <f t="shared" si="602"/>
        <v>0.16666666666666666</v>
      </c>
      <c r="AX1909" s="18" t="str">
        <f t="shared" si="603"/>
        <v>KE1ANCIT1A月11308</v>
      </c>
      <c r="AY1909" s="18">
        <f t="shared" si="604"/>
        <v>0.33333333333333331</v>
      </c>
      <c r="AZ1909"/>
    </row>
    <row r="1910" spans="1:52" x14ac:dyDescent="0.15">
      <c r="A1910" s="1">
        <f t="shared" si="587"/>
        <v>1</v>
      </c>
      <c r="B1910" s="1" t="str">
        <f t="shared" si="588"/>
        <v>編成</v>
      </c>
      <c r="C1910" t="s">
        <v>3757</v>
      </c>
      <c r="D1910" s="1" t="str">
        <f>VLOOKUP($C1910,クラス一覧!$A:$J,10,FALSE)</f>
        <v>IT</v>
      </c>
      <c r="E1910" s="1">
        <f>VLOOKUP($C1910,クラス一覧!$A:$J,8,FALSE)</f>
        <v>1</v>
      </c>
      <c r="F1910" s="1" t="str">
        <f>VLOOKUP($C1910,クラス一覧!$A:$J,9,FALSE)</f>
        <v>加藤</v>
      </c>
      <c r="G1910" s="1" t="str">
        <f>VLOOKUP($H1910,科目一覧!$A:$G,3,FALSE)</f>
        <v>英会話</v>
      </c>
      <c r="H1910" t="s">
        <v>2843</v>
      </c>
      <c r="I1910" s="1" t="str">
        <f>VLOOKUP($H1910,科目一覧!$A:$G,7,FALSE)</f>
        <v>納谷</v>
      </c>
      <c r="J1910" s="1" t="str">
        <f>VLOOKUP($I1910,教員一覧!$A:$D,2,FALSE)</f>
        <v>教務</v>
      </c>
      <c r="K1910" s="1" t="str">
        <f>VLOOKUP($I1910,教員一覧!$A:$D,3,FALSE)</f>
        <v>　</v>
      </c>
      <c r="L1910" s="1" t="str">
        <f>VLOOKUP($I1910,教員一覧!$A:$D,4,FALSE)</f>
        <v>スタッフ</v>
      </c>
      <c r="M1910" t="s">
        <v>3636</v>
      </c>
      <c r="N1910" t="s">
        <v>3789</v>
      </c>
      <c r="O1910" t="s">
        <v>3972</v>
      </c>
      <c r="P1910" t="s">
        <v>9</v>
      </c>
      <c r="Q1910">
        <v>1</v>
      </c>
      <c r="R1910">
        <v>1307</v>
      </c>
      <c r="S1910" s="1" t="str">
        <f>VLOOKUP($R1910,教室一覧!$A:$B,2,FALSE)</f>
        <v>普通教室</v>
      </c>
      <c r="T1910" s="1">
        <f>VLOOKUP($R1910,教室一覧!$A:$C,3,FALSE)</f>
        <v>36</v>
      </c>
      <c r="U1910" s="1" t="str">
        <f>VLOOKUP($R1910,教室一覧!$A:$D,4,FALSE)</f>
        <v>1号館</v>
      </c>
      <c r="V1910" s="1" t="str">
        <f>VLOOKUP($R1910,教室一覧!$A:$E,5,FALSE)</f>
        <v>3F</v>
      </c>
      <c r="W1910"/>
      <c r="X1910"/>
      <c r="Y1910" s="1" t="str">
        <f>VLOOKUP($O1910,教員一覧!$A:$D,2,FALSE)</f>
        <v>英会話</v>
      </c>
      <c r="Z1910" s="1" t="str">
        <f>VLOOKUP($O1910,教員一覧!$A:$D,3,FALSE)</f>
        <v>　</v>
      </c>
      <c r="AA1910" s="1" t="str">
        <f>VLOOKUP($O1910,教員一覧!$A:$D,4,FALSE)</f>
        <v>　</v>
      </c>
      <c r="AB1910" s="1" t="str">
        <f t="shared" si="589"/>
        <v/>
      </c>
      <c r="AC1910" s="14" t="s">
        <v>3636</v>
      </c>
      <c r="AD1910" s="14" t="s">
        <v>163</v>
      </c>
      <c r="AE1910" s="14" t="s">
        <v>3971</v>
      </c>
      <c r="AF1910" s="14" t="s">
        <v>9</v>
      </c>
      <c r="AG1910" s="14">
        <v>1</v>
      </c>
      <c r="AH1910" s="14">
        <v>1307</v>
      </c>
      <c r="AI1910" s="15" t="str">
        <f t="shared" si="590"/>
        <v/>
      </c>
      <c r="AJ1910" s="15" t="str">
        <f t="shared" si="591"/>
        <v/>
      </c>
      <c r="AK1910" s="15" t="str">
        <f t="shared" si="592"/>
        <v/>
      </c>
      <c r="AL1910" s="15" t="str">
        <f t="shared" si="593"/>
        <v/>
      </c>
      <c r="AM1910" s="15" t="str">
        <f t="shared" si="594"/>
        <v/>
      </c>
      <c r="AN1910" s="15" t="str">
        <f t="shared" si="595"/>
        <v/>
      </c>
      <c r="AO1910" s="15" t="str">
        <f t="shared" si="596"/>
        <v/>
      </c>
      <c r="AP1910" s="9" t="str">
        <f t="shared" si="597"/>
        <v>KE1A月1</v>
      </c>
      <c r="AQ1910" s="9">
        <f t="shared" si="598"/>
        <v>0.33333333333333331</v>
      </c>
      <c r="AR1910" s="11" t="str">
        <f t="shared" si="599"/>
        <v>萩山月1</v>
      </c>
      <c r="AS1910" s="11">
        <f t="shared" si="636"/>
        <v>0.16666666666666666</v>
      </c>
      <c r="AT1910">
        <v>3</v>
      </c>
      <c r="AU1910" s="12">
        <f t="shared" si="600"/>
        <v>0.33333333333333331</v>
      </c>
      <c r="AV1910" s="13" t="str">
        <f t="shared" si="601"/>
        <v>1307月1</v>
      </c>
      <c r="AW1910" s="13">
        <f t="shared" si="602"/>
        <v>0.16666666666666666</v>
      </c>
      <c r="AX1910" s="18" t="str">
        <f t="shared" si="603"/>
        <v>KE1ANCIT1B月11307</v>
      </c>
      <c r="AY1910" s="18">
        <f t="shared" si="604"/>
        <v>0.33333333333333331</v>
      </c>
      <c r="AZ1910"/>
    </row>
    <row r="1911" spans="1:52" x14ac:dyDescent="0.15">
      <c r="A1911" s="1">
        <f t="shared" si="587"/>
        <v>1</v>
      </c>
      <c r="B1911" s="1" t="str">
        <f t="shared" si="588"/>
        <v>編成</v>
      </c>
      <c r="C1911" t="s">
        <v>3758</v>
      </c>
      <c r="D1911" s="1" t="str">
        <f>VLOOKUP($C1911,クラス一覧!$A:$J,10,FALSE)</f>
        <v>IT</v>
      </c>
      <c r="E1911" s="1">
        <f>VLOOKUP($C1911,クラス一覧!$A:$J,8,FALSE)</f>
        <v>8</v>
      </c>
      <c r="F1911" s="1" t="str">
        <f>VLOOKUP($C1911,クラス一覧!$A:$J,9,FALSE)</f>
        <v>加藤</v>
      </c>
      <c r="G1911" s="1" t="str">
        <f>VLOOKUP($H1911,科目一覧!$A:$G,3,FALSE)</f>
        <v>英会話</v>
      </c>
      <c r="H1911" t="s">
        <v>2844</v>
      </c>
      <c r="I1911" s="1" t="str">
        <f>VLOOKUP($H1911,科目一覧!$A:$G,7,FALSE)</f>
        <v>納谷</v>
      </c>
      <c r="J1911" s="1" t="str">
        <f>VLOOKUP($I1911,教員一覧!$A:$D,2,FALSE)</f>
        <v>教務</v>
      </c>
      <c r="K1911" s="1" t="str">
        <f>VLOOKUP($I1911,教員一覧!$A:$D,3,FALSE)</f>
        <v>　</v>
      </c>
      <c r="L1911" s="1" t="str">
        <f>VLOOKUP($I1911,教員一覧!$A:$D,4,FALSE)</f>
        <v>スタッフ</v>
      </c>
      <c r="M1911" t="s">
        <v>3625</v>
      </c>
      <c r="N1911" t="s">
        <v>3789</v>
      </c>
      <c r="O1911" t="s">
        <v>3621</v>
      </c>
      <c r="P1911" t="s">
        <v>9</v>
      </c>
      <c r="Q1911">
        <v>1</v>
      </c>
      <c r="R1911">
        <v>1305</v>
      </c>
      <c r="S1911" s="1" t="str">
        <f>VLOOKUP($R1911,教室一覧!$A:$B,2,FALSE)</f>
        <v>普通教室</v>
      </c>
      <c r="T1911" s="1">
        <f>VLOOKUP($R1911,教室一覧!$A:$C,3,FALSE)</f>
        <v>36</v>
      </c>
      <c r="U1911" s="1" t="str">
        <f>VLOOKUP($R1911,教室一覧!$A:$D,4,FALSE)</f>
        <v>1号館</v>
      </c>
      <c r="V1911" s="1" t="str">
        <f>VLOOKUP($R1911,教室一覧!$A:$E,5,FALSE)</f>
        <v>3F</v>
      </c>
      <c r="W1911"/>
      <c r="X1911"/>
      <c r="Y1911" s="1" t="str">
        <f>VLOOKUP($O1911,教員一覧!$A:$D,2,FALSE)</f>
        <v>英会話</v>
      </c>
      <c r="Z1911" s="1" t="str">
        <f>VLOOKUP($O1911,教員一覧!$A:$D,3,FALSE)</f>
        <v>　</v>
      </c>
      <c r="AA1911" s="1" t="str">
        <f>VLOOKUP($O1911,教員一覧!$A:$D,4,FALSE)</f>
        <v>　</v>
      </c>
      <c r="AB1911" s="1" t="str">
        <f t="shared" si="589"/>
        <v/>
      </c>
      <c r="AC1911" s="14" t="s">
        <v>3625</v>
      </c>
      <c r="AD1911" s="14" t="s">
        <v>163</v>
      </c>
      <c r="AE1911" s="14" t="s">
        <v>3621</v>
      </c>
      <c r="AF1911" s="14" t="s">
        <v>9</v>
      </c>
      <c r="AG1911" s="14">
        <v>1</v>
      </c>
      <c r="AH1911" s="14">
        <v>1305</v>
      </c>
      <c r="AI1911" s="15" t="str">
        <f t="shared" si="590"/>
        <v/>
      </c>
      <c r="AJ1911" s="15" t="str">
        <f t="shared" si="591"/>
        <v/>
      </c>
      <c r="AK1911" s="15" t="str">
        <f t="shared" si="592"/>
        <v/>
      </c>
      <c r="AL1911" s="15" t="str">
        <f t="shared" si="593"/>
        <v/>
      </c>
      <c r="AM1911" s="15" t="str">
        <f t="shared" si="594"/>
        <v/>
      </c>
      <c r="AN1911" s="15" t="str">
        <f t="shared" si="595"/>
        <v/>
      </c>
      <c r="AO1911" s="15" t="str">
        <f t="shared" si="596"/>
        <v/>
      </c>
      <c r="AP1911" s="9" t="str">
        <f t="shared" si="597"/>
        <v>NK1A月1</v>
      </c>
      <c r="AQ1911" s="9">
        <f t="shared" si="598"/>
        <v>0.33333333333333331</v>
      </c>
      <c r="AR1911" s="11" t="str">
        <f t="shared" si="599"/>
        <v>大場月1</v>
      </c>
      <c r="AS1911" s="11">
        <f t="shared" si="636"/>
        <v>0.16666666666666666</v>
      </c>
      <c r="AT1911">
        <v>3</v>
      </c>
      <c r="AU1911" s="12">
        <f t="shared" si="600"/>
        <v>2.6666666666666665</v>
      </c>
      <c r="AV1911" s="13" t="str">
        <f t="shared" si="601"/>
        <v>1305月1</v>
      </c>
      <c r="AW1911" s="13">
        <f t="shared" si="602"/>
        <v>0.16666666666666666</v>
      </c>
      <c r="AX1911" s="18" t="str">
        <f t="shared" si="603"/>
        <v>NK1AIDIT1A月11305</v>
      </c>
      <c r="AY1911" s="18">
        <f t="shared" si="604"/>
        <v>2.6666666666666665</v>
      </c>
      <c r="AZ1911"/>
    </row>
    <row r="1912" spans="1:52" x14ac:dyDescent="0.15">
      <c r="A1912" s="1">
        <f t="shared" si="587"/>
        <v>1</v>
      </c>
      <c r="B1912" s="1" t="str">
        <f t="shared" si="588"/>
        <v>編成</v>
      </c>
      <c r="C1912" t="s">
        <v>3758</v>
      </c>
      <c r="D1912" s="1" t="str">
        <f>VLOOKUP($C1912,クラス一覧!$A:$J,10,FALSE)</f>
        <v>IT</v>
      </c>
      <c r="E1912" s="1">
        <f>VLOOKUP($C1912,クラス一覧!$A:$J,8,FALSE)</f>
        <v>8</v>
      </c>
      <c r="F1912" s="1" t="str">
        <f>VLOOKUP($C1912,クラス一覧!$A:$J,9,FALSE)</f>
        <v>加藤</v>
      </c>
      <c r="G1912" s="1" t="str">
        <f>VLOOKUP($H1912,科目一覧!$A:$G,3,FALSE)</f>
        <v>英会話</v>
      </c>
      <c r="H1912" t="s">
        <v>2843</v>
      </c>
      <c r="I1912" s="1" t="str">
        <f>VLOOKUP($H1912,科目一覧!$A:$G,7,FALSE)</f>
        <v>納谷</v>
      </c>
      <c r="J1912" s="1" t="str">
        <f>VLOOKUP($I1912,教員一覧!$A:$D,2,FALSE)</f>
        <v>教務</v>
      </c>
      <c r="K1912" s="1" t="str">
        <f>VLOOKUP($I1912,教員一覧!$A:$D,3,FALSE)</f>
        <v>　</v>
      </c>
      <c r="L1912" s="1" t="str">
        <f>VLOOKUP($I1912,教員一覧!$A:$D,4,FALSE)</f>
        <v>スタッフ</v>
      </c>
      <c r="M1912" t="s">
        <v>3634</v>
      </c>
      <c r="N1912" t="s">
        <v>3789</v>
      </c>
      <c r="O1912" t="s">
        <v>3635</v>
      </c>
      <c r="P1912" t="s">
        <v>9</v>
      </c>
      <c r="Q1912">
        <v>1</v>
      </c>
      <c r="R1912">
        <v>1308</v>
      </c>
      <c r="S1912" s="1" t="str">
        <f>VLOOKUP($R1912,教室一覧!$A:$B,2,FALSE)</f>
        <v>普通教室</v>
      </c>
      <c r="T1912" s="1">
        <f>VLOOKUP($R1912,教室一覧!$A:$C,3,FALSE)</f>
        <v>36</v>
      </c>
      <c r="U1912" s="1" t="str">
        <f>VLOOKUP($R1912,教室一覧!$A:$D,4,FALSE)</f>
        <v>1号館</v>
      </c>
      <c r="V1912" s="1" t="str">
        <f>VLOOKUP($R1912,教室一覧!$A:$E,5,FALSE)</f>
        <v>3F</v>
      </c>
      <c r="W1912"/>
      <c r="X1912"/>
      <c r="Y1912" s="1" t="str">
        <f>VLOOKUP($O1912,教員一覧!$A:$D,2,FALSE)</f>
        <v>英会話</v>
      </c>
      <c r="Z1912" s="1" t="str">
        <f>VLOOKUP($O1912,教員一覧!$A:$D,3,FALSE)</f>
        <v>　</v>
      </c>
      <c r="AA1912" s="1" t="str">
        <f>VLOOKUP($O1912,教員一覧!$A:$D,4,FALSE)</f>
        <v>　</v>
      </c>
      <c r="AB1912" s="1" t="str">
        <f t="shared" si="589"/>
        <v/>
      </c>
      <c r="AC1912" s="14" t="s">
        <v>3634</v>
      </c>
      <c r="AD1912" s="14" t="s">
        <v>163</v>
      </c>
      <c r="AE1912" s="14" t="s">
        <v>3635</v>
      </c>
      <c r="AF1912" s="14" t="s">
        <v>9</v>
      </c>
      <c r="AG1912" s="14">
        <v>1</v>
      </c>
      <c r="AH1912" s="14">
        <v>1308</v>
      </c>
      <c r="AI1912" s="15" t="str">
        <f t="shared" si="590"/>
        <v/>
      </c>
      <c r="AJ1912" s="15" t="str">
        <f t="shared" si="591"/>
        <v/>
      </c>
      <c r="AK1912" s="15" t="str">
        <f t="shared" si="592"/>
        <v/>
      </c>
      <c r="AL1912" s="15" t="str">
        <f t="shared" si="593"/>
        <v/>
      </c>
      <c r="AM1912" s="15" t="str">
        <f t="shared" si="594"/>
        <v/>
      </c>
      <c r="AN1912" s="15" t="str">
        <f t="shared" si="595"/>
        <v/>
      </c>
      <c r="AO1912" s="15" t="str">
        <f t="shared" si="596"/>
        <v/>
      </c>
      <c r="AP1912" s="9" t="str">
        <f t="shared" si="597"/>
        <v>NK1A月1</v>
      </c>
      <c r="AQ1912" s="9">
        <f t="shared" si="598"/>
        <v>0.33333333333333331</v>
      </c>
      <c r="AR1912" s="11" t="str">
        <f t="shared" si="599"/>
        <v>徳千代月1</v>
      </c>
      <c r="AS1912" s="11">
        <f t="shared" si="636"/>
        <v>0.16666666666666666</v>
      </c>
      <c r="AT1912">
        <v>3</v>
      </c>
      <c r="AU1912" s="12">
        <f t="shared" si="600"/>
        <v>2.6666666666666665</v>
      </c>
      <c r="AV1912" s="13" t="str">
        <f t="shared" si="601"/>
        <v>1308月1</v>
      </c>
      <c r="AW1912" s="13">
        <f t="shared" si="602"/>
        <v>0.16666666666666666</v>
      </c>
      <c r="AX1912" s="18" t="str">
        <f t="shared" si="603"/>
        <v>NK1ANCIT1A月11308</v>
      </c>
      <c r="AY1912" s="18">
        <f t="shared" si="604"/>
        <v>2.6666666666666665</v>
      </c>
      <c r="AZ1912"/>
    </row>
    <row r="1913" spans="1:52" x14ac:dyDescent="0.15">
      <c r="A1913" s="1">
        <f t="shared" si="587"/>
        <v>1</v>
      </c>
      <c r="B1913" s="1" t="str">
        <f t="shared" si="588"/>
        <v>編成</v>
      </c>
      <c r="C1913" t="s">
        <v>3758</v>
      </c>
      <c r="D1913" s="1" t="str">
        <f>VLOOKUP($C1913,クラス一覧!$A:$J,10,FALSE)</f>
        <v>IT</v>
      </c>
      <c r="E1913" s="1">
        <f>VLOOKUP($C1913,クラス一覧!$A:$J,8,FALSE)</f>
        <v>8</v>
      </c>
      <c r="F1913" s="1" t="str">
        <f>VLOOKUP($C1913,クラス一覧!$A:$J,9,FALSE)</f>
        <v>加藤</v>
      </c>
      <c r="G1913" s="1" t="str">
        <f>VLOOKUP($H1913,科目一覧!$A:$G,3,FALSE)</f>
        <v>英会話</v>
      </c>
      <c r="H1913" t="s">
        <v>2843</v>
      </c>
      <c r="I1913" s="1" t="str">
        <f>VLOOKUP($H1913,科目一覧!$A:$G,7,FALSE)</f>
        <v>納谷</v>
      </c>
      <c r="J1913" s="1" t="str">
        <f>VLOOKUP($I1913,教員一覧!$A:$D,2,FALSE)</f>
        <v>教務</v>
      </c>
      <c r="K1913" s="1" t="str">
        <f>VLOOKUP($I1913,教員一覧!$A:$D,3,FALSE)</f>
        <v>　</v>
      </c>
      <c r="L1913" s="1" t="str">
        <f>VLOOKUP($I1913,教員一覧!$A:$D,4,FALSE)</f>
        <v>スタッフ</v>
      </c>
      <c r="M1913" t="s">
        <v>3636</v>
      </c>
      <c r="N1913" t="s">
        <v>3789</v>
      </c>
      <c r="O1913" t="s">
        <v>3972</v>
      </c>
      <c r="P1913" t="s">
        <v>9</v>
      </c>
      <c r="Q1913">
        <v>1</v>
      </c>
      <c r="R1913">
        <v>1307</v>
      </c>
      <c r="S1913" s="1" t="str">
        <f>VLOOKUP($R1913,教室一覧!$A:$B,2,FALSE)</f>
        <v>普通教室</v>
      </c>
      <c r="T1913" s="1">
        <f>VLOOKUP($R1913,教室一覧!$A:$C,3,FALSE)</f>
        <v>36</v>
      </c>
      <c r="U1913" s="1" t="str">
        <f>VLOOKUP($R1913,教室一覧!$A:$D,4,FALSE)</f>
        <v>1号館</v>
      </c>
      <c r="V1913" s="1" t="str">
        <f>VLOOKUP($R1913,教室一覧!$A:$E,5,FALSE)</f>
        <v>3F</v>
      </c>
      <c r="W1913"/>
      <c r="X1913"/>
      <c r="Y1913" s="1" t="str">
        <f>VLOOKUP($O1913,教員一覧!$A:$D,2,FALSE)</f>
        <v>英会話</v>
      </c>
      <c r="Z1913" s="1" t="str">
        <f>VLOOKUP($O1913,教員一覧!$A:$D,3,FALSE)</f>
        <v>　</v>
      </c>
      <c r="AA1913" s="1" t="str">
        <f>VLOOKUP($O1913,教員一覧!$A:$D,4,FALSE)</f>
        <v>　</v>
      </c>
      <c r="AB1913" s="1" t="str">
        <f t="shared" si="589"/>
        <v/>
      </c>
      <c r="AC1913" s="14" t="s">
        <v>3636</v>
      </c>
      <c r="AD1913" s="14" t="s">
        <v>163</v>
      </c>
      <c r="AE1913" s="14" t="s">
        <v>3971</v>
      </c>
      <c r="AF1913" s="14" t="s">
        <v>9</v>
      </c>
      <c r="AG1913" s="14">
        <v>1</v>
      </c>
      <c r="AH1913" s="14">
        <v>1307</v>
      </c>
      <c r="AI1913" s="15" t="str">
        <f t="shared" si="590"/>
        <v/>
      </c>
      <c r="AJ1913" s="15" t="str">
        <f t="shared" si="591"/>
        <v/>
      </c>
      <c r="AK1913" s="15" t="str">
        <f t="shared" si="592"/>
        <v/>
      </c>
      <c r="AL1913" s="15" t="str">
        <f t="shared" si="593"/>
        <v/>
      </c>
      <c r="AM1913" s="15" t="str">
        <f t="shared" si="594"/>
        <v/>
      </c>
      <c r="AN1913" s="15" t="str">
        <f t="shared" si="595"/>
        <v/>
      </c>
      <c r="AO1913" s="15" t="str">
        <f t="shared" si="596"/>
        <v/>
      </c>
      <c r="AP1913" s="9" t="str">
        <f t="shared" si="597"/>
        <v>NK1A月1</v>
      </c>
      <c r="AQ1913" s="9">
        <f t="shared" si="598"/>
        <v>0.33333333333333331</v>
      </c>
      <c r="AR1913" s="11" t="str">
        <f t="shared" si="599"/>
        <v>萩山月1</v>
      </c>
      <c r="AS1913" s="11">
        <f t="shared" si="636"/>
        <v>0.16666666666666666</v>
      </c>
      <c r="AT1913">
        <v>3</v>
      </c>
      <c r="AU1913" s="12">
        <f t="shared" si="600"/>
        <v>2.6666666666666665</v>
      </c>
      <c r="AV1913" s="13" t="str">
        <f t="shared" si="601"/>
        <v>1307月1</v>
      </c>
      <c r="AW1913" s="13">
        <f t="shared" si="602"/>
        <v>0.16666666666666666</v>
      </c>
      <c r="AX1913" s="18" t="str">
        <f t="shared" si="603"/>
        <v>NK1ANCIT1B月11307</v>
      </c>
      <c r="AY1913" s="18">
        <f t="shared" si="604"/>
        <v>2.6666666666666665</v>
      </c>
      <c r="AZ1913"/>
    </row>
    <row r="1914" spans="1:52" x14ac:dyDescent="0.15">
      <c r="A1914" s="1">
        <f t="shared" si="587"/>
        <v>1</v>
      </c>
      <c r="B1914" s="1" t="str">
        <f t="shared" si="588"/>
        <v>編成</v>
      </c>
      <c r="C1914" t="s">
        <v>3759</v>
      </c>
      <c r="D1914" s="1" t="str">
        <f>VLOOKUP($C1914,クラス一覧!$A:$J,10,FALSE)</f>
        <v>IT</v>
      </c>
      <c r="E1914" s="1">
        <f>VLOOKUP($C1914,クラス一覧!$A:$J,8,FALSE)</f>
        <v>26</v>
      </c>
      <c r="F1914" s="1" t="str">
        <f>VLOOKUP($C1914,クラス一覧!$A:$J,9,FALSE)</f>
        <v>寺澤</v>
      </c>
      <c r="G1914" s="1" t="str">
        <f>VLOOKUP($H1914,科目一覧!$A:$G,3,FALSE)</f>
        <v>英会話</v>
      </c>
      <c r="H1914" t="s">
        <v>2844</v>
      </c>
      <c r="I1914" s="1" t="str">
        <f>VLOOKUP($H1914,科目一覧!$A:$G,7,FALSE)</f>
        <v>納谷</v>
      </c>
      <c r="J1914" s="1" t="str">
        <f>VLOOKUP($I1914,教員一覧!$A:$D,2,FALSE)</f>
        <v>教務</v>
      </c>
      <c r="K1914" s="1" t="str">
        <f>VLOOKUP($I1914,教員一覧!$A:$D,3,FALSE)</f>
        <v>　</v>
      </c>
      <c r="L1914" s="1" t="str">
        <f>VLOOKUP($I1914,教員一覧!$A:$D,4,FALSE)</f>
        <v>スタッフ</v>
      </c>
      <c r="M1914" t="s">
        <v>3625</v>
      </c>
      <c r="N1914" t="s">
        <v>3789</v>
      </c>
      <c r="O1914" t="s">
        <v>3621</v>
      </c>
      <c r="P1914" t="s">
        <v>9</v>
      </c>
      <c r="Q1914">
        <v>1</v>
      </c>
      <c r="R1914">
        <v>1305</v>
      </c>
      <c r="S1914" s="1" t="str">
        <f>VLOOKUP($R1914,教室一覧!$A:$B,2,FALSE)</f>
        <v>普通教室</v>
      </c>
      <c r="T1914" s="1">
        <f>VLOOKUP($R1914,教室一覧!$A:$C,3,FALSE)</f>
        <v>36</v>
      </c>
      <c r="U1914" s="1" t="str">
        <f>VLOOKUP($R1914,教室一覧!$A:$D,4,FALSE)</f>
        <v>1号館</v>
      </c>
      <c r="V1914" s="1" t="str">
        <f>VLOOKUP($R1914,教室一覧!$A:$E,5,FALSE)</f>
        <v>3F</v>
      </c>
      <c r="W1914"/>
      <c r="X1914"/>
      <c r="Y1914" s="1" t="str">
        <f>VLOOKUP($O1914,教員一覧!$A:$D,2,FALSE)</f>
        <v>英会話</v>
      </c>
      <c r="Z1914" s="1" t="str">
        <f>VLOOKUP($O1914,教員一覧!$A:$D,3,FALSE)</f>
        <v>　</v>
      </c>
      <c r="AA1914" s="1" t="str">
        <f>VLOOKUP($O1914,教員一覧!$A:$D,4,FALSE)</f>
        <v>　</v>
      </c>
      <c r="AB1914" s="1" t="str">
        <f t="shared" si="589"/>
        <v/>
      </c>
      <c r="AC1914" s="14" t="s">
        <v>3625</v>
      </c>
      <c r="AD1914" s="14" t="s">
        <v>163</v>
      </c>
      <c r="AE1914" s="14" t="s">
        <v>3621</v>
      </c>
      <c r="AF1914" s="14" t="s">
        <v>9</v>
      </c>
      <c r="AG1914" s="14">
        <v>1</v>
      </c>
      <c r="AH1914" s="14">
        <v>1305</v>
      </c>
      <c r="AI1914" s="15" t="str">
        <f t="shared" si="590"/>
        <v/>
      </c>
      <c r="AJ1914" s="15" t="str">
        <f t="shared" si="591"/>
        <v/>
      </c>
      <c r="AK1914" s="15" t="str">
        <f t="shared" si="592"/>
        <v/>
      </c>
      <c r="AL1914" s="15" t="str">
        <f t="shared" si="593"/>
        <v/>
      </c>
      <c r="AM1914" s="15" t="str">
        <f t="shared" si="594"/>
        <v/>
      </c>
      <c r="AN1914" s="15" t="str">
        <f t="shared" si="595"/>
        <v/>
      </c>
      <c r="AO1914" s="15" t="str">
        <f t="shared" si="596"/>
        <v/>
      </c>
      <c r="AP1914" s="9" t="str">
        <f t="shared" si="597"/>
        <v>SE1A月1</v>
      </c>
      <c r="AQ1914" s="9">
        <f t="shared" si="598"/>
        <v>0.33333333333333331</v>
      </c>
      <c r="AR1914" s="11" t="str">
        <f t="shared" si="599"/>
        <v>大場月1</v>
      </c>
      <c r="AS1914" s="11">
        <f t="shared" si="636"/>
        <v>0.16666666666666666</v>
      </c>
      <c r="AT1914">
        <v>3</v>
      </c>
      <c r="AU1914" s="12">
        <f t="shared" si="600"/>
        <v>8.6666666666666661</v>
      </c>
      <c r="AV1914" s="13" t="str">
        <f t="shared" si="601"/>
        <v>1305月1</v>
      </c>
      <c r="AW1914" s="13">
        <f t="shared" si="602"/>
        <v>0.16666666666666666</v>
      </c>
      <c r="AX1914" s="18" t="str">
        <f t="shared" si="603"/>
        <v>SE1AIDIT1A月11305</v>
      </c>
      <c r="AY1914" s="18">
        <f t="shared" si="604"/>
        <v>8.6666666666666661</v>
      </c>
      <c r="AZ1914"/>
    </row>
    <row r="1915" spans="1:52" x14ac:dyDescent="0.15">
      <c r="A1915" s="1">
        <f t="shared" si="587"/>
        <v>1</v>
      </c>
      <c r="B1915" s="1" t="str">
        <f t="shared" si="588"/>
        <v>編成</v>
      </c>
      <c r="C1915" t="s">
        <v>3759</v>
      </c>
      <c r="D1915" s="1" t="str">
        <f>VLOOKUP($C1915,クラス一覧!$A:$J,10,FALSE)</f>
        <v>IT</v>
      </c>
      <c r="E1915" s="1">
        <f>VLOOKUP($C1915,クラス一覧!$A:$J,8,FALSE)</f>
        <v>26</v>
      </c>
      <c r="F1915" s="1" t="str">
        <f>VLOOKUP($C1915,クラス一覧!$A:$J,9,FALSE)</f>
        <v>寺澤</v>
      </c>
      <c r="G1915" s="1" t="str">
        <f>VLOOKUP($H1915,科目一覧!$A:$G,3,FALSE)</f>
        <v>英会話</v>
      </c>
      <c r="H1915" t="s">
        <v>2843</v>
      </c>
      <c r="I1915" s="1" t="str">
        <f>VLOOKUP($H1915,科目一覧!$A:$G,7,FALSE)</f>
        <v>納谷</v>
      </c>
      <c r="J1915" s="1" t="str">
        <f>VLOOKUP($I1915,教員一覧!$A:$D,2,FALSE)</f>
        <v>教務</v>
      </c>
      <c r="K1915" s="1" t="str">
        <f>VLOOKUP($I1915,教員一覧!$A:$D,3,FALSE)</f>
        <v>　</v>
      </c>
      <c r="L1915" s="1" t="str">
        <f>VLOOKUP($I1915,教員一覧!$A:$D,4,FALSE)</f>
        <v>スタッフ</v>
      </c>
      <c r="M1915" t="s">
        <v>3634</v>
      </c>
      <c r="N1915" t="s">
        <v>3789</v>
      </c>
      <c r="O1915" t="s">
        <v>3635</v>
      </c>
      <c r="P1915" t="s">
        <v>9</v>
      </c>
      <c r="Q1915">
        <v>1</v>
      </c>
      <c r="R1915">
        <v>1308</v>
      </c>
      <c r="S1915" s="1" t="str">
        <f>VLOOKUP($R1915,教室一覧!$A:$B,2,FALSE)</f>
        <v>普通教室</v>
      </c>
      <c r="T1915" s="1">
        <f>VLOOKUP($R1915,教室一覧!$A:$C,3,FALSE)</f>
        <v>36</v>
      </c>
      <c r="U1915" s="1" t="str">
        <f>VLOOKUP($R1915,教室一覧!$A:$D,4,FALSE)</f>
        <v>1号館</v>
      </c>
      <c r="V1915" s="1" t="str">
        <f>VLOOKUP($R1915,教室一覧!$A:$E,5,FALSE)</f>
        <v>3F</v>
      </c>
      <c r="W1915"/>
      <c r="X1915"/>
      <c r="Y1915" s="1" t="str">
        <f>VLOOKUP($O1915,教員一覧!$A:$D,2,FALSE)</f>
        <v>英会話</v>
      </c>
      <c r="Z1915" s="1" t="str">
        <f>VLOOKUP($O1915,教員一覧!$A:$D,3,FALSE)</f>
        <v>　</v>
      </c>
      <c r="AA1915" s="1" t="str">
        <f>VLOOKUP($O1915,教員一覧!$A:$D,4,FALSE)</f>
        <v>　</v>
      </c>
      <c r="AB1915" s="1" t="str">
        <f t="shared" si="589"/>
        <v/>
      </c>
      <c r="AC1915" s="14" t="s">
        <v>3634</v>
      </c>
      <c r="AD1915" s="14" t="s">
        <v>163</v>
      </c>
      <c r="AE1915" s="14" t="s">
        <v>3635</v>
      </c>
      <c r="AF1915" s="14" t="s">
        <v>9</v>
      </c>
      <c r="AG1915" s="14">
        <v>1</v>
      </c>
      <c r="AH1915" s="14">
        <v>1308</v>
      </c>
      <c r="AI1915" s="15" t="str">
        <f t="shared" si="590"/>
        <v/>
      </c>
      <c r="AJ1915" s="15" t="str">
        <f t="shared" si="591"/>
        <v/>
      </c>
      <c r="AK1915" s="15" t="str">
        <f t="shared" si="592"/>
        <v/>
      </c>
      <c r="AL1915" s="15" t="str">
        <f t="shared" si="593"/>
        <v/>
      </c>
      <c r="AM1915" s="15" t="str">
        <f t="shared" si="594"/>
        <v/>
      </c>
      <c r="AN1915" s="15" t="str">
        <f t="shared" si="595"/>
        <v/>
      </c>
      <c r="AO1915" s="15" t="str">
        <f t="shared" si="596"/>
        <v/>
      </c>
      <c r="AP1915" s="9" t="str">
        <f t="shared" si="597"/>
        <v>SE1A月1</v>
      </c>
      <c r="AQ1915" s="9">
        <f t="shared" si="598"/>
        <v>0.33333333333333331</v>
      </c>
      <c r="AR1915" s="11" t="str">
        <f t="shared" si="599"/>
        <v>徳千代月1</v>
      </c>
      <c r="AS1915" s="11">
        <f t="shared" si="636"/>
        <v>0.16666666666666666</v>
      </c>
      <c r="AT1915">
        <v>3</v>
      </c>
      <c r="AU1915" s="12">
        <f t="shared" si="600"/>
        <v>8.6666666666666661</v>
      </c>
      <c r="AV1915" s="13" t="str">
        <f t="shared" si="601"/>
        <v>1308月1</v>
      </c>
      <c r="AW1915" s="13">
        <f t="shared" si="602"/>
        <v>0.16666666666666666</v>
      </c>
      <c r="AX1915" s="18" t="str">
        <f t="shared" si="603"/>
        <v>SE1ANCIT1A月11308</v>
      </c>
      <c r="AY1915" s="18">
        <f t="shared" si="604"/>
        <v>8.6666666666666661</v>
      </c>
      <c r="AZ1915"/>
    </row>
    <row r="1916" spans="1:52" x14ac:dyDescent="0.15">
      <c r="A1916" s="1">
        <f t="shared" si="587"/>
        <v>1</v>
      </c>
      <c r="B1916" s="1" t="str">
        <f t="shared" si="588"/>
        <v>編成</v>
      </c>
      <c r="C1916" t="s">
        <v>3759</v>
      </c>
      <c r="D1916" s="1" t="str">
        <f>VLOOKUP($C1916,クラス一覧!$A:$J,10,FALSE)</f>
        <v>IT</v>
      </c>
      <c r="E1916" s="1">
        <f>VLOOKUP($C1916,クラス一覧!$A:$J,8,FALSE)</f>
        <v>26</v>
      </c>
      <c r="F1916" s="1" t="str">
        <f>VLOOKUP($C1916,クラス一覧!$A:$J,9,FALSE)</f>
        <v>寺澤</v>
      </c>
      <c r="G1916" s="1" t="str">
        <f>VLOOKUP($H1916,科目一覧!$A:$G,3,FALSE)</f>
        <v>英会話</v>
      </c>
      <c r="H1916" t="s">
        <v>2843</v>
      </c>
      <c r="I1916" s="1" t="str">
        <f>VLOOKUP($H1916,科目一覧!$A:$G,7,FALSE)</f>
        <v>納谷</v>
      </c>
      <c r="J1916" s="1" t="str">
        <f>VLOOKUP($I1916,教員一覧!$A:$D,2,FALSE)</f>
        <v>教務</v>
      </c>
      <c r="K1916" s="1" t="str">
        <f>VLOOKUP($I1916,教員一覧!$A:$D,3,FALSE)</f>
        <v>　</v>
      </c>
      <c r="L1916" s="1" t="str">
        <f>VLOOKUP($I1916,教員一覧!$A:$D,4,FALSE)</f>
        <v>スタッフ</v>
      </c>
      <c r="M1916" t="s">
        <v>3636</v>
      </c>
      <c r="N1916" t="s">
        <v>3789</v>
      </c>
      <c r="O1916" t="s">
        <v>3972</v>
      </c>
      <c r="P1916" t="s">
        <v>9</v>
      </c>
      <c r="Q1916">
        <v>1</v>
      </c>
      <c r="R1916">
        <v>1307</v>
      </c>
      <c r="S1916" s="1" t="str">
        <f>VLOOKUP($R1916,教室一覧!$A:$B,2,FALSE)</f>
        <v>普通教室</v>
      </c>
      <c r="T1916" s="1">
        <f>VLOOKUP($R1916,教室一覧!$A:$C,3,FALSE)</f>
        <v>36</v>
      </c>
      <c r="U1916" s="1" t="str">
        <f>VLOOKUP($R1916,教室一覧!$A:$D,4,FALSE)</f>
        <v>1号館</v>
      </c>
      <c r="V1916" s="1" t="str">
        <f>VLOOKUP($R1916,教室一覧!$A:$E,5,FALSE)</f>
        <v>3F</v>
      </c>
      <c r="W1916"/>
      <c r="X1916"/>
      <c r="Y1916" s="1" t="str">
        <f>VLOOKUP($O1916,教員一覧!$A:$D,2,FALSE)</f>
        <v>英会話</v>
      </c>
      <c r="Z1916" s="1" t="str">
        <f>VLOOKUP($O1916,教員一覧!$A:$D,3,FALSE)</f>
        <v>　</v>
      </c>
      <c r="AA1916" s="1" t="str">
        <f>VLOOKUP($O1916,教員一覧!$A:$D,4,FALSE)</f>
        <v>　</v>
      </c>
      <c r="AB1916" s="1" t="str">
        <f t="shared" si="589"/>
        <v/>
      </c>
      <c r="AC1916" s="14" t="s">
        <v>3636</v>
      </c>
      <c r="AD1916" s="14" t="s">
        <v>163</v>
      </c>
      <c r="AE1916" s="14" t="s">
        <v>3971</v>
      </c>
      <c r="AF1916" s="14" t="s">
        <v>9</v>
      </c>
      <c r="AG1916" s="14">
        <v>1</v>
      </c>
      <c r="AH1916" s="14">
        <v>1307</v>
      </c>
      <c r="AI1916" s="15" t="str">
        <f t="shared" si="590"/>
        <v/>
      </c>
      <c r="AJ1916" s="15" t="str">
        <f t="shared" si="591"/>
        <v/>
      </c>
      <c r="AK1916" s="15" t="str">
        <f t="shared" si="592"/>
        <v/>
      </c>
      <c r="AL1916" s="15" t="str">
        <f t="shared" si="593"/>
        <v/>
      </c>
      <c r="AM1916" s="15" t="str">
        <f t="shared" si="594"/>
        <v/>
      </c>
      <c r="AN1916" s="15" t="str">
        <f t="shared" si="595"/>
        <v/>
      </c>
      <c r="AO1916" s="15" t="str">
        <f t="shared" si="596"/>
        <v/>
      </c>
      <c r="AP1916" s="9" t="str">
        <f t="shared" si="597"/>
        <v>SE1A月1</v>
      </c>
      <c r="AQ1916" s="9">
        <f t="shared" si="598"/>
        <v>0.33333333333333331</v>
      </c>
      <c r="AR1916" s="11" t="str">
        <f t="shared" si="599"/>
        <v>萩山月1</v>
      </c>
      <c r="AS1916" s="11">
        <f t="shared" si="636"/>
        <v>0.16666666666666666</v>
      </c>
      <c r="AT1916">
        <v>3</v>
      </c>
      <c r="AU1916" s="12">
        <f t="shared" si="600"/>
        <v>8.6666666666666661</v>
      </c>
      <c r="AV1916" s="13" t="str">
        <f t="shared" si="601"/>
        <v>1307月1</v>
      </c>
      <c r="AW1916" s="13">
        <f t="shared" si="602"/>
        <v>0.16666666666666666</v>
      </c>
      <c r="AX1916" s="18" t="str">
        <f t="shared" si="603"/>
        <v>SE1ANCIT1B月11307</v>
      </c>
      <c r="AY1916" s="18">
        <f t="shared" si="604"/>
        <v>8.6666666666666661</v>
      </c>
      <c r="AZ1916"/>
    </row>
    <row r="1917" spans="1:52" x14ac:dyDescent="0.15">
      <c r="A1917" s="1">
        <f t="shared" si="587"/>
        <v>1</v>
      </c>
      <c r="B1917" s="1" t="str">
        <f t="shared" si="588"/>
        <v>編成</v>
      </c>
      <c r="C1917" t="s">
        <v>3760</v>
      </c>
      <c r="D1917" s="1" t="str">
        <f>VLOOKUP($C1917,クラス一覧!$A:$J,10,FALSE)</f>
        <v>IT</v>
      </c>
      <c r="E1917" s="1">
        <f>VLOOKUP($C1917,クラス一覧!$A:$J,8,FALSE)</f>
        <v>15</v>
      </c>
      <c r="F1917" s="1" t="str">
        <f>VLOOKUP($C1917,クラス一覧!$A:$J,9,FALSE)</f>
        <v>加藤</v>
      </c>
      <c r="G1917" s="1" t="str">
        <f>VLOOKUP($H1917,科目一覧!$A:$G,3,FALSE)</f>
        <v>英会話</v>
      </c>
      <c r="H1917" t="s">
        <v>2844</v>
      </c>
      <c r="I1917" s="1" t="str">
        <f>VLOOKUP($H1917,科目一覧!$A:$G,7,FALSE)</f>
        <v>納谷</v>
      </c>
      <c r="J1917" s="1" t="str">
        <f>VLOOKUP($I1917,教員一覧!$A:$D,2,FALSE)</f>
        <v>教務</v>
      </c>
      <c r="K1917" s="1" t="str">
        <f>VLOOKUP($I1917,教員一覧!$A:$D,3,FALSE)</f>
        <v>　</v>
      </c>
      <c r="L1917" s="1" t="str">
        <f>VLOOKUP($I1917,教員一覧!$A:$D,4,FALSE)</f>
        <v>スタッフ</v>
      </c>
      <c r="M1917" t="s">
        <v>3625</v>
      </c>
      <c r="N1917" t="s">
        <v>3789</v>
      </c>
      <c r="O1917" t="s">
        <v>3621</v>
      </c>
      <c r="P1917" t="s">
        <v>9</v>
      </c>
      <c r="Q1917">
        <v>1</v>
      </c>
      <c r="R1917">
        <v>1305</v>
      </c>
      <c r="S1917" s="1" t="str">
        <f>VLOOKUP($R1917,教室一覧!$A:$B,2,FALSE)</f>
        <v>普通教室</v>
      </c>
      <c r="T1917" s="1">
        <f>VLOOKUP($R1917,教室一覧!$A:$C,3,FALSE)</f>
        <v>36</v>
      </c>
      <c r="U1917" s="1" t="str">
        <f>VLOOKUP($R1917,教室一覧!$A:$D,4,FALSE)</f>
        <v>1号館</v>
      </c>
      <c r="V1917" s="1" t="str">
        <f>VLOOKUP($R1917,教室一覧!$A:$E,5,FALSE)</f>
        <v>3F</v>
      </c>
      <c r="W1917"/>
      <c r="X1917"/>
      <c r="Y1917" s="1" t="str">
        <f>VLOOKUP($O1917,教員一覧!$A:$D,2,FALSE)</f>
        <v>英会話</v>
      </c>
      <c r="Z1917" s="1" t="str">
        <f>VLOOKUP($O1917,教員一覧!$A:$D,3,FALSE)</f>
        <v>　</v>
      </c>
      <c r="AA1917" s="1" t="str">
        <f>VLOOKUP($O1917,教員一覧!$A:$D,4,FALSE)</f>
        <v>　</v>
      </c>
      <c r="AB1917" s="1" t="str">
        <f t="shared" si="589"/>
        <v/>
      </c>
      <c r="AC1917" s="14" t="s">
        <v>3625</v>
      </c>
      <c r="AD1917" s="14" t="s">
        <v>163</v>
      </c>
      <c r="AE1917" s="14" t="s">
        <v>3621</v>
      </c>
      <c r="AF1917" s="14" t="s">
        <v>9</v>
      </c>
      <c r="AG1917" s="14">
        <v>1</v>
      </c>
      <c r="AH1917" s="14">
        <v>1305</v>
      </c>
      <c r="AI1917" s="15" t="str">
        <f t="shared" si="590"/>
        <v/>
      </c>
      <c r="AJ1917" s="15" t="str">
        <f t="shared" si="591"/>
        <v/>
      </c>
      <c r="AK1917" s="15" t="str">
        <f t="shared" si="592"/>
        <v/>
      </c>
      <c r="AL1917" s="15" t="str">
        <f t="shared" si="593"/>
        <v/>
      </c>
      <c r="AM1917" s="15" t="str">
        <f t="shared" si="594"/>
        <v/>
      </c>
      <c r="AN1917" s="15" t="str">
        <f t="shared" si="595"/>
        <v/>
      </c>
      <c r="AO1917" s="15" t="str">
        <f t="shared" si="596"/>
        <v/>
      </c>
      <c r="AP1917" s="9" t="str">
        <f t="shared" si="597"/>
        <v>SK1A月1</v>
      </c>
      <c r="AQ1917" s="9">
        <f t="shared" si="598"/>
        <v>0.33333333333333331</v>
      </c>
      <c r="AR1917" s="11" t="str">
        <f t="shared" si="599"/>
        <v>大場月1</v>
      </c>
      <c r="AS1917" s="11">
        <f t="shared" si="636"/>
        <v>0.16666666666666666</v>
      </c>
      <c r="AT1917">
        <v>3</v>
      </c>
      <c r="AU1917" s="12">
        <f t="shared" si="600"/>
        <v>5</v>
      </c>
      <c r="AV1917" s="13" t="str">
        <f t="shared" si="601"/>
        <v>1305月1</v>
      </c>
      <c r="AW1917" s="13">
        <f t="shared" si="602"/>
        <v>0.16666666666666666</v>
      </c>
      <c r="AX1917" s="18" t="str">
        <f t="shared" si="603"/>
        <v>SK1AIDIT1A月11305</v>
      </c>
      <c r="AY1917" s="18">
        <f t="shared" si="604"/>
        <v>5</v>
      </c>
      <c r="AZ1917"/>
    </row>
    <row r="1918" spans="1:52" x14ac:dyDescent="0.15">
      <c r="A1918" s="1">
        <f t="shared" si="587"/>
        <v>1</v>
      </c>
      <c r="B1918" s="1" t="str">
        <f t="shared" si="588"/>
        <v>編成</v>
      </c>
      <c r="C1918" t="s">
        <v>3760</v>
      </c>
      <c r="D1918" s="1" t="str">
        <f>VLOOKUP($C1918,クラス一覧!$A:$J,10,FALSE)</f>
        <v>IT</v>
      </c>
      <c r="E1918" s="1">
        <f>VLOOKUP($C1918,クラス一覧!$A:$J,8,FALSE)</f>
        <v>15</v>
      </c>
      <c r="F1918" s="1" t="str">
        <f>VLOOKUP($C1918,クラス一覧!$A:$J,9,FALSE)</f>
        <v>加藤</v>
      </c>
      <c r="G1918" s="1" t="str">
        <f>VLOOKUP($H1918,科目一覧!$A:$G,3,FALSE)</f>
        <v>英会話</v>
      </c>
      <c r="H1918" t="s">
        <v>2843</v>
      </c>
      <c r="I1918" s="1" t="str">
        <f>VLOOKUP($H1918,科目一覧!$A:$G,7,FALSE)</f>
        <v>納谷</v>
      </c>
      <c r="J1918" s="1" t="str">
        <f>VLOOKUP($I1918,教員一覧!$A:$D,2,FALSE)</f>
        <v>教務</v>
      </c>
      <c r="K1918" s="1" t="str">
        <f>VLOOKUP($I1918,教員一覧!$A:$D,3,FALSE)</f>
        <v>　</v>
      </c>
      <c r="L1918" s="1" t="str">
        <f>VLOOKUP($I1918,教員一覧!$A:$D,4,FALSE)</f>
        <v>スタッフ</v>
      </c>
      <c r="M1918" t="s">
        <v>3634</v>
      </c>
      <c r="N1918" t="s">
        <v>3789</v>
      </c>
      <c r="O1918" t="s">
        <v>3635</v>
      </c>
      <c r="P1918" t="s">
        <v>9</v>
      </c>
      <c r="Q1918">
        <v>1</v>
      </c>
      <c r="R1918">
        <v>1308</v>
      </c>
      <c r="S1918" s="1" t="str">
        <f>VLOOKUP($R1918,教室一覧!$A:$B,2,FALSE)</f>
        <v>普通教室</v>
      </c>
      <c r="T1918" s="1">
        <f>VLOOKUP($R1918,教室一覧!$A:$C,3,FALSE)</f>
        <v>36</v>
      </c>
      <c r="U1918" s="1" t="str">
        <f>VLOOKUP($R1918,教室一覧!$A:$D,4,FALSE)</f>
        <v>1号館</v>
      </c>
      <c r="V1918" s="1" t="str">
        <f>VLOOKUP($R1918,教室一覧!$A:$E,5,FALSE)</f>
        <v>3F</v>
      </c>
      <c r="W1918"/>
      <c r="X1918"/>
      <c r="Y1918" s="1" t="str">
        <f>VLOOKUP($O1918,教員一覧!$A:$D,2,FALSE)</f>
        <v>英会話</v>
      </c>
      <c r="Z1918" s="1" t="str">
        <f>VLOOKUP($O1918,教員一覧!$A:$D,3,FALSE)</f>
        <v>　</v>
      </c>
      <c r="AA1918" s="1" t="str">
        <f>VLOOKUP($O1918,教員一覧!$A:$D,4,FALSE)</f>
        <v>　</v>
      </c>
      <c r="AB1918" s="1" t="str">
        <f t="shared" si="589"/>
        <v/>
      </c>
      <c r="AC1918" s="14" t="s">
        <v>3634</v>
      </c>
      <c r="AD1918" s="14" t="s">
        <v>163</v>
      </c>
      <c r="AE1918" s="14" t="s">
        <v>3635</v>
      </c>
      <c r="AF1918" s="14" t="s">
        <v>9</v>
      </c>
      <c r="AG1918" s="14">
        <v>1</v>
      </c>
      <c r="AH1918" s="14">
        <v>1308</v>
      </c>
      <c r="AI1918" s="15" t="str">
        <f t="shared" si="590"/>
        <v/>
      </c>
      <c r="AJ1918" s="15" t="str">
        <f t="shared" si="591"/>
        <v/>
      </c>
      <c r="AK1918" s="15" t="str">
        <f t="shared" si="592"/>
        <v/>
      </c>
      <c r="AL1918" s="15" t="str">
        <f t="shared" si="593"/>
        <v/>
      </c>
      <c r="AM1918" s="15" t="str">
        <f t="shared" si="594"/>
        <v/>
      </c>
      <c r="AN1918" s="15" t="str">
        <f t="shared" si="595"/>
        <v/>
      </c>
      <c r="AO1918" s="15" t="str">
        <f t="shared" si="596"/>
        <v/>
      </c>
      <c r="AP1918" s="9" t="str">
        <f t="shared" si="597"/>
        <v>SK1A月1</v>
      </c>
      <c r="AQ1918" s="9">
        <f t="shared" si="598"/>
        <v>0.33333333333333331</v>
      </c>
      <c r="AR1918" s="11" t="str">
        <f t="shared" si="599"/>
        <v>徳千代月1</v>
      </c>
      <c r="AS1918" s="11">
        <f t="shared" si="636"/>
        <v>0.16666666666666666</v>
      </c>
      <c r="AT1918">
        <v>3</v>
      </c>
      <c r="AU1918" s="12">
        <f t="shared" si="600"/>
        <v>5</v>
      </c>
      <c r="AV1918" s="13" t="str">
        <f t="shared" si="601"/>
        <v>1308月1</v>
      </c>
      <c r="AW1918" s="13">
        <f t="shared" si="602"/>
        <v>0.16666666666666666</v>
      </c>
      <c r="AX1918" s="18" t="str">
        <f t="shared" si="603"/>
        <v>SK1ANCIT1A月11308</v>
      </c>
      <c r="AY1918" s="18">
        <f t="shared" si="604"/>
        <v>5</v>
      </c>
      <c r="AZ1918"/>
    </row>
    <row r="1919" spans="1:52" x14ac:dyDescent="0.15">
      <c r="A1919" s="1">
        <f t="shared" si="587"/>
        <v>1</v>
      </c>
      <c r="B1919" s="1" t="str">
        <f t="shared" si="588"/>
        <v>編成</v>
      </c>
      <c r="C1919" t="s">
        <v>3760</v>
      </c>
      <c r="D1919" s="1" t="str">
        <f>VLOOKUP($C1919,クラス一覧!$A:$J,10,FALSE)</f>
        <v>IT</v>
      </c>
      <c r="E1919" s="1">
        <f>VLOOKUP($C1919,クラス一覧!$A:$J,8,FALSE)</f>
        <v>15</v>
      </c>
      <c r="F1919" s="1" t="str">
        <f>VLOOKUP($C1919,クラス一覧!$A:$J,9,FALSE)</f>
        <v>加藤</v>
      </c>
      <c r="G1919" s="1" t="str">
        <f>VLOOKUP($H1919,科目一覧!$A:$G,3,FALSE)</f>
        <v>英会話</v>
      </c>
      <c r="H1919" t="s">
        <v>2843</v>
      </c>
      <c r="I1919" s="1" t="str">
        <f>VLOOKUP($H1919,科目一覧!$A:$G,7,FALSE)</f>
        <v>納谷</v>
      </c>
      <c r="J1919" s="1" t="str">
        <f>VLOOKUP($I1919,教員一覧!$A:$D,2,FALSE)</f>
        <v>教務</v>
      </c>
      <c r="K1919" s="1" t="str">
        <f>VLOOKUP($I1919,教員一覧!$A:$D,3,FALSE)</f>
        <v>　</v>
      </c>
      <c r="L1919" s="1" t="str">
        <f>VLOOKUP($I1919,教員一覧!$A:$D,4,FALSE)</f>
        <v>スタッフ</v>
      </c>
      <c r="M1919" t="s">
        <v>3636</v>
      </c>
      <c r="N1919" t="s">
        <v>3789</v>
      </c>
      <c r="O1919" t="s">
        <v>3972</v>
      </c>
      <c r="P1919" t="s">
        <v>9</v>
      </c>
      <c r="Q1919">
        <v>1</v>
      </c>
      <c r="R1919">
        <v>1307</v>
      </c>
      <c r="S1919" s="1" t="str">
        <f>VLOOKUP($R1919,教室一覧!$A:$B,2,FALSE)</f>
        <v>普通教室</v>
      </c>
      <c r="T1919" s="1">
        <f>VLOOKUP($R1919,教室一覧!$A:$C,3,FALSE)</f>
        <v>36</v>
      </c>
      <c r="U1919" s="1" t="str">
        <f>VLOOKUP($R1919,教室一覧!$A:$D,4,FALSE)</f>
        <v>1号館</v>
      </c>
      <c r="V1919" s="1" t="str">
        <f>VLOOKUP($R1919,教室一覧!$A:$E,5,FALSE)</f>
        <v>3F</v>
      </c>
      <c r="W1919"/>
      <c r="X1919"/>
      <c r="Y1919" s="1" t="str">
        <f>VLOOKUP($O1919,教員一覧!$A:$D,2,FALSE)</f>
        <v>英会話</v>
      </c>
      <c r="Z1919" s="1" t="str">
        <f>VLOOKUP($O1919,教員一覧!$A:$D,3,FALSE)</f>
        <v>　</v>
      </c>
      <c r="AA1919" s="1" t="str">
        <f>VLOOKUP($O1919,教員一覧!$A:$D,4,FALSE)</f>
        <v>　</v>
      </c>
      <c r="AB1919" s="1" t="str">
        <f t="shared" si="589"/>
        <v/>
      </c>
      <c r="AC1919" s="14" t="s">
        <v>3636</v>
      </c>
      <c r="AD1919" s="14" t="s">
        <v>163</v>
      </c>
      <c r="AE1919" s="14" t="s">
        <v>3971</v>
      </c>
      <c r="AF1919" s="14" t="s">
        <v>9</v>
      </c>
      <c r="AG1919" s="14">
        <v>1</v>
      </c>
      <c r="AH1919" s="14">
        <v>1307</v>
      </c>
      <c r="AI1919" s="15" t="str">
        <f t="shared" si="590"/>
        <v/>
      </c>
      <c r="AJ1919" s="15" t="str">
        <f t="shared" si="591"/>
        <v/>
      </c>
      <c r="AK1919" s="15" t="str">
        <f t="shared" si="592"/>
        <v/>
      </c>
      <c r="AL1919" s="15" t="str">
        <f t="shared" si="593"/>
        <v/>
      </c>
      <c r="AM1919" s="15" t="str">
        <f t="shared" si="594"/>
        <v/>
      </c>
      <c r="AN1919" s="15" t="str">
        <f t="shared" si="595"/>
        <v/>
      </c>
      <c r="AO1919" s="15" t="str">
        <f t="shared" si="596"/>
        <v/>
      </c>
      <c r="AP1919" s="9" t="str">
        <f t="shared" si="597"/>
        <v>SK1A月1</v>
      </c>
      <c r="AQ1919" s="9">
        <f t="shared" si="598"/>
        <v>0.33333333333333331</v>
      </c>
      <c r="AR1919" s="11" t="str">
        <f t="shared" si="599"/>
        <v>萩山月1</v>
      </c>
      <c r="AS1919" s="11">
        <f t="shared" si="636"/>
        <v>0.16666666666666666</v>
      </c>
      <c r="AT1919">
        <v>3</v>
      </c>
      <c r="AU1919" s="12">
        <f t="shared" si="600"/>
        <v>5</v>
      </c>
      <c r="AV1919" s="13" t="str">
        <f t="shared" si="601"/>
        <v>1307月1</v>
      </c>
      <c r="AW1919" s="13">
        <f t="shared" si="602"/>
        <v>0.16666666666666666</v>
      </c>
      <c r="AX1919" s="18" t="str">
        <f t="shared" si="603"/>
        <v>SK1ANCIT1B月11307</v>
      </c>
      <c r="AY1919" s="18">
        <f t="shared" si="604"/>
        <v>5</v>
      </c>
      <c r="AZ1919"/>
    </row>
    <row r="1920" spans="1:52" x14ac:dyDescent="0.15">
      <c r="A1920" s="1">
        <f t="shared" si="587"/>
        <v>1</v>
      </c>
      <c r="B1920" s="1" t="str">
        <f t="shared" si="588"/>
        <v>編成</v>
      </c>
      <c r="C1920" t="s">
        <v>3761</v>
      </c>
      <c r="D1920" s="1" t="str">
        <f>VLOOKUP($C1920,クラス一覧!$A:$J,10,FALSE)</f>
        <v>ゲーム</v>
      </c>
      <c r="E1920" s="1">
        <f>VLOOKUP($C1920,クラス一覧!$A:$J,8,FALSE)</f>
        <v>33</v>
      </c>
      <c r="F1920" s="1" t="str">
        <f>VLOOKUP($C1920,クラス一覧!$A:$J,9,FALSE)</f>
        <v>福井</v>
      </c>
      <c r="G1920" s="1" t="str">
        <f>VLOOKUP($H1920,科目一覧!$A:$G,3,FALSE)</f>
        <v>英会話</v>
      </c>
      <c r="H1920" t="s">
        <v>2844</v>
      </c>
      <c r="I1920" s="1" t="str">
        <f>VLOOKUP($H1920,科目一覧!$A:$G,7,FALSE)</f>
        <v>納谷</v>
      </c>
      <c r="J1920" s="1" t="str">
        <f>VLOOKUP($I1920,教員一覧!$A:$D,2,FALSE)</f>
        <v>教務</v>
      </c>
      <c r="K1920" s="1" t="str">
        <f>VLOOKUP($I1920,教員一覧!$A:$D,3,FALSE)</f>
        <v>　</v>
      </c>
      <c r="L1920" s="1" t="str">
        <f>VLOOKUP($I1920,教員一覧!$A:$D,4,FALSE)</f>
        <v>スタッフ</v>
      </c>
      <c r="M1920" t="s">
        <v>3622</v>
      </c>
      <c r="N1920" t="s">
        <v>3789</v>
      </c>
      <c r="O1920" t="s">
        <v>3623</v>
      </c>
      <c r="P1920" t="s">
        <v>9</v>
      </c>
      <c r="Q1920">
        <v>2</v>
      </c>
      <c r="R1920">
        <v>1305</v>
      </c>
      <c r="S1920" s="1" t="str">
        <f>VLOOKUP($R1920,教室一覧!$A:$B,2,FALSE)</f>
        <v>普通教室</v>
      </c>
      <c r="T1920" s="1">
        <f>VLOOKUP($R1920,教室一覧!$A:$C,3,FALSE)</f>
        <v>36</v>
      </c>
      <c r="U1920" s="1" t="str">
        <f>VLOOKUP($R1920,教室一覧!$A:$D,4,FALSE)</f>
        <v>1号館</v>
      </c>
      <c r="V1920" s="1" t="str">
        <f>VLOOKUP($R1920,教室一覧!$A:$E,5,FALSE)</f>
        <v>3F</v>
      </c>
      <c r="W1920"/>
      <c r="X1920"/>
      <c r="Y1920" s="1" t="str">
        <f>VLOOKUP($O1920,教員一覧!$A:$D,2,FALSE)</f>
        <v>英会話</v>
      </c>
      <c r="Z1920" s="1" t="str">
        <f>VLOOKUP($O1920,教員一覧!$A:$D,3,FALSE)</f>
        <v>　</v>
      </c>
      <c r="AA1920" s="1" t="str">
        <f>VLOOKUP($O1920,教員一覧!$A:$D,4,FALSE)</f>
        <v>　</v>
      </c>
      <c r="AB1920" s="1" t="str">
        <f t="shared" si="589"/>
        <v/>
      </c>
      <c r="AC1920" s="14" t="s">
        <v>3622</v>
      </c>
      <c r="AD1920" s="14" t="s">
        <v>163</v>
      </c>
      <c r="AE1920" s="14" t="s">
        <v>3623</v>
      </c>
      <c r="AF1920" s="14" t="s">
        <v>9</v>
      </c>
      <c r="AG1920" s="14">
        <v>2</v>
      </c>
      <c r="AH1920" s="14">
        <v>1305</v>
      </c>
      <c r="AI1920" s="15" t="str">
        <f t="shared" si="590"/>
        <v/>
      </c>
      <c r="AJ1920" s="15" t="str">
        <f t="shared" si="591"/>
        <v/>
      </c>
      <c r="AK1920" s="15" t="str">
        <f t="shared" si="592"/>
        <v/>
      </c>
      <c r="AL1920" s="15" t="str">
        <f t="shared" si="593"/>
        <v/>
      </c>
      <c r="AM1920" s="15" t="str">
        <f t="shared" si="594"/>
        <v/>
      </c>
      <c r="AN1920" s="15" t="str">
        <f t="shared" si="595"/>
        <v/>
      </c>
      <c r="AO1920" s="15" t="str">
        <f t="shared" si="596"/>
        <v/>
      </c>
      <c r="AP1920" s="9" t="str">
        <f t="shared" si="597"/>
        <v>GE1A月2</v>
      </c>
      <c r="AQ1920" s="9">
        <f t="shared" si="598"/>
        <v>0.33333333333333331</v>
      </c>
      <c r="AR1920" s="11" t="str">
        <f t="shared" si="599"/>
        <v>田上月2</v>
      </c>
      <c r="AS1920" s="11">
        <f t="shared" si="636"/>
        <v>0.5</v>
      </c>
      <c r="AT1920">
        <v>3</v>
      </c>
      <c r="AU1920" s="12">
        <f t="shared" si="600"/>
        <v>11</v>
      </c>
      <c r="AV1920" s="13" t="str">
        <f t="shared" si="601"/>
        <v>1305月2</v>
      </c>
      <c r="AW1920" s="13">
        <f t="shared" si="602"/>
        <v>0.5</v>
      </c>
      <c r="AX1920" s="18" t="str">
        <f t="shared" si="603"/>
        <v>GE1AIDGE1A月21305</v>
      </c>
      <c r="AY1920" s="18">
        <f t="shared" si="604"/>
        <v>11</v>
      </c>
      <c r="AZ1920"/>
    </row>
    <row r="1921" spans="1:52" x14ac:dyDescent="0.15">
      <c r="A1921" s="1">
        <f t="shared" si="587"/>
        <v>1</v>
      </c>
      <c r="B1921" s="1" t="str">
        <f t="shared" si="588"/>
        <v>編成</v>
      </c>
      <c r="C1921" t="s">
        <v>3761</v>
      </c>
      <c r="D1921" s="1" t="str">
        <f>VLOOKUP($C1921,クラス一覧!$A:$J,10,FALSE)</f>
        <v>ゲーム</v>
      </c>
      <c r="E1921" s="1">
        <f>VLOOKUP($C1921,クラス一覧!$A:$J,8,FALSE)</f>
        <v>33</v>
      </c>
      <c r="F1921" s="1" t="str">
        <f>VLOOKUP($C1921,クラス一覧!$A:$J,9,FALSE)</f>
        <v>福井</v>
      </c>
      <c r="G1921" s="1" t="str">
        <f>VLOOKUP($H1921,科目一覧!$A:$G,3,FALSE)</f>
        <v>英会話</v>
      </c>
      <c r="H1921" t="s">
        <v>2843</v>
      </c>
      <c r="I1921" s="1" t="str">
        <f>VLOOKUP($H1921,科目一覧!$A:$G,7,FALSE)</f>
        <v>納谷</v>
      </c>
      <c r="J1921" s="1" t="str">
        <f>VLOOKUP($I1921,教員一覧!$A:$D,2,FALSE)</f>
        <v>教務</v>
      </c>
      <c r="K1921" s="1" t="str">
        <f>VLOOKUP($I1921,教員一覧!$A:$D,3,FALSE)</f>
        <v>　</v>
      </c>
      <c r="L1921" s="1" t="str">
        <f>VLOOKUP($I1921,教員一覧!$A:$D,4,FALSE)</f>
        <v>スタッフ</v>
      </c>
      <c r="M1921" t="s">
        <v>3629</v>
      </c>
      <c r="N1921" t="s">
        <v>3789</v>
      </c>
      <c r="O1921" t="s">
        <v>3621</v>
      </c>
      <c r="P1921" t="s">
        <v>9</v>
      </c>
      <c r="Q1921">
        <v>2</v>
      </c>
      <c r="R1921">
        <v>1308</v>
      </c>
      <c r="S1921" s="1" t="str">
        <f>VLOOKUP($R1921,教室一覧!$A:$B,2,FALSE)</f>
        <v>普通教室</v>
      </c>
      <c r="T1921" s="1">
        <f>VLOOKUP($R1921,教室一覧!$A:$C,3,FALSE)</f>
        <v>36</v>
      </c>
      <c r="U1921" s="1" t="str">
        <f>VLOOKUP($R1921,教室一覧!$A:$D,4,FALSE)</f>
        <v>1号館</v>
      </c>
      <c r="V1921" s="1" t="str">
        <f>VLOOKUP($R1921,教室一覧!$A:$E,5,FALSE)</f>
        <v>3F</v>
      </c>
      <c r="W1921"/>
      <c r="X1921"/>
      <c r="Y1921" s="1" t="str">
        <f>VLOOKUP($O1921,教員一覧!$A:$D,2,FALSE)</f>
        <v>英会話</v>
      </c>
      <c r="Z1921" s="1" t="str">
        <f>VLOOKUP($O1921,教員一覧!$A:$D,3,FALSE)</f>
        <v>　</v>
      </c>
      <c r="AA1921" s="1" t="str">
        <f>VLOOKUP($O1921,教員一覧!$A:$D,4,FALSE)</f>
        <v>　</v>
      </c>
      <c r="AB1921" s="1" t="str">
        <f t="shared" si="589"/>
        <v/>
      </c>
      <c r="AC1921" s="14" t="s">
        <v>3629</v>
      </c>
      <c r="AD1921" s="14" t="s">
        <v>163</v>
      </c>
      <c r="AE1921" s="14" t="s">
        <v>3621</v>
      </c>
      <c r="AF1921" s="14" t="s">
        <v>9</v>
      </c>
      <c r="AG1921" s="14">
        <v>2</v>
      </c>
      <c r="AH1921" s="14">
        <v>1308</v>
      </c>
      <c r="AI1921" s="15" t="str">
        <f t="shared" si="590"/>
        <v/>
      </c>
      <c r="AJ1921" s="15" t="str">
        <f t="shared" si="591"/>
        <v/>
      </c>
      <c r="AK1921" s="15" t="str">
        <f t="shared" si="592"/>
        <v/>
      </c>
      <c r="AL1921" s="15" t="str">
        <f t="shared" si="593"/>
        <v/>
      </c>
      <c r="AM1921" s="15" t="str">
        <f t="shared" si="594"/>
        <v/>
      </c>
      <c r="AN1921" s="15" t="str">
        <f t="shared" si="595"/>
        <v/>
      </c>
      <c r="AO1921" s="15" t="str">
        <f t="shared" si="596"/>
        <v/>
      </c>
      <c r="AP1921" s="9" t="str">
        <f t="shared" si="597"/>
        <v>GE1A月2</v>
      </c>
      <c r="AQ1921" s="9">
        <f t="shared" si="598"/>
        <v>0.33333333333333331</v>
      </c>
      <c r="AR1921" s="11" t="str">
        <f t="shared" si="599"/>
        <v>大場月2</v>
      </c>
      <c r="AS1921" s="11">
        <f t="shared" si="636"/>
        <v>0.5</v>
      </c>
      <c r="AT1921">
        <v>3</v>
      </c>
      <c r="AU1921" s="12">
        <f t="shared" si="600"/>
        <v>11</v>
      </c>
      <c r="AV1921" s="13" t="str">
        <f t="shared" si="601"/>
        <v>1308月2</v>
      </c>
      <c r="AW1921" s="13">
        <f t="shared" si="602"/>
        <v>0.5</v>
      </c>
      <c r="AX1921" s="18" t="str">
        <f t="shared" si="603"/>
        <v>GE1ANCGE1A月21308</v>
      </c>
      <c r="AY1921" s="18">
        <f t="shared" si="604"/>
        <v>11</v>
      </c>
      <c r="AZ1921"/>
    </row>
    <row r="1922" spans="1:52" x14ac:dyDescent="0.15">
      <c r="A1922" s="1">
        <f t="shared" ref="A1922:A1976" si="637">VALUE(LEFT(RIGHT(C1922,2),1))</f>
        <v>1</v>
      </c>
      <c r="B1922" s="1" t="str">
        <f t="shared" ref="B1922:B1976" si="638">IF(C1922=M1922,"HR","編成")</f>
        <v>編成</v>
      </c>
      <c r="C1922" t="s">
        <v>3761</v>
      </c>
      <c r="D1922" s="1" t="str">
        <f>VLOOKUP($C1922,クラス一覧!$A:$J,10,FALSE)</f>
        <v>ゲーム</v>
      </c>
      <c r="E1922" s="1">
        <f>VLOOKUP($C1922,クラス一覧!$A:$J,8,FALSE)</f>
        <v>33</v>
      </c>
      <c r="F1922" s="1" t="str">
        <f>VLOOKUP($C1922,クラス一覧!$A:$J,9,FALSE)</f>
        <v>福井</v>
      </c>
      <c r="G1922" s="1" t="str">
        <f>VLOOKUP($H1922,科目一覧!$A:$G,3,FALSE)</f>
        <v>英会話</v>
      </c>
      <c r="H1922" t="s">
        <v>2843</v>
      </c>
      <c r="I1922" s="1" t="str">
        <f>VLOOKUP($H1922,科目一覧!$A:$G,7,FALSE)</f>
        <v>納谷</v>
      </c>
      <c r="J1922" s="1" t="str">
        <f>VLOOKUP($I1922,教員一覧!$A:$D,2,FALSE)</f>
        <v>教務</v>
      </c>
      <c r="K1922" s="1" t="str">
        <f>VLOOKUP($I1922,教員一覧!$A:$D,3,FALSE)</f>
        <v>　</v>
      </c>
      <c r="L1922" s="1" t="str">
        <f>VLOOKUP($I1922,教員一覧!$A:$D,4,FALSE)</f>
        <v>スタッフ</v>
      </c>
      <c r="M1922" t="s">
        <v>3630</v>
      </c>
      <c r="N1922" t="s">
        <v>3789</v>
      </c>
      <c r="O1922" t="s">
        <v>3972</v>
      </c>
      <c r="P1922" t="s">
        <v>9</v>
      </c>
      <c r="Q1922">
        <v>2</v>
      </c>
      <c r="R1922">
        <v>1307</v>
      </c>
      <c r="S1922" s="1" t="str">
        <f>VLOOKUP($R1922,教室一覧!$A:$B,2,FALSE)</f>
        <v>普通教室</v>
      </c>
      <c r="T1922" s="1">
        <f>VLOOKUP($R1922,教室一覧!$A:$C,3,FALSE)</f>
        <v>36</v>
      </c>
      <c r="U1922" s="1" t="str">
        <f>VLOOKUP($R1922,教室一覧!$A:$D,4,FALSE)</f>
        <v>1号館</v>
      </c>
      <c r="V1922" s="1" t="str">
        <f>VLOOKUP($R1922,教室一覧!$A:$E,5,FALSE)</f>
        <v>3F</v>
      </c>
      <c r="W1922"/>
      <c r="X1922"/>
      <c r="Y1922" s="1" t="str">
        <f>VLOOKUP($O1922,教員一覧!$A:$D,2,FALSE)</f>
        <v>英会話</v>
      </c>
      <c r="Z1922" s="1" t="str">
        <f>VLOOKUP($O1922,教員一覧!$A:$D,3,FALSE)</f>
        <v>　</v>
      </c>
      <c r="AA1922" s="1" t="str">
        <f>VLOOKUP($O1922,教員一覧!$A:$D,4,FALSE)</f>
        <v>　</v>
      </c>
      <c r="AB1922" s="1" t="str">
        <f t="shared" ref="AB1922:AB1975" si="639">IF(O1922=F1922,"担任","")</f>
        <v/>
      </c>
      <c r="AC1922" s="14" t="s">
        <v>3630</v>
      </c>
      <c r="AD1922" s="14" t="s">
        <v>163</v>
      </c>
      <c r="AE1922" s="14" t="s">
        <v>3971</v>
      </c>
      <c r="AF1922" s="14" t="s">
        <v>9</v>
      </c>
      <c r="AG1922" s="14">
        <v>2</v>
      </c>
      <c r="AH1922" s="14">
        <v>1307</v>
      </c>
      <c r="AI1922" s="15" t="str">
        <f t="shared" ref="AI1922:AI1975" si="640">IF(AC1922=M1922,"",M1922&amp;" ")</f>
        <v/>
      </c>
      <c r="AJ1922" s="15" t="str">
        <f t="shared" ref="AJ1922:AJ1975" si="641">IF(AD1922=N1922,"",N1922&amp;" ")</f>
        <v/>
      </c>
      <c r="AK1922" s="15" t="str">
        <f t="shared" ref="AK1922:AK1975" si="642">IF(AE1922=O1922,"",O1922&amp;" ")</f>
        <v/>
      </c>
      <c r="AL1922" s="15" t="str">
        <f t="shared" ref="AL1922:AL1975" si="643">IF(AF1922=P1922,"",P1922&amp;" ")</f>
        <v/>
      </c>
      <c r="AM1922" s="15" t="str">
        <f t="shared" ref="AM1922:AM1975" si="644">IF(AG1922=Q1922,"",Q1922&amp;" ")</f>
        <v/>
      </c>
      <c r="AN1922" s="15" t="str">
        <f t="shared" ref="AN1922:AN1975" si="645">IF(AH1922=R1922,"",R1922&amp;" ")</f>
        <v/>
      </c>
      <c r="AO1922" s="15" t="str">
        <f t="shared" ref="AO1922:AO1975" si="646">AI1922&amp;AJ1922&amp;AK1922&amp;AL1922&amp;AM1922&amp;AN1922</f>
        <v/>
      </c>
      <c r="AP1922" s="9" t="str">
        <f t="shared" ref="AP1922:AP1975" si="647">$C1922&amp;$P1922&amp;$Q1922</f>
        <v>GE1A月2</v>
      </c>
      <c r="AQ1922" s="9">
        <f t="shared" ref="AQ1922:AQ1976" si="648">1/COUNTIF($AP:$AP,$AP1922)</f>
        <v>0.33333333333333331</v>
      </c>
      <c r="AR1922" s="11" t="str">
        <f t="shared" ref="AR1922:AR1975" si="649">$O1922&amp;$P1922&amp;$Q1922</f>
        <v>萩山月2</v>
      </c>
      <c r="AS1922" s="11">
        <f t="shared" si="636"/>
        <v>0.5</v>
      </c>
      <c r="AT1922">
        <v>3</v>
      </c>
      <c r="AU1922" s="12">
        <f t="shared" ref="AU1922:AU1976" si="650">$E1922/$AT1922</f>
        <v>11</v>
      </c>
      <c r="AV1922" s="13" t="str">
        <f t="shared" ref="AV1922:AV1976" si="651">$R1922&amp;$P1922&amp;$Q1922</f>
        <v>1307月2</v>
      </c>
      <c r="AW1922" s="13">
        <f t="shared" ref="AW1922:AW1976" si="652">1/COUNTIF($AV:$AV,$AV1922)</f>
        <v>0.5</v>
      </c>
      <c r="AX1922" s="18" t="str">
        <f t="shared" ref="AX1922:AX1976" si="653">$C1922&amp;$M1922&amp;$P1922&amp;$Q1922&amp;$R1922</f>
        <v>GE1ANCGE1B月21307</v>
      </c>
      <c r="AY1922" s="18">
        <f t="shared" ref="AY1922:AY1976" si="654">$AU1922/COUNTIF($AX:$AX,$AX1922)</f>
        <v>11</v>
      </c>
      <c r="AZ1922"/>
    </row>
    <row r="1923" spans="1:52" x14ac:dyDescent="0.15">
      <c r="A1923" s="1">
        <f t="shared" si="637"/>
        <v>1</v>
      </c>
      <c r="B1923" s="1" t="str">
        <f t="shared" si="638"/>
        <v>編成</v>
      </c>
      <c r="C1923" t="s">
        <v>3762</v>
      </c>
      <c r="D1923" s="1" t="str">
        <f>VLOOKUP($C1923,クラス一覧!$A:$J,10,FALSE)</f>
        <v>ゲーム</v>
      </c>
      <c r="E1923" s="1">
        <f>VLOOKUP($C1923,クラス一覧!$A:$J,8,FALSE)</f>
        <v>29</v>
      </c>
      <c r="F1923" s="1" t="str">
        <f>VLOOKUP($C1923,クラス一覧!$A:$J,9,FALSE)</f>
        <v>牧</v>
      </c>
      <c r="G1923" s="1" t="str">
        <f>VLOOKUP($H1923,科目一覧!$A:$G,3,FALSE)</f>
        <v>英会話</v>
      </c>
      <c r="H1923" t="s">
        <v>2844</v>
      </c>
      <c r="I1923" s="1" t="str">
        <f>VLOOKUP($H1923,科目一覧!$A:$G,7,FALSE)</f>
        <v>納谷</v>
      </c>
      <c r="J1923" s="1" t="str">
        <f>VLOOKUP($I1923,教員一覧!$A:$D,2,FALSE)</f>
        <v>教務</v>
      </c>
      <c r="K1923" s="1" t="str">
        <f>VLOOKUP($I1923,教員一覧!$A:$D,3,FALSE)</f>
        <v>　</v>
      </c>
      <c r="L1923" s="1" t="str">
        <f>VLOOKUP($I1923,教員一覧!$A:$D,4,FALSE)</f>
        <v>スタッフ</v>
      </c>
      <c r="M1923" t="s">
        <v>3622</v>
      </c>
      <c r="N1923" t="s">
        <v>3789</v>
      </c>
      <c r="O1923" t="s">
        <v>3623</v>
      </c>
      <c r="P1923" t="s">
        <v>9</v>
      </c>
      <c r="Q1923">
        <v>2</v>
      </c>
      <c r="R1923">
        <v>1305</v>
      </c>
      <c r="S1923" s="1" t="str">
        <f>VLOOKUP($R1923,教室一覧!$A:$B,2,FALSE)</f>
        <v>普通教室</v>
      </c>
      <c r="T1923" s="1">
        <f>VLOOKUP($R1923,教室一覧!$A:$C,3,FALSE)</f>
        <v>36</v>
      </c>
      <c r="U1923" s="1" t="str">
        <f>VLOOKUP($R1923,教室一覧!$A:$D,4,FALSE)</f>
        <v>1号館</v>
      </c>
      <c r="V1923" s="1" t="str">
        <f>VLOOKUP($R1923,教室一覧!$A:$E,5,FALSE)</f>
        <v>3F</v>
      </c>
      <c r="W1923"/>
      <c r="X1923"/>
      <c r="Y1923" s="1" t="str">
        <f>VLOOKUP($O1923,教員一覧!$A:$D,2,FALSE)</f>
        <v>英会話</v>
      </c>
      <c r="Z1923" s="1" t="str">
        <f>VLOOKUP($O1923,教員一覧!$A:$D,3,FALSE)</f>
        <v>　</v>
      </c>
      <c r="AA1923" s="1" t="str">
        <f>VLOOKUP($O1923,教員一覧!$A:$D,4,FALSE)</f>
        <v>　</v>
      </c>
      <c r="AB1923" s="1" t="str">
        <f t="shared" si="639"/>
        <v/>
      </c>
      <c r="AC1923" s="14" t="s">
        <v>3622</v>
      </c>
      <c r="AD1923" s="14" t="s">
        <v>163</v>
      </c>
      <c r="AE1923" s="14" t="s">
        <v>3623</v>
      </c>
      <c r="AF1923" s="14" t="s">
        <v>9</v>
      </c>
      <c r="AG1923" s="14">
        <v>2</v>
      </c>
      <c r="AH1923" s="14">
        <v>1305</v>
      </c>
      <c r="AI1923" s="15" t="str">
        <f t="shared" si="640"/>
        <v/>
      </c>
      <c r="AJ1923" s="15" t="str">
        <f t="shared" si="641"/>
        <v/>
      </c>
      <c r="AK1923" s="15" t="str">
        <f t="shared" si="642"/>
        <v/>
      </c>
      <c r="AL1923" s="15" t="str">
        <f t="shared" si="643"/>
        <v/>
      </c>
      <c r="AM1923" s="15" t="str">
        <f t="shared" si="644"/>
        <v/>
      </c>
      <c r="AN1923" s="15" t="str">
        <f t="shared" si="645"/>
        <v/>
      </c>
      <c r="AO1923" s="15" t="str">
        <f t="shared" si="646"/>
        <v/>
      </c>
      <c r="AP1923" s="9" t="str">
        <f t="shared" si="647"/>
        <v>GE1C月2</v>
      </c>
      <c r="AQ1923" s="9">
        <f t="shared" si="648"/>
        <v>0.33333333333333331</v>
      </c>
      <c r="AR1923" s="11" t="str">
        <f t="shared" si="649"/>
        <v>田上月2</v>
      </c>
      <c r="AS1923" s="11">
        <f t="shared" si="636"/>
        <v>0.5</v>
      </c>
      <c r="AT1923">
        <v>3</v>
      </c>
      <c r="AU1923" s="12">
        <f t="shared" si="650"/>
        <v>9.6666666666666661</v>
      </c>
      <c r="AV1923" s="13" t="str">
        <f t="shared" si="651"/>
        <v>1305月2</v>
      </c>
      <c r="AW1923" s="13">
        <f t="shared" si="652"/>
        <v>0.5</v>
      </c>
      <c r="AX1923" s="18" t="str">
        <f t="shared" si="653"/>
        <v>GE1CIDGE1A月21305</v>
      </c>
      <c r="AY1923" s="18">
        <f t="shared" si="654"/>
        <v>9.6666666666666661</v>
      </c>
      <c r="AZ1923"/>
    </row>
    <row r="1924" spans="1:52" x14ac:dyDescent="0.15">
      <c r="A1924" s="1">
        <f t="shared" si="637"/>
        <v>1</v>
      </c>
      <c r="B1924" s="1" t="str">
        <f t="shared" si="638"/>
        <v>編成</v>
      </c>
      <c r="C1924" t="s">
        <v>3762</v>
      </c>
      <c r="D1924" s="1" t="str">
        <f>VLOOKUP($C1924,クラス一覧!$A:$J,10,FALSE)</f>
        <v>ゲーム</v>
      </c>
      <c r="E1924" s="1">
        <f>VLOOKUP($C1924,クラス一覧!$A:$J,8,FALSE)</f>
        <v>29</v>
      </c>
      <c r="F1924" s="1" t="str">
        <f>VLOOKUP($C1924,クラス一覧!$A:$J,9,FALSE)</f>
        <v>牧</v>
      </c>
      <c r="G1924" s="1" t="str">
        <f>VLOOKUP($H1924,科目一覧!$A:$G,3,FALSE)</f>
        <v>英会話</v>
      </c>
      <c r="H1924" t="s">
        <v>2843</v>
      </c>
      <c r="I1924" s="1" t="str">
        <f>VLOOKUP($H1924,科目一覧!$A:$G,7,FALSE)</f>
        <v>納谷</v>
      </c>
      <c r="J1924" s="1" t="str">
        <f>VLOOKUP($I1924,教員一覧!$A:$D,2,FALSE)</f>
        <v>教務</v>
      </c>
      <c r="K1924" s="1" t="str">
        <f>VLOOKUP($I1924,教員一覧!$A:$D,3,FALSE)</f>
        <v>　</v>
      </c>
      <c r="L1924" s="1" t="str">
        <f>VLOOKUP($I1924,教員一覧!$A:$D,4,FALSE)</f>
        <v>スタッフ</v>
      </c>
      <c r="M1924" t="s">
        <v>3629</v>
      </c>
      <c r="N1924" t="s">
        <v>3789</v>
      </c>
      <c r="O1924" t="s">
        <v>3621</v>
      </c>
      <c r="P1924" t="s">
        <v>9</v>
      </c>
      <c r="Q1924">
        <v>2</v>
      </c>
      <c r="R1924">
        <v>1308</v>
      </c>
      <c r="S1924" s="1" t="str">
        <f>VLOOKUP($R1924,教室一覧!$A:$B,2,FALSE)</f>
        <v>普通教室</v>
      </c>
      <c r="T1924" s="1">
        <f>VLOOKUP($R1924,教室一覧!$A:$C,3,FALSE)</f>
        <v>36</v>
      </c>
      <c r="U1924" s="1" t="str">
        <f>VLOOKUP($R1924,教室一覧!$A:$D,4,FALSE)</f>
        <v>1号館</v>
      </c>
      <c r="V1924" s="1" t="str">
        <f>VLOOKUP($R1924,教室一覧!$A:$E,5,FALSE)</f>
        <v>3F</v>
      </c>
      <c r="W1924"/>
      <c r="X1924"/>
      <c r="Y1924" s="1" t="str">
        <f>VLOOKUP($O1924,教員一覧!$A:$D,2,FALSE)</f>
        <v>英会話</v>
      </c>
      <c r="Z1924" s="1" t="str">
        <f>VLOOKUP($O1924,教員一覧!$A:$D,3,FALSE)</f>
        <v>　</v>
      </c>
      <c r="AA1924" s="1" t="str">
        <f>VLOOKUP($O1924,教員一覧!$A:$D,4,FALSE)</f>
        <v>　</v>
      </c>
      <c r="AB1924" s="1" t="str">
        <f t="shared" si="639"/>
        <v/>
      </c>
      <c r="AC1924" s="14" t="s">
        <v>3629</v>
      </c>
      <c r="AD1924" s="14" t="s">
        <v>163</v>
      </c>
      <c r="AE1924" s="14" t="s">
        <v>3621</v>
      </c>
      <c r="AF1924" s="14" t="s">
        <v>9</v>
      </c>
      <c r="AG1924" s="14">
        <v>2</v>
      </c>
      <c r="AH1924" s="14">
        <v>1308</v>
      </c>
      <c r="AI1924" s="15" t="str">
        <f t="shared" si="640"/>
        <v/>
      </c>
      <c r="AJ1924" s="15" t="str">
        <f t="shared" si="641"/>
        <v/>
      </c>
      <c r="AK1924" s="15" t="str">
        <f t="shared" si="642"/>
        <v/>
      </c>
      <c r="AL1924" s="15" t="str">
        <f t="shared" si="643"/>
        <v/>
      </c>
      <c r="AM1924" s="15" t="str">
        <f t="shared" si="644"/>
        <v/>
      </c>
      <c r="AN1924" s="15" t="str">
        <f t="shared" si="645"/>
        <v/>
      </c>
      <c r="AO1924" s="15" t="str">
        <f t="shared" si="646"/>
        <v/>
      </c>
      <c r="AP1924" s="9" t="str">
        <f t="shared" si="647"/>
        <v>GE1C月2</v>
      </c>
      <c r="AQ1924" s="9">
        <f t="shared" si="648"/>
        <v>0.33333333333333331</v>
      </c>
      <c r="AR1924" s="11" t="str">
        <f t="shared" si="649"/>
        <v>大場月2</v>
      </c>
      <c r="AS1924" s="11">
        <f t="shared" si="636"/>
        <v>0.5</v>
      </c>
      <c r="AT1924">
        <v>3</v>
      </c>
      <c r="AU1924" s="12">
        <f t="shared" si="650"/>
        <v>9.6666666666666661</v>
      </c>
      <c r="AV1924" s="13" t="str">
        <f t="shared" si="651"/>
        <v>1308月2</v>
      </c>
      <c r="AW1924" s="13">
        <f t="shared" si="652"/>
        <v>0.5</v>
      </c>
      <c r="AX1924" s="18" t="str">
        <f t="shared" si="653"/>
        <v>GE1CNCGE1A月21308</v>
      </c>
      <c r="AY1924" s="18">
        <f t="shared" si="654"/>
        <v>9.6666666666666661</v>
      </c>
      <c r="AZ1924"/>
    </row>
    <row r="1925" spans="1:52" x14ac:dyDescent="0.15">
      <c r="A1925" s="1">
        <f t="shared" si="637"/>
        <v>1</v>
      </c>
      <c r="B1925" s="1" t="str">
        <f t="shared" si="638"/>
        <v>編成</v>
      </c>
      <c r="C1925" t="s">
        <v>3762</v>
      </c>
      <c r="D1925" s="1" t="str">
        <f>VLOOKUP($C1925,クラス一覧!$A:$J,10,FALSE)</f>
        <v>ゲーム</v>
      </c>
      <c r="E1925" s="1">
        <f>VLOOKUP($C1925,クラス一覧!$A:$J,8,FALSE)</f>
        <v>29</v>
      </c>
      <c r="F1925" s="1" t="str">
        <f>VLOOKUP($C1925,クラス一覧!$A:$J,9,FALSE)</f>
        <v>牧</v>
      </c>
      <c r="G1925" s="1" t="str">
        <f>VLOOKUP($H1925,科目一覧!$A:$G,3,FALSE)</f>
        <v>英会話</v>
      </c>
      <c r="H1925" t="s">
        <v>2843</v>
      </c>
      <c r="I1925" s="1" t="str">
        <f>VLOOKUP($H1925,科目一覧!$A:$G,7,FALSE)</f>
        <v>納谷</v>
      </c>
      <c r="J1925" s="1" t="str">
        <f>VLOOKUP($I1925,教員一覧!$A:$D,2,FALSE)</f>
        <v>教務</v>
      </c>
      <c r="K1925" s="1" t="str">
        <f>VLOOKUP($I1925,教員一覧!$A:$D,3,FALSE)</f>
        <v>　</v>
      </c>
      <c r="L1925" s="1" t="str">
        <f>VLOOKUP($I1925,教員一覧!$A:$D,4,FALSE)</f>
        <v>スタッフ</v>
      </c>
      <c r="M1925" t="s">
        <v>3630</v>
      </c>
      <c r="N1925" t="s">
        <v>3789</v>
      </c>
      <c r="O1925" t="s">
        <v>3972</v>
      </c>
      <c r="P1925" t="s">
        <v>9</v>
      </c>
      <c r="Q1925">
        <v>2</v>
      </c>
      <c r="R1925">
        <v>1307</v>
      </c>
      <c r="S1925" s="1" t="str">
        <f>VLOOKUP($R1925,教室一覧!$A:$B,2,FALSE)</f>
        <v>普通教室</v>
      </c>
      <c r="T1925" s="1">
        <f>VLOOKUP($R1925,教室一覧!$A:$C,3,FALSE)</f>
        <v>36</v>
      </c>
      <c r="U1925" s="1" t="str">
        <f>VLOOKUP($R1925,教室一覧!$A:$D,4,FALSE)</f>
        <v>1号館</v>
      </c>
      <c r="V1925" s="1" t="str">
        <f>VLOOKUP($R1925,教室一覧!$A:$E,5,FALSE)</f>
        <v>3F</v>
      </c>
      <c r="W1925"/>
      <c r="X1925"/>
      <c r="Y1925" s="1" t="str">
        <f>VLOOKUP($O1925,教員一覧!$A:$D,2,FALSE)</f>
        <v>英会話</v>
      </c>
      <c r="Z1925" s="1" t="str">
        <f>VLOOKUP($O1925,教員一覧!$A:$D,3,FALSE)</f>
        <v>　</v>
      </c>
      <c r="AA1925" s="1" t="str">
        <f>VLOOKUP($O1925,教員一覧!$A:$D,4,FALSE)</f>
        <v>　</v>
      </c>
      <c r="AB1925" s="1" t="str">
        <f t="shared" si="639"/>
        <v/>
      </c>
      <c r="AC1925" s="14" t="s">
        <v>3630</v>
      </c>
      <c r="AD1925" s="14" t="s">
        <v>163</v>
      </c>
      <c r="AE1925" s="14" t="s">
        <v>3971</v>
      </c>
      <c r="AF1925" s="14" t="s">
        <v>9</v>
      </c>
      <c r="AG1925" s="14">
        <v>2</v>
      </c>
      <c r="AH1925" s="14">
        <v>1307</v>
      </c>
      <c r="AI1925" s="15" t="str">
        <f t="shared" si="640"/>
        <v/>
      </c>
      <c r="AJ1925" s="15" t="str">
        <f t="shared" si="641"/>
        <v/>
      </c>
      <c r="AK1925" s="15" t="str">
        <f t="shared" si="642"/>
        <v/>
      </c>
      <c r="AL1925" s="15" t="str">
        <f t="shared" si="643"/>
        <v/>
      </c>
      <c r="AM1925" s="15" t="str">
        <f t="shared" si="644"/>
        <v/>
      </c>
      <c r="AN1925" s="15" t="str">
        <f t="shared" si="645"/>
        <v/>
      </c>
      <c r="AO1925" s="15" t="str">
        <f t="shared" si="646"/>
        <v/>
      </c>
      <c r="AP1925" s="9" t="str">
        <f t="shared" si="647"/>
        <v>GE1C月2</v>
      </c>
      <c r="AQ1925" s="9">
        <f t="shared" si="648"/>
        <v>0.33333333333333331</v>
      </c>
      <c r="AR1925" s="11" t="str">
        <f t="shared" si="649"/>
        <v>萩山月2</v>
      </c>
      <c r="AS1925" s="11">
        <f t="shared" si="636"/>
        <v>0.5</v>
      </c>
      <c r="AT1925">
        <v>3</v>
      </c>
      <c r="AU1925" s="12">
        <f t="shared" si="650"/>
        <v>9.6666666666666661</v>
      </c>
      <c r="AV1925" s="13" t="str">
        <f t="shared" si="651"/>
        <v>1307月2</v>
      </c>
      <c r="AW1925" s="13">
        <f t="shared" si="652"/>
        <v>0.5</v>
      </c>
      <c r="AX1925" s="18" t="str">
        <f t="shared" si="653"/>
        <v>GE1CNCGE1B月21307</v>
      </c>
      <c r="AY1925" s="18">
        <f t="shared" si="654"/>
        <v>9.6666666666666661</v>
      </c>
      <c r="AZ1925"/>
    </row>
    <row r="1926" spans="1:52" x14ac:dyDescent="0.15">
      <c r="A1926" s="1">
        <f t="shared" si="637"/>
        <v>2</v>
      </c>
      <c r="B1926" s="1" t="str">
        <f t="shared" si="638"/>
        <v>編成</v>
      </c>
      <c r="C1926" t="s">
        <v>3763</v>
      </c>
      <c r="D1926" s="1" t="str">
        <f>VLOOKUP($C1926,クラス一覧!$A:$J,10,FALSE)</f>
        <v>デザイン</v>
      </c>
      <c r="E1926" s="1">
        <f>VLOOKUP($C1926,クラス一覧!$A:$J,8,FALSE)</f>
        <v>7</v>
      </c>
      <c r="F1926" s="1" t="str">
        <f>VLOOKUP($C1926,クラス一覧!$A:$J,9,FALSE)</f>
        <v>坂倉</v>
      </c>
      <c r="G1926" s="1" t="str">
        <f>VLOOKUP($H1926,科目一覧!$A:$G,3,FALSE)</f>
        <v>英会話</v>
      </c>
      <c r="H1926" t="s">
        <v>2848</v>
      </c>
      <c r="I1926" s="1" t="str">
        <f>VLOOKUP($H1926,科目一覧!$A:$G,7,FALSE)</f>
        <v>納谷</v>
      </c>
      <c r="J1926" s="1" t="str">
        <f>VLOOKUP($I1926,教員一覧!$A:$D,2,FALSE)</f>
        <v>教務</v>
      </c>
      <c r="K1926" s="1" t="str">
        <f>VLOOKUP($I1926,教員一覧!$A:$D,3,FALSE)</f>
        <v>　</v>
      </c>
      <c r="L1926" s="1" t="str">
        <f>VLOOKUP($I1926,教員一覧!$A:$D,4,FALSE)</f>
        <v>スタッフ</v>
      </c>
      <c r="M1926" t="s">
        <v>3642</v>
      </c>
      <c r="N1926" t="s">
        <v>3789</v>
      </c>
      <c r="O1926" t="s">
        <v>3623</v>
      </c>
      <c r="P1926" t="s">
        <v>9</v>
      </c>
      <c r="Q1926">
        <v>3</v>
      </c>
      <c r="R1926">
        <v>1305</v>
      </c>
      <c r="S1926" s="1" t="str">
        <f>VLOOKUP($R1926,教室一覧!$A:$B,2,FALSE)</f>
        <v>普通教室</v>
      </c>
      <c r="T1926" s="1">
        <f>VLOOKUP($R1926,教室一覧!$A:$C,3,FALSE)</f>
        <v>36</v>
      </c>
      <c r="U1926" s="1" t="str">
        <f>VLOOKUP($R1926,教室一覧!$A:$D,4,FALSE)</f>
        <v>1号館</v>
      </c>
      <c r="V1926" s="1" t="str">
        <f>VLOOKUP($R1926,教室一覧!$A:$E,5,FALSE)</f>
        <v>3F</v>
      </c>
      <c r="W1926"/>
      <c r="X1926"/>
      <c r="Y1926" s="1" t="str">
        <f>VLOOKUP($O1926,教員一覧!$A:$D,2,FALSE)</f>
        <v>英会話</v>
      </c>
      <c r="Z1926" s="1" t="str">
        <f>VLOOKUP($O1926,教員一覧!$A:$D,3,FALSE)</f>
        <v>　</v>
      </c>
      <c r="AA1926" s="1" t="str">
        <f>VLOOKUP($O1926,教員一覧!$A:$D,4,FALSE)</f>
        <v>　</v>
      </c>
      <c r="AB1926" s="1" t="str">
        <f t="shared" si="639"/>
        <v/>
      </c>
      <c r="AC1926" s="14" t="s">
        <v>3642</v>
      </c>
      <c r="AD1926" s="14" t="s">
        <v>163</v>
      </c>
      <c r="AE1926" s="14" t="s">
        <v>3623</v>
      </c>
      <c r="AF1926" s="14" t="s">
        <v>9</v>
      </c>
      <c r="AG1926" s="14">
        <v>3</v>
      </c>
      <c r="AH1926" s="14">
        <v>1305</v>
      </c>
      <c r="AI1926" s="15" t="str">
        <f t="shared" si="640"/>
        <v/>
      </c>
      <c r="AJ1926" s="15" t="str">
        <f t="shared" si="641"/>
        <v/>
      </c>
      <c r="AK1926" s="15" t="str">
        <f t="shared" si="642"/>
        <v/>
      </c>
      <c r="AL1926" s="15" t="str">
        <f t="shared" si="643"/>
        <v/>
      </c>
      <c r="AM1926" s="15" t="str">
        <f t="shared" si="644"/>
        <v/>
      </c>
      <c r="AN1926" s="15" t="str">
        <f t="shared" si="645"/>
        <v/>
      </c>
      <c r="AO1926" s="15" t="str">
        <f t="shared" si="646"/>
        <v/>
      </c>
      <c r="AP1926" s="9" t="str">
        <f t="shared" si="647"/>
        <v>DW2A月3</v>
      </c>
      <c r="AQ1926" s="9">
        <f t="shared" si="648"/>
        <v>0.33333333333333331</v>
      </c>
      <c r="AR1926" s="11" t="str">
        <f t="shared" si="649"/>
        <v>田上月3</v>
      </c>
      <c r="AS1926" s="11">
        <f t="shared" si="636"/>
        <v>0.2</v>
      </c>
      <c r="AT1926">
        <v>3</v>
      </c>
      <c r="AU1926" s="12">
        <f t="shared" si="650"/>
        <v>2.3333333333333335</v>
      </c>
      <c r="AV1926" s="13" t="str">
        <f t="shared" si="651"/>
        <v>1305月3</v>
      </c>
      <c r="AW1926" s="13">
        <f t="shared" si="652"/>
        <v>0.2</v>
      </c>
      <c r="AX1926" s="18" t="str">
        <f t="shared" si="653"/>
        <v>DW2AIDIT2A月31305</v>
      </c>
      <c r="AY1926" s="18">
        <f t="shared" si="654"/>
        <v>2.3333333333333335</v>
      </c>
      <c r="AZ1926"/>
    </row>
    <row r="1927" spans="1:52" x14ac:dyDescent="0.15">
      <c r="A1927" s="1">
        <f t="shared" si="637"/>
        <v>2</v>
      </c>
      <c r="B1927" s="1" t="str">
        <f t="shared" si="638"/>
        <v>編成</v>
      </c>
      <c r="C1927" t="s">
        <v>3763</v>
      </c>
      <c r="D1927" s="1" t="str">
        <f>VLOOKUP($C1927,クラス一覧!$A:$J,10,FALSE)</f>
        <v>デザイン</v>
      </c>
      <c r="E1927" s="1">
        <f>VLOOKUP($C1927,クラス一覧!$A:$J,8,FALSE)</f>
        <v>7</v>
      </c>
      <c r="F1927" s="1" t="str">
        <f>VLOOKUP($C1927,クラス一覧!$A:$J,9,FALSE)</f>
        <v>坂倉</v>
      </c>
      <c r="G1927" s="1" t="str">
        <f>VLOOKUP($H1927,科目一覧!$A:$G,3,FALSE)</f>
        <v>英会話</v>
      </c>
      <c r="H1927" t="s">
        <v>2847</v>
      </c>
      <c r="I1927" s="1" t="str">
        <f>VLOOKUP($H1927,科目一覧!$A:$G,7,FALSE)</f>
        <v>納谷</v>
      </c>
      <c r="J1927" s="1" t="str">
        <f>VLOOKUP($I1927,教員一覧!$A:$D,2,FALSE)</f>
        <v>教務</v>
      </c>
      <c r="K1927" s="1" t="str">
        <f>VLOOKUP($I1927,教員一覧!$A:$D,3,FALSE)</f>
        <v>　</v>
      </c>
      <c r="L1927" s="1" t="str">
        <f>VLOOKUP($I1927,教員一覧!$A:$D,4,FALSE)</f>
        <v>スタッフ</v>
      </c>
      <c r="M1927" t="s">
        <v>3649</v>
      </c>
      <c r="N1927" t="s">
        <v>3789</v>
      </c>
      <c r="O1927" t="s">
        <v>3966</v>
      </c>
      <c r="P1927" t="s">
        <v>9</v>
      </c>
      <c r="Q1927">
        <v>3</v>
      </c>
      <c r="R1927">
        <v>1308</v>
      </c>
      <c r="S1927" s="1" t="str">
        <f>VLOOKUP($R1927,教室一覧!$A:$B,2,FALSE)</f>
        <v>普通教室</v>
      </c>
      <c r="T1927" s="1">
        <f>VLOOKUP($R1927,教室一覧!$A:$C,3,FALSE)</f>
        <v>36</v>
      </c>
      <c r="U1927" s="1" t="str">
        <f>VLOOKUP($R1927,教室一覧!$A:$D,4,FALSE)</f>
        <v>1号館</v>
      </c>
      <c r="V1927" s="1" t="str">
        <f>VLOOKUP($R1927,教室一覧!$A:$E,5,FALSE)</f>
        <v>3F</v>
      </c>
      <c r="W1927"/>
      <c r="X1927"/>
      <c r="Y1927" s="1" t="str">
        <f>VLOOKUP($O1927,教員一覧!$A:$D,2,FALSE)</f>
        <v>英会話</v>
      </c>
      <c r="Z1927" s="1" t="str">
        <f>VLOOKUP($O1927,教員一覧!$A:$D,3,FALSE)</f>
        <v>　</v>
      </c>
      <c r="AA1927" s="1" t="str">
        <f>VLOOKUP($O1927,教員一覧!$A:$D,4,FALSE)</f>
        <v>　</v>
      </c>
      <c r="AB1927" s="1" t="str">
        <f t="shared" si="639"/>
        <v/>
      </c>
      <c r="AC1927" s="14" t="s">
        <v>3649</v>
      </c>
      <c r="AD1927" s="14" t="s">
        <v>163</v>
      </c>
      <c r="AE1927" s="14" t="s">
        <v>3965</v>
      </c>
      <c r="AF1927" s="14" t="s">
        <v>9</v>
      </c>
      <c r="AG1927" s="14">
        <v>3</v>
      </c>
      <c r="AH1927" s="14">
        <v>1308</v>
      </c>
      <c r="AI1927" s="15" t="str">
        <f t="shared" si="640"/>
        <v/>
      </c>
      <c r="AJ1927" s="15" t="str">
        <f t="shared" si="641"/>
        <v/>
      </c>
      <c r="AK1927" s="15" t="str">
        <f t="shared" si="642"/>
        <v/>
      </c>
      <c r="AL1927" s="15" t="str">
        <f t="shared" si="643"/>
        <v/>
      </c>
      <c r="AM1927" s="15" t="str">
        <f t="shared" si="644"/>
        <v/>
      </c>
      <c r="AN1927" s="15" t="str">
        <f t="shared" si="645"/>
        <v/>
      </c>
      <c r="AO1927" s="15" t="str">
        <f t="shared" si="646"/>
        <v/>
      </c>
      <c r="AP1927" s="9" t="str">
        <f t="shared" si="647"/>
        <v>DW2A月3</v>
      </c>
      <c r="AQ1927" s="9">
        <f t="shared" si="648"/>
        <v>0.33333333333333331</v>
      </c>
      <c r="AR1927" s="11" t="str">
        <f t="shared" si="649"/>
        <v>酒井月3</v>
      </c>
      <c r="AS1927" s="11">
        <f t="shared" si="636"/>
        <v>0.2</v>
      </c>
      <c r="AT1927">
        <v>3</v>
      </c>
      <c r="AU1927" s="12">
        <f t="shared" si="650"/>
        <v>2.3333333333333335</v>
      </c>
      <c r="AV1927" s="13" t="str">
        <f t="shared" si="651"/>
        <v>1308月3</v>
      </c>
      <c r="AW1927" s="13">
        <f t="shared" si="652"/>
        <v>0.2</v>
      </c>
      <c r="AX1927" s="18" t="str">
        <f t="shared" si="653"/>
        <v>DW2ANCIT2A月31308</v>
      </c>
      <c r="AY1927" s="18">
        <f t="shared" si="654"/>
        <v>2.3333333333333335</v>
      </c>
      <c r="AZ1927"/>
    </row>
    <row r="1928" spans="1:52" x14ac:dyDescent="0.15">
      <c r="A1928" s="1">
        <f t="shared" si="637"/>
        <v>2</v>
      </c>
      <c r="B1928" s="1" t="str">
        <f t="shared" si="638"/>
        <v>編成</v>
      </c>
      <c r="C1928" t="s">
        <v>3763</v>
      </c>
      <c r="D1928" s="1" t="str">
        <f>VLOOKUP($C1928,クラス一覧!$A:$J,10,FALSE)</f>
        <v>デザイン</v>
      </c>
      <c r="E1928" s="1">
        <f>VLOOKUP($C1928,クラス一覧!$A:$J,8,FALSE)</f>
        <v>7</v>
      </c>
      <c r="F1928" s="1" t="str">
        <f>VLOOKUP($C1928,クラス一覧!$A:$J,9,FALSE)</f>
        <v>坂倉</v>
      </c>
      <c r="G1928" s="1" t="str">
        <f>VLOOKUP($H1928,科目一覧!$A:$G,3,FALSE)</f>
        <v>英会話</v>
      </c>
      <c r="H1928" t="s">
        <v>2847</v>
      </c>
      <c r="I1928" s="1" t="str">
        <f>VLOOKUP($H1928,科目一覧!$A:$G,7,FALSE)</f>
        <v>納谷</v>
      </c>
      <c r="J1928" s="1" t="str">
        <f>VLOOKUP($I1928,教員一覧!$A:$D,2,FALSE)</f>
        <v>教務</v>
      </c>
      <c r="K1928" s="1" t="str">
        <f>VLOOKUP($I1928,教員一覧!$A:$D,3,FALSE)</f>
        <v>　</v>
      </c>
      <c r="L1928" s="1" t="str">
        <f>VLOOKUP($I1928,教員一覧!$A:$D,4,FALSE)</f>
        <v>スタッフ</v>
      </c>
      <c r="M1928" t="s">
        <v>3650</v>
      </c>
      <c r="N1928" t="s">
        <v>3789</v>
      </c>
      <c r="O1928" t="s">
        <v>3972</v>
      </c>
      <c r="P1928" t="s">
        <v>9</v>
      </c>
      <c r="Q1928">
        <v>3</v>
      </c>
      <c r="R1928">
        <v>1307</v>
      </c>
      <c r="S1928" s="1" t="str">
        <f>VLOOKUP($R1928,教室一覧!$A:$B,2,FALSE)</f>
        <v>普通教室</v>
      </c>
      <c r="T1928" s="1">
        <f>VLOOKUP($R1928,教室一覧!$A:$C,3,FALSE)</f>
        <v>36</v>
      </c>
      <c r="U1928" s="1" t="str">
        <f>VLOOKUP($R1928,教室一覧!$A:$D,4,FALSE)</f>
        <v>1号館</v>
      </c>
      <c r="V1928" s="1" t="str">
        <f>VLOOKUP($R1928,教室一覧!$A:$E,5,FALSE)</f>
        <v>3F</v>
      </c>
      <c r="W1928"/>
      <c r="X1928"/>
      <c r="Y1928" s="1" t="str">
        <f>VLOOKUP($O1928,教員一覧!$A:$D,2,FALSE)</f>
        <v>英会話</v>
      </c>
      <c r="Z1928" s="1" t="str">
        <f>VLOOKUP($O1928,教員一覧!$A:$D,3,FALSE)</f>
        <v>　</v>
      </c>
      <c r="AA1928" s="1" t="str">
        <f>VLOOKUP($O1928,教員一覧!$A:$D,4,FALSE)</f>
        <v>　</v>
      </c>
      <c r="AB1928" s="1" t="str">
        <f t="shared" si="639"/>
        <v/>
      </c>
      <c r="AC1928" s="14" t="s">
        <v>3650</v>
      </c>
      <c r="AD1928" s="14" t="s">
        <v>163</v>
      </c>
      <c r="AE1928" s="14" t="s">
        <v>3971</v>
      </c>
      <c r="AF1928" s="14" t="s">
        <v>9</v>
      </c>
      <c r="AG1928" s="14">
        <v>3</v>
      </c>
      <c r="AH1928" s="14">
        <v>1307</v>
      </c>
      <c r="AI1928" s="15" t="str">
        <f t="shared" si="640"/>
        <v/>
      </c>
      <c r="AJ1928" s="15" t="str">
        <f t="shared" si="641"/>
        <v/>
      </c>
      <c r="AK1928" s="15" t="str">
        <f t="shared" si="642"/>
        <v/>
      </c>
      <c r="AL1928" s="15" t="str">
        <f t="shared" si="643"/>
        <v/>
      </c>
      <c r="AM1928" s="15" t="str">
        <f t="shared" si="644"/>
        <v/>
      </c>
      <c r="AN1928" s="15" t="str">
        <f t="shared" si="645"/>
        <v/>
      </c>
      <c r="AO1928" s="15" t="str">
        <f t="shared" si="646"/>
        <v/>
      </c>
      <c r="AP1928" s="9" t="str">
        <f t="shared" si="647"/>
        <v>DW2A月3</v>
      </c>
      <c r="AQ1928" s="9">
        <f t="shared" si="648"/>
        <v>0.33333333333333331</v>
      </c>
      <c r="AR1928" s="11" t="str">
        <f t="shared" si="649"/>
        <v>萩山月3</v>
      </c>
      <c r="AS1928" s="11">
        <f t="shared" si="636"/>
        <v>0.2</v>
      </c>
      <c r="AT1928">
        <v>3</v>
      </c>
      <c r="AU1928" s="12">
        <f t="shared" si="650"/>
        <v>2.3333333333333335</v>
      </c>
      <c r="AV1928" s="13" t="str">
        <f t="shared" si="651"/>
        <v>1307月3</v>
      </c>
      <c r="AW1928" s="13">
        <f t="shared" si="652"/>
        <v>0.2</v>
      </c>
      <c r="AX1928" s="18" t="str">
        <f t="shared" si="653"/>
        <v>DW2ANCIT2B月31307</v>
      </c>
      <c r="AY1928" s="18">
        <f t="shared" si="654"/>
        <v>2.3333333333333335</v>
      </c>
      <c r="AZ1928"/>
    </row>
    <row r="1929" spans="1:52" x14ac:dyDescent="0.15">
      <c r="A1929" s="1">
        <f t="shared" si="637"/>
        <v>2</v>
      </c>
      <c r="B1929" s="1" t="str">
        <f t="shared" si="638"/>
        <v>編成</v>
      </c>
      <c r="C1929" t="s">
        <v>3764</v>
      </c>
      <c r="D1929" s="1" t="str">
        <f>VLOOKUP($C1929,クラス一覧!$A:$J,10,FALSE)</f>
        <v>IT</v>
      </c>
      <c r="E1929" s="1">
        <f>VLOOKUP($C1929,クラス一覧!$A:$J,8,FALSE)</f>
        <v>20</v>
      </c>
      <c r="F1929" s="1" t="str">
        <f>VLOOKUP($C1929,クラス一覧!$A:$J,9,FALSE)</f>
        <v>小出</v>
      </c>
      <c r="G1929" s="1" t="str">
        <f>VLOOKUP($H1929,科目一覧!$A:$G,3,FALSE)</f>
        <v>英会話</v>
      </c>
      <c r="H1929" t="s">
        <v>2848</v>
      </c>
      <c r="I1929" s="1" t="str">
        <f>VLOOKUP($H1929,科目一覧!$A:$G,7,FALSE)</f>
        <v>納谷</v>
      </c>
      <c r="J1929" s="1" t="str">
        <f>VLOOKUP($I1929,教員一覧!$A:$D,2,FALSE)</f>
        <v>教務</v>
      </c>
      <c r="K1929" s="1" t="str">
        <f>VLOOKUP($I1929,教員一覧!$A:$D,3,FALSE)</f>
        <v>　</v>
      </c>
      <c r="L1929" s="1" t="str">
        <f>VLOOKUP($I1929,教員一覧!$A:$D,4,FALSE)</f>
        <v>スタッフ</v>
      </c>
      <c r="M1929" t="s">
        <v>3642</v>
      </c>
      <c r="N1929" t="s">
        <v>3789</v>
      </c>
      <c r="O1929" t="s">
        <v>3623</v>
      </c>
      <c r="P1929" t="s">
        <v>9</v>
      </c>
      <c r="Q1929">
        <v>3</v>
      </c>
      <c r="R1929">
        <v>1305</v>
      </c>
      <c r="S1929" s="1" t="str">
        <f>VLOOKUP($R1929,教室一覧!$A:$B,2,FALSE)</f>
        <v>普通教室</v>
      </c>
      <c r="T1929" s="1">
        <f>VLOOKUP($R1929,教室一覧!$A:$C,3,FALSE)</f>
        <v>36</v>
      </c>
      <c r="U1929" s="1" t="str">
        <f>VLOOKUP($R1929,教室一覧!$A:$D,4,FALSE)</f>
        <v>1号館</v>
      </c>
      <c r="V1929" s="1" t="str">
        <f>VLOOKUP($R1929,教室一覧!$A:$E,5,FALSE)</f>
        <v>3F</v>
      </c>
      <c r="W1929"/>
      <c r="X1929"/>
      <c r="Y1929" s="1" t="str">
        <f>VLOOKUP($O1929,教員一覧!$A:$D,2,FALSE)</f>
        <v>英会話</v>
      </c>
      <c r="Z1929" s="1" t="str">
        <f>VLOOKUP($O1929,教員一覧!$A:$D,3,FALSE)</f>
        <v>　</v>
      </c>
      <c r="AA1929" s="1" t="str">
        <f>VLOOKUP($O1929,教員一覧!$A:$D,4,FALSE)</f>
        <v>　</v>
      </c>
      <c r="AB1929" s="1" t="str">
        <f t="shared" si="639"/>
        <v/>
      </c>
      <c r="AC1929" s="14" t="s">
        <v>3642</v>
      </c>
      <c r="AD1929" s="14" t="s">
        <v>163</v>
      </c>
      <c r="AE1929" s="14" t="s">
        <v>3623</v>
      </c>
      <c r="AF1929" s="14" t="s">
        <v>9</v>
      </c>
      <c r="AG1929" s="14">
        <v>3</v>
      </c>
      <c r="AH1929" s="14">
        <v>1305</v>
      </c>
      <c r="AI1929" s="15" t="str">
        <f t="shared" si="640"/>
        <v/>
      </c>
      <c r="AJ1929" s="15" t="str">
        <f t="shared" si="641"/>
        <v/>
      </c>
      <c r="AK1929" s="15" t="str">
        <f t="shared" si="642"/>
        <v/>
      </c>
      <c r="AL1929" s="15" t="str">
        <f t="shared" si="643"/>
        <v/>
      </c>
      <c r="AM1929" s="15" t="str">
        <f t="shared" si="644"/>
        <v/>
      </c>
      <c r="AN1929" s="15" t="str">
        <f t="shared" si="645"/>
        <v/>
      </c>
      <c r="AO1929" s="15" t="str">
        <f t="shared" si="646"/>
        <v/>
      </c>
      <c r="AP1929" s="9" t="str">
        <f t="shared" si="647"/>
        <v>IE2A月3</v>
      </c>
      <c r="AQ1929" s="9">
        <f t="shared" si="648"/>
        <v>0.33333333333333331</v>
      </c>
      <c r="AR1929" s="11" t="str">
        <f t="shared" si="649"/>
        <v>田上月3</v>
      </c>
      <c r="AS1929" s="11">
        <f t="shared" si="636"/>
        <v>0.2</v>
      </c>
      <c r="AT1929">
        <v>3</v>
      </c>
      <c r="AU1929" s="12">
        <f t="shared" si="650"/>
        <v>6.666666666666667</v>
      </c>
      <c r="AV1929" s="13" t="str">
        <f t="shared" si="651"/>
        <v>1305月3</v>
      </c>
      <c r="AW1929" s="13">
        <f t="shared" si="652"/>
        <v>0.2</v>
      </c>
      <c r="AX1929" s="18" t="str">
        <f t="shared" si="653"/>
        <v>IE2AIDIT2A月31305</v>
      </c>
      <c r="AY1929" s="18">
        <f t="shared" si="654"/>
        <v>6.666666666666667</v>
      </c>
      <c r="AZ1929"/>
    </row>
    <row r="1930" spans="1:52" x14ac:dyDescent="0.15">
      <c r="A1930" s="1">
        <f t="shared" si="637"/>
        <v>2</v>
      </c>
      <c r="B1930" s="1" t="str">
        <f t="shared" si="638"/>
        <v>編成</v>
      </c>
      <c r="C1930" t="s">
        <v>3764</v>
      </c>
      <c r="D1930" s="1" t="str">
        <f>VLOOKUP($C1930,クラス一覧!$A:$J,10,FALSE)</f>
        <v>IT</v>
      </c>
      <c r="E1930" s="1">
        <f>VLOOKUP($C1930,クラス一覧!$A:$J,8,FALSE)</f>
        <v>20</v>
      </c>
      <c r="F1930" s="1" t="str">
        <f>VLOOKUP($C1930,クラス一覧!$A:$J,9,FALSE)</f>
        <v>小出</v>
      </c>
      <c r="G1930" s="1" t="str">
        <f>VLOOKUP($H1930,科目一覧!$A:$G,3,FALSE)</f>
        <v>英会話</v>
      </c>
      <c r="H1930" t="s">
        <v>2847</v>
      </c>
      <c r="I1930" s="1" t="str">
        <f>VLOOKUP($H1930,科目一覧!$A:$G,7,FALSE)</f>
        <v>納谷</v>
      </c>
      <c r="J1930" s="1" t="str">
        <f>VLOOKUP($I1930,教員一覧!$A:$D,2,FALSE)</f>
        <v>教務</v>
      </c>
      <c r="K1930" s="1" t="str">
        <f>VLOOKUP($I1930,教員一覧!$A:$D,3,FALSE)</f>
        <v>　</v>
      </c>
      <c r="L1930" s="1" t="str">
        <f>VLOOKUP($I1930,教員一覧!$A:$D,4,FALSE)</f>
        <v>スタッフ</v>
      </c>
      <c r="M1930" t="s">
        <v>3649</v>
      </c>
      <c r="N1930" t="s">
        <v>3789</v>
      </c>
      <c r="O1930" t="s">
        <v>3966</v>
      </c>
      <c r="P1930" t="s">
        <v>9</v>
      </c>
      <c r="Q1930">
        <v>3</v>
      </c>
      <c r="R1930">
        <v>1308</v>
      </c>
      <c r="S1930" s="1" t="str">
        <f>VLOOKUP($R1930,教室一覧!$A:$B,2,FALSE)</f>
        <v>普通教室</v>
      </c>
      <c r="T1930" s="1">
        <f>VLOOKUP($R1930,教室一覧!$A:$C,3,FALSE)</f>
        <v>36</v>
      </c>
      <c r="U1930" s="1" t="str">
        <f>VLOOKUP($R1930,教室一覧!$A:$D,4,FALSE)</f>
        <v>1号館</v>
      </c>
      <c r="V1930" s="1" t="str">
        <f>VLOOKUP($R1930,教室一覧!$A:$E,5,FALSE)</f>
        <v>3F</v>
      </c>
      <c r="W1930"/>
      <c r="X1930"/>
      <c r="Y1930" s="1" t="str">
        <f>VLOOKUP($O1930,教員一覧!$A:$D,2,FALSE)</f>
        <v>英会話</v>
      </c>
      <c r="Z1930" s="1" t="str">
        <f>VLOOKUP($O1930,教員一覧!$A:$D,3,FALSE)</f>
        <v>　</v>
      </c>
      <c r="AA1930" s="1" t="str">
        <f>VLOOKUP($O1930,教員一覧!$A:$D,4,FALSE)</f>
        <v>　</v>
      </c>
      <c r="AB1930" s="1" t="str">
        <f t="shared" si="639"/>
        <v/>
      </c>
      <c r="AC1930" s="14" t="s">
        <v>3649</v>
      </c>
      <c r="AD1930" s="14" t="s">
        <v>163</v>
      </c>
      <c r="AE1930" s="14" t="s">
        <v>3965</v>
      </c>
      <c r="AF1930" s="14" t="s">
        <v>9</v>
      </c>
      <c r="AG1930" s="14">
        <v>3</v>
      </c>
      <c r="AH1930" s="14">
        <v>1308</v>
      </c>
      <c r="AI1930" s="15" t="str">
        <f t="shared" si="640"/>
        <v/>
      </c>
      <c r="AJ1930" s="15" t="str">
        <f t="shared" si="641"/>
        <v/>
      </c>
      <c r="AK1930" s="15" t="str">
        <f t="shared" si="642"/>
        <v/>
      </c>
      <c r="AL1930" s="15" t="str">
        <f t="shared" si="643"/>
        <v/>
      </c>
      <c r="AM1930" s="15" t="str">
        <f t="shared" si="644"/>
        <v/>
      </c>
      <c r="AN1930" s="15" t="str">
        <f t="shared" si="645"/>
        <v/>
      </c>
      <c r="AO1930" s="15" t="str">
        <f t="shared" si="646"/>
        <v/>
      </c>
      <c r="AP1930" s="9" t="str">
        <f t="shared" si="647"/>
        <v>IE2A月3</v>
      </c>
      <c r="AQ1930" s="9">
        <f t="shared" si="648"/>
        <v>0.33333333333333331</v>
      </c>
      <c r="AR1930" s="11" t="str">
        <f t="shared" si="649"/>
        <v>酒井月3</v>
      </c>
      <c r="AS1930" s="11">
        <f t="shared" si="636"/>
        <v>0.2</v>
      </c>
      <c r="AT1930">
        <v>3</v>
      </c>
      <c r="AU1930" s="12">
        <f t="shared" si="650"/>
        <v>6.666666666666667</v>
      </c>
      <c r="AV1930" s="13" t="str">
        <f t="shared" si="651"/>
        <v>1308月3</v>
      </c>
      <c r="AW1930" s="13">
        <f t="shared" si="652"/>
        <v>0.2</v>
      </c>
      <c r="AX1930" s="18" t="str">
        <f t="shared" si="653"/>
        <v>IE2ANCIT2A月31308</v>
      </c>
      <c r="AY1930" s="18">
        <f t="shared" si="654"/>
        <v>6.666666666666667</v>
      </c>
      <c r="AZ1930"/>
    </row>
    <row r="1931" spans="1:52" x14ac:dyDescent="0.15">
      <c r="A1931" s="1">
        <f t="shared" si="637"/>
        <v>2</v>
      </c>
      <c r="B1931" s="1" t="str">
        <f t="shared" si="638"/>
        <v>編成</v>
      </c>
      <c r="C1931" t="s">
        <v>3764</v>
      </c>
      <c r="D1931" s="1" t="str">
        <f>VLOOKUP($C1931,クラス一覧!$A:$J,10,FALSE)</f>
        <v>IT</v>
      </c>
      <c r="E1931" s="1">
        <f>VLOOKUP($C1931,クラス一覧!$A:$J,8,FALSE)</f>
        <v>20</v>
      </c>
      <c r="F1931" s="1" t="str">
        <f>VLOOKUP($C1931,クラス一覧!$A:$J,9,FALSE)</f>
        <v>小出</v>
      </c>
      <c r="G1931" s="1" t="str">
        <f>VLOOKUP($H1931,科目一覧!$A:$G,3,FALSE)</f>
        <v>英会話</v>
      </c>
      <c r="H1931" t="s">
        <v>2847</v>
      </c>
      <c r="I1931" s="1" t="str">
        <f>VLOOKUP($H1931,科目一覧!$A:$G,7,FALSE)</f>
        <v>納谷</v>
      </c>
      <c r="J1931" s="1" t="str">
        <f>VLOOKUP($I1931,教員一覧!$A:$D,2,FALSE)</f>
        <v>教務</v>
      </c>
      <c r="K1931" s="1" t="str">
        <f>VLOOKUP($I1931,教員一覧!$A:$D,3,FALSE)</f>
        <v>　</v>
      </c>
      <c r="L1931" s="1" t="str">
        <f>VLOOKUP($I1931,教員一覧!$A:$D,4,FALSE)</f>
        <v>スタッフ</v>
      </c>
      <c r="M1931" t="s">
        <v>3650</v>
      </c>
      <c r="N1931" t="s">
        <v>3789</v>
      </c>
      <c r="O1931" t="s">
        <v>3972</v>
      </c>
      <c r="P1931" t="s">
        <v>9</v>
      </c>
      <c r="Q1931">
        <v>3</v>
      </c>
      <c r="R1931">
        <v>1307</v>
      </c>
      <c r="S1931" s="1" t="str">
        <f>VLOOKUP($R1931,教室一覧!$A:$B,2,FALSE)</f>
        <v>普通教室</v>
      </c>
      <c r="T1931" s="1">
        <f>VLOOKUP($R1931,教室一覧!$A:$C,3,FALSE)</f>
        <v>36</v>
      </c>
      <c r="U1931" s="1" t="str">
        <f>VLOOKUP($R1931,教室一覧!$A:$D,4,FALSE)</f>
        <v>1号館</v>
      </c>
      <c r="V1931" s="1" t="str">
        <f>VLOOKUP($R1931,教室一覧!$A:$E,5,FALSE)</f>
        <v>3F</v>
      </c>
      <c r="W1931"/>
      <c r="X1931"/>
      <c r="Y1931" s="1" t="str">
        <f>VLOOKUP($O1931,教員一覧!$A:$D,2,FALSE)</f>
        <v>英会話</v>
      </c>
      <c r="Z1931" s="1" t="str">
        <f>VLOOKUP($O1931,教員一覧!$A:$D,3,FALSE)</f>
        <v>　</v>
      </c>
      <c r="AA1931" s="1" t="str">
        <f>VLOOKUP($O1931,教員一覧!$A:$D,4,FALSE)</f>
        <v>　</v>
      </c>
      <c r="AB1931" s="1" t="str">
        <f t="shared" si="639"/>
        <v/>
      </c>
      <c r="AC1931" s="14" t="s">
        <v>3650</v>
      </c>
      <c r="AD1931" s="14" t="s">
        <v>163</v>
      </c>
      <c r="AE1931" s="14" t="s">
        <v>3971</v>
      </c>
      <c r="AF1931" s="14" t="s">
        <v>9</v>
      </c>
      <c r="AG1931" s="14">
        <v>3</v>
      </c>
      <c r="AH1931" s="14">
        <v>1307</v>
      </c>
      <c r="AI1931" s="15" t="str">
        <f t="shared" si="640"/>
        <v/>
      </c>
      <c r="AJ1931" s="15" t="str">
        <f t="shared" si="641"/>
        <v/>
      </c>
      <c r="AK1931" s="15" t="str">
        <f t="shared" si="642"/>
        <v/>
      </c>
      <c r="AL1931" s="15" t="str">
        <f t="shared" si="643"/>
        <v/>
      </c>
      <c r="AM1931" s="15" t="str">
        <f t="shared" si="644"/>
        <v/>
      </c>
      <c r="AN1931" s="15" t="str">
        <f t="shared" si="645"/>
        <v/>
      </c>
      <c r="AO1931" s="15" t="str">
        <f t="shared" si="646"/>
        <v/>
      </c>
      <c r="AP1931" s="9" t="str">
        <f t="shared" si="647"/>
        <v>IE2A月3</v>
      </c>
      <c r="AQ1931" s="9">
        <f t="shared" si="648"/>
        <v>0.33333333333333331</v>
      </c>
      <c r="AR1931" s="11" t="str">
        <f t="shared" si="649"/>
        <v>萩山月3</v>
      </c>
      <c r="AS1931" s="11">
        <f t="shared" si="636"/>
        <v>0.2</v>
      </c>
      <c r="AT1931">
        <v>3</v>
      </c>
      <c r="AU1931" s="12">
        <f t="shared" si="650"/>
        <v>6.666666666666667</v>
      </c>
      <c r="AV1931" s="13" t="str">
        <f t="shared" si="651"/>
        <v>1307月3</v>
      </c>
      <c r="AW1931" s="13">
        <f t="shared" si="652"/>
        <v>0.2</v>
      </c>
      <c r="AX1931" s="18" t="str">
        <f t="shared" si="653"/>
        <v>IE2ANCIT2B月31307</v>
      </c>
      <c r="AY1931" s="18">
        <f t="shared" si="654"/>
        <v>6.666666666666667</v>
      </c>
      <c r="AZ1931"/>
    </row>
    <row r="1932" spans="1:52" x14ac:dyDescent="0.15">
      <c r="A1932" s="1">
        <f t="shared" si="637"/>
        <v>2</v>
      </c>
      <c r="B1932" s="1" t="str">
        <f t="shared" si="638"/>
        <v>編成</v>
      </c>
      <c r="C1932" t="s">
        <v>3765</v>
      </c>
      <c r="D1932" s="1" t="str">
        <f>VLOOKUP($C1932,クラス一覧!$A:$J,10,FALSE)</f>
        <v>IT</v>
      </c>
      <c r="E1932" s="1">
        <f>VLOOKUP($C1932,クラス一覧!$A:$J,8,FALSE)</f>
        <v>8</v>
      </c>
      <c r="F1932" s="1" t="str">
        <f>VLOOKUP($C1932,クラス一覧!$A:$J,9,FALSE)</f>
        <v>内山</v>
      </c>
      <c r="G1932" s="1" t="str">
        <f>VLOOKUP($H1932,科目一覧!$A:$G,3,FALSE)</f>
        <v>英会話</v>
      </c>
      <c r="H1932" t="s">
        <v>2848</v>
      </c>
      <c r="I1932" s="1" t="str">
        <f>VLOOKUP($H1932,科目一覧!$A:$G,7,FALSE)</f>
        <v>納谷</v>
      </c>
      <c r="J1932" s="1" t="str">
        <f>VLOOKUP($I1932,教員一覧!$A:$D,2,FALSE)</f>
        <v>教務</v>
      </c>
      <c r="K1932" s="1" t="str">
        <f>VLOOKUP($I1932,教員一覧!$A:$D,3,FALSE)</f>
        <v>　</v>
      </c>
      <c r="L1932" s="1" t="str">
        <f>VLOOKUP($I1932,教員一覧!$A:$D,4,FALSE)</f>
        <v>スタッフ</v>
      </c>
      <c r="M1932" t="s">
        <v>3642</v>
      </c>
      <c r="N1932" t="s">
        <v>3789</v>
      </c>
      <c r="O1932" t="s">
        <v>3623</v>
      </c>
      <c r="P1932" t="s">
        <v>9</v>
      </c>
      <c r="Q1932">
        <v>3</v>
      </c>
      <c r="R1932">
        <v>1305</v>
      </c>
      <c r="S1932" s="1" t="str">
        <f>VLOOKUP($R1932,教室一覧!$A:$B,2,FALSE)</f>
        <v>普通教室</v>
      </c>
      <c r="T1932" s="1">
        <f>VLOOKUP($R1932,教室一覧!$A:$C,3,FALSE)</f>
        <v>36</v>
      </c>
      <c r="U1932" s="1" t="str">
        <f>VLOOKUP($R1932,教室一覧!$A:$D,4,FALSE)</f>
        <v>1号館</v>
      </c>
      <c r="V1932" s="1" t="str">
        <f>VLOOKUP($R1932,教室一覧!$A:$E,5,FALSE)</f>
        <v>3F</v>
      </c>
      <c r="W1932"/>
      <c r="X1932"/>
      <c r="Y1932" s="1" t="str">
        <f>VLOOKUP($O1932,教員一覧!$A:$D,2,FALSE)</f>
        <v>英会話</v>
      </c>
      <c r="Z1932" s="1" t="str">
        <f>VLOOKUP($O1932,教員一覧!$A:$D,3,FALSE)</f>
        <v>　</v>
      </c>
      <c r="AA1932" s="1" t="str">
        <f>VLOOKUP($O1932,教員一覧!$A:$D,4,FALSE)</f>
        <v>　</v>
      </c>
      <c r="AB1932" s="1" t="str">
        <f t="shared" si="639"/>
        <v/>
      </c>
      <c r="AC1932" s="14" t="s">
        <v>3642</v>
      </c>
      <c r="AD1932" s="14" t="s">
        <v>163</v>
      </c>
      <c r="AE1932" s="14" t="s">
        <v>3623</v>
      </c>
      <c r="AF1932" s="14" t="s">
        <v>9</v>
      </c>
      <c r="AG1932" s="14">
        <v>3</v>
      </c>
      <c r="AH1932" s="14">
        <v>1305</v>
      </c>
      <c r="AI1932" s="15" t="str">
        <f t="shared" si="640"/>
        <v/>
      </c>
      <c r="AJ1932" s="15" t="str">
        <f t="shared" si="641"/>
        <v/>
      </c>
      <c r="AK1932" s="15" t="str">
        <f t="shared" si="642"/>
        <v/>
      </c>
      <c r="AL1932" s="15" t="str">
        <f t="shared" si="643"/>
        <v/>
      </c>
      <c r="AM1932" s="15" t="str">
        <f t="shared" si="644"/>
        <v/>
      </c>
      <c r="AN1932" s="15" t="str">
        <f t="shared" si="645"/>
        <v/>
      </c>
      <c r="AO1932" s="15" t="str">
        <f t="shared" si="646"/>
        <v/>
      </c>
      <c r="AP1932" s="9" t="str">
        <f t="shared" si="647"/>
        <v>NK2A月3</v>
      </c>
      <c r="AQ1932" s="9">
        <f t="shared" si="648"/>
        <v>0.33333333333333331</v>
      </c>
      <c r="AR1932" s="11" t="str">
        <f t="shared" si="649"/>
        <v>田上月3</v>
      </c>
      <c r="AS1932" s="11">
        <f t="shared" si="636"/>
        <v>0.2</v>
      </c>
      <c r="AT1932">
        <v>3</v>
      </c>
      <c r="AU1932" s="12">
        <f t="shared" si="650"/>
        <v>2.6666666666666665</v>
      </c>
      <c r="AV1932" s="13" t="str">
        <f t="shared" si="651"/>
        <v>1305月3</v>
      </c>
      <c r="AW1932" s="13">
        <f t="shared" si="652"/>
        <v>0.2</v>
      </c>
      <c r="AX1932" s="18" t="str">
        <f t="shared" si="653"/>
        <v>NK2AIDIT2A月31305</v>
      </c>
      <c r="AY1932" s="18">
        <f t="shared" si="654"/>
        <v>2.6666666666666665</v>
      </c>
      <c r="AZ1932"/>
    </row>
    <row r="1933" spans="1:52" x14ac:dyDescent="0.15">
      <c r="A1933" s="1">
        <f t="shared" si="637"/>
        <v>2</v>
      </c>
      <c r="B1933" s="1" t="str">
        <f t="shared" si="638"/>
        <v>編成</v>
      </c>
      <c r="C1933" t="s">
        <v>3765</v>
      </c>
      <c r="D1933" s="1" t="str">
        <f>VLOOKUP($C1933,クラス一覧!$A:$J,10,FALSE)</f>
        <v>IT</v>
      </c>
      <c r="E1933" s="1">
        <f>VLOOKUP($C1933,クラス一覧!$A:$J,8,FALSE)</f>
        <v>8</v>
      </c>
      <c r="F1933" s="1" t="str">
        <f>VLOOKUP($C1933,クラス一覧!$A:$J,9,FALSE)</f>
        <v>内山</v>
      </c>
      <c r="G1933" s="1" t="str">
        <f>VLOOKUP($H1933,科目一覧!$A:$G,3,FALSE)</f>
        <v>英会話</v>
      </c>
      <c r="H1933" t="s">
        <v>2847</v>
      </c>
      <c r="I1933" s="1" t="str">
        <f>VLOOKUP($H1933,科目一覧!$A:$G,7,FALSE)</f>
        <v>納谷</v>
      </c>
      <c r="J1933" s="1" t="str">
        <f>VLOOKUP($I1933,教員一覧!$A:$D,2,FALSE)</f>
        <v>教務</v>
      </c>
      <c r="K1933" s="1" t="str">
        <f>VLOOKUP($I1933,教員一覧!$A:$D,3,FALSE)</f>
        <v>　</v>
      </c>
      <c r="L1933" s="1" t="str">
        <f>VLOOKUP($I1933,教員一覧!$A:$D,4,FALSE)</f>
        <v>スタッフ</v>
      </c>
      <c r="M1933" t="s">
        <v>3649</v>
      </c>
      <c r="N1933" t="s">
        <v>3789</v>
      </c>
      <c r="O1933" t="s">
        <v>3966</v>
      </c>
      <c r="P1933" t="s">
        <v>9</v>
      </c>
      <c r="Q1933">
        <v>3</v>
      </c>
      <c r="R1933">
        <v>1308</v>
      </c>
      <c r="S1933" s="1" t="str">
        <f>VLOOKUP($R1933,教室一覧!$A:$B,2,FALSE)</f>
        <v>普通教室</v>
      </c>
      <c r="T1933" s="1">
        <f>VLOOKUP($R1933,教室一覧!$A:$C,3,FALSE)</f>
        <v>36</v>
      </c>
      <c r="U1933" s="1" t="str">
        <f>VLOOKUP($R1933,教室一覧!$A:$D,4,FALSE)</f>
        <v>1号館</v>
      </c>
      <c r="V1933" s="1" t="str">
        <f>VLOOKUP($R1933,教室一覧!$A:$E,5,FALSE)</f>
        <v>3F</v>
      </c>
      <c r="W1933"/>
      <c r="X1933"/>
      <c r="Y1933" s="1" t="str">
        <f>VLOOKUP($O1933,教員一覧!$A:$D,2,FALSE)</f>
        <v>英会話</v>
      </c>
      <c r="Z1933" s="1" t="str">
        <f>VLOOKUP($O1933,教員一覧!$A:$D,3,FALSE)</f>
        <v>　</v>
      </c>
      <c r="AA1933" s="1" t="str">
        <f>VLOOKUP($O1933,教員一覧!$A:$D,4,FALSE)</f>
        <v>　</v>
      </c>
      <c r="AB1933" s="1" t="str">
        <f t="shared" si="639"/>
        <v/>
      </c>
      <c r="AC1933" s="14" t="s">
        <v>3649</v>
      </c>
      <c r="AD1933" s="14" t="s">
        <v>163</v>
      </c>
      <c r="AE1933" s="14" t="s">
        <v>3965</v>
      </c>
      <c r="AF1933" s="14" t="s">
        <v>9</v>
      </c>
      <c r="AG1933" s="14">
        <v>3</v>
      </c>
      <c r="AH1933" s="14">
        <v>1308</v>
      </c>
      <c r="AI1933" s="15" t="str">
        <f t="shared" si="640"/>
        <v/>
      </c>
      <c r="AJ1933" s="15" t="str">
        <f t="shared" si="641"/>
        <v/>
      </c>
      <c r="AK1933" s="15" t="str">
        <f t="shared" si="642"/>
        <v/>
      </c>
      <c r="AL1933" s="15" t="str">
        <f t="shared" si="643"/>
        <v/>
      </c>
      <c r="AM1933" s="15" t="str">
        <f t="shared" si="644"/>
        <v/>
      </c>
      <c r="AN1933" s="15" t="str">
        <f t="shared" si="645"/>
        <v/>
      </c>
      <c r="AO1933" s="15" t="str">
        <f t="shared" si="646"/>
        <v/>
      </c>
      <c r="AP1933" s="9" t="str">
        <f t="shared" si="647"/>
        <v>NK2A月3</v>
      </c>
      <c r="AQ1933" s="9">
        <f t="shared" si="648"/>
        <v>0.33333333333333331</v>
      </c>
      <c r="AR1933" s="11" t="str">
        <f t="shared" si="649"/>
        <v>酒井月3</v>
      </c>
      <c r="AS1933" s="11">
        <f t="shared" si="636"/>
        <v>0.2</v>
      </c>
      <c r="AT1933">
        <v>3</v>
      </c>
      <c r="AU1933" s="12">
        <f t="shared" si="650"/>
        <v>2.6666666666666665</v>
      </c>
      <c r="AV1933" s="13" t="str">
        <f t="shared" si="651"/>
        <v>1308月3</v>
      </c>
      <c r="AW1933" s="13">
        <f t="shared" si="652"/>
        <v>0.2</v>
      </c>
      <c r="AX1933" s="18" t="str">
        <f t="shared" si="653"/>
        <v>NK2ANCIT2A月31308</v>
      </c>
      <c r="AY1933" s="18">
        <f t="shared" si="654"/>
        <v>2.6666666666666665</v>
      </c>
      <c r="AZ1933"/>
    </row>
    <row r="1934" spans="1:52" x14ac:dyDescent="0.15">
      <c r="A1934" s="1">
        <f t="shared" si="637"/>
        <v>2</v>
      </c>
      <c r="B1934" s="1" t="str">
        <f t="shared" si="638"/>
        <v>編成</v>
      </c>
      <c r="C1934" t="s">
        <v>3765</v>
      </c>
      <c r="D1934" s="1" t="str">
        <f>VLOOKUP($C1934,クラス一覧!$A:$J,10,FALSE)</f>
        <v>IT</v>
      </c>
      <c r="E1934" s="1">
        <f>VLOOKUP($C1934,クラス一覧!$A:$J,8,FALSE)</f>
        <v>8</v>
      </c>
      <c r="F1934" s="1" t="str">
        <f>VLOOKUP($C1934,クラス一覧!$A:$J,9,FALSE)</f>
        <v>内山</v>
      </c>
      <c r="G1934" s="1" t="str">
        <f>VLOOKUP($H1934,科目一覧!$A:$G,3,FALSE)</f>
        <v>英会話</v>
      </c>
      <c r="H1934" t="s">
        <v>2847</v>
      </c>
      <c r="I1934" s="1" t="str">
        <f>VLOOKUP($H1934,科目一覧!$A:$G,7,FALSE)</f>
        <v>納谷</v>
      </c>
      <c r="J1934" s="1" t="str">
        <f>VLOOKUP($I1934,教員一覧!$A:$D,2,FALSE)</f>
        <v>教務</v>
      </c>
      <c r="K1934" s="1" t="str">
        <f>VLOOKUP($I1934,教員一覧!$A:$D,3,FALSE)</f>
        <v>　</v>
      </c>
      <c r="L1934" s="1" t="str">
        <f>VLOOKUP($I1934,教員一覧!$A:$D,4,FALSE)</f>
        <v>スタッフ</v>
      </c>
      <c r="M1934" t="s">
        <v>3650</v>
      </c>
      <c r="N1934" t="s">
        <v>3789</v>
      </c>
      <c r="O1934" t="s">
        <v>3972</v>
      </c>
      <c r="P1934" t="s">
        <v>9</v>
      </c>
      <c r="Q1934">
        <v>3</v>
      </c>
      <c r="R1934">
        <v>1307</v>
      </c>
      <c r="S1934" s="1" t="str">
        <f>VLOOKUP($R1934,教室一覧!$A:$B,2,FALSE)</f>
        <v>普通教室</v>
      </c>
      <c r="T1934" s="1">
        <f>VLOOKUP($R1934,教室一覧!$A:$C,3,FALSE)</f>
        <v>36</v>
      </c>
      <c r="U1934" s="1" t="str">
        <f>VLOOKUP($R1934,教室一覧!$A:$D,4,FALSE)</f>
        <v>1号館</v>
      </c>
      <c r="V1934" s="1" t="str">
        <f>VLOOKUP($R1934,教室一覧!$A:$E,5,FALSE)</f>
        <v>3F</v>
      </c>
      <c r="W1934"/>
      <c r="X1934"/>
      <c r="Y1934" s="1" t="str">
        <f>VLOOKUP($O1934,教員一覧!$A:$D,2,FALSE)</f>
        <v>英会話</v>
      </c>
      <c r="Z1934" s="1" t="str">
        <f>VLOOKUP($O1934,教員一覧!$A:$D,3,FALSE)</f>
        <v>　</v>
      </c>
      <c r="AA1934" s="1" t="str">
        <f>VLOOKUP($O1934,教員一覧!$A:$D,4,FALSE)</f>
        <v>　</v>
      </c>
      <c r="AB1934" s="1" t="str">
        <f t="shared" si="639"/>
        <v/>
      </c>
      <c r="AC1934" s="14" t="s">
        <v>3650</v>
      </c>
      <c r="AD1934" s="14" t="s">
        <v>163</v>
      </c>
      <c r="AE1934" s="14" t="s">
        <v>3971</v>
      </c>
      <c r="AF1934" s="14" t="s">
        <v>9</v>
      </c>
      <c r="AG1934" s="14">
        <v>3</v>
      </c>
      <c r="AH1934" s="14">
        <v>1307</v>
      </c>
      <c r="AI1934" s="15" t="str">
        <f t="shared" si="640"/>
        <v/>
      </c>
      <c r="AJ1934" s="15" t="str">
        <f t="shared" si="641"/>
        <v/>
      </c>
      <c r="AK1934" s="15" t="str">
        <f t="shared" si="642"/>
        <v/>
      </c>
      <c r="AL1934" s="15" t="str">
        <f t="shared" si="643"/>
        <v/>
      </c>
      <c r="AM1934" s="15" t="str">
        <f t="shared" si="644"/>
        <v/>
      </c>
      <c r="AN1934" s="15" t="str">
        <f t="shared" si="645"/>
        <v/>
      </c>
      <c r="AO1934" s="15" t="str">
        <f t="shared" si="646"/>
        <v/>
      </c>
      <c r="AP1934" s="9" t="str">
        <f t="shared" si="647"/>
        <v>NK2A月3</v>
      </c>
      <c r="AQ1934" s="9">
        <f t="shared" si="648"/>
        <v>0.33333333333333331</v>
      </c>
      <c r="AR1934" s="11" t="str">
        <f t="shared" si="649"/>
        <v>萩山月3</v>
      </c>
      <c r="AS1934" s="11">
        <f t="shared" si="636"/>
        <v>0.2</v>
      </c>
      <c r="AT1934">
        <v>3</v>
      </c>
      <c r="AU1934" s="12">
        <f t="shared" si="650"/>
        <v>2.6666666666666665</v>
      </c>
      <c r="AV1934" s="13" t="str">
        <f t="shared" si="651"/>
        <v>1307月3</v>
      </c>
      <c r="AW1934" s="13">
        <f t="shared" si="652"/>
        <v>0.2</v>
      </c>
      <c r="AX1934" s="18" t="str">
        <f t="shared" si="653"/>
        <v>NK2ANCIT2B月31307</v>
      </c>
      <c r="AY1934" s="18">
        <f t="shared" si="654"/>
        <v>2.6666666666666665</v>
      </c>
      <c r="AZ1934"/>
    </row>
    <row r="1935" spans="1:52" x14ac:dyDescent="0.15">
      <c r="A1935" s="1">
        <f t="shared" si="637"/>
        <v>2</v>
      </c>
      <c r="B1935" s="1" t="str">
        <f t="shared" si="638"/>
        <v>編成</v>
      </c>
      <c r="C1935" t="s">
        <v>3766</v>
      </c>
      <c r="D1935" s="1" t="str">
        <f>VLOOKUP($C1935,クラス一覧!$A:$J,10,FALSE)</f>
        <v>IT</v>
      </c>
      <c r="E1935" s="1">
        <f>VLOOKUP($C1935,クラス一覧!$A:$J,8,FALSE)</f>
        <v>15</v>
      </c>
      <c r="F1935" s="1" t="str">
        <f>VLOOKUP($C1935,クラス一覧!$A:$J,9,FALSE)</f>
        <v>朱</v>
      </c>
      <c r="G1935" s="1" t="str">
        <f>VLOOKUP($H1935,科目一覧!$A:$G,3,FALSE)</f>
        <v>英会話</v>
      </c>
      <c r="H1935" t="s">
        <v>2848</v>
      </c>
      <c r="I1935" s="1" t="str">
        <f>VLOOKUP($H1935,科目一覧!$A:$G,7,FALSE)</f>
        <v>納谷</v>
      </c>
      <c r="J1935" s="1" t="str">
        <f>VLOOKUP($I1935,教員一覧!$A:$D,2,FALSE)</f>
        <v>教務</v>
      </c>
      <c r="K1935" s="1" t="str">
        <f>VLOOKUP($I1935,教員一覧!$A:$D,3,FALSE)</f>
        <v>　</v>
      </c>
      <c r="L1935" s="1" t="str">
        <f>VLOOKUP($I1935,教員一覧!$A:$D,4,FALSE)</f>
        <v>スタッフ</v>
      </c>
      <c r="M1935" t="s">
        <v>3642</v>
      </c>
      <c r="N1935" t="s">
        <v>3789</v>
      </c>
      <c r="O1935" t="s">
        <v>3623</v>
      </c>
      <c r="P1935" t="s">
        <v>9</v>
      </c>
      <c r="Q1935">
        <v>3</v>
      </c>
      <c r="R1935">
        <v>1305</v>
      </c>
      <c r="S1935" s="1" t="str">
        <f>VLOOKUP($R1935,教室一覧!$A:$B,2,FALSE)</f>
        <v>普通教室</v>
      </c>
      <c r="T1935" s="1">
        <f>VLOOKUP($R1935,教室一覧!$A:$C,3,FALSE)</f>
        <v>36</v>
      </c>
      <c r="U1935" s="1" t="str">
        <f>VLOOKUP($R1935,教室一覧!$A:$D,4,FALSE)</f>
        <v>1号館</v>
      </c>
      <c r="V1935" s="1" t="str">
        <f>VLOOKUP($R1935,教室一覧!$A:$E,5,FALSE)</f>
        <v>3F</v>
      </c>
      <c r="W1935"/>
      <c r="X1935"/>
      <c r="Y1935" s="1" t="str">
        <f>VLOOKUP($O1935,教員一覧!$A:$D,2,FALSE)</f>
        <v>英会話</v>
      </c>
      <c r="Z1935" s="1" t="str">
        <f>VLOOKUP($O1935,教員一覧!$A:$D,3,FALSE)</f>
        <v>　</v>
      </c>
      <c r="AA1935" s="1" t="str">
        <f>VLOOKUP($O1935,教員一覧!$A:$D,4,FALSE)</f>
        <v>　</v>
      </c>
      <c r="AB1935" s="1" t="str">
        <f t="shared" si="639"/>
        <v/>
      </c>
      <c r="AC1935" s="14" t="s">
        <v>3642</v>
      </c>
      <c r="AD1935" s="14" t="s">
        <v>163</v>
      </c>
      <c r="AE1935" s="14" t="s">
        <v>3623</v>
      </c>
      <c r="AF1935" s="14" t="s">
        <v>9</v>
      </c>
      <c r="AG1935" s="14">
        <v>3</v>
      </c>
      <c r="AH1935" s="14">
        <v>1305</v>
      </c>
      <c r="AI1935" s="15" t="str">
        <f t="shared" si="640"/>
        <v/>
      </c>
      <c r="AJ1935" s="15" t="str">
        <f t="shared" si="641"/>
        <v/>
      </c>
      <c r="AK1935" s="15" t="str">
        <f t="shared" si="642"/>
        <v/>
      </c>
      <c r="AL1935" s="15" t="str">
        <f t="shared" si="643"/>
        <v/>
      </c>
      <c r="AM1935" s="15" t="str">
        <f t="shared" si="644"/>
        <v/>
      </c>
      <c r="AN1935" s="15" t="str">
        <f t="shared" si="645"/>
        <v/>
      </c>
      <c r="AO1935" s="15" t="str">
        <f t="shared" si="646"/>
        <v/>
      </c>
      <c r="AP1935" s="9" t="str">
        <f t="shared" si="647"/>
        <v>SK2A月3</v>
      </c>
      <c r="AQ1935" s="9">
        <f t="shared" si="648"/>
        <v>0.33333333333333331</v>
      </c>
      <c r="AR1935" s="11" t="str">
        <f t="shared" si="649"/>
        <v>田上月3</v>
      </c>
      <c r="AS1935" s="11">
        <f t="shared" ref="AS1935:AS1966" si="655">1/COUNTIF($AR:$AR,$AR1935)</f>
        <v>0.2</v>
      </c>
      <c r="AT1935">
        <v>3</v>
      </c>
      <c r="AU1935" s="12">
        <f t="shared" si="650"/>
        <v>5</v>
      </c>
      <c r="AV1935" s="13" t="str">
        <f t="shared" si="651"/>
        <v>1305月3</v>
      </c>
      <c r="AW1935" s="13">
        <f t="shared" si="652"/>
        <v>0.2</v>
      </c>
      <c r="AX1935" s="18" t="str">
        <f t="shared" si="653"/>
        <v>SK2AIDIT2A月31305</v>
      </c>
      <c r="AY1935" s="18">
        <f t="shared" si="654"/>
        <v>5</v>
      </c>
      <c r="AZ1935"/>
    </row>
    <row r="1936" spans="1:52" x14ac:dyDescent="0.15">
      <c r="A1936" s="1">
        <f t="shared" si="637"/>
        <v>2</v>
      </c>
      <c r="B1936" s="1" t="str">
        <f t="shared" si="638"/>
        <v>編成</v>
      </c>
      <c r="C1936" t="s">
        <v>3766</v>
      </c>
      <c r="D1936" s="1" t="str">
        <f>VLOOKUP($C1936,クラス一覧!$A:$J,10,FALSE)</f>
        <v>IT</v>
      </c>
      <c r="E1936" s="1">
        <f>VLOOKUP($C1936,クラス一覧!$A:$J,8,FALSE)</f>
        <v>15</v>
      </c>
      <c r="F1936" s="1" t="str">
        <f>VLOOKUP($C1936,クラス一覧!$A:$J,9,FALSE)</f>
        <v>朱</v>
      </c>
      <c r="G1936" s="1" t="str">
        <f>VLOOKUP($H1936,科目一覧!$A:$G,3,FALSE)</f>
        <v>英会話</v>
      </c>
      <c r="H1936" t="s">
        <v>2847</v>
      </c>
      <c r="I1936" s="1" t="str">
        <f>VLOOKUP($H1936,科目一覧!$A:$G,7,FALSE)</f>
        <v>納谷</v>
      </c>
      <c r="J1936" s="1" t="str">
        <f>VLOOKUP($I1936,教員一覧!$A:$D,2,FALSE)</f>
        <v>教務</v>
      </c>
      <c r="K1936" s="1" t="str">
        <f>VLOOKUP($I1936,教員一覧!$A:$D,3,FALSE)</f>
        <v>　</v>
      </c>
      <c r="L1936" s="1" t="str">
        <f>VLOOKUP($I1936,教員一覧!$A:$D,4,FALSE)</f>
        <v>スタッフ</v>
      </c>
      <c r="M1936" t="s">
        <v>3649</v>
      </c>
      <c r="N1936" t="s">
        <v>3789</v>
      </c>
      <c r="O1936" t="s">
        <v>3966</v>
      </c>
      <c r="P1936" t="s">
        <v>9</v>
      </c>
      <c r="Q1936">
        <v>3</v>
      </c>
      <c r="R1936">
        <v>1308</v>
      </c>
      <c r="S1936" s="1" t="str">
        <f>VLOOKUP($R1936,教室一覧!$A:$B,2,FALSE)</f>
        <v>普通教室</v>
      </c>
      <c r="T1936" s="1">
        <f>VLOOKUP($R1936,教室一覧!$A:$C,3,FALSE)</f>
        <v>36</v>
      </c>
      <c r="U1936" s="1" t="str">
        <f>VLOOKUP($R1936,教室一覧!$A:$D,4,FALSE)</f>
        <v>1号館</v>
      </c>
      <c r="V1936" s="1" t="str">
        <f>VLOOKUP($R1936,教室一覧!$A:$E,5,FALSE)</f>
        <v>3F</v>
      </c>
      <c r="W1936"/>
      <c r="X1936"/>
      <c r="Y1936" s="1" t="str">
        <f>VLOOKUP($O1936,教員一覧!$A:$D,2,FALSE)</f>
        <v>英会話</v>
      </c>
      <c r="Z1936" s="1" t="str">
        <f>VLOOKUP($O1936,教員一覧!$A:$D,3,FALSE)</f>
        <v>　</v>
      </c>
      <c r="AA1936" s="1" t="str">
        <f>VLOOKUP($O1936,教員一覧!$A:$D,4,FALSE)</f>
        <v>　</v>
      </c>
      <c r="AB1936" s="1" t="str">
        <f t="shared" si="639"/>
        <v/>
      </c>
      <c r="AC1936" s="14" t="s">
        <v>3649</v>
      </c>
      <c r="AD1936" s="14" t="s">
        <v>163</v>
      </c>
      <c r="AE1936" s="14" t="s">
        <v>3965</v>
      </c>
      <c r="AF1936" s="14" t="s">
        <v>9</v>
      </c>
      <c r="AG1936" s="14">
        <v>3</v>
      </c>
      <c r="AH1936" s="14">
        <v>1308</v>
      </c>
      <c r="AI1936" s="15" t="str">
        <f t="shared" si="640"/>
        <v/>
      </c>
      <c r="AJ1936" s="15" t="str">
        <f t="shared" si="641"/>
        <v/>
      </c>
      <c r="AK1936" s="15" t="str">
        <f t="shared" si="642"/>
        <v/>
      </c>
      <c r="AL1936" s="15" t="str">
        <f t="shared" si="643"/>
        <v/>
      </c>
      <c r="AM1936" s="15" t="str">
        <f t="shared" si="644"/>
        <v/>
      </c>
      <c r="AN1936" s="15" t="str">
        <f t="shared" si="645"/>
        <v/>
      </c>
      <c r="AO1936" s="15" t="str">
        <f t="shared" si="646"/>
        <v/>
      </c>
      <c r="AP1936" s="9" t="str">
        <f t="shared" si="647"/>
        <v>SK2A月3</v>
      </c>
      <c r="AQ1936" s="9">
        <f t="shared" si="648"/>
        <v>0.33333333333333331</v>
      </c>
      <c r="AR1936" s="11" t="str">
        <f t="shared" si="649"/>
        <v>酒井月3</v>
      </c>
      <c r="AS1936" s="11">
        <f t="shared" si="655"/>
        <v>0.2</v>
      </c>
      <c r="AT1936">
        <v>3</v>
      </c>
      <c r="AU1936" s="12">
        <f t="shared" si="650"/>
        <v>5</v>
      </c>
      <c r="AV1936" s="13" t="str">
        <f t="shared" si="651"/>
        <v>1308月3</v>
      </c>
      <c r="AW1936" s="13">
        <f t="shared" si="652"/>
        <v>0.2</v>
      </c>
      <c r="AX1936" s="18" t="str">
        <f t="shared" si="653"/>
        <v>SK2ANCIT2A月31308</v>
      </c>
      <c r="AY1936" s="18">
        <f t="shared" si="654"/>
        <v>5</v>
      </c>
      <c r="AZ1936"/>
    </row>
    <row r="1937" spans="1:52" x14ac:dyDescent="0.15">
      <c r="A1937" s="1">
        <f t="shared" si="637"/>
        <v>2</v>
      </c>
      <c r="B1937" s="1" t="str">
        <f t="shared" si="638"/>
        <v>編成</v>
      </c>
      <c r="C1937" t="s">
        <v>3766</v>
      </c>
      <c r="D1937" s="1" t="str">
        <f>VLOOKUP($C1937,クラス一覧!$A:$J,10,FALSE)</f>
        <v>IT</v>
      </c>
      <c r="E1937" s="1">
        <f>VLOOKUP($C1937,クラス一覧!$A:$J,8,FALSE)</f>
        <v>15</v>
      </c>
      <c r="F1937" s="1" t="str">
        <f>VLOOKUP($C1937,クラス一覧!$A:$J,9,FALSE)</f>
        <v>朱</v>
      </c>
      <c r="G1937" s="1" t="str">
        <f>VLOOKUP($H1937,科目一覧!$A:$G,3,FALSE)</f>
        <v>英会話</v>
      </c>
      <c r="H1937" t="s">
        <v>2847</v>
      </c>
      <c r="I1937" s="1" t="str">
        <f>VLOOKUP($H1937,科目一覧!$A:$G,7,FALSE)</f>
        <v>納谷</v>
      </c>
      <c r="J1937" s="1" t="str">
        <f>VLOOKUP($I1937,教員一覧!$A:$D,2,FALSE)</f>
        <v>教務</v>
      </c>
      <c r="K1937" s="1" t="str">
        <f>VLOOKUP($I1937,教員一覧!$A:$D,3,FALSE)</f>
        <v>　</v>
      </c>
      <c r="L1937" s="1" t="str">
        <f>VLOOKUP($I1937,教員一覧!$A:$D,4,FALSE)</f>
        <v>スタッフ</v>
      </c>
      <c r="M1937" t="s">
        <v>3650</v>
      </c>
      <c r="N1937" t="s">
        <v>3789</v>
      </c>
      <c r="O1937" t="s">
        <v>3972</v>
      </c>
      <c r="P1937" t="s">
        <v>9</v>
      </c>
      <c r="Q1937">
        <v>3</v>
      </c>
      <c r="R1937">
        <v>1307</v>
      </c>
      <c r="S1937" s="1" t="str">
        <f>VLOOKUP($R1937,教室一覧!$A:$B,2,FALSE)</f>
        <v>普通教室</v>
      </c>
      <c r="T1937" s="1">
        <f>VLOOKUP($R1937,教室一覧!$A:$C,3,FALSE)</f>
        <v>36</v>
      </c>
      <c r="U1937" s="1" t="str">
        <f>VLOOKUP($R1937,教室一覧!$A:$D,4,FALSE)</f>
        <v>1号館</v>
      </c>
      <c r="V1937" s="1" t="str">
        <f>VLOOKUP($R1937,教室一覧!$A:$E,5,FALSE)</f>
        <v>3F</v>
      </c>
      <c r="W1937"/>
      <c r="X1937"/>
      <c r="Y1937" s="1" t="str">
        <f>VLOOKUP($O1937,教員一覧!$A:$D,2,FALSE)</f>
        <v>英会話</v>
      </c>
      <c r="Z1937" s="1" t="str">
        <f>VLOOKUP($O1937,教員一覧!$A:$D,3,FALSE)</f>
        <v>　</v>
      </c>
      <c r="AA1937" s="1" t="str">
        <f>VLOOKUP($O1937,教員一覧!$A:$D,4,FALSE)</f>
        <v>　</v>
      </c>
      <c r="AB1937" s="1" t="str">
        <f t="shared" si="639"/>
        <v/>
      </c>
      <c r="AC1937" s="14" t="s">
        <v>3650</v>
      </c>
      <c r="AD1937" s="14" t="s">
        <v>163</v>
      </c>
      <c r="AE1937" s="14" t="s">
        <v>3971</v>
      </c>
      <c r="AF1937" s="14" t="s">
        <v>9</v>
      </c>
      <c r="AG1937" s="14">
        <v>3</v>
      </c>
      <c r="AH1937" s="14">
        <v>1307</v>
      </c>
      <c r="AI1937" s="15" t="str">
        <f t="shared" si="640"/>
        <v/>
      </c>
      <c r="AJ1937" s="15" t="str">
        <f t="shared" si="641"/>
        <v/>
      </c>
      <c r="AK1937" s="15" t="str">
        <f t="shared" si="642"/>
        <v/>
      </c>
      <c r="AL1937" s="15" t="str">
        <f t="shared" si="643"/>
        <v/>
      </c>
      <c r="AM1937" s="15" t="str">
        <f t="shared" si="644"/>
        <v/>
      </c>
      <c r="AN1937" s="15" t="str">
        <f t="shared" si="645"/>
        <v/>
      </c>
      <c r="AO1937" s="15" t="str">
        <f t="shared" si="646"/>
        <v/>
      </c>
      <c r="AP1937" s="9" t="str">
        <f t="shared" si="647"/>
        <v>SK2A月3</v>
      </c>
      <c r="AQ1937" s="9">
        <f t="shared" si="648"/>
        <v>0.33333333333333331</v>
      </c>
      <c r="AR1937" s="11" t="str">
        <f t="shared" si="649"/>
        <v>萩山月3</v>
      </c>
      <c r="AS1937" s="11">
        <f t="shared" si="655"/>
        <v>0.2</v>
      </c>
      <c r="AT1937">
        <v>3</v>
      </c>
      <c r="AU1937" s="12">
        <f t="shared" si="650"/>
        <v>5</v>
      </c>
      <c r="AV1937" s="13" t="str">
        <f t="shared" si="651"/>
        <v>1307月3</v>
      </c>
      <c r="AW1937" s="13">
        <f t="shared" si="652"/>
        <v>0.2</v>
      </c>
      <c r="AX1937" s="18" t="str">
        <f t="shared" si="653"/>
        <v>SK2ANCIT2B月31307</v>
      </c>
      <c r="AY1937" s="18">
        <f t="shared" si="654"/>
        <v>5</v>
      </c>
      <c r="AZ1937"/>
    </row>
    <row r="1938" spans="1:52" x14ac:dyDescent="0.15">
      <c r="A1938" s="1">
        <f t="shared" si="637"/>
        <v>2</v>
      </c>
      <c r="B1938" s="1" t="str">
        <f t="shared" si="638"/>
        <v>編成</v>
      </c>
      <c r="C1938" t="s">
        <v>3767</v>
      </c>
      <c r="D1938" s="1" t="str">
        <f>VLOOKUP($C1938,クラス一覧!$A:$J,10,FALSE)</f>
        <v>IT</v>
      </c>
      <c r="E1938" s="1">
        <f>VLOOKUP($C1938,クラス一覧!$A:$J,8,FALSE)</f>
        <v>7</v>
      </c>
      <c r="F1938" s="1" t="str">
        <f>VLOOKUP($C1938,クラス一覧!$A:$J,9,FALSE)</f>
        <v>朱</v>
      </c>
      <c r="G1938" s="1" t="str">
        <f>VLOOKUP($H1938,科目一覧!$A:$G,3,FALSE)</f>
        <v>英会話</v>
      </c>
      <c r="H1938" t="s">
        <v>2848</v>
      </c>
      <c r="I1938" s="1" t="str">
        <f>VLOOKUP($H1938,科目一覧!$A:$G,7,FALSE)</f>
        <v>納谷</v>
      </c>
      <c r="J1938" s="1" t="str">
        <f>VLOOKUP($I1938,教員一覧!$A:$D,2,FALSE)</f>
        <v>教務</v>
      </c>
      <c r="K1938" s="1" t="str">
        <f>VLOOKUP($I1938,教員一覧!$A:$D,3,FALSE)</f>
        <v>　</v>
      </c>
      <c r="L1938" s="1" t="str">
        <f>VLOOKUP($I1938,教員一覧!$A:$D,4,FALSE)</f>
        <v>スタッフ</v>
      </c>
      <c r="M1938" t="s">
        <v>3642</v>
      </c>
      <c r="N1938" t="s">
        <v>3789</v>
      </c>
      <c r="O1938" t="s">
        <v>3623</v>
      </c>
      <c r="P1938" t="s">
        <v>9</v>
      </c>
      <c r="Q1938">
        <v>3</v>
      </c>
      <c r="R1938">
        <v>1305</v>
      </c>
      <c r="S1938" s="1" t="str">
        <f>VLOOKUP($R1938,教室一覧!$A:$B,2,FALSE)</f>
        <v>普通教室</v>
      </c>
      <c r="T1938" s="1">
        <f>VLOOKUP($R1938,教室一覧!$A:$C,3,FALSE)</f>
        <v>36</v>
      </c>
      <c r="U1938" s="1" t="str">
        <f>VLOOKUP($R1938,教室一覧!$A:$D,4,FALSE)</f>
        <v>1号館</v>
      </c>
      <c r="V1938" s="1" t="str">
        <f>VLOOKUP($R1938,教室一覧!$A:$E,5,FALSE)</f>
        <v>3F</v>
      </c>
      <c r="W1938"/>
      <c r="X1938"/>
      <c r="Y1938" s="1" t="str">
        <f>VLOOKUP($O1938,教員一覧!$A:$D,2,FALSE)</f>
        <v>英会話</v>
      </c>
      <c r="Z1938" s="1" t="str">
        <f>VLOOKUP($O1938,教員一覧!$A:$D,3,FALSE)</f>
        <v>　</v>
      </c>
      <c r="AA1938" s="1" t="str">
        <f>VLOOKUP($O1938,教員一覧!$A:$D,4,FALSE)</f>
        <v>　</v>
      </c>
      <c r="AB1938" s="1" t="str">
        <f t="shared" si="639"/>
        <v/>
      </c>
      <c r="AC1938" s="14" t="s">
        <v>3642</v>
      </c>
      <c r="AD1938" s="14" t="s">
        <v>163</v>
      </c>
      <c r="AE1938" s="14" t="s">
        <v>3623</v>
      </c>
      <c r="AF1938" s="14" t="s">
        <v>9</v>
      </c>
      <c r="AG1938" s="14">
        <v>3</v>
      </c>
      <c r="AH1938" s="14">
        <v>1305</v>
      </c>
      <c r="AI1938" s="15" t="str">
        <f t="shared" si="640"/>
        <v/>
      </c>
      <c r="AJ1938" s="15" t="str">
        <f t="shared" si="641"/>
        <v/>
      </c>
      <c r="AK1938" s="15" t="str">
        <f t="shared" si="642"/>
        <v/>
      </c>
      <c r="AL1938" s="15" t="str">
        <f t="shared" si="643"/>
        <v/>
      </c>
      <c r="AM1938" s="15" t="str">
        <f t="shared" si="644"/>
        <v/>
      </c>
      <c r="AN1938" s="15" t="str">
        <f t="shared" si="645"/>
        <v/>
      </c>
      <c r="AO1938" s="15" t="str">
        <f t="shared" si="646"/>
        <v/>
      </c>
      <c r="AP1938" s="9" t="str">
        <f t="shared" si="647"/>
        <v>WK2A月3</v>
      </c>
      <c r="AQ1938" s="9">
        <f t="shared" si="648"/>
        <v>0.33333333333333331</v>
      </c>
      <c r="AR1938" s="11" t="str">
        <f t="shared" si="649"/>
        <v>田上月3</v>
      </c>
      <c r="AS1938" s="11">
        <f t="shared" si="655"/>
        <v>0.2</v>
      </c>
      <c r="AT1938">
        <v>3</v>
      </c>
      <c r="AU1938" s="12">
        <f t="shared" si="650"/>
        <v>2.3333333333333335</v>
      </c>
      <c r="AV1938" s="13" t="str">
        <f t="shared" si="651"/>
        <v>1305月3</v>
      </c>
      <c r="AW1938" s="13">
        <f t="shared" si="652"/>
        <v>0.2</v>
      </c>
      <c r="AX1938" s="18" t="str">
        <f t="shared" si="653"/>
        <v>WK2AIDIT2A月31305</v>
      </c>
      <c r="AY1938" s="18">
        <f t="shared" si="654"/>
        <v>2.3333333333333335</v>
      </c>
      <c r="AZ1938"/>
    </row>
    <row r="1939" spans="1:52" x14ac:dyDescent="0.15">
      <c r="A1939" s="1">
        <f t="shared" si="637"/>
        <v>2</v>
      </c>
      <c r="B1939" s="1" t="str">
        <f t="shared" si="638"/>
        <v>編成</v>
      </c>
      <c r="C1939" t="s">
        <v>3767</v>
      </c>
      <c r="D1939" s="1" t="str">
        <f>VLOOKUP($C1939,クラス一覧!$A:$J,10,FALSE)</f>
        <v>IT</v>
      </c>
      <c r="E1939" s="1">
        <f>VLOOKUP($C1939,クラス一覧!$A:$J,8,FALSE)</f>
        <v>7</v>
      </c>
      <c r="F1939" s="1" t="str">
        <f>VLOOKUP($C1939,クラス一覧!$A:$J,9,FALSE)</f>
        <v>朱</v>
      </c>
      <c r="G1939" s="1" t="str">
        <f>VLOOKUP($H1939,科目一覧!$A:$G,3,FALSE)</f>
        <v>英会話</v>
      </c>
      <c r="H1939" t="s">
        <v>2847</v>
      </c>
      <c r="I1939" s="1" t="str">
        <f>VLOOKUP($H1939,科目一覧!$A:$G,7,FALSE)</f>
        <v>納谷</v>
      </c>
      <c r="J1939" s="1" t="str">
        <f>VLOOKUP($I1939,教員一覧!$A:$D,2,FALSE)</f>
        <v>教務</v>
      </c>
      <c r="K1939" s="1" t="str">
        <f>VLOOKUP($I1939,教員一覧!$A:$D,3,FALSE)</f>
        <v>　</v>
      </c>
      <c r="L1939" s="1" t="str">
        <f>VLOOKUP($I1939,教員一覧!$A:$D,4,FALSE)</f>
        <v>スタッフ</v>
      </c>
      <c r="M1939" t="s">
        <v>3649</v>
      </c>
      <c r="N1939" t="s">
        <v>3789</v>
      </c>
      <c r="O1939" t="s">
        <v>3966</v>
      </c>
      <c r="P1939" t="s">
        <v>9</v>
      </c>
      <c r="Q1939">
        <v>3</v>
      </c>
      <c r="R1939">
        <v>1308</v>
      </c>
      <c r="S1939" s="1" t="str">
        <f>VLOOKUP($R1939,教室一覧!$A:$B,2,FALSE)</f>
        <v>普通教室</v>
      </c>
      <c r="T1939" s="1">
        <f>VLOOKUP($R1939,教室一覧!$A:$C,3,FALSE)</f>
        <v>36</v>
      </c>
      <c r="U1939" s="1" t="str">
        <f>VLOOKUP($R1939,教室一覧!$A:$D,4,FALSE)</f>
        <v>1号館</v>
      </c>
      <c r="V1939" s="1" t="str">
        <f>VLOOKUP($R1939,教室一覧!$A:$E,5,FALSE)</f>
        <v>3F</v>
      </c>
      <c r="W1939"/>
      <c r="X1939"/>
      <c r="Y1939" s="1" t="str">
        <f>VLOOKUP($O1939,教員一覧!$A:$D,2,FALSE)</f>
        <v>英会話</v>
      </c>
      <c r="Z1939" s="1" t="str">
        <f>VLOOKUP($O1939,教員一覧!$A:$D,3,FALSE)</f>
        <v>　</v>
      </c>
      <c r="AA1939" s="1" t="str">
        <f>VLOOKUP($O1939,教員一覧!$A:$D,4,FALSE)</f>
        <v>　</v>
      </c>
      <c r="AB1939" s="1" t="str">
        <f t="shared" si="639"/>
        <v/>
      </c>
      <c r="AC1939" s="14" t="s">
        <v>3649</v>
      </c>
      <c r="AD1939" s="14" t="s">
        <v>163</v>
      </c>
      <c r="AE1939" s="14" t="s">
        <v>3965</v>
      </c>
      <c r="AF1939" s="14" t="s">
        <v>9</v>
      </c>
      <c r="AG1939" s="14">
        <v>3</v>
      </c>
      <c r="AH1939" s="14">
        <v>1308</v>
      </c>
      <c r="AI1939" s="15" t="str">
        <f t="shared" si="640"/>
        <v/>
      </c>
      <c r="AJ1939" s="15" t="str">
        <f t="shared" si="641"/>
        <v/>
      </c>
      <c r="AK1939" s="15" t="str">
        <f t="shared" si="642"/>
        <v/>
      </c>
      <c r="AL1939" s="15" t="str">
        <f t="shared" si="643"/>
        <v/>
      </c>
      <c r="AM1939" s="15" t="str">
        <f t="shared" si="644"/>
        <v/>
      </c>
      <c r="AN1939" s="15" t="str">
        <f t="shared" si="645"/>
        <v/>
      </c>
      <c r="AO1939" s="15" t="str">
        <f t="shared" si="646"/>
        <v/>
      </c>
      <c r="AP1939" s="9" t="str">
        <f t="shared" si="647"/>
        <v>WK2A月3</v>
      </c>
      <c r="AQ1939" s="9">
        <f t="shared" si="648"/>
        <v>0.33333333333333331</v>
      </c>
      <c r="AR1939" s="11" t="str">
        <f t="shared" si="649"/>
        <v>酒井月3</v>
      </c>
      <c r="AS1939" s="11">
        <f t="shared" si="655"/>
        <v>0.2</v>
      </c>
      <c r="AT1939">
        <v>3</v>
      </c>
      <c r="AU1939" s="12">
        <f t="shared" si="650"/>
        <v>2.3333333333333335</v>
      </c>
      <c r="AV1939" s="13" t="str">
        <f t="shared" si="651"/>
        <v>1308月3</v>
      </c>
      <c r="AW1939" s="13">
        <f t="shared" si="652"/>
        <v>0.2</v>
      </c>
      <c r="AX1939" s="18" t="str">
        <f t="shared" si="653"/>
        <v>WK2ANCIT2A月31308</v>
      </c>
      <c r="AY1939" s="18">
        <f t="shared" si="654"/>
        <v>2.3333333333333335</v>
      </c>
      <c r="AZ1939"/>
    </row>
    <row r="1940" spans="1:52" x14ac:dyDescent="0.15">
      <c r="A1940" s="1">
        <f t="shared" si="637"/>
        <v>2</v>
      </c>
      <c r="B1940" s="1" t="str">
        <f t="shared" si="638"/>
        <v>編成</v>
      </c>
      <c r="C1940" t="s">
        <v>3767</v>
      </c>
      <c r="D1940" s="1" t="str">
        <f>VLOOKUP($C1940,クラス一覧!$A:$J,10,FALSE)</f>
        <v>IT</v>
      </c>
      <c r="E1940" s="1">
        <f>VLOOKUP($C1940,クラス一覧!$A:$J,8,FALSE)</f>
        <v>7</v>
      </c>
      <c r="F1940" s="1" t="str">
        <f>VLOOKUP($C1940,クラス一覧!$A:$J,9,FALSE)</f>
        <v>朱</v>
      </c>
      <c r="G1940" s="1" t="str">
        <f>VLOOKUP($H1940,科目一覧!$A:$G,3,FALSE)</f>
        <v>英会話</v>
      </c>
      <c r="H1940" t="s">
        <v>2847</v>
      </c>
      <c r="I1940" s="1" t="str">
        <f>VLOOKUP($H1940,科目一覧!$A:$G,7,FALSE)</f>
        <v>納谷</v>
      </c>
      <c r="J1940" s="1" t="str">
        <f>VLOOKUP($I1940,教員一覧!$A:$D,2,FALSE)</f>
        <v>教務</v>
      </c>
      <c r="K1940" s="1" t="str">
        <f>VLOOKUP($I1940,教員一覧!$A:$D,3,FALSE)</f>
        <v>　</v>
      </c>
      <c r="L1940" s="1" t="str">
        <f>VLOOKUP($I1940,教員一覧!$A:$D,4,FALSE)</f>
        <v>スタッフ</v>
      </c>
      <c r="M1940" t="s">
        <v>3650</v>
      </c>
      <c r="N1940" t="s">
        <v>3789</v>
      </c>
      <c r="O1940" t="s">
        <v>3972</v>
      </c>
      <c r="P1940" t="s">
        <v>9</v>
      </c>
      <c r="Q1940">
        <v>3</v>
      </c>
      <c r="R1940">
        <v>1307</v>
      </c>
      <c r="S1940" s="1" t="str">
        <f>VLOOKUP($R1940,教室一覧!$A:$B,2,FALSE)</f>
        <v>普通教室</v>
      </c>
      <c r="T1940" s="1">
        <f>VLOOKUP($R1940,教室一覧!$A:$C,3,FALSE)</f>
        <v>36</v>
      </c>
      <c r="U1940" s="1" t="str">
        <f>VLOOKUP($R1940,教室一覧!$A:$D,4,FALSE)</f>
        <v>1号館</v>
      </c>
      <c r="V1940" s="1" t="str">
        <f>VLOOKUP($R1940,教室一覧!$A:$E,5,FALSE)</f>
        <v>3F</v>
      </c>
      <c r="W1940"/>
      <c r="X1940"/>
      <c r="Y1940" s="1" t="str">
        <f>VLOOKUP($O1940,教員一覧!$A:$D,2,FALSE)</f>
        <v>英会話</v>
      </c>
      <c r="Z1940" s="1" t="str">
        <f>VLOOKUP($O1940,教員一覧!$A:$D,3,FALSE)</f>
        <v>　</v>
      </c>
      <c r="AA1940" s="1" t="str">
        <f>VLOOKUP($O1940,教員一覧!$A:$D,4,FALSE)</f>
        <v>　</v>
      </c>
      <c r="AB1940" s="1" t="str">
        <f t="shared" si="639"/>
        <v/>
      </c>
      <c r="AC1940" s="14" t="s">
        <v>3650</v>
      </c>
      <c r="AD1940" s="14" t="s">
        <v>163</v>
      </c>
      <c r="AE1940" s="14" t="s">
        <v>3971</v>
      </c>
      <c r="AF1940" s="14" t="s">
        <v>9</v>
      </c>
      <c r="AG1940" s="14">
        <v>3</v>
      </c>
      <c r="AH1940" s="14">
        <v>1307</v>
      </c>
      <c r="AI1940" s="15" t="str">
        <f t="shared" si="640"/>
        <v/>
      </c>
      <c r="AJ1940" s="15" t="str">
        <f t="shared" si="641"/>
        <v/>
      </c>
      <c r="AK1940" s="15" t="str">
        <f t="shared" si="642"/>
        <v/>
      </c>
      <c r="AL1940" s="15" t="str">
        <f t="shared" si="643"/>
        <v/>
      </c>
      <c r="AM1940" s="15" t="str">
        <f t="shared" si="644"/>
        <v/>
      </c>
      <c r="AN1940" s="15" t="str">
        <f t="shared" si="645"/>
        <v/>
      </c>
      <c r="AO1940" s="15" t="str">
        <f t="shared" si="646"/>
        <v/>
      </c>
      <c r="AP1940" s="9" t="str">
        <f t="shared" si="647"/>
        <v>WK2A月3</v>
      </c>
      <c r="AQ1940" s="9">
        <f t="shared" si="648"/>
        <v>0.33333333333333331</v>
      </c>
      <c r="AR1940" s="11" t="str">
        <f t="shared" si="649"/>
        <v>萩山月3</v>
      </c>
      <c r="AS1940" s="11">
        <f t="shared" si="655"/>
        <v>0.2</v>
      </c>
      <c r="AT1940">
        <v>3</v>
      </c>
      <c r="AU1940" s="12">
        <f t="shared" si="650"/>
        <v>2.3333333333333335</v>
      </c>
      <c r="AV1940" s="13" t="str">
        <f t="shared" si="651"/>
        <v>1307月3</v>
      </c>
      <c r="AW1940" s="13">
        <f t="shared" si="652"/>
        <v>0.2</v>
      </c>
      <c r="AX1940" s="18" t="str">
        <f t="shared" si="653"/>
        <v>WK2ANCIT2B月31307</v>
      </c>
      <c r="AY1940" s="18">
        <f t="shared" si="654"/>
        <v>2.3333333333333335</v>
      </c>
      <c r="AZ1940"/>
    </row>
    <row r="1941" spans="1:52" x14ac:dyDescent="0.15">
      <c r="A1941" s="1">
        <f t="shared" si="637"/>
        <v>1</v>
      </c>
      <c r="B1941" s="1" t="str">
        <f t="shared" si="638"/>
        <v>編成</v>
      </c>
      <c r="C1941" t="s">
        <v>3777</v>
      </c>
      <c r="D1941" s="1" t="str">
        <f>VLOOKUP($C1941,クラス一覧!$A:$J,10,FALSE)</f>
        <v>CG</v>
      </c>
      <c r="E1941" s="1">
        <f>VLOOKUP($C1941,クラス一覧!$A:$J,8,FALSE)</f>
        <v>9</v>
      </c>
      <c r="F1941" s="1" t="str">
        <f>VLOOKUP($C1941,クラス一覧!$A:$J,9,FALSE)</f>
        <v>山本昇</v>
      </c>
      <c r="G1941" s="1" t="str">
        <f>VLOOKUP($H1941,科目一覧!$A:$G,3,FALSE)</f>
        <v>英会話</v>
      </c>
      <c r="H1941" t="s">
        <v>2844</v>
      </c>
      <c r="I1941" s="1" t="str">
        <f>VLOOKUP($H1941,科目一覧!$A:$G,7,FALSE)</f>
        <v>納谷</v>
      </c>
      <c r="J1941" s="1" t="str">
        <f>VLOOKUP($I1941,教員一覧!$A:$D,2,FALSE)</f>
        <v>教務</v>
      </c>
      <c r="K1941" s="1" t="str">
        <f>VLOOKUP($I1941,教員一覧!$A:$D,3,FALSE)</f>
        <v>　</v>
      </c>
      <c r="L1941" s="1" t="str">
        <f>VLOOKUP($I1941,教員一覧!$A:$D,4,FALSE)</f>
        <v>スタッフ</v>
      </c>
      <c r="M1941" t="s">
        <v>3619</v>
      </c>
      <c r="N1941" t="s">
        <v>3789</v>
      </c>
      <c r="O1941" t="s">
        <v>3970</v>
      </c>
      <c r="P1941" t="s">
        <v>15</v>
      </c>
      <c r="Q1941">
        <v>1</v>
      </c>
      <c r="R1941">
        <v>1305</v>
      </c>
      <c r="S1941" s="1" t="str">
        <f>VLOOKUP($R1941,教室一覧!$A:$B,2,FALSE)</f>
        <v>普通教室</v>
      </c>
      <c r="T1941" s="1">
        <f>VLOOKUP($R1941,教室一覧!$A:$C,3,FALSE)</f>
        <v>36</v>
      </c>
      <c r="U1941" s="1" t="str">
        <f>VLOOKUP($R1941,教室一覧!$A:$D,4,FALSE)</f>
        <v>1号館</v>
      </c>
      <c r="V1941" s="1" t="str">
        <f>VLOOKUP($R1941,教室一覧!$A:$E,5,FALSE)</f>
        <v>3F</v>
      </c>
      <c r="W1941"/>
      <c r="X1941"/>
      <c r="Y1941" s="1" t="str">
        <f>VLOOKUP($O1941,教員一覧!$A:$D,2,FALSE)</f>
        <v>英会話</v>
      </c>
      <c r="Z1941" s="1" t="str">
        <f>VLOOKUP($O1941,教員一覧!$A:$D,3,FALSE)</f>
        <v>　</v>
      </c>
      <c r="AA1941" s="1" t="str">
        <f>VLOOKUP($O1941,教員一覧!$A:$D,4,FALSE)</f>
        <v>　</v>
      </c>
      <c r="AB1941" s="1" t="str">
        <f t="shared" si="639"/>
        <v/>
      </c>
      <c r="AC1941" s="14" t="s">
        <v>3619</v>
      </c>
      <c r="AD1941" s="14" t="s">
        <v>163</v>
      </c>
      <c r="AE1941" s="14" t="s">
        <v>3969</v>
      </c>
      <c r="AF1941" s="14" t="s">
        <v>15</v>
      </c>
      <c r="AG1941" s="14">
        <v>1</v>
      </c>
      <c r="AH1941" s="14">
        <v>1305</v>
      </c>
      <c r="AI1941" s="15" t="str">
        <f t="shared" si="640"/>
        <v/>
      </c>
      <c r="AJ1941" s="15" t="str">
        <f t="shared" si="641"/>
        <v/>
      </c>
      <c r="AK1941" s="15" t="str">
        <f t="shared" si="642"/>
        <v/>
      </c>
      <c r="AL1941" s="15" t="str">
        <f t="shared" si="643"/>
        <v/>
      </c>
      <c r="AM1941" s="15" t="str">
        <f t="shared" si="644"/>
        <v/>
      </c>
      <c r="AN1941" s="15" t="str">
        <f t="shared" si="645"/>
        <v/>
      </c>
      <c r="AO1941" s="15" t="str">
        <f t="shared" si="646"/>
        <v/>
      </c>
      <c r="AP1941" s="9" t="str">
        <f t="shared" si="647"/>
        <v>AI1A木1</v>
      </c>
      <c r="AQ1941" s="9">
        <f t="shared" si="648"/>
        <v>0.33333333333333331</v>
      </c>
      <c r="AR1941" s="11" t="str">
        <f t="shared" si="649"/>
        <v>筒井木1</v>
      </c>
      <c r="AS1941" s="11">
        <f t="shared" si="655"/>
        <v>0.2</v>
      </c>
      <c r="AT1941">
        <v>3</v>
      </c>
      <c r="AU1941" s="12">
        <f t="shared" si="650"/>
        <v>3</v>
      </c>
      <c r="AV1941" s="13" t="str">
        <f t="shared" si="651"/>
        <v>1305木1</v>
      </c>
      <c r="AW1941" s="13">
        <f t="shared" si="652"/>
        <v>0.2</v>
      </c>
      <c r="AX1941" s="18" t="str">
        <f t="shared" si="653"/>
        <v>AI1AIDCG1A木11305</v>
      </c>
      <c r="AY1941" s="18">
        <f t="shared" si="654"/>
        <v>3</v>
      </c>
      <c r="AZ1941"/>
    </row>
    <row r="1942" spans="1:52" x14ac:dyDescent="0.15">
      <c r="A1942" s="1">
        <f t="shared" si="637"/>
        <v>1</v>
      </c>
      <c r="B1942" s="1" t="str">
        <f t="shared" si="638"/>
        <v>編成</v>
      </c>
      <c r="C1942" t="s">
        <v>3777</v>
      </c>
      <c r="D1942" s="1" t="str">
        <f>VLOOKUP($C1942,クラス一覧!$A:$J,10,FALSE)</f>
        <v>CG</v>
      </c>
      <c r="E1942" s="1">
        <f>VLOOKUP($C1942,クラス一覧!$A:$J,8,FALSE)</f>
        <v>9</v>
      </c>
      <c r="F1942" s="1" t="str">
        <f>VLOOKUP($C1942,クラス一覧!$A:$J,9,FALSE)</f>
        <v>山本昇</v>
      </c>
      <c r="G1942" s="1" t="str">
        <f>VLOOKUP($H1942,科目一覧!$A:$G,3,FALSE)</f>
        <v>英会話</v>
      </c>
      <c r="H1942" t="s">
        <v>2843</v>
      </c>
      <c r="I1942" s="1" t="str">
        <f>VLOOKUP($H1942,科目一覧!$A:$G,7,FALSE)</f>
        <v>納谷</v>
      </c>
      <c r="J1942" s="1" t="str">
        <f>VLOOKUP($I1942,教員一覧!$A:$D,2,FALSE)</f>
        <v>教務</v>
      </c>
      <c r="K1942" s="1" t="str">
        <f>VLOOKUP($I1942,教員一覧!$A:$D,3,FALSE)</f>
        <v>　</v>
      </c>
      <c r="L1942" s="1" t="str">
        <f>VLOOKUP($I1942,教員一覧!$A:$D,4,FALSE)</f>
        <v>スタッフ</v>
      </c>
      <c r="M1942" t="s">
        <v>3626</v>
      </c>
      <c r="N1942" t="s">
        <v>3789</v>
      </c>
      <c r="O1942" t="s">
        <v>3210</v>
      </c>
      <c r="P1942" t="s">
        <v>15</v>
      </c>
      <c r="Q1942">
        <v>1</v>
      </c>
      <c r="R1942">
        <v>1308</v>
      </c>
      <c r="S1942" s="1" t="str">
        <f>VLOOKUP($R1942,教室一覧!$A:$B,2,FALSE)</f>
        <v>普通教室</v>
      </c>
      <c r="T1942" s="1">
        <f>VLOOKUP($R1942,教室一覧!$A:$C,3,FALSE)</f>
        <v>36</v>
      </c>
      <c r="U1942" s="1" t="str">
        <f>VLOOKUP($R1942,教室一覧!$A:$D,4,FALSE)</f>
        <v>1号館</v>
      </c>
      <c r="V1942" s="1" t="str">
        <f>VLOOKUP($R1942,教室一覧!$A:$E,5,FALSE)</f>
        <v>3F</v>
      </c>
      <c r="W1942"/>
      <c r="X1942"/>
      <c r="Y1942" s="1" t="str">
        <f>VLOOKUP($O1942,教員一覧!$A:$D,2,FALSE)</f>
        <v>英会話</v>
      </c>
      <c r="Z1942" s="1" t="str">
        <f>VLOOKUP($O1942,教員一覧!$A:$D,3,FALSE)</f>
        <v>　</v>
      </c>
      <c r="AA1942" s="1" t="str">
        <f>VLOOKUP($O1942,教員一覧!$A:$D,4,FALSE)</f>
        <v>　</v>
      </c>
      <c r="AB1942" s="1" t="str">
        <f t="shared" si="639"/>
        <v/>
      </c>
      <c r="AC1942" s="14" t="s">
        <v>3626</v>
      </c>
      <c r="AD1942" s="14" t="s">
        <v>163</v>
      </c>
      <c r="AE1942" s="14" t="s">
        <v>3210</v>
      </c>
      <c r="AF1942" s="14" t="s">
        <v>15</v>
      </c>
      <c r="AG1942" s="14">
        <v>1</v>
      </c>
      <c r="AH1942" s="14">
        <v>1308</v>
      </c>
      <c r="AI1942" s="15" t="str">
        <f t="shared" si="640"/>
        <v/>
      </c>
      <c r="AJ1942" s="15" t="str">
        <f t="shared" si="641"/>
        <v/>
      </c>
      <c r="AK1942" s="15" t="str">
        <f t="shared" si="642"/>
        <v/>
      </c>
      <c r="AL1942" s="15" t="str">
        <f t="shared" si="643"/>
        <v/>
      </c>
      <c r="AM1942" s="15" t="str">
        <f t="shared" si="644"/>
        <v/>
      </c>
      <c r="AN1942" s="15" t="str">
        <f t="shared" si="645"/>
        <v/>
      </c>
      <c r="AO1942" s="15" t="str">
        <f t="shared" si="646"/>
        <v/>
      </c>
      <c r="AP1942" s="9" t="str">
        <f t="shared" si="647"/>
        <v>AI1A木1</v>
      </c>
      <c r="AQ1942" s="9">
        <f t="shared" si="648"/>
        <v>0.33333333333333331</v>
      </c>
      <c r="AR1942" s="11" t="str">
        <f t="shared" si="649"/>
        <v>中村木1</v>
      </c>
      <c r="AS1942" s="11">
        <f t="shared" si="655"/>
        <v>0.2</v>
      </c>
      <c r="AT1942">
        <v>3</v>
      </c>
      <c r="AU1942" s="12">
        <f t="shared" si="650"/>
        <v>3</v>
      </c>
      <c r="AV1942" s="13" t="str">
        <f t="shared" si="651"/>
        <v>1308木1</v>
      </c>
      <c r="AW1942" s="13">
        <f t="shared" si="652"/>
        <v>0.2</v>
      </c>
      <c r="AX1942" s="18" t="str">
        <f t="shared" si="653"/>
        <v>AI1ANCCG1A木11308</v>
      </c>
      <c r="AY1942" s="18">
        <f t="shared" si="654"/>
        <v>3</v>
      </c>
      <c r="AZ1942"/>
    </row>
    <row r="1943" spans="1:52" x14ac:dyDescent="0.15">
      <c r="A1943" s="1">
        <f t="shared" si="637"/>
        <v>1</v>
      </c>
      <c r="B1943" s="1" t="str">
        <f t="shared" si="638"/>
        <v>編成</v>
      </c>
      <c r="C1943" t="s">
        <v>3777</v>
      </c>
      <c r="D1943" s="1" t="str">
        <f>VLOOKUP($C1943,クラス一覧!$A:$J,10,FALSE)</f>
        <v>CG</v>
      </c>
      <c r="E1943" s="1">
        <f>VLOOKUP($C1943,クラス一覧!$A:$J,8,FALSE)</f>
        <v>9</v>
      </c>
      <c r="F1943" s="1" t="str">
        <f>VLOOKUP($C1943,クラス一覧!$A:$J,9,FALSE)</f>
        <v>山本昇</v>
      </c>
      <c r="G1943" s="1" t="str">
        <f>VLOOKUP($H1943,科目一覧!$A:$G,3,FALSE)</f>
        <v>英会話</v>
      </c>
      <c r="H1943" t="s">
        <v>2843</v>
      </c>
      <c r="I1943" s="1" t="str">
        <f>VLOOKUP($H1943,科目一覧!$A:$G,7,FALSE)</f>
        <v>納谷</v>
      </c>
      <c r="J1943" s="1" t="str">
        <f>VLOOKUP($I1943,教員一覧!$A:$D,2,FALSE)</f>
        <v>教務</v>
      </c>
      <c r="K1943" s="1" t="str">
        <f>VLOOKUP($I1943,教員一覧!$A:$D,3,FALSE)</f>
        <v>　</v>
      </c>
      <c r="L1943" s="1" t="str">
        <f>VLOOKUP($I1943,教員一覧!$A:$D,4,FALSE)</f>
        <v>スタッフ</v>
      </c>
      <c r="M1943" t="s">
        <v>3627</v>
      </c>
      <c r="N1943" t="s">
        <v>3789</v>
      </c>
      <c r="O1943" t="s">
        <v>3972</v>
      </c>
      <c r="P1943" t="s">
        <v>15</v>
      </c>
      <c r="Q1943">
        <v>1</v>
      </c>
      <c r="R1943">
        <v>1307</v>
      </c>
      <c r="S1943" s="1" t="str">
        <f>VLOOKUP($R1943,教室一覧!$A:$B,2,FALSE)</f>
        <v>普通教室</v>
      </c>
      <c r="T1943" s="1">
        <f>VLOOKUP($R1943,教室一覧!$A:$C,3,FALSE)</f>
        <v>36</v>
      </c>
      <c r="U1943" s="1" t="str">
        <f>VLOOKUP($R1943,教室一覧!$A:$D,4,FALSE)</f>
        <v>1号館</v>
      </c>
      <c r="V1943" s="1" t="str">
        <f>VLOOKUP($R1943,教室一覧!$A:$E,5,FALSE)</f>
        <v>3F</v>
      </c>
      <c r="W1943"/>
      <c r="X1943"/>
      <c r="Y1943" s="1" t="str">
        <f>VLOOKUP($O1943,教員一覧!$A:$D,2,FALSE)</f>
        <v>英会話</v>
      </c>
      <c r="Z1943" s="1" t="str">
        <f>VLOOKUP($O1943,教員一覧!$A:$D,3,FALSE)</f>
        <v>　</v>
      </c>
      <c r="AA1943" s="1" t="str">
        <f>VLOOKUP($O1943,教員一覧!$A:$D,4,FALSE)</f>
        <v>　</v>
      </c>
      <c r="AB1943" s="1" t="str">
        <f t="shared" si="639"/>
        <v/>
      </c>
      <c r="AC1943" s="14" t="s">
        <v>3627</v>
      </c>
      <c r="AD1943" s="14" t="s">
        <v>163</v>
      </c>
      <c r="AE1943" s="14" t="s">
        <v>3971</v>
      </c>
      <c r="AF1943" s="14" t="s">
        <v>15</v>
      </c>
      <c r="AG1943" s="14">
        <v>1</v>
      </c>
      <c r="AH1943" s="14">
        <v>1307</v>
      </c>
      <c r="AI1943" s="15" t="str">
        <f t="shared" si="640"/>
        <v/>
      </c>
      <c r="AJ1943" s="15" t="str">
        <f t="shared" si="641"/>
        <v/>
      </c>
      <c r="AK1943" s="15" t="str">
        <f t="shared" si="642"/>
        <v/>
      </c>
      <c r="AL1943" s="15" t="str">
        <f t="shared" si="643"/>
        <v/>
      </c>
      <c r="AM1943" s="15" t="str">
        <f t="shared" si="644"/>
        <v/>
      </c>
      <c r="AN1943" s="15" t="str">
        <f t="shared" si="645"/>
        <v/>
      </c>
      <c r="AO1943" s="15" t="str">
        <f t="shared" si="646"/>
        <v/>
      </c>
      <c r="AP1943" s="9" t="str">
        <f t="shared" si="647"/>
        <v>AI1A木1</v>
      </c>
      <c r="AQ1943" s="9">
        <f t="shared" si="648"/>
        <v>0.33333333333333331</v>
      </c>
      <c r="AR1943" s="11" t="str">
        <f t="shared" si="649"/>
        <v>萩山木1</v>
      </c>
      <c r="AS1943" s="11">
        <f t="shared" si="655"/>
        <v>0.2</v>
      </c>
      <c r="AT1943">
        <v>3</v>
      </c>
      <c r="AU1943" s="12">
        <f t="shared" si="650"/>
        <v>3</v>
      </c>
      <c r="AV1943" s="13" t="str">
        <f t="shared" si="651"/>
        <v>1307木1</v>
      </c>
      <c r="AW1943" s="13">
        <f t="shared" si="652"/>
        <v>0.2</v>
      </c>
      <c r="AX1943" s="18" t="str">
        <f t="shared" si="653"/>
        <v>AI1ANCCG1B木11307</v>
      </c>
      <c r="AY1943" s="18">
        <f t="shared" si="654"/>
        <v>3</v>
      </c>
      <c r="AZ1943"/>
    </row>
    <row r="1944" spans="1:52" x14ac:dyDescent="0.15">
      <c r="A1944" s="1">
        <f t="shared" si="637"/>
        <v>1</v>
      </c>
      <c r="B1944" s="1" t="str">
        <f t="shared" si="638"/>
        <v>編成</v>
      </c>
      <c r="C1944" t="s">
        <v>3778</v>
      </c>
      <c r="D1944" s="1" t="str">
        <f>VLOOKUP($C1944,クラス一覧!$A:$J,10,FALSE)</f>
        <v>CG</v>
      </c>
      <c r="E1944" s="1">
        <f>VLOOKUP($C1944,クラス一覧!$A:$J,8,FALSE)</f>
        <v>26</v>
      </c>
      <c r="F1944" s="1" t="str">
        <f>VLOOKUP($C1944,クラス一覧!$A:$J,9,FALSE)</f>
        <v>山本昇</v>
      </c>
      <c r="G1944" s="1" t="str">
        <f>VLOOKUP($H1944,科目一覧!$A:$G,3,FALSE)</f>
        <v>英会話</v>
      </c>
      <c r="H1944" t="s">
        <v>2844</v>
      </c>
      <c r="I1944" s="1" t="str">
        <f>VLOOKUP($H1944,科目一覧!$A:$G,7,FALSE)</f>
        <v>納谷</v>
      </c>
      <c r="J1944" s="1" t="str">
        <f>VLOOKUP($I1944,教員一覧!$A:$D,2,FALSE)</f>
        <v>教務</v>
      </c>
      <c r="K1944" s="1" t="str">
        <f>VLOOKUP($I1944,教員一覧!$A:$D,3,FALSE)</f>
        <v>　</v>
      </c>
      <c r="L1944" s="1" t="str">
        <f>VLOOKUP($I1944,教員一覧!$A:$D,4,FALSE)</f>
        <v>スタッフ</v>
      </c>
      <c r="M1944" t="s">
        <v>3619</v>
      </c>
      <c r="N1944" t="s">
        <v>3789</v>
      </c>
      <c r="O1944" t="s">
        <v>3970</v>
      </c>
      <c r="P1944" t="s">
        <v>15</v>
      </c>
      <c r="Q1944">
        <v>1</v>
      </c>
      <c r="R1944">
        <v>1305</v>
      </c>
      <c r="S1944" s="1" t="str">
        <f>VLOOKUP($R1944,教室一覧!$A:$B,2,FALSE)</f>
        <v>普通教室</v>
      </c>
      <c r="T1944" s="1">
        <f>VLOOKUP($R1944,教室一覧!$A:$C,3,FALSE)</f>
        <v>36</v>
      </c>
      <c r="U1944" s="1" t="str">
        <f>VLOOKUP($R1944,教室一覧!$A:$D,4,FALSE)</f>
        <v>1号館</v>
      </c>
      <c r="V1944" s="1" t="str">
        <f>VLOOKUP($R1944,教室一覧!$A:$E,5,FALSE)</f>
        <v>3F</v>
      </c>
      <c r="W1944"/>
      <c r="X1944"/>
      <c r="Y1944" s="1" t="str">
        <f>VLOOKUP($O1944,教員一覧!$A:$D,2,FALSE)</f>
        <v>英会話</v>
      </c>
      <c r="Z1944" s="1" t="str">
        <f>VLOOKUP($O1944,教員一覧!$A:$D,3,FALSE)</f>
        <v>　</v>
      </c>
      <c r="AA1944" s="1" t="str">
        <f>VLOOKUP($O1944,教員一覧!$A:$D,4,FALSE)</f>
        <v>　</v>
      </c>
      <c r="AB1944" s="1" t="str">
        <f t="shared" si="639"/>
        <v/>
      </c>
      <c r="AC1944" s="14" t="s">
        <v>3619</v>
      </c>
      <c r="AD1944" s="14" t="s">
        <v>163</v>
      </c>
      <c r="AE1944" s="14" t="s">
        <v>3969</v>
      </c>
      <c r="AF1944" s="14" t="s">
        <v>15</v>
      </c>
      <c r="AG1944" s="14">
        <v>1</v>
      </c>
      <c r="AH1944" s="14">
        <v>1305</v>
      </c>
      <c r="AI1944" s="15" t="str">
        <f t="shared" si="640"/>
        <v/>
      </c>
      <c r="AJ1944" s="15" t="str">
        <f t="shared" si="641"/>
        <v/>
      </c>
      <c r="AK1944" s="15" t="str">
        <f t="shared" si="642"/>
        <v/>
      </c>
      <c r="AL1944" s="15" t="str">
        <f t="shared" si="643"/>
        <v/>
      </c>
      <c r="AM1944" s="15" t="str">
        <f t="shared" si="644"/>
        <v/>
      </c>
      <c r="AN1944" s="15" t="str">
        <f t="shared" si="645"/>
        <v/>
      </c>
      <c r="AO1944" s="15" t="str">
        <f t="shared" si="646"/>
        <v/>
      </c>
      <c r="AP1944" s="9" t="str">
        <f t="shared" si="647"/>
        <v>CG1A木1</v>
      </c>
      <c r="AQ1944" s="9">
        <f t="shared" si="648"/>
        <v>0.33333333333333331</v>
      </c>
      <c r="AR1944" s="11" t="str">
        <f t="shared" si="649"/>
        <v>筒井木1</v>
      </c>
      <c r="AS1944" s="11">
        <f t="shared" si="655"/>
        <v>0.2</v>
      </c>
      <c r="AT1944">
        <v>3</v>
      </c>
      <c r="AU1944" s="12">
        <f t="shared" si="650"/>
        <v>8.6666666666666661</v>
      </c>
      <c r="AV1944" s="13" t="str">
        <f t="shared" si="651"/>
        <v>1305木1</v>
      </c>
      <c r="AW1944" s="13">
        <f t="shared" si="652"/>
        <v>0.2</v>
      </c>
      <c r="AX1944" s="18" t="str">
        <f t="shared" si="653"/>
        <v>CG1AIDCG1A木11305</v>
      </c>
      <c r="AY1944" s="18">
        <f t="shared" si="654"/>
        <v>8.6666666666666661</v>
      </c>
      <c r="AZ1944"/>
    </row>
    <row r="1945" spans="1:52" x14ac:dyDescent="0.15">
      <c r="A1945" s="1">
        <f t="shared" si="637"/>
        <v>1</v>
      </c>
      <c r="B1945" s="1" t="str">
        <f t="shared" si="638"/>
        <v>編成</v>
      </c>
      <c r="C1945" t="s">
        <v>3778</v>
      </c>
      <c r="D1945" s="1" t="str">
        <f>VLOOKUP($C1945,クラス一覧!$A:$J,10,FALSE)</f>
        <v>CG</v>
      </c>
      <c r="E1945" s="1">
        <f>VLOOKUP($C1945,クラス一覧!$A:$J,8,FALSE)</f>
        <v>26</v>
      </c>
      <c r="F1945" s="1" t="str">
        <f>VLOOKUP($C1945,クラス一覧!$A:$J,9,FALSE)</f>
        <v>山本昇</v>
      </c>
      <c r="G1945" s="1" t="str">
        <f>VLOOKUP($H1945,科目一覧!$A:$G,3,FALSE)</f>
        <v>英会話</v>
      </c>
      <c r="H1945" t="s">
        <v>2843</v>
      </c>
      <c r="I1945" s="1" t="str">
        <f>VLOOKUP($H1945,科目一覧!$A:$G,7,FALSE)</f>
        <v>納谷</v>
      </c>
      <c r="J1945" s="1" t="str">
        <f>VLOOKUP($I1945,教員一覧!$A:$D,2,FALSE)</f>
        <v>教務</v>
      </c>
      <c r="K1945" s="1" t="str">
        <f>VLOOKUP($I1945,教員一覧!$A:$D,3,FALSE)</f>
        <v>　</v>
      </c>
      <c r="L1945" s="1" t="str">
        <f>VLOOKUP($I1945,教員一覧!$A:$D,4,FALSE)</f>
        <v>スタッフ</v>
      </c>
      <c r="M1945" t="s">
        <v>3626</v>
      </c>
      <c r="N1945" t="s">
        <v>3789</v>
      </c>
      <c r="O1945" t="s">
        <v>3210</v>
      </c>
      <c r="P1945" t="s">
        <v>15</v>
      </c>
      <c r="Q1945">
        <v>1</v>
      </c>
      <c r="R1945">
        <v>1308</v>
      </c>
      <c r="S1945" s="1" t="str">
        <f>VLOOKUP($R1945,教室一覧!$A:$B,2,FALSE)</f>
        <v>普通教室</v>
      </c>
      <c r="T1945" s="1">
        <f>VLOOKUP($R1945,教室一覧!$A:$C,3,FALSE)</f>
        <v>36</v>
      </c>
      <c r="U1945" s="1" t="str">
        <f>VLOOKUP($R1945,教室一覧!$A:$D,4,FALSE)</f>
        <v>1号館</v>
      </c>
      <c r="V1945" s="1" t="str">
        <f>VLOOKUP($R1945,教室一覧!$A:$E,5,FALSE)</f>
        <v>3F</v>
      </c>
      <c r="W1945"/>
      <c r="X1945"/>
      <c r="Y1945" s="1" t="str">
        <f>VLOOKUP($O1945,教員一覧!$A:$D,2,FALSE)</f>
        <v>英会話</v>
      </c>
      <c r="Z1945" s="1" t="str">
        <f>VLOOKUP($O1945,教員一覧!$A:$D,3,FALSE)</f>
        <v>　</v>
      </c>
      <c r="AA1945" s="1" t="str">
        <f>VLOOKUP($O1945,教員一覧!$A:$D,4,FALSE)</f>
        <v>　</v>
      </c>
      <c r="AB1945" s="1" t="str">
        <f t="shared" si="639"/>
        <v/>
      </c>
      <c r="AC1945" s="14" t="s">
        <v>3626</v>
      </c>
      <c r="AD1945" s="14" t="s">
        <v>163</v>
      </c>
      <c r="AE1945" s="14" t="s">
        <v>3210</v>
      </c>
      <c r="AF1945" s="14" t="s">
        <v>15</v>
      </c>
      <c r="AG1945" s="14">
        <v>1</v>
      </c>
      <c r="AH1945" s="14">
        <v>1308</v>
      </c>
      <c r="AI1945" s="15" t="str">
        <f t="shared" si="640"/>
        <v/>
      </c>
      <c r="AJ1945" s="15" t="str">
        <f t="shared" si="641"/>
        <v/>
      </c>
      <c r="AK1945" s="15" t="str">
        <f t="shared" si="642"/>
        <v/>
      </c>
      <c r="AL1945" s="15" t="str">
        <f t="shared" si="643"/>
        <v/>
      </c>
      <c r="AM1945" s="15" t="str">
        <f t="shared" si="644"/>
        <v/>
      </c>
      <c r="AN1945" s="15" t="str">
        <f t="shared" si="645"/>
        <v/>
      </c>
      <c r="AO1945" s="15" t="str">
        <f t="shared" si="646"/>
        <v/>
      </c>
      <c r="AP1945" s="9" t="str">
        <f t="shared" si="647"/>
        <v>CG1A木1</v>
      </c>
      <c r="AQ1945" s="9">
        <f t="shared" si="648"/>
        <v>0.33333333333333331</v>
      </c>
      <c r="AR1945" s="11" t="str">
        <f t="shared" si="649"/>
        <v>中村木1</v>
      </c>
      <c r="AS1945" s="11">
        <f t="shared" si="655"/>
        <v>0.2</v>
      </c>
      <c r="AT1945">
        <v>3</v>
      </c>
      <c r="AU1945" s="12">
        <f t="shared" si="650"/>
        <v>8.6666666666666661</v>
      </c>
      <c r="AV1945" s="13" t="str">
        <f t="shared" si="651"/>
        <v>1308木1</v>
      </c>
      <c r="AW1945" s="13">
        <f t="shared" si="652"/>
        <v>0.2</v>
      </c>
      <c r="AX1945" s="18" t="str">
        <f t="shared" si="653"/>
        <v>CG1ANCCG1A木11308</v>
      </c>
      <c r="AY1945" s="18">
        <f t="shared" si="654"/>
        <v>8.6666666666666661</v>
      </c>
      <c r="AZ1945"/>
    </row>
    <row r="1946" spans="1:52" x14ac:dyDescent="0.15">
      <c r="A1946" s="1">
        <f t="shared" si="637"/>
        <v>1</v>
      </c>
      <c r="B1946" s="1" t="str">
        <f t="shared" si="638"/>
        <v>編成</v>
      </c>
      <c r="C1946" t="s">
        <v>3778</v>
      </c>
      <c r="D1946" s="1" t="str">
        <f>VLOOKUP($C1946,クラス一覧!$A:$J,10,FALSE)</f>
        <v>CG</v>
      </c>
      <c r="E1946" s="1">
        <f>VLOOKUP($C1946,クラス一覧!$A:$J,8,FALSE)</f>
        <v>26</v>
      </c>
      <c r="F1946" s="1" t="str">
        <f>VLOOKUP($C1946,クラス一覧!$A:$J,9,FALSE)</f>
        <v>山本昇</v>
      </c>
      <c r="G1946" s="1" t="str">
        <f>VLOOKUP($H1946,科目一覧!$A:$G,3,FALSE)</f>
        <v>英会話</v>
      </c>
      <c r="H1946" t="s">
        <v>2843</v>
      </c>
      <c r="I1946" s="1" t="str">
        <f>VLOOKUP($H1946,科目一覧!$A:$G,7,FALSE)</f>
        <v>納谷</v>
      </c>
      <c r="J1946" s="1" t="str">
        <f>VLOOKUP($I1946,教員一覧!$A:$D,2,FALSE)</f>
        <v>教務</v>
      </c>
      <c r="K1946" s="1" t="str">
        <f>VLOOKUP($I1946,教員一覧!$A:$D,3,FALSE)</f>
        <v>　</v>
      </c>
      <c r="L1946" s="1" t="str">
        <f>VLOOKUP($I1946,教員一覧!$A:$D,4,FALSE)</f>
        <v>スタッフ</v>
      </c>
      <c r="M1946" t="s">
        <v>3627</v>
      </c>
      <c r="N1946" t="s">
        <v>3789</v>
      </c>
      <c r="O1946" t="s">
        <v>3972</v>
      </c>
      <c r="P1946" t="s">
        <v>15</v>
      </c>
      <c r="Q1946">
        <v>1</v>
      </c>
      <c r="R1946">
        <v>1307</v>
      </c>
      <c r="S1946" s="1" t="str">
        <f>VLOOKUP($R1946,教室一覧!$A:$B,2,FALSE)</f>
        <v>普通教室</v>
      </c>
      <c r="T1946" s="1">
        <f>VLOOKUP($R1946,教室一覧!$A:$C,3,FALSE)</f>
        <v>36</v>
      </c>
      <c r="U1946" s="1" t="str">
        <f>VLOOKUP($R1946,教室一覧!$A:$D,4,FALSE)</f>
        <v>1号館</v>
      </c>
      <c r="V1946" s="1" t="str">
        <f>VLOOKUP($R1946,教室一覧!$A:$E,5,FALSE)</f>
        <v>3F</v>
      </c>
      <c r="W1946"/>
      <c r="X1946"/>
      <c r="Y1946" s="1" t="str">
        <f>VLOOKUP($O1946,教員一覧!$A:$D,2,FALSE)</f>
        <v>英会話</v>
      </c>
      <c r="Z1946" s="1" t="str">
        <f>VLOOKUP($O1946,教員一覧!$A:$D,3,FALSE)</f>
        <v>　</v>
      </c>
      <c r="AA1946" s="1" t="str">
        <f>VLOOKUP($O1946,教員一覧!$A:$D,4,FALSE)</f>
        <v>　</v>
      </c>
      <c r="AB1946" s="1" t="str">
        <f t="shared" si="639"/>
        <v/>
      </c>
      <c r="AC1946" s="14" t="s">
        <v>3627</v>
      </c>
      <c r="AD1946" s="14" t="s">
        <v>163</v>
      </c>
      <c r="AE1946" s="14" t="s">
        <v>3971</v>
      </c>
      <c r="AF1946" s="14" t="s">
        <v>15</v>
      </c>
      <c r="AG1946" s="14">
        <v>1</v>
      </c>
      <c r="AH1946" s="14">
        <v>1307</v>
      </c>
      <c r="AI1946" s="15" t="str">
        <f t="shared" si="640"/>
        <v/>
      </c>
      <c r="AJ1946" s="15" t="str">
        <f t="shared" si="641"/>
        <v/>
      </c>
      <c r="AK1946" s="15" t="str">
        <f t="shared" si="642"/>
        <v/>
      </c>
      <c r="AL1946" s="15" t="str">
        <f t="shared" si="643"/>
        <v/>
      </c>
      <c r="AM1946" s="15" t="str">
        <f t="shared" si="644"/>
        <v/>
      </c>
      <c r="AN1946" s="15" t="str">
        <f t="shared" si="645"/>
        <v/>
      </c>
      <c r="AO1946" s="15" t="str">
        <f t="shared" si="646"/>
        <v/>
      </c>
      <c r="AP1946" s="9" t="str">
        <f t="shared" si="647"/>
        <v>CG1A木1</v>
      </c>
      <c r="AQ1946" s="9">
        <f t="shared" si="648"/>
        <v>0.33333333333333331</v>
      </c>
      <c r="AR1946" s="11" t="str">
        <f t="shared" si="649"/>
        <v>萩山木1</v>
      </c>
      <c r="AS1946" s="11">
        <f t="shared" si="655"/>
        <v>0.2</v>
      </c>
      <c r="AT1946">
        <v>3</v>
      </c>
      <c r="AU1946" s="12">
        <f t="shared" si="650"/>
        <v>8.6666666666666661</v>
      </c>
      <c r="AV1946" s="13" t="str">
        <f t="shared" si="651"/>
        <v>1307木1</v>
      </c>
      <c r="AW1946" s="13">
        <f t="shared" si="652"/>
        <v>0.2</v>
      </c>
      <c r="AX1946" s="18" t="str">
        <f t="shared" si="653"/>
        <v>CG1ANCCG1B木11307</v>
      </c>
      <c r="AY1946" s="18">
        <f t="shared" si="654"/>
        <v>8.6666666666666661</v>
      </c>
      <c r="AZ1946"/>
    </row>
    <row r="1947" spans="1:52" x14ac:dyDescent="0.15">
      <c r="A1947" s="1">
        <f t="shared" si="637"/>
        <v>1</v>
      </c>
      <c r="B1947" s="1" t="str">
        <f t="shared" si="638"/>
        <v>編成</v>
      </c>
      <c r="C1947" t="s">
        <v>3779</v>
      </c>
      <c r="D1947" s="1" t="str">
        <f>VLOOKUP($C1947,クラス一覧!$A:$J,10,FALSE)</f>
        <v>CG</v>
      </c>
      <c r="E1947" s="1">
        <f>VLOOKUP($C1947,クラス一覧!$A:$J,8,FALSE)</f>
        <v>14</v>
      </c>
      <c r="F1947" s="1" t="str">
        <f>VLOOKUP($C1947,クラス一覧!$A:$J,9,FALSE)</f>
        <v>西谷</v>
      </c>
      <c r="G1947" s="1" t="str">
        <f>VLOOKUP($H1947,科目一覧!$A:$G,3,FALSE)</f>
        <v>英会話</v>
      </c>
      <c r="H1947" t="s">
        <v>2844</v>
      </c>
      <c r="I1947" s="1" t="str">
        <f>VLOOKUP($H1947,科目一覧!$A:$G,7,FALSE)</f>
        <v>納谷</v>
      </c>
      <c r="J1947" s="1" t="str">
        <f>VLOOKUP($I1947,教員一覧!$A:$D,2,FALSE)</f>
        <v>教務</v>
      </c>
      <c r="K1947" s="1" t="str">
        <f>VLOOKUP($I1947,教員一覧!$A:$D,3,FALSE)</f>
        <v>　</v>
      </c>
      <c r="L1947" s="1" t="str">
        <f>VLOOKUP($I1947,教員一覧!$A:$D,4,FALSE)</f>
        <v>スタッフ</v>
      </c>
      <c r="M1947" t="s">
        <v>3619</v>
      </c>
      <c r="N1947" t="s">
        <v>3789</v>
      </c>
      <c r="O1947" t="s">
        <v>3970</v>
      </c>
      <c r="P1947" t="s">
        <v>15</v>
      </c>
      <c r="Q1947">
        <v>1</v>
      </c>
      <c r="R1947">
        <v>1305</v>
      </c>
      <c r="S1947" s="1" t="str">
        <f>VLOOKUP($R1947,教室一覧!$A:$B,2,FALSE)</f>
        <v>普通教室</v>
      </c>
      <c r="T1947" s="1">
        <f>VLOOKUP($R1947,教室一覧!$A:$C,3,FALSE)</f>
        <v>36</v>
      </c>
      <c r="U1947" s="1" t="str">
        <f>VLOOKUP($R1947,教室一覧!$A:$D,4,FALSE)</f>
        <v>1号館</v>
      </c>
      <c r="V1947" s="1" t="str">
        <f>VLOOKUP($R1947,教室一覧!$A:$E,5,FALSE)</f>
        <v>3F</v>
      </c>
      <c r="W1947"/>
      <c r="X1947"/>
      <c r="Y1947" s="1" t="str">
        <f>VLOOKUP($O1947,教員一覧!$A:$D,2,FALSE)</f>
        <v>英会話</v>
      </c>
      <c r="Z1947" s="1" t="str">
        <f>VLOOKUP($O1947,教員一覧!$A:$D,3,FALSE)</f>
        <v>　</v>
      </c>
      <c r="AA1947" s="1" t="str">
        <f>VLOOKUP($O1947,教員一覧!$A:$D,4,FALSE)</f>
        <v>　</v>
      </c>
      <c r="AB1947" s="1" t="str">
        <f t="shared" si="639"/>
        <v/>
      </c>
      <c r="AC1947" s="14" t="s">
        <v>3619</v>
      </c>
      <c r="AD1947" s="14" t="s">
        <v>163</v>
      </c>
      <c r="AE1947" s="14" t="s">
        <v>3969</v>
      </c>
      <c r="AF1947" s="14" t="s">
        <v>15</v>
      </c>
      <c r="AG1947" s="14">
        <v>1</v>
      </c>
      <c r="AH1947" s="14">
        <v>1305</v>
      </c>
      <c r="AI1947" s="15" t="str">
        <f t="shared" si="640"/>
        <v/>
      </c>
      <c r="AJ1947" s="15" t="str">
        <f t="shared" si="641"/>
        <v/>
      </c>
      <c r="AK1947" s="15" t="str">
        <f t="shared" si="642"/>
        <v/>
      </c>
      <c r="AL1947" s="15" t="str">
        <f t="shared" si="643"/>
        <v/>
      </c>
      <c r="AM1947" s="15" t="str">
        <f t="shared" si="644"/>
        <v/>
      </c>
      <c r="AN1947" s="15" t="str">
        <f t="shared" si="645"/>
        <v/>
      </c>
      <c r="AO1947" s="15" t="str">
        <f t="shared" si="646"/>
        <v/>
      </c>
      <c r="AP1947" s="9" t="str">
        <f t="shared" si="647"/>
        <v>GC1A木1</v>
      </c>
      <c r="AQ1947" s="9">
        <f t="shared" si="648"/>
        <v>0.33333333333333331</v>
      </c>
      <c r="AR1947" s="11" t="str">
        <f t="shared" si="649"/>
        <v>筒井木1</v>
      </c>
      <c r="AS1947" s="11">
        <f t="shared" si="655"/>
        <v>0.2</v>
      </c>
      <c r="AT1947">
        <v>3</v>
      </c>
      <c r="AU1947" s="12">
        <f t="shared" si="650"/>
        <v>4.666666666666667</v>
      </c>
      <c r="AV1947" s="13" t="str">
        <f t="shared" si="651"/>
        <v>1305木1</v>
      </c>
      <c r="AW1947" s="13">
        <f t="shared" si="652"/>
        <v>0.2</v>
      </c>
      <c r="AX1947" s="18" t="str">
        <f t="shared" si="653"/>
        <v>GC1AIDCG1A木11305</v>
      </c>
      <c r="AY1947" s="18">
        <f t="shared" si="654"/>
        <v>4.666666666666667</v>
      </c>
      <c r="AZ1947"/>
    </row>
    <row r="1948" spans="1:52" x14ac:dyDescent="0.15">
      <c r="A1948" s="1">
        <f t="shared" si="637"/>
        <v>1</v>
      </c>
      <c r="B1948" s="1" t="str">
        <f t="shared" si="638"/>
        <v>編成</v>
      </c>
      <c r="C1948" t="s">
        <v>3779</v>
      </c>
      <c r="D1948" s="1" t="str">
        <f>VLOOKUP($C1948,クラス一覧!$A:$J,10,FALSE)</f>
        <v>CG</v>
      </c>
      <c r="E1948" s="1">
        <f>VLOOKUP($C1948,クラス一覧!$A:$J,8,FALSE)</f>
        <v>14</v>
      </c>
      <c r="F1948" s="1" t="str">
        <f>VLOOKUP($C1948,クラス一覧!$A:$J,9,FALSE)</f>
        <v>西谷</v>
      </c>
      <c r="G1948" s="1" t="str">
        <f>VLOOKUP($H1948,科目一覧!$A:$G,3,FALSE)</f>
        <v>英会話</v>
      </c>
      <c r="H1948" t="s">
        <v>2843</v>
      </c>
      <c r="I1948" s="1" t="str">
        <f>VLOOKUP($H1948,科目一覧!$A:$G,7,FALSE)</f>
        <v>納谷</v>
      </c>
      <c r="J1948" s="1" t="str">
        <f>VLOOKUP($I1948,教員一覧!$A:$D,2,FALSE)</f>
        <v>教務</v>
      </c>
      <c r="K1948" s="1" t="str">
        <f>VLOOKUP($I1948,教員一覧!$A:$D,3,FALSE)</f>
        <v>　</v>
      </c>
      <c r="L1948" s="1" t="str">
        <f>VLOOKUP($I1948,教員一覧!$A:$D,4,FALSE)</f>
        <v>スタッフ</v>
      </c>
      <c r="M1948" t="s">
        <v>3626</v>
      </c>
      <c r="N1948" t="s">
        <v>3789</v>
      </c>
      <c r="O1948" t="s">
        <v>3210</v>
      </c>
      <c r="P1948" t="s">
        <v>15</v>
      </c>
      <c r="Q1948">
        <v>1</v>
      </c>
      <c r="R1948">
        <v>1308</v>
      </c>
      <c r="S1948" s="1" t="str">
        <f>VLOOKUP($R1948,教室一覧!$A:$B,2,FALSE)</f>
        <v>普通教室</v>
      </c>
      <c r="T1948" s="1">
        <f>VLOOKUP($R1948,教室一覧!$A:$C,3,FALSE)</f>
        <v>36</v>
      </c>
      <c r="U1948" s="1" t="str">
        <f>VLOOKUP($R1948,教室一覧!$A:$D,4,FALSE)</f>
        <v>1号館</v>
      </c>
      <c r="V1948" s="1" t="str">
        <f>VLOOKUP($R1948,教室一覧!$A:$E,5,FALSE)</f>
        <v>3F</v>
      </c>
      <c r="W1948"/>
      <c r="X1948"/>
      <c r="Y1948" s="1" t="str">
        <f>VLOOKUP($O1948,教員一覧!$A:$D,2,FALSE)</f>
        <v>英会話</v>
      </c>
      <c r="Z1948" s="1" t="str">
        <f>VLOOKUP($O1948,教員一覧!$A:$D,3,FALSE)</f>
        <v>　</v>
      </c>
      <c r="AA1948" s="1" t="str">
        <f>VLOOKUP($O1948,教員一覧!$A:$D,4,FALSE)</f>
        <v>　</v>
      </c>
      <c r="AB1948" s="1" t="str">
        <f t="shared" si="639"/>
        <v/>
      </c>
      <c r="AC1948" s="14" t="s">
        <v>3626</v>
      </c>
      <c r="AD1948" s="14" t="s">
        <v>163</v>
      </c>
      <c r="AE1948" s="14" t="s">
        <v>3210</v>
      </c>
      <c r="AF1948" s="14" t="s">
        <v>15</v>
      </c>
      <c r="AG1948" s="14">
        <v>1</v>
      </c>
      <c r="AH1948" s="14">
        <v>1308</v>
      </c>
      <c r="AI1948" s="15" t="str">
        <f t="shared" si="640"/>
        <v/>
      </c>
      <c r="AJ1948" s="15" t="str">
        <f t="shared" si="641"/>
        <v/>
      </c>
      <c r="AK1948" s="15" t="str">
        <f t="shared" si="642"/>
        <v/>
      </c>
      <c r="AL1948" s="15" t="str">
        <f t="shared" si="643"/>
        <v/>
      </c>
      <c r="AM1948" s="15" t="str">
        <f t="shared" si="644"/>
        <v/>
      </c>
      <c r="AN1948" s="15" t="str">
        <f t="shared" si="645"/>
        <v/>
      </c>
      <c r="AO1948" s="15" t="str">
        <f t="shared" si="646"/>
        <v/>
      </c>
      <c r="AP1948" s="9" t="str">
        <f t="shared" si="647"/>
        <v>GC1A木1</v>
      </c>
      <c r="AQ1948" s="9">
        <f t="shared" si="648"/>
        <v>0.33333333333333331</v>
      </c>
      <c r="AR1948" s="11" t="str">
        <f t="shared" si="649"/>
        <v>中村木1</v>
      </c>
      <c r="AS1948" s="11">
        <f t="shared" si="655"/>
        <v>0.2</v>
      </c>
      <c r="AT1948">
        <v>3</v>
      </c>
      <c r="AU1948" s="12">
        <f t="shared" si="650"/>
        <v>4.666666666666667</v>
      </c>
      <c r="AV1948" s="13" t="str">
        <f t="shared" si="651"/>
        <v>1308木1</v>
      </c>
      <c r="AW1948" s="13">
        <f t="shared" si="652"/>
        <v>0.2</v>
      </c>
      <c r="AX1948" s="18" t="str">
        <f t="shared" si="653"/>
        <v>GC1ANCCG1A木11308</v>
      </c>
      <c r="AY1948" s="18">
        <f t="shared" si="654"/>
        <v>4.666666666666667</v>
      </c>
      <c r="AZ1948"/>
    </row>
    <row r="1949" spans="1:52" x14ac:dyDescent="0.15">
      <c r="A1949" s="1">
        <f t="shared" si="637"/>
        <v>1</v>
      </c>
      <c r="B1949" s="1" t="str">
        <f t="shared" si="638"/>
        <v>編成</v>
      </c>
      <c r="C1949" t="s">
        <v>3779</v>
      </c>
      <c r="D1949" s="1" t="str">
        <f>VLOOKUP($C1949,クラス一覧!$A:$J,10,FALSE)</f>
        <v>CG</v>
      </c>
      <c r="E1949" s="1">
        <f>VLOOKUP($C1949,クラス一覧!$A:$J,8,FALSE)</f>
        <v>14</v>
      </c>
      <c r="F1949" s="1" t="str">
        <f>VLOOKUP($C1949,クラス一覧!$A:$J,9,FALSE)</f>
        <v>西谷</v>
      </c>
      <c r="G1949" s="1" t="str">
        <f>VLOOKUP($H1949,科目一覧!$A:$G,3,FALSE)</f>
        <v>英会話</v>
      </c>
      <c r="H1949" t="s">
        <v>2843</v>
      </c>
      <c r="I1949" s="1" t="str">
        <f>VLOOKUP($H1949,科目一覧!$A:$G,7,FALSE)</f>
        <v>納谷</v>
      </c>
      <c r="J1949" s="1" t="str">
        <f>VLOOKUP($I1949,教員一覧!$A:$D,2,FALSE)</f>
        <v>教務</v>
      </c>
      <c r="K1949" s="1" t="str">
        <f>VLOOKUP($I1949,教員一覧!$A:$D,3,FALSE)</f>
        <v>　</v>
      </c>
      <c r="L1949" s="1" t="str">
        <f>VLOOKUP($I1949,教員一覧!$A:$D,4,FALSE)</f>
        <v>スタッフ</v>
      </c>
      <c r="M1949" t="s">
        <v>3627</v>
      </c>
      <c r="N1949" t="s">
        <v>3789</v>
      </c>
      <c r="O1949" t="s">
        <v>3972</v>
      </c>
      <c r="P1949" t="s">
        <v>15</v>
      </c>
      <c r="Q1949">
        <v>1</v>
      </c>
      <c r="R1949">
        <v>1307</v>
      </c>
      <c r="S1949" s="1" t="str">
        <f>VLOOKUP($R1949,教室一覧!$A:$B,2,FALSE)</f>
        <v>普通教室</v>
      </c>
      <c r="T1949" s="1">
        <f>VLOOKUP($R1949,教室一覧!$A:$C,3,FALSE)</f>
        <v>36</v>
      </c>
      <c r="U1949" s="1" t="str">
        <f>VLOOKUP($R1949,教室一覧!$A:$D,4,FALSE)</f>
        <v>1号館</v>
      </c>
      <c r="V1949" s="1" t="str">
        <f>VLOOKUP($R1949,教室一覧!$A:$E,5,FALSE)</f>
        <v>3F</v>
      </c>
      <c r="W1949"/>
      <c r="X1949"/>
      <c r="Y1949" s="1" t="str">
        <f>VLOOKUP($O1949,教員一覧!$A:$D,2,FALSE)</f>
        <v>英会話</v>
      </c>
      <c r="Z1949" s="1" t="str">
        <f>VLOOKUP($O1949,教員一覧!$A:$D,3,FALSE)</f>
        <v>　</v>
      </c>
      <c r="AA1949" s="1" t="str">
        <f>VLOOKUP($O1949,教員一覧!$A:$D,4,FALSE)</f>
        <v>　</v>
      </c>
      <c r="AB1949" s="1" t="str">
        <f t="shared" si="639"/>
        <v/>
      </c>
      <c r="AC1949" s="14" t="s">
        <v>3627</v>
      </c>
      <c r="AD1949" s="14" t="s">
        <v>163</v>
      </c>
      <c r="AE1949" s="14" t="s">
        <v>3971</v>
      </c>
      <c r="AF1949" s="14" t="s">
        <v>15</v>
      </c>
      <c r="AG1949" s="14">
        <v>1</v>
      </c>
      <c r="AH1949" s="14">
        <v>1307</v>
      </c>
      <c r="AI1949" s="15" t="str">
        <f t="shared" si="640"/>
        <v/>
      </c>
      <c r="AJ1949" s="15" t="str">
        <f t="shared" si="641"/>
        <v/>
      </c>
      <c r="AK1949" s="15" t="str">
        <f t="shared" si="642"/>
        <v/>
      </c>
      <c r="AL1949" s="15" t="str">
        <f t="shared" si="643"/>
        <v/>
      </c>
      <c r="AM1949" s="15" t="str">
        <f t="shared" si="644"/>
        <v/>
      </c>
      <c r="AN1949" s="15" t="str">
        <f t="shared" si="645"/>
        <v/>
      </c>
      <c r="AO1949" s="15" t="str">
        <f t="shared" si="646"/>
        <v/>
      </c>
      <c r="AP1949" s="9" t="str">
        <f t="shared" si="647"/>
        <v>GC1A木1</v>
      </c>
      <c r="AQ1949" s="9">
        <f t="shared" si="648"/>
        <v>0.33333333333333331</v>
      </c>
      <c r="AR1949" s="11" t="str">
        <f t="shared" si="649"/>
        <v>萩山木1</v>
      </c>
      <c r="AS1949" s="11">
        <f t="shared" si="655"/>
        <v>0.2</v>
      </c>
      <c r="AT1949">
        <v>3</v>
      </c>
      <c r="AU1949" s="12">
        <f t="shared" si="650"/>
        <v>4.666666666666667</v>
      </c>
      <c r="AV1949" s="13" t="str">
        <f t="shared" si="651"/>
        <v>1307木1</v>
      </c>
      <c r="AW1949" s="13">
        <f t="shared" si="652"/>
        <v>0.2</v>
      </c>
      <c r="AX1949" s="18" t="str">
        <f t="shared" si="653"/>
        <v>GC1ANCCG1B木11307</v>
      </c>
      <c r="AY1949" s="18">
        <f t="shared" si="654"/>
        <v>4.666666666666667</v>
      </c>
      <c r="AZ1949"/>
    </row>
    <row r="1950" spans="1:52" x14ac:dyDescent="0.15">
      <c r="A1950" s="1">
        <f t="shared" si="637"/>
        <v>1</v>
      </c>
      <c r="B1950" s="1" t="str">
        <f t="shared" si="638"/>
        <v>編成</v>
      </c>
      <c r="C1950" t="s">
        <v>3780</v>
      </c>
      <c r="D1950" s="1" t="str">
        <f>VLOOKUP($C1950,クラス一覧!$A:$J,10,FALSE)</f>
        <v>ゲーム</v>
      </c>
      <c r="E1950" s="1">
        <f>VLOOKUP($C1950,クラス一覧!$A:$J,8,FALSE)</f>
        <v>21</v>
      </c>
      <c r="F1950" s="1" t="str">
        <f>VLOOKUP($C1950,クラス一覧!$A:$J,9,FALSE)</f>
        <v>奥田</v>
      </c>
      <c r="G1950" s="1" t="str">
        <f>VLOOKUP($H1950,科目一覧!$A:$G,3,FALSE)</f>
        <v>英会話</v>
      </c>
      <c r="H1950" t="s">
        <v>2844</v>
      </c>
      <c r="I1950" s="1" t="str">
        <f>VLOOKUP($H1950,科目一覧!$A:$G,7,FALSE)</f>
        <v>納谷</v>
      </c>
      <c r="J1950" s="1" t="str">
        <f>VLOOKUP($I1950,教員一覧!$A:$D,2,FALSE)</f>
        <v>教務</v>
      </c>
      <c r="K1950" s="1" t="str">
        <f>VLOOKUP($I1950,教員一覧!$A:$D,3,FALSE)</f>
        <v>　</v>
      </c>
      <c r="L1950" s="1" t="str">
        <f>VLOOKUP($I1950,教員一覧!$A:$D,4,FALSE)</f>
        <v>スタッフ</v>
      </c>
      <c r="M1950" t="s">
        <v>3619</v>
      </c>
      <c r="N1950" t="s">
        <v>3789</v>
      </c>
      <c r="O1950" t="s">
        <v>3970</v>
      </c>
      <c r="P1950" t="s">
        <v>15</v>
      </c>
      <c r="Q1950">
        <v>1</v>
      </c>
      <c r="R1950">
        <v>1305</v>
      </c>
      <c r="S1950" s="1" t="str">
        <f>VLOOKUP($R1950,教室一覧!$A:$B,2,FALSE)</f>
        <v>普通教室</v>
      </c>
      <c r="T1950" s="1">
        <f>VLOOKUP($R1950,教室一覧!$A:$C,3,FALSE)</f>
        <v>36</v>
      </c>
      <c r="U1950" s="1" t="str">
        <f>VLOOKUP($R1950,教室一覧!$A:$D,4,FALSE)</f>
        <v>1号館</v>
      </c>
      <c r="V1950" s="1" t="str">
        <f>VLOOKUP($R1950,教室一覧!$A:$E,5,FALSE)</f>
        <v>3F</v>
      </c>
      <c r="W1950"/>
      <c r="X1950"/>
      <c r="Y1950" s="1" t="str">
        <f>VLOOKUP($O1950,教員一覧!$A:$D,2,FALSE)</f>
        <v>英会話</v>
      </c>
      <c r="Z1950" s="1" t="str">
        <f>VLOOKUP($O1950,教員一覧!$A:$D,3,FALSE)</f>
        <v>　</v>
      </c>
      <c r="AA1950" s="1" t="str">
        <f>VLOOKUP($O1950,教員一覧!$A:$D,4,FALSE)</f>
        <v>　</v>
      </c>
      <c r="AB1950" s="1" t="str">
        <f t="shared" si="639"/>
        <v/>
      </c>
      <c r="AC1950" s="14" t="s">
        <v>3619</v>
      </c>
      <c r="AD1950" s="14" t="s">
        <v>163</v>
      </c>
      <c r="AE1950" s="14" t="s">
        <v>3969</v>
      </c>
      <c r="AF1950" s="14" t="s">
        <v>15</v>
      </c>
      <c r="AG1950" s="14">
        <v>1</v>
      </c>
      <c r="AH1950" s="14">
        <v>1305</v>
      </c>
      <c r="AI1950" s="15" t="str">
        <f t="shared" si="640"/>
        <v/>
      </c>
      <c r="AJ1950" s="15" t="str">
        <f t="shared" si="641"/>
        <v/>
      </c>
      <c r="AK1950" s="15" t="str">
        <f t="shared" si="642"/>
        <v/>
      </c>
      <c r="AL1950" s="15" t="str">
        <f t="shared" si="643"/>
        <v/>
      </c>
      <c r="AM1950" s="15" t="str">
        <f t="shared" si="644"/>
        <v/>
      </c>
      <c r="AN1950" s="15" t="str">
        <f t="shared" si="645"/>
        <v/>
      </c>
      <c r="AO1950" s="15" t="str">
        <f t="shared" si="646"/>
        <v/>
      </c>
      <c r="AP1950" s="9" t="str">
        <f t="shared" si="647"/>
        <v>GO1A木1</v>
      </c>
      <c r="AQ1950" s="9">
        <f t="shared" si="648"/>
        <v>0.33333333333333331</v>
      </c>
      <c r="AR1950" s="11" t="str">
        <f t="shared" si="649"/>
        <v>筒井木1</v>
      </c>
      <c r="AS1950" s="11">
        <f t="shared" si="655"/>
        <v>0.2</v>
      </c>
      <c r="AT1950">
        <v>3</v>
      </c>
      <c r="AU1950" s="12">
        <f t="shared" si="650"/>
        <v>7</v>
      </c>
      <c r="AV1950" s="13" t="str">
        <f t="shared" si="651"/>
        <v>1305木1</v>
      </c>
      <c r="AW1950" s="13">
        <f t="shared" si="652"/>
        <v>0.2</v>
      </c>
      <c r="AX1950" s="18" t="str">
        <f t="shared" si="653"/>
        <v>GO1AIDCG1A木11305</v>
      </c>
      <c r="AY1950" s="18">
        <f t="shared" si="654"/>
        <v>7</v>
      </c>
      <c r="AZ1950"/>
    </row>
    <row r="1951" spans="1:52" x14ac:dyDescent="0.15">
      <c r="A1951" s="1">
        <f t="shared" si="637"/>
        <v>1</v>
      </c>
      <c r="B1951" s="1" t="str">
        <f t="shared" si="638"/>
        <v>編成</v>
      </c>
      <c r="C1951" t="s">
        <v>3780</v>
      </c>
      <c r="D1951" s="1" t="str">
        <f>VLOOKUP($C1951,クラス一覧!$A:$J,10,FALSE)</f>
        <v>ゲーム</v>
      </c>
      <c r="E1951" s="1">
        <f>VLOOKUP($C1951,クラス一覧!$A:$J,8,FALSE)</f>
        <v>21</v>
      </c>
      <c r="F1951" s="1" t="str">
        <f>VLOOKUP($C1951,クラス一覧!$A:$J,9,FALSE)</f>
        <v>奥田</v>
      </c>
      <c r="G1951" s="1" t="str">
        <f>VLOOKUP($H1951,科目一覧!$A:$G,3,FALSE)</f>
        <v>英会話</v>
      </c>
      <c r="H1951" t="s">
        <v>2843</v>
      </c>
      <c r="I1951" s="1" t="str">
        <f>VLOOKUP($H1951,科目一覧!$A:$G,7,FALSE)</f>
        <v>納谷</v>
      </c>
      <c r="J1951" s="1" t="str">
        <f>VLOOKUP($I1951,教員一覧!$A:$D,2,FALSE)</f>
        <v>教務</v>
      </c>
      <c r="K1951" s="1" t="str">
        <f>VLOOKUP($I1951,教員一覧!$A:$D,3,FALSE)</f>
        <v>　</v>
      </c>
      <c r="L1951" s="1" t="str">
        <f>VLOOKUP($I1951,教員一覧!$A:$D,4,FALSE)</f>
        <v>スタッフ</v>
      </c>
      <c r="M1951" t="s">
        <v>3626</v>
      </c>
      <c r="N1951" t="s">
        <v>3789</v>
      </c>
      <c r="O1951" t="s">
        <v>3210</v>
      </c>
      <c r="P1951" t="s">
        <v>15</v>
      </c>
      <c r="Q1951">
        <v>1</v>
      </c>
      <c r="R1951">
        <v>1308</v>
      </c>
      <c r="S1951" s="1" t="str">
        <f>VLOOKUP($R1951,教室一覧!$A:$B,2,FALSE)</f>
        <v>普通教室</v>
      </c>
      <c r="T1951" s="1">
        <f>VLOOKUP($R1951,教室一覧!$A:$C,3,FALSE)</f>
        <v>36</v>
      </c>
      <c r="U1951" s="1" t="str">
        <f>VLOOKUP($R1951,教室一覧!$A:$D,4,FALSE)</f>
        <v>1号館</v>
      </c>
      <c r="V1951" s="1" t="str">
        <f>VLOOKUP($R1951,教室一覧!$A:$E,5,FALSE)</f>
        <v>3F</v>
      </c>
      <c r="W1951"/>
      <c r="X1951"/>
      <c r="Y1951" s="1" t="str">
        <f>VLOOKUP($O1951,教員一覧!$A:$D,2,FALSE)</f>
        <v>英会話</v>
      </c>
      <c r="Z1951" s="1" t="str">
        <f>VLOOKUP($O1951,教員一覧!$A:$D,3,FALSE)</f>
        <v>　</v>
      </c>
      <c r="AA1951" s="1" t="str">
        <f>VLOOKUP($O1951,教員一覧!$A:$D,4,FALSE)</f>
        <v>　</v>
      </c>
      <c r="AB1951" s="1" t="str">
        <f t="shared" si="639"/>
        <v/>
      </c>
      <c r="AC1951" s="14" t="s">
        <v>3626</v>
      </c>
      <c r="AD1951" s="14" t="s">
        <v>163</v>
      </c>
      <c r="AE1951" s="14" t="s">
        <v>3210</v>
      </c>
      <c r="AF1951" s="14" t="s">
        <v>15</v>
      </c>
      <c r="AG1951" s="14">
        <v>1</v>
      </c>
      <c r="AH1951" s="14">
        <v>1308</v>
      </c>
      <c r="AI1951" s="15" t="str">
        <f t="shared" si="640"/>
        <v/>
      </c>
      <c r="AJ1951" s="15" t="str">
        <f t="shared" si="641"/>
        <v/>
      </c>
      <c r="AK1951" s="15" t="str">
        <f t="shared" si="642"/>
        <v/>
      </c>
      <c r="AL1951" s="15" t="str">
        <f t="shared" si="643"/>
        <v/>
      </c>
      <c r="AM1951" s="15" t="str">
        <f t="shared" si="644"/>
        <v/>
      </c>
      <c r="AN1951" s="15" t="str">
        <f t="shared" si="645"/>
        <v/>
      </c>
      <c r="AO1951" s="15" t="str">
        <f t="shared" si="646"/>
        <v/>
      </c>
      <c r="AP1951" s="9" t="str">
        <f t="shared" si="647"/>
        <v>GO1A木1</v>
      </c>
      <c r="AQ1951" s="9">
        <f t="shared" si="648"/>
        <v>0.33333333333333331</v>
      </c>
      <c r="AR1951" s="11" t="str">
        <f t="shared" si="649"/>
        <v>中村木1</v>
      </c>
      <c r="AS1951" s="11">
        <f t="shared" si="655"/>
        <v>0.2</v>
      </c>
      <c r="AT1951">
        <v>3</v>
      </c>
      <c r="AU1951" s="12">
        <f t="shared" si="650"/>
        <v>7</v>
      </c>
      <c r="AV1951" s="13" t="str">
        <f t="shared" si="651"/>
        <v>1308木1</v>
      </c>
      <c r="AW1951" s="13">
        <f t="shared" si="652"/>
        <v>0.2</v>
      </c>
      <c r="AX1951" s="18" t="str">
        <f t="shared" si="653"/>
        <v>GO1ANCCG1A木11308</v>
      </c>
      <c r="AY1951" s="18">
        <f t="shared" si="654"/>
        <v>7</v>
      </c>
      <c r="AZ1951"/>
    </row>
    <row r="1952" spans="1:52" x14ac:dyDescent="0.15">
      <c r="A1952" s="1">
        <f t="shared" si="637"/>
        <v>1</v>
      </c>
      <c r="B1952" s="1" t="str">
        <f t="shared" si="638"/>
        <v>編成</v>
      </c>
      <c r="C1952" t="s">
        <v>3780</v>
      </c>
      <c r="D1952" s="1" t="str">
        <f>VLOOKUP($C1952,クラス一覧!$A:$J,10,FALSE)</f>
        <v>ゲーム</v>
      </c>
      <c r="E1952" s="1">
        <f>VLOOKUP($C1952,クラス一覧!$A:$J,8,FALSE)</f>
        <v>21</v>
      </c>
      <c r="F1952" s="1" t="str">
        <f>VLOOKUP($C1952,クラス一覧!$A:$J,9,FALSE)</f>
        <v>奥田</v>
      </c>
      <c r="G1952" s="1" t="str">
        <f>VLOOKUP($H1952,科目一覧!$A:$G,3,FALSE)</f>
        <v>英会話</v>
      </c>
      <c r="H1952" t="s">
        <v>2843</v>
      </c>
      <c r="I1952" s="1" t="str">
        <f>VLOOKUP($H1952,科目一覧!$A:$G,7,FALSE)</f>
        <v>納谷</v>
      </c>
      <c r="J1952" s="1" t="str">
        <f>VLOOKUP($I1952,教員一覧!$A:$D,2,FALSE)</f>
        <v>教務</v>
      </c>
      <c r="K1952" s="1" t="str">
        <f>VLOOKUP($I1952,教員一覧!$A:$D,3,FALSE)</f>
        <v>　</v>
      </c>
      <c r="L1952" s="1" t="str">
        <f>VLOOKUP($I1952,教員一覧!$A:$D,4,FALSE)</f>
        <v>スタッフ</v>
      </c>
      <c r="M1952" t="s">
        <v>3627</v>
      </c>
      <c r="N1952" t="s">
        <v>3789</v>
      </c>
      <c r="O1952" t="s">
        <v>3972</v>
      </c>
      <c r="P1952" t="s">
        <v>15</v>
      </c>
      <c r="Q1952">
        <v>1</v>
      </c>
      <c r="R1952">
        <v>1307</v>
      </c>
      <c r="S1952" s="1" t="str">
        <f>VLOOKUP($R1952,教室一覧!$A:$B,2,FALSE)</f>
        <v>普通教室</v>
      </c>
      <c r="T1952" s="1">
        <f>VLOOKUP($R1952,教室一覧!$A:$C,3,FALSE)</f>
        <v>36</v>
      </c>
      <c r="U1952" s="1" t="str">
        <f>VLOOKUP($R1952,教室一覧!$A:$D,4,FALSE)</f>
        <v>1号館</v>
      </c>
      <c r="V1952" s="1" t="str">
        <f>VLOOKUP($R1952,教室一覧!$A:$E,5,FALSE)</f>
        <v>3F</v>
      </c>
      <c r="W1952"/>
      <c r="X1952"/>
      <c r="Y1952" s="1" t="str">
        <f>VLOOKUP($O1952,教員一覧!$A:$D,2,FALSE)</f>
        <v>英会話</v>
      </c>
      <c r="Z1952" s="1" t="str">
        <f>VLOOKUP($O1952,教員一覧!$A:$D,3,FALSE)</f>
        <v>　</v>
      </c>
      <c r="AA1952" s="1" t="str">
        <f>VLOOKUP($O1952,教員一覧!$A:$D,4,FALSE)</f>
        <v>　</v>
      </c>
      <c r="AB1952" s="1" t="str">
        <f t="shared" si="639"/>
        <v/>
      </c>
      <c r="AC1952" s="14" t="s">
        <v>3627</v>
      </c>
      <c r="AD1952" s="14" t="s">
        <v>163</v>
      </c>
      <c r="AE1952" s="14" t="s">
        <v>3971</v>
      </c>
      <c r="AF1952" s="14" t="s">
        <v>15</v>
      </c>
      <c r="AG1952" s="14">
        <v>1</v>
      </c>
      <c r="AH1952" s="14">
        <v>1307</v>
      </c>
      <c r="AI1952" s="15" t="str">
        <f t="shared" si="640"/>
        <v/>
      </c>
      <c r="AJ1952" s="15" t="str">
        <f t="shared" si="641"/>
        <v/>
      </c>
      <c r="AK1952" s="15" t="str">
        <f t="shared" si="642"/>
        <v/>
      </c>
      <c r="AL1952" s="15" t="str">
        <f t="shared" si="643"/>
        <v/>
      </c>
      <c r="AM1952" s="15" t="str">
        <f t="shared" si="644"/>
        <v/>
      </c>
      <c r="AN1952" s="15" t="str">
        <f t="shared" si="645"/>
        <v/>
      </c>
      <c r="AO1952" s="15" t="str">
        <f t="shared" si="646"/>
        <v/>
      </c>
      <c r="AP1952" s="9" t="str">
        <f t="shared" si="647"/>
        <v>GO1A木1</v>
      </c>
      <c r="AQ1952" s="9">
        <f t="shared" si="648"/>
        <v>0.33333333333333331</v>
      </c>
      <c r="AR1952" s="11" t="str">
        <f t="shared" si="649"/>
        <v>萩山木1</v>
      </c>
      <c r="AS1952" s="11">
        <f t="shared" si="655"/>
        <v>0.2</v>
      </c>
      <c r="AT1952">
        <v>3</v>
      </c>
      <c r="AU1952" s="12">
        <f t="shared" si="650"/>
        <v>7</v>
      </c>
      <c r="AV1952" s="13" t="str">
        <f t="shared" si="651"/>
        <v>1307木1</v>
      </c>
      <c r="AW1952" s="13">
        <f t="shared" si="652"/>
        <v>0.2</v>
      </c>
      <c r="AX1952" s="18" t="str">
        <f t="shared" si="653"/>
        <v>GO1ANCCG1B木11307</v>
      </c>
      <c r="AY1952" s="18">
        <f t="shared" si="654"/>
        <v>7</v>
      </c>
      <c r="AZ1952"/>
    </row>
    <row r="1953" spans="1:52" x14ac:dyDescent="0.15">
      <c r="A1953" s="1">
        <f t="shared" si="637"/>
        <v>1</v>
      </c>
      <c r="B1953" s="1" t="str">
        <f t="shared" si="638"/>
        <v>編成</v>
      </c>
      <c r="C1953" t="s">
        <v>3781</v>
      </c>
      <c r="D1953" s="1" t="str">
        <f>VLOOKUP($C1953,クラス一覧!$A:$J,10,FALSE)</f>
        <v>ゲーム</v>
      </c>
      <c r="E1953" s="1">
        <f>VLOOKUP($C1953,クラス一覧!$A:$J,8,FALSE)</f>
        <v>8</v>
      </c>
      <c r="F1953" s="1" t="str">
        <f>VLOOKUP($C1953,クラス一覧!$A:$J,9,FALSE)</f>
        <v>高祖</v>
      </c>
      <c r="G1953" s="1" t="str">
        <f>VLOOKUP($H1953,科目一覧!$A:$G,3,FALSE)</f>
        <v>英会話</v>
      </c>
      <c r="H1953" t="s">
        <v>2844</v>
      </c>
      <c r="I1953" s="1" t="str">
        <f>VLOOKUP($H1953,科目一覧!$A:$G,7,FALSE)</f>
        <v>納谷</v>
      </c>
      <c r="J1953" s="1" t="str">
        <f>VLOOKUP($I1953,教員一覧!$A:$D,2,FALSE)</f>
        <v>教務</v>
      </c>
      <c r="K1953" s="1" t="str">
        <f>VLOOKUP($I1953,教員一覧!$A:$D,3,FALSE)</f>
        <v>　</v>
      </c>
      <c r="L1953" s="1" t="str">
        <f>VLOOKUP($I1953,教員一覧!$A:$D,4,FALSE)</f>
        <v>スタッフ</v>
      </c>
      <c r="M1953" t="s">
        <v>3619</v>
      </c>
      <c r="N1953" t="s">
        <v>3789</v>
      </c>
      <c r="O1953" t="s">
        <v>3970</v>
      </c>
      <c r="P1953" t="s">
        <v>15</v>
      </c>
      <c r="Q1953">
        <v>1</v>
      </c>
      <c r="R1953">
        <v>1305</v>
      </c>
      <c r="S1953" s="1" t="str">
        <f>VLOOKUP($R1953,教室一覧!$A:$B,2,FALSE)</f>
        <v>普通教室</v>
      </c>
      <c r="T1953" s="1">
        <f>VLOOKUP($R1953,教室一覧!$A:$C,3,FALSE)</f>
        <v>36</v>
      </c>
      <c r="U1953" s="1" t="str">
        <f>VLOOKUP($R1953,教室一覧!$A:$D,4,FALSE)</f>
        <v>1号館</v>
      </c>
      <c r="V1953" s="1" t="str">
        <f>VLOOKUP($R1953,教室一覧!$A:$E,5,FALSE)</f>
        <v>3F</v>
      </c>
      <c r="W1953"/>
      <c r="X1953"/>
      <c r="Y1953" s="1" t="str">
        <f>VLOOKUP($O1953,教員一覧!$A:$D,2,FALSE)</f>
        <v>英会話</v>
      </c>
      <c r="Z1953" s="1" t="str">
        <f>VLOOKUP($O1953,教員一覧!$A:$D,3,FALSE)</f>
        <v>　</v>
      </c>
      <c r="AA1953" s="1" t="str">
        <f>VLOOKUP($O1953,教員一覧!$A:$D,4,FALSE)</f>
        <v>　</v>
      </c>
      <c r="AB1953" s="1" t="str">
        <f t="shared" si="639"/>
        <v/>
      </c>
      <c r="AC1953" s="14" t="s">
        <v>3619</v>
      </c>
      <c r="AD1953" s="14" t="s">
        <v>163</v>
      </c>
      <c r="AE1953" s="14" t="s">
        <v>3969</v>
      </c>
      <c r="AF1953" s="14" t="s">
        <v>15</v>
      </c>
      <c r="AG1953" s="14">
        <v>1</v>
      </c>
      <c r="AH1953" s="14">
        <v>1305</v>
      </c>
      <c r="AI1953" s="15" t="str">
        <f t="shared" si="640"/>
        <v/>
      </c>
      <c r="AJ1953" s="15" t="str">
        <f t="shared" si="641"/>
        <v/>
      </c>
      <c r="AK1953" s="15" t="str">
        <f t="shared" si="642"/>
        <v/>
      </c>
      <c r="AL1953" s="15" t="str">
        <f t="shared" si="643"/>
        <v/>
      </c>
      <c r="AM1953" s="15" t="str">
        <f t="shared" si="644"/>
        <v/>
      </c>
      <c r="AN1953" s="15" t="str">
        <f t="shared" si="645"/>
        <v/>
      </c>
      <c r="AO1953" s="15" t="str">
        <f t="shared" si="646"/>
        <v/>
      </c>
      <c r="AP1953" s="9" t="str">
        <f t="shared" si="647"/>
        <v>GK1A木1</v>
      </c>
      <c r="AQ1953" s="9">
        <f t="shared" si="648"/>
        <v>0.33333333333333331</v>
      </c>
      <c r="AR1953" s="11" t="str">
        <f t="shared" si="649"/>
        <v>筒井木1</v>
      </c>
      <c r="AS1953" s="11">
        <f t="shared" si="655"/>
        <v>0.2</v>
      </c>
      <c r="AT1953">
        <v>3</v>
      </c>
      <c r="AU1953" s="12">
        <f t="shared" si="650"/>
        <v>2.6666666666666665</v>
      </c>
      <c r="AV1953" s="13" t="str">
        <f t="shared" si="651"/>
        <v>1305木1</v>
      </c>
      <c r="AW1953" s="13">
        <f t="shared" si="652"/>
        <v>0.2</v>
      </c>
      <c r="AX1953" s="18" t="str">
        <f t="shared" si="653"/>
        <v>GK1AIDCG1A木11305</v>
      </c>
      <c r="AY1953" s="18">
        <f t="shared" si="654"/>
        <v>2.6666666666666665</v>
      </c>
      <c r="AZ1953"/>
    </row>
    <row r="1954" spans="1:52" x14ac:dyDescent="0.15">
      <c r="A1954" s="1">
        <f t="shared" si="637"/>
        <v>1</v>
      </c>
      <c r="B1954" s="1" t="str">
        <f t="shared" si="638"/>
        <v>編成</v>
      </c>
      <c r="C1954" t="s">
        <v>3781</v>
      </c>
      <c r="D1954" s="1" t="str">
        <f>VLOOKUP($C1954,クラス一覧!$A:$J,10,FALSE)</f>
        <v>ゲーム</v>
      </c>
      <c r="E1954" s="1">
        <f>VLOOKUP($C1954,クラス一覧!$A:$J,8,FALSE)</f>
        <v>8</v>
      </c>
      <c r="F1954" s="1" t="str">
        <f>VLOOKUP($C1954,クラス一覧!$A:$J,9,FALSE)</f>
        <v>高祖</v>
      </c>
      <c r="G1954" s="1" t="str">
        <f>VLOOKUP($H1954,科目一覧!$A:$G,3,FALSE)</f>
        <v>英会話</v>
      </c>
      <c r="H1954" t="s">
        <v>2843</v>
      </c>
      <c r="I1954" s="1" t="str">
        <f>VLOOKUP($H1954,科目一覧!$A:$G,7,FALSE)</f>
        <v>納谷</v>
      </c>
      <c r="J1954" s="1" t="str">
        <f>VLOOKUP($I1954,教員一覧!$A:$D,2,FALSE)</f>
        <v>教務</v>
      </c>
      <c r="K1954" s="1" t="str">
        <f>VLOOKUP($I1954,教員一覧!$A:$D,3,FALSE)</f>
        <v>　</v>
      </c>
      <c r="L1954" s="1" t="str">
        <f>VLOOKUP($I1954,教員一覧!$A:$D,4,FALSE)</f>
        <v>スタッフ</v>
      </c>
      <c r="M1954" t="s">
        <v>3626</v>
      </c>
      <c r="N1954" t="s">
        <v>3789</v>
      </c>
      <c r="O1954" t="s">
        <v>3210</v>
      </c>
      <c r="P1954" t="s">
        <v>15</v>
      </c>
      <c r="Q1954">
        <v>1</v>
      </c>
      <c r="R1954">
        <v>1308</v>
      </c>
      <c r="S1954" s="1" t="str">
        <f>VLOOKUP($R1954,教室一覧!$A:$B,2,FALSE)</f>
        <v>普通教室</v>
      </c>
      <c r="T1954" s="1">
        <f>VLOOKUP($R1954,教室一覧!$A:$C,3,FALSE)</f>
        <v>36</v>
      </c>
      <c r="U1954" s="1" t="str">
        <f>VLOOKUP($R1954,教室一覧!$A:$D,4,FALSE)</f>
        <v>1号館</v>
      </c>
      <c r="V1954" s="1" t="str">
        <f>VLOOKUP($R1954,教室一覧!$A:$E,5,FALSE)</f>
        <v>3F</v>
      </c>
      <c r="W1954"/>
      <c r="X1954"/>
      <c r="Y1954" s="1" t="str">
        <f>VLOOKUP($O1954,教員一覧!$A:$D,2,FALSE)</f>
        <v>英会話</v>
      </c>
      <c r="Z1954" s="1" t="str">
        <f>VLOOKUP($O1954,教員一覧!$A:$D,3,FALSE)</f>
        <v>　</v>
      </c>
      <c r="AA1954" s="1" t="str">
        <f>VLOOKUP($O1954,教員一覧!$A:$D,4,FALSE)</f>
        <v>　</v>
      </c>
      <c r="AB1954" s="1" t="str">
        <f t="shared" si="639"/>
        <v/>
      </c>
      <c r="AC1954" s="14" t="s">
        <v>3626</v>
      </c>
      <c r="AD1954" s="14" t="s">
        <v>163</v>
      </c>
      <c r="AE1954" s="14" t="s">
        <v>3210</v>
      </c>
      <c r="AF1954" s="14" t="s">
        <v>15</v>
      </c>
      <c r="AG1954" s="14">
        <v>1</v>
      </c>
      <c r="AH1954" s="14">
        <v>1308</v>
      </c>
      <c r="AI1954" s="15" t="str">
        <f t="shared" si="640"/>
        <v/>
      </c>
      <c r="AJ1954" s="15" t="str">
        <f t="shared" si="641"/>
        <v/>
      </c>
      <c r="AK1954" s="15" t="str">
        <f t="shared" si="642"/>
        <v/>
      </c>
      <c r="AL1954" s="15" t="str">
        <f t="shared" si="643"/>
        <v/>
      </c>
      <c r="AM1954" s="15" t="str">
        <f t="shared" si="644"/>
        <v/>
      </c>
      <c r="AN1954" s="15" t="str">
        <f t="shared" si="645"/>
        <v/>
      </c>
      <c r="AO1954" s="15" t="str">
        <f t="shared" si="646"/>
        <v/>
      </c>
      <c r="AP1954" s="9" t="str">
        <f t="shared" si="647"/>
        <v>GK1A木1</v>
      </c>
      <c r="AQ1954" s="9">
        <f t="shared" si="648"/>
        <v>0.33333333333333331</v>
      </c>
      <c r="AR1954" s="11" t="str">
        <f t="shared" si="649"/>
        <v>中村木1</v>
      </c>
      <c r="AS1954" s="11">
        <f t="shared" si="655"/>
        <v>0.2</v>
      </c>
      <c r="AT1954">
        <v>3</v>
      </c>
      <c r="AU1954" s="12">
        <f t="shared" si="650"/>
        <v>2.6666666666666665</v>
      </c>
      <c r="AV1954" s="13" t="str">
        <f t="shared" si="651"/>
        <v>1308木1</v>
      </c>
      <c r="AW1954" s="13">
        <f t="shared" si="652"/>
        <v>0.2</v>
      </c>
      <c r="AX1954" s="18" t="str">
        <f t="shared" si="653"/>
        <v>GK1ANCCG1A木11308</v>
      </c>
      <c r="AY1954" s="18">
        <f t="shared" si="654"/>
        <v>2.6666666666666665</v>
      </c>
      <c r="AZ1954"/>
    </row>
    <row r="1955" spans="1:52" x14ac:dyDescent="0.15">
      <c r="A1955" s="1">
        <f t="shared" si="637"/>
        <v>1</v>
      </c>
      <c r="B1955" s="1" t="str">
        <f t="shared" si="638"/>
        <v>編成</v>
      </c>
      <c r="C1955" t="s">
        <v>3781</v>
      </c>
      <c r="D1955" s="1" t="str">
        <f>VLOOKUP($C1955,クラス一覧!$A:$J,10,FALSE)</f>
        <v>ゲーム</v>
      </c>
      <c r="E1955" s="1">
        <f>VLOOKUP($C1955,クラス一覧!$A:$J,8,FALSE)</f>
        <v>8</v>
      </c>
      <c r="F1955" s="1" t="str">
        <f>VLOOKUP($C1955,クラス一覧!$A:$J,9,FALSE)</f>
        <v>高祖</v>
      </c>
      <c r="G1955" s="1" t="str">
        <f>VLOOKUP($H1955,科目一覧!$A:$G,3,FALSE)</f>
        <v>英会話</v>
      </c>
      <c r="H1955" t="s">
        <v>2843</v>
      </c>
      <c r="I1955" s="1" t="str">
        <f>VLOOKUP($H1955,科目一覧!$A:$G,7,FALSE)</f>
        <v>納谷</v>
      </c>
      <c r="J1955" s="1" t="str">
        <f>VLOOKUP($I1955,教員一覧!$A:$D,2,FALSE)</f>
        <v>教務</v>
      </c>
      <c r="K1955" s="1" t="str">
        <f>VLOOKUP($I1955,教員一覧!$A:$D,3,FALSE)</f>
        <v>　</v>
      </c>
      <c r="L1955" s="1" t="str">
        <f>VLOOKUP($I1955,教員一覧!$A:$D,4,FALSE)</f>
        <v>スタッフ</v>
      </c>
      <c r="M1955" t="s">
        <v>3627</v>
      </c>
      <c r="N1955" t="s">
        <v>3789</v>
      </c>
      <c r="O1955" t="s">
        <v>3972</v>
      </c>
      <c r="P1955" t="s">
        <v>15</v>
      </c>
      <c r="Q1955">
        <v>1</v>
      </c>
      <c r="R1955">
        <v>1307</v>
      </c>
      <c r="S1955" s="1" t="str">
        <f>VLOOKUP($R1955,教室一覧!$A:$B,2,FALSE)</f>
        <v>普通教室</v>
      </c>
      <c r="T1955" s="1">
        <f>VLOOKUP($R1955,教室一覧!$A:$C,3,FALSE)</f>
        <v>36</v>
      </c>
      <c r="U1955" s="1" t="str">
        <f>VLOOKUP($R1955,教室一覧!$A:$D,4,FALSE)</f>
        <v>1号館</v>
      </c>
      <c r="V1955" s="1" t="str">
        <f>VLOOKUP($R1955,教室一覧!$A:$E,5,FALSE)</f>
        <v>3F</v>
      </c>
      <c r="W1955"/>
      <c r="X1955"/>
      <c r="Y1955" s="1" t="str">
        <f>VLOOKUP($O1955,教員一覧!$A:$D,2,FALSE)</f>
        <v>英会話</v>
      </c>
      <c r="Z1955" s="1" t="str">
        <f>VLOOKUP($O1955,教員一覧!$A:$D,3,FALSE)</f>
        <v>　</v>
      </c>
      <c r="AA1955" s="1" t="str">
        <f>VLOOKUP($O1955,教員一覧!$A:$D,4,FALSE)</f>
        <v>　</v>
      </c>
      <c r="AB1955" s="1" t="str">
        <f t="shared" si="639"/>
        <v/>
      </c>
      <c r="AC1955" s="14" t="s">
        <v>3627</v>
      </c>
      <c r="AD1955" s="14" t="s">
        <v>163</v>
      </c>
      <c r="AE1955" s="14" t="s">
        <v>3971</v>
      </c>
      <c r="AF1955" s="14" t="s">
        <v>15</v>
      </c>
      <c r="AG1955" s="14">
        <v>1</v>
      </c>
      <c r="AH1955" s="14">
        <v>1307</v>
      </c>
      <c r="AI1955" s="15" t="str">
        <f t="shared" si="640"/>
        <v/>
      </c>
      <c r="AJ1955" s="15" t="str">
        <f t="shared" si="641"/>
        <v/>
      </c>
      <c r="AK1955" s="15" t="str">
        <f t="shared" si="642"/>
        <v/>
      </c>
      <c r="AL1955" s="15" t="str">
        <f t="shared" si="643"/>
        <v/>
      </c>
      <c r="AM1955" s="15" t="str">
        <f t="shared" si="644"/>
        <v/>
      </c>
      <c r="AN1955" s="15" t="str">
        <f t="shared" si="645"/>
        <v/>
      </c>
      <c r="AO1955" s="15" t="str">
        <f t="shared" si="646"/>
        <v/>
      </c>
      <c r="AP1955" s="9" t="str">
        <f t="shared" si="647"/>
        <v>GK1A木1</v>
      </c>
      <c r="AQ1955" s="9">
        <f t="shared" si="648"/>
        <v>0.33333333333333331</v>
      </c>
      <c r="AR1955" s="11" t="str">
        <f t="shared" si="649"/>
        <v>萩山木1</v>
      </c>
      <c r="AS1955" s="11">
        <f t="shared" si="655"/>
        <v>0.2</v>
      </c>
      <c r="AT1955">
        <v>3</v>
      </c>
      <c r="AU1955" s="12">
        <f t="shared" si="650"/>
        <v>2.6666666666666665</v>
      </c>
      <c r="AV1955" s="13" t="str">
        <f t="shared" si="651"/>
        <v>1307木1</v>
      </c>
      <c r="AW1955" s="13">
        <f t="shared" si="652"/>
        <v>0.2</v>
      </c>
      <c r="AX1955" s="18" t="str">
        <f t="shared" si="653"/>
        <v>GK1ANCCG1B木11307</v>
      </c>
      <c r="AY1955" s="18">
        <f t="shared" si="654"/>
        <v>2.6666666666666665</v>
      </c>
      <c r="AZ1955"/>
    </row>
    <row r="1956" spans="1:52" x14ac:dyDescent="0.15">
      <c r="A1956" s="1">
        <f t="shared" si="637"/>
        <v>2</v>
      </c>
      <c r="B1956" s="1" t="str">
        <f t="shared" si="638"/>
        <v>編成</v>
      </c>
      <c r="C1956" t="s">
        <v>3782</v>
      </c>
      <c r="D1956" s="1" t="str">
        <f>VLOOKUP($C1956,クラス一覧!$A:$J,10,FALSE)</f>
        <v>ゲーム</v>
      </c>
      <c r="E1956" s="1">
        <f>VLOOKUP($C1956,クラス一覧!$A:$J,8,FALSE)</f>
        <v>34</v>
      </c>
      <c r="F1956" s="1" t="str">
        <f>VLOOKUP($C1956,クラス一覧!$A:$J,9,FALSE)</f>
        <v>奥元</v>
      </c>
      <c r="G1956" s="1" t="str">
        <f>VLOOKUP($H1956,科目一覧!$A:$G,3,FALSE)</f>
        <v>英会話</v>
      </c>
      <c r="H1956" t="s">
        <v>2848</v>
      </c>
      <c r="I1956" s="1" t="str">
        <f>VLOOKUP($H1956,科目一覧!$A:$G,7,FALSE)</f>
        <v>納谷</v>
      </c>
      <c r="J1956" s="1" t="str">
        <f>VLOOKUP($I1956,教員一覧!$A:$D,2,FALSE)</f>
        <v>教務</v>
      </c>
      <c r="K1956" s="1" t="str">
        <f>VLOOKUP($I1956,教員一覧!$A:$D,3,FALSE)</f>
        <v>　</v>
      </c>
      <c r="L1956" s="1" t="str">
        <f>VLOOKUP($I1956,教員一覧!$A:$D,4,FALSE)</f>
        <v>スタッフ</v>
      </c>
      <c r="M1956" t="s">
        <v>3641</v>
      </c>
      <c r="N1956" t="s">
        <v>3789</v>
      </c>
      <c r="O1956" t="s">
        <v>3967</v>
      </c>
      <c r="P1956" t="s">
        <v>15</v>
      </c>
      <c r="Q1956">
        <v>2</v>
      </c>
      <c r="R1956">
        <v>1305</v>
      </c>
      <c r="S1956" s="1" t="str">
        <f>VLOOKUP($R1956,教室一覧!$A:$B,2,FALSE)</f>
        <v>普通教室</v>
      </c>
      <c r="T1956" s="1">
        <f>VLOOKUP($R1956,教室一覧!$A:$C,3,FALSE)</f>
        <v>36</v>
      </c>
      <c r="U1956" s="1" t="str">
        <f>VLOOKUP($R1956,教室一覧!$A:$D,4,FALSE)</f>
        <v>1号館</v>
      </c>
      <c r="V1956" s="1" t="str">
        <f>VLOOKUP($R1956,教室一覧!$A:$E,5,FALSE)</f>
        <v>3F</v>
      </c>
      <c r="W1956"/>
      <c r="X1956"/>
      <c r="Y1956" s="1" t="str">
        <f>VLOOKUP($O1956,教員一覧!$A:$D,2,FALSE)</f>
        <v>英会話</v>
      </c>
      <c r="Z1956" s="1" t="str">
        <f>VLOOKUP($O1956,教員一覧!$A:$D,3,FALSE)</f>
        <v>　</v>
      </c>
      <c r="AA1956" s="1" t="str">
        <f>VLOOKUP($O1956,教員一覧!$A:$D,4,FALSE)</f>
        <v>　</v>
      </c>
      <c r="AB1956" s="1" t="str">
        <f t="shared" si="639"/>
        <v/>
      </c>
      <c r="AC1956" s="14" t="s">
        <v>3641</v>
      </c>
      <c r="AD1956" s="14" t="s">
        <v>163</v>
      </c>
      <c r="AE1956" s="14" t="s">
        <v>95</v>
      </c>
      <c r="AF1956" s="14" t="s">
        <v>15</v>
      </c>
      <c r="AG1956" s="14">
        <v>2</v>
      </c>
      <c r="AH1956" s="14">
        <v>1305</v>
      </c>
      <c r="AI1956" s="15" t="str">
        <f t="shared" si="640"/>
        <v/>
      </c>
      <c r="AJ1956" s="15" t="str">
        <f t="shared" si="641"/>
        <v/>
      </c>
      <c r="AK1956" s="15" t="str">
        <f t="shared" si="642"/>
        <v/>
      </c>
      <c r="AL1956" s="15" t="str">
        <f t="shared" si="643"/>
        <v/>
      </c>
      <c r="AM1956" s="15" t="str">
        <f t="shared" si="644"/>
        <v/>
      </c>
      <c r="AN1956" s="15" t="str">
        <f t="shared" si="645"/>
        <v/>
      </c>
      <c r="AO1956" s="15" t="str">
        <f t="shared" si="646"/>
        <v/>
      </c>
      <c r="AP1956" s="9" t="str">
        <f t="shared" si="647"/>
        <v>GR2A木2</v>
      </c>
      <c r="AQ1956" s="9">
        <f t="shared" si="648"/>
        <v>0.33333333333333331</v>
      </c>
      <c r="AR1956" s="11" t="str">
        <f t="shared" si="649"/>
        <v>松田木2</v>
      </c>
      <c r="AS1956" s="11">
        <f t="shared" si="655"/>
        <v>0.33333333333333331</v>
      </c>
      <c r="AT1956">
        <v>3</v>
      </c>
      <c r="AU1956" s="12">
        <f t="shared" si="650"/>
        <v>11.333333333333334</v>
      </c>
      <c r="AV1956" s="13" t="str">
        <f t="shared" si="651"/>
        <v>1305木2</v>
      </c>
      <c r="AW1956" s="13">
        <f t="shared" si="652"/>
        <v>0.33333333333333331</v>
      </c>
      <c r="AX1956" s="18" t="str">
        <f t="shared" si="653"/>
        <v>GR2AIDGR2A木21305</v>
      </c>
      <c r="AY1956" s="18">
        <f t="shared" si="654"/>
        <v>11.333333333333334</v>
      </c>
      <c r="AZ1956"/>
    </row>
    <row r="1957" spans="1:52" x14ac:dyDescent="0.15">
      <c r="A1957" s="1">
        <f t="shared" si="637"/>
        <v>2</v>
      </c>
      <c r="B1957" s="1" t="str">
        <f t="shared" si="638"/>
        <v>編成</v>
      </c>
      <c r="C1957" t="s">
        <v>3782</v>
      </c>
      <c r="D1957" s="1" t="str">
        <f>VLOOKUP($C1957,クラス一覧!$A:$J,10,FALSE)</f>
        <v>ゲーム</v>
      </c>
      <c r="E1957" s="1">
        <f>VLOOKUP($C1957,クラス一覧!$A:$J,8,FALSE)</f>
        <v>34</v>
      </c>
      <c r="F1957" s="1" t="str">
        <f>VLOOKUP($C1957,クラス一覧!$A:$J,9,FALSE)</f>
        <v>奥元</v>
      </c>
      <c r="G1957" s="1" t="str">
        <f>VLOOKUP($H1957,科目一覧!$A:$G,3,FALSE)</f>
        <v>英会話</v>
      </c>
      <c r="H1957" t="s">
        <v>2847</v>
      </c>
      <c r="I1957" s="1" t="str">
        <f>VLOOKUP($H1957,科目一覧!$A:$G,7,FALSE)</f>
        <v>納谷</v>
      </c>
      <c r="J1957" s="1" t="str">
        <f>VLOOKUP($I1957,教員一覧!$A:$D,2,FALSE)</f>
        <v>教務</v>
      </c>
      <c r="K1957" s="1" t="str">
        <f>VLOOKUP($I1957,教員一覧!$A:$D,3,FALSE)</f>
        <v>　</v>
      </c>
      <c r="L1957" s="1" t="str">
        <f>VLOOKUP($I1957,教員一覧!$A:$D,4,FALSE)</f>
        <v>スタッフ</v>
      </c>
      <c r="M1957" t="s">
        <v>3647</v>
      </c>
      <c r="N1957" t="s">
        <v>3789</v>
      </c>
      <c r="O1957" t="s">
        <v>3210</v>
      </c>
      <c r="P1957" t="s">
        <v>15</v>
      </c>
      <c r="Q1957">
        <v>2</v>
      </c>
      <c r="R1957">
        <v>1308</v>
      </c>
      <c r="S1957" s="1" t="str">
        <f>VLOOKUP($R1957,教室一覧!$A:$B,2,FALSE)</f>
        <v>普通教室</v>
      </c>
      <c r="T1957" s="1">
        <f>VLOOKUP($R1957,教室一覧!$A:$C,3,FALSE)</f>
        <v>36</v>
      </c>
      <c r="U1957" s="1" t="str">
        <f>VLOOKUP($R1957,教室一覧!$A:$D,4,FALSE)</f>
        <v>1号館</v>
      </c>
      <c r="V1957" s="1" t="str">
        <f>VLOOKUP($R1957,教室一覧!$A:$E,5,FALSE)</f>
        <v>3F</v>
      </c>
      <c r="W1957"/>
      <c r="X1957"/>
      <c r="Y1957" s="1" t="str">
        <f>VLOOKUP($O1957,教員一覧!$A:$D,2,FALSE)</f>
        <v>英会話</v>
      </c>
      <c r="Z1957" s="1" t="str">
        <f>VLOOKUP($O1957,教員一覧!$A:$D,3,FALSE)</f>
        <v>　</v>
      </c>
      <c r="AA1957" s="1" t="str">
        <f>VLOOKUP($O1957,教員一覧!$A:$D,4,FALSE)</f>
        <v>　</v>
      </c>
      <c r="AB1957" s="1" t="str">
        <f t="shared" si="639"/>
        <v/>
      </c>
      <c r="AC1957" s="14" t="s">
        <v>3647</v>
      </c>
      <c r="AD1957" s="14" t="s">
        <v>163</v>
      </c>
      <c r="AE1957" s="14" t="s">
        <v>3210</v>
      </c>
      <c r="AF1957" s="14" t="s">
        <v>15</v>
      </c>
      <c r="AG1957" s="14">
        <v>2</v>
      </c>
      <c r="AH1957" s="14">
        <v>1308</v>
      </c>
      <c r="AI1957" s="15" t="str">
        <f t="shared" si="640"/>
        <v/>
      </c>
      <c r="AJ1957" s="15" t="str">
        <f t="shared" si="641"/>
        <v/>
      </c>
      <c r="AK1957" s="15" t="str">
        <f t="shared" si="642"/>
        <v/>
      </c>
      <c r="AL1957" s="15" t="str">
        <f t="shared" si="643"/>
        <v/>
      </c>
      <c r="AM1957" s="15" t="str">
        <f t="shared" si="644"/>
        <v/>
      </c>
      <c r="AN1957" s="15" t="str">
        <f t="shared" si="645"/>
        <v/>
      </c>
      <c r="AO1957" s="15" t="str">
        <f t="shared" si="646"/>
        <v/>
      </c>
      <c r="AP1957" s="9" t="str">
        <f t="shared" si="647"/>
        <v>GR2A木2</v>
      </c>
      <c r="AQ1957" s="9">
        <f t="shared" si="648"/>
        <v>0.33333333333333331</v>
      </c>
      <c r="AR1957" s="11" t="str">
        <f t="shared" si="649"/>
        <v>中村木2</v>
      </c>
      <c r="AS1957" s="11">
        <f t="shared" si="655"/>
        <v>0.33333333333333331</v>
      </c>
      <c r="AT1957">
        <v>3</v>
      </c>
      <c r="AU1957" s="12">
        <f t="shared" si="650"/>
        <v>11.333333333333334</v>
      </c>
      <c r="AV1957" s="13" t="str">
        <f t="shared" si="651"/>
        <v>1308木2</v>
      </c>
      <c r="AW1957" s="13">
        <f t="shared" si="652"/>
        <v>0.33333333333333331</v>
      </c>
      <c r="AX1957" s="18" t="str">
        <f t="shared" si="653"/>
        <v>GR2ANCGR2A木21308</v>
      </c>
      <c r="AY1957" s="18">
        <f t="shared" si="654"/>
        <v>11.333333333333334</v>
      </c>
      <c r="AZ1957"/>
    </row>
    <row r="1958" spans="1:52" x14ac:dyDescent="0.15">
      <c r="A1958" s="1">
        <f t="shared" si="637"/>
        <v>2</v>
      </c>
      <c r="B1958" s="1" t="str">
        <f t="shared" si="638"/>
        <v>編成</v>
      </c>
      <c r="C1958" t="s">
        <v>3782</v>
      </c>
      <c r="D1958" s="1" t="str">
        <f>VLOOKUP($C1958,クラス一覧!$A:$J,10,FALSE)</f>
        <v>ゲーム</v>
      </c>
      <c r="E1958" s="1">
        <f>VLOOKUP($C1958,クラス一覧!$A:$J,8,FALSE)</f>
        <v>34</v>
      </c>
      <c r="F1958" s="1" t="str">
        <f>VLOOKUP($C1958,クラス一覧!$A:$J,9,FALSE)</f>
        <v>奥元</v>
      </c>
      <c r="G1958" s="1" t="str">
        <f>VLOOKUP($H1958,科目一覧!$A:$G,3,FALSE)</f>
        <v>英会話</v>
      </c>
      <c r="H1958" t="s">
        <v>2847</v>
      </c>
      <c r="I1958" s="1" t="str">
        <f>VLOOKUP($H1958,科目一覧!$A:$G,7,FALSE)</f>
        <v>納谷</v>
      </c>
      <c r="J1958" s="1" t="str">
        <f>VLOOKUP($I1958,教員一覧!$A:$D,2,FALSE)</f>
        <v>教務</v>
      </c>
      <c r="K1958" s="1" t="str">
        <f>VLOOKUP($I1958,教員一覧!$A:$D,3,FALSE)</f>
        <v>　</v>
      </c>
      <c r="L1958" s="1" t="str">
        <f>VLOOKUP($I1958,教員一覧!$A:$D,4,FALSE)</f>
        <v>スタッフ</v>
      </c>
      <c r="M1958" t="s">
        <v>3648</v>
      </c>
      <c r="N1958" t="s">
        <v>3789</v>
      </c>
      <c r="O1958" t="s">
        <v>3645</v>
      </c>
      <c r="P1958" t="s">
        <v>15</v>
      </c>
      <c r="Q1958">
        <v>2</v>
      </c>
      <c r="R1958">
        <v>1307</v>
      </c>
      <c r="S1958" s="1" t="str">
        <f>VLOOKUP($R1958,教室一覧!$A:$B,2,FALSE)</f>
        <v>普通教室</v>
      </c>
      <c r="T1958" s="1">
        <f>VLOOKUP($R1958,教室一覧!$A:$C,3,FALSE)</f>
        <v>36</v>
      </c>
      <c r="U1958" s="1" t="str">
        <f>VLOOKUP($R1958,教室一覧!$A:$D,4,FALSE)</f>
        <v>1号館</v>
      </c>
      <c r="V1958" s="1" t="str">
        <f>VLOOKUP($R1958,教室一覧!$A:$E,5,FALSE)</f>
        <v>3F</v>
      </c>
      <c r="W1958"/>
      <c r="X1958"/>
      <c r="Y1958" s="1" t="str">
        <f>VLOOKUP($O1958,教員一覧!$A:$D,2,FALSE)</f>
        <v>英会話</v>
      </c>
      <c r="Z1958" s="1" t="str">
        <f>VLOOKUP($O1958,教員一覧!$A:$D,3,FALSE)</f>
        <v>　</v>
      </c>
      <c r="AA1958" s="1" t="str">
        <f>VLOOKUP($O1958,教員一覧!$A:$D,4,FALSE)</f>
        <v>　</v>
      </c>
      <c r="AB1958" s="1" t="str">
        <f t="shared" si="639"/>
        <v/>
      </c>
      <c r="AC1958" s="14" t="s">
        <v>3648</v>
      </c>
      <c r="AD1958" s="14" t="s">
        <v>163</v>
      </c>
      <c r="AE1958" s="14" t="s">
        <v>3645</v>
      </c>
      <c r="AF1958" s="14" t="s">
        <v>15</v>
      </c>
      <c r="AG1958" s="14">
        <v>2</v>
      </c>
      <c r="AH1958" s="14">
        <v>1307</v>
      </c>
      <c r="AI1958" s="15" t="str">
        <f t="shared" si="640"/>
        <v/>
      </c>
      <c r="AJ1958" s="15" t="str">
        <f t="shared" si="641"/>
        <v/>
      </c>
      <c r="AK1958" s="15" t="str">
        <f t="shared" si="642"/>
        <v/>
      </c>
      <c r="AL1958" s="15" t="str">
        <f t="shared" si="643"/>
        <v/>
      </c>
      <c r="AM1958" s="15" t="str">
        <f t="shared" si="644"/>
        <v/>
      </c>
      <c r="AN1958" s="15" t="str">
        <f t="shared" si="645"/>
        <v/>
      </c>
      <c r="AO1958" s="15" t="str">
        <f t="shared" si="646"/>
        <v/>
      </c>
      <c r="AP1958" s="9" t="str">
        <f t="shared" si="647"/>
        <v>GR2A木2</v>
      </c>
      <c r="AQ1958" s="9">
        <f t="shared" si="648"/>
        <v>0.33333333333333331</v>
      </c>
      <c r="AR1958" s="11" t="str">
        <f t="shared" si="649"/>
        <v>高橋木2</v>
      </c>
      <c r="AS1958" s="11">
        <f t="shared" si="655"/>
        <v>0.33333333333333331</v>
      </c>
      <c r="AT1958">
        <v>3</v>
      </c>
      <c r="AU1958" s="12">
        <f t="shared" si="650"/>
        <v>11.333333333333334</v>
      </c>
      <c r="AV1958" s="13" t="str">
        <f t="shared" si="651"/>
        <v>1307木2</v>
      </c>
      <c r="AW1958" s="13">
        <f t="shared" si="652"/>
        <v>0.33333333333333331</v>
      </c>
      <c r="AX1958" s="18" t="str">
        <f t="shared" si="653"/>
        <v>GR2ANCGR2B木21307</v>
      </c>
      <c r="AY1958" s="18">
        <f t="shared" si="654"/>
        <v>11.333333333333334</v>
      </c>
      <c r="AZ1958"/>
    </row>
    <row r="1959" spans="1:52" x14ac:dyDescent="0.15">
      <c r="A1959" s="1">
        <f t="shared" si="637"/>
        <v>2</v>
      </c>
      <c r="B1959" s="1" t="str">
        <f t="shared" si="638"/>
        <v>編成</v>
      </c>
      <c r="C1959" t="s">
        <v>3783</v>
      </c>
      <c r="D1959" s="1" t="str">
        <f>VLOOKUP($C1959,クラス一覧!$A:$J,10,FALSE)</f>
        <v>ゲーム</v>
      </c>
      <c r="E1959" s="1">
        <f>VLOOKUP($C1959,クラス一覧!$A:$J,8,FALSE)</f>
        <v>30</v>
      </c>
      <c r="F1959" s="1" t="str">
        <f>VLOOKUP($C1959,クラス一覧!$A:$J,9,FALSE)</f>
        <v>山口</v>
      </c>
      <c r="G1959" s="1" t="str">
        <f>VLOOKUP($H1959,科目一覧!$A:$G,3,FALSE)</f>
        <v>英会話</v>
      </c>
      <c r="H1959" t="s">
        <v>2848</v>
      </c>
      <c r="I1959" s="1" t="str">
        <f>VLOOKUP($H1959,科目一覧!$A:$G,7,FALSE)</f>
        <v>納谷</v>
      </c>
      <c r="J1959" s="1" t="str">
        <f>VLOOKUP($I1959,教員一覧!$A:$D,2,FALSE)</f>
        <v>教務</v>
      </c>
      <c r="K1959" s="1" t="str">
        <f>VLOOKUP($I1959,教員一覧!$A:$D,3,FALSE)</f>
        <v>　</v>
      </c>
      <c r="L1959" s="1" t="str">
        <f>VLOOKUP($I1959,教員一覧!$A:$D,4,FALSE)</f>
        <v>スタッフ</v>
      </c>
      <c r="M1959" t="s">
        <v>3641</v>
      </c>
      <c r="N1959" t="s">
        <v>3789</v>
      </c>
      <c r="O1959" t="s">
        <v>3967</v>
      </c>
      <c r="P1959" t="s">
        <v>15</v>
      </c>
      <c r="Q1959">
        <v>2</v>
      </c>
      <c r="R1959">
        <v>1305</v>
      </c>
      <c r="S1959" s="1" t="str">
        <f>VLOOKUP($R1959,教室一覧!$A:$B,2,FALSE)</f>
        <v>普通教室</v>
      </c>
      <c r="T1959" s="1">
        <f>VLOOKUP($R1959,教室一覧!$A:$C,3,FALSE)</f>
        <v>36</v>
      </c>
      <c r="U1959" s="1" t="str">
        <f>VLOOKUP($R1959,教室一覧!$A:$D,4,FALSE)</f>
        <v>1号館</v>
      </c>
      <c r="V1959" s="1" t="str">
        <f>VLOOKUP($R1959,教室一覧!$A:$E,5,FALSE)</f>
        <v>3F</v>
      </c>
      <c r="W1959"/>
      <c r="X1959"/>
      <c r="Y1959" s="1" t="str">
        <f>VLOOKUP($O1959,教員一覧!$A:$D,2,FALSE)</f>
        <v>英会話</v>
      </c>
      <c r="Z1959" s="1" t="str">
        <f>VLOOKUP($O1959,教員一覧!$A:$D,3,FALSE)</f>
        <v>　</v>
      </c>
      <c r="AA1959" s="1" t="str">
        <f>VLOOKUP($O1959,教員一覧!$A:$D,4,FALSE)</f>
        <v>　</v>
      </c>
      <c r="AB1959" s="1" t="str">
        <f t="shared" si="639"/>
        <v/>
      </c>
      <c r="AC1959" s="14" t="s">
        <v>3641</v>
      </c>
      <c r="AD1959" s="14" t="s">
        <v>163</v>
      </c>
      <c r="AE1959" s="14" t="s">
        <v>95</v>
      </c>
      <c r="AF1959" s="14" t="s">
        <v>15</v>
      </c>
      <c r="AG1959" s="14">
        <v>2</v>
      </c>
      <c r="AH1959" s="14">
        <v>1305</v>
      </c>
      <c r="AI1959" s="15" t="str">
        <f t="shared" si="640"/>
        <v/>
      </c>
      <c r="AJ1959" s="15" t="str">
        <f t="shared" si="641"/>
        <v/>
      </c>
      <c r="AK1959" s="15" t="str">
        <f t="shared" si="642"/>
        <v/>
      </c>
      <c r="AL1959" s="15" t="str">
        <f t="shared" si="643"/>
        <v/>
      </c>
      <c r="AM1959" s="15" t="str">
        <f t="shared" si="644"/>
        <v/>
      </c>
      <c r="AN1959" s="15" t="str">
        <f t="shared" si="645"/>
        <v/>
      </c>
      <c r="AO1959" s="15" t="str">
        <f t="shared" si="646"/>
        <v/>
      </c>
      <c r="AP1959" s="9" t="str">
        <f t="shared" si="647"/>
        <v>GR2B木2</v>
      </c>
      <c r="AQ1959" s="9">
        <f t="shared" si="648"/>
        <v>0.33333333333333331</v>
      </c>
      <c r="AR1959" s="11" t="str">
        <f t="shared" si="649"/>
        <v>松田木2</v>
      </c>
      <c r="AS1959" s="11">
        <f t="shared" si="655"/>
        <v>0.33333333333333331</v>
      </c>
      <c r="AT1959">
        <v>3</v>
      </c>
      <c r="AU1959" s="12">
        <f t="shared" si="650"/>
        <v>10</v>
      </c>
      <c r="AV1959" s="13" t="str">
        <f t="shared" si="651"/>
        <v>1305木2</v>
      </c>
      <c r="AW1959" s="13">
        <f t="shared" si="652"/>
        <v>0.33333333333333331</v>
      </c>
      <c r="AX1959" s="18" t="str">
        <f t="shared" si="653"/>
        <v>GR2BIDGR2A木21305</v>
      </c>
      <c r="AY1959" s="18">
        <f t="shared" si="654"/>
        <v>10</v>
      </c>
      <c r="AZ1959"/>
    </row>
    <row r="1960" spans="1:52" x14ac:dyDescent="0.15">
      <c r="A1960" s="1">
        <f t="shared" si="637"/>
        <v>2</v>
      </c>
      <c r="B1960" s="1" t="str">
        <f t="shared" si="638"/>
        <v>編成</v>
      </c>
      <c r="C1960" t="s">
        <v>3783</v>
      </c>
      <c r="D1960" s="1" t="str">
        <f>VLOOKUP($C1960,クラス一覧!$A:$J,10,FALSE)</f>
        <v>ゲーム</v>
      </c>
      <c r="E1960" s="1">
        <f>VLOOKUP($C1960,クラス一覧!$A:$J,8,FALSE)</f>
        <v>30</v>
      </c>
      <c r="F1960" s="1" t="str">
        <f>VLOOKUP($C1960,クラス一覧!$A:$J,9,FALSE)</f>
        <v>山口</v>
      </c>
      <c r="G1960" s="1" t="str">
        <f>VLOOKUP($H1960,科目一覧!$A:$G,3,FALSE)</f>
        <v>英会話</v>
      </c>
      <c r="H1960" t="s">
        <v>2847</v>
      </c>
      <c r="I1960" s="1" t="str">
        <f>VLOOKUP($H1960,科目一覧!$A:$G,7,FALSE)</f>
        <v>納谷</v>
      </c>
      <c r="J1960" s="1" t="str">
        <f>VLOOKUP($I1960,教員一覧!$A:$D,2,FALSE)</f>
        <v>教務</v>
      </c>
      <c r="K1960" s="1" t="str">
        <f>VLOOKUP($I1960,教員一覧!$A:$D,3,FALSE)</f>
        <v>　</v>
      </c>
      <c r="L1960" s="1" t="str">
        <f>VLOOKUP($I1960,教員一覧!$A:$D,4,FALSE)</f>
        <v>スタッフ</v>
      </c>
      <c r="M1960" t="s">
        <v>3647</v>
      </c>
      <c r="N1960" t="s">
        <v>3789</v>
      </c>
      <c r="O1960" t="s">
        <v>3210</v>
      </c>
      <c r="P1960" t="s">
        <v>15</v>
      </c>
      <c r="Q1960">
        <v>2</v>
      </c>
      <c r="R1960">
        <v>1308</v>
      </c>
      <c r="S1960" s="1" t="str">
        <f>VLOOKUP($R1960,教室一覧!$A:$B,2,FALSE)</f>
        <v>普通教室</v>
      </c>
      <c r="T1960" s="1">
        <f>VLOOKUP($R1960,教室一覧!$A:$C,3,FALSE)</f>
        <v>36</v>
      </c>
      <c r="U1960" s="1" t="str">
        <f>VLOOKUP($R1960,教室一覧!$A:$D,4,FALSE)</f>
        <v>1号館</v>
      </c>
      <c r="V1960" s="1" t="str">
        <f>VLOOKUP($R1960,教室一覧!$A:$E,5,FALSE)</f>
        <v>3F</v>
      </c>
      <c r="W1960"/>
      <c r="X1960"/>
      <c r="Y1960" s="1" t="str">
        <f>VLOOKUP($O1960,教員一覧!$A:$D,2,FALSE)</f>
        <v>英会話</v>
      </c>
      <c r="Z1960" s="1" t="str">
        <f>VLOOKUP($O1960,教員一覧!$A:$D,3,FALSE)</f>
        <v>　</v>
      </c>
      <c r="AA1960" s="1" t="str">
        <f>VLOOKUP($O1960,教員一覧!$A:$D,4,FALSE)</f>
        <v>　</v>
      </c>
      <c r="AB1960" s="1" t="str">
        <f t="shared" si="639"/>
        <v/>
      </c>
      <c r="AC1960" s="14" t="s">
        <v>3647</v>
      </c>
      <c r="AD1960" s="14" t="s">
        <v>163</v>
      </c>
      <c r="AE1960" s="14" t="s">
        <v>3210</v>
      </c>
      <c r="AF1960" s="14" t="s">
        <v>15</v>
      </c>
      <c r="AG1960" s="14">
        <v>2</v>
      </c>
      <c r="AH1960" s="14">
        <v>1308</v>
      </c>
      <c r="AI1960" s="15" t="str">
        <f t="shared" si="640"/>
        <v/>
      </c>
      <c r="AJ1960" s="15" t="str">
        <f t="shared" si="641"/>
        <v/>
      </c>
      <c r="AK1960" s="15" t="str">
        <f t="shared" si="642"/>
        <v/>
      </c>
      <c r="AL1960" s="15" t="str">
        <f t="shared" si="643"/>
        <v/>
      </c>
      <c r="AM1960" s="15" t="str">
        <f t="shared" si="644"/>
        <v/>
      </c>
      <c r="AN1960" s="15" t="str">
        <f t="shared" si="645"/>
        <v/>
      </c>
      <c r="AO1960" s="15" t="str">
        <f t="shared" si="646"/>
        <v/>
      </c>
      <c r="AP1960" s="9" t="str">
        <f t="shared" si="647"/>
        <v>GR2B木2</v>
      </c>
      <c r="AQ1960" s="9">
        <f t="shared" si="648"/>
        <v>0.33333333333333331</v>
      </c>
      <c r="AR1960" s="11" t="str">
        <f t="shared" si="649"/>
        <v>中村木2</v>
      </c>
      <c r="AS1960" s="11">
        <f t="shared" si="655"/>
        <v>0.33333333333333331</v>
      </c>
      <c r="AT1960">
        <v>3</v>
      </c>
      <c r="AU1960" s="12">
        <f t="shared" si="650"/>
        <v>10</v>
      </c>
      <c r="AV1960" s="13" t="str">
        <f t="shared" si="651"/>
        <v>1308木2</v>
      </c>
      <c r="AW1960" s="13">
        <f t="shared" si="652"/>
        <v>0.33333333333333331</v>
      </c>
      <c r="AX1960" s="18" t="str">
        <f t="shared" si="653"/>
        <v>GR2BNCGR2A木21308</v>
      </c>
      <c r="AY1960" s="18">
        <f t="shared" si="654"/>
        <v>10</v>
      </c>
      <c r="AZ1960"/>
    </row>
    <row r="1961" spans="1:52" x14ac:dyDescent="0.15">
      <c r="A1961" s="1">
        <f t="shared" si="637"/>
        <v>2</v>
      </c>
      <c r="B1961" s="1" t="str">
        <f t="shared" si="638"/>
        <v>編成</v>
      </c>
      <c r="C1961" t="s">
        <v>3783</v>
      </c>
      <c r="D1961" s="1" t="str">
        <f>VLOOKUP($C1961,クラス一覧!$A:$J,10,FALSE)</f>
        <v>ゲーム</v>
      </c>
      <c r="E1961" s="1">
        <f>VLOOKUP($C1961,クラス一覧!$A:$J,8,FALSE)</f>
        <v>30</v>
      </c>
      <c r="F1961" s="1" t="str">
        <f>VLOOKUP($C1961,クラス一覧!$A:$J,9,FALSE)</f>
        <v>山口</v>
      </c>
      <c r="G1961" s="1" t="str">
        <f>VLOOKUP($H1961,科目一覧!$A:$G,3,FALSE)</f>
        <v>英会話</v>
      </c>
      <c r="H1961" t="s">
        <v>2847</v>
      </c>
      <c r="I1961" s="1" t="str">
        <f>VLOOKUP($H1961,科目一覧!$A:$G,7,FALSE)</f>
        <v>納谷</v>
      </c>
      <c r="J1961" s="1" t="str">
        <f>VLOOKUP($I1961,教員一覧!$A:$D,2,FALSE)</f>
        <v>教務</v>
      </c>
      <c r="K1961" s="1" t="str">
        <f>VLOOKUP($I1961,教員一覧!$A:$D,3,FALSE)</f>
        <v>　</v>
      </c>
      <c r="L1961" s="1" t="str">
        <f>VLOOKUP($I1961,教員一覧!$A:$D,4,FALSE)</f>
        <v>スタッフ</v>
      </c>
      <c r="M1961" t="s">
        <v>3648</v>
      </c>
      <c r="N1961" t="s">
        <v>3789</v>
      </c>
      <c r="O1961" t="s">
        <v>3645</v>
      </c>
      <c r="P1961" t="s">
        <v>15</v>
      </c>
      <c r="Q1961">
        <v>2</v>
      </c>
      <c r="R1961">
        <v>1307</v>
      </c>
      <c r="S1961" s="1" t="str">
        <f>VLOOKUP($R1961,教室一覧!$A:$B,2,FALSE)</f>
        <v>普通教室</v>
      </c>
      <c r="T1961" s="1">
        <f>VLOOKUP($R1961,教室一覧!$A:$C,3,FALSE)</f>
        <v>36</v>
      </c>
      <c r="U1961" s="1" t="str">
        <f>VLOOKUP($R1961,教室一覧!$A:$D,4,FALSE)</f>
        <v>1号館</v>
      </c>
      <c r="V1961" s="1" t="str">
        <f>VLOOKUP($R1961,教室一覧!$A:$E,5,FALSE)</f>
        <v>3F</v>
      </c>
      <c r="W1961"/>
      <c r="X1961"/>
      <c r="Y1961" s="1" t="str">
        <f>VLOOKUP($O1961,教員一覧!$A:$D,2,FALSE)</f>
        <v>英会話</v>
      </c>
      <c r="Z1961" s="1" t="str">
        <f>VLOOKUP($O1961,教員一覧!$A:$D,3,FALSE)</f>
        <v>　</v>
      </c>
      <c r="AA1961" s="1" t="str">
        <f>VLOOKUP($O1961,教員一覧!$A:$D,4,FALSE)</f>
        <v>　</v>
      </c>
      <c r="AB1961" s="1" t="str">
        <f t="shared" si="639"/>
        <v/>
      </c>
      <c r="AC1961" s="14" t="s">
        <v>3648</v>
      </c>
      <c r="AD1961" s="14" t="s">
        <v>163</v>
      </c>
      <c r="AE1961" s="14" t="s">
        <v>3645</v>
      </c>
      <c r="AF1961" s="14" t="s">
        <v>15</v>
      </c>
      <c r="AG1961" s="14">
        <v>2</v>
      </c>
      <c r="AH1961" s="14">
        <v>1307</v>
      </c>
      <c r="AI1961" s="15" t="str">
        <f t="shared" si="640"/>
        <v/>
      </c>
      <c r="AJ1961" s="15" t="str">
        <f t="shared" si="641"/>
        <v/>
      </c>
      <c r="AK1961" s="15" t="str">
        <f t="shared" si="642"/>
        <v/>
      </c>
      <c r="AL1961" s="15" t="str">
        <f t="shared" si="643"/>
        <v/>
      </c>
      <c r="AM1961" s="15" t="str">
        <f t="shared" si="644"/>
        <v/>
      </c>
      <c r="AN1961" s="15" t="str">
        <f t="shared" si="645"/>
        <v/>
      </c>
      <c r="AO1961" s="15" t="str">
        <f t="shared" si="646"/>
        <v/>
      </c>
      <c r="AP1961" s="9" t="str">
        <f t="shared" si="647"/>
        <v>GR2B木2</v>
      </c>
      <c r="AQ1961" s="9">
        <f t="shared" si="648"/>
        <v>0.33333333333333331</v>
      </c>
      <c r="AR1961" s="11" t="str">
        <f t="shared" si="649"/>
        <v>高橋木2</v>
      </c>
      <c r="AS1961" s="11">
        <f t="shared" si="655"/>
        <v>0.33333333333333331</v>
      </c>
      <c r="AT1961">
        <v>3</v>
      </c>
      <c r="AU1961" s="12">
        <f t="shared" si="650"/>
        <v>10</v>
      </c>
      <c r="AV1961" s="13" t="str">
        <f t="shared" si="651"/>
        <v>1307木2</v>
      </c>
      <c r="AW1961" s="13">
        <f t="shared" si="652"/>
        <v>0.33333333333333331</v>
      </c>
      <c r="AX1961" s="18" t="str">
        <f t="shared" si="653"/>
        <v>GR2BNCGR2B木21307</v>
      </c>
      <c r="AY1961" s="18">
        <f t="shared" si="654"/>
        <v>10</v>
      </c>
      <c r="AZ1961"/>
    </row>
    <row r="1962" spans="1:52" x14ac:dyDescent="0.15">
      <c r="A1962" s="1">
        <f t="shared" si="637"/>
        <v>2</v>
      </c>
      <c r="B1962" s="1" t="str">
        <f t="shared" si="638"/>
        <v>編成</v>
      </c>
      <c r="C1962" t="s">
        <v>3784</v>
      </c>
      <c r="D1962" s="1" t="str">
        <f>VLOOKUP($C1962,クラス一覧!$A:$J,10,FALSE)</f>
        <v>ゲーム</v>
      </c>
      <c r="E1962" s="1">
        <f>VLOOKUP($C1962,クラス一覧!$A:$J,8,FALSE)</f>
        <v>0</v>
      </c>
      <c r="F1962" s="1" t="str">
        <f>VLOOKUP($C1962,クラス一覧!$A:$J,9,FALSE)</f>
        <v>山口</v>
      </c>
      <c r="G1962" s="1" t="str">
        <f>VLOOKUP($H1962,科目一覧!$A:$G,3,FALSE)</f>
        <v>英会話</v>
      </c>
      <c r="H1962" t="s">
        <v>2848</v>
      </c>
      <c r="I1962" s="1" t="str">
        <f>VLOOKUP($H1962,科目一覧!$A:$G,7,FALSE)</f>
        <v>納谷</v>
      </c>
      <c r="J1962" s="1" t="str">
        <f>VLOOKUP($I1962,教員一覧!$A:$D,2,FALSE)</f>
        <v>教務</v>
      </c>
      <c r="K1962" s="1" t="str">
        <f>VLOOKUP($I1962,教員一覧!$A:$D,3,FALSE)</f>
        <v>　</v>
      </c>
      <c r="L1962" s="1" t="str">
        <f>VLOOKUP($I1962,教員一覧!$A:$D,4,FALSE)</f>
        <v>スタッフ</v>
      </c>
      <c r="M1962" t="s">
        <v>3641</v>
      </c>
      <c r="N1962" t="s">
        <v>3789</v>
      </c>
      <c r="O1962" t="s">
        <v>3967</v>
      </c>
      <c r="P1962" t="s">
        <v>15</v>
      </c>
      <c r="Q1962">
        <v>2</v>
      </c>
      <c r="R1962">
        <v>1305</v>
      </c>
      <c r="S1962" s="1" t="str">
        <f>VLOOKUP($R1962,教室一覧!$A:$B,2,FALSE)</f>
        <v>普通教室</v>
      </c>
      <c r="T1962" s="1">
        <f>VLOOKUP($R1962,教室一覧!$A:$C,3,FALSE)</f>
        <v>36</v>
      </c>
      <c r="U1962" s="1" t="str">
        <f>VLOOKUP($R1962,教室一覧!$A:$D,4,FALSE)</f>
        <v>1号館</v>
      </c>
      <c r="V1962" s="1" t="str">
        <f>VLOOKUP($R1962,教室一覧!$A:$E,5,FALSE)</f>
        <v>3F</v>
      </c>
      <c r="W1962"/>
      <c r="X1962"/>
      <c r="Y1962" s="1" t="str">
        <f>VLOOKUP($O1962,教員一覧!$A:$D,2,FALSE)</f>
        <v>英会話</v>
      </c>
      <c r="Z1962" s="1" t="str">
        <f>VLOOKUP($O1962,教員一覧!$A:$D,3,FALSE)</f>
        <v>　</v>
      </c>
      <c r="AA1962" s="1" t="str">
        <f>VLOOKUP($O1962,教員一覧!$A:$D,4,FALSE)</f>
        <v>　</v>
      </c>
      <c r="AB1962" s="1" t="str">
        <f t="shared" si="639"/>
        <v/>
      </c>
      <c r="AC1962" s="14" t="s">
        <v>3641</v>
      </c>
      <c r="AD1962" s="14" t="s">
        <v>163</v>
      </c>
      <c r="AE1962" s="14" t="s">
        <v>95</v>
      </c>
      <c r="AF1962" s="14" t="s">
        <v>15</v>
      </c>
      <c r="AG1962" s="14">
        <v>2</v>
      </c>
      <c r="AH1962" s="14">
        <v>1305</v>
      </c>
      <c r="AI1962" s="15" t="str">
        <f t="shared" si="640"/>
        <v/>
      </c>
      <c r="AJ1962" s="15" t="str">
        <f t="shared" si="641"/>
        <v/>
      </c>
      <c r="AK1962" s="15" t="str">
        <f t="shared" si="642"/>
        <v/>
      </c>
      <c r="AL1962" s="15" t="str">
        <f t="shared" si="643"/>
        <v/>
      </c>
      <c r="AM1962" s="15" t="str">
        <f t="shared" si="644"/>
        <v/>
      </c>
      <c r="AN1962" s="15" t="str">
        <f t="shared" si="645"/>
        <v/>
      </c>
      <c r="AO1962" s="15" t="str">
        <f t="shared" si="646"/>
        <v/>
      </c>
      <c r="AP1962" s="9" t="str">
        <f t="shared" si="647"/>
        <v>GR2C木2</v>
      </c>
      <c r="AQ1962" s="9">
        <f t="shared" si="648"/>
        <v>0.33333333333333331</v>
      </c>
      <c r="AR1962" s="11" t="str">
        <f t="shared" si="649"/>
        <v>松田木2</v>
      </c>
      <c r="AS1962" s="11">
        <f t="shared" si="655"/>
        <v>0.33333333333333331</v>
      </c>
      <c r="AT1962">
        <v>3</v>
      </c>
      <c r="AU1962" s="12">
        <f t="shared" si="650"/>
        <v>0</v>
      </c>
      <c r="AV1962" s="13" t="str">
        <f t="shared" si="651"/>
        <v>1305木2</v>
      </c>
      <c r="AW1962" s="13">
        <f t="shared" si="652"/>
        <v>0.33333333333333331</v>
      </c>
      <c r="AX1962" s="18" t="str">
        <f t="shared" si="653"/>
        <v>GR2CIDGR2A木21305</v>
      </c>
      <c r="AY1962" s="18">
        <f t="shared" si="654"/>
        <v>0</v>
      </c>
      <c r="AZ1962"/>
    </row>
    <row r="1963" spans="1:52" x14ac:dyDescent="0.15">
      <c r="A1963" s="1">
        <f t="shared" si="637"/>
        <v>2</v>
      </c>
      <c r="B1963" s="1" t="str">
        <f t="shared" si="638"/>
        <v>編成</v>
      </c>
      <c r="C1963" t="s">
        <v>3784</v>
      </c>
      <c r="D1963" s="1" t="str">
        <f>VLOOKUP($C1963,クラス一覧!$A:$J,10,FALSE)</f>
        <v>ゲーム</v>
      </c>
      <c r="E1963" s="1">
        <f>VLOOKUP($C1963,クラス一覧!$A:$J,8,FALSE)</f>
        <v>0</v>
      </c>
      <c r="F1963" s="1" t="str">
        <f>VLOOKUP($C1963,クラス一覧!$A:$J,9,FALSE)</f>
        <v>山口</v>
      </c>
      <c r="G1963" s="1" t="str">
        <f>VLOOKUP($H1963,科目一覧!$A:$G,3,FALSE)</f>
        <v>英会話</v>
      </c>
      <c r="H1963" t="s">
        <v>2847</v>
      </c>
      <c r="I1963" s="1" t="str">
        <f>VLOOKUP($H1963,科目一覧!$A:$G,7,FALSE)</f>
        <v>納谷</v>
      </c>
      <c r="J1963" s="1" t="str">
        <f>VLOOKUP($I1963,教員一覧!$A:$D,2,FALSE)</f>
        <v>教務</v>
      </c>
      <c r="K1963" s="1" t="str">
        <f>VLOOKUP($I1963,教員一覧!$A:$D,3,FALSE)</f>
        <v>　</v>
      </c>
      <c r="L1963" s="1" t="str">
        <f>VLOOKUP($I1963,教員一覧!$A:$D,4,FALSE)</f>
        <v>スタッフ</v>
      </c>
      <c r="M1963" t="s">
        <v>3647</v>
      </c>
      <c r="N1963" t="s">
        <v>3789</v>
      </c>
      <c r="O1963" t="s">
        <v>3210</v>
      </c>
      <c r="P1963" t="s">
        <v>15</v>
      </c>
      <c r="Q1963">
        <v>2</v>
      </c>
      <c r="R1963">
        <v>1308</v>
      </c>
      <c r="S1963" s="1" t="str">
        <f>VLOOKUP($R1963,教室一覧!$A:$B,2,FALSE)</f>
        <v>普通教室</v>
      </c>
      <c r="T1963" s="1">
        <f>VLOOKUP($R1963,教室一覧!$A:$C,3,FALSE)</f>
        <v>36</v>
      </c>
      <c r="U1963" s="1" t="str">
        <f>VLOOKUP($R1963,教室一覧!$A:$D,4,FALSE)</f>
        <v>1号館</v>
      </c>
      <c r="V1963" s="1" t="str">
        <f>VLOOKUP($R1963,教室一覧!$A:$E,5,FALSE)</f>
        <v>3F</v>
      </c>
      <c r="W1963"/>
      <c r="X1963"/>
      <c r="Y1963" s="1" t="str">
        <f>VLOOKUP($O1963,教員一覧!$A:$D,2,FALSE)</f>
        <v>英会話</v>
      </c>
      <c r="Z1963" s="1" t="str">
        <f>VLOOKUP($O1963,教員一覧!$A:$D,3,FALSE)</f>
        <v>　</v>
      </c>
      <c r="AA1963" s="1" t="str">
        <f>VLOOKUP($O1963,教員一覧!$A:$D,4,FALSE)</f>
        <v>　</v>
      </c>
      <c r="AB1963" s="1" t="str">
        <f t="shared" si="639"/>
        <v/>
      </c>
      <c r="AC1963" s="14" t="s">
        <v>3647</v>
      </c>
      <c r="AD1963" s="14" t="s">
        <v>163</v>
      </c>
      <c r="AE1963" s="14" t="s">
        <v>3210</v>
      </c>
      <c r="AF1963" s="14" t="s">
        <v>15</v>
      </c>
      <c r="AG1963" s="14">
        <v>2</v>
      </c>
      <c r="AH1963" s="14">
        <v>1308</v>
      </c>
      <c r="AI1963" s="15" t="str">
        <f t="shared" si="640"/>
        <v/>
      </c>
      <c r="AJ1963" s="15" t="str">
        <f t="shared" si="641"/>
        <v/>
      </c>
      <c r="AK1963" s="15" t="str">
        <f t="shared" si="642"/>
        <v/>
      </c>
      <c r="AL1963" s="15" t="str">
        <f t="shared" si="643"/>
        <v/>
      </c>
      <c r="AM1963" s="15" t="str">
        <f t="shared" si="644"/>
        <v/>
      </c>
      <c r="AN1963" s="15" t="str">
        <f t="shared" si="645"/>
        <v/>
      </c>
      <c r="AO1963" s="15" t="str">
        <f t="shared" si="646"/>
        <v/>
      </c>
      <c r="AP1963" s="9" t="str">
        <f t="shared" si="647"/>
        <v>GR2C木2</v>
      </c>
      <c r="AQ1963" s="9">
        <f t="shared" si="648"/>
        <v>0.33333333333333331</v>
      </c>
      <c r="AR1963" s="11" t="str">
        <f t="shared" si="649"/>
        <v>中村木2</v>
      </c>
      <c r="AS1963" s="11">
        <f t="shared" si="655"/>
        <v>0.33333333333333331</v>
      </c>
      <c r="AT1963">
        <v>3</v>
      </c>
      <c r="AU1963" s="12">
        <f t="shared" si="650"/>
        <v>0</v>
      </c>
      <c r="AV1963" s="13" t="str">
        <f t="shared" si="651"/>
        <v>1308木2</v>
      </c>
      <c r="AW1963" s="13">
        <f t="shared" si="652"/>
        <v>0.33333333333333331</v>
      </c>
      <c r="AX1963" s="18" t="str">
        <f t="shared" si="653"/>
        <v>GR2CNCGR2A木21308</v>
      </c>
      <c r="AY1963" s="18">
        <f t="shared" si="654"/>
        <v>0</v>
      </c>
      <c r="AZ1963"/>
    </row>
    <row r="1964" spans="1:52" x14ac:dyDescent="0.15">
      <c r="A1964" s="1">
        <f t="shared" si="637"/>
        <v>2</v>
      </c>
      <c r="B1964" s="1" t="str">
        <f t="shared" si="638"/>
        <v>編成</v>
      </c>
      <c r="C1964" t="s">
        <v>3784</v>
      </c>
      <c r="D1964" s="1" t="str">
        <f>VLOOKUP($C1964,クラス一覧!$A:$J,10,FALSE)</f>
        <v>ゲーム</v>
      </c>
      <c r="E1964" s="1">
        <f>VLOOKUP($C1964,クラス一覧!$A:$J,8,FALSE)</f>
        <v>0</v>
      </c>
      <c r="F1964" s="1" t="str">
        <f>VLOOKUP($C1964,クラス一覧!$A:$J,9,FALSE)</f>
        <v>山口</v>
      </c>
      <c r="G1964" s="1" t="str">
        <f>VLOOKUP($H1964,科目一覧!$A:$G,3,FALSE)</f>
        <v>英会話</v>
      </c>
      <c r="H1964" t="s">
        <v>2847</v>
      </c>
      <c r="I1964" s="1" t="str">
        <f>VLOOKUP($H1964,科目一覧!$A:$G,7,FALSE)</f>
        <v>納谷</v>
      </c>
      <c r="J1964" s="1" t="str">
        <f>VLOOKUP($I1964,教員一覧!$A:$D,2,FALSE)</f>
        <v>教務</v>
      </c>
      <c r="K1964" s="1" t="str">
        <f>VLOOKUP($I1964,教員一覧!$A:$D,3,FALSE)</f>
        <v>　</v>
      </c>
      <c r="L1964" s="1" t="str">
        <f>VLOOKUP($I1964,教員一覧!$A:$D,4,FALSE)</f>
        <v>スタッフ</v>
      </c>
      <c r="M1964" t="s">
        <v>3648</v>
      </c>
      <c r="N1964" t="s">
        <v>3789</v>
      </c>
      <c r="O1964" t="s">
        <v>3645</v>
      </c>
      <c r="P1964" t="s">
        <v>15</v>
      </c>
      <c r="Q1964">
        <v>2</v>
      </c>
      <c r="R1964">
        <v>1307</v>
      </c>
      <c r="S1964" s="1" t="str">
        <f>VLOOKUP($R1964,教室一覧!$A:$B,2,FALSE)</f>
        <v>普通教室</v>
      </c>
      <c r="T1964" s="1">
        <f>VLOOKUP($R1964,教室一覧!$A:$C,3,FALSE)</f>
        <v>36</v>
      </c>
      <c r="U1964" s="1" t="str">
        <f>VLOOKUP($R1964,教室一覧!$A:$D,4,FALSE)</f>
        <v>1号館</v>
      </c>
      <c r="V1964" s="1" t="str">
        <f>VLOOKUP($R1964,教室一覧!$A:$E,5,FALSE)</f>
        <v>3F</v>
      </c>
      <c r="W1964"/>
      <c r="X1964"/>
      <c r="Y1964" s="1" t="str">
        <f>VLOOKUP($O1964,教員一覧!$A:$D,2,FALSE)</f>
        <v>英会話</v>
      </c>
      <c r="Z1964" s="1" t="str">
        <f>VLOOKUP($O1964,教員一覧!$A:$D,3,FALSE)</f>
        <v>　</v>
      </c>
      <c r="AA1964" s="1" t="str">
        <f>VLOOKUP($O1964,教員一覧!$A:$D,4,FALSE)</f>
        <v>　</v>
      </c>
      <c r="AB1964" s="1" t="str">
        <f t="shared" si="639"/>
        <v/>
      </c>
      <c r="AC1964" s="14" t="s">
        <v>3648</v>
      </c>
      <c r="AD1964" s="14" t="s">
        <v>163</v>
      </c>
      <c r="AE1964" s="14" t="s">
        <v>3645</v>
      </c>
      <c r="AF1964" s="14" t="s">
        <v>15</v>
      </c>
      <c r="AG1964" s="14">
        <v>2</v>
      </c>
      <c r="AH1964" s="14">
        <v>1307</v>
      </c>
      <c r="AI1964" s="15" t="str">
        <f t="shared" si="640"/>
        <v/>
      </c>
      <c r="AJ1964" s="15" t="str">
        <f t="shared" si="641"/>
        <v/>
      </c>
      <c r="AK1964" s="15" t="str">
        <f t="shared" si="642"/>
        <v/>
      </c>
      <c r="AL1964" s="15" t="str">
        <f t="shared" si="643"/>
        <v/>
      </c>
      <c r="AM1964" s="15" t="str">
        <f t="shared" si="644"/>
        <v/>
      </c>
      <c r="AN1964" s="15" t="str">
        <f t="shared" si="645"/>
        <v/>
      </c>
      <c r="AO1964" s="15" t="str">
        <f t="shared" si="646"/>
        <v/>
      </c>
      <c r="AP1964" s="9" t="str">
        <f t="shared" si="647"/>
        <v>GR2C木2</v>
      </c>
      <c r="AQ1964" s="9">
        <f t="shared" si="648"/>
        <v>0.33333333333333331</v>
      </c>
      <c r="AR1964" s="11" t="str">
        <f t="shared" si="649"/>
        <v>高橋木2</v>
      </c>
      <c r="AS1964" s="11">
        <f t="shared" si="655"/>
        <v>0.33333333333333331</v>
      </c>
      <c r="AT1964">
        <v>3</v>
      </c>
      <c r="AU1964" s="12">
        <f t="shared" si="650"/>
        <v>0</v>
      </c>
      <c r="AV1964" s="13" t="str">
        <f t="shared" si="651"/>
        <v>1307木2</v>
      </c>
      <c r="AW1964" s="13">
        <f t="shared" si="652"/>
        <v>0.33333333333333331</v>
      </c>
      <c r="AX1964" s="18" t="str">
        <f t="shared" si="653"/>
        <v>GR2CNCGR2B木21307</v>
      </c>
      <c r="AY1964" s="18">
        <f t="shared" si="654"/>
        <v>0</v>
      </c>
      <c r="AZ1964"/>
    </row>
    <row r="1965" spans="1:52" x14ac:dyDescent="0.15">
      <c r="A1965" s="1">
        <f t="shared" si="637"/>
        <v>2</v>
      </c>
      <c r="B1965" s="1" t="str">
        <f t="shared" si="638"/>
        <v>編成</v>
      </c>
      <c r="C1965" t="s">
        <v>3785</v>
      </c>
      <c r="D1965" s="1" t="str">
        <f>VLOOKUP($C1965,クラス一覧!$A:$J,10,FALSE)</f>
        <v>CG</v>
      </c>
      <c r="E1965" s="1">
        <f>VLOOKUP($C1965,クラス一覧!$A:$J,8,FALSE)</f>
        <v>12</v>
      </c>
      <c r="F1965" s="1" t="str">
        <f>VLOOKUP($C1965,クラス一覧!$A:$J,9,FALSE)</f>
        <v>田中康</v>
      </c>
      <c r="G1965" s="1" t="str">
        <f>VLOOKUP($H1965,科目一覧!$A:$G,3,FALSE)</f>
        <v>英会話</v>
      </c>
      <c r="H1965" t="s">
        <v>2848</v>
      </c>
      <c r="I1965" s="1" t="str">
        <f>VLOOKUP($H1965,科目一覧!$A:$G,7,FALSE)</f>
        <v>納谷</v>
      </c>
      <c r="J1965" s="1" t="str">
        <f>VLOOKUP($I1965,教員一覧!$A:$D,2,FALSE)</f>
        <v>教務</v>
      </c>
      <c r="K1965" s="1" t="str">
        <f>VLOOKUP($I1965,教員一覧!$A:$D,3,FALSE)</f>
        <v>　</v>
      </c>
      <c r="L1965" s="1" t="str">
        <f>VLOOKUP($I1965,教員一覧!$A:$D,4,FALSE)</f>
        <v>スタッフ</v>
      </c>
      <c r="M1965" t="s">
        <v>3639</v>
      </c>
      <c r="N1965" t="s">
        <v>3789</v>
      </c>
      <c r="O1965" t="s">
        <v>3964</v>
      </c>
      <c r="P1965" t="s">
        <v>15</v>
      </c>
      <c r="Q1965">
        <v>3</v>
      </c>
      <c r="R1965">
        <v>1305</v>
      </c>
      <c r="S1965" s="1" t="str">
        <f>VLOOKUP($R1965,教室一覧!$A:$B,2,FALSE)</f>
        <v>普通教室</v>
      </c>
      <c r="T1965" s="1">
        <f>VLOOKUP($R1965,教室一覧!$A:$C,3,FALSE)</f>
        <v>36</v>
      </c>
      <c r="U1965" s="1" t="str">
        <f>VLOOKUP($R1965,教室一覧!$A:$D,4,FALSE)</f>
        <v>1号館</v>
      </c>
      <c r="V1965" s="1" t="str">
        <f>VLOOKUP($R1965,教室一覧!$A:$E,5,FALSE)</f>
        <v>3F</v>
      </c>
      <c r="W1965"/>
      <c r="X1965"/>
      <c r="Y1965" s="1" t="str">
        <f>VLOOKUP($O1965,教員一覧!$A:$D,2,FALSE)</f>
        <v>英会話</v>
      </c>
      <c r="Z1965" s="1" t="str">
        <f>VLOOKUP($O1965,教員一覧!$A:$D,3,FALSE)</f>
        <v>　</v>
      </c>
      <c r="AA1965" s="1" t="str">
        <f>VLOOKUP($O1965,教員一覧!$A:$D,4,FALSE)</f>
        <v>　</v>
      </c>
      <c r="AB1965" s="1" t="str">
        <f t="shared" si="639"/>
        <v/>
      </c>
      <c r="AC1965" s="14" t="s">
        <v>3639</v>
      </c>
      <c r="AD1965" s="14" t="s">
        <v>163</v>
      </c>
      <c r="AE1965" s="14" t="s">
        <v>3963</v>
      </c>
      <c r="AF1965" s="14" t="s">
        <v>15</v>
      </c>
      <c r="AG1965" s="14">
        <v>3</v>
      </c>
      <c r="AH1965" s="14">
        <v>1305</v>
      </c>
      <c r="AI1965" s="15" t="str">
        <f t="shared" si="640"/>
        <v/>
      </c>
      <c r="AJ1965" s="15" t="str">
        <f t="shared" si="641"/>
        <v/>
      </c>
      <c r="AK1965" s="15" t="str">
        <f t="shared" si="642"/>
        <v/>
      </c>
      <c r="AL1965" s="15" t="str">
        <f t="shared" si="643"/>
        <v/>
      </c>
      <c r="AM1965" s="15" t="str">
        <f t="shared" si="644"/>
        <v/>
      </c>
      <c r="AN1965" s="15" t="str">
        <f t="shared" si="645"/>
        <v/>
      </c>
      <c r="AO1965" s="15" t="str">
        <f t="shared" si="646"/>
        <v/>
      </c>
      <c r="AP1965" s="9" t="str">
        <f t="shared" si="647"/>
        <v>DG2A木3</v>
      </c>
      <c r="AQ1965" s="9">
        <f t="shared" si="648"/>
        <v>0.33333333333333331</v>
      </c>
      <c r="AR1965" s="11" t="str">
        <f t="shared" si="649"/>
        <v>山中木3</v>
      </c>
      <c r="AS1965" s="11">
        <f t="shared" si="655"/>
        <v>0.25</v>
      </c>
      <c r="AT1965">
        <v>3</v>
      </c>
      <c r="AU1965" s="12">
        <f t="shared" si="650"/>
        <v>4</v>
      </c>
      <c r="AV1965" s="13" t="str">
        <f t="shared" si="651"/>
        <v>1305木3</v>
      </c>
      <c r="AW1965" s="13">
        <f t="shared" si="652"/>
        <v>0.25</v>
      </c>
      <c r="AX1965" s="18" t="str">
        <f t="shared" si="653"/>
        <v>DG2AIDCG2A木31305</v>
      </c>
      <c r="AY1965" s="18">
        <f t="shared" si="654"/>
        <v>4</v>
      </c>
      <c r="AZ1965"/>
    </row>
    <row r="1966" spans="1:52" x14ac:dyDescent="0.15">
      <c r="A1966" s="1">
        <f t="shared" si="637"/>
        <v>2</v>
      </c>
      <c r="B1966" s="1" t="str">
        <f t="shared" si="638"/>
        <v>編成</v>
      </c>
      <c r="C1966" t="s">
        <v>3785</v>
      </c>
      <c r="D1966" s="1" t="str">
        <f>VLOOKUP($C1966,クラス一覧!$A:$J,10,FALSE)</f>
        <v>CG</v>
      </c>
      <c r="E1966" s="1">
        <f>VLOOKUP($C1966,クラス一覧!$A:$J,8,FALSE)</f>
        <v>12</v>
      </c>
      <c r="F1966" s="1" t="str">
        <f>VLOOKUP($C1966,クラス一覧!$A:$J,9,FALSE)</f>
        <v>田中康</v>
      </c>
      <c r="G1966" s="1" t="str">
        <f>VLOOKUP($H1966,科目一覧!$A:$G,3,FALSE)</f>
        <v>英会話</v>
      </c>
      <c r="H1966" t="s">
        <v>2847</v>
      </c>
      <c r="I1966" s="1" t="str">
        <f>VLOOKUP($H1966,科目一覧!$A:$G,7,FALSE)</f>
        <v>納谷</v>
      </c>
      <c r="J1966" s="1" t="str">
        <f>VLOOKUP($I1966,教員一覧!$A:$D,2,FALSE)</f>
        <v>教務</v>
      </c>
      <c r="K1966" s="1" t="str">
        <f>VLOOKUP($I1966,教員一覧!$A:$D,3,FALSE)</f>
        <v>　</v>
      </c>
      <c r="L1966" s="1" t="str">
        <f>VLOOKUP($I1966,教員一覧!$A:$D,4,FALSE)</f>
        <v>スタッフ</v>
      </c>
      <c r="M1966" t="s">
        <v>3643</v>
      </c>
      <c r="N1966" t="s">
        <v>3789</v>
      </c>
      <c r="O1966" t="s">
        <v>3967</v>
      </c>
      <c r="P1966" t="s">
        <v>15</v>
      </c>
      <c r="Q1966">
        <v>3</v>
      </c>
      <c r="R1966">
        <v>1308</v>
      </c>
      <c r="S1966" s="1" t="str">
        <f>VLOOKUP($R1966,教室一覧!$A:$B,2,FALSE)</f>
        <v>普通教室</v>
      </c>
      <c r="T1966" s="1">
        <f>VLOOKUP($R1966,教室一覧!$A:$C,3,FALSE)</f>
        <v>36</v>
      </c>
      <c r="U1966" s="1" t="str">
        <f>VLOOKUP($R1966,教室一覧!$A:$D,4,FALSE)</f>
        <v>1号館</v>
      </c>
      <c r="V1966" s="1" t="str">
        <f>VLOOKUP($R1966,教室一覧!$A:$E,5,FALSE)</f>
        <v>3F</v>
      </c>
      <c r="W1966"/>
      <c r="X1966"/>
      <c r="Y1966" s="1" t="str">
        <f>VLOOKUP($O1966,教員一覧!$A:$D,2,FALSE)</f>
        <v>英会話</v>
      </c>
      <c r="Z1966" s="1" t="str">
        <f>VLOOKUP($O1966,教員一覧!$A:$D,3,FALSE)</f>
        <v>　</v>
      </c>
      <c r="AA1966" s="1" t="str">
        <f>VLOOKUP($O1966,教員一覧!$A:$D,4,FALSE)</f>
        <v>　</v>
      </c>
      <c r="AB1966" s="1" t="str">
        <f t="shared" si="639"/>
        <v/>
      </c>
      <c r="AC1966" s="14" t="s">
        <v>3643</v>
      </c>
      <c r="AD1966" s="14" t="s">
        <v>163</v>
      </c>
      <c r="AE1966" s="14" t="s">
        <v>95</v>
      </c>
      <c r="AF1966" s="14" t="s">
        <v>15</v>
      </c>
      <c r="AG1966" s="14">
        <v>3</v>
      </c>
      <c r="AH1966" s="14">
        <v>1308</v>
      </c>
      <c r="AI1966" s="15" t="str">
        <f t="shared" si="640"/>
        <v/>
      </c>
      <c r="AJ1966" s="15" t="str">
        <f t="shared" si="641"/>
        <v/>
      </c>
      <c r="AK1966" s="15" t="str">
        <f t="shared" si="642"/>
        <v/>
      </c>
      <c r="AL1966" s="15" t="str">
        <f t="shared" si="643"/>
        <v/>
      </c>
      <c r="AM1966" s="15" t="str">
        <f t="shared" si="644"/>
        <v/>
      </c>
      <c r="AN1966" s="15" t="str">
        <f t="shared" si="645"/>
        <v/>
      </c>
      <c r="AO1966" s="15" t="str">
        <f t="shared" si="646"/>
        <v/>
      </c>
      <c r="AP1966" s="9" t="str">
        <f t="shared" si="647"/>
        <v>DG2A木3</v>
      </c>
      <c r="AQ1966" s="9">
        <f t="shared" si="648"/>
        <v>0.33333333333333331</v>
      </c>
      <c r="AR1966" s="11" t="str">
        <f t="shared" si="649"/>
        <v>松田木3</v>
      </c>
      <c r="AS1966" s="11">
        <f t="shared" si="655"/>
        <v>0.25</v>
      </c>
      <c r="AT1966">
        <v>3</v>
      </c>
      <c r="AU1966" s="12">
        <f t="shared" si="650"/>
        <v>4</v>
      </c>
      <c r="AV1966" s="13" t="str">
        <f t="shared" si="651"/>
        <v>1308木3</v>
      </c>
      <c r="AW1966" s="13">
        <f t="shared" si="652"/>
        <v>0.25</v>
      </c>
      <c r="AX1966" s="18" t="str">
        <f t="shared" si="653"/>
        <v>DG2ANCCG2A木31308</v>
      </c>
      <c r="AY1966" s="18">
        <f t="shared" si="654"/>
        <v>4</v>
      </c>
      <c r="AZ1966"/>
    </row>
    <row r="1967" spans="1:52" x14ac:dyDescent="0.15">
      <c r="A1967" s="1">
        <f t="shared" si="637"/>
        <v>2</v>
      </c>
      <c r="B1967" s="1" t="str">
        <f t="shared" si="638"/>
        <v>編成</v>
      </c>
      <c r="C1967" t="s">
        <v>3785</v>
      </c>
      <c r="D1967" s="1" t="str">
        <f>VLOOKUP($C1967,クラス一覧!$A:$J,10,FALSE)</f>
        <v>CG</v>
      </c>
      <c r="E1967" s="1">
        <f>VLOOKUP($C1967,クラス一覧!$A:$J,8,FALSE)</f>
        <v>12</v>
      </c>
      <c r="F1967" s="1" t="str">
        <f>VLOOKUP($C1967,クラス一覧!$A:$J,9,FALSE)</f>
        <v>田中康</v>
      </c>
      <c r="G1967" s="1" t="str">
        <f>VLOOKUP($H1967,科目一覧!$A:$G,3,FALSE)</f>
        <v>英会話</v>
      </c>
      <c r="H1967" t="s">
        <v>2847</v>
      </c>
      <c r="I1967" s="1" t="str">
        <f>VLOOKUP($H1967,科目一覧!$A:$G,7,FALSE)</f>
        <v>納谷</v>
      </c>
      <c r="J1967" s="1" t="str">
        <f>VLOOKUP($I1967,教員一覧!$A:$D,2,FALSE)</f>
        <v>教務</v>
      </c>
      <c r="K1967" s="1" t="str">
        <f>VLOOKUP($I1967,教員一覧!$A:$D,3,FALSE)</f>
        <v>　</v>
      </c>
      <c r="L1967" s="1" t="str">
        <f>VLOOKUP($I1967,教員一覧!$A:$D,4,FALSE)</f>
        <v>スタッフ</v>
      </c>
      <c r="M1967" t="s">
        <v>3644</v>
      </c>
      <c r="N1967" t="s">
        <v>3789</v>
      </c>
      <c r="O1967" t="s">
        <v>3645</v>
      </c>
      <c r="P1967" t="s">
        <v>15</v>
      </c>
      <c r="Q1967">
        <v>3</v>
      </c>
      <c r="R1967">
        <v>1307</v>
      </c>
      <c r="S1967" s="1" t="str">
        <f>VLOOKUP($R1967,教室一覧!$A:$B,2,FALSE)</f>
        <v>普通教室</v>
      </c>
      <c r="T1967" s="1">
        <f>VLOOKUP($R1967,教室一覧!$A:$C,3,FALSE)</f>
        <v>36</v>
      </c>
      <c r="U1967" s="1" t="str">
        <f>VLOOKUP($R1967,教室一覧!$A:$D,4,FALSE)</f>
        <v>1号館</v>
      </c>
      <c r="V1967" s="1" t="str">
        <f>VLOOKUP($R1967,教室一覧!$A:$E,5,FALSE)</f>
        <v>3F</v>
      </c>
      <c r="W1967"/>
      <c r="X1967"/>
      <c r="Y1967" s="1" t="str">
        <f>VLOOKUP($O1967,教員一覧!$A:$D,2,FALSE)</f>
        <v>英会話</v>
      </c>
      <c r="Z1967" s="1" t="str">
        <f>VLOOKUP($O1967,教員一覧!$A:$D,3,FALSE)</f>
        <v>　</v>
      </c>
      <c r="AA1967" s="1" t="str">
        <f>VLOOKUP($O1967,教員一覧!$A:$D,4,FALSE)</f>
        <v>　</v>
      </c>
      <c r="AB1967" s="1" t="str">
        <f t="shared" si="639"/>
        <v/>
      </c>
      <c r="AC1967" s="14" t="s">
        <v>3644</v>
      </c>
      <c r="AD1967" s="14" t="s">
        <v>163</v>
      </c>
      <c r="AE1967" s="14" t="s">
        <v>3645</v>
      </c>
      <c r="AF1967" s="14" t="s">
        <v>15</v>
      </c>
      <c r="AG1967" s="14">
        <v>3</v>
      </c>
      <c r="AH1967" s="14">
        <v>1307</v>
      </c>
      <c r="AI1967" s="15" t="str">
        <f t="shared" si="640"/>
        <v/>
      </c>
      <c r="AJ1967" s="15" t="str">
        <f t="shared" si="641"/>
        <v/>
      </c>
      <c r="AK1967" s="15" t="str">
        <f t="shared" si="642"/>
        <v/>
      </c>
      <c r="AL1967" s="15" t="str">
        <f t="shared" si="643"/>
        <v/>
      </c>
      <c r="AM1967" s="15" t="str">
        <f t="shared" si="644"/>
        <v/>
      </c>
      <c r="AN1967" s="15" t="str">
        <f t="shared" si="645"/>
        <v/>
      </c>
      <c r="AO1967" s="15" t="str">
        <f t="shared" si="646"/>
        <v/>
      </c>
      <c r="AP1967" s="9" t="str">
        <f t="shared" si="647"/>
        <v>DG2A木3</v>
      </c>
      <c r="AQ1967" s="9">
        <f t="shared" si="648"/>
        <v>0.33333333333333331</v>
      </c>
      <c r="AR1967" s="11" t="str">
        <f t="shared" si="649"/>
        <v>高橋木3</v>
      </c>
      <c r="AS1967" s="11">
        <f t="shared" ref="AS1967:AS1976" si="656">1/COUNTIF($AR:$AR,$AR1967)</f>
        <v>0.25</v>
      </c>
      <c r="AT1967">
        <v>3</v>
      </c>
      <c r="AU1967" s="12">
        <f t="shared" si="650"/>
        <v>4</v>
      </c>
      <c r="AV1967" s="13" t="str">
        <f t="shared" si="651"/>
        <v>1307木3</v>
      </c>
      <c r="AW1967" s="13">
        <f t="shared" si="652"/>
        <v>0.25</v>
      </c>
      <c r="AX1967" s="18" t="str">
        <f t="shared" si="653"/>
        <v>DG2ANCCG2B木31307</v>
      </c>
      <c r="AY1967" s="18">
        <f t="shared" si="654"/>
        <v>4</v>
      </c>
      <c r="AZ1967"/>
    </row>
    <row r="1968" spans="1:52" x14ac:dyDescent="0.15">
      <c r="A1968" s="1">
        <f t="shared" si="637"/>
        <v>2</v>
      </c>
      <c r="B1968" s="1" t="str">
        <f t="shared" si="638"/>
        <v>編成</v>
      </c>
      <c r="C1968" t="s">
        <v>3786</v>
      </c>
      <c r="D1968" s="1" t="str">
        <f>VLOOKUP($C1968,クラス一覧!$A:$J,10,FALSE)</f>
        <v>CG</v>
      </c>
      <c r="E1968" s="1">
        <f>VLOOKUP($C1968,クラス一覧!$A:$J,8,FALSE)</f>
        <v>12</v>
      </c>
      <c r="F1968" s="1" t="str">
        <f>VLOOKUP($C1968,クラス一覧!$A:$J,9,FALSE)</f>
        <v>田中康</v>
      </c>
      <c r="G1968" s="1" t="str">
        <f>VLOOKUP($H1968,科目一覧!$A:$G,3,FALSE)</f>
        <v>英会話</v>
      </c>
      <c r="H1968" t="s">
        <v>2848</v>
      </c>
      <c r="I1968" s="1" t="str">
        <f>VLOOKUP($H1968,科目一覧!$A:$G,7,FALSE)</f>
        <v>納谷</v>
      </c>
      <c r="J1968" s="1" t="str">
        <f>VLOOKUP($I1968,教員一覧!$A:$D,2,FALSE)</f>
        <v>教務</v>
      </c>
      <c r="K1968" s="1" t="str">
        <f>VLOOKUP($I1968,教員一覧!$A:$D,3,FALSE)</f>
        <v>　</v>
      </c>
      <c r="L1968" s="1" t="str">
        <f>VLOOKUP($I1968,教員一覧!$A:$D,4,FALSE)</f>
        <v>スタッフ</v>
      </c>
      <c r="M1968" t="s">
        <v>3639</v>
      </c>
      <c r="N1968" t="s">
        <v>3789</v>
      </c>
      <c r="O1968" t="s">
        <v>3964</v>
      </c>
      <c r="P1968" t="s">
        <v>15</v>
      </c>
      <c r="Q1968">
        <v>3</v>
      </c>
      <c r="R1968">
        <v>1305</v>
      </c>
      <c r="S1968" s="1" t="str">
        <f>VLOOKUP($R1968,教室一覧!$A:$B,2,FALSE)</f>
        <v>普通教室</v>
      </c>
      <c r="T1968" s="1">
        <f>VLOOKUP($R1968,教室一覧!$A:$C,3,FALSE)</f>
        <v>36</v>
      </c>
      <c r="U1968" s="1" t="str">
        <f>VLOOKUP($R1968,教室一覧!$A:$D,4,FALSE)</f>
        <v>1号館</v>
      </c>
      <c r="V1968" s="1" t="str">
        <f>VLOOKUP($R1968,教室一覧!$A:$E,5,FALSE)</f>
        <v>3F</v>
      </c>
      <c r="W1968"/>
      <c r="X1968"/>
      <c r="Y1968" s="1" t="str">
        <f>VLOOKUP($O1968,教員一覧!$A:$D,2,FALSE)</f>
        <v>英会話</v>
      </c>
      <c r="Z1968" s="1" t="str">
        <f>VLOOKUP($O1968,教員一覧!$A:$D,3,FALSE)</f>
        <v>　</v>
      </c>
      <c r="AA1968" s="1" t="str">
        <f>VLOOKUP($O1968,教員一覧!$A:$D,4,FALSE)</f>
        <v>　</v>
      </c>
      <c r="AB1968" s="1" t="str">
        <f t="shared" si="639"/>
        <v/>
      </c>
      <c r="AC1968" s="14" t="s">
        <v>3639</v>
      </c>
      <c r="AD1968" s="14" t="s">
        <v>163</v>
      </c>
      <c r="AE1968" s="14" t="s">
        <v>3963</v>
      </c>
      <c r="AF1968" s="14" t="s">
        <v>15</v>
      </c>
      <c r="AG1968" s="14">
        <v>3</v>
      </c>
      <c r="AH1968" s="14">
        <v>1305</v>
      </c>
      <c r="AI1968" s="15" t="str">
        <f t="shared" si="640"/>
        <v/>
      </c>
      <c r="AJ1968" s="15" t="str">
        <f t="shared" si="641"/>
        <v/>
      </c>
      <c r="AK1968" s="15" t="str">
        <f t="shared" si="642"/>
        <v/>
      </c>
      <c r="AL1968" s="15" t="str">
        <f t="shared" si="643"/>
        <v/>
      </c>
      <c r="AM1968" s="15" t="str">
        <f t="shared" si="644"/>
        <v/>
      </c>
      <c r="AN1968" s="15" t="str">
        <f t="shared" si="645"/>
        <v/>
      </c>
      <c r="AO1968" s="15" t="str">
        <f t="shared" si="646"/>
        <v/>
      </c>
      <c r="AP1968" s="9" t="str">
        <f t="shared" si="647"/>
        <v>GC2A木3</v>
      </c>
      <c r="AQ1968" s="9">
        <f t="shared" si="648"/>
        <v>0.33333333333333331</v>
      </c>
      <c r="AR1968" s="11" t="str">
        <f t="shared" si="649"/>
        <v>山中木3</v>
      </c>
      <c r="AS1968" s="11">
        <f t="shared" si="656"/>
        <v>0.25</v>
      </c>
      <c r="AT1968">
        <v>3</v>
      </c>
      <c r="AU1968" s="12">
        <f t="shared" si="650"/>
        <v>4</v>
      </c>
      <c r="AV1968" s="13" t="str">
        <f t="shared" si="651"/>
        <v>1305木3</v>
      </c>
      <c r="AW1968" s="13">
        <f t="shared" si="652"/>
        <v>0.25</v>
      </c>
      <c r="AX1968" s="18" t="str">
        <f t="shared" si="653"/>
        <v>GC2AIDCG2A木31305</v>
      </c>
      <c r="AY1968" s="18">
        <f t="shared" si="654"/>
        <v>4</v>
      </c>
      <c r="AZ1968"/>
    </row>
    <row r="1969" spans="1:52" x14ac:dyDescent="0.15">
      <c r="A1969" s="1">
        <f t="shared" si="637"/>
        <v>2</v>
      </c>
      <c r="B1969" s="1" t="str">
        <f t="shared" si="638"/>
        <v>編成</v>
      </c>
      <c r="C1969" t="s">
        <v>3786</v>
      </c>
      <c r="D1969" s="1" t="str">
        <f>VLOOKUP($C1969,クラス一覧!$A:$J,10,FALSE)</f>
        <v>CG</v>
      </c>
      <c r="E1969" s="1">
        <f>VLOOKUP($C1969,クラス一覧!$A:$J,8,FALSE)</f>
        <v>12</v>
      </c>
      <c r="F1969" s="1" t="str">
        <f>VLOOKUP($C1969,クラス一覧!$A:$J,9,FALSE)</f>
        <v>田中康</v>
      </c>
      <c r="G1969" s="1" t="str">
        <f>VLOOKUP($H1969,科目一覧!$A:$G,3,FALSE)</f>
        <v>英会話</v>
      </c>
      <c r="H1969" t="s">
        <v>2847</v>
      </c>
      <c r="I1969" s="1" t="str">
        <f>VLOOKUP($H1969,科目一覧!$A:$G,7,FALSE)</f>
        <v>納谷</v>
      </c>
      <c r="J1969" s="1" t="str">
        <f>VLOOKUP($I1969,教員一覧!$A:$D,2,FALSE)</f>
        <v>教務</v>
      </c>
      <c r="K1969" s="1" t="str">
        <f>VLOOKUP($I1969,教員一覧!$A:$D,3,FALSE)</f>
        <v>　</v>
      </c>
      <c r="L1969" s="1" t="str">
        <f>VLOOKUP($I1969,教員一覧!$A:$D,4,FALSE)</f>
        <v>スタッフ</v>
      </c>
      <c r="M1969" t="s">
        <v>3643</v>
      </c>
      <c r="N1969" t="s">
        <v>3789</v>
      </c>
      <c r="O1969" t="s">
        <v>3967</v>
      </c>
      <c r="P1969" t="s">
        <v>15</v>
      </c>
      <c r="Q1969">
        <v>3</v>
      </c>
      <c r="R1969">
        <v>1308</v>
      </c>
      <c r="S1969" s="1" t="str">
        <f>VLOOKUP($R1969,教室一覧!$A:$B,2,FALSE)</f>
        <v>普通教室</v>
      </c>
      <c r="T1969" s="1">
        <f>VLOOKUP($R1969,教室一覧!$A:$C,3,FALSE)</f>
        <v>36</v>
      </c>
      <c r="U1969" s="1" t="str">
        <f>VLOOKUP($R1969,教室一覧!$A:$D,4,FALSE)</f>
        <v>1号館</v>
      </c>
      <c r="V1969" s="1" t="str">
        <f>VLOOKUP($R1969,教室一覧!$A:$E,5,FALSE)</f>
        <v>3F</v>
      </c>
      <c r="W1969"/>
      <c r="X1969"/>
      <c r="Y1969" s="1" t="str">
        <f>VLOOKUP($O1969,教員一覧!$A:$D,2,FALSE)</f>
        <v>英会話</v>
      </c>
      <c r="Z1969" s="1" t="str">
        <f>VLOOKUP($O1969,教員一覧!$A:$D,3,FALSE)</f>
        <v>　</v>
      </c>
      <c r="AA1969" s="1" t="str">
        <f>VLOOKUP($O1969,教員一覧!$A:$D,4,FALSE)</f>
        <v>　</v>
      </c>
      <c r="AB1969" s="1" t="str">
        <f t="shared" si="639"/>
        <v/>
      </c>
      <c r="AC1969" s="14" t="s">
        <v>3643</v>
      </c>
      <c r="AD1969" s="14" t="s">
        <v>163</v>
      </c>
      <c r="AE1969" s="14" t="s">
        <v>95</v>
      </c>
      <c r="AF1969" s="14" t="s">
        <v>15</v>
      </c>
      <c r="AG1969" s="14">
        <v>3</v>
      </c>
      <c r="AH1969" s="14">
        <v>1308</v>
      </c>
      <c r="AI1969" s="15" t="str">
        <f t="shared" si="640"/>
        <v/>
      </c>
      <c r="AJ1969" s="15" t="str">
        <f t="shared" si="641"/>
        <v/>
      </c>
      <c r="AK1969" s="15" t="str">
        <f t="shared" si="642"/>
        <v/>
      </c>
      <c r="AL1969" s="15" t="str">
        <f t="shared" si="643"/>
        <v/>
      </c>
      <c r="AM1969" s="15" t="str">
        <f t="shared" si="644"/>
        <v/>
      </c>
      <c r="AN1969" s="15" t="str">
        <f t="shared" si="645"/>
        <v/>
      </c>
      <c r="AO1969" s="15" t="str">
        <f t="shared" si="646"/>
        <v/>
      </c>
      <c r="AP1969" s="9" t="str">
        <f t="shared" si="647"/>
        <v>GC2A木3</v>
      </c>
      <c r="AQ1969" s="9">
        <f t="shared" si="648"/>
        <v>0.33333333333333331</v>
      </c>
      <c r="AR1969" s="11" t="str">
        <f t="shared" si="649"/>
        <v>松田木3</v>
      </c>
      <c r="AS1969" s="11">
        <f t="shared" si="656"/>
        <v>0.25</v>
      </c>
      <c r="AT1969">
        <v>3</v>
      </c>
      <c r="AU1969" s="12">
        <f t="shared" si="650"/>
        <v>4</v>
      </c>
      <c r="AV1969" s="13" t="str">
        <f t="shared" si="651"/>
        <v>1308木3</v>
      </c>
      <c r="AW1969" s="13">
        <f t="shared" si="652"/>
        <v>0.25</v>
      </c>
      <c r="AX1969" s="18" t="str">
        <f t="shared" si="653"/>
        <v>GC2ANCCG2A木31308</v>
      </c>
      <c r="AY1969" s="18">
        <f t="shared" si="654"/>
        <v>4</v>
      </c>
      <c r="AZ1969"/>
    </row>
    <row r="1970" spans="1:52" x14ac:dyDescent="0.15">
      <c r="A1970" s="1">
        <f t="shared" si="637"/>
        <v>2</v>
      </c>
      <c r="B1970" s="1" t="str">
        <f t="shared" si="638"/>
        <v>編成</v>
      </c>
      <c r="C1970" t="s">
        <v>3786</v>
      </c>
      <c r="D1970" s="1" t="str">
        <f>VLOOKUP($C1970,クラス一覧!$A:$J,10,FALSE)</f>
        <v>CG</v>
      </c>
      <c r="E1970" s="1">
        <f>VLOOKUP($C1970,クラス一覧!$A:$J,8,FALSE)</f>
        <v>12</v>
      </c>
      <c r="F1970" s="1" t="str">
        <f>VLOOKUP($C1970,クラス一覧!$A:$J,9,FALSE)</f>
        <v>田中康</v>
      </c>
      <c r="G1970" s="1" t="str">
        <f>VLOOKUP($H1970,科目一覧!$A:$G,3,FALSE)</f>
        <v>英会話</v>
      </c>
      <c r="H1970" t="s">
        <v>2847</v>
      </c>
      <c r="I1970" s="1" t="str">
        <f>VLOOKUP($H1970,科目一覧!$A:$G,7,FALSE)</f>
        <v>納谷</v>
      </c>
      <c r="J1970" s="1" t="str">
        <f>VLOOKUP($I1970,教員一覧!$A:$D,2,FALSE)</f>
        <v>教務</v>
      </c>
      <c r="K1970" s="1" t="str">
        <f>VLOOKUP($I1970,教員一覧!$A:$D,3,FALSE)</f>
        <v>　</v>
      </c>
      <c r="L1970" s="1" t="str">
        <f>VLOOKUP($I1970,教員一覧!$A:$D,4,FALSE)</f>
        <v>スタッフ</v>
      </c>
      <c r="M1970" t="s">
        <v>3644</v>
      </c>
      <c r="N1970" t="s">
        <v>3789</v>
      </c>
      <c r="O1970" t="s">
        <v>3645</v>
      </c>
      <c r="P1970" t="s">
        <v>15</v>
      </c>
      <c r="Q1970">
        <v>3</v>
      </c>
      <c r="R1970">
        <v>1307</v>
      </c>
      <c r="S1970" s="1" t="str">
        <f>VLOOKUP($R1970,教室一覧!$A:$B,2,FALSE)</f>
        <v>普通教室</v>
      </c>
      <c r="T1970" s="1">
        <f>VLOOKUP($R1970,教室一覧!$A:$C,3,FALSE)</f>
        <v>36</v>
      </c>
      <c r="U1970" s="1" t="str">
        <f>VLOOKUP($R1970,教室一覧!$A:$D,4,FALSE)</f>
        <v>1号館</v>
      </c>
      <c r="V1970" s="1" t="str">
        <f>VLOOKUP($R1970,教室一覧!$A:$E,5,FALSE)</f>
        <v>3F</v>
      </c>
      <c r="W1970"/>
      <c r="X1970"/>
      <c r="Y1970" s="1" t="str">
        <f>VLOOKUP($O1970,教員一覧!$A:$D,2,FALSE)</f>
        <v>英会話</v>
      </c>
      <c r="Z1970" s="1" t="str">
        <f>VLOOKUP($O1970,教員一覧!$A:$D,3,FALSE)</f>
        <v>　</v>
      </c>
      <c r="AA1970" s="1" t="str">
        <f>VLOOKUP($O1970,教員一覧!$A:$D,4,FALSE)</f>
        <v>　</v>
      </c>
      <c r="AB1970" s="1" t="str">
        <f t="shared" si="639"/>
        <v/>
      </c>
      <c r="AC1970" s="14" t="s">
        <v>3644</v>
      </c>
      <c r="AD1970" s="14" t="s">
        <v>163</v>
      </c>
      <c r="AE1970" s="14" t="s">
        <v>3645</v>
      </c>
      <c r="AF1970" s="14" t="s">
        <v>15</v>
      </c>
      <c r="AG1970" s="14">
        <v>3</v>
      </c>
      <c r="AH1970" s="14">
        <v>1307</v>
      </c>
      <c r="AI1970" s="15" t="str">
        <f t="shared" si="640"/>
        <v/>
      </c>
      <c r="AJ1970" s="15" t="str">
        <f t="shared" si="641"/>
        <v/>
      </c>
      <c r="AK1970" s="15" t="str">
        <f t="shared" si="642"/>
        <v/>
      </c>
      <c r="AL1970" s="15" t="str">
        <f t="shared" si="643"/>
        <v/>
      </c>
      <c r="AM1970" s="15" t="str">
        <f t="shared" si="644"/>
        <v/>
      </c>
      <c r="AN1970" s="15" t="str">
        <f t="shared" si="645"/>
        <v/>
      </c>
      <c r="AO1970" s="15" t="str">
        <f t="shared" si="646"/>
        <v/>
      </c>
      <c r="AP1970" s="9" t="str">
        <f t="shared" si="647"/>
        <v>GC2A木3</v>
      </c>
      <c r="AQ1970" s="9">
        <f t="shared" si="648"/>
        <v>0.33333333333333331</v>
      </c>
      <c r="AR1970" s="11" t="str">
        <f t="shared" si="649"/>
        <v>高橋木3</v>
      </c>
      <c r="AS1970" s="11">
        <f t="shared" si="656"/>
        <v>0.25</v>
      </c>
      <c r="AT1970">
        <v>3</v>
      </c>
      <c r="AU1970" s="12">
        <f t="shared" si="650"/>
        <v>4</v>
      </c>
      <c r="AV1970" s="13" t="str">
        <f t="shared" si="651"/>
        <v>1307木3</v>
      </c>
      <c r="AW1970" s="13">
        <f t="shared" si="652"/>
        <v>0.25</v>
      </c>
      <c r="AX1970" s="18" t="str">
        <f t="shared" si="653"/>
        <v>GC2ANCCG2B木31307</v>
      </c>
      <c r="AY1970" s="18">
        <f t="shared" si="654"/>
        <v>4</v>
      </c>
      <c r="AZ1970"/>
    </row>
    <row r="1971" spans="1:52" x14ac:dyDescent="0.15">
      <c r="A1971" s="1">
        <f t="shared" si="637"/>
        <v>2</v>
      </c>
      <c r="B1971" s="1" t="str">
        <f t="shared" si="638"/>
        <v>編成</v>
      </c>
      <c r="C1971" t="s">
        <v>3787</v>
      </c>
      <c r="D1971" s="1" t="str">
        <f>VLOOKUP($C1971,クラス一覧!$A:$J,10,FALSE)</f>
        <v>ゲーム</v>
      </c>
      <c r="E1971" s="1">
        <f>VLOOKUP($C1971,クラス一覧!$A:$J,8,FALSE)</f>
        <v>23</v>
      </c>
      <c r="F1971" s="1" t="str">
        <f>VLOOKUP($C1971,クラス一覧!$A:$J,9,FALSE)</f>
        <v>福島</v>
      </c>
      <c r="G1971" s="1" t="str">
        <f>VLOOKUP($H1971,科目一覧!$A:$G,3,FALSE)</f>
        <v>英会話</v>
      </c>
      <c r="H1971" t="s">
        <v>2848</v>
      </c>
      <c r="I1971" s="1" t="str">
        <f>VLOOKUP($H1971,科目一覧!$A:$G,7,FALSE)</f>
        <v>納谷</v>
      </c>
      <c r="J1971" s="1" t="str">
        <f>VLOOKUP($I1971,教員一覧!$A:$D,2,FALSE)</f>
        <v>教務</v>
      </c>
      <c r="K1971" s="1" t="str">
        <f>VLOOKUP($I1971,教員一覧!$A:$D,3,FALSE)</f>
        <v>　</v>
      </c>
      <c r="L1971" s="1" t="str">
        <f>VLOOKUP($I1971,教員一覧!$A:$D,4,FALSE)</f>
        <v>スタッフ</v>
      </c>
      <c r="M1971" t="s">
        <v>3639</v>
      </c>
      <c r="N1971" t="s">
        <v>3789</v>
      </c>
      <c r="O1971" t="s">
        <v>3964</v>
      </c>
      <c r="P1971" t="s">
        <v>15</v>
      </c>
      <c r="Q1971">
        <v>3</v>
      </c>
      <c r="R1971">
        <v>1305</v>
      </c>
      <c r="S1971" s="1" t="str">
        <f>VLOOKUP($R1971,教室一覧!$A:$B,2,FALSE)</f>
        <v>普通教室</v>
      </c>
      <c r="T1971" s="1">
        <f>VLOOKUP($R1971,教室一覧!$A:$C,3,FALSE)</f>
        <v>36</v>
      </c>
      <c r="U1971" s="1" t="str">
        <f>VLOOKUP($R1971,教室一覧!$A:$D,4,FALSE)</f>
        <v>1号館</v>
      </c>
      <c r="V1971" s="1" t="str">
        <f>VLOOKUP($R1971,教室一覧!$A:$E,5,FALSE)</f>
        <v>3F</v>
      </c>
      <c r="W1971"/>
      <c r="X1971"/>
      <c r="Y1971" s="1" t="str">
        <f>VLOOKUP($O1971,教員一覧!$A:$D,2,FALSE)</f>
        <v>英会話</v>
      </c>
      <c r="Z1971" s="1" t="str">
        <f>VLOOKUP($O1971,教員一覧!$A:$D,3,FALSE)</f>
        <v>　</v>
      </c>
      <c r="AA1971" s="1" t="str">
        <f>VLOOKUP($O1971,教員一覧!$A:$D,4,FALSE)</f>
        <v>　</v>
      </c>
      <c r="AB1971" s="1" t="str">
        <f t="shared" si="639"/>
        <v/>
      </c>
      <c r="AC1971" s="14" t="s">
        <v>3639</v>
      </c>
      <c r="AD1971" s="14" t="s">
        <v>163</v>
      </c>
      <c r="AE1971" s="14" t="s">
        <v>3963</v>
      </c>
      <c r="AF1971" s="14" t="s">
        <v>15</v>
      </c>
      <c r="AG1971" s="14">
        <v>3</v>
      </c>
      <c r="AH1971" s="14">
        <v>1305</v>
      </c>
      <c r="AI1971" s="15" t="str">
        <f t="shared" si="640"/>
        <v/>
      </c>
      <c r="AJ1971" s="15" t="str">
        <f t="shared" si="641"/>
        <v/>
      </c>
      <c r="AK1971" s="15" t="str">
        <f t="shared" si="642"/>
        <v/>
      </c>
      <c r="AL1971" s="15" t="str">
        <f t="shared" si="643"/>
        <v/>
      </c>
      <c r="AM1971" s="15" t="str">
        <f t="shared" si="644"/>
        <v/>
      </c>
      <c r="AN1971" s="15" t="str">
        <f t="shared" si="645"/>
        <v/>
      </c>
      <c r="AO1971" s="15" t="str">
        <f t="shared" si="646"/>
        <v/>
      </c>
      <c r="AP1971" s="9" t="str">
        <f t="shared" si="647"/>
        <v>GI2A木3</v>
      </c>
      <c r="AQ1971" s="9">
        <f t="shared" si="648"/>
        <v>0.33333333333333331</v>
      </c>
      <c r="AR1971" s="11" t="str">
        <f t="shared" si="649"/>
        <v>山中木3</v>
      </c>
      <c r="AS1971" s="11">
        <f t="shared" si="656"/>
        <v>0.25</v>
      </c>
      <c r="AT1971">
        <v>3</v>
      </c>
      <c r="AU1971" s="12">
        <f t="shared" si="650"/>
        <v>7.666666666666667</v>
      </c>
      <c r="AV1971" s="13" t="str">
        <f t="shared" si="651"/>
        <v>1305木3</v>
      </c>
      <c r="AW1971" s="13">
        <f t="shared" si="652"/>
        <v>0.25</v>
      </c>
      <c r="AX1971" s="18" t="str">
        <f t="shared" si="653"/>
        <v>GI2AIDCG2A木31305</v>
      </c>
      <c r="AY1971" s="18">
        <f t="shared" si="654"/>
        <v>7.666666666666667</v>
      </c>
      <c r="AZ1971"/>
    </row>
    <row r="1972" spans="1:52" x14ac:dyDescent="0.15">
      <c r="A1972" s="1">
        <f t="shared" si="637"/>
        <v>2</v>
      </c>
      <c r="B1972" s="1" t="str">
        <f t="shared" si="638"/>
        <v>編成</v>
      </c>
      <c r="C1972" t="s">
        <v>3787</v>
      </c>
      <c r="D1972" s="1" t="str">
        <f>VLOOKUP($C1972,クラス一覧!$A:$J,10,FALSE)</f>
        <v>ゲーム</v>
      </c>
      <c r="E1972" s="1">
        <f>VLOOKUP($C1972,クラス一覧!$A:$J,8,FALSE)</f>
        <v>23</v>
      </c>
      <c r="F1972" s="1" t="str">
        <f>VLOOKUP($C1972,クラス一覧!$A:$J,9,FALSE)</f>
        <v>福島</v>
      </c>
      <c r="G1972" s="1" t="str">
        <f>VLOOKUP($H1972,科目一覧!$A:$G,3,FALSE)</f>
        <v>英会話</v>
      </c>
      <c r="H1972" t="s">
        <v>2847</v>
      </c>
      <c r="I1972" s="1" t="str">
        <f>VLOOKUP($H1972,科目一覧!$A:$G,7,FALSE)</f>
        <v>納谷</v>
      </c>
      <c r="J1972" s="1" t="str">
        <f>VLOOKUP($I1972,教員一覧!$A:$D,2,FALSE)</f>
        <v>教務</v>
      </c>
      <c r="K1972" s="1" t="str">
        <f>VLOOKUP($I1972,教員一覧!$A:$D,3,FALSE)</f>
        <v>　</v>
      </c>
      <c r="L1972" s="1" t="str">
        <f>VLOOKUP($I1972,教員一覧!$A:$D,4,FALSE)</f>
        <v>スタッフ</v>
      </c>
      <c r="M1972" t="s">
        <v>3643</v>
      </c>
      <c r="N1972" t="s">
        <v>3789</v>
      </c>
      <c r="O1972" t="s">
        <v>3967</v>
      </c>
      <c r="P1972" t="s">
        <v>15</v>
      </c>
      <c r="Q1972">
        <v>3</v>
      </c>
      <c r="R1972">
        <v>1308</v>
      </c>
      <c r="S1972" s="1" t="str">
        <f>VLOOKUP($R1972,教室一覧!$A:$B,2,FALSE)</f>
        <v>普通教室</v>
      </c>
      <c r="T1972" s="1">
        <f>VLOOKUP($R1972,教室一覧!$A:$C,3,FALSE)</f>
        <v>36</v>
      </c>
      <c r="U1972" s="1" t="str">
        <f>VLOOKUP($R1972,教室一覧!$A:$D,4,FALSE)</f>
        <v>1号館</v>
      </c>
      <c r="V1972" s="1" t="str">
        <f>VLOOKUP($R1972,教室一覧!$A:$E,5,FALSE)</f>
        <v>3F</v>
      </c>
      <c r="W1972"/>
      <c r="X1972"/>
      <c r="Y1972" s="1" t="str">
        <f>VLOOKUP($O1972,教員一覧!$A:$D,2,FALSE)</f>
        <v>英会話</v>
      </c>
      <c r="Z1972" s="1" t="str">
        <f>VLOOKUP($O1972,教員一覧!$A:$D,3,FALSE)</f>
        <v>　</v>
      </c>
      <c r="AA1972" s="1" t="str">
        <f>VLOOKUP($O1972,教員一覧!$A:$D,4,FALSE)</f>
        <v>　</v>
      </c>
      <c r="AB1972" s="1" t="str">
        <f t="shared" si="639"/>
        <v/>
      </c>
      <c r="AC1972" s="14" t="s">
        <v>3643</v>
      </c>
      <c r="AD1972" s="14" t="s">
        <v>163</v>
      </c>
      <c r="AE1972" s="14" t="s">
        <v>95</v>
      </c>
      <c r="AF1972" s="14" t="s">
        <v>15</v>
      </c>
      <c r="AG1972" s="14">
        <v>3</v>
      </c>
      <c r="AH1972" s="14">
        <v>1308</v>
      </c>
      <c r="AI1972" s="15" t="str">
        <f t="shared" si="640"/>
        <v/>
      </c>
      <c r="AJ1972" s="15" t="str">
        <f t="shared" si="641"/>
        <v/>
      </c>
      <c r="AK1972" s="15" t="str">
        <f t="shared" si="642"/>
        <v/>
      </c>
      <c r="AL1972" s="15" t="str">
        <f t="shared" si="643"/>
        <v/>
      </c>
      <c r="AM1972" s="15" t="str">
        <f t="shared" si="644"/>
        <v/>
      </c>
      <c r="AN1972" s="15" t="str">
        <f t="shared" si="645"/>
        <v/>
      </c>
      <c r="AO1972" s="15" t="str">
        <f t="shared" si="646"/>
        <v/>
      </c>
      <c r="AP1972" s="9" t="str">
        <f t="shared" si="647"/>
        <v>GI2A木3</v>
      </c>
      <c r="AQ1972" s="9">
        <f t="shared" si="648"/>
        <v>0.33333333333333331</v>
      </c>
      <c r="AR1972" s="11" t="str">
        <f t="shared" si="649"/>
        <v>松田木3</v>
      </c>
      <c r="AS1972" s="11">
        <f t="shared" si="656"/>
        <v>0.25</v>
      </c>
      <c r="AT1972">
        <v>3</v>
      </c>
      <c r="AU1972" s="12">
        <f t="shared" si="650"/>
        <v>7.666666666666667</v>
      </c>
      <c r="AV1972" s="13" t="str">
        <f t="shared" si="651"/>
        <v>1308木3</v>
      </c>
      <c r="AW1972" s="13">
        <f t="shared" si="652"/>
        <v>0.25</v>
      </c>
      <c r="AX1972" s="18" t="str">
        <f t="shared" si="653"/>
        <v>GI2ANCCG2A木31308</v>
      </c>
      <c r="AY1972" s="18">
        <f t="shared" si="654"/>
        <v>7.666666666666667</v>
      </c>
      <c r="AZ1972"/>
    </row>
    <row r="1973" spans="1:52" x14ac:dyDescent="0.15">
      <c r="A1973" s="1">
        <f t="shared" si="637"/>
        <v>2</v>
      </c>
      <c r="B1973" s="1" t="str">
        <f t="shared" si="638"/>
        <v>編成</v>
      </c>
      <c r="C1973" t="s">
        <v>3787</v>
      </c>
      <c r="D1973" s="1" t="str">
        <f>VLOOKUP($C1973,クラス一覧!$A:$J,10,FALSE)</f>
        <v>ゲーム</v>
      </c>
      <c r="E1973" s="1">
        <f>VLOOKUP($C1973,クラス一覧!$A:$J,8,FALSE)</f>
        <v>23</v>
      </c>
      <c r="F1973" s="1" t="str">
        <f>VLOOKUP($C1973,クラス一覧!$A:$J,9,FALSE)</f>
        <v>福島</v>
      </c>
      <c r="G1973" s="1" t="str">
        <f>VLOOKUP($H1973,科目一覧!$A:$G,3,FALSE)</f>
        <v>英会話</v>
      </c>
      <c r="H1973" t="s">
        <v>2847</v>
      </c>
      <c r="I1973" s="1" t="str">
        <f>VLOOKUP($H1973,科目一覧!$A:$G,7,FALSE)</f>
        <v>納谷</v>
      </c>
      <c r="J1973" s="1" t="str">
        <f>VLOOKUP($I1973,教員一覧!$A:$D,2,FALSE)</f>
        <v>教務</v>
      </c>
      <c r="K1973" s="1" t="str">
        <f>VLOOKUP($I1973,教員一覧!$A:$D,3,FALSE)</f>
        <v>　</v>
      </c>
      <c r="L1973" s="1" t="str">
        <f>VLOOKUP($I1973,教員一覧!$A:$D,4,FALSE)</f>
        <v>スタッフ</v>
      </c>
      <c r="M1973" t="s">
        <v>3644</v>
      </c>
      <c r="N1973" t="s">
        <v>3789</v>
      </c>
      <c r="O1973" t="s">
        <v>3645</v>
      </c>
      <c r="P1973" t="s">
        <v>15</v>
      </c>
      <c r="Q1973">
        <v>3</v>
      </c>
      <c r="R1973">
        <v>1307</v>
      </c>
      <c r="S1973" s="1" t="str">
        <f>VLOOKUP($R1973,教室一覧!$A:$B,2,FALSE)</f>
        <v>普通教室</v>
      </c>
      <c r="T1973" s="1">
        <f>VLOOKUP($R1973,教室一覧!$A:$C,3,FALSE)</f>
        <v>36</v>
      </c>
      <c r="U1973" s="1" t="str">
        <f>VLOOKUP($R1973,教室一覧!$A:$D,4,FALSE)</f>
        <v>1号館</v>
      </c>
      <c r="V1973" s="1" t="str">
        <f>VLOOKUP($R1973,教室一覧!$A:$E,5,FALSE)</f>
        <v>3F</v>
      </c>
      <c r="W1973"/>
      <c r="X1973"/>
      <c r="Y1973" s="1" t="str">
        <f>VLOOKUP($O1973,教員一覧!$A:$D,2,FALSE)</f>
        <v>英会話</v>
      </c>
      <c r="Z1973" s="1" t="str">
        <f>VLOOKUP($O1973,教員一覧!$A:$D,3,FALSE)</f>
        <v>　</v>
      </c>
      <c r="AA1973" s="1" t="str">
        <f>VLOOKUP($O1973,教員一覧!$A:$D,4,FALSE)</f>
        <v>　</v>
      </c>
      <c r="AB1973" s="1" t="str">
        <f t="shared" si="639"/>
        <v/>
      </c>
      <c r="AC1973" s="14" t="s">
        <v>3644</v>
      </c>
      <c r="AD1973" s="14" t="s">
        <v>163</v>
      </c>
      <c r="AE1973" s="14" t="s">
        <v>3645</v>
      </c>
      <c r="AF1973" s="14" t="s">
        <v>15</v>
      </c>
      <c r="AG1973" s="14">
        <v>3</v>
      </c>
      <c r="AH1973" s="14">
        <v>1307</v>
      </c>
      <c r="AI1973" s="15" t="str">
        <f t="shared" si="640"/>
        <v/>
      </c>
      <c r="AJ1973" s="15" t="str">
        <f t="shared" si="641"/>
        <v/>
      </c>
      <c r="AK1973" s="15" t="str">
        <f t="shared" si="642"/>
        <v/>
      </c>
      <c r="AL1973" s="15" t="str">
        <f t="shared" si="643"/>
        <v/>
      </c>
      <c r="AM1973" s="15" t="str">
        <f t="shared" si="644"/>
        <v/>
      </c>
      <c r="AN1973" s="15" t="str">
        <f t="shared" si="645"/>
        <v/>
      </c>
      <c r="AO1973" s="15" t="str">
        <f t="shared" si="646"/>
        <v/>
      </c>
      <c r="AP1973" s="9" t="str">
        <f t="shared" si="647"/>
        <v>GI2A木3</v>
      </c>
      <c r="AQ1973" s="9">
        <f t="shared" si="648"/>
        <v>0.33333333333333331</v>
      </c>
      <c r="AR1973" s="11" t="str">
        <f t="shared" si="649"/>
        <v>高橋木3</v>
      </c>
      <c r="AS1973" s="11">
        <f t="shared" si="656"/>
        <v>0.25</v>
      </c>
      <c r="AT1973">
        <v>3</v>
      </c>
      <c r="AU1973" s="12">
        <f t="shared" si="650"/>
        <v>7.666666666666667</v>
      </c>
      <c r="AV1973" s="13" t="str">
        <f t="shared" si="651"/>
        <v>1307木3</v>
      </c>
      <c r="AW1973" s="13">
        <f t="shared" si="652"/>
        <v>0.25</v>
      </c>
      <c r="AX1973" s="18" t="str">
        <f t="shared" si="653"/>
        <v>GI2ANCCG2B木31307</v>
      </c>
      <c r="AY1973" s="18">
        <f t="shared" si="654"/>
        <v>7.666666666666667</v>
      </c>
      <c r="AZ1973"/>
    </row>
    <row r="1974" spans="1:52" x14ac:dyDescent="0.15">
      <c r="A1974" s="1">
        <f t="shared" si="637"/>
        <v>2</v>
      </c>
      <c r="B1974" s="1" t="str">
        <f t="shared" si="638"/>
        <v>編成</v>
      </c>
      <c r="C1974" t="s">
        <v>3788</v>
      </c>
      <c r="D1974" s="1" t="str">
        <f>VLOOKUP($C1974,クラス一覧!$A:$J,10,FALSE)</f>
        <v>ゲーム</v>
      </c>
      <c r="E1974" s="1">
        <f>VLOOKUP($C1974,クラス一覧!$A:$J,8,FALSE)</f>
        <v>15</v>
      </c>
      <c r="F1974" s="1" t="str">
        <f>VLOOKUP($C1974,クラス一覧!$A:$J,9,FALSE)</f>
        <v>竹内一</v>
      </c>
      <c r="G1974" s="1" t="str">
        <f>VLOOKUP($H1974,科目一覧!$A:$G,3,FALSE)</f>
        <v>英会話</v>
      </c>
      <c r="H1974" t="s">
        <v>2848</v>
      </c>
      <c r="I1974" s="1" t="str">
        <f>VLOOKUP($H1974,科目一覧!$A:$G,7,FALSE)</f>
        <v>納谷</v>
      </c>
      <c r="J1974" s="1" t="str">
        <f>VLOOKUP($I1974,教員一覧!$A:$D,2,FALSE)</f>
        <v>教務</v>
      </c>
      <c r="K1974" s="1" t="str">
        <f>VLOOKUP($I1974,教員一覧!$A:$D,3,FALSE)</f>
        <v>　</v>
      </c>
      <c r="L1974" s="1" t="str">
        <f>VLOOKUP($I1974,教員一覧!$A:$D,4,FALSE)</f>
        <v>スタッフ</v>
      </c>
      <c r="M1974" t="s">
        <v>3639</v>
      </c>
      <c r="N1974" t="s">
        <v>3789</v>
      </c>
      <c r="O1974" t="s">
        <v>3964</v>
      </c>
      <c r="P1974" t="s">
        <v>15</v>
      </c>
      <c r="Q1974">
        <v>3</v>
      </c>
      <c r="R1974">
        <v>1305</v>
      </c>
      <c r="S1974" s="1" t="str">
        <f>VLOOKUP($R1974,教室一覧!$A:$B,2,FALSE)</f>
        <v>普通教室</v>
      </c>
      <c r="T1974" s="1">
        <f>VLOOKUP($R1974,教室一覧!$A:$C,3,FALSE)</f>
        <v>36</v>
      </c>
      <c r="U1974" s="1" t="str">
        <f>VLOOKUP($R1974,教室一覧!$A:$D,4,FALSE)</f>
        <v>1号館</v>
      </c>
      <c r="V1974" s="1" t="str">
        <f>VLOOKUP($R1974,教室一覧!$A:$E,5,FALSE)</f>
        <v>3F</v>
      </c>
      <c r="W1974"/>
      <c r="X1974"/>
      <c r="Y1974" s="1" t="str">
        <f>VLOOKUP($O1974,教員一覧!$A:$D,2,FALSE)</f>
        <v>英会話</v>
      </c>
      <c r="Z1974" s="1" t="str">
        <f>VLOOKUP($O1974,教員一覧!$A:$D,3,FALSE)</f>
        <v>　</v>
      </c>
      <c r="AA1974" s="1" t="str">
        <f>VLOOKUP($O1974,教員一覧!$A:$D,4,FALSE)</f>
        <v>　</v>
      </c>
      <c r="AB1974" s="1" t="str">
        <f t="shared" si="639"/>
        <v/>
      </c>
      <c r="AC1974" s="14" t="s">
        <v>3639</v>
      </c>
      <c r="AD1974" s="14" t="s">
        <v>163</v>
      </c>
      <c r="AE1974" s="14" t="s">
        <v>3963</v>
      </c>
      <c r="AF1974" s="14" t="s">
        <v>15</v>
      </c>
      <c r="AG1974" s="14">
        <v>3</v>
      </c>
      <c r="AH1974" s="14">
        <v>1305</v>
      </c>
      <c r="AI1974" s="15" t="str">
        <f t="shared" si="640"/>
        <v/>
      </c>
      <c r="AJ1974" s="15" t="str">
        <f t="shared" si="641"/>
        <v/>
      </c>
      <c r="AK1974" s="15" t="str">
        <f t="shared" si="642"/>
        <v/>
      </c>
      <c r="AL1974" s="15" t="str">
        <f t="shared" si="643"/>
        <v/>
      </c>
      <c r="AM1974" s="15" t="str">
        <f t="shared" si="644"/>
        <v/>
      </c>
      <c r="AN1974" s="15" t="str">
        <f t="shared" si="645"/>
        <v/>
      </c>
      <c r="AO1974" s="15" t="str">
        <f t="shared" si="646"/>
        <v/>
      </c>
      <c r="AP1974" s="9" t="str">
        <f t="shared" si="647"/>
        <v>GI2B木3</v>
      </c>
      <c r="AQ1974" s="9">
        <f t="shared" si="648"/>
        <v>0.33333333333333331</v>
      </c>
      <c r="AR1974" s="11" t="str">
        <f t="shared" si="649"/>
        <v>山中木3</v>
      </c>
      <c r="AS1974" s="11">
        <f t="shared" si="656"/>
        <v>0.25</v>
      </c>
      <c r="AT1974">
        <v>3</v>
      </c>
      <c r="AU1974" s="12">
        <f t="shared" si="650"/>
        <v>5</v>
      </c>
      <c r="AV1974" s="13" t="str">
        <f t="shared" si="651"/>
        <v>1305木3</v>
      </c>
      <c r="AW1974" s="13">
        <f t="shared" si="652"/>
        <v>0.25</v>
      </c>
      <c r="AX1974" s="18" t="str">
        <f t="shared" si="653"/>
        <v>GI2BIDCG2A木31305</v>
      </c>
      <c r="AY1974" s="18">
        <f t="shared" si="654"/>
        <v>5</v>
      </c>
      <c r="AZ1974"/>
    </row>
    <row r="1975" spans="1:52" x14ac:dyDescent="0.15">
      <c r="A1975" s="1">
        <f t="shared" si="637"/>
        <v>2</v>
      </c>
      <c r="B1975" s="1" t="str">
        <f t="shared" si="638"/>
        <v>編成</v>
      </c>
      <c r="C1975" t="s">
        <v>3788</v>
      </c>
      <c r="D1975" s="1" t="str">
        <f>VLOOKUP($C1975,クラス一覧!$A:$J,10,FALSE)</f>
        <v>ゲーム</v>
      </c>
      <c r="E1975" s="1">
        <f>VLOOKUP($C1975,クラス一覧!$A:$J,8,FALSE)</f>
        <v>15</v>
      </c>
      <c r="F1975" s="1" t="str">
        <f>VLOOKUP($C1975,クラス一覧!$A:$J,9,FALSE)</f>
        <v>竹内一</v>
      </c>
      <c r="G1975" s="1" t="str">
        <f>VLOOKUP($H1975,科目一覧!$A:$G,3,FALSE)</f>
        <v>英会話</v>
      </c>
      <c r="H1975" t="s">
        <v>2847</v>
      </c>
      <c r="I1975" s="1" t="str">
        <f>VLOOKUP($H1975,科目一覧!$A:$G,7,FALSE)</f>
        <v>納谷</v>
      </c>
      <c r="J1975" s="1" t="str">
        <f>VLOOKUP($I1975,教員一覧!$A:$D,2,FALSE)</f>
        <v>教務</v>
      </c>
      <c r="K1975" s="1" t="str">
        <f>VLOOKUP($I1975,教員一覧!$A:$D,3,FALSE)</f>
        <v>　</v>
      </c>
      <c r="L1975" s="1" t="str">
        <f>VLOOKUP($I1975,教員一覧!$A:$D,4,FALSE)</f>
        <v>スタッフ</v>
      </c>
      <c r="M1975" t="s">
        <v>3643</v>
      </c>
      <c r="N1975" t="s">
        <v>3789</v>
      </c>
      <c r="O1975" t="s">
        <v>3967</v>
      </c>
      <c r="P1975" t="s">
        <v>15</v>
      </c>
      <c r="Q1975">
        <v>3</v>
      </c>
      <c r="R1975">
        <v>1308</v>
      </c>
      <c r="S1975" s="1" t="str">
        <f>VLOOKUP($R1975,教室一覧!$A:$B,2,FALSE)</f>
        <v>普通教室</v>
      </c>
      <c r="T1975" s="1">
        <f>VLOOKUP($R1975,教室一覧!$A:$C,3,FALSE)</f>
        <v>36</v>
      </c>
      <c r="U1975" s="1" t="str">
        <f>VLOOKUP($R1975,教室一覧!$A:$D,4,FALSE)</f>
        <v>1号館</v>
      </c>
      <c r="V1975" s="1" t="str">
        <f>VLOOKUP($R1975,教室一覧!$A:$E,5,FALSE)</f>
        <v>3F</v>
      </c>
      <c r="W1975"/>
      <c r="X1975"/>
      <c r="Y1975" s="1" t="str">
        <f>VLOOKUP($O1975,教員一覧!$A:$D,2,FALSE)</f>
        <v>英会話</v>
      </c>
      <c r="Z1975" s="1" t="str">
        <f>VLOOKUP($O1975,教員一覧!$A:$D,3,FALSE)</f>
        <v>　</v>
      </c>
      <c r="AA1975" s="1" t="str">
        <f>VLOOKUP($O1975,教員一覧!$A:$D,4,FALSE)</f>
        <v>　</v>
      </c>
      <c r="AB1975" s="1" t="str">
        <f t="shared" si="639"/>
        <v/>
      </c>
      <c r="AC1975" s="14" t="s">
        <v>3643</v>
      </c>
      <c r="AD1975" s="14" t="s">
        <v>163</v>
      </c>
      <c r="AE1975" s="14" t="s">
        <v>95</v>
      </c>
      <c r="AF1975" s="14" t="s">
        <v>15</v>
      </c>
      <c r="AG1975" s="14">
        <v>3</v>
      </c>
      <c r="AH1975" s="14">
        <v>1308</v>
      </c>
      <c r="AI1975" s="15" t="str">
        <f t="shared" si="640"/>
        <v/>
      </c>
      <c r="AJ1975" s="15" t="str">
        <f t="shared" si="641"/>
        <v/>
      </c>
      <c r="AK1975" s="15" t="str">
        <f t="shared" si="642"/>
        <v/>
      </c>
      <c r="AL1975" s="15" t="str">
        <f t="shared" si="643"/>
        <v/>
      </c>
      <c r="AM1975" s="15" t="str">
        <f t="shared" si="644"/>
        <v/>
      </c>
      <c r="AN1975" s="15" t="str">
        <f t="shared" si="645"/>
        <v/>
      </c>
      <c r="AO1975" s="15" t="str">
        <f t="shared" si="646"/>
        <v/>
      </c>
      <c r="AP1975" s="9" t="str">
        <f t="shared" si="647"/>
        <v>GI2B木3</v>
      </c>
      <c r="AQ1975" s="9">
        <f t="shared" si="648"/>
        <v>0.33333333333333331</v>
      </c>
      <c r="AR1975" s="11" t="str">
        <f t="shared" si="649"/>
        <v>松田木3</v>
      </c>
      <c r="AS1975" s="11">
        <f t="shared" si="656"/>
        <v>0.25</v>
      </c>
      <c r="AT1975">
        <v>3</v>
      </c>
      <c r="AU1975" s="12">
        <f t="shared" si="650"/>
        <v>5</v>
      </c>
      <c r="AV1975" s="13" t="str">
        <f t="shared" si="651"/>
        <v>1308木3</v>
      </c>
      <c r="AW1975" s="13">
        <f t="shared" si="652"/>
        <v>0.25</v>
      </c>
      <c r="AX1975" s="18" t="str">
        <f t="shared" si="653"/>
        <v>GI2BNCCG2A木31308</v>
      </c>
      <c r="AY1975" s="18">
        <f t="shared" si="654"/>
        <v>5</v>
      </c>
      <c r="AZ1975"/>
    </row>
    <row r="1976" spans="1:52" x14ac:dyDescent="0.15">
      <c r="A1976" s="1">
        <f t="shared" si="637"/>
        <v>2</v>
      </c>
      <c r="B1976" s="1" t="str">
        <f t="shared" si="638"/>
        <v>編成</v>
      </c>
      <c r="C1976" t="s">
        <v>3788</v>
      </c>
      <c r="D1976" s="1" t="str">
        <f>VLOOKUP($C1976,クラス一覧!$A:$J,10,FALSE)</f>
        <v>ゲーム</v>
      </c>
      <c r="E1976" s="1">
        <f>VLOOKUP($C1976,クラス一覧!$A:$J,8,FALSE)</f>
        <v>15</v>
      </c>
      <c r="F1976" s="1" t="str">
        <f>VLOOKUP($C1976,クラス一覧!$A:$J,9,FALSE)</f>
        <v>竹内一</v>
      </c>
      <c r="G1976" s="1" t="str">
        <f>VLOOKUP($H1976,科目一覧!$A:$G,3,FALSE)</f>
        <v>英会話</v>
      </c>
      <c r="H1976" t="s">
        <v>2847</v>
      </c>
      <c r="I1976" s="1" t="str">
        <f>VLOOKUP($H1976,科目一覧!$A:$G,7,FALSE)</f>
        <v>納谷</v>
      </c>
      <c r="J1976" s="1" t="str">
        <f>VLOOKUP($I1976,教員一覧!$A:$D,2,FALSE)</f>
        <v>教務</v>
      </c>
      <c r="K1976" s="1" t="str">
        <f>VLOOKUP($I1976,教員一覧!$A:$D,3,FALSE)</f>
        <v>　</v>
      </c>
      <c r="L1976" s="1" t="str">
        <f>VLOOKUP($I1976,教員一覧!$A:$D,4,FALSE)</f>
        <v>スタッフ</v>
      </c>
      <c r="M1976" t="s">
        <v>3644</v>
      </c>
      <c r="N1976" t="s">
        <v>3789</v>
      </c>
      <c r="O1976" t="s">
        <v>3645</v>
      </c>
      <c r="P1976" t="s">
        <v>15</v>
      </c>
      <c r="Q1976">
        <v>3</v>
      </c>
      <c r="R1976">
        <v>1307</v>
      </c>
      <c r="S1976" s="1" t="str">
        <f>VLOOKUP($R1976,教室一覧!$A:$B,2,FALSE)</f>
        <v>普通教室</v>
      </c>
      <c r="T1976" s="1">
        <f>VLOOKUP($R1976,教室一覧!$A:$C,3,FALSE)</f>
        <v>36</v>
      </c>
      <c r="U1976" s="1" t="str">
        <f>VLOOKUP($R1976,教室一覧!$A:$D,4,FALSE)</f>
        <v>1号館</v>
      </c>
      <c r="V1976" s="1" t="str">
        <f>VLOOKUP($R1976,教室一覧!$A:$E,5,FALSE)</f>
        <v>3F</v>
      </c>
      <c r="W1976"/>
      <c r="X1976"/>
      <c r="Y1976" s="1" t="str">
        <f>VLOOKUP($O1976,教員一覧!$A:$D,2,FALSE)</f>
        <v>英会話</v>
      </c>
      <c r="Z1976" s="1" t="str">
        <f>VLOOKUP($O1976,教員一覧!$A:$D,3,FALSE)</f>
        <v>　</v>
      </c>
      <c r="AA1976" s="1" t="str">
        <f>VLOOKUP($O1976,教員一覧!$A:$D,4,FALSE)</f>
        <v>　</v>
      </c>
      <c r="AB1976" s="1" t="str">
        <f t="shared" ref="AB1976" si="657">IF(O1976=F1976,"担任","")</f>
        <v/>
      </c>
      <c r="AC1976" s="14" t="s">
        <v>3644</v>
      </c>
      <c r="AD1976" s="14" t="s">
        <v>163</v>
      </c>
      <c r="AE1976" s="14" t="s">
        <v>3645</v>
      </c>
      <c r="AF1976" s="14" t="s">
        <v>15</v>
      </c>
      <c r="AG1976" s="14">
        <v>3</v>
      </c>
      <c r="AH1976" s="14">
        <v>1307</v>
      </c>
      <c r="AI1976" s="15" t="str">
        <f t="shared" ref="AI1976" si="658">IF(AC1976=M1976,"",M1976&amp;" ")</f>
        <v/>
      </c>
      <c r="AJ1976" s="15" t="str">
        <f t="shared" ref="AJ1976" si="659">IF(AD1976=N1976,"",N1976&amp;" ")</f>
        <v/>
      </c>
      <c r="AK1976" s="15" t="str">
        <f t="shared" ref="AK1976" si="660">IF(AE1976=O1976,"",O1976&amp;" ")</f>
        <v/>
      </c>
      <c r="AL1976" s="15" t="str">
        <f t="shared" ref="AL1976" si="661">IF(AF1976=P1976,"",P1976&amp;" ")</f>
        <v/>
      </c>
      <c r="AM1976" s="15" t="str">
        <f t="shared" ref="AM1976" si="662">IF(AG1976=Q1976,"",Q1976&amp;" ")</f>
        <v/>
      </c>
      <c r="AN1976" s="15" t="str">
        <f t="shared" ref="AN1976" si="663">IF(AH1976=R1976,"",R1976&amp;" ")</f>
        <v/>
      </c>
      <c r="AO1976" s="15" t="str">
        <f>AI1976&amp;AJ1976&amp;AK1976&amp;AL1976&amp;AM1976&amp;AN1976</f>
        <v/>
      </c>
      <c r="AP1976" s="9" t="str">
        <f t="shared" ref="AP1976" si="664">$C1976&amp;$P1976&amp;$Q1976</f>
        <v>GI2B木3</v>
      </c>
      <c r="AQ1976" s="9">
        <f t="shared" si="648"/>
        <v>0.33333333333333331</v>
      </c>
      <c r="AR1976" s="11" t="str">
        <f t="shared" ref="AR1976" si="665">$O1976&amp;$P1976&amp;$Q1976</f>
        <v>高橋木3</v>
      </c>
      <c r="AS1976" s="11">
        <f t="shared" si="656"/>
        <v>0.25</v>
      </c>
      <c r="AT1976">
        <v>3</v>
      </c>
      <c r="AU1976" s="12">
        <f t="shared" si="650"/>
        <v>5</v>
      </c>
      <c r="AV1976" s="13" t="str">
        <f t="shared" si="651"/>
        <v>1307木3</v>
      </c>
      <c r="AW1976" s="13">
        <f t="shared" si="652"/>
        <v>0.25</v>
      </c>
      <c r="AX1976" s="18" t="str">
        <f t="shared" si="653"/>
        <v>GI2BNCCG2B木31307</v>
      </c>
      <c r="AY1976" s="18">
        <f t="shared" si="654"/>
        <v>5</v>
      </c>
      <c r="AZ1976"/>
    </row>
  </sheetData>
  <autoFilter ref="A1:AZ1976">
    <sortState ref="A2:AX2184">
      <sortCondition ref="C1"/>
    </sortState>
  </autoFilter>
  <sortState ref="A2:J2014">
    <sortCondition ref="C2:C2014"/>
  </sortState>
  <phoneticPr fontI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N2058"/>
  <sheetViews>
    <sheetView topLeftCell="A88" zoomScale="75" zoomScaleNormal="75" workbookViewId="0">
      <selection activeCell="B155" sqref="B155"/>
    </sheetView>
  </sheetViews>
  <sheetFormatPr defaultRowHeight="13.5" x14ac:dyDescent="0.15"/>
  <cols>
    <col min="1" max="1" width="22.875" bestFit="1" customWidth="1"/>
    <col min="2" max="2" width="22.5" customWidth="1"/>
    <col min="3" max="4" width="8.875" bestFit="1" customWidth="1"/>
    <col min="5" max="5" width="49.25" bestFit="1" customWidth="1"/>
    <col min="6" max="6" width="16.125" bestFit="1" customWidth="1"/>
    <col min="7" max="7" width="12.125" bestFit="1" customWidth="1"/>
    <col min="8" max="8" width="17.5" bestFit="1" customWidth="1"/>
    <col min="9" max="9" width="12.25" bestFit="1" customWidth="1"/>
    <col min="10" max="10" width="13" bestFit="1" customWidth="1"/>
    <col min="11" max="11" width="13.25" bestFit="1" customWidth="1"/>
    <col min="12" max="12" width="5.875" customWidth="1"/>
    <col min="13" max="13" width="13.5" bestFit="1" customWidth="1"/>
  </cols>
  <sheetData>
    <row r="3" spans="1:11" x14ac:dyDescent="0.15">
      <c r="A3" s="23" t="s">
        <v>1578</v>
      </c>
      <c r="B3" s="24"/>
      <c r="C3" s="24"/>
      <c r="D3" s="24"/>
      <c r="E3" s="24"/>
      <c r="F3" s="24"/>
      <c r="G3" s="24"/>
      <c r="H3" s="24"/>
      <c r="I3" s="24"/>
      <c r="J3" s="24"/>
      <c r="K3" s="25"/>
    </row>
    <row r="4" spans="1:11" x14ac:dyDescent="0.15">
      <c r="A4" s="23" t="s">
        <v>216</v>
      </c>
      <c r="B4" s="23" t="s">
        <v>150</v>
      </c>
      <c r="C4" s="23" t="s">
        <v>4</v>
      </c>
      <c r="D4" s="23" t="s">
        <v>5</v>
      </c>
      <c r="E4" s="23" t="s">
        <v>3</v>
      </c>
      <c r="F4" s="23" t="s">
        <v>1532</v>
      </c>
      <c r="G4" s="23" t="s">
        <v>6</v>
      </c>
      <c r="H4" s="23" t="s">
        <v>161</v>
      </c>
      <c r="I4" s="23" t="s">
        <v>1534</v>
      </c>
      <c r="J4" s="23" t="s">
        <v>1544</v>
      </c>
      <c r="K4" s="25" t="s">
        <v>1577</v>
      </c>
    </row>
    <row r="5" spans="1:11" x14ac:dyDescent="0.15">
      <c r="A5" s="26" t="s">
        <v>214</v>
      </c>
      <c r="B5" s="26" t="s">
        <v>1629</v>
      </c>
      <c r="C5" s="26" t="s">
        <v>9</v>
      </c>
      <c r="D5" s="26">
        <v>3</v>
      </c>
      <c r="E5" s="26" t="s">
        <v>1632</v>
      </c>
      <c r="F5" s="26" t="s">
        <v>1629</v>
      </c>
      <c r="G5" s="26">
        <v>3401</v>
      </c>
      <c r="H5" s="26" t="s">
        <v>163</v>
      </c>
      <c r="I5" s="26" t="s">
        <v>32</v>
      </c>
      <c r="J5" s="26"/>
      <c r="K5" s="34">
        <v>1</v>
      </c>
    </row>
    <row r="6" spans="1:11" x14ac:dyDescent="0.15">
      <c r="A6" s="28"/>
      <c r="B6" s="28"/>
      <c r="C6" s="28"/>
      <c r="D6" s="26">
        <v>4</v>
      </c>
      <c r="E6" s="26" t="s">
        <v>3038</v>
      </c>
      <c r="F6" s="26" t="s">
        <v>1629</v>
      </c>
      <c r="G6" s="26">
        <v>3401</v>
      </c>
      <c r="H6" s="26" t="s">
        <v>163</v>
      </c>
      <c r="I6" s="26" t="s">
        <v>1604</v>
      </c>
      <c r="J6" s="26" t="s">
        <v>172</v>
      </c>
      <c r="K6" s="34">
        <v>1</v>
      </c>
    </row>
    <row r="7" spans="1:11" x14ac:dyDescent="0.15">
      <c r="A7" s="28"/>
      <c r="B7" s="28"/>
      <c r="C7" s="26" t="s">
        <v>12</v>
      </c>
      <c r="D7" s="26">
        <v>1</v>
      </c>
      <c r="E7" s="26" t="s">
        <v>2844</v>
      </c>
      <c r="F7" s="26" t="s">
        <v>3620</v>
      </c>
      <c r="G7" s="26">
        <v>1305</v>
      </c>
      <c r="H7" s="26" t="s">
        <v>163</v>
      </c>
      <c r="I7" s="26" t="s">
        <v>3621</v>
      </c>
      <c r="J7" s="26"/>
      <c r="K7" s="34">
        <v>0.5</v>
      </c>
    </row>
    <row r="8" spans="1:11" x14ac:dyDescent="0.15">
      <c r="A8" s="28"/>
      <c r="B8" s="28"/>
      <c r="C8" s="28"/>
      <c r="D8" s="28"/>
      <c r="E8" s="26" t="s">
        <v>2843</v>
      </c>
      <c r="F8" s="26" t="s">
        <v>3628</v>
      </c>
      <c r="G8" s="26">
        <v>1307</v>
      </c>
      <c r="H8" s="26" t="s">
        <v>163</v>
      </c>
      <c r="I8" s="26" t="s">
        <v>3210</v>
      </c>
      <c r="J8" s="26"/>
      <c r="K8" s="34">
        <v>0.5</v>
      </c>
    </row>
    <row r="9" spans="1:11" x14ac:dyDescent="0.15">
      <c r="A9" s="28"/>
      <c r="B9" s="28"/>
      <c r="C9" s="28"/>
      <c r="D9" s="26">
        <v>2</v>
      </c>
      <c r="E9" s="26" t="s">
        <v>1633</v>
      </c>
      <c r="F9" s="26" t="s">
        <v>1629</v>
      </c>
      <c r="G9" s="26">
        <v>1308</v>
      </c>
      <c r="H9" s="26" t="s">
        <v>163</v>
      </c>
      <c r="I9" s="26" t="s">
        <v>21</v>
      </c>
      <c r="J9" s="26"/>
      <c r="K9" s="34">
        <v>1</v>
      </c>
    </row>
    <row r="10" spans="1:11" x14ac:dyDescent="0.15">
      <c r="A10" s="28"/>
      <c r="B10" s="28"/>
      <c r="C10" s="28"/>
      <c r="D10" s="26">
        <v>3</v>
      </c>
      <c r="E10" s="26" t="s">
        <v>1631</v>
      </c>
      <c r="F10" s="26" t="s">
        <v>1629</v>
      </c>
      <c r="G10" s="26">
        <v>3301</v>
      </c>
      <c r="H10" s="26" t="s">
        <v>163</v>
      </c>
      <c r="I10" s="26" t="s">
        <v>20</v>
      </c>
      <c r="J10" s="26"/>
      <c r="K10" s="34">
        <v>1</v>
      </c>
    </row>
    <row r="11" spans="1:11" x14ac:dyDescent="0.15">
      <c r="A11" s="28"/>
      <c r="B11" s="28"/>
      <c r="C11" s="28"/>
      <c r="D11" s="26">
        <v>4</v>
      </c>
      <c r="E11" s="26" t="s">
        <v>3157</v>
      </c>
      <c r="F11" s="26" t="s">
        <v>1629</v>
      </c>
      <c r="G11" s="26">
        <v>3301</v>
      </c>
      <c r="H11" s="26" t="s">
        <v>163</v>
      </c>
      <c r="I11" s="26" t="s">
        <v>20</v>
      </c>
      <c r="J11" s="26"/>
      <c r="K11" s="34">
        <v>1</v>
      </c>
    </row>
    <row r="12" spans="1:11" x14ac:dyDescent="0.15">
      <c r="A12" s="28"/>
      <c r="B12" s="28"/>
      <c r="C12" s="28"/>
      <c r="D12" s="26">
        <v>5</v>
      </c>
      <c r="E12" s="26" t="s">
        <v>160</v>
      </c>
      <c r="F12" s="26" t="s">
        <v>1629</v>
      </c>
      <c r="G12" s="26">
        <v>3301</v>
      </c>
      <c r="H12" s="26" t="s">
        <v>163</v>
      </c>
      <c r="I12" s="26" t="s">
        <v>1604</v>
      </c>
      <c r="J12" s="26" t="s">
        <v>172</v>
      </c>
      <c r="K12" s="34">
        <v>1</v>
      </c>
    </row>
    <row r="13" spans="1:11" x14ac:dyDescent="0.15">
      <c r="A13" s="28"/>
      <c r="B13" s="28"/>
      <c r="C13" s="26" t="s">
        <v>13</v>
      </c>
      <c r="D13" s="26">
        <v>1</v>
      </c>
      <c r="E13" s="26" t="s">
        <v>3037</v>
      </c>
      <c r="F13" s="26" t="s">
        <v>1629</v>
      </c>
      <c r="G13" s="26">
        <v>2403</v>
      </c>
      <c r="H13" s="26" t="s">
        <v>163</v>
      </c>
      <c r="I13" s="26" t="s">
        <v>22</v>
      </c>
      <c r="J13" s="26"/>
      <c r="K13" s="34">
        <v>1</v>
      </c>
    </row>
    <row r="14" spans="1:11" x14ac:dyDescent="0.15">
      <c r="A14" s="28"/>
      <c r="B14" s="28"/>
      <c r="C14" s="28"/>
      <c r="D14" s="26">
        <v>2</v>
      </c>
      <c r="E14" s="26" t="s">
        <v>1634</v>
      </c>
      <c r="F14" s="26" t="s">
        <v>1629</v>
      </c>
      <c r="G14" s="26">
        <v>2403</v>
      </c>
      <c r="H14" s="26" t="s">
        <v>163</v>
      </c>
      <c r="I14" s="26" t="s">
        <v>21</v>
      </c>
      <c r="J14" s="26"/>
      <c r="K14" s="34">
        <v>1</v>
      </c>
    </row>
    <row r="15" spans="1:11" x14ac:dyDescent="0.15">
      <c r="A15" s="28"/>
      <c r="B15" s="28"/>
      <c r="C15" s="26" t="s">
        <v>15</v>
      </c>
      <c r="D15" s="26">
        <v>1</v>
      </c>
      <c r="E15" s="26" t="s">
        <v>2110</v>
      </c>
      <c r="F15" s="26" t="s">
        <v>1629</v>
      </c>
      <c r="G15" s="26">
        <v>3203</v>
      </c>
      <c r="H15" s="26" t="s">
        <v>163</v>
      </c>
      <c r="I15" s="26" t="s">
        <v>23</v>
      </c>
      <c r="J15" s="26"/>
      <c r="K15" s="34">
        <v>1</v>
      </c>
    </row>
    <row r="16" spans="1:11" x14ac:dyDescent="0.15">
      <c r="A16" s="28"/>
      <c r="B16" s="28"/>
      <c r="C16" s="28"/>
      <c r="D16" s="26">
        <v>2</v>
      </c>
      <c r="E16" s="26" t="s">
        <v>2110</v>
      </c>
      <c r="F16" s="26" t="s">
        <v>1629</v>
      </c>
      <c r="G16" s="26">
        <v>3203</v>
      </c>
      <c r="H16" s="26" t="s">
        <v>163</v>
      </c>
      <c r="I16" s="26" t="s">
        <v>23</v>
      </c>
      <c r="J16" s="26"/>
      <c r="K16" s="34">
        <v>1</v>
      </c>
    </row>
    <row r="17" spans="1:11" x14ac:dyDescent="0.15">
      <c r="A17" s="28"/>
      <c r="B17" s="28"/>
      <c r="C17" s="28"/>
      <c r="D17" s="26">
        <v>3</v>
      </c>
      <c r="E17" s="26" t="s">
        <v>1636</v>
      </c>
      <c r="F17" s="26" t="s">
        <v>1629</v>
      </c>
      <c r="G17" s="26">
        <v>3303</v>
      </c>
      <c r="H17" s="26" t="s">
        <v>163</v>
      </c>
      <c r="I17" s="26" t="s">
        <v>1484</v>
      </c>
      <c r="J17" s="26"/>
      <c r="K17" s="34">
        <v>1</v>
      </c>
    </row>
    <row r="18" spans="1:11" x14ac:dyDescent="0.15">
      <c r="A18" s="28"/>
      <c r="B18" s="28"/>
      <c r="C18" s="28"/>
      <c r="D18" s="26">
        <v>4</v>
      </c>
      <c r="E18" s="26" t="s">
        <v>3038</v>
      </c>
      <c r="F18" s="26" t="s">
        <v>1629</v>
      </c>
      <c r="G18" s="26">
        <v>3303</v>
      </c>
      <c r="H18" s="26" t="s">
        <v>163</v>
      </c>
      <c r="I18" s="26" t="s">
        <v>1604</v>
      </c>
      <c r="J18" s="26" t="s">
        <v>172</v>
      </c>
      <c r="K18" s="34">
        <v>1</v>
      </c>
    </row>
    <row r="19" spans="1:11" x14ac:dyDescent="0.15">
      <c r="A19" s="28"/>
      <c r="B19" s="28"/>
      <c r="C19" s="26" t="s">
        <v>17</v>
      </c>
      <c r="D19" s="26">
        <v>1</v>
      </c>
      <c r="E19" s="26" t="s">
        <v>1635</v>
      </c>
      <c r="F19" s="26" t="s">
        <v>1629</v>
      </c>
      <c r="G19" s="26">
        <v>1301</v>
      </c>
      <c r="H19" s="26" t="s">
        <v>163</v>
      </c>
      <c r="I19" s="26" t="s">
        <v>21</v>
      </c>
      <c r="J19" s="26"/>
      <c r="K19" s="34">
        <v>1</v>
      </c>
    </row>
    <row r="20" spans="1:11" x14ac:dyDescent="0.15">
      <c r="A20" s="28"/>
      <c r="B20" s="28"/>
      <c r="C20" s="28"/>
      <c r="D20" s="26">
        <v>2</v>
      </c>
      <c r="E20" s="26" t="s">
        <v>1630</v>
      </c>
      <c r="F20" s="26" t="s">
        <v>1629</v>
      </c>
      <c r="G20" s="26">
        <v>1301</v>
      </c>
      <c r="H20" s="26" t="s">
        <v>163</v>
      </c>
      <c r="I20" s="26" t="s">
        <v>1604</v>
      </c>
      <c r="J20" s="26" t="s">
        <v>172</v>
      </c>
      <c r="K20" s="34">
        <v>1</v>
      </c>
    </row>
    <row r="21" spans="1:11" x14ac:dyDescent="0.15">
      <c r="A21" s="28"/>
      <c r="B21" s="28"/>
      <c r="C21" s="28"/>
      <c r="D21" s="26">
        <v>3</v>
      </c>
      <c r="E21" s="26" t="s">
        <v>3037</v>
      </c>
      <c r="F21" s="26" t="s">
        <v>1629</v>
      </c>
      <c r="G21" s="26">
        <v>1301</v>
      </c>
      <c r="H21" s="26" t="s">
        <v>163</v>
      </c>
      <c r="I21" s="26" t="s">
        <v>22</v>
      </c>
      <c r="J21" s="26"/>
      <c r="K21" s="34">
        <v>1</v>
      </c>
    </row>
    <row r="22" spans="1:11" x14ac:dyDescent="0.15">
      <c r="A22" s="28"/>
      <c r="B22" s="26" t="s">
        <v>3998</v>
      </c>
      <c r="C22" s="24"/>
      <c r="D22" s="24"/>
      <c r="E22" s="24"/>
      <c r="F22" s="24"/>
      <c r="G22" s="24"/>
      <c r="H22" s="24"/>
      <c r="I22" s="24"/>
      <c r="J22" s="24"/>
      <c r="K22" s="34">
        <v>16</v>
      </c>
    </row>
    <row r="23" spans="1:11" x14ac:dyDescent="0.15">
      <c r="A23" s="28"/>
      <c r="B23" s="26" t="s">
        <v>27</v>
      </c>
      <c r="C23" s="26" t="s">
        <v>9</v>
      </c>
      <c r="D23" s="26">
        <v>1</v>
      </c>
      <c r="E23" s="26" t="s">
        <v>2844</v>
      </c>
      <c r="F23" s="26" t="s">
        <v>3625</v>
      </c>
      <c r="G23" s="26">
        <v>1305</v>
      </c>
      <c r="H23" s="26" t="s">
        <v>163</v>
      </c>
      <c r="I23" s="26" t="s">
        <v>3621</v>
      </c>
      <c r="J23" s="26"/>
      <c r="K23" s="34">
        <v>0.33333333333333331</v>
      </c>
    </row>
    <row r="24" spans="1:11" x14ac:dyDescent="0.15">
      <c r="A24" s="28"/>
      <c r="B24" s="28"/>
      <c r="C24" s="28"/>
      <c r="D24" s="28"/>
      <c r="E24" s="26" t="s">
        <v>2843</v>
      </c>
      <c r="F24" s="26" t="s">
        <v>3634</v>
      </c>
      <c r="G24" s="26">
        <v>1308</v>
      </c>
      <c r="H24" s="26" t="s">
        <v>163</v>
      </c>
      <c r="I24" s="26" t="s">
        <v>3635</v>
      </c>
      <c r="J24" s="26"/>
      <c r="K24" s="34">
        <v>0.33333333333333331</v>
      </c>
    </row>
    <row r="25" spans="1:11" x14ac:dyDescent="0.15">
      <c r="A25" s="28"/>
      <c r="B25" s="28"/>
      <c r="C25" s="28"/>
      <c r="D25" s="28"/>
      <c r="E25" s="28"/>
      <c r="F25" s="26" t="s">
        <v>3636</v>
      </c>
      <c r="G25" s="26">
        <v>1307</v>
      </c>
      <c r="H25" s="26" t="s">
        <v>163</v>
      </c>
      <c r="I25" s="26" t="s">
        <v>3971</v>
      </c>
      <c r="J25" s="26"/>
      <c r="K25" s="34">
        <v>0.33333333333333331</v>
      </c>
    </row>
    <row r="26" spans="1:11" x14ac:dyDescent="0.15">
      <c r="A26" s="28"/>
      <c r="B26" s="28"/>
      <c r="C26" s="28"/>
      <c r="D26" s="26">
        <v>2</v>
      </c>
      <c r="E26" s="26" t="s">
        <v>1811</v>
      </c>
      <c r="F26" s="26" t="s">
        <v>1721</v>
      </c>
      <c r="G26" s="26">
        <v>3301</v>
      </c>
      <c r="H26" s="26" t="s">
        <v>163</v>
      </c>
      <c r="I26" s="26" t="s">
        <v>1604</v>
      </c>
      <c r="J26" s="26"/>
      <c r="K26" s="34">
        <v>0.16666666666666666</v>
      </c>
    </row>
    <row r="27" spans="1:11" x14ac:dyDescent="0.15">
      <c r="A27" s="28"/>
      <c r="B27" s="28"/>
      <c r="C27" s="28"/>
      <c r="D27" s="28"/>
      <c r="E27" s="28"/>
      <c r="F27" s="26" t="s">
        <v>1723</v>
      </c>
      <c r="G27" s="26">
        <v>3301</v>
      </c>
      <c r="H27" s="26" t="s">
        <v>163</v>
      </c>
      <c r="I27" s="26" t="s">
        <v>1604</v>
      </c>
      <c r="J27" s="26"/>
      <c r="K27" s="34">
        <v>0.16666666666666666</v>
      </c>
    </row>
    <row r="28" spans="1:11" x14ac:dyDescent="0.15">
      <c r="A28" s="28"/>
      <c r="B28" s="28"/>
      <c r="C28" s="28"/>
      <c r="D28" s="28"/>
      <c r="E28" s="28"/>
      <c r="F28" s="26" t="s">
        <v>1724</v>
      </c>
      <c r="G28" s="26">
        <v>3302</v>
      </c>
      <c r="H28" s="26" t="s">
        <v>163</v>
      </c>
      <c r="I28" s="26" t="s">
        <v>1484</v>
      </c>
      <c r="J28" s="26"/>
      <c r="K28" s="34">
        <v>0.16666666666666666</v>
      </c>
    </row>
    <row r="29" spans="1:11" x14ac:dyDescent="0.15">
      <c r="A29" s="28"/>
      <c r="B29" s="28"/>
      <c r="C29" s="28"/>
      <c r="D29" s="28"/>
      <c r="E29" s="28"/>
      <c r="F29" s="26" t="s">
        <v>1725</v>
      </c>
      <c r="G29" s="26">
        <v>3302</v>
      </c>
      <c r="H29" s="26" t="s">
        <v>163</v>
      </c>
      <c r="I29" s="26" t="s">
        <v>1484</v>
      </c>
      <c r="J29" s="26"/>
      <c r="K29" s="34">
        <v>0.16666666666666666</v>
      </c>
    </row>
    <row r="30" spans="1:11" x14ac:dyDescent="0.15">
      <c r="A30" s="28"/>
      <c r="B30" s="28"/>
      <c r="C30" s="28"/>
      <c r="D30" s="28"/>
      <c r="E30" s="28"/>
      <c r="F30" s="26" t="s">
        <v>1726</v>
      </c>
      <c r="G30" s="26">
        <v>3303</v>
      </c>
      <c r="H30" s="26" t="s">
        <v>163</v>
      </c>
      <c r="I30" s="26" t="s">
        <v>10</v>
      </c>
      <c r="J30" s="26"/>
      <c r="K30" s="34">
        <v>0.16666666666666666</v>
      </c>
    </row>
    <row r="31" spans="1:11" x14ac:dyDescent="0.15">
      <c r="A31" s="28"/>
      <c r="B31" s="28"/>
      <c r="C31" s="28"/>
      <c r="D31" s="28"/>
      <c r="E31" s="28"/>
      <c r="F31" s="26" t="s">
        <v>1727</v>
      </c>
      <c r="G31" s="26">
        <v>3303</v>
      </c>
      <c r="H31" s="26" t="s">
        <v>163</v>
      </c>
      <c r="I31" s="26" t="s">
        <v>10</v>
      </c>
      <c r="J31" s="26"/>
      <c r="K31" s="34">
        <v>0.16666666666666666</v>
      </c>
    </row>
    <row r="32" spans="1:11" x14ac:dyDescent="0.15">
      <c r="A32" s="28"/>
      <c r="B32" s="28"/>
      <c r="C32" s="28"/>
      <c r="D32" s="26">
        <v>3</v>
      </c>
      <c r="E32" s="26" t="s">
        <v>127</v>
      </c>
      <c r="F32" s="26" t="s">
        <v>1721</v>
      </c>
      <c r="G32" s="26">
        <v>3701</v>
      </c>
      <c r="H32" s="26" t="s">
        <v>163</v>
      </c>
      <c r="I32" s="26" t="s">
        <v>1604</v>
      </c>
      <c r="J32" s="26"/>
      <c r="K32" s="34">
        <v>0.125</v>
      </c>
    </row>
    <row r="33" spans="1:11" x14ac:dyDescent="0.15">
      <c r="A33" s="28"/>
      <c r="B33" s="28"/>
      <c r="C33" s="28"/>
      <c r="D33" s="28"/>
      <c r="E33" s="28"/>
      <c r="F33" s="26" t="s">
        <v>1723</v>
      </c>
      <c r="G33" s="26">
        <v>3702</v>
      </c>
      <c r="H33" s="26" t="s">
        <v>163</v>
      </c>
      <c r="I33" s="26" t="s">
        <v>14</v>
      </c>
      <c r="J33" s="26"/>
      <c r="K33" s="34">
        <v>0.125</v>
      </c>
    </row>
    <row r="34" spans="1:11" x14ac:dyDescent="0.15">
      <c r="A34" s="28"/>
      <c r="B34" s="28"/>
      <c r="C34" s="28"/>
      <c r="D34" s="28"/>
      <c r="E34" s="28"/>
      <c r="F34" s="26" t="s">
        <v>1724</v>
      </c>
      <c r="G34" s="26">
        <v>3703</v>
      </c>
      <c r="H34" s="26" t="s">
        <v>163</v>
      </c>
      <c r="I34" s="26" t="s">
        <v>1484</v>
      </c>
      <c r="J34" s="26"/>
      <c r="K34" s="34">
        <v>0.125</v>
      </c>
    </row>
    <row r="35" spans="1:11" x14ac:dyDescent="0.15">
      <c r="A35" s="28"/>
      <c r="B35" s="28"/>
      <c r="C35" s="28"/>
      <c r="D35" s="28"/>
      <c r="E35" s="28"/>
      <c r="F35" s="26" t="s">
        <v>1725</v>
      </c>
      <c r="G35" s="26">
        <v>3301</v>
      </c>
      <c r="H35" s="26" t="s">
        <v>163</v>
      </c>
      <c r="I35" s="26" t="s">
        <v>34</v>
      </c>
      <c r="J35" s="26"/>
      <c r="K35" s="34">
        <v>0.125</v>
      </c>
    </row>
    <row r="36" spans="1:11" x14ac:dyDescent="0.15">
      <c r="A36" s="28"/>
      <c r="B36" s="28"/>
      <c r="C36" s="28"/>
      <c r="D36" s="28"/>
      <c r="E36" s="28"/>
      <c r="F36" s="26" t="s">
        <v>1726</v>
      </c>
      <c r="G36" s="26">
        <v>3302</v>
      </c>
      <c r="H36" s="26" t="s">
        <v>163</v>
      </c>
      <c r="I36" s="26" t="s">
        <v>10</v>
      </c>
      <c r="J36" s="26"/>
      <c r="K36" s="34">
        <v>0.125</v>
      </c>
    </row>
    <row r="37" spans="1:11" x14ac:dyDescent="0.15">
      <c r="A37" s="28"/>
      <c r="B37" s="28"/>
      <c r="C37" s="28"/>
      <c r="D37" s="28"/>
      <c r="E37" s="28"/>
      <c r="F37" s="28"/>
      <c r="G37" s="28"/>
      <c r="H37" s="26" t="s">
        <v>164</v>
      </c>
      <c r="I37" s="26" t="s">
        <v>36</v>
      </c>
      <c r="J37" s="26"/>
      <c r="K37" s="34">
        <v>0.125</v>
      </c>
    </row>
    <row r="38" spans="1:11" x14ac:dyDescent="0.15">
      <c r="A38" s="28"/>
      <c r="B38" s="28"/>
      <c r="C38" s="28"/>
      <c r="D38" s="28"/>
      <c r="E38" s="28"/>
      <c r="F38" s="26" t="s">
        <v>1727</v>
      </c>
      <c r="G38" s="26">
        <v>3303</v>
      </c>
      <c r="H38" s="26" t="s">
        <v>163</v>
      </c>
      <c r="I38" s="26" t="s">
        <v>16</v>
      </c>
      <c r="J38" s="26"/>
      <c r="K38" s="34">
        <v>0.125</v>
      </c>
    </row>
    <row r="39" spans="1:11" x14ac:dyDescent="0.15">
      <c r="A39" s="28"/>
      <c r="B39" s="28"/>
      <c r="C39" s="28"/>
      <c r="D39" s="28"/>
      <c r="E39" s="28"/>
      <c r="F39" s="28"/>
      <c r="G39" s="28"/>
      <c r="H39" s="26" t="s">
        <v>164</v>
      </c>
      <c r="I39" s="26" t="s">
        <v>20</v>
      </c>
      <c r="J39" s="26"/>
      <c r="K39" s="34">
        <v>0.125</v>
      </c>
    </row>
    <row r="40" spans="1:11" x14ac:dyDescent="0.15">
      <c r="A40" s="28"/>
      <c r="B40" s="28"/>
      <c r="C40" s="28"/>
      <c r="D40" s="26">
        <v>4</v>
      </c>
      <c r="E40" s="26" t="s">
        <v>3056</v>
      </c>
      <c r="F40" s="26" t="s">
        <v>128</v>
      </c>
      <c r="G40" s="26">
        <v>3201</v>
      </c>
      <c r="H40" s="26" t="s">
        <v>163</v>
      </c>
      <c r="I40" s="26" t="s">
        <v>61</v>
      </c>
      <c r="J40" s="26"/>
      <c r="K40" s="34">
        <v>0.33333333333333331</v>
      </c>
    </row>
    <row r="41" spans="1:11" x14ac:dyDescent="0.15">
      <c r="A41" s="28"/>
      <c r="B41" s="28"/>
      <c r="C41" s="28"/>
      <c r="D41" s="28"/>
      <c r="E41" s="28"/>
      <c r="F41" s="26" t="s">
        <v>129</v>
      </c>
      <c r="G41" s="26">
        <v>3202</v>
      </c>
      <c r="H41" s="26" t="s">
        <v>163</v>
      </c>
      <c r="I41" s="26" t="s">
        <v>8</v>
      </c>
      <c r="J41" s="26"/>
      <c r="K41" s="34">
        <v>0.33333333333333331</v>
      </c>
    </row>
    <row r="42" spans="1:11" x14ac:dyDescent="0.15">
      <c r="A42" s="28"/>
      <c r="B42" s="28"/>
      <c r="C42" s="28"/>
      <c r="D42" s="28"/>
      <c r="E42" s="28"/>
      <c r="F42" s="26" t="s">
        <v>130</v>
      </c>
      <c r="G42" s="26">
        <v>3203</v>
      </c>
      <c r="H42" s="26" t="s">
        <v>163</v>
      </c>
      <c r="I42" s="26" t="s">
        <v>1484</v>
      </c>
      <c r="J42" s="26"/>
      <c r="K42" s="34">
        <v>0.33333333333333331</v>
      </c>
    </row>
    <row r="43" spans="1:11" x14ac:dyDescent="0.15">
      <c r="A43" s="28"/>
      <c r="B43" s="28"/>
      <c r="C43" s="26" t="s">
        <v>12</v>
      </c>
      <c r="D43" s="26">
        <v>1</v>
      </c>
      <c r="E43" s="26" t="s">
        <v>160</v>
      </c>
      <c r="F43" s="26" t="s">
        <v>27</v>
      </c>
      <c r="G43" s="26">
        <v>3203</v>
      </c>
      <c r="H43" s="26" t="s">
        <v>163</v>
      </c>
      <c r="I43" s="26" t="s">
        <v>28</v>
      </c>
      <c r="J43" s="26" t="s">
        <v>172</v>
      </c>
      <c r="K43" s="34">
        <v>1</v>
      </c>
    </row>
    <row r="44" spans="1:11" x14ac:dyDescent="0.15">
      <c r="A44" s="28"/>
      <c r="B44" s="28"/>
      <c r="C44" s="28"/>
      <c r="D44" s="26">
        <v>2</v>
      </c>
      <c r="E44" s="26" t="s">
        <v>1672</v>
      </c>
      <c r="F44" s="26" t="s">
        <v>27</v>
      </c>
      <c r="G44" s="26">
        <v>3203</v>
      </c>
      <c r="H44" s="26" t="s">
        <v>163</v>
      </c>
      <c r="I44" s="26" t="s">
        <v>28</v>
      </c>
      <c r="J44" s="26" t="s">
        <v>172</v>
      </c>
      <c r="K44" s="34">
        <v>1</v>
      </c>
    </row>
    <row r="45" spans="1:11" x14ac:dyDescent="0.15">
      <c r="A45" s="28"/>
      <c r="B45" s="28"/>
      <c r="C45" s="28"/>
      <c r="D45" s="26">
        <v>3</v>
      </c>
      <c r="E45" s="26" t="s">
        <v>1667</v>
      </c>
      <c r="F45" s="26" t="s">
        <v>27</v>
      </c>
      <c r="G45" s="26">
        <v>3403</v>
      </c>
      <c r="H45" s="26" t="s">
        <v>163</v>
      </c>
      <c r="I45" s="26" t="s">
        <v>11</v>
      </c>
      <c r="J45" s="26"/>
      <c r="K45" s="34">
        <v>1</v>
      </c>
    </row>
    <row r="46" spans="1:11" x14ac:dyDescent="0.15">
      <c r="A46" s="28"/>
      <c r="B46" s="28"/>
      <c r="C46" s="28"/>
      <c r="D46" s="26">
        <v>4</v>
      </c>
      <c r="E46" s="26" t="s">
        <v>1668</v>
      </c>
      <c r="F46" s="26" t="s">
        <v>27</v>
      </c>
      <c r="G46" s="26">
        <v>3601</v>
      </c>
      <c r="H46" s="26" t="s">
        <v>163</v>
      </c>
      <c r="I46" s="26" t="s">
        <v>11</v>
      </c>
      <c r="J46" s="26"/>
      <c r="K46" s="34">
        <v>0.5</v>
      </c>
    </row>
    <row r="47" spans="1:11" x14ac:dyDescent="0.15">
      <c r="A47" s="28"/>
      <c r="B47" s="28"/>
      <c r="C47" s="28"/>
      <c r="D47" s="28"/>
      <c r="E47" s="28"/>
      <c r="F47" s="28"/>
      <c r="G47" s="28"/>
      <c r="H47" s="26" t="s">
        <v>164</v>
      </c>
      <c r="I47" s="26" t="s">
        <v>29</v>
      </c>
      <c r="J47" s="26"/>
      <c r="K47" s="34">
        <v>0.5</v>
      </c>
    </row>
    <row r="48" spans="1:11" x14ac:dyDescent="0.15">
      <c r="A48" s="28"/>
      <c r="B48" s="28"/>
      <c r="C48" s="26" t="s">
        <v>13</v>
      </c>
      <c r="D48" s="26">
        <v>1</v>
      </c>
      <c r="E48" s="26" t="s">
        <v>1658</v>
      </c>
      <c r="F48" s="26" t="s">
        <v>27</v>
      </c>
      <c r="G48" s="26">
        <v>3303</v>
      </c>
      <c r="H48" s="26" t="s">
        <v>163</v>
      </c>
      <c r="I48" s="26" t="s">
        <v>28</v>
      </c>
      <c r="J48" s="26" t="s">
        <v>172</v>
      </c>
      <c r="K48" s="34">
        <v>1</v>
      </c>
    </row>
    <row r="49" spans="1:11" x14ac:dyDescent="0.15">
      <c r="A49" s="28"/>
      <c r="B49" s="28"/>
      <c r="C49" s="28"/>
      <c r="D49" s="26">
        <v>2</v>
      </c>
      <c r="E49" s="26" t="s">
        <v>1811</v>
      </c>
      <c r="F49" s="26" t="s">
        <v>1721</v>
      </c>
      <c r="G49" s="26">
        <v>3301</v>
      </c>
      <c r="H49" s="26" t="s">
        <v>163</v>
      </c>
      <c r="I49" s="26" t="s">
        <v>1604</v>
      </c>
      <c r="J49" s="26"/>
      <c r="K49" s="34">
        <v>0.16666666666666666</v>
      </c>
    </row>
    <row r="50" spans="1:11" x14ac:dyDescent="0.15">
      <c r="A50" s="28"/>
      <c r="B50" s="28"/>
      <c r="C50" s="28"/>
      <c r="D50" s="28"/>
      <c r="E50" s="28"/>
      <c r="F50" s="26" t="s">
        <v>1723</v>
      </c>
      <c r="G50" s="26">
        <v>3301</v>
      </c>
      <c r="H50" s="26" t="s">
        <v>163</v>
      </c>
      <c r="I50" s="26" t="s">
        <v>1604</v>
      </c>
      <c r="J50" s="26"/>
      <c r="K50" s="34">
        <v>0.16666666666666666</v>
      </c>
    </row>
    <row r="51" spans="1:11" x14ac:dyDescent="0.15">
      <c r="A51" s="28"/>
      <c r="B51" s="28"/>
      <c r="C51" s="28"/>
      <c r="D51" s="28"/>
      <c r="E51" s="28"/>
      <c r="F51" s="26" t="s">
        <v>1724</v>
      </c>
      <c r="G51" s="26">
        <v>3302</v>
      </c>
      <c r="H51" s="26" t="s">
        <v>163</v>
      </c>
      <c r="I51" s="26" t="s">
        <v>1484</v>
      </c>
      <c r="J51" s="26"/>
      <c r="K51" s="34">
        <v>0.16666666666666666</v>
      </c>
    </row>
    <row r="52" spans="1:11" x14ac:dyDescent="0.15">
      <c r="A52" s="28"/>
      <c r="B52" s="28"/>
      <c r="C52" s="28"/>
      <c r="D52" s="28"/>
      <c r="E52" s="28"/>
      <c r="F52" s="26" t="s">
        <v>1725</v>
      </c>
      <c r="G52" s="26">
        <v>3302</v>
      </c>
      <c r="H52" s="26" t="s">
        <v>163</v>
      </c>
      <c r="I52" s="26" t="s">
        <v>1484</v>
      </c>
      <c r="J52" s="26"/>
      <c r="K52" s="34">
        <v>0.16666666666666666</v>
      </c>
    </row>
    <row r="53" spans="1:11" x14ac:dyDescent="0.15">
      <c r="A53" s="28"/>
      <c r="B53" s="28"/>
      <c r="C53" s="28"/>
      <c r="D53" s="28"/>
      <c r="E53" s="28"/>
      <c r="F53" s="26" t="s">
        <v>1726</v>
      </c>
      <c r="G53" s="26">
        <v>3303</v>
      </c>
      <c r="H53" s="26" t="s">
        <v>163</v>
      </c>
      <c r="I53" s="26" t="s">
        <v>10</v>
      </c>
      <c r="J53" s="26"/>
      <c r="K53" s="34">
        <v>0.16666666666666666</v>
      </c>
    </row>
    <row r="54" spans="1:11" x14ac:dyDescent="0.15">
      <c r="A54" s="28"/>
      <c r="B54" s="28"/>
      <c r="C54" s="28"/>
      <c r="D54" s="28"/>
      <c r="E54" s="28"/>
      <c r="F54" s="26" t="s">
        <v>1727</v>
      </c>
      <c r="G54" s="26">
        <v>3303</v>
      </c>
      <c r="H54" s="26" t="s">
        <v>163</v>
      </c>
      <c r="I54" s="26" t="s">
        <v>10</v>
      </c>
      <c r="J54" s="26"/>
      <c r="K54" s="34">
        <v>0.16666666666666666</v>
      </c>
    </row>
    <row r="55" spans="1:11" x14ac:dyDescent="0.15">
      <c r="A55" s="28"/>
      <c r="B55" s="28"/>
      <c r="C55" s="28"/>
      <c r="D55" s="26">
        <v>3</v>
      </c>
      <c r="E55" s="26" t="s">
        <v>127</v>
      </c>
      <c r="F55" s="26" t="s">
        <v>1721</v>
      </c>
      <c r="G55" s="26">
        <v>3701</v>
      </c>
      <c r="H55" s="26" t="s">
        <v>163</v>
      </c>
      <c r="I55" s="26" t="s">
        <v>1604</v>
      </c>
      <c r="J55" s="26"/>
      <c r="K55" s="34">
        <v>0.125</v>
      </c>
    </row>
    <row r="56" spans="1:11" x14ac:dyDescent="0.15">
      <c r="A56" s="28"/>
      <c r="B56" s="28"/>
      <c r="C56" s="28"/>
      <c r="D56" s="28"/>
      <c r="E56" s="28"/>
      <c r="F56" s="26" t="s">
        <v>1723</v>
      </c>
      <c r="G56" s="26">
        <v>3702</v>
      </c>
      <c r="H56" s="26" t="s">
        <v>163</v>
      </c>
      <c r="I56" s="26" t="s">
        <v>14</v>
      </c>
      <c r="J56" s="26"/>
      <c r="K56" s="34">
        <v>0.125</v>
      </c>
    </row>
    <row r="57" spans="1:11" x14ac:dyDescent="0.15">
      <c r="A57" s="28"/>
      <c r="B57" s="28"/>
      <c r="C57" s="28"/>
      <c r="D57" s="28"/>
      <c r="E57" s="28"/>
      <c r="F57" s="26" t="s">
        <v>1724</v>
      </c>
      <c r="G57" s="26">
        <v>3703</v>
      </c>
      <c r="H57" s="26" t="s">
        <v>163</v>
      </c>
      <c r="I57" s="26" t="s">
        <v>1484</v>
      </c>
      <c r="J57" s="26"/>
      <c r="K57" s="34">
        <v>0.125</v>
      </c>
    </row>
    <row r="58" spans="1:11" x14ac:dyDescent="0.15">
      <c r="A58" s="28"/>
      <c r="B58" s="28"/>
      <c r="C58" s="28"/>
      <c r="D58" s="28"/>
      <c r="E58" s="28"/>
      <c r="F58" s="26" t="s">
        <v>1725</v>
      </c>
      <c r="G58" s="26">
        <v>3301</v>
      </c>
      <c r="H58" s="26" t="s">
        <v>163</v>
      </c>
      <c r="I58" s="26" t="s">
        <v>34</v>
      </c>
      <c r="J58" s="26"/>
      <c r="K58" s="34">
        <v>0.125</v>
      </c>
    </row>
    <row r="59" spans="1:11" x14ac:dyDescent="0.15">
      <c r="A59" s="28"/>
      <c r="B59" s="28"/>
      <c r="C59" s="28"/>
      <c r="D59" s="28"/>
      <c r="E59" s="28"/>
      <c r="F59" s="26" t="s">
        <v>1726</v>
      </c>
      <c r="G59" s="26">
        <v>3302</v>
      </c>
      <c r="H59" s="26" t="s">
        <v>163</v>
      </c>
      <c r="I59" s="26" t="s">
        <v>10</v>
      </c>
      <c r="J59" s="26"/>
      <c r="K59" s="34">
        <v>0.125</v>
      </c>
    </row>
    <row r="60" spans="1:11" x14ac:dyDescent="0.15">
      <c r="A60" s="28"/>
      <c r="B60" s="28"/>
      <c r="C60" s="28"/>
      <c r="D60" s="28"/>
      <c r="E60" s="28"/>
      <c r="F60" s="28"/>
      <c r="G60" s="28"/>
      <c r="H60" s="26" t="s">
        <v>164</v>
      </c>
      <c r="I60" s="26" t="s">
        <v>36</v>
      </c>
      <c r="J60" s="26"/>
      <c r="K60" s="34">
        <v>0.125</v>
      </c>
    </row>
    <row r="61" spans="1:11" x14ac:dyDescent="0.15">
      <c r="A61" s="28"/>
      <c r="B61" s="28"/>
      <c r="C61" s="28"/>
      <c r="D61" s="28"/>
      <c r="E61" s="28"/>
      <c r="F61" s="26" t="s">
        <v>1727</v>
      </c>
      <c r="G61" s="26">
        <v>3303</v>
      </c>
      <c r="H61" s="26" t="s">
        <v>163</v>
      </c>
      <c r="I61" s="26" t="s">
        <v>16</v>
      </c>
      <c r="J61" s="26"/>
      <c r="K61" s="34">
        <v>0.125</v>
      </c>
    </row>
    <row r="62" spans="1:11" x14ac:dyDescent="0.15">
      <c r="A62" s="28"/>
      <c r="B62" s="28"/>
      <c r="C62" s="28"/>
      <c r="D62" s="28"/>
      <c r="E62" s="28"/>
      <c r="F62" s="28"/>
      <c r="G62" s="28"/>
      <c r="H62" s="26" t="s">
        <v>164</v>
      </c>
      <c r="I62" s="26" t="s">
        <v>20</v>
      </c>
      <c r="J62" s="26"/>
      <c r="K62" s="34">
        <v>0.125</v>
      </c>
    </row>
    <row r="63" spans="1:11" x14ac:dyDescent="0.15">
      <c r="A63" s="28"/>
      <c r="B63" s="28"/>
      <c r="C63" s="28"/>
      <c r="D63" s="26">
        <v>4</v>
      </c>
      <c r="E63" s="26" t="s">
        <v>3056</v>
      </c>
      <c r="F63" s="26" t="s">
        <v>128</v>
      </c>
      <c r="G63" s="26">
        <v>3201</v>
      </c>
      <c r="H63" s="26" t="s">
        <v>163</v>
      </c>
      <c r="I63" s="26" t="s">
        <v>61</v>
      </c>
      <c r="J63" s="26"/>
      <c r="K63" s="34">
        <v>0.33333333333333331</v>
      </c>
    </row>
    <row r="64" spans="1:11" x14ac:dyDescent="0.15">
      <c r="A64" s="28"/>
      <c r="B64" s="28"/>
      <c r="C64" s="28"/>
      <c r="D64" s="28"/>
      <c r="E64" s="28"/>
      <c r="F64" s="26" t="s">
        <v>129</v>
      </c>
      <c r="G64" s="26">
        <v>3202</v>
      </c>
      <c r="H64" s="26" t="s">
        <v>163</v>
      </c>
      <c r="I64" s="26" t="s">
        <v>8</v>
      </c>
      <c r="J64" s="26"/>
      <c r="K64" s="34">
        <v>0.33333333333333331</v>
      </c>
    </row>
    <row r="65" spans="1:14" x14ac:dyDescent="0.15">
      <c r="A65" s="28"/>
      <c r="B65" s="28"/>
      <c r="C65" s="28"/>
      <c r="D65" s="28"/>
      <c r="E65" s="28"/>
      <c r="F65" s="26" t="s">
        <v>130</v>
      </c>
      <c r="G65" s="26">
        <v>3203</v>
      </c>
      <c r="H65" s="26" t="s">
        <v>163</v>
      </c>
      <c r="I65" s="26" t="s">
        <v>1484</v>
      </c>
      <c r="J65" s="26"/>
      <c r="K65" s="34">
        <v>0.33333333333333331</v>
      </c>
    </row>
    <row r="66" spans="1:14" x14ac:dyDescent="0.15">
      <c r="A66" s="28"/>
      <c r="B66" s="28"/>
      <c r="C66" s="26" t="s">
        <v>15</v>
      </c>
      <c r="D66" s="26">
        <v>1</v>
      </c>
      <c r="E66" s="26" t="s">
        <v>1670</v>
      </c>
      <c r="F66" s="26" t="s">
        <v>27</v>
      </c>
      <c r="G66" s="26">
        <v>2303</v>
      </c>
      <c r="H66" s="26" t="s">
        <v>163</v>
      </c>
      <c r="I66" s="26" t="s">
        <v>1617</v>
      </c>
      <c r="J66" s="26"/>
      <c r="K66" s="34">
        <v>1</v>
      </c>
    </row>
    <row r="67" spans="1:14" x14ac:dyDescent="0.15">
      <c r="A67" s="28"/>
      <c r="B67" s="28"/>
      <c r="C67" s="28"/>
      <c r="D67" s="26">
        <v>2</v>
      </c>
      <c r="E67" s="26" t="s">
        <v>1671</v>
      </c>
      <c r="F67" s="26" t="s">
        <v>27</v>
      </c>
      <c r="G67" s="26">
        <v>2303</v>
      </c>
      <c r="H67" s="26" t="s">
        <v>163</v>
      </c>
      <c r="I67" s="26" t="s">
        <v>1617</v>
      </c>
      <c r="J67" s="26"/>
      <c r="K67" s="34">
        <v>0.5</v>
      </c>
    </row>
    <row r="68" spans="1:14" x14ac:dyDescent="0.15">
      <c r="A68" s="28"/>
      <c r="B68" s="28"/>
      <c r="C68" s="28"/>
      <c r="D68" s="28"/>
      <c r="E68" s="28"/>
      <c r="F68" s="28"/>
      <c r="G68" s="28"/>
      <c r="H68" s="26" t="s">
        <v>164</v>
      </c>
      <c r="I68" s="26" t="s">
        <v>30</v>
      </c>
      <c r="J68" s="26"/>
      <c r="K68" s="34">
        <v>0.5</v>
      </c>
    </row>
    <row r="69" spans="1:14" x14ac:dyDescent="0.15">
      <c r="A69" s="28"/>
      <c r="B69" s="28"/>
      <c r="C69" s="28"/>
      <c r="D69" s="26">
        <v>3</v>
      </c>
      <c r="E69" s="26" t="s">
        <v>1669</v>
      </c>
      <c r="F69" s="26" t="s">
        <v>27</v>
      </c>
      <c r="G69" s="26">
        <v>3203</v>
      </c>
      <c r="H69" s="26" t="s">
        <v>163</v>
      </c>
      <c r="I69" s="26" t="s">
        <v>28</v>
      </c>
      <c r="J69" s="26" t="s">
        <v>172</v>
      </c>
      <c r="K69" s="34">
        <v>1</v>
      </c>
    </row>
    <row r="70" spans="1:14" x14ac:dyDescent="0.15">
      <c r="A70" s="28"/>
      <c r="B70" s="28"/>
      <c r="C70" s="28"/>
      <c r="D70" s="26">
        <v>4</v>
      </c>
      <c r="E70" s="26" t="s">
        <v>3056</v>
      </c>
      <c r="F70" s="26" t="s">
        <v>128</v>
      </c>
      <c r="G70" s="26">
        <v>3201</v>
      </c>
      <c r="H70" s="26" t="s">
        <v>163</v>
      </c>
      <c r="I70" s="26" t="s">
        <v>61</v>
      </c>
      <c r="J70" s="26"/>
      <c r="K70" s="34">
        <v>0.33333333333333331</v>
      </c>
    </row>
    <row r="71" spans="1:14" x14ac:dyDescent="0.15">
      <c r="A71" s="28"/>
      <c r="B71" s="28"/>
      <c r="C71" s="28"/>
      <c r="D71" s="28"/>
      <c r="E71" s="28"/>
      <c r="F71" s="26" t="s">
        <v>129</v>
      </c>
      <c r="G71" s="26">
        <v>3202</v>
      </c>
      <c r="H71" s="26" t="s">
        <v>163</v>
      </c>
      <c r="I71" s="26" t="s">
        <v>8</v>
      </c>
      <c r="J71" s="26"/>
      <c r="K71" s="34">
        <v>0.33333333333333331</v>
      </c>
    </row>
    <row r="72" spans="1:14" x14ac:dyDescent="0.15">
      <c r="A72" s="28"/>
      <c r="B72" s="28"/>
      <c r="C72" s="28"/>
      <c r="D72" s="28"/>
      <c r="E72" s="28"/>
      <c r="F72" s="26" t="s">
        <v>130</v>
      </c>
      <c r="G72" s="26">
        <v>3203</v>
      </c>
      <c r="H72" s="26" t="s">
        <v>163</v>
      </c>
      <c r="I72" s="26" t="s">
        <v>1484</v>
      </c>
      <c r="J72" s="26"/>
      <c r="K72" s="34">
        <v>0.33333333333333331</v>
      </c>
    </row>
    <row r="73" spans="1:14" x14ac:dyDescent="0.15">
      <c r="A73" s="28"/>
      <c r="B73" s="28"/>
      <c r="C73" s="26" t="s">
        <v>17</v>
      </c>
      <c r="D73" s="26">
        <v>1</v>
      </c>
      <c r="E73" s="26" t="s">
        <v>1657</v>
      </c>
      <c r="F73" s="26" t="s">
        <v>27</v>
      </c>
      <c r="G73" s="26">
        <v>3202</v>
      </c>
      <c r="H73" s="26" t="s">
        <v>163</v>
      </c>
      <c r="I73" s="26" t="s">
        <v>8</v>
      </c>
      <c r="J73" s="26"/>
      <c r="K73" s="34">
        <v>1</v>
      </c>
    </row>
    <row r="74" spans="1:14" x14ac:dyDescent="0.15">
      <c r="A74" s="28"/>
      <c r="B74" s="28"/>
      <c r="C74" s="28"/>
      <c r="D74" s="26">
        <v>2</v>
      </c>
      <c r="E74" s="26" t="s">
        <v>1656</v>
      </c>
      <c r="F74" s="26" t="s">
        <v>27</v>
      </c>
      <c r="G74" s="26">
        <v>3202</v>
      </c>
      <c r="H74" s="26" t="s">
        <v>163</v>
      </c>
      <c r="I74" s="26" t="s">
        <v>14</v>
      </c>
      <c r="J74" s="26"/>
      <c r="K74" s="34">
        <v>1</v>
      </c>
    </row>
    <row r="75" spans="1:14" x14ac:dyDescent="0.15">
      <c r="A75" s="28"/>
      <c r="B75" s="26" t="s">
        <v>3999</v>
      </c>
      <c r="C75" s="24"/>
      <c r="D75" s="24"/>
      <c r="E75" s="24"/>
      <c r="F75" s="24"/>
      <c r="G75" s="24"/>
      <c r="H75" s="24"/>
      <c r="I75" s="24"/>
      <c r="J75" s="24"/>
      <c r="K75" s="34">
        <v>18</v>
      </c>
    </row>
    <row r="76" spans="1:14" x14ac:dyDescent="0.15">
      <c r="A76" s="28"/>
      <c r="B76" s="26" t="s">
        <v>43</v>
      </c>
      <c r="C76" s="26" t="s">
        <v>9</v>
      </c>
      <c r="D76" s="26">
        <v>1</v>
      </c>
      <c r="E76" s="26" t="s">
        <v>3117</v>
      </c>
      <c r="F76" s="26" t="s">
        <v>3652</v>
      </c>
      <c r="G76" s="26">
        <v>3401</v>
      </c>
      <c r="H76" s="26" t="s">
        <v>163</v>
      </c>
      <c r="I76" s="26" t="s">
        <v>28</v>
      </c>
      <c r="J76" s="26"/>
      <c r="K76" s="34">
        <v>0.33333333333333331</v>
      </c>
    </row>
    <row r="77" spans="1:14" x14ac:dyDescent="0.15">
      <c r="A77" s="28"/>
      <c r="B77" s="28"/>
      <c r="C77" s="28"/>
      <c r="D77" s="28"/>
      <c r="E77" s="28"/>
      <c r="F77" s="26" t="s">
        <v>3653</v>
      </c>
      <c r="G77" s="26">
        <v>3402</v>
      </c>
      <c r="H77" s="26" t="s">
        <v>163</v>
      </c>
      <c r="I77" s="26" t="s">
        <v>14</v>
      </c>
      <c r="J77" s="26"/>
      <c r="K77" s="34">
        <v>0.33333333333333331</v>
      </c>
    </row>
    <row r="78" spans="1:14" x14ac:dyDescent="0.15">
      <c r="A78" s="28"/>
      <c r="B78" s="28"/>
      <c r="C78" s="28"/>
      <c r="D78" s="28"/>
      <c r="E78" s="28"/>
      <c r="F78" s="26" t="s">
        <v>3654</v>
      </c>
      <c r="G78" s="26">
        <v>3403</v>
      </c>
      <c r="H78" s="26" t="s">
        <v>163</v>
      </c>
      <c r="I78" s="26" t="s">
        <v>11</v>
      </c>
      <c r="J78" s="26"/>
      <c r="K78" s="34">
        <v>0.33333333333333331</v>
      </c>
    </row>
    <row r="79" spans="1:14" x14ac:dyDescent="0.15">
      <c r="A79" s="28"/>
      <c r="B79" s="28"/>
      <c r="C79" s="28"/>
      <c r="D79" s="26">
        <v>2</v>
      </c>
      <c r="E79" s="26" t="s">
        <v>1682</v>
      </c>
      <c r="F79" s="26" t="s">
        <v>43</v>
      </c>
      <c r="G79" s="26">
        <v>3401</v>
      </c>
      <c r="H79" s="26" t="s">
        <v>163</v>
      </c>
      <c r="I79" s="26" t="s">
        <v>20</v>
      </c>
      <c r="J79" s="26"/>
      <c r="K79" s="34">
        <v>0.5</v>
      </c>
    </row>
    <row r="80" spans="1:14" x14ac:dyDescent="0.15">
      <c r="A80" s="28"/>
      <c r="B80" s="28"/>
      <c r="C80" s="28"/>
      <c r="D80" s="28"/>
      <c r="E80" s="28"/>
      <c r="F80" s="28"/>
      <c r="G80" s="28"/>
      <c r="H80" s="26" t="s">
        <v>164</v>
      </c>
      <c r="I80" s="26" t="s">
        <v>16</v>
      </c>
      <c r="J80" s="26"/>
      <c r="K80" s="34">
        <v>0.5</v>
      </c>
      <c r="N80" s="17"/>
    </row>
    <row r="81" spans="1:11" x14ac:dyDescent="0.15">
      <c r="A81" s="28"/>
      <c r="B81" s="28"/>
      <c r="C81" s="28"/>
      <c r="D81" s="26">
        <v>3</v>
      </c>
      <c r="E81" s="26" t="s">
        <v>2848</v>
      </c>
      <c r="F81" s="26" t="s">
        <v>3642</v>
      </c>
      <c r="G81" s="26">
        <v>1305</v>
      </c>
      <c r="H81" s="26" t="s">
        <v>163</v>
      </c>
      <c r="I81" s="26" t="s">
        <v>3623</v>
      </c>
      <c r="J81" s="26"/>
      <c r="K81" s="34">
        <v>0.33333333333333331</v>
      </c>
    </row>
    <row r="82" spans="1:11" x14ac:dyDescent="0.15">
      <c r="A82" s="28"/>
      <c r="B82" s="28"/>
      <c r="C82" s="28"/>
      <c r="D82" s="28"/>
      <c r="E82" s="26" t="s">
        <v>2847</v>
      </c>
      <c r="F82" s="26" t="s">
        <v>3649</v>
      </c>
      <c r="G82" s="26">
        <v>1308</v>
      </c>
      <c r="H82" s="26" t="s">
        <v>163</v>
      </c>
      <c r="I82" s="26" t="s">
        <v>3965</v>
      </c>
      <c r="J82" s="26"/>
      <c r="K82" s="34">
        <v>0.33333333333333331</v>
      </c>
    </row>
    <row r="83" spans="1:11" x14ac:dyDescent="0.15">
      <c r="A83" s="28"/>
      <c r="B83" s="28"/>
      <c r="C83" s="28"/>
      <c r="D83" s="28"/>
      <c r="E83" s="28"/>
      <c r="F83" s="26" t="s">
        <v>3650</v>
      </c>
      <c r="G83" s="26">
        <v>1307</v>
      </c>
      <c r="H83" s="26" t="s">
        <v>163</v>
      </c>
      <c r="I83" s="26" t="s">
        <v>3971</v>
      </c>
      <c r="J83" s="26"/>
      <c r="K83" s="34">
        <v>0.33333333333333331</v>
      </c>
    </row>
    <row r="84" spans="1:11" x14ac:dyDescent="0.15">
      <c r="A84" s="28"/>
      <c r="B84" s="28"/>
      <c r="C84" s="28"/>
      <c r="D84" s="26">
        <v>4</v>
      </c>
      <c r="E84" s="26" t="s">
        <v>1680</v>
      </c>
      <c r="F84" s="26" t="s">
        <v>43</v>
      </c>
      <c r="G84" s="26">
        <v>3302</v>
      </c>
      <c r="H84" s="26" t="s">
        <v>163</v>
      </c>
      <c r="I84" s="26" t="s">
        <v>35</v>
      </c>
      <c r="J84" s="26"/>
      <c r="K84" s="34">
        <v>1</v>
      </c>
    </row>
    <row r="85" spans="1:11" x14ac:dyDescent="0.15">
      <c r="A85" s="28"/>
      <c r="B85" s="28"/>
      <c r="C85" s="26" t="s">
        <v>12</v>
      </c>
      <c r="D85" s="26">
        <v>1</v>
      </c>
      <c r="E85" s="26" t="s">
        <v>1681</v>
      </c>
      <c r="F85" s="26" t="s">
        <v>43</v>
      </c>
      <c r="G85" s="26">
        <v>3401</v>
      </c>
      <c r="H85" s="26" t="s">
        <v>163</v>
      </c>
      <c r="I85" s="26" t="s">
        <v>35</v>
      </c>
      <c r="J85" s="26"/>
      <c r="K85" s="34">
        <v>0.5</v>
      </c>
    </row>
    <row r="86" spans="1:11" x14ac:dyDescent="0.15">
      <c r="A86" s="28"/>
      <c r="B86" s="28"/>
      <c r="C86" s="28"/>
      <c r="D86" s="28"/>
      <c r="E86" s="28"/>
      <c r="F86" s="28"/>
      <c r="G86" s="28"/>
      <c r="H86" s="26" t="s">
        <v>164</v>
      </c>
      <c r="I86" s="26" t="s">
        <v>30</v>
      </c>
      <c r="J86" s="26"/>
      <c r="K86" s="34">
        <v>0.5</v>
      </c>
    </row>
    <row r="87" spans="1:11" x14ac:dyDescent="0.15">
      <c r="A87" s="28"/>
      <c r="B87" s="28"/>
      <c r="C87" s="28"/>
      <c r="D87" s="26">
        <v>2</v>
      </c>
      <c r="E87" s="26" t="s">
        <v>3074</v>
      </c>
      <c r="F87" s="26" t="s">
        <v>43</v>
      </c>
      <c r="G87" s="26">
        <v>3401</v>
      </c>
      <c r="H87" s="26" t="s">
        <v>163</v>
      </c>
      <c r="I87" s="26" t="s">
        <v>37</v>
      </c>
      <c r="J87" s="26" t="s">
        <v>172</v>
      </c>
      <c r="K87" s="34">
        <v>0.5</v>
      </c>
    </row>
    <row r="88" spans="1:11" x14ac:dyDescent="0.15">
      <c r="A88" s="28"/>
      <c r="B88" s="28"/>
      <c r="C88" s="28"/>
      <c r="D88" s="28"/>
      <c r="E88" s="28"/>
      <c r="F88" s="28"/>
      <c r="G88" s="28"/>
      <c r="H88" s="26" t="s">
        <v>164</v>
      </c>
      <c r="I88" s="26" t="s">
        <v>1604</v>
      </c>
      <c r="J88" s="26"/>
      <c r="K88" s="34">
        <v>0.5</v>
      </c>
    </row>
    <row r="89" spans="1:11" x14ac:dyDescent="0.15">
      <c r="A89" s="28"/>
      <c r="B89" s="28"/>
      <c r="C89" s="28"/>
      <c r="D89" s="26">
        <v>3</v>
      </c>
      <c r="E89" s="26" t="s">
        <v>1677</v>
      </c>
      <c r="F89" s="26" t="s">
        <v>43</v>
      </c>
      <c r="G89" s="26">
        <v>3401</v>
      </c>
      <c r="H89" s="26" t="s">
        <v>163</v>
      </c>
      <c r="I89" s="26" t="s">
        <v>34</v>
      </c>
      <c r="J89" s="26"/>
      <c r="K89" s="34">
        <v>1</v>
      </c>
    </row>
    <row r="90" spans="1:11" x14ac:dyDescent="0.15">
      <c r="A90" s="28"/>
      <c r="B90" s="28"/>
      <c r="C90" s="28"/>
      <c r="D90" s="26">
        <v>4</v>
      </c>
      <c r="E90" s="26" t="s">
        <v>1678</v>
      </c>
      <c r="F90" s="26" t="s">
        <v>43</v>
      </c>
      <c r="G90" s="26">
        <v>3401</v>
      </c>
      <c r="H90" s="26" t="s">
        <v>163</v>
      </c>
      <c r="I90" s="26" t="s">
        <v>34</v>
      </c>
      <c r="J90" s="26"/>
      <c r="K90" s="34">
        <v>0.5</v>
      </c>
    </row>
    <row r="91" spans="1:11" x14ac:dyDescent="0.15">
      <c r="A91" s="28"/>
      <c r="B91" s="28"/>
      <c r="C91" s="28"/>
      <c r="D91" s="28"/>
      <c r="E91" s="28"/>
      <c r="F91" s="28"/>
      <c r="G91" s="28"/>
      <c r="H91" s="26" t="s">
        <v>164</v>
      </c>
      <c r="I91" s="26" t="s">
        <v>1617</v>
      </c>
      <c r="J91" s="26"/>
      <c r="K91" s="34">
        <v>0.5</v>
      </c>
    </row>
    <row r="92" spans="1:11" x14ac:dyDescent="0.15">
      <c r="A92" s="28"/>
      <c r="B92" s="28"/>
      <c r="C92" s="26" t="s">
        <v>13</v>
      </c>
      <c r="D92" s="26">
        <v>1</v>
      </c>
      <c r="E92" s="26" t="s">
        <v>1679</v>
      </c>
      <c r="F92" s="26" t="s">
        <v>43</v>
      </c>
      <c r="G92" s="26">
        <v>3403</v>
      </c>
      <c r="H92" s="26" t="s">
        <v>163</v>
      </c>
      <c r="I92" s="26" t="s">
        <v>16</v>
      </c>
      <c r="J92" s="26"/>
      <c r="K92" s="34">
        <v>0.5</v>
      </c>
    </row>
    <row r="93" spans="1:11" x14ac:dyDescent="0.15">
      <c r="A93" s="28"/>
      <c r="B93" s="28"/>
      <c r="C93" s="28"/>
      <c r="D93" s="28"/>
      <c r="E93" s="28"/>
      <c r="F93" s="28"/>
      <c r="G93" s="28"/>
      <c r="H93" s="26" t="s">
        <v>164</v>
      </c>
      <c r="I93" s="26" t="s">
        <v>29</v>
      </c>
      <c r="J93" s="26"/>
      <c r="K93" s="34">
        <v>0.5</v>
      </c>
    </row>
    <row r="94" spans="1:11" x14ac:dyDescent="0.15">
      <c r="A94" s="28"/>
      <c r="B94" s="28"/>
      <c r="C94" s="28"/>
      <c r="D94" s="26">
        <v>2</v>
      </c>
      <c r="E94" s="26" t="s">
        <v>3073</v>
      </c>
      <c r="F94" s="26" t="s">
        <v>43</v>
      </c>
      <c r="G94" s="26">
        <v>3602</v>
      </c>
      <c r="H94" s="26" t="s">
        <v>163</v>
      </c>
      <c r="I94" s="26" t="s">
        <v>18</v>
      </c>
      <c r="J94" s="26"/>
      <c r="K94" s="34">
        <v>0.5</v>
      </c>
    </row>
    <row r="95" spans="1:11" x14ac:dyDescent="0.15">
      <c r="A95" s="28"/>
      <c r="B95" s="28"/>
      <c r="C95" s="28"/>
      <c r="D95" s="28"/>
      <c r="E95" s="28"/>
      <c r="F95" s="28"/>
      <c r="G95" s="28"/>
      <c r="H95" s="26" t="s">
        <v>164</v>
      </c>
      <c r="I95" s="26" t="s">
        <v>1617</v>
      </c>
      <c r="J95" s="26"/>
      <c r="K95" s="34">
        <v>0.5</v>
      </c>
    </row>
    <row r="96" spans="1:11" x14ac:dyDescent="0.15">
      <c r="A96" s="28"/>
      <c r="B96" s="28"/>
      <c r="C96" s="28"/>
      <c r="D96" s="26">
        <v>3</v>
      </c>
      <c r="E96" s="26" t="s">
        <v>3073</v>
      </c>
      <c r="F96" s="26" t="s">
        <v>43</v>
      </c>
      <c r="G96" s="26">
        <v>3602</v>
      </c>
      <c r="H96" s="26" t="s">
        <v>163</v>
      </c>
      <c r="I96" s="26" t="s">
        <v>18</v>
      </c>
      <c r="J96" s="26"/>
      <c r="K96" s="34">
        <v>0.5</v>
      </c>
    </row>
    <row r="97" spans="1:11" x14ac:dyDescent="0.15">
      <c r="A97" s="28"/>
      <c r="B97" s="28"/>
      <c r="C97" s="28"/>
      <c r="D97" s="28"/>
      <c r="E97" s="28"/>
      <c r="F97" s="28"/>
      <c r="G97" s="28"/>
      <c r="H97" s="26" t="s">
        <v>164</v>
      </c>
      <c r="I97" s="26" t="s">
        <v>1617</v>
      </c>
      <c r="J97" s="26"/>
      <c r="K97" s="34">
        <v>0.5</v>
      </c>
    </row>
    <row r="98" spans="1:11" x14ac:dyDescent="0.15">
      <c r="A98" s="28"/>
      <c r="B98" s="28"/>
      <c r="C98" s="28"/>
      <c r="D98" s="26">
        <v>4</v>
      </c>
      <c r="E98" s="26" t="s">
        <v>3074</v>
      </c>
      <c r="F98" s="26" t="s">
        <v>43</v>
      </c>
      <c r="G98" s="26">
        <v>3601</v>
      </c>
      <c r="H98" s="26" t="s">
        <v>163</v>
      </c>
      <c r="I98" s="26" t="s">
        <v>37</v>
      </c>
      <c r="J98" s="26" t="s">
        <v>172</v>
      </c>
      <c r="K98" s="34">
        <v>0.5</v>
      </c>
    </row>
    <row r="99" spans="1:11" x14ac:dyDescent="0.15">
      <c r="A99" s="28"/>
      <c r="B99" s="28"/>
      <c r="C99" s="28"/>
      <c r="D99" s="28"/>
      <c r="E99" s="28"/>
      <c r="F99" s="28"/>
      <c r="G99" s="28"/>
      <c r="H99" s="26" t="s">
        <v>164</v>
      </c>
      <c r="I99" s="26" t="s">
        <v>1604</v>
      </c>
      <c r="J99" s="26"/>
      <c r="K99" s="34">
        <v>0.5</v>
      </c>
    </row>
    <row r="100" spans="1:11" x14ac:dyDescent="0.15">
      <c r="A100" s="28"/>
      <c r="B100" s="28"/>
      <c r="C100" s="26" t="s">
        <v>15</v>
      </c>
      <c r="D100" s="26">
        <v>1</v>
      </c>
      <c r="E100" s="26" t="s">
        <v>160</v>
      </c>
      <c r="F100" s="26" t="s">
        <v>43</v>
      </c>
      <c r="G100" s="26">
        <v>3401</v>
      </c>
      <c r="H100" s="26" t="s">
        <v>163</v>
      </c>
      <c r="I100" s="26" t="s">
        <v>37</v>
      </c>
      <c r="J100" s="26" t="s">
        <v>172</v>
      </c>
      <c r="K100" s="34">
        <v>1</v>
      </c>
    </row>
    <row r="101" spans="1:11" x14ac:dyDescent="0.15">
      <c r="A101" s="28"/>
      <c r="B101" s="28"/>
      <c r="C101" s="28"/>
      <c r="D101" s="26">
        <v>2</v>
      </c>
      <c r="E101" s="26" t="s">
        <v>1675</v>
      </c>
      <c r="F101" s="26" t="s">
        <v>43</v>
      </c>
      <c r="G101" s="26">
        <v>3401</v>
      </c>
      <c r="H101" s="26" t="s">
        <v>163</v>
      </c>
      <c r="I101" s="26" t="s">
        <v>29</v>
      </c>
      <c r="J101" s="26"/>
      <c r="K101" s="34">
        <v>1</v>
      </c>
    </row>
    <row r="102" spans="1:11" x14ac:dyDescent="0.15">
      <c r="A102" s="28"/>
      <c r="B102" s="28"/>
      <c r="C102" s="28"/>
      <c r="D102" s="26">
        <v>3</v>
      </c>
      <c r="E102" s="26" t="s">
        <v>1676</v>
      </c>
      <c r="F102" s="26" t="s">
        <v>43</v>
      </c>
      <c r="G102" s="26">
        <v>3401</v>
      </c>
      <c r="H102" s="26" t="s">
        <v>163</v>
      </c>
      <c r="I102" s="26" t="s">
        <v>29</v>
      </c>
      <c r="J102" s="26"/>
      <c r="K102" s="34">
        <v>0.5</v>
      </c>
    </row>
    <row r="103" spans="1:11" x14ac:dyDescent="0.15">
      <c r="A103" s="28"/>
      <c r="B103" s="28"/>
      <c r="C103" s="28"/>
      <c r="D103" s="28"/>
      <c r="E103" s="28"/>
      <c r="F103" s="28"/>
      <c r="G103" s="28"/>
      <c r="H103" s="26" t="s">
        <v>164</v>
      </c>
      <c r="I103" s="26" t="s">
        <v>1617</v>
      </c>
      <c r="J103" s="26"/>
      <c r="K103" s="34">
        <v>0.5</v>
      </c>
    </row>
    <row r="104" spans="1:11" x14ac:dyDescent="0.15">
      <c r="A104" s="28"/>
      <c r="B104" s="28"/>
      <c r="C104" s="28"/>
      <c r="D104" s="26">
        <v>4</v>
      </c>
      <c r="E104" s="26" t="s">
        <v>3117</v>
      </c>
      <c r="F104" s="26" t="s">
        <v>3652</v>
      </c>
      <c r="G104" s="26">
        <v>3401</v>
      </c>
      <c r="H104" s="26" t="s">
        <v>163</v>
      </c>
      <c r="I104" s="26" t="s">
        <v>28</v>
      </c>
      <c r="J104" s="26"/>
      <c r="K104" s="34">
        <v>0.33333333333333331</v>
      </c>
    </row>
    <row r="105" spans="1:11" x14ac:dyDescent="0.15">
      <c r="A105" s="28"/>
      <c r="B105" s="28"/>
      <c r="C105" s="28"/>
      <c r="D105" s="28"/>
      <c r="E105" s="28"/>
      <c r="F105" s="26" t="s">
        <v>3653</v>
      </c>
      <c r="G105" s="26">
        <v>3402</v>
      </c>
      <c r="H105" s="26" t="s">
        <v>163</v>
      </c>
      <c r="I105" s="26" t="s">
        <v>14</v>
      </c>
      <c r="J105" s="26"/>
      <c r="K105" s="34">
        <v>0.33333333333333331</v>
      </c>
    </row>
    <row r="106" spans="1:11" x14ac:dyDescent="0.15">
      <c r="A106" s="28"/>
      <c r="B106" s="28"/>
      <c r="C106" s="28"/>
      <c r="D106" s="28"/>
      <c r="E106" s="28"/>
      <c r="F106" s="26" t="s">
        <v>3654</v>
      </c>
      <c r="G106" s="26">
        <v>3403</v>
      </c>
      <c r="H106" s="26" t="s">
        <v>163</v>
      </c>
      <c r="I106" s="26" t="s">
        <v>11</v>
      </c>
      <c r="J106" s="26"/>
      <c r="K106" s="34">
        <v>0.33333333333333331</v>
      </c>
    </row>
    <row r="107" spans="1:11" x14ac:dyDescent="0.15">
      <c r="A107" s="28"/>
      <c r="B107" s="28"/>
      <c r="C107" s="26" t="s">
        <v>17</v>
      </c>
      <c r="D107" s="26">
        <v>1</v>
      </c>
      <c r="E107" s="26" t="s">
        <v>3117</v>
      </c>
      <c r="F107" s="26" t="s">
        <v>3652</v>
      </c>
      <c r="G107" s="26">
        <v>3401</v>
      </c>
      <c r="H107" s="26" t="s">
        <v>163</v>
      </c>
      <c r="I107" s="26" t="s">
        <v>28</v>
      </c>
      <c r="J107" s="26"/>
      <c r="K107" s="34">
        <v>0.33333333333333331</v>
      </c>
    </row>
    <row r="108" spans="1:11" x14ac:dyDescent="0.15">
      <c r="A108" s="28"/>
      <c r="B108" s="28"/>
      <c r="C108" s="28"/>
      <c r="D108" s="28"/>
      <c r="E108" s="28"/>
      <c r="F108" s="26" t="s">
        <v>3653</v>
      </c>
      <c r="G108" s="26">
        <v>3402</v>
      </c>
      <c r="H108" s="26" t="s">
        <v>163</v>
      </c>
      <c r="I108" s="26" t="s">
        <v>14</v>
      </c>
      <c r="J108" s="26"/>
      <c r="K108" s="34">
        <v>0.33333333333333331</v>
      </c>
    </row>
    <row r="109" spans="1:11" x14ac:dyDescent="0.15">
      <c r="A109" s="28"/>
      <c r="B109" s="28"/>
      <c r="C109" s="28"/>
      <c r="D109" s="28"/>
      <c r="E109" s="28"/>
      <c r="F109" s="26" t="s">
        <v>3654</v>
      </c>
      <c r="G109" s="26">
        <v>3403</v>
      </c>
      <c r="H109" s="26" t="s">
        <v>163</v>
      </c>
      <c r="I109" s="26" t="s">
        <v>11</v>
      </c>
      <c r="J109" s="26"/>
      <c r="K109" s="34">
        <v>0.33333333333333331</v>
      </c>
    </row>
    <row r="110" spans="1:11" x14ac:dyDescent="0.15">
      <c r="A110" s="28"/>
      <c r="B110" s="28"/>
      <c r="C110" s="28"/>
      <c r="D110" s="26">
        <v>2</v>
      </c>
      <c r="E110" s="26" t="s">
        <v>1673</v>
      </c>
      <c r="F110" s="26" t="s">
        <v>43</v>
      </c>
      <c r="G110" s="26">
        <v>3401</v>
      </c>
      <c r="H110" s="26" t="s">
        <v>163</v>
      </c>
      <c r="I110" s="26" t="s">
        <v>44</v>
      </c>
      <c r="J110" s="26"/>
      <c r="K110" s="34">
        <v>1</v>
      </c>
    </row>
    <row r="111" spans="1:11" x14ac:dyDescent="0.15">
      <c r="A111" s="28"/>
      <c r="B111" s="28"/>
      <c r="C111" s="28"/>
      <c r="D111" s="26">
        <v>3</v>
      </c>
      <c r="E111" s="26" t="s">
        <v>1674</v>
      </c>
      <c r="F111" s="26" t="s">
        <v>43</v>
      </c>
      <c r="G111" s="26">
        <v>3401</v>
      </c>
      <c r="H111" s="26" t="s">
        <v>163</v>
      </c>
      <c r="I111" s="26" t="s">
        <v>44</v>
      </c>
      <c r="J111" s="26"/>
      <c r="K111" s="34">
        <v>0.5</v>
      </c>
    </row>
    <row r="112" spans="1:11" x14ac:dyDescent="0.15">
      <c r="A112" s="28"/>
      <c r="B112" s="28"/>
      <c r="C112" s="28"/>
      <c r="D112" s="28"/>
      <c r="E112" s="28"/>
      <c r="F112" s="28"/>
      <c r="G112" s="28"/>
      <c r="H112" s="26" t="s">
        <v>164</v>
      </c>
      <c r="I112" s="26" t="s">
        <v>37</v>
      </c>
      <c r="J112" s="26" t="s">
        <v>172</v>
      </c>
      <c r="K112" s="34">
        <v>0.5</v>
      </c>
    </row>
    <row r="113" spans="1:13" x14ac:dyDescent="0.15">
      <c r="A113" s="28"/>
      <c r="B113" s="26" t="s">
        <v>4004</v>
      </c>
      <c r="C113" s="24"/>
      <c r="D113" s="24"/>
      <c r="E113" s="24"/>
      <c r="F113" s="24"/>
      <c r="G113" s="24"/>
      <c r="H113" s="24"/>
      <c r="I113" s="24"/>
      <c r="J113" s="24"/>
      <c r="K113" s="34">
        <v>18.999999999999996</v>
      </c>
    </row>
    <row r="114" spans="1:13" x14ac:dyDescent="0.15">
      <c r="A114" s="28"/>
      <c r="B114" s="26" t="s">
        <v>51</v>
      </c>
      <c r="C114" s="26" t="s">
        <v>9</v>
      </c>
      <c r="D114" s="26">
        <v>1</v>
      </c>
      <c r="E114" s="26" t="s">
        <v>3118</v>
      </c>
      <c r="F114" s="26" t="s">
        <v>3655</v>
      </c>
      <c r="G114" s="26">
        <v>3401</v>
      </c>
      <c r="H114" s="26" t="s">
        <v>163</v>
      </c>
      <c r="I114" s="26" t="s">
        <v>28</v>
      </c>
      <c r="J114" s="26"/>
      <c r="K114" s="34">
        <v>0.33333333333333331</v>
      </c>
    </row>
    <row r="115" spans="1:13" x14ac:dyDescent="0.15">
      <c r="A115" s="28"/>
      <c r="B115" s="28"/>
      <c r="C115" s="28"/>
      <c r="D115" s="28"/>
      <c r="E115" s="28"/>
      <c r="F115" s="26" t="s">
        <v>3656</v>
      </c>
      <c r="G115" s="26">
        <v>3402</v>
      </c>
      <c r="H115" s="26" t="s">
        <v>163</v>
      </c>
      <c r="I115" s="26" t="s">
        <v>14</v>
      </c>
      <c r="J115" s="26"/>
      <c r="K115" s="34">
        <v>0.33333333333333331</v>
      </c>
    </row>
    <row r="116" spans="1:13" x14ac:dyDescent="0.15">
      <c r="A116" s="28"/>
      <c r="B116" s="28"/>
      <c r="C116" s="28"/>
      <c r="D116" s="28"/>
      <c r="E116" s="28"/>
      <c r="F116" s="26" t="s">
        <v>3657</v>
      </c>
      <c r="G116" s="26">
        <v>3403</v>
      </c>
      <c r="H116" s="26" t="s">
        <v>163</v>
      </c>
      <c r="I116" s="26" t="s">
        <v>11</v>
      </c>
      <c r="J116" s="26"/>
      <c r="K116" s="34">
        <v>0.33333333333333331</v>
      </c>
    </row>
    <row r="117" spans="1:13" x14ac:dyDescent="0.15">
      <c r="A117" s="28"/>
      <c r="B117" s="28"/>
      <c r="C117" s="28"/>
      <c r="D117" s="26">
        <v>2</v>
      </c>
      <c r="E117" s="26" t="s">
        <v>3075</v>
      </c>
      <c r="F117" s="26" t="s">
        <v>51</v>
      </c>
      <c r="G117" s="26">
        <v>3501</v>
      </c>
      <c r="H117" s="26" t="s">
        <v>163</v>
      </c>
      <c r="I117" s="26" t="s">
        <v>35</v>
      </c>
      <c r="J117" s="26"/>
      <c r="K117" s="34">
        <v>0.5</v>
      </c>
    </row>
    <row r="118" spans="1:13" x14ac:dyDescent="0.15">
      <c r="A118" s="28"/>
      <c r="B118" s="28"/>
      <c r="C118" s="28"/>
      <c r="D118" s="28"/>
      <c r="E118" s="28"/>
      <c r="F118" s="28"/>
      <c r="G118" s="28"/>
      <c r="H118" s="26" t="s">
        <v>164</v>
      </c>
      <c r="I118" s="26" t="s">
        <v>1617</v>
      </c>
      <c r="J118" s="26" t="s">
        <v>172</v>
      </c>
      <c r="K118" s="34">
        <v>0.5</v>
      </c>
    </row>
    <row r="119" spans="1:13" x14ac:dyDescent="0.15">
      <c r="A119" s="28"/>
      <c r="B119" s="28"/>
      <c r="C119" s="28"/>
      <c r="D119" s="26">
        <v>3</v>
      </c>
      <c r="E119" s="26" t="s">
        <v>3075</v>
      </c>
      <c r="F119" s="26" t="s">
        <v>51</v>
      </c>
      <c r="G119" s="26">
        <v>3501</v>
      </c>
      <c r="H119" s="26" t="s">
        <v>163</v>
      </c>
      <c r="I119" s="26" t="s">
        <v>35</v>
      </c>
      <c r="J119" s="26"/>
      <c r="K119" s="34">
        <v>0.5</v>
      </c>
      <c r="M119" s="17"/>
    </row>
    <row r="120" spans="1:13" x14ac:dyDescent="0.15">
      <c r="A120" s="28"/>
      <c r="B120" s="28"/>
      <c r="C120" s="28"/>
      <c r="D120" s="28"/>
      <c r="E120" s="28"/>
      <c r="F120" s="28"/>
      <c r="G120" s="28"/>
      <c r="H120" s="26" t="s">
        <v>164</v>
      </c>
      <c r="I120" s="26" t="s">
        <v>1617</v>
      </c>
      <c r="J120" s="26" t="s">
        <v>172</v>
      </c>
      <c r="K120" s="34">
        <v>0.5</v>
      </c>
    </row>
    <row r="121" spans="1:13" x14ac:dyDescent="0.15">
      <c r="A121" s="28"/>
      <c r="B121" s="28"/>
      <c r="C121" s="28"/>
      <c r="D121" s="26">
        <v>4</v>
      </c>
      <c r="E121" s="26" t="s">
        <v>1687</v>
      </c>
      <c r="F121" s="26" t="s">
        <v>51</v>
      </c>
      <c r="G121" s="26">
        <v>3403</v>
      </c>
      <c r="H121" s="26" t="s">
        <v>163</v>
      </c>
      <c r="I121" s="26" t="s">
        <v>44</v>
      </c>
      <c r="J121" s="26"/>
      <c r="K121" s="34">
        <v>1</v>
      </c>
    </row>
    <row r="122" spans="1:13" x14ac:dyDescent="0.15">
      <c r="A122" s="28"/>
      <c r="B122" s="28"/>
      <c r="C122" s="28"/>
      <c r="D122" s="26">
        <v>5</v>
      </c>
      <c r="E122" s="26" t="s">
        <v>160</v>
      </c>
      <c r="F122" s="26" t="s">
        <v>51</v>
      </c>
      <c r="G122" s="26">
        <v>3403</v>
      </c>
      <c r="H122" s="26" t="s">
        <v>163</v>
      </c>
      <c r="I122" s="26" t="s">
        <v>1617</v>
      </c>
      <c r="J122" s="26" t="s">
        <v>172</v>
      </c>
      <c r="K122" s="34">
        <v>0.5</v>
      </c>
    </row>
    <row r="123" spans="1:13" x14ac:dyDescent="0.15">
      <c r="A123" s="28"/>
      <c r="B123" s="28"/>
      <c r="C123" s="28"/>
      <c r="D123" s="28"/>
      <c r="E123" s="28"/>
      <c r="F123" s="28"/>
      <c r="G123" s="28"/>
      <c r="H123" s="26" t="s">
        <v>164</v>
      </c>
      <c r="I123" s="26" t="s">
        <v>35</v>
      </c>
      <c r="J123" s="26"/>
      <c r="K123" s="34">
        <v>0.5</v>
      </c>
    </row>
    <row r="124" spans="1:13" x14ac:dyDescent="0.15">
      <c r="A124" s="28"/>
      <c r="B124" s="28"/>
      <c r="C124" s="26" t="s">
        <v>12</v>
      </c>
      <c r="D124" s="26">
        <v>3</v>
      </c>
      <c r="E124" s="26" t="s">
        <v>3075</v>
      </c>
      <c r="F124" s="26" t="s">
        <v>51</v>
      </c>
      <c r="G124" s="26">
        <v>3501</v>
      </c>
      <c r="H124" s="26" t="s">
        <v>163</v>
      </c>
      <c r="I124" s="26" t="s">
        <v>35</v>
      </c>
      <c r="J124" s="26"/>
      <c r="K124" s="34">
        <v>0.5</v>
      </c>
    </row>
    <row r="125" spans="1:13" x14ac:dyDescent="0.15">
      <c r="A125" s="28"/>
      <c r="B125" s="28"/>
      <c r="C125" s="28"/>
      <c r="D125" s="28"/>
      <c r="E125" s="28"/>
      <c r="F125" s="28"/>
      <c r="G125" s="28"/>
      <c r="H125" s="26" t="s">
        <v>164</v>
      </c>
      <c r="I125" s="26" t="s">
        <v>1617</v>
      </c>
      <c r="J125" s="26" t="s">
        <v>172</v>
      </c>
      <c r="K125" s="34">
        <v>0.5</v>
      </c>
    </row>
    <row r="126" spans="1:13" x14ac:dyDescent="0.15">
      <c r="A126" s="28"/>
      <c r="B126" s="28"/>
      <c r="C126" s="28"/>
      <c r="D126" s="26">
        <v>4</v>
      </c>
      <c r="E126" s="26" t="s">
        <v>1688</v>
      </c>
      <c r="F126" s="26" t="s">
        <v>51</v>
      </c>
      <c r="G126" s="26">
        <v>3403</v>
      </c>
      <c r="H126" s="26" t="s">
        <v>163</v>
      </c>
      <c r="I126" s="26" t="s">
        <v>44</v>
      </c>
      <c r="J126" s="26"/>
      <c r="K126" s="34">
        <v>0.5</v>
      </c>
    </row>
    <row r="127" spans="1:13" x14ac:dyDescent="0.15">
      <c r="A127" s="28"/>
      <c r="B127" s="28"/>
      <c r="C127" s="28"/>
      <c r="D127" s="28"/>
      <c r="E127" s="28"/>
      <c r="F127" s="28"/>
      <c r="G127" s="28"/>
      <c r="H127" s="26" t="s">
        <v>164</v>
      </c>
      <c r="I127" s="26" t="s">
        <v>30</v>
      </c>
      <c r="J127" s="26"/>
      <c r="K127" s="34">
        <v>0.5</v>
      </c>
    </row>
    <row r="128" spans="1:13" x14ac:dyDescent="0.15">
      <c r="A128" s="28"/>
      <c r="B128" s="28"/>
      <c r="C128" s="26" t="s">
        <v>13</v>
      </c>
      <c r="D128" s="26">
        <v>1</v>
      </c>
      <c r="E128" s="26" t="s">
        <v>1630</v>
      </c>
      <c r="F128" s="26" t="s">
        <v>51</v>
      </c>
      <c r="G128" s="26">
        <v>1301</v>
      </c>
      <c r="H128" s="26" t="s">
        <v>163</v>
      </c>
      <c r="I128" s="26" t="s">
        <v>1617</v>
      </c>
      <c r="J128" s="26" t="s">
        <v>172</v>
      </c>
      <c r="K128" s="34">
        <v>1</v>
      </c>
    </row>
    <row r="129" spans="1:11" x14ac:dyDescent="0.15">
      <c r="A129" s="28"/>
      <c r="B129" s="28"/>
      <c r="C129" s="28"/>
      <c r="D129" s="26">
        <v>2</v>
      </c>
      <c r="E129" s="26" t="s">
        <v>1685</v>
      </c>
      <c r="F129" s="26" t="s">
        <v>51</v>
      </c>
      <c r="G129" s="26">
        <v>1301</v>
      </c>
      <c r="H129" s="26" t="s">
        <v>163</v>
      </c>
      <c r="I129" s="26" t="s">
        <v>37</v>
      </c>
      <c r="J129" s="26"/>
      <c r="K129" s="34">
        <v>1</v>
      </c>
    </row>
    <row r="130" spans="1:11" x14ac:dyDescent="0.15">
      <c r="A130" s="28"/>
      <c r="B130" s="28"/>
      <c r="C130" s="28"/>
      <c r="D130" s="26">
        <v>3</v>
      </c>
      <c r="E130" s="26" t="s">
        <v>2106</v>
      </c>
      <c r="F130" s="26" t="s">
        <v>51</v>
      </c>
      <c r="G130" s="26">
        <v>1301</v>
      </c>
      <c r="H130" s="26" t="s">
        <v>163</v>
      </c>
      <c r="I130" s="26" t="s">
        <v>21</v>
      </c>
      <c r="J130" s="26"/>
      <c r="K130" s="34">
        <v>1</v>
      </c>
    </row>
    <row r="131" spans="1:11" x14ac:dyDescent="0.15">
      <c r="A131" s="28"/>
      <c r="B131" s="28"/>
      <c r="C131" s="28"/>
      <c r="D131" s="26">
        <v>4</v>
      </c>
      <c r="E131" s="26" t="s">
        <v>2106</v>
      </c>
      <c r="F131" s="26" t="s">
        <v>51</v>
      </c>
      <c r="G131" s="26">
        <v>1301</v>
      </c>
      <c r="H131" s="26" t="s">
        <v>163</v>
      </c>
      <c r="I131" s="26" t="s">
        <v>21</v>
      </c>
      <c r="J131" s="26"/>
      <c r="K131" s="34">
        <v>1</v>
      </c>
    </row>
    <row r="132" spans="1:11" x14ac:dyDescent="0.15">
      <c r="A132" s="28"/>
      <c r="B132" s="28"/>
      <c r="C132" s="26" t="s">
        <v>15</v>
      </c>
      <c r="D132" s="26">
        <v>1</v>
      </c>
      <c r="E132" s="26" t="s">
        <v>1683</v>
      </c>
      <c r="F132" s="26" t="s">
        <v>51</v>
      </c>
      <c r="G132" s="26">
        <v>1403</v>
      </c>
      <c r="H132" s="26" t="s">
        <v>163</v>
      </c>
      <c r="I132" s="26" t="s">
        <v>34</v>
      </c>
      <c r="J132" s="26"/>
      <c r="K132" s="34">
        <v>1</v>
      </c>
    </row>
    <row r="133" spans="1:11" x14ac:dyDescent="0.15">
      <c r="A133" s="28"/>
      <c r="B133" s="28"/>
      <c r="C133" s="28"/>
      <c r="D133" s="26">
        <v>2</v>
      </c>
      <c r="E133" s="26" t="s">
        <v>1684</v>
      </c>
      <c r="F133" s="26" t="s">
        <v>51</v>
      </c>
      <c r="G133" s="26">
        <v>1403</v>
      </c>
      <c r="H133" s="26" t="s">
        <v>163</v>
      </c>
      <c r="I133" s="26" t="s">
        <v>34</v>
      </c>
      <c r="J133" s="26"/>
      <c r="K133" s="34">
        <v>0.5</v>
      </c>
    </row>
    <row r="134" spans="1:11" x14ac:dyDescent="0.15">
      <c r="A134" s="28"/>
      <c r="B134" s="28"/>
      <c r="C134" s="28"/>
      <c r="D134" s="28"/>
      <c r="E134" s="28"/>
      <c r="F134" s="28"/>
      <c r="G134" s="28"/>
      <c r="H134" s="26" t="s">
        <v>164</v>
      </c>
      <c r="I134" s="26" t="s">
        <v>14</v>
      </c>
      <c r="J134" s="26"/>
      <c r="K134" s="34">
        <v>0.5</v>
      </c>
    </row>
    <row r="135" spans="1:11" x14ac:dyDescent="0.15">
      <c r="A135" s="28"/>
      <c r="B135" s="28"/>
      <c r="C135" s="28"/>
      <c r="D135" s="26">
        <v>3</v>
      </c>
      <c r="E135" s="26" t="s">
        <v>1686</v>
      </c>
      <c r="F135" s="26" t="s">
        <v>51</v>
      </c>
      <c r="G135" s="26">
        <v>3602</v>
      </c>
      <c r="H135" s="26" t="s">
        <v>163</v>
      </c>
      <c r="I135" s="26" t="s">
        <v>37</v>
      </c>
      <c r="J135" s="26"/>
      <c r="K135" s="34">
        <v>0.5</v>
      </c>
    </row>
    <row r="136" spans="1:11" x14ac:dyDescent="0.15">
      <c r="A136" s="28"/>
      <c r="B136" s="28"/>
      <c r="C136" s="28"/>
      <c r="D136" s="28"/>
      <c r="E136" s="28"/>
      <c r="F136" s="28"/>
      <c r="G136" s="28"/>
      <c r="H136" s="26" t="s">
        <v>164</v>
      </c>
      <c r="I136" s="26" t="s">
        <v>1604</v>
      </c>
      <c r="J136" s="26"/>
      <c r="K136" s="34">
        <v>0.5</v>
      </c>
    </row>
    <row r="137" spans="1:11" x14ac:dyDescent="0.15">
      <c r="A137" s="28"/>
      <c r="B137" s="28"/>
      <c r="C137" s="28"/>
      <c r="D137" s="26">
        <v>4</v>
      </c>
      <c r="E137" s="26" t="s">
        <v>3118</v>
      </c>
      <c r="F137" s="26" t="s">
        <v>3655</v>
      </c>
      <c r="G137" s="26">
        <v>3401</v>
      </c>
      <c r="H137" s="26" t="s">
        <v>163</v>
      </c>
      <c r="I137" s="26" t="s">
        <v>28</v>
      </c>
      <c r="J137" s="26"/>
      <c r="K137" s="34">
        <v>0.33333333333333331</v>
      </c>
    </row>
    <row r="138" spans="1:11" x14ac:dyDescent="0.15">
      <c r="A138" s="28"/>
      <c r="B138" s="28"/>
      <c r="C138" s="28"/>
      <c r="D138" s="28"/>
      <c r="E138" s="28"/>
      <c r="F138" s="26" t="s">
        <v>3656</v>
      </c>
      <c r="G138" s="26">
        <v>3402</v>
      </c>
      <c r="H138" s="26" t="s">
        <v>163</v>
      </c>
      <c r="I138" s="26" t="s">
        <v>14</v>
      </c>
      <c r="J138" s="26"/>
      <c r="K138" s="34">
        <v>0.33333333333333331</v>
      </c>
    </row>
    <row r="139" spans="1:11" x14ac:dyDescent="0.15">
      <c r="A139" s="28"/>
      <c r="B139" s="28"/>
      <c r="C139" s="28"/>
      <c r="D139" s="28"/>
      <c r="E139" s="28"/>
      <c r="F139" s="26" t="s">
        <v>3657</v>
      </c>
      <c r="G139" s="26">
        <v>3403</v>
      </c>
      <c r="H139" s="26" t="s">
        <v>163</v>
      </c>
      <c r="I139" s="26" t="s">
        <v>11</v>
      </c>
      <c r="J139" s="26"/>
      <c r="K139" s="34">
        <v>0.33333333333333331</v>
      </c>
    </row>
    <row r="140" spans="1:11" x14ac:dyDescent="0.15">
      <c r="A140" s="28"/>
      <c r="B140" s="28"/>
      <c r="C140" s="26" t="s">
        <v>17</v>
      </c>
      <c r="D140" s="26">
        <v>1</v>
      </c>
      <c r="E140" s="26" t="s">
        <v>3118</v>
      </c>
      <c r="F140" s="26" t="s">
        <v>3655</v>
      </c>
      <c r="G140" s="26">
        <v>3401</v>
      </c>
      <c r="H140" s="26" t="s">
        <v>163</v>
      </c>
      <c r="I140" s="26" t="s">
        <v>28</v>
      </c>
      <c r="J140" s="26"/>
      <c r="K140" s="34">
        <v>0.33333333333333331</v>
      </c>
    </row>
    <row r="141" spans="1:11" x14ac:dyDescent="0.15">
      <c r="A141" s="28"/>
      <c r="B141" s="28"/>
      <c r="C141" s="28"/>
      <c r="D141" s="28"/>
      <c r="E141" s="28"/>
      <c r="F141" s="26" t="s">
        <v>3656</v>
      </c>
      <c r="G141" s="26">
        <v>3402</v>
      </c>
      <c r="H141" s="26" t="s">
        <v>163</v>
      </c>
      <c r="I141" s="26" t="s">
        <v>14</v>
      </c>
      <c r="J141" s="26"/>
      <c r="K141" s="34">
        <v>0.33333333333333331</v>
      </c>
    </row>
    <row r="142" spans="1:11" x14ac:dyDescent="0.15">
      <c r="A142" s="28"/>
      <c r="B142" s="28"/>
      <c r="C142" s="28"/>
      <c r="D142" s="28"/>
      <c r="E142" s="28"/>
      <c r="F142" s="26" t="s">
        <v>3657</v>
      </c>
      <c r="G142" s="26">
        <v>3403</v>
      </c>
      <c r="H142" s="26" t="s">
        <v>163</v>
      </c>
      <c r="I142" s="26" t="s">
        <v>11</v>
      </c>
      <c r="J142" s="26"/>
      <c r="K142" s="34">
        <v>0.33333333333333331</v>
      </c>
    </row>
    <row r="143" spans="1:11" x14ac:dyDescent="0.15">
      <c r="A143" s="28"/>
      <c r="B143" s="28"/>
      <c r="C143" s="28"/>
      <c r="D143" s="26">
        <v>2</v>
      </c>
      <c r="E143" s="26" t="s">
        <v>3076</v>
      </c>
      <c r="F143" s="26" t="s">
        <v>51</v>
      </c>
      <c r="G143" s="26">
        <v>2303</v>
      </c>
      <c r="H143" s="26" t="s">
        <v>163</v>
      </c>
      <c r="I143" s="26" t="s">
        <v>35</v>
      </c>
      <c r="J143" s="26"/>
      <c r="K143" s="34">
        <v>0.5</v>
      </c>
    </row>
    <row r="144" spans="1:11" x14ac:dyDescent="0.15">
      <c r="A144" s="28"/>
      <c r="B144" s="28"/>
      <c r="C144" s="28"/>
      <c r="D144" s="28"/>
      <c r="E144" s="28"/>
      <c r="F144" s="28"/>
      <c r="G144" s="28"/>
      <c r="H144" s="26" t="s">
        <v>164</v>
      </c>
      <c r="I144" s="26" t="s">
        <v>1617</v>
      </c>
      <c r="J144" s="26" t="s">
        <v>172</v>
      </c>
      <c r="K144" s="34">
        <v>0.5</v>
      </c>
    </row>
    <row r="145" spans="1:11" x14ac:dyDescent="0.15">
      <c r="A145" s="28"/>
      <c r="B145" s="28"/>
      <c r="C145" s="28"/>
      <c r="D145" s="26">
        <v>3</v>
      </c>
      <c r="E145" s="26" t="s">
        <v>3076</v>
      </c>
      <c r="F145" s="26" t="s">
        <v>51</v>
      </c>
      <c r="G145" s="26">
        <v>2303</v>
      </c>
      <c r="H145" s="26" t="s">
        <v>163</v>
      </c>
      <c r="I145" s="26" t="s">
        <v>35</v>
      </c>
      <c r="J145" s="26"/>
      <c r="K145" s="34">
        <v>0.5</v>
      </c>
    </row>
    <row r="146" spans="1:11" x14ac:dyDescent="0.15">
      <c r="A146" s="28"/>
      <c r="B146" s="28"/>
      <c r="C146" s="28"/>
      <c r="D146" s="28"/>
      <c r="E146" s="28"/>
      <c r="F146" s="28"/>
      <c r="G146" s="28"/>
      <c r="H146" s="26" t="s">
        <v>164</v>
      </c>
      <c r="I146" s="26" t="s">
        <v>1617</v>
      </c>
      <c r="J146" s="26" t="s">
        <v>172</v>
      </c>
      <c r="K146" s="34">
        <v>0.5</v>
      </c>
    </row>
    <row r="147" spans="1:11" x14ac:dyDescent="0.15">
      <c r="A147" s="28"/>
      <c r="B147" s="26" t="s">
        <v>4015</v>
      </c>
      <c r="C147" s="24"/>
      <c r="D147" s="24"/>
      <c r="E147" s="24"/>
      <c r="F147" s="24"/>
      <c r="G147" s="24"/>
      <c r="H147" s="24"/>
      <c r="I147" s="24"/>
      <c r="J147" s="24"/>
      <c r="K147" s="34">
        <v>18.000000000000004</v>
      </c>
    </row>
    <row r="148" spans="1:11" x14ac:dyDescent="0.15">
      <c r="A148" s="28"/>
      <c r="B148" s="26" t="s">
        <v>53</v>
      </c>
      <c r="C148" s="26" t="s">
        <v>9</v>
      </c>
      <c r="D148" s="26">
        <v>1</v>
      </c>
      <c r="E148" s="26" t="s">
        <v>2141</v>
      </c>
      <c r="F148" s="26" t="s">
        <v>53</v>
      </c>
      <c r="G148" s="26">
        <v>3602</v>
      </c>
      <c r="H148" s="26" t="s">
        <v>163</v>
      </c>
      <c r="I148" s="26" t="s">
        <v>54</v>
      </c>
      <c r="J148" s="26"/>
      <c r="K148" s="34">
        <v>1</v>
      </c>
    </row>
    <row r="149" spans="1:11" x14ac:dyDescent="0.15">
      <c r="A149" s="28"/>
      <c r="B149" s="28"/>
      <c r="C149" s="28"/>
      <c r="D149" s="26">
        <v>2</v>
      </c>
      <c r="E149" s="26" t="s">
        <v>2141</v>
      </c>
      <c r="F149" s="26" t="s">
        <v>53</v>
      </c>
      <c r="G149" s="26">
        <v>3602</v>
      </c>
      <c r="H149" s="26" t="s">
        <v>163</v>
      </c>
      <c r="I149" s="26" t="s">
        <v>54</v>
      </c>
      <c r="J149" s="26"/>
      <c r="K149" s="34">
        <v>1</v>
      </c>
    </row>
    <row r="150" spans="1:11" x14ac:dyDescent="0.15">
      <c r="A150" s="28"/>
      <c r="B150" s="28"/>
      <c r="C150" s="28"/>
      <c r="D150" s="26">
        <v>3</v>
      </c>
      <c r="E150" s="26" t="s">
        <v>1691</v>
      </c>
      <c r="F150" s="26" t="s">
        <v>53</v>
      </c>
      <c r="G150" s="26">
        <v>3601</v>
      </c>
      <c r="H150" s="26" t="s">
        <v>163</v>
      </c>
      <c r="I150" s="26" t="s">
        <v>37</v>
      </c>
      <c r="J150" s="26"/>
      <c r="K150" s="34">
        <v>1</v>
      </c>
    </row>
    <row r="151" spans="1:11" x14ac:dyDescent="0.15">
      <c r="A151" s="28"/>
      <c r="B151" s="28"/>
      <c r="C151" s="28"/>
      <c r="D151" s="26">
        <v>4</v>
      </c>
      <c r="E151" s="26" t="s">
        <v>1634</v>
      </c>
      <c r="F151" s="26" t="s">
        <v>53</v>
      </c>
      <c r="G151" s="26">
        <v>3601</v>
      </c>
      <c r="H151" s="26" t="s">
        <v>163</v>
      </c>
      <c r="I151" s="26" t="s">
        <v>32</v>
      </c>
      <c r="J151" s="26"/>
      <c r="K151" s="34">
        <v>1</v>
      </c>
    </row>
    <row r="152" spans="1:11" x14ac:dyDescent="0.15">
      <c r="A152" s="28"/>
      <c r="B152" s="28"/>
      <c r="C152" s="26" t="s">
        <v>12</v>
      </c>
      <c r="D152" s="26">
        <v>3</v>
      </c>
      <c r="E152" s="26" t="s">
        <v>2141</v>
      </c>
      <c r="F152" s="26" t="s">
        <v>53</v>
      </c>
      <c r="G152" s="26">
        <v>3602</v>
      </c>
      <c r="H152" s="26" t="s">
        <v>163</v>
      </c>
      <c r="I152" s="26" t="s">
        <v>55</v>
      </c>
      <c r="J152" s="26"/>
      <c r="K152" s="34">
        <v>1</v>
      </c>
    </row>
    <row r="153" spans="1:11" x14ac:dyDescent="0.15">
      <c r="A153" s="28"/>
      <c r="B153" s="28"/>
      <c r="C153" s="28"/>
      <c r="D153" s="26">
        <v>4</v>
      </c>
      <c r="E153" s="26" t="s">
        <v>2141</v>
      </c>
      <c r="F153" s="26" t="s">
        <v>53</v>
      </c>
      <c r="G153" s="26">
        <v>3602</v>
      </c>
      <c r="H153" s="26" t="s">
        <v>163</v>
      </c>
      <c r="I153" s="26" t="s">
        <v>55</v>
      </c>
      <c r="J153" s="26"/>
      <c r="K153" s="34">
        <v>1</v>
      </c>
    </row>
    <row r="154" spans="1:11" x14ac:dyDescent="0.15">
      <c r="A154" s="28"/>
      <c r="B154" s="28"/>
      <c r="C154" s="26" t="s">
        <v>13</v>
      </c>
      <c r="D154" s="26">
        <v>1</v>
      </c>
      <c r="E154" s="26" t="s">
        <v>3077</v>
      </c>
      <c r="F154" s="26" t="s">
        <v>53</v>
      </c>
      <c r="G154" s="26">
        <v>2303</v>
      </c>
      <c r="H154" s="26" t="s">
        <v>163</v>
      </c>
      <c r="I154" s="26" t="s">
        <v>54</v>
      </c>
      <c r="J154" s="26"/>
      <c r="K154" s="34">
        <v>0.5</v>
      </c>
    </row>
    <row r="155" spans="1:11" x14ac:dyDescent="0.15">
      <c r="A155" s="28"/>
      <c r="B155" s="28"/>
      <c r="C155" s="28"/>
      <c r="D155" s="28"/>
      <c r="E155" s="28"/>
      <c r="F155" s="28"/>
      <c r="G155" s="28"/>
      <c r="H155" s="26" t="s">
        <v>164</v>
      </c>
      <c r="I155" s="26" t="s">
        <v>35</v>
      </c>
      <c r="J155" s="26" t="s">
        <v>172</v>
      </c>
      <c r="K155" s="34">
        <v>0.5</v>
      </c>
    </row>
    <row r="156" spans="1:11" x14ac:dyDescent="0.15">
      <c r="A156" s="28"/>
      <c r="B156" s="28"/>
      <c r="C156" s="28"/>
      <c r="D156" s="26">
        <v>2</v>
      </c>
      <c r="E156" s="26" t="s">
        <v>3077</v>
      </c>
      <c r="F156" s="26" t="s">
        <v>53</v>
      </c>
      <c r="G156" s="26">
        <v>2303</v>
      </c>
      <c r="H156" s="26" t="s">
        <v>163</v>
      </c>
      <c r="I156" s="26" t="s">
        <v>54</v>
      </c>
      <c r="J156" s="26"/>
      <c r="K156" s="34">
        <v>0.5</v>
      </c>
    </row>
    <row r="157" spans="1:11" x14ac:dyDescent="0.15">
      <c r="A157" s="28"/>
      <c r="B157" s="28"/>
      <c r="C157" s="28"/>
      <c r="D157" s="28"/>
      <c r="E157" s="28"/>
      <c r="F157" s="28"/>
      <c r="G157" s="28"/>
      <c r="H157" s="26" t="s">
        <v>164</v>
      </c>
      <c r="I157" s="26" t="s">
        <v>35</v>
      </c>
      <c r="J157" s="26" t="s">
        <v>172</v>
      </c>
      <c r="K157" s="34">
        <v>0.5</v>
      </c>
    </row>
    <row r="158" spans="1:11" x14ac:dyDescent="0.15">
      <c r="A158" s="28"/>
      <c r="B158" s="28"/>
      <c r="C158" s="26" t="s">
        <v>15</v>
      </c>
      <c r="D158" s="26">
        <v>1</v>
      </c>
      <c r="E158" s="26" t="s">
        <v>1689</v>
      </c>
      <c r="F158" s="26" t="s">
        <v>53</v>
      </c>
      <c r="G158" s="26">
        <v>3501</v>
      </c>
      <c r="H158" s="26" t="s">
        <v>163</v>
      </c>
      <c r="I158" s="26" t="s">
        <v>54</v>
      </c>
      <c r="J158" s="26"/>
      <c r="K158" s="34">
        <v>1</v>
      </c>
    </row>
    <row r="159" spans="1:11" x14ac:dyDescent="0.15">
      <c r="A159" s="28"/>
      <c r="B159" s="28"/>
      <c r="C159" s="28"/>
      <c r="D159" s="26">
        <v>2</v>
      </c>
      <c r="E159" s="26" t="s">
        <v>1690</v>
      </c>
      <c r="F159" s="26" t="s">
        <v>53</v>
      </c>
      <c r="G159" s="26">
        <v>3501</v>
      </c>
      <c r="H159" s="26" t="s">
        <v>163</v>
      </c>
      <c r="I159" s="26" t="s">
        <v>54</v>
      </c>
      <c r="J159" s="26"/>
      <c r="K159" s="34">
        <v>0.5</v>
      </c>
    </row>
    <row r="160" spans="1:11" x14ac:dyDescent="0.15">
      <c r="A160" s="28"/>
      <c r="B160" s="28"/>
      <c r="C160" s="28"/>
      <c r="D160" s="28"/>
      <c r="E160" s="28"/>
      <c r="F160" s="28"/>
      <c r="G160" s="28"/>
      <c r="H160" s="26" t="s">
        <v>164</v>
      </c>
      <c r="I160" s="26" t="s">
        <v>10</v>
      </c>
      <c r="J160" s="26"/>
      <c r="K160" s="34">
        <v>0.5</v>
      </c>
    </row>
    <row r="161" spans="1:13" x14ac:dyDescent="0.15">
      <c r="A161" s="28"/>
      <c r="B161" s="28"/>
      <c r="C161" s="28"/>
      <c r="D161" s="26">
        <v>3</v>
      </c>
      <c r="E161" s="26" t="s">
        <v>1627</v>
      </c>
      <c r="F161" s="26" t="s">
        <v>53</v>
      </c>
      <c r="G161" s="26">
        <v>3501</v>
      </c>
      <c r="H161" s="26" t="s">
        <v>163</v>
      </c>
      <c r="I161" s="26" t="s">
        <v>35</v>
      </c>
      <c r="J161" s="26" t="s">
        <v>172</v>
      </c>
      <c r="K161" s="34">
        <v>1</v>
      </c>
    </row>
    <row r="162" spans="1:13" x14ac:dyDescent="0.15">
      <c r="A162" s="28"/>
      <c r="B162" s="28"/>
      <c r="C162" s="28"/>
      <c r="D162" s="26">
        <v>4</v>
      </c>
      <c r="E162" s="26" t="s">
        <v>1692</v>
      </c>
      <c r="F162" s="26" t="s">
        <v>53</v>
      </c>
      <c r="G162" s="26">
        <v>3501</v>
      </c>
      <c r="H162" s="26" t="s">
        <v>163</v>
      </c>
      <c r="I162" s="26" t="s">
        <v>37</v>
      </c>
      <c r="J162" s="26"/>
      <c r="K162" s="34">
        <v>0.5</v>
      </c>
    </row>
    <row r="163" spans="1:13" x14ac:dyDescent="0.15">
      <c r="A163" s="28"/>
      <c r="B163" s="28"/>
      <c r="C163" s="28"/>
      <c r="D163" s="28"/>
      <c r="E163" s="28"/>
      <c r="F163" s="28"/>
      <c r="G163" s="28"/>
      <c r="H163" s="26" t="s">
        <v>164</v>
      </c>
      <c r="I163" s="26" t="s">
        <v>35</v>
      </c>
      <c r="J163" s="26" t="s">
        <v>172</v>
      </c>
      <c r="K163" s="34">
        <v>0.5</v>
      </c>
      <c r="M163" s="17"/>
    </row>
    <row r="164" spans="1:13" x14ac:dyDescent="0.15">
      <c r="A164" s="28"/>
      <c r="B164" s="28"/>
      <c r="C164" s="26" t="s">
        <v>17</v>
      </c>
      <c r="D164" s="26">
        <v>1</v>
      </c>
      <c r="E164" s="26" t="s">
        <v>160</v>
      </c>
      <c r="F164" s="26" t="s">
        <v>53</v>
      </c>
      <c r="G164" s="26">
        <v>3301</v>
      </c>
      <c r="H164" s="26" t="s">
        <v>163</v>
      </c>
      <c r="I164" s="26" t="s">
        <v>35</v>
      </c>
      <c r="J164" s="26" t="s">
        <v>172</v>
      </c>
      <c r="K164" s="34">
        <v>1</v>
      </c>
    </row>
    <row r="165" spans="1:13" x14ac:dyDescent="0.15">
      <c r="A165" s="28"/>
      <c r="B165" s="28"/>
      <c r="C165" s="28"/>
      <c r="D165" s="26">
        <v>2</v>
      </c>
      <c r="E165" s="26" t="s">
        <v>1693</v>
      </c>
      <c r="F165" s="26" t="s">
        <v>53</v>
      </c>
      <c r="G165" s="26">
        <v>3301</v>
      </c>
      <c r="H165" s="26" t="s">
        <v>163</v>
      </c>
      <c r="I165" s="26" t="s">
        <v>54</v>
      </c>
      <c r="J165" s="26"/>
      <c r="K165" s="34">
        <v>0.5</v>
      </c>
    </row>
    <row r="166" spans="1:13" x14ac:dyDescent="0.15">
      <c r="A166" s="28"/>
      <c r="B166" s="28"/>
      <c r="C166" s="28"/>
      <c r="D166" s="28"/>
      <c r="E166" s="28"/>
      <c r="F166" s="28"/>
      <c r="G166" s="28"/>
      <c r="H166" s="26" t="s">
        <v>164</v>
      </c>
      <c r="I166" s="26" t="s">
        <v>11</v>
      </c>
      <c r="J166" s="26"/>
      <c r="K166" s="34">
        <v>0.5</v>
      </c>
      <c r="M166" s="17"/>
    </row>
    <row r="167" spans="1:13" x14ac:dyDescent="0.15">
      <c r="A167" s="28"/>
      <c r="B167" s="28"/>
      <c r="C167" s="28"/>
      <c r="D167" s="26">
        <v>3</v>
      </c>
      <c r="E167" s="26" t="s">
        <v>2107</v>
      </c>
      <c r="F167" s="26" t="s">
        <v>53</v>
      </c>
      <c r="G167" s="26">
        <v>3301</v>
      </c>
      <c r="H167" s="26" t="s">
        <v>163</v>
      </c>
      <c r="I167" s="26" t="s">
        <v>21</v>
      </c>
      <c r="J167" s="26"/>
      <c r="K167" s="34">
        <v>1</v>
      </c>
    </row>
    <row r="168" spans="1:13" x14ac:dyDescent="0.15">
      <c r="A168" s="28"/>
      <c r="B168" s="28"/>
      <c r="C168" s="28"/>
      <c r="D168" s="26">
        <v>4</v>
      </c>
      <c r="E168" s="26" t="s">
        <v>2107</v>
      </c>
      <c r="F168" s="26" t="s">
        <v>53</v>
      </c>
      <c r="G168" s="26">
        <v>3301</v>
      </c>
      <c r="H168" s="26" t="s">
        <v>163</v>
      </c>
      <c r="I168" s="26" t="s">
        <v>21</v>
      </c>
      <c r="J168" s="26"/>
      <c r="K168" s="34">
        <v>1</v>
      </c>
    </row>
    <row r="169" spans="1:13" x14ac:dyDescent="0.15">
      <c r="A169" s="28"/>
      <c r="B169" s="26" t="s">
        <v>4016</v>
      </c>
      <c r="C169" s="24"/>
      <c r="D169" s="24"/>
      <c r="E169" s="24"/>
      <c r="F169" s="24"/>
      <c r="G169" s="24"/>
      <c r="H169" s="24"/>
      <c r="I169" s="24"/>
      <c r="J169" s="24"/>
      <c r="K169" s="34">
        <v>16</v>
      </c>
    </row>
    <row r="170" spans="1:13" x14ac:dyDescent="0.15">
      <c r="A170" s="28"/>
      <c r="B170" s="26" t="s">
        <v>1722</v>
      </c>
      <c r="C170" s="26" t="s">
        <v>9</v>
      </c>
      <c r="D170" s="26">
        <v>1</v>
      </c>
      <c r="E170" s="26" t="s">
        <v>2844</v>
      </c>
      <c r="F170" s="26" t="s">
        <v>3625</v>
      </c>
      <c r="G170" s="26">
        <v>1305</v>
      </c>
      <c r="H170" s="26" t="s">
        <v>163</v>
      </c>
      <c r="I170" s="26" t="s">
        <v>3621</v>
      </c>
      <c r="J170" s="26"/>
      <c r="K170" s="34">
        <v>0.33333333333333331</v>
      </c>
    </row>
    <row r="171" spans="1:13" x14ac:dyDescent="0.15">
      <c r="A171" s="28"/>
      <c r="B171" s="28"/>
      <c r="C171" s="28"/>
      <c r="D171" s="28"/>
      <c r="E171" s="26" t="s">
        <v>2843</v>
      </c>
      <c r="F171" s="26" t="s">
        <v>3634</v>
      </c>
      <c r="G171" s="26">
        <v>1308</v>
      </c>
      <c r="H171" s="26" t="s">
        <v>163</v>
      </c>
      <c r="I171" s="26" t="s">
        <v>3635</v>
      </c>
      <c r="J171" s="26"/>
      <c r="K171" s="34">
        <v>0.33333333333333331</v>
      </c>
    </row>
    <row r="172" spans="1:13" x14ac:dyDescent="0.15">
      <c r="A172" s="28"/>
      <c r="B172" s="28"/>
      <c r="C172" s="28"/>
      <c r="D172" s="28"/>
      <c r="E172" s="28"/>
      <c r="F172" s="26" t="s">
        <v>3636</v>
      </c>
      <c r="G172" s="26">
        <v>1307</v>
      </c>
      <c r="H172" s="26" t="s">
        <v>163</v>
      </c>
      <c r="I172" s="26" t="s">
        <v>3971</v>
      </c>
      <c r="J172" s="26"/>
      <c r="K172" s="34">
        <v>0.33333333333333331</v>
      </c>
    </row>
    <row r="173" spans="1:13" x14ac:dyDescent="0.15">
      <c r="A173" s="28"/>
      <c r="B173" s="28"/>
      <c r="C173" s="28"/>
      <c r="D173" s="26">
        <v>2</v>
      </c>
      <c r="E173" s="26" t="s">
        <v>1811</v>
      </c>
      <c r="F173" s="26" t="s">
        <v>1721</v>
      </c>
      <c r="G173" s="26">
        <v>3301</v>
      </c>
      <c r="H173" s="26" t="s">
        <v>163</v>
      </c>
      <c r="I173" s="26" t="s">
        <v>1604</v>
      </c>
      <c r="J173" s="26"/>
      <c r="K173" s="34">
        <v>0.16666666666666666</v>
      </c>
    </row>
    <row r="174" spans="1:13" x14ac:dyDescent="0.15">
      <c r="A174" s="28"/>
      <c r="B174" s="28"/>
      <c r="C174" s="28"/>
      <c r="D174" s="28"/>
      <c r="E174" s="28"/>
      <c r="F174" s="26" t="s">
        <v>1723</v>
      </c>
      <c r="G174" s="26">
        <v>3301</v>
      </c>
      <c r="H174" s="26" t="s">
        <v>163</v>
      </c>
      <c r="I174" s="26" t="s">
        <v>1604</v>
      </c>
      <c r="J174" s="26"/>
      <c r="K174" s="34">
        <v>0.16666666666666666</v>
      </c>
    </row>
    <row r="175" spans="1:13" x14ac:dyDescent="0.15">
      <c r="A175" s="28"/>
      <c r="B175" s="28"/>
      <c r="C175" s="28"/>
      <c r="D175" s="28"/>
      <c r="E175" s="28"/>
      <c r="F175" s="26" t="s">
        <v>1724</v>
      </c>
      <c r="G175" s="26">
        <v>3302</v>
      </c>
      <c r="H175" s="26" t="s">
        <v>163</v>
      </c>
      <c r="I175" s="26" t="s">
        <v>1484</v>
      </c>
      <c r="J175" s="26"/>
      <c r="K175" s="34">
        <v>0.16666666666666666</v>
      </c>
    </row>
    <row r="176" spans="1:13" x14ac:dyDescent="0.15">
      <c r="A176" s="28"/>
      <c r="B176" s="28"/>
      <c r="C176" s="28"/>
      <c r="D176" s="28"/>
      <c r="E176" s="28"/>
      <c r="F176" s="26" t="s">
        <v>1725</v>
      </c>
      <c r="G176" s="26">
        <v>3302</v>
      </c>
      <c r="H176" s="26" t="s">
        <v>163</v>
      </c>
      <c r="I176" s="26" t="s">
        <v>1484</v>
      </c>
      <c r="J176" s="26"/>
      <c r="K176" s="34">
        <v>0.16666666666666666</v>
      </c>
    </row>
    <row r="177" spans="1:11" x14ac:dyDescent="0.15">
      <c r="A177" s="28"/>
      <c r="B177" s="28"/>
      <c r="C177" s="28"/>
      <c r="D177" s="28"/>
      <c r="E177" s="28"/>
      <c r="F177" s="26" t="s">
        <v>1726</v>
      </c>
      <c r="G177" s="26">
        <v>3303</v>
      </c>
      <c r="H177" s="26" t="s">
        <v>163</v>
      </c>
      <c r="I177" s="26" t="s">
        <v>10</v>
      </c>
      <c r="J177" s="26"/>
      <c r="K177" s="34">
        <v>0.16666666666666666</v>
      </c>
    </row>
    <row r="178" spans="1:11" x14ac:dyDescent="0.15">
      <c r="A178" s="28"/>
      <c r="B178" s="28"/>
      <c r="C178" s="28"/>
      <c r="D178" s="28"/>
      <c r="E178" s="28"/>
      <c r="F178" s="26" t="s">
        <v>1727</v>
      </c>
      <c r="G178" s="26">
        <v>3303</v>
      </c>
      <c r="H178" s="26" t="s">
        <v>163</v>
      </c>
      <c r="I178" s="26" t="s">
        <v>10</v>
      </c>
      <c r="J178" s="26"/>
      <c r="K178" s="34">
        <v>0.16666666666666666</v>
      </c>
    </row>
    <row r="179" spans="1:11" x14ac:dyDescent="0.15">
      <c r="A179" s="28"/>
      <c r="B179" s="28"/>
      <c r="C179" s="28"/>
      <c r="D179" s="26">
        <v>3</v>
      </c>
      <c r="E179" s="26" t="s">
        <v>127</v>
      </c>
      <c r="F179" s="26" t="s">
        <v>1721</v>
      </c>
      <c r="G179" s="26">
        <v>3701</v>
      </c>
      <c r="H179" s="26" t="s">
        <v>163</v>
      </c>
      <c r="I179" s="26" t="s">
        <v>1604</v>
      </c>
      <c r="J179" s="26"/>
      <c r="K179" s="34">
        <v>0.125</v>
      </c>
    </row>
    <row r="180" spans="1:11" x14ac:dyDescent="0.15">
      <c r="A180" s="28"/>
      <c r="B180" s="28"/>
      <c r="C180" s="28"/>
      <c r="D180" s="28"/>
      <c r="E180" s="28"/>
      <c r="F180" s="26" t="s">
        <v>1723</v>
      </c>
      <c r="G180" s="26">
        <v>3702</v>
      </c>
      <c r="H180" s="26" t="s">
        <v>163</v>
      </c>
      <c r="I180" s="26" t="s">
        <v>14</v>
      </c>
      <c r="J180" s="26"/>
      <c r="K180" s="34">
        <v>0.125</v>
      </c>
    </row>
    <row r="181" spans="1:11" x14ac:dyDescent="0.15">
      <c r="A181" s="28"/>
      <c r="B181" s="28"/>
      <c r="C181" s="28"/>
      <c r="D181" s="28"/>
      <c r="E181" s="28"/>
      <c r="F181" s="26" t="s">
        <v>1724</v>
      </c>
      <c r="G181" s="26">
        <v>3703</v>
      </c>
      <c r="H181" s="26" t="s">
        <v>163</v>
      </c>
      <c r="I181" s="26" t="s">
        <v>1484</v>
      </c>
      <c r="J181" s="26"/>
      <c r="K181" s="34">
        <v>0.125</v>
      </c>
    </row>
    <row r="182" spans="1:11" x14ac:dyDescent="0.15">
      <c r="A182" s="28"/>
      <c r="B182" s="28"/>
      <c r="C182" s="28"/>
      <c r="D182" s="28"/>
      <c r="E182" s="28"/>
      <c r="F182" s="26" t="s">
        <v>1725</v>
      </c>
      <c r="G182" s="26">
        <v>3301</v>
      </c>
      <c r="H182" s="26" t="s">
        <v>163</v>
      </c>
      <c r="I182" s="26" t="s">
        <v>34</v>
      </c>
      <c r="J182" s="26"/>
      <c r="K182" s="34">
        <v>0.125</v>
      </c>
    </row>
    <row r="183" spans="1:11" x14ac:dyDescent="0.15">
      <c r="A183" s="28"/>
      <c r="B183" s="28"/>
      <c r="C183" s="28"/>
      <c r="D183" s="28"/>
      <c r="E183" s="28"/>
      <c r="F183" s="26" t="s">
        <v>1726</v>
      </c>
      <c r="G183" s="26">
        <v>3302</v>
      </c>
      <c r="H183" s="26" t="s">
        <v>163</v>
      </c>
      <c r="I183" s="26" t="s">
        <v>10</v>
      </c>
      <c r="J183" s="26"/>
      <c r="K183" s="34">
        <v>0.125</v>
      </c>
    </row>
    <row r="184" spans="1:11" x14ac:dyDescent="0.15">
      <c r="A184" s="28"/>
      <c r="B184" s="28"/>
      <c r="C184" s="28"/>
      <c r="D184" s="28"/>
      <c r="E184" s="28"/>
      <c r="F184" s="28"/>
      <c r="G184" s="28"/>
      <c r="H184" s="26" t="s">
        <v>164</v>
      </c>
      <c r="I184" s="26" t="s">
        <v>36</v>
      </c>
      <c r="J184" s="26"/>
      <c r="K184" s="34">
        <v>0.125</v>
      </c>
    </row>
    <row r="185" spans="1:11" x14ac:dyDescent="0.15">
      <c r="A185" s="28"/>
      <c r="B185" s="28"/>
      <c r="C185" s="28"/>
      <c r="D185" s="28"/>
      <c r="E185" s="28"/>
      <c r="F185" s="26" t="s">
        <v>1727</v>
      </c>
      <c r="G185" s="26">
        <v>3303</v>
      </c>
      <c r="H185" s="26" t="s">
        <v>163</v>
      </c>
      <c r="I185" s="26" t="s">
        <v>16</v>
      </c>
      <c r="J185" s="26"/>
      <c r="K185" s="34">
        <v>0.125</v>
      </c>
    </row>
    <row r="186" spans="1:11" x14ac:dyDescent="0.15">
      <c r="A186" s="28"/>
      <c r="B186" s="28"/>
      <c r="C186" s="28"/>
      <c r="D186" s="28"/>
      <c r="E186" s="28"/>
      <c r="F186" s="28"/>
      <c r="G186" s="28"/>
      <c r="H186" s="26" t="s">
        <v>164</v>
      </c>
      <c r="I186" s="26" t="s">
        <v>20</v>
      </c>
      <c r="J186" s="26"/>
      <c r="K186" s="34">
        <v>0.125</v>
      </c>
    </row>
    <row r="187" spans="1:11" x14ac:dyDescent="0.15">
      <c r="A187" s="28"/>
      <c r="B187" s="28"/>
      <c r="C187" s="28"/>
      <c r="D187" s="26">
        <v>4</v>
      </c>
      <c r="E187" s="26" t="s">
        <v>3056</v>
      </c>
      <c r="F187" s="26" t="s">
        <v>128</v>
      </c>
      <c r="G187" s="26">
        <v>3201</v>
      </c>
      <c r="H187" s="26" t="s">
        <v>163</v>
      </c>
      <c r="I187" s="26" t="s">
        <v>61</v>
      </c>
      <c r="J187" s="26"/>
      <c r="K187" s="34">
        <v>0.33333333333333331</v>
      </c>
    </row>
    <row r="188" spans="1:11" x14ac:dyDescent="0.15">
      <c r="A188" s="28"/>
      <c r="B188" s="28"/>
      <c r="C188" s="28"/>
      <c r="D188" s="28"/>
      <c r="E188" s="28"/>
      <c r="F188" s="26" t="s">
        <v>129</v>
      </c>
      <c r="G188" s="26">
        <v>3202</v>
      </c>
      <c r="H188" s="26" t="s">
        <v>163</v>
      </c>
      <c r="I188" s="26" t="s">
        <v>8</v>
      </c>
      <c r="J188" s="26"/>
      <c r="K188" s="34">
        <v>0.33333333333333331</v>
      </c>
    </row>
    <row r="189" spans="1:11" x14ac:dyDescent="0.15">
      <c r="A189" s="28"/>
      <c r="B189" s="28"/>
      <c r="C189" s="28"/>
      <c r="D189" s="28"/>
      <c r="E189" s="28"/>
      <c r="F189" s="26" t="s">
        <v>130</v>
      </c>
      <c r="G189" s="26">
        <v>3203</v>
      </c>
      <c r="H189" s="26" t="s">
        <v>163</v>
      </c>
      <c r="I189" s="26" t="s">
        <v>1484</v>
      </c>
      <c r="J189" s="26"/>
      <c r="K189" s="34">
        <v>0.33333333333333331</v>
      </c>
    </row>
    <row r="190" spans="1:11" x14ac:dyDescent="0.15">
      <c r="A190" s="28"/>
      <c r="B190" s="28"/>
      <c r="C190" s="28"/>
      <c r="D190" s="26">
        <v>5</v>
      </c>
      <c r="E190" s="26" t="s">
        <v>160</v>
      </c>
      <c r="F190" s="26" t="s">
        <v>1757</v>
      </c>
      <c r="G190" s="26">
        <v>3201</v>
      </c>
      <c r="H190" s="26" t="s">
        <v>163</v>
      </c>
      <c r="I190" s="26" t="s">
        <v>11</v>
      </c>
      <c r="J190" s="26" t="s">
        <v>172</v>
      </c>
      <c r="K190" s="34">
        <v>0.5</v>
      </c>
    </row>
    <row r="191" spans="1:11" x14ac:dyDescent="0.15">
      <c r="A191" s="28"/>
      <c r="B191" s="28"/>
      <c r="C191" s="28"/>
      <c r="D191" s="28"/>
      <c r="E191" s="28"/>
      <c r="F191" s="28"/>
      <c r="G191" s="28"/>
      <c r="H191" s="26" t="s">
        <v>164</v>
      </c>
      <c r="I191" s="26" t="s">
        <v>18</v>
      </c>
      <c r="J191" s="26"/>
      <c r="K191" s="34">
        <v>0.5</v>
      </c>
    </row>
    <row r="192" spans="1:11" x14ac:dyDescent="0.15">
      <c r="A192" s="28"/>
      <c r="B192" s="28"/>
      <c r="C192" s="26" t="s">
        <v>12</v>
      </c>
      <c r="D192" s="26">
        <v>1</v>
      </c>
      <c r="E192" s="26" t="s">
        <v>1670</v>
      </c>
      <c r="F192" s="26" t="s">
        <v>1757</v>
      </c>
      <c r="G192" s="26">
        <v>3502</v>
      </c>
      <c r="H192" s="26" t="s">
        <v>163</v>
      </c>
      <c r="I192" s="26" t="s">
        <v>16</v>
      </c>
      <c r="J192" s="26"/>
      <c r="K192" s="34">
        <v>1</v>
      </c>
    </row>
    <row r="193" spans="1:11" x14ac:dyDescent="0.15">
      <c r="A193" s="28"/>
      <c r="B193" s="28"/>
      <c r="C193" s="28"/>
      <c r="D193" s="26">
        <v>2</v>
      </c>
      <c r="E193" s="26" t="s">
        <v>1671</v>
      </c>
      <c r="F193" s="26" t="s">
        <v>1757</v>
      </c>
      <c r="G193" s="26">
        <v>3502</v>
      </c>
      <c r="H193" s="26" t="s">
        <v>163</v>
      </c>
      <c r="I193" s="26" t="s">
        <v>16</v>
      </c>
      <c r="J193" s="26"/>
      <c r="K193" s="34">
        <v>0.5</v>
      </c>
    </row>
    <row r="194" spans="1:11" x14ac:dyDescent="0.15">
      <c r="A194" s="28"/>
      <c r="B194" s="28"/>
      <c r="C194" s="28"/>
      <c r="D194" s="28"/>
      <c r="E194" s="28"/>
      <c r="F194" s="28"/>
      <c r="G194" s="28"/>
      <c r="H194" s="26" t="s">
        <v>164</v>
      </c>
      <c r="I194" s="26" t="s">
        <v>11</v>
      </c>
      <c r="J194" s="26" t="s">
        <v>172</v>
      </c>
      <c r="K194" s="34">
        <v>0.5</v>
      </c>
    </row>
    <row r="195" spans="1:11" x14ac:dyDescent="0.15">
      <c r="A195" s="28"/>
      <c r="B195" s="28"/>
      <c r="C195" s="28"/>
      <c r="D195" s="26">
        <v>3</v>
      </c>
      <c r="E195" s="26" t="s">
        <v>1672</v>
      </c>
      <c r="F195" s="26" t="s">
        <v>1757</v>
      </c>
      <c r="G195" s="26">
        <v>3203</v>
      </c>
      <c r="H195" s="26" t="s">
        <v>163</v>
      </c>
      <c r="I195" s="26" t="s">
        <v>28</v>
      </c>
      <c r="J195" s="26"/>
      <c r="K195" s="34">
        <v>1</v>
      </c>
    </row>
    <row r="196" spans="1:11" x14ac:dyDescent="0.15">
      <c r="A196" s="28"/>
      <c r="B196" s="28"/>
      <c r="C196" s="26" t="s">
        <v>13</v>
      </c>
      <c r="D196" s="26">
        <v>1</v>
      </c>
      <c r="E196" s="26" t="s">
        <v>1667</v>
      </c>
      <c r="F196" s="26" t="s">
        <v>1757</v>
      </c>
      <c r="G196" s="26">
        <v>3301</v>
      </c>
      <c r="H196" s="26" t="s">
        <v>163</v>
      </c>
      <c r="I196" s="26" t="s">
        <v>11</v>
      </c>
      <c r="J196" s="26" t="s">
        <v>172</v>
      </c>
      <c r="K196" s="34">
        <v>1</v>
      </c>
    </row>
    <row r="197" spans="1:11" x14ac:dyDescent="0.15">
      <c r="A197" s="28"/>
      <c r="B197" s="28"/>
      <c r="C197" s="28"/>
      <c r="D197" s="26">
        <v>2</v>
      </c>
      <c r="E197" s="26" t="s">
        <v>1811</v>
      </c>
      <c r="F197" s="26" t="s">
        <v>1721</v>
      </c>
      <c r="G197" s="26">
        <v>3301</v>
      </c>
      <c r="H197" s="26" t="s">
        <v>163</v>
      </c>
      <c r="I197" s="26" t="s">
        <v>1604</v>
      </c>
      <c r="J197" s="26"/>
      <c r="K197" s="34">
        <v>0.16666666666666666</v>
      </c>
    </row>
    <row r="198" spans="1:11" x14ac:dyDescent="0.15">
      <c r="A198" s="28"/>
      <c r="B198" s="28"/>
      <c r="C198" s="28"/>
      <c r="D198" s="28"/>
      <c r="E198" s="28"/>
      <c r="F198" s="26" t="s">
        <v>1723</v>
      </c>
      <c r="G198" s="26">
        <v>3301</v>
      </c>
      <c r="H198" s="26" t="s">
        <v>163</v>
      </c>
      <c r="I198" s="26" t="s">
        <v>1604</v>
      </c>
      <c r="J198" s="26"/>
      <c r="K198" s="34">
        <v>0.16666666666666666</v>
      </c>
    </row>
    <row r="199" spans="1:11" x14ac:dyDescent="0.15">
      <c r="A199" s="28"/>
      <c r="B199" s="28"/>
      <c r="C199" s="28"/>
      <c r="D199" s="28"/>
      <c r="E199" s="28"/>
      <c r="F199" s="26" t="s">
        <v>1724</v>
      </c>
      <c r="G199" s="26">
        <v>3302</v>
      </c>
      <c r="H199" s="26" t="s">
        <v>163</v>
      </c>
      <c r="I199" s="26" t="s">
        <v>1484</v>
      </c>
      <c r="J199" s="26"/>
      <c r="K199" s="34">
        <v>0.16666666666666666</v>
      </c>
    </row>
    <row r="200" spans="1:11" x14ac:dyDescent="0.15">
      <c r="A200" s="28"/>
      <c r="B200" s="28"/>
      <c r="C200" s="28"/>
      <c r="D200" s="28"/>
      <c r="E200" s="28"/>
      <c r="F200" s="26" t="s">
        <v>1725</v>
      </c>
      <c r="G200" s="26">
        <v>3302</v>
      </c>
      <c r="H200" s="26" t="s">
        <v>163</v>
      </c>
      <c r="I200" s="26" t="s">
        <v>1484</v>
      </c>
      <c r="J200" s="26"/>
      <c r="K200" s="34">
        <v>0.16666666666666666</v>
      </c>
    </row>
    <row r="201" spans="1:11" x14ac:dyDescent="0.15">
      <c r="A201" s="28"/>
      <c r="B201" s="28"/>
      <c r="C201" s="28"/>
      <c r="D201" s="28"/>
      <c r="E201" s="28"/>
      <c r="F201" s="26" t="s">
        <v>1726</v>
      </c>
      <c r="G201" s="26">
        <v>3303</v>
      </c>
      <c r="H201" s="26" t="s">
        <v>163</v>
      </c>
      <c r="I201" s="26" t="s">
        <v>10</v>
      </c>
      <c r="J201" s="26"/>
      <c r="K201" s="34">
        <v>0.16666666666666666</v>
      </c>
    </row>
    <row r="202" spans="1:11" x14ac:dyDescent="0.15">
      <c r="A202" s="28"/>
      <c r="B202" s="28"/>
      <c r="C202" s="28"/>
      <c r="D202" s="28"/>
      <c r="E202" s="28"/>
      <c r="F202" s="26" t="s">
        <v>1727</v>
      </c>
      <c r="G202" s="26">
        <v>3303</v>
      </c>
      <c r="H202" s="26" t="s">
        <v>163</v>
      </c>
      <c r="I202" s="26" t="s">
        <v>10</v>
      </c>
      <c r="J202" s="26"/>
      <c r="K202" s="34">
        <v>0.16666666666666666</v>
      </c>
    </row>
    <row r="203" spans="1:11" x14ac:dyDescent="0.15">
      <c r="A203" s="28"/>
      <c r="B203" s="28"/>
      <c r="C203" s="28"/>
      <c r="D203" s="26">
        <v>3</v>
      </c>
      <c r="E203" s="26" t="s">
        <v>127</v>
      </c>
      <c r="F203" s="26" t="s">
        <v>1721</v>
      </c>
      <c r="G203" s="26">
        <v>3701</v>
      </c>
      <c r="H203" s="26" t="s">
        <v>163</v>
      </c>
      <c r="I203" s="26" t="s">
        <v>1604</v>
      </c>
      <c r="J203" s="26"/>
      <c r="K203" s="34">
        <v>0.125</v>
      </c>
    </row>
    <row r="204" spans="1:11" x14ac:dyDescent="0.15">
      <c r="A204" s="28"/>
      <c r="B204" s="28"/>
      <c r="C204" s="28"/>
      <c r="D204" s="28"/>
      <c r="E204" s="28"/>
      <c r="F204" s="26" t="s">
        <v>1723</v>
      </c>
      <c r="G204" s="26">
        <v>3702</v>
      </c>
      <c r="H204" s="26" t="s">
        <v>163</v>
      </c>
      <c r="I204" s="26" t="s">
        <v>14</v>
      </c>
      <c r="J204" s="26"/>
      <c r="K204" s="34">
        <v>0.125</v>
      </c>
    </row>
    <row r="205" spans="1:11" x14ac:dyDescent="0.15">
      <c r="A205" s="28"/>
      <c r="B205" s="28"/>
      <c r="C205" s="28"/>
      <c r="D205" s="28"/>
      <c r="E205" s="28"/>
      <c r="F205" s="26" t="s">
        <v>1724</v>
      </c>
      <c r="G205" s="26">
        <v>3703</v>
      </c>
      <c r="H205" s="26" t="s">
        <v>163</v>
      </c>
      <c r="I205" s="26" t="s">
        <v>1484</v>
      </c>
      <c r="J205" s="26"/>
      <c r="K205" s="34">
        <v>0.125</v>
      </c>
    </row>
    <row r="206" spans="1:11" x14ac:dyDescent="0.15">
      <c r="A206" s="28"/>
      <c r="B206" s="28"/>
      <c r="C206" s="28"/>
      <c r="D206" s="28"/>
      <c r="E206" s="28"/>
      <c r="F206" s="26" t="s">
        <v>1725</v>
      </c>
      <c r="G206" s="26">
        <v>3301</v>
      </c>
      <c r="H206" s="26" t="s">
        <v>163</v>
      </c>
      <c r="I206" s="26" t="s">
        <v>34</v>
      </c>
      <c r="J206" s="26"/>
      <c r="K206" s="34">
        <v>0.125</v>
      </c>
    </row>
    <row r="207" spans="1:11" x14ac:dyDescent="0.15">
      <c r="A207" s="28"/>
      <c r="B207" s="28"/>
      <c r="C207" s="28"/>
      <c r="D207" s="28"/>
      <c r="E207" s="28"/>
      <c r="F207" s="26" t="s">
        <v>1726</v>
      </c>
      <c r="G207" s="26">
        <v>3302</v>
      </c>
      <c r="H207" s="26" t="s">
        <v>163</v>
      </c>
      <c r="I207" s="26" t="s">
        <v>10</v>
      </c>
      <c r="J207" s="26"/>
      <c r="K207" s="34">
        <v>0.125</v>
      </c>
    </row>
    <row r="208" spans="1:11" x14ac:dyDescent="0.15">
      <c r="A208" s="28"/>
      <c r="B208" s="28"/>
      <c r="C208" s="28"/>
      <c r="D208" s="28"/>
      <c r="E208" s="28"/>
      <c r="F208" s="28"/>
      <c r="G208" s="28"/>
      <c r="H208" s="26" t="s">
        <v>164</v>
      </c>
      <c r="I208" s="26" t="s">
        <v>36</v>
      </c>
      <c r="J208" s="26"/>
      <c r="K208" s="34">
        <v>0.125</v>
      </c>
    </row>
    <row r="209" spans="1:11" x14ac:dyDescent="0.15">
      <c r="A209" s="28"/>
      <c r="B209" s="28"/>
      <c r="C209" s="28"/>
      <c r="D209" s="28"/>
      <c r="E209" s="28"/>
      <c r="F209" s="26" t="s">
        <v>1727</v>
      </c>
      <c r="G209" s="26">
        <v>3303</v>
      </c>
      <c r="H209" s="26" t="s">
        <v>163</v>
      </c>
      <c r="I209" s="26" t="s">
        <v>16</v>
      </c>
      <c r="J209" s="26"/>
      <c r="K209" s="34">
        <v>0.125</v>
      </c>
    </row>
    <row r="210" spans="1:11" x14ac:dyDescent="0.15">
      <c r="A210" s="28"/>
      <c r="B210" s="28"/>
      <c r="C210" s="28"/>
      <c r="D210" s="28"/>
      <c r="E210" s="28"/>
      <c r="F210" s="28"/>
      <c r="G210" s="28"/>
      <c r="H210" s="26" t="s">
        <v>164</v>
      </c>
      <c r="I210" s="26" t="s">
        <v>20</v>
      </c>
      <c r="J210" s="26"/>
      <c r="K210" s="34">
        <v>0.125</v>
      </c>
    </row>
    <row r="211" spans="1:11" x14ac:dyDescent="0.15">
      <c r="A211" s="28"/>
      <c r="B211" s="28"/>
      <c r="C211" s="28"/>
      <c r="D211" s="26">
        <v>4</v>
      </c>
      <c r="E211" s="26" t="s">
        <v>3056</v>
      </c>
      <c r="F211" s="26" t="s">
        <v>128</v>
      </c>
      <c r="G211" s="26">
        <v>3201</v>
      </c>
      <c r="H211" s="26" t="s">
        <v>163</v>
      </c>
      <c r="I211" s="26" t="s">
        <v>61</v>
      </c>
      <c r="J211" s="26"/>
      <c r="K211" s="34">
        <v>0.33333333333333331</v>
      </c>
    </row>
    <row r="212" spans="1:11" x14ac:dyDescent="0.15">
      <c r="A212" s="28"/>
      <c r="B212" s="28"/>
      <c r="C212" s="28"/>
      <c r="D212" s="28"/>
      <c r="E212" s="28"/>
      <c r="F212" s="26" t="s">
        <v>129</v>
      </c>
      <c r="G212" s="26">
        <v>3202</v>
      </c>
      <c r="H212" s="26" t="s">
        <v>163</v>
      </c>
      <c r="I212" s="26" t="s">
        <v>8</v>
      </c>
      <c r="J212" s="26"/>
      <c r="K212" s="34">
        <v>0.33333333333333331</v>
      </c>
    </row>
    <row r="213" spans="1:11" x14ac:dyDescent="0.15">
      <c r="A213" s="28"/>
      <c r="B213" s="28"/>
      <c r="C213" s="28"/>
      <c r="D213" s="28"/>
      <c r="E213" s="28"/>
      <c r="F213" s="26" t="s">
        <v>130</v>
      </c>
      <c r="G213" s="26">
        <v>3203</v>
      </c>
      <c r="H213" s="26" t="s">
        <v>163</v>
      </c>
      <c r="I213" s="26" t="s">
        <v>1484</v>
      </c>
      <c r="J213" s="26"/>
      <c r="K213" s="34">
        <v>0.33333333333333331</v>
      </c>
    </row>
    <row r="214" spans="1:11" x14ac:dyDescent="0.15">
      <c r="A214" s="28"/>
      <c r="B214" s="28"/>
      <c r="C214" s="26" t="s">
        <v>15</v>
      </c>
      <c r="D214" s="26">
        <v>1</v>
      </c>
      <c r="E214" s="26" t="s">
        <v>1657</v>
      </c>
      <c r="F214" s="26" t="s">
        <v>1757</v>
      </c>
      <c r="G214" s="26">
        <v>3201</v>
      </c>
      <c r="H214" s="26" t="s">
        <v>163</v>
      </c>
      <c r="I214" s="26" t="s">
        <v>8</v>
      </c>
      <c r="J214" s="26"/>
      <c r="K214" s="34">
        <v>1</v>
      </c>
    </row>
    <row r="215" spans="1:11" x14ac:dyDescent="0.15">
      <c r="A215" s="28"/>
      <c r="B215" s="28"/>
      <c r="C215" s="28"/>
      <c r="D215" s="26">
        <v>2</v>
      </c>
      <c r="E215" s="26" t="s">
        <v>1669</v>
      </c>
      <c r="F215" s="26" t="s">
        <v>1757</v>
      </c>
      <c r="G215" s="26">
        <v>3201</v>
      </c>
      <c r="H215" s="26" t="s">
        <v>163</v>
      </c>
      <c r="I215" s="26" t="s">
        <v>28</v>
      </c>
      <c r="J215" s="26"/>
      <c r="K215" s="34">
        <v>1</v>
      </c>
    </row>
    <row r="216" spans="1:11" x14ac:dyDescent="0.15">
      <c r="A216" s="28"/>
      <c r="B216" s="28"/>
      <c r="C216" s="28"/>
      <c r="D216" s="26">
        <v>3</v>
      </c>
      <c r="E216" s="26" t="s">
        <v>1668</v>
      </c>
      <c r="F216" s="26" t="s">
        <v>1757</v>
      </c>
      <c r="G216" s="26">
        <v>3601</v>
      </c>
      <c r="H216" s="26" t="s">
        <v>163</v>
      </c>
      <c r="I216" s="26" t="s">
        <v>11</v>
      </c>
      <c r="J216" s="26" t="s">
        <v>172</v>
      </c>
      <c r="K216" s="34">
        <v>0.5</v>
      </c>
    </row>
    <row r="217" spans="1:11" x14ac:dyDescent="0.15">
      <c r="A217" s="28"/>
      <c r="B217" s="28"/>
      <c r="C217" s="28"/>
      <c r="D217" s="28"/>
      <c r="E217" s="28"/>
      <c r="F217" s="28"/>
      <c r="G217" s="28"/>
      <c r="H217" s="26" t="s">
        <v>164</v>
      </c>
      <c r="I217" s="26" t="s">
        <v>18</v>
      </c>
      <c r="J217" s="26"/>
      <c r="K217" s="34">
        <v>0.5</v>
      </c>
    </row>
    <row r="218" spans="1:11" x14ac:dyDescent="0.15">
      <c r="A218" s="28"/>
      <c r="B218" s="28"/>
      <c r="C218" s="28"/>
      <c r="D218" s="26">
        <v>4</v>
      </c>
      <c r="E218" s="26" t="s">
        <v>3056</v>
      </c>
      <c r="F218" s="26" t="s">
        <v>128</v>
      </c>
      <c r="G218" s="26">
        <v>3201</v>
      </c>
      <c r="H218" s="26" t="s">
        <v>163</v>
      </c>
      <c r="I218" s="26" t="s">
        <v>61</v>
      </c>
      <c r="J218" s="26"/>
      <c r="K218" s="34">
        <v>0.33333333333333331</v>
      </c>
    </row>
    <row r="219" spans="1:11" x14ac:dyDescent="0.15">
      <c r="A219" s="28"/>
      <c r="B219" s="28"/>
      <c r="C219" s="28"/>
      <c r="D219" s="28"/>
      <c r="E219" s="28"/>
      <c r="F219" s="26" t="s">
        <v>129</v>
      </c>
      <c r="G219" s="26">
        <v>3202</v>
      </c>
      <c r="H219" s="26" t="s">
        <v>163</v>
      </c>
      <c r="I219" s="26" t="s">
        <v>8</v>
      </c>
      <c r="J219" s="26"/>
      <c r="K219" s="34">
        <v>0.33333333333333331</v>
      </c>
    </row>
    <row r="220" spans="1:11" x14ac:dyDescent="0.15">
      <c r="A220" s="28"/>
      <c r="B220" s="28"/>
      <c r="C220" s="28"/>
      <c r="D220" s="28"/>
      <c r="E220" s="28"/>
      <c r="F220" s="26" t="s">
        <v>130</v>
      </c>
      <c r="G220" s="26">
        <v>3203</v>
      </c>
      <c r="H220" s="26" t="s">
        <v>163</v>
      </c>
      <c r="I220" s="26" t="s">
        <v>1484</v>
      </c>
      <c r="J220" s="26"/>
      <c r="K220" s="34">
        <v>0.33333333333333331</v>
      </c>
    </row>
    <row r="221" spans="1:11" x14ac:dyDescent="0.15">
      <c r="A221" s="28"/>
      <c r="B221" s="28"/>
      <c r="C221" s="26" t="s">
        <v>17</v>
      </c>
      <c r="D221" s="26">
        <v>2</v>
      </c>
      <c r="E221" s="26" t="s">
        <v>1658</v>
      </c>
      <c r="F221" s="26" t="s">
        <v>1757</v>
      </c>
      <c r="G221" s="26">
        <v>3203</v>
      </c>
      <c r="H221" s="26" t="s">
        <v>163</v>
      </c>
      <c r="I221" s="26" t="s">
        <v>28</v>
      </c>
      <c r="J221" s="26"/>
      <c r="K221" s="34">
        <v>1</v>
      </c>
    </row>
    <row r="222" spans="1:11" x14ac:dyDescent="0.15">
      <c r="A222" s="28"/>
      <c r="B222" s="28"/>
      <c r="C222" s="28"/>
      <c r="D222" s="26">
        <v>3</v>
      </c>
      <c r="E222" s="26" t="s">
        <v>1656</v>
      </c>
      <c r="F222" s="26" t="s">
        <v>1757</v>
      </c>
      <c r="G222" s="26">
        <v>3203</v>
      </c>
      <c r="H222" s="26" t="s">
        <v>163</v>
      </c>
      <c r="I222" s="26" t="s">
        <v>14</v>
      </c>
      <c r="J222" s="26"/>
      <c r="K222" s="34">
        <v>1</v>
      </c>
    </row>
    <row r="223" spans="1:11" x14ac:dyDescent="0.15">
      <c r="A223" s="28"/>
      <c r="B223" s="26" t="s">
        <v>4017</v>
      </c>
      <c r="C223" s="24"/>
      <c r="D223" s="24"/>
      <c r="E223" s="24"/>
      <c r="F223" s="24"/>
      <c r="G223" s="24"/>
      <c r="H223" s="24"/>
      <c r="I223" s="24"/>
      <c r="J223" s="24"/>
      <c r="K223" s="34">
        <v>18</v>
      </c>
    </row>
    <row r="224" spans="1:11" x14ac:dyDescent="0.15">
      <c r="A224" s="28"/>
      <c r="B224" s="26" t="s">
        <v>155</v>
      </c>
      <c r="C224" s="26" t="s">
        <v>9</v>
      </c>
      <c r="D224" s="26">
        <v>1</v>
      </c>
      <c r="E224" s="26" t="s">
        <v>3079</v>
      </c>
      <c r="F224" s="26" t="s">
        <v>155</v>
      </c>
      <c r="G224" s="26">
        <v>3201</v>
      </c>
      <c r="H224" s="26" t="s">
        <v>163</v>
      </c>
      <c r="I224" s="26" t="s">
        <v>32</v>
      </c>
      <c r="J224" s="26"/>
      <c r="K224" s="34">
        <v>1</v>
      </c>
    </row>
    <row r="225" spans="1:11" x14ac:dyDescent="0.15">
      <c r="A225" s="28"/>
      <c r="B225" s="28"/>
      <c r="C225" s="28"/>
      <c r="D225" s="26">
        <v>2</v>
      </c>
      <c r="E225" s="26" t="s">
        <v>3079</v>
      </c>
      <c r="F225" s="26" t="s">
        <v>155</v>
      </c>
      <c r="G225" s="26">
        <v>3201</v>
      </c>
      <c r="H225" s="26" t="s">
        <v>163</v>
      </c>
      <c r="I225" s="26" t="s">
        <v>32</v>
      </c>
      <c r="J225" s="26"/>
      <c r="K225" s="34">
        <v>1</v>
      </c>
    </row>
    <row r="226" spans="1:11" x14ac:dyDescent="0.15">
      <c r="A226" s="28"/>
      <c r="B226" s="28"/>
      <c r="C226" s="26" t="s">
        <v>12</v>
      </c>
      <c r="D226" s="26">
        <v>1</v>
      </c>
      <c r="E226" s="26" t="s">
        <v>1698</v>
      </c>
      <c r="F226" s="26" t="s">
        <v>155</v>
      </c>
      <c r="G226" s="26">
        <v>3403</v>
      </c>
      <c r="H226" s="26" t="s">
        <v>163</v>
      </c>
      <c r="I226" s="26" t="s">
        <v>21</v>
      </c>
      <c r="J226" s="26"/>
      <c r="K226" s="34">
        <v>1</v>
      </c>
    </row>
    <row r="227" spans="1:11" x14ac:dyDescent="0.15">
      <c r="A227" s="28"/>
      <c r="B227" s="28"/>
      <c r="C227" s="28"/>
      <c r="D227" s="26">
        <v>2</v>
      </c>
      <c r="E227" s="26" t="s">
        <v>1696</v>
      </c>
      <c r="F227" s="26" t="s">
        <v>155</v>
      </c>
      <c r="G227" s="26">
        <v>3403</v>
      </c>
      <c r="H227" s="26" t="s">
        <v>163</v>
      </c>
      <c r="I227" s="26" t="s">
        <v>20</v>
      </c>
      <c r="J227" s="26" t="s">
        <v>172</v>
      </c>
      <c r="K227" s="34">
        <v>1</v>
      </c>
    </row>
    <row r="228" spans="1:11" x14ac:dyDescent="0.15">
      <c r="A228" s="28"/>
      <c r="B228" s="28"/>
      <c r="C228" s="26" t="s">
        <v>13</v>
      </c>
      <c r="D228" s="26">
        <v>1</v>
      </c>
      <c r="E228" s="26" t="s">
        <v>1699</v>
      </c>
      <c r="F228" s="26" t="s">
        <v>155</v>
      </c>
      <c r="G228" s="26">
        <v>3602</v>
      </c>
      <c r="H228" s="26" t="s">
        <v>163</v>
      </c>
      <c r="I228" s="26" t="s">
        <v>20</v>
      </c>
      <c r="J228" s="26" t="s">
        <v>172</v>
      </c>
      <c r="K228" s="34">
        <v>1</v>
      </c>
    </row>
    <row r="229" spans="1:11" x14ac:dyDescent="0.15">
      <c r="A229" s="28"/>
      <c r="B229" s="28"/>
      <c r="C229" s="28"/>
      <c r="D229" s="26">
        <v>2</v>
      </c>
      <c r="E229" s="26" t="s">
        <v>3078</v>
      </c>
      <c r="F229" s="26" t="s">
        <v>155</v>
      </c>
      <c r="G229" s="26">
        <v>3403</v>
      </c>
      <c r="H229" s="26" t="s">
        <v>163</v>
      </c>
      <c r="I229" s="26" t="s">
        <v>22</v>
      </c>
      <c r="J229" s="26"/>
      <c r="K229" s="34">
        <v>1</v>
      </c>
    </row>
    <row r="230" spans="1:11" x14ac:dyDescent="0.15">
      <c r="A230" s="28"/>
      <c r="B230" s="28"/>
      <c r="C230" s="28"/>
      <c r="D230" s="26">
        <v>3</v>
      </c>
      <c r="E230" s="26" t="s">
        <v>3078</v>
      </c>
      <c r="F230" s="26" t="s">
        <v>155</v>
      </c>
      <c r="G230" s="26">
        <v>3403</v>
      </c>
      <c r="H230" s="26" t="s">
        <v>163</v>
      </c>
      <c r="I230" s="26" t="s">
        <v>22</v>
      </c>
      <c r="J230" s="26"/>
      <c r="K230" s="34">
        <v>1</v>
      </c>
    </row>
    <row r="231" spans="1:11" x14ac:dyDescent="0.15">
      <c r="A231" s="28"/>
      <c r="B231" s="28"/>
      <c r="C231" s="28"/>
      <c r="D231" s="26">
        <v>4</v>
      </c>
      <c r="E231" s="26" t="s">
        <v>3074</v>
      </c>
      <c r="F231" s="26" t="s">
        <v>155</v>
      </c>
      <c r="G231" s="26">
        <v>3403</v>
      </c>
      <c r="H231" s="26" t="s">
        <v>163</v>
      </c>
      <c r="I231" s="26" t="s">
        <v>20</v>
      </c>
      <c r="J231" s="26" t="s">
        <v>172</v>
      </c>
      <c r="K231" s="34">
        <v>1</v>
      </c>
    </row>
    <row r="232" spans="1:11" x14ac:dyDescent="0.15">
      <c r="A232" s="28"/>
      <c r="B232" s="28"/>
      <c r="C232" s="26" t="s">
        <v>15</v>
      </c>
      <c r="D232" s="26">
        <v>1</v>
      </c>
      <c r="E232" s="26" t="s">
        <v>1632</v>
      </c>
      <c r="F232" s="26" t="s">
        <v>155</v>
      </c>
      <c r="G232" s="26">
        <v>2403</v>
      </c>
      <c r="H232" s="26" t="s">
        <v>163</v>
      </c>
      <c r="I232" s="26" t="s">
        <v>32</v>
      </c>
      <c r="J232" s="26"/>
      <c r="K232" s="34">
        <v>1</v>
      </c>
    </row>
    <row r="233" spans="1:11" x14ac:dyDescent="0.15">
      <c r="A233" s="28"/>
      <c r="B233" s="28"/>
      <c r="C233" s="28"/>
      <c r="D233" s="26">
        <v>2</v>
      </c>
      <c r="E233" s="26" t="s">
        <v>1627</v>
      </c>
      <c r="F233" s="26" t="s">
        <v>155</v>
      </c>
      <c r="G233" s="26">
        <v>2403</v>
      </c>
      <c r="H233" s="26" t="s">
        <v>163</v>
      </c>
      <c r="I233" s="26" t="s">
        <v>20</v>
      </c>
      <c r="J233" s="26" t="s">
        <v>172</v>
      </c>
      <c r="K233" s="34">
        <v>1</v>
      </c>
    </row>
    <row r="234" spans="1:11" x14ac:dyDescent="0.15">
      <c r="A234" s="28"/>
      <c r="B234" s="28"/>
      <c r="C234" s="28"/>
      <c r="D234" s="26">
        <v>3</v>
      </c>
      <c r="E234" s="26" t="s">
        <v>1634</v>
      </c>
      <c r="F234" s="26" t="s">
        <v>155</v>
      </c>
      <c r="G234" s="26">
        <v>2403</v>
      </c>
      <c r="H234" s="26" t="s">
        <v>163</v>
      </c>
      <c r="I234" s="26" t="s">
        <v>21</v>
      </c>
      <c r="J234" s="26"/>
      <c r="K234" s="34">
        <v>1</v>
      </c>
    </row>
    <row r="235" spans="1:11" x14ac:dyDescent="0.15">
      <c r="A235" s="28"/>
      <c r="B235" s="28"/>
      <c r="C235" s="28"/>
      <c r="D235" s="26">
        <v>4</v>
      </c>
      <c r="E235" s="26" t="s">
        <v>1697</v>
      </c>
      <c r="F235" s="26" t="s">
        <v>155</v>
      </c>
      <c r="G235" s="26">
        <v>2403</v>
      </c>
      <c r="H235" s="26" t="s">
        <v>163</v>
      </c>
      <c r="I235" s="26" t="s">
        <v>20</v>
      </c>
      <c r="J235" s="26" t="s">
        <v>172</v>
      </c>
      <c r="K235" s="34">
        <v>1</v>
      </c>
    </row>
    <row r="236" spans="1:11" x14ac:dyDescent="0.15">
      <c r="A236" s="28"/>
      <c r="B236" s="28"/>
      <c r="C236" s="28"/>
      <c r="D236" s="26">
        <v>5</v>
      </c>
      <c r="E236" s="26" t="s">
        <v>160</v>
      </c>
      <c r="F236" s="26" t="s">
        <v>155</v>
      </c>
      <c r="G236" s="26">
        <v>2403</v>
      </c>
      <c r="H236" s="26" t="s">
        <v>163</v>
      </c>
      <c r="I236" s="26" t="s">
        <v>20</v>
      </c>
      <c r="J236" s="26" t="s">
        <v>172</v>
      </c>
      <c r="K236" s="34">
        <v>1</v>
      </c>
    </row>
    <row r="237" spans="1:11" x14ac:dyDescent="0.15">
      <c r="A237" s="28"/>
      <c r="B237" s="28"/>
      <c r="C237" s="26" t="s">
        <v>17</v>
      </c>
      <c r="D237" s="26">
        <v>1</v>
      </c>
      <c r="E237" s="26" t="s">
        <v>1694</v>
      </c>
      <c r="F237" s="26" t="s">
        <v>155</v>
      </c>
      <c r="G237" s="26">
        <v>1302</v>
      </c>
      <c r="H237" s="26" t="s">
        <v>163</v>
      </c>
      <c r="I237" s="26" t="s">
        <v>22</v>
      </c>
      <c r="J237" s="26"/>
      <c r="K237" s="34">
        <v>1</v>
      </c>
    </row>
    <row r="238" spans="1:11" x14ac:dyDescent="0.15">
      <c r="A238" s="28"/>
      <c r="B238" s="28"/>
      <c r="C238" s="28"/>
      <c r="D238" s="26">
        <v>2</v>
      </c>
      <c r="E238" s="26" t="s">
        <v>1695</v>
      </c>
      <c r="F238" s="26" t="s">
        <v>155</v>
      </c>
      <c r="G238" s="26">
        <v>1302</v>
      </c>
      <c r="H238" s="26" t="s">
        <v>163</v>
      </c>
      <c r="I238" s="26" t="s">
        <v>22</v>
      </c>
      <c r="J238" s="26"/>
      <c r="K238" s="34">
        <v>1</v>
      </c>
    </row>
    <row r="239" spans="1:11" x14ac:dyDescent="0.15">
      <c r="A239" s="28"/>
      <c r="B239" s="28"/>
      <c r="C239" s="28"/>
      <c r="D239" s="26">
        <v>3</v>
      </c>
      <c r="E239" s="26" t="s">
        <v>3074</v>
      </c>
      <c r="F239" s="26" t="s">
        <v>155</v>
      </c>
      <c r="G239" s="26">
        <v>1302</v>
      </c>
      <c r="H239" s="26" t="s">
        <v>163</v>
      </c>
      <c r="I239" s="26" t="s">
        <v>20</v>
      </c>
      <c r="J239" s="26" t="s">
        <v>172</v>
      </c>
      <c r="K239" s="34">
        <v>1</v>
      </c>
    </row>
    <row r="240" spans="1:11" x14ac:dyDescent="0.15">
      <c r="A240" s="28"/>
      <c r="B240" s="26" t="s">
        <v>4018</v>
      </c>
      <c r="C240" s="24"/>
      <c r="D240" s="24"/>
      <c r="E240" s="24"/>
      <c r="F240" s="24"/>
      <c r="G240" s="24"/>
      <c r="H240" s="24"/>
      <c r="I240" s="24"/>
      <c r="J240" s="24"/>
      <c r="K240" s="34">
        <v>16</v>
      </c>
    </row>
    <row r="241" spans="1:11" x14ac:dyDescent="0.15">
      <c r="A241" s="28"/>
      <c r="B241" s="26" t="s">
        <v>26</v>
      </c>
      <c r="C241" s="26" t="s">
        <v>9</v>
      </c>
      <c r="D241" s="26">
        <v>1</v>
      </c>
      <c r="E241" s="26" t="s">
        <v>2844</v>
      </c>
      <c r="F241" s="26" t="s">
        <v>3625</v>
      </c>
      <c r="G241" s="26">
        <v>1305</v>
      </c>
      <c r="H241" s="26" t="s">
        <v>163</v>
      </c>
      <c r="I241" s="26" t="s">
        <v>3621</v>
      </c>
      <c r="J241" s="26"/>
      <c r="K241" s="34">
        <v>0.33333333333333331</v>
      </c>
    </row>
    <row r="242" spans="1:11" x14ac:dyDescent="0.15">
      <c r="A242" s="28"/>
      <c r="B242" s="28"/>
      <c r="C242" s="28"/>
      <c r="D242" s="28"/>
      <c r="E242" s="26" t="s">
        <v>2843</v>
      </c>
      <c r="F242" s="26" t="s">
        <v>3634</v>
      </c>
      <c r="G242" s="26">
        <v>1308</v>
      </c>
      <c r="H242" s="26" t="s">
        <v>163</v>
      </c>
      <c r="I242" s="26" t="s">
        <v>3635</v>
      </c>
      <c r="J242" s="26"/>
      <c r="K242" s="34">
        <v>0.33333333333333331</v>
      </c>
    </row>
    <row r="243" spans="1:11" x14ac:dyDescent="0.15">
      <c r="A243" s="28"/>
      <c r="B243" s="28"/>
      <c r="C243" s="28"/>
      <c r="D243" s="28"/>
      <c r="E243" s="28"/>
      <c r="F243" s="26" t="s">
        <v>3636</v>
      </c>
      <c r="G243" s="26">
        <v>1307</v>
      </c>
      <c r="H243" s="26" t="s">
        <v>163</v>
      </c>
      <c r="I243" s="26" t="s">
        <v>3971</v>
      </c>
      <c r="J243" s="26"/>
      <c r="K243" s="34">
        <v>0.33333333333333331</v>
      </c>
    </row>
    <row r="244" spans="1:11" x14ac:dyDescent="0.15">
      <c r="A244" s="28"/>
      <c r="B244" s="28"/>
      <c r="C244" s="28"/>
      <c r="D244" s="26">
        <v>2</v>
      </c>
      <c r="E244" s="26" t="s">
        <v>1811</v>
      </c>
      <c r="F244" s="26" t="s">
        <v>1721</v>
      </c>
      <c r="G244" s="26">
        <v>3301</v>
      </c>
      <c r="H244" s="26" t="s">
        <v>163</v>
      </c>
      <c r="I244" s="26" t="s">
        <v>1604</v>
      </c>
      <c r="J244" s="26"/>
      <c r="K244" s="34">
        <v>0.16666666666666666</v>
      </c>
    </row>
    <row r="245" spans="1:11" x14ac:dyDescent="0.15">
      <c r="A245" s="28"/>
      <c r="B245" s="28"/>
      <c r="C245" s="28"/>
      <c r="D245" s="28"/>
      <c r="E245" s="28"/>
      <c r="F245" s="26" t="s">
        <v>1723</v>
      </c>
      <c r="G245" s="26">
        <v>3301</v>
      </c>
      <c r="H245" s="26" t="s">
        <v>163</v>
      </c>
      <c r="I245" s="26" t="s">
        <v>1604</v>
      </c>
      <c r="J245" s="26"/>
      <c r="K245" s="34">
        <v>0.16666666666666666</v>
      </c>
    </row>
    <row r="246" spans="1:11" x14ac:dyDescent="0.15">
      <c r="A246" s="28"/>
      <c r="B246" s="28"/>
      <c r="C246" s="28"/>
      <c r="D246" s="28"/>
      <c r="E246" s="28"/>
      <c r="F246" s="26" t="s">
        <v>1724</v>
      </c>
      <c r="G246" s="26">
        <v>3302</v>
      </c>
      <c r="H246" s="26" t="s">
        <v>163</v>
      </c>
      <c r="I246" s="26" t="s">
        <v>1484</v>
      </c>
      <c r="J246" s="26"/>
      <c r="K246" s="34">
        <v>0.16666666666666666</v>
      </c>
    </row>
    <row r="247" spans="1:11" x14ac:dyDescent="0.15">
      <c r="A247" s="28"/>
      <c r="B247" s="28"/>
      <c r="C247" s="28"/>
      <c r="D247" s="28"/>
      <c r="E247" s="28"/>
      <c r="F247" s="26" t="s">
        <v>1725</v>
      </c>
      <c r="G247" s="26">
        <v>3302</v>
      </c>
      <c r="H247" s="26" t="s">
        <v>163</v>
      </c>
      <c r="I247" s="26" t="s">
        <v>1484</v>
      </c>
      <c r="J247" s="26"/>
      <c r="K247" s="34">
        <v>0.16666666666666666</v>
      </c>
    </row>
    <row r="248" spans="1:11" x14ac:dyDescent="0.15">
      <c r="A248" s="28"/>
      <c r="B248" s="28"/>
      <c r="C248" s="28"/>
      <c r="D248" s="28"/>
      <c r="E248" s="28"/>
      <c r="F248" s="26" t="s">
        <v>1726</v>
      </c>
      <c r="G248" s="26">
        <v>3303</v>
      </c>
      <c r="H248" s="26" t="s">
        <v>163</v>
      </c>
      <c r="I248" s="26" t="s">
        <v>10</v>
      </c>
      <c r="J248" s="26"/>
      <c r="K248" s="34">
        <v>0.16666666666666666</v>
      </c>
    </row>
    <row r="249" spans="1:11" x14ac:dyDescent="0.15">
      <c r="A249" s="28"/>
      <c r="B249" s="28"/>
      <c r="C249" s="28"/>
      <c r="D249" s="28"/>
      <c r="E249" s="28"/>
      <c r="F249" s="26" t="s">
        <v>1727</v>
      </c>
      <c r="G249" s="26">
        <v>3303</v>
      </c>
      <c r="H249" s="26" t="s">
        <v>163</v>
      </c>
      <c r="I249" s="26" t="s">
        <v>10</v>
      </c>
      <c r="J249" s="26"/>
      <c r="K249" s="34">
        <v>0.16666666666666666</v>
      </c>
    </row>
    <row r="250" spans="1:11" x14ac:dyDescent="0.15">
      <c r="A250" s="28"/>
      <c r="B250" s="28"/>
      <c r="C250" s="28"/>
      <c r="D250" s="26">
        <v>3</v>
      </c>
      <c r="E250" s="26" t="s">
        <v>127</v>
      </c>
      <c r="F250" s="26" t="s">
        <v>1721</v>
      </c>
      <c r="G250" s="26">
        <v>3701</v>
      </c>
      <c r="H250" s="26" t="s">
        <v>163</v>
      </c>
      <c r="I250" s="26" t="s">
        <v>1604</v>
      </c>
      <c r="J250" s="26"/>
      <c r="K250" s="34">
        <v>0.125</v>
      </c>
    </row>
    <row r="251" spans="1:11" x14ac:dyDescent="0.15">
      <c r="A251" s="28"/>
      <c r="B251" s="28"/>
      <c r="C251" s="28"/>
      <c r="D251" s="28"/>
      <c r="E251" s="28"/>
      <c r="F251" s="26" t="s">
        <v>1723</v>
      </c>
      <c r="G251" s="26">
        <v>3702</v>
      </c>
      <c r="H251" s="26" t="s">
        <v>163</v>
      </c>
      <c r="I251" s="26" t="s">
        <v>14</v>
      </c>
      <c r="J251" s="26"/>
      <c r="K251" s="34">
        <v>0.125</v>
      </c>
    </row>
    <row r="252" spans="1:11" x14ac:dyDescent="0.15">
      <c r="A252" s="28"/>
      <c r="B252" s="28"/>
      <c r="C252" s="28"/>
      <c r="D252" s="28"/>
      <c r="E252" s="28"/>
      <c r="F252" s="26" t="s">
        <v>1724</v>
      </c>
      <c r="G252" s="26">
        <v>3703</v>
      </c>
      <c r="H252" s="26" t="s">
        <v>163</v>
      </c>
      <c r="I252" s="26" t="s">
        <v>1484</v>
      </c>
      <c r="J252" s="26"/>
      <c r="K252" s="34">
        <v>0.125</v>
      </c>
    </row>
    <row r="253" spans="1:11" x14ac:dyDescent="0.15">
      <c r="A253" s="28"/>
      <c r="B253" s="28"/>
      <c r="C253" s="28"/>
      <c r="D253" s="28"/>
      <c r="E253" s="28"/>
      <c r="F253" s="26" t="s">
        <v>1725</v>
      </c>
      <c r="G253" s="26">
        <v>3301</v>
      </c>
      <c r="H253" s="26" t="s">
        <v>163</v>
      </c>
      <c r="I253" s="26" t="s">
        <v>34</v>
      </c>
      <c r="J253" s="26"/>
      <c r="K253" s="34">
        <v>0.125</v>
      </c>
    </row>
    <row r="254" spans="1:11" x14ac:dyDescent="0.15">
      <c r="A254" s="28"/>
      <c r="B254" s="28"/>
      <c r="C254" s="28"/>
      <c r="D254" s="28"/>
      <c r="E254" s="28"/>
      <c r="F254" s="26" t="s">
        <v>1726</v>
      </c>
      <c r="G254" s="26">
        <v>3302</v>
      </c>
      <c r="H254" s="26" t="s">
        <v>163</v>
      </c>
      <c r="I254" s="26" t="s">
        <v>10</v>
      </c>
      <c r="J254" s="26"/>
      <c r="K254" s="34">
        <v>0.125</v>
      </c>
    </row>
    <row r="255" spans="1:11" x14ac:dyDescent="0.15">
      <c r="A255" s="28"/>
      <c r="B255" s="28"/>
      <c r="C255" s="28"/>
      <c r="D255" s="28"/>
      <c r="E255" s="28"/>
      <c r="F255" s="28"/>
      <c r="G255" s="28"/>
      <c r="H255" s="26" t="s">
        <v>164</v>
      </c>
      <c r="I255" s="26" t="s">
        <v>36</v>
      </c>
      <c r="J255" s="26"/>
      <c r="K255" s="34">
        <v>0.125</v>
      </c>
    </row>
    <row r="256" spans="1:11" x14ac:dyDescent="0.15">
      <c r="A256" s="28"/>
      <c r="B256" s="28"/>
      <c r="C256" s="28"/>
      <c r="D256" s="28"/>
      <c r="E256" s="28"/>
      <c r="F256" s="26" t="s">
        <v>1727</v>
      </c>
      <c r="G256" s="26">
        <v>3303</v>
      </c>
      <c r="H256" s="26" t="s">
        <v>163</v>
      </c>
      <c r="I256" s="26" t="s">
        <v>16</v>
      </c>
      <c r="J256" s="26"/>
      <c r="K256" s="34">
        <v>0.125</v>
      </c>
    </row>
    <row r="257" spans="1:11" x14ac:dyDescent="0.15">
      <c r="A257" s="28"/>
      <c r="B257" s="28"/>
      <c r="C257" s="28"/>
      <c r="D257" s="28"/>
      <c r="E257" s="28"/>
      <c r="F257" s="28"/>
      <c r="G257" s="28"/>
      <c r="H257" s="26" t="s">
        <v>164</v>
      </c>
      <c r="I257" s="26" t="s">
        <v>20</v>
      </c>
      <c r="J257" s="26"/>
      <c r="K257" s="34">
        <v>0.125</v>
      </c>
    </row>
    <row r="258" spans="1:11" x14ac:dyDescent="0.15">
      <c r="A258" s="28"/>
      <c r="B258" s="28"/>
      <c r="C258" s="28"/>
      <c r="D258" s="26">
        <v>4</v>
      </c>
      <c r="E258" s="26" t="s">
        <v>3056</v>
      </c>
      <c r="F258" s="26" t="s">
        <v>128</v>
      </c>
      <c r="G258" s="26">
        <v>3201</v>
      </c>
      <c r="H258" s="26" t="s">
        <v>163</v>
      </c>
      <c r="I258" s="26" t="s">
        <v>61</v>
      </c>
      <c r="J258" s="26"/>
      <c r="K258" s="34">
        <v>0.33333333333333331</v>
      </c>
    </row>
    <row r="259" spans="1:11" x14ac:dyDescent="0.15">
      <c r="A259" s="28"/>
      <c r="B259" s="28"/>
      <c r="C259" s="28"/>
      <c r="D259" s="28"/>
      <c r="E259" s="28"/>
      <c r="F259" s="26" t="s">
        <v>129</v>
      </c>
      <c r="G259" s="26">
        <v>3202</v>
      </c>
      <c r="H259" s="26" t="s">
        <v>163</v>
      </c>
      <c r="I259" s="26" t="s">
        <v>8</v>
      </c>
      <c r="J259" s="26"/>
      <c r="K259" s="34">
        <v>0.33333333333333331</v>
      </c>
    </row>
    <row r="260" spans="1:11" x14ac:dyDescent="0.15">
      <c r="A260" s="28"/>
      <c r="B260" s="28"/>
      <c r="C260" s="28"/>
      <c r="D260" s="28"/>
      <c r="E260" s="28"/>
      <c r="F260" s="26" t="s">
        <v>130</v>
      </c>
      <c r="G260" s="26">
        <v>3203</v>
      </c>
      <c r="H260" s="26" t="s">
        <v>163</v>
      </c>
      <c r="I260" s="26" t="s">
        <v>1484</v>
      </c>
      <c r="J260" s="26"/>
      <c r="K260" s="34">
        <v>0.33333333333333331</v>
      </c>
    </row>
    <row r="261" spans="1:11" x14ac:dyDescent="0.15">
      <c r="A261" s="28"/>
      <c r="B261" s="28"/>
      <c r="C261" s="28"/>
      <c r="D261" s="26">
        <v>5</v>
      </c>
      <c r="E261" s="26" t="s">
        <v>160</v>
      </c>
      <c r="F261" s="26" t="s">
        <v>1757</v>
      </c>
      <c r="G261" s="26">
        <v>3201</v>
      </c>
      <c r="H261" s="26" t="s">
        <v>163</v>
      </c>
      <c r="I261" s="26" t="s">
        <v>11</v>
      </c>
      <c r="J261" s="26" t="s">
        <v>172</v>
      </c>
      <c r="K261" s="34">
        <v>0.5</v>
      </c>
    </row>
    <row r="262" spans="1:11" x14ac:dyDescent="0.15">
      <c r="A262" s="28"/>
      <c r="B262" s="28"/>
      <c r="C262" s="28"/>
      <c r="D262" s="28"/>
      <c r="E262" s="28"/>
      <c r="F262" s="28"/>
      <c r="G262" s="28"/>
      <c r="H262" s="26" t="s">
        <v>164</v>
      </c>
      <c r="I262" s="26" t="s">
        <v>18</v>
      </c>
      <c r="J262" s="26"/>
      <c r="K262" s="34">
        <v>0.5</v>
      </c>
    </row>
    <row r="263" spans="1:11" x14ac:dyDescent="0.15">
      <c r="A263" s="28"/>
      <c r="B263" s="28"/>
      <c r="C263" s="26" t="s">
        <v>12</v>
      </c>
      <c r="D263" s="26">
        <v>1</v>
      </c>
      <c r="E263" s="26" t="s">
        <v>1670</v>
      </c>
      <c r="F263" s="26" t="s">
        <v>1757</v>
      </c>
      <c r="G263" s="26">
        <v>3502</v>
      </c>
      <c r="H263" s="26" t="s">
        <v>163</v>
      </c>
      <c r="I263" s="26" t="s">
        <v>16</v>
      </c>
      <c r="J263" s="26"/>
      <c r="K263" s="34">
        <v>1</v>
      </c>
    </row>
    <row r="264" spans="1:11" x14ac:dyDescent="0.15">
      <c r="A264" s="28"/>
      <c r="B264" s="28"/>
      <c r="C264" s="28"/>
      <c r="D264" s="26">
        <v>2</v>
      </c>
      <c r="E264" s="26" t="s">
        <v>1671</v>
      </c>
      <c r="F264" s="26" t="s">
        <v>1757</v>
      </c>
      <c r="G264" s="26">
        <v>3502</v>
      </c>
      <c r="H264" s="26" t="s">
        <v>163</v>
      </c>
      <c r="I264" s="26" t="s">
        <v>16</v>
      </c>
      <c r="J264" s="26"/>
      <c r="K264" s="34">
        <v>0.5</v>
      </c>
    </row>
    <row r="265" spans="1:11" x14ac:dyDescent="0.15">
      <c r="A265" s="28"/>
      <c r="B265" s="28"/>
      <c r="C265" s="28"/>
      <c r="D265" s="28"/>
      <c r="E265" s="28"/>
      <c r="F265" s="28"/>
      <c r="G265" s="28"/>
      <c r="H265" s="26" t="s">
        <v>164</v>
      </c>
      <c r="I265" s="26" t="s">
        <v>11</v>
      </c>
      <c r="J265" s="26" t="s">
        <v>172</v>
      </c>
      <c r="K265" s="34">
        <v>0.5</v>
      </c>
    </row>
    <row r="266" spans="1:11" x14ac:dyDescent="0.15">
      <c r="A266" s="28"/>
      <c r="B266" s="28"/>
      <c r="C266" s="28"/>
      <c r="D266" s="26">
        <v>3</v>
      </c>
      <c r="E266" s="26" t="s">
        <v>1672</v>
      </c>
      <c r="F266" s="26" t="s">
        <v>1757</v>
      </c>
      <c r="G266" s="26">
        <v>3203</v>
      </c>
      <c r="H266" s="26" t="s">
        <v>163</v>
      </c>
      <c r="I266" s="26" t="s">
        <v>28</v>
      </c>
      <c r="J266" s="26"/>
      <c r="K266" s="34">
        <v>1</v>
      </c>
    </row>
    <row r="267" spans="1:11" x14ac:dyDescent="0.15">
      <c r="A267" s="28"/>
      <c r="B267" s="28"/>
      <c r="C267" s="26" t="s">
        <v>13</v>
      </c>
      <c r="D267" s="26">
        <v>1</v>
      </c>
      <c r="E267" s="26" t="s">
        <v>1667</v>
      </c>
      <c r="F267" s="26" t="s">
        <v>1757</v>
      </c>
      <c r="G267" s="26">
        <v>3301</v>
      </c>
      <c r="H267" s="26" t="s">
        <v>163</v>
      </c>
      <c r="I267" s="26" t="s">
        <v>11</v>
      </c>
      <c r="J267" s="26" t="s">
        <v>172</v>
      </c>
      <c r="K267" s="34">
        <v>1</v>
      </c>
    </row>
    <row r="268" spans="1:11" x14ac:dyDescent="0.15">
      <c r="A268" s="28"/>
      <c r="B268" s="28"/>
      <c r="C268" s="28"/>
      <c r="D268" s="26">
        <v>2</v>
      </c>
      <c r="E268" s="26" t="s">
        <v>1811</v>
      </c>
      <c r="F268" s="26" t="s">
        <v>1721</v>
      </c>
      <c r="G268" s="26">
        <v>3301</v>
      </c>
      <c r="H268" s="26" t="s">
        <v>163</v>
      </c>
      <c r="I268" s="26" t="s">
        <v>1604</v>
      </c>
      <c r="J268" s="26"/>
      <c r="K268" s="34">
        <v>0.16666666666666666</v>
      </c>
    </row>
    <row r="269" spans="1:11" x14ac:dyDescent="0.15">
      <c r="A269" s="28"/>
      <c r="B269" s="28"/>
      <c r="C269" s="28"/>
      <c r="D269" s="28"/>
      <c r="E269" s="28"/>
      <c r="F269" s="26" t="s">
        <v>1723</v>
      </c>
      <c r="G269" s="26">
        <v>3301</v>
      </c>
      <c r="H269" s="26" t="s">
        <v>163</v>
      </c>
      <c r="I269" s="26" t="s">
        <v>1604</v>
      </c>
      <c r="J269" s="26"/>
      <c r="K269" s="34">
        <v>0.16666666666666666</v>
      </c>
    </row>
    <row r="270" spans="1:11" x14ac:dyDescent="0.15">
      <c r="A270" s="28"/>
      <c r="B270" s="28"/>
      <c r="C270" s="28"/>
      <c r="D270" s="28"/>
      <c r="E270" s="28"/>
      <c r="F270" s="26" t="s">
        <v>1724</v>
      </c>
      <c r="G270" s="26">
        <v>3302</v>
      </c>
      <c r="H270" s="26" t="s">
        <v>163</v>
      </c>
      <c r="I270" s="26" t="s">
        <v>1484</v>
      </c>
      <c r="J270" s="26"/>
      <c r="K270" s="34">
        <v>0.16666666666666666</v>
      </c>
    </row>
    <row r="271" spans="1:11" x14ac:dyDescent="0.15">
      <c r="A271" s="28"/>
      <c r="B271" s="28"/>
      <c r="C271" s="28"/>
      <c r="D271" s="28"/>
      <c r="E271" s="28"/>
      <c r="F271" s="26" t="s">
        <v>1725</v>
      </c>
      <c r="G271" s="26">
        <v>3302</v>
      </c>
      <c r="H271" s="26" t="s">
        <v>163</v>
      </c>
      <c r="I271" s="26" t="s">
        <v>1484</v>
      </c>
      <c r="J271" s="26"/>
      <c r="K271" s="34">
        <v>0.16666666666666666</v>
      </c>
    </row>
    <row r="272" spans="1:11" x14ac:dyDescent="0.15">
      <c r="A272" s="28"/>
      <c r="B272" s="28"/>
      <c r="C272" s="28"/>
      <c r="D272" s="28"/>
      <c r="E272" s="28"/>
      <c r="F272" s="26" t="s">
        <v>1726</v>
      </c>
      <c r="G272" s="26">
        <v>3303</v>
      </c>
      <c r="H272" s="26" t="s">
        <v>163</v>
      </c>
      <c r="I272" s="26" t="s">
        <v>10</v>
      </c>
      <c r="J272" s="26"/>
      <c r="K272" s="34">
        <v>0.16666666666666666</v>
      </c>
    </row>
    <row r="273" spans="1:11" x14ac:dyDescent="0.15">
      <c r="A273" s="28"/>
      <c r="B273" s="28"/>
      <c r="C273" s="28"/>
      <c r="D273" s="28"/>
      <c r="E273" s="28"/>
      <c r="F273" s="26" t="s">
        <v>1727</v>
      </c>
      <c r="G273" s="26">
        <v>3303</v>
      </c>
      <c r="H273" s="26" t="s">
        <v>163</v>
      </c>
      <c r="I273" s="26" t="s">
        <v>10</v>
      </c>
      <c r="J273" s="26"/>
      <c r="K273" s="34">
        <v>0.16666666666666666</v>
      </c>
    </row>
    <row r="274" spans="1:11" x14ac:dyDescent="0.15">
      <c r="A274" s="28"/>
      <c r="B274" s="28"/>
      <c r="C274" s="28"/>
      <c r="D274" s="26">
        <v>3</v>
      </c>
      <c r="E274" s="26" t="s">
        <v>127</v>
      </c>
      <c r="F274" s="26" t="s">
        <v>1721</v>
      </c>
      <c r="G274" s="26">
        <v>3701</v>
      </c>
      <c r="H274" s="26" t="s">
        <v>163</v>
      </c>
      <c r="I274" s="26" t="s">
        <v>1604</v>
      </c>
      <c r="J274" s="26"/>
      <c r="K274" s="34">
        <v>0.125</v>
      </c>
    </row>
    <row r="275" spans="1:11" x14ac:dyDescent="0.15">
      <c r="A275" s="28"/>
      <c r="B275" s="28"/>
      <c r="C275" s="28"/>
      <c r="D275" s="28"/>
      <c r="E275" s="28"/>
      <c r="F275" s="26" t="s">
        <v>1723</v>
      </c>
      <c r="G275" s="26">
        <v>3702</v>
      </c>
      <c r="H275" s="26" t="s">
        <v>163</v>
      </c>
      <c r="I275" s="26" t="s">
        <v>14</v>
      </c>
      <c r="J275" s="26"/>
      <c r="K275" s="34">
        <v>0.125</v>
      </c>
    </row>
    <row r="276" spans="1:11" x14ac:dyDescent="0.15">
      <c r="A276" s="28"/>
      <c r="B276" s="28"/>
      <c r="C276" s="28"/>
      <c r="D276" s="28"/>
      <c r="E276" s="28"/>
      <c r="F276" s="26" t="s">
        <v>1724</v>
      </c>
      <c r="G276" s="26">
        <v>3703</v>
      </c>
      <c r="H276" s="26" t="s">
        <v>163</v>
      </c>
      <c r="I276" s="26" t="s">
        <v>1484</v>
      </c>
      <c r="J276" s="26"/>
      <c r="K276" s="34">
        <v>0.125</v>
      </c>
    </row>
    <row r="277" spans="1:11" x14ac:dyDescent="0.15">
      <c r="A277" s="28"/>
      <c r="B277" s="28"/>
      <c r="C277" s="28"/>
      <c r="D277" s="28"/>
      <c r="E277" s="28"/>
      <c r="F277" s="26" t="s">
        <v>1725</v>
      </c>
      <c r="G277" s="26">
        <v>3301</v>
      </c>
      <c r="H277" s="26" t="s">
        <v>163</v>
      </c>
      <c r="I277" s="26" t="s">
        <v>34</v>
      </c>
      <c r="J277" s="26"/>
      <c r="K277" s="34">
        <v>0.125</v>
      </c>
    </row>
    <row r="278" spans="1:11" x14ac:dyDescent="0.15">
      <c r="A278" s="28"/>
      <c r="B278" s="28"/>
      <c r="C278" s="28"/>
      <c r="D278" s="28"/>
      <c r="E278" s="28"/>
      <c r="F278" s="26" t="s">
        <v>1726</v>
      </c>
      <c r="G278" s="26">
        <v>3302</v>
      </c>
      <c r="H278" s="26" t="s">
        <v>163</v>
      </c>
      <c r="I278" s="26" t="s">
        <v>10</v>
      </c>
      <c r="J278" s="26"/>
      <c r="K278" s="34">
        <v>0.125</v>
      </c>
    </row>
    <row r="279" spans="1:11" x14ac:dyDescent="0.15">
      <c r="A279" s="28"/>
      <c r="B279" s="28"/>
      <c r="C279" s="28"/>
      <c r="D279" s="28"/>
      <c r="E279" s="28"/>
      <c r="F279" s="28"/>
      <c r="G279" s="28"/>
      <c r="H279" s="26" t="s">
        <v>164</v>
      </c>
      <c r="I279" s="26" t="s">
        <v>36</v>
      </c>
      <c r="J279" s="26"/>
      <c r="K279" s="34">
        <v>0.125</v>
      </c>
    </row>
    <row r="280" spans="1:11" x14ac:dyDescent="0.15">
      <c r="A280" s="28"/>
      <c r="B280" s="28"/>
      <c r="C280" s="28"/>
      <c r="D280" s="28"/>
      <c r="E280" s="28"/>
      <c r="F280" s="26" t="s">
        <v>1727</v>
      </c>
      <c r="G280" s="26">
        <v>3303</v>
      </c>
      <c r="H280" s="26" t="s">
        <v>163</v>
      </c>
      <c r="I280" s="26" t="s">
        <v>16</v>
      </c>
      <c r="J280" s="26"/>
      <c r="K280" s="34">
        <v>0.125</v>
      </c>
    </row>
    <row r="281" spans="1:11" x14ac:dyDescent="0.15">
      <c r="A281" s="28"/>
      <c r="B281" s="28"/>
      <c r="C281" s="28"/>
      <c r="D281" s="28"/>
      <c r="E281" s="28"/>
      <c r="F281" s="28"/>
      <c r="G281" s="28"/>
      <c r="H281" s="26" t="s">
        <v>164</v>
      </c>
      <c r="I281" s="26" t="s">
        <v>20</v>
      </c>
      <c r="J281" s="26"/>
      <c r="K281" s="34">
        <v>0.125</v>
      </c>
    </row>
    <row r="282" spans="1:11" x14ac:dyDescent="0.15">
      <c r="A282" s="28"/>
      <c r="B282" s="28"/>
      <c r="C282" s="28"/>
      <c r="D282" s="26">
        <v>4</v>
      </c>
      <c r="E282" s="26" t="s">
        <v>3056</v>
      </c>
      <c r="F282" s="26" t="s">
        <v>128</v>
      </c>
      <c r="G282" s="26">
        <v>3201</v>
      </c>
      <c r="H282" s="26" t="s">
        <v>163</v>
      </c>
      <c r="I282" s="26" t="s">
        <v>61</v>
      </c>
      <c r="J282" s="26"/>
      <c r="K282" s="34">
        <v>0.33333333333333331</v>
      </c>
    </row>
    <row r="283" spans="1:11" x14ac:dyDescent="0.15">
      <c r="A283" s="28"/>
      <c r="B283" s="28"/>
      <c r="C283" s="28"/>
      <c r="D283" s="28"/>
      <c r="E283" s="28"/>
      <c r="F283" s="26" t="s">
        <v>129</v>
      </c>
      <c r="G283" s="26">
        <v>3202</v>
      </c>
      <c r="H283" s="26" t="s">
        <v>163</v>
      </c>
      <c r="I283" s="26" t="s">
        <v>8</v>
      </c>
      <c r="J283" s="26"/>
      <c r="K283" s="34">
        <v>0.33333333333333331</v>
      </c>
    </row>
    <row r="284" spans="1:11" x14ac:dyDescent="0.15">
      <c r="A284" s="28"/>
      <c r="B284" s="28"/>
      <c r="C284" s="28"/>
      <c r="D284" s="28"/>
      <c r="E284" s="28"/>
      <c r="F284" s="26" t="s">
        <v>130</v>
      </c>
      <c r="G284" s="26">
        <v>3203</v>
      </c>
      <c r="H284" s="26" t="s">
        <v>163</v>
      </c>
      <c r="I284" s="26" t="s">
        <v>1484</v>
      </c>
      <c r="J284" s="26"/>
      <c r="K284" s="34">
        <v>0.33333333333333331</v>
      </c>
    </row>
    <row r="285" spans="1:11" x14ac:dyDescent="0.15">
      <c r="A285" s="28"/>
      <c r="B285" s="28"/>
      <c r="C285" s="26" t="s">
        <v>15</v>
      </c>
      <c r="D285" s="26">
        <v>1</v>
      </c>
      <c r="E285" s="26" t="s">
        <v>1657</v>
      </c>
      <c r="F285" s="26" t="s">
        <v>1757</v>
      </c>
      <c r="G285" s="26">
        <v>3201</v>
      </c>
      <c r="H285" s="26" t="s">
        <v>163</v>
      </c>
      <c r="I285" s="26" t="s">
        <v>8</v>
      </c>
      <c r="J285" s="26"/>
      <c r="K285" s="34">
        <v>1</v>
      </c>
    </row>
    <row r="286" spans="1:11" x14ac:dyDescent="0.15">
      <c r="A286" s="28"/>
      <c r="B286" s="28"/>
      <c r="C286" s="28"/>
      <c r="D286" s="26">
        <v>2</v>
      </c>
      <c r="E286" s="26" t="s">
        <v>1669</v>
      </c>
      <c r="F286" s="26" t="s">
        <v>1757</v>
      </c>
      <c r="G286" s="26">
        <v>3201</v>
      </c>
      <c r="H286" s="26" t="s">
        <v>163</v>
      </c>
      <c r="I286" s="26" t="s">
        <v>28</v>
      </c>
      <c r="J286" s="26"/>
      <c r="K286" s="34">
        <v>1</v>
      </c>
    </row>
    <row r="287" spans="1:11" x14ac:dyDescent="0.15">
      <c r="A287" s="28"/>
      <c r="B287" s="28"/>
      <c r="C287" s="28"/>
      <c r="D287" s="26">
        <v>3</v>
      </c>
      <c r="E287" s="26" t="s">
        <v>1668</v>
      </c>
      <c r="F287" s="26" t="s">
        <v>1757</v>
      </c>
      <c r="G287" s="26">
        <v>3601</v>
      </c>
      <c r="H287" s="26" t="s">
        <v>163</v>
      </c>
      <c r="I287" s="26" t="s">
        <v>11</v>
      </c>
      <c r="J287" s="26" t="s">
        <v>172</v>
      </c>
      <c r="K287" s="34">
        <v>0.5</v>
      </c>
    </row>
    <row r="288" spans="1:11" x14ac:dyDescent="0.15">
      <c r="A288" s="28"/>
      <c r="B288" s="28"/>
      <c r="C288" s="28"/>
      <c r="D288" s="28"/>
      <c r="E288" s="28"/>
      <c r="F288" s="28"/>
      <c r="G288" s="28"/>
      <c r="H288" s="26" t="s">
        <v>164</v>
      </c>
      <c r="I288" s="26" t="s">
        <v>18</v>
      </c>
      <c r="J288" s="26"/>
      <c r="K288" s="34">
        <v>0.5</v>
      </c>
    </row>
    <row r="289" spans="1:11" x14ac:dyDescent="0.15">
      <c r="A289" s="28"/>
      <c r="B289" s="28"/>
      <c r="C289" s="28"/>
      <c r="D289" s="26">
        <v>4</v>
      </c>
      <c r="E289" s="26" t="s">
        <v>3056</v>
      </c>
      <c r="F289" s="26" t="s">
        <v>128</v>
      </c>
      <c r="G289" s="26">
        <v>3201</v>
      </c>
      <c r="H289" s="26" t="s">
        <v>163</v>
      </c>
      <c r="I289" s="26" t="s">
        <v>61</v>
      </c>
      <c r="J289" s="26"/>
      <c r="K289" s="34">
        <v>0.33333333333333331</v>
      </c>
    </row>
    <row r="290" spans="1:11" x14ac:dyDescent="0.15">
      <c r="A290" s="28"/>
      <c r="B290" s="28"/>
      <c r="C290" s="28"/>
      <c r="D290" s="28"/>
      <c r="E290" s="28"/>
      <c r="F290" s="26" t="s">
        <v>129</v>
      </c>
      <c r="G290" s="26">
        <v>3202</v>
      </c>
      <c r="H290" s="26" t="s">
        <v>163</v>
      </c>
      <c r="I290" s="26" t="s">
        <v>8</v>
      </c>
      <c r="J290" s="26"/>
      <c r="K290" s="34">
        <v>0.33333333333333331</v>
      </c>
    </row>
    <row r="291" spans="1:11" x14ac:dyDescent="0.15">
      <c r="A291" s="28"/>
      <c r="B291" s="28"/>
      <c r="C291" s="28"/>
      <c r="D291" s="28"/>
      <c r="E291" s="28"/>
      <c r="F291" s="26" t="s">
        <v>130</v>
      </c>
      <c r="G291" s="26">
        <v>3203</v>
      </c>
      <c r="H291" s="26" t="s">
        <v>163</v>
      </c>
      <c r="I291" s="26" t="s">
        <v>1484</v>
      </c>
      <c r="J291" s="26"/>
      <c r="K291" s="34">
        <v>0.33333333333333331</v>
      </c>
    </row>
    <row r="292" spans="1:11" x14ac:dyDescent="0.15">
      <c r="A292" s="28"/>
      <c r="B292" s="28"/>
      <c r="C292" s="26" t="s">
        <v>17</v>
      </c>
      <c r="D292" s="26">
        <v>2</v>
      </c>
      <c r="E292" s="26" t="s">
        <v>1658</v>
      </c>
      <c r="F292" s="26" t="s">
        <v>1757</v>
      </c>
      <c r="G292" s="26">
        <v>3203</v>
      </c>
      <c r="H292" s="26" t="s">
        <v>163</v>
      </c>
      <c r="I292" s="26" t="s">
        <v>28</v>
      </c>
      <c r="J292" s="26"/>
      <c r="K292" s="34">
        <v>1</v>
      </c>
    </row>
    <row r="293" spans="1:11" x14ac:dyDescent="0.15">
      <c r="A293" s="28"/>
      <c r="B293" s="28"/>
      <c r="C293" s="28"/>
      <c r="D293" s="26">
        <v>3</v>
      </c>
      <c r="E293" s="26" t="s">
        <v>1656</v>
      </c>
      <c r="F293" s="26" t="s">
        <v>1757</v>
      </c>
      <c r="G293" s="26">
        <v>3203</v>
      </c>
      <c r="H293" s="26" t="s">
        <v>163</v>
      </c>
      <c r="I293" s="26" t="s">
        <v>14</v>
      </c>
      <c r="J293" s="26"/>
      <c r="K293" s="34">
        <v>1</v>
      </c>
    </row>
    <row r="294" spans="1:11" x14ac:dyDescent="0.15">
      <c r="A294" s="28"/>
      <c r="B294" s="26" t="s">
        <v>4019</v>
      </c>
      <c r="C294" s="24"/>
      <c r="D294" s="24"/>
      <c r="E294" s="24"/>
      <c r="F294" s="24"/>
      <c r="G294" s="24"/>
      <c r="H294" s="24"/>
      <c r="I294" s="24"/>
      <c r="J294" s="24"/>
      <c r="K294" s="34">
        <v>18</v>
      </c>
    </row>
    <row r="295" spans="1:11" x14ac:dyDescent="0.15">
      <c r="A295" s="28"/>
      <c r="B295" s="26" t="s">
        <v>42</v>
      </c>
      <c r="C295" s="26" t="s">
        <v>3953</v>
      </c>
      <c r="D295" s="26" t="s">
        <v>4020</v>
      </c>
      <c r="E295" s="26" t="s">
        <v>1700</v>
      </c>
      <c r="F295" s="26" t="s">
        <v>42</v>
      </c>
      <c r="G295" s="26" t="s">
        <v>4020</v>
      </c>
      <c r="H295" s="26" t="s">
        <v>163</v>
      </c>
      <c r="I295" s="26" t="s">
        <v>37</v>
      </c>
      <c r="J295" s="26" t="s">
        <v>172</v>
      </c>
      <c r="K295" s="34">
        <v>1</v>
      </c>
    </row>
    <row r="296" spans="1:11" x14ac:dyDescent="0.15">
      <c r="A296" s="28"/>
      <c r="B296" s="28"/>
      <c r="C296" s="26" t="s">
        <v>3721</v>
      </c>
      <c r="D296" s="26" t="s">
        <v>4020</v>
      </c>
      <c r="E296" s="26" t="s">
        <v>160</v>
      </c>
      <c r="F296" s="26" t="s">
        <v>42</v>
      </c>
      <c r="G296" s="26" t="s">
        <v>4020</v>
      </c>
      <c r="H296" s="26" t="s">
        <v>163</v>
      </c>
      <c r="I296" s="26" t="s">
        <v>37</v>
      </c>
      <c r="J296" s="26" t="s">
        <v>172</v>
      </c>
      <c r="K296" s="34">
        <v>1</v>
      </c>
    </row>
    <row r="297" spans="1:11" x14ac:dyDescent="0.15">
      <c r="A297" s="28"/>
      <c r="B297" s="28"/>
      <c r="C297" s="26" t="s">
        <v>4020</v>
      </c>
      <c r="D297" s="26" t="s">
        <v>4020</v>
      </c>
      <c r="E297" s="26" t="s">
        <v>1701</v>
      </c>
      <c r="F297" s="26" t="s">
        <v>42</v>
      </c>
      <c r="G297" s="26" t="s">
        <v>1613</v>
      </c>
      <c r="H297" s="26" t="s">
        <v>163</v>
      </c>
      <c r="I297" s="26" t="s">
        <v>1613</v>
      </c>
      <c r="J297" s="26"/>
      <c r="K297" s="34">
        <v>7.1428571428571425E-2</v>
      </c>
    </row>
    <row r="298" spans="1:11" x14ac:dyDescent="0.15">
      <c r="A298" s="28"/>
      <c r="B298" s="28"/>
      <c r="C298" s="28"/>
      <c r="D298" s="28"/>
      <c r="E298" s="26" t="s">
        <v>1702</v>
      </c>
      <c r="F298" s="26" t="s">
        <v>42</v>
      </c>
      <c r="G298" s="26" t="s">
        <v>1613</v>
      </c>
      <c r="H298" s="26" t="s">
        <v>163</v>
      </c>
      <c r="I298" s="26" t="s">
        <v>1613</v>
      </c>
      <c r="J298" s="26"/>
      <c r="K298" s="34">
        <v>7.1428571428571425E-2</v>
      </c>
    </row>
    <row r="299" spans="1:11" x14ac:dyDescent="0.15">
      <c r="A299" s="28"/>
      <c r="B299" s="28"/>
      <c r="C299" s="28"/>
      <c r="D299" s="28"/>
      <c r="E299" s="26" t="s">
        <v>1703</v>
      </c>
      <c r="F299" s="26" t="s">
        <v>42</v>
      </c>
      <c r="G299" s="26" t="s">
        <v>1613</v>
      </c>
      <c r="H299" s="26" t="s">
        <v>163</v>
      </c>
      <c r="I299" s="26" t="s">
        <v>1613</v>
      </c>
      <c r="J299" s="26"/>
      <c r="K299" s="34">
        <v>7.1428571428571425E-2</v>
      </c>
    </row>
    <row r="300" spans="1:11" x14ac:dyDescent="0.15">
      <c r="A300" s="28"/>
      <c r="B300" s="28"/>
      <c r="C300" s="28"/>
      <c r="D300" s="28"/>
      <c r="E300" s="26" t="s">
        <v>1704</v>
      </c>
      <c r="F300" s="26" t="s">
        <v>42</v>
      </c>
      <c r="G300" s="26" t="s">
        <v>1613</v>
      </c>
      <c r="H300" s="26" t="s">
        <v>163</v>
      </c>
      <c r="I300" s="26" t="s">
        <v>1613</v>
      </c>
      <c r="J300" s="26"/>
      <c r="K300" s="34">
        <v>7.1428571428571425E-2</v>
      </c>
    </row>
    <row r="301" spans="1:11" x14ac:dyDescent="0.15">
      <c r="A301" s="28"/>
      <c r="B301" s="28"/>
      <c r="C301" s="28"/>
      <c r="D301" s="28"/>
      <c r="E301" s="26" t="s">
        <v>1705</v>
      </c>
      <c r="F301" s="26" t="s">
        <v>42</v>
      </c>
      <c r="G301" s="26" t="s">
        <v>1613</v>
      </c>
      <c r="H301" s="26" t="s">
        <v>163</v>
      </c>
      <c r="I301" s="26" t="s">
        <v>1613</v>
      </c>
      <c r="J301" s="26"/>
      <c r="K301" s="34">
        <v>7.1428571428571425E-2</v>
      </c>
    </row>
    <row r="302" spans="1:11" x14ac:dyDescent="0.15">
      <c r="A302" s="28"/>
      <c r="B302" s="28"/>
      <c r="C302" s="28"/>
      <c r="D302" s="28"/>
      <c r="E302" s="26" t="s">
        <v>1706</v>
      </c>
      <c r="F302" s="26" t="s">
        <v>42</v>
      </c>
      <c r="G302" s="26" t="s">
        <v>1613</v>
      </c>
      <c r="H302" s="26" t="s">
        <v>163</v>
      </c>
      <c r="I302" s="26" t="s">
        <v>1613</v>
      </c>
      <c r="J302" s="26"/>
      <c r="K302" s="34">
        <v>7.1428571428571425E-2</v>
      </c>
    </row>
    <row r="303" spans="1:11" x14ac:dyDescent="0.15">
      <c r="A303" s="28"/>
      <c r="B303" s="28"/>
      <c r="C303" s="28"/>
      <c r="D303" s="28"/>
      <c r="E303" s="26" t="s">
        <v>1707</v>
      </c>
      <c r="F303" s="26" t="s">
        <v>42</v>
      </c>
      <c r="G303" s="26" t="s">
        <v>1613</v>
      </c>
      <c r="H303" s="26" t="s">
        <v>163</v>
      </c>
      <c r="I303" s="26" t="s">
        <v>1613</v>
      </c>
      <c r="J303" s="26"/>
      <c r="K303" s="34">
        <v>7.1428571428571425E-2</v>
      </c>
    </row>
    <row r="304" spans="1:11" x14ac:dyDescent="0.15">
      <c r="A304" s="28"/>
      <c r="B304" s="28"/>
      <c r="C304" s="28"/>
      <c r="D304" s="28"/>
      <c r="E304" s="26" t="s">
        <v>3080</v>
      </c>
      <c r="F304" s="26" t="s">
        <v>42</v>
      </c>
      <c r="G304" s="26" t="s">
        <v>1613</v>
      </c>
      <c r="H304" s="26" t="s">
        <v>163</v>
      </c>
      <c r="I304" s="26" t="s">
        <v>1613</v>
      </c>
      <c r="J304" s="26"/>
      <c r="K304" s="34">
        <v>0.14285714285714285</v>
      </c>
    </row>
    <row r="305" spans="1:11" x14ac:dyDescent="0.15">
      <c r="A305" s="28"/>
      <c r="B305" s="28"/>
      <c r="C305" s="28"/>
      <c r="D305" s="28"/>
      <c r="E305" s="26" t="s">
        <v>3081</v>
      </c>
      <c r="F305" s="26" t="s">
        <v>42</v>
      </c>
      <c r="G305" s="26" t="s">
        <v>1613</v>
      </c>
      <c r="H305" s="26" t="s">
        <v>163</v>
      </c>
      <c r="I305" s="26" t="s">
        <v>1613</v>
      </c>
      <c r="J305" s="26"/>
      <c r="K305" s="34">
        <v>0.14285714285714285</v>
      </c>
    </row>
    <row r="306" spans="1:11" x14ac:dyDescent="0.15">
      <c r="A306" s="28"/>
      <c r="B306" s="28"/>
      <c r="C306" s="28"/>
      <c r="D306" s="28"/>
      <c r="E306" s="26" t="s">
        <v>3082</v>
      </c>
      <c r="F306" s="26" t="s">
        <v>42</v>
      </c>
      <c r="G306" s="26" t="s">
        <v>1613</v>
      </c>
      <c r="H306" s="26" t="s">
        <v>163</v>
      </c>
      <c r="I306" s="26" t="s">
        <v>1613</v>
      </c>
      <c r="J306" s="26"/>
      <c r="K306" s="34">
        <v>0.21428571428571427</v>
      </c>
    </row>
    <row r="307" spans="1:11" x14ac:dyDescent="0.15">
      <c r="A307" s="28"/>
      <c r="B307" s="26" t="s">
        <v>4021</v>
      </c>
      <c r="C307" s="24"/>
      <c r="D307" s="24"/>
      <c r="E307" s="24"/>
      <c r="F307" s="24"/>
      <c r="G307" s="24"/>
      <c r="H307" s="24"/>
      <c r="I307" s="24"/>
      <c r="J307" s="24"/>
      <c r="K307" s="34">
        <v>3.0000000000000013</v>
      </c>
    </row>
    <row r="308" spans="1:11" x14ac:dyDescent="0.15">
      <c r="A308" s="28"/>
      <c r="B308" s="26" t="s">
        <v>49</v>
      </c>
      <c r="C308" s="26" t="s">
        <v>9</v>
      </c>
      <c r="D308" s="26">
        <v>1</v>
      </c>
      <c r="E308" s="26" t="s">
        <v>3117</v>
      </c>
      <c r="F308" s="26" t="s">
        <v>3652</v>
      </c>
      <c r="G308" s="26">
        <v>3401</v>
      </c>
      <c r="H308" s="26" t="s">
        <v>163</v>
      </c>
      <c r="I308" s="26" t="s">
        <v>28</v>
      </c>
      <c r="J308" s="26"/>
      <c r="K308" s="34">
        <v>0.33333333333333331</v>
      </c>
    </row>
    <row r="309" spans="1:11" x14ac:dyDescent="0.15">
      <c r="A309" s="28"/>
      <c r="B309" s="28"/>
      <c r="C309" s="28"/>
      <c r="D309" s="28"/>
      <c r="E309" s="28"/>
      <c r="F309" s="26" t="s">
        <v>3653</v>
      </c>
      <c r="G309" s="26">
        <v>3402</v>
      </c>
      <c r="H309" s="26" t="s">
        <v>163</v>
      </c>
      <c r="I309" s="26" t="s">
        <v>14</v>
      </c>
      <c r="J309" s="26"/>
      <c r="K309" s="34">
        <v>0.33333333333333331</v>
      </c>
    </row>
    <row r="310" spans="1:11" x14ac:dyDescent="0.15">
      <c r="A310" s="28"/>
      <c r="B310" s="28"/>
      <c r="C310" s="28"/>
      <c r="D310" s="28"/>
      <c r="E310" s="28"/>
      <c r="F310" s="26" t="s">
        <v>3654</v>
      </c>
      <c r="G310" s="26">
        <v>3403</v>
      </c>
      <c r="H310" s="26" t="s">
        <v>163</v>
      </c>
      <c r="I310" s="26" t="s">
        <v>11</v>
      </c>
      <c r="J310" s="26"/>
      <c r="K310" s="34">
        <v>0.33333333333333331</v>
      </c>
    </row>
    <row r="311" spans="1:11" x14ac:dyDescent="0.15">
      <c r="A311" s="28"/>
      <c r="B311" s="28"/>
      <c r="C311" s="28"/>
      <c r="D311" s="26">
        <v>2</v>
      </c>
      <c r="E311" s="26" t="s">
        <v>1630</v>
      </c>
      <c r="F311" s="26" t="s">
        <v>145</v>
      </c>
      <c r="G311" s="26">
        <v>3402</v>
      </c>
      <c r="H311" s="26" t="s">
        <v>163</v>
      </c>
      <c r="I311" s="26" t="s">
        <v>44</v>
      </c>
      <c r="J311" s="26" t="s">
        <v>172</v>
      </c>
      <c r="K311" s="34">
        <v>1</v>
      </c>
    </row>
    <row r="312" spans="1:11" x14ac:dyDescent="0.15">
      <c r="A312" s="28"/>
      <c r="B312" s="28"/>
      <c r="C312" s="28"/>
      <c r="D312" s="26">
        <v>3</v>
      </c>
      <c r="E312" s="26" t="s">
        <v>1708</v>
      </c>
      <c r="F312" s="26" t="s">
        <v>49</v>
      </c>
      <c r="G312" s="26" t="s">
        <v>1613</v>
      </c>
      <c r="H312" s="26" t="s">
        <v>163</v>
      </c>
      <c r="I312" s="26" t="s">
        <v>1613</v>
      </c>
      <c r="J312" s="26"/>
      <c r="K312" s="34">
        <v>1</v>
      </c>
    </row>
    <row r="313" spans="1:11" x14ac:dyDescent="0.15">
      <c r="A313" s="28"/>
      <c r="B313" s="28"/>
      <c r="C313" s="28"/>
      <c r="D313" s="26">
        <v>4</v>
      </c>
      <c r="E313" s="26" t="s">
        <v>3083</v>
      </c>
      <c r="F313" s="26" t="s">
        <v>49</v>
      </c>
      <c r="G313" s="26" t="s">
        <v>1613</v>
      </c>
      <c r="H313" s="26" t="s">
        <v>163</v>
      </c>
      <c r="I313" s="26" t="s">
        <v>1613</v>
      </c>
      <c r="J313" s="26"/>
      <c r="K313" s="34">
        <v>1</v>
      </c>
    </row>
    <row r="314" spans="1:11" x14ac:dyDescent="0.15">
      <c r="A314" s="28"/>
      <c r="B314" s="28"/>
      <c r="C314" s="26" t="s">
        <v>12</v>
      </c>
      <c r="D314" s="26">
        <v>1</v>
      </c>
      <c r="E314" s="26" t="s">
        <v>1673</v>
      </c>
      <c r="F314" s="26" t="s">
        <v>145</v>
      </c>
      <c r="G314" s="26">
        <v>1403</v>
      </c>
      <c r="H314" s="26" t="s">
        <v>163</v>
      </c>
      <c r="I314" s="26" t="s">
        <v>44</v>
      </c>
      <c r="J314" s="26" t="s">
        <v>172</v>
      </c>
      <c r="K314" s="34">
        <v>1</v>
      </c>
    </row>
    <row r="315" spans="1:11" x14ac:dyDescent="0.15">
      <c r="A315" s="28"/>
      <c r="B315" s="28"/>
      <c r="C315" s="28"/>
      <c r="D315" s="26">
        <v>2</v>
      </c>
      <c r="E315" s="26" t="s">
        <v>1674</v>
      </c>
      <c r="F315" s="26" t="s">
        <v>145</v>
      </c>
      <c r="G315" s="26">
        <v>1403</v>
      </c>
      <c r="H315" s="26" t="s">
        <v>163</v>
      </c>
      <c r="I315" s="26" t="s">
        <v>44</v>
      </c>
      <c r="J315" s="26" t="s">
        <v>172</v>
      </c>
      <c r="K315" s="34">
        <v>0.5</v>
      </c>
    </row>
    <row r="316" spans="1:11" x14ac:dyDescent="0.15">
      <c r="A316" s="28"/>
      <c r="B316" s="28"/>
      <c r="C316" s="28"/>
      <c r="D316" s="28"/>
      <c r="E316" s="28"/>
      <c r="F316" s="28"/>
      <c r="G316" s="28"/>
      <c r="H316" s="26" t="s">
        <v>164</v>
      </c>
      <c r="I316" s="26" t="s">
        <v>29</v>
      </c>
      <c r="J316" s="26"/>
      <c r="K316" s="34">
        <v>0.5</v>
      </c>
    </row>
    <row r="317" spans="1:11" x14ac:dyDescent="0.15">
      <c r="A317" s="28"/>
      <c r="B317" s="28"/>
      <c r="C317" s="28"/>
      <c r="D317" s="26">
        <v>3</v>
      </c>
      <c r="E317" s="26" t="s">
        <v>3074</v>
      </c>
      <c r="F317" s="26" t="s">
        <v>144</v>
      </c>
      <c r="G317" s="26">
        <v>1403</v>
      </c>
      <c r="H317" s="26" t="s">
        <v>163</v>
      </c>
      <c r="I317" s="26" t="s">
        <v>8</v>
      </c>
      <c r="J317" s="26"/>
      <c r="K317" s="34">
        <v>0.5</v>
      </c>
    </row>
    <row r="318" spans="1:11" x14ac:dyDescent="0.15">
      <c r="A318" s="28"/>
      <c r="B318" s="28"/>
      <c r="C318" s="28"/>
      <c r="D318" s="28"/>
      <c r="E318" s="28"/>
      <c r="F318" s="28"/>
      <c r="G318" s="28"/>
      <c r="H318" s="26" t="s">
        <v>164</v>
      </c>
      <c r="I318" s="26" t="s">
        <v>36</v>
      </c>
      <c r="J318" s="26"/>
      <c r="K318" s="34">
        <v>0.5</v>
      </c>
    </row>
    <row r="319" spans="1:11" x14ac:dyDescent="0.15">
      <c r="A319" s="28"/>
      <c r="B319" s="28"/>
      <c r="C319" s="28"/>
      <c r="D319" s="26">
        <v>4</v>
      </c>
      <c r="E319" s="26" t="s">
        <v>3074</v>
      </c>
      <c r="F319" s="26" t="s">
        <v>144</v>
      </c>
      <c r="G319" s="26">
        <v>1403</v>
      </c>
      <c r="H319" s="26" t="s">
        <v>163</v>
      </c>
      <c r="I319" s="26" t="s">
        <v>8</v>
      </c>
      <c r="J319" s="26"/>
      <c r="K319" s="34">
        <v>0.5</v>
      </c>
    </row>
    <row r="320" spans="1:11" x14ac:dyDescent="0.15">
      <c r="A320" s="28"/>
      <c r="B320" s="28"/>
      <c r="C320" s="28"/>
      <c r="D320" s="28"/>
      <c r="E320" s="28"/>
      <c r="F320" s="28"/>
      <c r="G320" s="28"/>
      <c r="H320" s="26" t="s">
        <v>164</v>
      </c>
      <c r="I320" s="26" t="s">
        <v>36</v>
      </c>
      <c r="J320" s="26"/>
      <c r="K320" s="34">
        <v>0.5</v>
      </c>
    </row>
    <row r="321" spans="1:11" x14ac:dyDescent="0.15">
      <c r="A321" s="28"/>
      <c r="B321" s="28"/>
      <c r="C321" s="26" t="s">
        <v>13</v>
      </c>
      <c r="D321" s="26">
        <v>1</v>
      </c>
      <c r="E321" s="26" t="s">
        <v>1675</v>
      </c>
      <c r="F321" s="26" t="s">
        <v>145</v>
      </c>
      <c r="G321" s="26">
        <v>3401</v>
      </c>
      <c r="H321" s="26" t="s">
        <v>163</v>
      </c>
      <c r="I321" s="26" t="s">
        <v>14</v>
      </c>
      <c r="J321" s="26"/>
      <c r="K321" s="34">
        <v>1</v>
      </c>
    </row>
    <row r="322" spans="1:11" x14ac:dyDescent="0.15">
      <c r="A322" s="28"/>
      <c r="B322" s="28"/>
      <c r="C322" s="28"/>
      <c r="D322" s="26">
        <v>2</v>
      </c>
      <c r="E322" s="26" t="s">
        <v>1676</v>
      </c>
      <c r="F322" s="26" t="s">
        <v>145</v>
      </c>
      <c r="G322" s="26">
        <v>3401</v>
      </c>
      <c r="H322" s="26" t="s">
        <v>163</v>
      </c>
      <c r="I322" s="26" t="s">
        <v>14</v>
      </c>
      <c r="J322" s="26"/>
      <c r="K322" s="34">
        <v>0.5</v>
      </c>
    </row>
    <row r="323" spans="1:11" x14ac:dyDescent="0.15">
      <c r="A323" s="28"/>
      <c r="B323" s="28"/>
      <c r="C323" s="28"/>
      <c r="D323" s="28"/>
      <c r="E323" s="28"/>
      <c r="F323" s="28"/>
      <c r="G323" s="28"/>
      <c r="H323" s="26" t="s">
        <v>164</v>
      </c>
      <c r="I323" s="26" t="s">
        <v>16</v>
      </c>
      <c r="J323" s="26"/>
      <c r="K323" s="34">
        <v>0.5</v>
      </c>
    </row>
    <row r="324" spans="1:11" x14ac:dyDescent="0.15">
      <c r="A324" s="28"/>
      <c r="B324" s="28"/>
      <c r="C324" s="28"/>
      <c r="D324" s="26">
        <v>3</v>
      </c>
      <c r="E324" s="26" t="s">
        <v>1709</v>
      </c>
      <c r="F324" s="26" t="s">
        <v>49</v>
      </c>
      <c r="G324" s="26" t="s">
        <v>1613</v>
      </c>
      <c r="H324" s="26" t="s">
        <v>163</v>
      </c>
      <c r="I324" s="26" t="s">
        <v>1613</v>
      </c>
      <c r="J324" s="26"/>
      <c r="K324" s="34">
        <v>1</v>
      </c>
    </row>
    <row r="325" spans="1:11" x14ac:dyDescent="0.15">
      <c r="A325" s="28"/>
      <c r="B325" s="28"/>
      <c r="C325" s="28"/>
      <c r="D325" s="26">
        <v>4</v>
      </c>
      <c r="E325" s="26" t="s">
        <v>3083</v>
      </c>
      <c r="F325" s="26" t="s">
        <v>49</v>
      </c>
      <c r="G325" s="26" t="s">
        <v>1613</v>
      </c>
      <c r="H325" s="26" t="s">
        <v>163</v>
      </c>
      <c r="I325" s="26" t="s">
        <v>1613</v>
      </c>
      <c r="J325" s="26"/>
      <c r="K325" s="34">
        <v>1</v>
      </c>
    </row>
    <row r="326" spans="1:11" x14ac:dyDescent="0.15">
      <c r="A326" s="28"/>
      <c r="B326" s="28"/>
      <c r="C326" s="26" t="s">
        <v>15</v>
      </c>
      <c r="D326" s="26">
        <v>2</v>
      </c>
      <c r="E326" s="26" t="s">
        <v>1677</v>
      </c>
      <c r="F326" s="26" t="s">
        <v>144</v>
      </c>
      <c r="G326" s="26">
        <v>3402</v>
      </c>
      <c r="H326" s="26" t="s">
        <v>163</v>
      </c>
      <c r="I326" s="26" t="s">
        <v>44</v>
      </c>
      <c r="J326" s="26" t="s">
        <v>172</v>
      </c>
      <c r="K326" s="34">
        <v>1</v>
      </c>
    </row>
    <row r="327" spans="1:11" x14ac:dyDescent="0.15">
      <c r="A327" s="28"/>
      <c r="B327" s="28"/>
      <c r="C327" s="28"/>
      <c r="D327" s="26">
        <v>3</v>
      </c>
      <c r="E327" s="26" t="s">
        <v>1678</v>
      </c>
      <c r="F327" s="26" t="s">
        <v>144</v>
      </c>
      <c r="G327" s="26">
        <v>3402</v>
      </c>
      <c r="H327" s="26" t="s">
        <v>163</v>
      </c>
      <c r="I327" s="26" t="s">
        <v>44</v>
      </c>
      <c r="J327" s="26" t="s">
        <v>172</v>
      </c>
      <c r="K327" s="34">
        <v>0.5</v>
      </c>
    </row>
    <row r="328" spans="1:11" x14ac:dyDescent="0.15">
      <c r="A328" s="28"/>
      <c r="B328" s="28"/>
      <c r="C328" s="28"/>
      <c r="D328" s="28"/>
      <c r="E328" s="28"/>
      <c r="F328" s="28"/>
      <c r="G328" s="28"/>
      <c r="H328" s="26" t="s">
        <v>164</v>
      </c>
      <c r="I328" s="26" t="s">
        <v>30</v>
      </c>
      <c r="J328" s="26"/>
      <c r="K328" s="34">
        <v>0.5</v>
      </c>
    </row>
    <row r="329" spans="1:11" x14ac:dyDescent="0.15">
      <c r="A329" s="28"/>
      <c r="B329" s="28"/>
      <c r="C329" s="28"/>
      <c r="D329" s="26">
        <v>4</v>
      </c>
      <c r="E329" s="26" t="s">
        <v>3117</v>
      </c>
      <c r="F329" s="26" t="s">
        <v>3652</v>
      </c>
      <c r="G329" s="26">
        <v>3401</v>
      </c>
      <c r="H329" s="26" t="s">
        <v>163</v>
      </c>
      <c r="I329" s="26" t="s">
        <v>28</v>
      </c>
      <c r="J329" s="26"/>
      <c r="K329" s="34">
        <v>0.33333333333333331</v>
      </c>
    </row>
    <row r="330" spans="1:11" x14ac:dyDescent="0.15">
      <c r="A330" s="28"/>
      <c r="B330" s="28"/>
      <c r="C330" s="28"/>
      <c r="D330" s="28"/>
      <c r="E330" s="28"/>
      <c r="F330" s="26" t="s">
        <v>3653</v>
      </c>
      <c r="G330" s="26">
        <v>3402</v>
      </c>
      <c r="H330" s="26" t="s">
        <v>163</v>
      </c>
      <c r="I330" s="26" t="s">
        <v>14</v>
      </c>
      <c r="J330" s="26"/>
      <c r="K330" s="34">
        <v>0.33333333333333331</v>
      </c>
    </row>
    <row r="331" spans="1:11" x14ac:dyDescent="0.15">
      <c r="A331" s="28"/>
      <c r="B331" s="28"/>
      <c r="C331" s="28"/>
      <c r="D331" s="28"/>
      <c r="E331" s="28"/>
      <c r="F331" s="26" t="s">
        <v>3654</v>
      </c>
      <c r="G331" s="26">
        <v>3403</v>
      </c>
      <c r="H331" s="26" t="s">
        <v>163</v>
      </c>
      <c r="I331" s="26" t="s">
        <v>11</v>
      </c>
      <c r="J331" s="26"/>
      <c r="K331" s="34">
        <v>0.33333333333333331</v>
      </c>
    </row>
    <row r="332" spans="1:11" x14ac:dyDescent="0.15">
      <c r="A332" s="28"/>
      <c r="B332" s="28"/>
      <c r="C332" s="28"/>
      <c r="D332" s="26">
        <v>5</v>
      </c>
      <c r="E332" s="26" t="s">
        <v>160</v>
      </c>
      <c r="F332" s="26" t="s">
        <v>145</v>
      </c>
      <c r="G332" s="26">
        <v>3401</v>
      </c>
      <c r="H332" s="26" t="s">
        <v>163</v>
      </c>
      <c r="I332" s="26" t="s">
        <v>44</v>
      </c>
      <c r="J332" s="26" t="s">
        <v>172</v>
      </c>
      <c r="K332" s="34">
        <v>1</v>
      </c>
    </row>
    <row r="333" spans="1:11" x14ac:dyDescent="0.15">
      <c r="A333" s="28"/>
      <c r="B333" s="28"/>
      <c r="C333" s="26" t="s">
        <v>17</v>
      </c>
      <c r="D333" s="26">
        <v>1</v>
      </c>
      <c r="E333" s="26" t="s">
        <v>3117</v>
      </c>
      <c r="F333" s="26" t="s">
        <v>3652</v>
      </c>
      <c r="G333" s="26">
        <v>3401</v>
      </c>
      <c r="H333" s="26" t="s">
        <v>163</v>
      </c>
      <c r="I333" s="26" t="s">
        <v>28</v>
      </c>
      <c r="J333" s="26"/>
      <c r="K333" s="34">
        <v>0.33333333333333331</v>
      </c>
    </row>
    <row r="334" spans="1:11" x14ac:dyDescent="0.15">
      <c r="A334" s="28"/>
      <c r="B334" s="28"/>
      <c r="C334" s="28"/>
      <c r="D334" s="28"/>
      <c r="E334" s="28"/>
      <c r="F334" s="26" t="s">
        <v>3653</v>
      </c>
      <c r="G334" s="26">
        <v>3402</v>
      </c>
      <c r="H334" s="26" t="s">
        <v>163</v>
      </c>
      <c r="I334" s="26" t="s">
        <v>14</v>
      </c>
      <c r="J334" s="26"/>
      <c r="K334" s="34">
        <v>0.33333333333333331</v>
      </c>
    </row>
    <row r="335" spans="1:11" x14ac:dyDescent="0.15">
      <c r="A335" s="28"/>
      <c r="B335" s="28"/>
      <c r="C335" s="28"/>
      <c r="D335" s="28"/>
      <c r="E335" s="28"/>
      <c r="F335" s="26" t="s">
        <v>3654</v>
      </c>
      <c r="G335" s="26">
        <v>3403</v>
      </c>
      <c r="H335" s="26" t="s">
        <v>163</v>
      </c>
      <c r="I335" s="26" t="s">
        <v>11</v>
      </c>
      <c r="J335" s="26"/>
      <c r="K335" s="34">
        <v>0.33333333333333331</v>
      </c>
    </row>
    <row r="336" spans="1:11" x14ac:dyDescent="0.15">
      <c r="A336" s="28"/>
      <c r="B336" s="28"/>
      <c r="C336" s="28"/>
      <c r="D336" s="26">
        <v>2</v>
      </c>
      <c r="E336" s="26" t="s">
        <v>3073</v>
      </c>
      <c r="F336" s="26" t="s">
        <v>145</v>
      </c>
      <c r="G336" s="26">
        <v>3602</v>
      </c>
      <c r="H336" s="26" t="s">
        <v>163</v>
      </c>
      <c r="I336" s="26" t="s">
        <v>18</v>
      </c>
      <c r="J336" s="26"/>
      <c r="K336" s="34">
        <v>0.5</v>
      </c>
    </row>
    <row r="337" spans="1:11" x14ac:dyDescent="0.15">
      <c r="A337" s="28"/>
      <c r="B337" s="28"/>
      <c r="C337" s="28"/>
      <c r="D337" s="28"/>
      <c r="E337" s="28"/>
      <c r="F337" s="28"/>
      <c r="G337" s="28"/>
      <c r="H337" s="26" t="s">
        <v>164</v>
      </c>
      <c r="I337" s="26" t="s">
        <v>30</v>
      </c>
      <c r="J337" s="26"/>
      <c r="K337" s="34">
        <v>0.5</v>
      </c>
    </row>
    <row r="338" spans="1:11" x14ac:dyDescent="0.15">
      <c r="A338" s="28"/>
      <c r="B338" s="28"/>
      <c r="C338" s="28"/>
      <c r="D338" s="26">
        <v>3</v>
      </c>
      <c r="E338" s="26" t="s">
        <v>3073</v>
      </c>
      <c r="F338" s="26" t="s">
        <v>145</v>
      </c>
      <c r="G338" s="26">
        <v>3602</v>
      </c>
      <c r="H338" s="26" t="s">
        <v>163</v>
      </c>
      <c r="I338" s="26" t="s">
        <v>18</v>
      </c>
      <c r="J338" s="26"/>
      <c r="K338" s="34">
        <v>0.5</v>
      </c>
    </row>
    <row r="339" spans="1:11" x14ac:dyDescent="0.15">
      <c r="A339" s="28"/>
      <c r="B339" s="28"/>
      <c r="C339" s="28"/>
      <c r="D339" s="28"/>
      <c r="E339" s="28"/>
      <c r="F339" s="28"/>
      <c r="G339" s="28"/>
      <c r="H339" s="26" t="s">
        <v>164</v>
      </c>
      <c r="I339" s="26" t="s">
        <v>30</v>
      </c>
      <c r="J339" s="26"/>
      <c r="K339" s="34">
        <v>0.5</v>
      </c>
    </row>
    <row r="340" spans="1:11" x14ac:dyDescent="0.15">
      <c r="A340" s="28"/>
      <c r="B340" s="26" t="s">
        <v>4022</v>
      </c>
      <c r="C340" s="24"/>
      <c r="D340" s="24"/>
      <c r="E340" s="24"/>
      <c r="F340" s="24"/>
      <c r="G340" s="24"/>
      <c r="H340" s="24"/>
      <c r="I340" s="24"/>
      <c r="J340" s="24"/>
      <c r="K340" s="34">
        <v>18.999999999999996</v>
      </c>
    </row>
    <row r="341" spans="1:11" x14ac:dyDescent="0.15">
      <c r="A341" s="28"/>
      <c r="B341" s="26" t="s">
        <v>52</v>
      </c>
      <c r="C341" s="26" t="s">
        <v>9</v>
      </c>
      <c r="D341" s="26">
        <v>1</v>
      </c>
      <c r="E341" s="26" t="s">
        <v>1683</v>
      </c>
      <c r="F341" s="26" t="s">
        <v>1775</v>
      </c>
      <c r="G341" s="26">
        <v>1304</v>
      </c>
      <c r="H341" s="26" t="s">
        <v>163</v>
      </c>
      <c r="I341" s="26" t="s">
        <v>34</v>
      </c>
      <c r="J341" s="26"/>
      <c r="K341" s="34">
        <v>1</v>
      </c>
    </row>
    <row r="342" spans="1:11" x14ac:dyDescent="0.15">
      <c r="A342" s="28"/>
      <c r="B342" s="28"/>
      <c r="C342" s="28"/>
      <c r="D342" s="26">
        <v>2</v>
      </c>
      <c r="E342" s="26" t="s">
        <v>1684</v>
      </c>
      <c r="F342" s="26" t="s">
        <v>1775</v>
      </c>
      <c r="G342" s="26">
        <v>1304</v>
      </c>
      <c r="H342" s="26" t="s">
        <v>163</v>
      </c>
      <c r="I342" s="26" t="s">
        <v>34</v>
      </c>
      <c r="J342" s="26"/>
      <c r="K342" s="34">
        <v>0.5</v>
      </c>
    </row>
    <row r="343" spans="1:11" x14ac:dyDescent="0.15">
      <c r="A343" s="28"/>
      <c r="B343" s="28"/>
      <c r="C343" s="28"/>
      <c r="D343" s="28"/>
      <c r="E343" s="28"/>
      <c r="F343" s="28"/>
      <c r="G343" s="28"/>
      <c r="H343" s="26" t="s">
        <v>164</v>
      </c>
      <c r="I343" s="26" t="s">
        <v>14</v>
      </c>
      <c r="J343" s="26"/>
      <c r="K343" s="34">
        <v>0.5</v>
      </c>
    </row>
    <row r="344" spans="1:11" x14ac:dyDescent="0.15">
      <c r="A344" s="28"/>
      <c r="B344" s="28"/>
      <c r="C344" s="26" t="s">
        <v>12</v>
      </c>
      <c r="D344" s="26">
        <v>1</v>
      </c>
      <c r="E344" s="26" t="s">
        <v>3084</v>
      </c>
      <c r="F344" s="26" t="s">
        <v>52</v>
      </c>
      <c r="G344" s="26" t="s">
        <v>1613</v>
      </c>
      <c r="H344" s="26" t="s">
        <v>163</v>
      </c>
      <c r="I344" s="26" t="s">
        <v>1613</v>
      </c>
      <c r="J344" s="26"/>
      <c r="K344" s="34">
        <v>1</v>
      </c>
    </row>
    <row r="345" spans="1:11" x14ac:dyDescent="0.15">
      <c r="A345" s="28"/>
      <c r="B345" s="28"/>
      <c r="C345" s="28"/>
      <c r="D345" s="26">
        <v>2</v>
      </c>
      <c r="E345" s="26" t="s">
        <v>2233</v>
      </c>
      <c r="F345" s="26" t="s">
        <v>52</v>
      </c>
      <c r="G345" s="26" t="s">
        <v>1613</v>
      </c>
      <c r="H345" s="26" t="s">
        <v>163</v>
      </c>
      <c r="I345" s="26" t="s">
        <v>1613</v>
      </c>
      <c r="J345" s="26"/>
      <c r="K345" s="34">
        <v>1</v>
      </c>
    </row>
    <row r="346" spans="1:11" x14ac:dyDescent="0.15">
      <c r="A346" s="28"/>
      <c r="B346" s="28"/>
      <c r="C346" s="28"/>
      <c r="D346" s="26">
        <v>3</v>
      </c>
      <c r="E346" s="26" t="s">
        <v>3076</v>
      </c>
      <c r="F346" s="26" t="s">
        <v>149</v>
      </c>
      <c r="G346" s="26">
        <v>2303</v>
      </c>
      <c r="H346" s="26" t="s">
        <v>163</v>
      </c>
      <c r="I346" s="26" t="s">
        <v>10</v>
      </c>
      <c r="J346" s="26" t="s">
        <v>172</v>
      </c>
      <c r="K346" s="34">
        <v>1</v>
      </c>
    </row>
    <row r="347" spans="1:11" x14ac:dyDescent="0.15">
      <c r="A347" s="28"/>
      <c r="B347" s="28"/>
      <c r="C347" s="28"/>
      <c r="D347" s="26">
        <v>4</v>
      </c>
      <c r="E347" s="26" t="s">
        <v>3076</v>
      </c>
      <c r="F347" s="26" t="s">
        <v>149</v>
      </c>
      <c r="G347" s="26">
        <v>2303</v>
      </c>
      <c r="H347" s="26" t="s">
        <v>163</v>
      </c>
      <c r="I347" s="26" t="s">
        <v>10</v>
      </c>
      <c r="J347" s="26" t="s">
        <v>172</v>
      </c>
      <c r="K347" s="34">
        <v>1</v>
      </c>
    </row>
    <row r="348" spans="1:11" x14ac:dyDescent="0.15">
      <c r="A348" s="28"/>
      <c r="B348" s="28"/>
      <c r="C348" s="26" t="s">
        <v>13</v>
      </c>
      <c r="D348" s="26">
        <v>1</v>
      </c>
      <c r="E348" s="26" t="s">
        <v>1769</v>
      </c>
      <c r="F348" s="26" t="s">
        <v>148</v>
      </c>
      <c r="G348" s="26">
        <v>3402</v>
      </c>
      <c r="H348" s="26" t="s">
        <v>163</v>
      </c>
      <c r="I348" s="26" t="s">
        <v>34</v>
      </c>
      <c r="J348" s="26"/>
      <c r="K348" s="34">
        <v>1</v>
      </c>
    </row>
    <row r="349" spans="1:11" x14ac:dyDescent="0.15">
      <c r="A349" s="28"/>
      <c r="B349" s="28"/>
      <c r="C349" s="28"/>
      <c r="D349" s="26">
        <v>2</v>
      </c>
      <c r="E349" s="26" t="s">
        <v>1770</v>
      </c>
      <c r="F349" s="26" t="s">
        <v>148</v>
      </c>
      <c r="G349" s="26">
        <v>3402</v>
      </c>
      <c r="H349" s="26" t="s">
        <v>163</v>
      </c>
      <c r="I349" s="26" t="s">
        <v>34</v>
      </c>
      <c r="J349" s="26"/>
      <c r="K349" s="34">
        <v>1</v>
      </c>
    </row>
    <row r="350" spans="1:11" x14ac:dyDescent="0.15">
      <c r="A350" s="28"/>
      <c r="B350" s="28"/>
      <c r="C350" s="28"/>
      <c r="D350" s="26">
        <v>3</v>
      </c>
      <c r="E350" s="26" t="s">
        <v>1687</v>
      </c>
      <c r="F350" s="26" t="s">
        <v>149</v>
      </c>
      <c r="G350" s="26">
        <v>1304</v>
      </c>
      <c r="H350" s="26" t="s">
        <v>163</v>
      </c>
      <c r="I350" s="26" t="s">
        <v>44</v>
      </c>
      <c r="J350" s="26"/>
      <c r="K350" s="34">
        <v>1</v>
      </c>
    </row>
    <row r="351" spans="1:11" x14ac:dyDescent="0.15">
      <c r="A351" s="28"/>
      <c r="B351" s="28"/>
      <c r="C351" s="28"/>
      <c r="D351" s="26">
        <v>4</v>
      </c>
      <c r="E351" s="26" t="s">
        <v>1688</v>
      </c>
      <c r="F351" s="26" t="s">
        <v>149</v>
      </c>
      <c r="G351" s="26">
        <v>1304</v>
      </c>
      <c r="H351" s="26" t="s">
        <v>163</v>
      </c>
      <c r="I351" s="26" t="s">
        <v>44</v>
      </c>
      <c r="J351" s="26"/>
      <c r="K351" s="34">
        <v>1</v>
      </c>
    </row>
    <row r="352" spans="1:11" x14ac:dyDescent="0.15">
      <c r="A352" s="28"/>
      <c r="B352" s="28"/>
      <c r="C352" s="28"/>
      <c r="D352" s="26">
        <v>5</v>
      </c>
      <c r="E352" s="26" t="s">
        <v>160</v>
      </c>
      <c r="F352" s="26" t="s">
        <v>1771</v>
      </c>
      <c r="G352" s="26">
        <v>1304</v>
      </c>
      <c r="H352" s="26" t="s">
        <v>163</v>
      </c>
      <c r="I352" s="26" t="s">
        <v>10</v>
      </c>
      <c r="J352" s="26" t="s">
        <v>172</v>
      </c>
      <c r="K352" s="34">
        <v>1</v>
      </c>
    </row>
    <row r="353" spans="1:11" x14ac:dyDescent="0.15">
      <c r="A353" s="28"/>
      <c r="B353" s="28"/>
      <c r="C353" s="26" t="s">
        <v>15</v>
      </c>
      <c r="D353" s="26">
        <v>1</v>
      </c>
      <c r="E353" s="26" t="s">
        <v>3084</v>
      </c>
      <c r="F353" s="26" t="s">
        <v>52</v>
      </c>
      <c r="G353" s="26" t="s">
        <v>1613</v>
      </c>
      <c r="H353" s="26" t="s">
        <v>163</v>
      </c>
      <c r="I353" s="26" t="s">
        <v>1613</v>
      </c>
      <c r="J353" s="26"/>
      <c r="K353" s="34">
        <v>1</v>
      </c>
    </row>
    <row r="354" spans="1:11" x14ac:dyDescent="0.15">
      <c r="A354" s="28"/>
      <c r="B354" s="28"/>
      <c r="C354" s="28"/>
      <c r="D354" s="26">
        <v>2</v>
      </c>
      <c r="E354" s="26" t="s">
        <v>2233</v>
      </c>
      <c r="F354" s="26" t="s">
        <v>52</v>
      </c>
      <c r="G354" s="26" t="s">
        <v>1613</v>
      </c>
      <c r="H354" s="26" t="s">
        <v>163</v>
      </c>
      <c r="I354" s="26" t="s">
        <v>1613</v>
      </c>
      <c r="J354" s="26"/>
      <c r="K354" s="34">
        <v>1</v>
      </c>
    </row>
    <row r="355" spans="1:11" x14ac:dyDescent="0.15">
      <c r="A355" s="28"/>
      <c r="B355" s="28"/>
      <c r="C355" s="28"/>
      <c r="D355" s="26">
        <v>3</v>
      </c>
      <c r="E355" s="26" t="s">
        <v>1627</v>
      </c>
      <c r="F355" s="26" t="s">
        <v>1771</v>
      </c>
      <c r="G355" s="26">
        <v>3301</v>
      </c>
      <c r="H355" s="26" t="s">
        <v>163</v>
      </c>
      <c r="I355" s="26" t="s">
        <v>10</v>
      </c>
      <c r="J355" s="26" t="s">
        <v>172</v>
      </c>
      <c r="K355" s="34">
        <v>1</v>
      </c>
    </row>
    <row r="356" spans="1:11" x14ac:dyDescent="0.15">
      <c r="A356" s="28"/>
      <c r="B356" s="28"/>
      <c r="C356" s="26" t="s">
        <v>17</v>
      </c>
      <c r="D356" s="26">
        <v>1</v>
      </c>
      <c r="E356" s="26" t="s">
        <v>1772</v>
      </c>
      <c r="F356" s="26" t="s">
        <v>149</v>
      </c>
      <c r="G356" s="26">
        <v>3601</v>
      </c>
      <c r="H356" s="26" t="s">
        <v>163</v>
      </c>
      <c r="I356" s="26" t="s">
        <v>54</v>
      </c>
      <c r="J356" s="26"/>
      <c r="K356" s="34">
        <v>1</v>
      </c>
    </row>
    <row r="357" spans="1:11" x14ac:dyDescent="0.15">
      <c r="A357" s="28"/>
      <c r="B357" s="28"/>
      <c r="C357" s="28"/>
      <c r="D357" s="26">
        <v>2</v>
      </c>
      <c r="E357" s="26" t="s">
        <v>1634</v>
      </c>
      <c r="F357" s="26" t="s">
        <v>1771</v>
      </c>
      <c r="G357" s="26">
        <v>3302</v>
      </c>
      <c r="H357" s="26" t="s">
        <v>163</v>
      </c>
      <c r="I357" s="26" t="s">
        <v>21</v>
      </c>
      <c r="J357" s="26"/>
      <c r="K357" s="34">
        <v>1</v>
      </c>
    </row>
    <row r="358" spans="1:11" x14ac:dyDescent="0.15">
      <c r="A358" s="28"/>
      <c r="B358" s="26" t="s">
        <v>4023</v>
      </c>
      <c r="C358" s="24"/>
      <c r="D358" s="24"/>
      <c r="E358" s="24"/>
      <c r="F358" s="24"/>
      <c r="G358" s="24"/>
      <c r="H358" s="24"/>
      <c r="I358" s="24"/>
      <c r="J358" s="24"/>
      <c r="K358" s="34">
        <v>16</v>
      </c>
    </row>
    <row r="359" spans="1:11" x14ac:dyDescent="0.15">
      <c r="A359" s="28"/>
      <c r="B359" s="26" t="s">
        <v>25</v>
      </c>
      <c r="C359" s="26" t="s">
        <v>9</v>
      </c>
      <c r="D359" s="26">
        <v>1</v>
      </c>
      <c r="E359" s="26" t="s">
        <v>2844</v>
      </c>
      <c r="F359" s="26" t="s">
        <v>3625</v>
      </c>
      <c r="G359" s="26">
        <v>1305</v>
      </c>
      <c r="H359" s="26" t="s">
        <v>163</v>
      </c>
      <c r="I359" s="26" t="s">
        <v>3621</v>
      </c>
      <c r="J359" s="26"/>
      <c r="K359" s="34">
        <v>0.33333333333333331</v>
      </c>
    </row>
    <row r="360" spans="1:11" x14ac:dyDescent="0.15">
      <c r="A360" s="28"/>
      <c r="B360" s="28"/>
      <c r="C360" s="28"/>
      <c r="D360" s="28"/>
      <c r="E360" s="26" t="s">
        <v>2843</v>
      </c>
      <c r="F360" s="26" t="s">
        <v>3634</v>
      </c>
      <c r="G360" s="26">
        <v>1308</v>
      </c>
      <c r="H360" s="26" t="s">
        <v>163</v>
      </c>
      <c r="I360" s="26" t="s">
        <v>3635</v>
      </c>
      <c r="J360" s="26"/>
      <c r="K360" s="34">
        <v>0.33333333333333331</v>
      </c>
    </row>
    <row r="361" spans="1:11" x14ac:dyDescent="0.15">
      <c r="A361" s="28"/>
      <c r="B361" s="28"/>
      <c r="C361" s="28"/>
      <c r="D361" s="28"/>
      <c r="E361" s="28"/>
      <c r="F361" s="26" t="s">
        <v>3636</v>
      </c>
      <c r="G361" s="26">
        <v>1307</v>
      </c>
      <c r="H361" s="26" t="s">
        <v>163</v>
      </c>
      <c r="I361" s="26" t="s">
        <v>3971</v>
      </c>
      <c r="J361" s="26"/>
      <c r="K361" s="34">
        <v>0.33333333333333331</v>
      </c>
    </row>
    <row r="362" spans="1:11" x14ac:dyDescent="0.15">
      <c r="A362" s="28"/>
      <c r="B362" s="28"/>
      <c r="C362" s="28"/>
      <c r="D362" s="26">
        <v>2</v>
      </c>
      <c r="E362" s="26" t="s">
        <v>1811</v>
      </c>
      <c r="F362" s="26" t="s">
        <v>1721</v>
      </c>
      <c r="G362" s="26">
        <v>3301</v>
      </c>
      <c r="H362" s="26" t="s">
        <v>163</v>
      </c>
      <c r="I362" s="26" t="s">
        <v>1604</v>
      </c>
      <c r="J362" s="26"/>
      <c r="K362" s="34">
        <v>0.16666666666666666</v>
      </c>
    </row>
    <row r="363" spans="1:11" x14ac:dyDescent="0.15">
      <c r="A363" s="28"/>
      <c r="B363" s="28"/>
      <c r="C363" s="28"/>
      <c r="D363" s="28"/>
      <c r="E363" s="28"/>
      <c r="F363" s="26" t="s">
        <v>1723</v>
      </c>
      <c r="G363" s="26">
        <v>3301</v>
      </c>
      <c r="H363" s="26" t="s">
        <v>163</v>
      </c>
      <c r="I363" s="26" t="s">
        <v>1604</v>
      </c>
      <c r="J363" s="26"/>
      <c r="K363" s="34">
        <v>0.16666666666666666</v>
      </c>
    </row>
    <row r="364" spans="1:11" x14ac:dyDescent="0.15">
      <c r="A364" s="28"/>
      <c r="B364" s="28"/>
      <c r="C364" s="28"/>
      <c r="D364" s="28"/>
      <c r="E364" s="28"/>
      <c r="F364" s="26" t="s">
        <v>1724</v>
      </c>
      <c r="G364" s="26">
        <v>3302</v>
      </c>
      <c r="H364" s="26" t="s">
        <v>163</v>
      </c>
      <c r="I364" s="26" t="s">
        <v>1484</v>
      </c>
      <c r="J364" s="26"/>
      <c r="K364" s="34">
        <v>0.16666666666666666</v>
      </c>
    </row>
    <row r="365" spans="1:11" x14ac:dyDescent="0.15">
      <c r="A365" s="28"/>
      <c r="B365" s="28"/>
      <c r="C365" s="28"/>
      <c r="D365" s="28"/>
      <c r="E365" s="28"/>
      <c r="F365" s="26" t="s">
        <v>1725</v>
      </c>
      <c r="G365" s="26">
        <v>3302</v>
      </c>
      <c r="H365" s="26" t="s">
        <v>163</v>
      </c>
      <c r="I365" s="26" t="s">
        <v>1484</v>
      </c>
      <c r="J365" s="26"/>
      <c r="K365" s="34">
        <v>0.16666666666666666</v>
      </c>
    </row>
    <row r="366" spans="1:11" x14ac:dyDescent="0.15">
      <c r="A366" s="28"/>
      <c r="B366" s="28"/>
      <c r="C366" s="28"/>
      <c r="D366" s="28"/>
      <c r="E366" s="28"/>
      <c r="F366" s="26" t="s">
        <v>1726</v>
      </c>
      <c r="G366" s="26">
        <v>3303</v>
      </c>
      <c r="H366" s="26" t="s">
        <v>163</v>
      </c>
      <c r="I366" s="26" t="s">
        <v>10</v>
      </c>
      <c r="J366" s="26"/>
      <c r="K366" s="34">
        <v>0.16666666666666666</v>
      </c>
    </row>
    <row r="367" spans="1:11" x14ac:dyDescent="0.15">
      <c r="A367" s="28"/>
      <c r="B367" s="28"/>
      <c r="C367" s="28"/>
      <c r="D367" s="28"/>
      <c r="E367" s="28"/>
      <c r="F367" s="26" t="s">
        <v>1727</v>
      </c>
      <c r="G367" s="26">
        <v>3303</v>
      </c>
      <c r="H367" s="26" t="s">
        <v>163</v>
      </c>
      <c r="I367" s="26" t="s">
        <v>10</v>
      </c>
      <c r="J367" s="26"/>
      <c r="K367" s="34">
        <v>0.16666666666666666</v>
      </c>
    </row>
    <row r="368" spans="1:11" x14ac:dyDescent="0.15">
      <c r="A368" s="28"/>
      <c r="B368" s="28"/>
      <c r="C368" s="28"/>
      <c r="D368" s="26">
        <v>3</v>
      </c>
      <c r="E368" s="26" t="s">
        <v>127</v>
      </c>
      <c r="F368" s="26" t="s">
        <v>1721</v>
      </c>
      <c r="G368" s="26">
        <v>3701</v>
      </c>
      <c r="H368" s="26" t="s">
        <v>163</v>
      </c>
      <c r="I368" s="26" t="s">
        <v>1604</v>
      </c>
      <c r="J368" s="26"/>
      <c r="K368" s="34">
        <v>0.125</v>
      </c>
    </row>
    <row r="369" spans="1:11" x14ac:dyDescent="0.15">
      <c r="A369" s="28"/>
      <c r="B369" s="28"/>
      <c r="C369" s="28"/>
      <c r="D369" s="28"/>
      <c r="E369" s="28"/>
      <c r="F369" s="26" t="s">
        <v>1723</v>
      </c>
      <c r="G369" s="26">
        <v>3702</v>
      </c>
      <c r="H369" s="26" t="s">
        <v>163</v>
      </c>
      <c r="I369" s="26" t="s">
        <v>14</v>
      </c>
      <c r="J369" s="26"/>
      <c r="K369" s="34">
        <v>0.125</v>
      </c>
    </row>
    <row r="370" spans="1:11" x14ac:dyDescent="0.15">
      <c r="A370" s="28"/>
      <c r="B370" s="28"/>
      <c r="C370" s="28"/>
      <c r="D370" s="28"/>
      <c r="E370" s="28"/>
      <c r="F370" s="26" t="s">
        <v>1724</v>
      </c>
      <c r="G370" s="26">
        <v>3703</v>
      </c>
      <c r="H370" s="26" t="s">
        <v>163</v>
      </c>
      <c r="I370" s="26" t="s">
        <v>1484</v>
      </c>
      <c r="J370" s="26"/>
      <c r="K370" s="34">
        <v>0.125</v>
      </c>
    </row>
    <row r="371" spans="1:11" x14ac:dyDescent="0.15">
      <c r="A371" s="28"/>
      <c r="B371" s="28"/>
      <c r="C371" s="28"/>
      <c r="D371" s="28"/>
      <c r="E371" s="28"/>
      <c r="F371" s="26" t="s">
        <v>1725</v>
      </c>
      <c r="G371" s="26">
        <v>3301</v>
      </c>
      <c r="H371" s="26" t="s">
        <v>163</v>
      </c>
      <c r="I371" s="26" t="s">
        <v>34</v>
      </c>
      <c r="J371" s="26"/>
      <c r="K371" s="34">
        <v>0.125</v>
      </c>
    </row>
    <row r="372" spans="1:11" x14ac:dyDescent="0.15">
      <c r="A372" s="28"/>
      <c r="B372" s="28"/>
      <c r="C372" s="28"/>
      <c r="D372" s="28"/>
      <c r="E372" s="28"/>
      <c r="F372" s="26" t="s">
        <v>1726</v>
      </c>
      <c r="G372" s="26">
        <v>3302</v>
      </c>
      <c r="H372" s="26" t="s">
        <v>163</v>
      </c>
      <c r="I372" s="26" t="s">
        <v>10</v>
      </c>
      <c r="J372" s="26"/>
      <c r="K372" s="34">
        <v>0.125</v>
      </c>
    </row>
    <row r="373" spans="1:11" x14ac:dyDescent="0.15">
      <c r="A373" s="28"/>
      <c r="B373" s="28"/>
      <c r="C373" s="28"/>
      <c r="D373" s="28"/>
      <c r="E373" s="28"/>
      <c r="F373" s="28"/>
      <c r="G373" s="28"/>
      <c r="H373" s="26" t="s">
        <v>164</v>
      </c>
      <c r="I373" s="26" t="s">
        <v>36</v>
      </c>
      <c r="J373" s="26"/>
      <c r="K373" s="34">
        <v>0.125</v>
      </c>
    </row>
    <row r="374" spans="1:11" x14ac:dyDescent="0.15">
      <c r="A374" s="28"/>
      <c r="B374" s="28"/>
      <c r="C374" s="28"/>
      <c r="D374" s="28"/>
      <c r="E374" s="28"/>
      <c r="F374" s="26" t="s">
        <v>1727</v>
      </c>
      <c r="G374" s="26">
        <v>3303</v>
      </c>
      <c r="H374" s="26" t="s">
        <v>163</v>
      </c>
      <c r="I374" s="26" t="s">
        <v>16</v>
      </c>
      <c r="J374" s="26"/>
      <c r="K374" s="34">
        <v>0.125</v>
      </c>
    </row>
    <row r="375" spans="1:11" x14ac:dyDescent="0.15">
      <c r="A375" s="28"/>
      <c r="B375" s="28"/>
      <c r="C375" s="28"/>
      <c r="D375" s="28"/>
      <c r="E375" s="28"/>
      <c r="F375" s="28"/>
      <c r="G375" s="28"/>
      <c r="H375" s="26" t="s">
        <v>164</v>
      </c>
      <c r="I375" s="26" t="s">
        <v>20</v>
      </c>
      <c r="J375" s="26"/>
      <c r="K375" s="34">
        <v>0.125</v>
      </c>
    </row>
    <row r="376" spans="1:11" x14ac:dyDescent="0.15">
      <c r="A376" s="28"/>
      <c r="B376" s="28"/>
      <c r="C376" s="28"/>
      <c r="D376" s="26">
        <v>4</v>
      </c>
      <c r="E376" s="26" t="s">
        <v>3056</v>
      </c>
      <c r="F376" s="26" t="s">
        <v>128</v>
      </c>
      <c r="G376" s="26">
        <v>3201</v>
      </c>
      <c r="H376" s="26" t="s">
        <v>163</v>
      </c>
      <c r="I376" s="26" t="s">
        <v>61</v>
      </c>
      <c r="J376" s="26"/>
      <c r="K376" s="34">
        <v>0.33333333333333331</v>
      </c>
    </row>
    <row r="377" spans="1:11" x14ac:dyDescent="0.15">
      <c r="A377" s="28"/>
      <c r="B377" s="28"/>
      <c r="C377" s="28"/>
      <c r="D377" s="28"/>
      <c r="E377" s="28"/>
      <c r="F377" s="26" t="s">
        <v>129</v>
      </c>
      <c r="G377" s="26">
        <v>3202</v>
      </c>
      <c r="H377" s="26" t="s">
        <v>163</v>
      </c>
      <c r="I377" s="26" t="s">
        <v>8</v>
      </c>
      <c r="J377" s="26"/>
      <c r="K377" s="34">
        <v>0.33333333333333331</v>
      </c>
    </row>
    <row r="378" spans="1:11" x14ac:dyDescent="0.15">
      <c r="A378" s="28"/>
      <c r="B378" s="28"/>
      <c r="C378" s="28"/>
      <c r="D378" s="28"/>
      <c r="E378" s="28"/>
      <c r="F378" s="26" t="s">
        <v>130</v>
      </c>
      <c r="G378" s="26">
        <v>3203</v>
      </c>
      <c r="H378" s="26" t="s">
        <v>163</v>
      </c>
      <c r="I378" s="26" t="s">
        <v>1484</v>
      </c>
      <c r="J378" s="26"/>
      <c r="K378" s="34">
        <v>0.33333333333333331</v>
      </c>
    </row>
    <row r="379" spans="1:11" x14ac:dyDescent="0.15">
      <c r="A379" s="28"/>
      <c r="B379" s="28"/>
      <c r="C379" s="28"/>
      <c r="D379" s="26">
        <v>5</v>
      </c>
      <c r="E379" s="26" t="s">
        <v>160</v>
      </c>
      <c r="F379" s="26" t="s">
        <v>1757</v>
      </c>
      <c r="G379" s="26">
        <v>3201</v>
      </c>
      <c r="H379" s="26" t="s">
        <v>163</v>
      </c>
      <c r="I379" s="26" t="s">
        <v>11</v>
      </c>
      <c r="J379" s="26" t="s">
        <v>172</v>
      </c>
      <c r="K379" s="34">
        <v>0.5</v>
      </c>
    </row>
    <row r="380" spans="1:11" x14ac:dyDescent="0.15">
      <c r="A380" s="28"/>
      <c r="B380" s="28"/>
      <c r="C380" s="28"/>
      <c r="D380" s="28"/>
      <c r="E380" s="28"/>
      <c r="F380" s="28"/>
      <c r="G380" s="28"/>
      <c r="H380" s="26" t="s">
        <v>164</v>
      </c>
      <c r="I380" s="26" t="s">
        <v>18</v>
      </c>
      <c r="J380" s="26"/>
      <c r="K380" s="34">
        <v>0.5</v>
      </c>
    </row>
    <row r="381" spans="1:11" x14ac:dyDescent="0.15">
      <c r="A381" s="28"/>
      <c r="B381" s="28"/>
      <c r="C381" s="26" t="s">
        <v>12</v>
      </c>
      <c r="D381" s="26">
        <v>1</v>
      </c>
      <c r="E381" s="26" t="s">
        <v>1670</v>
      </c>
      <c r="F381" s="26" t="s">
        <v>1757</v>
      </c>
      <c r="G381" s="26">
        <v>3502</v>
      </c>
      <c r="H381" s="26" t="s">
        <v>163</v>
      </c>
      <c r="I381" s="26" t="s">
        <v>16</v>
      </c>
      <c r="J381" s="26"/>
      <c r="K381" s="34">
        <v>1</v>
      </c>
    </row>
    <row r="382" spans="1:11" x14ac:dyDescent="0.15">
      <c r="A382" s="28"/>
      <c r="B382" s="28"/>
      <c r="C382" s="28"/>
      <c r="D382" s="26">
        <v>2</v>
      </c>
      <c r="E382" s="26" t="s">
        <v>1671</v>
      </c>
      <c r="F382" s="26" t="s">
        <v>1757</v>
      </c>
      <c r="G382" s="26">
        <v>3502</v>
      </c>
      <c r="H382" s="26" t="s">
        <v>163</v>
      </c>
      <c r="I382" s="26" t="s">
        <v>16</v>
      </c>
      <c r="J382" s="26"/>
      <c r="K382" s="34">
        <v>0.5</v>
      </c>
    </row>
    <row r="383" spans="1:11" x14ac:dyDescent="0.15">
      <c r="A383" s="28"/>
      <c r="B383" s="28"/>
      <c r="C383" s="28"/>
      <c r="D383" s="28"/>
      <c r="E383" s="28"/>
      <c r="F383" s="28"/>
      <c r="G383" s="28"/>
      <c r="H383" s="26" t="s">
        <v>164</v>
      </c>
      <c r="I383" s="26" t="s">
        <v>11</v>
      </c>
      <c r="J383" s="26" t="s">
        <v>172</v>
      </c>
      <c r="K383" s="34">
        <v>0.5</v>
      </c>
    </row>
    <row r="384" spans="1:11" x14ac:dyDescent="0.15">
      <c r="A384" s="28"/>
      <c r="B384" s="28"/>
      <c r="C384" s="28"/>
      <c r="D384" s="26">
        <v>3</v>
      </c>
      <c r="E384" s="26" t="s">
        <v>1672</v>
      </c>
      <c r="F384" s="26" t="s">
        <v>1757</v>
      </c>
      <c r="G384" s="26">
        <v>3203</v>
      </c>
      <c r="H384" s="26" t="s">
        <v>163</v>
      </c>
      <c r="I384" s="26" t="s">
        <v>28</v>
      </c>
      <c r="J384" s="26"/>
      <c r="K384" s="34">
        <v>1</v>
      </c>
    </row>
    <row r="385" spans="1:11" x14ac:dyDescent="0.15">
      <c r="A385" s="28"/>
      <c r="B385" s="28"/>
      <c r="C385" s="26" t="s">
        <v>13</v>
      </c>
      <c r="D385" s="26">
        <v>1</v>
      </c>
      <c r="E385" s="26" t="s">
        <v>1667</v>
      </c>
      <c r="F385" s="26" t="s">
        <v>1757</v>
      </c>
      <c r="G385" s="26">
        <v>3301</v>
      </c>
      <c r="H385" s="26" t="s">
        <v>163</v>
      </c>
      <c r="I385" s="26" t="s">
        <v>11</v>
      </c>
      <c r="J385" s="26" t="s">
        <v>172</v>
      </c>
      <c r="K385" s="34">
        <v>1</v>
      </c>
    </row>
    <row r="386" spans="1:11" x14ac:dyDescent="0.15">
      <c r="A386" s="28"/>
      <c r="B386" s="28"/>
      <c r="C386" s="28"/>
      <c r="D386" s="26">
        <v>2</v>
      </c>
      <c r="E386" s="26" t="s">
        <v>1811</v>
      </c>
      <c r="F386" s="26" t="s">
        <v>1721</v>
      </c>
      <c r="G386" s="26">
        <v>3301</v>
      </c>
      <c r="H386" s="26" t="s">
        <v>163</v>
      </c>
      <c r="I386" s="26" t="s">
        <v>1604</v>
      </c>
      <c r="J386" s="26"/>
      <c r="K386" s="34">
        <v>0.16666666666666666</v>
      </c>
    </row>
    <row r="387" spans="1:11" x14ac:dyDescent="0.15">
      <c r="A387" s="28"/>
      <c r="B387" s="28"/>
      <c r="C387" s="28"/>
      <c r="D387" s="28"/>
      <c r="E387" s="28"/>
      <c r="F387" s="26" t="s">
        <v>1723</v>
      </c>
      <c r="G387" s="26">
        <v>3301</v>
      </c>
      <c r="H387" s="26" t="s">
        <v>163</v>
      </c>
      <c r="I387" s="26" t="s">
        <v>1604</v>
      </c>
      <c r="J387" s="26"/>
      <c r="K387" s="34">
        <v>0.16666666666666666</v>
      </c>
    </row>
    <row r="388" spans="1:11" x14ac:dyDescent="0.15">
      <c r="A388" s="28"/>
      <c r="B388" s="28"/>
      <c r="C388" s="28"/>
      <c r="D388" s="28"/>
      <c r="E388" s="28"/>
      <c r="F388" s="26" t="s">
        <v>1724</v>
      </c>
      <c r="G388" s="26">
        <v>3302</v>
      </c>
      <c r="H388" s="26" t="s">
        <v>163</v>
      </c>
      <c r="I388" s="26" t="s">
        <v>1484</v>
      </c>
      <c r="J388" s="26"/>
      <c r="K388" s="34">
        <v>0.16666666666666666</v>
      </c>
    </row>
    <row r="389" spans="1:11" x14ac:dyDescent="0.15">
      <c r="A389" s="28"/>
      <c r="B389" s="28"/>
      <c r="C389" s="28"/>
      <c r="D389" s="28"/>
      <c r="E389" s="28"/>
      <c r="F389" s="26" t="s">
        <v>1725</v>
      </c>
      <c r="G389" s="26">
        <v>3302</v>
      </c>
      <c r="H389" s="26" t="s">
        <v>163</v>
      </c>
      <c r="I389" s="26" t="s">
        <v>1484</v>
      </c>
      <c r="J389" s="26"/>
      <c r="K389" s="34">
        <v>0.16666666666666666</v>
      </c>
    </row>
    <row r="390" spans="1:11" x14ac:dyDescent="0.15">
      <c r="A390" s="28"/>
      <c r="B390" s="28"/>
      <c r="C390" s="28"/>
      <c r="D390" s="28"/>
      <c r="E390" s="28"/>
      <c r="F390" s="26" t="s">
        <v>1726</v>
      </c>
      <c r="G390" s="26">
        <v>3303</v>
      </c>
      <c r="H390" s="26" t="s">
        <v>163</v>
      </c>
      <c r="I390" s="26" t="s">
        <v>10</v>
      </c>
      <c r="J390" s="26"/>
      <c r="K390" s="34">
        <v>0.16666666666666666</v>
      </c>
    </row>
    <row r="391" spans="1:11" x14ac:dyDescent="0.15">
      <c r="A391" s="28"/>
      <c r="B391" s="28"/>
      <c r="C391" s="28"/>
      <c r="D391" s="28"/>
      <c r="E391" s="28"/>
      <c r="F391" s="26" t="s">
        <v>1727</v>
      </c>
      <c r="G391" s="26">
        <v>3303</v>
      </c>
      <c r="H391" s="26" t="s">
        <v>163</v>
      </c>
      <c r="I391" s="26" t="s">
        <v>10</v>
      </c>
      <c r="J391" s="26"/>
      <c r="K391" s="34">
        <v>0.16666666666666666</v>
      </c>
    </row>
    <row r="392" spans="1:11" x14ac:dyDescent="0.15">
      <c r="A392" s="28"/>
      <c r="B392" s="28"/>
      <c r="C392" s="28"/>
      <c r="D392" s="26">
        <v>3</v>
      </c>
      <c r="E392" s="26" t="s">
        <v>127</v>
      </c>
      <c r="F392" s="26" t="s">
        <v>1721</v>
      </c>
      <c r="G392" s="26">
        <v>3701</v>
      </c>
      <c r="H392" s="26" t="s">
        <v>163</v>
      </c>
      <c r="I392" s="26" t="s">
        <v>1604</v>
      </c>
      <c r="J392" s="26"/>
      <c r="K392" s="34">
        <v>0.125</v>
      </c>
    </row>
    <row r="393" spans="1:11" x14ac:dyDescent="0.15">
      <c r="A393" s="28"/>
      <c r="B393" s="28"/>
      <c r="C393" s="28"/>
      <c r="D393" s="28"/>
      <c r="E393" s="28"/>
      <c r="F393" s="26" t="s">
        <v>1723</v>
      </c>
      <c r="G393" s="26">
        <v>3702</v>
      </c>
      <c r="H393" s="26" t="s">
        <v>163</v>
      </c>
      <c r="I393" s="26" t="s">
        <v>14</v>
      </c>
      <c r="J393" s="26"/>
      <c r="K393" s="34">
        <v>0.125</v>
      </c>
    </row>
    <row r="394" spans="1:11" x14ac:dyDescent="0.15">
      <c r="A394" s="28"/>
      <c r="B394" s="28"/>
      <c r="C394" s="28"/>
      <c r="D394" s="28"/>
      <c r="E394" s="28"/>
      <c r="F394" s="26" t="s">
        <v>1724</v>
      </c>
      <c r="G394" s="26">
        <v>3703</v>
      </c>
      <c r="H394" s="26" t="s">
        <v>163</v>
      </c>
      <c r="I394" s="26" t="s">
        <v>1484</v>
      </c>
      <c r="J394" s="26"/>
      <c r="K394" s="34">
        <v>0.125</v>
      </c>
    </row>
    <row r="395" spans="1:11" x14ac:dyDescent="0.15">
      <c r="A395" s="28"/>
      <c r="B395" s="28"/>
      <c r="C395" s="28"/>
      <c r="D395" s="28"/>
      <c r="E395" s="28"/>
      <c r="F395" s="26" t="s">
        <v>1725</v>
      </c>
      <c r="G395" s="26">
        <v>3301</v>
      </c>
      <c r="H395" s="26" t="s">
        <v>163</v>
      </c>
      <c r="I395" s="26" t="s">
        <v>34</v>
      </c>
      <c r="J395" s="26"/>
      <c r="K395" s="34">
        <v>0.125</v>
      </c>
    </row>
    <row r="396" spans="1:11" x14ac:dyDescent="0.15">
      <c r="A396" s="28"/>
      <c r="B396" s="28"/>
      <c r="C396" s="28"/>
      <c r="D396" s="28"/>
      <c r="E396" s="28"/>
      <c r="F396" s="26" t="s">
        <v>1726</v>
      </c>
      <c r="G396" s="26">
        <v>3302</v>
      </c>
      <c r="H396" s="26" t="s">
        <v>163</v>
      </c>
      <c r="I396" s="26" t="s">
        <v>10</v>
      </c>
      <c r="J396" s="26"/>
      <c r="K396" s="34">
        <v>0.125</v>
      </c>
    </row>
    <row r="397" spans="1:11" x14ac:dyDescent="0.15">
      <c r="A397" s="28"/>
      <c r="B397" s="28"/>
      <c r="C397" s="28"/>
      <c r="D397" s="28"/>
      <c r="E397" s="28"/>
      <c r="F397" s="28"/>
      <c r="G397" s="28"/>
      <c r="H397" s="26" t="s">
        <v>164</v>
      </c>
      <c r="I397" s="26" t="s">
        <v>36</v>
      </c>
      <c r="J397" s="26"/>
      <c r="K397" s="34">
        <v>0.125</v>
      </c>
    </row>
    <row r="398" spans="1:11" x14ac:dyDescent="0.15">
      <c r="A398" s="28"/>
      <c r="B398" s="28"/>
      <c r="C398" s="28"/>
      <c r="D398" s="28"/>
      <c r="E398" s="28"/>
      <c r="F398" s="26" t="s">
        <v>1727</v>
      </c>
      <c r="G398" s="26">
        <v>3303</v>
      </c>
      <c r="H398" s="26" t="s">
        <v>163</v>
      </c>
      <c r="I398" s="26" t="s">
        <v>16</v>
      </c>
      <c r="J398" s="26"/>
      <c r="K398" s="34">
        <v>0.125</v>
      </c>
    </row>
    <row r="399" spans="1:11" x14ac:dyDescent="0.15">
      <c r="A399" s="28"/>
      <c r="B399" s="28"/>
      <c r="C399" s="28"/>
      <c r="D399" s="28"/>
      <c r="E399" s="28"/>
      <c r="F399" s="28"/>
      <c r="G399" s="28"/>
      <c r="H399" s="26" t="s">
        <v>164</v>
      </c>
      <c r="I399" s="26" t="s">
        <v>20</v>
      </c>
      <c r="J399" s="26"/>
      <c r="K399" s="34">
        <v>0.125</v>
      </c>
    </row>
    <row r="400" spans="1:11" x14ac:dyDescent="0.15">
      <c r="A400" s="28"/>
      <c r="B400" s="28"/>
      <c r="C400" s="28"/>
      <c r="D400" s="26">
        <v>4</v>
      </c>
      <c r="E400" s="26" t="s">
        <v>3056</v>
      </c>
      <c r="F400" s="26" t="s">
        <v>128</v>
      </c>
      <c r="G400" s="26">
        <v>3201</v>
      </c>
      <c r="H400" s="26" t="s">
        <v>163</v>
      </c>
      <c r="I400" s="26" t="s">
        <v>61</v>
      </c>
      <c r="J400" s="26"/>
      <c r="K400" s="34">
        <v>0.33333333333333331</v>
      </c>
    </row>
    <row r="401" spans="1:11" x14ac:dyDescent="0.15">
      <c r="A401" s="28"/>
      <c r="B401" s="28"/>
      <c r="C401" s="28"/>
      <c r="D401" s="28"/>
      <c r="E401" s="28"/>
      <c r="F401" s="26" t="s">
        <v>129</v>
      </c>
      <c r="G401" s="26">
        <v>3202</v>
      </c>
      <c r="H401" s="26" t="s">
        <v>163</v>
      </c>
      <c r="I401" s="26" t="s">
        <v>8</v>
      </c>
      <c r="J401" s="26"/>
      <c r="K401" s="34">
        <v>0.33333333333333331</v>
      </c>
    </row>
    <row r="402" spans="1:11" x14ac:dyDescent="0.15">
      <c r="A402" s="28"/>
      <c r="B402" s="28"/>
      <c r="C402" s="28"/>
      <c r="D402" s="28"/>
      <c r="E402" s="28"/>
      <c r="F402" s="26" t="s">
        <v>130</v>
      </c>
      <c r="G402" s="26">
        <v>3203</v>
      </c>
      <c r="H402" s="26" t="s">
        <v>163</v>
      </c>
      <c r="I402" s="26" t="s">
        <v>1484</v>
      </c>
      <c r="J402" s="26"/>
      <c r="K402" s="34">
        <v>0.33333333333333331</v>
      </c>
    </row>
    <row r="403" spans="1:11" x14ac:dyDescent="0.15">
      <c r="A403" s="28"/>
      <c r="B403" s="28"/>
      <c r="C403" s="26" t="s">
        <v>15</v>
      </c>
      <c r="D403" s="26">
        <v>1</v>
      </c>
      <c r="E403" s="26" t="s">
        <v>1657</v>
      </c>
      <c r="F403" s="26" t="s">
        <v>1757</v>
      </c>
      <c r="G403" s="26">
        <v>3201</v>
      </c>
      <c r="H403" s="26" t="s">
        <v>163</v>
      </c>
      <c r="I403" s="26" t="s">
        <v>8</v>
      </c>
      <c r="J403" s="26"/>
      <c r="K403" s="34">
        <v>1</v>
      </c>
    </row>
    <row r="404" spans="1:11" x14ac:dyDescent="0.15">
      <c r="A404" s="28"/>
      <c r="B404" s="28"/>
      <c r="C404" s="28"/>
      <c r="D404" s="26">
        <v>2</v>
      </c>
      <c r="E404" s="26" t="s">
        <v>1669</v>
      </c>
      <c r="F404" s="26" t="s">
        <v>1757</v>
      </c>
      <c r="G404" s="26">
        <v>3201</v>
      </c>
      <c r="H404" s="26" t="s">
        <v>163</v>
      </c>
      <c r="I404" s="26" t="s">
        <v>28</v>
      </c>
      <c r="J404" s="26"/>
      <c r="K404" s="34">
        <v>1</v>
      </c>
    </row>
    <row r="405" spans="1:11" x14ac:dyDescent="0.15">
      <c r="A405" s="28"/>
      <c r="B405" s="28"/>
      <c r="C405" s="28"/>
      <c r="D405" s="26">
        <v>3</v>
      </c>
      <c r="E405" s="26" t="s">
        <v>1668</v>
      </c>
      <c r="F405" s="26" t="s">
        <v>1757</v>
      </c>
      <c r="G405" s="26">
        <v>3601</v>
      </c>
      <c r="H405" s="26" t="s">
        <v>163</v>
      </c>
      <c r="I405" s="26" t="s">
        <v>11</v>
      </c>
      <c r="J405" s="26" t="s">
        <v>172</v>
      </c>
      <c r="K405" s="34">
        <v>0.5</v>
      </c>
    </row>
    <row r="406" spans="1:11" x14ac:dyDescent="0.15">
      <c r="A406" s="28"/>
      <c r="B406" s="28"/>
      <c r="C406" s="28"/>
      <c r="D406" s="28"/>
      <c r="E406" s="28"/>
      <c r="F406" s="28"/>
      <c r="G406" s="28"/>
      <c r="H406" s="26" t="s">
        <v>164</v>
      </c>
      <c r="I406" s="26" t="s">
        <v>18</v>
      </c>
      <c r="J406" s="26"/>
      <c r="K406" s="34">
        <v>0.5</v>
      </c>
    </row>
    <row r="407" spans="1:11" x14ac:dyDescent="0.15">
      <c r="A407" s="28"/>
      <c r="B407" s="28"/>
      <c r="C407" s="28"/>
      <c r="D407" s="26">
        <v>4</v>
      </c>
      <c r="E407" s="26" t="s">
        <v>3056</v>
      </c>
      <c r="F407" s="26" t="s">
        <v>128</v>
      </c>
      <c r="G407" s="26">
        <v>3201</v>
      </c>
      <c r="H407" s="26" t="s">
        <v>163</v>
      </c>
      <c r="I407" s="26" t="s">
        <v>61</v>
      </c>
      <c r="J407" s="26"/>
      <c r="K407" s="34">
        <v>0.33333333333333331</v>
      </c>
    </row>
    <row r="408" spans="1:11" x14ac:dyDescent="0.15">
      <c r="A408" s="28"/>
      <c r="B408" s="28"/>
      <c r="C408" s="28"/>
      <c r="D408" s="28"/>
      <c r="E408" s="28"/>
      <c r="F408" s="26" t="s">
        <v>129</v>
      </c>
      <c r="G408" s="26">
        <v>3202</v>
      </c>
      <c r="H408" s="26" t="s">
        <v>163</v>
      </c>
      <c r="I408" s="26" t="s">
        <v>8</v>
      </c>
      <c r="J408" s="26"/>
      <c r="K408" s="34">
        <v>0.33333333333333331</v>
      </c>
    </row>
    <row r="409" spans="1:11" x14ac:dyDescent="0.15">
      <c r="A409" s="28"/>
      <c r="B409" s="28"/>
      <c r="C409" s="28"/>
      <c r="D409" s="28"/>
      <c r="E409" s="28"/>
      <c r="F409" s="26" t="s">
        <v>130</v>
      </c>
      <c r="G409" s="26">
        <v>3203</v>
      </c>
      <c r="H409" s="26" t="s">
        <v>163</v>
      </c>
      <c r="I409" s="26" t="s">
        <v>1484</v>
      </c>
      <c r="J409" s="26"/>
      <c r="K409" s="34">
        <v>0.33333333333333331</v>
      </c>
    </row>
    <row r="410" spans="1:11" x14ac:dyDescent="0.15">
      <c r="A410" s="28"/>
      <c r="B410" s="28"/>
      <c r="C410" s="26" t="s">
        <v>17</v>
      </c>
      <c r="D410" s="26">
        <v>2</v>
      </c>
      <c r="E410" s="26" t="s">
        <v>1658</v>
      </c>
      <c r="F410" s="26" t="s">
        <v>1757</v>
      </c>
      <c r="G410" s="26">
        <v>3203</v>
      </c>
      <c r="H410" s="26" t="s">
        <v>163</v>
      </c>
      <c r="I410" s="26" t="s">
        <v>28</v>
      </c>
      <c r="J410" s="26"/>
      <c r="K410" s="34">
        <v>1</v>
      </c>
    </row>
    <row r="411" spans="1:11" x14ac:dyDescent="0.15">
      <c r="A411" s="28"/>
      <c r="B411" s="28"/>
      <c r="C411" s="28"/>
      <c r="D411" s="26">
        <v>3</v>
      </c>
      <c r="E411" s="26" t="s">
        <v>1656</v>
      </c>
      <c r="F411" s="26" t="s">
        <v>1757</v>
      </c>
      <c r="G411" s="26">
        <v>3203</v>
      </c>
      <c r="H411" s="26" t="s">
        <v>163</v>
      </c>
      <c r="I411" s="26" t="s">
        <v>14</v>
      </c>
      <c r="J411" s="26"/>
      <c r="K411" s="34">
        <v>1</v>
      </c>
    </row>
    <row r="412" spans="1:11" x14ac:dyDescent="0.15">
      <c r="A412" s="28"/>
      <c r="B412" s="26" t="s">
        <v>4024</v>
      </c>
      <c r="C412" s="24"/>
      <c r="D412" s="24"/>
      <c r="E412" s="24"/>
      <c r="F412" s="24"/>
      <c r="G412" s="24"/>
      <c r="H412" s="24"/>
      <c r="I412" s="24"/>
      <c r="J412" s="24"/>
      <c r="K412" s="34">
        <v>18</v>
      </c>
    </row>
    <row r="413" spans="1:11" x14ac:dyDescent="0.15">
      <c r="A413" s="28"/>
      <c r="B413" s="26" t="s">
        <v>40</v>
      </c>
      <c r="C413" s="26" t="s">
        <v>9</v>
      </c>
      <c r="D413" s="26">
        <v>1</v>
      </c>
      <c r="E413" s="26" t="s">
        <v>3117</v>
      </c>
      <c r="F413" s="26" t="s">
        <v>3652</v>
      </c>
      <c r="G413" s="26">
        <v>3401</v>
      </c>
      <c r="H413" s="26" t="s">
        <v>163</v>
      </c>
      <c r="I413" s="26" t="s">
        <v>28</v>
      </c>
      <c r="J413" s="26"/>
      <c r="K413" s="34">
        <v>0.33333333333333331</v>
      </c>
    </row>
    <row r="414" spans="1:11" x14ac:dyDescent="0.15">
      <c r="A414" s="28"/>
      <c r="B414" s="28"/>
      <c r="C414" s="28"/>
      <c r="D414" s="28"/>
      <c r="E414" s="28"/>
      <c r="F414" s="26" t="s">
        <v>3653</v>
      </c>
      <c r="G414" s="26">
        <v>3402</v>
      </c>
      <c r="H414" s="26" t="s">
        <v>163</v>
      </c>
      <c r="I414" s="26" t="s">
        <v>14</v>
      </c>
      <c r="J414" s="26"/>
      <c r="K414" s="34">
        <v>0.33333333333333331</v>
      </c>
    </row>
    <row r="415" spans="1:11" x14ac:dyDescent="0.15">
      <c r="A415" s="28"/>
      <c r="B415" s="28"/>
      <c r="C415" s="28"/>
      <c r="D415" s="28"/>
      <c r="E415" s="28"/>
      <c r="F415" s="26" t="s">
        <v>3654</v>
      </c>
      <c r="G415" s="26">
        <v>3403</v>
      </c>
      <c r="H415" s="26" t="s">
        <v>163</v>
      </c>
      <c r="I415" s="26" t="s">
        <v>11</v>
      </c>
      <c r="J415" s="26"/>
      <c r="K415" s="34">
        <v>0.33333333333333331</v>
      </c>
    </row>
    <row r="416" spans="1:11" x14ac:dyDescent="0.15">
      <c r="A416" s="28"/>
      <c r="B416" s="28"/>
      <c r="C416" s="28"/>
      <c r="D416" s="26">
        <v>2</v>
      </c>
      <c r="E416" s="26" t="s">
        <v>3085</v>
      </c>
      <c r="F416" s="26" t="s">
        <v>40</v>
      </c>
      <c r="G416" s="26">
        <v>3601</v>
      </c>
      <c r="H416" s="26" t="s">
        <v>163</v>
      </c>
      <c r="I416" s="26" t="s">
        <v>41</v>
      </c>
      <c r="J416" s="26" t="s">
        <v>172</v>
      </c>
      <c r="K416" s="34">
        <v>1</v>
      </c>
    </row>
    <row r="417" spans="1:11" x14ac:dyDescent="0.15">
      <c r="A417" s="28"/>
      <c r="B417" s="28"/>
      <c r="C417" s="28"/>
      <c r="D417" s="26">
        <v>3</v>
      </c>
      <c r="E417" s="26" t="s">
        <v>2848</v>
      </c>
      <c r="F417" s="26" t="s">
        <v>3642</v>
      </c>
      <c r="G417" s="26">
        <v>1305</v>
      </c>
      <c r="H417" s="26" t="s">
        <v>163</v>
      </c>
      <c r="I417" s="26" t="s">
        <v>3623</v>
      </c>
      <c r="J417" s="26"/>
      <c r="K417" s="34">
        <v>0.33333333333333331</v>
      </c>
    </row>
    <row r="418" spans="1:11" x14ac:dyDescent="0.15">
      <c r="A418" s="28"/>
      <c r="B418" s="28"/>
      <c r="C418" s="28"/>
      <c r="D418" s="28"/>
      <c r="E418" s="26" t="s">
        <v>2847</v>
      </c>
      <c r="F418" s="26" t="s">
        <v>3649</v>
      </c>
      <c r="G418" s="26">
        <v>1308</v>
      </c>
      <c r="H418" s="26" t="s">
        <v>163</v>
      </c>
      <c r="I418" s="26" t="s">
        <v>3965</v>
      </c>
      <c r="J418" s="26"/>
      <c r="K418" s="34">
        <v>0.33333333333333331</v>
      </c>
    </row>
    <row r="419" spans="1:11" x14ac:dyDescent="0.15">
      <c r="A419" s="28"/>
      <c r="B419" s="28"/>
      <c r="C419" s="28"/>
      <c r="D419" s="28"/>
      <c r="E419" s="28"/>
      <c r="F419" s="26" t="s">
        <v>3650</v>
      </c>
      <c r="G419" s="26">
        <v>1307</v>
      </c>
      <c r="H419" s="26" t="s">
        <v>163</v>
      </c>
      <c r="I419" s="26" t="s">
        <v>3971</v>
      </c>
      <c r="J419" s="26"/>
      <c r="K419" s="34">
        <v>0.33333333333333331</v>
      </c>
    </row>
    <row r="420" spans="1:11" x14ac:dyDescent="0.15">
      <c r="A420" s="28"/>
      <c r="B420" s="28"/>
      <c r="C420" s="28"/>
      <c r="D420" s="26">
        <v>4</v>
      </c>
      <c r="E420" s="26" t="s">
        <v>1673</v>
      </c>
      <c r="F420" s="26" t="s">
        <v>1758</v>
      </c>
      <c r="G420" s="26">
        <v>3301</v>
      </c>
      <c r="H420" s="26" t="s">
        <v>163</v>
      </c>
      <c r="I420" s="26" t="s">
        <v>36</v>
      </c>
      <c r="J420" s="26"/>
      <c r="K420" s="34">
        <v>1</v>
      </c>
    </row>
    <row r="421" spans="1:11" x14ac:dyDescent="0.15">
      <c r="A421" s="28"/>
      <c r="B421" s="28"/>
      <c r="C421" s="26" t="s">
        <v>12</v>
      </c>
      <c r="D421" s="26">
        <v>1</v>
      </c>
      <c r="E421" s="26" t="s">
        <v>1675</v>
      </c>
      <c r="F421" s="26" t="s">
        <v>1758</v>
      </c>
      <c r="G421" s="26">
        <v>1404</v>
      </c>
      <c r="H421" s="26" t="s">
        <v>163</v>
      </c>
      <c r="I421" s="26" t="s">
        <v>10</v>
      </c>
      <c r="J421" s="26"/>
      <c r="K421" s="34">
        <v>1</v>
      </c>
    </row>
    <row r="422" spans="1:11" x14ac:dyDescent="0.15">
      <c r="A422" s="28"/>
      <c r="B422" s="28"/>
      <c r="C422" s="28"/>
      <c r="D422" s="26">
        <v>2</v>
      </c>
      <c r="E422" s="26" t="s">
        <v>1676</v>
      </c>
      <c r="F422" s="26" t="s">
        <v>1758</v>
      </c>
      <c r="G422" s="26">
        <v>1404</v>
      </c>
      <c r="H422" s="26" t="s">
        <v>163</v>
      </c>
      <c r="I422" s="26" t="s">
        <v>10</v>
      </c>
      <c r="J422" s="26"/>
      <c r="K422" s="34">
        <v>0.5</v>
      </c>
    </row>
    <row r="423" spans="1:11" x14ac:dyDescent="0.15">
      <c r="A423" s="28"/>
      <c r="B423" s="28"/>
      <c r="C423" s="28"/>
      <c r="D423" s="28"/>
      <c r="E423" s="28"/>
      <c r="F423" s="28"/>
      <c r="G423" s="28"/>
      <c r="H423" s="26" t="s">
        <v>164</v>
      </c>
      <c r="I423" s="26" t="s">
        <v>1617</v>
      </c>
      <c r="J423" s="26"/>
      <c r="K423" s="34">
        <v>0.5</v>
      </c>
    </row>
    <row r="424" spans="1:11" x14ac:dyDescent="0.15">
      <c r="A424" s="28"/>
      <c r="B424" s="28"/>
      <c r="C424" s="28"/>
      <c r="D424" s="26">
        <v>3</v>
      </c>
      <c r="E424" s="26" t="s">
        <v>3074</v>
      </c>
      <c r="F424" s="26" t="s">
        <v>1760</v>
      </c>
      <c r="G424" s="26">
        <v>1404</v>
      </c>
      <c r="H424" s="26" t="s">
        <v>163</v>
      </c>
      <c r="I424" s="26" t="s">
        <v>8</v>
      </c>
      <c r="J424" s="26"/>
      <c r="K424" s="34">
        <v>0.5</v>
      </c>
    </row>
    <row r="425" spans="1:11" x14ac:dyDescent="0.15">
      <c r="A425" s="28"/>
      <c r="B425" s="28"/>
      <c r="C425" s="28"/>
      <c r="D425" s="28"/>
      <c r="E425" s="28"/>
      <c r="F425" s="28"/>
      <c r="G425" s="28"/>
      <c r="H425" s="26" t="s">
        <v>164</v>
      </c>
      <c r="I425" s="26" t="s">
        <v>36</v>
      </c>
      <c r="J425" s="26"/>
      <c r="K425" s="34">
        <v>0.5</v>
      </c>
    </row>
    <row r="426" spans="1:11" x14ac:dyDescent="0.15">
      <c r="A426" s="28"/>
      <c r="B426" s="28"/>
      <c r="C426" s="28"/>
      <c r="D426" s="26">
        <v>4</v>
      </c>
      <c r="E426" s="26" t="s">
        <v>3074</v>
      </c>
      <c r="F426" s="26" t="s">
        <v>1760</v>
      </c>
      <c r="G426" s="26">
        <v>1404</v>
      </c>
      <c r="H426" s="26" t="s">
        <v>163</v>
      </c>
      <c r="I426" s="26" t="s">
        <v>8</v>
      </c>
      <c r="J426" s="26"/>
      <c r="K426" s="34">
        <v>0.5</v>
      </c>
    </row>
    <row r="427" spans="1:11" x14ac:dyDescent="0.15">
      <c r="A427" s="28"/>
      <c r="B427" s="28"/>
      <c r="C427" s="28"/>
      <c r="D427" s="28"/>
      <c r="E427" s="28"/>
      <c r="F427" s="28"/>
      <c r="G427" s="28"/>
      <c r="H427" s="26" t="s">
        <v>164</v>
      </c>
      <c r="I427" s="26" t="s">
        <v>36</v>
      </c>
      <c r="J427" s="26"/>
      <c r="K427" s="34">
        <v>0.5</v>
      </c>
    </row>
    <row r="428" spans="1:11" x14ac:dyDescent="0.15">
      <c r="A428" s="28"/>
      <c r="B428" s="28"/>
      <c r="C428" s="26" t="s">
        <v>13</v>
      </c>
      <c r="D428" s="26">
        <v>3</v>
      </c>
      <c r="E428" s="26" t="s">
        <v>1759</v>
      </c>
      <c r="F428" s="26" t="s">
        <v>1760</v>
      </c>
      <c r="G428" s="26">
        <v>3401</v>
      </c>
      <c r="H428" s="26" t="s">
        <v>163</v>
      </c>
      <c r="I428" s="26" t="s">
        <v>37</v>
      </c>
      <c r="J428" s="26"/>
      <c r="K428" s="34">
        <v>1</v>
      </c>
    </row>
    <row r="429" spans="1:11" x14ac:dyDescent="0.15">
      <c r="A429" s="28"/>
      <c r="B429" s="28"/>
      <c r="C429" s="28"/>
      <c r="D429" s="26">
        <v>4</v>
      </c>
      <c r="E429" s="26" t="s">
        <v>1674</v>
      </c>
      <c r="F429" s="26" t="s">
        <v>1758</v>
      </c>
      <c r="G429" s="26">
        <v>3402</v>
      </c>
      <c r="H429" s="26" t="s">
        <v>163</v>
      </c>
      <c r="I429" s="26" t="s">
        <v>36</v>
      </c>
      <c r="J429" s="26"/>
      <c r="K429" s="34">
        <v>0.5</v>
      </c>
    </row>
    <row r="430" spans="1:11" x14ac:dyDescent="0.15">
      <c r="A430" s="28"/>
      <c r="B430" s="28"/>
      <c r="C430" s="28"/>
      <c r="D430" s="28"/>
      <c r="E430" s="28"/>
      <c r="F430" s="28"/>
      <c r="G430" s="28"/>
      <c r="H430" s="26" t="s">
        <v>164</v>
      </c>
      <c r="I430" s="26" t="s">
        <v>34</v>
      </c>
      <c r="J430" s="26"/>
      <c r="K430" s="34">
        <v>0.5</v>
      </c>
    </row>
    <row r="431" spans="1:11" x14ac:dyDescent="0.15">
      <c r="A431" s="28"/>
      <c r="B431" s="28"/>
      <c r="C431" s="28"/>
      <c r="D431" s="26">
        <v>5</v>
      </c>
      <c r="E431" s="26" t="s">
        <v>160</v>
      </c>
      <c r="F431" s="26" t="s">
        <v>40</v>
      </c>
      <c r="G431" s="26">
        <v>3402</v>
      </c>
      <c r="H431" s="26" t="s">
        <v>163</v>
      </c>
      <c r="I431" s="26" t="s">
        <v>41</v>
      </c>
      <c r="J431" s="26" t="s">
        <v>172</v>
      </c>
      <c r="K431" s="34">
        <v>1</v>
      </c>
    </row>
    <row r="432" spans="1:11" x14ac:dyDescent="0.15">
      <c r="A432" s="28"/>
      <c r="B432" s="28"/>
      <c r="C432" s="26" t="s">
        <v>15</v>
      </c>
      <c r="D432" s="26">
        <v>1</v>
      </c>
      <c r="E432" s="26" t="s">
        <v>1773</v>
      </c>
      <c r="F432" s="26" t="s">
        <v>1774</v>
      </c>
      <c r="G432" s="26">
        <v>3502</v>
      </c>
      <c r="H432" s="26" t="s">
        <v>163</v>
      </c>
      <c r="I432" s="26" t="s">
        <v>35</v>
      </c>
      <c r="J432" s="26"/>
      <c r="K432" s="34">
        <v>0.5</v>
      </c>
    </row>
    <row r="433" spans="1:11" x14ac:dyDescent="0.15">
      <c r="A433" s="28"/>
      <c r="B433" s="28"/>
      <c r="C433" s="28"/>
      <c r="D433" s="28"/>
      <c r="E433" s="28"/>
      <c r="F433" s="28"/>
      <c r="G433" s="28"/>
      <c r="H433" s="26" t="s">
        <v>164</v>
      </c>
      <c r="I433" s="26" t="s">
        <v>30</v>
      </c>
      <c r="J433" s="26"/>
      <c r="K433" s="34">
        <v>0.5</v>
      </c>
    </row>
    <row r="434" spans="1:11" x14ac:dyDescent="0.15">
      <c r="A434" s="28"/>
      <c r="B434" s="28"/>
      <c r="C434" s="28"/>
      <c r="D434" s="26">
        <v>2</v>
      </c>
      <c r="E434" s="26" t="s">
        <v>1761</v>
      </c>
      <c r="F434" s="26" t="s">
        <v>1760</v>
      </c>
      <c r="G434" s="26">
        <v>3602</v>
      </c>
      <c r="H434" s="26" t="s">
        <v>163</v>
      </c>
      <c r="I434" s="26" t="s">
        <v>37</v>
      </c>
      <c r="J434" s="26"/>
      <c r="K434" s="34">
        <v>1</v>
      </c>
    </row>
    <row r="435" spans="1:11" x14ac:dyDescent="0.15">
      <c r="A435" s="28"/>
      <c r="B435" s="28"/>
      <c r="C435" s="28"/>
      <c r="D435" s="26">
        <v>3</v>
      </c>
      <c r="E435" s="26" t="s">
        <v>1630</v>
      </c>
      <c r="F435" s="26" t="s">
        <v>40</v>
      </c>
      <c r="G435" s="26">
        <v>3403</v>
      </c>
      <c r="H435" s="26" t="s">
        <v>163</v>
      </c>
      <c r="I435" s="26" t="s">
        <v>41</v>
      </c>
      <c r="J435" s="26" t="s">
        <v>172</v>
      </c>
      <c r="K435" s="34">
        <v>1</v>
      </c>
    </row>
    <row r="436" spans="1:11" x14ac:dyDescent="0.15">
      <c r="A436" s="28"/>
      <c r="B436" s="28"/>
      <c r="C436" s="28"/>
      <c r="D436" s="26">
        <v>4</v>
      </c>
      <c r="E436" s="26" t="s">
        <v>3117</v>
      </c>
      <c r="F436" s="26" t="s">
        <v>3652</v>
      </c>
      <c r="G436" s="26">
        <v>3401</v>
      </c>
      <c r="H436" s="26" t="s">
        <v>163</v>
      </c>
      <c r="I436" s="26" t="s">
        <v>28</v>
      </c>
      <c r="J436" s="26"/>
      <c r="K436" s="34">
        <v>0.33333333333333331</v>
      </c>
    </row>
    <row r="437" spans="1:11" x14ac:dyDescent="0.15">
      <c r="A437" s="28"/>
      <c r="B437" s="28"/>
      <c r="C437" s="28"/>
      <c r="D437" s="28"/>
      <c r="E437" s="28"/>
      <c r="F437" s="26" t="s">
        <v>3653</v>
      </c>
      <c r="G437" s="26">
        <v>3402</v>
      </c>
      <c r="H437" s="26" t="s">
        <v>163</v>
      </c>
      <c r="I437" s="26" t="s">
        <v>14</v>
      </c>
      <c r="J437" s="26"/>
      <c r="K437" s="34">
        <v>0.33333333333333331</v>
      </c>
    </row>
    <row r="438" spans="1:11" x14ac:dyDescent="0.15">
      <c r="A438" s="28"/>
      <c r="B438" s="28"/>
      <c r="C438" s="28"/>
      <c r="D438" s="28"/>
      <c r="E438" s="28"/>
      <c r="F438" s="26" t="s">
        <v>3654</v>
      </c>
      <c r="G438" s="26">
        <v>3403</v>
      </c>
      <c r="H438" s="26" t="s">
        <v>163</v>
      </c>
      <c r="I438" s="26" t="s">
        <v>11</v>
      </c>
      <c r="J438" s="26"/>
      <c r="K438" s="34">
        <v>0.33333333333333331</v>
      </c>
    </row>
    <row r="439" spans="1:11" x14ac:dyDescent="0.15">
      <c r="A439" s="28"/>
      <c r="B439" s="28"/>
      <c r="C439" s="26" t="s">
        <v>17</v>
      </c>
      <c r="D439" s="26">
        <v>1</v>
      </c>
      <c r="E439" s="26" t="s">
        <v>3117</v>
      </c>
      <c r="F439" s="26" t="s">
        <v>3652</v>
      </c>
      <c r="G439" s="26">
        <v>3401</v>
      </c>
      <c r="H439" s="26" t="s">
        <v>163</v>
      </c>
      <c r="I439" s="26" t="s">
        <v>28</v>
      </c>
      <c r="J439" s="26"/>
      <c r="K439" s="34">
        <v>0.33333333333333331</v>
      </c>
    </row>
    <row r="440" spans="1:11" x14ac:dyDescent="0.15">
      <c r="A440" s="28"/>
      <c r="B440" s="28"/>
      <c r="C440" s="28"/>
      <c r="D440" s="28"/>
      <c r="E440" s="28"/>
      <c r="F440" s="26" t="s">
        <v>3653</v>
      </c>
      <c r="G440" s="26">
        <v>3402</v>
      </c>
      <c r="H440" s="26" t="s">
        <v>163</v>
      </c>
      <c r="I440" s="26" t="s">
        <v>14</v>
      </c>
      <c r="J440" s="26"/>
      <c r="K440" s="34">
        <v>0.33333333333333331</v>
      </c>
    </row>
    <row r="441" spans="1:11" x14ac:dyDescent="0.15">
      <c r="A441" s="28"/>
      <c r="B441" s="28"/>
      <c r="C441" s="28"/>
      <c r="D441" s="28"/>
      <c r="E441" s="28"/>
      <c r="F441" s="26" t="s">
        <v>3654</v>
      </c>
      <c r="G441" s="26">
        <v>3403</v>
      </c>
      <c r="H441" s="26" t="s">
        <v>163</v>
      </c>
      <c r="I441" s="26" t="s">
        <v>11</v>
      </c>
      <c r="J441" s="26"/>
      <c r="K441" s="34">
        <v>0.33333333333333331</v>
      </c>
    </row>
    <row r="442" spans="1:11" x14ac:dyDescent="0.15">
      <c r="A442" s="28"/>
      <c r="B442" s="28"/>
      <c r="C442" s="28"/>
      <c r="D442" s="26">
        <v>2</v>
      </c>
      <c r="E442" s="26" t="s">
        <v>3085</v>
      </c>
      <c r="F442" s="26" t="s">
        <v>40</v>
      </c>
      <c r="G442" s="26">
        <v>3601</v>
      </c>
      <c r="H442" s="26" t="s">
        <v>163</v>
      </c>
      <c r="I442" s="26" t="s">
        <v>41</v>
      </c>
      <c r="J442" s="26" t="s">
        <v>172</v>
      </c>
      <c r="K442" s="34">
        <v>1</v>
      </c>
    </row>
    <row r="443" spans="1:11" x14ac:dyDescent="0.15">
      <c r="A443" s="28"/>
      <c r="B443" s="28"/>
      <c r="C443" s="28"/>
      <c r="D443" s="26">
        <v>3</v>
      </c>
      <c r="E443" s="26" t="s">
        <v>3085</v>
      </c>
      <c r="F443" s="26" t="s">
        <v>40</v>
      </c>
      <c r="G443" s="26">
        <v>3601</v>
      </c>
      <c r="H443" s="26" t="s">
        <v>163</v>
      </c>
      <c r="I443" s="26" t="s">
        <v>41</v>
      </c>
      <c r="J443" s="26" t="s">
        <v>172</v>
      </c>
      <c r="K443" s="34">
        <v>1</v>
      </c>
    </row>
    <row r="444" spans="1:11" x14ac:dyDescent="0.15">
      <c r="A444" s="28"/>
      <c r="B444" s="28"/>
      <c r="C444" s="28"/>
      <c r="D444" s="26">
        <v>4</v>
      </c>
      <c r="E444" s="26" t="s">
        <v>1679</v>
      </c>
      <c r="F444" s="26" t="s">
        <v>1776</v>
      </c>
      <c r="G444" s="26">
        <v>3601</v>
      </c>
      <c r="H444" s="26" t="s">
        <v>163</v>
      </c>
      <c r="I444" s="26" t="s">
        <v>36</v>
      </c>
      <c r="J444" s="26"/>
      <c r="K444" s="34">
        <v>0.5</v>
      </c>
    </row>
    <row r="445" spans="1:11" x14ac:dyDescent="0.15">
      <c r="A445" s="28"/>
      <c r="B445" s="28"/>
      <c r="C445" s="28"/>
      <c r="D445" s="28"/>
      <c r="E445" s="28"/>
      <c r="F445" s="28"/>
      <c r="G445" s="28"/>
      <c r="H445" s="26" t="s">
        <v>164</v>
      </c>
      <c r="I445" s="26" t="s">
        <v>30</v>
      </c>
      <c r="J445" s="26"/>
      <c r="K445" s="34">
        <v>0.5</v>
      </c>
    </row>
    <row r="446" spans="1:11" x14ac:dyDescent="0.15">
      <c r="A446" s="28"/>
      <c r="B446" s="26" t="s">
        <v>4025</v>
      </c>
      <c r="C446" s="24"/>
      <c r="D446" s="24"/>
      <c r="E446" s="24"/>
      <c r="F446" s="24"/>
      <c r="G446" s="24"/>
      <c r="H446" s="24"/>
      <c r="I446" s="24"/>
      <c r="J446" s="24"/>
      <c r="K446" s="34">
        <v>19.000000000000004</v>
      </c>
    </row>
    <row r="447" spans="1:11" x14ac:dyDescent="0.15">
      <c r="A447" s="28"/>
      <c r="B447" s="26" t="s">
        <v>48</v>
      </c>
      <c r="C447" s="26" t="s">
        <v>9</v>
      </c>
      <c r="D447" s="26">
        <v>1</v>
      </c>
      <c r="E447" s="26" t="s">
        <v>1683</v>
      </c>
      <c r="F447" s="26" t="s">
        <v>1775</v>
      </c>
      <c r="G447" s="26">
        <v>1304</v>
      </c>
      <c r="H447" s="26" t="s">
        <v>163</v>
      </c>
      <c r="I447" s="26" t="s">
        <v>34</v>
      </c>
      <c r="J447" s="26"/>
      <c r="K447" s="34">
        <v>1</v>
      </c>
    </row>
    <row r="448" spans="1:11" x14ac:dyDescent="0.15">
      <c r="A448" s="28"/>
      <c r="B448" s="28"/>
      <c r="C448" s="28"/>
      <c r="D448" s="26">
        <v>2</v>
      </c>
      <c r="E448" s="26" t="s">
        <v>1684</v>
      </c>
      <c r="F448" s="26" t="s">
        <v>1775</v>
      </c>
      <c r="G448" s="26">
        <v>1304</v>
      </c>
      <c r="H448" s="26" t="s">
        <v>163</v>
      </c>
      <c r="I448" s="26" t="s">
        <v>34</v>
      </c>
      <c r="J448" s="26"/>
      <c r="K448" s="34">
        <v>0.5</v>
      </c>
    </row>
    <row r="449" spans="1:11" x14ac:dyDescent="0.15">
      <c r="A449" s="28"/>
      <c r="B449" s="28"/>
      <c r="C449" s="28"/>
      <c r="D449" s="28"/>
      <c r="E449" s="28"/>
      <c r="F449" s="28"/>
      <c r="G449" s="28"/>
      <c r="H449" s="26" t="s">
        <v>164</v>
      </c>
      <c r="I449" s="26" t="s">
        <v>14</v>
      </c>
      <c r="J449" s="26"/>
      <c r="K449" s="34">
        <v>0.5</v>
      </c>
    </row>
    <row r="450" spans="1:11" x14ac:dyDescent="0.15">
      <c r="A450" s="28"/>
      <c r="B450" s="28"/>
      <c r="C450" s="28"/>
      <c r="D450" s="26">
        <v>3</v>
      </c>
      <c r="E450" s="26" t="s">
        <v>1762</v>
      </c>
      <c r="F450" s="26" t="s">
        <v>1763</v>
      </c>
      <c r="G450" s="26">
        <v>1304</v>
      </c>
      <c r="H450" s="26" t="s">
        <v>163</v>
      </c>
      <c r="I450" s="26" t="s">
        <v>41</v>
      </c>
      <c r="J450" s="26" t="s">
        <v>172</v>
      </c>
      <c r="K450" s="34">
        <v>1</v>
      </c>
    </row>
    <row r="451" spans="1:11" x14ac:dyDescent="0.15">
      <c r="A451" s="28"/>
      <c r="B451" s="28"/>
      <c r="C451" s="28"/>
      <c r="D451" s="26">
        <v>4</v>
      </c>
      <c r="E451" s="26" t="s">
        <v>1764</v>
      </c>
      <c r="F451" s="26" t="s">
        <v>1763</v>
      </c>
      <c r="G451" s="26">
        <v>1304</v>
      </c>
      <c r="H451" s="26" t="s">
        <v>163</v>
      </c>
      <c r="I451" s="26" t="s">
        <v>41</v>
      </c>
      <c r="J451" s="26" t="s">
        <v>172</v>
      </c>
      <c r="K451" s="34">
        <v>1</v>
      </c>
    </row>
    <row r="452" spans="1:11" x14ac:dyDescent="0.15">
      <c r="A452" s="28"/>
      <c r="B452" s="28"/>
      <c r="C452" s="26" t="s">
        <v>12</v>
      </c>
      <c r="D452" s="26">
        <v>1</v>
      </c>
      <c r="E452" s="26" t="s">
        <v>3076</v>
      </c>
      <c r="F452" s="26" t="s">
        <v>1763</v>
      </c>
      <c r="G452" s="26">
        <v>2303</v>
      </c>
      <c r="H452" s="26" t="s">
        <v>163</v>
      </c>
      <c r="I452" s="26" t="s">
        <v>54</v>
      </c>
      <c r="J452" s="26"/>
      <c r="K452" s="34">
        <v>1</v>
      </c>
    </row>
    <row r="453" spans="1:11" x14ac:dyDescent="0.15">
      <c r="A453" s="28"/>
      <c r="B453" s="28"/>
      <c r="C453" s="28"/>
      <c r="D453" s="26">
        <v>2</v>
      </c>
      <c r="E453" s="26" t="s">
        <v>3076</v>
      </c>
      <c r="F453" s="26" t="s">
        <v>1763</v>
      </c>
      <c r="G453" s="26">
        <v>2303</v>
      </c>
      <c r="H453" s="26" t="s">
        <v>163</v>
      </c>
      <c r="I453" s="26" t="s">
        <v>54</v>
      </c>
      <c r="J453" s="26"/>
      <c r="K453" s="34">
        <v>1</v>
      </c>
    </row>
    <row r="454" spans="1:11" x14ac:dyDescent="0.15">
      <c r="A454" s="28"/>
      <c r="B454" s="28"/>
      <c r="C454" s="28"/>
      <c r="D454" s="26">
        <v>3</v>
      </c>
      <c r="E454" s="26" t="s">
        <v>1765</v>
      </c>
      <c r="F454" s="26" t="s">
        <v>1763</v>
      </c>
      <c r="G454" s="26">
        <v>3702</v>
      </c>
      <c r="H454" s="26" t="s">
        <v>163</v>
      </c>
      <c r="I454" s="26" t="s">
        <v>29</v>
      </c>
      <c r="J454" s="26"/>
      <c r="K454" s="34">
        <v>1</v>
      </c>
    </row>
    <row r="455" spans="1:11" x14ac:dyDescent="0.15">
      <c r="A455" s="28"/>
      <c r="B455" s="28"/>
      <c r="C455" s="28"/>
      <c r="D455" s="26">
        <v>4</v>
      </c>
      <c r="E455" s="26" t="s">
        <v>1627</v>
      </c>
      <c r="F455" s="26" t="s">
        <v>1763</v>
      </c>
      <c r="G455" s="26">
        <v>3702</v>
      </c>
      <c r="H455" s="26" t="s">
        <v>163</v>
      </c>
      <c r="I455" s="26" t="s">
        <v>41</v>
      </c>
      <c r="J455" s="26" t="s">
        <v>172</v>
      </c>
      <c r="K455" s="34">
        <v>1</v>
      </c>
    </row>
    <row r="456" spans="1:11" x14ac:dyDescent="0.15">
      <c r="A456" s="28"/>
      <c r="B456" s="28"/>
      <c r="C456" s="28"/>
      <c r="D456" s="26">
        <v>5</v>
      </c>
      <c r="E456" s="26" t="s">
        <v>160</v>
      </c>
      <c r="F456" s="26" t="s">
        <v>1763</v>
      </c>
      <c r="G456" s="26">
        <v>3702</v>
      </c>
      <c r="H456" s="26" t="s">
        <v>163</v>
      </c>
      <c r="I456" s="26" t="s">
        <v>41</v>
      </c>
      <c r="J456" s="26" t="s">
        <v>172</v>
      </c>
      <c r="K456" s="34">
        <v>1</v>
      </c>
    </row>
    <row r="457" spans="1:11" x14ac:dyDescent="0.15">
      <c r="A457" s="28"/>
      <c r="B457" s="28"/>
      <c r="C457" s="26" t="s">
        <v>13</v>
      </c>
      <c r="D457" s="26">
        <v>1</v>
      </c>
      <c r="E457" s="26" t="s">
        <v>3086</v>
      </c>
      <c r="F457" s="26" t="s">
        <v>48</v>
      </c>
      <c r="G457" s="26">
        <v>3601</v>
      </c>
      <c r="H457" s="26" t="s">
        <v>163</v>
      </c>
      <c r="I457" s="26" t="s">
        <v>41</v>
      </c>
      <c r="J457" s="26" t="s">
        <v>172</v>
      </c>
      <c r="K457" s="34">
        <v>1</v>
      </c>
    </row>
    <row r="458" spans="1:11" x14ac:dyDescent="0.15">
      <c r="A458" s="28"/>
      <c r="B458" s="28"/>
      <c r="C458" s="28"/>
      <c r="D458" s="26">
        <v>2</v>
      </c>
      <c r="E458" s="26" t="s">
        <v>3086</v>
      </c>
      <c r="F458" s="26" t="s">
        <v>48</v>
      </c>
      <c r="G458" s="26">
        <v>3601</v>
      </c>
      <c r="H458" s="26" t="s">
        <v>163</v>
      </c>
      <c r="I458" s="26" t="s">
        <v>41</v>
      </c>
      <c r="J458" s="26" t="s">
        <v>172</v>
      </c>
      <c r="K458" s="34">
        <v>1</v>
      </c>
    </row>
    <row r="459" spans="1:11" x14ac:dyDescent="0.15">
      <c r="A459" s="28"/>
      <c r="B459" s="28"/>
      <c r="C459" s="28"/>
      <c r="D459" s="26">
        <v>3</v>
      </c>
      <c r="E459" s="26" t="s">
        <v>1766</v>
      </c>
      <c r="F459" s="26" t="s">
        <v>1763</v>
      </c>
      <c r="G459" s="26">
        <v>3501</v>
      </c>
      <c r="H459" s="26" t="s">
        <v>163</v>
      </c>
      <c r="I459" s="26" t="s">
        <v>29</v>
      </c>
      <c r="J459" s="26"/>
      <c r="K459" s="34">
        <v>1</v>
      </c>
    </row>
    <row r="460" spans="1:11" x14ac:dyDescent="0.15">
      <c r="A460" s="28"/>
      <c r="B460" s="28"/>
      <c r="C460" s="26" t="s">
        <v>15</v>
      </c>
      <c r="D460" s="26">
        <v>1</v>
      </c>
      <c r="E460" s="26" t="s">
        <v>3086</v>
      </c>
      <c r="F460" s="26" t="s">
        <v>48</v>
      </c>
      <c r="G460" s="26">
        <v>3601</v>
      </c>
      <c r="H460" s="26" t="s">
        <v>163</v>
      </c>
      <c r="I460" s="26" t="s">
        <v>41</v>
      </c>
      <c r="J460" s="26" t="s">
        <v>172</v>
      </c>
      <c r="K460" s="34">
        <v>1</v>
      </c>
    </row>
    <row r="461" spans="1:11" x14ac:dyDescent="0.15">
      <c r="A461" s="28"/>
      <c r="B461" s="28"/>
      <c r="C461" s="28"/>
      <c r="D461" s="26">
        <v>2</v>
      </c>
      <c r="E461" s="26" t="s">
        <v>1634</v>
      </c>
      <c r="F461" s="26" t="s">
        <v>1763</v>
      </c>
      <c r="G461" s="26">
        <v>3403</v>
      </c>
      <c r="H461" s="26" t="s">
        <v>163</v>
      </c>
      <c r="I461" s="26" t="s">
        <v>32</v>
      </c>
      <c r="J461" s="26"/>
      <c r="K461" s="34">
        <v>1</v>
      </c>
    </row>
    <row r="462" spans="1:11" x14ac:dyDescent="0.15">
      <c r="A462" s="28"/>
      <c r="B462" s="28"/>
      <c r="C462" s="26" t="s">
        <v>17</v>
      </c>
      <c r="D462" s="26">
        <v>1</v>
      </c>
      <c r="E462" s="26" t="s">
        <v>1767</v>
      </c>
      <c r="F462" s="26" t="s">
        <v>1763</v>
      </c>
      <c r="G462" s="26">
        <v>3501</v>
      </c>
      <c r="H462" s="26" t="s">
        <v>163</v>
      </c>
      <c r="I462" s="26" t="s">
        <v>37</v>
      </c>
      <c r="J462" s="26"/>
      <c r="K462" s="34">
        <v>1</v>
      </c>
    </row>
    <row r="463" spans="1:11" x14ac:dyDescent="0.15">
      <c r="A463" s="28"/>
      <c r="B463" s="28"/>
      <c r="C463" s="28"/>
      <c r="D463" s="26">
        <v>2</v>
      </c>
      <c r="E463" s="26" t="s">
        <v>1768</v>
      </c>
      <c r="F463" s="26" t="s">
        <v>1763</v>
      </c>
      <c r="G463" s="26">
        <v>3501</v>
      </c>
      <c r="H463" s="26" t="s">
        <v>163</v>
      </c>
      <c r="I463" s="26" t="s">
        <v>37</v>
      </c>
      <c r="J463" s="26"/>
      <c r="K463" s="34">
        <v>1</v>
      </c>
    </row>
    <row r="464" spans="1:11" x14ac:dyDescent="0.15">
      <c r="A464" s="28"/>
      <c r="B464" s="26" t="s">
        <v>4026</v>
      </c>
      <c r="C464" s="24"/>
      <c r="D464" s="24"/>
      <c r="E464" s="24"/>
      <c r="F464" s="24"/>
      <c r="G464" s="24"/>
      <c r="H464" s="24"/>
      <c r="I464" s="24"/>
      <c r="J464" s="24"/>
      <c r="K464" s="34">
        <v>16</v>
      </c>
    </row>
    <row r="465" spans="1:11" x14ac:dyDescent="0.15">
      <c r="A465" s="28"/>
      <c r="B465" s="26" t="s">
        <v>7</v>
      </c>
      <c r="C465" s="26" t="s">
        <v>9</v>
      </c>
      <c r="D465" s="26">
        <v>1</v>
      </c>
      <c r="E465" s="26" t="s">
        <v>2844</v>
      </c>
      <c r="F465" s="26" t="s">
        <v>3625</v>
      </c>
      <c r="G465" s="26">
        <v>1305</v>
      </c>
      <c r="H465" s="26" t="s">
        <v>163</v>
      </c>
      <c r="I465" s="26" t="s">
        <v>3621</v>
      </c>
      <c r="J465" s="26"/>
      <c r="K465" s="34">
        <v>0.33333333333333331</v>
      </c>
    </row>
    <row r="466" spans="1:11" x14ac:dyDescent="0.15">
      <c r="A466" s="28"/>
      <c r="B466" s="28"/>
      <c r="C466" s="28"/>
      <c r="D466" s="28"/>
      <c r="E466" s="26" t="s">
        <v>2843</v>
      </c>
      <c r="F466" s="26" t="s">
        <v>3634</v>
      </c>
      <c r="G466" s="26">
        <v>1308</v>
      </c>
      <c r="H466" s="26" t="s">
        <v>163</v>
      </c>
      <c r="I466" s="26" t="s">
        <v>3635</v>
      </c>
      <c r="J466" s="26"/>
      <c r="K466" s="34">
        <v>0.33333333333333331</v>
      </c>
    </row>
    <row r="467" spans="1:11" x14ac:dyDescent="0.15">
      <c r="A467" s="28"/>
      <c r="B467" s="28"/>
      <c r="C467" s="28"/>
      <c r="D467" s="28"/>
      <c r="E467" s="28"/>
      <c r="F467" s="26" t="s">
        <v>3636</v>
      </c>
      <c r="G467" s="26">
        <v>1307</v>
      </c>
      <c r="H467" s="26" t="s">
        <v>163</v>
      </c>
      <c r="I467" s="26" t="s">
        <v>3971</v>
      </c>
      <c r="J467" s="26"/>
      <c r="K467" s="34">
        <v>0.33333333333333331</v>
      </c>
    </row>
    <row r="468" spans="1:11" x14ac:dyDescent="0.15">
      <c r="A468" s="28"/>
      <c r="B468" s="28"/>
      <c r="C468" s="28"/>
      <c r="D468" s="26">
        <v>2</v>
      </c>
      <c r="E468" s="26" t="s">
        <v>1811</v>
      </c>
      <c r="F468" s="26" t="s">
        <v>1721</v>
      </c>
      <c r="G468" s="26">
        <v>3301</v>
      </c>
      <c r="H468" s="26" t="s">
        <v>163</v>
      </c>
      <c r="I468" s="26" t="s">
        <v>1604</v>
      </c>
      <c r="J468" s="26"/>
      <c r="K468" s="34">
        <v>0.16666666666666666</v>
      </c>
    </row>
    <row r="469" spans="1:11" x14ac:dyDescent="0.15">
      <c r="A469" s="28"/>
      <c r="B469" s="28"/>
      <c r="C469" s="28"/>
      <c r="D469" s="28"/>
      <c r="E469" s="28"/>
      <c r="F469" s="26" t="s">
        <v>1723</v>
      </c>
      <c r="G469" s="26">
        <v>3301</v>
      </c>
      <c r="H469" s="26" t="s">
        <v>163</v>
      </c>
      <c r="I469" s="26" t="s">
        <v>1604</v>
      </c>
      <c r="J469" s="26"/>
      <c r="K469" s="34">
        <v>0.16666666666666666</v>
      </c>
    </row>
    <row r="470" spans="1:11" x14ac:dyDescent="0.15">
      <c r="A470" s="28"/>
      <c r="B470" s="28"/>
      <c r="C470" s="28"/>
      <c r="D470" s="28"/>
      <c r="E470" s="28"/>
      <c r="F470" s="26" t="s">
        <v>1724</v>
      </c>
      <c r="G470" s="26">
        <v>3302</v>
      </c>
      <c r="H470" s="26" t="s">
        <v>163</v>
      </c>
      <c r="I470" s="26" t="s">
        <v>1484</v>
      </c>
      <c r="J470" s="26"/>
      <c r="K470" s="34">
        <v>0.16666666666666666</v>
      </c>
    </row>
    <row r="471" spans="1:11" x14ac:dyDescent="0.15">
      <c r="A471" s="28"/>
      <c r="B471" s="28"/>
      <c r="C471" s="28"/>
      <c r="D471" s="28"/>
      <c r="E471" s="28"/>
      <c r="F471" s="26" t="s">
        <v>1725</v>
      </c>
      <c r="G471" s="26">
        <v>3302</v>
      </c>
      <c r="H471" s="26" t="s">
        <v>163</v>
      </c>
      <c r="I471" s="26" t="s">
        <v>1484</v>
      </c>
      <c r="J471" s="26"/>
      <c r="K471" s="34">
        <v>0.16666666666666666</v>
      </c>
    </row>
    <row r="472" spans="1:11" x14ac:dyDescent="0.15">
      <c r="A472" s="28"/>
      <c r="B472" s="28"/>
      <c r="C472" s="28"/>
      <c r="D472" s="28"/>
      <c r="E472" s="28"/>
      <c r="F472" s="26" t="s">
        <v>1726</v>
      </c>
      <c r="G472" s="26">
        <v>3303</v>
      </c>
      <c r="H472" s="26" t="s">
        <v>163</v>
      </c>
      <c r="I472" s="26" t="s">
        <v>10</v>
      </c>
      <c r="J472" s="26"/>
      <c r="K472" s="34">
        <v>0.16666666666666666</v>
      </c>
    </row>
    <row r="473" spans="1:11" x14ac:dyDescent="0.15">
      <c r="A473" s="28"/>
      <c r="B473" s="28"/>
      <c r="C473" s="28"/>
      <c r="D473" s="28"/>
      <c r="E473" s="28"/>
      <c r="F473" s="26" t="s">
        <v>1727</v>
      </c>
      <c r="G473" s="26">
        <v>3303</v>
      </c>
      <c r="H473" s="26" t="s">
        <v>163</v>
      </c>
      <c r="I473" s="26" t="s">
        <v>10</v>
      </c>
      <c r="J473" s="26"/>
      <c r="K473" s="34">
        <v>0.16666666666666666</v>
      </c>
    </row>
    <row r="474" spans="1:11" x14ac:dyDescent="0.15">
      <c r="A474" s="28"/>
      <c r="B474" s="28"/>
      <c r="C474" s="28"/>
      <c r="D474" s="26">
        <v>3</v>
      </c>
      <c r="E474" s="26" t="s">
        <v>127</v>
      </c>
      <c r="F474" s="26" t="s">
        <v>1721</v>
      </c>
      <c r="G474" s="26">
        <v>3701</v>
      </c>
      <c r="H474" s="26" t="s">
        <v>163</v>
      </c>
      <c r="I474" s="26" t="s">
        <v>1604</v>
      </c>
      <c r="J474" s="26"/>
      <c r="K474" s="34">
        <v>0.125</v>
      </c>
    </row>
    <row r="475" spans="1:11" x14ac:dyDescent="0.15">
      <c r="A475" s="28"/>
      <c r="B475" s="28"/>
      <c r="C475" s="28"/>
      <c r="D475" s="28"/>
      <c r="E475" s="28"/>
      <c r="F475" s="26" t="s">
        <v>1723</v>
      </c>
      <c r="G475" s="26">
        <v>3702</v>
      </c>
      <c r="H475" s="26" t="s">
        <v>163</v>
      </c>
      <c r="I475" s="26" t="s">
        <v>14</v>
      </c>
      <c r="J475" s="26"/>
      <c r="K475" s="34">
        <v>0.125</v>
      </c>
    </row>
    <row r="476" spans="1:11" x14ac:dyDescent="0.15">
      <c r="A476" s="28"/>
      <c r="B476" s="28"/>
      <c r="C476" s="28"/>
      <c r="D476" s="28"/>
      <c r="E476" s="28"/>
      <c r="F476" s="26" t="s">
        <v>1724</v>
      </c>
      <c r="G476" s="26">
        <v>3703</v>
      </c>
      <c r="H476" s="26" t="s">
        <v>163</v>
      </c>
      <c r="I476" s="26" t="s">
        <v>1484</v>
      </c>
      <c r="J476" s="26"/>
      <c r="K476" s="34">
        <v>0.125</v>
      </c>
    </row>
    <row r="477" spans="1:11" x14ac:dyDescent="0.15">
      <c r="A477" s="28"/>
      <c r="B477" s="28"/>
      <c r="C477" s="28"/>
      <c r="D477" s="28"/>
      <c r="E477" s="28"/>
      <c r="F477" s="26" t="s">
        <v>1725</v>
      </c>
      <c r="G477" s="26">
        <v>3301</v>
      </c>
      <c r="H477" s="26" t="s">
        <v>163</v>
      </c>
      <c r="I477" s="26" t="s">
        <v>34</v>
      </c>
      <c r="J477" s="26"/>
      <c r="K477" s="34">
        <v>0.125</v>
      </c>
    </row>
    <row r="478" spans="1:11" x14ac:dyDescent="0.15">
      <c r="A478" s="28"/>
      <c r="B478" s="28"/>
      <c r="C478" s="28"/>
      <c r="D478" s="28"/>
      <c r="E478" s="28"/>
      <c r="F478" s="26" t="s">
        <v>1726</v>
      </c>
      <c r="G478" s="26">
        <v>3302</v>
      </c>
      <c r="H478" s="26" t="s">
        <v>163</v>
      </c>
      <c r="I478" s="26" t="s">
        <v>10</v>
      </c>
      <c r="J478" s="26"/>
      <c r="K478" s="34">
        <v>0.125</v>
      </c>
    </row>
    <row r="479" spans="1:11" x14ac:dyDescent="0.15">
      <c r="A479" s="28"/>
      <c r="B479" s="28"/>
      <c r="C479" s="28"/>
      <c r="D479" s="28"/>
      <c r="E479" s="28"/>
      <c r="F479" s="28"/>
      <c r="G479" s="28"/>
      <c r="H479" s="26" t="s">
        <v>164</v>
      </c>
      <c r="I479" s="26" t="s">
        <v>36</v>
      </c>
      <c r="J479" s="26"/>
      <c r="K479" s="34">
        <v>0.125</v>
      </c>
    </row>
    <row r="480" spans="1:11" x14ac:dyDescent="0.15">
      <c r="A480" s="28"/>
      <c r="B480" s="28"/>
      <c r="C480" s="28"/>
      <c r="D480" s="28"/>
      <c r="E480" s="28"/>
      <c r="F480" s="26" t="s">
        <v>1727</v>
      </c>
      <c r="G480" s="26">
        <v>3303</v>
      </c>
      <c r="H480" s="26" t="s">
        <v>163</v>
      </c>
      <c r="I480" s="26" t="s">
        <v>16</v>
      </c>
      <c r="J480" s="26"/>
      <c r="K480" s="34">
        <v>0.125</v>
      </c>
    </row>
    <row r="481" spans="1:11" x14ac:dyDescent="0.15">
      <c r="A481" s="28"/>
      <c r="B481" s="28"/>
      <c r="C481" s="28"/>
      <c r="D481" s="28"/>
      <c r="E481" s="28"/>
      <c r="F481" s="28"/>
      <c r="G481" s="28"/>
      <c r="H481" s="26" t="s">
        <v>164</v>
      </c>
      <c r="I481" s="26" t="s">
        <v>20</v>
      </c>
      <c r="J481" s="26"/>
      <c r="K481" s="34">
        <v>0.125</v>
      </c>
    </row>
    <row r="482" spans="1:11" x14ac:dyDescent="0.15">
      <c r="A482" s="28"/>
      <c r="B482" s="28"/>
      <c r="C482" s="28"/>
      <c r="D482" s="26">
        <v>4</v>
      </c>
      <c r="E482" s="26" t="s">
        <v>3056</v>
      </c>
      <c r="F482" s="26" t="s">
        <v>128</v>
      </c>
      <c r="G482" s="26">
        <v>3201</v>
      </c>
      <c r="H482" s="26" t="s">
        <v>163</v>
      </c>
      <c r="I482" s="26" t="s">
        <v>61</v>
      </c>
      <c r="J482" s="26"/>
      <c r="K482" s="34">
        <v>0.33333333333333331</v>
      </c>
    </row>
    <row r="483" spans="1:11" x14ac:dyDescent="0.15">
      <c r="A483" s="28"/>
      <c r="B483" s="28"/>
      <c r="C483" s="28"/>
      <c r="D483" s="28"/>
      <c r="E483" s="28"/>
      <c r="F483" s="26" t="s">
        <v>129</v>
      </c>
      <c r="G483" s="26">
        <v>3202</v>
      </c>
      <c r="H483" s="26" t="s">
        <v>163</v>
      </c>
      <c r="I483" s="26" t="s">
        <v>8</v>
      </c>
      <c r="J483" s="26" t="s">
        <v>172</v>
      </c>
      <c r="K483" s="34">
        <v>0.33333333333333331</v>
      </c>
    </row>
    <row r="484" spans="1:11" x14ac:dyDescent="0.15">
      <c r="A484" s="28"/>
      <c r="B484" s="28"/>
      <c r="C484" s="28"/>
      <c r="D484" s="28"/>
      <c r="E484" s="28"/>
      <c r="F484" s="26" t="s">
        <v>130</v>
      </c>
      <c r="G484" s="26">
        <v>3203</v>
      </c>
      <c r="H484" s="26" t="s">
        <v>163</v>
      </c>
      <c r="I484" s="26" t="s">
        <v>1484</v>
      </c>
      <c r="J484" s="26"/>
      <c r="K484" s="34">
        <v>0.33333333333333331</v>
      </c>
    </row>
    <row r="485" spans="1:11" x14ac:dyDescent="0.15">
      <c r="A485" s="28"/>
      <c r="B485" s="28"/>
      <c r="C485" s="26" t="s">
        <v>12</v>
      </c>
      <c r="D485" s="26">
        <v>1</v>
      </c>
      <c r="E485" s="26" t="s">
        <v>1630</v>
      </c>
      <c r="F485" s="26" t="s">
        <v>7</v>
      </c>
      <c r="G485" s="26">
        <v>3402</v>
      </c>
      <c r="H485" s="26" t="s">
        <v>163</v>
      </c>
      <c r="I485" s="26" t="s">
        <v>8</v>
      </c>
      <c r="J485" s="26" t="s">
        <v>172</v>
      </c>
      <c r="K485" s="34">
        <v>1</v>
      </c>
    </row>
    <row r="486" spans="1:11" x14ac:dyDescent="0.15">
      <c r="A486" s="28"/>
      <c r="B486" s="28"/>
      <c r="C486" s="28"/>
      <c r="D486" s="26">
        <v>2</v>
      </c>
      <c r="E486" s="26" t="s">
        <v>1670</v>
      </c>
      <c r="F486" s="26" t="s">
        <v>7</v>
      </c>
      <c r="G486" s="26">
        <v>3402</v>
      </c>
      <c r="H486" s="26" t="s">
        <v>163</v>
      </c>
      <c r="I486" s="26" t="s">
        <v>30</v>
      </c>
      <c r="J486" s="26"/>
      <c r="K486" s="34">
        <v>1</v>
      </c>
    </row>
    <row r="487" spans="1:11" x14ac:dyDescent="0.15">
      <c r="A487" s="28"/>
      <c r="B487" s="28"/>
      <c r="C487" s="28"/>
      <c r="D487" s="26">
        <v>3</v>
      </c>
      <c r="E487" s="26" t="s">
        <v>1671</v>
      </c>
      <c r="F487" s="26" t="s">
        <v>7</v>
      </c>
      <c r="G487" s="26">
        <v>3402</v>
      </c>
      <c r="H487" s="26" t="s">
        <v>163</v>
      </c>
      <c r="I487" s="26" t="s">
        <v>30</v>
      </c>
      <c r="J487" s="26"/>
      <c r="K487" s="34">
        <v>0.5</v>
      </c>
    </row>
    <row r="488" spans="1:11" x14ac:dyDescent="0.15">
      <c r="A488" s="28"/>
      <c r="B488" s="28"/>
      <c r="C488" s="28"/>
      <c r="D488" s="28"/>
      <c r="E488" s="28"/>
      <c r="F488" s="28"/>
      <c r="G488" s="28"/>
      <c r="H488" s="26" t="s">
        <v>164</v>
      </c>
      <c r="I488" s="26" t="s">
        <v>16</v>
      </c>
      <c r="J488" s="26"/>
      <c r="K488" s="34">
        <v>0.5</v>
      </c>
    </row>
    <row r="489" spans="1:11" x14ac:dyDescent="0.15">
      <c r="A489" s="28"/>
      <c r="B489" s="28"/>
      <c r="C489" s="26" t="s">
        <v>13</v>
      </c>
      <c r="D489" s="26">
        <v>1</v>
      </c>
      <c r="E489" s="26" t="s">
        <v>1657</v>
      </c>
      <c r="F489" s="26" t="s">
        <v>7</v>
      </c>
      <c r="G489" s="26">
        <v>3302</v>
      </c>
      <c r="H489" s="26" t="s">
        <v>163</v>
      </c>
      <c r="I489" s="26" t="s">
        <v>8</v>
      </c>
      <c r="J489" s="26" t="s">
        <v>172</v>
      </c>
      <c r="K489" s="34">
        <v>1</v>
      </c>
    </row>
    <row r="490" spans="1:11" x14ac:dyDescent="0.15">
      <c r="A490" s="28"/>
      <c r="B490" s="28"/>
      <c r="C490" s="28"/>
      <c r="D490" s="26">
        <v>2</v>
      </c>
      <c r="E490" s="26" t="s">
        <v>1811</v>
      </c>
      <c r="F490" s="26" t="s">
        <v>1721</v>
      </c>
      <c r="G490" s="26">
        <v>3301</v>
      </c>
      <c r="H490" s="26" t="s">
        <v>163</v>
      </c>
      <c r="I490" s="26" t="s">
        <v>1604</v>
      </c>
      <c r="J490" s="26"/>
      <c r="K490" s="34">
        <v>0.16666666666666666</v>
      </c>
    </row>
    <row r="491" spans="1:11" x14ac:dyDescent="0.15">
      <c r="A491" s="28"/>
      <c r="B491" s="28"/>
      <c r="C491" s="28"/>
      <c r="D491" s="28"/>
      <c r="E491" s="28"/>
      <c r="F491" s="26" t="s">
        <v>1723</v>
      </c>
      <c r="G491" s="26">
        <v>3301</v>
      </c>
      <c r="H491" s="26" t="s">
        <v>163</v>
      </c>
      <c r="I491" s="26" t="s">
        <v>1604</v>
      </c>
      <c r="J491" s="26"/>
      <c r="K491" s="34">
        <v>0.16666666666666666</v>
      </c>
    </row>
    <row r="492" spans="1:11" x14ac:dyDescent="0.15">
      <c r="A492" s="28"/>
      <c r="B492" s="28"/>
      <c r="C492" s="28"/>
      <c r="D492" s="28"/>
      <c r="E492" s="28"/>
      <c r="F492" s="26" t="s">
        <v>1724</v>
      </c>
      <c r="G492" s="26">
        <v>3302</v>
      </c>
      <c r="H492" s="26" t="s">
        <v>163</v>
      </c>
      <c r="I492" s="26" t="s">
        <v>1484</v>
      </c>
      <c r="J492" s="26"/>
      <c r="K492" s="34">
        <v>0.16666666666666666</v>
      </c>
    </row>
    <row r="493" spans="1:11" x14ac:dyDescent="0.15">
      <c r="A493" s="28"/>
      <c r="B493" s="28"/>
      <c r="C493" s="28"/>
      <c r="D493" s="28"/>
      <c r="E493" s="28"/>
      <c r="F493" s="26" t="s">
        <v>1725</v>
      </c>
      <c r="G493" s="26">
        <v>3302</v>
      </c>
      <c r="H493" s="26" t="s">
        <v>163</v>
      </c>
      <c r="I493" s="26" t="s">
        <v>1484</v>
      </c>
      <c r="J493" s="26"/>
      <c r="K493" s="34">
        <v>0.16666666666666666</v>
      </c>
    </row>
    <row r="494" spans="1:11" x14ac:dyDescent="0.15">
      <c r="A494" s="28"/>
      <c r="B494" s="28"/>
      <c r="C494" s="28"/>
      <c r="D494" s="28"/>
      <c r="E494" s="28"/>
      <c r="F494" s="26" t="s">
        <v>1726</v>
      </c>
      <c r="G494" s="26">
        <v>3303</v>
      </c>
      <c r="H494" s="26" t="s">
        <v>163</v>
      </c>
      <c r="I494" s="26" t="s">
        <v>10</v>
      </c>
      <c r="J494" s="26"/>
      <c r="K494" s="34">
        <v>0.16666666666666666</v>
      </c>
    </row>
    <row r="495" spans="1:11" x14ac:dyDescent="0.15">
      <c r="A495" s="28"/>
      <c r="B495" s="28"/>
      <c r="C495" s="28"/>
      <c r="D495" s="28"/>
      <c r="E495" s="28"/>
      <c r="F495" s="26" t="s">
        <v>1727</v>
      </c>
      <c r="G495" s="26">
        <v>3303</v>
      </c>
      <c r="H495" s="26" t="s">
        <v>163</v>
      </c>
      <c r="I495" s="26" t="s">
        <v>10</v>
      </c>
      <c r="J495" s="26"/>
      <c r="K495" s="34">
        <v>0.16666666666666666</v>
      </c>
    </row>
    <row r="496" spans="1:11" x14ac:dyDescent="0.15">
      <c r="A496" s="28"/>
      <c r="B496" s="28"/>
      <c r="C496" s="28"/>
      <c r="D496" s="26">
        <v>3</v>
      </c>
      <c r="E496" s="26" t="s">
        <v>127</v>
      </c>
      <c r="F496" s="26" t="s">
        <v>1721</v>
      </c>
      <c r="G496" s="26">
        <v>3701</v>
      </c>
      <c r="H496" s="26" t="s">
        <v>163</v>
      </c>
      <c r="I496" s="26" t="s">
        <v>1604</v>
      </c>
      <c r="J496" s="26"/>
      <c r="K496" s="34">
        <v>0.125</v>
      </c>
    </row>
    <row r="497" spans="1:11" x14ac:dyDescent="0.15">
      <c r="A497" s="28"/>
      <c r="B497" s="28"/>
      <c r="C497" s="28"/>
      <c r="D497" s="28"/>
      <c r="E497" s="28"/>
      <c r="F497" s="26" t="s">
        <v>1723</v>
      </c>
      <c r="G497" s="26">
        <v>3702</v>
      </c>
      <c r="H497" s="26" t="s">
        <v>163</v>
      </c>
      <c r="I497" s="26" t="s">
        <v>14</v>
      </c>
      <c r="J497" s="26"/>
      <c r="K497" s="34">
        <v>0.125</v>
      </c>
    </row>
    <row r="498" spans="1:11" x14ac:dyDescent="0.15">
      <c r="A498" s="28"/>
      <c r="B498" s="28"/>
      <c r="C498" s="28"/>
      <c r="D498" s="28"/>
      <c r="E498" s="28"/>
      <c r="F498" s="26" t="s">
        <v>1724</v>
      </c>
      <c r="G498" s="26">
        <v>3703</v>
      </c>
      <c r="H498" s="26" t="s">
        <v>163</v>
      </c>
      <c r="I498" s="26" t="s">
        <v>1484</v>
      </c>
      <c r="J498" s="26"/>
      <c r="K498" s="34">
        <v>0.125</v>
      </c>
    </row>
    <row r="499" spans="1:11" x14ac:dyDescent="0.15">
      <c r="A499" s="28"/>
      <c r="B499" s="28"/>
      <c r="C499" s="28"/>
      <c r="D499" s="28"/>
      <c r="E499" s="28"/>
      <c r="F499" s="26" t="s">
        <v>1725</v>
      </c>
      <c r="G499" s="26">
        <v>3301</v>
      </c>
      <c r="H499" s="26" t="s">
        <v>163</v>
      </c>
      <c r="I499" s="26" t="s">
        <v>34</v>
      </c>
      <c r="J499" s="26"/>
      <c r="K499" s="34">
        <v>0.125</v>
      </c>
    </row>
    <row r="500" spans="1:11" x14ac:dyDescent="0.15">
      <c r="A500" s="28"/>
      <c r="B500" s="28"/>
      <c r="C500" s="28"/>
      <c r="D500" s="28"/>
      <c r="E500" s="28"/>
      <c r="F500" s="26" t="s">
        <v>1726</v>
      </c>
      <c r="G500" s="26">
        <v>3302</v>
      </c>
      <c r="H500" s="26" t="s">
        <v>163</v>
      </c>
      <c r="I500" s="26" t="s">
        <v>10</v>
      </c>
      <c r="J500" s="26"/>
      <c r="K500" s="34">
        <v>0.125</v>
      </c>
    </row>
    <row r="501" spans="1:11" x14ac:dyDescent="0.15">
      <c r="A501" s="28"/>
      <c r="B501" s="28"/>
      <c r="C501" s="28"/>
      <c r="D501" s="28"/>
      <c r="E501" s="28"/>
      <c r="F501" s="28"/>
      <c r="G501" s="28"/>
      <c r="H501" s="26" t="s">
        <v>164</v>
      </c>
      <c r="I501" s="26" t="s">
        <v>36</v>
      </c>
      <c r="J501" s="26"/>
      <c r="K501" s="34">
        <v>0.125</v>
      </c>
    </row>
    <row r="502" spans="1:11" x14ac:dyDescent="0.15">
      <c r="A502" s="28"/>
      <c r="B502" s="28"/>
      <c r="C502" s="28"/>
      <c r="D502" s="28"/>
      <c r="E502" s="28"/>
      <c r="F502" s="26" t="s">
        <v>1727</v>
      </c>
      <c r="G502" s="26">
        <v>3303</v>
      </c>
      <c r="H502" s="26" t="s">
        <v>163</v>
      </c>
      <c r="I502" s="26" t="s">
        <v>16</v>
      </c>
      <c r="J502" s="26"/>
      <c r="K502" s="34">
        <v>0.125</v>
      </c>
    </row>
    <row r="503" spans="1:11" x14ac:dyDescent="0.15">
      <c r="A503" s="28"/>
      <c r="B503" s="28"/>
      <c r="C503" s="28"/>
      <c r="D503" s="28"/>
      <c r="E503" s="28"/>
      <c r="F503" s="28"/>
      <c r="G503" s="28"/>
      <c r="H503" s="26" t="s">
        <v>164</v>
      </c>
      <c r="I503" s="26" t="s">
        <v>20</v>
      </c>
      <c r="J503" s="26"/>
      <c r="K503" s="34">
        <v>0.125</v>
      </c>
    </row>
    <row r="504" spans="1:11" x14ac:dyDescent="0.15">
      <c r="A504" s="28"/>
      <c r="B504" s="28"/>
      <c r="C504" s="28"/>
      <c r="D504" s="26">
        <v>4</v>
      </c>
      <c r="E504" s="26" t="s">
        <v>3056</v>
      </c>
      <c r="F504" s="26" t="s">
        <v>128</v>
      </c>
      <c r="G504" s="26">
        <v>3201</v>
      </c>
      <c r="H504" s="26" t="s">
        <v>163</v>
      </c>
      <c r="I504" s="26" t="s">
        <v>61</v>
      </c>
      <c r="J504" s="26"/>
      <c r="K504" s="34">
        <v>0.33333333333333331</v>
      </c>
    </row>
    <row r="505" spans="1:11" x14ac:dyDescent="0.15">
      <c r="A505" s="28"/>
      <c r="B505" s="28"/>
      <c r="C505" s="28"/>
      <c r="D505" s="28"/>
      <c r="E505" s="28"/>
      <c r="F505" s="26" t="s">
        <v>129</v>
      </c>
      <c r="G505" s="26">
        <v>3202</v>
      </c>
      <c r="H505" s="26" t="s">
        <v>163</v>
      </c>
      <c r="I505" s="26" t="s">
        <v>8</v>
      </c>
      <c r="J505" s="26" t="s">
        <v>172</v>
      </c>
      <c r="K505" s="34">
        <v>0.33333333333333331</v>
      </c>
    </row>
    <row r="506" spans="1:11" x14ac:dyDescent="0.15">
      <c r="A506" s="28"/>
      <c r="B506" s="28"/>
      <c r="C506" s="28"/>
      <c r="D506" s="28"/>
      <c r="E506" s="28"/>
      <c r="F506" s="26" t="s">
        <v>130</v>
      </c>
      <c r="G506" s="26">
        <v>3203</v>
      </c>
      <c r="H506" s="26" t="s">
        <v>163</v>
      </c>
      <c r="I506" s="26" t="s">
        <v>1484</v>
      </c>
      <c r="J506" s="26"/>
      <c r="K506" s="34">
        <v>0.33333333333333331</v>
      </c>
    </row>
    <row r="507" spans="1:11" x14ac:dyDescent="0.15">
      <c r="A507" s="28"/>
      <c r="B507" s="28"/>
      <c r="C507" s="26" t="s">
        <v>15</v>
      </c>
      <c r="D507" s="26">
        <v>1</v>
      </c>
      <c r="E507" s="26" t="s">
        <v>1667</v>
      </c>
      <c r="F507" s="26" t="s">
        <v>7</v>
      </c>
      <c r="G507" s="26">
        <v>3403</v>
      </c>
      <c r="H507" s="26" t="s">
        <v>163</v>
      </c>
      <c r="I507" s="26" t="s">
        <v>11</v>
      </c>
      <c r="J507" s="26"/>
      <c r="K507" s="34">
        <v>1</v>
      </c>
    </row>
    <row r="508" spans="1:11" x14ac:dyDescent="0.15">
      <c r="A508" s="28"/>
      <c r="B508" s="28"/>
      <c r="C508" s="28"/>
      <c r="D508" s="26">
        <v>2</v>
      </c>
      <c r="E508" s="26" t="s">
        <v>1668</v>
      </c>
      <c r="F508" s="26" t="s">
        <v>7</v>
      </c>
      <c r="G508" s="26">
        <v>3601</v>
      </c>
      <c r="H508" s="26" t="s">
        <v>163</v>
      </c>
      <c r="I508" s="26" t="s">
        <v>11</v>
      </c>
      <c r="J508" s="26"/>
      <c r="K508" s="34">
        <v>0.5</v>
      </c>
    </row>
    <row r="509" spans="1:11" x14ac:dyDescent="0.15">
      <c r="A509" s="28"/>
      <c r="B509" s="28"/>
      <c r="C509" s="28"/>
      <c r="D509" s="28"/>
      <c r="E509" s="28"/>
      <c r="F509" s="28"/>
      <c r="G509" s="28"/>
      <c r="H509" s="26" t="s">
        <v>164</v>
      </c>
      <c r="I509" s="26" t="s">
        <v>41</v>
      </c>
      <c r="J509" s="26"/>
      <c r="K509" s="34">
        <v>0.5</v>
      </c>
    </row>
    <row r="510" spans="1:11" x14ac:dyDescent="0.15">
      <c r="A510" s="28"/>
      <c r="B510" s="28"/>
      <c r="C510" s="28"/>
      <c r="D510" s="26">
        <v>3</v>
      </c>
      <c r="E510" s="26" t="s">
        <v>1672</v>
      </c>
      <c r="F510" s="26" t="s">
        <v>7</v>
      </c>
      <c r="G510" s="26">
        <v>3202</v>
      </c>
      <c r="H510" s="26" t="s">
        <v>163</v>
      </c>
      <c r="I510" s="26" t="s">
        <v>8</v>
      </c>
      <c r="J510" s="26" t="s">
        <v>172</v>
      </c>
      <c r="K510" s="34">
        <v>1</v>
      </c>
    </row>
    <row r="511" spans="1:11" x14ac:dyDescent="0.15">
      <c r="A511" s="28"/>
      <c r="B511" s="28"/>
      <c r="C511" s="28"/>
      <c r="D511" s="26">
        <v>4</v>
      </c>
      <c r="E511" s="26" t="s">
        <v>3056</v>
      </c>
      <c r="F511" s="26" t="s">
        <v>128</v>
      </c>
      <c r="G511" s="26">
        <v>3201</v>
      </c>
      <c r="H511" s="26" t="s">
        <v>163</v>
      </c>
      <c r="I511" s="26" t="s">
        <v>61</v>
      </c>
      <c r="J511" s="26"/>
      <c r="K511" s="34">
        <v>0.33333333333333331</v>
      </c>
    </row>
    <row r="512" spans="1:11" x14ac:dyDescent="0.15">
      <c r="A512" s="28"/>
      <c r="B512" s="28"/>
      <c r="C512" s="28"/>
      <c r="D512" s="28"/>
      <c r="E512" s="28"/>
      <c r="F512" s="26" t="s">
        <v>129</v>
      </c>
      <c r="G512" s="26">
        <v>3202</v>
      </c>
      <c r="H512" s="26" t="s">
        <v>163</v>
      </c>
      <c r="I512" s="26" t="s">
        <v>8</v>
      </c>
      <c r="J512" s="26" t="s">
        <v>172</v>
      </c>
      <c r="K512" s="34">
        <v>0.33333333333333331</v>
      </c>
    </row>
    <row r="513" spans="1:11" x14ac:dyDescent="0.15">
      <c r="A513" s="28"/>
      <c r="B513" s="28"/>
      <c r="C513" s="28"/>
      <c r="D513" s="28"/>
      <c r="E513" s="28"/>
      <c r="F513" s="26" t="s">
        <v>130</v>
      </c>
      <c r="G513" s="26">
        <v>3203</v>
      </c>
      <c r="H513" s="26" t="s">
        <v>163</v>
      </c>
      <c r="I513" s="26" t="s">
        <v>1484</v>
      </c>
      <c r="J513" s="26"/>
      <c r="K513" s="34">
        <v>0.33333333333333331</v>
      </c>
    </row>
    <row r="514" spans="1:11" x14ac:dyDescent="0.15">
      <c r="A514" s="28"/>
      <c r="B514" s="28"/>
      <c r="C514" s="26" t="s">
        <v>17</v>
      </c>
      <c r="D514" s="26">
        <v>2</v>
      </c>
      <c r="E514" s="26" t="s">
        <v>160</v>
      </c>
      <c r="F514" s="26" t="s">
        <v>7</v>
      </c>
      <c r="G514" s="26">
        <v>3402</v>
      </c>
      <c r="H514" s="26" t="s">
        <v>163</v>
      </c>
      <c r="I514" s="26" t="s">
        <v>8</v>
      </c>
      <c r="J514" s="26" t="s">
        <v>172</v>
      </c>
      <c r="K514" s="34">
        <v>1</v>
      </c>
    </row>
    <row r="515" spans="1:11" x14ac:dyDescent="0.15">
      <c r="A515" s="28"/>
      <c r="B515" s="28"/>
      <c r="C515" s="28"/>
      <c r="D515" s="26">
        <v>3</v>
      </c>
      <c r="E515" s="26" t="s">
        <v>1658</v>
      </c>
      <c r="F515" s="26" t="s">
        <v>7</v>
      </c>
      <c r="G515" s="26">
        <v>3402</v>
      </c>
      <c r="H515" s="26" t="s">
        <v>163</v>
      </c>
      <c r="I515" s="26" t="s">
        <v>8</v>
      </c>
      <c r="J515" s="26" t="s">
        <v>172</v>
      </c>
      <c r="K515" s="34">
        <v>1</v>
      </c>
    </row>
    <row r="516" spans="1:11" x14ac:dyDescent="0.15">
      <c r="A516" s="28"/>
      <c r="B516" s="28"/>
      <c r="C516" s="28"/>
      <c r="D516" s="26">
        <v>4</v>
      </c>
      <c r="E516" s="26" t="s">
        <v>1656</v>
      </c>
      <c r="F516" s="26" t="s">
        <v>7</v>
      </c>
      <c r="G516" s="26">
        <v>3402</v>
      </c>
      <c r="H516" s="26" t="s">
        <v>163</v>
      </c>
      <c r="I516" s="26" t="s">
        <v>14</v>
      </c>
      <c r="J516" s="26"/>
      <c r="K516" s="34">
        <v>1</v>
      </c>
    </row>
    <row r="517" spans="1:11" x14ac:dyDescent="0.15">
      <c r="A517" s="28"/>
      <c r="B517" s="26" t="s">
        <v>4000</v>
      </c>
      <c r="C517" s="24"/>
      <c r="D517" s="24"/>
      <c r="E517" s="24"/>
      <c r="F517" s="24"/>
      <c r="G517" s="24"/>
      <c r="H517" s="24"/>
      <c r="I517" s="24"/>
      <c r="J517" s="24"/>
      <c r="K517" s="34">
        <v>18</v>
      </c>
    </row>
    <row r="518" spans="1:11" x14ac:dyDescent="0.15">
      <c r="A518" s="28"/>
      <c r="B518" s="26" t="s">
        <v>31</v>
      </c>
      <c r="C518" s="26" t="s">
        <v>9</v>
      </c>
      <c r="D518" s="26">
        <v>3</v>
      </c>
      <c r="E518" s="26" t="s">
        <v>3073</v>
      </c>
      <c r="F518" s="26" t="s">
        <v>31</v>
      </c>
      <c r="G518" s="26">
        <v>3602</v>
      </c>
      <c r="H518" s="26" t="s">
        <v>163</v>
      </c>
      <c r="I518" s="26" t="s">
        <v>18</v>
      </c>
      <c r="J518" s="26"/>
      <c r="K518" s="34">
        <v>1</v>
      </c>
    </row>
    <row r="519" spans="1:11" x14ac:dyDescent="0.15">
      <c r="A519" s="28"/>
      <c r="B519" s="28"/>
      <c r="C519" s="28"/>
      <c r="D519" s="26">
        <v>4</v>
      </c>
      <c r="E519" s="26" t="s">
        <v>1673</v>
      </c>
      <c r="F519" s="26" t="s">
        <v>1758</v>
      </c>
      <c r="G519" s="26">
        <v>3301</v>
      </c>
      <c r="H519" s="26" t="s">
        <v>163</v>
      </c>
      <c r="I519" s="26" t="s">
        <v>36</v>
      </c>
      <c r="J519" s="26"/>
      <c r="K519" s="34">
        <v>1</v>
      </c>
    </row>
    <row r="520" spans="1:11" x14ac:dyDescent="0.15">
      <c r="A520" s="28"/>
      <c r="B520" s="28"/>
      <c r="C520" s="26" t="s">
        <v>12</v>
      </c>
      <c r="D520" s="26">
        <v>1</v>
      </c>
      <c r="E520" s="26" t="s">
        <v>1675</v>
      </c>
      <c r="F520" s="26" t="s">
        <v>1758</v>
      </c>
      <c r="G520" s="26">
        <v>1404</v>
      </c>
      <c r="H520" s="26" t="s">
        <v>163</v>
      </c>
      <c r="I520" s="26" t="s">
        <v>10</v>
      </c>
      <c r="J520" s="26" t="s">
        <v>172</v>
      </c>
      <c r="K520" s="34">
        <v>1</v>
      </c>
    </row>
    <row r="521" spans="1:11" x14ac:dyDescent="0.15">
      <c r="A521" s="28"/>
      <c r="B521" s="28"/>
      <c r="C521" s="28"/>
      <c r="D521" s="26">
        <v>2</v>
      </c>
      <c r="E521" s="26" t="s">
        <v>1676</v>
      </c>
      <c r="F521" s="26" t="s">
        <v>1758</v>
      </c>
      <c r="G521" s="26">
        <v>1404</v>
      </c>
      <c r="H521" s="26" t="s">
        <v>163</v>
      </c>
      <c r="I521" s="26" t="s">
        <v>10</v>
      </c>
      <c r="J521" s="26" t="s">
        <v>172</v>
      </c>
      <c r="K521" s="34">
        <v>0.5</v>
      </c>
    </row>
    <row r="522" spans="1:11" x14ac:dyDescent="0.15">
      <c r="A522" s="28"/>
      <c r="B522" s="28"/>
      <c r="C522" s="28"/>
      <c r="D522" s="28"/>
      <c r="E522" s="28"/>
      <c r="F522" s="28"/>
      <c r="G522" s="28"/>
      <c r="H522" s="26" t="s">
        <v>164</v>
      </c>
      <c r="I522" s="26" t="s">
        <v>1617</v>
      </c>
      <c r="J522" s="26"/>
      <c r="K522" s="34">
        <v>0.5</v>
      </c>
    </row>
    <row r="523" spans="1:11" x14ac:dyDescent="0.15">
      <c r="A523" s="28"/>
      <c r="B523" s="28"/>
      <c r="C523" s="26" t="s">
        <v>13</v>
      </c>
      <c r="D523" s="26">
        <v>1</v>
      </c>
      <c r="E523" s="26" t="s">
        <v>1769</v>
      </c>
      <c r="F523" s="26" t="s">
        <v>148</v>
      </c>
      <c r="G523" s="26">
        <v>3402</v>
      </c>
      <c r="H523" s="26" t="s">
        <v>163</v>
      </c>
      <c r="I523" s="26" t="s">
        <v>34</v>
      </c>
      <c r="J523" s="26"/>
      <c r="K523" s="34">
        <v>1</v>
      </c>
    </row>
    <row r="524" spans="1:11" x14ac:dyDescent="0.15">
      <c r="A524" s="28"/>
      <c r="B524" s="28"/>
      <c r="C524" s="28"/>
      <c r="D524" s="26">
        <v>2</v>
      </c>
      <c r="E524" s="26" t="s">
        <v>1770</v>
      </c>
      <c r="F524" s="26" t="s">
        <v>148</v>
      </c>
      <c r="G524" s="26">
        <v>3402</v>
      </c>
      <c r="H524" s="26" t="s">
        <v>163</v>
      </c>
      <c r="I524" s="26" t="s">
        <v>34</v>
      </c>
      <c r="J524" s="26"/>
      <c r="K524" s="34">
        <v>1</v>
      </c>
    </row>
    <row r="525" spans="1:11" x14ac:dyDescent="0.15">
      <c r="A525" s="28"/>
      <c r="B525" s="28"/>
      <c r="C525" s="28"/>
      <c r="D525" s="26">
        <v>3</v>
      </c>
      <c r="E525" s="26" t="s">
        <v>3074</v>
      </c>
      <c r="F525" s="26" t="s">
        <v>31</v>
      </c>
      <c r="G525" s="26">
        <v>3402</v>
      </c>
      <c r="H525" s="26" t="s">
        <v>163</v>
      </c>
      <c r="I525" s="26" t="s">
        <v>8</v>
      </c>
      <c r="J525" s="26"/>
      <c r="K525" s="34">
        <v>1</v>
      </c>
    </row>
    <row r="526" spans="1:11" x14ac:dyDescent="0.15">
      <c r="A526" s="28"/>
      <c r="B526" s="28"/>
      <c r="C526" s="28"/>
      <c r="D526" s="26">
        <v>4</v>
      </c>
      <c r="E526" s="26" t="s">
        <v>1674</v>
      </c>
      <c r="F526" s="26" t="s">
        <v>1758</v>
      </c>
      <c r="G526" s="26">
        <v>3402</v>
      </c>
      <c r="H526" s="26" t="s">
        <v>163</v>
      </c>
      <c r="I526" s="26" t="s">
        <v>36</v>
      </c>
      <c r="J526" s="26"/>
      <c r="K526" s="34">
        <v>0.5</v>
      </c>
    </row>
    <row r="527" spans="1:11" x14ac:dyDescent="0.15">
      <c r="A527" s="28"/>
      <c r="B527" s="28"/>
      <c r="C527" s="28"/>
      <c r="D527" s="28"/>
      <c r="E527" s="28"/>
      <c r="F527" s="28"/>
      <c r="G527" s="28"/>
      <c r="H527" s="26" t="s">
        <v>164</v>
      </c>
      <c r="I527" s="26" t="s">
        <v>34</v>
      </c>
      <c r="J527" s="26"/>
      <c r="K527" s="34">
        <v>0.5</v>
      </c>
    </row>
    <row r="528" spans="1:11" x14ac:dyDescent="0.15">
      <c r="A528" s="28"/>
      <c r="B528" s="28"/>
      <c r="C528" s="28"/>
      <c r="D528" s="26">
        <v>5</v>
      </c>
      <c r="E528" s="26" t="s">
        <v>160</v>
      </c>
      <c r="F528" s="26" t="s">
        <v>1771</v>
      </c>
      <c r="G528" s="26">
        <v>1304</v>
      </c>
      <c r="H528" s="26" t="s">
        <v>163</v>
      </c>
      <c r="I528" s="26" t="s">
        <v>10</v>
      </c>
      <c r="J528" s="26" t="s">
        <v>172</v>
      </c>
      <c r="K528" s="34">
        <v>1</v>
      </c>
    </row>
    <row r="529" spans="1:11" x14ac:dyDescent="0.15">
      <c r="A529" s="28"/>
      <c r="B529" s="28"/>
      <c r="C529" s="26" t="s">
        <v>15</v>
      </c>
      <c r="D529" s="26">
        <v>1</v>
      </c>
      <c r="E529" s="26" t="s">
        <v>3073</v>
      </c>
      <c r="F529" s="26" t="s">
        <v>31</v>
      </c>
      <c r="G529" s="26">
        <v>3602</v>
      </c>
      <c r="H529" s="26" t="s">
        <v>163</v>
      </c>
      <c r="I529" s="26" t="s">
        <v>18</v>
      </c>
      <c r="J529" s="26"/>
      <c r="K529" s="34">
        <v>1</v>
      </c>
    </row>
    <row r="530" spans="1:11" x14ac:dyDescent="0.15">
      <c r="A530" s="28"/>
      <c r="B530" s="28"/>
      <c r="C530" s="28"/>
      <c r="D530" s="26">
        <v>2</v>
      </c>
      <c r="E530" s="26" t="s">
        <v>3074</v>
      </c>
      <c r="F530" s="26" t="s">
        <v>31</v>
      </c>
      <c r="G530" s="26">
        <v>3502</v>
      </c>
      <c r="H530" s="26" t="s">
        <v>163</v>
      </c>
      <c r="I530" s="26" t="s">
        <v>8</v>
      </c>
      <c r="J530" s="26"/>
      <c r="K530" s="34">
        <v>1</v>
      </c>
    </row>
    <row r="531" spans="1:11" x14ac:dyDescent="0.15">
      <c r="A531" s="28"/>
      <c r="B531" s="28"/>
      <c r="C531" s="28"/>
      <c r="D531" s="26">
        <v>3</v>
      </c>
      <c r="E531" s="26" t="s">
        <v>1627</v>
      </c>
      <c r="F531" s="26" t="s">
        <v>1771</v>
      </c>
      <c r="G531" s="26">
        <v>3301</v>
      </c>
      <c r="H531" s="26" t="s">
        <v>163</v>
      </c>
      <c r="I531" s="26" t="s">
        <v>10</v>
      </c>
      <c r="J531" s="26" t="s">
        <v>172</v>
      </c>
      <c r="K531" s="34">
        <v>1</v>
      </c>
    </row>
    <row r="532" spans="1:11" x14ac:dyDescent="0.15">
      <c r="A532" s="28"/>
      <c r="B532" s="28"/>
      <c r="C532" s="28"/>
      <c r="D532" s="26">
        <v>4</v>
      </c>
      <c r="E532" s="26" t="s">
        <v>1677</v>
      </c>
      <c r="F532" s="26" t="s">
        <v>31</v>
      </c>
      <c r="G532" s="26">
        <v>3301</v>
      </c>
      <c r="H532" s="26" t="s">
        <v>163</v>
      </c>
      <c r="I532" s="26" t="s">
        <v>10</v>
      </c>
      <c r="J532" s="26" t="s">
        <v>172</v>
      </c>
      <c r="K532" s="34">
        <v>1</v>
      </c>
    </row>
    <row r="533" spans="1:11" x14ac:dyDescent="0.15">
      <c r="A533" s="28"/>
      <c r="B533" s="28"/>
      <c r="C533" s="26" t="s">
        <v>17</v>
      </c>
      <c r="D533" s="26">
        <v>1</v>
      </c>
      <c r="E533" s="26" t="s">
        <v>1678</v>
      </c>
      <c r="F533" s="26" t="s">
        <v>31</v>
      </c>
      <c r="G533" s="26">
        <v>3302</v>
      </c>
      <c r="H533" s="26" t="s">
        <v>163</v>
      </c>
      <c r="I533" s="26" t="s">
        <v>10</v>
      </c>
      <c r="J533" s="26" t="s">
        <v>172</v>
      </c>
      <c r="K533" s="34">
        <v>1</v>
      </c>
    </row>
    <row r="534" spans="1:11" x14ac:dyDescent="0.15">
      <c r="A534" s="28"/>
      <c r="B534" s="28"/>
      <c r="C534" s="28"/>
      <c r="D534" s="26">
        <v>2</v>
      </c>
      <c r="E534" s="26" t="s">
        <v>1634</v>
      </c>
      <c r="F534" s="26" t="s">
        <v>1771</v>
      </c>
      <c r="G534" s="26">
        <v>3302</v>
      </c>
      <c r="H534" s="26" t="s">
        <v>163</v>
      </c>
      <c r="I534" s="26" t="s">
        <v>21</v>
      </c>
      <c r="J534" s="26"/>
      <c r="K534" s="34">
        <v>1</v>
      </c>
    </row>
    <row r="535" spans="1:11" x14ac:dyDescent="0.15">
      <c r="A535" s="28"/>
      <c r="B535" s="28"/>
      <c r="C535" s="28"/>
      <c r="D535" s="26">
        <v>3</v>
      </c>
      <c r="E535" s="26" t="s">
        <v>1679</v>
      </c>
      <c r="F535" s="26" t="s">
        <v>31</v>
      </c>
      <c r="G535" s="26">
        <v>3302</v>
      </c>
      <c r="H535" s="26" t="s">
        <v>163</v>
      </c>
      <c r="I535" s="26" t="s">
        <v>36</v>
      </c>
      <c r="J535" s="26"/>
      <c r="K535" s="34">
        <v>1</v>
      </c>
    </row>
    <row r="536" spans="1:11" x14ac:dyDescent="0.15">
      <c r="A536" s="28"/>
      <c r="B536" s="26" t="s">
        <v>4027</v>
      </c>
      <c r="C536" s="24"/>
      <c r="D536" s="24"/>
      <c r="E536" s="24"/>
      <c r="F536" s="24"/>
      <c r="G536" s="24"/>
      <c r="H536" s="24"/>
      <c r="I536" s="24"/>
      <c r="J536" s="24"/>
      <c r="K536" s="34">
        <v>16</v>
      </c>
    </row>
    <row r="537" spans="1:11" x14ac:dyDescent="0.15">
      <c r="A537" s="28"/>
      <c r="B537" s="26" t="s">
        <v>24</v>
      </c>
      <c r="C537" s="26" t="s">
        <v>9</v>
      </c>
      <c r="D537" s="26">
        <v>1</v>
      </c>
      <c r="E537" s="26" t="s">
        <v>2844</v>
      </c>
      <c r="F537" s="26" t="s">
        <v>3625</v>
      </c>
      <c r="G537" s="26">
        <v>1305</v>
      </c>
      <c r="H537" s="26" t="s">
        <v>163</v>
      </c>
      <c r="I537" s="26" t="s">
        <v>3621</v>
      </c>
      <c r="J537" s="26"/>
      <c r="K537" s="34">
        <v>0.33333333333333331</v>
      </c>
    </row>
    <row r="538" spans="1:11" x14ac:dyDescent="0.15">
      <c r="A538" s="28"/>
      <c r="B538" s="28"/>
      <c r="C538" s="28"/>
      <c r="D538" s="28"/>
      <c r="E538" s="26" t="s">
        <v>2843</v>
      </c>
      <c r="F538" s="26" t="s">
        <v>3634</v>
      </c>
      <c r="G538" s="26">
        <v>1308</v>
      </c>
      <c r="H538" s="26" t="s">
        <v>163</v>
      </c>
      <c r="I538" s="26" t="s">
        <v>3635</v>
      </c>
      <c r="J538" s="26"/>
      <c r="K538" s="34">
        <v>0.33333333333333331</v>
      </c>
    </row>
    <row r="539" spans="1:11" x14ac:dyDescent="0.15">
      <c r="A539" s="28"/>
      <c r="B539" s="28"/>
      <c r="C539" s="28"/>
      <c r="D539" s="28"/>
      <c r="E539" s="28"/>
      <c r="F539" s="26" t="s">
        <v>3636</v>
      </c>
      <c r="G539" s="26">
        <v>1307</v>
      </c>
      <c r="H539" s="26" t="s">
        <v>163</v>
      </c>
      <c r="I539" s="26" t="s">
        <v>3971</v>
      </c>
      <c r="J539" s="26"/>
      <c r="K539" s="34">
        <v>0.33333333333333331</v>
      </c>
    </row>
    <row r="540" spans="1:11" x14ac:dyDescent="0.15">
      <c r="A540" s="28"/>
      <c r="B540" s="28"/>
      <c r="C540" s="28"/>
      <c r="D540" s="26">
        <v>2</v>
      </c>
      <c r="E540" s="26" t="s">
        <v>1811</v>
      </c>
      <c r="F540" s="26" t="s">
        <v>1721</v>
      </c>
      <c r="G540" s="26">
        <v>3301</v>
      </c>
      <c r="H540" s="26" t="s">
        <v>163</v>
      </c>
      <c r="I540" s="26" t="s">
        <v>1604</v>
      </c>
      <c r="J540" s="26"/>
      <c r="K540" s="34">
        <v>0.16666666666666666</v>
      </c>
    </row>
    <row r="541" spans="1:11" x14ac:dyDescent="0.15">
      <c r="A541" s="28"/>
      <c r="B541" s="28"/>
      <c r="C541" s="28"/>
      <c r="D541" s="28"/>
      <c r="E541" s="28"/>
      <c r="F541" s="26" t="s">
        <v>1723</v>
      </c>
      <c r="G541" s="26">
        <v>3301</v>
      </c>
      <c r="H541" s="26" t="s">
        <v>163</v>
      </c>
      <c r="I541" s="26" t="s">
        <v>1604</v>
      </c>
      <c r="J541" s="26"/>
      <c r="K541" s="34">
        <v>0.16666666666666666</v>
      </c>
    </row>
    <row r="542" spans="1:11" x14ac:dyDescent="0.15">
      <c r="A542" s="28"/>
      <c r="B542" s="28"/>
      <c r="C542" s="28"/>
      <c r="D542" s="28"/>
      <c r="E542" s="28"/>
      <c r="F542" s="26" t="s">
        <v>1724</v>
      </c>
      <c r="G542" s="26">
        <v>3302</v>
      </c>
      <c r="H542" s="26" t="s">
        <v>163</v>
      </c>
      <c r="I542" s="26" t="s">
        <v>1484</v>
      </c>
      <c r="J542" s="26"/>
      <c r="K542" s="34">
        <v>0.16666666666666666</v>
      </c>
    </row>
    <row r="543" spans="1:11" x14ac:dyDescent="0.15">
      <c r="A543" s="28"/>
      <c r="B543" s="28"/>
      <c r="C543" s="28"/>
      <c r="D543" s="28"/>
      <c r="E543" s="28"/>
      <c r="F543" s="26" t="s">
        <v>1725</v>
      </c>
      <c r="G543" s="26">
        <v>3302</v>
      </c>
      <c r="H543" s="26" t="s">
        <v>163</v>
      </c>
      <c r="I543" s="26" t="s">
        <v>1484</v>
      </c>
      <c r="J543" s="26"/>
      <c r="K543" s="34">
        <v>0.16666666666666666</v>
      </c>
    </row>
    <row r="544" spans="1:11" x14ac:dyDescent="0.15">
      <c r="A544" s="28"/>
      <c r="B544" s="28"/>
      <c r="C544" s="28"/>
      <c r="D544" s="28"/>
      <c r="E544" s="28"/>
      <c r="F544" s="26" t="s">
        <v>1726</v>
      </c>
      <c r="G544" s="26">
        <v>3303</v>
      </c>
      <c r="H544" s="26" t="s">
        <v>163</v>
      </c>
      <c r="I544" s="26" t="s">
        <v>10</v>
      </c>
      <c r="J544" s="26"/>
      <c r="K544" s="34">
        <v>0.16666666666666666</v>
      </c>
    </row>
    <row r="545" spans="1:11" x14ac:dyDescent="0.15">
      <c r="A545" s="28"/>
      <c r="B545" s="28"/>
      <c r="C545" s="28"/>
      <c r="D545" s="28"/>
      <c r="E545" s="28"/>
      <c r="F545" s="26" t="s">
        <v>1727</v>
      </c>
      <c r="G545" s="26">
        <v>3303</v>
      </c>
      <c r="H545" s="26" t="s">
        <v>163</v>
      </c>
      <c r="I545" s="26" t="s">
        <v>10</v>
      </c>
      <c r="J545" s="26"/>
      <c r="K545" s="34">
        <v>0.16666666666666666</v>
      </c>
    </row>
    <row r="546" spans="1:11" x14ac:dyDescent="0.15">
      <c r="A546" s="28"/>
      <c r="B546" s="28"/>
      <c r="C546" s="28"/>
      <c r="D546" s="26">
        <v>3</v>
      </c>
      <c r="E546" s="26" t="s">
        <v>127</v>
      </c>
      <c r="F546" s="26" t="s">
        <v>1721</v>
      </c>
      <c r="G546" s="26">
        <v>3701</v>
      </c>
      <c r="H546" s="26" t="s">
        <v>163</v>
      </c>
      <c r="I546" s="26" t="s">
        <v>1604</v>
      </c>
      <c r="J546" s="26"/>
      <c r="K546" s="34">
        <v>0.125</v>
      </c>
    </row>
    <row r="547" spans="1:11" x14ac:dyDescent="0.15">
      <c r="A547" s="28"/>
      <c r="B547" s="28"/>
      <c r="C547" s="28"/>
      <c r="D547" s="28"/>
      <c r="E547" s="28"/>
      <c r="F547" s="26" t="s">
        <v>1723</v>
      </c>
      <c r="G547" s="26">
        <v>3702</v>
      </c>
      <c r="H547" s="26" t="s">
        <v>163</v>
      </c>
      <c r="I547" s="26" t="s">
        <v>14</v>
      </c>
      <c r="J547" s="26"/>
      <c r="K547" s="34">
        <v>0.125</v>
      </c>
    </row>
    <row r="548" spans="1:11" x14ac:dyDescent="0.15">
      <c r="A548" s="28"/>
      <c r="B548" s="28"/>
      <c r="C548" s="28"/>
      <c r="D548" s="28"/>
      <c r="E548" s="28"/>
      <c r="F548" s="26" t="s">
        <v>1724</v>
      </c>
      <c r="G548" s="26">
        <v>3703</v>
      </c>
      <c r="H548" s="26" t="s">
        <v>163</v>
      </c>
      <c r="I548" s="26" t="s">
        <v>1484</v>
      </c>
      <c r="J548" s="26"/>
      <c r="K548" s="34">
        <v>0.125</v>
      </c>
    </row>
    <row r="549" spans="1:11" x14ac:dyDescent="0.15">
      <c r="A549" s="28"/>
      <c r="B549" s="28"/>
      <c r="C549" s="28"/>
      <c r="D549" s="28"/>
      <c r="E549" s="28"/>
      <c r="F549" s="26" t="s">
        <v>1725</v>
      </c>
      <c r="G549" s="26">
        <v>3301</v>
      </c>
      <c r="H549" s="26" t="s">
        <v>163</v>
      </c>
      <c r="I549" s="26" t="s">
        <v>34</v>
      </c>
      <c r="J549" s="26"/>
      <c r="K549" s="34">
        <v>0.125</v>
      </c>
    </row>
    <row r="550" spans="1:11" x14ac:dyDescent="0.15">
      <c r="A550" s="28"/>
      <c r="B550" s="28"/>
      <c r="C550" s="28"/>
      <c r="D550" s="28"/>
      <c r="E550" s="28"/>
      <c r="F550" s="26" t="s">
        <v>1726</v>
      </c>
      <c r="G550" s="26">
        <v>3302</v>
      </c>
      <c r="H550" s="26" t="s">
        <v>163</v>
      </c>
      <c r="I550" s="26" t="s">
        <v>10</v>
      </c>
      <c r="J550" s="26"/>
      <c r="K550" s="34">
        <v>0.125</v>
      </c>
    </row>
    <row r="551" spans="1:11" x14ac:dyDescent="0.15">
      <c r="A551" s="28"/>
      <c r="B551" s="28"/>
      <c r="C551" s="28"/>
      <c r="D551" s="28"/>
      <c r="E551" s="28"/>
      <c r="F551" s="28"/>
      <c r="G551" s="28"/>
      <c r="H551" s="26" t="s">
        <v>164</v>
      </c>
      <c r="I551" s="26" t="s">
        <v>36</v>
      </c>
      <c r="J551" s="26"/>
      <c r="K551" s="34">
        <v>0.125</v>
      </c>
    </row>
    <row r="552" spans="1:11" x14ac:dyDescent="0.15">
      <c r="A552" s="28"/>
      <c r="B552" s="28"/>
      <c r="C552" s="28"/>
      <c r="D552" s="28"/>
      <c r="E552" s="28"/>
      <c r="F552" s="26" t="s">
        <v>1727</v>
      </c>
      <c r="G552" s="26">
        <v>3303</v>
      </c>
      <c r="H552" s="26" t="s">
        <v>163</v>
      </c>
      <c r="I552" s="26" t="s">
        <v>16</v>
      </c>
      <c r="J552" s="26"/>
      <c r="K552" s="34">
        <v>0.125</v>
      </c>
    </row>
    <row r="553" spans="1:11" x14ac:dyDescent="0.15">
      <c r="A553" s="28"/>
      <c r="B553" s="28"/>
      <c r="C553" s="28"/>
      <c r="D553" s="28"/>
      <c r="E553" s="28"/>
      <c r="F553" s="28"/>
      <c r="G553" s="28"/>
      <c r="H553" s="26" t="s">
        <v>164</v>
      </c>
      <c r="I553" s="26" t="s">
        <v>20</v>
      </c>
      <c r="J553" s="26"/>
      <c r="K553" s="34">
        <v>0.125</v>
      </c>
    </row>
    <row r="554" spans="1:11" x14ac:dyDescent="0.15">
      <c r="A554" s="28"/>
      <c r="B554" s="28"/>
      <c r="C554" s="28"/>
      <c r="D554" s="26">
        <v>4</v>
      </c>
      <c r="E554" s="26" t="s">
        <v>3056</v>
      </c>
      <c r="F554" s="26" t="s">
        <v>128</v>
      </c>
      <c r="G554" s="26">
        <v>3201</v>
      </c>
      <c r="H554" s="26" t="s">
        <v>163</v>
      </c>
      <c r="I554" s="26" t="s">
        <v>61</v>
      </c>
      <c r="J554" s="26"/>
      <c r="K554" s="34">
        <v>0.33333333333333331</v>
      </c>
    </row>
    <row r="555" spans="1:11" x14ac:dyDescent="0.15">
      <c r="A555" s="28"/>
      <c r="B555" s="28"/>
      <c r="C555" s="28"/>
      <c r="D555" s="28"/>
      <c r="E555" s="28"/>
      <c r="F555" s="26" t="s">
        <v>129</v>
      </c>
      <c r="G555" s="26">
        <v>3202</v>
      </c>
      <c r="H555" s="26" t="s">
        <v>163</v>
      </c>
      <c r="I555" s="26" t="s">
        <v>8</v>
      </c>
      <c r="J555" s="26"/>
      <c r="K555" s="34">
        <v>0.33333333333333331</v>
      </c>
    </row>
    <row r="556" spans="1:11" x14ac:dyDescent="0.15">
      <c r="A556" s="28"/>
      <c r="B556" s="28"/>
      <c r="C556" s="28"/>
      <c r="D556" s="28"/>
      <c r="E556" s="28"/>
      <c r="F556" s="26" t="s">
        <v>130</v>
      </c>
      <c r="G556" s="26">
        <v>3203</v>
      </c>
      <c r="H556" s="26" t="s">
        <v>163</v>
      </c>
      <c r="I556" s="26" t="s">
        <v>1484</v>
      </c>
      <c r="J556" s="26"/>
      <c r="K556" s="34">
        <v>0.33333333333333331</v>
      </c>
    </row>
    <row r="557" spans="1:11" x14ac:dyDescent="0.15">
      <c r="A557" s="28"/>
      <c r="B557" s="28"/>
      <c r="C557" s="28"/>
      <c r="D557" s="26">
        <v>5</v>
      </c>
      <c r="E557" s="26" t="s">
        <v>160</v>
      </c>
      <c r="F557" s="26" t="s">
        <v>1757</v>
      </c>
      <c r="G557" s="26">
        <v>3201</v>
      </c>
      <c r="H557" s="26" t="s">
        <v>163</v>
      </c>
      <c r="I557" s="26" t="s">
        <v>11</v>
      </c>
      <c r="J557" s="26" t="s">
        <v>172</v>
      </c>
      <c r="K557" s="34">
        <v>0.5</v>
      </c>
    </row>
    <row r="558" spans="1:11" x14ac:dyDescent="0.15">
      <c r="A558" s="28"/>
      <c r="B558" s="28"/>
      <c r="C558" s="28"/>
      <c r="D558" s="28"/>
      <c r="E558" s="28"/>
      <c r="F558" s="28"/>
      <c r="G558" s="28"/>
      <c r="H558" s="26" t="s">
        <v>164</v>
      </c>
      <c r="I558" s="26" t="s">
        <v>18</v>
      </c>
      <c r="J558" s="26"/>
      <c r="K558" s="34">
        <v>0.5</v>
      </c>
    </row>
    <row r="559" spans="1:11" x14ac:dyDescent="0.15">
      <c r="A559" s="28"/>
      <c r="B559" s="28"/>
      <c r="C559" s="26" t="s">
        <v>12</v>
      </c>
      <c r="D559" s="26">
        <v>1</v>
      </c>
      <c r="E559" s="26" t="s">
        <v>1670</v>
      </c>
      <c r="F559" s="26" t="s">
        <v>1757</v>
      </c>
      <c r="G559" s="26">
        <v>3502</v>
      </c>
      <c r="H559" s="26" t="s">
        <v>163</v>
      </c>
      <c r="I559" s="26" t="s">
        <v>16</v>
      </c>
      <c r="J559" s="26"/>
      <c r="K559" s="34">
        <v>1</v>
      </c>
    </row>
    <row r="560" spans="1:11" x14ac:dyDescent="0.15">
      <c r="A560" s="28"/>
      <c r="B560" s="28"/>
      <c r="C560" s="28"/>
      <c r="D560" s="26">
        <v>2</v>
      </c>
      <c r="E560" s="26" t="s">
        <v>1671</v>
      </c>
      <c r="F560" s="26" t="s">
        <v>1757</v>
      </c>
      <c r="G560" s="26">
        <v>3502</v>
      </c>
      <c r="H560" s="26" t="s">
        <v>163</v>
      </c>
      <c r="I560" s="26" t="s">
        <v>16</v>
      </c>
      <c r="J560" s="26"/>
      <c r="K560" s="34">
        <v>0.5</v>
      </c>
    </row>
    <row r="561" spans="1:11" x14ac:dyDescent="0.15">
      <c r="A561" s="28"/>
      <c r="B561" s="28"/>
      <c r="C561" s="28"/>
      <c r="D561" s="28"/>
      <c r="E561" s="28"/>
      <c r="F561" s="28"/>
      <c r="G561" s="28"/>
      <c r="H561" s="26" t="s">
        <v>164</v>
      </c>
      <c r="I561" s="26" t="s">
        <v>11</v>
      </c>
      <c r="J561" s="26" t="s">
        <v>172</v>
      </c>
      <c r="K561" s="34">
        <v>0.5</v>
      </c>
    </row>
    <row r="562" spans="1:11" x14ac:dyDescent="0.15">
      <c r="A562" s="28"/>
      <c r="B562" s="28"/>
      <c r="C562" s="28"/>
      <c r="D562" s="26">
        <v>3</v>
      </c>
      <c r="E562" s="26" t="s">
        <v>1672</v>
      </c>
      <c r="F562" s="26" t="s">
        <v>1757</v>
      </c>
      <c r="G562" s="26">
        <v>3203</v>
      </c>
      <c r="H562" s="26" t="s">
        <v>163</v>
      </c>
      <c r="I562" s="26" t="s">
        <v>28</v>
      </c>
      <c r="J562" s="26"/>
      <c r="K562" s="34">
        <v>1</v>
      </c>
    </row>
    <row r="563" spans="1:11" x14ac:dyDescent="0.15">
      <c r="A563" s="28"/>
      <c r="B563" s="28"/>
      <c r="C563" s="26" t="s">
        <v>13</v>
      </c>
      <c r="D563" s="26">
        <v>1</v>
      </c>
      <c r="E563" s="26" t="s">
        <v>1667</v>
      </c>
      <c r="F563" s="26" t="s">
        <v>1757</v>
      </c>
      <c r="G563" s="26">
        <v>3301</v>
      </c>
      <c r="H563" s="26" t="s">
        <v>163</v>
      </c>
      <c r="I563" s="26" t="s">
        <v>11</v>
      </c>
      <c r="J563" s="26" t="s">
        <v>172</v>
      </c>
      <c r="K563" s="34">
        <v>1</v>
      </c>
    </row>
    <row r="564" spans="1:11" x14ac:dyDescent="0.15">
      <c r="A564" s="28"/>
      <c r="B564" s="28"/>
      <c r="C564" s="28"/>
      <c r="D564" s="26">
        <v>2</v>
      </c>
      <c r="E564" s="26" t="s">
        <v>1811</v>
      </c>
      <c r="F564" s="26" t="s">
        <v>1721</v>
      </c>
      <c r="G564" s="26">
        <v>3301</v>
      </c>
      <c r="H564" s="26" t="s">
        <v>163</v>
      </c>
      <c r="I564" s="26" t="s">
        <v>1604</v>
      </c>
      <c r="J564" s="26"/>
      <c r="K564" s="34">
        <v>0.16666666666666666</v>
      </c>
    </row>
    <row r="565" spans="1:11" x14ac:dyDescent="0.15">
      <c r="A565" s="28"/>
      <c r="B565" s="28"/>
      <c r="C565" s="28"/>
      <c r="D565" s="28"/>
      <c r="E565" s="28"/>
      <c r="F565" s="26" t="s">
        <v>1723</v>
      </c>
      <c r="G565" s="26">
        <v>3301</v>
      </c>
      <c r="H565" s="26" t="s">
        <v>163</v>
      </c>
      <c r="I565" s="26" t="s">
        <v>1604</v>
      </c>
      <c r="J565" s="26"/>
      <c r="K565" s="34">
        <v>0.16666666666666666</v>
      </c>
    </row>
    <row r="566" spans="1:11" x14ac:dyDescent="0.15">
      <c r="A566" s="28"/>
      <c r="B566" s="28"/>
      <c r="C566" s="28"/>
      <c r="D566" s="28"/>
      <c r="E566" s="28"/>
      <c r="F566" s="26" t="s">
        <v>1724</v>
      </c>
      <c r="G566" s="26">
        <v>3302</v>
      </c>
      <c r="H566" s="26" t="s">
        <v>163</v>
      </c>
      <c r="I566" s="26" t="s">
        <v>1484</v>
      </c>
      <c r="J566" s="26"/>
      <c r="K566" s="34">
        <v>0.16666666666666666</v>
      </c>
    </row>
    <row r="567" spans="1:11" x14ac:dyDescent="0.15">
      <c r="A567" s="28"/>
      <c r="B567" s="28"/>
      <c r="C567" s="28"/>
      <c r="D567" s="28"/>
      <c r="E567" s="28"/>
      <c r="F567" s="26" t="s">
        <v>1725</v>
      </c>
      <c r="G567" s="26">
        <v>3302</v>
      </c>
      <c r="H567" s="26" t="s">
        <v>163</v>
      </c>
      <c r="I567" s="26" t="s">
        <v>1484</v>
      </c>
      <c r="J567" s="26"/>
      <c r="K567" s="34">
        <v>0.16666666666666666</v>
      </c>
    </row>
    <row r="568" spans="1:11" x14ac:dyDescent="0.15">
      <c r="A568" s="28"/>
      <c r="B568" s="28"/>
      <c r="C568" s="28"/>
      <c r="D568" s="28"/>
      <c r="E568" s="28"/>
      <c r="F568" s="26" t="s">
        <v>1726</v>
      </c>
      <c r="G568" s="26">
        <v>3303</v>
      </c>
      <c r="H568" s="26" t="s">
        <v>163</v>
      </c>
      <c r="I568" s="26" t="s">
        <v>10</v>
      </c>
      <c r="J568" s="26"/>
      <c r="K568" s="34">
        <v>0.16666666666666666</v>
      </c>
    </row>
    <row r="569" spans="1:11" x14ac:dyDescent="0.15">
      <c r="A569" s="28"/>
      <c r="B569" s="28"/>
      <c r="C569" s="28"/>
      <c r="D569" s="28"/>
      <c r="E569" s="28"/>
      <c r="F569" s="26" t="s">
        <v>1727</v>
      </c>
      <c r="G569" s="26">
        <v>3303</v>
      </c>
      <c r="H569" s="26" t="s">
        <v>163</v>
      </c>
      <c r="I569" s="26" t="s">
        <v>10</v>
      </c>
      <c r="J569" s="26"/>
      <c r="K569" s="34">
        <v>0.16666666666666666</v>
      </c>
    </row>
    <row r="570" spans="1:11" x14ac:dyDescent="0.15">
      <c r="A570" s="28"/>
      <c r="B570" s="28"/>
      <c r="C570" s="28"/>
      <c r="D570" s="26">
        <v>3</v>
      </c>
      <c r="E570" s="26" t="s">
        <v>127</v>
      </c>
      <c r="F570" s="26" t="s">
        <v>1721</v>
      </c>
      <c r="G570" s="26">
        <v>3701</v>
      </c>
      <c r="H570" s="26" t="s">
        <v>163</v>
      </c>
      <c r="I570" s="26" t="s">
        <v>1604</v>
      </c>
      <c r="J570" s="26"/>
      <c r="K570" s="34">
        <v>0.125</v>
      </c>
    </row>
    <row r="571" spans="1:11" x14ac:dyDescent="0.15">
      <c r="A571" s="28"/>
      <c r="B571" s="28"/>
      <c r="C571" s="28"/>
      <c r="D571" s="28"/>
      <c r="E571" s="28"/>
      <c r="F571" s="26" t="s">
        <v>1723</v>
      </c>
      <c r="G571" s="26">
        <v>3702</v>
      </c>
      <c r="H571" s="26" t="s">
        <v>163</v>
      </c>
      <c r="I571" s="26" t="s">
        <v>14</v>
      </c>
      <c r="J571" s="26"/>
      <c r="K571" s="34">
        <v>0.125</v>
      </c>
    </row>
    <row r="572" spans="1:11" x14ac:dyDescent="0.15">
      <c r="A572" s="28"/>
      <c r="B572" s="28"/>
      <c r="C572" s="28"/>
      <c r="D572" s="28"/>
      <c r="E572" s="28"/>
      <c r="F572" s="26" t="s">
        <v>1724</v>
      </c>
      <c r="G572" s="26">
        <v>3703</v>
      </c>
      <c r="H572" s="26" t="s">
        <v>163</v>
      </c>
      <c r="I572" s="26" t="s">
        <v>1484</v>
      </c>
      <c r="J572" s="26"/>
      <c r="K572" s="34">
        <v>0.125</v>
      </c>
    </row>
    <row r="573" spans="1:11" x14ac:dyDescent="0.15">
      <c r="A573" s="28"/>
      <c r="B573" s="28"/>
      <c r="C573" s="28"/>
      <c r="D573" s="28"/>
      <c r="E573" s="28"/>
      <c r="F573" s="26" t="s">
        <v>1725</v>
      </c>
      <c r="G573" s="26">
        <v>3301</v>
      </c>
      <c r="H573" s="26" t="s">
        <v>163</v>
      </c>
      <c r="I573" s="26" t="s">
        <v>34</v>
      </c>
      <c r="J573" s="26"/>
      <c r="K573" s="34">
        <v>0.125</v>
      </c>
    </row>
    <row r="574" spans="1:11" x14ac:dyDescent="0.15">
      <c r="A574" s="28"/>
      <c r="B574" s="28"/>
      <c r="C574" s="28"/>
      <c r="D574" s="28"/>
      <c r="E574" s="28"/>
      <c r="F574" s="26" t="s">
        <v>1726</v>
      </c>
      <c r="G574" s="26">
        <v>3302</v>
      </c>
      <c r="H574" s="26" t="s">
        <v>163</v>
      </c>
      <c r="I574" s="26" t="s">
        <v>10</v>
      </c>
      <c r="J574" s="26"/>
      <c r="K574" s="34">
        <v>0.125</v>
      </c>
    </row>
    <row r="575" spans="1:11" x14ac:dyDescent="0.15">
      <c r="A575" s="28"/>
      <c r="B575" s="28"/>
      <c r="C575" s="28"/>
      <c r="D575" s="28"/>
      <c r="E575" s="28"/>
      <c r="F575" s="28"/>
      <c r="G575" s="28"/>
      <c r="H575" s="26" t="s">
        <v>164</v>
      </c>
      <c r="I575" s="26" t="s">
        <v>36</v>
      </c>
      <c r="J575" s="26"/>
      <c r="K575" s="34">
        <v>0.125</v>
      </c>
    </row>
    <row r="576" spans="1:11" x14ac:dyDescent="0.15">
      <c r="A576" s="28"/>
      <c r="B576" s="28"/>
      <c r="C576" s="28"/>
      <c r="D576" s="28"/>
      <c r="E576" s="28"/>
      <c r="F576" s="26" t="s">
        <v>1727</v>
      </c>
      <c r="G576" s="26">
        <v>3303</v>
      </c>
      <c r="H576" s="26" t="s">
        <v>163</v>
      </c>
      <c r="I576" s="26" t="s">
        <v>16</v>
      </c>
      <c r="J576" s="26"/>
      <c r="K576" s="34">
        <v>0.125</v>
      </c>
    </row>
    <row r="577" spans="1:11" x14ac:dyDescent="0.15">
      <c r="A577" s="28"/>
      <c r="B577" s="28"/>
      <c r="C577" s="28"/>
      <c r="D577" s="28"/>
      <c r="E577" s="28"/>
      <c r="F577" s="28"/>
      <c r="G577" s="28"/>
      <c r="H577" s="26" t="s">
        <v>164</v>
      </c>
      <c r="I577" s="26" t="s">
        <v>20</v>
      </c>
      <c r="J577" s="26"/>
      <c r="K577" s="34">
        <v>0.125</v>
      </c>
    </row>
    <row r="578" spans="1:11" x14ac:dyDescent="0.15">
      <c r="A578" s="28"/>
      <c r="B578" s="28"/>
      <c r="C578" s="28"/>
      <c r="D578" s="26">
        <v>4</v>
      </c>
      <c r="E578" s="26" t="s">
        <v>3056</v>
      </c>
      <c r="F578" s="26" t="s">
        <v>128</v>
      </c>
      <c r="G578" s="26">
        <v>3201</v>
      </c>
      <c r="H578" s="26" t="s">
        <v>163</v>
      </c>
      <c r="I578" s="26" t="s">
        <v>61</v>
      </c>
      <c r="J578" s="26"/>
      <c r="K578" s="34">
        <v>0.33333333333333331</v>
      </c>
    </row>
    <row r="579" spans="1:11" x14ac:dyDescent="0.15">
      <c r="A579" s="28"/>
      <c r="B579" s="28"/>
      <c r="C579" s="28"/>
      <c r="D579" s="28"/>
      <c r="E579" s="28"/>
      <c r="F579" s="26" t="s">
        <v>129</v>
      </c>
      <c r="G579" s="26">
        <v>3202</v>
      </c>
      <c r="H579" s="26" t="s">
        <v>163</v>
      </c>
      <c r="I579" s="26" t="s">
        <v>8</v>
      </c>
      <c r="J579" s="26"/>
      <c r="K579" s="34">
        <v>0.33333333333333331</v>
      </c>
    </row>
    <row r="580" spans="1:11" x14ac:dyDescent="0.15">
      <c r="A580" s="28"/>
      <c r="B580" s="28"/>
      <c r="C580" s="28"/>
      <c r="D580" s="28"/>
      <c r="E580" s="28"/>
      <c r="F580" s="26" t="s">
        <v>130</v>
      </c>
      <c r="G580" s="26">
        <v>3203</v>
      </c>
      <c r="H580" s="26" t="s">
        <v>163</v>
      </c>
      <c r="I580" s="26" t="s">
        <v>1484</v>
      </c>
      <c r="J580" s="26"/>
      <c r="K580" s="34">
        <v>0.33333333333333331</v>
      </c>
    </row>
    <row r="581" spans="1:11" x14ac:dyDescent="0.15">
      <c r="A581" s="28"/>
      <c r="B581" s="28"/>
      <c r="C581" s="26" t="s">
        <v>15</v>
      </c>
      <c r="D581" s="26">
        <v>1</v>
      </c>
      <c r="E581" s="26" t="s">
        <v>1657</v>
      </c>
      <c r="F581" s="26" t="s">
        <v>1757</v>
      </c>
      <c r="G581" s="26">
        <v>3201</v>
      </c>
      <c r="H581" s="26" t="s">
        <v>163</v>
      </c>
      <c r="I581" s="26" t="s">
        <v>8</v>
      </c>
      <c r="J581" s="26"/>
      <c r="K581" s="34">
        <v>1</v>
      </c>
    </row>
    <row r="582" spans="1:11" x14ac:dyDescent="0.15">
      <c r="A582" s="28"/>
      <c r="B582" s="28"/>
      <c r="C582" s="28"/>
      <c r="D582" s="26">
        <v>2</v>
      </c>
      <c r="E582" s="26" t="s">
        <v>1669</v>
      </c>
      <c r="F582" s="26" t="s">
        <v>1757</v>
      </c>
      <c r="G582" s="26">
        <v>3201</v>
      </c>
      <c r="H582" s="26" t="s">
        <v>163</v>
      </c>
      <c r="I582" s="26" t="s">
        <v>28</v>
      </c>
      <c r="J582" s="26"/>
      <c r="K582" s="34">
        <v>1</v>
      </c>
    </row>
    <row r="583" spans="1:11" x14ac:dyDescent="0.15">
      <c r="A583" s="28"/>
      <c r="B583" s="28"/>
      <c r="C583" s="28"/>
      <c r="D583" s="26">
        <v>3</v>
      </c>
      <c r="E583" s="26" t="s">
        <v>1668</v>
      </c>
      <c r="F583" s="26" t="s">
        <v>1757</v>
      </c>
      <c r="G583" s="26">
        <v>3601</v>
      </c>
      <c r="H583" s="26" t="s">
        <v>163</v>
      </c>
      <c r="I583" s="26" t="s">
        <v>11</v>
      </c>
      <c r="J583" s="26" t="s">
        <v>172</v>
      </c>
      <c r="K583" s="34">
        <v>0.5</v>
      </c>
    </row>
    <row r="584" spans="1:11" x14ac:dyDescent="0.15">
      <c r="A584" s="28"/>
      <c r="B584" s="28"/>
      <c r="C584" s="28"/>
      <c r="D584" s="28"/>
      <c r="E584" s="28"/>
      <c r="F584" s="28"/>
      <c r="G584" s="28"/>
      <c r="H584" s="26" t="s">
        <v>164</v>
      </c>
      <c r="I584" s="26" t="s">
        <v>18</v>
      </c>
      <c r="J584" s="26"/>
      <c r="K584" s="34">
        <v>0.5</v>
      </c>
    </row>
    <row r="585" spans="1:11" x14ac:dyDescent="0.15">
      <c r="A585" s="28"/>
      <c r="B585" s="28"/>
      <c r="C585" s="28"/>
      <c r="D585" s="26">
        <v>4</v>
      </c>
      <c r="E585" s="26" t="s">
        <v>3056</v>
      </c>
      <c r="F585" s="26" t="s">
        <v>128</v>
      </c>
      <c r="G585" s="26">
        <v>3201</v>
      </c>
      <c r="H585" s="26" t="s">
        <v>163</v>
      </c>
      <c r="I585" s="26" t="s">
        <v>61</v>
      </c>
      <c r="J585" s="26"/>
      <c r="K585" s="34">
        <v>0.33333333333333331</v>
      </c>
    </row>
    <row r="586" spans="1:11" x14ac:dyDescent="0.15">
      <c r="A586" s="28"/>
      <c r="B586" s="28"/>
      <c r="C586" s="28"/>
      <c r="D586" s="28"/>
      <c r="E586" s="28"/>
      <c r="F586" s="26" t="s">
        <v>129</v>
      </c>
      <c r="G586" s="26">
        <v>3202</v>
      </c>
      <c r="H586" s="26" t="s">
        <v>163</v>
      </c>
      <c r="I586" s="26" t="s">
        <v>8</v>
      </c>
      <c r="J586" s="26"/>
      <c r="K586" s="34">
        <v>0.33333333333333331</v>
      </c>
    </row>
    <row r="587" spans="1:11" x14ac:dyDescent="0.15">
      <c r="A587" s="28"/>
      <c r="B587" s="28"/>
      <c r="C587" s="28"/>
      <c r="D587" s="28"/>
      <c r="E587" s="28"/>
      <c r="F587" s="26" t="s">
        <v>130</v>
      </c>
      <c r="G587" s="26">
        <v>3203</v>
      </c>
      <c r="H587" s="26" t="s">
        <v>163</v>
      </c>
      <c r="I587" s="26" t="s">
        <v>1484</v>
      </c>
      <c r="J587" s="26"/>
      <c r="K587" s="34">
        <v>0.33333333333333331</v>
      </c>
    </row>
    <row r="588" spans="1:11" x14ac:dyDescent="0.15">
      <c r="A588" s="28"/>
      <c r="B588" s="28"/>
      <c r="C588" s="26" t="s">
        <v>17</v>
      </c>
      <c r="D588" s="26">
        <v>2</v>
      </c>
      <c r="E588" s="26" t="s">
        <v>1658</v>
      </c>
      <c r="F588" s="26" t="s">
        <v>1757</v>
      </c>
      <c r="G588" s="26">
        <v>3203</v>
      </c>
      <c r="H588" s="26" t="s">
        <v>163</v>
      </c>
      <c r="I588" s="26" t="s">
        <v>28</v>
      </c>
      <c r="J588" s="26"/>
      <c r="K588" s="34">
        <v>1</v>
      </c>
    </row>
    <row r="589" spans="1:11" x14ac:dyDescent="0.15">
      <c r="A589" s="28"/>
      <c r="B589" s="28"/>
      <c r="C589" s="28"/>
      <c r="D589" s="26">
        <v>3</v>
      </c>
      <c r="E589" s="26" t="s">
        <v>1656</v>
      </c>
      <c r="F589" s="26" t="s">
        <v>1757</v>
      </c>
      <c r="G589" s="26">
        <v>3203</v>
      </c>
      <c r="H589" s="26" t="s">
        <v>163</v>
      </c>
      <c r="I589" s="26" t="s">
        <v>14</v>
      </c>
      <c r="J589" s="26"/>
      <c r="K589" s="34">
        <v>1</v>
      </c>
    </row>
    <row r="590" spans="1:11" x14ac:dyDescent="0.15">
      <c r="A590" s="28"/>
      <c r="B590" s="26" t="s">
        <v>4001</v>
      </c>
      <c r="C590" s="24"/>
      <c r="D590" s="24"/>
      <c r="E590" s="24"/>
      <c r="F590" s="24"/>
      <c r="G590" s="24"/>
      <c r="H590" s="24"/>
      <c r="I590" s="24"/>
      <c r="J590" s="24"/>
      <c r="K590" s="34">
        <v>18</v>
      </c>
    </row>
    <row r="591" spans="1:11" x14ac:dyDescent="0.15">
      <c r="A591" s="28"/>
      <c r="B591" s="26" t="s">
        <v>38</v>
      </c>
      <c r="C591" s="26" t="s">
        <v>9</v>
      </c>
      <c r="D591" s="26">
        <v>1</v>
      </c>
      <c r="E591" s="26" t="s">
        <v>3117</v>
      </c>
      <c r="F591" s="26" t="s">
        <v>3652</v>
      </c>
      <c r="G591" s="26">
        <v>3401</v>
      </c>
      <c r="H591" s="26" t="s">
        <v>163</v>
      </c>
      <c r="I591" s="26" t="s">
        <v>28</v>
      </c>
      <c r="J591" s="26"/>
      <c r="K591" s="34">
        <v>0.33333333333333331</v>
      </c>
    </row>
    <row r="592" spans="1:11" x14ac:dyDescent="0.15">
      <c r="A592" s="28"/>
      <c r="B592" s="28"/>
      <c r="C592" s="28"/>
      <c r="D592" s="28"/>
      <c r="E592" s="28"/>
      <c r="F592" s="26" t="s">
        <v>3653</v>
      </c>
      <c r="G592" s="26">
        <v>3402</v>
      </c>
      <c r="H592" s="26" t="s">
        <v>163</v>
      </c>
      <c r="I592" s="26" t="s">
        <v>14</v>
      </c>
      <c r="J592" s="26"/>
      <c r="K592" s="34">
        <v>0.33333333333333331</v>
      </c>
    </row>
    <row r="593" spans="1:11" x14ac:dyDescent="0.15">
      <c r="A593" s="28"/>
      <c r="B593" s="28"/>
      <c r="C593" s="28"/>
      <c r="D593" s="28"/>
      <c r="E593" s="28"/>
      <c r="F593" s="26" t="s">
        <v>3654</v>
      </c>
      <c r="G593" s="26">
        <v>3403</v>
      </c>
      <c r="H593" s="26" t="s">
        <v>163</v>
      </c>
      <c r="I593" s="26" t="s">
        <v>11</v>
      </c>
      <c r="J593" s="26"/>
      <c r="K593" s="34">
        <v>0.33333333333333331</v>
      </c>
    </row>
    <row r="594" spans="1:11" x14ac:dyDescent="0.15">
      <c r="A594" s="28"/>
      <c r="B594" s="28"/>
      <c r="C594" s="28"/>
      <c r="D594" s="26">
        <v>2</v>
      </c>
      <c r="E594" s="26" t="s">
        <v>1630</v>
      </c>
      <c r="F594" s="26" t="s">
        <v>145</v>
      </c>
      <c r="G594" s="26">
        <v>3402</v>
      </c>
      <c r="H594" s="26" t="s">
        <v>163</v>
      </c>
      <c r="I594" s="26" t="s">
        <v>44</v>
      </c>
      <c r="J594" s="26" t="s">
        <v>172</v>
      </c>
      <c r="K594" s="34">
        <v>1</v>
      </c>
    </row>
    <row r="595" spans="1:11" x14ac:dyDescent="0.15">
      <c r="A595" s="28"/>
      <c r="B595" s="28"/>
      <c r="C595" s="28"/>
      <c r="D595" s="26">
        <v>3</v>
      </c>
      <c r="E595" s="26" t="s">
        <v>2848</v>
      </c>
      <c r="F595" s="26" t="s">
        <v>3642</v>
      </c>
      <c r="G595" s="26">
        <v>1305</v>
      </c>
      <c r="H595" s="26" t="s">
        <v>163</v>
      </c>
      <c r="I595" s="26" t="s">
        <v>3623</v>
      </c>
      <c r="J595" s="26"/>
      <c r="K595" s="34">
        <v>0.33333333333333331</v>
      </c>
    </row>
    <row r="596" spans="1:11" x14ac:dyDescent="0.15">
      <c r="A596" s="28"/>
      <c r="B596" s="28"/>
      <c r="C596" s="28"/>
      <c r="D596" s="28"/>
      <c r="E596" s="26" t="s">
        <v>2847</v>
      </c>
      <c r="F596" s="26" t="s">
        <v>3649</v>
      </c>
      <c r="G596" s="26">
        <v>1308</v>
      </c>
      <c r="H596" s="26" t="s">
        <v>163</v>
      </c>
      <c r="I596" s="26" t="s">
        <v>3965</v>
      </c>
      <c r="J596" s="26"/>
      <c r="K596" s="34">
        <v>0.33333333333333331</v>
      </c>
    </row>
    <row r="597" spans="1:11" x14ac:dyDescent="0.15">
      <c r="A597" s="28"/>
      <c r="B597" s="28"/>
      <c r="C597" s="28"/>
      <c r="D597" s="28"/>
      <c r="E597" s="28"/>
      <c r="F597" s="26" t="s">
        <v>3650</v>
      </c>
      <c r="G597" s="26">
        <v>1307</v>
      </c>
      <c r="H597" s="26" t="s">
        <v>163</v>
      </c>
      <c r="I597" s="26" t="s">
        <v>3971</v>
      </c>
      <c r="J597" s="26"/>
      <c r="K597" s="34">
        <v>0.33333333333333331</v>
      </c>
    </row>
    <row r="598" spans="1:11" x14ac:dyDescent="0.15">
      <c r="A598" s="28"/>
      <c r="B598" s="28"/>
      <c r="C598" s="28"/>
      <c r="D598" s="26">
        <v>4</v>
      </c>
      <c r="E598" s="26" t="s">
        <v>1682</v>
      </c>
      <c r="F598" s="26" t="s">
        <v>38</v>
      </c>
      <c r="G598" s="26">
        <v>3303</v>
      </c>
      <c r="H598" s="26" t="s">
        <v>163</v>
      </c>
      <c r="I598" s="26" t="s">
        <v>20</v>
      </c>
      <c r="J598" s="26"/>
      <c r="K598" s="34">
        <v>1</v>
      </c>
    </row>
    <row r="599" spans="1:11" x14ac:dyDescent="0.15">
      <c r="A599" s="28"/>
      <c r="B599" s="28"/>
      <c r="C599" s="26" t="s">
        <v>12</v>
      </c>
      <c r="D599" s="26">
        <v>1</v>
      </c>
      <c r="E599" s="26" t="s">
        <v>1673</v>
      </c>
      <c r="F599" s="26" t="s">
        <v>145</v>
      </c>
      <c r="G599" s="26">
        <v>1403</v>
      </c>
      <c r="H599" s="26" t="s">
        <v>163</v>
      </c>
      <c r="I599" s="26" t="s">
        <v>44</v>
      </c>
      <c r="J599" s="26" t="s">
        <v>172</v>
      </c>
      <c r="K599" s="34">
        <v>1</v>
      </c>
    </row>
    <row r="600" spans="1:11" x14ac:dyDescent="0.15">
      <c r="A600" s="28"/>
      <c r="B600" s="28"/>
      <c r="C600" s="28"/>
      <c r="D600" s="26">
        <v>2</v>
      </c>
      <c r="E600" s="26" t="s">
        <v>1674</v>
      </c>
      <c r="F600" s="26" t="s">
        <v>145</v>
      </c>
      <c r="G600" s="26">
        <v>1403</v>
      </c>
      <c r="H600" s="26" t="s">
        <v>163</v>
      </c>
      <c r="I600" s="26" t="s">
        <v>44</v>
      </c>
      <c r="J600" s="26" t="s">
        <v>172</v>
      </c>
      <c r="K600" s="34">
        <v>0.5</v>
      </c>
    </row>
    <row r="601" spans="1:11" x14ac:dyDescent="0.15">
      <c r="A601" s="28"/>
      <c r="B601" s="28"/>
      <c r="C601" s="28"/>
      <c r="D601" s="28"/>
      <c r="E601" s="28"/>
      <c r="F601" s="28"/>
      <c r="G601" s="28"/>
      <c r="H601" s="26" t="s">
        <v>164</v>
      </c>
      <c r="I601" s="26" t="s">
        <v>29</v>
      </c>
      <c r="J601" s="26"/>
      <c r="K601" s="34">
        <v>0.5</v>
      </c>
    </row>
    <row r="602" spans="1:11" x14ac:dyDescent="0.15">
      <c r="A602" s="28"/>
      <c r="B602" s="28"/>
      <c r="C602" s="28"/>
      <c r="D602" s="26">
        <v>3</v>
      </c>
      <c r="E602" s="26" t="s">
        <v>3074</v>
      </c>
      <c r="F602" s="26" t="s">
        <v>144</v>
      </c>
      <c r="G602" s="26">
        <v>1403</v>
      </c>
      <c r="H602" s="26" t="s">
        <v>163</v>
      </c>
      <c r="I602" s="26" t="s">
        <v>8</v>
      </c>
      <c r="J602" s="26"/>
      <c r="K602" s="34">
        <v>0.5</v>
      </c>
    </row>
    <row r="603" spans="1:11" x14ac:dyDescent="0.15">
      <c r="A603" s="28"/>
      <c r="B603" s="28"/>
      <c r="C603" s="28"/>
      <c r="D603" s="28"/>
      <c r="E603" s="28"/>
      <c r="F603" s="28"/>
      <c r="G603" s="28"/>
      <c r="H603" s="26" t="s">
        <v>164</v>
      </c>
      <c r="I603" s="26" t="s">
        <v>36</v>
      </c>
      <c r="J603" s="26"/>
      <c r="K603" s="34">
        <v>0.5</v>
      </c>
    </row>
    <row r="604" spans="1:11" x14ac:dyDescent="0.15">
      <c r="A604" s="28"/>
      <c r="B604" s="28"/>
      <c r="C604" s="28"/>
      <c r="D604" s="26">
        <v>4</v>
      </c>
      <c r="E604" s="26" t="s">
        <v>3074</v>
      </c>
      <c r="F604" s="26" t="s">
        <v>144</v>
      </c>
      <c r="G604" s="26">
        <v>1403</v>
      </c>
      <c r="H604" s="26" t="s">
        <v>163</v>
      </c>
      <c r="I604" s="26" t="s">
        <v>8</v>
      </c>
      <c r="J604" s="26"/>
      <c r="K604" s="34">
        <v>0.5</v>
      </c>
    </row>
    <row r="605" spans="1:11" x14ac:dyDescent="0.15">
      <c r="A605" s="28"/>
      <c r="B605" s="28"/>
      <c r="C605" s="28"/>
      <c r="D605" s="28"/>
      <c r="E605" s="28"/>
      <c r="F605" s="28"/>
      <c r="G605" s="28"/>
      <c r="H605" s="26" t="s">
        <v>164</v>
      </c>
      <c r="I605" s="26" t="s">
        <v>36</v>
      </c>
      <c r="J605" s="26"/>
      <c r="K605" s="34">
        <v>0.5</v>
      </c>
    </row>
    <row r="606" spans="1:11" x14ac:dyDescent="0.15">
      <c r="A606" s="28"/>
      <c r="B606" s="28"/>
      <c r="C606" s="26" t="s">
        <v>13</v>
      </c>
      <c r="D606" s="26">
        <v>1</v>
      </c>
      <c r="E606" s="26" t="s">
        <v>1675</v>
      </c>
      <c r="F606" s="26" t="s">
        <v>145</v>
      </c>
      <c r="G606" s="26">
        <v>3401</v>
      </c>
      <c r="H606" s="26" t="s">
        <v>163</v>
      </c>
      <c r="I606" s="26" t="s">
        <v>14</v>
      </c>
      <c r="J606" s="26"/>
      <c r="K606" s="34">
        <v>1</v>
      </c>
    </row>
    <row r="607" spans="1:11" x14ac:dyDescent="0.15">
      <c r="A607" s="28"/>
      <c r="B607" s="28"/>
      <c r="C607" s="28"/>
      <c r="D607" s="26">
        <v>2</v>
      </c>
      <c r="E607" s="26" t="s">
        <v>1676</v>
      </c>
      <c r="F607" s="26" t="s">
        <v>145</v>
      </c>
      <c r="G607" s="26">
        <v>3401</v>
      </c>
      <c r="H607" s="26" t="s">
        <v>163</v>
      </c>
      <c r="I607" s="26" t="s">
        <v>14</v>
      </c>
      <c r="J607" s="26"/>
      <c r="K607" s="34">
        <v>0.5</v>
      </c>
    </row>
    <row r="608" spans="1:11" x14ac:dyDescent="0.15">
      <c r="A608" s="28"/>
      <c r="B608" s="28"/>
      <c r="C608" s="28"/>
      <c r="D608" s="28"/>
      <c r="E608" s="28"/>
      <c r="F608" s="28"/>
      <c r="G608" s="28"/>
      <c r="H608" s="26" t="s">
        <v>164</v>
      </c>
      <c r="I608" s="26" t="s">
        <v>16</v>
      </c>
      <c r="J608" s="26"/>
      <c r="K608" s="34">
        <v>0.5</v>
      </c>
    </row>
    <row r="609" spans="1:11" x14ac:dyDescent="0.15">
      <c r="A609" s="28"/>
      <c r="B609" s="28"/>
      <c r="C609" s="26" t="s">
        <v>15</v>
      </c>
      <c r="D609" s="26">
        <v>1</v>
      </c>
      <c r="E609" s="26" t="s">
        <v>1773</v>
      </c>
      <c r="F609" s="26" t="s">
        <v>1774</v>
      </c>
      <c r="G609" s="26">
        <v>3502</v>
      </c>
      <c r="H609" s="26" t="s">
        <v>163</v>
      </c>
      <c r="I609" s="26" t="s">
        <v>35</v>
      </c>
      <c r="J609" s="26"/>
      <c r="K609" s="34">
        <v>0.5</v>
      </c>
    </row>
    <row r="610" spans="1:11" x14ac:dyDescent="0.15">
      <c r="A610" s="28"/>
      <c r="B610" s="28"/>
      <c r="C610" s="28"/>
      <c r="D610" s="28"/>
      <c r="E610" s="28"/>
      <c r="F610" s="28"/>
      <c r="G610" s="28"/>
      <c r="H610" s="26" t="s">
        <v>164</v>
      </c>
      <c r="I610" s="26" t="s">
        <v>30</v>
      </c>
      <c r="J610" s="26"/>
      <c r="K610" s="34">
        <v>0.5</v>
      </c>
    </row>
    <row r="611" spans="1:11" x14ac:dyDescent="0.15">
      <c r="A611" s="28"/>
      <c r="B611" s="28"/>
      <c r="C611" s="28"/>
      <c r="D611" s="26">
        <v>2</v>
      </c>
      <c r="E611" s="26" t="s">
        <v>1677</v>
      </c>
      <c r="F611" s="26" t="s">
        <v>144</v>
      </c>
      <c r="G611" s="26">
        <v>3402</v>
      </c>
      <c r="H611" s="26" t="s">
        <v>163</v>
      </c>
      <c r="I611" s="26" t="s">
        <v>44</v>
      </c>
      <c r="J611" s="26" t="s">
        <v>172</v>
      </c>
      <c r="K611" s="34">
        <v>1</v>
      </c>
    </row>
    <row r="612" spans="1:11" x14ac:dyDescent="0.15">
      <c r="A612" s="28"/>
      <c r="B612" s="28"/>
      <c r="C612" s="28"/>
      <c r="D612" s="26">
        <v>3</v>
      </c>
      <c r="E612" s="26" t="s">
        <v>1678</v>
      </c>
      <c r="F612" s="26" t="s">
        <v>144</v>
      </c>
      <c r="G612" s="26">
        <v>3402</v>
      </c>
      <c r="H612" s="26" t="s">
        <v>163</v>
      </c>
      <c r="I612" s="26" t="s">
        <v>44</v>
      </c>
      <c r="J612" s="26" t="s">
        <v>172</v>
      </c>
      <c r="K612" s="34">
        <v>0.5</v>
      </c>
    </row>
    <row r="613" spans="1:11" x14ac:dyDescent="0.15">
      <c r="A613" s="28"/>
      <c r="B613" s="28"/>
      <c r="C613" s="28"/>
      <c r="D613" s="28"/>
      <c r="E613" s="28"/>
      <c r="F613" s="28"/>
      <c r="G613" s="28"/>
      <c r="H613" s="26" t="s">
        <v>164</v>
      </c>
      <c r="I613" s="26" t="s">
        <v>30</v>
      </c>
      <c r="J613" s="26"/>
      <c r="K613" s="34">
        <v>0.5</v>
      </c>
    </row>
    <row r="614" spans="1:11" x14ac:dyDescent="0.15">
      <c r="A614" s="28"/>
      <c r="B614" s="28"/>
      <c r="C614" s="28"/>
      <c r="D614" s="26">
        <v>4</v>
      </c>
      <c r="E614" s="26" t="s">
        <v>3117</v>
      </c>
      <c r="F614" s="26" t="s">
        <v>3652</v>
      </c>
      <c r="G614" s="26">
        <v>3401</v>
      </c>
      <c r="H614" s="26" t="s">
        <v>163</v>
      </c>
      <c r="I614" s="26" t="s">
        <v>28</v>
      </c>
      <c r="J614" s="26"/>
      <c r="K614" s="34">
        <v>0.33333333333333331</v>
      </c>
    </row>
    <row r="615" spans="1:11" x14ac:dyDescent="0.15">
      <c r="A615" s="28"/>
      <c r="B615" s="28"/>
      <c r="C615" s="28"/>
      <c r="D615" s="28"/>
      <c r="E615" s="28"/>
      <c r="F615" s="26" t="s">
        <v>3653</v>
      </c>
      <c r="G615" s="26">
        <v>3402</v>
      </c>
      <c r="H615" s="26" t="s">
        <v>163</v>
      </c>
      <c r="I615" s="26" t="s">
        <v>14</v>
      </c>
      <c r="J615" s="26"/>
      <c r="K615" s="34">
        <v>0.33333333333333331</v>
      </c>
    </row>
    <row r="616" spans="1:11" x14ac:dyDescent="0.15">
      <c r="A616" s="28"/>
      <c r="B616" s="28"/>
      <c r="C616" s="28"/>
      <c r="D616" s="28"/>
      <c r="E616" s="28"/>
      <c r="F616" s="26" t="s">
        <v>3654</v>
      </c>
      <c r="G616" s="26">
        <v>3403</v>
      </c>
      <c r="H616" s="26" t="s">
        <v>163</v>
      </c>
      <c r="I616" s="26" t="s">
        <v>11</v>
      </c>
      <c r="J616" s="26"/>
      <c r="K616" s="34">
        <v>0.33333333333333331</v>
      </c>
    </row>
    <row r="617" spans="1:11" x14ac:dyDescent="0.15">
      <c r="A617" s="28"/>
      <c r="B617" s="28"/>
      <c r="C617" s="28"/>
      <c r="D617" s="26">
        <v>5</v>
      </c>
      <c r="E617" s="26" t="s">
        <v>160</v>
      </c>
      <c r="F617" s="26" t="s">
        <v>145</v>
      </c>
      <c r="G617" s="26">
        <v>3401</v>
      </c>
      <c r="H617" s="26" t="s">
        <v>163</v>
      </c>
      <c r="I617" s="26" t="s">
        <v>44</v>
      </c>
      <c r="J617" s="26" t="s">
        <v>172</v>
      </c>
      <c r="K617" s="34">
        <v>1</v>
      </c>
    </row>
    <row r="618" spans="1:11" x14ac:dyDescent="0.15">
      <c r="A618" s="28"/>
      <c r="B618" s="28"/>
      <c r="C618" s="26" t="s">
        <v>17</v>
      </c>
      <c r="D618" s="26">
        <v>1</v>
      </c>
      <c r="E618" s="26" t="s">
        <v>3117</v>
      </c>
      <c r="F618" s="26" t="s">
        <v>3652</v>
      </c>
      <c r="G618" s="26">
        <v>3401</v>
      </c>
      <c r="H618" s="26" t="s">
        <v>163</v>
      </c>
      <c r="I618" s="26" t="s">
        <v>28</v>
      </c>
      <c r="J618" s="26"/>
      <c r="K618" s="34">
        <v>0.33333333333333331</v>
      </c>
    </row>
    <row r="619" spans="1:11" x14ac:dyDescent="0.15">
      <c r="A619" s="28"/>
      <c r="B619" s="28"/>
      <c r="C619" s="28"/>
      <c r="D619" s="28"/>
      <c r="E619" s="28"/>
      <c r="F619" s="26" t="s">
        <v>3653</v>
      </c>
      <c r="G619" s="26">
        <v>3402</v>
      </c>
      <c r="H619" s="26" t="s">
        <v>163</v>
      </c>
      <c r="I619" s="26" t="s">
        <v>14</v>
      </c>
      <c r="J619" s="26"/>
      <c r="K619" s="34">
        <v>0.33333333333333331</v>
      </c>
    </row>
    <row r="620" spans="1:11" x14ac:dyDescent="0.15">
      <c r="A620" s="28"/>
      <c r="B620" s="28"/>
      <c r="C620" s="28"/>
      <c r="D620" s="28"/>
      <c r="E620" s="28"/>
      <c r="F620" s="26" t="s">
        <v>3654</v>
      </c>
      <c r="G620" s="26">
        <v>3403</v>
      </c>
      <c r="H620" s="26" t="s">
        <v>163</v>
      </c>
      <c r="I620" s="26" t="s">
        <v>11</v>
      </c>
      <c r="J620" s="26"/>
      <c r="K620" s="34">
        <v>0.33333333333333331</v>
      </c>
    </row>
    <row r="621" spans="1:11" x14ac:dyDescent="0.15">
      <c r="A621" s="28"/>
      <c r="B621" s="28"/>
      <c r="C621" s="28"/>
      <c r="D621" s="26">
        <v>2</v>
      </c>
      <c r="E621" s="26" t="s">
        <v>3073</v>
      </c>
      <c r="F621" s="26" t="s">
        <v>145</v>
      </c>
      <c r="G621" s="26">
        <v>3602</v>
      </c>
      <c r="H621" s="26" t="s">
        <v>163</v>
      </c>
      <c r="I621" s="26" t="s">
        <v>18</v>
      </c>
      <c r="J621" s="26"/>
      <c r="K621" s="34">
        <v>0.5</v>
      </c>
    </row>
    <row r="622" spans="1:11" x14ac:dyDescent="0.15">
      <c r="A622" s="28"/>
      <c r="B622" s="28"/>
      <c r="C622" s="28"/>
      <c r="D622" s="28"/>
      <c r="E622" s="28"/>
      <c r="F622" s="28"/>
      <c r="G622" s="28"/>
      <c r="H622" s="26" t="s">
        <v>164</v>
      </c>
      <c r="I622" s="26" t="s">
        <v>30</v>
      </c>
      <c r="J622" s="26"/>
      <c r="K622" s="34">
        <v>0.5</v>
      </c>
    </row>
    <row r="623" spans="1:11" x14ac:dyDescent="0.15">
      <c r="A623" s="28"/>
      <c r="B623" s="28"/>
      <c r="C623" s="28"/>
      <c r="D623" s="26">
        <v>3</v>
      </c>
      <c r="E623" s="26" t="s">
        <v>3073</v>
      </c>
      <c r="F623" s="26" t="s">
        <v>145</v>
      </c>
      <c r="G623" s="26">
        <v>3602</v>
      </c>
      <c r="H623" s="26" t="s">
        <v>163</v>
      </c>
      <c r="I623" s="26" t="s">
        <v>18</v>
      </c>
      <c r="J623" s="26"/>
      <c r="K623" s="34">
        <v>0.5</v>
      </c>
    </row>
    <row r="624" spans="1:11" x14ac:dyDescent="0.15">
      <c r="A624" s="28"/>
      <c r="B624" s="28"/>
      <c r="C624" s="28"/>
      <c r="D624" s="28"/>
      <c r="E624" s="28"/>
      <c r="F624" s="28"/>
      <c r="G624" s="28"/>
      <c r="H624" s="26" t="s">
        <v>164</v>
      </c>
      <c r="I624" s="26" t="s">
        <v>30</v>
      </c>
      <c r="J624" s="26"/>
      <c r="K624" s="34">
        <v>0.5</v>
      </c>
    </row>
    <row r="625" spans="1:11" x14ac:dyDescent="0.15">
      <c r="A625" s="28"/>
      <c r="B625" s="28"/>
      <c r="C625" s="28"/>
      <c r="D625" s="26">
        <v>4</v>
      </c>
      <c r="E625" s="26" t="s">
        <v>1679</v>
      </c>
      <c r="F625" s="26" t="s">
        <v>1776</v>
      </c>
      <c r="G625" s="26">
        <v>3601</v>
      </c>
      <c r="H625" s="26" t="s">
        <v>163</v>
      </c>
      <c r="I625" s="26" t="s">
        <v>36</v>
      </c>
      <c r="J625" s="26"/>
      <c r="K625" s="34">
        <v>0.5</v>
      </c>
    </row>
    <row r="626" spans="1:11" x14ac:dyDescent="0.15">
      <c r="A626" s="28"/>
      <c r="B626" s="28"/>
      <c r="C626" s="28"/>
      <c r="D626" s="28"/>
      <c r="E626" s="28"/>
      <c r="F626" s="28"/>
      <c r="G626" s="28"/>
      <c r="H626" s="26" t="s">
        <v>164</v>
      </c>
      <c r="I626" s="26" t="s">
        <v>30</v>
      </c>
      <c r="J626" s="26"/>
      <c r="K626" s="34">
        <v>0.5</v>
      </c>
    </row>
    <row r="627" spans="1:11" x14ac:dyDescent="0.15">
      <c r="A627" s="28"/>
      <c r="B627" s="26" t="s">
        <v>4028</v>
      </c>
      <c r="C627" s="24"/>
      <c r="D627" s="24"/>
      <c r="E627" s="24"/>
      <c r="F627" s="24"/>
      <c r="G627" s="24"/>
      <c r="H627" s="24"/>
      <c r="I627" s="24"/>
      <c r="J627" s="24"/>
      <c r="K627" s="34">
        <v>19.000000000000004</v>
      </c>
    </row>
    <row r="628" spans="1:11" x14ac:dyDescent="0.15">
      <c r="A628" s="28"/>
      <c r="B628" s="26" t="s">
        <v>46</v>
      </c>
      <c r="C628" s="26" t="s">
        <v>9</v>
      </c>
      <c r="D628" s="26">
        <v>1</v>
      </c>
      <c r="E628" s="26" t="s">
        <v>1683</v>
      </c>
      <c r="F628" s="26" t="s">
        <v>1775</v>
      </c>
      <c r="G628" s="26">
        <v>1304</v>
      </c>
      <c r="H628" s="26" t="s">
        <v>163</v>
      </c>
      <c r="I628" s="26" t="s">
        <v>34</v>
      </c>
      <c r="J628" s="26"/>
      <c r="K628" s="34">
        <v>1</v>
      </c>
    </row>
    <row r="629" spans="1:11" x14ac:dyDescent="0.15">
      <c r="A629" s="28"/>
      <c r="B629" s="28"/>
      <c r="C629" s="28"/>
      <c r="D629" s="26">
        <v>2</v>
      </c>
      <c r="E629" s="26" t="s">
        <v>1684</v>
      </c>
      <c r="F629" s="26" t="s">
        <v>1775</v>
      </c>
      <c r="G629" s="26">
        <v>1304</v>
      </c>
      <c r="H629" s="26" t="s">
        <v>163</v>
      </c>
      <c r="I629" s="26" t="s">
        <v>34</v>
      </c>
      <c r="J629" s="26"/>
      <c r="K629" s="34">
        <v>0.5</v>
      </c>
    </row>
    <row r="630" spans="1:11" x14ac:dyDescent="0.15">
      <c r="A630" s="28"/>
      <c r="B630" s="28"/>
      <c r="C630" s="28"/>
      <c r="D630" s="28"/>
      <c r="E630" s="28"/>
      <c r="F630" s="28"/>
      <c r="G630" s="28"/>
      <c r="H630" s="26" t="s">
        <v>164</v>
      </c>
      <c r="I630" s="26" t="s">
        <v>14</v>
      </c>
      <c r="J630" s="26"/>
      <c r="K630" s="34">
        <v>0.5</v>
      </c>
    </row>
    <row r="631" spans="1:11" x14ac:dyDescent="0.15">
      <c r="A631" s="28"/>
      <c r="B631" s="28"/>
      <c r="C631" s="26" t="s">
        <v>12</v>
      </c>
      <c r="D631" s="26">
        <v>1</v>
      </c>
      <c r="E631" s="26" t="s">
        <v>1691</v>
      </c>
      <c r="F631" s="26" t="s">
        <v>46</v>
      </c>
      <c r="G631" s="26">
        <v>3501</v>
      </c>
      <c r="H631" s="26" t="s">
        <v>163</v>
      </c>
      <c r="I631" s="26" t="s">
        <v>34</v>
      </c>
      <c r="J631" s="26"/>
      <c r="K631" s="34">
        <v>1</v>
      </c>
    </row>
    <row r="632" spans="1:11" x14ac:dyDescent="0.15">
      <c r="A632" s="28"/>
      <c r="B632" s="28"/>
      <c r="C632" s="28"/>
      <c r="D632" s="26">
        <v>2</v>
      </c>
      <c r="E632" s="26" t="s">
        <v>1692</v>
      </c>
      <c r="F632" s="26" t="s">
        <v>46</v>
      </c>
      <c r="G632" s="26">
        <v>3501</v>
      </c>
      <c r="H632" s="26" t="s">
        <v>163</v>
      </c>
      <c r="I632" s="26" t="s">
        <v>34</v>
      </c>
      <c r="J632" s="26"/>
      <c r="K632" s="34">
        <v>1</v>
      </c>
    </row>
    <row r="633" spans="1:11" x14ac:dyDescent="0.15">
      <c r="A633" s="28"/>
      <c r="B633" s="28"/>
      <c r="C633" s="28"/>
      <c r="D633" s="26">
        <v>3</v>
      </c>
      <c r="E633" s="26" t="s">
        <v>3076</v>
      </c>
      <c r="F633" s="26" t="s">
        <v>149</v>
      </c>
      <c r="G633" s="26">
        <v>2303</v>
      </c>
      <c r="H633" s="26" t="s">
        <v>163</v>
      </c>
      <c r="I633" s="26" t="s">
        <v>10</v>
      </c>
      <c r="J633" s="26" t="s">
        <v>172</v>
      </c>
      <c r="K633" s="34">
        <v>1</v>
      </c>
    </row>
    <row r="634" spans="1:11" x14ac:dyDescent="0.15">
      <c r="A634" s="28"/>
      <c r="B634" s="28"/>
      <c r="C634" s="28"/>
      <c r="D634" s="26">
        <v>4</v>
      </c>
      <c r="E634" s="26" t="s">
        <v>3076</v>
      </c>
      <c r="F634" s="26" t="s">
        <v>149</v>
      </c>
      <c r="G634" s="26">
        <v>2303</v>
      </c>
      <c r="H634" s="26" t="s">
        <v>163</v>
      </c>
      <c r="I634" s="26" t="s">
        <v>10</v>
      </c>
      <c r="J634" s="26" t="s">
        <v>172</v>
      </c>
      <c r="K634" s="34">
        <v>1</v>
      </c>
    </row>
    <row r="635" spans="1:11" x14ac:dyDescent="0.15">
      <c r="A635" s="28"/>
      <c r="B635" s="28"/>
      <c r="C635" s="26" t="s">
        <v>13</v>
      </c>
      <c r="D635" s="26">
        <v>2</v>
      </c>
      <c r="E635" s="26" t="s">
        <v>1685</v>
      </c>
      <c r="F635" s="26" t="s">
        <v>46</v>
      </c>
      <c r="G635" s="26">
        <v>3201</v>
      </c>
      <c r="H635" s="26" t="s">
        <v>163</v>
      </c>
      <c r="I635" s="26" t="s">
        <v>29</v>
      </c>
      <c r="J635" s="26"/>
      <c r="K635" s="34">
        <v>1</v>
      </c>
    </row>
    <row r="636" spans="1:11" x14ac:dyDescent="0.15">
      <c r="A636" s="28"/>
      <c r="B636" s="28"/>
      <c r="C636" s="28"/>
      <c r="D636" s="26">
        <v>3</v>
      </c>
      <c r="E636" s="26" t="s">
        <v>1687</v>
      </c>
      <c r="F636" s="26" t="s">
        <v>149</v>
      </c>
      <c r="G636" s="26">
        <v>1304</v>
      </c>
      <c r="H636" s="26" t="s">
        <v>163</v>
      </c>
      <c r="I636" s="26" t="s">
        <v>44</v>
      </c>
      <c r="J636" s="26"/>
      <c r="K636" s="34">
        <v>1</v>
      </c>
    </row>
    <row r="637" spans="1:11" x14ac:dyDescent="0.15">
      <c r="A637" s="28"/>
      <c r="B637" s="28"/>
      <c r="C637" s="28"/>
      <c r="D637" s="26">
        <v>4</v>
      </c>
      <c r="E637" s="26" t="s">
        <v>1688</v>
      </c>
      <c r="F637" s="26" t="s">
        <v>149</v>
      </c>
      <c r="G637" s="26">
        <v>1304</v>
      </c>
      <c r="H637" s="26" t="s">
        <v>163</v>
      </c>
      <c r="I637" s="26" t="s">
        <v>44</v>
      </c>
      <c r="J637" s="26"/>
      <c r="K637" s="34">
        <v>1</v>
      </c>
    </row>
    <row r="638" spans="1:11" x14ac:dyDescent="0.15">
      <c r="A638" s="28"/>
      <c r="B638" s="28"/>
      <c r="C638" s="28"/>
      <c r="D638" s="26">
        <v>5</v>
      </c>
      <c r="E638" s="26" t="s">
        <v>160</v>
      </c>
      <c r="F638" s="26" t="s">
        <v>1771</v>
      </c>
      <c r="G638" s="26">
        <v>1304</v>
      </c>
      <c r="H638" s="26" t="s">
        <v>163</v>
      </c>
      <c r="I638" s="26" t="s">
        <v>10</v>
      </c>
      <c r="J638" s="26" t="s">
        <v>172</v>
      </c>
      <c r="K638" s="34">
        <v>1</v>
      </c>
    </row>
    <row r="639" spans="1:11" x14ac:dyDescent="0.15">
      <c r="A639" s="28"/>
      <c r="B639" s="28"/>
      <c r="C639" s="26" t="s">
        <v>15</v>
      </c>
      <c r="D639" s="26">
        <v>1</v>
      </c>
      <c r="E639" s="26" t="s">
        <v>2106</v>
      </c>
      <c r="F639" s="26" t="s">
        <v>46</v>
      </c>
      <c r="G639" s="26">
        <v>3202</v>
      </c>
      <c r="H639" s="26" t="s">
        <v>163</v>
      </c>
      <c r="I639" s="26" t="s">
        <v>21</v>
      </c>
      <c r="J639" s="26"/>
      <c r="K639" s="34">
        <v>1</v>
      </c>
    </row>
    <row r="640" spans="1:11" x14ac:dyDescent="0.15">
      <c r="A640" s="28"/>
      <c r="B640" s="28"/>
      <c r="C640" s="28"/>
      <c r="D640" s="26">
        <v>2</v>
      </c>
      <c r="E640" s="26" t="s">
        <v>2106</v>
      </c>
      <c r="F640" s="26" t="s">
        <v>46</v>
      </c>
      <c r="G640" s="26">
        <v>3202</v>
      </c>
      <c r="H640" s="26" t="s">
        <v>163</v>
      </c>
      <c r="I640" s="26" t="s">
        <v>21</v>
      </c>
      <c r="J640" s="26"/>
      <c r="K640" s="34">
        <v>1</v>
      </c>
    </row>
    <row r="641" spans="1:11" x14ac:dyDescent="0.15">
      <c r="A641" s="28"/>
      <c r="B641" s="28"/>
      <c r="C641" s="28"/>
      <c r="D641" s="26">
        <v>3</v>
      </c>
      <c r="E641" s="26" t="s">
        <v>1627</v>
      </c>
      <c r="F641" s="26" t="s">
        <v>1771</v>
      </c>
      <c r="G641" s="26">
        <v>3301</v>
      </c>
      <c r="H641" s="26" t="s">
        <v>163</v>
      </c>
      <c r="I641" s="26" t="s">
        <v>10</v>
      </c>
      <c r="J641" s="26" t="s">
        <v>172</v>
      </c>
      <c r="K641" s="34">
        <v>1</v>
      </c>
    </row>
    <row r="642" spans="1:11" x14ac:dyDescent="0.15">
      <c r="A642" s="28"/>
      <c r="B642" s="28"/>
      <c r="C642" s="28"/>
      <c r="D642" s="26">
        <v>4</v>
      </c>
      <c r="E642" s="26" t="s">
        <v>1686</v>
      </c>
      <c r="F642" s="26" t="s">
        <v>46</v>
      </c>
      <c r="G642" s="26">
        <v>3602</v>
      </c>
      <c r="H642" s="26" t="s">
        <v>163</v>
      </c>
      <c r="I642" s="26" t="s">
        <v>29</v>
      </c>
      <c r="J642" s="26"/>
      <c r="K642" s="34">
        <v>1</v>
      </c>
    </row>
    <row r="643" spans="1:11" x14ac:dyDescent="0.15">
      <c r="A643" s="28"/>
      <c r="B643" s="28"/>
      <c r="C643" s="26" t="s">
        <v>17</v>
      </c>
      <c r="D643" s="26">
        <v>1</v>
      </c>
      <c r="E643" s="26" t="s">
        <v>1772</v>
      </c>
      <c r="F643" s="26" t="s">
        <v>149</v>
      </c>
      <c r="G643" s="26">
        <v>3601</v>
      </c>
      <c r="H643" s="26" t="s">
        <v>163</v>
      </c>
      <c r="I643" s="26" t="s">
        <v>54</v>
      </c>
      <c r="J643" s="26"/>
      <c r="K643" s="34">
        <v>1</v>
      </c>
    </row>
    <row r="644" spans="1:11" x14ac:dyDescent="0.15">
      <c r="A644" s="28"/>
      <c r="B644" s="28"/>
      <c r="C644" s="28"/>
      <c r="D644" s="26">
        <v>2</v>
      </c>
      <c r="E644" s="26" t="s">
        <v>1634</v>
      </c>
      <c r="F644" s="26" t="s">
        <v>1771</v>
      </c>
      <c r="G644" s="26">
        <v>3302</v>
      </c>
      <c r="H644" s="26" t="s">
        <v>163</v>
      </c>
      <c r="I644" s="26" t="s">
        <v>21</v>
      </c>
      <c r="J644" s="26"/>
      <c r="K644" s="34">
        <v>1</v>
      </c>
    </row>
    <row r="645" spans="1:11" x14ac:dyDescent="0.15">
      <c r="A645" s="28"/>
      <c r="B645" s="26" t="s">
        <v>4029</v>
      </c>
      <c r="C645" s="24"/>
      <c r="D645" s="24"/>
      <c r="E645" s="24"/>
      <c r="F645" s="24"/>
      <c r="G645" s="24"/>
      <c r="H645" s="24"/>
      <c r="I645" s="24"/>
      <c r="J645" s="24"/>
      <c r="K645" s="34">
        <v>16</v>
      </c>
    </row>
    <row r="646" spans="1:11" x14ac:dyDescent="0.15">
      <c r="A646" s="28"/>
      <c r="B646" s="26" t="s">
        <v>39</v>
      </c>
      <c r="C646" s="26" t="s">
        <v>9</v>
      </c>
      <c r="D646" s="26">
        <v>1</v>
      </c>
      <c r="E646" s="26" t="s">
        <v>3117</v>
      </c>
      <c r="F646" s="26" t="s">
        <v>3652</v>
      </c>
      <c r="G646" s="26">
        <v>3401</v>
      </c>
      <c r="H646" s="26" t="s">
        <v>163</v>
      </c>
      <c r="I646" s="26" t="s">
        <v>28</v>
      </c>
      <c r="J646" s="26"/>
      <c r="K646" s="34">
        <v>0.33333333333333331</v>
      </c>
    </row>
    <row r="647" spans="1:11" x14ac:dyDescent="0.15">
      <c r="A647" s="28"/>
      <c r="B647" s="28"/>
      <c r="C647" s="28"/>
      <c r="D647" s="28"/>
      <c r="E647" s="28"/>
      <c r="F647" s="26" t="s">
        <v>3653</v>
      </c>
      <c r="G647" s="26">
        <v>3402</v>
      </c>
      <c r="H647" s="26" t="s">
        <v>163</v>
      </c>
      <c r="I647" s="26" t="s">
        <v>14</v>
      </c>
      <c r="J647" s="26"/>
      <c r="K647" s="34">
        <v>0.33333333333333331</v>
      </c>
    </row>
    <row r="648" spans="1:11" x14ac:dyDescent="0.15">
      <c r="A648" s="28"/>
      <c r="B648" s="28"/>
      <c r="C648" s="28"/>
      <c r="D648" s="28"/>
      <c r="E648" s="28"/>
      <c r="F648" s="26" t="s">
        <v>3654</v>
      </c>
      <c r="G648" s="26">
        <v>3403</v>
      </c>
      <c r="H648" s="26" t="s">
        <v>163</v>
      </c>
      <c r="I648" s="26" t="s">
        <v>11</v>
      </c>
      <c r="J648" s="26"/>
      <c r="K648" s="34">
        <v>0.33333333333333331</v>
      </c>
    </row>
    <row r="649" spans="1:11" x14ac:dyDescent="0.15">
      <c r="A649" s="28"/>
      <c r="B649" s="28"/>
      <c r="C649" s="28"/>
      <c r="D649" s="26">
        <v>2</v>
      </c>
      <c r="E649" s="26" t="s">
        <v>1630</v>
      </c>
      <c r="F649" s="26" t="s">
        <v>145</v>
      </c>
      <c r="G649" s="26">
        <v>3402</v>
      </c>
      <c r="H649" s="26" t="s">
        <v>163</v>
      </c>
      <c r="I649" s="26" t="s">
        <v>44</v>
      </c>
      <c r="J649" s="26" t="s">
        <v>172</v>
      </c>
      <c r="K649" s="34">
        <v>1</v>
      </c>
    </row>
    <row r="650" spans="1:11" x14ac:dyDescent="0.15">
      <c r="A650" s="28"/>
      <c r="B650" s="28"/>
      <c r="C650" s="28"/>
      <c r="D650" s="26">
        <v>3</v>
      </c>
      <c r="E650" s="26" t="s">
        <v>2848</v>
      </c>
      <c r="F650" s="26" t="s">
        <v>3642</v>
      </c>
      <c r="G650" s="26">
        <v>1305</v>
      </c>
      <c r="H650" s="26" t="s">
        <v>163</v>
      </c>
      <c r="I650" s="26" t="s">
        <v>3623</v>
      </c>
      <c r="J650" s="26"/>
      <c r="K650" s="34">
        <v>0.33333333333333331</v>
      </c>
    </row>
    <row r="651" spans="1:11" x14ac:dyDescent="0.15">
      <c r="A651" s="28"/>
      <c r="B651" s="28"/>
      <c r="C651" s="28"/>
      <c r="D651" s="28"/>
      <c r="E651" s="26" t="s">
        <v>2847</v>
      </c>
      <c r="F651" s="26" t="s">
        <v>3649</v>
      </c>
      <c r="G651" s="26">
        <v>1308</v>
      </c>
      <c r="H651" s="26" t="s">
        <v>163</v>
      </c>
      <c r="I651" s="26" t="s">
        <v>3965</v>
      </c>
      <c r="J651" s="26"/>
      <c r="K651" s="34">
        <v>0.33333333333333331</v>
      </c>
    </row>
    <row r="652" spans="1:11" x14ac:dyDescent="0.15">
      <c r="A652" s="28"/>
      <c r="B652" s="28"/>
      <c r="C652" s="28"/>
      <c r="D652" s="28"/>
      <c r="E652" s="28"/>
      <c r="F652" s="26" t="s">
        <v>3650</v>
      </c>
      <c r="G652" s="26">
        <v>1307</v>
      </c>
      <c r="H652" s="26" t="s">
        <v>163</v>
      </c>
      <c r="I652" s="26" t="s">
        <v>3971</v>
      </c>
      <c r="J652" s="26"/>
      <c r="K652" s="34">
        <v>0.33333333333333331</v>
      </c>
    </row>
    <row r="653" spans="1:11" x14ac:dyDescent="0.15">
      <c r="A653" s="28"/>
      <c r="B653" s="28"/>
      <c r="C653" s="26" t="s">
        <v>12</v>
      </c>
      <c r="D653" s="26">
        <v>1</v>
      </c>
      <c r="E653" s="26" t="s">
        <v>1673</v>
      </c>
      <c r="F653" s="26" t="s">
        <v>145</v>
      </c>
      <c r="G653" s="26">
        <v>1403</v>
      </c>
      <c r="H653" s="26" t="s">
        <v>163</v>
      </c>
      <c r="I653" s="26" t="s">
        <v>44</v>
      </c>
      <c r="J653" s="26" t="s">
        <v>172</v>
      </c>
      <c r="K653" s="34">
        <v>1</v>
      </c>
    </row>
    <row r="654" spans="1:11" x14ac:dyDescent="0.15">
      <c r="A654" s="28"/>
      <c r="B654" s="28"/>
      <c r="C654" s="28"/>
      <c r="D654" s="26">
        <v>2</v>
      </c>
      <c r="E654" s="26" t="s">
        <v>1674</v>
      </c>
      <c r="F654" s="26" t="s">
        <v>145</v>
      </c>
      <c r="G654" s="26">
        <v>1403</v>
      </c>
      <c r="H654" s="26" t="s">
        <v>163</v>
      </c>
      <c r="I654" s="26" t="s">
        <v>44</v>
      </c>
      <c r="J654" s="26" t="s">
        <v>172</v>
      </c>
      <c r="K654" s="34">
        <v>0.5</v>
      </c>
    </row>
    <row r="655" spans="1:11" x14ac:dyDescent="0.15">
      <c r="A655" s="28"/>
      <c r="B655" s="28"/>
      <c r="C655" s="28"/>
      <c r="D655" s="28"/>
      <c r="E655" s="28"/>
      <c r="F655" s="28"/>
      <c r="G655" s="28"/>
      <c r="H655" s="26" t="s">
        <v>164</v>
      </c>
      <c r="I655" s="26" t="s">
        <v>29</v>
      </c>
      <c r="J655" s="26"/>
      <c r="K655" s="34">
        <v>0.5</v>
      </c>
    </row>
    <row r="656" spans="1:11" x14ac:dyDescent="0.15">
      <c r="A656" s="28"/>
      <c r="B656" s="28"/>
      <c r="C656" s="28"/>
      <c r="D656" s="26">
        <v>3</v>
      </c>
      <c r="E656" s="26" t="s">
        <v>3074</v>
      </c>
      <c r="F656" s="26" t="s">
        <v>1760</v>
      </c>
      <c r="G656" s="26">
        <v>1404</v>
      </c>
      <c r="H656" s="26" t="s">
        <v>163</v>
      </c>
      <c r="I656" s="26" t="s">
        <v>8</v>
      </c>
      <c r="J656" s="26"/>
      <c r="K656" s="34">
        <v>0.5</v>
      </c>
    </row>
    <row r="657" spans="1:11" x14ac:dyDescent="0.15">
      <c r="A657" s="28"/>
      <c r="B657" s="28"/>
      <c r="C657" s="28"/>
      <c r="D657" s="28"/>
      <c r="E657" s="28"/>
      <c r="F657" s="28"/>
      <c r="G657" s="28"/>
      <c r="H657" s="26" t="s">
        <v>164</v>
      </c>
      <c r="I657" s="26" t="s">
        <v>36</v>
      </c>
      <c r="J657" s="26"/>
      <c r="K657" s="34">
        <v>0.5</v>
      </c>
    </row>
    <row r="658" spans="1:11" x14ac:dyDescent="0.15">
      <c r="A658" s="28"/>
      <c r="B658" s="28"/>
      <c r="C658" s="28"/>
      <c r="D658" s="26">
        <v>4</v>
      </c>
      <c r="E658" s="26" t="s">
        <v>3074</v>
      </c>
      <c r="F658" s="26" t="s">
        <v>1760</v>
      </c>
      <c r="G658" s="26">
        <v>1404</v>
      </c>
      <c r="H658" s="26" t="s">
        <v>163</v>
      </c>
      <c r="I658" s="26" t="s">
        <v>8</v>
      </c>
      <c r="J658" s="26"/>
      <c r="K658" s="34">
        <v>0.5</v>
      </c>
    </row>
    <row r="659" spans="1:11" x14ac:dyDescent="0.15">
      <c r="A659" s="28"/>
      <c r="B659" s="28"/>
      <c r="C659" s="28"/>
      <c r="D659" s="28"/>
      <c r="E659" s="28"/>
      <c r="F659" s="28"/>
      <c r="G659" s="28"/>
      <c r="H659" s="26" t="s">
        <v>164</v>
      </c>
      <c r="I659" s="26" t="s">
        <v>36</v>
      </c>
      <c r="J659" s="26"/>
      <c r="K659" s="34">
        <v>0.5</v>
      </c>
    </row>
    <row r="660" spans="1:11" x14ac:dyDescent="0.15">
      <c r="A660" s="28"/>
      <c r="B660" s="28"/>
      <c r="C660" s="26" t="s">
        <v>13</v>
      </c>
      <c r="D660" s="26">
        <v>1</v>
      </c>
      <c r="E660" s="26" t="s">
        <v>1675</v>
      </c>
      <c r="F660" s="26" t="s">
        <v>145</v>
      </c>
      <c r="G660" s="26">
        <v>3401</v>
      </c>
      <c r="H660" s="26" t="s">
        <v>163</v>
      </c>
      <c r="I660" s="26" t="s">
        <v>14</v>
      </c>
      <c r="J660" s="26"/>
      <c r="K660" s="34">
        <v>1</v>
      </c>
    </row>
    <row r="661" spans="1:11" x14ac:dyDescent="0.15">
      <c r="A661" s="28"/>
      <c r="B661" s="28"/>
      <c r="C661" s="28"/>
      <c r="D661" s="26">
        <v>2</v>
      </c>
      <c r="E661" s="26" t="s">
        <v>1676</v>
      </c>
      <c r="F661" s="26" t="s">
        <v>145</v>
      </c>
      <c r="G661" s="26">
        <v>3401</v>
      </c>
      <c r="H661" s="26" t="s">
        <v>163</v>
      </c>
      <c r="I661" s="26" t="s">
        <v>14</v>
      </c>
      <c r="J661" s="26"/>
      <c r="K661" s="34">
        <v>0.5</v>
      </c>
    </row>
    <row r="662" spans="1:11" x14ac:dyDescent="0.15">
      <c r="A662" s="28"/>
      <c r="B662" s="28"/>
      <c r="C662" s="28"/>
      <c r="D662" s="28"/>
      <c r="E662" s="28"/>
      <c r="F662" s="28"/>
      <c r="G662" s="28"/>
      <c r="H662" s="26" t="s">
        <v>164</v>
      </c>
      <c r="I662" s="26" t="s">
        <v>16</v>
      </c>
      <c r="J662" s="26"/>
      <c r="K662" s="34">
        <v>0.5</v>
      </c>
    </row>
    <row r="663" spans="1:11" x14ac:dyDescent="0.15">
      <c r="A663" s="28"/>
      <c r="B663" s="28"/>
      <c r="C663" s="28"/>
      <c r="D663" s="26">
        <v>3</v>
      </c>
      <c r="E663" s="26" t="s">
        <v>1759</v>
      </c>
      <c r="F663" s="26" t="s">
        <v>1760</v>
      </c>
      <c r="G663" s="26">
        <v>3401</v>
      </c>
      <c r="H663" s="26" t="s">
        <v>163</v>
      </c>
      <c r="I663" s="26" t="s">
        <v>37</v>
      </c>
      <c r="J663" s="26"/>
      <c r="K663" s="34">
        <v>1</v>
      </c>
    </row>
    <row r="664" spans="1:11" x14ac:dyDescent="0.15">
      <c r="A664" s="28"/>
      <c r="B664" s="28"/>
      <c r="C664" s="28"/>
      <c r="D664" s="26">
        <v>4</v>
      </c>
      <c r="E664" s="26" t="s">
        <v>1777</v>
      </c>
      <c r="F664" s="26" t="s">
        <v>39</v>
      </c>
      <c r="G664" s="26">
        <v>3401</v>
      </c>
      <c r="H664" s="26" t="s">
        <v>163</v>
      </c>
      <c r="I664" s="26" t="s">
        <v>14</v>
      </c>
      <c r="J664" s="26"/>
      <c r="K664" s="34">
        <v>1</v>
      </c>
    </row>
    <row r="665" spans="1:11" x14ac:dyDescent="0.15">
      <c r="A665" s="28"/>
      <c r="B665" s="28"/>
      <c r="C665" s="26" t="s">
        <v>15</v>
      </c>
      <c r="D665" s="26">
        <v>2</v>
      </c>
      <c r="E665" s="26" t="s">
        <v>1761</v>
      </c>
      <c r="F665" s="26" t="s">
        <v>1760</v>
      </c>
      <c r="G665" s="26">
        <v>3602</v>
      </c>
      <c r="H665" s="26" t="s">
        <v>163</v>
      </c>
      <c r="I665" s="26" t="s">
        <v>37</v>
      </c>
      <c r="J665" s="26"/>
      <c r="K665" s="34">
        <v>1</v>
      </c>
    </row>
    <row r="666" spans="1:11" x14ac:dyDescent="0.15">
      <c r="A666" s="28"/>
      <c r="B666" s="28"/>
      <c r="C666" s="28"/>
      <c r="D666" s="26">
        <v>3</v>
      </c>
      <c r="E666" s="26" t="s">
        <v>1778</v>
      </c>
      <c r="F666" s="26" t="s">
        <v>39</v>
      </c>
      <c r="G666" s="26">
        <v>3702</v>
      </c>
      <c r="H666" s="26" t="s">
        <v>163</v>
      </c>
      <c r="I666" s="26" t="s">
        <v>14</v>
      </c>
      <c r="J666" s="26"/>
      <c r="K666" s="34">
        <v>1</v>
      </c>
    </row>
    <row r="667" spans="1:11" x14ac:dyDescent="0.15">
      <c r="A667" s="28"/>
      <c r="B667" s="28"/>
      <c r="C667" s="28"/>
      <c r="D667" s="26">
        <v>4</v>
      </c>
      <c r="E667" s="26" t="s">
        <v>3117</v>
      </c>
      <c r="F667" s="26" t="s">
        <v>3652</v>
      </c>
      <c r="G667" s="26">
        <v>3401</v>
      </c>
      <c r="H667" s="26" t="s">
        <v>163</v>
      </c>
      <c r="I667" s="26" t="s">
        <v>28</v>
      </c>
      <c r="J667" s="26"/>
      <c r="K667" s="34">
        <v>0.33333333333333331</v>
      </c>
    </row>
    <row r="668" spans="1:11" x14ac:dyDescent="0.15">
      <c r="A668" s="28"/>
      <c r="B668" s="28"/>
      <c r="C668" s="28"/>
      <c r="D668" s="28"/>
      <c r="E668" s="28"/>
      <c r="F668" s="26" t="s">
        <v>3653</v>
      </c>
      <c r="G668" s="26">
        <v>3402</v>
      </c>
      <c r="H668" s="26" t="s">
        <v>163</v>
      </c>
      <c r="I668" s="26" t="s">
        <v>14</v>
      </c>
      <c r="J668" s="26"/>
      <c r="K668" s="34">
        <v>0.33333333333333331</v>
      </c>
    </row>
    <row r="669" spans="1:11" x14ac:dyDescent="0.15">
      <c r="A669" s="28"/>
      <c r="B669" s="28"/>
      <c r="C669" s="28"/>
      <c r="D669" s="28"/>
      <c r="E669" s="28"/>
      <c r="F669" s="26" t="s">
        <v>3654</v>
      </c>
      <c r="G669" s="26">
        <v>3403</v>
      </c>
      <c r="H669" s="26" t="s">
        <v>163</v>
      </c>
      <c r="I669" s="26" t="s">
        <v>11</v>
      </c>
      <c r="J669" s="26"/>
      <c r="K669" s="34">
        <v>0.33333333333333331</v>
      </c>
    </row>
    <row r="670" spans="1:11" x14ac:dyDescent="0.15">
      <c r="A670" s="28"/>
      <c r="B670" s="28"/>
      <c r="C670" s="28"/>
      <c r="D670" s="26">
        <v>5</v>
      </c>
      <c r="E670" s="26" t="s">
        <v>160</v>
      </c>
      <c r="F670" s="26" t="s">
        <v>145</v>
      </c>
      <c r="G670" s="26">
        <v>3401</v>
      </c>
      <c r="H670" s="26" t="s">
        <v>163</v>
      </c>
      <c r="I670" s="26" t="s">
        <v>44</v>
      </c>
      <c r="J670" s="26" t="s">
        <v>172</v>
      </c>
      <c r="K670" s="34">
        <v>1</v>
      </c>
    </row>
    <row r="671" spans="1:11" x14ac:dyDescent="0.15">
      <c r="A671" s="28"/>
      <c r="B671" s="28"/>
      <c r="C671" s="26" t="s">
        <v>17</v>
      </c>
      <c r="D671" s="26">
        <v>1</v>
      </c>
      <c r="E671" s="26" t="s">
        <v>3117</v>
      </c>
      <c r="F671" s="26" t="s">
        <v>3652</v>
      </c>
      <c r="G671" s="26">
        <v>3401</v>
      </c>
      <c r="H671" s="26" t="s">
        <v>163</v>
      </c>
      <c r="I671" s="26" t="s">
        <v>28</v>
      </c>
      <c r="J671" s="26"/>
      <c r="K671" s="34">
        <v>0.33333333333333331</v>
      </c>
    </row>
    <row r="672" spans="1:11" x14ac:dyDescent="0.15">
      <c r="A672" s="28"/>
      <c r="B672" s="28"/>
      <c r="C672" s="28"/>
      <c r="D672" s="28"/>
      <c r="E672" s="28"/>
      <c r="F672" s="26" t="s">
        <v>3653</v>
      </c>
      <c r="G672" s="26">
        <v>3402</v>
      </c>
      <c r="H672" s="26" t="s">
        <v>163</v>
      </c>
      <c r="I672" s="26" t="s">
        <v>14</v>
      </c>
      <c r="J672" s="26"/>
      <c r="K672" s="34">
        <v>0.33333333333333331</v>
      </c>
    </row>
    <row r="673" spans="1:11" x14ac:dyDescent="0.15">
      <c r="A673" s="28"/>
      <c r="B673" s="28"/>
      <c r="C673" s="28"/>
      <c r="D673" s="28"/>
      <c r="E673" s="28"/>
      <c r="F673" s="26" t="s">
        <v>3654</v>
      </c>
      <c r="G673" s="26">
        <v>3403</v>
      </c>
      <c r="H673" s="26" t="s">
        <v>163</v>
      </c>
      <c r="I673" s="26" t="s">
        <v>11</v>
      </c>
      <c r="J673" s="26"/>
      <c r="K673" s="34">
        <v>0.33333333333333331</v>
      </c>
    </row>
    <row r="674" spans="1:11" x14ac:dyDescent="0.15">
      <c r="A674" s="28"/>
      <c r="B674" s="28"/>
      <c r="C674" s="28"/>
      <c r="D674" s="26">
        <v>2</v>
      </c>
      <c r="E674" s="26" t="s">
        <v>3073</v>
      </c>
      <c r="F674" s="26" t="s">
        <v>145</v>
      </c>
      <c r="G674" s="26">
        <v>3602</v>
      </c>
      <c r="H674" s="26" t="s">
        <v>163</v>
      </c>
      <c r="I674" s="26" t="s">
        <v>18</v>
      </c>
      <c r="J674" s="26"/>
      <c r="K674" s="34">
        <v>0.5</v>
      </c>
    </row>
    <row r="675" spans="1:11" x14ac:dyDescent="0.15">
      <c r="A675" s="28"/>
      <c r="B675" s="28"/>
      <c r="C675" s="28"/>
      <c r="D675" s="28"/>
      <c r="E675" s="28"/>
      <c r="F675" s="28"/>
      <c r="G675" s="28"/>
      <c r="H675" s="26" t="s">
        <v>164</v>
      </c>
      <c r="I675" s="26" t="s">
        <v>30</v>
      </c>
      <c r="J675" s="26"/>
      <c r="K675" s="34">
        <v>0.5</v>
      </c>
    </row>
    <row r="676" spans="1:11" x14ac:dyDescent="0.15">
      <c r="A676" s="28"/>
      <c r="B676" s="28"/>
      <c r="C676" s="28"/>
      <c r="D676" s="26">
        <v>3</v>
      </c>
      <c r="E676" s="26" t="s">
        <v>3073</v>
      </c>
      <c r="F676" s="26" t="s">
        <v>145</v>
      </c>
      <c r="G676" s="26">
        <v>3602</v>
      </c>
      <c r="H676" s="26" t="s">
        <v>163</v>
      </c>
      <c r="I676" s="26" t="s">
        <v>18</v>
      </c>
      <c r="J676" s="26"/>
      <c r="K676" s="34">
        <v>0.5</v>
      </c>
    </row>
    <row r="677" spans="1:11" x14ac:dyDescent="0.15">
      <c r="A677" s="28"/>
      <c r="B677" s="28"/>
      <c r="C677" s="28"/>
      <c r="D677" s="28"/>
      <c r="E677" s="28"/>
      <c r="F677" s="28"/>
      <c r="G677" s="28"/>
      <c r="H677" s="26" t="s">
        <v>164</v>
      </c>
      <c r="I677" s="26" t="s">
        <v>30</v>
      </c>
      <c r="J677" s="26"/>
      <c r="K677" s="34">
        <v>0.5</v>
      </c>
    </row>
    <row r="678" spans="1:11" x14ac:dyDescent="0.15">
      <c r="A678" s="28"/>
      <c r="B678" s="28"/>
      <c r="C678" s="28"/>
      <c r="D678" s="26">
        <v>4</v>
      </c>
      <c r="E678" s="26" t="s">
        <v>1679</v>
      </c>
      <c r="F678" s="26" t="s">
        <v>1776</v>
      </c>
      <c r="G678" s="26">
        <v>3601</v>
      </c>
      <c r="H678" s="26" t="s">
        <v>163</v>
      </c>
      <c r="I678" s="26" t="s">
        <v>36</v>
      </c>
      <c r="J678" s="26"/>
      <c r="K678" s="34">
        <v>0.5</v>
      </c>
    </row>
    <row r="679" spans="1:11" x14ac:dyDescent="0.15">
      <c r="A679" s="28"/>
      <c r="B679" s="28"/>
      <c r="C679" s="28"/>
      <c r="D679" s="28"/>
      <c r="E679" s="28"/>
      <c r="F679" s="28"/>
      <c r="G679" s="28"/>
      <c r="H679" s="26" t="s">
        <v>164</v>
      </c>
      <c r="I679" s="26" t="s">
        <v>30</v>
      </c>
      <c r="J679" s="26"/>
      <c r="K679" s="34">
        <v>0.5</v>
      </c>
    </row>
    <row r="680" spans="1:11" x14ac:dyDescent="0.15">
      <c r="A680" s="28"/>
      <c r="B680" s="26" t="s">
        <v>4030</v>
      </c>
      <c r="C680" s="24"/>
      <c r="D680" s="24"/>
      <c r="E680" s="24"/>
      <c r="F680" s="24"/>
      <c r="G680" s="24"/>
      <c r="H680" s="24"/>
      <c r="I680" s="24"/>
      <c r="J680" s="24"/>
      <c r="K680" s="34">
        <v>19.000000000000004</v>
      </c>
    </row>
    <row r="681" spans="1:11" x14ac:dyDescent="0.15">
      <c r="A681" s="28"/>
      <c r="B681" s="26" t="s">
        <v>47</v>
      </c>
      <c r="C681" s="26" t="s">
        <v>9</v>
      </c>
      <c r="D681" s="26">
        <v>3</v>
      </c>
      <c r="E681" s="26" t="s">
        <v>1762</v>
      </c>
      <c r="F681" s="26" t="s">
        <v>1763</v>
      </c>
      <c r="G681" s="26">
        <v>1304</v>
      </c>
      <c r="H681" s="26" t="s">
        <v>163</v>
      </c>
      <c r="I681" s="26" t="s">
        <v>41</v>
      </c>
      <c r="J681" s="26" t="s">
        <v>172</v>
      </c>
      <c r="K681" s="34">
        <v>1</v>
      </c>
    </row>
    <row r="682" spans="1:11" x14ac:dyDescent="0.15">
      <c r="A682" s="28"/>
      <c r="B682" s="28"/>
      <c r="C682" s="28"/>
      <c r="D682" s="26">
        <v>4</v>
      </c>
      <c r="E682" s="26" t="s">
        <v>1764</v>
      </c>
      <c r="F682" s="26" t="s">
        <v>1763</v>
      </c>
      <c r="G682" s="26">
        <v>1304</v>
      </c>
      <c r="H682" s="26" t="s">
        <v>163</v>
      </c>
      <c r="I682" s="26" t="s">
        <v>41</v>
      </c>
      <c r="J682" s="26" t="s">
        <v>172</v>
      </c>
      <c r="K682" s="34">
        <v>1</v>
      </c>
    </row>
    <row r="683" spans="1:11" x14ac:dyDescent="0.15">
      <c r="A683" s="28"/>
      <c r="B683" s="28"/>
      <c r="C683" s="26" t="s">
        <v>12</v>
      </c>
      <c r="D683" s="26">
        <v>1</v>
      </c>
      <c r="E683" s="26" t="s">
        <v>3076</v>
      </c>
      <c r="F683" s="26" t="s">
        <v>1763</v>
      </c>
      <c r="G683" s="26">
        <v>2303</v>
      </c>
      <c r="H683" s="26" t="s">
        <v>163</v>
      </c>
      <c r="I683" s="26" t="s">
        <v>54</v>
      </c>
      <c r="J683" s="26"/>
      <c r="K683" s="34">
        <v>1</v>
      </c>
    </row>
    <row r="684" spans="1:11" x14ac:dyDescent="0.15">
      <c r="A684" s="28"/>
      <c r="B684" s="28"/>
      <c r="C684" s="28"/>
      <c r="D684" s="26">
        <v>2</v>
      </c>
      <c r="E684" s="26" t="s">
        <v>3076</v>
      </c>
      <c r="F684" s="26" t="s">
        <v>1763</v>
      </c>
      <c r="G684" s="26">
        <v>2303</v>
      </c>
      <c r="H684" s="26" t="s">
        <v>163</v>
      </c>
      <c r="I684" s="26" t="s">
        <v>54</v>
      </c>
      <c r="J684" s="26"/>
      <c r="K684" s="34">
        <v>1</v>
      </c>
    </row>
    <row r="685" spans="1:11" x14ac:dyDescent="0.15">
      <c r="A685" s="28"/>
      <c r="B685" s="28"/>
      <c r="C685" s="28"/>
      <c r="D685" s="26">
        <v>3</v>
      </c>
      <c r="E685" s="26" t="s">
        <v>1765</v>
      </c>
      <c r="F685" s="26" t="s">
        <v>1763</v>
      </c>
      <c r="G685" s="26">
        <v>3702</v>
      </c>
      <c r="H685" s="26" t="s">
        <v>163</v>
      </c>
      <c r="I685" s="26" t="s">
        <v>29</v>
      </c>
      <c r="J685" s="26"/>
      <c r="K685" s="34">
        <v>1</v>
      </c>
    </row>
    <row r="686" spans="1:11" x14ac:dyDescent="0.15">
      <c r="A686" s="28"/>
      <c r="B686" s="28"/>
      <c r="C686" s="28"/>
      <c r="D686" s="26">
        <v>4</v>
      </c>
      <c r="E686" s="26" t="s">
        <v>1627</v>
      </c>
      <c r="F686" s="26" t="s">
        <v>1763</v>
      </c>
      <c r="G686" s="26">
        <v>3702</v>
      </c>
      <c r="H686" s="26" t="s">
        <v>163</v>
      </c>
      <c r="I686" s="26" t="s">
        <v>41</v>
      </c>
      <c r="J686" s="26" t="s">
        <v>172</v>
      </c>
      <c r="K686" s="34">
        <v>1</v>
      </c>
    </row>
    <row r="687" spans="1:11" x14ac:dyDescent="0.15">
      <c r="A687" s="28"/>
      <c r="B687" s="28"/>
      <c r="C687" s="28"/>
      <c r="D687" s="26">
        <v>5</v>
      </c>
      <c r="E687" s="26" t="s">
        <v>160</v>
      </c>
      <c r="F687" s="26" t="s">
        <v>1763</v>
      </c>
      <c r="G687" s="26">
        <v>3702</v>
      </c>
      <c r="H687" s="26" t="s">
        <v>163</v>
      </c>
      <c r="I687" s="26" t="s">
        <v>41</v>
      </c>
      <c r="J687" s="26" t="s">
        <v>172</v>
      </c>
      <c r="K687" s="34">
        <v>1</v>
      </c>
    </row>
    <row r="688" spans="1:11" x14ac:dyDescent="0.15">
      <c r="A688" s="28"/>
      <c r="B688" s="28"/>
      <c r="C688" s="26" t="s">
        <v>13</v>
      </c>
      <c r="D688" s="26">
        <v>1</v>
      </c>
      <c r="E688" s="26" t="s">
        <v>1779</v>
      </c>
      <c r="F688" s="26" t="s">
        <v>47</v>
      </c>
      <c r="G688" s="26">
        <v>2405</v>
      </c>
      <c r="H688" s="26" t="s">
        <v>163</v>
      </c>
      <c r="I688" s="26" t="s">
        <v>44</v>
      </c>
      <c r="J688" s="26"/>
      <c r="K688" s="34">
        <v>1</v>
      </c>
    </row>
    <row r="689" spans="1:11" x14ac:dyDescent="0.15">
      <c r="A689" s="28"/>
      <c r="B689" s="28"/>
      <c r="C689" s="28"/>
      <c r="D689" s="26">
        <v>2</v>
      </c>
      <c r="E689" s="26" t="s">
        <v>1780</v>
      </c>
      <c r="F689" s="26" t="s">
        <v>47</v>
      </c>
      <c r="G689" s="26">
        <v>2405</v>
      </c>
      <c r="H689" s="26" t="s">
        <v>163</v>
      </c>
      <c r="I689" s="26" t="s">
        <v>44</v>
      </c>
      <c r="J689" s="26"/>
      <c r="K689" s="34">
        <v>1</v>
      </c>
    </row>
    <row r="690" spans="1:11" x14ac:dyDescent="0.15">
      <c r="A690" s="28"/>
      <c r="B690" s="28"/>
      <c r="C690" s="28"/>
      <c r="D690" s="26">
        <v>3</v>
      </c>
      <c r="E690" s="26" t="s">
        <v>1766</v>
      </c>
      <c r="F690" s="26" t="s">
        <v>1763</v>
      </c>
      <c r="G690" s="26">
        <v>3501</v>
      </c>
      <c r="H690" s="26" t="s">
        <v>163</v>
      </c>
      <c r="I690" s="26" t="s">
        <v>29</v>
      </c>
      <c r="J690" s="26"/>
      <c r="K690" s="34">
        <v>1</v>
      </c>
    </row>
    <row r="691" spans="1:11" x14ac:dyDescent="0.15">
      <c r="A691" s="28"/>
      <c r="B691" s="28"/>
      <c r="C691" s="28"/>
      <c r="D691" s="26">
        <v>4</v>
      </c>
      <c r="E691" s="26" t="s">
        <v>1781</v>
      </c>
      <c r="F691" s="26" t="s">
        <v>47</v>
      </c>
      <c r="G691" s="26">
        <v>3602</v>
      </c>
      <c r="H691" s="26" t="s">
        <v>163</v>
      </c>
      <c r="I691" s="26" t="s">
        <v>11</v>
      </c>
      <c r="J691" s="26"/>
      <c r="K691" s="34">
        <v>1</v>
      </c>
    </row>
    <row r="692" spans="1:11" x14ac:dyDescent="0.15">
      <c r="A692" s="28"/>
      <c r="B692" s="28"/>
      <c r="C692" s="26" t="s">
        <v>15</v>
      </c>
      <c r="D692" s="26">
        <v>2</v>
      </c>
      <c r="E692" s="26" t="s">
        <v>1634</v>
      </c>
      <c r="F692" s="26" t="s">
        <v>1763</v>
      </c>
      <c r="G692" s="26">
        <v>3403</v>
      </c>
      <c r="H692" s="26" t="s">
        <v>163</v>
      </c>
      <c r="I692" s="26" t="s">
        <v>32</v>
      </c>
      <c r="J692" s="26"/>
      <c r="K692" s="34">
        <v>1</v>
      </c>
    </row>
    <row r="693" spans="1:11" x14ac:dyDescent="0.15">
      <c r="A693" s="28"/>
      <c r="B693" s="28"/>
      <c r="C693" s="28"/>
      <c r="D693" s="26">
        <v>3</v>
      </c>
      <c r="E693" s="26" t="s">
        <v>3107</v>
      </c>
      <c r="F693" s="26" t="s">
        <v>47</v>
      </c>
      <c r="G693" s="26">
        <v>3703</v>
      </c>
      <c r="H693" s="26" t="s">
        <v>163</v>
      </c>
      <c r="I693" s="26" t="s">
        <v>137</v>
      </c>
      <c r="J693" s="26"/>
      <c r="K693" s="34">
        <v>1</v>
      </c>
    </row>
    <row r="694" spans="1:11" x14ac:dyDescent="0.15">
      <c r="A694" s="28"/>
      <c r="B694" s="28"/>
      <c r="C694" s="28"/>
      <c r="D694" s="26">
        <v>4</v>
      </c>
      <c r="E694" s="26" t="s">
        <v>3107</v>
      </c>
      <c r="F694" s="26" t="s">
        <v>47</v>
      </c>
      <c r="G694" s="26">
        <v>3703</v>
      </c>
      <c r="H694" s="26" t="s">
        <v>163</v>
      </c>
      <c r="I694" s="26" t="s">
        <v>137</v>
      </c>
      <c r="J694" s="26"/>
      <c r="K694" s="34">
        <v>1</v>
      </c>
    </row>
    <row r="695" spans="1:11" x14ac:dyDescent="0.15">
      <c r="A695" s="28"/>
      <c r="B695" s="28"/>
      <c r="C695" s="26" t="s">
        <v>17</v>
      </c>
      <c r="D695" s="26">
        <v>1</v>
      </c>
      <c r="E695" s="26" t="s">
        <v>1767</v>
      </c>
      <c r="F695" s="26" t="s">
        <v>1763</v>
      </c>
      <c r="G695" s="26">
        <v>3501</v>
      </c>
      <c r="H695" s="26" t="s">
        <v>163</v>
      </c>
      <c r="I695" s="26" t="s">
        <v>37</v>
      </c>
      <c r="J695" s="26"/>
      <c r="K695" s="34">
        <v>1</v>
      </c>
    </row>
    <row r="696" spans="1:11" x14ac:dyDescent="0.15">
      <c r="A696" s="28"/>
      <c r="B696" s="28"/>
      <c r="C696" s="28"/>
      <c r="D696" s="26">
        <v>2</v>
      </c>
      <c r="E696" s="26" t="s">
        <v>1768</v>
      </c>
      <c r="F696" s="26" t="s">
        <v>1763</v>
      </c>
      <c r="G696" s="26">
        <v>3501</v>
      </c>
      <c r="H696" s="26" t="s">
        <v>163</v>
      </c>
      <c r="I696" s="26" t="s">
        <v>37</v>
      </c>
      <c r="J696" s="26"/>
      <c r="K696" s="34">
        <v>1</v>
      </c>
    </row>
    <row r="697" spans="1:11" x14ac:dyDescent="0.15">
      <c r="A697" s="28"/>
      <c r="B697" s="26" t="s">
        <v>4031</v>
      </c>
      <c r="C697" s="24"/>
      <c r="D697" s="24"/>
      <c r="E697" s="24"/>
      <c r="F697" s="24"/>
      <c r="G697" s="24"/>
      <c r="H697" s="24"/>
      <c r="I697" s="24"/>
      <c r="J697" s="24"/>
      <c r="K697" s="34">
        <v>16</v>
      </c>
    </row>
    <row r="698" spans="1:11" x14ac:dyDescent="0.15">
      <c r="A698" s="26" t="s">
        <v>3113</v>
      </c>
      <c r="B698" s="24"/>
      <c r="C698" s="24"/>
      <c r="D698" s="24"/>
      <c r="E698" s="24"/>
      <c r="F698" s="24"/>
      <c r="G698" s="24"/>
      <c r="H698" s="24"/>
      <c r="I698" s="24"/>
      <c r="J698" s="24"/>
      <c r="K698" s="34">
        <v>351.99999999999983</v>
      </c>
    </row>
    <row r="699" spans="1:11" x14ac:dyDescent="0.15">
      <c r="A699" s="26" t="s">
        <v>2872</v>
      </c>
      <c r="B699" s="26" t="s">
        <v>115</v>
      </c>
      <c r="C699" s="26" t="s">
        <v>9</v>
      </c>
      <c r="D699" s="26">
        <v>1</v>
      </c>
      <c r="E699" s="26" t="s">
        <v>3419</v>
      </c>
      <c r="F699" s="26" t="s">
        <v>115</v>
      </c>
      <c r="G699" s="26">
        <v>2301</v>
      </c>
      <c r="H699" s="26" t="s">
        <v>163</v>
      </c>
      <c r="I699" s="26" t="s">
        <v>118</v>
      </c>
      <c r="J699" s="26"/>
      <c r="K699" s="34">
        <v>1</v>
      </c>
    </row>
    <row r="700" spans="1:11" x14ac:dyDescent="0.15">
      <c r="A700" s="28"/>
      <c r="B700" s="28"/>
      <c r="C700" s="28"/>
      <c r="D700" s="26">
        <v>2</v>
      </c>
      <c r="E700" s="26" t="s">
        <v>3419</v>
      </c>
      <c r="F700" s="26" t="s">
        <v>115</v>
      </c>
      <c r="G700" s="26">
        <v>2301</v>
      </c>
      <c r="H700" s="26" t="s">
        <v>163</v>
      </c>
      <c r="I700" s="26" t="s">
        <v>118</v>
      </c>
      <c r="J700" s="26"/>
      <c r="K700" s="34">
        <v>1</v>
      </c>
    </row>
    <row r="701" spans="1:11" x14ac:dyDescent="0.15">
      <c r="A701" s="28"/>
      <c r="B701" s="28"/>
      <c r="C701" s="28"/>
      <c r="D701" s="26">
        <v>3</v>
      </c>
      <c r="E701" s="26" t="s">
        <v>1742</v>
      </c>
      <c r="F701" s="26" t="s">
        <v>3617</v>
      </c>
      <c r="G701" s="26">
        <v>2302</v>
      </c>
      <c r="H701" s="26" t="s">
        <v>163</v>
      </c>
      <c r="I701" s="26" t="s">
        <v>122</v>
      </c>
      <c r="J701" s="26"/>
      <c r="K701" s="34">
        <v>0.5</v>
      </c>
    </row>
    <row r="702" spans="1:11" x14ac:dyDescent="0.15">
      <c r="A702" s="28"/>
      <c r="B702" s="28"/>
      <c r="C702" s="28"/>
      <c r="D702" s="28"/>
      <c r="E702" s="28"/>
      <c r="F702" s="28"/>
      <c r="G702" s="28"/>
      <c r="H702" s="26" t="s">
        <v>164</v>
      </c>
      <c r="I702" s="26" t="s">
        <v>117</v>
      </c>
      <c r="J702" s="26"/>
      <c r="K702" s="34">
        <v>0.5</v>
      </c>
    </row>
    <row r="703" spans="1:11" x14ac:dyDescent="0.15">
      <c r="A703" s="28"/>
      <c r="B703" s="28"/>
      <c r="C703" s="28"/>
      <c r="D703" s="26">
        <v>4</v>
      </c>
      <c r="E703" s="26" t="s">
        <v>1744</v>
      </c>
      <c r="F703" s="26" t="s">
        <v>3617</v>
      </c>
      <c r="G703" s="26">
        <v>2302</v>
      </c>
      <c r="H703" s="26" t="s">
        <v>163</v>
      </c>
      <c r="I703" s="26" t="s">
        <v>116</v>
      </c>
      <c r="J703" s="26" t="s">
        <v>172</v>
      </c>
      <c r="K703" s="34">
        <v>0.5</v>
      </c>
    </row>
    <row r="704" spans="1:11" x14ac:dyDescent="0.15">
      <c r="A704" s="28"/>
      <c r="B704" s="28"/>
      <c r="C704" s="28"/>
      <c r="D704" s="28"/>
      <c r="E704" s="28"/>
      <c r="F704" s="28"/>
      <c r="G704" s="28"/>
      <c r="H704" s="26" t="s">
        <v>164</v>
      </c>
      <c r="I704" s="26" t="s">
        <v>117</v>
      </c>
      <c r="J704" s="26"/>
      <c r="K704" s="34">
        <v>0.5</v>
      </c>
    </row>
    <row r="705" spans="1:11" x14ac:dyDescent="0.15">
      <c r="A705" s="28"/>
      <c r="B705" s="28"/>
      <c r="C705" s="28"/>
      <c r="D705" s="26">
        <v>5</v>
      </c>
      <c r="E705" s="26" t="s">
        <v>160</v>
      </c>
      <c r="F705" s="26" t="s">
        <v>3218</v>
      </c>
      <c r="G705" s="26">
        <v>3202</v>
      </c>
      <c r="H705" s="26" t="s">
        <v>163</v>
      </c>
      <c r="I705" s="26" t="s">
        <v>116</v>
      </c>
      <c r="J705" s="26" t="s">
        <v>172</v>
      </c>
      <c r="K705" s="34">
        <v>1</v>
      </c>
    </row>
    <row r="706" spans="1:11" x14ac:dyDescent="0.15">
      <c r="A706" s="28"/>
      <c r="B706" s="28"/>
      <c r="C706" s="26" t="s">
        <v>12</v>
      </c>
      <c r="D706" s="26">
        <v>1</v>
      </c>
      <c r="E706" s="26" t="s">
        <v>2844</v>
      </c>
      <c r="F706" s="26" t="s">
        <v>3620</v>
      </c>
      <c r="G706" s="26">
        <v>1305</v>
      </c>
      <c r="H706" s="26" t="s">
        <v>163</v>
      </c>
      <c r="I706" s="26" t="s">
        <v>3621</v>
      </c>
      <c r="J706" s="26"/>
      <c r="K706" s="34">
        <v>0.5</v>
      </c>
    </row>
    <row r="707" spans="1:11" x14ac:dyDescent="0.15">
      <c r="A707" s="28"/>
      <c r="B707" s="28"/>
      <c r="C707" s="28"/>
      <c r="D707" s="28"/>
      <c r="E707" s="26" t="s">
        <v>2843</v>
      </c>
      <c r="F707" s="26" t="s">
        <v>3628</v>
      </c>
      <c r="G707" s="26">
        <v>1307</v>
      </c>
      <c r="H707" s="26" t="s">
        <v>163</v>
      </c>
      <c r="I707" s="26" t="s">
        <v>3210</v>
      </c>
      <c r="J707" s="26"/>
      <c r="K707" s="34">
        <v>0.5</v>
      </c>
    </row>
    <row r="708" spans="1:11" x14ac:dyDescent="0.15">
      <c r="A708" s="28"/>
      <c r="B708" s="28"/>
      <c r="C708" s="28"/>
      <c r="D708" s="26">
        <v>2</v>
      </c>
      <c r="E708" s="26" t="s">
        <v>3419</v>
      </c>
      <c r="F708" s="26" t="s">
        <v>115</v>
      </c>
      <c r="G708" s="26">
        <v>2301</v>
      </c>
      <c r="H708" s="26" t="s">
        <v>163</v>
      </c>
      <c r="I708" s="26" t="s">
        <v>116</v>
      </c>
      <c r="J708" s="26" t="s">
        <v>172</v>
      </c>
      <c r="K708" s="34">
        <v>1</v>
      </c>
    </row>
    <row r="709" spans="1:11" x14ac:dyDescent="0.15">
      <c r="A709" s="28"/>
      <c r="B709" s="28"/>
      <c r="C709" s="28"/>
      <c r="D709" s="26">
        <v>3</v>
      </c>
      <c r="E709" s="26" t="s">
        <v>1745</v>
      </c>
      <c r="F709" s="26" t="s">
        <v>3617</v>
      </c>
      <c r="G709" s="26">
        <v>2301</v>
      </c>
      <c r="H709" s="26" t="s">
        <v>163</v>
      </c>
      <c r="I709" s="26" t="s">
        <v>63</v>
      </c>
      <c r="J709" s="26"/>
      <c r="K709" s="34">
        <v>0.5</v>
      </c>
    </row>
    <row r="710" spans="1:11" x14ac:dyDescent="0.15">
      <c r="A710" s="28"/>
      <c r="B710" s="28"/>
      <c r="C710" s="28"/>
      <c r="D710" s="28"/>
      <c r="E710" s="28"/>
      <c r="F710" s="28"/>
      <c r="G710" s="28"/>
      <c r="H710" s="26" t="s">
        <v>164</v>
      </c>
      <c r="I710" s="26" t="s">
        <v>118</v>
      </c>
      <c r="J710" s="26"/>
      <c r="K710" s="34">
        <v>0.5</v>
      </c>
    </row>
    <row r="711" spans="1:11" x14ac:dyDescent="0.15">
      <c r="A711" s="28"/>
      <c r="B711" s="28"/>
      <c r="C711" s="28"/>
      <c r="D711" s="26">
        <v>4</v>
      </c>
      <c r="E711" s="26" t="s">
        <v>1743</v>
      </c>
      <c r="F711" s="26" t="s">
        <v>3617</v>
      </c>
      <c r="G711" s="26">
        <v>2301</v>
      </c>
      <c r="H711" s="26" t="s">
        <v>163</v>
      </c>
      <c r="I711" s="26" t="s">
        <v>116</v>
      </c>
      <c r="J711" s="26" t="s">
        <v>172</v>
      </c>
      <c r="K711" s="34">
        <v>0.5</v>
      </c>
    </row>
    <row r="712" spans="1:11" x14ac:dyDescent="0.15">
      <c r="A712" s="28"/>
      <c r="B712" s="28"/>
      <c r="C712" s="28"/>
      <c r="D712" s="28"/>
      <c r="E712" s="28"/>
      <c r="F712" s="28"/>
      <c r="G712" s="28"/>
      <c r="H712" s="26" t="s">
        <v>164</v>
      </c>
      <c r="I712" s="26" t="s">
        <v>63</v>
      </c>
      <c r="J712" s="26"/>
      <c r="K712" s="34">
        <v>0.5</v>
      </c>
    </row>
    <row r="713" spans="1:11" x14ac:dyDescent="0.15">
      <c r="A713" s="28"/>
      <c r="B713" s="28"/>
      <c r="C713" s="26" t="s">
        <v>13</v>
      </c>
      <c r="D713" s="26">
        <v>1</v>
      </c>
      <c r="E713" s="26" t="s">
        <v>1965</v>
      </c>
      <c r="F713" s="26" t="s">
        <v>115</v>
      </c>
      <c r="G713" s="26">
        <v>1305</v>
      </c>
      <c r="H713" s="26" t="s">
        <v>163</v>
      </c>
      <c r="I713" s="26" t="s">
        <v>1485</v>
      </c>
      <c r="J713" s="26"/>
      <c r="K713" s="34">
        <v>1</v>
      </c>
    </row>
    <row r="714" spans="1:11" x14ac:dyDescent="0.15">
      <c r="A714" s="28"/>
      <c r="B714" s="28"/>
      <c r="C714" s="28"/>
      <c r="D714" s="26">
        <v>2</v>
      </c>
      <c r="E714" s="26" t="s">
        <v>1965</v>
      </c>
      <c r="F714" s="26" t="s">
        <v>115</v>
      </c>
      <c r="G714" s="26">
        <v>1305</v>
      </c>
      <c r="H714" s="26" t="s">
        <v>163</v>
      </c>
      <c r="I714" s="26" t="s">
        <v>1485</v>
      </c>
      <c r="J714" s="26"/>
      <c r="K714" s="34">
        <v>1</v>
      </c>
    </row>
    <row r="715" spans="1:11" x14ac:dyDescent="0.15">
      <c r="A715" s="28"/>
      <c r="B715" s="28"/>
      <c r="C715" s="28"/>
      <c r="D715" s="26">
        <v>3</v>
      </c>
      <c r="E715" s="26" t="s">
        <v>3090</v>
      </c>
      <c r="F715" s="26" t="s">
        <v>3617</v>
      </c>
      <c r="G715" s="26">
        <v>2302</v>
      </c>
      <c r="H715" s="26" t="s">
        <v>163</v>
      </c>
      <c r="I715" s="26" t="s">
        <v>122</v>
      </c>
      <c r="J715" s="26"/>
      <c r="K715" s="34">
        <v>0.5</v>
      </c>
    </row>
    <row r="716" spans="1:11" x14ac:dyDescent="0.15">
      <c r="A716" s="28"/>
      <c r="B716" s="28"/>
      <c r="C716" s="28"/>
      <c r="D716" s="28"/>
      <c r="E716" s="28"/>
      <c r="F716" s="28"/>
      <c r="G716" s="28"/>
      <c r="H716" s="26" t="s">
        <v>164</v>
      </c>
      <c r="I716" s="26" t="s">
        <v>80</v>
      </c>
      <c r="J716" s="26"/>
      <c r="K716" s="34">
        <v>0.5</v>
      </c>
    </row>
    <row r="717" spans="1:11" x14ac:dyDescent="0.15">
      <c r="A717" s="28"/>
      <c r="B717" s="28"/>
      <c r="C717" s="28"/>
      <c r="D717" s="26">
        <v>4</v>
      </c>
      <c r="E717" s="26" t="s">
        <v>3090</v>
      </c>
      <c r="F717" s="26" t="s">
        <v>3617</v>
      </c>
      <c r="G717" s="26">
        <v>2302</v>
      </c>
      <c r="H717" s="26" t="s">
        <v>163</v>
      </c>
      <c r="I717" s="26" t="s">
        <v>122</v>
      </c>
      <c r="J717" s="26"/>
      <c r="K717" s="34">
        <v>0.5</v>
      </c>
    </row>
    <row r="718" spans="1:11" x14ac:dyDescent="0.15">
      <c r="A718" s="28"/>
      <c r="B718" s="28"/>
      <c r="C718" s="28"/>
      <c r="D718" s="28"/>
      <c r="E718" s="28"/>
      <c r="F718" s="28"/>
      <c r="G718" s="28"/>
      <c r="H718" s="26" t="s">
        <v>164</v>
      </c>
      <c r="I718" s="26" t="s">
        <v>80</v>
      </c>
      <c r="J718" s="26"/>
      <c r="K718" s="34">
        <v>0.5</v>
      </c>
    </row>
    <row r="719" spans="1:11" x14ac:dyDescent="0.15">
      <c r="A719" s="28"/>
      <c r="B719" s="28"/>
      <c r="C719" s="26" t="s">
        <v>15</v>
      </c>
      <c r="D719" s="26">
        <v>3</v>
      </c>
      <c r="E719" s="26" t="s">
        <v>1746</v>
      </c>
      <c r="F719" s="26" t="s">
        <v>3617</v>
      </c>
      <c r="G719" s="26">
        <v>2505</v>
      </c>
      <c r="H719" s="26" t="s">
        <v>163</v>
      </c>
      <c r="I719" s="26" t="s">
        <v>116</v>
      </c>
      <c r="J719" s="26" t="s">
        <v>172</v>
      </c>
      <c r="K719" s="34">
        <v>1</v>
      </c>
    </row>
    <row r="720" spans="1:11" x14ac:dyDescent="0.15">
      <c r="A720" s="28"/>
      <c r="B720" s="28"/>
      <c r="C720" s="28"/>
      <c r="D720" s="26">
        <v>4</v>
      </c>
      <c r="E720" s="26" t="s">
        <v>1741</v>
      </c>
      <c r="F720" s="26" t="s">
        <v>3617</v>
      </c>
      <c r="G720" s="26">
        <v>2505</v>
      </c>
      <c r="H720" s="26" t="s">
        <v>163</v>
      </c>
      <c r="I720" s="26" t="s">
        <v>80</v>
      </c>
      <c r="J720" s="26"/>
      <c r="K720" s="34">
        <v>0.5</v>
      </c>
    </row>
    <row r="721" spans="1:11" x14ac:dyDescent="0.15">
      <c r="A721" s="28"/>
      <c r="B721" s="28"/>
      <c r="C721" s="28"/>
      <c r="D721" s="28"/>
      <c r="E721" s="28"/>
      <c r="F721" s="28"/>
      <c r="G721" s="28"/>
      <c r="H721" s="26" t="s">
        <v>164</v>
      </c>
      <c r="I721" s="26" t="s">
        <v>63</v>
      </c>
      <c r="J721" s="26"/>
      <c r="K721" s="34">
        <v>0.5</v>
      </c>
    </row>
    <row r="722" spans="1:11" x14ac:dyDescent="0.15">
      <c r="A722" s="28"/>
      <c r="B722" s="28"/>
      <c r="C722" s="26" t="s">
        <v>17</v>
      </c>
      <c r="D722" s="26">
        <v>1</v>
      </c>
      <c r="E722" s="26" t="s">
        <v>3089</v>
      </c>
      <c r="F722" s="26" t="s">
        <v>3617</v>
      </c>
      <c r="G722" s="26">
        <v>2301</v>
      </c>
      <c r="H722" s="26" t="s">
        <v>163</v>
      </c>
      <c r="I722" s="26" t="s">
        <v>118</v>
      </c>
      <c r="J722" s="26"/>
      <c r="K722" s="34">
        <v>0.5</v>
      </c>
    </row>
    <row r="723" spans="1:11" x14ac:dyDescent="0.15">
      <c r="A723" s="28"/>
      <c r="B723" s="28"/>
      <c r="C723" s="28"/>
      <c r="D723" s="28"/>
      <c r="E723" s="28"/>
      <c r="F723" s="28"/>
      <c r="G723" s="28"/>
      <c r="H723" s="26" t="s">
        <v>164</v>
      </c>
      <c r="I723" s="26" t="s">
        <v>117</v>
      </c>
      <c r="J723" s="26"/>
      <c r="K723" s="34">
        <v>0.5</v>
      </c>
    </row>
    <row r="724" spans="1:11" x14ac:dyDescent="0.15">
      <c r="A724" s="28"/>
      <c r="B724" s="28"/>
      <c r="C724" s="28"/>
      <c r="D724" s="26">
        <v>2</v>
      </c>
      <c r="E724" s="26" t="s">
        <v>3089</v>
      </c>
      <c r="F724" s="26" t="s">
        <v>3617</v>
      </c>
      <c r="G724" s="26">
        <v>2301</v>
      </c>
      <c r="H724" s="26" t="s">
        <v>163</v>
      </c>
      <c r="I724" s="26" t="s">
        <v>118</v>
      </c>
      <c r="J724" s="26"/>
      <c r="K724" s="34">
        <v>0.5</v>
      </c>
    </row>
    <row r="725" spans="1:11" x14ac:dyDescent="0.15">
      <c r="A725" s="28"/>
      <c r="B725" s="28"/>
      <c r="C725" s="28"/>
      <c r="D725" s="28"/>
      <c r="E725" s="28"/>
      <c r="F725" s="28"/>
      <c r="G725" s="28"/>
      <c r="H725" s="26" t="s">
        <v>164</v>
      </c>
      <c r="I725" s="26" t="s">
        <v>117</v>
      </c>
      <c r="J725" s="26"/>
      <c r="K725" s="34">
        <v>0.5</v>
      </c>
    </row>
    <row r="726" spans="1:11" x14ac:dyDescent="0.15">
      <c r="A726" s="28"/>
      <c r="B726" s="26" t="s">
        <v>3997</v>
      </c>
      <c r="C726" s="24"/>
      <c r="D726" s="24"/>
      <c r="E726" s="24"/>
      <c r="F726" s="24"/>
      <c r="G726" s="24"/>
      <c r="H726" s="24"/>
      <c r="I726" s="24"/>
      <c r="J726" s="24"/>
      <c r="K726" s="34">
        <v>17</v>
      </c>
    </row>
    <row r="727" spans="1:11" x14ac:dyDescent="0.15">
      <c r="A727" s="28"/>
      <c r="B727" s="26" t="s">
        <v>154</v>
      </c>
      <c r="C727" s="26" t="s">
        <v>9</v>
      </c>
      <c r="D727" s="26">
        <v>1</v>
      </c>
      <c r="E727" s="26" t="s">
        <v>1965</v>
      </c>
      <c r="F727" s="26" t="s">
        <v>1747</v>
      </c>
      <c r="G727" s="26">
        <v>2503</v>
      </c>
      <c r="H727" s="26" t="s">
        <v>163</v>
      </c>
      <c r="I727" s="26" t="s">
        <v>1485</v>
      </c>
      <c r="J727" s="26"/>
      <c r="K727" s="34">
        <v>1</v>
      </c>
    </row>
    <row r="728" spans="1:11" x14ac:dyDescent="0.15">
      <c r="A728" s="28"/>
      <c r="B728" s="28"/>
      <c r="C728" s="28"/>
      <c r="D728" s="26">
        <v>2</v>
      </c>
      <c r="E728" s="26" t="s">
        <v>1965</v>
      </c>
      <c r="F728" s="26" t="s">
        <v>1747</v>
      </c>
      <c r="G728" s="26">
        <v>2503</v>
      </c>
      <c r="H728" s="26" t="s">
        <v>163</v>
      </c>
      <c r="I728" s="26" t="s">
        <v>1485</v>
      </c>
      <c r="J728" s="26"/>
      <c r="K728" s="34">
        <v>1</v>
      </c>
    </row>
    <row r="729" spans="1:11" x14ac:dyDescent="0.15">
      <c r="A729" s="28"/>
      <c r="B729" s="28"/>
      <c r="C729" s="28"/>
      <c r="D729" s="26">
        <v>3</v>
      </c>
      <c r="E729" s="26" t="s">
        <v>3088</v>
      </c>
      <c r="F729" s="26" t="s">
        <v>1740</v>
      </c>
      <c r="G729" s="26">
        <v>2301</v>
      </c>
      <c r="H729" s="26" t="s">
        <v>163</v>
      </c>
      <c r="I729" s="26" t="s">
        <v>118</v>
      </c>
      <c r="J729" s="26"/>
      <c r="K729" s="34">
        <v>1</v>
      </c>
    </row>
    <row r="730" spans="1:11" x14ac:dyDescent="0.15">
      <c r="A730" s="28"/>
      <c r="B730" s="28"/>
      <c r="C730" s="28"/>
      <c r="D730" s="26">
        <v>4</v>
      </c>
      <c r="E730" s="26" t="s">
        <v>3088</v>
      </c>
      <c r="F730" s="26" t="s">
        <v>1740</v>
      </c>
      <c r="G730" s="26">
        <v>2301</v>
      </c>
      <c r="H730" s="26" t="s">
        <v>163</v>
      </c>
      <c r="I730" s="26" t="s">
        <v>118</v>
      </c>
      <c r="J730" s="26"/>
      <c r="K730" s="34">
        <v>1</v>
      </c>
    </row>
    <row r="731" spans="1:11" x14ac:dyDescent="0.15">
      <c r="A731" s="28"/>
      <c r="B731" s="28"/>
      <c r="C731" s="28"/>
      <c r="D731" s="26">
        <v>5</v>
      </c>
      <c r="E731" s="26" t="s">
        <v>160</v>
      </c>
      <c r="F731" s="26" t="s">
        <v>3218</v>
      </c>
      <c r="G731" s="26">
        <v>3202</v>
      </c>
      <c r="H731" s="26" t="s">
        <v>163</v>
      </c>
      <c r="I731" s="26" t="s">
        <v>116</v>
      </c>
      <c r="J731" s="26" t="s">
        <v>172</v>
      </c>
      <c r="K731" s="34">
        <v>1</v>
      </c>
    </row>
    <row r="732" spans="1:11" x14ac:dyDescent="0.15">
      <c r="A732" s="28"/>
      <c r="B732" s="28"/>
      <c r="C732" s="26" t="s">
        <v>12</v>
      </c>
      <c r="D732" s="26">
        <v>1</v>
      </c>
      <c r="E732" s="26" t="s">
        <v>3614</v>
      </c>
      <c r="F732" s="26" t="s">
        <v>154</v>
      </c>
      <c r="G732" s="26">
        <v>2301</v>
      </c>
      <c r="H732" s="26" t="s">
        <v>163</v>
      </c>
      <c r="I732" s="26" t="s">
        <v>63</v>
      </c>
      <c r="J732" s="26"/>
      <c r="K732" s="34">
        <v>1</v>
      </c>
    </row>
    <row r="733" spans="1:11" x14ac:dyDescent="0.15">
      <c r="A733" s="28"/>
      <c r="B733" s="28"/>
      <c r="C733" s="28"/>
      <c r="D733" s="26">
        <v>2</v>
      </c>
      <c r="E733" s="26" t="s">
        <v>1627</v>
      </c>
      <c r="F733" s="26" t="s">
        <v>1787</v>
      </c>
      <c r="G733" s="26">
        <v>2405</v>
      </c>
      <c r="H733" s="26" t="s">
        <v>163</v>
      </c>
      <c r="I733" s="26" t="s">
        <v>120</v>
      </c>
      <c r="J733" s="26"/>
      <c r="K733" s="34">
        <v>1</v>
      </c>
    </row>
    <row r="734" spans="1:11" x14ac:dyDescent="0.15">
      <c r="A734" s="28"/>
      <c r="B734" s="28"/>
      <c r="C734" s="26" t="s">
        <v>13</v>
      </c>
      <c r="D734" s="26">
        <v>1</v>
      </c>
      <c r="E734" s="26" t="s">
        <v>3614</v>
      </c>
      <c r="F734" s="26" t="s">
        <v>154</v>
      </c>
      <c r="G734" s="26">
        <v>2301</v>
      </c>
      <c r="H734" s="26" t="s">
        <v>163</v>
      </c>
      <c r="I734" s="26" t="s">
        <v>116</v>
      </c>
      <c r="J734" s="26" t="s">
        <v>172</v>
      </c>
      <c r="K734" s="34">
        <v>1</v>
      </c>
    </row>
    <row r="735" spans="1:11" x14ac:dyDescent="0.15">
      <c r="A735" s="28"/>
      <c r="B735" s="28"/>
      <c r="C735" s="28"/>
      <c r="D735" s="26">
        <v>2</v>
      </c>
      <c r="E735" s="26" t="s">
        <v>3614</v>
      </c>
      <c r="F735" s="26" t="s">
        <v>154</v>
      </c>
      <c r="G735" s="26">
        <v>2301</v>
      </c>
      <c r="H735" s="26" t="s">
        <v>163</v>
      </c>
      <c r="I735" s="26" t="s">
        <v>116</v>
      </c>
      <c r="J735" s="26" t="s">
        <v>172</v>
      </c>
      <c r="K735" s="34">
        <v>1</v>
      </c>
    </row>
    <row r="736" spans="1:11" x14ac:dyDescent="0.15">
      <c r="A736" s="28"/>
      <c r="B736" s="28"/>
      <c r="C736" s="28"/>
      <c r="D736" s="26">
        <v>3</v>
      </c>
      <c r="E736" s="26" t="s">
        <v>1637</v>
      </c>
      <c r="F736" s="26" t="s">
        <v>1740</v>
      </c>
      <c r="G736" s="26">
        <v>2301</v>
      </c>
      <c r="H736" s="26" t="s">
        <v>163</v>
      </c>
      <c r="I736" s="26" t="s">
        <v>116</v>
      </c>
      <c r="J736" s="26" t="s">
        <v>172</v>
      </c>
      <c r="K736" s="34">
        <v>1</v>
      </c>
    </row>
    <row r="737" spans="1:11" x14ac:dyDescent="0.15">
      <c r="A737" s="28"/>
      <c r="B737" s="28"/>
      <c r="C737" s="26" t="s">
        <v>15</v>
      </c>
      <c r="D737" s="26">
        <v>1</v>
      </c>
      <c r="E737" s="26" t="s">
        <v>3615</v>
      </c>
      <c r="F737" s="26" t="s">
        <v>154</v>
      </c>
      <c r="G737" s="26">
        <v>2301</v>
      </c>
      <c r="H737" s="26" t="s">
        <v>163</v>
      </c>
      <c r="I737" s="26" t="s">
        <v>118</v>
      </c>
      <c r="J737" s="26"/>
      <c r="K737" s="34">
        <v>1</v>
      </c>
    </row>
    <row r="738" spans="1:11" x14ac:dyDescent="0.15">
      <c r="A738" s="28"/>
      <c r="B738" s="28"/>
      <c r="C738" s="28"/>
      <c r="D738" s="26">
        <v>2</v>
      </c>
      <c r="E738" s="26" t="s">
        <v>3615</v>
      </c>
      <c r="F738" s="26" t="s">
        <v>154</v>
      </c>
      <c r="G738" s="26">
        <v>2301</v>
      </c>
      <c r="H738" s="26" t="s">
        <v>163</v>
      </c>
      <c r="I738" s="26" t="s">
        <v>118</v>
      </c>
      <c r="J738" s="26"/>
      <c r="K738" s="34">
        <v>1</v>
      </c>
    </row>
    <row r="739" spans="1:11" x14ac:dyDescent="0.15">
      <c r="A739" s="28"/>
      <c r="B739" s="28"/>
      <c r="C739" s="28"/>
      <c r="D739" s="26">
        <v>3</v>
      </c>
      <c r="E739" s="26" t="s">
        <v>3615</v>
      </c>
      <c r="F739" s="26" t="s">
        <v>154</v>
      </c>
      <c r="G739" s="26">
        <v>2301</v>
      </c>
      <c r="H739" s="26" t="s">
        <v>163</v>
      </c>
      <c r="I739" s="26" t="s">
        <v>118</v>
      </c>
      <c r="J739" s="26"/>
      <c r="K739" s="34">
        <v>1</v>
      </c>
    </row>
    <row r="740" spans="1:11" x14ac:dyDescent="0.15">
      <c r="A740" s="28"/>
      <c r="B740" s="28"/>
      <c r="C740" s="28"/>
      <c r="D740" s="26">
        <v>4</v>
      </c>
      <c r="E740" s="26" t="s">
        <v>3614</v>
      </c>
      <c r="F740" s="26" t="s">
        <v>154</v>
      </c>
      <c r="G740" s="26">
        <v>2301</v>
      </c>
      <c r="H740" s="26" t="s">
        <v>163</v>
      </c>
      <c r="I740" s="26" t="s">
        <v>118</v>
      </c>
      <c r="J740" s="26"/>
      <c r="K740" s="34">
        <v>1</v>
      </c>
    </row>
    <row r="741" spans="1:11" x14ac:dyDescent="0.15">
      <c r="A741" s="28"/>
      <c r="B741" s="28"/>
      <c r="C741" s="26" t="s">
        <v>17</v>
      </c>
      <c r="D741" s="26">
        <v>3</v>
      </c>
      <c r="E741" s="26" t="s">
        <v>3091</v>
      </c>
      <c r="F741" s="26" t="s">
        <v>1747</v>
      </c>
      <c r="G741" s="26">
        <v>2301</v>
      </c>
      <c r="H741" s="26" t="s">
        <v>163</v>
      </c>
      <c r="I741" s="26" t="s">
        <v>117</v>
      </c>
      <c r="J741" s="26"/>
      <c r="K741" s="34">
        <v>1</v>
      </c>
    </row>
    <row r="742" spans="1:11" x14ac:dyDescent="0.15">
      <c r="A742" s="28"/>
      <c r="B742" s="28"/>
      <c r="C742" s="28"/>
      <c r="D742" s="26">
        <v>4</v>
      </c>
      <c r="E742" s="26" t="s">
        <v>3091</v>
      </c>
      <c r="F742" s="26" t="s">
        <v>1747</v>
      </c>
      <c r="G742" s="26">
        <v>2301</v>
      </c>
      <c r="H742" s="26" t="s">
        <v>163</v>
      </c>
      <c r="I742" s="26" t="s">
        <v>117</v>
      </c>
      <c r="J742" s="26"/>
      <c r="K742" s="34">
        <v>1</v>
      </c>
    </row>
    <row r="743" spans="1:11" x14ac:dyDescent="0.15">
      <c r="A743" s="28"/>
      <c r="B743" s="26" t="s">
        <v>4032</v>
      </c>
      <c r="C743" s="24"/>
      <c r="D743" s="24"/>
      <c r="E743" s="24"/>
      <c r="F743" s="24"/>
      <c r="G743" s="24"/>
      <c r="H743" s="24"/>
      <c r="I743" s="24"/>
      <c r="J743" s="24"/>
      <c r="K743" s="34">
        <v>16</v>
      </c>
    </row>
    <row r="744" spans="1:11" x14ac:dyDescent="0.15">
      <c r="A744" s="28"/>
      <c r="B744" s="26" t="s">
        <v>153</v>
      </c>
      <c r="C744" s="26" t="s">
        <v>9</v>
      </c>
      <c r="D744" s="26">
        <v>1</v>
      </c>
      <c r="E744" s="26" t="s">
        <v>1965</v>
      </c>
      <c r="F744" s="26" t="s">
        <v>1747</v>
      </c>
      <c r="G744" s="26">
        <v>2503</v>
      </c>
      <c r="H744" s="26" t="s">
        <v>163</v>
      </c>
      <c r="I744" s="26" t="s">
        <v>1485</v>
      </c>
      <c r="J744" s="26"/>
      <c r="K744" s="34">
        <v>1</v>
      </c>
    </row>
    <row r="745" spans="1:11" x14ac:dyDescent="0.15">
      <c r="A745" s="28"/>
      <c r="B745" s="28"/>
      <c r="C745" s="28"/>
      <c r="D745" s="26">
        <v>2</v>
      </c>
      <c r="E745" s="26" t="s">
        <v>1965</v>
      </c>
      <c r="F745" s="26" t="s">
        <v>1747</v>
      </c>
      <c r="G745" s="26">
        <v>2503</v>
      </c>
      <c r="H745" s="26" t="s">
        <v>163</v>
      </c>
      <c r="I745" s="26" t="s">
        <v>1485</v>
      </c>
      <c r="J745" s="26"/>
      <c r="K745" s="34">
        <v>1</v>
      </c>
    </row>
    <row r="746" spans="1:11" x14ac:dyDescent="0.15">
      <c r="A746" s="28"/>
      <c r="B746" s="28"/>
      <c r="C746" s="28"/>
      <c r="D746" s="26">
        <v>3</v>
      </c>
      <c r="E746" s="26" t="s">
        <v>2848</v>
      </c>
      <c r="F746" s="26" t="s">
        <v>3642</v>
      </c>
      <c r="G746" s="26">
        <v>1305</v>
      </c>
      <c r="H746" s="26" t="s">
        <v>163</v>
      </c>
      <c r="I746" s="26" t="s">
        <v>3623</v>
      </c>
      <c r="J746" s="26"/>
      <c r="K746" s="34">
        <v>0.33333333333333331</v>
      </c>
    </row>
    <row r="747" spans="1:11" x14ac:dyDescent="0.15">
      <c r="A747" s="28"/>
      <c r="B747" s="28"/>
      <c r="C747" s="28"/>
      <c r="D747" s="28"/>
      <c r="E747" s="26" t="s">
        <v>2847</v>
      </c>
      <c r="F747" s="26" t="s">
        <v>3649</v>
      </c>
      <c r="G747" s="26">
        <v>1308</v>
      </c>
      <c r="H747" s="26" t="s">
        <v>163</v>
      </c>
      <c r="I747" s="26" t="s">
        <v>3965</v>
      </c>
      <c r="J747" s="26"/>
      <c r="K747" s="34">
        <v>0.33333333333333331</v>
      </c>
    </row>
    <row r="748" spans="1:11" x14ac:dyDescent="0.15">
      <c r="A748" s="28"/>
      <c r="B748" s="28"/>
      <c r="C748" s="28"/>
      <c r="D748" s="28"/>
      <c r="E748" s="28"/>
      <c r="F748" s="26" t="s">
        <v>3650</v>
      </c>
      <c r="G748" s="26">
        <v>1307</v>
      </c>
      <c r="H748" s="26" t="s">
        <v>163</v>
      </c>
      <c r="I748" s="26" t="s">
        <v>3971</v>
      </c>
      <c r="J748" s="26"/>
      <c r="K748" s="34">
        <v>0.33333333333333331</v>
      </c>
    </row>
    <row r="749" spans="1:11" x14ac:dyDescent="0.15">
      <c r="A749" s="28"/>
      <c r="B749" s="28"/>
      <c r="C749" s="28"/>
      <c r="D749" s="26">
        <v>4</v>
      </c>
      <c r="E749" s="26" t="s">
        <v>1630</v>
      </c>
      <c r="F749" s="26" t="s">
        <v>153</v>
      </c>
      <c r="G749" s="26">
        <v>2303</v>
      </c>
      <c r="H749" s="26" t="s">
        <v>163</v>
      </c>
      <c r="I749" s="26" t="s">
        <v>80</v>
      </c>
      <c r="J749" s="26" t="s">
        <v>172</v>
      </c>
      <c r="K749" s="34">
        <v>1</v>
      </c>
    </row>
    <row r="750" spans="1:11" x14ac:dyDescent="0.15">
      <c r="A750" s="28"/>
      <c r="B750" s="28"/>
      <c r="C750" s="26" t="s">
        <v>12</v>
      </c>
      <c r="D750" s="26">
        <v>1</v>
      </c>
      <c r="E750" s="26" t="s">
        <v>3612</v>
      </c>
      <c r="F750" s="26" t="s">
        <v>153</v>
      </c>
      <c r="G750" s="26">
        <v>2301</v>
      </c>
      <c r="H750" s="26" t="s">
        <v>163</v>
      </c>
      <c r="I750" s="26" t="s">
        <v>118</v>
      </c>
      <c r="J750" s="26"/>
      <c r="K750" s="34">
        <v>1</v>
      </c>
    </row>
    <row r="751" spans="1:11" x14ac:dyDescent="0.15">
      <c r="A751" s="28"/>
      <c r="B751" s="28"/>
      <c r="C751" s="28"/>
      <c r="D751" s="26">
        <v>2</v>
      </c>
      <c r="E751" s="26" t="s">
        <v>3612</v>
      </c>
      <c r="F751" s="26" t="s">
        <v>153</v>
      </c>
      <c r="G751" s="26">
        <v>2301</v>
      </c>
      <c r="H751" s="26" t="s">
        <v>163</v>
      </c>
      <c r="I751" s="26" t="s">
        <v>118</v>
      </c>
      <c r="J751" s="26"/>
      <c r="K751" s="34">
        <v>1</v>
      </c>
    </row>
    <row r="752" spans="1:11" x14ac:dyDescent="0.15">
      <c r="A752" s="28"/>
      <c r="B752" s="28"/>
      <c r="C752" s="28"/>
      <c r="D752" s="26">
        <v>3</v>
      </c>
      <c r="E752" s="26" t="s">
        <v>3097</v>
      </c>
      <c r="F752" s="26" t="s">
        <v>1751</v>
      </c>
      <c r="G752" s="26">
        <v>2404</v>
      </c>
      <c r="H752" s="26" t="s">
        <v>163</v>
      </c>
      <c r="I752" s="26" t="s">
        <v>80</v>
      </c>
      <c r="J752" s="26" t="s">
        <v>172</v>
      </c>
      <c r="K752" s="34">
        <v>1</v>
      </c>
    </row>
    <row r="753" spans="1:11" x14ac:dyDescent="0.15">
      <c r="A753" s="28"/>
      <c r="B753" s="28"/>
      <c r="C753" s="28"/>
      <c r="D753" s="26">
        <v>4</v>
      </c>
      <c r="E753" s="26" t="s">
        <v>3097</v>
      </c>
      <c r="F753" s="26" t="s">
        <v>1751</v>
      </c>
      <c r="G753" s="26">
        <v>2404</v>
      </c>
      <c r="H753" s="26" t="s">
        <v>163</v>
      </c>
      <c r="I753" s="26" t="s">
        <v>80</v>
      </c>
      <c r="J753" s="26" t="s">
        <v>172</v>
      </c>
      <c r="K753" s="34">
        <v>1</v>
      </c>
    </row>
    <row r="754" spans="1:11" x14ac:dyDescent="0.15">
      <c r="A754" s="28"/>
      <c r="B754" s="28"/>
      <c r="C754" s="28"/>
      <c r="D754" s="26">
        <v>5</v>
      </c>
      <c r="E754" s="26" t="s">
        <v>160</v>
      </c>
      <c r="F754" s="26" t="s">
        <v>153</v>
      </c>
      <c r="G754" s="26">
        <v>2404</v>
      </c>
      <c r="H754" s="26" t="s">
        <v>163</v>
      </c>
      <c r="I754" s="26" t="s">
        <v>80</v>
      </c>
      <c r="J754" s="26" t="s">
        <v>172</v>
      </c>
      <c r="K754" s="34">
        <v>1</v>
      </c>
    </row>
    <row r="755" spans="1:11" x14ac:dyDescent="0.15">
      <c r="A755" s="28"/>
      <c r="B755" s="28"/>
      <c r="C755" s="26" t="s">
        <v>13</v>
      </c>
      <c r="D755" s="26">
        <v>1</v>
      </c>
      <c r="E755" s="26" t="s">
        <v>1752</v>
      </c>
      <c r="F755" s="26" t="s">
        <v>1751</v>
      </c>
      <c r="G755" s="26">
        <v>2302</v>
      </c>
      <c r="H755" s="26" t="s">
        <v>163</v>
      </c>
      <c r="I755" s="26" t="s">
        <v>122</v>
      </c>
      <c r="J755" s="26"/>
      <c r="K755" s="34">
        <v>0.5</v>
      </c>
    </row>
    <row r="756" spans="1:11" x14ac:dyDescent="0.15">
      <c r="A756" s="28"/>
      <c r="B756" s="28"/>
      <c r="C756" s="28"/>
      <c r="D756" s="28"/>
      <c r="E756" s="28"/>
      <c r="F756" s="28"/>
      <c r="G756" s="28"/>
      <c r="H756" s="26" t="s">
        <v>164</v>
      </c>
      <c r="I756" s="26" t="s">
        <v>80</v>
      </c>
      <c r="J756" s="26" t="s">
        <v>172</v>
      </c>
      <c r="K756" s="34">
        <v>0.5</v>
      </c>
    </row>
    <row r="757" spans="1:11" x14ac:dyDescent="0.15">
      <c r="A757" s="28"/>
      <c r="B757" s="28"/>
      <c r="C757" s="28"/>
      <c r="D757" s="26">
        <v>2</v>
      </c>
      <c r="E757" s="26" t="s">
        <v>1753</v>
      </c>
      <c r="F757" s="26" t="s">
        <v>1754</v>
      </c>
      <c r="G757" s="26">
        <v>2302</v>
      </c>
      <c r="H757" s="26" t="s">
        <v>163</v>
      </c>
      <c r="I757" s="26" t="s">
        <v>122</v>
      </c>
      <c r="J757" s="26"/>
      <c r="K757" s="34">
        <v>0.5</v>
      </c>
    </row>
    <row r="758" spans="1:11" x14ac:dyDescent="0.15">
      <c r="A758" s="28"/>
      <c r="B758" s="28"/>
      <c r="C758" s="28"/>
      <c r="D758" s="28"/>
      <c r="E758" s="28"/>
      <c r="F758" s="28"/>
      <c r="G758" s="28"/>
      <c r="H758" s="26" t="s">
        <v>164</v>
      </c>
      <c r="I758" s="26" t="s">
        <v>80</v>
      </c>
      <c r="J758" s="26" t="s">
        <v>172</v>
      </c>
      <c r="K758" s="34">
        <v>0.5</v>
      </c>
    </row>
    <row r="759" spans="1:11" x14ac:dyDescent="0.15">
      <c r="A759" s="28"/>
      <c r="B759" s="28"/>
      <c r="C759" s="26" t="s">
        <v>15</v>
      </c>
      <c r="D759" s="26">
        <v>1</v>
      </c>
      <c r="E759" s="26" t="s">
        <v>3180</v>
      </c>
      <c r="F759" s="26" t="s">
        <v>1751</v>
      </c>
      <c r="G759" s="26">
        <v>2301</v>
      </c>
      <c r="H759" s="26" t="s">
        <v>163</v>
      </c>
      <c r="I759" s="26" t="s">
        <v>63</v>
      </c>
      <c r="J759" s="26"/>
      <c r="K759" s="34">
        <v>1</v>
      </c>
    </row>
    <row r="760" spans="1:11" x14ac:dyDescent="0.15">
      <c r="A760" s="28"/>
      <c r="B760" s="28"/>
      <c r="C760" s="28"/>
      <c r="D760" s="26">
        <v>2</v>
      </c>
      <c r="E760" s="26" t="s">
        <v>3180</v>
      </c>
      <c r="F760" s="26" t="s">
        <v>1751</v>
      </c>
      <c r="G760" s="26">
        <v>2301</v>
      </c>
      <c r="H760" s="26" t="s">
        <v>163</v>
      </c>
      <c r="I760" s="26" t="s">
        <v>122</v>
      </c>
      <c r="J760" s="26"/>
      <c r="K760" s="34">
        <v>1</v>
      </c>
    </row>
    <row r="761" spans="1:11" x14ac:dyDescent="0.15">
      <c r="A761" s="28"/>
      <c r="B761" s="28"/>
      <c r="C761" s="28"/>
      <c r="D761" s="26">
        <v>3</v>
      </c>
      <c r="E761" s="26" t="s">
        <v>3180</v>
      </c>
      <c r="F761" s="26" t="s">
        <v>1751</v>
      </c>
      <c r="G761" s="26">
        <v>2301</v>
      </c>
      <c r="H761" s="26" t="s">
        <v>163</v>
      </c>
      <c r="I761" s="26" t="s">
        <v>80</v>
      </c>
      <c r="J761" s="26" t="s">
        <v>172</v>
      </c>
      <c r="K761" s="34">
        <v>1</v>
      </c>
    </row>
    <row r="762" spans="1:11" x14ac:dyDescent="0.15">
      <c r="A762" s="28"/>
      <c r="B762" s="28"/>
      <c r="C762" s="26" t="s">
        <v>17</v>
      </c>
      <c r="D762" s="26">
        <v>3</v>
      </c>
      <c r="E762" s="26" t="s">
        <v>3091</v>
      </c>
      <c r="F762" s="26" t="s">
        <v>1747</v>
      </c>
      <c r="G762" s="26">
        <v>2301</v>
      </c>
      <c r="H762" s="26" t="s">
        <v>163</v>
      </c>
      <c r="I762" s="26" t="s">
        <v>117</v>
      </c>
      <c r="J762" s="26"/>
      <c r="K762" s="34">
        <v>1</v>
      </c>
    </row>
    <row r="763" spans="1:11" x14ac:dyDescent="0.15">
      <c r="A763" s="28"/>
      <c r="B763" s="28"/>
      <c r="C763" s="28"/>
      <c r="D763" s="26">
        <v>4</v>
      </c>
      <c r="E763" s="26" t="s">
        <v>3091</v>
      </c>
      <c r="F763" s="26" t="s">
        <v>1747</v>
      </c>
      <c r="G763" s="26">
        <v>2301</v>
      </c>
      <c r="H763" s="26" t="s">
        <v>163</v>
      </c>
      <c r="I763" s="26" t="s">
        <v>117</v>
      </c>
      <c r="J763" s="26"/>
      <c r="K763" s="34">
        <v>1</v>
      </c>
    </row>
    <row r="764" spans="1:11" x14ac:dyDescent="0.15">
      <c r="A764" s="28"/>
      <c r="B764" s="26" t="s">
        <v>4033</v>
      </c>
      <c r="C764" s="24"/>
      <c r="D764" s="24"/>
      <c r="E764" s="24"/>
      <c r="F764" s="24"/>
      <c r="G764" s="24"/>
      <c r="H764" s="24"/>
      <c r="I764" s="24"/>
      <c r="J764" s="24"/>
      <c r="K764" s="34">
        <v>16</v>
      </c>
    </row>
    <row r="765" spans="1:11" x14ac:dyDescent="0.15">
      <c r="A765" s="28"/>
      <c r="B765" s="26" t="s">
        <v>121</v>
      </c>
      <c r="C765" s="26" t="s">
        <v>9</v>
      </c>
      <c r="D765" s="26">
        <v>1</v>
      </c>
      <c r="E765" s="26" t="s">
        <v>3107</v>
      </c>
      <c r="F765" s="26" t="s">
        <v>146</v>
      </c>
      <c r="G765" s="26">
        <v>2403</v>
      </c>
      <c r="H765" s="26" t="s">
        <v>163</v>
      </c>
      <c r="I765" s="26" t="s">
        <v>137</v>
      </c>
      <c r="J765" s="26"/>
      <c r="K765" s="34">
        <v>1</v>
      </c>
    </row>
    <row r="766" spans="1:11" x14ac:dyDescent="0.15">
      <c r="A766" s="28"/>
      <c r="B766" s="28"/>
      <c r="C766" s="28"/>
      <c r="D766" s="26">
        <v>2</v>
      </c>
      <c r="E766" s="26" t="s">
        <v>3107</v>
      </c>
      <c r="F766" s="26" t="s">
        <v>146</v>
      </c>
      <c r="G766" s="26">
        <v>2403</v>
      </c>
      <c r="H766" s="26" t="s">
        <v>163</v>
      </c>
      <c r="I766" s="26" t="s">
        <v>137</v>
      </c>
      <c r="J766" s="26"/>
      <c r="K766" s="34">
        <v>1</v>
      </c>
    </row>
    <row r="767" spans="1:11" x14ac:dyDescent="0.15">
      <c r="A767" s="28"/>
      <c r="B767" s="28"/>
      <c r="C767" s="28"/>
      <c r="D767" s="26">
        <v>3</v>
      </c>
      <c r="E767" s="26" t="s">
        <v>3088</v>
      </c>
      <c r="F767" s="26" t="s">
        <v>1740</v>
      </c>
      <c r="G767" s="26">
        <v>2301</v>
      </c>
      <c r="H767" s="26" t="s">
        <v>163</v>
      </c>
      <c r="I767" s="26" t="s">
        <v>118</v>
      </c>
      <c r="J767" s="26"/>
      <c r="K767" s="34">
        <v>1</v>
      </c>
    </row>
    <row r="768" spans="1:11" x14ac:dyDescent="0.15">
      <c r="A768" s="28"/>
      <c r="B768" s="28"/>
      <c r="C768" s="28"/>
      <c r="D768" s="26">
        <v>4</v>
      </c>
      <c r="E768" s="26" t="s">
        <v>3088</v>
      </c>
      <c r="F768" s="26" t="s">
        <v>1740</v>
      </c>
      <c r="G768" s="26">
        <v>2301</v>
      </c>
      <c r="H768" s="26" t="s">
        <v>163</v>
      </c>
      <c r="I768" s="26" t="s">
        <v>118</v>
      </c>
      <c r="J768" s="26"/>
      <c r="K768" s="34">
        <v>1</v>
      </c>
    </row>
    <row r="769" spans="1:11" x14ac:dyDescent="0.15">
      <c r="A769" s="28"/>
      <c r="B769" s="28"/>
      <c r="C769" s="28"/>
      <c r="D769" s="26">
        <v>5</v>
      </c>
      <c r="E769" s="26" t="s">
        <v>160</v>
      </c>
      <c r="F769" s="26" t="s">
        <v>146</v>
      </c>
      <c r="G769" s="26">
        <v>3203</v>
      </c>
      <c r="H769" s="26" t="s">
        <v>163</v>
      </c>
      <c r="I769" s="26" t="s">
        <v>80</v>
      </c>
      <c r="J769" s="26" t="s">
        <v>172</v>
      </c>
      <c r="K769" s="34">
        <v>1</v>
      </c>
    </row>
    <row r="770" spans="1:11" x14ac:dyDescent="0.15">
      <c r="A770" s="28"/>
      <c r="B770" s="28"/>
      <c r="C770" s="26" t="s">
        <v>12</v>
      </c>
      <c r="D770" s="26">
        <v>1</v>
      </c>
      <c r="E770" s="26" t="s">
        <v>1644</v>
      </c>
      <c r="F770" s="26" t="s">
        <v>121</v>
      </c>
      <c r="G770" s="26">
        <v>2302</v>
      </c>
      <c r="H770" s="26" t="s">
        <v>163</v>
      </c>
      <c r="I770" s="26" t="s">
        <v>137</v>
      </c>
      <c r="J770" s="26"/>
      <c r="K770" s="34">
        <v>1</v>
      </c>
    </row>
    <row r="771" spans="1:11" x14ac:dyDescent="0.15">
      <c r="A771" s="28"/>
      <c r="B771" s="28"/>
      <c r="C771" s="28"/>
      <c r="D771" s="26">
        <v>2</v>
      </c>
      <c r="E771" s="26" t="s">
        <v>1627</v>
      </c>
      <c r="F771" s="26" t="s">
        <v>1787</v>
      </c>
      <c r="G771" s="26">
        <v>2405</v>
      </c>
      <c r="H771" s="26" t="s">
        <v>163</v>
      </c>
      <c r="I771" s="26" t="s">
        <v>120</v>
      </c>
      <c r="J771" s="26"/>
      <c r="K771" s="34">
        <v>1</v>
      </c>
    </row>
    <row r="772" spans="1:11" x14ac:dyDescent="0.15">
      <c r="A772" s="28"/>
      <c r="B772" s="28"/>
      <c r="C772" s="26" t="s">
        <v>13</v>
      </c>
      <c r="D772" s="26">
        <v>2</v>
      </c>
      <c r="E772" s="26" t="s">
        <v>1753</v>
      </c>
      <c r="F772" s="26" t="s">
        <v>1754</v>
      </c>
      <c r="G772" s="26">
        <v>2302</v>
      </c>
      <c r="H772" s="26" t="s">
        <v>163</v>
      </c>
      <c r="I772" s="26" t="s">
        <v>122</v>
      </c>
      <c r="J772" s="26"/>
      <c r="K772" s="34">
        <v>0.5</v>
      </c>
    </row>
    <row r="773" spans="1:11" x14ac:dyDescent="0.15">
      <c r="A773" s="28"/>
      <c r="B773" s="28"/>
      <c r="C773" s="28"/>
      <c r="D773" s="28"/>
      <c r="E773" s="28"/>
      <c r="F773" s="28"/>
      <c r="G773" s="28"/>
      <c r="H773" s="26" t="s">
        <v>164</v>
      </c>
      <c r="I773" s="26" t="s">
        <v>80</v>
      </c>
      <c r="J773" s="26" t="s">
        <v>172</v>
      </c>
      <c r="K773" s="34">
        <v>0.5</v>
      </c>
    </row>
    <row r="774" spans="1:11" x14ac:dyDescent="0.15">
      <c r="A774" s="28"/>
      <c r="B774" s="28"/>
      <c r="C774" s="28"/>
      <c r="D774" s="26">
        <v>3</v>
      </c>
      <c r="E774" s="26" t="s">
        <v>1637</v>
      </c>
      <c r="F774" s="26" t="s">
        <v>1740</v>
      </c>
      <c r="G774" s="26">
        <v>2301</v>
      </c>
      <c r="H774" s="26" t="s">
        <v>163</v>
      </c>
      <c r="I774" s="26" t="s">
        <v>116</v>
      </c>
      <c r="J774" s="26"/>
      <c r="K774" s="34">
        <v>1</v>
      </c>
    </row>
    <row r="775" spans="1:11" x14ac:dyDescent="0.15">
      <c r="A775" s="28"/>
      <c r="B775" s="28"/>
      <c r="C775" s="28"/>
      <c r="D775" s="26">
        <v>4</v>
      </c>
      <c r="E775" s="26" t="s">
        <v>3133</v>
      </c>
      <c r="F775" s="26" t="s">
        <v>121</v>
      </c>
      <c r="G775" s="26">
        <v>2301</v>
      </c>
      <c r="H775" s="26" t="s">
        <v>163</v>
      </c>
      <c r="I775" s="26" t="s">
        <v>116</v>
      </c>
      <c r="J775" s="26"/>
      <c r="K775" s="34">
        <v>1</v>
      </c>
    </row>
    <row r="776" spans="1:11" x14ac:dyDescent="0.15">
      <c r="A776" s="28"/>
      <c r="B776" s="28"/>
      <c r="C776" s="26" t="s">
        <v>15</v>
      </c>
      <c r="D776" s="26">
        <v>1</v>
      </c>
      <c r="E776" s="26" t="s">
        <v>3616</v>
      </c>
      <c r="F776" s="26" t="s">
        <v>121</v>
      </c>
      <c r="G776" s="26">
        <v>2302</v>
      </c>
      <c r="H776" s="26" t="s">
        <v>163</v>
      </c>
      <c r="I776" s="26" t="s">
        <v>80</v>
      </c>
      <c r="J776" s="26" t="s">
        <v>172</v>
      </c>
      <c r="K776" s="34">
        <v>1</v>
      </c>
    </row>
    <row r="777" spans="1:11" x14ac:dyDescent="0.15">
      <c r="A777" s="28"/>
      <c r="B777" s="28"/>
      <c r="C777" s="28"/>
      <c r="D777" s="26">
        <v>2</v>
      </c>
      <c r="E777" s="26" t="s">
        <v>3616</v>
      </c>
      <c r="F777" s="26" t="s">
        <v>121</v>
      </c>
      <c r="G777" s="26">
        <v>2302</v>
      </c>
      <c r="H777" s="26" t="s">
        <v>163</v>
      </c>
      <c r="I777" s="26" t="s">
        <v>137</v>
      </c>
      <c r="J777" s="26"/>
      <c r="K777" s="34">
        <v>1</v>
      </c>
    </row>
    <row r="778" spans="1:11" x14ac:dyDescent="0.15">
      <c r="A778" s="28"/>
      <c r="B778" s="28"/>
      <c r="C778" s="26" t="s">
        <v>17</v>
      </c>
      <c r="D778" s="26">
        <v>1</v>
      </c>
      <c r="E778" s="26" t="s">
        <v>3108</v>
      </c>
      <c r="F778" s="26" t="s">
        <v>146</v>
      </c>
      <c r="G778" s="26">
        <v>2403</v>
      </c>
      <c r="H778" s="26" t="s">
        <v>163</v>
      </c>
      <c r="I778" s="26" t="s">
        <v>80</v>
      </c>
      <c r="J778" s="26" t="s">
        <v>172</v>
      </c>
      <c r="K778" s="34">
        <v>0.5</v>
      </c>
    </row>
    <row r="779" spans="1:11" x14ac:dyDescent="0.15">
      <c r="A779" s="28"/>
      <c r="B779" s="28"/>
      <c r="C779" s="28"/>
      <c r="D779" s="28"/>
      <c r="E779" s="28"/>
      <c r="F779" s="28"/>
      <c r="G779" s="28"/>
      <c r="H779" s="26" t="s">
        <v>164</v>
      </c>
      <c r="I779" s="26" t="s">
        <v>122</v>
      </c>
      <c r="J779" s="26"/>
      <c r="K779" s="34">
        <v>0.5</v>
      </c>
    </row>
    <row r="780" spans="1:11" x14ac:dyDescent="0.15">
      <c r="A780" s="28"/>
      <c r="B780" s="28"/>
      <c r="C780" s="28"/>
      <c r="D780" s="26">
        <v>2</v>
      </c>
      <c r="E780" s="26" t="s">
        <v>3108</v>
      </c>
      <c r="F780" s="26" t="s">
        <v>146</v>
      </c>
      <c r="G780" s="26">
        <v>2403</v>
      </c>
      <c r="H780" s="26" t="s">
        <v>163</v>
      </c>
      <c r="I780" s="26" t="s">
        <v>80</v>
      </c>
      <c r="J780" s="26" t="s">
        <v>172</v>
      </c>
      <c r="K780" s="34">
        <v>0.5</v>
      </c>
    </row>
    <row r="781" spans="1:11" x14ac:dyDescent="0.15">
      <c r="A781" s="28"/>
      <c r="B781" s="28"/>
      <c r="C781" s="28"/>
      <c r="D781" s="28"/>
      <c r="E781" s="28"/>
      <c r="F781" s="28"/>
      <c r="G781" s="28"/>
      <c r="H781" s="26" t="s">
        <v>164</v>
      </c>
      <c r="I781" s="26" t="s">
        <v>122</v>
      </c>
      <c r="J781" s="26"/>
      <c r="K781" s="34">
        <v>0.5</v>
      </c>
    </row>
    <row r="782" spans="1:11" x14ac:dyDescent="0.15">
      <c r="A782" s="28"/>
      <c r="B782" s="28"/>
      <c r="C782" s="28"/>
      <c r="D782" s="26">
        <v>3</v>
      </c>
      <c r="E782" s="26" t="s">
        <v>3616</v>
      </c>
      <c r="F782" s="26" t="s">
        <v>121</v>
      </c>
      <c r="G782" s="26">
        <v>2302</v>
      </c>
      <c r="H782" s="26" t="s">
        <v>163</v>
      </c>
      <c r="I782" s="26" t="s">
        <v>118</v>
      </c>
      <c r="J782" s="26"/>
      <c r="K782" s="34">
        <v>1</v>
      </c>
    </row>
    <row r="783" spans="1:11" x14ac:dyDescent="0.15">
      <c r="A783" s="28"/>
      <c r="B783" s="28"/>
      <c r="C783" s="28"/>
      <c r="D783" s="26">
        <v>4</v>
      </c>
      <c r="E783" s="26" t="s">
        <v>3616</v>
      </c>
      <c r="F783" s="26" t="s">
        <v>121</v>
      </c>
      <c r="G783" s="26">
        <v>2302</v>
      </c>
      <c r="H783" s="26" t="s">
        <v>163</v>
      </c>
      <c r="I783" s="26" t="s">
        <v>118</v>
      </c>
      <c r="J783" s="26"/>
      <c r="K783" s="34">
        <v>1</v>
      </c>
    </row>
    <row r="784" spans="1:11" x14ac:dyDescent="0.15">
      <c r="A784" s="28"/>
      <c r="B784" s="26" t="s">
        <v>4034</v>
      </c>
      <c r="C784" s="24"/>
      <c r="D784" s="24"/>
      <c r="E784" s="24"/>
      <c r="F784" s="24"/>
      <c r="G784" s="24"/>
      <c r="H784" s="24"/>
      <c r="I784" s="24"/>
      <c r="J784" s="24"/>
      <c r="K784" s="34">
        <v>16</v>
      </c>
    </row>
    <row r="785" spans="1:11" x14ac:dyDescent="0.15">
      <c r="A785" s="28"/>
      <c r="B785" s="26" t="s">
        <v>3675</v>
      </c>
      <c r="C785" s="26" t="s">
        <v>9</v>
      </c>
      <c r="D785" s="26">
        <v>1</v>
      </c>
      <c r="E785" s="26" t="s">
        <v>3181</v>
      </c>
      <c r="F785" s="26" t="s">
        <v>3618</v>
      </c>
      <c r="G785" s="26">
        <v>2302</v>
      </c>
      <c r="H785" s="26" t="s">
        <v>163</v>
      </c>
      <c r="I785" s="26" t="s">
        <v>122</v>
      </c>
      <c r="J785" s="26" t="s">
        <v>172</v>
      </c>
      <c r="K785" s="34">
        <v>0.5</v>
      </c>
    </row>
    <row r="786" spans="1:11" x14ac:dyDescent="0.15">
      <c r="A786" s="28"/>
      <c r="B786" s="28"/>
      <c r="C786" s="28"/>
      <c r="D786" s="28"/>
      <c r="E786" s="28"/>
      <c r="F786" s="28"/>
      <c r="G786" s="28"/>
      <c r="H786" s="26" t="s">
        <v>164</v>
      </c>
      <c r="I786" s="26" t="s">
        <v>117</v>
      </c>
      <c r="J786" s="26"/>
      <c r="K786" s="34">
        <v>0.5</v>
      </c>
    </row>
    <row r="787" spans="1:11" x14ac:dyDescent="0.15">
      <c r="A787" s="28"/>
      <c r="B787" s="28"/>
      <c r="C787" s="28"/>
      <c r="D787" s="26">
        <v>2</v>
      </c>
      <c r="E787" s="26" t="s">
        <v>3181</v>
      </c>
      <c r="F787" s="26" t="s">
        <v>3618</v>
      </c>
      <c r="G787" s="26">
        <v>2302</v>
      </c>
      <c r="H787" s="26" t="s">
        <v>163</v>
      </c>
      <c r="I787" s="26" t="s">
        <v>122</v>
      </c>
      <c r="J787" s="26" t="s">
        <v>172</v>
      </c>
      <c r="K787" s="34">
        <v>0.5</v>
      </c>
    </row>
    <row r="788" spans="1:11" x14ac:dyDescent="0.15">
      <c r="A788" s="28"/>
      <c r="B788" s="28"/>
      <c r="C788" s="28"/>
      <c r="D788" s="28"/>
      <c r="E788" s="28"/>
      <c r="F788" s="28"/>
      <c r="G788" s="28"/>
      <c r="H788" s="26" t="s">
        <v>164</v>
      </c>
      <c r="I788" s="26" t="s">
        <v>117</v>
      </c>
      <c r="J788" s="26"/>
      <c r="K788" s="34">
        <v>0.5</v>
      </c>
    </row>
    <row r="789" spans="1:11" x14ac:dyDescent="0.15">
      <c r="A789" s="28"/>
      <c r="B789" s="28"/>
      <c r="C789" s="28"/>
      <c r="D789" s="26">
        <v>3</v>
      </c>
      <c r="E789" s="26" t="s">
        <v>1742</v>
      </c>
      <c r="F789" s="26" t="s">
        <v>3617</v>
      </c>
      <c r="G789" s="26">
        <v>2302</v>
      </c>
      <c r="H789" s="26" t="s">
        <v>163</v>
      </c>
      <c r="I789" s="26" t="s">
        <v>122</v>
      </c>
      <c r="J789" s="26" t="s">
        <v>172</v>
      </c>
      <c r="K789" s="34">
        <v>0.5</v>
      </c>
    </row>
    <row r="790" spans="1:11" x14ac:dyDescent="0.15">
      <c r="A790" s="28"/>
      <c r="B790" s="28"/>
      <c r="C790" s="28"/>
      <c r="D790" s="28"/>
      <c r="E790" s="28"/>
      <c r="F790" s="28"/>
      <c r="G790" s="28"/>
      <c r="H790" s="26" t="s">
        <v>164</v>
      </c>
      <c r="I790" s="26" t="s">
        <v>117</v>
      </c>
      <c r="J790" s="26"/>
      <c r="K790" s="34">
        <v>0.5</v>
      </c>
    </row>
    <row r="791" spans="1:11" x14ac:dyDescent="0.15">
      <c r="A791" s="28"/>
      <c r="B791" s="28"/>
      <c r="C791" s="28"/>
      <c r="D791" s="26">
        <v>4</v>
      </c>
      <c r="E791" s="26" t="s">
        <v>1744</v>
      </c>
      <c r="F791" s="26" t="s">
        <v>3617</v>
      </c>
      <c r="G791" s="26">
        <v>2302</v>
      </c>
      <c r="H791" s="26" t="s">
        <v>163</v>
      </c>
      <c r="I791" s="26" t="s">
        <v>116</v>
      </c>
      <c r="J791" s="26"/>
      <c r="K791" s="34">
        <v>0.5</v>
      </c>
    </row>
    <row r="792" spans="1:11" x14ac:dyDescent="0.15">
      <c r="A792" s="28"/>
      <c r="B792" s="28"/>
      <c r="C792" s="28"/>
      <c r="D792" s="28"/>
      <c r="E792" s="28"/>
      <c r="F792" s="28"/>
      <c r="G792" s="28"/>
      <c r="H792" s="26" t="s">
        <v>164</v>
      </c>
      <c r="I792" s="26" t="s">
        <v>117</v>
      </c>
      <c r="J792" s="26"/>
      <c r="K792" s="34">
        <v>0.5</v>
      </c>
    </row>
    <row r="793" spans="1:11" x14ac:dyDescent="0.15">
      <c r="A793" s="28"/>
      <c r="B793" s="28"/>
      <c r="C793" s="26" t="s">
        <v>12</v>
      </c>
      <c r="D793" s="26">
        <v>1</v>
      </c>
      <c r="E793" s="26" t="s">
        <v>2844</v>
      </c>
      <c r="F793" s="26" t="s">
        <v>3620</v>
      </c>
      <c r="G793" s="26">
        <v>1305</v>
      </c>
      <c r="H793" s="26" t="s">
        <v>163</v>
      </c>
      <c r="I793" s="26" t="s">
        <v>3621</v>
      </c>
      <c r="J793" s="26"/>
      <c r="K793" s="34">
        <v>0.5</v>
      </c>
    </row>
    <row r="794" spans="1:11" x14ac:dyDescent="0.15">
      <c r="A794" s="28"/>
      <c r="B794" s="28"/>
      <c r="C794" s="28"/>
      <c r="D794" s="28"/>
      <c r="E794" s="26" t="s">
        <v>2843</v>
      </c>
      <c r="F794" s="26" t="s">
        <v>3628</v>
      </c>
      <c r="G794" s="26">
        <v>1307</v>
      </c>
      <c r="H794" s="26" t="s">
        <v>163</v>
      </c>
      <c r="I794" s="26" t="s">
        <v>3210</v>
      </c>
      <c r="J794" s="26"/>
      <c r="K794" s="34">
        <v>0.5</v>
      </c>
    </row>
    <row r="795" spans="1:11" x14ac:dyDescent="0.15">
      <c r="A795" s="28"/>
      <c r="B795" s="28"/>
      <c r="C795" s="28"/>
      <c r="D795" s="26">
        <v>2</v>
      </c>
      <c r="E795" s="26" t="s">
        <v>3181</v>
      </c>
      <c r="F795" s="26" t="s">
        <v>3618</v>
      </c>
      <c r="G795" s="26">
        <v>2302</v>
      </c>
      <c r="H795" s="26" t="s">
        <v>163</v>
      </c>
      <c r="I795" s="26" t="s">
        <v>80</v>
      </c>
      <c r="J795" s="26"/>
      <c r="K795" s="34">
        <v>0.5</v>
      </c>
    </row>
    <row r="796" spans="1:11" x14ac:dyDescent="0.15">
      <c r="A796" s="28"/>
      <c r="B796" s="28"/>
      <c r="C796" s="28"/>
      <c r="D796" s="28"/>
      <c r="E796" s="28"/>
      <c r="F796" s="28"/>
      <c r="G796" s="28"/>
      <c r="H796" s="26" t="s">
        <v>164</v>
      </c>
      <c r="I796" s="26" t="s">
        <v>63</v>
      </c>
      <c r="J796" s="26"/>
      <c r="K796" s="34">
        <v>0.5</v>
      </c>
    </row>
    <row r="797" spans="1:11" x14ac:dyDescent="0.15">
      <c r="A797" s="28"/>
      <c r="B797" s="28"/>
      <c r="C797" s="28"/>
      <c r="D797" s="26">
        <v>3</v>
      </c>
      <c r="E797" s="26" t="s">
        <v>1745</v>
      </c>
      <c r="F797" s="26" t="s">
        <v>3617</v>
      </c>
      <c r="G797" s="26">
        <v>2301</v>
      </c>
      <c r="H797" s="26" t="s">
        <v>163</v>
      </c>
      <c r="I797" s="26" t="s">
        <v>63</v>
      </c>
      <c r="J797" s="26"/>
      <c r="K797" s="34">
        <v>0.5</v>
      </c>
    </row>
    <row r="798" spans="1:11" x14ac:dyDescent="0.15">
      <c r="A798" s="28"/>
      <c r="B798" s="28"/>
      <c r="C798" s="28"/>
      <c r="D798" s="28"/>
      <c r="E798" s="28"/>
      <c r="F798" s="28"/>
      <c r="G798" s="28"/>
      <c r="H798" s="26" t="s">
        <v>164</v>
      </c>
      <c r="I798" s="26" t="s">
        <v>118</v>
      </c>
      <c r="J798" s="26"/>
      <c r="K798" s="34">
        <v>0.5</v>
      </c>
    </row>
    <row r="799" spans="1:11" x14ac:dyDescent="0.15">
      <c r="A799" s="28"/>
      <c r="B799" s="28"/>
      <c r="C799" s="28"/>
      <c r="D799" s="26">
        <v>4</v>
      </c>
      <c r="E799" s="26" t="s">
        <v>1743</v>
      </c>
      <c r="F799" s="26" t="s">
        <v>3617</v>
      </c>
      <c r="G799" s="26">
        <v>2301</v>
      </c>
      <c r="H799" s="26" t="s">
        <v>163</v>
      </c>
      <c r="I799" s="26" t="s">
        <v>116</v>
      </c>
      <c r="J799" s="26"/>
      <c r="K799" s="34">
        <v>0.5</v>
      </c>
    </row>
    <row r="800" spans="1:11" x14ac:dyDescent="0.15">
      <c r="A800" s="28"/>
      <c r="B800" s="28"/>
      <c r="C800" s="28"/>
      <c r="D800" s="28"/>
      <c r="E800" s="28"/>
      <c r="F800" s="28"/>
      <c r="G800" s="28"/>
      <c r="H800" s="26" t="s">
        <v>164</v>
      </c>
      <c r="I800" s="26" t="s">
        <v>63</v>
      </c>
      <c r="J800" s="26"/>
      <c r="K800" s="34">
        <v>0.5</v>
      </c>
    </row>
    <row r="801" spans="1:11" x14ac:dyDescent="0.15">
      <c r="A801" s="28"/>
      <c r="B801" s="28"/>
      <c r="C801" s="26" t="s">
        <v>13</v>
      </c>
      <c r="D801" s="26">
        <v>3</v>
      </c>
      <c r="E801" s="26" t="s">
        <v>3090</v>
      </c>
      <c r="F801" s="26" t="s">
        <v>3617</v>
      </c>
      <c r="G801" s="26">
        <v>2302</v>
      </c>
      <c r="H801" s="26" t="s">
        <v>163</v>
      </c>
      <c r="I801" s="26" t="s">
        <v>122</v>
      </c>
      <c r="J801" s="26" t="s">
        <v>172</v>
      </c>
      <c r="K801" s="34">
        <v>0.5</v>
      </c>
    </row>
    <row r="802" spans="1:11" x14ac:dyDescent="0.15">
      <c r="A802" s="28"/>
      <c r="B802" s="28"/>
      <c r="C802" s="28"/>
      <c r="D802" s="28"/>
      <c r="E802" s="28"/>
      <c r="F802" s="28"/>
      <c r="G802" s="28"/>
      <c r="H802" s="26" t="s">
        <v>164</v>
      </c>
      <c r="I802" s="26" t="s">
        <v>80</v>
      </c>
      <c r="J802" s="26"/>
      <c r="K802" s="34">
        <v>0.5</v>
      </c>
    </row>
    <row r="803" spans="1:11" x14ac:dyDescent="0.15">
      <c r="A803" s="28"/>
      <c r="B803" s="28"/>
      <c r="C803" s="28"/>
      <c r="D803" s="26">
        <v>4</v>
      </c>
      <c r="E803" s="26" t="s">
        <v>3090</v>
      </c>
      <c r="F803" s="26" t="s">
        <v>3617</v>
      </c>
      <c r="G803" s="26">
        <v>2302</v>
      </c>
      <c r="H803" s="26" t="s">
        <v>163</v>
      </c>
      <c r="I803" s="26" t="s">
        <v>122</v>
      </c>
      <c r="J803" s="26" t="s">
        <v>172</v>
      </c>
      <c r="K803" s="34">
        <v>0.5</v>
      </c>
    </row>
    <row r="804" spans="1:11" x14ac:dyDescent="0.15">
      <c r="A804" s="28"/>
      <c r="B804" s="28"/>
      <c r="C804" s="28"/>
      <c r="D804" s="28"/>
      <c r="E804" s="28"/>
      <c r="F804" s="28"/>
      <c r="G804" s="28"/>
      <c r="H804" s="26" t="s">
        <v>164</v>
      </c>
      <c r="I804" s="26" t="s">
        <v>80</v>
      </c>
      <c r="J804" s="26"/>
      <c r="K804" s="34">
        <v>0.5</v>
      </c>
    </row>
    <row r="805" spans="1:11" x14ac:dyDescent="0.15">
      <c r="A805" s="28"/>
      <c r="B805" s="28"/>
      <c r="C805" s="26" t="s">
        <v>15</v>
      </c>
      <c r="D805" s="26">
        <v>1</v>
      </c>
      <c r="E805" s="26" t="s">
        <v>1965</v>
      </c>
      <c r="F805" s="26" t="s">
        <v>3618</v>
      </c>
      <c r="G805" s="26">
        <v>2503</v>
      </c>
      <c r="H805" s="26" t="s">
        <v>163</v>
      </c>
      <c r="I805" s="26" t="s">
        <v>1485</v>
      </c>
      <c r="J805" s="26"/>
      <c r="K805" s="34">
        <v>1</v>
      </c>
    </row>
    <row r="806" spans="1:11" x14ac:dyDescent="0.15">
      <c r="A806" s="28"/>
      <c r="B806" s="28"/>
      <c r="C806" s="28"/>
      <c r="D806" s="26">
        <v>2</v>
      </c>
      <c r="E806" s="26" t="s">
        <v>1965</v>
      </c>
      <c r="F806" s="26" t="s">
        <v>3618</v>
      </c>
      <c r="G806" s="26">
        <v>2503</v>
      </c>
      <c r="H806" s="26" t="s">
        <v>163</v>
      </c>
      <c r="I806" s="26" t="s">
        <v>1485</v>
      </c>
      <c r="J806" s="26"/>
      <c r="K806" s="34">
        <v>1</v>
      </c>
    </row>
    <row r="807" spans="1:11" x14ac:dyDescent="0.15">
      <c r="A807" s="28"/>
      <c r="B807" s="28"/>
      <c r="C807" s="28"/>
      <c r="D807" s="26">
        <v>3</v>
      </c>
      <c r="E807" s="26" t="s">
        <v>1746</v>
      </c>
      <c r="F807" s="26" t="s">
        <v>3617</v>
      </c>
      <c r="G807" s="26">
        <v>2505</v>
      </c>
      <c r="H807" s="26" t="s">
        <v>163</v>
      </c>
      <c r="I807" s="26" t="s">
        <v>116</v>
      </c>
      <c r="J807" s="26"/>
      <c r="K807" s="34">
        <v>1</v>
      </c>
    </row>
    <row r="808" spans="1:11" x14ac:dyDescent="0.15">
      <c r="A808" s="28"/>
      <c r="B808" s="28"/>
      <c r="C808" s="28"/>
      <c r="D808" s="26">
        <v>4</v>
      </c>
      <c r="E808" s="26" t="s">
        <v>1741</v>
      </c>
      <c r="F808" s="26" t="s">
        <v>3617</v>
      </c>
      <c r="G808" s="26">
        <v>2505</v>
      </c>
      <c r="H808" s="26" t="s">
        <v>163</v>
      </c>
      <c r="I808" s="26" t="s">
        <v>80</v>
      </c>
      <c r="J808" s="26"/>
      <c r="K808" s="34">
        <v>0.5</v>
      </c>
    </row>
    <row r="809" spans="1:11" x14ac:dyDescent="0.15">
      <c r="A809" s="28"/>
      <c r="B809" s="28"/>
      <c r="C809" s="28"/>
      <c r="D809" s="28"/>
      <c r="E809" s="28"/>
      <c r="F809" s="28"/>
      <c r="G809" s="28"/>
      <c r="H809" s="26" t="s">
        <v>164</v>
      </c>
      <c r="I809" s="26" t="s">
        <v>63</v>
      </c>
      <c r="J809" s="26"/>
      <c r="K809" s="34">
        <v>0.5</v>
      </c>
    </row>
    <row r="810" spans="1:11" x14ac:dyDescent="0.15">
      <c r="A810" s="28"/>
      <c r="B810" s="28"/>
      <c r="C810" s="26" t="s">
        <v>17</v>
      </c>
      <c r="D810" s="26">
        <v>1</v>
      </c>
      <c r="E810" s="26" t="s">
        <v>3089</v>
      </c>
      <c r="F810" s="26" t="s">
        <v>3617</v>
      </c>
      <c r="G810" s="26">
        <v>2301</v>
      </c>
      <c r="H810" s="26" t="s">
        <v>163</v>
      </c>
      <c r="I810" s="26" t="s">
        <v>118</v>
      </c>
      <c r="J810" s="26"/>
      <c r="K810" s="34">
        <v>0.5</v>
      </c>
    </row>
    <row r="811" spans="1:11" x14ac:dyDescent="0.15">
      <c r="A811" s="28"/>
      <c r="B811" s="28"/>
      <c r="C811" s="28"/>
      <c r="D811" s="28"/>
      <c r="E811" s="28"/>
      <c r="F811" s="28"/>
      <c r="G811" s="28"/>
      <c r="H811" s="26" t="s">
        <v>164</v>
      </c>
      <c r="I811" s="26" t="s">
        <v>117</v>
      </c>
      <c r="J811" s="26"/>
      <c r="K811" s="34">
        <v>0.5</v>
      </c>
    </row>
    <row r="812" spans="1:11" x14ac:dyDescent="0.15">
      <c r="A812" s="28"/>
      <c r="B812" s="28"/>
      <c r="C812" s="28"/>
      <c r="D812" s="26">
        <v>2</v>
      </c>
      <c r="E812" s="26" t="s">
        <v>3089</v>
      </c>
      <c r="F812" s="26" t="s">
        <v>3617</v>
      </c>
      <c r="G812" s="26">
        <v>2301</v>
      </c>
      <c r="H812" s="26" t="s">
        <v>163</v>
      </c>
      <c r="I812" s="26" t="s">
        <v>118</v>
      </c>
      <c r="J812" s="26"/>
      <c r="K812" s="34">
        <v>0.5</v>
      </c>
    </row>
    <row r="813" spans="1:11" x14ac:dyDescent="0.15">
      <c r="A813" s="28"/>
      <c r="B813" s="28"/>
      <c r="C813" s="28"/>
      <c r="D813" s="28"/>
      <c r="E813" s="28"/>
      <c r="F813" s="28"/>
      <c r="G813" s="28"/>
      <c r="H813" s="26" t="s">
        <v>164</v>
      </c>
      <c r="I813" s="26" t="s">
        <v>117</v>
      </c>
      <c r="J813" s="26"/>
      <c r="K813" s="34">
        <v>0.5</v>
      </c>
    </row>
    <row r="814" spans="1:11" x14ac:dyDescent="0.15">
      <c r="A814" s="28"/>
      <c r="B814" s="28"/>
      <c r="C814" s="28"/>
      <c r="D814" s="26">
        <v>3</v>
      </c>
      <c r="E814" s="26" t="s">
        <v>160</v>
      </c>
      <c r="F814" s="26" t="s">
        <v>3618</v>
      </c>
      <c r="G814" s="26">
        <v>2505</v>
      </c>
      <c r="H814" s="26" t="s">
        <v>163</v>
      </c>
      <c r="I814" s="26" t="s">
        <v>122</v>
      </c>
      <c r="J814" s="26" t="s">
        <v>172</v>
      </c>
      <c r="K814" s="34">
        <v>1</v>
      </c>
    </row>
    <row r="815" spans="1:11" x14ac:dyDescent="0.15">
      <c r="A815" s="28"/>
      <c r="B815" s="26" t="s">
        <v>3943</v>
      </c>
      <c r="C815" s="24"/>
      <c r="D815" s="24"/>
      <c r="E815" s="24"/>
      <c r="F815" s="24"/>
      <c r="G815" s="24"/>
      <c r="H815" s="24"/>
      <c r="I815" s="24"/>
      <c r="J815" s="24"/>
      <c r="K815" s="34">
        <v>17</v>
      </c>
    </row>
    <row r="816" spans="1:11" x14ac:dyDescent="0.15">
      <c r="A816" s="28"/>
      <c r="B816" s="26" t="s">
        <v>152</v>
      </c>
      <c r="C816" s="26" t="s">
        <v>9</v>
      </c>
      <c r="D816" s="26">
        <v>1</v>
      </c>
      <c r="E816" s="26" t="s">
        <v>3107</v>
      </c>
      <c r="F816" s="26" t="s">
        <v>146</v>
      </c>
      <c r="G816" s="26">
        <v>2403</v>
      </c>
      <c r="H816" s="26" t="s">
        <v>163</v>
      </c>
      <c r="I816" s="26" t="s">
        <v>137</v>
      </c>
      <c r="J816" s="26"/>
      <c r="K816" s="34">
        <v>1</v>
      </c>
    </row>
    <row r="817" spans="1:11" x14ac:dyDescent="0.15">
      <c r="A817" s="28"/>
      <c r="B817" s="28"/>
      <c r="C817" s="28"/>
      <c r="D817" s="26">
        <v>2</v>
      </c>
      <c r="E817" s="26" t="s">
        <v>3107</v>
      </c>
      <c r="F817" s="26" t="s">
        <v>146</v>
      </c>
      <c r="G817" s="26">
        <v>2403</v>
      </c>
      <c r="H817" s="26" t="s">
        <v>163</v>
      </c>
      <c r="I817" s="26" t="s">
        <v>137</v>
      </c>
      <c r="J817" s="26"/>
      <c r="K817" s="34">
        <v>1</v>
      </c>
    </row>
    <row r="818" spans="1:11" x14ac:dyDescent="0.15">
      <c r="A818" s="28"/>
      <c r="B818" s="28"/>
      <c r="C818" s="28"/>
      <c r="D818" s="26">
        <v>3</v>
      </c>
      <c r="E818" s="26" t="s">
        <v>3613</v>
      </c>
      <c r="F818" s="26" t="s">
        <v>152</v>
      </c>
      <c r="G818" s="26">
        <v>2403</v>
      </c>
      <c r="H818" s="26" t="s">
        <v>163</v>
      </c>
      <c r="I818" s="26" t="s">
        <v>63</v>
      </c>
      <c r="J818" s="26"/>
      <c r="K818" s="34">
        <v>1</v>
      </c>
    </row>
    <row r="819" spans="1:11" x14ac:dyDescent="0.15">
      <c r="A819" s="28"/>
      <c r="B819" s="28"/>
      <c r="C819" s="28"/>
      <c r="D819" s="26">
        <v>4</v>
      </c>
      <c r="E819" s="26" t="s">
        <v>3613</v>
      </c>
      <c r="F819" s="26" t="s">
        <v>152</v>
      </c>
      <c r="G819" s="26">
        <v>2403</v>
      </c>
      <c r="H819" s="26" t="s">
        <v>163</v>
      </c>
      <c r="I819" s="26" t="s">
        <v>122</v>
      </c>
      <c r="J819" s="26"/>
      <c r="K819" s="34">
        <v>1</v>
      </c>
    </row>
    <row r="820" spans="1:11" x14ac:dyDescent="0.15">
      <c r="A820" s="28"/>
      <c r="B820" s="28"/>
      <c r="C820" s="28"/>
      <c r="D820" s="26">
        <v>5</v>
      </c>
      <c r="E820" s="26" t="s">
        <v>160</v>
      </c>
      <c r="F820" s="26" t="s">
        <v>146</v>
      </c>
      <c r="G820" s="26">
        <v>3203</v>
      </c>
      <c r="H820" s="26" t="s">
        <v>163</v>
      </c>
      <c r="I820" s="26" t="s">
        <v>80</v>
      </c>
      <c r="J820" s="26" t="s">
        <v>172</v>
      </c>
      <c r="K820" s="34">
        <v>1</v>
      </c>
    </row>
    <row r="821" spans="1:11" x14ac:dyDescent="0.15">
      <c r="A821" s="28"/>
      <c r="B821" s="28"/>
      <c r="C821" s="26" t="s">
        <v>12</v>
      </c>
      <c r="D821" s="26">
        <v>2</v>
      </c>
      <c r="E821" s="26" t="s">
        <v>1627</v>
      </c>
      <c r="F821" s="26" t="s">
        <v>1787</v>
      </c>
      <c r="G821" s="26">
        <v>2405</v>
      </c>
      <c r="H821" s="26" t="s">
        <v>163</v>
      </c>
      <c r="I821" s="26" t="s">
        <v>120</v>
      </c>
      <c r="J821" s="26"/>
      <c r="K821" s="34">
        <v>1</v>
      </c>
    </row>
    <row r="822" spans="1:11" x14ac:dyDescent="0.15">
      <c r="A822" s="28"/>
      <c r="B822" s="28"/>
      <c r="C822" s="28"/>
      <c r="D822" s="26">
        <v>3</v>
      </c>
      <c r="E822" s="26" t="s">
        <v>3097</v>
      </c>
      <c r="F822" s="26" t="s">
        <v>1751</v>
      </c>
      <c r="G822" s="26">
        <v>2404</v>
      </c>
      <c r="H822" s="26" t="s">
        <v>163</v>
      </c>
      <c r="I822" s="26" t="s">
        <v>80</v>
      </c>
      <c r="J822" s="26" t="s">
        <v>172</v>
      </c>
      <c r="K822" s="34">
        <v>1</v>
      </c>
    </row>
    <row r="823" spans="1:11" x14ac:dyDescent="0.15">
      <c r="A823" s="28"/>
      <c r="B823" s="28"/>
      <c r="C823" s="28"/>
      <c r="D823" s="26">
        <v>4</v>
      </c>
      <c r="E823" s="26" t="s">
        <v>3097</v>
      </c>
      <c r="F823" s="26" t="s">
        <v>1751</v>
      </c>
      <c r="G823" s="26">
        <v>2404</v>
      </c>
      <c r="H823" s="26" t="s">
        <v>163</v>
      </c>
      <c r="I823" s="26" t="s">
        <v>80</v>
      </c>
      <c r="J823" s="26" t="s">
        <v>172</v>
      </c>
      <c r="K823" s="34">
        <v>1</v>
      </c>
    </row>
    <row r="824" spans="1:11" x14ac:dyDescent="0.15">
      <c r="A824" s="28"/>
      <c r="B824" s="28"/>
      <c r="C824" s="26" t="s">
        <v>13</v>
      </c>
      <c r="D824" s="26">
        <v>1</v>
      </c>
      <c r="E824" s="26" t="s">
        <v>1752</v>
      </c>
      <c r="F824" s="26" t="s">
        <v>1751</v>
      </c>
      <c r="G824" s="26">
        <v>2302</v>
      </c>
      <c r="H824" s="26" t="s">
        <v>163</v>
      </c>
      <c r="I824" s="26" t="s">
        <v>122</v>
      </c>
      <c r="J824" s="26"/>
      <c r="K824" s="34">
        <v>0.5</v>
      </c>
    </row>
    <row r="825" spans="1:11" x14ac:dyDescent="0.15">
      <c r="A825" s="28"/>
      <c r="B825" s="28"/>
      <c r="C825" s="28"/>
      <c r="D825" s="28"/>
      <c r="E825" s="28"/>
      <c r="F825" s="28"/>
      <c r="G825" s="28"/>
      <c r="H825" s="26" t="s">
        <v>164</v>
      </c>
      <c r="I825" s="26" t="s">
        <v>80</v>
      </c>
      <c r="J825" s="26" t="s">
        <v>172</v>
      </c>
      <c r="K825" s="34">
        <v>0.5</v>
      </c>
    </row>
    <row r="826" spans="1:11" x14ac:dyDescent="0.15">
      <c r="A826" s="28"/>
      <c r="B826" s="28"/>
      <c r="C826" s="28"/>
      <c r="D826" s="26">
        <v>2</v>
      </c>
      <c r="E826" s="26" t="s">
        <v>1753</v>
      </c>
      <c r="F826" s="26" t="s">
        <v>1754</v>
      </c>
      <c r="G826" s="26">
        <v>2302</v>
      </c>
      <c r="H826" s="26" t="s">
        <v>163</v>
      </c>
      <c r="I826" s="26" t="s">
        <v>122</v>
      </c>
      <c r="J826" s="26"/>
      <c r="K826" s="34">
        <v>0.5</v>
      </c>
    </row>
    <row r="827" spans="1:11" x14ac:dyDescent="0.15">
      <c r="A827" s="28"/>
      <c r="B827" s="28"/>
      <c r="C827" s="28"/>
      <c r="D827" s="28"/>
      <c r="E827" s="28"/>
      <c r="F827" s="28"/>
      <c r="G827" s="28"/>
      <c r="H827" s="26" t="s">
        <v>164</v>
      </c>
      <c r="I827" s="26" t="s">
        <v>80</v>
      </c>
      <c r="J827" s="26" t="s">
        <v>172</v>
      </c>
      <c r="K827" s="34">
        <v>0.5</v>
      </c>
    </row>
    <row r="828" spans="1:11" x14ac:dyDescent="0.15">
      <c r="A828" s="28"/>
      <c r="B828" s="28"/>
      <c r="C828" s="26" t="s">
        <v>15</v>
      </c>
      <c r="D828" s="26">
        <v>1</v>
      </c>
      <c r="E828" s="26" t="s">
        <v>3180</v>
      </c>
      <c r="F828" s="26" t="s">
        <v>1751</v>
      </c>
      <c r="G828" s="26">
        <v>2301</v>
      </c>
      <c r="H828" s="26" t="s">
        <v>163</v>
      </c>
      <c r="I828" s="26" t="s">
        <v>63</v>
      </c>
      <c r="J828" s="26"/>
      <c r="K828" s="34">
        <v>1</v>
      </c>
    </row>
    <row r="829" spans="1:11" x14ac:dyDescent="0.15">
      <c r="A829" s="28"/>
      <c r="B829" s="28"/>
      <c r="C829" s="28"/>
      <c r="D829" s="26">
        <v>2</v>
      </c>
      <c r="E829" s="26" t="s">
        <v>3180</v>
      </c>
      <c r="F829" s="26" t="s">
        <v>1751</v>
      </c>
      <c r="G829" s="26">
        <v>2301</v>
      </c>
      <c r="H829" s="26" t="s">
        <v>163</v>
      </c>
      <c r="I829" s="26" t="s">
        <v>122</v>
      </c>
      <c r="J829" s="26"/>
      <c r="K829" s="34">
        <v>1</v>
      </c>
    </row>
    <row r="830" spans="1:11" x14ac:dyDescent="0.15">
      <c r="A830" s="28"/>
      <c r="B830" s="28"/>
      <c r="C830" s="28"/>
      <c r="D830" s="26">
        <v>3</v>
      </c>
      <c r="E830" s="26" t="s">
        <v>3180</v>
      </c>
      <c r="F830" s="26" t="s">
        <v>1751</v>
      </c>
      <c r="G830" s="26">
        <v>2301</v>
      </c>
      <c r="H830" s="26" t="s">
        <v>163</v>
      </c>
      <c r="I830" s="26" t="s">
        <v>80</v>
      </c>
      <c r="J830" s="26" t="s">
        <v>172</v>
      </c>
      <c r="K830" s="34">
        <v>1</v>
      </c>
    </row>
    <row r="831" spans="1:11" x14ac:dyDescent="0.15">
      <c r="A831" s="28"/>
      <c r="B831" s="28"/>
      <c r="C831" s="26" t="s">
        <v>17</v>
      </c>
      <c r="D831" s="26">
        <v>1</v>
      </c>
      <c r="E831" s="26" t="s">
        <v>3108</v>
      </c>
      <c r="F831" s="26" t="s">
        <v>146</v>
      </c>
      <c r="G831" s="26">
        <v>2403</v>
      </c>
      <c r="H831" s="26" t="s">
        <v>163</v>
      </c>
      <c r="I831" s="26" t="s">
        <v>80</v>
      </c>
      <c r="J831" s="26" t="s">
        <v>172</v>
      </c>
      <c r="K831" s="34">
        <v>0.5</v>
      </c>
    </row>
    <row r="832" spans="1:11" x14ac:dyDescent="0.15">
      <c r="A832" s="28"/>
      <c r="B832" s="28"/>
      <c r="C832" s="28"/>
      <c r="D832" s="28"/>
      <c r="E832" s="28"/>
      <c r="F832" s="28"/>
      <c r="G832" s="28"/>
      <c r="H832" s="26" t="s">
        <v>164</v>
      </c>
      <c r="I832" s="26" t="s">
        <v>122</v>
      </c>
      <c r="J832" s="26"/>
      <c r="K832" s="34">
        <v>0.5</v>
      </c>
    </row>
    <row r="833" spans="1:11" x14ac:dyDescent="0.15">
      <c r="A833" s="28"/>
      <c r="B833" s="28"/>
      <c r="C833" s="28"/>
      <c r="D833" s="26">
        <v>2</v>
      </c>
      <c r="E833" s="26" t="s">
        <v>3108</v>
      </c>
      <c r="F833" s="26" t="s">
        <v>146</v>
      </c>
      <c r="G833" s="26">
        <v>2403</v>
      </c>
      <c r="H833" s="26" t="s">
        <v>163</v>
      </c>
      <c r="I833" s="26" t="s">
        <v>80</v>
      </c>
      <c r="J833" s="26" t="s">
        <v>172</v>
      </c>
      <c r="K833" s="34">
        <v>0.5</v>
      </c>
    </row>
    <row r="834" spans="1:11" x14ac:dyDescent="0.15">
      <c r="A834" s="28"/>
      <c r="B834" s="28"/>
      <c r="C834" s="28"/>
      <c r="D834" s="28"/>
      <c r="E834" s="28"/>
      <c r="F834" s="28"/>
      <c r="G834" s="28"/>
      <c r="H834" s="26" t="s">
        <v>164</v>
      </c>
      <c r="I834" s="26" t="s">
        <v>122</v>
      </c>
      <c r="J834" s="26"/>
      <c r="K834" s="34">
        <v>0.5</v>
      </c>
    </row>
    <row r="835" spans="1:11" x14ac:dyDescent="0.15">
      <c r="A835" s="28"/>
      <c r="B835" s="28"/>
      <c r="C835" s="28"/>
      <c r="D835" s="26">
        <v>3</v>
      </c>
      <c r="E835" s="26" t="s">
        <v>3613</v>
      </c>
      <c r="F835" s="26" t="s">
        <v>152</v>
      </c>
      <c r="G835" s="26">
        <v>2403</v>
      </c>
      <c r="H835" s="26" t="s">
        <v>163</v>
      </c>
      <c r="I835" s="26" t="s">
        <v>80</v>
      </c>
      <c r="J835" s="26" t="s">
        <v>172</v>
      </c>
      <c r="K835" s="34">
        <v>1</v>
      </c>
    </row>
    <row r="836" spans="1:11" x14ac:dyDescent="0.15">
      <c r="A836" s="28"/>
      <c r="B836" s="26" t="s">
        <v>4035</v>
      </c>
      <c r="C836" s="24"/>
      <c r="D836" s="24"/>
      <c r="E836" s="24"/>
      <c r="F836" s="24"/>
      <c r="G836" s="24"/>
      <c r="H836" s="24"/>
      <c r="I836" s="24"/>
      <c r="J836" s="24"/>
      <c r="K836" s="34">
        <v>16</v>
      </c>
    </row>
    <row r="837" spans="1:11" x14ac:dyDescent="0.15">
      <c r="A837" s="28"/>
      <c r="B837" s="26" t="s">
        <v>3673</v>
      </c>
      <c r="C837" s="26" t="s">
        <v>9</v>
      </c>
      <c r="D837" s="26">
        <v>1</v>
      </c>
      <c r="E837" s="26" t="s">
        <v>3181</v>
      </c>
      <c r="F837" s="26" t="s">
        <v>3618</v>
      </c>
      <c r="G837" s="26">
        <v>2302</v>
      </c>
      <c r="H837" s="26" t="s">
        <v>163</v>
      </c>
      <c r="I837" s="26" t="s">
        <v>122</v>
      </c>
      <c r="J837" s="26" t="s">
        <v>172</v>
      </c>
      <c r="K837" s="34">
        <v>0.5</v>
      </c>
    </row>
    <row r="838" spans="1:11" x14ac:dyDescent="0.15">
      <c r="A838" s="28"/>
      <c r="B838" s="28"/>
      <c r="C838" s="28"/>
      <c r="D838" s="28"/>
      <c r="E838" s="28"/>
      <c r="F838" s="28"/>
      <c r="G838" s="28"/>
      <c r="H838" s="26" t="s">
        <v>164</v>
      </c>
      <c r="I838" s="26" t="s">
        <v>117</v>
      </c>
      <c r="J838" s="26"/>
      <c r="K838" s="34">
        <v>0.5</v>
      </c>
    </row>
    <row r="839" spans="1:11" x14ac:dyDescent="0.15">
      <c r="A839" s="28"/>
      <c r="B839" s="28"/>
      <c r="C839" s="28"/>
      <c r="D839" s="26">
        <v>2</v>
      </c>
      <c r="E839" s="26" t="s">
        <v>3181</v>
      </c>
      <c r="F839" s="26" t="s">
        <v>3618</v>
      </c>
      <c r="G839" s="26">
        <v>2302</v>
      </c>
      <c r="H839" s="26" t="s">
        <v>163</v>
      </c>
      <c r="I839" s="26" t="s">
        <v>122</v>
      </c>
      <c r="J839" s="26" t="s">
        <v>172</v>
      </c>
      <c r="K839" s="34">
        <v>0.5</v>
      </c>
    </row>
    <row r="840" spans="1:11" x14ac:dyDescent="0.15">
      <c r="A840" s="28"/>
      <c r="B840" s="28"/>
      <c r="C840" s="28"/>
      <c r="D840" s="28"/>
      <c r="E840" s="28"/>
      <c r="F840" s="28"/>
      <c r="G840" s="28"/>
      <c r="H840" s="26" t="s">
        <v>164</v>
      </c>
      <c r="I840" s="26" t="s">
        <v>117</v>
      </c>
      <c r="J840" s="26"/>
      <c r="K840" s="34">
        <v>0.5</v>
      </c>
    </row>
    <row r="841" spans="1:11" x14ac:dyDescent="0.15">
      <c r="A841" s="28"/>
      <c r="B841" s="28"/>
      <c r="C841" s="28"/>
      <c r="D841" s="26">
        <v>3</v>
      </c>
      <c r="E841" s="26" t="s">
        <v>1742</v>
      </c>
      <c r="F841" s="26" t="s">
        <v>3617</v>
      </c>
      <c r="G841" s="26">
        <v>2302</v>
      </c>
      <c r="H841" s="26" t="s">
        <v>163</v>
      </c>
      <c r="I841" s="26" t="s">
        <v>122</v>
      </c>
      <c r="J841" s="26" t="s">
        <v>172</v>
      </c>
      <c r="K841" s="34">
        <v>0.5</v>
      </c>
    </row>
    <row r="842" spans="1:11" x14ac:dyDescent="0.15">
      <c r="A842" s="28"/>
      <c r="B842" s="28"/>
      <c r="C842" s="28"/>
      <c r="D842" s="28"/>
      <c r="E842" s="28"/>
      <c r="F842" s="28"/>
      <c r="G842" s="28"/>
      <c r="H842" s="26" t="s">
        <v>164</v>
      </c>
      <c r="I842" s="26" t="s">
        <v>117</v>
      </c>
      <c r="J842" s="26"/>
      <c r="K842" s="34">
        <v>0.5</v>
      </c>
    </row>
    <row r="843" spans="1:11" x14ac:dyDescent="0.15">
      <c r="A843" s="28"/>
      <c r="B843" s="28"/>
      <c r="C843" s="28"/>
      <c r="D843" s="26">
        <v>4</v>
      </c>
      <c r="E843" s="26" t="s">
        <v>1744</v>
      </c>
      <c r="F843" s="26" t="s">
        <v>3617</v>
      </c>
      <c r="G843" s="26">
        <v>2302</v>
      </c>
      <c r="H843" s="26" t="s">
        <v>163</v>
      </c>
      <c r="I843" s="26" t="s">
        <v>116</v>
      </c>
      <c r="J843" s="26"/>
      <c r="K843" s="34">
        <v>0.5</v>
      </c>
    </row>
    <row r="844" spans="1:11" x14ac:dyDescent="0.15">
      <c r="A844" s="28"/>
      <c r="B844" s="28"/>
      <c r="C844" s="28"/>
      <c r="D844" s="28"/>
      <c r="E844" s="28"/>
      <c r="F844" s="28"/>
      <c r="G844" s="28"/>
      <c r="H844" s="26" t="s">
        <v>164</v>
      </c>
      <c r="I844" s="26" t="s">
        <v>117</v>
      </c>
      <c r="J844" s="26"/>
      <c r="K844" s="34">
        <v>0.5</v>
      </c>
    </row>
    <row r="845" spans="1:11" x14ac:dyDescent="0.15">
      <c r="A845" s="28"/>
      <c r="B845" s="28"/>
      <c r="C845" s="26" t="s">
        <v>12</v>
      </c>
      <c r="D845" s="26">
        <v>1</v>
      </c>
      <c r="E845" s="26" t="s">
        <v>2844</v>
      </c>
      <c r="F845" s="26" t="s">
        <v>3620</v>
      </c>
      <c r="G845" s="26">
        <v>1305</v>
      </c>
      <c r="H845" s="26" t="s">
        <v>163</v>
      </c>
      <c r="I845" s="26" t="s">
        <v>3621</v>
      </c>
      <c r="J845" s="26"/>
      <c r="K845" s="34">
        <v>0.5</v>
      </c>
    </row>
    <row r="846" spans="1:11" x14ac:dyDescent="0.15">
      <c r="A846" s="28"/>
      <c r="B846" s="28"/>
      <c r="C846" s="28"/>
      <c r="D846" s="28"/>
      <c r="E846" s="26" t="s">
        <v>2843</v>
      </c>
      <c r="F846" s="26" t="s">
        <v>3628</v>
      </c>
      <c r="G846" s="26">
        <v>1307</v>
      </c>
      <c r="H846" s="26" t="s">
        <v>163</v>
      </c>
      <c r="I846" s="26" t="s">
        <v>3210</v>
      </c>
      <c r="J846" s="26"/>
      <c r="K846" s="34">
        <v>0.5</v>
      </c>
    </row>
    <row r="847" spans="1:11" x14ac:dyDescent="0.15">
      <c r="A847" s="28"/>
      <c r="B847" s="28"/>
      <c r="C847" s="28"/>
      <c r="D847" s="26">
        <v>2</v>
      </c>
      <c r="E847" s="26" t="s">
        <v>3181</v>
      </c>
      <c r="F847" s="26" t="s">
        <v>3618</v>
      </c>
      <c r="G847" s="26">
        <v>2302</v>
      </c>
      <c r="H847" s="26" t="s">
        <v>163</v>
      </c>
      <c r="I847" s="26" t="s">
        <v>80</v>
      </c>
      <c r="J847" s="26"/>
      <c r="K847" s="34">
        <v>0.5</v>
      </c>
    </row>
    <row r="848" spans="1:11" x14ac:dyDescent="0.15">
      <c r="A848" s="28"/>
      <c r="B848" s="28"/>
      <c r="C848" s="28"/>
      <c r="D848" s="28"/>
      <c r="E848" s="28"/>
      <c r="F848" s="28"/>
      <c r="G848" s="28"/>
      <c r="H848" s="26" t="s">
        <v>164</v>
      </c>
      <c r="I848" s="26" t="s">
        <v>63</v>
      </c>
      <c r="J848" s="26"/>
      <c r="K848" s="34">
        <v>0.5</v>
      </c>
    </row>
    <row r="849" spans="1:11" x14ac:dyDescent="0.15">
      <c r="A849" s="28"/>
      <c r="B849" s="28"/>
      <c r="C849" s="28"/>
      <c r="D849" s="26">
        <v>3</v>
      </c>
      <c r="E849" s="26" t="s">
        <v>1745</v>
      </c>
      <c r="F849" s="26" t="s">
        <v>3617</v>
      </c>
      <c r="G849" s="26">
        <v>2301</v>
      </c>
      <c r="H849" s="26" t="s">
        <v>163</v>
      </c>
      <c r="I849" s="26" t="s">
        <v>63</v>
      </c>
      <c r="J849" s="26"/>
      <c r="K849" s="34">
        <v>0.5</v>
      </c>
    </row>
    <row r="850" spans="1:11" x14ac:dyDescent="0.15">
      <c r="A850" s="28"/>
      <c r="B850" s="28"/>
      <c r="C850" s="28"/>
      <c r="D850" s="28"/>
      <c r="E850" s="28"/>
      <c r="F850" s="28"/>
      <c r="G850" s="28"/>
      <c r="H850" s="26" t="s">
        <v>164</v>
      </c>
      <c r="I850" s="26" t="s">
        <v>118</v>
      </c>
      <c r="J850" s="26"/>
      <c r="K850" s="34">
        <v>0.5</v>
      </c>
    </row>
    <row r="851" spans="1:11" x14ac:dyDescent="0.15">
      <c r="A851" s="28"/>
      <c r="B851" s="28"/>
      <c r="C851" s="28"/>
      <c r="D851" s="26">
        <v>4</v>
      </c>
      <c r="E851" s="26" t="s">
        <v>1743</v>
      </c>
      <c r="F851" s="26" t="s">
        <v>3617</v>
      </c>
      <c r="G851" s="26">
        <v>2301</v>
      </c>
      <c r="H851" s="26" t="s">
        <v>163</v>
      </c>
      <c r="I851" s="26" t="s">
        <v>116</v>
      </c>
      <c r="J851" s="26"/>
      <c r="K851" s="34">
        <v>0.5</v>
      </c>
    </row>
    <row r="852" spans="1:11" x14ac:dyDescent="0.15">
      <c r="A852" s="28"/>
      <c r="B852" s="28"/>
      <c r="C852" s="28"/>
      <c r="D852" s="28"/>
      <c r="E852" s="28"/>
      <c r="F852" s="28"/>
      <c r="G852" s="28"/>
      <c r="H852" s="26" t="s">
        <v>164</v>
      </c>
      <c r="I852" s="26" t="s">
        <v>63</v>
      </c>
      <c r="J852" s="26"/>
      <c r="K852" s="34">
        <v>0.5</v>
      </c>
    </row>
    <row r="853" spans="1:11" x14ac:dyDescent="0.15">
      <c r="A853" s="28"/>
      <c r="B853" s="28"/>
      <c r="C853" s="26" t="s">
        <v>13</v>
      </c>
      <c r="D853" s="26">
        <v>3</v>
      </c>
      <c r="E853" s="26" t="s">
        <v>3090</v>
      </c>
      <c r="F853" s="26" t="s">
        <v>3617</v>
      </c>
      <c r="G853" s="26">
        <v>2302</v>
      </c>
      <c r="H853" s="26" t="s">
        <v>163</v>
      </c>
      <c r="I853" s="26" t="s">
        <v>122</v>
      </c>
      <c r="J853" s="26" t="s">
        <v>172</v>
      </c>
      <c r="K853" s="34">
        <v>0.5</v>
      </c>
    </row>
    <row r="854" spans="1:11" x14ac:dyDescent="0.15">
      <c r="A854" s="28"/>
      <c r="B854" s="28"/>
      <c r="C854" s="28"/>
      <c r="D854" s="28"/>
      <c r="E854" s="28"/>
      <c r="F854" s="28"/>
      <c r="G854" s="28"/>
      <c r="H854" s="26" t="s">
        <v>164</v>
      </c>
      <c r="I854" s="26" t="s">
        <v>80</v>
      </c>
      <c r="J854" s="26"/>
      <c r="K854" s="34">
        <v>0.5</v>
      </c>
    </row>
    <row r="855" spans="1:11" x14ac:dyDescent="0.15">
      <c r="A855" s="28"/>
      <c r="B855" s="28"/>
      <c r="C855" s="28"/>
      <c r="D855" s="26">
        <v>4</v>
      </c>
      <c r="E855" s="26" t="s">
        <v>3090</v>
      </c>
      <c r="F855" s="26" t="s">
        <v>3617</v>
      </c>
      <c r="G855" s="26">
        <v>2302</v>
      </c>
      <c r="H855" s="26" t="s">
        <v>163</v>
      </c>
      <c r="I855" s="26" t="s">
        <v>122</v>
      </c>
      <c r="J855" s="26" t="s">
        <v>172</v>
      </c>
      <c r="K855" s="34">
        <v>0.5</v>
      </c>
    </row>
    <row r="856" spans="1:11" x14ac:dyDescent="0.15">
      <c r="A856" s="28"/>
      <c r="B856" s="28"/>
      <c r="C856" s="28"/>
      <c r="D856" s="28"/>
      <c r="E856" s="28"/>
      <c r="F856" s="28"/>
      <c r="G856" s="28"/>
      <c r="H856" s="26" t="s">
        <v>164</v>
      </c>
      <c r="I856" s="26" t="s">
        <v>80</v>
      </c>
      <c r="J856" s="26"/>
      <c r="K856" s="34">
        <v>0.5</v>
      </c>
    </row>
    <row r="857" spans="1:11" x14ac:dyDescent="0.15">
      <c r="A857" s="28"/>
      <c r="B857" s="28"/>
      <c r="C857" s="26" t="s">
        <v>15</v>
      </c>
      <c r="D857" s="26">
        <v>1</v>
      </c>
      <c r="E857" s="26" t="s">
        <v>1965</v>
      </c>
      <c r="F857" s="26" t="s">
        <v>3618</v>
      </c>
      <c r="G857" s="26">
        <v>2503</v>
      </c>
      <c r="H857" s="26" t="s">
        <v>163</v>
      </c>
      <c r="I857" s="26" t="s">
        <v>1485</v>
      </c>
      <c r="J857" s="26"/>
      <c r="K857" s="34">
        <v>1</v>
      </c>
    </row>
    <row r="858" spans="1:11" x14ac:dyDescent="0.15">
      <c r="A858" s="28"/>
      <c r="B858" s="28"/>
      <c r="C858" s="28"/>
      <c r="D858" s="26">
        <v>2</v>
      </c>
      <c r="E858" s="26" t="s">
        <v>1965</v>
      </c>
      <c r="F858" s="26" t="s">
        <v>3618</v>
      </c>
      <c r="G858" s="26">
        <v>2503</v>
      </c>
      <c r="H858" s="26" t="s">
        <v>163</v>
      </c>
      <c r="I858" s="26" t="s">
        <v>1485</v>
      </c>
      <c r="J858" s="26"/>
      <c r="K858" s="34">
        <v>1</v>
      </c>
    </row>
    <row r="859" spans="1:11" x14ac:dyDescent="0.15">
      <c r="A859" s="28"/>
      <c r="B859" s="28"/>
      <c r="C859" s="28"/>
      <c r="D859" s="26">
        <v>3</v>
      </c>
      <c r="E859" s="26" t="s">
        <v>1746</v>
      </c>
      <c r="F859" s="26" t="s">
        <v>3617</v>
      </c>
      <c r="G859" s="26">
        <v>2505</v>
      </c>
      <c r="H859" s="26" t="s">
        <v>163</v>
      </c>
      <c r="I859" s="26" t="s">
        <v>116</v>
      </c>
      <c r="J859" s="26"/>
      <c r="K859" s="34">
        <v>1</v>
      </c>
    </row>
    <row r="860" spans="1:11" x14ac:dyDescent="0.15">
      <c r="A860" s="28"/>
      <c r="B860" s="28"/>
      <c r="C860" s="28"/>
      <c r="D860" s="26">
        <v>4</v>
      </c>
      <c r="E860" s="26" t="s">
        <v>1741</v>
      </c>
      <c r="F860" s="26" t="s">
        <v>3617</v>
      </c>
      <c r="G860" s="26">
        <v>2505</v>
      </c>
      <c r="H860" s="26" t="s">
        <v>163</v>
      </c>
      <c r="I860" s="26" t="s">
        <v>80</v>
      </c>
      <c r="J860" s="26"/>
      <c r="K860" s="34">
        <v>0.5</v>
      </c>
    </row>
    <row r="861" spans="1:11" x14ac:dyDescent="0.15">
      <c r="A861" s="28"/>
      <c r="B861" s="28"/>
      <c r="C861" s="28"/>
      <c r="D861" s="28"/>
      <c r="E861" s="28"/>
      <c r="F861" s="28"/>
      <c r="G861" s="28"/>
      <c r="H861" s="26" t="s">
        <v>164</v>
      </c>
      <c r="I861" s="26" t="s">
        <v>63</v>
      </c>
      <c r="J861" s="26"/>
      <c r="K861" s="34">
        <v>0.5</v>
      </c>
    </row>
    <row r="862" spans="1:11" x14ac:dyDescent="0.15">
      <c r="A862" s="28"/>
      <c r="B862" s="28"/>
      <c r="C862" s="26" t="s">
        <v>17</v>
      </c>
      <c r="D862" s="26">
        <v>1</v>
      </c>
      <c r="E862" s="26" t="s">
        <v>3089</v>
      </c>
      <c r="F862" s="26" t="s">
        <v>3617</v>
      </c>
      <c r="G862" s="26">
        <v>2301</v>
      </c>
      <c r="H862" s="26" t="s">
        <v>163</v>
      </c>
      <c r="I862" s="26" t="s">
        <v>118</v>
      </c>
      <c r="J862" s="26"/>
      <c r="K862" s="34">
        <v>0.5</v>
      </c>
    </row>
    <row r="863" spans="1:11" x14ac:dyDescent="0.15">
      <c r="A863" s="28"/>
      <c r="B863" s="28"/>
      <c r="C863" s="28"/>
      <c r="D863" s="28"/>
      <c r="E863" s="28"/>
      <c r="F863" s="28"/>
      <c r="G863" s="28"/>
      <c r="H863" s="26" t="s">
        <v>164</v>
      </c>
      <c r="I863" s="26" t="s">
        <v>117</v>
      </c>
      <c r="J863" s="26"/>
      <c r="K863" s="34">
        <v>0.5</v>
      </c>
    </row>
    <row r="864" spans="1:11" x14ac:dyDescent="0.15">
      <c r="A864" s="28"/>
      <c r="B864" s="28"/>
      <c r="C864" s="28"/>
      <c r="D864" s="26">
        <v>2</v>
      </c>
      <c r="E864" s="26" t="s">
        <v>3089</v>
      </c>
      <c r="F864" s="26" t="s">
        <v>3617</v>
      </c>
      <c r="G864" s="26">
        <v>2301</v>
      </c>
      <c r="H864" s="26" t="s">
        <v>163</v>
      </c>
      <c r="I864" s="26" t="s">
        <v>118</v>
      </c>
      <c r="J864" s="26"/>
      <c r="K864" s="34">
        <v>0.5</v>
      </c>
    </row>
    <row r="865" spans="1:11" x14ac:dyDescent="0.15">
      <c r="A865" s="28"/>
      <c r="B865" s="28"/>
      <c r="C865" s="28"/>
      <c r="D865" s="28"/>
      <c r="E865" s="28"/>
      <c r="F865" s="28"/>
      <c r="G865" s="28"/>
      <c r="H865" s="26" t="s">
        <v>164</v>
      </c>
      <c r="I865" s="26" t="s">
        <v>117</v>
      </c>
      <c r="J865" s="26"/>
      <c r="K865" s="34">
        <v>0.5</v>
      </c>
    </row>
    <row r="866" spans="1:11" x14ac:dyDescent="0.15">
      <c r="A866" s="28"/>
      <c r="B866" s="28"/>
      <c r="C866" s="28"/>
      <c r="D866" s="26">
        <v>3</v>
      </c>
      <c r="E866" s="26" t="s">
        <v>160</v>
      </c>
      <c r="F866" s="26" t="s">
        <v>3618</v>
      </c>
      <c r="G866" s="26">
        <v>2505</v>
      </c>
      <c r="H866" s="26" t="s">
        <v>163</v>
      </c>
      <c r="I866" s="26" t="s">
        <v>122</v>
      </c>
      <c r="J866" s="26" t="s">
        <v>172</v>
      </c>
      <c r="K866" s="34">
        <v>1</v>
      </c>
    </row>
    <row r="867" spans="1:11" x14ac:dyDescent="0.15">
      <c r="A867" s="28"/>
      <c r="B867" s="26" t="s">
        <v>3944</v>
      </c>
      <c r="C867" s="24"/>
      <c r="D867" s="24"/>
      <c r="E867" s="24"/>
      <c r="F867" s="24"/>
      <c r="G867" s="24"/>
      <c r="H867" s="24"/>
      <c r="I867" s="24"/>
      <c r="J867" s="24"/>
      <c r="K867" s="34">
        <v>17</v>
      </c>
    </row>
    <row r="868" spans="1:11" x14ac:dyDescent="0.15">
      <c r="A868" s="26" t="s">
        <v>3027</v>
      </c>
      <c r="B868" s="24"/>
      <c r="C868" s="24"/>
      <c r="D868" s="24"/>
      <c r="E868" s="24"/>
      <c r="F868" s="24"/>
      <c r="G868" s="24"/>
      <c r="H868" s="24"/>
      <c r="I868" s="24"/>
      <c r="J868" s="24"/>
      <c r="K868" s="34">
        <v>115</v>
      </c>
    </row>
    <row r="869" spans="1:11" x14ac:dyDescent="0.15">
      <c r="A869" s="26" t="s">
        <v>215</v>
      </c>
      <c r="B869" s="26" t="s">
        <v>3600</v>
      </c>
      <c r="C869" s="26" t="s">
        <v>9</v>
      </c>
      <c r="D869" s="26">
        <v>3</v>
      </c>
      <c r="E869" s="26" t="s">
        <v>1639</v>
      </c>
      <c r="F869" s="26" t="s">
        <v>3603</v>
      </c>
      <c r="G869" s="26">
        <v>2502</v>
      </c>
      <c r="H869" s="26" t="s">
        <v>163</v>
      </c>
      <c r="I869" s="26" t="s">
        <v>82</v>
      </c>
      <c r="J869" s="26"/>
      <c r="K869" s="34">
        <v>1</v>
      </c>
    </row>
    <row r="870" spans="1:11" x14ac:dyDescent="0.15">
      <c r="A870" s="28"/>
      <c r="B870" s="28"/>
      <c r="C870" s="28"/>
      <c r="D870" s="26">
        <v>4</v>
      </c>
      <c r="E870" s="26" t="s">
        <v>3039</v>
      </c>
      <c r="F870" s="26" t="s">
        <v>3603</v>
      </c>
      <c r="G870" s="26">
        <v>2201</v>
      </c>
      <c r="H870" s="26" t="s">
        <v>163</v>
      </c>
      <c r="I870" s="26" t="s">
        <v>114</v>
      </c>
      <c r="J870" s="26" t="s">
        <v>172</v>
      </c>
      <c r="K870" s="34">
        <v>1</v>
      </c>
    </row>
    <row r="871" spans="1:11" x14ac:dyDescent="0.15">
      <c r="A871" s="28"/>
      <c r="B871" s="28"/>
      <c r="C871" s="28"/>
      <c r="D871" s="26">
        <v>5</v>
      </c>
      <c r="E871" s="26" t="s">
        <v>3039</v>
      </c>
      <c r="F871" s="26" t="s">
        <v>3603</v>
      </c>
      <c r="G871" s="26">
        <v>2201</v>
      </c>
      <c r="H871" s="26" t="s">
        <v>163</v>
      </c>
      <c r="I871" s="26" t="s">
        <v>114</v>
      </c>
      <c r="J871" s="26" t="s">
        <v>172</v>
      </c>
      <c r="K871" s="34">
        <v>1</v>
      </c>
    </row>
    <row r="872" spans="1:11" x14ac:dyDescent="0.15">
      <c r="A872" s="28"/>
      <c r="B872" s="28"/>
      <c r="C872" s="26" t="s">
        <v>12</v>
      </c>
      <c r="D872" s="26">
        <v>1</v>
      </c>
      <c r="E872" s="26" t="s">
        <v>3041</v>
      </c>
      <c r="F872" s="26" t="s">
        <v>3603</v>
      </c>
      <c r="G872" s="26">
        <v>2504</v>
      </c>
      <c r="H872" s="26" t="s">
        <v>163</v>
      </c>
      <c r="I872" s="26" t="s">
        <v>125</v>
      </c>
      <c r="J872" s="26"/>
      <c r="K872" s="34">
        <v>0.5</v>
      </c>
    </row>
    <row r="873" spans="1:11" x14ac:dyDescent="0.15">
      <c r="A873" s="28"/>
      <c r="B873" s="28"/>
      <c r="C873" s="28"/>
      <c r="D873" s="28"/>
      <c r="E873" s="28"/>
      <c r="F873" s="28"/>
      <c r="G873" s="28"/>
      <c r="H873" s="26" t="s">
        <v>164</v>
      </c>
      <c r="I873" s="26" t="s">
        <v>91</v>
      </c>
      <c r="J873" s="26"/>
      <c r="K873" s="34">
        <v>0.5</v>
      </c>
    </row>
    <row r="874" spans="1:11" x14ac:dyDescent="0.15">
      <c r="A874" s="28"/>
      <c r="B874" s="28"/>
      <c r="C874" s="28"/>
      <c r="D874" s="26">
        <v>2</v>
      </c>
      <c r="E874" s="26" t="s">
        <v>3041</v>
      </c>
      <c r="F874" s="26" t="s">
        <v>3603</v>
      </c>
      <c r="G874" s="26">
        <v>2504</v>
      </c>
      <c r="H874" s="26" t="s">
        <v>163</v>
      </c>
      <c r="I874" s="26" t="s">
        <v>125</v>
      </c>
      <c r="J874" s="26"/>
      <c r="K874" s="34">
        <v>0.5</v>
      </c>
    </row>
    <row r="875" spans="1:11" x14ac:dyDescent="0.15">
      <c r="A875" s="28"/>
      <c r="B875" s="28"/>
      <c r="C875" s="28"/>
      <c r="D875" s="28"/>
      <c r="E875" s="28"/>
      <c r="F875" s="28"/>
      <c r="G875" s="28"/>
      <c r="H875" s="26" t="s">
        <v>164</v>
      </c>
      <c r="I875" s="26" t="s">
        <v>91</v>
      </c>
      <c r="J875" s="26"/>
      <c r="K875" s="34">
        <v>0.5</v>
      </c>
    </row>
    <row r="876" spans="1:11" x14ac:dyDescent="0.15">
      <c r="A876" s="28"/>
      <c r="B876" s="28"/>
      <c r="C876" s="28"/>
      <c r="D876" s="26">
        <v>3</v>
      </c>
      <c r="E876" s="26" t="s">
        <v>3041</v>
      </c>
      <c r="F876" s="26" t="s">
        <v>3603</v>
      </c>
      <c r="G876" s="26">
        <v>2504</v>
      </c>
      <c r="H876" s="26" t="s">
        <v>163</v>
      </c>
      <c r="I876" s="26" t="s">
        <v>125</v>
      </c>
      <c r="J876" s="26"/>
      <c r="K876" s="34">
        <v>0.5</v>
      </c>
    </row>
    <row r="877" spans="1:11" x14ac:dyDescent="0.15">
      <c r="A877" s="28"/>
      <c r="B877" s="28"/>
      <c r="C877" s="28"/>
      <c r="D877" s="28"/>
      <c r="E877" s="28"/>
      <c r="F877" s="28"/>
      <c r="G877" s="28"/>
      <c r="H877" s="26" t="s">
        <v>164</v>
      </c>
      <c r="I877" s="26" t="s">
        <v>91</v>
      </c>
      <c r="J877" s="26"/>
      <c r="K877" s="34">
        <v>0.5</v>
      </c>
    </row>
    <row r="878" spans="1:11" x14ac:dyDescent="0.15">
      <c r="A878" s="28"/>
      <c r="B878" s="28"/>
      <c r="C878" s="28"/>
      <c r="D878" s="26">
        <v>4</v>
      </c>
      <c r="E878" s="26" t="s">
        <v>3041</v>
      </c>
      <c r="F878" s="26" t="s">
        <v>3603</v>
      </c>
      <c r="G878" s="26">
        <v>2504</v>
      </c>
      <c r="H878" s="26" t="s">
        <v>163</v>
      </c>
      <c r="I878" s="26" t="s">
        <v>125</v>
      </c>
      <c r="J878" s="26"/>
      <c r="K878" s="34">
        <v>0.5</v>
      </c>
    </row>
    <row r="879" spans="1:11" x14ac:dyDescent="0.15">
      <c r="A879" s="28"/>
      <c r="B879" s="28"/>
      <c r="C879" s="28"/>
      <c r="D879" s="28"/>
      <c r="E879" s="28"/>
      <c r="F879" s="28"/>
      <c r="G879" s="28"/>
      <c r="H879" s="26" t="s">
        <v>164</v>
      </c>
      <c r="I879" s="26" t="s">
        <v>91</v>
      </c>
      <c r="J879" s="26"/>
      <c r="K879" s="34">
        <v>0.5</v>
      </c>
    </row>
    <row r="880" spans="1:11" x14ac:dyDescent="0.15">
      <c r="A880" s="28"/>
      <c r="B880" s="28"/>
      <c r="C880" s="28"/>
      <c r="D880" s="26">
        <v>5</v>
      </c>
      <c r="E880" s="26" t="s">
        <v>160</v>
      </c>
      <c r="F880" s="26" t="s">
        <v>3602</v>
      </c>
      <c r="G880" s="26">
        <v>1303</v>
      </c>
      <c r="H880" s="26" t="s">
        <v>163</v>
      </c>
      <c r="I880" s="26" t="s">
        <v>114</v>
      </c>
      <c r="J880" s="26" t="s">
        <v>172</v>
      </c>
      <c r="K880" s="34">
        <v>1</v>
      </c>
    </row>
    <row r="881" spans="1:11" x14ac:dyDescent="0.15">
      <c r="A881" s="28"/>
      <c r="B881" s="28"/>
      <c r="C881" s="26" t="s">
        <v>13</v>
      </c>
      <c r="D881" s="26">
        <v>1</v>
      </c>
      <c r="E881" s="26" t="s">
        <v>3041</v>
      </c>
      <c r="F881" s="26" t="s">
        <v>3603</v>
      </c>
      <c r="G881" s="26">
        <v>2504</v>
      </c>
      <c r="H881" s="26" t="s">
        <v>163</v>
      </c>
      <c r="I881" s="26" t="s">
        <v>125</v>
      </c>
      <c r="J881" s="26"/>
      <c r="K881" s="34">
        <v>0.5</v>
      </c>
    </row>
    <row r="882" spans="1:11" x14ac:dyDescent="0.15">
      <c r="A882" s="28"/>
      <c r="B882" s="28"/>
      <c r="C882" s="28"/>
      <c r="D882" s="28"/>
      <c r="E882" s="28"/>
      <c r="F882" s="28"/>
      <c r="G882" s="28"/>
      <c r="H882" s="26" t="s">
        <v>164</v>
      </c>
      <c r="I882" s="26" t="s">
        <v>64</v>
      </c>
      <c r="J882" s="26"/>
      <c r="K882" s="34">
        <v>0.5</v>
      </c>
    </row>
    <row r="883" spans="1:11" x14ac:dyDescent="0.15">
      <c r="A883" s="28"/>
      <c r="B883" s="28"/>
      <c r="C883" s="28"/>
      <c r="D883" s="26">
        <v>2</v>
      </c>
      <c r="E883" s="26" t="s">
        <v>3041</v>
      </c>
      <c r="F883" s="26" t="s">
        <v>3603</v>
      </c>
      <c r="G883" s="26">
        <v>2504</v>
      </c>
      <c r="H883" s="26" t="s">
        <v>163</v>
      </c>
      <c r="I883" s="26" t="s">
        <v>125</v>
      </c>
      <c r="J883" s="26"/>
      <c r="K883" s="34">
        <v>0.5</v>
      </c>
    </row>
    <row r="884" spans="1:11" x14ac:dyDescent="0.15">
      <c r="A884" s="28"/>
      <c r="B884" s="28"/>
      <c r="C884" s="28"/>
      <c r="D884" s="28"/>
      <c r="E884" s="28"/>
      <c r="F884" s="28"/>
      <c r="G884" s="28"/>
      <c r="H884" s="26" t="s">
        <v>164</v>
      </c>
      <c r="I884" s="26" t="s">
        <v>64</v>
      </c>
      <c r="J884" s="26"/>
      <c r="K884" s="34">
        <v>0.5</v>
      </c>
    </row>
    <row r="885" spans="1:11" x14ac:dyDescent="0.15">
      <c r="A885" s="28"/>
      <c r="B885" s="28"/>
      <c r="C885" s="28"/>
      <c r="D885" s="26">
        <v>3</v>
      </c>
      <c r="E885" s="26" t="s">
        <v>3041</v>
      </c>
      <c r="F885" s="26" t="s">
        <v>3603</v>
      </c>
      <c r="G885" s="26">
        <v>2504</v>
      </c>
      <c r="H885" s="26" t="s">
        <v>163</v>
      </c>
      <c r="I885" s="26" t="s">
        <v>125</v>
      </c>
      <c r="J885" s="26"/>
      <c r="K885" s="34">
        <v>0.5</v>
      </c>
    </row>
    <row r="886" spans="1:11" x14ac:dyDescent="0.15">
      <c r="A886" s="28"/>
      <c r="B886" s="28"/>
      <c r="C886" s="28"/>
      <c r="D886" s="28"/>
      <c r="E886" s="28"/>
      <c r="F886" s="28"/>
      <c r="G886" s="28"/>
      <c r="H886" s="26" t="s">
        <v>164</v>
      </c>
      <c r="I886" s="26" t="s">
        <v>64</v>
      </c>
      <c r="J886" s="26"/>
      <c r="K886" s="34">
        <v>0.5</v>
      </c>
    </row>
    <row r="887" spans="1:11" x14ac:dyDescent="0.15">
      <c r="A887" s="28"/>
      <c r="B887" s="28"/>
      <c r="C887" s="28"/>
      <c r="D887" s="26">
        <v>4</v>
      </c>
      <c r="E887" s="26" t="s">
        <v>3041</v>
      </c>
      <c r="F887" s="26" t="s">
        <v>3603</v>
      </c>
      <c r="G887" s="26">
        <v>2504</v>
      </c>
      <c r="H887" s="26" t="s">
        <v>163</v>
      </c>
      <c r="I887" s="26" t="s">
        <v>125</v>
      </c>
      <c r="J887" s="26"/>
      <c r="K887" s="34">
        <v>0.5</v>
      </c>
    </row>
    <row r="888" spans="1:11" x14ac:dyDescent="0.15">
      <c r="A888" s="28"/>
      <c r="B888" s="28"/>
      <c r="C888" s="28"/>
      <c r="D888" s="28"/>
      <c r="E888" s="28"/>
      <c r="F888" s="28"/>
      <c r="G888" s="28"/>
      <c r="H888" s="26" t="s">
        <v>164</v>
      </c>
      <c r="I888" s="26" t="s">
        <v>64</v>
      </c>
      <c r="J888" s="26"/>
      <c r="K888" s="34">
        <v>0.5</v>
      </c>
    </row>
    <row r="889" spans="1:11" x14ac:dyDescent="0.15">
      <c r="A889" s="28"/>
      <c r="B889" s="28"/>
      <c r="C889" s="26" t="s">
        <v>15</v>
      </c>
      <c r="D889" s="26">
        <v>1</v>
      </c>
      <c r="E889" s="26" t="s">
        <v>2844</v>
      </c>
      <c r="F889" s="26" t="s">
        <v>3619</v>
      </c>
      <c r="G889" s="26">
        <v>1305</v>
      </c>
      <c r="H889" s="26" t="s">
        <v>163</v>
      </c>
      <c r="I889" s="26" t="s">
        <v>3969</v>
      </c>
      <c r="J889" s="26"/>
      <c r="K889" s="34">
        <v>0.33333333333333331</v>
      </c>
    </row>
    <row r="890" spans="1:11" x14ac:dyDescent="0.15">
      <c r="A890" s="28"/>
      <c r="B890" s="28"/>
      <c r="C890" s="28"/>
      <c r="D890" s="28"/>
      <c r="E890" s="26" t="s">
        <v>2843</v>
      </c>
      <c r="F890" s="26" t="s">
        <v>3626</v>
      </c>
      <c r="G890" s="26">
        <v>1308</v>
      </c>
      <c r="H890" s="26" t="s">
        <v>163</v>
      </c>
      <c r="I890" s="26" t="s">
        <v>3210</v>
      </c>
      <c r="J890" s="26"/>
      <c r="K890" s="34">
        <v>0.33333333333333331</v>
      </c>
    </row>
    <row r="891" spans="1:11" x14ac:dyDescent="0.15">
      <c r="A891" s="28"/>
      <c r="B891" s="28"/>
      <c r="C891" s="28"/>
      <c r="D891" s="28"/>
      <c r="E891" s="28"/>
      <c r="F891" s="26" t="s">
        <v>3627</v>
      </c>
      <c r="G891" s="26">
        <v>1307</v>
      </c>
      <c r="H891" s="26" t="s">
        <v>163</v>
      </c>
      <c r="I891" s="26" t="s">
        <v>3971</v>
      </c>
      <c r="J891" s="26"/>
      <c r="K891" s="34">
        <v>0.33333333333333331</v>
      </c>
    </row>
    <row r="892" spans="1:11" x14ac:dyDescent="0.15">
      <c r="A892" s="28"/>
      <c r="B892" s="28"/>
      <c r="C892" s="28"/>
      <c r="D892" s="26">
        <v>2</v>
      </c>
      <c r="E892" s="26" t="s">
        <v>1638</v>
      </c>
      <c r="F892" s="26" t="s">
        <v>3603</v>
      </c>
      <c r="G892" s="26">
        <v>2402</v>
      </c>
      <c r="H892" s="26" t="s">
        <v>163</v>
      </c>
      <c r="I892" s="26" t="s">
        <v>63</v>
      </c>
      <c r="J892" s="26"/>
      <c r="K892" s="34">
        <v>1</v>
      </c>
    </row>
    <row r="893" spans="1:11" x14ac:dyDescent="0.15">
      <c r="A893" s="28"/>
      <c r="B893" s="28"/>
      <c r="C893" s="28"/>
      <c r="D893" s="26">
        <v>3</v>
      </c>
      <c r="E893" s="26" t="s">
        <v>3040</v>
      </c>
      <c r="F893" s="26" t="s">
        <v>3603</v>
      </c>
      <c r="G893" s="26">
        <v>1401</v>
      </c>
      <c r="H893" s="26" t="s">
        <v>163</v>
      </c>
      <c r="I893" s="26" t="s">
        <v>124</v>
      </c>
      <c r="J893" s="26"/>
      <c r="K893" s="34">
        <v>1</v>
      </c>
    </row>
    <row r="894" spans="1:11" x14ac:dyDescent="0.15">
      <c r="A894" s="28"/>
      <c r="B894" s="28"/>
      <c r="C894" s="28"/>
      <c r="D894" s="26">
        <v>4</v>
      </c>
      <c r="E894" s="26" t="s">
        <v>3040</v>
      </c>
      <c r="F894" s="26" t="s">
        <v>3603</v>
      </c>
      <c r="G894" s="26">
        <v>1401</v>
      </c>
      <c r="H894" s="26" t="s">
        <v>163</v>
      </c>
      <c r="I894" s="26" t="s">
        <v>124</v>
      </c>
      <c r="J894" s="26"/>
      <c r="K894" s="34">
        <v>1</v>
      </c>
    </row>
    <row r="895" spans="1:11" x14ac:dyDescent="0.15">
      <c r="A895" s="28"/>
      <c r="B895" s="28"/>
      <c r="C895" s="28"/>
      <c r="D895" s="26">
        <v>5</v>
      </c>
      <c r="E895" s="26" t="s">
        <v>1640</v>
      </c>
      <c r="F895" s="26" t="s">
        <v>3603</v>
      </c>
      <c r="G895" s="26">
        <v>2201</v>
      </c>
      <c r="H895" s="26" t="s">
        <v>163</v>
      </c>
      <c r="I895" s="26" t="s">
        <v>124</v>
      </c>
      <c r="J895" s="26"/>
      <c r="K895" s="34">
        <v>1</v>
      </c>
    </row>
    <row r="896" spans="1:11" x14ac:dyDescent="0.15">
      <c r="A896" s="28"/>
      <c r="B896" s="28"/>
      <c r="C896" s="26" t="s">
        <v>17</v>
      </c>
      <c r="D896" s="26">
        <v>1</v>
      </c>
      <c r="E896" s="26" t="s">
        <v>1643</v>
      </c>
      <c r="F896" s="26" t="s">
        <v>3603</v>
      </c>
      <c r="G896" s="26">
        <v>2504</v>
      </c>
      <c r="H896" s="26" t="s">
        <v>163</v>
      </c>
      <c r="I896" s="26" t="s">
        <v>124</v>
      </c>
      <c r="J896" s="26"/>
      <c r="K896" s="34">
        <v>1</v>
      </c>
    </row>
    <row r="897" spans="1:11" x14ac:dyDescent="0.15">
      <c r="A897" s="28"/>
      <c r="B897" s="28"/>
      <c r="C897" s="28"/>
      <c r="D897" s="26">
        <v>2</v>
      </c>
      <c r="E897" s="26" t="s">
        <v>1642</v>
      </c>
      <c r="F897" s="26" t="s">
        <v>3603</v>
      </c>
      <c r="G897" s="26">
        <v>2504</v>
      </c>
      <c r="H897" s="26" t="s">
        <v>163</v>
      </c>
      <c r="I897" s="26" t="s">
        <v>124</v>
      </c>
      <c r="J897" s="26"/>
      <c r="K897" s="34">
        <v>1</v>
      </c>
    </row>
    <row r="898" spans="1:11" x14ac:dyDescent="0.15">
      <c r="A898" s="28"/>
      <c r="B898" s="28"/>
      <c r="C898" s="28"/>
      <c r="D898" s="26">
        <v>3</v>
      </c>
      <c r="E898" s="26" t="s">
        <v>1641</v>
      </c>
      <c r="F898" s="26" t="s">
        <v>3603</v>
      </c>
      <c r="G898" s="26">
        <v>2201</v>
      </c>
      <c r="H898" s="26" t="s">
        <v>163</v>
      </c>
      <c r="I898" s="26" t="s">
        <v>114</v>
      </c>
      <c r="J898" s="26" t="s">
        <v>172</v>
      </c>
      <c r="K898" s="34">
        <v>1</v>
      </c>
    </row>
    <row r="899" spans="1:11" x14ac:dyDescent="0.15">
      <c r="A899" s="28"/>
      <c r="B899" s="26" t="s">
        <v>3988</v>
      </c>
      <c r="C899" s="24"/>
      <c r="D899" s="24"/>
      <c r="E899" s="24"/>
      <c r="F899" s="24"/>
      <c r="G899" s="24"/>
      <c r="H899" s="24"/>
      <c r="I899" s="24"/>
      <c r="J899" s="24"/>
      <c r="K899" s="34">
        <v>20</v>
      </c>
    </row>
    <row r="900" spans="1:11" x14ac:dyDescent="0.15">
      <c r="A900" s="28"/>
      <c r="B900" s="26" t="s">
        <v>119</v>
      </c>
      <c r="C900" s="26" t="s">
        <v>9</v>
      </c>
      <c r="D900" s="26">
        <v>3</v>
      </c>
      <c r="E900" s="26" t="s">
        <v>1627</v>
      </c>
      <c r="F900" s="26" t="s">
        <v>119</v>
      </c>
      <c r="G900" s="26">
        <v>3402</v>
      </c>
      <c r="H900" s="26" t="s">
        <v>163</v>
      </c>
      <c r="I900" s="26" t="s">
        <v>120</v>
      </c>
      <c r="J900" s="26"/>
      <c r="K900" s="34">
        <v>1</v>
      </c>
    </row>
    <row r="901" spans="1:11" x14ac:dyDescent="0.15">
      <c r="A901" s="28"/>
      <c r="B901" s="28"/>
      <c r="C901" s="28"/>
      <c r="D901" s="26">
        <v>4</v>
      </c>
      <c r="E901" s="26" t="s">
        <v>1628</v>
      </c>
      <c r="F901" s="26" t="s">
        <v>119</v>
      </c>
      <c r="G901" s="26">
        <v>3402</v>
      </c>
      <c r="H901" s="26" t="s">
        <v>163</v>
      </c>
      <c r="I901" s="26" t="s">
        <v>82</v>
      </c>
      <c r="J901" s="26"/>
      <c r="K901" s="34">
        <v>1</v>
      </c>
    </row>
    <row r="902" spans="1:11" x14ac:dyDescent="0.15">
      <c r="A902" s="28"/>
      <c r="B902" s="28"/>
      <c r="C902" s="26" t="s">
        <v>12</v>
      </c>
      <c r="D902" s="26">
        <v>1</v>
      </c>
      <c r="E902" s="26" t="s">
        <v>3035</v>
      </c>
      <c r="F902" s="26" t="s">
        <v>119</v>
      </c>
      <c r="G902" s="26">
        <v>2201</v>
      </c>
      <c r="H902" s="26" t="s">
        <v>163</v>
      </c>
      <c r="I902" s="26" t="s">
        <v>1542</v>
      </c>
      <c r="J902" s="26"/>
      <c r="K902" s="34">
        <v>1</v>
      </c>
    </row>
    <row r="903" spans="1:11" x14ac:dyDescent="0.15">
      <c r="A903" s="28"/>
      <c r="B903" s="28"/>
      <c r="C903" s="28"/>
      <c r="D903" s="26">
        <v>2</v>
      </c>
      <c r="E903" s="26" t="s">
        <v>3035</v>
      </c>
      <c r="F903" s="26" t="s">
        <v>119</v>
      </c>
      <c r="G903" s="26">
        <v>2201</v>
      </c>
      <c r="H903" s="26" t="s">
        <v>163</v>
      </c>
      <c r="I903" s="26" t="s">
        <v>1542</v>
      </c>
      <c r="J903" s="26"/>
      <c r="K903" s="34">
        <v>1</v>
      </c>
    </row>
    <row r="904" spans="1:11" x14ac:dyDescent="0.15">
      <c r="A904" s="28"/>
      <c r="B904" s="28"/>
      <c r="C904" s="28"/>
      <c r="D904" s="26">
        <v>3</v>
      </c>
      <c r="E904" s="26" t="s">
        <v>1622</v>
      </c>
      <c r="F904" s="26" t="s">
        <v>119</v>
      </c>
      <c r="G904" s="26">
        <v>2201</v>
      </c>
      <c r="H904" s="26" t="s">
        <v>163</v>
      </c>
      <c r="I904" s="26" t="s">
        <v>1542</v>
      </c>
      <c r="J904" s="26"/>
      <c r="K904" s="34">
        <v>1</v>
      </c>
    </row>
    <row r="905" spans="1:11" x14ac:dyDescent="0.15">
      <c r="A905" s="28"/>
      <c r="B905" s="28"/>
      <c r="C905" s="28"/>
      <c r="D905" s="26">
        <v>4</v>
      </c>
      <c r="E905" s="26" t="s">
        <v>1620</v>
      </c>
      <c r="F905" s="26" t="s">
        <v>119</v>
      </c>
      <c r="G905" s="26">
        <v>2201</v>
      </c>
      <c r="H905" s="26" t="s">
        <v>163</v>
      </c>
      <c r="I905" s="26" t="s">
        <v>124</v>
      </c>
      <c r="J905" s="26"/>
      <c r="K905" s="34">
        <v>1</v>
      </c>
    </row>
    <row r="906" spans="1:11" x14ac:dyDescent="0.15">
      <c r="A906" s="28"/>
      <c r="B906" s="28"/>
      <c r="C906" s="26" t="s">
        <v>13</v>
      </c>
      <c r="D906" s="26">
        <v>1</v>
      </c>
      <c r="E906" s="26" t="s">
        <v>160</v>
      </c>
      <c r="F906" s="26" t="s">
        <v>119</v>
      </c>
      <c r="G906" s="26">
        <v>1308</v>
      </c>
      <c r="H906" s="26" t="s">
        <v>163</v>
      </c>
      <c r="I906" s="26" t="s">
        <v>1486</v>
      </c>
      <c r="J906" s="26" t="s">
        <v>172</v>
      </c>
      <c r="K906" s="34">
        <v>1</v>
      </c>
    </row>
    <row r="907" spans="1:11" x14ac:dyDescent="0.15">
      <c r="A907" s="28"/>
      <c r="B907" s="28"/>
      <c r="C907" s="28"/>
      <c r="D907" s="26">
        <v>2</v>
      </c>
      <c r="E907" s="26" t="s">
        <v>1623</v>
      </c>
      <c r="F907" s="26" t="s">
        <v>119</v>
      </c>
      <c r="G907" s="26">
        <v>1308</v>
      </c>
      <c r="H907" s="26" t="s">
        <v>163</v>
      </c>
      <c r="I907" s="26" t="s">
        <v>1486</v>
      </c>
      <c r="J907" s="26" t="s">
        <v>172</v>
      </c>
      <c r="K907" s="34">
        <v>1</v>
      </c>
    </row>
    <row r="908" spans="1:11" x14ac:dyDescent="0.15">
      <c r="A908" s="28"/>
      <c r="B908" s="28"/>
      <c r="C908" s="28"/>
      <c r="D908" s="26">
        <v>3</v>
      </c>
      <c r="E908" s="26" t="s">
        <v>3036</v>
      </c>
      <c r="F908" s="26" t="s">
        <v>119</v>
      </c>
      <c r="G908" s="26">
        <v>2201</v>
      </c>
      <c r="H908" s="26" t="s">
        <v>163</v>
      </c>
      <c r="I908" s="26" t="s">
        <v>114</v>
      </c>
      <c r="J908" s="26"/>
      <c r="K908" s="34">
        <v>1</v>
      </c>
    </row>
    <row r="909" spans="1:11" x14ac:dyDescent="0.15">
      <c r="A909" s="28"/>
      <c r="B909" s="28"/>
      <c r="C909" s="28"/>
      <c r="D909" s="26">
        <v>4</v>
      </c>
      <c r="E909" s="26" t="s">
        <v>3036</v>
      </c>
      <c r="F909" s="26" t="s">
        <v>119</v>
      </c>
      <c r="G909" s="26">
        <v>2201</v>
      </c>
      <c r="H909" s="26" t="s">
        <v>163</v>
      </c>
      <c r="I909" s="26" t="s">
        <v>1486</v>
      </c>
      <c r="J909" s="26" t="s">
        <v>172</v>
      </c>
      <c r="K909" s="34">
        <v>1</v>
      </c>
    </row>
    <row r="910" spans="1:11" x14ac:dyDescent="0.15">
      <c r="A910" s="28"/>
      <c r="B910" s="28"/>
      <c r="C910" s="26" t="s">
        <v>15</v>
      </c>
      <c r="D910" s="26">
        <v>1</v>
      </c>
      <c r="E910" s="26" t="s">
        <v>1626</v>
      </c>
      <c r="F910" s="26" t="s">
        <v>119</v>
      </c>
      <c r="G910" s="26">
        <v>2201</v>
      </c>
      <c r="H910" s="26" t="s">
        <v>163</v>
      </c>
      <c r="I910" s="26" t="s">
        <v>114</v>
      </c>
      <c r="J910" s="26"/>
      <c r="K910" s="34">
        <v>1</v>
      </c>
    </row>
    <row r="911" spans="1:11" x14ac:dyDescent="0.15">
      <c r="A911" s="28"/>
      <c r="B911" s="28"/>
      <c r="C911" s="28"/>
      <c r="D911" s="26">
        <v>2</v>
      </c>
      <c r="E911" s="26" t="s">
        <v>1621</v>
      </c>
      <c r="F911" s="26" t="s">
        <v>119</v>
      </c>
      <c r="G911" s="26">
        <v>2405</v>
      </c>
      <c r="H911" s="26" t="s">
        <v>163</v>
      </c>
      <c r="I911" s="26" t="s">
        <v>1486</v>
      </c>
      <c r="J911" s="26" t="s">
        <v>172</v>
      </c>
      <c r="K911" s="34">
        <v>1</v>
      </c>
    </row>
    <row r="912" spans="1:11" x14ac:dyDescent="0.15">
      <c r="A912" s="28"/>
      <c r="B912" s="28"/>
      <c r="C912" s="26" t="s">
        <v>17</v>
      </c>
      <c r="D912" s="26">
        <v>1</v>
      </c>
      <c r="E912" s="26" t="s">
        <v>1625</v>
      </c>
      <c r="F912" s="26" t="s">
        <v>119</v>
      </c>
      <c r="G912" s="26">
        <v>2404</v>
      </c>
      <c r="H912" s="26" t="s">
        <v>163</v>
      </c>
      <c r="I912" s="26" t="s">
        <v>114</v>
      </c>
      <c r="J912" s="26"/>
      <c r="K912" s="34">
        <v>1</v>
      </c>
    </row>
    <row r="913" spans="1:11" x14ac:dyDescent="0.15">
      <c r="A913" s="28"/>
      <c r="B913" s="28"/>
      <c r="C913" s="28"/>
      <c r="D913" s="26">
        <v>2</v>
      </c>
      <c r="E913" s="26" t="s">
        <v>1624</v>
      </c>
      <c r="F913" s="26" t="s">
        <v>119</v>
      </c>
      <c r="G913" s="26">
        <v>2201</v>
      </c>
      <c r="H913" s="26" t="s">
        <v>163</v>
      </c>
      <c r="I913" s="26" t="s">
        <v>1486</v>
      </c>
      <c r="J913" s="26" t="s">
        <v>172</v>
      </c>
      <c r="K913" s="34">
        <v>1</v>
      </c>
    </row>
    <row r="914" spans="1:11" x14ac:dyDescent="0.15">
      <c r="A914" s="28"/>
      <c r="B914" s="28"/>
      <c r="C914" s="28"/>
      <c r="D914" s="26">
        <v>3</v>
      </c>
      <c r="E914" s="26" t="s">
        <v>2059</v>
      </c>
      <c r="F914" s="26" t="s">
        <v>119</v>
      </c>
      <c r="G914" s="26">
        <v>2503</v>
      </c>
      <c r="H914" s="26" t="s">
        <v>163</v>
      </c>
      <c r="I914" s="26" t="s">
        <v>91</v>
      </c>
      <c r="J914" s="26"/>
      <c r="K914" s="34">
        <v>1</v>
      </c>
    </row>
    <row r="915" spans="1:11" x14ac:dyDescent="0.15">
      <c r="A915" s="28"/>
      <c r="B915" s="28"/>
      <c r="C915" s="28"/>
      <c r="D915" s="26">
        <v>4</v>
      </c>
      <c r="E915" s="26" t="s">
        <v>2059</v>
      </c>
      <c r="F915" s="26" t="s">
        <v>119</v>
      </c>
      <c r="G915" s="26">
        <v>2503</v>
      </c>
      <c r="H915" s="26" t="s">
        <v>163</v>
      </c>
      <c r="I915" s="26" t="s">
        <v>91</v>
      </c>
      <c r="J915" s="26"/>
      <c r="K915" s="34">
        <v>1</v>
      </c>
    </row>
    <row r="916" spans="1:11" x14ac:dyDescent="0.15">
      <c r="A916" s="28"/>
      <c r="B916" s="26" t="s">
        <v>4036</v>
      </c>
      <c r="C916" s="24"/>
      <c r="D916" s="24"/>
      <c r="E916" s="24"/>
      <c r="F916" s="24"/>
      <c r="G916" s="24"/>
      <c r="H916" s="24"/>
      <c r="I916" s="24"/>
      <c r="J916" s="24"/>
      <c r="K916" s="34">
        <v>16</v>
      </c>
    </row>
    <row r="917" spans="1:11" x14ac:dyDescent="0.15">
      <c r="A917" s="28"/>
      <c r="B917" s="26" t="s">
        <v>3596</v>
      </c>
      <c r="C917" s="26" t="s">
        <v>9</v>
      </c>
      <c r="D917" s="26">
        <v>1</v>
      </c>
      <c r="E917" s="26" t="s">
        <v>1638</v>
      </c>
      <c r="F917" s="26" t="s">
        <v>3596</v>
      </c>
      <c r="G917" s="26">
        <v>2502</v>
      </c>
      <c r="H917" s="26" t="s">
        <v>163</v>
      </c>
      <c r="I917" s="26" t="s">
        <v>63</v>
      </c>
      <c r="J917" s="26"/>
      <c r="K917" s="34">
        <v>0.5</v>
      </c>
    </row>
    <row r="918" spans="1:11" x14ac:dyDescent="0.15">
      <c r="A918" s="28"/>
      <c r="B918" s="28"/>
      <c r="C918" s="28"/>
      <c r="D918" s="28"/>
      <c r="E918" s="28"/>
      <c r="F918" s="28"/>
      <c r="G918" s="28"/>
      <c r="H918" s="26" t="s">
        <v>164</v>
      </c>
      <c r="I918" s="26" t="s">
        <v>64</v>
      </c>
      <c r="J918" s="26"/>
      <c r="K918" s="34">
        <v>0.5</v>
      </c>
    </row>
    <row r="919" spans="1:11" x14ac:dyDescent="0.15">
      <c r="A919" s="28"/>
      <c r="B919" s="28"/>
      <c r="C919" s="28"/>
      <c r="D919" s="26">
        <v>2</v>
      </c>
      <c r="E919" s="26" t="s">
        <v>1639</v>
      </c>
      <c r="F919" s="26" t="s">
        <v>3596</v>
      </c>
      <c r="G919" s="26">
        <v>2502</v>
      </c>
      <c r="H919" s="26" t="s">
        <v>163</v>
      </c>
      <c r="I919" s="26" t="s">
        <v>1486</v>
      </c>
      <c r="J919" s="26"/>
      <c r="K919" s="34">
        <v>0.5</v>
      </c>
    </row>
    <row r="920" spans="1:11" x14ac:dyDescent="0.15">
      <c r="A920" s="28"/>
      <c r="B920" s="28"/>
      <c r="C920" s="28"/>
      <c r="D920" s="28"/>
      <c r="E920" s="28"/>
      <c r="F920" s="28"/>
      <c r="G920" s="28"/>
      <c r="H920" s="26" t="s">
        <v>164</v>
      </c>
      <c r="I920" s="26" t="s">
        <v>64</v>
      </c>
      <c r="J920" s="26"/>
      <c r="K920" s="34">
        <v>0.5</v>
      </c>
    </row>
    <row r="921" spans="1:11" x14ac:dyDescent="0.15">
      <c r="A921" s="28"/>
      <c r="B921" s="28"/>
      <c r="C921" s="28"/>
      <c r="D921" s="26">
        <v>3</v>
      </c>
      <c r="E921" s="26" t="s">
        <v>1640</v>
      </c>
      <c r="F921" s="26" t="s">
        <v>3596</v>
      </c>
      <c r="G921" s="26">
        <v>2201</v>
      </c>
      <c r="H921" s="26" t="s">
        <v>163</v>
      </c>
      <c r="I921" s="26" t="s">
        <v>114</v>
      </c>
      <c r="J921" s="26" t="s">
        <v>172</v>
      </c>
      <c r="K921" s="34">
        <v>1</v>
      </c>
    </row>
    <row r="922" spans="1:11" x14ac:dyDescent="0.15">
      <c r="A922" s="28"/>
      <c r="B922" s="28"/>
      <c r="C922" s="28"/>
      <c r="D922" s="26">
        <v>4</v>
      </c>
      <c r="E922" s="26" t="s">
        <v>3040</v>
      </c>
      <c r="F922" s="26" t="s">
        <v>3596</v>
      </c>
      <c r="G922" s="26">
        <v>1401</v>
      </c>
      <c r="H922" s="26" t="s">
        <v>163</v>
      </c>
      <c r="I922" s="26" t="s">
        <v>124</v>
      </c>
      <c r="J922" s="26"/>
      <c r="K922" s="34">
        <v>1</v>
      </c>
    </row>
    <row r="923" spans="1:11" x14ac:dyDescent="0.15">
      <c r="A923" s="28"/>
      <c r="B923" s="28"/>
      <c r="C923" s="28"/>
      <c r="D923" s="26">
        <v>5</v>
      </c>
      <c r="E923" s="26" t="s">
        <v>3040</v>
      </c>
      <c r="F923" s="26" t="s">
        <v>3596</v>
      </c>
      <c r="G923" s="26">
        <v>1401</v>
      </c>
      <c r="H923" s="26" t="s">
        <v>163</v>
      </c>
      <c r="I923" s="26" t="s">
        <v>124</v>
      </c>
      <c r="J923" s="26"/>
      <c r="K923" s="34">
        <v>1</v>
      </c>
    </row>
    <row r="924" spans="1:11" x14ac:dyDescent="0.15">
      <c r="A924" s="28"/>
      <c r="B924" s="28"/>
      <c r="C924" s="26" t="s">
        <v>12</v>
      </c>
      <c r="D924" s="26">
        <v>1</v>
      </c>
      <c r="E924" s="26" t="s">
        <v>3041</v>
      </c>
      <c r="F924" s="26" t="s">
        <v>3596</v>
      </c>
      <c r="G924" s="26">
        <v>2503</v>
      </c>
      <c r="H924" s="26" t="s">
        <v>163</v>
      </c>
      <c r="I924" s="26" t="s">
        <v>125</v>
      </c>
      <c r="J924" s="26"/>
      <c r="K924" s="34">
        <v>0.5</v>
      </c>
    </row>
    <row r="925" spans="1:11" x14ac:dyDescent="0.15">
      <c r="A925" s="28"/>
      <c r="B925" s="28"/>
      <c r="C925" s="28"/>
      <c r="D925" s="28"/>
      <c r="E925" s="28"/>
      <c r="F925" s="28"/>
      <c r="G925" s="28"/>
      <c r="H925" s="26" t="s">
        <v>164</v>
      </c>
      <c r="I925" s="26" t="s">
        <v>91</v>
      </c>
      <c r="J925" s="26"/>
      <c r="K925" s="34">
        <v>0.5</v>
      </c>
    </row>
    <row r="926" spans="1:11" x14ac:dyDescent="0.15">
      <c r="A926" s="28"/>
      <c r="B926" s="28"/>
      <c r="C926" s="28"/>
      <c r="D926" s="26">
        <v>2</v>
      </c>
      <c r="E926" s="26" t="s">
        <v>3041</v>
      </c>
      <c r="F926" s="26" t="s">
        <v>3596</v>
      </c>
      <c r="G926" s="26">
        <v>2503</v>
      </c>
      <c r="H926" s="26" t="s">
        <v>163</v>
      </c>
      <c r="I926" s="26" t="s">
        <v>125</v>
      </c>
      <c r="J926" s="26"/>
      <c r="K926" s="34">
        <v>0.5</v>
      </c>
    </row>
    <row r="927" spans="1:11" x14ac:dyDescent="0.15">
      <c r="A927" s="28"/>
      <c r="B927" s="28"/>
      <c r="C927" s="28"/>
      <c r="D927" s="28"/>
      <c r="E927" s="28"/>
      <c r="F927" s="28"/>
      <c r="G927" s="28"/>
      <c r="H927" s="26" t="s">
        <v>164</v>
      </c>
      <c r="I927" s="26" t="s">
        <v>91</v>
      </c>
      <c r="J927" s="26"/>
      <c r="K927" s="34">
        <v>0.5</v>
      </c>
    </row>
    <row r="928" spans="1:11" x14ac:dyDescent="0.15">
      <c r="A928" s="28"/>
      <c r="B928" s="28"/>
      <c r="C928" s="28"/>
      <c r="D928" s="26">
        <v>3</v>
      </c>
      <c r="E928" s="26" t="s">
        <v>3041</v>
      </c>
      <c r="F928" s="26" t="s">
        <v>3596</v>
      </c>
      <c r="G928" s="26">
        <v>2503</v>
      </c>
      <c r="H928" s="26" t="s">
        <v>163</v>
      </c>
      <c r="I928" s="26" t="s">
        <v>125</v>
      </c>
      <c r="J928" s="26"/>
      <c r="K928" s="34">
        <v>0.5</v>
      </c>
    </row>
    <row r="929" spans="1:11" x14ac:dyDescent="0.15">
      <c r="A929" s="28"/>
      <c r="B929" s="28"/>
      <c r="C929" s="28"/>
      <c r="D929" s="28"/>
      <c r="E929" s="28"/>
      <c r="F929" s="28"/>
      <c r="G929" s="28"/>
      <c r="H929" s="26" t="s">
        <v>164</v>
      </c>
      <c r="I929" s="26" t="s">
        <v>91</v>
      </c>
      <c r="J929" s="26"/>
      <c r="K929" s="34">
        <v>0.5</v>
      </c>
    </row>
    <row r="930" spans="1:11" x14ac:dyDescent="0.15">
      <c r="A930" s="28"/>
      <c r="B930" s="28"/>
      <c r="C930" s="28"/>
      <c r="D930" s="26">
        <v>4</v>
      </c>
      <c r="E930" s="26" t="s">
        <v>3041</v>
      </c>
      <c r="F930" s="26" t="s">
        <v>3596</v>
      </c>
      <c r="G930" s="26">
        <v>2503</v>
      </c>
      <c r="H930" s="26" t="s">
        <v>163</v>
      </c>
      <c r="I930" s="26" t="s">
        <v>125</v>
      </c>
      <c r="J930" s="26"/>
      <c r="K930" s="34">
        <v>0.5</v>
      </c>
    </row>
    <row r="931" spans="1:11" x14ac:dyDescent="0.15">
      <c r="A931" s="28"/>
      <c r="B931" s="28"/>
      <c r="C931" s="28"/>
      <c r="D931" s="28"/>
      <c r="E931" s="28"/>
      <c r="F931" s="28"/>
      <c r="G931" s="28"/>
      <c r="H931" s="26" t="s">
        <v>164</v>
      </c>
      <c r="I931" s="26" t="s">
        <v>91</v>
      </c>
      <c r="J931" s="26"/>
      <c r="K931" s="34">
        <v>0.5</v>
      </c>
    </row>
    <row r="932" spans="1:11" x14ac:dyDescent="0.15">
      <c r="A932" s="28"/>
      <c r="B932" s="28"/>
      <c r="C932" s="28"/>
      <c r="D932" s="26">
        <v>5</v>
      </c>
      <c r="E932" s="26" t="s">
        <v>160</v>
      </c>
      <c r="F932" s="26" t="s">
        <v>3602</v>
      </c>
      <c r="G932" s="26">
        <v>1303</v>
      </c>
      <c r="H932" s="26" t="s">
        <v>163</v>
      </c>
      <c r="I932" s="26" t="s">
        <v>114</v>
      </c>
      <c r="J932" s="26" t="s">
        <v>172</v>
      </c>
      <c r="K932" s="34">
        <v>1</v>
      </c>
    </row>
    <row r="933" spans="1:11" x14ac:dyDescent="0.15">
      <c r="A933" s="28"/>
      <c r="B933" s="28"/>
      <c r="C933" s="26" t="s">
        <v>13</v>
      </c>
      <c r="D933" s="26">
        <v>1</v>
      </c>
      <c r="E933" s="26" t="s">
        <v>3041</v>
      </c>
      <c r="F933" s="26" t="s">
        <v>3596</v>
      </c>
      <c r="G933" s="26">
        <v>2503</v>
      </c>
      <c r="H933" s="26" t="s">
        <v>163</v>
      </c>
      <c r="I933" s="26" t="s">
        <v>125</v>
      </c>
      <c r="J933" s="26"/>
      <c r="K933" s="34">
        <v>0.5</v>
      </c>
    </row>
    <row r="934" spans="1:11" x14ac:dyDescent="0.15">
      <c r="A934" s="28"/>
      <c r="B934" s="28"/>
      <c r="C934" s="28"/>
      <c r="D934" s="28"/>
      <c r="E934" s="28"/>
      <c r="F934" s="28"/>
      <c r="G934" s="28"/>
      <c r="H934" s="26" t="s">
        <v>164</v>
      </c>
      <c r="I934" s="26" t="s">
        <v>64</v>
      </c>
      <c r="J934" s="26"/>
      <c r="K934" s="34">
        <v>0.5</v>
      </c>
    </row>
    <row r="935" spans="1:11" x14ac:dyDescent="0.15">
      <c r="A935" s="28"/>
      <c r="B935" s="28"/>
      <c r="C935" s="28"/>
      <c r="D935" s="26">
        <v>2</v>
      </c>
      <c r="E935" s="26" t="s">
        <v>3041</v>
      </c>
      <c r="F935" s="26" t="s">
        <v>3596</v>
      </c>
      <c r="G935" s="26">
        <v>2503</v>
      </c>
      <c r="H935" s="26" t="s">
        <v>163</v>
      </c>
      <c r="I935" s="26" t="s">
        <v>125</v>
      </c>
      <c r="J935" s="26"/>
      <c r="K935" s="34">
        <v>0.5</v>
      </c>
    </row>
    <row r="936" spans="1:11" x14ac:dyDescent="0.15">
      <c r="A936" s="28"/>
      <c r="B936" s="28"/>
      <c r="C936" s="28"/>
      <c r="D936" s="28"/>
      <c r="E936" s="28"/>
      <c r="F936" s="28"/>
      <c r="G936" s="28"/>
      <c r="H936" s="26" t="s">
        <v>164</v>
      </c>
      <c r="I936" s="26" t="s">
        <v>64</v>
      </c>
      <c r="J936" s="26"/>
      <c r="K936" s="34">
        <v>0.5</v>
      </c>
    </row>
    <row r="937" spans="1:11" x14ac:dyDescent="0.15">
      <c r="A937" s="28"/>
      <c r="B937" s="28"/>
      <c r="C937" s="28"/>
      <c r="D937" s="26">
        <v>3</v>
      </c>
      <c r="E937" s="26" t="s">
        <v>3041</v>
      </c>
      <c r="F937" s="26" t="s">
        <v>3596</v>
      </c>
      <c r="G937" s="26">
        <v>2503</v>
      </c>
      <c r="H937" s="26" t="s">
        <v>163</v>
      </c>
      <c r="I937" s="26" t="s">
        <v>125</v>
      </c>
      <c r="J937" s="26"/>
      <c r="K937" s="34">
        <v>0.5</v>
      </c>
    </row>
    <row r="938" spans="1:11" x14ac:dyDescent="0.15">
      <c r="A938" s="28"/>
      <c r="B938" s="28"/>
      <c r="C938" s="28"/>
      <c r="D938" s="28"/>
      <c r="E938" s="28"/>
      <c r="F938" s="28"/>
      <c r="G938" s="28"/>
      <c r="H938" s="26" t="s">
        <v>164</v>
      </c>
      <c r="I938" s="26" t="s">
        <v>64</v>
      </c>
      <c r="J938" s="26"/>
      <c r="K938" s="34">
        <v>0.5</v>
      </c>
    </row>
    <row r="939" spans="1:11" x14ac:dyDescent="0.15">
      <c r="A939" s="28"/>
      <c r="B939" s="28"/>
      <c r="C939" s="28"/>
      <c r="D939" s="26">
        <v>4</v>
      </c>
      <c r="E939" s="26" t="s">
        <v>3041</v>
      </c>
      <c r="F939" s="26" t="s">
        <v>3596</v>
      </c>
      <c r="G939" s="26">
        <v>2503</v>
      </c>
      <c r="H939" s="26" t="s">
        <v>163</v>
      </c>
      <c r="I939" s="26" t="s">
        <v>125</v>
      </c>
      <c r="J939" s="26"/>
      <c r="K939" s="34">
        <v>0.5</v>
      </c>
    </row>
    <row r="940" spans="1:11" x14ac:dyDescent="0.15">
      <c r="A940" s="28"/>
      <c r="B940" s="28"/>
      <c r="C940" s="28"/>
      <c r="D940" s="28"/>
      <c r="E940" s="28"/>
      <c r="F940" s="28"/>
      <c r="G940" s="28"/>
      <c r="H940" s="26" t="s">
        <v>164</v>
      </c>
      <c r="I940" s="26" t="s">
        <v>64</v>
      </c>
      <c r="J940" s="26"/>
      <c r="K940" s="34">
        <v>0.5</v>
      </c>
    </row>
    <row r="941" spans="1:11" x14ac:dyDescent="0.15">
      <c r="A941" s="28"/>
      <c r="B941" s="28"/>
      <c r="C941" s="26" t="s">
        <v>15</v>
      </c>
      <c r="D941" s="26">
        <v>1</v>
      </c>
      <c r="E941" s="26" t="s">
        <v>2844</v>
      </c>
      <c r="F941" s="26" t="s">
        <v>3619</v>
      </c>
      <c r="G941" s="26">
        <v>1305</v>
      </c>
      <c r="H941" s="26" t="s">
        <v>163</v>
      </c>
      <c r="I941" s="26" t="s">
        <v>3969</v>
      </c>
      <c r="J941" s="26"/>
      <c r="K941" s="34">
        <v>0.33333333333333331</v>
      </c>
    </row>
    <row r="942" spans="1:11" x14ac:dyDescent="0.15">
      <c r="A942" s="28"/>
      <c r="B942" s="28"/>
      <c r="C942" s="28"/>
      <c r="D942" s="28"/>
      <c r="E942" s="26" t="s">
        <v>2843</v>
      </c>
      <c r="F942" s="26" t="s">
        <v>3626</v>
      </c>
      <c r="G942" s="26">
        <v>1308</v>
      </c>
      <c r="H942" s="26" t="s">
        <v>163</v>
      </c>
      <c r="I942" s="26" t="s">
        <v>3210</v>
      </c>
      <c r="J942" s="26"/>
      <c r="K942" s="34">
        <v>0.33333333333333331</v>
      </c>
    </row>
    <row r="943" spans="1:11" x14ac:dyDescent="0.15">
      <c r="A943" s="28"/>
      <c r="B943" s="28"/>
      <c r="C943" s="28"/>
      <c r="D943" s="28"/>
      <c r="E943" s="28"/>
      <c r="F943" s="26" t="s">
        <v>3627</v>
      </c>
      <c r="G943" s="26">
        <v>1307</v>
      </c>
      <c r="H943" s="26" t="s">
        <v>163</v>
      </c>
      <c r="I943" s="26" t="s">
        <v>3971</v>
      </c>
      <c r="J943" s="26"/>
      <c r="K943" s="34">
        <v>0.33333333333333331</v>
      </c>
    </row>
    <row r="944" spans="1:11" x14ac:dyDescent="0.15">
      <c r="A944" s="28"/>
      <c r="B944" s="28"/>
      <c r="C944" s="28"/>
      <c r="D944" s="26">
        <v>2</v>
      </c>
      <c r="E944" s="26" t="s">
        <v>1641</v>
      </c>
      <c r="F944" s="26" t="s">
        <v>3596</v>
      </c>
      <c r="G944" s="26">
        <v>2201</v>
      </c>
      <c r="H944" s="26" t="s">
        <v>163</v>
      </c>
      <c r="I944" s="26" t="s">
        <v>114</v>
      </c>
      <c r="J944" s="26" t="s">
        <v>172</v>
      </c>
      <c r="K944" s="34">
        <v>1</v>
      </c>
    </row>
    <row r="945" spans="1:11" x14ac:dyDescent="0.15">
      <c r="A945" s="28"/>
      <c r="B945" s="28"/>
      <c r="C945" s="28"/>
      <c r="D945" s="26">
        <v>3</v>
      </c>
      <c r="E945" s="26" t="s">
        <v>3039</v>
      </c>
      <c r="F945" s="26" t="s">
        <v>3596</v>
      </c>
      <c r="G945" s="26">
        <v>2201</v>
      </c>
      <c r="H945" s="26" t="s">
        <v>163</v>
      </c>
      <c r="I945" s="26" t="s">
        <v>114</v>
      </c>
      <c r="J945" s="26" t="s">
        <v>172</v>
      </c>
      <c r="K945" s="34">
        <v>1</v>
      </c>
    </row>
    <row r="946" spans="1:11" x14ac:dyDescent="0.15">
      <c r="A946" s="28"/>
      <c r="B946" s="28"/>
      <c r="C946" s="28"/>
      <c r="D946" s="26">
        <v>4</v>
      </c>
      <c r="E946" s="26" t="s">
        <v>3039</v>
      </c>
      <c r="F946" s="26" t="s">
        <v>3596</v>
      </c>
      <c r="G946" s="26">
        <v>2201</v>
      </c>
      <c r="H946" s="26" t="s">
        <v>163</v>
      </c>
      <c r="I946" s="26" t="s">
        <v>114</v>
      </c>
      <c r="J946" s="26" t="s">
        <v>172</v>
      </c>
      <c r="K946" s="34">
        <v>1</v>
      </c>
    </row>
    <row r="947" spans="1:11" x14ac:dyDescent="0.15">
      <c r="A947" s="28"/>
      <c r="B947" s="28"/>
      <c r="C947" s="26" t="s">
        <v>17</v>
      </c>
      <c r="D947" s="26">
        <v>1</v>
      </c>
      <c r="E947" s="26" t="s">
        <v>1643</v>
      </c>
      <c r="F947" s="26" t="s">
        <v>3596</v>
      </c>
      <c r="G947" s="26">
        <v>2503</v>
      </c>
      <c r="H947" s="26" t="s">
        <v>163</v>
      </c>
      <c r="I947" s="26" t="s">
        <v>124</v>
      </c>
      <c r="J947" s="26"/>
      <c r="K947" s="34">
        <v>1</v>
      </c>
    </row>
    <row r="948" spans="1:11" x14ac:dyDescent="0.15">
      <c r="A948" s="28"/>
      <c r="B948" s="28"/>
      <c r="C948" s="28"/>
      <c r="D948" s="26">
        <v>2</v>
      </c>
      <c r="E948" s="26" t="s">
        <v>1642</v>
      </c>
      <c r="F948" s="26" t="s">
        <v>3596</v>
      </c>
      <c r="G948" s="26">
        <v>2503</v>
      </c>
      <c r="H948" s="26" t="s">
        <v>163</v>
      </c>
      <c r="I948" s="26" t="s">
        <v>124</v>
      </c>
      <c r="J948" s="26"/>
      <c r="K948" s="34">
        <v>1</v>
      </c>
    </row>
    <row r="949" spans="1:11" x14ac:dyDescent="0.15">
      <c r="A949" s="28"/>
      <c r="B949" s="26" t="s">
        <v>3989</v>
      </c>
      <c r="C949" s="24"/>
      <c r="D949" s="24"/>
      <c r="E949" s="24"/>
      <c r="F949" s="24"/>
      <c r="G949" s="24"/>
      <c r="H949" s="24"/>
      <c r="I949" s="24"/>
      <c r="J949" s="24"/>
      <c r="K949" s="34">
        <v>20</v>
      </c>
    </row>
    <row r="950" spans="1:11" x14ac:dyDescent="0.15">
      <c r="A950" s="28"/>
      <c r="B950" s="26" t="s">
        <v>159</v>
      </c>
      <c r="C950" s="26" t="s">
        <v>9</v>
      </c>
      <c r="D950" s="26">
        <v>2</v>
      </c>
      <c r="E950" s="26" t="s">
        <v>1630</v>
      </c>
      <c r="F950" s="26" t="s">
        <v>138</v>
      </c>
      <c r="G950" s="26">
        <v>1404</v>
      </c>
      <c r="H950" s="26" t="s">
        <v>163</v>
      </c>
      <c r="I950" s="26" t="s">
        <v>74</v>
      </c>
      <c r="J950" s="26" t="s">
        <v>172</v>
      </c>
      <c r="K950" s="34">
        <v>0.5</v>
      </c>
    </row>
    <row r="951" spans="1:11" x14ac:dyDescent="0.15">
      <c r="A951" s="28"/>
      <c r="B951" s="28"/>
      <c r="C951" s="28"/>
      <c r="D951" s="28"/>
      <c r="E951" s="28"/>
      <c r="F951" s="28"/>
      <c r="G951" s="28"/>
      <c r="H951" s="26" t="s">
        <v>164</v>
      </c>
      <c r="I951" s="26" t="s">
        <v>83</v>
      </c>
      <c r="J951" s="26"/>
      <c r="K951" s="34">
        <v>0.5</v>
      </c>
    </row>
    <row r="952" spans="1:11" x14ac:dyDescent="0.15">
      <c r="A952" s="28"/>
      <c r="B952" s="28"/>
      <c r="C952" s="28"/>
      <c r="D952" s="26">
        <v>3</v>
      </c>
      <c r="E952" s="26" t="s">
        <v>3096</v>
      </c>
      <c r="F952" s="26" t="s">
        <v>1788</v>
      </c>
      <c r="G952" s="26">
        <v>2202</v>
      </c>
      <c r="H952" s="26" t="s">
        <v>163</v>
      </c>
      <c r="I952" s="26" t="s">
        <v>83</v>
      </c>
      <c r="J952" s="26"/>
      <c r="K952" s="34">
        <v>1</v>
      </c>
    </row>
    <row r="953" spans="1:11" x14ac:dyDescent="0.15">
      <c r="A953" s="28"/>
      <c r="B953" s="28"/>
      <c r="C953" s="28"/>
      <c r="D953" s="26">
        <v>4</v>
      </c>
      <c r="E953" s="26" t="s">
        <v>3096</v>
      </c>
      <c r="F953" s="26" t="s">
        <v>1788</v>
      </c>
      <c r="G953" s="26">
        <v>2202</v>
      </c>
      <c r="H953" s="26" t="s">
        <v>163</v>
      </c>
      <c r="I953" s="26" t="s">
        <v>83</v>
      </c>
      <c r="J953" s="26"/>
      <c r="K953" s="34">
        <v>1</v>
      </c>
    </row>
    <row r="954" spans="1:11" x14ac:dyDescent="0.15">
      <c r="A954" s="28"/>
      <c r="B954" s="28"/>
      <c r="C954" s="26" t="s">
        <v>12</v>
      </c>
      <c r="D954" s="26">
        <v>1</v>
      </c>
      <c r="E954" s="26" t="s">
        <v>3092</v>
      </c>
      <c r="F954" s="26" t="s">
        <v>138</v>
      </c>
      <c r="G954" s="26">
        <v>2202</v>
      </c>
      <c r="H954" s="26" t="s">
        <v>163</v>
      </c>
      <c r="I954" s="26" t="s">
        <v>83</v>
      </c>
      <c r="J954" s="26"/>
      <c r="K954" s="34">
        <v>1</v>
      </c>
    </row>
    <row r="955" spans="1:11" x14ac:dyDescent="0.15">
      <c r="A955" s="28"/>
      <c r="B955" s="28"/>
      <c r="C955" s="28"/>
      <c r="D955" s="26">
        <v>2</v>
      </c>
      <c r="E955" s="26" t="s">
        <v>3092</v>
      </c>
      <c r="F955" s="26" t="s">
        <v>138</v>
      </c>
      <c r="G955" s="26">
        <v>2202</v>
      </c>
      <c r="H955" s="26" t="s">
        <v>163</v>
      </c>
      <c r="I955" s="26" t="s">
        <v>83</v>
      </c>
      <c r="J955" s="26"/>
      <c r="K955" s="34">
        <v>1</v>
      </c>
    </row>
    <row r="956" spans="1:11" x14ac:dyDescent="0.15">
      <c r="A956" s="28"/>
      <c r="B956" s="28"/>
      <c r="C956" s="28"/>
      <c r="D956" s="26">
        <v>3</v>
      </c>
      <c r="E956" s="26" t="s">
        <v>3092</v>
      </c>
      <c r="F956" s="26" t="s">
        <v>138</v>
      </c>
      <c r="G956" s="26">
        <v>2202</v>
      </c>
      <c r="H956" s="26" t="s">
        <v>163</v>
      </c>
      <c r="I956" s="26" t="s">
        <v>74</v>
      </c>
      <c r="J956" s="26" t="s">
        <v>172</v>
      </c>
      <c r="K956" s="34">
        <v>1</v>
      </c>
    </row>
    <row r="957" spans="1:11" x14ac:dyDescent="0.15">
      <c r="A957" s="28"/>
      <c r="B957" s="28"/>
      <c r="C957" s="28"/>
      <c r="D957" s="26">
        <v>4</v>
      </c>
      <c r="E957" s="26" t="s">
        <v>3092</v>
      </c>
      <c r="F957" s="26" t="s">
        <v>138</v>
      </c>
      <c r="G957" s="26">
        <v>2202</v>
      </c>
      <c r="H957" s="26" t="s">
        <v>163</v>
      </c>
      <c r="I957" s="26" t="s">
        <v>74</v>
      </c>
      <c r="J957" s="26" t="s">
        <v>172</v>
      </c>
      <c r="K957" s="34">
        <v>1</v>
      </c>
    </row>
    <row r="958" spans="1:11" x14ac:dyDescent="0.15">
      <c r="A958" s="28"/>
      <c r="B958" s="28"/>
      <c r="C958" s="26" t="s">
        <v>13</v>
      </c>
      <c r="D958" s="26">
        <v>1</v>
      </c>
      <c r="E958" s="26" t="s">
        <v>544</v>
      </c>
      <c r="F958" s="26" t="s">
        <v>138</v>
      </c>
      <c r="G958" s="26">
        <v>2502</v>
      </c>
      <c r="H958" s="26" t="s">
        <v>163</v>
      </c>
      <c r="I958" s="26" t="s">
        <v>114</v>
      </c>
      <c r="J958" s="26"/>
      <c r="K958" s="34">
        <v>1</v>
      </c>
    </row>
    <row r="959" spans="1:11" x14ac:dyDescent="0.15">
      <c r="A959" s="28"/>
      <c r="B959" s="28"/>
      <c r="C959" s="28"/>
      <c r="D959" s="26">
        <v>2</v>
      </c>
      <c r="E959" s="26" t="s">
        <v>160</v>
      </c>
      <c r="F959" s="26" t="s">
        <v>138</v>
      </c>
      <c r="G959" s="26">
        <v>2502</v>
      </c>
      <c r="H959" s="26" t="s">
        <v>163</v>
      </c>
      <c r="I959" s="26" t="s">
        <v>74</v>
      </c>
      <c r="J959" s="26" t="s">
        <v>172</v>
      </c>
      <c r="K959" s="34">
        <v>1</v>
      </c>
    </row>
    <row r="960" spans="1:11" x14ac:dyDescent="0.15">
      <c r="A960" s="28"/>
      <c r="B960" s="28"/>
      <c r="C960" s="28"/>
      <c r="D960" s="26">
        <v>3</v>
      </c>
      <c r="E960" s="26" t="s">
        <v>3052</v>
      </c>
      <c r="F960" s="26" t="s">
        <v>3651</v>
      </c>
      <c r="G960" s="26">
        <v>2202</v>
      </c>
      <c r="H960" s="26" t="s">
        <v>163</v>
      </c>
      <c r="I960" s="26" t="s">
        <v>74</v>
      </c>
      <c r="J960" s="26" t="s">
        <v>172</v>
      </c>
      <c r="K960" s="34">
        <v>0.5</v>
      </c>
    </row>
    <row r="961" spans="1:11" x14ac:dyDescent="0.15">
      <c r="A961" s="28"/>
      <c r="B961" s="28"/>
      <c r="C961" s="28"/>
      <c r="D961" s="28"/>
      <c r="E961" s="28"/>
      <c r="F961" s="28"/>
      <c r="G961" s="28"/>
      <c r="H961" s="26" t="s">
        <v>164</v>
      </c>
      <c r="I961" s="26" t="s">
        <v>124</v>
      </c>
      <c r="J961" s="26"/>
      <c r="K961" s="34">
        <v>0.5</v>
      </c>
    </row>
    <row r="962" spans="1:11" x14ac:dyDescent="0.15">
      <c r="A962" s="28"/>
      <c r="B962" s="28"/>
      <c r="C962" s="28"/>
      <c r="D962" s="26">
        <v>4</v>
      </c>
      <c r="E962" s="26" t="s">
        <v>3052</v>
      </c>
      <c r="F962" s="26" t="s">
        <v>3651</v>
      </c>
      <c r="G962" s="26">
        <v>2202</v>
      </c>
      <c r="H962" s="26" t="s">
        <v>163</v>
      </c>
      <c r="I962" s="26" t="s">
        <v>74</v>
      </c>
      <c r="J962" s="26" t="s">
        <v>172</v>
      </c>
      <c r="K962" s="34">
        <v>0.5</v>
      </c>
    </row>
    <row r="963" spans="1:11" x14ac:dyDescent="0.15">
      <c r="A963" s="28"/>
      <c r="B963" s="28"/>
      <c r="C963" s="28"/>
      <c r="D963" s="28"/>
      <c r="E963" s="28"/>
      <c r="F963" s="28"/>
      <c r="G963" s="28"/>
      <c r="H963" s="26" t="s">
        <v>164</v>
      </c>
      <c r="I963" s="26" t="s">
        <v>124</v>
      </c>
      <c r="J963" s="26"/>
      <c r="K963" s="34">
        <v>0.5</v>
      </c>
    </row>
    <row r="964" spans="1:11" x14ac:dyDescent="0.15">
      <c r="A964" s="28"/>
      <c r="B964" s="28"/>
      <c r="C964" s="26" t="s">
        <v>15</v>
      </c>
      <c r="D964" s="26">
        <v>1</v>
      </c>
      <c r="E964" s="26" t="s">
        <v>3095</v>
      </c>
      <c r="F964" s="26" t="s">
        <v>1788</v>
      </c>
      <c r="G964" s="26">
        <v>1402</v>
      </c>
      <c r="H964" s="26" t="s">
        <v>163</v>
      </c>
      <c r="I964" s="26" t="s">
        <v>74</v>
      </c>
      <c r="J964" s="26" t="s">
        <v>172</v>
      </c>
      <c r="K964" s="34">
        <v>1</v>
      </c>
    </row>
    <row r="965" spans="1:11" x14ac:dyDescent="0.15">
      <c r="A965" s="28"/>
      <c r="B965" s="28"/>
      <c r="C965" s="28"/>
      <c r="D965" s="26">
        <v>2</v>
      </c>
      <c r="E965" s="26" t="s">
        <v>3095</v>
      </c>
      <c r="F965" s="26" t="s">
        <v>1788</v>
      </c>
      <c r="G965" s="26">
        <v>1402</v>
      </c>
      <c r="H965" s="26" t="s">
        <v>163</v>
      </c>
      <c r="I965" s="26" t="s">
        <v>74</v>
      </c>
      <c r="J965" s="26" t="s">
        <v>172</v>
      </c>
      <c r="K965" s="34">
        <v>1</v>
      </c>
    </row>
    <row r="966" spans="1:11" x14ac:dyDescent="0.15">
      <c r="A966" s="28"/>
      <c r="B966" s="28"/>
      <c r="C966" s="28"/>
      <c r="D966" s="26">
        <v>3</v>
      </c>
      <c r="E966" s="26" t="s">
        <v>2848</v>
      </c>
      <c r="F966" s="26" t="s">
        <v>3639</v>
      </c>
      <c r="G966" s="26">
        <v>1305</v>
      </c>
      <c r="H966" s="26" t="s">
        <v>163</v>
      </c>
      <c r="I966" s="26" t="s">
        <v>3963</v>
      </c>
      <c r="J966" s="26"/>
      <c r="K966" s="34">
        <v>0.33333333333333331</v>
      </c>
    </row>
    <row r="967" spans="1:11" x14ac:dyDescent="0.15">
      <c r="A967" s="28"/>
      <c r="B967" s="28"/>
      <c r="C967" s="28"/>
      <c r="D967" s="28"/>
      <c r="E967" s="26" t="s">
        <v>2847</v>
      </c>
      <c r="F967" s="26" t="s">
        <v>3643</v>
      </c>
      <c r="G967" s="26">
        <v>1308</v>
      </c>
      <c r="H967" s="26" t="s">
        <v>163</v>
      </c>
      <c r="I967" s="26" t="s">
        <v>95</v>
      </c>
      <c r="J967" s="26"/>
      <c r="K967" s="34">
        <v>0.33333333333333331</v>
      </c>
    </row>
    <row r="968" spans="1:11" x14ac:dyDescent="0.15">
      <c r="A968" s="28"/>
      <c r="B968" s="28"/>
      <c r="C968" s="28"/>
      <c r="D968" s="28"/>
      <c r="E968" s="28"/>
      <c r="F968" s="26" t="s">
        <v>3644</v>
      </c>
      <c r="G968" s="26">
        <v>1307</v>
      </c>
      <c r="H968" s="26" t="s">
        <v>163</v>
      </c>
      <c r="I968" s="26" t="s">
        <v>3645</v>
      </c>
      <c r="J968" s="26"/>
      <c r="K968" s="34">
        <v>0.33333333333333331</v>
      </c>
    </row>
    <row r="969" spans="1:11" x14ac:dyDescent="0.15">
      <c r="A969" s="28"/>
      <c r="B969" s="28"/>
      <c r="C969" s="26" t="s">
        <v>17</v>
      </c>
      <c r="D969" s="26">
        <v>1</v>
      </c>
      <c r="E969" s="26" t="s">
        <v>3051</v>
      </c>
      <c r="F969" s="26" t="s">
        <v>1788</v>
      </c>
      <c r="G969" s="26">
        <v>2302</v>
      </c>
      <c r="H969" s="26" t="s">
        <v>163</v>
      </c>
      <c r="I969" s="26" t="s">
        <v>137</v>
      </c>
      <c r="J969" s="26"/>
      <c r="K969" s="34">
        <v>1</v>
      </c>
    </row>
    <row r="970" spans="1:11" x14ac:dyDescent="0.15">
      <c r="A970" s="28"/>
      <c r="B970" s="28"/>
      <c r="C970" s="28"/>
      <c r="D970" s="26">
        <v>2</v>
      </c>
      <c r="E970" s="26" t="s">
        <v>3051</v>
      </c>
      <c r="F970" s="26" t="s">
        <v>1788</v>
      </c>
      <c r="G970" s="26">
        <v>2302</v>
      </c>
      <c r="H970" s="26" t="s">
        <v>163</v>
      </c>
      <c r="I970" s="26" t="s">
        <v>137</v>
      </c>
      <c r="J970" s="26"/>
      <c r="K970" s="34">
        <v>1</v>
      </c>
    </row>
    <row r="971" spans="1:11" x14ac:dyDescent="0.15">
      <c r="A971" s="28"/>
      <c r="B971" s="26" t="s">
        <v>4037</v>
      </c>
      <c r="C971" s="24"/>
      <c r="D971" s="24"/>
      <c r="E971" s="24"/>
      <c r="F971" s="24"/>
      <c r="G971" s="24"/>
      <c r="H971" s="24"/>
      <c r="I971" s="24"/>
      <c r="J971" s="24"/>
      <c r="K971" s="34">
        <v>16</v>
      </c>
    </row>
    <row r="972" spans="1:11" x14ac:dyDescent="0.15">
      <c r="A972" s="28"/>
      <c r="B972" s="26" t="s">
        <v>157</v>
      </c>
      <c r="C972" s="26" t="s">
        <v>9</v>
      </c>
      <c r="D972" s="26">
        <v>2</v>
      </c>
      <c r="E972" s="26" t="s">
        <v>3094</v>
      </c>
      <c r="F972" s="26" t="s">
        <v>1749</v>
      </c>
      <c r="G972" s="26">
        <v>1401</v>
      </c>
      <c r="H972" s="26" t="s">
        <v>163</v>
      </c>
      <c r="I972" s="26" t="s">
        <v>124</v>
      </c>
      <c r="J972" s="26"/>
      <c r="K972" s="34">
        <v>1</v>
      </c>
    </row>
    <row r="973" spans="1:11" x14ac:dyDescent="0.15">
      <c r="A973" s="28"/>
      <c r="B973" s="28"/>
      <c r="C973" s="28"/>
      <c r="D973" s="26">
        <v>3</v>
      </c>
      <c r="E973" s="26" t="s">
        <v>3094</v>
      </c>
      <c r="F973" s="26" t="s">
        <v>1749</v>
      </c>
      <c r="G973" s="26">
        <v>1401</v>
      </c>
      <c r="H973" s="26" t="s">
        <v>163</v>
      </c>
      <c r="I973" s="26" t="s">
        <v>124</v>
      </c>
      <c r="J973" s="26"/>
      <c r="K973" s="34">
        <v>1</v>
      </c>
    </row>
    <row r="974" spans="1:11" x14ac:dyDescent="0.15">
      <c r="A974" s="28"/>
      <c r="B974" s="28"/>
      <c r="C974" s="26" t="s">
        <v>12</v>
      </c>
      <c r="D974" s="26">
        <v>1</v>
      </c>
      <c r="E974" s="26" t="s">
        <v>3129</v>
      </c>
      <c r="F974" s="26" t="s">
        <v>1749</v>
      </c>
      <c r="G974" s="26">
        <v>1401</v>
      </c>
      <c r="H974" s="26" t="s">
        <v>163</v>
      </c>
      <c r="I974" s="26" t="s">
        <v>1486</v>
      </c>
      <c r="J974" s="26"/>
      <c r="K974" s="34">
        <v>1</v>
      </c>
    </row>
    <row r="975" spans="1:11" x14ac:dyDescent="0.15">
      <c r="A975" s="28"/>
      <c r="B975" s="28"/>
      <c r="C975" s="28"/>
      <c r="D975" s="26">
        <v>2</v>
      </c>
      <c r="E975" s="26" t="s">
        <v>3129</v>
      </c>
      <c r="F975" s="26" t="s">
        <v>1749</v>
      </c>
      <c r="G975" s="26">
        <v>1401</v>
      </c>
      <c r="H975" s="26" t="s">
        <v>163</v>
      </c>
      <c r="I975" s="26" t="s">
        <v>1486</v>
      </c>
      <c r="J975" s="26"/>
      <c r="K975" s="34">
        <v>1</v>
      </c>
    </row>
    <row r="976" spans="1:11" x14ac:dyDescent="0.15">
      <c r="A976" s="28"/>
      <c r="B976" s="28"/>
      <c r="C976" s="28"/>
      <c r="D976" s="26">
        <v>3</v>
      </c>
      <c r="E976" s="26" t="s">
        <v>3129</v>
      </c>
      <c r="F976" s="26" t="s">
        <v>1749</v>
      </c>
      <c r="G976" s="26">
        <v>1401</v>
      </c>
      <c r="H976" s="26" t="s">
        <v>163</v>
      </c>
      <c r="I976" s="26" t="s">
        <v>83</v>
      </c>
      <c r="J976" s="26" t="s">
        <v>172</v>
      </c>
      <c r="K976" s="34">
        <v>1</v>
      </c>
    </row>
    <row r="977" spans="1:11" x14ac:dyDescent="0.15">
      <c r="A977" s="28"/>
      <c r="B977" s="28"/>
      <c r="C977" s="28"/>
      <c r="D977" s="26">
        <v>4</v>
      </c>
      <c r="E977" s="26" t="s">
        <v>3129</v>
      </c>
      <c r="F977" s="26" t="s">
        <v>1749</v>
      </c>
      <c r="G977" s="26">
        <v>1401</v>
      </c>
      <c r="H977" s="26" t="s">
        <v>163</v>
      </c>
      <c r="I977" s="26" t="s">
        <v>83</v>
      </c>
      <c r="J977" s="26" t="s">
        <v>172</v>
      </c>
      <c r="K977" s="34">
        <v>1</v>
      </c>
    </row>
    <row r="978" spans="1:11" x14ac:dyDescent="0.15">
      <c r="A978" s="28"/>
      <c r="B978" s="28"/>
      <c r="C978" s="26" t="s">
        <v>13</v>
      </c>
      <c r="D978" s="26">
        <v>1</v>
      </c>
      <c r="E978" s="26" t="s">
        <v>3128</v>
      </c>
      <c r="F978" s="26" t="s">
        <v>1749</v>
      </c>
      <c r="G978" s="26">
        <v>1401</v>
      </c>
      <c r="H978" s="26" t="s">
        <v>163</v>
      </c>
      <c r="I978" s="26" t="s">
        <v>82</v>
      </c>
      <c r="J978" s="26"/>
      <c r="K978" s="34">
        <v>1</v>
      </c>
    </row>
    <row r="979" spans="1:11" x14ac:dyDescent="0.15">
      <c r="A979" s="28"/>
      <c r="B979" s="28"/>
      <c r="C979" s="28"/>
      <c r="D979" s="26">
        <v>2</v>
      </c>
      <c r="E979" s="26" t="s">
        <v>3128</v>
      </c>
      <c r="F979" s="26" t="s">
        <v>1749</v>
      </c>
      <c r="G979" s="26">
        <v>1401</v>
      </c>
      <c r="H979" s="26" t="s">
        <v>163</v>
      </c>
      <c r="I979" s="26" t="s">
        <v>82</v>
      </c>
      <c r="J979" s="26"/>
      <c r="K979" s="34">
        <v>1</v>
      </c>
    </row>
    <row r="980" spans="1:11" x14ac:dyDescent="0.15">
      <c r="A980" s="28"/>
      <c r="B980" s="28"/>
      <c r="C980" s="28"/>
      <c r="D980" s="26">
        <v>3</v>
      </c>
      <c r="E980" s="26" t="s">
        <v>3128</v>
      </c>
      <c r="F980" s="26" t="s">
        <v>1749</v>
      </c>
      <c r="G980" s="26">
        <v>1401</v>
      </c>
      <c r="H980" s="26" t="s">
        <v>163</v>
      </c>
      <c r="I980" s="26" t="s">
        <v>83</v>
      </c>
      <c r="J980" s="26" t="s">
        <v>172</v>
      </c>
      <c r="K980" s="34">
        <v>1</v>
      </c>
    </row>
    <row r="981" spans="1:11" x14ac:dyDescent="0.15">
      <c r="A981" s="28"/>
      <c r="B981" s="28"/>
      <c r="C981" s="28"/>
      <c r="D981" s="26">
        <v>4</v>
      </c>
      <c r="E981" s="26" t="s">
        <v>3128</v>
      </c>
      <c r="F981" s="26" t="s">
        <v>1749</v>
      </c>
      <c r="G981" s="26">
        <v>1401</v>
      </c>
      <c r="H981" s="26" t="s">
        <v>163</v>
      </c>
      <c r="I981" s="26" t="s">
        <v>83</v>
      </c>
      <c r="J981" s="26" t="s">
        <v>172</v>
      </c>
      <c r="K981" s="34">
        <v>1</v>
      </c>
    </row>
    <row r="982" spans="1:11" x14ac:dyDescent="0.15">
      <c r="A982" s="28"/>
      <c r="B982" s="28"/>
      <c r="C982" s="28"/>
      <c r="D982" s="26">
        <v>5</v>
      </c>
      <c r="E982" s="26" t="s">
        <v>160</v>
      </c>
      <c r="F982" s="26" t="s">
        <v>140</v>
      </c>
      <c r="G982" s="26">
        <v>1401</v>
      </c>
      <c r="H982" s="26" t="s">
        <v>163</v>
      </c>
      <c r="I982" s="26" t="s">
        <v>83</v>
      </c>
      <c r="J982" s="26" t="s">
        <v>172</v>
      </c>
      <c r="K982" s="34">
        <v>1</v>
      </c>
    </row>
    <row r="983" spans="1:11" x14ac:dyDescent="0.15">
      <c r="A983" s="28"/>
      <c r="B983" s="28"/>
      <c r="C983" s="26" t="s">
        <v>15</v>
      </c>
      <c r="D983" s="26">
        <v>3</v>
      </c>
      <c r="E983" s="26" t="s">
        <v>1627</v>
      </c>
      <c r="F983" s="26" t="s">
        <v>140</v>
      </c>
      <c r="G983" s="26">
        <v>1404</v>
      </c>
      <c r="H983" s="26" t="s">
        <v>163</v>
      </c>
      <c r="I983" s="26" t="s">
        <v>19</v>
      </c>
      <c r="J983" s="26"/>
      <c r="K983" s="34">
        <v>1</v>
      </c>
    </row>
    <row r="984" spans="1:11" x14ac:dyDescent="0.15">
      <c r="A984" s="28"/>
      <c r="B984" s="28"/>
      <c r="C984" s="28"/>
      <c r="D984" s="26">
        <v>4</v>
      </c>
      <c r="E984" s="26" t="s">
        <v>1748</v>
      </c>
      <c r="F984" s="26" t="s">
        <v>1749</v>
      </c>
      <c r="G984" s="26">
        <v>2402</v>
      </c>
      <c r="H984" s="26" t="s">
        <v>163</v>
      </c>
      <c r="I984" s="26" t="s">
        <v>98</v>
      </c>
      <c r="J984" s="26"/>
      <c r="K984" s="34">
        <v>1</v>
      </c>
    </row>
    <row r="985" spans="1:11" x14ac:dyDescent="0.15">
      <c r="A985" s="28"/>
      <c r="B985" s="28"/>
      <c r="C985" s="26" t="s">
        <v>17</v>
      </c>
      <c r="D985" s="26">
        <v>1</v>
      </c>
      <c r="E985" s="26" t="s">
        <v>3093</v>
      </c>
      <c r="F985" s="26" t="s">
        <v>1749</v>
      </c>
      <c r="G985" s="26">
        <v>1401</v>
      </c>
      <c r="H985" s="26" t="s">
        <v>163</v>
      </c>
      <c r="I985" s="26" t="s">
        <v>83</v>
      </c>
      <c r="J985" s="26" t="s">
        <v>172</v>
      </c>
      <c r="K985" s="34">
        <v>1</v>
      </c>
    </row>
    <row r="986" spans="1:11" x14ac:dyDescent="0.15">
      <c r="A986" s="28"/>
      <c r="B986" s="28"/>
      <c r="C986" s="28"/>
      <c r="D986" s="26">
        <v>2</v>
      </c>
      <c r="E986" s="26" t="s">
        <v>3093</v>
      </c>
      <c r="F986" s="26" t="s">
        <v>1749</v>
      </c>
      <c r="G986" s="26">
        <v>1401</v>
      </c>
      <c r="H986" s="26" t="s">
        <v>163</v>
      </c>
      <c r="I986" s="26" t="s">
        <v>83</v>
      </c>
      <c r="J986" s="26" t="s">
        <v>172</v>
      </c>
      <c r="K986" s="34">
        <v>1</v>
      </c>
    </row>
    <row r="987" spans="1:11" x14ac:dyDescent="0.15">
      <c r="A987" s="28"/>
      <c r="B987" s="28"/>
      <c r="C987" s="28"/>
      <c r="D987" s="26">
        <v>3</v>
      </c>
      <c r="E987" s="26" t="s">
        <v>3112</v>
      </c>
      <c r="F987" s="26" t="s">
        <v>1749</v>
      </c>
      <c r="G987" s="26">
        <v>1401</v>
      </c>
      <c r="H987" s="26" t="s">
        <v>163</v>
      </c>
      <c r="I987" s="26" t="s">
        <v>124</v>
      </c>
      <c r="J987" s="26"/>
      <c r="K987" s="34">
        <v>1</v>
      </c>
    </row>
    <row r="988" spans="1:11" x14ac:dyDescent="0.15">
      <c r="A988" s="28"/>
      <c r="B988" s="26" t="s">
        <v>4038</v>
      </c>
      <c r="C988" s="24"/>
      <c r="D988" s="24"/>
      <c r="E988" s="24"/>
      <c r="F988" s="24"/>
      <c r="G988" s="24"/>
      <c r="H988" s="24"/>
      <c r="I988" s="24"/>
      <c r="J988" s="24"/>
      <c r="K988" s="34">
        <v>16</v>
      </c>
    </row>
    <row r="989" spans="1:11" x14ac:dyDescent="0.15">
      <c r="A989" s="28"/>
      <c r="B989" s="26" t="s">
        <v>3598</v>
      </c>
      <c r="C989" s="26" t="s">
        <v>9</v>
      </c>
      <c r="D989" s="26">
        <v>3</v>
      </c>
      <c r="E989" s="26" t="s">
        <v>1639</v>
      </c>
      <c r="F989" s="26" t="s">
        <v>3603</v>
      </c>
      <c r="G989" s="26">
        <v>2502</v>
      </c>
      <c r="H989" s="26" t="s">
        <v>163</v>
      </c>
      <c r="I989" s="26" t="s">
        <v>82</v>
      </c>
      <c r="J989" s="26"/>
      <c r="K989" s="34">
        <v>1</v>
      </c>
    </row>
    <row r="990" spans="1:11" x14ac:dyDescent="0.15">
      <c r="A990" s="28"/>
      <c r="B990" s="28"/>
      <c r="C990" s="28"/>
      <c r="D990" s="26">
        <v>4</v>
      </c>
      <c r="E990" s="26" t="s">
        <v>3039</v>
      </c>
      <c r="F990" s="26" t="s">
        <v>3603</v>
      </c>
      <c r="G990" s="26">
        <v>2201</v>
      </c>
      <c r="H990" s="26" t="s">
        <v>163</v>
      </c>
      <c r="I990" s="26" t="s">
        <v>114</v>
      </c>
      <c r="J990" s="26"/>
      <c r="K990" s="34">
        <v>1</v>
      </c>
    </row>
    <row r="991" spans="1:11" x14ac:dyDescent="0.15">
      <c r="A991" s="28"/>
      <c r="B991" s="28"/>
      <c r="C991" s="28"/>
      <c r="D991" s="26">
        <v>5</v>
      </c>
      <c r="E991" s="26" t="s">
        <v>3039</v>
      </c>
      <c r="F991" s="26" t="s">
        <v>3603</v>
      </c>
      <c r="G991" s="26">
        <v>2201</v>
      </c>
      <c r="H991" s="26" t="s">
        <v>163</v>
      </c>
      <c r="I991" s="26" t="s">
        <v>114</v>
      </c>
      <c r="J991" s="26"/>
      <c r="K991" s="34">
        <v>1</v>
      </c>
    </row>
    <row r="992" spans="1:11" x14ac:dyDescent="0.15">
      <c r="A992" s="28"/>
      <c r="B992" s="28"/>
      <c r="C992" s="26" t="s">
        <v>12</v>
      </c>
      <c r="D992" s="26">
        <v>1</v>
      </c>
      <c r="E992" s="26" t="s">
        <v>3041</v>
      </c>
      <c r="F992" s="26" t="s">
        <v>3603</v>
      </c>
      <c r="G992" s="26">
        <v>2504</v>
      </c>
      <c r="H992" s="26" t="s">
        <v>163</v>
      </c>
      <c r="I992" s="26" t="s">
        <v>125</v>
      </c>
      <c r="J992" s="26"/>
      <c r="K992" s="34">
        <v>0.5</v>
      </c>
    </row>
    <row r="993" spans="1:11" x14ac:dyDescent="0.15">
      <c r="A993" s="28"/>
      <c r="B993" s="28"/>
      <c r="C993" s="28"/>
      <c r="D993" s="28"/>
      <c r="E993" s="28"/>
      <c r="F993" s="28"/>
      <c r="G993" s="28"/>
      <c r="H993" s="26" t="s">
        <v>164</v>
      </c>
      <c r="I993" s="26" t="s">
        <v>91</v>
      </c>
      <c r="J993" s="26"/>
      <c r="K993" s="34">
        <v>0.5</v>
      </c>
    </row>
    <row r="994" spans="1:11" x14ac:dyDescent="0.15">
      <c r="A994" s="28"/>
      <c r="B994" s="28"/>
      <c r="C994" s="28"/>
      <c r="D994" s="26">
        <v>2</v>
      </c>
      <c r="E994" s="26" t="s">
        <v>3041</v>
      </c>
      <c r="F994" s="26" t="s">
        <v>3603</v>
      </c>
      <c r="G994" s="26">
        <v>2504</v>
      </c>
      <c r="H994" s="26" t="s">
        <v>163</v>
      </c>
      <c r="I994" s="26" t="s">
        <v>125</v>
      </c>
      <c r="J994" s="26"/>
      <c r="K994" s="34">
        <v>0.5</v>
      </c>
    </row>
    <row r="995" spans="1:11" x14ac:dyDescent="0.15">
      <c r="A995" s="28"/>
      <c r="B995" s="28"/>
      <c r="C995" s="28"/>
      <c r="D995" s="28"/>
      <c r="E995" s="28"/>
      <c r="F995" s="28"/>
      <c r="G995" s="28"/>
      <c r="H995" s="26" t="s">
        <v>164</v>
      </c>
      <c r="I995" s="26" t="s">
        <v>91</v>
      </c>
      <c r="J995" s="26"/>
      <c r="K995" s="34">
        <v>0.5</v>
      </c>
    </row>
    <row r="996" spans="1:11" x14ac:dyDescent="0.15">
      <c r="A996" s="28"/>
      <c r="B996" s="28"/>
      <c r="C996" s="28"/>
      <c r="D996" s="26">
        <v>3</v>
      </c>
      <c r="E996" s="26" t="s">
        <v>3041</v>
      </c>
      <c r="F996" s="26" t="s">
        <v>3603</v>
      </c>
      <c r="G996" s="26">
        <v>2504</v>
      </c>
      <c r="H996" s="26" t="s">
        <v>163</v>
      </c>
      <c r="I996" s="26" t="s">
        <v>125</v>
      </c>
      <c r="J996" s="26"/>
      <c r="K996" s="34">
        <v>0.5</v>
      </c>
    </row>
    <row r="997" spans="1:11" x14ac:dyDescent="0.15">
      <c r="A997" s="28"/>
      <c r="B997" s="28"/>
      <c r="C997" s="28"/>
      <c r="D997" s="28"/>
      <c r="E997" s="28"/>
      <c r="F997" s="28"/>
      <c r="G997" s="28"/>
      <c r="H997" s="26" t="s">
        <v>164</v>
      </c>
      <c r="I997" s="26" t="s">
        <v>91</v>
      </c>
      <c r="J997" s="26"/>
      <c r="K997" s="34">
        <v>0.5</v>
      </c>
    </row>
    <row r="998" spans="1:11" x14ac:dyDescent="0.15">
      <c r="A998" s="28"/>
      <c r="B998" s="28"/>
      <c r="C998" s="28"/>
      <c r="D998" s="26">
        <v>4</v>
      </c>
      <c r="E998" s="26" t="s">
        <v>3041</v>
      </c>
      <c r="F998" s="26" t="s">
        <v>3603</v>
      </c>
      <c r="G998" s="26">
        <v>2504</v>
      </c>
      <c r="H998" s="26" t="s">
        <v>163</v>
      </c>
      <c r="I998" s="26" t="s">
        <v>125</v>
      </c>
      <c r="J998" s="26"/>
      <c r="K998" s="34">
        <v>0.5</v>
      </c>
    </row>
    <row r="999" spans="1:11" x14ac:dyDescent="0.15">
      <c r="A999" s="28"/>
      <c r="B999" s="28"/>
      <c r="C999" s="28"/>
      <c r="D999" s="28"/>
      <c r="E999" s="28"/>
      <c r="F999" s="28"/>
      <c r="G999" s="28"/>
      <c r="H999" s="26" t="s">
        <v>164</v>
      </c>
      <c r="I999" s="26" t="s">
        <v>91</v>
      </c>
      <c r="J999" s="26"/>
      <c r="K999" s="34">
        <v>0.5</v>
      </c>
    </row>
    <row r="1000" spans="1:11" x14ac:dyDescent="0.15">
      <c r="A1000" s="28"/>
      <c r="B1000" s="28"/>
      <c r="C1000" s="28"/>
      <c r="D1000" s="26">
        <v>5</v>
      </c>
      <c r="E1000" s="26" t="s">
        <v>160</v>
      </c>
      <c r="F1000" s="26" t="s">
        <v>3598</v>
      </c>
      <c r="G1000" s="26">
        <v>1304</v>
      </c>
      <c r="H1000" s="26" t="s">
        <v>163</v>
      </c>
      <c r="I1000" s="26" t="s">
        <v>124</v>
      </c>
      <c r="J1000" s="26" t="s">
        <v>172</v>
      </c>
      <c r="K1000" s="34">
        <v>1</v>
      </c>
    </row>
    <row r="1001" spans="1:11" x14ac:dyDescent="0.15">
      <c r="A1001" s="28"/>
      <c r="B1001" s="28"/>
      <c r="C1001" s="26" t="s">
        <v>13</v>
      </c>
      <c r="D1001" s="26">
        <v>1</v>
      </c>
      <c r="E1001" s="26" t="s">
        <v>3041</v>
      </c>
      <c r="F1001" s="26" t="s">
        <v>3603</v>
      </c>
      <c r="G1001" s="26">
        <v>2504</v>
      </c>
      <c r="H1001" s="26" t="s">
        <v>163</v>
      </c>
      <c r="I1001" s="26" t="s">
        <v>125</v>
      </c>
      <c r="J1001" s="26"/>
      <c r="K1001" s="34">
        <v>0.5</v>
      </c>
    </row>
    <row r="1002" spans="1:11" x14ac:dyDescent="0.15">
      <c r="A1002" s="28"/>
      <c r="B1002" s="28"/>
      <c r="C1002" s="28"/>
      <c r="D1002" s="28"/>
      <c r="E1002" s="28"/>
      <c r="F1002" s="28"/>
      <c r="G1002" s="28"/>
      <c r="H1002" s="26" t="s">
        <v>164</v>
      </c>
      <c r="I1002" s="26" t="s">
        <v>64</v>
      </c>
      <c r="J1002" s="26"/>
      <c r="K1002" s="34">
        <v>0.5</v>
      </c>
    </row>
    <row r="1003" spans="1:11" x14ac:dyDescent="0.15">
      <c r="A1003" s="28"/>
      <c r="B1003" s="28"/>
      <c r="C1003" s="28"/>
      <c r="D1003" s="26">
        <v>2</v>
      </c>
      <c r="E1003" s="26" t="s">
        <v>3041</v>
      </c>
      <c r="F1003" s="26" t="s">
        <v>3603</v>
      </c>
      <c r="G1003" s="26">
        <v>2504</v>
      </c>
      <c r="H1003" s="26" t="s">
        <v>163</v>
      </c>
      <c r="I1003" s="26" t="s">
        <v>125</v>
      </c>
      <c r="J1003" s="26"/>
      <c r="K1003" s="34">
        <v>0.5</v>
      </c>
    </row>
    <row r="1004" spans="1:11" x14ac:dyDescent="0.15">
      <c r="A1004" s="28"/>
      <c r="B1004" s="28"/>
      <c r="C1004" s="28"/>
      <c r="D1004" s="28"/>
      <c r="E1004" s="28"/>
      <c r="F1004" s="28"/>
      <c r="G1004" s="28"/>
      <c r="H1004" s="26" t="s">
        <v>164</v>
      </c>
      <c r="I1004" s="26" t="s">
        <v>64</v>
      </c>
      <c r="J1004" s="26"/>
      <c r="K1004" s="34">
        <v>0.5</v>
      </c>
    </row>
    <row r="1005" spans="1:11" x14ac:dyDescent="0.15">
      <c r="A1005" s="28"/>
      <c r="B1005" s="28"/>
      <c r="C1005" s="28"/>
      <c r="D1005" s="26">
        <v>3</v>
      </c>
      <c r="E1005" s="26" t="s">
        <v>3041</v>
      </c>
      <c r="F1005" s="26" t="s">
        <v>3603</v>
      </c>
      <c r="G1005" s="26">
        <v>2504</v>
      </c>
      <c r="H1005" s="26" t="s">
        <v>163</v>
      </c>
      <c r="I1005" s="26" t="s">
        <v>125</v>
      </c>
      <c r="J1005" s="26"/>
      <c r="K1005" s="34">
        <v>0.5</v>
      </c>
    </row>
    <row r="1006" spans="1:11" x14ac:dyDescent="0.15">
      <c r="A1006" s="28"/>
      <c r="B1006" s="28"/>
      <c r="C1006" s="28"/>
      <c r="D1006" s="28"/>
      <c r="E1006" s="28"/>
      <c r="F1006" s="28"/>
      <c r="G1006" s="28"/>
      <c r="H1006" s="26" t="s">
        <v>164</v>
      </c>
      <c r="I1006" s="26" t="s">
        <v>64</v>
      </c>
      <c r="J1006" s="26"/>
      <c r="K1006" s="34">
        <v>0.5</v>
      </c>
    </row>
    <row r="1007" spans="1:11" x14ac:dyDescent="0.15">
      <c r="A1007" s="28"/>
      <c r="B1007" s="28"/>
      <c r="C1007" s="28"/>
      <c r="D1007" s="26">
        <v>4</v>
      </c>
      <c r="E1007" s="26" t="s">
        <v>3041</v>
      </c>
      <c r="F1007" s="26" t="s">
        <v>3603</v>
      </c>
      <c r="G1007" s="26">
        <v>2504</v>
      </c>
      <c r="H1007" s="26" t="s">
        <v>163</v>
      </c>
      <c r="I1007" s="26" t="s">
        <v>125</v>
      </c>
      <c r="J1007" s="26"/>
      <c r="K1007" s="34">
        <v>0.5</v>
      </c>
    </row>
    <row r="1008" spans="1:11" x14ac:dyDescent="0.15">
      <c r="A1008" s="28"/>
      <c r="B1008" s="28"/>
      <c r="C1008" s="28"/>
      <c r="D1008" s="28"/>
      <c r="E1008" s="28"/>
      <c r="F1008" s="28"/>
      <c r="G1008" s="28"/>
      <c r="H1008" s="26" t="s">
        <v>164</v>
      </c>
      <c r="I1008" s="26" t="s">
        <v>64</v>
      </c>
      <c r="J1008" s="26"/>
      <c r="K1008" s="34">
        <v>0.5</v>
      </c>
    </row>
    <row r="1009" spans="1:11" x14ac:dyDescent="0.15">
      <c r="A1009" s="28"/>
      <c r="B1009" s="28"/>
      <c r="C1009" s="26" t="s">
        <v>15</v>
      </c>
      <c r="D1009" s="26">
        <v>1</v>
      </c>
      <c r="E1009" s="26" t="s">
        <v>2844</v>
      </c>
      <c r="F1009" s="26" t="s">
        <v>3619</v>
      </c>
      <c r="G1009" s="26">
        <v>1305</v>
      </c>
      <c r="H1009" s="26" t="s">
        <v>163</v>
      </c>
      <c r="I1009" s="26" t="s">
        <v>3969</v>
      </c>
      <c r="J1009" s="26"/>
      <c r="K1009" s="34">
        <v>0.33333333333333331</v>
      </c>
    </row>
    <row r="1010" spans="1:11" x14ac:dyDescent="0.15">
      <c r="A1010" s="28"/>
      <c r="B1010" s="28"/>
      <c r="C1010" s="28"/>
      <c r="D1010" s="28"/>
      <c r="E1010" s="26" t="s">
        <v>2843</v>
      </c>
      <c r="F1010" s="26" t="s">
        <v>3626</v>
      </c>
      <c r="G1010" s="26">
        <v>1308</v>
      </c>
      <c r="H1010" s="26" t="s">
        <v>163</v>
      </c>
      <c r="I1010" s="26" t="s">
        <v>3210</v>
      </c>
      <c r="J1010" s="26"/>
      <c r="K1010" s="34">
        <v>0.33333333333333331</v>
      </c>
    </row>
    <row r="1011" spans="1:11" x14ac:dyDescent="0.15">
      <c r="A1011" s="28"/>
      <c r="B1011" s="28"/>
      <c r="C1011" s="28"/>
      <c r="D1011" s="28"/>
      <c r="E1011" s="28"/>
      <c r="F1011" s="26" t="s">
        <v>3627</v>
      </c>
      <c r="G1011" s="26">
        <v>1307</v>
      </c>
      <c r="H1011" s="26" t="s">
        <v>163</v>
      </c>
      <c r="I1011" s="26" t="s">
        <v>3971</v>
      </c>
      <c r="J1011" s="26"/>
      <c r="K1011" s="34">
        <v>0.33333333333333331</v>
      </c>
    </row>
    <row r="1012" spans="1:11" x14ac:dyDescent="0.15">
      <c r="A1012" s="28"/>
      <c r="B1012" s="28"/>
      <c r="C1012" s="28"/>
      <c r="D1012" s="26">
        <v>2</v>
      </c>
      <c r="E1012" s="26" t="s">
        <v>1638</v>
      </c>
      <c r="F1012" s="26" t="s">
        <v>3603</v>
      </c>
      <c r="G1012" s="26">
        <v>2402</v>
      </c>
      <c r="H1012" s="26" t="s">
        <v>163</v>
      </c>
      <c r="I1012" s="26" t="s">
        <v>63</v>
      </c>
      <c r="J1012" s="26"/>
      <c r="K1012" s="34">
        <v>1</v>
      </c>
    </row>
    <row r="1013" spans="1:11" x14ac:dyDescent="0.15">
      <c r="A1013" s="28"/>
      <c r="B1013" s="28"/>
      <c r="C1013" s="28"/>
      <c r="D1013" s="26">
        <v>3</v>
      </c>
      <c r="E1013" s="26" t="s">
        <v>3040</v>
      </c>
      <c r="F1013" s="26" t="s">
        <v>3603</v>
      </c>
      <c r="G1013" s="26">
        <v>1401</v>
      </c>
      <c r="H1013" s="26" t="s">
        <v>163</v>
      </c>
      <c r="I1013" s="26" t="s">
        <v>124</v>
      </c>
      <c r="J1013" s="26" t="s">
        <v>172</v>
      </c>
      <c r="K1013" s="34">
        <v>1</v>
      </c>
    </row>
    <row r="1014" spans="1:11" x14ac:dyDescent="0.15">
      <c r="A1014" s="28"/>
      <c r="B1014" s="28"/>
      <c r="C1014" s="28"/>
      <c r="D1014" s="26">
        <v>4</v>
      </c>
      <c r="E1014" s="26" t="s">
        <v>3040</v>
      </c>
      <c r="F1014" s="26" t="s">
        <v>3603</v>
      </c>
      <c r="G1014" s="26">
        <v>1401</v>
      </c>
      <c r="H1014" s="26" t="s">
        <v>163</v>
      </c>
      <c r="I1014" s="26" t="s">
        <v>124</v>
      </c>
      <c r="J1014" s="26" t="s">
        <v>172</v>
      </c>
      <c r="K1014" s="34">
        <v>1</v>
      </c>
    </row>
    <row r="1015" spans="1:11" x14ac:dyDescent="0.15">
      <c r="A1015" s="28"/>
      <c r="B1015" s="28"/>
      <c r="C1015" s="28"/>
      <c r="D1015" s="26">
        <v>5</v>
      </c>
      <c r="E1015" s="26" t="s">
        <v>1640</v>
      </c>
      <c r="F1015" s="26" t="s">
        <v>3603</v>
      </c>
      <c r="G1015" s="26">
        <v>2201</v>
      </c>
      <c r="H1015" s="26" t="s">
        <v>163</v>
      </c>
      <c r="I1015" s="26" t="s">
        <v>124</v>
      </c>
      <c r="J1015" s="26" t="s">
        <v>172</v>
      </c>
      <c r="K1015" s="34">
        <v>1</v>
      </c>
    </row>
    <row r="1016" spans="1:11" x14ac:dyDescent="0.15">
      <c r="A1016" s="28"/>
      <c r="B1016" s="28"/>
      <c r="C1016" s="26" t="s">
        <v>17</v>
      </c>
      <c r="D1016" s="26">
        <v>1</v>
      </c>
      <c r="E1016" s="26" t="s">
        <v>1643</v>
      </c>
      <c r="F1016" s="26" t="s">
        <v>3603</v>
      </c>
      <c r="G1016" s="26">
        <v>2504</v>
      </c>
      <c r="H1016" s="26" t="s">
        <v>163</v>
      </c>
      <c r="I1016" s="26" t="s">
        <v>124</v>
      </c>
      <c r="J1016" s="26" t="s">
        <v>172</v>
      </c>
      <c r="K1016" s="34">
        <v>1</v>
      </c>
    </row>
    <row r="1017" spans="1:11" x14ac:dyDescent="0.15">
      <c r="A1017" s="28"/>
      <c r="B1017" s="28"/>
      <c r="C1017" s="28"/>
      <c r="D1017" s="26">
        <v>2</v>
      </c>
      <c r="E1017" s="26" t="s">
        <v>1642</v>
      </c>
      <c r="F1017" s="26" t="s">
        <v>3603</v>
      </c>
      <c r="G1017" s="26">
        <v>2504</v>
      </c>
      <c r="H1017" s="26" t="s">
        <v>163</v>
      </c>
      <c r="I1017" s="26" t="s">
        <v>124</v>
      </c>
      <c r="J1017" s="26" t="s">
        <v>172</v>
      </c>
      <c r="K1017" s="34">
        <v>1</v>
      </c>
    </row>
    <row r="1018" spans="1:11" x14ac:dyDescent="0.15">
      <c r="A1018" s="28"/>
      <c r="B1018" s="28"/>
      <c r="C1018" s="28"/>
      <c r="D1018" s="26">
        <v>3</v>
      </c>
      <c r="E1018" s="26" t="s">
        <v>1641</v>
      </c>
      <c r="F1018" s="26" t="s">
        <v>3603</v>
      </c>
      <c r="G1018" s="26">
        <v>2201</v>
      </c>
      <c r="H1018" s="26" t="s">
        <v>163</v>
      </c>
      <c r="I1018" s="26" t="s">
        <v>114</v>
      </c>
      <c r="J1018" s="26"/>
      <c r="K1018" s="34">
        <v>1</v>
      </c>
    </row>
    <row r="1019" spans="1:11" x14ac:dyDescent="0.15">
      <c r="A1019" s="28"/>
      <c r="B1019" s="26" t="s">
        <v>3990</v>
      </c>
      <c r="C1019" s="24"/>
      <c r="D1019" s="24"/>
      <c r="E1019" s="24"/>
      <c r="F1019" s="24"/>
      <c r="G1019" s="24"/>
      <c r="H1019" s="24"/>
      <c r="I1019" s="24"/>
      <c r="J1019" s="24"/>
      <c r="K1019" s="34">
        <v>20</v>
      </c>
    </row>
    <row r="1020" spans="1:11" x14ac:dyDescent="0.15">
      <c r="A1020" s="28"/>
      <c r="B1020" s="26" t="s">
        <v>84</v>
      </c>
      <c r="C1020" s="26" t="s">
        <v>9</v>
      </c>
      <c r="D1020" s="26">
        <v>2</v>
      </c>
      <c r="E1020" s="26" t="s">
        <v>1630</v>
      </c>
      <c r="F1020" s="26" t="s">
        <v>138</v>
      </c>
      <c r="G1020" s="26">
        <v>1404</v>
      </c>
      <c r="H1020" s="26" t="s">
        <v>163</v>
      </c>
      <c r="I1020" s="26" t="s">
        <v>74</v>
      </c>
      <c r="J1020" s="26" t="s">
        <v>172</v>
      </c>
      <c r="K1020" s="34">
        <v>0.5</v>
      </c>
    </row>
    <row r="1021" spans="1:11" x14ac:dyDescent="0.15">
      <c r="A1021" s="28"/>
      <c r="B1021" s="28"/>
      <c r="C1021" s="28"/>
      <c r="D1021" s="28"/>
      <c r="E1021" s="28"/>
      <c r="F1021" s="28"/>
      <c r="G1021" s="28"/>
      <c r="H1021" s="26" t="s">
        <v>164</v>
      </c>
      <c r="I1021" s="26" t="s">
        <v>83</v>
      </c>
      <c r="J1021" s="26"/>
      <c r="K1021" s="34">
        <v>0.5</v>
      </c>
    </row>
    <row r="1022" spans="1:11" x14ac:dyDescent="0.15">
      <c r="A1022" s="28"/>
      <c r="B1022" s="28"/>
      <c r="C1022" s="28"/>
      <c r="D1022" s="26">
        <v>3</v>
      </c>
      <c r="E1022" s="26" t="s">
        <v>3096</v>
      </c>
      <c r="F1022" s="26" t="s">
        <v>1788</v>
      </c>
      <c r="G1022" s="26">
        <v>2202</v>
      </c>
      <c r="H1022" s="26" t="s">
        <v>163</v>
      </c>
      <c r="I1022" s="26" t="s">
        <v>83</v>
      </c>
      <c r="J1022" s="26"/>
      <c r="K1022" s="34">
        <v>1</v>
      </c>
    </row>
    <row r="1023" spans="1:11" x14ac:dyDescent="0.15">
      <c r="A1023" s="28"/>
      <c r="B1023" s="28"/>
      <c r="C1023" s="28"/>
      <c r="D1023" s="26">
        <v>4</v>
      </c>
      <c r="E1023" s="26" t="s">
        <v>3096</v>
      </c>
      <c r="F1023" s="26" t="s">
        <v>1788</v>
      </c>
      <c r="G1023" s="26">
        <v>2202</v>
      </c>
      <c r="H1023" s="26" t="s">
        <v>163</v>
      </c>
      <c r="I1023" s="26" t="s">
        <v>83</v>
      </c>
      <c r="J1023" s="26"/>
      <c r="K1023" s="34">
        <v>1</v>
      </c>
    </row>
    <row r="1024" spans="1:11" x14ac:dyDescent="0.15">
      <c r="A1024" s="28"/>
      <c r="B1024" s="28"/>
      <c r="C1024" s="26" t="s">
        <v>12</v>
      </c>
      <c r="D1024" s="26">
        <v>1</v>
      </c>
      <c r="E1024" s="26" t="s">
        <v>3092</v>
      </c>
      <c r="F1024" s="26" t="s">
        <v>138</v>
      </c>
      <c r="G1024" s="26">
        <v>2202</v>
      </c>
      <c r="H1024" s="26" t="s">
        <v>163</v>
      </c>
      <c r="I1024" s="26" t="s">
        <v>83</v>
      </c>
      <c r="J1024" s="26"/>
      <c r="K1024" s="34">
        <v>1</v>
      </c>
    </row>
    <row r="1025" spans="1:11" x14ac:dyDescent="0.15">
      <c r="A1025" s="28"/>
      <c r="B1025" s="28"/>
      <c r="C1025" s="28"/>
      <c r="D1025" s="26">
        <v>2</v>
      </c>
      <c r="E1025" s="26" t="s">
        <v>3092</v>
      </c>
      <c r="F1025" s="26" t="s">
        <v>138</v>
      </c>
      <c r="G1025" s="26">
        <v>2202</v>
      </c>
      <c r="H1025" s="26" t="s">
        <v>163</v>
      </c>
      <c r="I1025" s="26" t="s">
        <v>83</v>
      </c>
      <c r="J1025" s="26"/>
      <c r="K1025" s="34">
        <v>1</v>
      </c>
    </row>
    <row r="1026" spans="1:11" x14ac:dyDescent="0.15">
      <c r="A1026" s="28"/>
      <c r="B1026" s="28"/>
      <c r="C1026" s="28"/>
      <c r="D1026" s="26">
        <v>3</v>
      </c>
      <c r="E1026" s="26" t="s">
        <v>3092</v>
      </c>
      <c r="F1026" s="26" t="s">
        <v>138</v>
      </c>
      <c r="G1026" s="26">
        <v>2202</v>
      </c>
      <c r="H1026" s="26" t="s">
        <v>163</v>
      </c>
      <c r="I1026" s="26" t="s">
        <v>74</v>
      </c>
      <c r="J1026" s="26" t="s">
        <v>172</v>
      </c>
      <c r="K1026" s="34">
        <v>1</v>
      </c>
    </row>
    <row r="1027" spans="1:11" x14ac:dyDescent="0.15">
      <c r="A1027" s="28"/>
      <c r="B1027" s="28"/>
      <c r="C1027" s="28"/>
      <c r="D1027" s="26">
        <v>4</v>
      </c>
      <c r="E1027" s="26" t="s">
        <v>3092</v>
      </c>
      <c r="F1027" s="26" t="s">
        <v>138</v>
      </c>
      <c r="G1027" s="26">
        <v>2202</v>
      </c>
      <c r="H1027" s="26" t="s">
        <v>163</v>
      </c>
      <c r="I1027" s="26" t="s">
        <v>74</v>
      </c>
      <c r="J1027" s="26" t="s">
        <v>172</v>
      </c>
      <c r="K1027" s="34">
        <v>1</v>
      </c>
    </row>
    <row r="1028" spans="1:11" x14ac:dyDescent="0.15">
      <c r="A1028" s="28"/>
      <c r="B1028" s="28"/>
      <c r="C1028" s="26" t="s">
        <v>13</v>
      </c>
      <c r="D1028" s="26">
        <v>1</v>
      </c>
      <c r="E1028" s="26" t="s">
        <v>544</v>
      </c>
      <c r="F1028" s="26" t="s">
        <v>138</v>
      </c>
      <c r="G1028" s="26">
        <v>2502</v>
      </c>
      <c r="H1028" s="26" t="s">
        <v>163</v>
      </c>
      <c r="I1028" s="26" t="s">
        <v>114</v>
      </c>
      <c r="J1028" s="26"/>
      <c r="K1028" s="34">
        <v>1</v>
      </c>
    </row>
    <row r="1029" spans="1:11" x14ac:dyDescent="0.15">
      <c r="A1029" s="28"/>
      <c r="B1029" s="28"/>
      <c r="C1029" s="28"/>
      <c r="D1029" s="26">
        <v>2</v>
      </c>
      <c r="E1029" s="26" t="s">
        <v>160</v>
      </c>
      <c r="F1029" s="26" t="s">
        <v>138</v>
      </c>
      <c r="G1029" s="26">
        <v>2502</v>
      </c>
      <c r="H1029" s="26" t="s">
        <v>163</v>
      </c>
      <c r="I1029" s="26" t="s">
        <v>74</v>
      </c>
      <c r="J1029" s="26" t="s">
        <v>172</v>
      </c>
      <c r="K1029" s="34">
        <v>1</v>
      </c>
    </row>
    <row r="1030" spans="1:11" x14ac:dyDescent="0.15">
      <c r="A1030" s="28"/>
      <c r="B1030" s="28"/>
      <c r="C1030" s="28"/>
      <c r="D1030" s="26">
        <v>3</v>
      </c>
      <c r="E1030" s="26" t="s">
        <v>3052</v>
      </c>
      <c r="F1030" s="26" t="s">
        <v>3651</v>
      </c>
      <c r="G1030" s="26">
        <v>2202</v>
      </c>
      <c r="H1030" s="26" t="s">
        <v>163</v>
      </c>
      <c r="I1030" s="26" t="s">
        <v>74</v>
      </c>
      <c r="J1030" s="26" t="s">
        <v>172</v>
      </c>
      <c r="K1030" s="34">
        <v>0.5</v>
      </c>
    </row>
    <row r="1031" spans="1:11" x14ac:dyDescent="0.15">
      <c r="A1031" s="28"/>
      <c r="B1031" s="28"/>
      <c r="C1031" s="28"/>
      <c r="D1031" s="28"/>
      <c r="E1031" s="28"/>
      <c r="F1031" s="28"/>
      <c r="G1031" s="28"/>
      <c r="H1031" s="26" t="s">
        <v>164</v>
      </c>
      <c r="I1031" s="26" t="s">
        <v>124</v>
      </c>
      <c r="J1031" s="26"/>
      <c r="K1031" s="34">
        <v>0.5</v>
      </c>
    </row>
    <row r="1032" spans="1:11" x14ac:dyDescent="0.15">
      <c r="A1032" s="28"/>
      <c r="B1032" s="28"/>
      <c r="C1032" s="28"/>
      <c r="D1032" s="26">
        <v>4</v>
      </c>
      <c r="E1032" s="26" t="s">
        <v>3052</v>
      </c>
      <c r="F1032" s="26" t="s">
        <v>3651</v>
      </c>
      <c r="G1032" s="26">
        <v>2202</v>
      </c>
      <c r="H1032" s="26" t="s">
        <v>163</v>
      </c>
      <c r="I1032" s="26" t="s">
        <v>74</v>
      </c>
      <c r="J1032" s="26" t="s">
        <v>172</v>
      </c>
      <c r="K1032" s="34">
        <v>0.5</v>
      </c>
    </row>
    <row r="1033" spans="1:11" x14ac:dyDescent="0.15">
      <c r="A1033" s="28"/>
      <c r="B1033" s="28"/>
      <c r="C1033" s="28"/>
      <c r="D1033" s="28"/>
      <c r="E1033" s="28"/>
      <c r="F1033" s="28"/>
      <c r="G1033" s="28"/>
      <c r="H1033" s="26" t="s">
        <v>164</v>
      </c>
      <c r="I1033" s="26" t="s">
        <v>124</v>
      </c>
      <c r="J1033" s="26"/>
      <c r="K1033" s="34">
        <v>0.5</v>
      </c>
    </row>
    <row r="1034" spans="1:11" x14ac:dyDescent="0.15">
      <c r="A1034" s="28"/>
      <c r="B1034" s="28"/>
      <c r="C1034" s="26" t="s">
        <v>15</v>
      </c>
      <c r="D1034" s="26">
        <v>1</v>
      </c>
      <c r="E1034" s="26" t="s">
        <v>3095</v>
      </c>
      <c r="F1034" s="26" t="s">
        <v>1788</v>
      </c>
      <c r="G1034" s="26">
        <v>1402</v>
      </c>
      <c r="H1034" s="26" t="s">
        <v>163</v>
      </c>
      <c r="I1034" s="26" t="s">
        <v>74</v>
      </c>
      <c r="J1034" s="26" t="s">
        <v>172</v>
      </c>
      <c r="K1034" s="34">
        <v>1</v>
      </c>
    </row>
    <row r="1035" spans="1:11" x14ac:dyDescent="0.15">
      <c r="A1035" s="28"/>
      <c r="B1035" s="28"/>
      <c r="C1035" s="28"/>
      <c r="D1035" s="26">
        <v>2</v>
      </c>
      <c r="E1035" s="26" t="s">
        <v>3095</v>
      </c>
      <c r="F1035" s="26" t="s">
        <v>1788</v>
      </c>
      <c r="G1035" s="26">
        <v>1402</v>
      </c>
      <c r="H1035" s="26" t="s">
        <v>163</v>
      </c>
      <c r="I1035" s="26" t="s">
        <v>74</v>
      </c>
      <c r="J1035" s="26" t="s">
        <v>172</v>
      </c>
      <c r="K1035" s="34">
        <v>1</v>
      </c>
    </row>
    <row r="1036" spans="1:11" x14ac:dyDescent="0.15">
      <c r="A1036" s="28"/>
      <c r="B1036" s="28"/>
      <c r="C1036" s="28"/>
      <c r="D1036" s="26">
        <v>3</v>
      </c>
      <c r="E1036" s="26" t="s">
        <v>2848</v>
      </c>
      <c r="F1036" s="26" t="s">
        <v>3639</v>
      </c>
      <c r="G1036" s="26">
        <v>1305</v>
      </c>
      <c r="H1036" s="26" t="s">
        <v>163</v>
      </c>
      <c r="I1036" s="26" t="s">
        <v>3963</v>
      </c>
      <c r="J1036" s="26"/>
      <c r="K1036" s="34">
        <v>0.33333333333333331</v>
      </c>
    </row>
    <row r="1037" spans="1:11" x14ac:dyDescent="0.15">
      <c r="A1037" s="28"/>
      <c r="B1037" s="28"/>
      <c r="C1037" s="28"/>
      <c r="D1037" s="28"/>
      <c r="E1037" s="26" t="s">
        <v>2847</v>
      </c>
      <c r="F1037" s="26" t="s">
        <v>3643</v>
      </c>
      <c r="G1037" s="26">
        <v>1308</v>
      </c>
      <c r="H1037" s="26" t="s">
        <v>163</v>
      </c>
      <c r="I1037" s="26" t="s">
        <v>95</v>
      </c>
      <c r="J1037" s="26"/>
      <c r="K1037" s="34">
        <v>0.33333333333333331</v>
      </c>
    </row>
    <row r="1038" spans="1:11" x14ac:dyDescent="0.15">
      <c r="A1038" s="28"/>
      <c r="B1038" s="28"/>
      <c r="C1038" s="28"/>
      <c r="D1038" s="28"/>
      <c r="E1038" s="28"/>
      <c r="F1038" s="26" t="s">
        <v>3644</v>
      </c>
      <c r="G1038" s="26">
        <v>1307</v>
      </c>
      <c r="H1038" s="26" t="s">
        <v>163</v>
      </c>
      <c r="I1038" s="26" t="s">
        <v>3645</v>
      </c>
      <c r="J1038" s="26"/>
      <c r="K1038" s="34">
        <v>0.33333333333333331</v>
      </c>
    </row>
    <row r="1039" spans="1:11" x14ac:dyDescent="0.15">
      <c r="A1039" s="28"/>
      <c r="B1039" s="28"/>
      <c r="C1039" s="26" t="s">
        <v>17</v>
      </c>
      <c r="D1039" s="26">
        <v>1</v>
      </c>
      <c r="E1039" s="26" t="s">
        <v>3051</v>
      </c>
      <c r="F1039" s="26" t="s">
        <v>1788</v>
      </c>
      <c r="G1039" s="26">
        <v>2302</v>
      </c>
      <c r="H1039" s="26" t="s">
        <v>163</v>
      </c>
      <c r="I1039" s="26" t="s">
        <v>137</v>
      </c>
      <c r="J1039" s="26"/>
      <c r="K1039" s="34">
        <v>1</v>
      </c>
    </row>
    <row r="1040" spans="1:11" x14ac:dyDescent="0.15">
      <c r="A1040" s="28"/>
      <c r="B1040" s="28"/>
      <c r="C1040" s="28"/>
      <c r="D1040" s="26">
        <v>2</v>
      </c>
      <c r="E1040" s="26" t="s">
        <v>3051</v>
      </c>
      <c r="F1040" s="26" t="s">
        <v>1788</v>
      </c>
      <c r="G1040" s="26">
        <v>2302</v>
      </c>
      <c r="H1040" s="26" t="s">
        <v>163</v>
      </c>
      <c r="I1040" s="26" t="s">
        <v>137</v>
      </c>
      <c r="J1040" s="26"/>
      <c r="K1040" s="34">
        <v>1</v>
      </c>
    </row>
    <row r="1041" spans="1:11" x14ac:dyDescent="0.15">
      <c r="A1041" s="28"/>
      <c r="B1041" s="26" t="s">
        <v>4039</v>
      </c>
      <c r="C1041" s="24"/>
      <c r="D1041" s="24"/>
      <c r="E1041" s="24"/>
      <c r="F1041" s="24"/>
      <c r="G1041" s="24"/>
      <c r="H1041" s="24"/>
      <c r="I1041" s="24"/>
      <c r="J1041" s="24"/>
      <c r="K1041" s="34">
        <v>16</v>
      </c>
    </row>
    <row r="1042" spans="1:11" x14ac:dyDescent="0.15">
      <c r="A1042" s="28"/>
      <c r="B1042" s="26" t="s">
        <v>158</v>
      </c>
      <c r="C1042" s="26" t="s">
        <v>9</v>
      </c>
      <c r="D1042" s="26">
        <v>2</v>
      </c>
      <c r="E1042" s="26" t="s">
        <v>3094</v>
      </c>
      <c r="F1042" s="26" t="s">
        <v>1749</v>
      </c>
      <c r="G1042" s="26">
        <v>1401</v>
      </c>
      <c r="H1042" s="26" t="s">
        <v>163</v>
      </c>
      <c r="I1042" s="26" t="s">
        <v>124</v>
      </c>
      <c r="J1042" s="26"/>
      <c r="K1042" s="34">
        <v>1</v>
      </c>
    </row>
    <row r="1043" spans="1:11" x14ac:dyDescent="0.15">
      <c r="A1043" s="28"/>
      <c r="B1043" s="28"/>
      <c r="C1043" s="28"/>
      <c r="D1043" s="26">
        <v>3</v>
      </c>
      <c r="E1043" s="26" t="s">
        <v>3094</v>
      </c>
      <c r="F1043" s="26" t="s">
        <v>1749</v>
      </c>
      <c r="G1043" s="26">
        <v>1401</v>
      </c>
      <c r="H1043" s="26" t="s">
        <v>163</v>
      </c>
      <c r="I1043" s="26" t="s">
        <v>124</v>
      </c>
      <c r="J1043" s="26"/>
      <c r="K1043" s="34">
        <v>1</v>
      </c>
    </row>
    <row r="1044" spans="1:11" x14ac:dyDescent="0.15">
      <c r="A1044" s="28"/>
      <c r="B1044" s="28"/>
      <c r="C1044" s="26" t="s">
        <v>12</v>
      </c>
      <c r="D1044" s="26">
        <v>1</v>
      </c>
      <c r="E1044" s="26" t="s">
        <v>3129</v>
      </c>
      <c r="F1044" s="26" t="s">
        <v>1749</v>
      </c>
      <c r="G1044" s="26">
        <v>1401</v>
      </c>
      <c r="H1044" s="26" t="s">
        <v>163</v>
      </c>
      <c r="I1044" s="26" t="s">
        <v>1486</v>
      </c>
      <c r="J1044" s="26"/>
      <c r="K1044" s="34">
        <v>1</v>
      </c>
    </row>
    <row r="1045" spans="1:11" x14ac:dyDescent="0.15">
      <c r="A1045" s="28"/>
      <c r="B1045" s="28"/>
      <c r="C1045" s="28"/>
      <c r="D1045" s="26">
        <v>2</v>
      </c>
      <c r="E1045" s="26" t="s">
        <v>3129</v>
      </c>
      <c r="F1045" s="26" t="s">
        <v>1749</v>
      </c>
      <c r="G1045" s="26">
        <v>1401</v>
      </c>
      <c r="H1045" s="26" t="s">
        <v>163</v>
      </c>
      <c r="I1045" s="26" t="s">
        <v>1486</v>
      </c>
      <c r="J1045" s="26"/>
      <c r="K1045" s="34">
        <v>1</v>
      </c>
    </row>
    <row r="1046" spans="1:11" x14ac:dyDescent="0.15">
      <c r="A1046" s="28"/>
      <c r="B1046" s="28"/>
      <c r="C1046" s="28"/>
      <c r="D1046" s="26">
        <v>3</v>
      </c>
      <c r="E1046" s="26" t="s">
        <v>3129</v>
      </c>
      <c r="F1046" s="26" t="s">
        <v>1749</v>
      </c>
      <c r="G1046" s="26">
        <v>1401</v>
      </c>
      <c r="H1046" s="26" t="s">
        <v>163</v>
      </c>
      <c r="I1046" s="26" t="s">
        <v>83</v>
      </c>
      <c r="J1046" s="26" t="s">
        <v>172</v>
      </c>
      <c r="K1046" s="34">
        <v>1</v>
      </c>
    </row>
    <row r="1047" spans="1:11" x14ac:dyDescent="0.15">
      <c r="A1047" s="28"/>
      <c r="B1047" s="28"/>
      <c r="C1047" s="28"/>
      <c r="D1047" s="26">
        <v>4</v>
      </c>
      <c r="E1047" s="26" t="s">
        <v>3129</v>
      </c>
      <c r="F1047" s="26" t="s">
        <v>1749</v>
      </c>
      <c r="G1047" s="26">
        <v>1401</v>
      </c>
      <c r="H1047" s="26" t="s">
        <v>163</v>
      </c>
      <c r="I1047" s="26" t="s">
        <v>83</v>
      </c>
      <c r="J1047" s="26" t="s">
        <v>172</v>
      </c>
      <c r="K1047" s="34">
        <v>1</v>
      </c>
    </row>
    <row r="1048" spans="1:11" x14ac:dyDescent="0.15">
      <c r="A1048" s="28"/>
      <c r="B1048" s="28"/>
      <c r="C1048" s="26" t="s">
        <v>13</v>
      </c>
      <c r="D1048" s="26">
        <v>1</v>
      </c>
      <c r="E1048" s="26" t="s">
        <v>3128</v>
      </c>
      <c r="F1048" s="26" t="s">
        <v>1749</v>
      </c>
      <c r="G1048" s="26">
        <v>1401</v>
      </c>
      <c r="H1048" s="26" t="s">
        <v>163</v>
      </c>
      <c r="I1048" s="26" t="s">
        <v>82</v>
      </c>
      <c r="J1048" s="26"/>
      <c r="K1048" s="34">
        <v>1</v>
      </c>
    </row>
    <row r="1049" spans="1:11" x14ac:dyDescent="0.15">
      <c r="A1049" s="28"/>
      <c r="B1049" s="28"/>
      <c r="C1049" s="28"/>
      <c r="D1049" s="26">
        <v>2</v>
      </c>
      <c r="E1049" s="26" t="s">
        <v>3128</v>
      </c>
      <c r="F1049" s="26" t="s">
        <v>1749</v>
      </c>
      <c r="G1049" s="26">
        <v>1401</v>
      </c>
      <c r="H1049" s="26" t="s">
        <v>163</v>
      </c>
      <c r="I1049" s="26" t="s">
        <v>82</v>
      </c>
      <c r="J1049" s="26"/>
      <c r="K1049" s="34">
        <v>1</v>
      </c>
    </row>
    <row r="1050" spans="1:11" x14ac:dyDescent="0.15">
      <c r="A1050" s="28"/>
      <c r="B1050" s="28"/>
      <c r="C1050" s="28"/>
      <c r="D1050" s="26">
        <v>3</v>
      </c>
      <c r="E1050" s="26" t="s">
        <v>3128</v>
      </c>
      <c r="F1050" s="26" t="s">
        <v>1749</v>
      </c>
      <c r="G1050" s="26">
        <v>1401</v>
      </c>
      <c r="H1050" s="26" t="s">
        <v>163</v>
      </c>
      <c r="I1050" s="26" t="s">
        <v>83</v>
      </c>
      <c r="J1050" s="26" t="s">
        <v>172</v>
      </c>
      <c r="K1050" s="34">
        <v>1</v>
      </c>
    </row>
    <row r="1051" spans="1:11" x14ac:dyDescent="0.15">
      <c r="A1051" s="28"/>
      <c r="B1051" s="28"/>
      <c r="C1051" s="28"/>
      <c r="D1051" s="26">
        <v>4</v>
      </c>
      <c r="E1051" s="26" t="s">
        <v>3128</v>
      </c>
      <c r="F1051" s="26" t="s">
        <v>1749</v>
      </c>
      <c r="G1051" s="26">
        <v>1401</v>
      </c>
      <c r="H1051" s="26" t="s">
        <v>163</v>
      </c>
      <c r="I1051" s="26" t="s">
        <v>83</v>
      </c>
      <c r="J1051" s="26" t="s">
        <v>172</v>
      </c>
      <c r="K1051" s="34">
        <v>1</v>
      </c>
    </row>
    <row r="1052" spans="1:11" x14ac:dyDescent="0.15">
      <c r="A1052" s="28"/>
      <c r="B1052" s="28"/>
      <c r="C1052" s="28"/>
      <c r="D1052" s="26">
        <v>5</v>
      </c>
      <c r="E1052" s="26" t="s">
        <v>160</v>
      </c>
      <c r="F1052" s="26" t="s">
        <v>140</v>
      </c>
      <c r="G1052" s="26">
        <v>1401</v>
      </c>
      <c r="H1052" s="26" t="s">
        <v>163</v>
      </c>
      <c r="I1052" s="26" t="s">
        <v>83</v>
      </c>
      <c r="J1052" s="26" t="s">
        <v>172</v>
      </c>
      <c r="K1052" s="34">
        <v>1</v>
      </c>
    </row>
    <row r="1053" spans="1:11" x14ac:dyDescent="0.15">
      <c r="A1053" s="28"/>
      <c r="B1053" s="28"/>
      <c r="C1053" s="26" t="s">
        <v>15</v>
      </c>
      <c r="D1053" s="26">
        <v>3</v>
      </c>
      <c r="E1053" s="26" t="s">
        <v>1627</v>
      </c>
      <c r="F1053" s="26" t="s">
        <v>140</v>
      </c>
      <c r="G1053" s="26">
        <v>1404</v>
      </c>
      <c r="H1053" s="26" t="s">
        <v>163</v>
      </c>
      <c r="I1053" s="26" t="s">
        <v>19</v>
      </c>
      <c r="J1053" s="26"/>
      <c r="K1053" s="34">
        <v>1</v>
      </c>
    </row>
    <row r="1054" spans="1:11" x14ac:dyDescent="0.15">
      <c r="A1054" s="28"/>
      <c r="B1054" s="28"/>
      <c r="C1054" s="28"/>
      <c r="D1054" s="26">
        <v>4</v>
      </c>
      <c r="E1054" s="26" t="s">
        <v>1748</v>
      </c>
      <c r="F1054" s="26" t="s">
        <v>1749</v>
      </c>
      <c r="G1054" s="26">
        <v>2402</v>
      </c>
      <c r="H1054" s="26" t="s">
        <v>163</v>
      </c>
      <c r="I1054" s="26" t="s">
        <v>98</v>
      </c>
      <c r="J1054" s="26"/>
      <c r="K1054" s="34">
        <v>1</v>
      </c>
    </row>
    <row r="1055" spans="1:11" x14ac:dyDescent="0.15">
      <c r="A1055" s="28"/>
      <c r="B1055" s="28"/>
      <c r="C1055" s="26" t="s">
        <v>17</v>
      </c>
      <c r="D1055" s="26">
        <v>1</v>
      </c>
      <c r="E1055" s="26" t="s">
        <v>3093</v>
      </c>
      <c r="F1055" s="26" t="s">
        <v>1749</v>
      </c>
      <c r="G1055" s="26">
        <v>1401</v>
      </c>
      <c r="H1055" s="26" t="s">
        <v>163</v>
      </c>
      <c r="I1055" s="26" t="s">
        <v>83</v>
      </c>
      <c r="J1055" s="26" t="s">
        <v>172</v>
      </c>
      <c r="K1055" s="34">
        <v>1</v>
      </c>
    </row>
    <row r="1056" spans="1:11" x14ac:dyDescent="0.15">
      <c r="A1056" s="28"/>
      <c r="B1056" s="28"/>
      <c r="C1056" s="28"/>
      <c r="D1056" s="26">
        <v>2</v>
      </c>
      <c r="E1056" s="26" t="s">
        <v>3093</v>
      </c>
      <c r="F1056" s="26" t="s">
        <v>1749</v>
      </c>
      <c r="G1056" s="26">
        <v>1401</v>
      </c>
      <c r="H1056" s="26" t="s">
        <v>163</v>
      </c>
      <c r="I1056" s="26" t="s">
        <v>83</v>
      </c>
      <c r="J1056" s="26" t="s">
        <v>172</v>
      </c>
      <c r="K1056" s="34">
        <v>1</v>
      </c>
    </row>
    <row r="1057" spans="1:11" x14ac:dyDescent="0.15">
      <c r="A1057" s="28"/>
      <c r="B1057" s="28"/>
      <c r="C1057" s="28"/>
      <c r="D1057" s="26">
        <v>3</v>
      </c>
      <c r="E1057" s="26" t="s">
        <v>3112</v>
      </c>
      <c r="F1057" s="26" t="s">
        <v>1749</v>
      </c>
      <c r="G1057" s="26">
        <v>1401</v>
      </c>
      <c r="H1057" s="26" t="s">
        <v>163</v>
      </c>
      <c r="I1057" s="26" t="s">
        <v>124</v>
      </c>
      <c r="J1057" s="26"/>
      <c r="K1057" s="34">
        <v>1</v>
      </c>
    </row>
    <row r="1058" spans="1:11" x14ac:dyDescent="0.15">
      <c r="A1058" s="28"/>
      <c r="B1058" s="26" t="s">
        <v>4040</v>
      </c>
      <c r="C1058" s="24"/>
      <c r="D1058" s="24"/>
      <c r="E1058" s="24"/>
      <c r="F1058" s="24"/>
      <c r="G1058" s="24"/>
      <c r="H1058" s="24"/>
      <c r="I1058" s="24"/>
      <c r="J1058" s="24"/>
      <c r="K1058" s="34">
        <v>16</v>
      </c>
    </row>
    <row r="1059" spans="1:11" x14ac:dyDescent="0.15">
      <c r="A1059" s="28"/>
      <c r="B1059" s="26" t="s">
        <v>81</v>
      </c>
      <c r="C1059" s="26" t="s">
        <v>9</v>
      </c>
      <c r="D1059" s="26">
        <v>3</v>
      </c>
      <c r="E1059" s="26" t="s">
        <v>3096</v>
      </c>
      <c r="F1059" s="26" t="s">
        <v>1788</v>
      </c>
      <c r="G1059" s="26">
        <v>2202</v>
      </c>
      <c r="H1059" s="26" t="s">
        <v>163</v>
      </c>
      <c r="I1059" s="26" t="s">
        <v>83</v>
      </c>
      <c r="J1059" s="26" t="s">
        <v>172</v>
      </c>
      <c r="K1059" s="34">
        <v>1</v>
      </c>
    </row>
    <row r="1060" spans="1:11" x14ac:dyDescent="0.15">
      <c r="A1060" s="28"/>
      <c r="B1060" s="28"/>
      <c r="C1060" s="28"/>
      <c r="D1060" s="26">
        <v>4</v>
      </c>
      <c r="E1060" s="26" t="s">
        <v>3096</v>
      </c>
      <c r="F1060" s="26" t="s">
        <v>1788</v>
      </c>
      <c r="G1060" s="26">
        <v>2202</v>
      </c>
      <c r="H1060" s="26" t="s">
        <v>163</v>
      </c>
      <c r="I1060" s="26" t="s">
        <v>83</v>
      </c>
      <c r="J1060" s="26" t="s">
        <v>172</v>
      </c>
      <c r="K1060" s="34">
        <v>1</v>
      </c>
    </row>
    <row r="1061" spans="1:11" x14ac:dyDescent="0.15">
      <c r="A1061" s="28"/>
      <c r="B1061" s="28"/>
      <c r="C1061" s="26" t="s">
        <v>12</v>
      </c>
      <c r="D1061" s="26">
        <v>1</v>
      </c>
      <c r="E1061" s="26" t="s">
        <v>3092</v>
      </c>
      <c r="F1061" s="26" t="s">
        <v>81</v>
      </c>
      <c r="G1061" s="26">
        <v>1401</v>
      </c>
      <c r="H1061" s="26" t="s">
        <v>163</v>
      </c>
      <c r="I1061" s="26" t="s">
        <v>1486</v>
      </c>
      <c r="J1061" s="26"/>
      <c r="K1061" s="34">
        <v>1</v>
      </c>
    </row>
    <row r="1062" spans="1:11" x14ac:dyDescent="0.15">
      <c r="A1062" s="28"/>
      <c r="B1062" s="28"/>
      <c r="C1062" s="28"/>
      <c r="D1062" s="26">
        <v>2</v>
      </c>
      <c r="E1062" s="26" t="s">
        <v>3092</v>
      </c>
      <c r="F1062" s="26" t="s">
        <v>81</v>
      </c>
      <c r="G1062" s="26">
        <v>1401</v>
      </c>
      <c r="H1062" s="26" t="s">
        <v>163</v>
      </c>
      <c r="I1062" s="26" t="s">
        <v>1486</v>
      </c>
      <c r="J1062" s="26"/>
      <c r="K1062" s="34">
        <v>1</v>
      </c>
    </row>
    <row r="1063" spans="1:11" x14ac:dyDescent="0.15">
      <c r="A1063" s="28"/>
      <c r="B1063" s="28"/>
      <c r="C1063" s="28"/>
      <c r="D1063" s="26">
        <v>3</v>
      </c>
      <c r="E1063" s="26" t="s">
        <v>3092</v>
      </c>
      <c r="F1063" s="26" t="s">
        <v>81</v>
      </c>
      <c r="G1063" s="26">
        <v>1401</v>
      </c>
      <c r="H1063" s="26" t="s">
        <v>163</v>
      </c>
      <c r="I1063" s="26" t="s">
        <v>83</v>
      </c>
      <c r="J1063" s="26" t="s">
        <v>172</v>
      </c>
      <c r="K1063" s="34">
        <v>1</v>
      </c>
    </row>
    <row r="1064" spans="1:11" x14ac:dyDescent="0.15">
      <c r="A1064" s="28"/>
      <c r="B1064" s="28"/>
      <c r="C1064" s="28"/>
      <c r="D1064" s="26">
        <v>4</v>
      </c>
      <c r="E1064" s="26" t="s">
        <v>3092</v>
      </c>
      <c r="F1064" s="26" t="s">
        <v>81</v>
      </c>
      <c r="G1064" s="26">
        <v>1401</v>
      </c>
      <c r="H1064" s="26" t="s">
        <v>163</v>
      </c>
      <c r="I1064" s="26" t="s">
        <v>83</v>
      </c>
      <c r="J1064" s="26" t="s">
        <v>172</v>
      </c>
      <c r="K1064" s="34">
        <v>1</v>
      </c>
    </row>
    <row r="1065" spans="1:11" x14ac:dyDescent="0.15">
      <c r="A1065" s="28"/>
      <c r="B1065" s="28"/>
      <c r="C1065" s="26" t="s">
        <v>13</v>
      </c>
      <c r="D1065" s="26">
        <v>1</v>
      </c>
      <c r="E1065" s="26" t="s">
        <v>3127</v>
      </c>
      <c r="F1065" s="26" t="s">
        <v>81</v>
      </c>
      <c r="G1065" s="26">
        <v>1401</v>
      </c>
      <c r="H1065" s="26" t="s">
        <v>163</v>
      </c>
      <c r="I1065" s="26" t="s">
        <v>82</v>
      </c>
      <c r="J1065" s="26"/>
      <c r="K1065" s="34">
        <v>1</v>
      </c>
    </row>
    <row r="1066" spans="1:11" x14ac:dyDescent="0.15">
      <c r="A1066" s="28"/>
      <c r="B1066" s="28"/>
      <c r="C1066" s="28"/>
      <c r="D1066" s="26">
        <v>2</v>
      </c>
      <c r="E1066" s="26" t="s">
        <v>3127</v>
      </c>
      <c r="F1066" s="26" t="s">
        <v>81</v>
      </c>
      <c r="G1066" s="26">
        <v>1401</v>
      </c>
      <c r="H1066" s="26" t="s">
        <v>163</v>
      </c>
      <c r="I1066" s="26" t="s">
        <v>82</v>
      </c>
      <c r="J1066" s="26"/>
      <c r="K1066" s="34">
        <v>1</v>
      </c>
    </row>
    <row r="1067" spans="1:11" x14ac:dyDescent="0.15">
      <c r="A1067" s="28"/>
      <c r="B1067" s="28"/>
      <c r="C1067" s="28"/>
      <c r="D1067" s="26">
        <v>3</v>
      </c>
      <c r="E1067" s="26" t="s">
        <v>3127</v>
      </c>
      <c r="F1067" s="26" t="s">
        <v>81</v>
      </c>
      <c r="G1067" s="26">
        <v>1401</v>
      </c>
      <c r="H1067" s="26" t="s">
        <v>163</v>
      </c>
      <c r="I1067" s="26" t="s">
        <v>83</v>
      </c>
      <c r="J1067" s="26" t="s">
        <v>172</v>
      </c>
      <c r="K1067" s="34">
        <v>1</v>
      </c>
    </row>
    <row r="1068" spans="1:11" x14ac:dyDescent="0.15">
      <c r="A1068" s="28"/>
      <c r="B1068" s="28"/>
      <c r="C1068" s="28"/>
      <c r="D1068" s="26">
        <v>4</v>
      </c>
      <c r="E1068" s="26" t="s">
        <v>3127</v>
      </c>
      <c r="F1068" s="26" t="s">
        <v>81</v>
      </c>
      <c r="G1068" s="26">
        <v>1401</v>
      </c>
      <c r="H1068" s="26" t="s">
        <v>163</v>
      </c>
      <c r="I1068" s="26" t="s">
        <v>83</v>
      </c>
      <c r="J1068" s="26" t="s">
        <v>172</v>
      </c>
      <c r="K1068" s="34">
        <v>1</v>
      </c>
    </row>
    <row r="1069" spans="1:11" x14ac:dyDescent="0.15">
      <c r="A1069" s="28"/>
      <c r="B1069" s="28"/>
      <c r="C1069" s="28"/>
      <c r="D1069" s="26">
        <v>5</v>
      </c>
      <c r="E1069" s="26" t="s">
        <v>160</v>
      </c>
      <c r="F1069" s="26" t="s">
        <v>140</v>
      </c>
      <c r="G1069" s="26">
        <v>1401</v>
      </c>
      <c r="H1069" s="26" t="s">
        <v>163</v>
      </c>
      <c r="I1069" s="26" t="s">
        <v>83</v>
      </c>
      <c r="J1069" s="26" t="s">
        <v>172</v>
      </c>
      <c r="K1069" s="34">
        <v>1</v>
      </c>
    </row>
    <row r="1070" spans="1:11" x14ac:dyDescent="0.15">
      <c r="A1070" s="28"/>
      <c r="B1070" s="28"/>
      <c r="C1070" s="26" t="s">
        <v>15</v>
      </c>
      <c r="D1070" s="26">
        <v>1</v>
      </c>
      <c r="E1070" s="26" t="s">
        <v>3095</v>
      </c>
      <c r="F1070" s="26" t="s">
        <v>1788</v>
      </c>
      <c r="G1070" s="26">
        <v>1402</v>
      </c>
      <c r="H1070" s="26" t="s">
        <v>163</v>
      </c>
      <c r="I1070" s="26" t="s">
        <v>74</v>
      </c>
      <c r="J1070" s="26"/>
      <c r="K1070" s="34">
        <v>1</v>
      </c>
    </row>
    <row r="1071" spans="1:11" x14ac:dyDescent="0.15">
      <c r="A1071" s="28"/>
      <c r="B1071" s="28"/>
      <c r="C1071" s="28"/>
      <c r="D1071" s="26">
        <v>2</v>
      </c>
      <c r="E1071" s="26" t="s">
        <v>3095</v>
      </c>
      <c r="F1071" s="26" t="s">
        <v>1788</v>
      </c>
      <c r="G1071" s="26">
        <v>1402</v>
      </c>
      <c r="H1071" s="26" t="s">
        <v>163</v>
      </c>
      <c r="I1071" s="26" t="s">
        <v>74</v>
      </c>
      <c r="J1071" s="26"/>
      <c r="K1071" s="34">
        <v>1</v>
      </c>
    </row>
    <row r="1072" spans="1:11" x14ac:dyDescent="0.15">
      <c r="A1072" s="28"/>
      <c r="B1072" s="28"/>
      <c r="C1072" s="28"/>
      <c r="D1072" s="26">
        <v>3</v>
      </c>
      <c r="E1072" s="26" t="s">
        <v>1627</v>
      </c>
      <c r="F1072" s="26" t="s">
        <v>140</v>
      </c>
      <c r="G1072" s="26">
        <v>1404</v>
      </c>
      <c r="H1072" s="26" t="s">
        <v>163</v>
      </c>
      <c r="I1072" s="26" t="s">
        <v>19</v>
      </c>
      <c r="J1072" s="26"/>
      <c r="K1072" s="34">
        <v>1</v>
      </c>
    </row>
    <row r="1073" spans="1:11" x14ac:dyDescent="0.15">
      <c r="A1073" s="28"/>
      <c r="B1073" s="28"/>
      <c r="C1073" s="26" t="s">
        <v>17</v>
      </c>
      <c r="D1073" s="26">
        <v>1</v>
      </c>
      <c r="E1073" s="26" t="s">
        <v>3051</v>
      </c>
      <c r="F1073" s="26" t="s">
        <v>1788</v>
      </c>
      <c r="G1073" s="26">
        <v>2302</v>
      </c>
      <c r="H1073" s="26" t="s">
        <v>163</v>
      </c>
      <c r="I1073" s="26" t="s">
        <v>137</v>
      </c>
      <c r="J1073" s="26"/>
      <c r="K1073" s="34">
        <v>1</v>
      </c>
    </row>
    <row r="1074" spans="1:11" x14ac:dyDescent="0.15">
      <c r="A1074" s="28"/>
      <c r="B1074" s="28"/>
      <c r="C1074" s="28"/>
      <c r="D1074" s="26">
        <v>2</v>
      </c>
      <c r="E1074" s="26" t="s">
        <v>3051</v>
      </c>
      <c r="F1074" s="26" t="s">
        <v>1788</v>
      </c>
      <c r="G1074" s="26">
        <v>2302</v>
      </c>
      <c r="H1074" s="26" t="s">
        <v>163</v>
      </c>
      <c r="I1074" s="26" t="s">
        <v>137</v>
      </c>
      <c r="J1074" s="26"/>
      <c r="K1074" s="34">
        <v>1</v>
      </c>
    </row>
    <row r="1075" spans="1:11" x14ac:dyDescent="0.15">
      <c r="A1075" s="28"/>
      <c r="B1075" s="26" t="s">
        <v>4041</v>
      </c>
      <c r="C1075" s="24"/>
      <c r="D1075" s="24"/>
      <c r="E1075" s="24"/>
      <c r="F1075" s="24"/>
      <c r="G1075" s="24"/>
      <c r="H1075" s="24"/>
      <c r="I1075" s="24"/>
      <c r="J1075" s="24"/>
      <c r="K1075" s="34">
        <v>16</v>
      </c>
    </row>
    <row r="1076" spans="1:11" x14ac:dyDescent="0.15">
      <c r="A1076" s="26" t="s">
        <v>3029</v>
      </c>
      <c r="B1076" s="24"/>
      <c r="C1076" s="24"/>
      <c r="D1076" s="24"/>
      <c r="E1076" s="24"/>
      <c r="F1076" s="24"/>
      <c r="G1076" s="24"/>
      <c r="H1076" s="24"/>
      <c r="I1076" s="24"/>
      <c r="J1076" s="24"/>
      <c r="K1076" s="34">
        <v>155.99999999999994</v>
      </c>
    </row>
    <row r="1077" spans="1:11" x14ac:dyDescent="0.15">
      <c r="A1077" s="26" t="s">
        <v>213</v>
      </c>
      <c r="B1077" s="26" t="s">
        <v>62</v>
      </c>
      <c r="C1077" s="26" t="s">
        <v>9</v>
      </c>
      <c r="D1077" s="26">
        <v>2</v>
      </c>
      <c r="E1077" s="26" t="s">
        <v>2844</v>
      </c>
      <c r="F1077" s="26" t="s">
        <v>3622</v>
      </c>
      <c r="G1077" s="26">
        <v>1305</v>
      </c>
      <c r="H1077" s="26" t="s">
        <v>163</v>
      </c>
      <c r="I1077" s="26" t="s">
        <v>3623</v>
      </c>
      <c r="J1077" s="26"/>
      <c r="K1077" s="34">
        <v>0.33333333333333331</v>
      </c>
    </row>
    <row r="1078" spans="1:11" x14ac:dyDescent="0.15">
      <c r="A1078" s="28"/>
      <c r="B1078" s="28"/>
      <c r="C1078" s="28"/>
      <c r="D1078" s="28"/>
      <c r="E1078" s="26" t="s">
        <v>2843</v>
      </c>
      <c r="F1078" s="26" t="s">
        <v>3629</v>
      </c>
      <c r="G1078" s="26">
        <v>1308</v>
      </c>
      <c r="H1078" s="26" t="s">
        <v>163</v>
      </c>
      <c r="I1078" s="26" t="s">
        <v>3621</v>
      </c>
      <c r="J1078" s="26"/>
      <c r="K1078" s="34">
        <v>0.33333333333333331</v>
      </c>
    </row>
    <row r="1079" spans="1:11" x14ac:dyDescent="0.15">
      <c r="A1079" s="28"/>
      <c r="B1079" s="28"/>
      <c r="C1079" s="28"/>
      <c r="D1079" s="28"/>
      <c r="E1079" s="28"/>
      <c r="F1079" s="26" t="s">
        <v>3630</v>
      </c>
      <c r="G1079" s="26">
        <v>1307</v>
      </c>
      <c r="H1079" s="26" t="s">
        <v>163</v>
      </c>
      <c r="I1079" s="26" t="s">
        <v>3971</v>
      </c>
      <c r="J1079" s="26"/>
      <c r="K1079" s="34">
        <v>0.33333333333333331</v>
      </c>
    </row>
    <row r="1080" spans="1:11" x14ac:dyDescent="0.15">
      <c r="A1080" s="28"/>
      <c r="B1080" s="28"/>
      <c r="C1080" s="28"/>
      <c r="D1080" s="26">
        <v>3</v>
      </c>
      <c r="E1080" s="26" t="s">
        <v>1649</v>
      </c>
      <c r="F1080" s="26" t="s">
        <v>62</v>
      </c>
      <c r="G1080" s="26">
        <v>1303</v>
      </c>
      <c r="H1080" s="26" t="s">
        <v>163</v>
      </c>
      <c r="I1080" s="26" t="s">
        <v>77</v>
      </c>
      <c r="J1080" s="26"/>
      <c r="K1080" s="34">
        <v>1</v>
      </c>
    </row>
    <row r="1081" spans="1:11" x14ac:dyDescent="0.15">
      <c r="A1081" s="28"/>
      <c r="B1081" s="28"/>
      <c r="C1081" s="28"/>
      <c r="D1081" s="26">
        <v>4</v>
      </c>
      <c r="E1081" s="26" t="s">
        <v>160</v>
      </c>
      <c r="F1081" s="26" t="s">
        <v>62</v>
      </c>
      <c r="G1081" s="26">
        <v>1303</v>
      </c>
      <c r="H1081" s="26" t="s">
        <v>163</v>
      </c>
      <c r="I1081" s="26" t="s">
        <v>65</v>
      </c>
      <c r="J1081" s="26" t="s">
        <v>172</v>
      </c>
      <c r="K1081" s="34">
        <v>1</v>
      </c>
    </row>
    <row r="1082" spans="1:11" x14ac:dyDescent="0.15">
      <c r="A1082" s="28"/>
      <c r="B1082" s="28"/>
      <c r="C1082" s="26" t="s">
        <v>12</v>
      </c>
      <c r="D1082" s="26">
        <v>1</v>
      </c>
      <c r="E1082" s="26" t="s">
        <v>2423</v>
      </c>
      <c r="F1082" s="26" t="s">
        <v>1710</v>
      </c>
      <c r="G1082" s="26">
        <v>3701</v>
      </c>
      <c r="H1082" s="26" t="s">
        <v>163</v>
      </c>
      <c r="I1082" s="26" t="s">
        <v>65</v>
      </c>
      <c r="J1082" s="26" t="s">
        <v>172</v>
      </c>
      <c r="K1082" s="34">
        <v>0.1111111111111111</v>
      </c>
    </row>
    <row r="1083" spans="1:11" x14ac:dyDescent="0.15">
      <c r="A1083" s="28"/>
      <c r="B1083" s="28"/>
      <c r="C1083" s="28"/>
      <c r="D1083" s="28"/>
      <c r="E1083" s="28"/>
      <c r="F1083" s="26" t="s">
        <v>1711</v>
      </c>
      <c r="G1083" s="26">
        <v>3702</v>
      </c>
      <c r="H1083" s="26" t="s">
        <v>163</v>
      </c>
      <c r="I1083" s="26" t="s">
        <v>78</v>
      </c>
      <c r="J1083" s="26"/>
      <c r="K1083" s="34">
        <v>0.1111111111111111</v>
      </c>
    </row>
    <row r="1084" spans="1:11" x14ac:dyDescent="0.15">
      <c r="A1084" s="28"/>
      <c r="B1084" s="28"/>
      <c r="C1084" s="28"/>
      <c r="D1084" s="28"/>
      <c r="E1084" s="28"/>
      <c r="F1084" s="26" t="s">
        <v>1712</v>
      </c>
      <c r="G1084" s="26">
        <v>3703</v>
      </c>
      <c r="H1084" s="26" t="s">
        <v>163</v>
      </c>
      <c r="I1084" s="26" t="s">
        <v>3012</v>
      </c>
      <c r="J1084" s="26"/>
      <c r="K1084" s="34">
        <v>0.1111111111111111</v>
      </c>
    </row>
    <row r="1085" spans="1:11" x14ac:dyDescent="0.15">
      <c r="A1085" s="28"/>
      <c r="B1085" s="28"/>
      <c r="C1085" s="28"/>
      <c r="D1085" s="28"/>
      <c r="E1085" s="28"/>
      <c r="F1085" s="26" t="s">
        <v>1713</v>
      </c>
      <c r="G1085" s="26">
        <v>3301</v>
      </c>
      <c r="H1085" s="26" t="s">
        <v>163</v>
      </c>
      <c r="I1085" s="26" t="s">
        <v>100</v>
      </c>
      <c r="J1085" s="26"/>
      <c r="K1085" s="34">
        <v>0.1111111111111111</v>
      </c>
    </row>
    <row r="1086" spans="1:11" x14ac:dyDescent="0.15">
      <c r="A1086" s="28"/>
      <c r="B1086" s="28"/>
      <c r="C1086" s="28"/>
      <c r="D1086" s="28"/>
      <c r="E1086" s="28"/>
      <c r="F1086" s="26" t="s">
        <v>1714</v>
      </c>
      <c r="G1086" s="26">
        <v>3302</v>
      </c>
      <c r="H1086" s="26" t="s">
        <v>163</v>
      </c>
      <c r="I1086" s="26" t="s">
        <v>45</v>
      </c>
      <c r="J1086" s="26"/>
      <c r="K1086" s="34">
        <v>0.1111111111111111</v>
      </c>
    </row>
    <row r="1087" spans="1:11" x14ac:dyDescent="0.15">
      <c r="A1087" s="28"/>
      <c r="B1087" s="28"/>
      <c r="C1087" s="28"/>
      <c r="D1087" s="28"/>
      <c r="E1087" s="28"/>
      <c r="F1087" s="26" t="s">
        <v>1715</v>
      </c>
      <c r="G1087" s="26">
        <v>3303</v>
      </c>
      <c r="H1087" s="26" t="s">
        <v>163</v>
      </c>
      <c r="I1087" s="26" t="s">
        <v>126</v>
      </c>
      <c r="J1087" s="26"/>
      <c r="K1087" s="34">
        <v>0.1111111111111111</v>
      </c>
    </row>
    <row r="1088" spans="1:11" x14ac:dyDescent="0.15">
      <c r="A1088" s="28"/>
      <c r="B1088" s="28"/>
      <c r="C1088" s="28"/>
      <c r="D1088" s="28"/>
      <c r="E1088" s="28"/>
      <c r="F1088" s="26" t="s">
        <v>1716</v>
      </c>
      <c r="G1088" s="26">
        <v>1301</v>
      </c>
      <c r="H1088" s="26" t="s">
        <v>163</v>
      </c>
      <c r="I1088" s="26" t="s">
        <v>107</v>
      </c>
      <c r="J1088" s="26"/>
      <c r="K1088" s="34">
        <v>0.1111111111111111</v>
      </c>
    </row>
    <row r="1089" spans="1:11" x14ac:dyDescent="0.15">
      <c r="A1089" s="28"/>
      <c r="B1089" s="28"/>
      <c r="C1089" s="28"/>
      <c r="D1089" s="28"/>
      <c r="E1089" s="28"/>
      <c r="F1089" s="26" t="s">
        <v>1717</v>
      </c>
      <c r="G1089" s="26">
        <v>1302</v>
      </c>
      <c r="H1089" s="26" t="s">
        <v>163</v>
      </c>
      <c r="I1089" s="26" t="s">
        <v>1484</v>
      </c>
      <c r="J1089" s="26"/>
      <c r="K1089" s="34">
        <v>0.1111111111111111</v>
      </c>
    </row>
    <row r="1090" spans="1:11" x14ac:dyDescent="0.15">
      <c r="A1090" s="28"/>
      <c r="B1090" s="28"/>
      <c r="C1090" s="28"/>
      <c r="D1090" s="28"/>
      <c r="E1090" s="28"/>
      <c r="F1090" s="26" t="s">
        <v>1718</v>
      </c>
      <c r="G1090" s="26">
        <v>1303</v>
      </c>
      <c r="H1090" s="26" t="s">
        <v>163</v>
      </c>
      <c r="I1090" s="26" t="s">
        <v>72</v>
      </c>
      <c r="J1090" s="26"/>
      <c r="K1090" s="34">
        <v>0.1111111111111111</v>
      </c>
    </row>
    <row r="1091" spans="1:11" x14ac:dyDescent="0.15">
      <c r="A1091" s="28"/>
      <c r="B1091" s="28"/>
      <c r="C1091" s="28"/>
      <c r="D1091" s="26">
        <v>2</v>
      </c>
      <c r="E1091" s="26" t="s">
        <v>2423</v>
      </c>
      <c r="F1091" s="26" t="s">
        <v>1710</v>
      </c>
      <c r="G1091" s="26">
        <v>3701</v>
      </c>
      <c r="H1091" s="26" t="s">
        <v>163</v>
      </c>
      <c r="I1091" s="26" t="s">
        <v>65</v>
      </c>
      <c r="J1091" s="26" t="s">
        <v>172</v>
      </c>
      <c r="K1091" s="34">
        <v>9.0909090909090912E-2</v>
      </c>
    </row>
    <row r="1092" spans="1:11" x14ac:dyDescent="0.15">
      <c r="A1092" s="28"/>
      <c r="B1092" s="28"/>
      <c r="C1092" s="28"/>
      <c r="D1092" s="28"/>
      <c r="E1092" s="28"/>
      <c r="F1092" s="26" t="s">
        <v>1711</v>
      </c>
      <c r="G1092" s="26">
        <v>3702</v>
      </c>
      <c r="H1092" s="26" t="s">
        <v>163</v>
      </c>
      <c r="I1092" s="26" t="s">
        <v>78</v>
      </c>
      <c r="J1092" s="26"/>
      <c r="K1092" s="34">
        <v>9.0909090909090912E-2</v>
      </c>
    </row>
    <row r="1093" spans="1:11" x14ac:dyDescent="0.15">
      <c r="A1093" s="28"/>
      <c r="B1093" s="28"/>
      <c r="C1093" s="28"/>
      <c r="D1093" s="28"/>
      <c r="E1093" s="28"/>
      <c r="F1093" s="26" t="s">
        <v>1712</v>
      </c>
      <c r="G1093" s="26">
        <v>3703</v>
      </c>
      <c r="H1093" s="26" t="s">
        <v>163</v>
      </c>
      <c r="I1093" s="26" t="s">
        <v>3012</v>
      </c>
      <c r="J1093" s="26"/>
      <c r="K1093" s="34">
        <v>9.0909090909090912E-2</v>
      </c>
    </row>
    <row r="1094" spans="1:11" x14ac:dyDescent="0.15">
      <c r="A1094" s="28"/>
      <c r="B1094" s="28"/>
      <c r="C1094" s="28"/>
      <c r="D1094" s="28"/>
      <c r="E1094" s="28"/>
      <c r="F1094" s="26" t="s">
        <v>1713</v>
      </c>
      <c r="G1094" s="26">
        <v>3301</v>
      </c>
      <c r="H1094" s="26" t="s">
        <v>163</v>
      </c>
      <c r="I1094" s="26" t="s">
        <v>100</v>
      </c>
      <c r="J1094" s="26"/>
      <c r="K1094" s="34">
        <v>9.0909090909090912E-2</v>
      </c>
    </row>
    <row r="1095" spans="1:11" x14ac:dyDescent="0.15">
      <c r="A1095" s="28"/>
      <c r="B1095" s="28"/>
      <c r="C1095" s="28"/>
      <c r="D1095" s="28"/>
      <c r="E1095" s="28"/>
      <c r="F1095" s="26" t="s">
        <v>1714</v>
      </c>
      <c r="G1095" s="26">
        <v>3302</v>
      </c>
      <c r="H1095" s="26" t="s">
        <v>163</v>
      </c>
      <c r="I1095" s="26" t="s">
        <v>45</v>
      </c>
      <c r="J1095" s="26"/>
      <c r="K1095" s="34">
        <v>9.0909090909090912E-2</v>
      </c>
    </row>
    <row r="1096" spans="1:11" x14ac:dyDescent="0.15">
      <c r="A1096" s="28"/>
      <c r="B1096" s="28"/>
      <c r="C1096" s="28"/>
      <c r="D1096" s="28"/>
      <c r="E1096" s="28"/>
      <c r="F1096" s="26" t="s">
        <v>1715</v>
      </c>
      <c r="G1096" s="26">
        <v>3303</v>
      </c>
      <c r="H1096" s="26" t="s">
        <v>163</v>
      </c>
      <c r="I1096" s="26" t="s">
        <v>126</v>
      </c>
      <c r="J1096" s="26"/>
      <c r="K1096" s="34">
        <v>9.0909090909090912E-2</v>
      </c>
    </row>
    <row r="1097" spans="1:11" x14ac:dyDescent="0.15">
      <c r="A1097" s="28"/>
      <c r="B1097" s="28"/>
      <c r="C1097" s="28"/>
      <c r="D1097" s="28"/>
      <c r="E1097" s="28"/>
      <c r="F1097" s="26" t="s">
        <v>1716</v>
      </c>
      <c r="G1097" s="26">
        <v>1301</v>
      </c>
      <c r="H1097" s="26" t="s">
        <v>163</v>
      </c>
      <c r="I1097" s="26" t="s">
        <v>107</v>
      </c>
      <c r="J1097" s="26"/>
      <c r="K1097" s="34">
        <v>9.0909090909090912E-2</v>
      </c>
    </row>
    <row r="1098" spans="1:11" x14ac:dyDescent="0.15">
      <c r="A1098" s="28"/>
      <c r="B1098" s="28"/>
      <c r="C1098" s="28"/>
      <c r="D1098" s="28"/>
      <c r="E1098" s="28"/>
      <c r="F1098" s="26" t="s">
        <v>1717</v>
      </c>
      <c r="G1098" s="26">
        <v>1302</v>
      </c>
      <c r="H1098" s="26" t="s">
        <v>163</v>
      </c>
      <c r="I1098" s="26" t="s">
        <v>1484</v>
      </c>
      <c r="J1098" s="26"/>
      <c r="K1098" s="34">
        <v>9.0909090909090912E-2</v>
      </c>
    </row>
    <row r="1099" spans="1:11" x14ac:dyDescent="0.15">
      <c r="A1099" s="28"/>
      <c r="B1099" s="28"/>
      <c r="C1099" s="28"/>
      <c r="D1099" s="28"/>
      <c r="E1099" s="28"/>
      <c r="F1099" s="28"/>
      <c r="G1099" s="28"/>
      <c r="H1099" s="26" t="s">
        <v>164</v>
      </c>
      <c r="I1099" s="26" t="s">
        <v>88</v>
      </c>
      <c r="J1099" s="26"/>
      <c r="K1099" s="34">
        <v>9.0909090909090912E-2</v>
      </c>
    </row>
    <row r="1100" spans="1:11" x14ac:dyDescent="0.15">
      <c r="A1100" s="28"/>
      <c r="B1100" s="28"/>
      <c r="C1100" s="28"/>
      <c r="D1100" s="28"/>
      <c r="E1100" s="28"/>
      <c r="F1100" s="26" t="s">
        <v>1718</v>
      </c>
      <c r="G1100" s="26">
        <v>1303</v>
      </c>
      <c r="H1100" s="26" t="s">
        <v>163</v>
      </c>
      <c r="I1100" s="26" t="s">
        <v>72</v>
      </c>
      <c r="J1100" s="26"/>
      <c r="K1100" s="34">
        <v>9.0909090909090912E-2</v>
      </c>
    </row>
    <row r="1101" spans="1:11" x14ac:dyDescent="0.15">
      <c r="A1101" s="28"/>
      <c r="B1101" s="28"/>
      <c r="C1101" s="28"/>
      <c r="D1101" s="28"/>
      <c r="E1101" s="28"/>
      <c r="F1101" s="28"/>
      <c r="G1101" s="28"/>
      <c r="H1101" s="26" t="s">
        <v>164</v>
      </c>
      <c r="I1101" s="26" t="s">
        <v>97</v>
      </c>
      <c r="J1101" s="26"/>
      <c r="K1101" s="34">
        <v>9.0909090909090912E-2</v>
      </c>
    </row>
    <row r="1102" spans="1:11" x14ac:dyDescent="0.15">
      <c r="A1102" s="28"/>
      <c r="B1102" s="28"/>
      <c r="C1102" s="28"/>
      <c r="D1102" s="26">
        <v>3</v>
      </c>
      <c r="E1102" s="26" t="s">
        <v>3043</v>
      </c>
      <c r="F1102" s="26" t="s">
        <v>62</v>
      </c>
      <c r="G1102" s="26">
        <v>3502</v>
      </c>
      <c r="H1102" s="26" t="s">
        <v>163</v>
      </c>
      <c r="I1102" s="26" t="s">
        <v>1486</v>
      </c>
      <c r="J1102" s="26"/>
      <c r="K1102" s="34">
        <v>0.5</v>
      </c>
    </row>
    <row r="1103" spans="1:11" x14ac:dyDescent="0.15">
      <c r="A1103" s="28"/>
      <c r="B1103" s="28"/>
      <c r="C1103" s="28"/>
      <c r="D1103" s="28"/>
      <c r="E1103" s="28"/>
      <c r="F1103" s="28"/>
      <c r="G1103" s="28"/>
      <c r="H1103" s="26" t="s">
        <v>164</v>
      </c>
      <c r="I1103" s="26" t="s">
        <v>117</v>
      </c>
      <c r="J1103" s="26"/>
      <c r="K1103" s="34">
        <v>0.5</v>
      </c>
    </row>
    <row r="1104" spans="1:11" x14ac:dyDescent="0.15">
      <c r="A1104" s="28"/>
      <c r="B1104" s="28"/>
      <c r="C1104" s="28"/>
      <c r="D1104" s="26">
        <v>4</v>
      </c>
      <c r="E1104" s="26" t="s">
        <v>1647</v>
      </c>
      <c r="F1104" s="26" t="s">
        <v>62</v>
      </c>
      <c r="G1104" s="26">
        <v>3502</v>
      </c>
      <c r="H1104" s="26" t="s">
        <v>163</v>
      </c>
      <c r="I1104" s="26" t="s">
        <v>78</v>
      </c>
      <c r="J1104" s="26"/>
      <c r="K1104" s="34">
        <v>1</v>
      </c>
    </row>
    <row r="1105" spans="1:11" x14ac:dyDescent="0.15">
      <c r="A1105" s="28"/>
      <c r="B1105" s="28"/>
      <c r="C1105" s="26" t="s">
        <v>13</v>
      </c>
      <c r="D1105" s="26">
        <v>2</v>
      </c>
      <c r="E1105" s="26" t="s">
        <v>3044</v>
      </c>
      <c r="F1105" s="26" t="s">
        <v>62</v>
      </c>
      <c r="G1105" s="26">
        <v>2501</v>
      </c>
      <c r="H1105" s="26" t="s">
        <v>163</v>
      </c>
      <c r="I1105" s="26" t="s">
        <v>65</v>
      </c>
      <c r="J1105" s="26" t="s">
        <v>172</v>
      </c>
      <c r="K1105" s="34">
        <v>0.5</v>
      </c>
    </row>
    <row r="1106" spans="1:11" x14ac:dyDescent="0.15">
      <c r="A1106" s="28"/>
      <c r="B1106" s="28"/>
      <c r="C1106" s="28"/>
      <c r="D1106" s="28"/>
      <c r="E1106" s="28"/>
      <c r="F1106" s="28"/>
      <c r="G1106" s="28"/>
      <c r="H1106" s="26" t="s">
        <v>164</v>
      </c>
      <c r="I1106" s="26" t="s">
        <v>3013</v>
      </c>
      <c r="J1106" s="26"/>
      <c r="K1106" s="34">
        <v>0.5</v>
      </c>
    </row>
    <row r="1107" spans="1:11" x14ac:dyDescent="0.15">
      <c r="A1107" s="28"/>
      <c r="B1107" s="28"/>
      <c r="C1107" s="28"/>
      <c r="D1107" s="26">
        <v>3</v>
      </c>
      <c r="E1107" s="26" t="s">
        <v>3042</v>
      </c>
      <c r="F1107" s="26" t="s">
        <v>62</v>
      </c>
      <c r="G1107" s="26">
        <v>1402</v>
      </c>
      <c r="H1107" s="26" t="s">
        <v>163</v>
      </c>
      <c r="I1107" s="26" t="s">
        <v>67</v>
      </c>
      <c r="J1107" s="26"/>
      <c r="K1107" s="34">
        <v>0.5</v>
      </c>
    </row>
    <row r="1108" spans="1:11" x14ac:dyDescent="0.15">
      <c r="A1108" s="28"/>
      <c r="B1108" s="28"/>
      <c r="C1108" s="28"/>
      <c r="D1108" s="28"/>
      <c r="E1108" s="28"/>
      <c r="F1108" s="28"/>
      <c r="G1108" s="28"/>
      <c r="H1108" s="26" t="s">
        <v>164</v>
      </c>
      <c r="I1108" s="26" t="s">
        <v>98</v>
      </c>
      <c r="J1108" s="26"/>
      <c r="K1108" s="34">
        <v>0.5</v>
      </c>
    </row>
    <row r="1109" spans="1:11" x14ac:dyDescent="0.15">
      <c r="A1109" s="28"/>
      <c r="B1109" s="28"/>
      <c r="C1109" s="28"/>
      <c r="D1109" s="26">
        <v>4</v>
      </c>
      <c r="E1109" s="26" t="s">
        <v>3042</v>
      </c>
      <c r="F1109" s="26" t="s">
        <v>62</v>
      </c>
      <c r="G1109" s="26">
        <v>1402</v>
      </c>
      <c r="H1109" s="26" t="s">
        <v>163</v>
      </c>
      <c r="I1109" s="26" t="s">
        <v>67</v>
      </c>
      <c r="J1109" s="26"/>
      <c r="K1109" s="34">
        <v>0.5</v>
      </c>
    </row>
    <row r="1110" spans="1:11" x14ac:dyDescent="0.15">
      <c r="A1110" s="28"/>
      <c r="B1110" s="28"/>
      <c r="C1110" s="28"/>
      <c r="D1110" s="28"/>
      <c r="E1110" s="28"/>
      <c r="F1110" s="28"/>
      <c r="G1110" s="28"/>
      <c r="H1110" s="26" t="s">
        <v>164</v>
      </c>
      <c r="I1110" s="26" t="s">
        <v>98</v>
      </c>
      <c r="J1110" s="26"/>
      <c r="K1110" s="34">
        <v>0.5</v>
      </c>
    </row>
    <row r="1111" spans="1:11" x14ac:dyDescent="0.15">
      <c r="A1111" s="28"/>
      <c r="B1111" s="28"/>
      <c r="C1111" s="26" t="s">
        <v>15</v>
      </c>
      <c r="D1111" s="26">
        <v>1</v>
      </c>
      <c r="E1111" s="26" t="s">
        <v>2423</v>
      </c>
      <c r="F1111" s="26" t="s">
        <v>1710</v>
      </c>
      <c r="G1111" s="26">
        <v>3701</v>
      </c>
      <c r="H1111" s="26" t="s">
        <v>163</v>
      </c>
      <c r="I1111" s="26" t="s">
        <v>65</v>
      </c>
      <c r="J1111" s="26" t="s">
        <v>172</v>
      </c>
      <c r="K1111" s="34">
        <v>0.1111111111111111</v>
      </c>
    </row>
    <row r="1112" spans="1:11" x14ac:dyDescent="0.15">
      <c r="A1112" s="28"/>
      <c r="B1112" s="28"/>
      <c r="C1112" s="28"/>
      <c r="D1112" s="28"/>
      <c r="E1112" s="28"/>
      <c r="F1112" s="26" t="s">
        <v>1711</v>
      </c>
      <c r="G1112" s="26">
        <v>3702</v>
      </c>
      <c r="H1112" s="26" t="s">
        <v>163</v>
      </c>
      <c r="I1112" s="26" t="s">
        <v>78</v>
      </c>
      <c r="J1112" s="26"/>
      <c r="K1112" s="34">
        <v>0.1111111111111111</v>
      </c>
    </row>
    <row r="1113" spans="1:11" x14ac:dyDescent="0.15">
      <c r="A1113" s="28"/>
      <c r="B1113" s="28"/>
      <c r="C1113" s="28"/>
      <c r="D1113" s="28"/>
      <c r="E1113" s="28"/>
      <c r="F1113" s="26" t="s">
        <v>1712</v>
      </c>
      <c r="G1113" s="26">
        <v>3703</v>
      </c>
      <c r="H1113" s="26" t="s">
        <v>163</v>
      </c>
      <c r="I1113" s="26" t="s">
        <v>3012</v>
      </c>
      <c r="J1113" s="26"/>
      <c r="K1113" s="34">
        <v>0.1111111111111111</v>
      </c>
    </row>
    <row r="1114" spans="1:11" x14ac:dyDescent="0.15">
      <c r="A1114" s="28"/>
      <c r="B1114" s="28"/>
      <c r="C1114" s="28"/>
      <c r="D1114" s="28"/>
      <c r="E1114" s="28"/>
      <c r="F1114" s="26" t="s">
        <v>1713</v>
      </c>
      <c r="G1114" s="26">
        <v>3301</v>
      </c>
      <c r="H1114" s="26" t="s">
        <v>163</v>
      </c>
      <c r="I1114" s="26" t="s">
        <v>100</v>
      </c>
      <c r="J1114" s="26"/>
      <c r="K1114" s="34">
        <v>0.1111111111111111</v>
      </c>
    </row>
    <row r="1115" spans="1:11" x14ac:dyDescent="0.15">
      <c r="A1115" s="28"/>
      <c r="B1115" s="28"/>
      <c r="C1115" s="28"/>
      <c r="D1115" s="28"/>
      <c r="E1115" s="28"/>
      <c r="F1115" s="26" t="s">
        <v>1714</v>
      </c>
      <c r="G1115" s="26">
        <v>3302</v>
      </c>
      <c r="H1115" s="26" t="s">
        <v>163</v>
      </c>
      <c r="I1115" s="26" t="s">
        <v>45</v>
      </c>
      <c r="J1115" s="26"/>
      <c r="K1115" s="34">
        <v>0.1111111111111111</v>
      </c>
    </row>
    <row r="1116" spans="1:11" x14ac:dyDescent="0.15">
      <c r="A1116" s="28"/>
      <c r="B1116" s="28"/>
      <c r="C1116" s="28"/>
      <c r="D1116" s="28"/>
      <c r="E1116" s="28"/>
      <c r="F1116" s="26" t="s">
        <v>1715</v>
      </c>
      <c r="G1116" s="26">
        <v>3303</v>
      </c>
      <c r="H1116" s="26" t="s">
        <v>163</v>
      </c>
      <c r="I1116" s="26" t="s">
        <v>126</v>
      </c>
      <c r="J1116" s="26"/>
      <c r="K1116" s="34">
        <v>0.1111111111111111</v>
      </c>
    </row>
    <row r="1117" spans="1:11" x14ac:dyDescent="0.15">
      <c r="A1117" s="28"/>
      <c r="B1117" s="28"/>
      <c r="C1117" s="28"/>
      <c r="D1117" s="28"/>
      <c r="E1117" s="28"/>
      <c r="F1117" s="26" t="s">
        <v>1716</v>
      </c>
      <c r="G1117" s="26">
        <v>1301</v>
      </c>
      <c r="H1117" s="26" t="s">
        <v>163</v>
      </c>
      <c r="I1117" s="26" t="s">
        <v>107</v>
      </c>
      <c r="J1117" s="26"/>
      <c r="K1117" s="34">
        <v>0.1111111111111111</v>
      </c>
    </row>
    <row r="1118" spans="1:11" x14ac:dyDescent="0.15">
      <c r="A1118" s="28"/>
      <c r="B1118" s="28"/>
      <c r="C1118" s="28"/>
      <c r="D1118" s="28"/>
      <c r="E1118" s="28"/>
      <c r="F1118" s="26" t="s">
        <v>1717</v>
      </c>
      <c r="G1118" s="26">
        <v>1302</v>
      </c>
      <c r="H1118" s="26" t="s">
        <v>163</v>
      </c>
      <c r="I1118" s="26" t="s">
        <v>1484</v>
      </c>
      <c r="J1118" s="26"/>
      <c r="K1118" s="34">
        <v>0.1111111111111111</v>
      </c>
    </row>
    <row r="1119" spans="1:11" x14ac:dyDescent="0.15">
      <c r="A1119" s="28"/>
      <c r="B1119" s="28"/>
      <c r="C1119" s="28"/>
      <c r="D1119" s="28"/>
      <c r="E1119" s="28"/>
      <c r="F1119" s="26" t="s">
        <v>1718</v>
      </c>
      <c r="G1119" s="26">
        <v>1303</v>
      </c>
      <c r="H1119" s="26" t="s">
        <v>163</v>
      </c>
      <c r="I1119" s="26" t="s">
        <v>72</v>
      </c>
      <c r="J1119" s="26"/>
      <c r="K1119" s="34">
        <v>0.1111111111111111</v>
      </c>
    </row>
    <row r="1120" spans="1:11" x14ac:dyDescent="0.15">
      <c r="A1120" s="28"/>
      <c r="B1120" s="28"/>
      <c r="C1120" s="28"/>
      <c r="D1120" s="26">
        <v>2</v>
      </c>
      <c r="E1120" s="26" t="s">
        <v>2423</v>
      </c>
      <c r="F1120" s="26" t="s">
        <v>1710</v>
      </c>
      <c r="G1120" s="26">
        <v>3701</v>
      </c>
      <c r="H1120" s="26" t="s">
        <v>163</v>
      </c>
      <c r="I1120" s="26" t="s">
        <v>65</v>
      </c>
      <c r="J1120" s="26" t="s">
        <v>172</v>
      </c>
      <c r="K1120" s="34">
        <v>9.0909090909090912E-2</v>
      </c>
    </row>
    <row r="1121" spans="1:11" x14ac:dyDescent="0.15">
      <c r="A1121" s="28"/>
      <c r="B1121" s="28"/>
      <c r="C1121" s="28"/>
      <c r="D1121" s="28"/>
      <c r="E1121" s="28"/>
      <c r="F1121" s="26" t="s">
        <v>1711</v>
      </c>
      <c r="G1121" s="26">
        <v>3702</v>
      </c>
      <c r="H1121" s="26" t="s">
        <v>163</v>
      </c>
      <c r="I1121" s="26" t="s">
        <v>78</v>
      </c>
      <c r="J1121" s="26"/>
      <c r="K1121" s="34">
        <v>9.0909090909090912E-2</v>
      </c>
    </row>
    <row r="1122" spans="1:11" x14ac:dyDescent="0.15">
      <c r="A1122" s="28"/>
      <c r="B1122" s="28"/>
      <c r="C1122" s="28"/>
      <c r="D1122" s="28"/>
      <c r="E1122" s="28"/>
      <c r="F1122" s="26" t="s">
        <v>1712</v>
      </c>
      <c r="G1122" s="26">
        <v>3703</v>
      </c>
      <c r="H1122" s="26" t="s">
        <v>163</v>
      </c>
      <c r="I1122" s="26" t="s">
        <v>3012</v>
      </c>
      <c r="J1122" s="26"/>
      <c r="K1122" s="34">
        <v>9.0909090909090912E-2</v>
      </c>
    </row>
    <row r="1123" spans="1:11" x14ac:dyDescent="0.15">
      <c r="A1123" s="28"/>
      <c r="B1123" s="28"/>
      <c r="C1123" s="28"/>
      <c r="D1123" s="28"/>
      <c r="E1123" s="28"/>
      <c r="F1123" s="26" t="s">
        <v>1713</v>
      </c>
      <c r="G1123" s="26">
        <v>3301</v>
      </c>
      <c r="H1123" s="26" t="s">
        <v>163</v>
      </c>
      <c r="I1123" s="26" t="s">
        <v>100</v>
      </c>
      <c r="J1123" s="26"/>
      <c r="K1123" s="34">
        <v>9.0909090909090912E-2</v>
      </c>
    </row>
    <row r="1124" spans="1:11" x14ac:dyDescent="0.15">
      <c r="A1124" s="28"/>
      <c r="B1124" s="28"/>
      <c r="C1124" s="28"/>
      <c r="D1124" s="28"/>
      <c r="E1124" s="28"/>
      <c r="F1124" s="26" t="s">
        <v>1714</v>
      </c>
      <c r="G1124" s="26">
        <v>3302</v>
      </c>
      <c r="H1124" s="26" t="s">
        <v>163</v>
      </c>
      <c r="I1124" s="26" t="s">
        <v>45</v>
      </c>
      <c r="J1124" s="26"/>
      <c r="K1124" s="34">
        <v>9.0909090909090912E-2</v>
      </c>
    </row>
    <row r="1125" spans="1:11" x14ac:dyDescent="0.15">
      <c r="A1125" s="28"/>
      <c r="B1125" s="28"/>
      <c r="C1125" s="28"/>
      <c r="D1125" s="28"/>
      <c r="E1125" s="28"/>
      <c r="F1125" s="26" t="s">
        <v>1715</v>
      </c>
      <c r="G1125" s="26">
        <v>3303</v>
      </c>
      <c r="H1125" s="26" t="s">
        <v>163</v>
      </c>
      <c r="I1125" s="26" t="s">
        <v>126</v>
      </c>
      <c r="J1125" s="26"/>
      <c r="K1125" s="34">
        <v>9.0909090909090912E-2</v>
      </c>
    </row>
    <row r="1126" spans="1:11" x14ac:dyDescent="0.15">
      <c r="A1126" s="28"/>
      <c r="B1126" s="28"/>
      <c r="C1126" s="28"/>
      <c r="D1126" s="28"/>
      <c r="E1126" s="28"/>
      <c r="F1126" s="26" t="s">
        <v>1716</v>
      </c>
      <c r="G1126" s="26">
        <v>1301</v>
      </c>
      <c r="H1126" s="26" t="s">
        <v>163</v>
      </c>
      <c r="I1126" s="26" t="s">
        <v>107</v>
      </c>
      <c r="J1126" s="26"/>
      <c r="K1126" s="34">
        <v>9.0909090909090912E-2</v>
      </c>
    </row>
    <row r="1127" spans="1:11" x14ac:dyDescent="0.15">
      <c r="A1127" s="28"/>
      <c r="B1127" s="28"/>
      <c r="C1127" s="28"/>
      <c r="D1127" s="28"/>
      <c r="E1127" s="28"/>
      <c r="F1127" s="26" t="s">
        <v>1717</v>
      </c>
      <c r="G1127" s="26">
        <v>1302</v>
      </c>
      <c r="H1127" s="26" t="s">
        <v>163</v>
      </c>
      <c r="I1127" s="26" t="s">
        <v>1484</v>
      </c>
      <c r="J1127" s="26"/>
      <c r="K1127" s="34">
        <v>9.0909090909090912E-2</v>
      </c>
    </row>
    <row r="1128" spans="1:11" x14ac:dyDescent="0.15">
      <c r="A1128" s="28"/>
      <c r="B1128" s="28"/>
      <c r="C1128" s="28"/>
      <c r="D1128" s="28"/>
      <c r="E1128" s="28"/>
      <c r="F1128" s="28"/>
      <c r="G1128" s="28"/>
      <c r="H1128" s="26" t="s">
        <v>164</v>
      </c>
      <c r="I1128" s="26" t="s">
        <v>88</v>
      </c>
      <c r="J1128" s="26"/>
      <c r="K1128" s="34">
        <v>9.0909090909090912E-2</v>
      </c>
    </row>
    <row r="1129" spans="1:11" x14ac:dyDescent="0.15">
      <c r="A1129" s="28"/>
      <c r="B1129" s="28"/>
      <c r="C1129" s="28"/>
      <c r="D1129" s="28"/>
      <c r="E1129" s="28"/>
      <c r="F1129" s="26" t="s">
        <v>1718</v>
      </c>
      <c r="G1129" s="26">
        <v>1303</v>
      </c>
      <c r="H1129" s="26" t="s">
        <v>163</v>
      </c>
      <c r="I1129" s="26" t="s">
        <v>72</v>
      </c>
      <c r="J1129" s="26"/>
      <c r="K1129" s="34">
        <v>9.0909090909090912E-2</v>
      </c>
    </row>
    <row r="1130" spans="1:11" x14ac:dyDescent="0.15">
      <c r="A1130" s="28"/>
      <c r="B1130" s="28"/>
      <c r="C1130" s="28"/>
      <c r="D1130" s="28"/>
      <c r="E1130" s="28"/>
      <c r="F1130" s="28"/>
      <c r="G1130" s="28"/>
      <c r="H1130" s="26" t="s">
        <v>164</v>
      </c>
      <c r="I1130" s="26" t="s">
        <v>97</v>
      </c>
      <c r="J1130" s="26"/>
      <c r="K1130" s="34">
        <v>9.0909090909090912E-2</v>
      </c>
    </row>
    <row r="1131" spans="1:11" x14ac:dyDescent="0.15">
      <c r="A1131" s="28"/>
      <c r="B1131" s="28"/>
      <c r="C1131" s="28"/>
      <c r="D1131" s="26">
        <v>3</v>
      </c>
      <c r="E1131" s="26" t="s">
        <v>3043</v>
      </c>
      <c r="F1131" s="26" t="s">
        <v>62</v>
      </c>
      <c r="G1131" s="26">
        <v>2303</v>
      </c>
      <c r="H1131" s="26" t="s">
        <v>163</v>
      </c>
      <c r="I1131" s="26" t="s">
        <v>1486</v>
      </c>
      <c r="J1131" s="26"/>
      <c r="K1131" s="34">
        <v>0.5</v>
      </c>
    </row>
    <row r="1132" spans="1:11" x14ac:dyDescent="0.15">
      <c r="A1132" s="28"/>
      <c r="B1132" s="28"/>
      <c r="C1132" s="28"/>
      <c r="D1132" s="28"/>
      <c r="E1132" s="28"/>
      <c r="F1132" s="28"/>
      <c r="G1132" s="28"/>
      <c r="H1132" s="26" t="s">
        <v>164</v>
      </c>
      <c r="I1132" s="26" t="s">
        <v>117</v>
      </c>
      <c r="J1132" s="26"/>
      <c r="K1132" s="34">
        <v>0.5</v>
      </c>
    </row>
    <row r="1133" spans="1:11" x14ac:dyDescent="0.15">
      <c r="A1133" s="28"/>
      <c r="B1133" s="28"/>
      <c r="C1133" s="28"/>
      <c r="D1133" s="26">
        <v>4</v>
      </c>
      <c r="E1133" s="26" t="s">
        <v>1646</v>
      </c>
      <c r="F1133" s="26" t="s">
        <v>62</v>
      </c>
      <c r="G1133" s="26">
        <v>2401</v>
      </c>
      <c r="H1133" s="26" t="s">
        <v>163</v>
      </c>
      <c r="I1133" s="26" t="s">
        <v>76</v>
      </c>
      <c r="J1133" s="26"/>
      <c r="K1133" s="34">
        <v>0.5</v>
      </c>
    </row>
    <row r="1134" spans="1:11" x14ac:dyDescent="0.15">
      <c r="A1134" s="28"/>
      <c r="B1134" s="28"/>
      <c r="C1134" s="28"/>
      <c r="D1134" s="28"/>
      <c r="E1134" s="28"/>
      <c r="F1134" s="28"/>
      <c r="G1134" s="28"/>
      <c r="H1134" s="26" t="s">
        <v>164</v>
      </c>
      <c r="I1134" s="26" t="s">
        <v>58</v>
      </c>
      <c r="J1134" s="26"/>
      <c r="K1134" s="34">
        <v>0.5</v>
      </c>
    </row>
    <row r="1135" spans="1:11" x14ac:dyDescent="0.15">
      <c r="A1135" s="28"/>
      <c r="B1135" s="28"/>
      <c r="C1135" s="26" t="s">
        <v>17</v>
      </c>
      <c r="D1135" s="26">
        <v>2</v>
      </c>
      <c r="E1135" s="26" t="s">
        <v>3044</v>
      </c>
      <c r="F1135" s="26" t="s">
        <v>62</v>
      </c>
      <c r="G1135" s="26">
        <v>2501</v>
      </c>
      <c r="H1135" s="26" t="s">
        <v>163</v>
      </c>
      <c r="I1135" s="26" t="s">
        <v>65</v>
      </c>
      <c r="J1135" s="26" t="s">
        <v>172</v>
      </c>
      <c r="K1135" s="34">
        <v>0.5</v>
      </c>
    </row>
    <row r="1136" spans="1:11" x14ac:dyDescent="0.15">
      <c r="A1136" s="28"/>
      <c r="B1136" s="28"/>
      <c r="C1136" s="28"/>
      <c r="D1136" s="28"/>
      <c r="E1136" s="28"/>
      <c r="F1136" s="28"/>
      <c r="G1136" s="28"/>
      <c r="H1136" s="26" t="s">
        <v>164</v>
      </c>
      <c r="I1136" s="26" t="s">
        <v>3013</v>
      </c>
      <c r="J1136" s="26"/>
      <c r="K1136" s="34">
        <v>0.5</v>
      </c>
    </row>
    <row r="1137" spans="1:11" x14ac:dyDescent="0.15">
      <c r="A1137" s="28"/>
      <c r="B1137" s="28"/>
      <c r="C1137" s="28"/>
      <c r="D1137" s="26">
        <v>3</v>
      </c>
      <c r="E1137" s="26" t="s">
        <v>1645</v>
      </c>
      <c r="F1137" s="26" t="s">
        <v>62</v>
      </c>
      <c r="G1137" s="26">
        <v>2401</v>
      </c>
      <c r="H1137" s="26" t="s">
        <v>163</v>
      </c>
      <c r="I1137" s="26" t="s">
        <v>76</v>
      </c>
      <c r="J1137" s="26"/>
      <c r="K1137" s="34">
        <v>0.5</v>
      </c>
    </row>
    <row r="1138" spans="1:11" x14ac:dyDescent="0.15">
      <c r="A1138" s="28"/>
      <c r="B1138" s="28"/>
      <c r="C1138" s="28"/>
      <c r="D1138" s="28"/>
      <c r="E1138" s="28"/>
      <c r="F1138" s="28"/>
      <c r="G1138" s="28"/>
      <c r="H1138" s="26" t="s">
        <v>164</v>
      </c>
      <c r="I1138" s="26" t="s">
        <v>69</v>
      </c>
      <c r="J1138" s="26"/>
      <c r="K1138" s="34">
        <v>0.5</v>
      </c>
    </row>
    <row r="1139" spans="1:11" x14ac:dyDescent="0.15">
      <c r="A1139" s="28"/>
      <c r="B1139" s="26" t="s">
        <v>3991</v>
      </c>
      <c r="C1139" s="24"/>
      <c r="D1139" s="24"/>
      <c r="E1139" s="24"/>
      <c r="F1139" s="24"/>
      <c r="G1139" s="24"/>
      <c r="H1139" s="24"/>
      <c r="I1139" s="24"/>
      <c r="J1139" s="24"/>
      <c r="K1139" s="34">
        <v>16.000000000000007</v>
      </c>
    </row>
    <row r="1140" spans="1:11" x14ac:dyDescent="0.15">
      <c r="A1140" s="28"/>
      <c r="B1140" s="26" t="s">
        <v>70</v>
      </c>
      <c r="C1140" s="26" t="s">
        <v>9</v>
      </c>
      <c r="D1140" s="26">
        <v>2</v>
      </c>
      <c r="E1140" s="26" t="s">
        <v>3044</v>
      </c>
      <c r="F1140" s="26" t="s">
        <v>70</v>
      </c>
      <c r="G1140" s="26">
        <v>2303</v>
      </c>
      <c r="H1140" s="26" t="s">
        <v>163</v>
      </c>
      <c r="I1140" s="26" t="s">
        <v>211</v>
      </c>
      <c r="J1140" s="26"/>
      <c r="K1140" s="34">
        <v>0.5</v>
      </c>
    </row>
    <row r="1141" spans="1:11" x14ac:dyDescent="0.15">
      <c r="A1141" s="28"/>
      <c r="B1141" s="28"/>
      <c r="C1141" s="28"/>
      <c r="D1141" s="28"/>
      <c r="E1141" s="28"/>
      <c r="F1141" s="28"/>
      <c r="G1141" s="28"/>
      <c r="H1141" s="26" t="s">
        <v>164</v>
      </c>
      <c r="I1141" s="26" t="s">
        <v>66</v>
      </c>
      <c r="J1141" s="26"/>
      <c r="K1141" s="34">
        <v>0.5</v>
      </c>
    </row>
    <row r="1142" spans="1:11" x14ac:dyDescent="0.15">
      <c r="A1142" s="28"/>
      <c r="B1142" s="28"/>
      <c r="C1142" s="28"/>
      <c r="D1142" s="26">
        <v>3</v>
      </c>
      <c r="E1142" s="26" t="s">
        <v>3042</v>
      </c>
      <c r="F1142" s="26" t="s">
        <v>70</v>
      </c>
      <c r="G1142" s="26">
        <v>2401</v>
      </c>
      <c r="H1142" s="26" t="s">
        <v>163</v>
      </c>
      <c r="I1142" s="26" t="s">
        <v>67</v>
      </c>
      <c r="J1142" s="26"/>
      <c r="K1142" s="34">
        <v>0.5</v>
      </c>
    </row>
    <row r="1143" spans="1:11" x14ac:dyDescent="0.15">
      <c r="A1143" s="28"/>
      <c r="B1143" s="28"/>
      <c r="C1143" s="28"/>
      <c r="D1143" s="28"/>
      <c r="E1143" s="28"/>
      <c r="F1143" s="28"/>
      <c r="G1143" s="28"/>
      <c r="H1143" s="26" t="s">
        <v>164</v>
      </c>
      <c r="I1143" s="26" t="s">
        <v>69</v>
      </c>
      <c r="J1143" s="26"/>
      <c r="K1143" s="34">
        <v>0.5</v>
      </c>
    </row>
    <row r="1144" spans="1:11" x14ac:dyDescent="0.15">
      <c r="A1144" s="28"/>
      <c r="B1144" s="28"/>
      <c r="C1144" s="28"/>
      <c r="D1144" s="26">
        <v>4</v>
      </c>
      <c r="E1144" s="26" t="s">
        <v>3042</v>
      </c>
      <c r="F1144" s="26" t="s">
        <v>70</v>
      </c>
      <c r="G1144" s="26">
        <v>2401</v>
      </c>
      <c r="H1144" s="26" t="s">
        <v>163</v>
      </c>
      <c r="I1144" s="26" t="s">
        <v>67</v>
      </c>
      <c r="J1144" s="26"/>
      <c r="K1144" s="34">
        <v>0.5</v>
      </c>
    </row>
    <row r="1145" spans="1:11" x14ac:dyDescent="0.15">
      <c r="A1145" s="28"/>
      <c r="B1145" s="28"/>
      <c r="C1145" s="28"/>
      <c r="D1145" s="28"/>
      <c r="E1145" s="28"/>
      <c r="F1145" s="28"/>
      <c r="G1145" s="28"/>
      <c r="H1145" s="26" t="s">
        <v>164</v>
      </c>
      <c r="I1145" s="26" t="s">
        <v>69</v>
      </c>
      <c r="J1145" s="26"/>
      <c r="K1145" s="34">
        <v>0.5</v>
      </c>
    </row>
    <row r="1146" spans="1:11" x14ac:dyDescent="0.15">
      <c r="A1146" s="28"/>
      <c r="B1146" s="28"/>
      <c r="C1146" s="28"/>
      <c r="D1146" s="26">
        <v>5</v>
      </c>
      <c r="E1146" s="26" t="s">
        <v>160</v>
      </c>
      <c r="F1146" s="26" t="s">
        <v>70</v>
      </c>
      <c r="G1146" s="26">
        <v>2404</v>
      </c>
      <c r="H1146" s="26" t="s">
        <v>163</v>
      </c>
      <c r="I1146" s="26" t="s">
        <v>76</v>
      </c>
      <c r="J1146" s="26" t="s">
        <v>172</v>
      </c>
      <c r="K1146" s="34">
        <v>1</v>
      </c>
    </row>
    <row r="1147" spans="1:11" x14ac:dyDescent="0.15">
      <c r="A1147" s="28"/>
      <c r="B1147" s="28"/>
      <c r="C1147" s="26" t="s">
        <v>12</v>
      </c>
      <c r="D1147" s="26">
        <v>1</v>
      </c>
      <c r="E1147" s="26" t="s">
        <v>2423</v>
      </c>
      <c r="F1147" s="26" t="s">
        <v>1710</v>
      </c>
      <c r="G1147" s="26">
        <v>3701</v>
      </c>
      <c r="H1147" s="26" t="s">
        <v>163</v>
      </c>
      <c r="I1147" s="26" t="s">
        <v>65</v>
      </c>
      <c r="J1147" s="26"/>
      <c r="K1147" s="34">
        <v>0.1111111111111111</v>
      </c>
    </row>
    <row r="1148" spans="1:11" x14ac:dyDescent="0.15">
      <c r="A1148" s="28"/>
      <c r="B1148" s="28"/>
      <c r="C1148" s="28"/>
      <c r="D1148" s="28"/>
      <c r="E1148" s="28"/>
      <c r="F1148" s="26" t="s">
        <v>1711</v>
      </c>
      <c r="G1148" s="26">
        <v>3702</v>
      </c>
      <c r="H1148" s="26" t="s">
        <v>163</v>
      </c>
      <c r="I1148" s="26" t="s">
        <v>78</v>
      </c>
      <c r="J1148" s="26"/>
      <c r="K1148" s="34">
        <v>0.1111111111111111</v>
      </c>
    </row>
    <row r="1149" spans="1:11" x14ac:dyDescent="0.15">
      <c r="A1149" s="28"/>
      <c r="B1149" s="28"/>
      <c r="C1149" s="28"/>
      <c r="D1149" s="28"/>
      <c r="E1149" s="28"/>
      <c r="F1149" s="26" t="s">
        <v>1712</v>
      </c>
      <c r="G1149" s="26">
        <v>3703</v>
      </c>
      <c r="H1149" s="26" t="s">
        <v>163</v>
      </c>
      <c r="I1149" s="26" t="s">
        <v>3012</v>
      </c>
      <c r="J1149" s="26"/>
      <c r="K1149" s="34">
        <v>0.1111111111111111</v>
      </c>
    </row>
    <row r="1150" spans="1:11" x14ac:dyDescent="0.15">
      <c r="A1150" s="28"/>
      <c r="B1150" s="28"/>
      <c r="C1150" s="28"/>
      <c r="D1150" s="28"/>
      <c r="E1150" s="28"/>
      <c r="F1150" s="26" t="s">
        <v>1713</v>
      </c>
      <c r="G1150" s="26">
        <v>3301</v>
      </c>
      <c r="H1150" s="26" t="s">
        <v>163</v>
      </c>
      <c r="I1150" s="26" t="s">
        <v>100</v>
      </c>
      <c r="J1150" s="26"/>
      <c r="K1150" s="34">
        <v>0.1111111111111111</v>
      </c>
    </row>
    <row r="1151" spans="1:11" x14ac:dyDescent="0.15">
      <c r="A1151" s="28"/>
      <c r="B1151" s="28"/>
      <c r="C1151" s="28"/>
      <c r="D1151" s="28"/>
      <c r="E1151" s="28"/>
      <c r="F1151" s="26" t="s">
        <v>1714</v>
      </c>
      <c r="G1151" s="26">
        <v>3302</v>
      </c>
      <c r="H1151" s="26" t="s">
        <v>163</v>
      </c>
      <c r="I1151" s="26" t="s">
        <v>45</v>
      </c>
      <c r="J1151" s="26"/>
      <c r="K1151" s="34">
        <v>0.1111111111111111</v>
      </c>
    </row>
    <row r="1152" spans="1:11" x14ac:dyDescent="0.15">
      <c r="A1152" s="28"/>
      <c r="B1152" s="28"/>
      <c r="C1152" s="28"/>
      <c r="D1152" s="28"/>
      <c r="E1152" s="28"/>
      <c r="F1152" s="26" t="s">
        <v>1715</v>
      </c>
      <c r="G1152" s="26">
        <v>3303</v>
      </c>
      <c r="H1152" s="26" t="s">
        <v>163</v>
      </c>
      <c r="I1152" s="26" t="s">
        <v>126</v>
      </c>
      <c r="J1152" s="26"/>
      <c r="K1152" s="34">
        <v>0.1111111111111111</v>
      </c>
    </row>
    <row r="1153" spans="1:11" x14ac:dyDescent="0.15">
      <c r="A1153" s="28"/>
      <c r="B1153" s="28"/>
      <c r="C1153" s="28"/>
      <c r="D1153" s="28"/>
      <c r="E1153" s="28"/>
      <c r="F1153" s="26" t="s">
        <v>1716</v>
      </c>
      <c r="G1153" s="26">
        <v>1301</v>
      </c>
      <c r="H1153" s="26" t="s">
        <v>163</v>
      </c>
      <c r="I1153" s="26" t="s">
        <v>107</v>
      </c>
      <c r="J1153" s="26"/>
      <c r="K1153" s="34">
        <v>0.1111111111111111</v>
      </c>
    </row>
    <row r="1154" spans="1:11" x14ac:dyDescent="0.15">
      <c r="A1154" s="28"/>
      <c r="B1154" s="28"/>
      <c r="C1154" s="28"/>
      <c r="D1154" s="28"/>
      <c r="E1154" s="28"/>
      <c r="F1154" s="26" t="s">
        <v>1717</v>
      </c>
      <c r="G1154" s="26">
        <v>1302</v>
      </c>
      <c r="H1154" s="26" t="s">
        <v>163</v>
      </c>
      <c r="I1154" s="26" t="s">
        <v>1484</v>
      </c>
      <c r="J1154" s="26"/>
      <c r="K1154" s="34">
        <v>0.1111111111111111</v>
      </c>
    </row>
    <row r="1155" spans="1:11" x14ac:dyDescent="0.15">
      <c r="A1155" s="28"/>
      <c r="B1155" s="28"/>
      <c r="C1155" s="28"/>
      <c r="D1155" s="28"/>
      <c r="E1155" s="28"/>
      <c r="F1155" s="26" t="s">
        <v>1718</v>
      </c>
      <c r="G1155" s="26">
        <v>1303</v>
      </c>
      <c r="H1155" s="26" t="s">
        <v>163</v>
      </c>
      <c r="I1155" s="26" t="s">
        <v>72</v>
      </c>
      <c r="J1155" s="26"/>
      <c r="K1155" s="34">
        <v>0.1111111111111111</v>
      </c>
    </row>
    <row r="1156" spans="1:11" x14ac:dyDescent="0.15">
      <c r="A1156" s="28"/>
      <c r="B1156" s="28"/>
      <c r="C1156" s="28"/>
      <c r="D1156" s="26">
        <v>2</v>
      </c>
      <c r="E1156" s="26" t="s">
        <v>2423</v>
      </c>
      <c r="F1156" s="26" t="s">
        <v>1710</v>
      </c>
      <c r="G1156" s="26">
        <v>3701</v>
      </c>
      <c r="H1156" s="26" t="s">
        <v>163</v>
      </c>
      <c r="I1156" s="26" t="s">
        <v>65</v>
      </c>
      <c r="J1156" s="26"/>
      <c r="K1156" s="34">
        <v>9.0909090909090912E-2</v>
      </c>
    </row>
    <row r="1157" spans="1:11" x14ac:dyDescent="0.15">
      <c r="A1157" s="28"/>
      <c r="B1157" s="28"/>
      <c r="C1157" s="28"/>
      <c r="D1157" s="28"/>
      <c r="E1157" s="28"/>
      <c r="F1157" s="26" t="s">
        <v>1711</v>
      </c>
      <c r="G1157" s="26">
        <v>3702</v>
      </c>
      <c r="H1157" s="26" t="s">
        <v>163</v>
      </c>
      <c r="I1157" s="26" t="s">
        <v>78</v>
      </c>
      <c r="J1157" s="26"/>
      <c r="K1157" s="34">
        <v>9.0909090909090912E-2</v>
      </c>
    </row>
    <row r="1158" spans="1:11" x14ac:dyDescent="0.15">
      <c r="A1158" s="28"/>
      <c r="B1158" s="28"/>
      <c r="C1158" s="28"/>
      <c r="D1158" s="28"/>
      <c r="E1158" s="28"/>
      <c r="F1158" s="26" t="s">
        <v>1712</v>
      </c>
      <c r="G1158" s="26">
        <v>3703</v>
      </c>
      <c r="H1158" s="26" t="s">
        <v>163</v>
      </c>
      <c r="I1158" s="26" t="s">
        <v>3012</v>
      </c>
      <c r="J1158" s="26"/>
      <c r="K1158" s="34">
        <v>9.0909090909090912E-2</v>
      </c>
    </row>
    <row r="1159" spans="1:11" x14ac:dyDescent="0.15">
      <c r="A1159" s="28"/>
      <c r="B1159" s="28"/>
      <c r="C1159" s="28"/>
      <c r="D1159" s="28"/>
      <c r="E1159" s="28"/>
      <c r="F1159" s="26" t="s">
        <v>1713</v>
      </c>
      <c r="G1159" s="26">
        <v>3301</v>
      </c>
      <c r="H1159" s="26" t="s">
        <v>163</v>
      </c>
      <c r="I1159" s="26" t="s">
        <v>100</v>
      </c>
      <c r="J1159" s="26"/>
      <c r="K1159" s="34">
        <v>9.0909090909090912E-2</v>
      </c>
    </row>
    <row r="1160" spans="1:11" x14ac:dyDescent="0.15">
      <c r="A1160" s="28"/>
      <c r="B1160" s="28"/>
      <c r="C1160" s="28"/>
      <c r="D1160" s="28"/>
      <c r="E1160" s="28"/>
      <c r="F1160" s="26" t="s">
        <v>1714</v>
      </c>
      <c r="G1160" s="26">
        <v>3302</v>
      </c>
      <c r="H1160" s="26" t="s">
        <v>163</v>
      </c>
      <c r="I1160" s="26" t="s">
        <v>45</v>
      </c>
      <c r="J1160" s="26"/>
      <c r="K1160" s="34">
        <v>9.0909090909090912E-2</v>
      </c>
    </row>
    <row r="1161" spans="1:11" x14ac:dyDescent="0.15">
      <c r="A1161" s="28"/>
      <c r="B1161" s="28"/>
      <c r="C1161" s="28"/>
      <c r="D1161" s="28"/>
      <c r="E1161" s="28"/>
      <c r="F1161" s="26" t="s">
        <v>1715</v>
      </c>
      <c r="G1161" s="26">
        <v>3303</v>
      </c>
      <c r="H1161" s="26" t="s">
        <v>163</v>
      </c>
      <c r="I1161" s="26" t="s">
        <v>126</v>
      </c>
      <c r="J1161" s="26"/>
      <c r="K1161" s="34">
        <v>9.0909090909090912E-2</v>
      </c>
    </row>
    <row r="1162" spans="1:11" x14ac:dyDescent="0.15">
      <c r="A1162" s="28"/>
      <c r="B1162" s="28"/>
      <c r="C1162" s="28"/>
      <c r="D1162" s="28"/>
      <c r="E1162" s="28"/>
      <c r="F1162" s="26" t="s">
        <v>1716</v>
      </c>
      <c r="G1162" s="26">
        <v>1301</v>
      </c>
      <c r="H1162" s="26" t="s">
        <v>163</v>
      </c>
      <c r="I1162" s="26" t="s">
        <v>107</v>
      </c>
      <c r="J1162" s="26"/>
      <c r="K1162" s="34">
        <v>9.0909090909090912E-2</v>
      </c>
    </row>
    <row r="1163" spans="1:11" x14ac:dyDescent="0.15">
      <c r="A1163" s="28"/>
      <c r="B1163" s="28"/>
      <c r="C1163" s="28"/>
      <c r="D1163" s="28"/>
      <c r="E1163" s="28"/>
      <c r="F1163" s="26" t="s">
        <v>1717</v>
      </c>
      <c r="G1163" s="26">
        <v>1302</v>
      </c>
      <c r="H1163" s="26" t="s">
        <v>163</v>
      </c>
      <c r="I1163" s="26" t="s">
        <v>1484</v>
      </c>
      <c r="J1163" s="26"/>
      <c r="K1163" s="34">
        <v>9.0909090909090912E-2</v>
      </c>
    </row>
    <row r="1164" spans="1:11" x14ac:dyDescent="0.15">
      <c r="A1164" s="28"/>
      <c r="B1164" s="28"/>
      <c r="C1164" s="28"/>
      <c r="D1164" s="28"/>
      <c r="E1164" s="28"/>
      <c r="F1164" s="28"/>
      <c r="G1164" s="28"/>
      <c r="H1164" s="26" t="s">
        <v>164</v>
      </c>
      <c r="I1164" s="26" t="s">
        <v>88</v>
      </c>
      <c r="J1164" s="26"/>
      <c r="K1164" s="34">
        <v>9.0909090909090912E-2</v>
      </c>
    </row>
    <row r="1165" spans="1:11" x14ac:dyDescent="0.15">
      <c r="A1165" s="28"/>
      <c r="B1165" s="28"/>
      <c r="C1165" s="28"/>
      <c r="D1165" s="28"/>
      <c r="E1165" s="28"/>
      <c r="F1165" s="26" t="s">
        <v>1718</v>
      </c>
      <c r="G1165" s="26">
        <v>1303</v>
      </c>
      <c r="H1165" s="26" t="s">
        <v>163</v>
      </c>
      <c r="I1165" s="26" t="s">
        <v>72</v>
      </c>
      <c r="J1165" s="26"/>
      <c r="K1165" s="34">
        <v>9.0909090909090912E-2</v>
      </c>
    </row>
    <row r="1166" spans="1:11" x14ac:dyDescent="0.15">
      <c r="A1166" s="28"/>
      <c r="B1166" s="28"/>
      <c r="C1166" s="28"/>
      <c r="D1166" s="28"/>
      <c r="E1166" s="28"/>
      <c r="F1166" s="28"/>
      <c r="G1166" s="28"/>
      <c r="H1166" s="26" t="s">
        <v>164</v>
      </c>
      <c r="I1166" s="26" t="s">
        <v>97</v>
      </c>
      <c r="J1166" s="26"/>
      <c r="K1166" s="34">
        <v>9.0909090909090912E-2</v>
      </c>
    </row>
    <row r="1167" spans="1:11" x14ac:dyDescent="0.15">
      <c r="A1167" s="28"/>
      <c r="B1167" s="28"/>
      <c r="C1167" s="28"/>
      <c r="D1167" s="26">
        <v>3</v>
      </c>
      <c r="E1167" s="26" t="s">
        <v>2844</v>
      </c>
      <c r="F1167" s="26" t="s">
        <v>3624</v>
      </c>
      <c r="G1167" s="26">
        <v>1305</v>
      </c>
      <c r="H1167" s="26" t="s">
        <v>163</v>
      </c>
      <c r="I1167" s="26" t="s">
        <v>95</v>
      </c>
      <c r="J1167" s="26"/>
      <c r="K1167" s="34">
        <v>0.33333333333333331</v>
      </c>
    </row>
    <row r="1168" spans="1:11" x14ac:dyDescent="0.15">
      <c r="A1168" s="28"/>
      <c r="B1168" s="28"/>
      <c r="C1168" s="28"/>
      <c r="D1168" s="28"/>
      <c r="E1168" s="26" t="s">
        <v>2843</v>
      </c>
      <c r="F1168" s="26" t="s">
        <v>3631</v>
      </c>
      <c r="G1168" s="26">
        <v>1308</v>
      </c>
      <c r="H1168" s="26" t="s">
        <v>163</v>
      </c>
      <c r="I1168" s="26" t="s">
        <v>3632</v>
      </c>
      <c r="J1168" s="26"/>
      <c r="K1168" s="34">
        <v>0.33333333333333331</v>
      </c>
    </row>
    <row r="1169" spans="1:11" x14ac:dyDescent="0.15">
      <c r="A1169" s="28"/>
      <c r="B1169" s="28"/>
      <c r="C1169" s="28"/>
      <c r="D1169" s="28"/>
      <c r="E1169" s="28"/>
      <c r="F1169" s="26" t="s">
        <v>3633</v>
      </c>
      <c r="G1169" s="26">
        <v>1307</v>
      </c>
      <c r="H1169" s="26" t="s">
        <v>163</v>
      </c>
      <c r="I1169" s="26" t="s">
        <v>3621</v>
      </c>
      <c r="J1169" s="26"/>
      <c r="K1169" s="34">
        <v>0.33333333333333331</v>
      </c>
    </row>
    <row r="1170" spans="1:11" x14ac:dyDescent="0.15">
      <c r="A1170" s="28"/>
      <c r="B1170" s="28"/>
      <c r="C1170" s="28"/>
      <c r="D1170" s="26">
        <v>4</v>
      </c>
      <c r="E1170" s="26" t="s">
        <v>3043</v>
      </c>
      <c r="F1170" s="26" t="s">
        <v>70</v>
      </c>
      <c r="G1170" s="26">
        <v>3302</v>
      </c>
      <c r="H1170" s="26" t="s">
        <v>163</v>
      </c>
      <c r="I1170" s="26" t="s">
        <v>1486</v>
      </c>
      <c r="J1170" s="26"/>
      <c r="K1170" s="34">
        <v>0.5</v>
      </c>
    </row>
    <row r="1171" spans="1:11" x14ac:dyDescent="0.15">
      <c r="A1171" s="28"/>
      <c r="B1171" s="28"/>
      <c r="C1171" s="28"/>
      <c r="D1171" s="28"/>
      <c r="E1171" s="28"/>
      <c r="F1171" s="28"/>
      <c r="G1171" s="28"/>
      <c r="H1171" s="26" t="s">
        <v>164</v>
      </c>
      <c r="I1171" s="26" t="s">
        <v>117</v>
      </c>
      <c r="J1171" s="26"/>
      <c r="K1171" s="34">
        <v>0.5</v>
      </c>
    </row>
    <row r="1172" spans="1:11" x14ac:dyDescent="0.15">
      <c r="A1172" s="28"/>
      <c r="B1172" s="28"/>
      <c r="C1172" s="26" t="s">
        <v>13</v>
      </c>
      <c r="D1172" s="26">
        <v>3</v>
      </c>
      <c r="E1172" s="26" t="s">
        <v>1645</v>
      </c>
      <c r="F1172" s="26" t="s">
        <v>70</v>
      </c>
      <c r="G1172" s="26">
        <v>2401</v>
      </c>
      <c r="H1172" s="26" t="s">
        <v>163</v>
      </c>
      <c r="I1172" s="26" t="s">
        <v>76</v>
      </c>
      <c r="J1172" s="26" t="s">
        <v>172</v>
      </c>
      <c r="K1172" s="34">
        <v>0.5</v>
      </c>
    </row>
    <row r="1173" spans="1:11" x14ac:dyDescent="0.15">
      <c r="A1173" s="28"/>
      <c r="B1173" s="28"/>
      <c r="C1173" s="28"/>
      <c r="D1173" s="28"/>
      <c r="E1173" s="28"/>
      <c r="F1173" s="28"/>
      <c r="G1173" s="28"/>
      <c r="H1173" s="26" t="s">
        <v>164</v>
      </c>
      <c r="I1173" s="26" t="s">
        <v>69</v>
      </c>
      <c r="J1173" s="26"/>
      <c r="K1173" s="34">
        <v>0.5</v>
      </c>
    </row>
    <row r="1174" spans="1:11" x14ac:dyDescent="0.15">
      <c r="A1174" s="28"/>
      <c r="B1174" s="28"/>
      <c r="C1174" s="28"/>
      <c r="D1174" s="26">
        <v>4</v>
      </c>
      <c r="E1174" s="26" t="s">
        <v>1649</v>
      </c>
      <c r="F1174" s="26" t="s">
        <v>70</v>
      </c>
      <c r="G1174" s="26">
        <v>2403</v>
      </c>
      <c r="H1174" s="26" t="s">
        <v>163</v>
      </c>
      <c r="I1174" s="26" t="s">
        <v>68</v>
      </c>
      <c r="J1174" s="26"/>
      <c r="K1174" s="34">
        <v>1</v>
      </c>
    </row>
    <row r="1175" spans="1:11" x14ac:dyDescent="0.15">
      <c r="A1175" s="28"/>
      <c r="B1175" s="28"/>
      <c r="C1175" s="26" t="s">
        <v>15</v>
      </c>
      <c r="D1175" s="26">
        <v>1</v>
      </c>
      <c r="E1175" s="26" t="s">
        <v>2423</v>
      </c>
      <c r="F1175" s="26" t="s">
        <v>1710</v>
      </c>
      <c r="G1175" s="26">
        <v>3701</v>
      </c>
      <c r="H1175" s="26" t="s">
        <v>163</v>
      </c>
      <c r="I1175" s="26" t="s">
        <v>65</v>
      </c>
      <c r="J1175" s="26"/>
      <c r="K1175" s="34">
        <v>0.1111111111111111</v>
      </c>
    </row>
    <row r="1176" spans="1:11" x14ac:dyDescent="0.15">
      <c r="A1176" s="28"/>
      <c r="B1176" s="28"/>
      <c r="C1176" s="28"/>
      <c r="D1176" s="28"/>
      <c r="E1176" s="28"/>
      <c r="F1176" s="26" t="s">
        <v>1711</v>
      </c>
      <c r="G1176" s="26">
        <v>3702</v>
      </c>
      <c r="H1176" s="26" t="s">
        <v>163</v>
      </c>
      <c r="I1176" s="26" t="s">
        <v>78</v>
      </c>
      <c r="J1176" s="26"/>
      <c r="K1176" s="34">
        <v>0.1111111111111111</v>
      </c>
    </row>
    <row r="1177" spans="1:11" x14ac:dyDescent="0.15">
      <c r="A1177" s="28"/>
      <c r="B1177" s="28"/>
      <c r="C1177" s="28"/>
      <c r="D1177" s="28"/>
      <c r="E1177" s="28"/>
      <c r="F1177" s="26" t="s">
        <v>1712</v>
      </c>
      <c r="G1177" s="26">
        <v>3703</v>
      </c>
      <c r="H1177" s="26" t="s">
        <v>163</v>
      </c>
      <c r="I1177" s="26" t="s">
        <v>3012</v>
      </c>
      <c r="J1177" s="26"/>
      <c r="K1177" s="34">
        <v>0.1111111111111111</v>
      </c>
    </row>
    <row r="1178" spans="1:11" x14ac:dyDescent="0.15">
      <c r="A1178" s="28"/>
      <c r="B1178" s="28"/>
      <c r="C1178" s="28"/>
      <c r="D1178" s="28"/>
      <c r="E1178" s="28"/>
      <c r="F1178" s="26" t="s">
        <v>1713</v>
      </c>
      <c r="G1178" s="26">
        <v>3301</v>
      </c>
      <c r="H1178" s="26" t="s">
        <v>163</v>
      </c>
      <c r="I1178" s="26" t="s">
        <v>100</v>
      </c>
      <c r="J1178" s="26"/>
      <c r="K1178" s="34">
        <v>0.1111111111111111</v>
      </c>
    </row>
    <row r="1179" spans="1:11" x14ac:dyDescent="0.15">
      <c r="A1179" s="28"/>
      <c r="B1179" s="28"/>
      <c r="C1179" s="28"/>
      <c r="D1179" s="28"/>
      <c r="E1179" s="28"/>
      <c r="F1179" s="26" t="s">
        <v>1714</v>
      </c>
      <c r="G1179" s="26">
        <v>3302</v>
      </c>
      <c r="H1179" s="26" t="s">
        <v>163</v>
      </c>
      <c r="I1179" s="26" t="s">
        <v>45</v>
      </c>
      <c r="J1179" s="26"/>
      <c r="K1179" s="34">
        <v>0.1111111111111111</v>
      </c>
    </row>
    <row r="1180" spans="1:11" x14ac:dyDescent="0.15">
      <c r="A1180" s="28"/>
      <c r="B1180" s="28"/>
      <c r="C1180" s="28"/>
      <c r="D1180" s="28"/>
      <c r="E1180" s="28"/>
      <c r="F1180" s="26" t="s">
        <v>1715</v>
      </c>
      <c r="G1180" s="26">
        <v>3303</v>
      </c>
      <c r="H1180" s="26" t="s">
        <v>163</v>
      </c>
      <c r="I1180" s="26" t="s">
        <v>126</v>
      </c>
      <c r="J1180" s="26"/>
      <c r="K1180" s="34">
        <v>0.1111111111111111</v>
      </c>
    </row>
    <row r="1181" spans="1:11" x14ac:dyDescent="0.15">
      <c r="A1181" s="28"/>
      <c r="B1181" s="28"/>
      <c r="C1181" s="28"/>
      <c r="D1181" s="28"/>
      <c r="E1181" s="28"/>
      <c r="F1181" s="26" t="s">
        <v>1716</v>
      </c>
      <c r="G1181" s="26">
        <v>1301</v>
      </c>
      <c r="H1181" s="26" t="s">
        <v>163</v>
      </c>
      <c r="I1181" s="26" t="s">
        <v>107</v>
      </c>
      <c r="J1181" s="26"/>
      <c r="K1181" s="34">
        <v>0.1111111111111111</v>
      </c>
    </row>
    <row r="1182" spans="1:11" x14ac:dyDescent="0.15">
      <c r="A1182" s="28"/>
      <c r="B1182" s="28"/>
      <c r="C1182" s="28"/>
      <c r="D1182" s="28"/>
      <c r="E1182" s="28"/>
      <c r="F1182" s="26" t="s">
        <v>1717</v>
      </c>
      <c r="G1182" s="26">
        <v>1302</v>
      </c>
      <c r="H1182" s="26" t="s">
        <v>163</v>
      </c>
      <c r="I1182" s="26" t="s">
        <v>1484</v>
      </c>
      <c r="J1182" s="26"/>
      <c r="K1182" s="34">
        <v>0.1111111111111111</v>
      </c>
    </row>
    <row r="1183" spans="1:11" x14ac:dyDescent="0.15">
      <c r="A1183" s="28"/>
      <c r="B1183" s="28"/>
      <c r="C1183" s="28"/>
      <c r="D1183" s="28"/>
      <c r="E1183" s="28"/>
      <c r="F1183" s="26" t="s">
        <v>1718</v>
      </c>
      <c r="G1183" s="26">
        <v>1303</v>
      </c>
      <c r="H1183" s="26" t="s">
        <v>163</v>
      </c>
      <c r="I1183" s="26" t="s">
        <v>72</v>
      </c>
      <c r="J1183" s="26"/>
      <c r="K1183" s="34">
        <v>0.1111111111111111</v>
      </c>
    </row>
    <row r="1184" spans="1:11" x14ac:dyDescent="0.15">
      <c r="A1184" s="28"/>
      <c r="B1184" s="28"/>
      <c r="C1184" s="28"/>
      <c r="D1184" s="26">
        <v>2</v>
      </c>
      <c r="E1184" s="26" t="s">
        <v>2423</v>
      </c>
      <c r="F1184" s="26" t="s">
        <v>1710</v>
      </c>
      <c r="G1184" s="26">
        <v>3701</v>
      </c>
      <c r="H1184" s="26" t="s">
        <v>163</v>
      </c>
      <c r="I1184" s="26" t="s">
        <v>65</v>
      </c>
      <c r="J1184" s="26"/>
      <c r="K1184" s="34">
        <v>9.0909090909090912E-2</v>
      </c>
    </row>
    <row r="1185" spans="1:11" x14ac:dyDescent="0.15">
      <c r="A1185" s="28"/>
      <c r="B1185" s="28"/>
      <c r="C1185" s="28"/>
      <c r="D1185" s="28"/>
      <c r="E1185" s="28"/>
      <c r="F1185" s="26" t="s">
        <v>1711</v>
      </c>
      <c r="G1185" s="26">
        <v>3702</v>
      </c>
      <c r="H1185" s="26" t="s">
        <v>163</v>
      </c>
      <c r="I1185" s="26" t="s">
        <v>78</v>
      </c>
      <c r="J1185" s="26"/>
      <c r="K1185" s="34">
        <v>9.0909090909090912E-2</v>
      </c>
    </row>
    <row r="1186" spans="1:11" x14ac:dyDescent="0.15">
      <c r="A1186" s="28"/>
      <c r="B1186" s="28"/>
      <c r="C1186" s="28"/>
      <c r="D1186" s="28"/>
      <c r="E1186" s="28"/>
      <c r="F1186" s="26" t="s">
        <v>1712</v>
      </c>
      <c r="G1186" s="26">
        <v>3703</v>
      </c>
      <c r="H1186" s="26" t="s">
        <v>163</v>
      </c>
      <c r="I1186" s="26" t="s">
        <v>3012</v>
      </c>
      <c r="J1186" s="26"/>
      <c r="K1186" s="34">
        <v>9.0909090909090912E-2</v>
      </c>
    </row>
    <row r="1187" spans="1:11" x14ac:dyDescent="0.15">
      <c r="A1187" s="28"/>
      <c r="B1187" s="28"/>
      <c r="C1187" s="28"/>
      <c r="D1187" s="28"/>
      <c r="E1187" s="28"/>
      <c r="F1187" s="26" t="s">
        <v>1713</v>
      </c>
      <c r="G1187" s="26">
        <v>3301</v>
      </c>
      <c r="H1187" s="26" t="s">
        <v>163</v>
      </c>
      <c r="I1187" s="26" t="s">
        <v>100</v>
      </c>
      <c r="J1187" s="26"/>
      <c r="K1187" s="34">
        <v>9.0909090909090912E-2</v>
      </c>
    </row>
    <row r="1188" spans="1:11" x14ac:dyDescent="0.15">
      <c r="A1188" s="28"/>
      <c r="B1188" s="28"/>
      <c r="C1188" s="28"/>
      <c r="D1188" s="28"/>
      <c r="E1188" s="28"/>
      <c r="F1188" s="26" t="s">
        <v>1714</v>
      </c>
      <c r="G1188" s="26">
        <v>3302</v>
      </c>
      <c r="H1188" s="26" t="s">
        <v>163</v>
      </c>
      <c r="I1188" s="26" t="s">
        <v>45</v>
      </c>
      <c r="J1188" s="26"/>
      <c r="K1188" s="34">
        <v>9.0909090909090912E-2</v>
      </c>
    </row>
    <row r="1189" spans="1:11" x14ac:dyDescent="0.15">
      <c r="A1189" s="28"/>
      <c r="B1189" s="28"/>
      <c r="C1189" s="28"/>
      <c r="D1189" s="28"/>
      <c r="E1189" s="28"/>
      <c r="F1189" s="26" t="s">
        <v>1715</v>
      </c>
      <c r="G1189" s="26">
        <v>3303</v>
      </c>
      <c r="H1189" s="26" t="s">
        <v>163</v>
      </c>
      <c r="I1189" s="26" t="s">
        <v>126</v>
      </c>
      <c r="J1189" s="26"/>
      <c r="K1189" s="34">
        <v>9.0909090909090912E-2</v>
      </c>
    </row>
    <row r="1190" spans="1:11" x14ac:dyDescent="0.15">
      <c r="A1190" s="28"/>
      <c r="B1190" s="28"/>
      <c r="C1190" s="28"/>
      <c r="D1190" s="28"/>
      <c r="E1190" s="28"/>
      <c r="F1190" s="26" t="s">
        <v>1716</v>
      </c>
      <c r="G1190" s="26">
        <v>1301</v>
      </c>
      <c r="H1190" s="26" t="s">
        <v>163</v>
      </c>
      <c r="I1190" s="26" t="s">
        <v>107</v>
      </c>
      <c r="J1190" s="26"/>
      <c r="K1190" s="34">
        <v>9.0909090909090912E-2</v>
      </c>
    </row>
    <row r="1191" spans="1:11" x14ac:dyDescent="0.15">
      <c r="A1191" s="28"/>
      <c r="B1191" s="28"/>
      <c r="C1191" s="28"/>
      <c r="D1191" s="28"/>
      <c r="E1191" s="28"/>
      <c r="F1191" s="26" t="s">
        <v>1717</v>
      </c>
      <c r="G1191" s="26">
        <v>1302</v>
      </c>
      <c r="H1191" s="26" t="s">
        <v>163</v>
      </c>
      <c r="I1191" s="26" t="s">
        <v>1484</v>
      </c>
      <c r="J1191" s="26"/>
      <c r="K1191" s="34">
        <v>9.0909090909090912E-2</v>
      </c>
    </row>
    <row r="1192" spans="1:11" x14ac:dyDescent="0.15">
      <c r="A1192" s="28"/>
      <c r="B1192" s="28"/>
      <c r="C1192" s="28"/>
      <c r="D1192" s="28"/>
      <c r="E1192" s="28"/>
      <c r="F1192" s="28"/>
      <c r="G1192" s="28"/>
      <c r="H1192" s="26" t="s">
        <v>164</v>
      </c>
      <c r="I1192" s="26" t="s">
        <v>88</v>
      </c>
      <c r="J1192" s="26"/>
      <c r="K1192" s="34">
        <v>9.0909090909090912E-2</v>
      </c>
    </row>
    <row r="1193" spans="1:11" x14ac:dyDescent="0.15">
      <c r="A1193" s="28"/>
      <c r="B1193" s="28"/>
      <c r="C1193" s="28"/>
      <c r="D1193" s="28"/>
      <c r="E1193" s="28"/>
      <c r="F1193" s="26" t="s">
        <v>1718</v>
      </c>
      <c r="G1193" s="26">
        <v>1303</v>
      </c>
      <c r="H1193" s="26" t="s">
        <v>163</v>
      </c>
      <c r="I1193" s="26" t="s">
        <v>72</v>
      </c>
      <c r="J1193" s="26"/>
      <c r="K1193" s="34">
        <v>9.0909090909090912E-2</v>
      </c>
    </row>
    <row r="1194" spans="1:11" x14ac:dyDescent="0.15">
      <c r="A1194" s="28"/>
      <c r="B1194" s="28"/>
      <c r="C1194" s="28"/>
      <c r="D1194" s="28"/>
      <c r="E1194" s="28"/>
      <c r="F1194" s="28"/>
      <c r="G1194" s="28"/>
      <c r="H1194" s="26" t="s">
        <v>164</v>
      </c>
      <c r="I1194" s="26" t="s">
        <v>97</v>
      </c>
      <c r="J1194" s="26"/>
      <c r="K1194" s="34">
        <v>9.0909090909090912E-2</v>
      </c>
    </row>
    <row r="1195" spans="1:11" x14ac:dyDescent="0.15">
      <c r="A1195" s="28"/>
      <c r="B1195" s="28"/>
      <c r="C1195" s="28"/>
      <c r="D1195" s="26">
        <v>3</v>
      </c>
      <c r="E1195" s="26" t="s">
        <v>1646</v>
      </c>
      <c r="F1195" s="26" t="s">
        <v>70</v>
      </c>
      <c r="G1195" s="26">
        <v>2401</v>
      </c>
      <c r="H1195" s="26" t="s">
        <v>163</v>
      </c>
      <c r="I1195" s="26" t="s">
        <v>76</v>
      </c>
      <c r="J1195" s="26" t="s">
        <v>172</v>
      </c>
      <c r="K1195" s="34">
        <v>0.5</v>
      </c>
    </row>
    <row r="1196" spans="1:11" x14ac:dyDescent="0.15">
      <c r="A1196" s="28"/>
      <c r="B1196" s="28"/>
      <c r="C1196" s="28"/>
      <c r="D1196" s="28"/>
      <c r="E1196" s="28"/>
      <c r="F1196" s="28"/>
      <c r="G1196" s="28"/>
      <c r="H1196" s="26" t="s">
        <v>164</v>
      </c>
      <c r="I1196" s="26" t="s">
        <v>58</v>
      </c>
      <c r="J1196" s="26"/>
      <c r="K1196" s="34">
        <v>0.5</v>
      </c>
    </row>
    <row r="1197" spans="1:11" x14ac:dyDescent="0.15">
      <c r="A1197" s="28"/>
      <c r="B1197" s="28"/>
      <c r="C1197" s="28"/>
      <c r="D1197" s="26">
        <v>4</v>
      </c>
      <c r="E1197" s="26" t="s">
        <v>3043</v>
      </c>
      <c r="F1197" s="26" t="s">
        <v>70</v>
      </c>
      <c r="G1197" s="26">
        <v>1405</v>
      </c>
      <c r="H1197" s="26" t="s">
        <v>163</v>
      </c>
      <c r="I1197" s="26" t="s">
        <v>1486</v>
      </c>
      <c r="J1197" s="26"/>
      <c r="K1197" s="34">
        <v>0.5</v>
      </c>
    </row>
    <row r="1198" spans="1:11" x14ac:dyDescent="0.15">
      <c r="A1198" s="28"/>
      <c r="B1198" s="28"/>
      <c r="C1198" s="28"/>
      <c r="D1198" s="28"/>
      <c r="E1198" s="28"/>
      <c r="F1198" s="28"/>
      <c r="G1198" s="28"/>
      <c r="H1198" s="26" t="s">
        <v>164</v>
      </c>
      <c r="I1198" s="26" t="s">
        <v>117</v>
      </c>
      <c r="J1198" s="26"/>
      <c r="K1198" s="34">
        <v>0.5</v>
      </c>
    </row>
    <row r="1199" spans="1:11" x14ac:dyDescent="0.15">
      <c r="A1199" s="28"/>
      <c r="B1199" s="28"/>
      <c r="C1199" s="26" t="s">
        <v>17</v>
      </c>
      <c r="D1199" s="26">
        <v>1</v>
      </c>
      <c r="E1199" s="26" t="s">
        <v>1647</v>
      </c>
      <c r="F1199" s="26" t="s">
        <v>70</v>
      </c>
      <c r="G1199" s="26">
        <v>2405</v>
      </c>
      <c r="H1199" s="26" t="s">
        <v>163</v>
      </c>
      <c r="I1199" s="26" t="s">
        <v>78</v>
      </c>
      <c r="J1199" s="26"/>
      <c r="K1199" s="34">
        <v>1</v>
      </c>
    </row>
    <row r="1200" spans="1:11" x14ac:dyDescent="0.15">
      <c r="A1200" s="28"/>
      <c r="B1200" s="28"/>
      <c r="C1200" s="28"/>
      <c r="D1200" s="26">
        <v>2</v>
      </c>
      <c r="E1200" s="26" t="s">
        <v>3044</v>
      </c>
      <c r="F1200" s="26" t="s">
        <v>70</v>
      </c>
      <c r="G1200" s="26">
        <v>2405</v>
      </c>
      <c r="H1200" s="26" t="s">
        <v>163</v>
      </c>
      <c r="I1200" s="26" t="s">
        <v>211</v>
      </c>
      <c r="J1200" s="26"/>
      <c r="K1200" s="34">
        <v>0.5</v>
      </c>
    </row>
    <row r="1201" spans="1:11" x14ac:dyDescent="0.15">
      <c r="A1201" s="28"/>
      <c r="B1201" s="28"/>
      <c r="C1201" s="28"/>
      <c r="D1201" s="28"/>
      <c r="E1201" s="28"/>
      <c r="F1201" s="28"/>
      <c r="G1201" s="28"/>
      <c r="H1201" s="26" t="s">
        <v>164</v>
      </c>
      <c r="I1201" s="26" t="s">
        <v>66</v>
      </c>
      <c r="J1201" s="26"/>
      <c r="K1201" s="34">
        <v>0.5</v>
      </c>
    </row>
    <row r="1202" spans="1:11" x14ac:dyDescent="0.15">
      <c r="A1202" s="28"/>
      <c r="B1202" s="26" t="s">
        <v>3992</v>
      </c>
      <c r="C1202" s="24"/>
      <c r="D1202" s="24"/>
      <c r="E1202" s="24"/>
      <c r="F1202" s="24"/>
      <c r="G1202" s="24"/>
      <c r="H1202" s="24"/>
      <c r="I1202" s="24"/>
      <c r="J1202" s="24"/>
      <c r="K1202" s="34">
        <v>16</v>
      </c>
    </row>
    <row r="1203" spans="1:11" x14ac:dyDescent="0.15">
      <c r="A1203" s="28"/>
      <c r="B1203" s="26" t="s">
        <v>75</v>
      </c>
      <c r="C1203" s="26" t="s">
        <v>9</v>
      </c>
      <c r="D1203" s="26">
        <v>1</v>
      </c>
      <c r="E1203" s="26" t="s">
        <v>1645</v>
      </c>
      <c r="F1203" s="26" t="s">
        <v>75</v>
      </c>
      <c r="G1203" s="26">
        <v>2401</v>
      </c>
      <c r="H1203" s="26" t="s">
        <v>163</v>
      </c>
      <c r="I1203" s="26" t="s">
        <v>76</v>
      </c>
      <c r="J1203" s="26"/>
      <c r="K1203" s="34">
        <v>0.5</v>
      </c>
    </row>
    <row r="1204" spans="1:11" x14ac:dyDescent="0.15">
      <c r="A1204" s="28"/>
      <c r="B1204" s="28"/>
      <c r="C1204" s="28"/>
      <c r="D1204" s="28"/>
      <c r="E1204" s="28"/>
      <c r="F1204" s="28"/>
      <c r="G1204" s="28"/>
      <c r="H1204" s="26" t="s">
        <v>164</v>
      </c>
      <c r="I1204" s="26" t="s">
        <v>69</v>
      </c>
      <c r="J1204" s="26"/>
      <c r="K1204" s="34">
        <v>0.5</v>
      </c>
    </row>
    <row r="1205" spans="1:11" x14ac:dyDescent="0.15">
      <c r="A1205" s="28"/>
      <c r="B1205" s="28"/>
      <c r="C1205" s="28"/>
      <c r="D1205" s="26">
        <v>2</v>
      </c>
      <c r="E1205" s="26" t="s">
        <v>2844</v>
      </c>
      <c r="F1205" s="26" t="s">
        <v>3622</v>
      </c>
      <c r="G1205" s="26">
        <v>1305</v>
      </c>
      <c r="H1205" s="26" t="s">
        <v>163</v>
      </c>
      <c r="I1205" s="26" t="s">
        <v>3623</v>
      </c>
      <c r="J1205" s="26"/>
      <c r="K1205" s="34">
        <v>0.33333333333333331</v>
      </c>
    </row>
    <row r="1206" spans="1:11" x14ac:dyDescent="0.15">
      <c r="A1206" s="28"/>
      <c r="B1206" s="28"/>
      <c r="C1206" s="28"/>
      <c r="D1206" s="28"/>
      <c r="E1206" s="26" t="s">
        <v>2843</v>
      </c>
      <c r="F1206" s="26" t="s">
        <v>3629</v>
      </c>
      <c r="G1206" s="26">
        <v>1308</v>
      </c>
      <c r="H1206" s="26" t="s">
        <v>163</v>
      </c>
      <c r="I1206" s="26" t="s">
        <v>3621</v>
      </c>
      <c r="J1206" s="26"/>
      <c r="K1206" s="34">
        <v>0.33333333333333331</v>
      </c>
    </row>
    <row r="1207" spans="1:11" x14ac:dyDescent="0.15">
      <c r="A1207" s="28"/>
      <c r="B1207" s="28"/>
      <c r="C1207" s="28"/>
      <c r="D1207" s="28"/>
      <c r="E1207" s="28"/>
      <c r="F1207" s="26" t="s">
        <v>3630</v>
      </c>
      <c r="G1207" s="26">
        <v>1307</v>
      </c>
      <c r="H1207" s="26" t="s">
        <v>163</v>
      </c>
      <c r="I1207" s="26" t="s">
        <v>3971</v>
      </c>
      <c r="J1207" s="26"/>
      <c r="K1207" s="34">
        <v>0.33333333333333331</v>
      </c>
    </row>
    <row r="1208" spans="1:11" x14ac:dyDescent="0.15">
      <c r="A1208" s="28"/>
      <c r="B1208" s="28"/>
      <c r="C1208" s="26" t="s">
        <v>12</v>
      </c>
      <c r="D1208" s="26">
        <v>1</v>
      </c>
      <c r="E1208" s="26" t="s">
        <v>2423</v>
      </c>
      <c r="F1208" s="26" t="s">
        <v>1710</v>
      </c>
      <c r="G1208" s="26">
        <v>3701</v>
      </c>
      <c r="H1208" s="26" t="s">
        <v>163</v>
      </c>
      <c r="I1208" s="26" t="s">
        <v>65</v>
      </c>
      <c r="J1208" s="26"/>
      <c r="K1208" s="34">
        <v>0.1111111111111111</v>
      </c>
    </row>
    <row r="1209" spans="1:11" x14ac:dyDescent="0.15">
      <c r="A1209" s="28"/>
      <c r="B1209" s="28"/>
      <c r="C1209" s="28"/>
      <c r="D1209" s="28"/>
      <c r="E1209" s="28"/>
      <c r="F1209" s="26" t="s">
        <v>1711</v>
      </c>
      <c r="G1209" s="26">
        <v>3702</v>
      </c>
      <c r="H1209" s="26" t="s">
        <v>163</v>
      </c>
      <c r="I1209" s="26" t="s">
        <v>78</v>
      </c>
      <c r="J1209" s="26"/>
      <c r="K1209" s="34">
        <v>0.1111111111111111</v>
      </c>
    </row>
    <row r="1210" spans="1:11" x14ac:dyDescent="0.15">
      <c r="A1210" s="28"/>
      <c r="B1210" s="28"/>
      <c r="C1210" s="28"/>
      <c r="D1210" s="28"/>
      <c r="E1210" s="28"/>
      <c r="F1210" s="26" t="s">
        <v>1712</v>
      </c>
      <c r="G1210" s="26">
        <v>3703</v>
      </c>
      <c r="H1210" s="26" t="s">
        <v>163</v>
      </c>
      <c r="I1210" s="26" t="s">
        <v>3012</v>
      </c>
      <c r="J1210" s="26"/>
      <c r="K1210" s="34">
        <v>0.1111111111111111</v>
      </c>
    </row>
    <row r="1211" spans="1:11" x14ac:dyDescent="0.15">
      <c r="A1211" s="28"/>
      <c r="B1211" s="28"/>
      <c r="C1211" s="28"/>
      <c r="D1211" s="28"/>
      <c r="E1211" s="28"/>
      <c r="F1211" s="26" t="s">
        <v>1713</v>
      </c>
      <c r="G1211" s="26">
        <v>3301</v>
      </c>
      <c r="H1211" s="26" t="s">
        <v>163</v>
      </c>
      <c r="I1211" s="26" t="s">
        <v>100</v>
      </c>
      <c r="J1211" s="26"/>
      <c r="K1211" s="34">
        <v>0.1111111111111111</v>
      </c>
    </row>
    <row r="1212" spans="1:11" x14ac:dyDescent="0.15">
      <c r="A1212" s="28"/>
      <c r="B1212" s="28"/>
      <c r="C1212" s="28"/>
      <c r="D1212" s="28"/>
      <c r="E1212" s="28"/>
      <c r="F1212" s="26" t="s">
        <v>1714</v>
      </c>
      <c r="G1212" s="26">
        <v>3302</v>
      </c>
      <c r="H1212" s="26" t="s">
        <v>163</v>
      </c>
      <c r="I1212" s="26" t="s">
        <v>45</v>
      </c>
      <c r="J1212" s="26"/>
      <c r="K1212" s="34">
        <v>0.1111111111111111</v>
      </c>
    </row>
    <row r="1213" spans="1:11" x14ac:dyDescent="0.15">
      <c r="A1213" s="28"/>
      <c r="B1213" s="28"/>
      <c r="C1213" s="28"/>
      <c r="D1213" s="28"/>
      <c r="E1213" s="28"/>
      <c r="F1213" s="26" t="s">
        <v>1715</v>
      </c>
      <c r="G1213" s="26">
        <v>3303</v>
      </c>
      <c r="H1213" s="26" t="s">
        <v>163</v>
      </c>
      <c r="I1213" s="26" t="s">
        <v>126</v>
      </c>
      <c r="J1213" s="26"/>
      <c r="K1213" s="34">
        <v>0.1111111111111111</v>
      </c>
    </row>
    <row r="1214" spans="1:11" x14ac:dyDescent="0.15">
      <c r="A1214" s="28"/>
      <c r="B1214" s="28"/>
      <c r="C1214" s="28"/>
      <c r="D1214" s="28"/>
      <c r="E1214" s="28"/>
      <c r="F1214" s="26" t="s">
        <v>1716</v>
      </c>
      <c r="G1214" s="26">
        <v>1301</v>
      </c>
      <c r="H1214" s="26" t="s">
        <v>163</v>
      </c>
      <c r="I1214" s="26" t="s">
        <v>107</v>
      </c>
      <c r="J1214" s="26" t="s">
        <v>172</v>
      </c>
      <c r="K1214" s="34">
        <v>0.1111111111111111</v>
      </c>
    </row>
    <row r="1215" spans="1:11" x14ac:dyDescent="0.15">
      <c r="A1215" s="28"/>
      <c r="B1215" s="28"/>
      <c r="C1215" s="28"/>
      <c r="D1215" s="28"/>
      <c r="E1215" s="28"/>
      <c r="F1215" s="26" t="s">
        <v>1717</v>
      </c>
      <c r="G1215" s="26">
        <v>1302</v>
      </c>
      <c r="H1215" s="26" t="s">
        <v>163</v>
      </c>
      <c r="I1215" s="26" t="s">
        <v>1484</v>
      </c>
      <c r="J1215" s="26"/>
      <c r="K1215" s="34">
        <v>0.1111111111111111</v>
      </c>
    </row>
    <row r="1216" spans="1:11" x14ac:dyDescent="0.15">
      <c r="A1216" s="28"/>
      <c r="B1216" s="28"/>
      <c r="C1216" s="28"/>
      <c r="D1216" s="28"/>
      <c r="E1216" s="28"/>
      <c r="F1216" s="26" t="s">
        <v>1718</v>
      </c>
      <c r="G1216" s="26">
        <v>1303</v>
      </c>
      <c r="H1216" s="26" t="s">
        <v>163</v>
      </c>
      <c r="I1216" s="26" t="s">
        <v>72</v>
      </c>
      <c r="J1216" s="26"/>
      <c r="K1216" s="34">
        <v>0.1111111111111111</v>
      </c>
    </row>
    <row r="1217" spans="1:11" x14ac:dyDescent="0.15">
      <c r="A1217" s="28"/>
      <c r="B1217" s="28"/>
      <c r="C1217" s="28"/>
      <c r="D1217" s="26">
        <v>2</v>
      </c>
      <c r="E1217" s="26" t="s">
        <v>2423</v>
      </c>
      <c r="F1217" s="26" t="s">
        <v>1710</v>
      </c>
      <c r="G1217" s="26">
        <v>3701</v>
      </c>
      <c r="H1217" s="26" t="s">
        <v>163</v>
      </c>
      <c r="I1217" s="26" t="s">
        <v>65</v>
      </c>
      <c r="J1217" s="26"/>
      <c r="K1217" s="34">
        <v>9.0909090909090912E-2</v>
      </c>
    </row>
    <row r="1218" spans="1:11" x14ac:dyDescent="0.15">
      <c r="A1218" s="28"/>
      <c r="B1218" s="28"/>
      <c r="C1218" s="28"/>
      <c r="D1218" s="28"/>
      <c r="E1218" s="28"/>
      <c r="F1218" s="26" t="s">
        <v>1711</v>
      </c>
      <c r="G1218" s="26">
        <v>3702</v>
      </c>
      <c r="H1218" s="26" t="s">
        <v>163</v>
      </c>
      <c r="I1218" s="26" t="s">
        <v>78</v>
      </c>
      <c r="J1218" s="26"/>
      <c r="K1218" s="34">
        <v>9.0909090909090912E-2</v>
      </c>
    </row>
    <row r="1219" spans="1:11" x14ac:dyDescent="0.15">
      <c r="A1219" s="28"/>
      <c r="B1219" s="28"/>
      <c r="C1219" s="28"/>
      <c r="D1219" s="28"/>
      <c r="E1219" s="28"/>
      <c r="F1219" s="26" t="s">
        <v>1712</v>
      </c>
      <c r="G1219" s="26">
        <v>3703</v>
      </c>
      <c r="H1219" s="26" t="s">
        <v>163</v>
      </c>
      <c r="I1219" s="26" t="s">
        <v>3012</v>
      </c>
      <c r="J1219" s="26"/>
      <c r="K1219" s="34">
        <v>9.0909090909090912E-2</v>
      </c>
    </row>
    <row r="1220" spans="1:11" x14ac:dyDescent="0.15">
      <c r="A1220" s="28"/>
      <c r="B1220" s="28"/>
      <c r="C1220" s="28"/>
      <c r="D1220" s="28"/>
      <c r="E1220" s="28"/>
      <c r="F1220" s="26" t="s">
        <v>1713</v>
      </c>
      <c r="G1220" s="26">
        <v>3301</v>
      </c>
      <c r="H1220" s="26" t="s">
        <v>163</v>
      </c>
      <c r="I1220" s="26" t="s">
        <v>100</v>
      </c>
      <c r="J1220" s="26"/>
      <c r="K1220" s="34">
        <v>9.0909090909090912E-2</v>
      </c>
    </row>
    <row r="1221" spans="1:11" x14ac:dyDescent="0.15">
      <c r="A1221" s="28"/>
      <c r="B1221" s="28"/>
      <c r="C1221" s="28"/>
      <c r="D1221" s="28"/>
      <c r="E1221" s="28"/>
      <c r="F1221" s="26" t="s">
        <v>1714</v>
      </c>
      <c r="G1221" s="26">
        <v>3302</v>
      </c>
      <c r="H1221" s="26" t="s">
        <v>163</v>
      </c>
      <c r="I1221" s="26" t="s">
        <v>45</v>
      </c>
      <c r="J1221" s="26"/>
      <c r="K1221" s="34">
        <v>9.0909090909090912E-2</v>
      </c>
    </row>
    <row r="1222" spans="1:11" x14ac:dyDescent="0.15">
      <c r="A1222" s="28"/>
      <c r="B1222" s="28"/>
      <c r="C1222" s="28"/>
      <c r="D1222" s="28"/>
      <c r="E1222" s="28"/>
      <c r="F1222" s="26" t="s">
        <v>1715</v>
      </c>
      <c r="G1222" s="26">
        <v>3303</v>
      </c>
      <c r="H1222" s="26" t="s">
        <v>163</v>
      </c>
      <c r="I1222" s="26" t="s">
        <v>126</v>
      </c>
      <c r="J1222" s="26"/>
      <c r="K1222" s="34">
        <v>9.0909090909090912E-2</v>
      </c>
    </row>
    <row r="1223" spans="1:11" x14ac:dyDescent="0.15">
      <c r="A1223" s="28"/>
      <c r="B1223" s="28"/>
      <c r="C1223" s="28"/>
      <c r="D1223" s="28"/>
      <c r="E1223" s="28"/>
      <c r="F1223" s="26" t="s">
        <v>1716</v>
      </c>
      <c r="G1223" s="26">
        <v>1301</v>
      </c>
      <c r="H1223" s="26" t="s">
        <v>163</v>
      </c>
      <c r="I1223" s="26" t="s">
        <v>107</v>
      </c>
      <c r="J1223" s="26" t="s">
        <v>172</v>
      </c>
      <c r="K1223" s="34">
        <v>9.0909090909090912E-2</v>
      </c>
    </row>
    <row r="1224" spans="1:11" x14ac:dyDescent="0.15">
      <c r="A1224" s="28"/>
      <c r="B1224" s="28"/>
      <c r="C1224" s="28"/>
      <c r="D1224" s="28"/>
      <c r="E1224" s="28"/>
      <c r="F1224" s="26" t="s">
        <v>1717</v>
      </c>
      <c r="G1224" s="26">
        <v>1302</v>
      </c>
      <c r="H1224" s="26" t="s">
        <v>163</v>
      </c>
      <c r="I1224" s="26" t="s">
        <v>1484</v>
      </c>
      <c r="J1224" s="26"/>
      <c r="K1224" s="34">
        <v>9.0909090909090912E-2</v>
      </c>
    </row>
    <row r="1225" spans="1:11" x14ac:dyDescent="0.15">
      <c r="A1225" s="28"/>
      <c r="B1225" s="28"/>
      <c r="C1225" s="28"/>
      <c r="D1225" s="28"/>
      <c r="E1225" s="28"/>
      <c r="F1225" s="28"/>
      <c r="G1225" s="28"/>
      <c r="H1225" s="26" t="s">
        <v>164</v>
      </c>
      <c r="I1225" s="26" t="s">
        <v>88</v>
      </c>
      <c r="J1225" s="26"/>
      <c r="K1225" s="34">
        <v>9.0909090909090912E-2</v>
      </c>
    </row>
    <row r="1226" spans="1:11" x14ac:dyDescent="0.15">
      <c r="A1226" s="28"/>
      <c r="B1226" s="28"/>
      <c r="C1226" s="28"/>
      <c r="D1226" s="28"/>
      <c r="E1226" s="28"/>
      <c r="F1226" s="26" t="s">
        <v>1718</v>
      </c>
      <c r="G1226" s="26">
        <v>1303</v>
      </c>
      <c r="H1226" s="26" t="s">
        <v>163</v>
      </c>
      <c r="I1226" s="26" t="s">
        <v>72</v>
      </c>
      <c r="J1226" s="26"/>
      <c r="K1226" s="34">
        <v>9.0909090909090912E-2</v>
      </c>
    </row>
    <row r="1227" spans="1:11" x14ac:dyDescent="0.15">
      <c r="A1227" s="28"/>
      <c r="B1227" s="28"/>
      <c r="C1227" s="28"/>
      <c r="D1227" s="28"/>
      <c r="E1227" s="28"/>
      <c r="F1227" s="28"/>
      <c r="G1227" s="28"/>
      <c r="H1227" s="26" t="s">
        <v>164</v>
      </c>
      <c r="I1227" s="26" t="s">
        <v>97</v>
      </c>
      <c r="J1227" s="26"/>
      <c r="K1227" s="34">
        <v>9.0909090909090912E-2</v>
      </c>
    </row>
    <row r="1228" spans="1:11" x14ac:dyDescent="0.15">
      <c r="A1228" s="28"/>
      <c r="B1228" s="28"/>
      <c r="C1228" s="28"/>
      <c r="D1228" s="26">
        <v>3</v>
      </c>
      <c r="E1228" s="26" t="s">
        <v>3042</v>
      </c>
      <c r="F1228" s="26" t="s">
        <v>75</v>
      </c>
      <c r="G1228" s="26">
        <v>2401</v>
      </c>
      <c r="H1228" s="26" t="s">
        <v>163</v>
      </c>
      <c r="I1228" s="26" t="s">
        <v>67</v>
      </c>
      <c r="J1228" s="26"/>
      <c r="K1228" s="34">
        <v>0.5</v>
      </c>
    </row>
    <row r="1229" spans="1:11" x14ac:dyDescent="0.15">
      <c r="A1229" s="28"/>
      <c r="B1229" s="28"/>
      <c r="C1229" s="28"/>
      <c r="D1229" s="28"/>
      <c r="E1229" s="28"/>
      <c r="F1229" s="28"/>
      <c r="G1229" s="28"/>
      <c r="H1229" s="26" t="s">
        <v>164</v>
      </c>
      <c r="I1229" s="26" t="s">
        <v>69</v>
      </c>
      <c r="J1229" s="26"/>
      <c r="K1229" s="34">
        <v>0.5</v>
      </c>
    </row>
    <row r="1230" spans="1:11" x14ac:dyDescent="0.15">
      <c r="A1230" s="28"/>
      <c r="B1230" s="28"/>
      <c r="C1230" s="28"/>
      <c r="D1230" s="26">
        <v>4</v>
      </c>
      <c r="E1230" s="26" t="s">
        <v>3042</v>
      </c>
      <c r="F1230" s="26" t="s">
        <v>75</v>
      </c>
      <c r="G1230" s="26">
        <v>2401</v>
      </c>
      <c r="H1230" s="26" t="s">
        <v>163</v>
      </c>
      <c r="I1230" s="26" t="s">
        <v>67</v>
      </c>
      <c r="J1230" s="26"/>
      <c r="K1230" s="34">
        <v>0.5</v>
      </c>
    </row>
    <row r="1231" spans="1:11" x14ac:dyDescent="0.15">
      <c r="A1231" s="28"/>
      <c r="B1231" s="28"/>
      <c r="C1231" s="28"/>
      <c r="D1231" s="28"/>
      <c r="E1231" s="28"/>
      <c r="F1231" s="28"/>
      <c r="G1231" s="28"/>
      <c r="H1231" s="26" t="s">
        <v>164</v>
      </c>
      <c r="I1231" s="26" t="s">
        <v>69</v>
      </c>
      <c r="J1231" s="26"/>
      <c r="K1231" s="34">
        <v>0.5</v>
      </c>
    </row>
    <row r="1232" spans="1:11" x14ac:dyDescent="0.15">
      <c r="A1232" s="28"/>
      <c r="B1232" s="28"/>
      <c r="C1232" s="26" t="s">
        <v>13</v>
      </c>
      <c r="D1232" s="26">
        <v>1</v>
      </c>
      <c r="E1232" s="26" t="s">
        <v>1646</v>
      </c>
      <c r="F1232" s="26" t="s">
        <v>75</v>
      </c>
      <c r="G1232" s="26">
        <v>2401</v>
      </c>
      <c r="H1232" s="26" t="s">
        <v>163</v>
      </c>
      <c r="I1232" s="26" t="s">
        <v>58</v>
      </c>
      <c r="J1232" s="26"/>
      <c r="K1232" s="34">
        <v>0.5</v>
      </c>
    </row>
    <row r="1233" spans="1:11" x14ac:dyDescent="0.15">
      <c r="A1233" s="28"/>
      <c r="B1233" s="28"/>
      <c r="C1233" s="28"/>
      <c r="D1233" s="28"/>
      <c r="E1233" s="28"/>
      <c r="F1233" s="28"/>
      <c r="G1233" s="28"/>
      <c r="H1233" s="26" t="s">
        <v>164</v>
      </c>
      <c r="I1233" s="26" t="s">
        <v>59</v>
      </c>
      <c r="J1233" s="26"/>
      <c r="K1233" s="34">
        <v>0.5</v>
      </c>
    </row>
    <row r="1234" spans="1:11" x14ac:dyDescent="0.15">
      <c r="A1234" s="28"/>
      <c r="B1234" s="28"/>
      <c r="C1234" s="28"/>
      <c r="D1234" s="26">
        <v>2</v>
      </c>
      <c r="E1234" s="26" t="s">
        <v>3044</v>
      </c>
      <c r="F1234" s="26" t="s">
        <v>75</v>
      </c>
      <c r="G1234" s="26">
        <v>2402</v>
      </c>
      <c r="H1234" s="26" t="s">
        <v>163</v>
      </c>
      <c r="I1234" s="26" t="s">
        <v>107</v>
      </c>
      <c r="J1234" s="26" t="s">
        <v>172</v>
      </c>
      <c r="K1234" s="34">
        <v>0.5</v>
      </c>
    </row>
    <row r="1235" spans="1:11" x14ac:dyDescent="0.15">
      <c r="A1235" s="28"/>
      <c r="B1235" s="28"/>
      <c r="C1235" s="28"/>
      <c r="D1235" s="28"/>
      <c r="E1235" s="28"/>
      <c r="F1235" s="28"/>
      <c r="G1235" s="28"/>
      <c r="H1235" s="26" t="s">
        <v>164</v>
      </c>
      <c r="I1235" s="26" t="s">
        <v>87</v>
      </c>
      <c r="J1235" s="26"/>
      <c r="K1235" s="34">
        <v>0.5</v>
      </c>
    </row>
    <row r="1236" spans="1:11" x14ac:dyDescent="0.15">
      <c r="A1236" s="28"/>
      <c r="B1236" s="28"/>
      <c r="C1236" s="28"/>
      <c r="D1236" s="26">
        <v>3</v>
      </c>
      <c r="E1236" s="26" t="s">
        <v>1647</v>
      </c>
      <c r="F1236" s="26" t="s">
        <v>75</v>
      </c>
      <c r="G1236" s="26">
        <v>2405</v>
      </c>
      <c r="H1236" s="26" t="s">
        <v>163</v>
      </c>
      <c r="I1236" s="26" t="s">
        <v>89</v>
      </c>
      <c r="J1236" s="26"/>
      <c r="K1236" s="34">
        <v>1</v>
      </c>
    </row>
    <row r="1237" spans="1:11" x14ac:dyDescent="0.15">
      <c r="A1237" s="28"/>
      <c r="B1237" s="28"/>
      <c r="C1237" s="28"/>
      <c r="D1237" s="26">
        <v>4</v>
      </c>
      <c r="E1237" s="26" t="s">
        <v>160</v>
      </c>
      <c r="F1237" s="26" t="s">
        <v>75</v>
      </c>
      <c r="G1237" s="26">
        <v>2405</v>
      </c>
      <c r="H1237" s="26" t="s">
        <v>163</v>
      </c>
      <c r="I1237" s="26" t="s">
        <v>107</v>
      </c>
      <c r="J1237" s="26" t="s">
        <v>172</v>
      </c>
      <c r="K1237" s="34">
        <v>1</v>
      </c>
    </row>
    <row r="1238" spans="1:11" x14ac:dyDescent="0.15">
      <c r="A1238" s="28"/>
      <c r="B1238" s="28"/>
      <c r="C1238" s="26" t="s">
        <v>15</v>
      </c>
      <c r="D1238" s="26">
        <v>1</v>
      </c>
      <c r="E1238" s="26" t="s">
        <v>2423</v>
      </c>
      <c r="F1238" s="26" t="s">
        <v>1710</v>
      </c>
      <c r="G1238" s="26">
        <v>3701</v>
      </c>
      <c r="H1238" s="26" t="s">
        <v>163</v>
      </c>
      <c r="I1238" s="26" t="s">
        <v>65</v>
      </c>
      <c r="J1238" s="26"/>
      <c r="K1238" s="34">
        <v>0.1111111111111111</v>
      </c>
    </row>
    <row r="1239" spans="1:11" x14ac:dyDescent="0.15">
      <c r="A1239" s="28"/>
      <c r="B1239" s="28"/>
      <c r="C1239" s="28"/>
      <c r="D1239" s="28"/>
      <c r="E1239" s="28"/>
      <c r="F1239" s="26" t="s">
        <v>1711</v>
      </c>
      <c r="G1239" s="26">
        <v>3702</v>
      </c>
      <c r="H1239" s="26" t="s">
        <v>163</v>
      </c>
      <c r="I1239" s="26" t="s">
        <v>78</v>
      </c>
      <c r="J1239" s="26"/>
      <c r="K1239" s="34">
        <v>0.1111111111111111</v>
      </c>
    </row>
    <row r="1240" spans="1:11" x14ac:dyDescent="0.15">
      <c r="A1240" s="28"/>
      <c r="B1240" s="28"/>
      <c r="C1240" s="28"/>
      <c r="D1240" s="28"/>
      <c r="E1240" s="28"/>
      <c r="F1240" s="26" t="s">
        <v>1712</v>
      </c>
      <c r="G1240" s="26">
        <v>3703</v>
      </c>
      <c r="H1240" s="26" t="s">
        <v>163</v>
      </c>
      <c r="I1240" s="26" t="s">
        <v>3012</v>
      </c>
      <c r="J1240" s="26"/>
      <c r="K1240" s="34">
        <v>0.1111111111111111</v>
      </c>
    </row>
    <row r="1241" spans="1:11" x14ac:dyDescent="0.15">
      <c r="A1241" s="28"/>
      <c r="B1241" s="28"/>
      <c r="C1241" s="28"/>
      <c r="D1241" s="28"/>
      <c r="E1241" s="28"/>
      <c r="F1241" s="26" t="s">
        <v>1713</v>
      </c>
      <c r="G1241" s="26">
        <v>3301</v>
      </c>
      <c r="H1241" s="26" t="s">
        <v>163</v>
      </c>
      <c r="I1241" s="26" t="s">
        <v>100</v>
      </c>
      <c r="J1241" s="26"/>
      <c r="K1241" s="34">
        <v>0.1111111111111111</v>
      </c>
    </row>
    <row r="1242" spans="1:11" x14ac:dyDescent="0.15">
      <c r="A1242" s="28"/>
      <c r="B1242" s="28"/>
      <c r="C1242" s="28"/>
      <c r="D1242" s="28"/>
      <c r="E1242" s="28"/>
      <c r="F1242" s="26" t="s">
        <v>1714</v>
      </c>
      <c r="G1242" s="26">
        <v>3302</v>
      </c>
      <c r="H1242" s="26" t="s">
        <v>163</v>
      </c>
      <c r="I1242" s="26" t="s">
        <v>45</v>
      </c>
      <c r="J1242" s="26"/>
      <c r="K1242" s="34">
        <v>0.1111111111111111</v>
      </c>
    </row>
    <row r="1243" spans="1:11" x14ac:dyDescent="0.15">
      <c r="A1243" s="28"/>
      <c r="B1243" s="28"/>
      <c r="C1243" s="28"/>
      <c r="D1243" s="28"/>
      <c r="E1243" s="28"/>
      <c r="F1243" s="26" t="s">
        <v>1715</v>
      </c>
      <c r="G1243" s="26">
        <v>3303</v>
      </c>
      <c r="H1243" s="26" t="s">
        <v>163</v>
      </c>
      <c r="I1243" s="26" t="s">
        <v>126</v>
      </c>
      <c r="J1243" s="26"/>
      <c r="K1243" s="34">
        <v>0.1111111111111111</v>
      </c>
    </row>
    <row r="1244" spans="1:11" x14ac:dyDescent="0.15">
      <c r="A1244" s="28"/>
      <c r="B1244" s="28"/>
      <c r="C1244" s="28"/>
      <c r="D1244" s="28"/>
      <c r="E1244" s="28"/>
      <c r="F1244" s="26" t="s">
        <v>1716</v>
      </c>
      <c r="G1244" s="26">
        <v>1301</v>
      </c>
      <c r="H1244" s="26" t="s">
        <v>163</v>
      </c>
      <c r="I1244" s="26" t="s">
        <v>107</v>
      </c>
      <c r="J1244" s="26" t="s">
        <v>172</v>
      </c>
      <c r="K1244" s="34">
        <v>0.1111111111111111</v>
      </c>
    </row>
    <row r="1245" spans="1:11" x14ac:dyDescent="0.15">
      <c r="A1245" s="28"/>
      <c r="B1245" s="28"/>
      <c r="C1245" s="28"/>
      <c r="D1245" s="28"/>
      <c r="E1245" s="28"/>
      <c r="F1245" s="26" t="s">
        <v>1717</v>
      </c>
      <c r="G1245" s="26">
        <v>1302</v>
      </c>
      <c r="H1245" s="26" t="s">
        <v>163</v>
      </c>
      <c r="I1245" s="26" t="s">
        <v>1484</v>
      </c>
      <c r="J1245" s="26"/>
      <c r="K1245" s="34">
        <v>0.1111111111111111</v>
      </c>
    </row>
    <row r="1246" spans="1:11" x14ac:dyDescent="0.15">
      <c r="A1246" s="28"/>
      <c r="B1246" s="28"/>
      <c r="C1246" s="28"/>
      <c r="D1246" s="28"/>
      <c r="E1246" s="28"/>
      <c r="F1246" s="26" t="s">
        <v>1718</v>
      </c>
      <c r="G1246" s="26">
        <v>1303</v>
      </c>
      <c r="H1246" s="26" t="s">
        <v>163</v>
      </c>
      <c r="I1246" s="26" t="s">
        <v>72</v>
      </c>
      <c r="J1246" s="26"/>
      <c r="K1246" s="34">
        <v>0.1111111111111111</v>
      </c>
    </row>
    <row r="1247" spans="1:11" x14ac:dyDescent="0.15">
      <c r="A1247" s="28"/>
      <c r="B1247" s="28"/>
      <c r="C1247" s="28"/>
      <c r="D1247" s="26">
        <v>2</v>
      </c>
      <c r="E1247" s="26" t="s">
        <v>2423</v>
      </c>
      <c r="F1247" s="26" t="s">
        <v>1710</v>
      </c>
      <c r="G1247" s="26">
        <v>3701</v>
      </c>
      <c r="H1247" s="26" t="s">
        <v>163</v>
      </c>
      <c r="I1247" s="26" t="s">
        <v>65</v>
      </c>
      <c r="J1247" s="26"/>
      <c r="K1247" s="34">
        <v>9.0909090909090912E-2</v>
      </c>
    </row>
    <row r="1248" spans="1:11" x14ac:dyDescent="0.15">
      <c r="A1248" s="28"/>
      <c r="B1248" s="28"/>
      <c r="C1248" s="28"/>
      <c r="D1248" s="28"/>
      <c r="E1248" s="28"/>
      <c r="F1248" s="26" t="s">
        <v>1711</v>
      </c>
      <c r="G1248" s="26">
        <v>3702</v>
      </c>
      <c r="H1248" s="26" t="s">
        <v>163</v>
      </c>
      <c r="I1248" s="26" t="s">
        <v>78</v>
      </c>
      <c r="J1248" s="26"/>
      <c r="K1248" s="34">
        <v>9.0909090909090912E-2</v>
      </c>
    </row>
    <row r="1249" spans="1:11" x14ac:dyDescent="0.15">
      <c r="A1249" s="28"/>
      <c r="B1249" s="28"/>
      <c r="C1249" s="28"/>
      <c r="D1249" s="28"/>
      <c r="E1249" s="28"/>
      <c r="F1249" s="26" t="s">
        <v>1712</v>
      </c>
      <c r="G1249" s="26">
        <v>3703</v>
      </c>
      <c r="H1249" s="26" t="s">
        <v>163</v>
      </c>
      <c r="I1249" s="26" t="s">
        <v>3012</v>
      </c>
      <c r="J1249" s="26"/>
      <c r="K1249" s="34">
        <v>9.0909090909090912E-2</v>
      </c>
    </row>
    <row r="1250" spans="1:11" x14ac:dyDescent="0.15">
      <c r="A1250" s="28"/>
      <c r="B1250" s="28"/>
      <c r="C1250" s="28"/>
      <c r="D1250" s="28"/>
      <c r="E1250" s="28"/>
      <c r="F1250" s="26" t="s">
        <v>1713</v>
      </c>
      <c r="G1250" s="26">
        <v>3301</v>
      </c>
      <c r="H1250" s="26" t="s">
        <v>163</v>
      </c>
      <c r="I1250" s="26" t="s">
        <v>100</v>
      </c>
      <c r="J1250" s="26"/>
      <c r="K1250" s="34">
        <v>9.0909090909090912E-2</v>
      </c>
    </row>
    <row r="1251" spans="1:11" x14ac:dyDescent="0.15">
      <c r="A1251" s="28"/>
      <c r="B1251" s="28"/>
      <c r="C1251" s="28"/>
      <c r="D1251" s="28"/>
      <c r="E1251" s="28"/>
      <c r="F1251" s="26" t="s">
        <v>1714</v>
      </c>
      <c r="G1251" s="26">
        <v>3302</v>
      </c>
      <c r="H1251" s="26" t="s">
        <v>163</v>
      </c>
      <c r="I1251" s="26" t="s">
        <v>45</v>
      </c>
      <c r="J1251" s="26"/>
      <c r="K1251" s="34">
        <v>9.0909090909090912E-2</v>
      </c>
    </row>
    <row r="1252" spans="1:11" x14ac:dyDescent="0.15">
      <c r="A1252" s="28"/>
      <c r="B1252" s="28"/>
      <c r="C1252" s="28"/>
      <c r="D1252" s="28"/>
      <c r="E1252" s="28"/>
      <c r="F1252" s="26" t="s">
        <v>1715</v>
      </c>
      <c r="G1252" s="26">
        <v>3303</v>
      </c>
      <c r="H1252" s="26" t="s">
        <v>163</v>
      </c>
      <c r="I1252" s="26" t="s">
        <v>126</v>
      </c>
      <c r="J1252" s="26"/>
      <c r="K1252" s="34">
        <v>9.0909090909090912E-2</v>
      </c>
    </row>
    <row r="1253" spans="1:11" x14ac:dyDescent="0.15">
      <c r="A1253" s="28"/>
      <c r="B1253" s="28"/>
      <c r="C1253" s="28"/>
      <c r="D1253" s="28"/>
      <c r="E1253" s="28"/>
      <c r="F1253" s="26" t="s">
        <v>1716</v>
      </c>
      <c r="G1253" s="26">
        <v>1301</v>
      </c>
      <c r="H1253" s="26" t="s">
        <v>163</v>
      </c>
      <c r="I1253" s="26" t="s">
        <v>107</v>
      </c>
      <c r="J1253" s="26" t="s">
        <v>172</v>
      </c>
      <c r="K1253" s="34">
        <v>9.0909090909090912E-2</v>
      </c>
    </row>
    <row r="1254" spans="1:11" x14ac:dyDescent="0.15">
      <c r="A1254" s="28"/>
      <c r="B1254" s="28"/>
      <c r="C1254" s="28"/>
      <c r="D1254" s="28"/>
      <c r="E1254" s="28"/>
      <c r="F1254" s="26" t="s">
        <v>1717</v>
      </c>
      <c r="G1254" s="26">
        <v>1302</v>
      </c>
      <c r="H1254" s="26" t="s">
        <v>163</v>
      </c>
      <c r="I1254" s="26" t="s">
        <v>1484</v>
      </c>
      <c r="J1254" s="26"/>
      <c r="K1254" s="34">
        <v>9.0909090909090912E-2</v>
      </c>
    </row>
    <row r="1255" spans="1:11" x14ac:dyDescent="0.15">
      <c r="A1255" s="28"/>
      <c r="B1255" s="28"/>
      <c r="C1255" s="28"/>
      <c r="D1255" s="28"/>
      <c r="E1255" s="28"/>
      <c r="F1255" s="28"/>
      <c r="G1255" s="28"/>
      <c r="H1255" s="26" t="s">
        <v>164</v>
      </c>
      <c r="I1255" s="26" t="s">
        <v>88</v>
      </c>
      <c r="J1255" s="26"/>
      <c r="K1255" s="34">
        <v>9.0909090909090912E-2</v>
      </c>
    </row>
    <row r="1256" spans="1:11" x14ac:dyDescent="0.15">
      <c r="A1256" s="28"/>
      <c r="B1256" s="28"/>
      <c r="C1256" s="28"/>
      <c r="D1256" s="28"/>
      <c r="E1256" s="28"/>
      <c r="F1256" s="26" t="s">
        <v>1718</v>
      </c>
      <c r="G1256" s="26">
        <v>1303</v>
      </c>
      <c r="H1256" s="26" t="s">
        <v>163</v>
      </c>
      <c r="I1256" s="26" t="s">
        <v>72</v>
      </c>
      <c r="J1256" s="26"/>
      <c r="K1256" s="34">
        <v>9.0909090909090912E-2</v>
      </c>
    </row>
    <row r="1257" spans="1:11" x14ac:dyDescent="0.15">
      <c r="A1257" s="28"/>
      <c r="B1257" s="28"/>
      <c r="C1257" s="28"/>
      <c r="D1257" s="28"/>
      <c r="E1257" s="28"/>
      <c r="F1257" s="28"/>
      <c r="G1257" s="28"/>
      <c r="H1257" s="26" t="s">
        <v>164</v>
      </c>
      <c r="I1257" s="26" t="s">
        <v>97</v>
      </c>
      <c r="J1257" s="26"/>
      <c r="K1257" s="34">
        <v>9.0909090909090912E-2</v>
      </c>
    </row>
    <row r="1258" spans="1:11" x14ac:dyDescent="0.15">
      <c r="A1258" s="28"/>
      <c r="B1258" s="28"/>
      <c r="C1258" s="28"/>
      <c r="D1258" s="26">
        <v>3</v>
      </c>
      <c r="E1258" s="26" t="s">
        <v>3044</v>
      </c>
      <c r="F1258" s="26" t="s">
        <v>75</v>
      </c>
      <c r="G1258" s="26">
        <v>2402</v>
      </c>
      <c r="H1258" s="26" t="s">
        <v>163</v>
      </c>
      <c r="I1258" s="26" t="s">
        <v>107</v>
      </c>
      <c r="J1258" s="26" t="s">
        <v>172</v>
      </c>
      <c r="K1258" s="34">
        <v>0.5</v>
      </c>
    </row>
    <row r="1259" spans="1:11" x14ac:dyDescent="0.15">
      <c r="A1259" s="28"/>
      <c r="B1259" s="28"/>
      <c r="C1259" s="28"/>
      <c r="D1259" s="28"/>
      <c r="E1259" s="28"/>
      <c r="F1259" s="28"/>
      <c r="G1259" s="28"/>
      <c r="H1259" s="26" t="s">
        <v>164</v>
      </c>
      <c r="I1259" s="26" t="s">
        <v>87</v>
      </c>
      <c r="J1259" s="26"/>
      <c r="K1259" s="34">
        <v>0.5</v>
      </c>
    </row>
    <row r="1260" spans="1:11" x14ac:dyDescent="0.15">
      <c r="A1260" s="28"/>
      <c r="B1260" s="28"/>
      <c r="C1260" s="28"/>
      <c r="D1260" s="26">
        <v>4</v>
      </c>
      <c r="E1260" s="26" t="s">
        <v>3043</v>
      </c>
      <c r="F1260" s="26" t="s">
        <v>75</v>
      </c>
      <c r="G1260" s="26">
        <v>2303</v>
      </c>
      <c r="H1260" s="26" t="s">
        <v>163</v>
      </c>
      <c r="I1260" s="26" t="s">
        <v>116</v>
      </c>
      <c r="J1260" s="26"/>
      <c r="K1260" s="34">
        <v>0.5</v>
      </c>
    </row>
    <row r="1261" spans="1:11" x14ac:dyDescent="0.15">
      <c r="A1261" s="28"/>
      <c r="B1261" s="28"/>
      <c r="C1261" s="28"/>
      <c r="D1261" s="28"/>
      <c r="E1261" s="28"/>
      <c r="F1261" s="28"/>
      <c r="G1261" s="28"/>
      <c r="H1261" s="26" t="s">
        <v>164</v>
      </c>
      <c r="I1261" s="26" t="s">
        <v>57</v>
      </c>
      <c r="J1261" s="26"/>
      <c r="K1261" s="34">
        <v>0.5</v>
      </c>
    </row>
    <row r="1262" spans="1:11" x14ac:dyDescent="0.15">
      <c r="A1262" s="28"/>
      <c r="B1262" s="28"/>
      <c r="C1262" s="26" t="s">
        <v>17</v>
      </c>
      <c r="D1262" s="26">
        <v>2</v>
      </c>
      <c r="E1262" s="26" t="s">
        <v>1649</v>
      </c>
      <c r="F1262" s="26" t="s">
        <v>75</v>
      </c>
      <c r="G1262" s="26">
        <v>3403</v>
      </c>
      <c r="H1262" s="26" t="s">
        <v>163</v>
      </c>
      <c r="I1262" s="26" t="s">
        <v>58</v>
      </c>
      <c r="J1262" s="26"/>
      <c r="K1262" s="34">
        <v>1</v>
      </c>
    </row>
    <row r="1263" spans="1:11" x14ac:dyDescent="0.15">
      <c r="A1263" s="28"/>
      <c r="B1263" s="28"/>
      <c r="C1263" s="28"/>
      <c r="D1263" s="26">
        <v>3</v>
      </c>
      <c r="E1263" s="26" t="s">
        <v>3043</v>
      </c>
      <c r="F1263" s="26" t="s">
        <v>75</v>
      </c>
      <c r="G1263" s="26">
        <v>2501</v>
      </c>
      <c r="H1263" s="26" t="s">
        <v>163</v>
      </c>
      <c r="I1263" s="26" t="s">
        <v>116</v>
      </c>
      <c r="J1263" s="26"/>
      <c r="K1263" s="34">
        <v>0.5</v>
      </c>
    </row>
    <row r="1264" spans="1:11" x14ac:dyDescent="0.15">
      <c r="A1264" s="28"/>
      <c r="B1264" s="28"/>
      <c r="C1264" s="28"/>
      <c r="D1264" s="28"/>
      <c r="E1264" s="28"/>
      <c r="F1264" s="28"/>
      <c r="G1264" s="28"/>
      <c r="H1264" s="26" t="s">
        <v>164</v>
      </c>
      <c r="I1264" s="26" t="s">
        <v>57</v>
      </c>
      <c r="J1264" s="26"/>
      <c r="K1264" s="34">
        <v>0.5</v>
      </c>
    </row>
    <row r="1265" spans="1:11" x14ac:dyDescent="0.15">
      <c r="A1265" s="28"/>
      <c r="B1265" s="26" t="s">
        <v>3993</v>
      </c>
      <c r="C1265" s="24"/>
      <c r="D1265" s="24"/>
      <c r="E1265" s="24"/>
      <c r="F1265" s="24"/>
      <c r="G1265" s="24"/>
      <c r="H1265" s="24"/>
      <c r="I1265" s="24"/>
      <c r="J1265" s="24"/>
      <c r="K1265" s="34">
        <v>16.000000000000007</v>
      </c>
    </row>
    <row r="1266" spans="1:11" x14ac:dyDescent="0.15">
      <c r="A1266" s="28"/>
      <c r="B1266" s="26" t="s">
        <v>79</v>
      </c>
      <c r="C1266" s="26" t="s">
        <v>9</v>
      </c>
      <c r="D1266" s="26">
        <v>1</v>
      </c>
      <c r="E1266" s="26" t="s">
        <v>1649</v>
      </c>
      <c r="F1266" s="26" t="s">
        <v>79</v>
      </c>
      <c r="G1266" s="26">
        <v>2404</v>
      </c>
      <c r="H1266" s="26" t="s">
        <v>163</v>
      </c>
      <c r="I1266" s="26" t="s">
        <v>68</v>
      </c>
      <c r="J1266" s="26"/>
      <c r="K1266" s="34">
        <v>1</v>
      </c>
    </row>
    <row r="1267" spans="1:11" x14ac:dyDescent="0.15">
      <c r="A1267" s="28"/>
      <c r="B1267" s="28"/>
      <c r="C1267" s="28"/>
      <c r="D1267" s="26">
        <v>2</v>
      </c>
      <c r="E1267" s="26" t="s">
        <v>1645</v>
      </c>
      <c r="F1267" s="26" t="s">
        <v>79</v>
      </c>
      <c r="G1267" s="26">
        <v>2401</v>
      </c>
      <c r="H1267" s="26" t="s">
        <v>163</v>
      </c>
      <c r="I1267" s="26" t="s">
        <v>114</v>
      </c>
      <c r="J1267" s="26"/>
      <c r="K1267" s="34">
        <v>0.5</v>
      </c>
    </row>
    <row r="1268" spans="1:11" x14ac:dyDescent="0.15">
      <c r="A1268" s="28"/>
      <c r="B1268" s="28"/>
      <c r="C1268" s="28"/>
      <c r="D1268" s="28"/>
      <c r="E1268" s="28"/>
      <c r="F1268" s="28"/>
      <c r="G1268" s="28"/>
      <c r="H1268" s="26" t="s">
        <v>164</v>
      </c>
      <c r="I1268" s="26" t="s">
        <v>69</v>
      </c>
      <c r="J1268" s="26"/>
      <c r="K1268" s="34">
        <v>0.5</v>
      </c>
    </row>
    <row r="1269" spans="1:11" x14ac:dyDescent="0.15">
      <c r="A1269" s="28"/>
      <c r="B1269" s="28"/>
      <c r="C1269" s="28"/>
      <c r="D1269" s="26">
        <v>3</v>
      </c>
      <c r="E1269" s="26" t="s">
        <v>3043</v>
      </c>
      <c r="F1269" s="26" t="s">
        <v>79</v>
      </c>
      <c r="G1269" s="26">
        <v>2501</v>
      </c>
      <c r="H1269" s="26" t="s">
        <v>163</v>
      </c>
      <c r="I1269" s="26" t="s">
        <v>116</v>
      </c>
      <c r="J1269" s="26"/>
      <c r="K1269" s="34">
        <v>0.5</v>
      </c>
    </row>
    <row r="1270" spans="1:11" x14ac:dyDescent="0.15">
      <c r="A1270" s="28"/>
      <c r="B1270" s="28"/>
      <c r="C1270" s="28"/>
      <c r="D1270" s="28"/>
      <c r="E1270" s="28"/>
      <c r="F1270" s="28"/>
      <c r="G1270" s="28"/>
      <c r="H1270" s="26" t="s">
        <v>164</v>
      </c>
      <c r="I1270" s="26" t="s">
        <v>57</v>
      </c>
      <c r="J1270" s="26"/>
      <c r="K1270" s="34">
        <v>0.5</v>
      </c>
    </row>
    <row r="1271" spans="1:11" x14ac:dyDescent="0.15">
      <c r="A1271" s="28"/>
      <c r="B1271" s="28"/>
      <c r="C1271" s="26" t="s">
        <v>12</v>
      </c>
      <c r="D1271" s="26">
        <v>1</v>
      </c>
      <c r="E1271" s="26" t="s">
        <v>2423</v>
      </c>
      <c r="F1271" s="26" t="s">
        <v>1710</v>
      </c>
      <c r="G1271" s="26">
        <v>3701</v>
      </c>
      <c r="H1271" s="26" t="s">
        <v>163</v>
      </c>
      <c r="I1271" s="26" t="s">
        <v>65</v>
      </c>
      <c r="J1271" s="26"/>
      <c r="K1271" s="34">
        <v>0.1111111111111111</v>
      </c>
    </row>
    <row r="1272" spans="1:11" x14ac:dyDescent="0.15">
      <c r="A1272" s="28"/>
      <c r="B1272" s="28"/>
      <c r="C1272" s="28"/>
      <c r="D1272" s="28"/>
      <c r="E1272" s="28"/>
      <c r="F1272" s="26" t="s">
        <v>1711</v>
      </c>
      <c r="G1272" s="26">
        <v>3702</v>
      </c>
      <c r="H1272" s="26" t="s">
        <v>163</v>
      </c>
      <c r="I1272" s="26" t="s">
        <v>78</v>
      </c>
      <c r="J1272" s="26"/>
      <c r="K1272" s="34">
        <v>0.1111111111111111</v>
      </c>
    </row>
    <row r="1273" spans="1:11" x14ac:dyDescent="0.15">
      <c r="A1273" s="28"/>
      <c r="B1273" s="28"/>
      <c r="C1273" s="28"/>
      <c r="D1273" s="28"/>
      <c r="E1273" s="28"/>
      <c r="F1273" s="26" t="s">
        <v>1712</v>
      </c>
      <c r="G1273" s="26">
        <v>3703</v>
      </c>
      <c r="H1273" s="26" t="s">
        <v>163</v>
      </c>
      <c r="I1273" s="26" t="s">
        <v>3012</v>
      </c>
      <c r="J1273" s="26"/>
      <c r="K1273" s="34">
        <v>0.1111111111111111</v>
      </c>
    </row>
    <row r="1274" spans="1:11" x14ac:dyDescent="0.15">
      <c r="A1274" s="28"/>
      <c r="B1274" s="28"/>
      <c r="C1274" s="28"/>
      <c r="D1274" s="28"/>
      <c r="E1274" s="28"/>
      <c r="F1274" s="26" t="s">
        <v>1713</v>
      </c>
      <c r="G1274" s="26">
        <v>3301</v>
      </c>
      <c r="H1274" s="26" t="s">
        <v>163</v>
      </c>
      <c r="I1274" s="26" t="s">
        <v>100</v>
      </c>
      <c r="J1274" s="26"/>
      <c r="K1274" s="34">
        <v>0.1111111111111111</v>
      </c>
    </row>
    <row r="1275" spans="1:11" x14ac:dyDescent="0.15">
      <c r="A1275" s="28"/>
      <c r="B1275" s="28"/>
      <c r="C1275" s="28"/>
      <c r="D1275" s="28"/>
      <c r="E1275" s="28"/>
      <c r="F1275" s="26" t="s">
        <v>1714</v>
      </c>
      <c r="G1275" s="26">
        <v>3302</v>
      </c>
      <c r="H1275" s="26" t="s">
        <v>163</v>
      </c>
      <c r="I1275" s="26" t="s">
        <v>45</v>
      </c>
      <c r="J1275" s="26"/>
      <c r="K1275" s="34">
        <v>0.1111111111111111</v>
      </c>
    </row>
    <row r="1276" spans="1:11" x14ac:dyDescent="0.15">
      <c r="A1276" s="28"/>
      <c r="B1276" s="28"/>
      <c r="C1276" s="28"/>
      <c r="D1276" s="28"/>
      <c r="E1276" s="28"/>
      <c r="F1276" s="26" t="s">
        <v>1715</v>
      </c>
      <c r="G1276" s="26">
        <v>3303</v>
      </c>
      <c r="H1276" s="26" t="s">
        <v>163</v>
      </c>
      <c r="I1276" s="26" t="s">
        <v>126</v>
      </c>
      <c r="J1276" s="26"/>
      <c r="K1276" s="34">
        <v>0.1111111111111111</v>
      </c>
    </row>
    <row r="1277" spans="1:11" x14ac:dyDescent="0.15">
      <c r="A1277" s="28"/>
      <c r="B1277" s="28"/>
      <c r="C1277" s="28"/>
      <c r="D1277" s="28"/>
      <c r="E1277" s="28"/>
      <c r="F1277" s="26" t="s">
        <v>1716</v>
      </c>
      <c r="G1277" s="26">
        <v>1301</v>
      </c>
      <c r="H1277" s="26" t="s">
        <v>163</v>
      </c>
      <c r="I1277" s="26" t="s">
        <v>107</v>
      </c>
      <c r="J1277" s="26"/>
      <c r="K1277" s="34">
        <v>0.1111111111111111</v>
      </c>
    </row>
    <row r="1278" spans="1:11" x14ac:dyDescent="0.15">
      <c r="A1278" s="28"/>
      <c r="B1278" s="28"/>
      <c r="C1278" s="28"/>
      <c r="D1278" s="28"/>
      <c r="E1278" s="28"/>
      <c r="F1278" s="26" t="s">
        <v>1717</v>
      </c>
      <c r="G1278" s="26">
        <v>1302</v>
      </c>
      <c r="H1278" s="26" t="s">
        <v>163</v>
      </c>
      <c r="I1278" s="26" t="s">
        <v>1484</v>
      </c>
      <c r="J1278" s="26"/>
      <c r="K1278" s="34">
        <v>0.1111111111111111</v>
      </c>
    </row>
    <row r="1279" spans="1:11" x14ac:dyDescent="0.15">
      <c r="A1279" s="28"/>
      <c r="B1279" s="28"/>
      <c r="C1279" s="28"/>
      <c r="D1279" s="28"/>
      <c r="E1279" s="28"/>
      <c r="F1279" s="26" t="s">
        <v>1718</v>
      </c>
      <c r="G1279" s="26">
        <v>1303</v>
      </c>
      <c r="H1279" s="26" t="s">
        <v>163</v>
      </c>
      <c r="I1279" s="26" t="s">
        <v>72</v>
      </c>
      <c r="J1279" s="26" t="s">
        <v>172</v>
      </c>
      <c r="K1279" s="34">
        <v>0.1111111111111111</v>
      </c>
    </row>
    <row r="1280" spans="1:11" x14ac:dyDescent="0.15">
      <c r="A1280" s="28"/>
      <c r="B1280" s="28"/>
      <c r="C1280" s="28"/>
      <c r="D1280" s="26">
        <v>2</v>
      </c>
      <c r="E1280" s="26" t="s">
        <v>2423</v>
      </c>
      <c r="F1280" s="26" t="s">
        <v>1710</v>
      </c>
      <c r="G1280" s="26">
        <v>3701</v>
      </c>
      <c r="H1280" s="26" t="s">
        <v>163</v>
      </c>
      <c r="I1280" s="26" t="s">
        <v>65</v>
      </c>
      <c r="J1280" s="26"/>
      <c r="K1280" s="34">
        <v>9.0909090909090912E-2</v>
      </c>
    </row>
    <row r="1281" spans="1:11" x14ac:dyDescent="0.15">
      <c r="A1281" s="28"/>
      <c r="B1281" s="28"/>
      <c r="C1281" s="28"/>
      <c r="D1281" s="28"/>
      <c r="E1281" s="28"/>
      <c r="F1281" s="26" t="s">
        <v>1711</v>
      </c>
      <c r="G1281" s="26">
        <v>3702</v>
      </c>
      <c r="H1281" s="26" t="s">
        <v>163</v>
      </c>
      <c r="I1281" s="26" t="s">
        <v>78</v>
      </c>
      <c r="J1281" s="26"/>
      <c r="K1281" s="34">
        <v>9.0909090909090912E-2</v>
      </c>
    </row>
    <row r="1282" spans="1:11" x14ac:dyDescent="0.15">
      <c r="A1282" s="28"/>
      <c r="B1282" s="28"/>
      <c r="C1282" s="28"/>
      <c r="D1282" s="28"/>
      <c r="E1282" s="28"/>
      <c r="F1282" s="26" t="s">
        <v>1712</v>
      </c>
      <c r="G1282" s="26">
        <v>3703</v>
      </c>
      <c r="H1282" s="26" t="s">
        <v>163</v>
      </c>
      <c r="I1282" s="26" t="s">
        <v>3012</v>
      </c>
      <c r="J1282" s="26"/>
      <c r="K1282" s="34">
        <v>9.0909090909090912E-2</v>
      </c>
    </row>
    <row r="1283" spans="1:11" x14ac:dyDescent="0.15">
      <c r="A1283" s="28"/>
      <c r="B1283" s="28"/>
      <c r="C1283" s="28"/>
      <c r="D1283" s="28"/>
      <c r="E1283" s="28"/>
      <c r="F1283" s="26" t="s">
        <v>1713</v>
      </c>
      <c r="G1283" s="26">
        <v>3301</v>
      </c>
      <c r="H1283" s="26" t="s">
        <v>163</v>
      </c>
      <c r="I1283" s="26" t="s">
        <v>100</v>
      </c>
      <c r="J1283" s="26"/>
      <c r="K1283" s="34">
        <v>9.0909090909090912E-2</v>
      </c>
    </row>
    <row r="1284" spans="1:11" x14ac:dyDescent="0.15">
      <c r="A1284" s="28"/>
      <c r="B1284" s="28"/>
      <c r="C1284" s="28"/>
      <c r="D1284" s="28"/>
      <c r="E1284" s="28"/>
      <c r="F1284" s="26" t="s">
        <v>1714</v>
      </c>
      <c r="G1284" s="26">
        <v>3302</v>
      </c>
      <c r="H1284" s="26" t="s">
        <v>163</v>
      </c>
      <c r="I1284" s="26" t="s">
        <v>45</v>
      </c>
      <c r="J1284" s="26"/>
      <c r="K1284" s="34">
        <v>9.0909090909090912E-2</v>
      </c>
    </row>
    <row r="1285" spans="1:11" x14ac:dyDescent="0.15">
      <c r="A1285" s="28"/>
      <c r="B1285" s="28"/>
      <c r="C1285" s="28"/>
      <c r="D1285" s="28"/>
      <c r="E1285" s="28"/>
      <c r="F1285" s="26" t="s">
        <v>1715</v>
      </c>
      <c r="G1285" s="26">
        <v>3303</v>
      </c>
      <c r="H1285" s="26" t="s">
        <v>163</v>
      </c>
      <c r="I1285" s="26" t="s">
        <v>126</v>
      </c>
      <c r="J1285" s="26"/>
      <c r="K1285" s="34">
        <v>9.0909090909090912E-2</v>
      </c>
    </row>
    <row r="1286" spans="1:11" x14ac:dyDescent="0.15">
      <c r="A1286" s="28"/>
      <c r="B1286" s="28"/>
      <c r="C1286" s="28"/>
      <c r="D1286" s="28"/>
      <c r="E1286" s="28"/>
      <c r="F1286" s="26" t="s">
        <v>1716</v>
      </c>
      <c r="G1286" s="26">
        <v>1301</v>
      </c>
      <c r="H1286" s="26" t="s">
        <v>163</v>
      </c>
      <c r="I1286" s="26" t="s">
        <v>107</v>
      </c>
      <c r="J1286" s="26"/>
      <c r="K1286" s="34">
        <v>9.0909090909090912E-2</v>
      </c>
    </row>
    <row r="1287" spans="1:11" x14ac:dyDescent="0.15">
      <c r="A1287" s="28"/>
      <c r="B1287" s="28"/>
      <c r="C1287" s="28"/>
      <c r="D1287" s="28"/>
      <c r="E1287" s="28"/>
      <c r="F1287" s="26" t="s">
        <v>1717</v>
      </c>
      <c r="G1287" s="26">
        <v>1302</v>
      </c>
      <c r="H1287" s="26" t="s">
        <v>163</v>
      </c>
      <c r="I1287" s="26" t="s">
        <v>1484</v>
      </c>
      <c r="J1287" s="26"/>
      <c r="K1287" s="34">
        <v>9.0909090909090912E-2</v>
      </c>
    </row>
    <row r="1288" spans="1:11" x14ac:dyDescent="0.15">
      <c r="A1288" s="28"/>
      <c r="B1288" s="28"/>
      <c r="C1288" s="28"/>
      <c r="D1288" s="28"/>
      <c r="E1288" s="28"/>
      <c r="F1288" s="28"/>
      <c r="G1288" s="28"/>
      <c r="H1288" s="26" t="s">
        <v>164</v>
      </c>
      <c r="I1288" s="26" t="s">
        <v>88</v>
      </c>
      <c r="J1288" s="26"/>
      <c r="K1288" s="34">
        <v>9.0909090909090912E-2</v>
      </c>
    </row>
    <row r="1289" spans="1:11" x14ac:dyDescent="0.15">
      <c r="A1289" s="28"/>
      <c r="B1289" s="28"/>
      <c r="C1289" s="28"/>
      <c r="D1289" s="28"/>
      <c r="E1289" s="28"/>
      <c r="F1289" s="26" t="s">
        <v>1718</v>
      </c>
      <c r="G1289" s="26">
        <v>1303</v>
      </c>
      <c r="H1289" s="26" t="s">
        <v>163</v>
      </c>
      <c r="I1289" s="26" t="s">
        <v>72</v>
      </c>
      <c r="J1289" s="26" t="s">
        <v>172</v>
      </c>
      <c r="K1289" s="34">
        <v>9.0909090909090912E-2</v>
      </c>
    </row>
    <row r="1290" spans="1:11" x14ac:dyDescent="0.15">
      <c r="A1290" s="28"/>
      <c r="B1290" s="28"/>
      <c r="C1290" s="28"/>
      <c r="D1290" s="28"/>
      <c r="E1290" s="28"/>
      <c r="F1290" s="28"/>
      <c r="G1290" s="28"/>
      <c r="H1290" s="26" t="s">
        <v>164</v>
      </c>
      <c r="I1290" s="26" t="s">
        <v>97</v>
      </c>
      <c r="J1290" s="26"/>
      <c r="K1290" s="34">
        <v>9.0909090909090912E-2</v>
      </c>
    </row>
    <row r="1291" spans="1:11" x14ac:dyDescent="0.15">
      <c r="A1291" s="28"/>
      <c r="B1291" s="28"/>
      <c r="C1291" s="28"/>
      <c r="D1291" s="26">
        <v>3</v>
      </c>
      <c r="E1291" s="26" t="s">
        <v>2844</v>
      </c>
      <c r="F1291" s="26" t="s">
        <v>3624</v>
      </c>
      <c r="G1291" s="26">
        <v>1305</v>
      </c>
      <c r="H1291" s="26" t="s">
        <v>163</v>
      </c>
      <c r="I1291" s="26" t="s">
        <v>95</v>
      </c>
      <c r="J1291" s="26"/>
      <c r="K1291" s="34">
        <v>0.33333333333333331</v>
      </c>
    </row>
    <row r="1292" spans="1:11" x14ac:dyDescent="0.15">
      <c r="A1292" s="28"/>
      <c r="B1292" s="28"/>
      <c r="C1292" s="28"/>
      <c r="D1292" s="28"/>
      <c r="E1292" s="26" t="s">
        <v>2843</v>
      </c>
      <c r="F1292" s="26" t="s">
        <v>3631</v>
      </c>
      <c r="G1292" s="26">
        <v>1308</v>
      </c>
      <c r="H1292" s="26" t="s">
        <v>163</v>
      </c>
      <c r="I1292" s="26" t="s">
        <v>3632</v>
      </c>
      <c r="J1292" s="26"/>
      <c r="K1292" s="34">
        <v>0.33333333333333331</v>
      </c>
    </row>
    <row r="1293" spans="1:11" x14ac:dyDescent="0.15">
      <c r="A1293" s="28"/>
      <c r="B1293" s="28"/>
      <c r="C1293" s="28"/>
      <c r="D1293" s="28"/>
      <c r="E1293" s="28"/>
      <c r="F1293" s="26" t="s">
        <v>3633</v>
      </c>
      <c r="G1293" s="26">
        <v>1307</v>
      </c>
      <c r="H1293" s="26" t="s">
        <v>163</v>
      </c>
      <c r="I1293" s="26" t="s">
        <v>3621</v>
      </c>
      <c r="J1293" s="26"/>
      <c r="K1293" s="34">
        <v>0.33333333333333331</v>
      </c>
    </row>
    <row r="1294" spans="1:11" x14ac:dyDescent="0.15">
      <c r="A1294" s="28"/>
      <c r="B1294" s="28"/>
      <c r="C1294" s="28"/>
      <c r="D1294" s="26">
        <v>4</v>
      </c>
      <c r="E1294" s="26" t="s">
        <v>160</v>
      </c>
      <c r="F1294" s="26" t="s">
        <v>79</v>
      </c>
      <c r="G1294" s="26">
        <v>1304</v>
      </c>
      <c r="H1294" s="26" t="s">
        <v>163</v>
      </c>
      <c r="I1294" s="26" t="s">
        <v>72</v>
      </c>
      <c r="J1294" s="26" t="s">
        <v>172</v>
      </c>
      <c r="K1294" s="34">
        <v>1</v>
      </c>
    </row>
    <row r="1295" spans="1:11" x14ac:dyDescent="0.15">
      <c r="A1295" s="28"/>
      <c r="B1295" s="28"/>
      <c r="C1295" s="26" t="s">
        <v>13</v>
      </c>
      <c r="D1295" s="26">
        <v>3</v>
      </c>
      <c r="E1295" s="26" t="s">
        <v>1647</v>
      </c>
      <c r="F1295" s="26" t="s">
        <v>79</v>
      </c>
      <c r="G1295" s="26">
        <v>2505</v>
      </c>
      <c r="H1295" s="26" t="s">
        <v>163</v>
      </c>
      <c r="I1295" s="26" t="s">
        <v>100</v>
      </c>
      <c r="J1295" s="26"/>
      <c r="K1295" s="34">
        <v>1</v>
      </c>
    </row>
    <row r="1296" spans="1:11" x14ac:dyDescent="0.15">
      <c r="A1296" s="28"/>
      <c r="B1296" s="28"/>
      <c r="C1296" s="28"/>
      <c r="D1296" s="26">
        <v>4</v>
      </c>
      <c r="E1296" s="26" t="s">
        <v>3044</v>
      </c>
      <c r="F1296" s="26" t="s">
        <v>79</v>
      </c>
      <c r="G1296" s="26">
        <v>2501</v>
      </c>
      <c r="H1296" s="26" t="s">
        <v>163</v>
      </c>
      <c r="I1296" s="26" t="s">
        <v>72</v>
      </c>
      <c r="J1296" s="26" t="s">
        <v>172</v>
      </c>
      <c r="K1296" s="34">
        <v>0.5</v>
      </c>
    </row>
    <row r="1297" spans="1:11" x14ac:dyDescent="0.15">
      <c r="A1297" s="28"/>
      <c r="B1297" s="28"/>
      <c r="C1297" s="28"/>
      <c r="D1297" s="28"/>
      <c r="E1297" s="28"/>
      <c r="F1297" s="28"/>
      <c r="G1297" s="28"/>
      <c r="H1297" s="26" t="s">
        <v>164</v>
      </c>
      <c r="I1297" s="26" t="s">
        <v>3013</v>
      </c>
      <c r="J1297" s="26"/>
      <c r="K1297" s="34">
        <v>0.5</v>
      </c>
    </row>
    <row r="1298" spans="1:11" x14ac:dyDescent="0.15">
      <c r="A1298" s="28"/>
      <c r="B1298" s="28"/>
      <c r="C1298" s="26" t="s">
        <v>15</v>
      </c>
      <c r="D1298" s="26">
        <v>1</v>
      </c>
      <c r="E1298" s="26" t="s">
        <v>2423</v>
      </c>
      <c r="F1298" s="26" t="s">
        <v>1710</v>
      </c>
      <c r="G1298" s="26">
        <v>3701</v>
      </c>
      <c r="H1298" s="26" t="s">
        <v>163</v>
      </c>
      <c r="I1298" s="26" t="s">
        <v>65</v>
      </c>
      <c r="J1298" s="26"/>
      <c r="K1298" s="34">
        <v>0.1111111111111111</v>
      </c>
    </row>
    <row r="1299" spans="1:11" x14ac:dyDescent="0.15">
      <c r="A1299" s="28"/>
      <c r="B1299" s="28"/>
      <c r="C1299" s="28"/>
      <c r="D1299" s="28"/>
      <c r="E1299" s="28"/>
      <c r="F1299" s="26" t="s">
        <v>1711</v>
      </c>
      <c r="G1299" s="26">
        <v>3702</v>
      </c>
      <c r="H1299" s="26" t="s">
        <v>163</v>
      </c>
      <c r="I1299" s="26" t="s">
        <v>78</v>
      </c>
      <c r="J1299" s="26"/>
      <c r="K1299" s="34">
        <v>0.1111111111111111</v>
      </c>
    </row>
    <row r="1300" spans="1:11" x14ac:dyDescent="0.15">
      <c r="A1300" s="28"/>
      <c r="B1300" s="28"/>
      <c r="C1300" s="28"/>
      <c r="D1300" s="28"/>
      <c r="E1300" s="28"/>
      <c r="F1300" s="26" t="s">
        <v>1712</v>
      </c>
      <c r="G1300" s="26">
        <v>3703</v>
      </c>
      <c r="H1300" s="26" t="s">
        <v>163</v>
      </c>
      <c r="I1300" s="26" t="s">
        <v>3012</v>
      </c>
      <c r="J1300" s="26"/>
      <c r="K1300" s="34">
        <v>0.1111111111111111</v>
      </c>
    </row>
    <row r="1301" spans="1:11" x14ac:dyDescent="0.15">
      <c r="A1301" s="28"/>
      <c r="B1301" s="28"/>
      <c r="C1301" s="28"/>
      <c r="D1301" s="28"/>
      <c r="E1301" s="28"/>
      <c r="F1301" s="26" t="s">
        <v>1713</v>
      </c>
      <c r="G1301" s="26">
        <v>3301</v>
      </c>
      <c r="H1301" s="26" t="s">
        <v>163</v>
      </c>
      <c r="I1301" s="26" t="s">
        <v>100</v>
      </c>
      <c r="J1301" s="26"/>
      <c r="K1301" s="34">
        <v>0.1111111111111111</v>
      </c>
    </row>
    <row r="1302" spans="1:11" x14ac:dyDescent="0.15">
      <c r="A1302" s="28"/>
      <c r="B1302" s="28"/>
      <c r="C1302" s="28"/>
      <c r="D1302" s="28"/>
      <c r="E1302" s="28"/>
      <c r="F1302" s="26" t="s">
        <v>1714</v>
      </c>
      <c r="G1302" s="26">
        <v>3302</v>
      </c>
      <c r="H1302" s="26" t="s">
        <v>163</v>
      </c>
      <c r="I1302" s="26" t="s">
        <v>45</v>
      </c>
      <c r="J1302" s="26"/>
      <c r="K1302" s="34">
        <v>0.1111111111111111</v>
      </c>
    </row>
    <row r="1303" spans="1:11" x14ac:dyDescent="0.15">
      <c r="A1303" s="28"/>
      <c r="B1303" s="28"/>
      <c r="C1303" s="28"/>
      <c r="D1303" s="28"/>
      <c r="E1303" s="28"/>
      <c r="F1303" s="26" t="s">
        <v>1715</v>
      </c>
      <c r="G1303" s="26">
        <v>3303</v>
      </c>
      <c r="H1303" s="26" t="s">
        <v>163</v>
      </c>
      <c r="I1303" s="26" t="s">
        <v>126</v>
      </c>
      <c r="J1303" s="26"/>
      <c r="K1303" s="34">
        <v>0.1111111111111111</v>
      </c>
    </row>
    <row r="1304" spans="1:11" x14ac:dyDescent="0.15">
      <c r="A1304" s="28"/>
      <c r="B1304" s="28"/>
      <c r="C1304" s="28"/>
      <c r="D1304" s="28"/>
      <c r="E1304" s="28"/>
      <c r="F1304" s="26" t="s">
        <v>1716</v>
      </c>
      <c r="G1304" s="26">
        <v>1301</v>
      </c>
      <c r="H1304" s="26" t="s">
        <v>163</v>
      </c>
      <c r="I1304" s="26" t="s">
        <v>107</v>
      </c>
      <c r="J1304" s="26"/>
      <c r="K1304" s="34">
        <v>0.1111111111111111</v>
      </c>
    </row>
    <row r="1305" spans="1:11" x14ac:dyDescent="0.15">
      <c r="A1305" s="28"/>
      <c r="B1305" s="28"/>
      <c r="C1305" s="28"/>
      <c r="D1305" s="28"/>
      <c r="E1305" s="28"/>
      <c r="F1305" s="26" t="s">
        <v>1717</v>
      </c>
      <c r="G1305" s="26">
        <v>1302</v>
      </c>
      <c r="H1305" s="26" t="s">
        <v>163</v>
      </c>
      <c r="I1305" s="26" t="s">
        <v>1484</v>
      </c>
      <c r="J1305" s="26"/>
      <c r="K1305" s="34">
        <v>0.1111111111111111</v>
      </c>
    </row>
    <row r="1306" spans="1:11" x14ac:dyDescent="0.15">
      <c r="A1306" s="28"/>
      <c r="B1306" s="28"/>
      <c r="C1306" s="28"/>
      <c r="D1306" s="28"/>
      <c r="E1306" s="28"/>
      <c r="F1306" s="26" t="s">
        <v>1718</v>
      </c>
      <c r="G1306" s="26">
        <v>1303</v>
      </c>
      <c r="H1306" s="26" t="s">
        <v>163</v>
      </c>
      <c r="I1306" s="26" t="s">
        <v>72</v>
      </c>
      <c r="J1306" s="26" t="s">
        <v>172</v>
      </c>
      <c r="K1306" s="34">
        <v>0.1111111111111111</v>
      </c>
    </row>
    <row r="1307" spans="1:11" x14ac:dyDescent="0.15">
      <c r="A1307" s="28"/>
      <c r="B1307" s="28"/>
      <c r="C1307" s="28"/>
      <c r="D1307" s="26">
        <v>2</v>
      </c>
      <c r="E1307" s="26" t="s">
        <v>2423</v>
      </c>
      <c r="F1307" s="26" t="s">
        <v>1710</v>
      </c>
      <c r="G1307" s="26">
        <v>3701</v>
      </c>
      <c r="H1307" s="26" t="s">
        <v>163</v>
      </c>
      <c r="I1307" s="26" t="s">
        <v>65</v>
      </c>
      <c r="J1307" s="26"/>
      <c r="K1307" s="34">
        <v>9.0909090909090912E-2</v>
      </c>
    </row>
    <row r="1308" spans="1:11" x14ac:dyDescent="0.15">
      <c r="A1308" s="28"/>
      <c r="B1308" s="28"/>
      <c r="C1308" s="28"/>
      <c r="D1308" s="28"/>
      <c r="E1308" s="28"/>
      <c r="F1308" s="26" t="s">
        <v>1711</v>
      </c>
      <c r="G1308" s="26">
        <v>3702</v>
      </c>
      <c r="H1308" s="26" t="s">
        <v>163</v>
      </c>
      <c r="I1308" s="26" t="s">
        <v>78</v>
      </c>
      <c r="J1308" s="26"/>
      <c r="K1308" s="34">
        <v>9.0909090909090912E-2</v>
      </c>
    </row>
    <row r="1309" spans="1:11" x14ac:dyDescent="0.15">
      <c r="A1309" s="28"/>
      <c r="B1309" s="28"/>
      <c r="C1309" s="28"/>
      <c r="D1309" s="28"/>
      <c r="E1309" s="28"/>
      <c r="F1309" s="26" t="s">
        <v>1712</v>
      </c>
      <c r="G1309" s="26">
        <v>3703</v>
      </c>
      <c r="H1309" s="26" t="s">
        <v>163</v>
      </c>
      <c r="I1309" s="26" t="s">
        <v>3012</v>
      </c>
      <c r="J1309" s="26"/>
      <c r="K1309" s="34">
        <v>9.0909090909090912E-2</v>
      </c>
    </row>
    <row r="1310" spans="1:11" x14ac:dyDescent="0.15">
      <c r="A1310" s="28"/>
      <c r="B1310" s="28"/>
      <c r="C1310" s="28"/>
      <c r="D1310" s="28"/>
      <c r="E1310" s="28"/>
      <c r="F1310" s="26" t="s">
        <v>1713</v>
      </c>
      <c r="G1310" s="26">
        <v>3301</v>
      </c>
      <c r="H1310" s="26" t="s">
        <v>163</v>
      </c>
      <c r="I1310" s="26" t="s">
        <v>100</v>
      </c>
      <c r="J1310" s="26"/>
      <c r="K1310" s="34">
        <v>9.0909090909090912E-2</v>
      </c>
    </row>
    <row r="1311" spans="1:11" x14ac:dyDescent="0.15">
      <c r="A1311" s="28"/>
      <c r="B1311" s="28"/>
      <c r="C1311" s="28"/>
      <c r="D1311" s="28"/>
      <c r="E1311" s="28"/>
      <c r="F1311" s="26" t="s">
        <v>1714</v>
      </c>
      <c r="G1311" s="26">
        <v>3302</v>
      </c>
      <c r="H1311" s="26" t="s">
        <v>163</v>
      </c>
      <c r="I1311" s="26" t="s">
        <v>45</v>
      </c>
      <c r="J1311" s="26"/>
      <c r="K1311" s="34">
        <v>9.0909090909090912E-2</v>
      </c>
    </row>
    <row r="1312" spans="1:11" x14ac:dyDescent="0.15">
      <c r="A1312" s="28"/>
      <c r="B1312" s="28"/>
      <c r="C1312" s="28"/>
      <c r="D1312" s="28"/>
      <c r="E1312" s="28"/>
      <c r="F1312" s="26" t="s">
        <v>1715</v>
      </c>
      <c r="G1312" s="26">
        <v>3303</v>
      </c>
      <c r="H1312" s="26" t="s">
        <v>163</v>
      </c>
      <c r="I1312" s="26" t="s">
        <v>126</v>
      </c>
      <c r="J1312" s="26"/>
      <c r="K1312" s="34">
        <v>9.0909090909090912E-2</v>
      </c>
    </row>
    <row r="1313" spans="1:11" x14ac:dyDescent="0.15">
      <c r="A1313" s="28"/>
      <c r="B1313" s="28"/>
      <c r="C1313" s="28"/>
      <c r="D1313" s="28"/>
      <c r="E1313" s="28"/>
      <c r="F1313" s="26" t="s">
        <v>1716</v>
      </c>
      <c r="G1313" s="26">
        <v>1301</v>
      </c>
      <c r="H1313" s="26" t="s">
        <v>163</v>
      </c>
      <c r="I1313" s="26" t="s">
        <v>107</v>
      </c>
      <c r="J1313" s="26"/>
      <c r="K1313" s="34">
        <v>9.0909090909090912E-2</v>
      </c>
    </row>
    <row r="1314" spans="1:11" x14ac:dyDescent="0.15">
      <c r="A1314" s="28"/>
      <c r="B1314" s="28"/>
      <c r="C1314" s="28"/>
      <c r="D1314" s="28"/>
      <c r="E1314" s="28"/>
      <c r="F1314" s="26" t="s">
        <v>1717</v>
      </c>
      <c r="G1314" s="26">
        <v>1302</v>
      </c>
      <c r="H1314" s="26" t="s">
        <v>163</v>
      </c>
      <c r="I1314" s="26" t="s">
        <v>1484</v>
      </c>
      <c r="J1314" s="26"/>
      <c r="K1314" s="34">
        <v>9.0909090909090912E-2</v>
      </c>
    </row>
    <row r="1315" spans="1:11" x14ac:dyDescent="0.15">
      <c r="A1315" s="28"/>
      <c r="B1315" s="28"/>
      <c r="C1315" s="28"/>
      <c r="D1315" s="28"/>
      <c r="E1315" s="28"/>
      <c r="F1315" s="28"/>
      <c r="G1315" s="28"/>
      <c r="H1315" s="26" t="s">
        <v>164</v>
      </c>
      <c r="I1315" s="26" t="s">
        <v>88</v>
      </c>
      <c r="J1315" s="26"/>
      <c r="K1315" s="34">
        <v>9.0909090909090912E-2</v>
      </c>
    </row>
    <row r="1316" spans="1:11" x14ac:dyDescent="0.15">
      <c r="A1316" s="28"/>
      <c r="B1316" s="28"/>
      <c r="C1316" s="28"/>
      <c r="D1316" s="28"/>
      <c r="E1316" s="28"/>
      <c r="F1316" s="26" t="s">
        <v>1718</v>
      </c>
      <c r="G1316" s="26">
        <v>1303</v>
      </c>
      <c r="H1316" s="26" t="s">
        <v>163</v>
      </c>
      <c r="I1316" s="26" t="s">
        <v>72</v>
      </c>
      <c r="J1316" s="26" t="s">
        <v>172</v>
      </c>
      <c r="K1316" s="34">
        <v>9.0909090909090912E-2</v>
      </c>
    </row>
    <row r="1317" spans="1:11" x14ac:dyDescent="0.15">
      <c r="A1317" s="28"/>
      <c r="B1317" s="28"/>
      <c r="C1317" s="28"/>
      <c r="D1317" s="28"/>
      <c r="E1317" s="28"/>
      <c r="F1317" s="28"/>
      <c r="G1317" s="28"/>
      <c r="H1317" s="26" t="s">
        <v>164</v>
      </c>
      <c r="I1317" s="26" t="s">
        <v>97</v>
      </c>
      <c r="J1317" s="26"/>
      <c r="K1317" s="34">
        <v>9.0909090909090912E-2</v>
      </c>
    </row>
    <row r="1318" spans="1:11" x14ac:dyDescent="0.15">
      <c r="A1318" s="28"/>
      <c r="B1318" s="28"/>
      <c r="C1318" s="28"/>
      <c r="D1318" s="26">
        <v>3</v>
      </c>
      <c r="E1318" s="26" t="s">
        <v>3042</v>
      </c>
      <c r="F1318" s="26" t="s">
        <v>79</v>
      </c>
      <c r="G1318" s="26">
        <v>2202</v>
      </c>
      <c r="H1318" s="26" t="s">
        <v>163</v>
      </c>
      <c r="I1318" s="26" t="s">
        <v>71</v>
      </c>
      <c r="J1318" s="26"/>
      <c r="K1318" s="34">
        <v>0.5</v>
      </c>
    </row>
    <row r="1319" spans="1:11" x14ac:dyDescent="0.15">
      <c r="A1319" s="28"/>
      <c r="B1319" s="28"/>
      <c r="C1319" s="28"/>
      <c r="D1319" s="28"/>
      <c r="E1319" s="28"/>
      <c r="F1319" s="28"/>
      <c r="G1319" s="28"/>
      <c r="H1319" s="26" t="s">
        <v>164</v>
      </c>
      <c r="I1319" s="26" t="s">
        <v>69</v>
      </c>
      <c r="J1319" s="26"/>
      <c r="K1319" s="34">
        <v>0.5</v>
      </c>
    </row>
    <row r="1320" spans="1:11" x14ac:dyDescent="0.15">
      <c r="A1320" s="28"/>
      <c r="B1320" s="28"/>
      <c r="C1320" s="28"/>
      <c r="D1320" s="26">
        <v>4</v>
      </c>
      <c r="E1320" s="26" t="s">
        <v>3042</v>
      </c>
      <c r="F1320" s="26" t="s">
        <v>79</v>
      </c>
      <c r="G1320" s="26">
        <v>2202</v>
      </c>
      <c r="H1320" s="26" t="s">
        <v>163</v>
      </c>
      <c r="I1320" s="26" t="s">
        <v>71</v>
      </c>
      <c r="J1320" s="26"/>
      <c r="K1320" s="34">
        <v>0.5</v>
      </c>
    </row>
    <row r="1321" spans="1:11" x14ac:dyDescent="0.15">
      <c r="A1321" s="28"/>
      <c r="B1321" s="28"/>
      <c r="C1321" s="28"/>
      <c r="D1321" s="28"/>
      <c r="E1321" s="28"/>
      <c r="F1321" s="28"/>
      <c r="G1321" s="28"/>
      <c r="H1321" s="26" t="s">
        <v>164</v>
      </c>
      <c r="I1321" s="26" t="s">
        <v>69</v>
      </c>
      <c r="J1321" s="26"/>
      <c r="K1321" s="34">
        <v>0.5</v>
      </c>
    </row>
    <row r="1322" spans="1:11" x14ac:dyDescent="0.15">
      <c r="A1322" s="28"/>
      <c r="B1322" s="28"/>
      <c r="C1322" s="26" t="s">
        <v>17</v>
      </c>
      <c r="D1322" s="26">
        <v>1</v>
      </c>
      <c r="E1322" s="26" t="s">
        <v>3044</v>
      </c>
      <c r="F1322" s="26" t="s">
        <v>79</v>
      </c>
      <c r="G1322" s="26">
        <v>2501</v>
      </c>
      <c r="H1322" s="26" t="s">
        <v>163</v>
      </c>
      <c r="I1322" s="26" t="s">
        <v>72</v>
      </c>
      <c r="J1322" s="26" t="s">
        <v>172</v>
      </c>
      <c r="K1322" s="34">
        <v>0.5</v>
      </c>
    </row>
    <row r="1323" spans="1:11" x14ac:dyDescent="0.15">
      <c r="A1323" s="28"/>
      <c r="B1323" s="28"/>
      <c r="C1323" s="28"/>
      <c r="D1323" s="28"/>
      <c r="E1323" s="28"/>
      <c r="F1323" s="28"/>
      <c r="G1323" s="28"/>
      <c r="H1323" s="26" t="s">
        <v>164</v>
      </c>
      <c r="I1323" s="26" t="s">
        <v>3013</v>
      </c>
      <c r="J1323" s="26"/>
      <c r="K1323" s="34">
        <v>0.5</v>
      </c>
    </row>
    <row r="1324" spans="1:11" x14ac:dyDescent="0.15">
      <c r="A1324" s="28"/>
      <c r="B1324" s="28"/>
      <c r="C1324" s="28"/>
      <c r="D1324" s="26">
        <v>2</v>
      </c>
      <c r="E1324" s="26" t="s">
        <v>3043</v>
      </c>
      <c r="F1324" s="26" t="s">
        <v>79</v>
      </c>
      <c r="G1324" s="26">
        <v>2505</v>
      </c>
      <c r="H1324" s="26" t="s">
        <v>163</v>
      </c>
      <c r="I1324" s="26" t="s">
        <v>116</v>
      </c>
      <c r="J1324" s="26"/>
      <c r="K1324" s="34">
        <v>0.5</v>
      </c>
    </row>
    <row r="1325" spans="1:11" x14ac:dyDescent="0.15">
      <c r="A1325" s="28"/>
      <c r="B1325" s="28"/>
      <c r="C1325" s="28"/>
      <c r="D1325" s="28"/>
      <c r="E1325" s="28"/>
      <c r="F1325" s="28"/>
      <c r="G1325" s="28"/>
      <c r="H1325" s="26" t="s">
        <v>164</v>
      </c>
      <c r="I1325" s="26" t="s">
        <v>57</v>
      </c>
      <c r="J1325" s="26"/>
      <c r="K1325" s="34">
        <v>0.5</v>
      </c>
    </row>
    <row r="1326" spans="1:11" x14ac:dyDescent="0.15">
      <c r="A1326" s="28"/>
      <c r="B1326" s="28"/>
      <c r="C1326" s="28"/>
      <c r="D1326" s="26">
        <v>3</v>
      </c>
      <c r="E1326" s="26" t="s">
        <v>1646</v>
      </c>
      <c r="F1326" s="26" t="s">
        <v>79</v>
      </c>
      <c r="G1326" s="26">
        <v>1402</v>
      </c>
      <c r="H1326" s="26" t="s">
        <v>163</v>
      </c>
      <c r="I1326" s="26" t="s">
        <v>58</v>
      </c>
      <c r="J1326" s="26"/>
      <c r="K1326" s="34">
        <v>0.5</v>
      </c>
    </row>
    <row r="1327" spans="1:11" x14ac:dyDescent="0.15">
      <c r="A1327" s="28"/>
      <c r="B1327" s="28"/>
      <c r="C1327" s="28"/>
      <c r="D1327" s="28"/>
      <c r="E1327" s="28"/>
      <c r="F1327" s="28"/>
      <c r="G1327" s="28"/>
      <c r="H1327" s="26" t="s">
        <v>164</v>
      </c>
      <c r="I1327" s="26" t="s">
        <v>71</v>
      </c>
      <c r="J1327" s="26"/>
      <c r="K1327" s="34">
        <v>0.5</v>
      </c>
    </row>
    <row r="1328" spans="1:11" x14ac:dyDescent="0.15">
      <c r="A1328" s="28"/>
      <c r="B1328" s="26" t="s">
        <v>3994</v>
      </c>
      <c r="C1328" s="24"/>
      <c r="D1328" s="24"/>
      <c r="E1328" s="24"/>
      <c r="F1328" s="24"/>
      <c r="G1328" s="24"/>
      <c r="H1328" s="24"/>
      <c r="I1328" s="24"/>
      <c r="J1328" s="24"/>
      <c r="K1328" s="34">
        <v>16.000000000000004</v>
      </c>
    </row>
    <row r="1329" spans="1:11" x14ac:dyDescent="0.15">
      <c r="A1329" s="28"/>
      <c r="B1329" s="26" t="s">
        <v>1651</v>
      </c>
      <c r="C1329" s="26" t="s">
        <v>9</v>
      </c>
      <c r="D1329" s="26">
        <v>1</v>
      </c>
      <c r="E1329" s="26" t="s">
        <v>1646</v>
      </c>
      <c r="F1329" s="26" t="s">
        <v>1651</v>
      </c>
      <c r="G1329" s="26">
        <v>1401</v>
      </c>
      <c r="H1329" s="26" t="s">
        <v>163</v>
      </c>
      <c r="I1329" s="26" t="s">
        <v>58</v>
      </c>
      <c r="J1329" s="26" t="s">
        <v>172</v>
      </c>
      <c r="K1329" s="34">
        <v>0.5</v>
      </c>
    </row>
    <row r="1330" spans="1:11" x14ac:dyDescent="0.15">
      <c r="A1330" s="28"/>
      <c r="B1330" s="28"/>
      <c r="C1330" s="28"/>
      <c r="D1330" s="28"/>
      <c r="E1330" s="28"/>
      <c r="F1330" s="28"/>
      <c r="G1330" s="28"/>
      <c r="H1330" s="26" t="s">
        <v>164</v>
      </c>
      <c r="I1330" s="26" t="s">
        <v>59</v>
      </c>
      <c r="J1330" s="26"/>
      <c r="K1330" s="34">
        <v>0.5</v>
      </c>
    </row>
    <row r="1331" spans="1:11" x14ac:dyDescent="0.15">
      <c r="A1331" s="28"/>
      <c r="B1331" s="28"/>
      <c r="C1331" s="28"/>
      <c r="D1331" s="26">
        <v>2</v>
      </c>
      <c r="E1331" s="26" t="s">
        <v>3043</v>
      </c>
      <c r="F1331" s="26" t="s">
        <v>1651</v>
      </c>
      <c r="G1331" s="26">
        <v>3403</v>
      </c>
      <c r="H1331" s="26" t="s">
        <v>163</v>
      </c>
      <c r="I1331" s="26" t="s">
        <v>63</v>
      </c>
      <c r="J1331" s="26"/>
      <c r="K1331" s="34">
        <v>0.5</v>
      </c>
    </row>
    <row r="1332" spans="1:11" x14ac:dyDescent="0.15">
      <c r="A1332" s="28"/>
      <c r="B1332" s="28"/>
      <c r="C1332" s="28"/>
      <c r="D1332" s="28"/>
      <c r="E1332" s="28"/>
      <c r="F1332" s="28"/>
      <c r="G1332" s="28"/>
      <c r="H1332" s="26" t="s">
        <v>164</v>
      </c>
      <c r="I1332" s="26" t="s">
        <v>57</v>
      </c>
      <c r="J1332" s="26"/>
      <c r="K1332" s="34">
        <v>0.5</v>
      </c>
    </row>
    <row r="1333" spans="1:11" x14ac:dyDescent="0.15">
      <c r="A1333" s="28"/>
      <c r="B1333" s="28"/>
      <c r="C1333" s="28"/>
      <c r="D1333" s="26">
        <v>3</v>
      </c>
      <c r="E1333" s="26" t="s">
        <v>3044</v>
      </c>
      <c r="F1333" s="26" t="s">
        <v>1651</v>
      </c>
      <c r="G1333" s="26">
        <v>3403</v>
      </c>
      <c r="H1333" s="26" t="s">
        <v>163</v>
      </c>
      <c r="I1333" s="26" t="s">
        <v>3012</v>
      </c>
      <c r="J1333" s="26"/>
      <c r="K1333" s="34">
        <v>0.5</v>
      </c>
    </row>
    <row r="1334" spans="1:11" x14ac:dyDescent="0.15">
      <c r="A1334" s="28"/>
      <c r="B1334" s="28"/>
      <c r="C1334" s="28"/>
      <c r="D1334" s="28"/>
      <c r="E1334" s="28"/>
      <c r="F1334" s="28"/>
      <c r="G1334" s="28"/>
      <c r="H1334" s="26" t="s">
        <v>164</v>
      </c>
      <c r="I1334" s="26" t="s">
        <v>88</v>
      </c>
      <c r="J1334" s="26"/>
      <c r="K1334" s="34">
        <v>0.5</v>
      </c>
    </row>
    <row r="1335" spans="1:11" x14ac:dyDescent="0.15">
      <c r="A1335" s="28"/>
      <c r="B1335" s="28"/>
      <c r="C1335" s="26" t="s">
        <v>12</v>
      </c>
      <c r="D1335" s="26">
        <v>1</v>
      </c>
      <c r="E1335" s="26" t="s">
        <v>2423</v>
      </c>
      <c r="F1335" s="26" t="s">
        <v>1710</v>
      </c>
      <c r="G1335" s="26">
        <v>3701</v>
      </c>
      <c r="H1335" s="26" t="s">
        <v>163</v>
      </c>
      <c r="I1335" s="26" t="s">
        <v>65</v>
      </c>
      <c r="J1335" s="26"/>
      <c r="K1335" s="34">
        <v>0.1111111111111111</v>
      </c>
    </row>
    <row r="1336" spans="1:11" x14ac:dyDescent="0.15">
      <c r="A1336" s="28"/>
      <c r="B1336" s="28"/>
      <c r="C1336" s="28"/>
      <c r="D1336" s="28"/>
      <c r="E1336" s="28"/>
      <c r="F1336" s="26" t="s">
        <v>1711</v>
      </c>
      <c r="G1336" s="26">
        <v>3702</v>
      </c>
      <c r="H1336" s="26" t="s">
        <v>163</v>
      </c>
      <c r="I1336" s="26" t="s">
        <v>78</v>
      </c>
      <c r="J1336" s="26"/>
      <c r="K1336" s="34">
        <v>0.1111111111111111</v>
      </c>
    </row>
    <row r="1337" spans="1:11" x14ac:dyDescent="0.15">
      <c r="A1337" s="28"/>
      <c r="B1337" s="28"/>
      <c r="C1337" s="28"/>
      <c r="D1337" s="28"/>
      <c r="E1337" s="28"/>
      <c r="F1337" s="26" t="s">
        <v>1712</v>
      </c>
      <c r="G1337" s="26">
        <v>3703</v>
      </c>
      <c r="H1337" s="26" t="s">
        <v>163</v>
      </c>
      <c r="I1337" s="26" t="s">
        <v>3012</v>
      </c>
      <c r="J1337" s="26"/>
      <c r="K1337" s="34">
        <v>0.1111111111111111</v>
      </c>
    </row>
    <row r="1338" spans="1:11" x14ac:dyDescent="0.15">
      <c r="A1338" s="28"/>
      <c r="B1338" s="28"/>
      <c r="C1338" s="28"/>
      <c r="D1338" s="28"/>
      <c r="E1338" s="28"/>
      <c r="F1338" s="26" t="s">
        <v>1713</v>
      </c>
      <c r="G1338" s="26">
        <v>3301</v>
      </c>
      <c r="H1338" s="26" t="s">
        <v>163</v>
      </c>
      <c r="I1338" s="26" t="s">
        <v>100</v>
      </c>
      <c r="J1338" s="26"/>
      <c r="K1338" s="34">
        <v>0.1111111111111111</v>
      </c>
    </row>
    <row r="1339" spans="1:11" x14ac:dyDescent="0.15">
      <c r="A1339" s="28"/>
      <c r="B1339" s="28"/>
      <c r="C1339" s="28"/>
      <c r="D1339" s="28"/>
      <c r="E1339" s="28"/>
      <c r="F1339" s="26" t="s">
        <v>1714</v>
      </c>
      <c r="G1339" s="26">
        <v>3302</v>
      </c>
      <c r="H1339" s="26" t="s">
        <v>163</v>
      </c>
      <c r="I1339" s="26" t="s">
        <v>45</v>
      </c>
      <c r="J1339" s="26"/>
      <c r="K1339" s="34">
        <v>0.1111111111111111</v>
      </c>
    </row>
    <row r="1340" spans="1:11" x14ac:dyDescent="0.15">
      <c r="A1340" s="28"/>
      <c r="B1340" s="28"/>
      <c r="C1340" s="28"/>
      <c r="D1340" s="28"/>
      <c r="E1340" s="28"/>
      <c r="F1340" s="26" t="s">
        <v>1715</v>
      </c>
      <c r="G1340" s="26">
        <v>3303</v>
      </c>
      <c r="H1340" s="26" t="s">
        <v>163</v>
      </c>
      <c r="I1340" s="26" t="s">
        <v>126</v>
      </c>
      <c r="J1340" s="26"/>
      <c r="K1340" s="34">
        <v>0.1111111111111111</v>
      </c>
    </row>
    <row r="1341" spans="1:11" x14ac:dyDescent="0.15">
      <c r="A1341" s="28"/>
      <c r="B1341" s="28"/>
      <c r="C1341" s="28"/>
      <c r="D1341" s="28"/>
      <c r="E1341" s="28"/>
      <c r="F1341" s="26" t="s">
        <v>1716</v>
      </c>
      <c r="G1341" s="26">
        <v>1301</v>
      </c>
      <c r="H1341" s="26" t="s">
        <v>163</v>
      </c>
      <c r="I1341" s="26" t="s">
        <v>107</v>
      </c>
      <c r="J1341" s="26"/>
      <c r="K1341" s="34">
        <v>0.1111111111111111</v>
      </c>
    </row>
    <row r="1342" spans="1:11" x14ac:dyDescent="0.15">
      <c r="A1342" s="28"/>
      <c r="B1342" s="28"/>
      <c r="C1342" s="28"/>
      <c r="D1342" s="28"/>
      <c r="E1342" s="28"/>
      <c r="F1342" s="26" t="s">
        <v>1717</v>
      </c>
      <c r="G1342" s="26">
        <v>1302</v>
      </c>
      <c r="H1342" s="26" t="s">
        <v>163</v>
      </c>
      <c r="I1342" s="26" t="s">
        <v>1484</v>
      </c>
      <c r="J1342" s="26"/>
      <c r="K1342" s="34">
        <v>0.1111111111111111</v>
      </c>
    </row>
    <row r="1343" spans="1:11" x14ac:dyDescent="0.15">
      <c r="A1343" s="28"/>
      <c r="B1343" s="28"/>
      <c r="C1343" s="28"/>
      <c r="D1343" s="28"/>
      <c r="E1343" s="28"/>
      <c r="F1343" s="26" t="s">
        <v>1718</v>
      </c>
      <c r="G1343" s="26">
        <v>1303</v>
      </c>
      <c r="H1343" s="26" t="s">
        <v>163</v>
      </c>
      <c r="I1343" s="26" t="s">
        <v>72</v>
      </c>
      <c r="J1343" s="26"/>
      <c r="K1343" s="34">
        <v>0.1111111111111111</v>
      </c>
    </row>
    <row r="1344" spans="1:11" x14ac:dyDescent="0.15">
      <c r="A1344" s="28"/>
      <c r="B1344" s="28"/>
      <c r="C1344" s="28"/>
      <c r="D1344" s="26">
        <v>2</v>
      </c>
      <c r="E1344" s="26" t="s">
        <v>2423</v>
      </c>
      <c r="F1344" s="26" t="s">
        <v>1710</v>
      </c>
      <c r="G1344" s="26">
        <v>3701</v>
      </c>
      <c r="H1344" s="26" t="s">
        <v>163</v>
      </c>
      <c r="I1344" s="26" t="s">
        <v>65</v>
      </c>
      <c r="J1344" s="26"/>
      <c r="K1344" s="34">
        <v>9.0909090909090912E-2</v>
      </c>
    </row>
    <row r="1345" spans="1:11" x14ac:dyDescent="0.15">
      <c r="A1345" s="28"/>
      <c r="B1345" s="28"/>
      <c r="C1345" s="28"/>
      <c r="D1345" s="28"/>
      <c r="E1345" s="28"/>
      <c r="F1345" s="26" t="s">
        <v>1711</v>
      </c>
      <c r="G1345" s="26">
        <v>3702</v>
      </c>
      <c r="H1345" s="26" t="s">
        <v>163</v>
      </c>
      <c r="I1345" s="26" t="s">
        <v>78</v>
      </c>
      <c r="J1345" s="26"/>
      <c r="K1345" s="34">
        <v>9.0909090909090912E-2</v>
      </c>
    </row>
    <row r="1346" spans="1:11" x14ac:dyDescent="0.15">
      <c r="A1346" s="28"/>
      <c r="B1346" s="28"/>
      <c r="C1346" s="28"/>
      <c r="D1346" s="28"/>
      <c r="E1346" s="28"/>
      <c r="F1346" s="26" t="s">
        <v>1712</v>
      </c>
      <c r="G1346" s="26">
        <v>3703</v>
      </c>
      <c r="H1346" s="26" t="s">
        <v>163</v>
      </c>
      <c r="I1346" s="26" t="s">
        <v>3012</v>
      </c>
      <c r="J1346" s="26"/>
      <c r="K1346" s="34">
        <v>9.0909090909090912E-2</v>
      </c>
    </row>
    <row r="1347" spans="1:11" x14ac:dyDescent="0.15">
      <c r="A1347" s="28"/>
      <c r="B1347" s="28"/>
      <c r="C1347" s="28"/>
      <c r="D1347" s="28"/>
      <c r="E1347" s="28"/>
      <c r="F1347" s="26" t="s">
        <v>1713</v>
      </c>
      <c r="G1347" s="26">
        <v>3301</v>
      </c>
      <c r="H1347" s="26" t="s">
        <v>163</v>
      </c>
      <c r="I1347" s="26" t="s">
        <v>100</v>
      </c>
      <c r="J1347" s="26"/>
      <c r="K1347" s="34">
        <v>9.0909090909090912E-2</v>
      </c>
    </row>
    <row r="1348" spans="1:11" x14ac:dyDescent="0.15">
      <c r="A1348" s="28"/>
      <c r="B1348" s="28"/>
      <c r="C1348" s="28"/>
      <c r="D1348" s="28"/>
      <c r="E1348" s="28"/>
      <c r="F1348" s="26" t="s">
        <v>1714</v>
      </c>
      <c r="G1348" s="26">
        <v>3302</v>
      </c>
      <c r="H1348" s="26" t="s">
        <v>163</v>
      </c>
      <c r="I1348" s="26" t="s">
        <v>45</v>
      </c>
      <c r="J1348" s="26"/>
      <c r="K1348" s="34">
        <v>9.0909090909090912E-2</v>
      </c>
    </row>
    <row r="1349" spans="1:11" x14ac:dyDescent="0.15">
      <c r="A1349" s="28"/>
      <c r="B1349" s="28"/>
      <c r="C1349" s="28"/>
      <c r="D1349" s="28"/>
      <c r="E1349" s="28"/>
      <c r="F1349" s="26" t="s">
        <v>1715</v>
      </c>
      <c r="G1349" s="26">
        <v>3303</v>
      </c>
      <c r="H1349" s="26" t="s">
        <v>163</v>
      </c>
      <c r="I1349" s="26" t="s">
        <v>126</v>
      </c>
      <c r="J1349" s="26"/>
      <c r="K1349" s="34">
        <v>9.0909090909090912E-2</v>
      </c>
    </row>
    <row r="1350" spans="1:11" x14ac:dyDescent="0.15">
      <c r="A1350" s="28"/>
      <c r="B1350" s="28"/>
      <c r="C1350" s="28"/>
      <c r="D1350" s="28"/>
      <c r="E1350" s="28"/>
      <c r="F1350" s="26" t="s">
        <v>1716</v>
      </c>
      <c r="G1350" s="26">
        <v>1301</v>
      </c>
      <c r="H1350" s="26" t="s">
        <v>163</v>
      </c>
      <c r="I1350" s="26" t="s">
        <v>107</v>
      </c>
      <c r="J1350" s="26"/>
      <c r="K1350" s="34">
        <v>9.0909090909090912E-2</v>
      </c>
    </row>
    <row r="1351" spans="1:11" x14ac:dyDescent="0.15">
      <c r="A1351" s="28"/>
      <c r="B1351" s="28"/>
      <c r="C1351" s="28"/>
      <c r="D1351" s="28"/>
      <c r="E1351" s="28"/>
      <c r="F1351" s="26" t="s">
        <v>1717</v>
      </c>
      <c r="G1351" s="26">
        <v>1302</v>
      </c>
      <c r="H1351" s="26" t="s">
        <v>163</v>
      </c>
      <c r="I1351" s="26" t="s">
        <v>1484</v>
      </c>
      <c r="J1351" s="26"/>
      <c r="K1351" s="34">
        <v>9.0909090909090912E-2</v>
      </c>
    </row>
    <row r="1352" spans="1:11" x14ac:dyDescent="0.15">
      <c r="A1352" s="28"/>
      <c r="B1352" s="28"/>
      <c r="C1352" s="28"/>
      <c r="D1352" s="28"/>
      <c r="E1352" s="28"/>
      <c r="F1352" s="28"/>
      <c r="G1352" s="28"/>
      <c r="H1352" s="26" t="s">
        <v>164</v>
      </c>
      <c r="I1352" s="26" t="s">
        <v>88</v>
      </c>
      <c r="J1352" s="26"/>
      <c r="K1352" s="34">
        <v>9.0909090909090912E-2</v>
      </c>
    </row>
    <row r="1353" spans="1:11" x14ac:dyDescent="0.15">
      <c r="A1353" s="28"/>
      <c r="B1353" s="28"/>
      <c r="C1353" s="28"/>
      <c r="D1353" s="28"/>
      <c r="E1353" s="28"/>
      <c r="F1353" s="26" t="s">
        <v>1718</v>
      </c>
      <c r="G1353" s="26">
        <v>1303</v>
      </c>
      <c r="H1353" s="26" t="s">
        <v>163</v>
      </c>
      <c r="I1353" s="26" t="s">
        <v>72</v>
      </c>
      <c r="J1353" s="26"/>
      <c r="K1353" s="34">
        <v>9.0909090909090912E-2</v>
      </c>
    </row>
    <row r="1354" spans="1:11" x14ac:dyDescent="0.15">
      <c r="A1354" s="28"/>
      <c r="B1354" s="28"/>
      <c r="C1354" s="28"/>
      <c r="D1354" s="28"/>
      <c r="E1354" s="28"/>
      <c r="F1354" s="28"/>
      <c r="G1354" s="28"/>
      <c r="H1354" s="26" t="s">
        <v>164</v>
      </c>
      <c r="I1354" s="26" t="s">
        <v>97</v>
      </c>
      <c r="J1354" s="26"/>
      <c r="K1354" s="34">
        <v>9.0909090909090912E-2</v>
      </c>
    </row>
    <row r="1355" spans="1:11" x14ac:dyDescent="0.15">
      <c r="A1355" s="28"/>
      <c r="B1355" s="28"/>
      <c r="C1355" s="28"/>
      <c r="D1355" s="26">
        <v>3</v>
      </c>
      <c r="E1355" s="26" t="s">
        <v>2844</v>
      </c>
      <c r="F1355" s="26" t="s">
        <v>3624</v>
      </c>
      <c r="G1355" s="26">
        <v>1305</v>
      </c>
      <c r="H1355" s="26" t="s">
        <v>163</v>
      </c>
      <c r="I1355" s="26" t="s">
        <v>95</v>
      </c>
      <c r="J1355" s="26"/>
      <c r="K1355" s="34">
        <v>0.33333333333333331</v>
      </c>
    </row>
    <row r="1356" spans="1:11" x14ac:dyDescent="0.15">
      <c r="A1356" s="28"/>
      <c r="B1356" s="28"/>
      <c r="C1356" s="28"/>
      <c r="D1356" s="28"/>
      <c r="E1356" s="26" t="s">
        <v>2843</v>
      </c>
      <c r="F1356" s="26" t="s">
        <v>3631</v>
      </c>
      <c r="G1356" s="26">
        <v>1308</v>
      </c>
      <c r="H1356" s="26" t="s">
        <v>163</v>
      </c>
      <c r="I1356" s="26" t="s">
        <v>3632</v>
      </c>
      <c r="J1356" s="26"/>
      <c r="K1356" s="34">
        <v>0.33333333333333331</v>
      </c>
    </row>
    <row r="1357" spans="1:11" x14ac:dyDescent="0.15">
      <c r="A1357" s="28"/>
      <c r="B1357" s="28"/>
      <c r="C1357" s="28"/>
      <c r="D1357" s="28"/>
      <c r="E1357" s="28"/>
      <c r="F1357" s="26" t="s">
        <v>3633</v>
      </c>
      <c r="G1357" s="26">
        <v>1307</v>
      </c>
      <c r="H1357" s="26" t="s">
        <v>163</v>
      </c>
      <c r="I1357" s="26" t="s">
        <v>3621</v>
      </c>
      <c r="J1357" s="26"/>
      <c r="K1357" s="34">
        <v>0.33333333333333331</v>
      </c>
    </row>
    <row r="1358" spans="1:11" x14ac:dyDescent="0.15">
      <c r="A1358" s="28"/>
      <c r="B1358" s="28"/>
      <c r="C1358" s="28"/>
      <c r="D1358" s="26">
        <v>4</v>
      </c>
      <c r="E1358" s="26" t="s">
        <v>160</v>
      </c>
      <c r="F1358" s="26" t="s">
        <v>1651</v>
      </c>
      <c r="G1358" s="26">
        <v>1303</v>
      </c>
      <c r="H1358" s="26" t="s">
        <v>163</v>
      </c>
      <c r="I1358" s="26" t="s">
        <v>58</v>
      </c>
      <c r="J1358" s="26" t="s">
        <v>172</v>
      </c>
      <c r="K1358" s="34">
        <v>1</v>
      </c>
    </row>
    <row r="1359" spans="1:11" x14ac:dyDescent="0.15">
      <c r="A1359" s="28"/>
      <c r="B1359" s="28"/>
      <c r="C1359" s="26" t="s">
        <v>13</v>
      </c>
      <c r="D1359" s="26">
        <v>2</v>
      </c>
      <c r="E1359" s="26" t="s">
        <v>1645</v>
      </c>
      <c r="F1359" s="26" t="s">
        <v>1651</v>
      </c>
      <c r="G1359" s="26">
        <v>2401</v>
      </c>
      <c r="H1359" s="26" t="s">
        <v>163</v>
      </c>
      <c r="I1359" s="26" t="s">
        <v>114</v>
      </c>
      <c r="J1359" s="26"/>
      <c r="K1359" s="34">
        <v>0.5</v>
      </c>
    </row>
    <row r="1360" spans="1:11" x14ac:dyDescent="0.15">
      <c r="A1360" s="28"/>
      <c r="B1360" s="28"/>
      <c r="C1360" s="28"/>
      <c r="D1360" s="28"/>
      <c r="E1360" s="28"/>
      <c r="F1360" s="28"/>
      <c r="G1360" s="28"/>
      <c r="H1360" s="26" t="s">
        <v>164</v>
      </c>
      <c r="I1360" s="26" t="s">
        <v>69</v>
      </c>
      <c r="J1360" s="26"/>
      <c r="K1360" s="34">
        <v>0.5</v>
      </c>
    </row>
    <row r="1361" spans="1:11" x14ac:dyDescent="0.15">
      <c r="A1361" s="28"/>
      <c r="B1361" s="28"/>
      <c r="C1361" s="28"/>
      <c r="D1361" s="26">
        <v>3</v>
      </c>
      <c r="E1361" s="26" t="s">
        <v>1649</v>
      </c>
      <c r="F1361" s="26" t="s">
        <v>1651</v>
      </c>
      <c r="G1361" s="26">
        <v>2404</v>
      </c>
      <c r="H1361" s="26" t="s">
        <v>163</v>
      </c>
      <c r="I1361" s="26" t="s">
        <v>58</v>
      </c>
      <c r="J1361" s="26" t="s">
        <v>172</v>
      </c>
      <c r="K1361" s="34">
        <v>1</v>
      </c>
    </row>
    <row r="1362" spans="1:11" x14ac:dyDescent="0.15">
      <c r="A1362" s="28"/>
      <c r="B1362" s="28"/>
      <c r="C1362" s="26" t="s">
        <v>15</v>
      </c>
      <c r="D1362" s="26">
        <v>1</v>
      </c>
      <c r="E1362" s="26" t="s">
        <v>2423</v>
      </c>
      <c r="F1362" s="26" t="s">
        <v>1710</v>
      </c>
      <c r="G1362" s="26">
        <v>3701</v>
      </c>
      <c r="H1362" s="26" t="s">
        <v>163</v>
      </c>
      <c r="I1362" s="26" t="s">
        <v>65</v>
      </c>
      <c r="J1362" s="26"/>
      <c r="K1362" s="34">
        <v>0.1111111111111111</v>
      </c>
    </row>
    <row r="1363" spans="1:11" x14ac:dyDescent="0.15">
      <c r="A1363" s="28"/>
      <c r="B1363" s="28"/>
      <c r="C1363" s="28"/>
      <c r="D1363" s="28"/>
      <c r="E1363" s="28"/>
      <c r="F1363" s="26" t="s">
        <v>1711</v>
      </c>
      <c r="G1363" s="26">
        <v>3702</v>
      </c>
      <c r="H1363" s="26" t="s">
        <v>163</v>
      </c>
      <c r="I1363" s="26" t="s">
        <v>78</v>
      </c>
      <c r="J1363" s="26"/>
      <c r="K1363" s="34">
        <v>0.1111111111111111</v>
      </c>
    </row>
    <row r="1364" spans="1:11" x14ac:dyDescent="0.15">
      <c r="A1364" s="28"/>
      <c r="B1364" s="28"/>
      <c r="C1364" s="28"/>
      <c r="D1364" s="28"/>
      <c r="E1364" s="28"/>
      <c r="F1364" s="26" t="s">
        <v>1712</v>
      </c>
      <c r="G1364" s="26">
        <v>3703</v>
      </c>
      <c r="H1364" s="26" t="s">
        <v>163</v>
      </c>
      <c r="I1364" s="26" t="s">
        <v>3012</v>
      </c>
      <c r="J1364" s="26"/>
      <c r="K1364" s="34">
        <v>0.1111111111111111</v>
      </c>
    </row>
    <row r="1365" spans="1:11" x14ac:dyDescent="0.15">
      <c r="A1365" s="28"/>
      <c r="B1365" s="28"/>
      <c r="C1365" s="28"/>
      <c r="D1365" s="28"/>
      <c r="E1365" s="28"/>
      <c r="F1365" s="26" t="s">
        <v>1713</v>
      </c>
      <c r="G1365" s="26">
        <v>3301</v>
      </c>
      <c r="H1365" s="26" t="s">
        <v>163</v>
      </c>
      <c r="I1365" s="26" t="s">
        <v>100</v>
      </c>
      <c r="J1365" s="26"/>
      <c r="K1365" s="34">
        <v>0.1111111111111111</v>
      </c>
    </row>
    <row r="1366" spans="1:11" x14ac:dyDescent="0.15">
      <c r="A1366" s="28"/>
      <c r="B1366" s="28"/>
      <c r="C1366" s="28"/>
      <c r="D1366" s="28"/>
      <c r="E1366" s="28"/>
      <c r="F1366" s="26" t="s">
        <v>1714</v>
      </c>
      <c r="G1366" s="26">
        <v>3302</v>
      </c>
      <c r="H1366" s="26" t="s">
        <v>163</v>
      </c>
      <c r="I1366" s="26" t="s">
        <v>45</v>
      </c>
      <c r="J1366" s="26"/>
      <c r="K1366" s="34">
        <v>0.1111111111111111</v>
      </c>
    </row>
    <row r="1367" spans="1:11" x14ac:dyDescent="0.15">
      <c r="A1367" s="28"/>
      <c r="B1367" s="28"/>
      <c r="C1367" s="28"/>
      <c r="D1367" s="28"/>
      <c r="E1367" s="28"/>
      <c r="F1367" s="26" t="s">
        <v>1715</v>
      </c>
      <c r="G1367" s="26">
        <v>3303</v>
      </c>
      <c r="H1367" s="26" t="s">
        <v>163</v>
      </c>
      <c r="I1367" s="26" t="s">
        <v>126</v>
      </c>
      <c r="J1367" s="26"/>
      <c r="K1367" s="34">
        <v>0.1111111111111111</v>
      </c>
    </row>
    <row r="1368" spans="1:11" x14ac:dyDescent="0.15">
      <c r="A1368" s="28"/>
      <c r="B1368" s="28"/>
      <c r="C1368" s="28"/>
      <c r="D1368" s="28"/>
      <c r="E1368" s="28"/>
      <c r="F1368" s="26" t="s">
        <v>1716</v>
      </c>
      <c r="G1368" s="26">
        <v>1301</v>
      </c>
      <c r="H1368" s="26" t="s">
        <v>163</v>
      </c>
      <c r="I1368" s="26" t="s">
        <v>107</v>
      </c>
      <c r="J1368" s="26"/>
      <c r="K1368" s="34">
        <v>0.1111111111111111</v>
      </c>
    </row>
    <row r="1369" spans="1:11" x14ac:dyDescent="0.15">
      <c r="A1369" s="28"/>
      <c r="B1369" s="28"/>
      <c r="C1369" s="28"/>
      <c r="D1369" s="28"/>
      <c r="E1369" s="28"/>
      <c r="F1369" s="26" t="s">
        <v>1717</v>
      </c>
      <c r="G1369" s="26">
        <v>1302</v>
      </c>
      <c r="H1369" s="26" t="s">
        <v>163</v>
      </c>
      <c r="I1369" s="26" t="s">
        <v>1484</v>
      </c>
      <c r="J1369" s="26"/>
      <c r="K1369" s="34">
        <v>0.1111111111111111</v>
      </c>
    </row>
    <row r="1370" spans="1:11" x14ac:dyDescent="0.15">
      <c r="A1370" s="28"/>
      <c r="B1370" s="28"/>
      <c r="C1370" s="28"/>
      <c r="D1370" s="28"/>
      <c r="E1370" s="28"/>
      <c r="F1370" s="26" t="s">
        <v>1718</v>
      </c>
      <c r="G1370" s="26">
        <v>1303</v>
      </c>
      <c r="H1370" s="26" t="s">
        <v>163</v>
      </c>
      <c r="I1370" s="26" t="s">
        <v>72</v>
      </c>
      <c r="J1370" s="26"/>
      <c r="K1370" s="34">
        <v>0.1111111111111111</v>
      </c>
    </row>
    <row r="1371" spans="1:11" x14ac:dyDescent="0.15">
      <c r="A1371" s="28"/>
      <c r="B1371" s="28"/>
      <c r="C1371" s="28"/>
      <c r="D1371" s="26">
        <v>2</v>
      </c>
      <c r="E1371" s="26" t="s">
        <v>2423</v>
      </c>
      <c r="F1371" s="26" t="s">
        <v>1710</v>
      </c>
      <c r="G1371" s="26">
        <v>3701</v>
      </c>
      <c r="H1371" s="26" t="s">
        <v>163</v>
      </c>
      <c r="I1371" s="26" t="s">
        <v>65</v>
      </c>
      <c r="J1371" s="26"/>
      <c r="K1371" s="34">
        <v>9.0909090909090912E-2</v>
      </c>
    </row>
    <row r="1372" spans="1:11" x14ac:dyDescent="0.15">
      <c r="A1372" s="28"/>
      <c r="B1372" s="28"/>
      <c r="C1372" s="28"/>
      <c r="D1372" s="28"/>
      <c r="E1372" s="28"/>
      <c r="F1372" s="26" t="s">
        <v>1711</v>
      </c>
      <c r="G1372" s="26">
        <v>3702</v>
      </c>
      <c r="H1372" s="26" t="s">
        <v>163</v>
      </c>
      <c r="I1372" s="26" t="s">
        <v>78</v>
      </c>
      <c r="J1372" s="26"/>
      <c r="K1372" s="34">
        <v>9.0909090909090912E-2</v>
      </c>
    </row>
    <row r="1373" spans="1:11" x14ac:dyDescent="0.15">
      <c r="A1373" s="28"/>
      <c r="B1373" s="28"/>
      <c r="C1373" s="28"/>
      <c r="D1373" s="28"/>
      <c r="E1373" s="28"/>
      <c r="F1373" s="26" t="s">
        <v>1712</v>
      </c>
      <c r="G1373" s="26">
        <v>3703</v>
      </c>
      <c r="H1373" s="26" t="s">
        <v>163</v>
      </c>
      <c r="I1373" s="26" t="s">
        <v>3012</v>
      </c>
      <c r="J1373" s="26"/>
      <c r="K1373" s="34">
        <v>9.0909090909090912E-2</v>
      </c>
    </row>
    <row r="1374" spans="1:11" x14ac:dyDescent="0.15">
      <c r="A1374" s="28"/>
      <c r="B1374" s="28"/>
      <c r="C1374" s="28"/>
      <c r="D1374" s="28"/>
      <c r="E1374" s="28"/>
      <c r="F1374" s="26" t="s">
        <v>1713</v>
      </c>
      <c r="G1374" s="26">
        <v>3301</v>
      </c>
      <c r="H1374" s="26" t="s">
        <v>163</v>
      </c>
      <c r="I1374" s="26" t="s">
        <v>100</v>
      </c>
      <c r="J1374" s="26"/>
      <c r="K1374" s="34">
        <v>9.0909090909090912E-2</v>
      </c>
    </row>
    <row r="1375" spans="1:11" x14ac:dyDescent="0.15">
      <c r="A1375" s="28"/>
      <c r="B1375" s="28"/>
      <c r="C1375" s="28"/>
      <c r="D1375" s="28"/>
      <c r="E1375" s="28"/>
      <c r="F1375" s="26" t="s">
        <v>1714</v>
      </c>
      <c r="G1375" s="26">
        <v>3302</v>
      </c>
      <c r="H1375" s="26" t="s">
        <v>163</v>
      </c>
      <c r="I1375" s="26" t="s">
        <v>45</v>
      </c>
      <c r="J1375" s="26"/>
      <c r="K1375" s="34">
        <v>9.0909090909090912E-2</v>
      </c>
    </row>
    <row r="1376" spans="1:11" x14ac:dyDescent="0.15">
      <c r="A1376" s="28"/>
      <c r="B1376" s="28"/>
      <c r="C1376" s="28"/>
      <c r="D1376" s="28"/>
      <c r="E1376" s="28"/>
      <c r="F1376" s="26" t="s">
        <v>1715</v>
      </c>
      <c r="G1376" s="26">
        <v>3303</v>
      </c>
      <c r="H1376" s="26" t="s">
        <v>163</v>
      </c>
      <c r="I1376" s="26" t="s">
        <v>126</v>
      </c>
      <c r="J1376" s="26"/>
      <c r="K1376" s="34">
        <v>9.0909090909090912E-2</v>
      </c>
    </row>
    <row r="1377" spans="1:11" x14ac:dyDescent="0.15">
      <c r="A1377" s="28"/>
      <c r="B1377" s="28"/>
      <c r="C1377" s="28"/>
      <c r="D1377" s="28"/>
      <c r="E1377" s="28"/>
      <c r="F1377" s="26" t="s">
        <v>1716</v>
      </c>
      <c r="G1377" s="26">
        <v>1301</v>
      </c>
      <c r="H1377" s="26" t="s">
        <v>163</v>
      </c>
      <c r="I1377" s="26" t="s">
        <v>107</v>
      </c>
      <c r="J1377" s="26"/>
      <c r="K1377" s="34">
        <v>9.0909090909090912E-2</v>
      </c>
    </row>
    <row r="1378" spans="1:11" x14ac:dyDescent="0.15">
      <c r="A1378" s="28"/>
      <c r="B1378" s="28"/>
      <c r="C1378" s="28"/>
      <c r="D1378" s="28"/>
      <c r="E1378" s="28"/>
      <c r="F1378" s="26" t="s">
        <v>1717</v>
      </c>
      <c r="G1378" s="26">
        <v>1302</v>
      </c>
      <c r="H1378" s="26" t="s">
        <v>163</v>
      </c>
      <c r="I1378" s="26" t="s">
        <v>1484</v>
      </c>
      <c r="J1378" s="26"/>
      <c r="K1378" s="34">
        <v>9.0909090909090912E-2</v>
      </c>
    </row>
    <row r="1379" spans="1:11" x14ac:dyDescent="0.15">
      <c r="A1379" s="28"/>
      <c r="B1379" s="28"/>
      <c r="C1379" s="28"/>
      <c r="D1379" s="28"/>
      <c r="E1379" s="28"/>
      <c r="F1379" s="28"/>
      <c r="G1379" s="28"/>
      <c r="H1379" s="26" t="s">
        <v>164</v>
      </c>
      <c r="I1379" s="26" t="s">
        <v>88</v>
      </c>
      <c r="J1379" s="26"/>
      <c r="K1379" s="34">
        <v>9.0909090909090912E-2</v>
      </c>
    </row>
    <row r="1380" spans="1:11" x14ac:dyDescent="0.15">
      <c r="A1380" s="28"/>
      <c r="B1380" s="28"/>
      <c r="C1380" s="28"/>
      <c r="D1380" s="28"/>
      <c r="E1380" s="28"/>
      <c r="F1380" s="26" t="s">
        <v>1718</v>
      </c>
      <c r="G1380" s="26">
        <v>1303</v>
      </c>
      <c r="H1380" s="26" t="s">
        <v>163</v>
      </c>
      <c r="I1380" s="26" t="s">
        <v>72</v>
      </c>
      <c r="J1380" s="26"/>
      <c r="K1380" s="34">
        <v>9.0909090909090912E-2</v>
      </c>
    </row>
    <row r="1381" spans="1:11" x14ac:dyDescent="0.15">
      <c r="A1381" s="28"/>
      <c r="B1381" s="28"/>
      <c r="C1381" s="28"/>
      <c r="D1381" s="28"/>
      <c r="E1381" s="28"/>
      <c r="F1381" s="28"/>
      <c r="G1381" s="28"/>
      <c r="H1381" s="26" t="s">
        <v>164</v>
      </c>
      <c r="I1381" s="26" t="s">
        <v>97</v>
      </c>
      <c r="J1381" s="26"/>
      <c r="K1381" s="34">
        <v>9.0909090909090912E-2</v>
      </c>
    </row>
    <row r="1382" spans="1:11" x14ac:dyDescent="0.15">
      <c r="A1382" s="28"/>
      <c r="B1382" s="28"/>
      <c r="C1382" s="28"/>
      <c r="D1382" s="26">
        <v>3</v>
      </c>
      <c r="E1382" s="26" t="s">
        <v>3043</v>
      </c>
      <c r="F1382" s="26" t="s">
        <v>1651</v>
      </c>
      <c r="G1382" s="26">
        <v>3302</v>
      </c>
      <c r="H1382" s="26" t="s">
        <v>163</v>
      </c>
      <c r="I1382" s="26" t="s">
        <v>63</v>
      </c>
      <c r="J1382" s="26"/>
      <c r="K1382" s="34">
        <v>0.5</v>
      </c>
    </row>
    <row r="1383" spans="1:11" x14ac:dyDescent="0.15">
      <c r="A1383" s="28"/>
      <c r="B1383" s="28"/>
      <c r="C1383" s="28"/>
      <c r="D1383" s="28"/>
      <c r="E1383" s="28"/>
      <c r="F1383" s="28"/>
      <c r="G1383" s="28"/>
      <c r="H1383" s="26" t="s">
        <v>164</v>
      </c>
      <c r="I1383" s="26" t="s">
        <v>57</v>
      </c>
      <c r="J1383" s="26"/>
      <c r="K1383" s="34">
        <v>0.5</v>
      </c>
    </row>
    <row r="1384" spans="1:11" x14ac:dyDescent="0.15">
      <c r="A1384" s="28"/>
      <c r="B1384" s="28"/>
      <c r="C1384" s="28"/>
      <c r="D1384" s="26">
        <v>4</v>
      </c>
      <c r="E1384" s="26" t="s">
        <v>3044</v>
      </c>
      <c r="F1384" s="26" t="s">
        <v>1651</v>
      </c>
      <c r="G1384" s="26">
        <v>3302</v>
      </c>
      <c r="H1384" s="26" t="s">
        <v>163</v>
      </c>
      <c r="I1384" s="26" t="s">
        <v>3012</v>
      </c>
      <c r="J1384" s="26"/>
      <c r="K1384" s="34">
        <v>0.5</v>
      </c>
    </row>
    <row r="1385" spans="1:11" x14ac:dyDescent="0.15">
      <c r="A1385" s="28"/>
      <c r="B1385" s="28"/>
      <c r="C1385" s="28"/>
      <c r="D1385" s="28"/>
      <c r="E1385" s="28"/>
      <c r="F1385" s="28"/>
      <c r="G1385" s="28"/>
      <c r="H1385" s="26" t="s">
        <v>164</v>
      </c>
      <c r="I1385" s="26" t="s">
        <v>88</v>
      </c>
      <c r="J1385" s="26"/>
      <c r="K1385" s="34">
        <v>0.5</v>
      </c>
    </row>
    <row r="1386" spans="1:11" x14ac:dyDescent="0.15">
      <c r="A1386" s="28"/>
      <c r="B1386" s="28"/>
      <c r="C1386" s="26" t="s">
        <v>17</v>
      </c>
      <c r="D1386" s="26">
        <v>1</v>
      </c>
      <c r="E1386" s="26" t="s">
        <v>3042</v>
      </c>
      <c r="F1386" s="26" t="s">
        <v>1651</v>
      </c>
      <c r="G1386" s="26">
        <v>2401</v>
      </c>
      <c r="H1386" s="26" t="s">
        <v>163</v>
      </c>
      <c r="I1386" s="26" t="s">
        <v>71</v>
      </c>
      <c r="J1386" s="26"/>
      <c r="K1386" s="34">
        <v>0.5</v>
      </c>
    </row>
    <row r="1387" spans="1:11" x14ac:dyDescent="0.15">
      <c r="A1387" s="28"/>
      <c r="B1387" s="28"/>
      <c r="C1387" s="28"/>
      <c r="D1387" s="28"/>
      <c r="E1387" s="28"/>
      <c r="F1387" s="28"/>
      <c r="G1387" s="28"/>
      <c r="H1387" s="26" t="s">
        <v>164</v>
      </c>
      <c r="I1387" s="26" t="s">
        <v>69</v>
      </c>
      <c r="J1387" s="26"/>
      <c r="K1387" s="34">
        <v>0.5</v>
      </c>
    </row>
    <row r="1388" spans="1:11" x14ac:dyDescent="0.15">
      <c r="A1388" s="28"/>
      <c r="B1388" s="28"/>
      <c r="C1388" s="28"/>
      <c r="D1388" s="26">
        <v>2</v>
      </c>
      <c r="E1388" s="26" t="s">
        <v>3042</v>
      </c>
      <c r="F1388" s="26" t="s">
        <v>1651</v>
      </c>
      <c r="G1388" s="26">
        <v>2401</v>
      </c>
      <c r="H1388" s="26" t="s">
        <v>163</v>
      </c>
      <c r="I1388" s="26" t="s">
        <v>71</v>
      </c>
      <c r="J1388" s="26"/>
      <c r="K1388" s="34">
        <v>0.5</v>
      </c>
    </row>
    <row r="1389" spans="1:11" x14ac:dyDescent="0.15">
      <c r="A1389" s="28"/>
      <c r="B1389" s="28"/>
      <c r="C1389" s="28"/>
      <c r="D1389" s="28"/>
      <c r="E1389" s="28"/>
      <c r="F1389" s="28"/>
      <c r="G1389" s="28"/>
      <c r="H1389" s="26" t="s">
        <v>164</v>
      </c>
      <c r="I1389" s="26" t="s">
        <v>69</v>
      </c>
      <c r="J1389" s="26"/>
      <c r="K1389" s="34">
        <v>0.5</v>
      </c>
    </row>
    <row r="1390" spans="1:11" x14ac:dyDescent="0.15">
      <c r="A1390" s="28"/>
      <c r="B1390" s="28"/>
      <c r="C1390" s="28"/>
      <c r="D1390" s="26">
        <v>3</v>
      </c>
      <c r="E1390" s="26" t="s">
        <v>1647</v>
      </c>
      <c r="F1390" s="26" t="s">
        <v>1651</v>
      </c>
      <c r="G1390" s="26">
        <v>2404</v>
      </c>
      <c r="H1390" s="26" t="s">
        <v>163</v>
      </c>
      <c r="I1390" s="26" t="s">
        <v>89</v>
      </c>
      <c r="J1390" s="26"/>
      <c r="K1390" s="34">
        <v>1</v>
      </c>
    </row>
    <row r="1391" spans="1:11" x14ac:dyDescent="0.15">
      <c r="A1391" s="28"/>
      <c r="B1391" s="26" t="s">
        <v>3995</v>
      </c>
      <c r="C1391" s="24"/>
      <c r="D1391" s="24"/>
      <c r="E1391" s="24"/>
      <c r="F1391" s="24"/>
      <c r="G1391" s="24"/>
      <c r="H1391" s="24"/>
      <c r="I1391" s="24"/>
      <c r="J1391" s="24"/>
      <c r="K1391" s="34">
        <v>16.000000000000004</v>
      </c>
    </row>
    <row r="1392" spans="1:11" x14ac:dyDescent="0.15">
      <c r="A1392" s="28"/>
      <c r="B1392" s="26" t="s">
        <v>90</v>
      </c>
      <c r="C1392" s="26" t="s">
        <v>9</v>
      </c>
      <c r="D1392" s="26">
        <v>1</v>
      </c>
      <c r="E1392" s="26" t="s">
        <v>3046</v>
      </c>
      <c r="F1392" s="26" t="s">
        <v>90</v>
      </c>
      <c r="G1392" s="26">
        <v>2202</v>
      </c>
      <c r="H1392" s="26" t="s">
        <v>163</v>
      </c>
      <c r="I1392" s="26" t="s">
        <v>67</v>
      </c>
      <c r="J1392" s="26" t="s">
        <v>172</v>
      </c>
      <c r="K1392" s="34">
        <v>1</v>
      </c>
    </row>
    <row r="1393" spans="1:11" x14ac:dyDescent="0.15">
      <c r="A1393" s="28"/>
      <c r="B1393" s="28"/>
      <c r="C1393" s="28"/>
      <c r="D1393" s="26">
        <v>2</v>
      </c>
      <c r="E1393" s="26" t="s">
        <v>3046</v>
      </c>
      <c r="F1393" s="26" t="s">
        <v>90</v>
      </c>
      <c r="G1393" s="26">
        <v>2202</v>
      </c>
      <c r="H1393" s="26" t="s">
        <v>163</v>
      </c>
      <c r="I1393" s="26" t="s">
        <v>67</v>
      </c>
      <c r="J1393" s="26" t="s">
        <v>172</v>
      </c>
      <c r="K1393" s="34">
        <v>1</v>
      </c>
    </row>
    <row r="1394" spans="1:11" x14ac:dyDescent="0.15">
      <c r="A1394" s="28"/>
      <c r="B1394" s="28"/>
      <c r="C1394" s="26" t="s">
        <v>12</v>
      </c>
      <c r="D1394" s="26">
        <v>1</v>
      </c>
      <c r="E1394" s="26" t="s">
        <v>2056</v>
      </c>
      <c r="F1394" s="26" t="s">
        <v>90</v>
      </c>
      <c r="G1394" s="26">
        <v>3201</v>
      </c>
      <c r="H1394" s="26" t="s">
        <v>163</v>
      </c>
      <c r="I1394" s="26" t="s">
        <v>82</v>
      </c>
      <c r="J1394" s="26"/>
      <c r="K1394" s="34">
        <v>0.5</v>
      </c>
    </row>
    <row r="1395" spans="1:11" x14ac:dyDescent="0.15">
      <c r="A1395" s="28"/>
      <c r="B1395" s="28"/>
      <c r="C1395" s="28"/>
      <c r="D1395" s="28"/>
      <c r="E1395" s="28"/>
      <c r="F1395" s="28"/>
      <c r="G1395" s="28"/>
      <c r="H1395" s="26" t="s">
        <v>164</v>
      </c>
      <c r="I1395" s="26" t="s">
        <v>64</v>
      </c>
      <c r="J1395" s="26"/>
      <c r="K1395" s="34">
        <v>0.5</v>
      </c>
    </row>
    <row r="1396" spans="1:11" x14ac:dyDescent="0.15">
      <c r="A1396" s="28"/>
      <c r="B1396" s="28"/>
      <c r="C1396" s="28"/>
      <c r="D1396" s="26">
        <v>2</v>
      </c>
      <c r="E1396" s="26" t="s">
        <v>2056</v>
      </c>
      <c r="F1396" s="26" t="s">
        <v>90</v>
      </c>
      <c r="G1396" s="26">
        <v>3201</v>
      </c>
      <c r="H1396" s="26" t="s">
        <v>163</v>
      </c>
      <c r="I1396" s="26" t="s">
        <v>82</v>
      </c>
      <c r="J1396" s="26"/>
      <c r="K1396" s="34">
        <v>0.5</v>
      </c>
    </row>
    <row r="1397" spans="1:11" x14ac:dyDescent="0.15">
      <c r="A1397" s="28"/>
      <c r="B1397" s="28"/>
      <c r="C1397" s="28"/>
      <c r="D1397" s="28"/>
      <c r="E1397" s="28"/>
      <c r="F1397" s="28"/>
      <c r="G1397" s="28"/>
      <c r="H1397" s="26" t="s">
        <v>164</v>
      </c>
      <c r="I1397" s="26" t="s">
        <v>64</v>
      </c>
      <c r="J1397" s="26"/>
      <c r="K1397" s="34">
        <v>0.5</v>
      </c>
    </row>
    <row r="1398" spans="1:11" x14ac:dyDescent="0.15">
      <c r="A1398" s="28"/>
      <c r="B1398" s="28"/>
      <c r="C1398" s="28"/>
      <c r="D1398" s="26">
        <v>3</v>
      </c>
      <c r="E1398" s="26" t="s">
        <v>2056</v>
      </c>
      <c r="F1398" s="26" t="s">
        <v>90</v>
      </c>
      <c r="G1398" s="26">
        <v>3201</v>
      </c>
      <c r="H1398" s="26" t="s">
        <v>163</v>
      </c>
      <c r="I1398" s="26" t="s">
        <v>82</v>
      </c>
      <c r="J1398" s="26"/>
      <c r="K1398" s="34">
        <v>0.5</v>
      </c>
    </row>
    <row r="1399" spans="1:11" x14ac:dyDescent="0.15">
      <c r="A1399" s="28"/>
      <c r="B1399" s="28"/>
      <c r="C1399" s="28"/>
      <c r="D1399" s="28"/>
      <c r="E1399" s="28"/>
      <c r="F1399" s="28"/>
      <c r="G1399" s="28"/>
      <c r="H1399" s="26" t="s">
        <v>164</v>
      </c>
      <c r="I1399" s="26" t="s">
        <v>64</v>
      </c>
      <c r="J1399" s="26"/>
      <c r="K1399" s="34">
        <v>0.5</v>
      </c>
    </row>
    <row r="1400" spans="1:11" x14ac:dyDescent="0.15">
      <c r="A1400" s="28"/>
      <c r="B1400" s="28"/>
      <c r="C1400" s="28"/>
      <c r="D1400" s="26">
        <v>4</v>
      </c>
      <c r="E1400" s="26" t="s">
        <v>2056</v>
      </c>
      <c r="F1400" s="26" t="s">
        <v>90</v>
      </c>
      <c r="G1400" s="26">
        <v>3201</v>
      </c>
      <c r="H1400" s="26" t="s">
        <v>163</v>
      </c>
      <c r="I1400" s="26" t="s">
        <v>82</v>
      </c>
      <c r="J1400" s="26"/>
      <c r="K1400" s="34">
        <v>0.5</v>
      </c>
    </row>
    <row r="1401" spans="1:11" x14ac:dyDescent="0.15">
      <c r="A1401" s="28"/>
      <c r="B1401" s="28"/>
      <c r="C1401" s="28"/>
      <c r="D1401" s="28"/>
      <c r="E1401" s="28"/>
      <c r="F1401" s="28"/>
      <c r="G1401" s="28"/>
      <c r="H1401" s="26" t="s">
        <v>164</v>
      </c>
      <c r="I1401" s="26" t="s">
        <v>64</v>
      </c>
      <c r="J1401" s="26"/>
      <c r="K1401" s="34">
        <v>0.5</v>
      </c>
    </row>
    <row r="1402" spans="1:11" x14ac:dyDescent="0.15">
      <c r="A1402" s="28"/>
      <c r="B1402" s="28"/>
      <c r="C1402" s="26" t="s">
        <v>13</v>
      </c>
      <c r="D1402" s="26">
        <v>1</v>
      </c>
      <c r="E1402" s="26" t="s">
        <v>3045</v>
      </c>
      <c r="F1402" s="26" t="s">
        <v>90</v>
      </c>
      <c r="G1402" s="26">
        <v>2202</v>
      </c>
      <c r="H1402" s="26" t="s">
        <v>163</v>
      </c>
      <c r="I1402" s="26" t="s">
        <v>67</v>
      </c>
      <c r="J1402" s="26" t="s">
        <v>172</v>
      </c>
      <c r="K1402" s="34">
        <v>1</v>
      </c>
    </row>
    <row r="1403" spans="1:11" x14ac:dyDescent="0.15">
      <c r="A1403" s="28"/>
      <c r="B1403" s="28"/>
      <c r="C1403" s="28"/>
      <c r="D1403" s="26">
        <v>2</v>
      </c>
      <c r="E1403" s="26" t="s">
        <v>3045</v>
      </c>
      <c r="F1403" s="26" t="s">
        <v>90</v>
      </c>
      <c r="G1403" s="26">
        <v>2202</v>
      </c>
      <c r="H1403" s="26" t="s">
        <v>163</v>
      </c>
      <c r="I1403" s="26" t="s">
        <v>67</v>
      </c>
      <c r="J1403" s="26" t="s">
        <v>172</v>
      </c>
      <c r="K1403" s="34">
        <v>1</v>
      </c>
    </row>
    <row r="1404" spans="1:11" x14ac:dyDescent="0.15">
      <c r="A1404" s="28"/>
      <c r="B1404" s="28"/>
      <c r="C1404" s="26" t="s">
        <v>15</v>
      </c>
      <c r="D1404" s="26">
        <v>1</v>
      </c>
      <c r="E1404" s="26" t="s">
        <v>3048</v>
      </c>
      <c r="F1404" s="26" t="s">
        <v>90</v>
      </c>
      <c r="G1404" s="26">
        <v>2202</v>
      </c>
      <c r="H1404" s="26" t="s">
        <v>163</v>
      </c>
      <c r="I1404" s="26" t="s">
        <v>76</v>
      </c>
      <c r="J1404" s="26"/>
      <c r="K1404" s="34">
        <v>0.5</v>
      </c>
    </row>
    <row r="1405" spans="1:11" x14ac:dyDescent="0.15">
      <c r="A1405" s="28"/>
      <c r="B1405" s="28"/>
      <c r="C1405" s="28"/>
      <c r="D1405" s="28"/>
      <c r="E1405" s="28"/>
      <c r="F1405" s="28"/>
      <c r="G1405" s="28"/>
      <c r="H1405" s="26" t="s">
        <v>164</v>
      </c>
      <c r="I1405" s="26" t="s">
        <v>69</v>
      </c>
      <c r="J1405" s="26"/>
      <c r="K1405" s="34">
        <v>0.5</v>
      </c>
    </row>
    <row r="1406" spans="1:11" x14ac:dyDescent="0.15">
      <c r="A1406" s="28"/>
      <c r="B1406" s="28"/>
      <c r="C1406" s="28"/>
      <c r="D1406" s="26">
        <v>2</v>
      </c>
      <c r="E1406" s="26" t="s">
        <v>3048</v>
      </c>
      <c r="F1406" s="26" t="s">
        <v>90</v>
      </c>
      <c r="G1406" s="26">
        <v>2202</v>
      </c>
      <c r="H1406" s="26" t="s">
        <v>163</v>
      </c>
      <c r="I1406" s="26" t="s">
        <v>76</v>
      </c>
      <c r="J1406" s="26"/>
      <c r="K1406" s="34">
        <v>0.5</v>
      </c>
    </row>
    <row r="1407" spans="1:11" x14ac:dyDescent="0.15">
      <c r="A1407" s="28"/>
      <c r="B1407" s="28"/>
      <c r="C1407" s="28"/>
      <c r="D1407" s="28"/>
      <c r="E1407" s="28"/>
      <c r="F1407" s="28"/>
      <c r="G1407" s="28"/>
      <c r="H1407" s="26" t="s">
        <v>164</v>
      </c>
      <c r="I1407" s="26" t="s">
        <v>69</v>
      </c>
      <c r="J1407" s="26"/>
      <c r="K1407" s="34">
        <v>0.5</v>
      </c>
    </row>
    <row r="1408" spans="1:11" x14ac:dyDescent="0.15">
      <c r="A1408" s="28"/>
      <c r="B1408" s="28"/>
      <c r="C1408" s="28"/>
      <c r="D1408" s="26">
        <v>3</v>
      </c>
      <c r="E1408" s="26" t="s">
        <v>2848</v>
      </c>
      <c r="F1408" s="26" t="s">
        <v>3639</v>
      </c>
      <c r="G1408" s="26">
        <v>1305</v>
      </c>
      <c r="H1408" s="26" t="s">
        <v>163</v>
      </c>
      <c r="I1408" s="26" t="s">
        <v>3963</v>
      </c>
      <c r="J1408" s="26"/>
      <c r="K1408" s="34">
        <v>0.33333333333333331</v>
      </c>
    </row>
    <row r="1409" spans="1:11" x14ac:dyDescent="0.15">
      <c r="A1409" s="28"/>
      <c r="B1409" s="28"/>
      <c r="C1409" s="28"/>
      <c r="D1409" s="28"/>
      <c r="E1409" s="26" t="s">
        <v>2847</v>
      </c>
      <c r="F1409" s="26" t="s">
        <v>3643</v>
      </c>
      <c r="G1409" s="26">
        <v>1308</v>
      </c>
      <c r="H1409" s="26" t="s">
        <v>163</v>
      </c>
      <c r="I1409" s="26" t="s">
        <v>95</v>
      </c>
      <c r="J1409" s="26"/>
      <c r="K1409" s="34">
        <v>0.33333333333333331</v>
      </c>
    </row>
    <row r="1410" spans="1:11" x14ac:dyDescent="0.15">
      <c r="A1410" s="28"/>
      <c r="B1410" s="28"/>
      <c r="C1410" s="28"/>
      <c r="D1410" s="28"/>
      <c r="E1410" s="28"/>
      <c r="F1410" s="26" t="s">
        <v>3644</v>
      </c>
      <c r="G1410" s="26">
        <v>1307</v>
      </c>
      <c r="H1410" s="26" t="s">
        <v>163</v>
      </c>
      <c r="I1410" s="26" t="s">
        <v>3645</v>
      </c>
      <c r="J1410" s="26"/>
      <c r="K1410" s="34">
        <v>0.33333333333333331</v>
      </c>
    </row>
    <row r="1411" spans="1:11" x14ac:dyDescent="0.15">
      <c r="A1411" s="28"/>
      <c r="B1411" s="28"/>
      <c r="C1411" s="28"/>
      <c r="D1411" s="26">
        <v>4</v>
      </c>
      <c r="E1411" s="26" t="s">
        <v>1653</v>
      </c>
      <c r="F1411" s="26" t="s">
        <v>90</v>
      </c>
      <c r="G1411" s="26">
        <v>1403</v>
      </c>
      <c r="H1411" s="26" t="s">
        <v>163</v>
      </c>
      <c r="I1411" s="26" t="s">
        <v>67</v>
      </c>
      <c r="J1411" s="26" t="s">
        <v>172</v>
      </c>
      <c r="K1411" s="34">
        <v>1</v>
      </c>
    </row>
    <row r="1412" spans="1:11" x14ac:dyDescent="0.15">
      <c r="A1412" s="28"/>
      <c r="B1412" s="28"/>
      <c r="C1412" s="28"/>
      <c r="D1412" s="26">
        <v>5</v>
      </c>
      <c r="E1412" s="26" t="s">
        <v>160</v>
      </c>
      <c r="F1412" s="26" t="s">
        <v>90</v>
      </c>
      <c r="G1412" s="26">
        <v>1301</v>
      </c>
      <c r="H1412" s="26" t="s">
        <v>163</v>
      </c>
      <c r="I1412" s="26" t="s">
        <v>67</v>
      </c>
      <c r="J1412" s="26" t="s">
        <v>172</v>
      </c>
      <c r="K1412" s="34">
        <v>1</v>
      </c>
    </row>
    <row r="1413" spans="1:11" x14ac:dyDescent="0.15">
      <c r="A1413" s="28"/>
      <c r="B1413" s="28"/>
      <c r="C1413" s="26" t="s">
        <v>17</v>
      </c>
      <c r="D1413" s="26">
        <v>1</v>
      </c>
      <c r="E1413" s="26" t="s">
        <v>3047</v>
      </c>
      <c r="F1413" s="26" t="s">
        <v>90</v>
      </c>
      <c r="G1413" s="26">
        <v>2202</v>
      </c>
      <c r="H1413" s="26" t="s">
        <v>163</v>
      </c>
      <c r="I1413" s="26" t="s">
        <v>67</v>
      </c>
      <c r="J1413" s="26" t="s">
        <v>172</v>
      </c>
      <c r="K1413" s="34">
        <v>0.5</v>
      </c>
    </row>
    <row r="1414" spans="1:11" x14ac:dyDescent="0.15">
      <c r="A1414" s="28"/>
      <c r="B1414" s="28"/>
      <c r="C1414" s="28"/>
      <c r="D1414" s="28"/>
      <c r="E1414" s="28"/>
      <c r="F1414" s="28"/>
      <c r="G1414" s="28"/>
      <c r="H1414" s="26" t="s">
        <v>164</v>
      </c>
      <c r="I1414" s="26" t="s">
        <v>74</v>
      </c>
      <c r="J1414" s="26"/>
      <c r="K1414" s="34">
        <v>0.5</v>
      </c>
    </row>
    <row r="1415" spans="1:11" x14ac:dyDescent="0.15">
      <c r="A1415" s="28"/>
      <c r="B1415" s="28"/>
      <c r="C1415" s="28"/>
      <c r="D1415" s="26">
        <v>2</v>
      </c>
      <c r="E1415" s="26" t="s">
        <v>3047</v>
      </c>
      <c r="F1415" s="26" t="s">
        <v>90</v>
      </c>
      <c r="G1415" s="26">
        <v>2202</v>
      </c>
      <c r="H1415" s="26" t="s">
        <v>163</v>
      </c>
      <c r="I1415" s="26" t="s">
        <v>67</v>
      </c>
      <c r="J1415" s="26" t="s">
        <v>172</v>
      </c>
      <c r="K1415" s="34">
        <v>0.5</v>
      </c>
    </row>
    <row r="1416" spans="1:11" x14ac:dyDescent="0.15">
      <c r="A1416" s="28"/>
      <c r="B1416" s="28"/>
      <c r="C1416" s="28"/>
      <c r="D1416" s="28"/>
      <c r="E1416" s="28"/>
      <c r="F1416" s="28"/>
      <c r="G1416" s="28"/>
      <c r="H1416" s="26" t="s">
        <v>164</v>
      </c>
      <c r="I1416" s="26" t="s">
        <v>74</v>
      </c>
      <c r="J1416" s="26"/>
      <c r="K1416" s="34">
        <v>0.5</v>
      </c>
    </row>
    <row r="1417" spans="1:11" x14ac:dyDescent="0.15">
      <c r="A1417" s="28"/>
      <c r="B1417" s="28"/>
      <c r="C1417" s="28"/>
      <c r="D1417" s="26">
        <v>3</v>
      </c>
      <c r="E1417" s="26" t="s">
        <v>1654</v>
      </c>
      <c r="F1417" s="26" t="s">
        <v>90</v>
      </c>
      <c r="G1417" s="26">
        <v>2202</v>
      </c>
      <c r="H1417" s="26" t="s">
        <v>163</v>
      </c>
      <c r="I1417" s="26" t="s">
        <v>59</v>
      </c>
      <c r="J1417" s="26"/>
      <c r="K1417" s="34">
        <v>0.5</v>
      </c>
    </row>
    <row r="1418" spans="1:11" x14ac:dyDescent="0.15">
      <c r="A1418" s="28"/>
      <c r="B1418" s="28"/>
      <c r="C1418" s="28"/>
      <c r="D1418" s="28"/>
      <c r="E1418" s="28"/>
      <c r="F1418" s="28"/>
      <c r="G1418" s="28"/>
      <c r="H1418" s="26" t="s">
        <v>164</v>
      </c>
      <c r="I1418" s="26" t="s">
        <v>137</v>
      </c>
      <c r="J1418" s="26"/>
      <c r="K1418" s="34">
        <v>0.5</v>
      </c>
    </row>
    <row r="1419" spans="1:11" x14ac:dyDescent="0.15">
      <c r="A1419" s="28"/>
      <c r="B1419" s="26" t="s">
        <v>4042</v>
      </c>
      <c r="C1419" s="24"/>
      <c r="D1419" s="24"/>
      <c r="E1419" s="24"/>
      <c r="F1419" s="24"/>
      <c r="G1419" s="24"/>
      <c r="H1419" s="24"/>
      <c r="I1419" s="24"/>
      <c r="J1419" s="24"/>
      <c r="K1419" s="34">
        <v>16</v>
      </c>
    </row>
    <row r="1420" spans="1:11" x14ac:dyDescent="0.15">
      <c r="A1420" s="28"/>
      <c r="B1420" s="26" t="s">
        <v>1652</v>
      </c>
      <c r="C1420" s="26" t="s">
        <v>9</v>
      </c>
      <c r="D1420" s="26">
        <v>1</v>
      </c>
      <c r="E1420" s="26" t="s">
        <v>3046</v>
      </c>
      <c r="F1420" s="26" t="s">
        <v>1652</v>
      </c>
      <c r="G1420" s="26">
        <v>2201</v>
      </c>
      <c r="H1420" s="26" t="s">
        <v>163</v>
      </c>
      <c r="I1420" s="26" t="s">
        <v>71</v>
      </c>
      <c r="J1420" s="26" t="s">
        <v>172</v>
      </c>
      <c r="K1420" s="34">
        <v>1</v>
      </c>
    </row>
    <row r="1421" spans="1:11" x14ac:dyDescent="0.15">
      <c r="A1421" s="28"/>
      <c r="B1421" s="28"/>
      <c r="C1421" s="28"/>
      <c r="D1421" s="26">
        <v>2</v>
      </c>
      <c r="E1421" s="26" t="s">
        <v>3046</v>
      </c>
      <c r="F1421" s="26" t="s">
        <v>1652</v>
      </c>
      <c r="G1421" s="26">
        <v>2201</v>
      </c>
      <c r="H1421" s="26" t="s">
        <v>163</v>
      </c>
      <c r="I1421" s="26" t="s">
        <v>71</v>
      </c>
      <c r="J1421" s="26" t="s">
        <v>172</v>
      </c>
      <c r="K1421" s="34">
        <v>1</v>
      </c>
    </row>
    <row r="1422" spans="1:11" x14ac:dyDescent="0.15">
      <c r="A1422" s="28"/>
      <c r="B1422" s="28"/>
      <c r="C1422" s="26" t="s">
        <v>12</v>
      </c>
      <c r="D1422" s="26">
        <v>1</v>
      </c>
      <c r="E1422" s="26" t="s">
        <v>2056</v>
      </c>
      <c r="F1422" s="26" t="s">
        <v>1652</v>
      </c>
      <c r="G1422" s="26">
        <v>3202</v>
      </c>
      <c r="H1422" s="26" t="s">
        <v>163</v>
      </c>
      <c r="I1422" s="26" t="s">
        <v>82</v>
      </c>
      <c r="J1422" s="26"/>
      <c r="K1422" s="34">
        <v>0.5</v>
      </c>
    </row>
    <row r="1423" spans="1:11" x14ac:dyDescent="0.15">
      <c r="A1423" s="28"/>
      <c r="B1423" s="28"/>
      <c r="C1423" s="28"/>
      <c r="D1423" s="28"/>
      <c r="E1423" s="28"/>
      <c r="F1423" s="28"/>
      <c r="G1423" s="28"/>
      <c r="H1423" s="26" t="s">
        <v>164</v>
      </c>
      <c r="I1423" s="26" t="s">
        <v>64</v>
      </c>
      <c r="J1423" s="26"/>
      <c r="K1423" s="34">
        <v>0.5</v>
      </c>
    </row>
    <row r="1424" spans="1:11" x14ac:dyDescent="0.15">
      <c r="A1424" s="28"/>
      <c r="B1424" s="28"/>
      <c r="C1424" s="28"/>
      <c r="D1424" s="26">
        <v>2</v>
      </c>
      <c r="E1424" s="26" t="s">
        <v>2056</v>
      </c>
      <c r="F1424" s="26" t="s">
        <v>1652</v>
      </c>
      <c r="G1424" s="26">
        <v>3202</v>
      </c>
      <c r="H1424" s="26" t="s">
        <v>163</v>
      </c>
      <c r="I1424" s="26" t="s">
        <v>82</v>
      </c>
      <c r="J1424" s="26"/>
      <c r="K1424" s="34">
        <v>0.5</v>
      </c>
    </row>
    <row r="1425" spans="1:11" x14ac:dyDescent="0.15">
      <c r="A1425" s="28"/>
      <c r="B1425" s="28"/>
      <c r="C1425" s="28"/>
      <c r="D1425" s="28"/>
      <c r="E1425" s="28"/>
      <c r="F1425" s="28"/>
      <c r="G1425" s="28"/>
      <c r="H1425" s="26" t="s">
        <v>164</v>
      </c>
      <c r="I1425" s="26" t="s">
        <v>64</v>
      </c>
      <c r="J1425" s="26"/>
      <c r="K1425" s="34">
        <v>0.5</v>
      </c>
    </row>
    <row r="1426" spans="1:11" x14ac:dyDescent="0.15">
      <c r="A1426" s="28"/>
      <c r="B1426" s="28"/>
      <c r="C1426" s="28"/>
      <c r="D1426" s="26">
        <v>3</v>
      </c>
      <c r="E1426" s="26" t="s">
        <v>2056</v>
      </c>
      <c r="F1426" s="26" t="s">
        <v>1652</v>
      </c>
      <c r="G1426" s="26">
        <v>3202</v>
      </c>
      <c r="H1426" s="26" t="s">
        <v>163</v>
      </c>
      <c r="I1426" s="26" t="s">
        <v>82</v>
      </c>
      <c r="J1426" s="26"/>
      <c r="K1426" s="34">
        <v>0.5</v>
      </c>
    </row>
    <row r="1427" spans="1:11" x14ac:dyDescent="0.15">
      <c r="A1427" s="28"/>
      <c r="B1427" s="28"/>
      <c r="C1427" s="28"/>
      <c r="D1427" s="28"/>
      <c r="E1427" s="28"/>
      <c r="F1427" s="28"/>
      <c r="G1427" s="28"/>
      <c r="H1427" s="26" t="s">
        <v>164</v>
      </c>
      <c r="I1427" s="26" t="s">
        <v>64</v>
      </c>
      <c r="J1427" s="26"/>
      <c r="K1427" s="34">
        <v>0.5</v>
      </c>
    </row>
    <row r="1428" spans="1:11" x14ac:dyDescent="0.15">
      <c r="A1428" s="28"/>
      <c r="B1428" s="28"/>
      <c r="C1428" s="28"/>
      <c r="D1428" s="26">
        <v>4</v>
      </c>
      <c r="E1428" s="26" t="s">
        <v>2056</v>
      </c>
      <c r="F1428" s="26" t="s">
        <v>1652</v>
      </c>
      <c r="G1428" s="26">
        <v>3202</v>
      </c>
      <c r="H1428" s="26" t="s">
        <v>163</v>
      </c>
      <c r="I1428" s="26" t="s">
        <v>82</v>
      </c>
      <c r="J1428" s="26"/>
      <c r="K1428" s="34">
        <v>0.5</v>
      </c>
    </row>
    <row r="1429" spans="1:11" x14ac:dyDescent="0.15">
      <c r="A1429" s="28"/>
      <c r="B1429" s="28"/>
      <c r="C1429" s="28"/>
      <c r="D1429" s="28"/>
      <c r="E1429" s="28"/>
      <c r="F1429" s="28"/>
      <c r="G1429" s="28"/>
      <c r="H1429" s="26" t="s">
        <v>164</v>
      </c>
      <c r="I1429" s="26" t="s">
        <v>64</v>
      </c>
      <c r="J1429" s="26"/>
      <c r="K1429" s="34">
        <v>0.5</v>
      </c>
    </row>
    <row r="1430" spans="1:11" x14ac:dyDescent="0.15">
      <c r="A1430" s="28"/>
      <c r="B1430" s="28"/>
      <c r="C1430" s="26" t="s">
        <v>13</v>
      </c>
      <c r="D1430" s="26">
        <v>1</v>
      </c>
      <c r="E1430" s="26" t="s">
        <v>3045</v>
      </c>
      <c r="F1430" s="26" t="s">
        <v>1652</v>
      </c>
      <c r="G1430" s="26">
        <v>2201</v>
      </c>
      <c r="H1430" s="26" t="s">
        <v>163</v>
      </c>
      <c r="I1430" s="26" t="s">
        <v>71</v>
      </c>
      <c r="J1430" s="26" t="s">
        <v>172</v>
      </c>
      <c r="K1430" s="34">
        <v>1</v>
      </c>
    </row>
    <row r="1431" spans="1:11" x14ac:dyDescent="0.15">
      <c r="A1431" s="28"/>
      <c r="B1431" s="28"/>
      <c r="C1431" s="28"/>
      <c r="D1431" s="26">
        <v>2</v>
      </c>
      <c r="E1431" s="26" t="s">
        <v>3045</v>
      </c>
      <c r="F1431" s="26" t="s">
        <v>1652</v>
      </c>
      <c r="G1431" s="26">
        <v>2201</v>
      </c>
      <c r="H1431" s="26" t="s">
        <v>163</v>
      </c>
      <c r="I1431" s="26" t="s">
        <v>76</v>
      </c>
      <c r="J1431" s="26"/>
      <c r="K1431" s="34">
        <v>1</v>
      </c>
    </row>
    <row r="1432" spans="1:11" x14ac:dyDescent="0.15">
      <c r="A1432" s="28"/>
      <c r="B1432" s="28"/>
      <c r="C1432" s="26" t="s">
        <v>15</v>
      </c>
      <c r="D1432" s="26">
        <v>1</v>
      </c>
      <c r="E1432" s="26" t="s">
        <v>3048</v>
      </c>
      <c r="F1432" s="26" t="s">
        <v>1652</v>
      </c>
      <c r="G1432" s="26">
        <v>2202</v>
      </c>
      <c r="H1432" s="26" t="s">
        <v>163</v>
      </c>
      <c r="I1432" s="26" t="s">
        <v>76</v>
      </c>
      <c r="J1432" s="26"/>
      <c r="K1432" s="34">
        <v>0.5</v>
      </c>
    </row>
    <row r="1433" spans="1:11" x14ac:dyDescent="0.15">
      <c r="A1433" s="28"/>
      <c r="B1433" s="28"/>
      <c r="C1433" s="28"/>
      <c r="D1433" s="28"/>
      <c r="E1433" s="28"/>
      <c r="F1433" s="28"/>
      <c r="G1433" s="28"/>
      <c r="H1433" s="26" t="s">
        <v>164</v>
      </c>
      <c r="I1433" s="26" t="s">
        <v>69</v>
      </c>
      <c r="J1433" s="26"/>
      <c r="K1433" s="34">
        <v>0.5</v>
      </c>
    </row>
    <row r="1434" spans="1:11" x14ac:dyDescent="0.15">
      <c r="A1434" s="28"/>
      <c r="B1434" s="28"/>
      <c r="C1434" s="28"/>
      <c r="D1434" s="26">
        <v>2</v>
      </c>
      <c r="E1434" s="26" t="s">
        <v>3048</v>
      </c>
      <c r="F1434" s="26" t="s">
        <v>1652</v>
      </c>
      <c r="G1434" s="26">
        <v>2202</v>
      </c>
      <c r="H1434" s="26" t="s">
        <v>163</v>
      </c>
      <c r="I1434" s="26" t="s">
        <v>76</v>
      </c>
      <c r="J1434" s="26"/>
      <c r="K1434" s="34">
        <v>0.5</v>
      </c>
    </row>
    <row r="1435" spans="1:11" x14ac:dyDescent="0.15">
      <c r="A1435" s="28"/>
      <c r="B1435" s="28"/>
      <c r="C1435" s="28"/>
      <c r="D1435" s="28"/>
      <c r="E1435" s="28"/>
      <c r="F1435" s="28"/>
      <c r="G1435" s="28"/>
      <c r="H1435" s="26" t="s">
        <v>164</v>
      </c>
      <c r="I1435" s="26" t="s">
        <v>69</v>
      </c>
      <c r="J1435" s="26"/>
      <c r="K1435" s="34">
        <v>0.5</v>
      </c>
    </row>
    <row r="1436" spans="1:11" x14ac:dyDescent="0.15">
      <c r="A1436" s="28"/>
      <c r="B1436" s="28"/>
      <c r="C1436" s="28"/>
      <c r="D1436" s="26">
        <v>3</v>
      </c>
      <c r="E1436" s="26" t="s">
        <v>2848</v>
      </c>
      <c r="F1436" s="26" t="s">
        <v>3639</v>
      </c>
      <c r="G1436" s="26">
        <v>1305</v>
      </c>
      <c r="H1436" s="26" t="s">
        <v>163</v>
      </c>
      <c r="I1436" s="26" t="s">
        <v>3963</v>
      </c>
      <c r="J1436" s="26"/>
      <c r="K1436" s="34">
        <v>0.33333333333333331</v>
      </c>
    </row>
    <row r="1437" spans="1:11" x14ac:dyDescent="0.15">
      <c r="A1437" s="28"/>
      <c r="B1437" s="28"/>
      <c r="C1437" s="28"/>
      <c r="D1437" s="28"/>
      <c r="E1437" s="26" t="s">
        <v>2847</v>
      </c>
      <c r="F1437" s="26" t="s">
        <v>3643</v>
      </c>
      <c r="G1437" s="26">
        <v>1308</v>
      </c>
      <c r="H1437" s="26" t="s">
        <v>163</v>
      </c>
      <c r="I1437" s="26" t="s">
        <v>95</v>
      </c>
      <c r="J1437" s="26"/>
      <c r="K1437" s="34">
        <v>0.33333333333333331</v>
      </c>
    </row>
    <row r="1438" spans="1:11" x14ac:dyDescent="0.15">
      <c r="A1438" s="28"/>
      <c r="B1438" s="28"/>
      <c r="C1438" s="28"/>
      <c r="D1438" s="28"/>
      <c r="E1438" s="28"/>
      <c r="F1438" s="26" t="s">
        <v>3644</v>
      </c>
      <c r="G1438" s="26">
        <v>1307</v>
      </c>
      <c r="H1438" s="26" t="s">
        <v>163</v>
      </c>
      <c r="I1438" s="26" t="s">
        <v>3645</v>
      </c>
      <c r="J1438" s="26"/>
      <c r="K1438" s="34">
        <v>0.33333333333333331</v>
      </c>
    </row>
    <row r="1439" spans="1:11" x14ac:dyDescent="0.15">
      <c r="A1439" s="28"/>
      <c r="B1439" s="28"/>
      <c r="C1439" s="28"/>
      <c r="D1439" s="26">
        <v>4</v>
      </c>
      <c r="E1439" s="26" t="s">
        <v>1653</v>
      </c>
      <c r="F1439" s="26" t="s">
        <v>1652</v>
      </c>
      <c r="G1439" s="26">
        <v>1404</v>
      </c>
      <c r="H1439" s="26" t="s">
        <v>163</v>
      </c>
      <c r="I1439" s="26" t="s">
        <v>67</v>
      </c>
      <c r="J1439" s="26"/>
      <c r="K1439" s="34">
        <v>1</v>
      </c>
    </row>
    <row r="1440" spans="1:11" x14ac:dyDescent="0.15">
      <c r="A1440" s="28"/>
      <c r="B1440" s="28"/>
      <c r="C1440" s="28"/>
      <c r="D1440" s="26">
        <v>5</v>
      </c>
      <c r="E1440" s="26" t="s">
        <v>160</v>
      </c>
      <c r="F1440" s="26" t="s">
        <v>1652</v>
      </c>
      <c r="G1440" s="26">
        <v>1302</v>
      </c>
      <c r="H1440" s="26" t="s">
        <v>163</v>
      </c>
      <c r="I1440" s="26" t="s">
        <v>71</v>
      </c>
      <c r="J1440" s="26" t="s">
        <v>172</v>
      </c>
      <c r="K1440" s="34">
        <v>1</v>
      </c>
    </row>
    <row r="1441" spans="1:11" x14ac:dyDescent="0.15">
      <c r="A1441" s="28"/>
      <c r="B1441" s="28"/>
      <c r="C1441" s="26" t="s">
        <v>17</v>
      </c>
      <c r="D1441" s="26">
        <v>1</v>
      </c>
      <c r="E1441" s="26" t="s">
        <v>3047</v>
      </c>
      <c r="F1441" s="26" t="s">
        <v>1652</v>
      </c>
      <c r="G1441" s="26">
        <v>2202</v>
      </c>
      <c r="H1441" s="26" t="s">
        <v>163</v>
      </c>
      <c r="I1441" s="26" t="s">
        <v>67</v>
      </c>
      <c r="J1441" s="26"/>
      <c r="K1441" s="34">
        <v>0.5</v>
      </c>
    </row>
    <row r="1442" spans="1:11" x14ac:dyDescent="0.15">
      <c r="A1442" s="28"/>
      <c r="B1442" s="28"/>
      <c r="C1442" s="28"/>
      <c r="D1442" s="28"/>
      <c r="E1442" s="28"/>
      <c r="F1442" s="28"/>
      <c r="G1442" s="28"/>
      <c r="H1442" s="26" t="s">
        <v>164</v>
      </c>
      <c r="I1442" s="26" t="s">
        <v>74</v>
      </c>
      <c r="J1442" s="26"/>
      <c r="K1442" s="34">
        <v>0.5</v>
      </c>
    </row>
    <row r="1443" spans="1:11" x14ac:dyDescent="0.15">
      <c r="A1443" s="28"/>
      <c r="B1443" s="28"/>
      <c r="C1443" s="28"/>
      <c r="D1443" s="26">
        <v>2</v>
      </c>
      <c r="E1443" s="26" t="s">
        <v>3047</v>
      </c>
      <c r="F1443" s="26" t="s">
        <v>1652</v>
      </c>
      <c r="G1443" s="26">
        <v>2202</v>
      </c>
      <c r="H1443" s="26" t="s">
        <v>163</v>
      </c>
      <c r="I1443" s="26" t="s">
        <v>67</v>
      </c>
      <c r="J1443" s="26"/>
      <c r="K1443" s="34">
        <v>0.5</v>
      </c>
    </row>
    <row r="1444" spans="1:11" x14ac:dyDescent="0.15">
      <c r="A1444" s="28"/>
      <c r="B1444" s="28"/>
      <c r="C1444" s="28"/>
      <c r="D1444" s="28"/>
      <c r="E1444" s="28"/>
      <c r="F1444" s="28"/>
      <c r="G1444" s="28"/>
      <c r="H1444" s="26" t="s">
        <v>164</v>
      </c>
      <c r="I1444" s="26" t="s">
        <v>74</v>
      </c>
      <c r="J1444" s="26"/>
      <c r="K1444" s="34">
        <v>0.5</v>
      </c>
    </row>
    <row r="1445" spans="1:11" x14ac:dyDescent="0.15">
      <c r="A1445" s="28"/>
      <c r="B1445" s="28"/>
      <c r="C1445" s="28"/>
      <c r="D1445" s="26">
        <v>3</v>
      </c>
      <c r="E1445" s="26" t="s">
        <v>1654</v>
      </c>
      <c r="F1445" s="26" t="s">
        <v>1652</v>
      </c>
      <c r="G1445" s="26">
        <v>2202</v>
      </c>
      <c r="H1445" s="26" t="s">
        <v>163</v>
      </c>
      <c r="I1445" s="26" t="s">
        <v>59</v>
      </c>
      <c r="J1445" s="26"/>
      <c r="K1445" s="34">
        <v>0.5</v>
      </c>
    </row>
    <row r="1446" spans="1:11" x14ac:dyDescent="0.15">
      <c r="A1446" s="28"/>
      <c r="B1446" s="28"/>
      <c r="C1446" s="28"/>
      <c r="D1446" s="28"/>
      <c r="E1446" s="28"/>
      <c r="F1446" s="28"/>
      <c r="G1446" s="28"/>
      <c r="H1446" s="26" t="s">
        <v>164</v>
      </c>
      <c r="I1446" s="26" t="s">
        <v>137</v>
      </c>
      <c r="J1446" s="26"/>
      <c r="K1446" s="34">
        <v>0.5</v>
      </c>
    </row>
    <row r="1447" spans="1:11" x14ac:dyDescent="0.15">
      <c r="A1447" s="28"/>
      <c r="B1447" s="26" t="s">
        <v>4043</v>
      </c>
      <c r="C1447" s="24"/>
      <c r="D1447" s="24"/>
      <c r="E1447" s="24"/>
      <c r="F1447" s="24"/>
      <c r="G1447" s="24"/>
      <c r="H1447" s="24"/>
      <c r="I1447" s="24"/>
      <c r="J1447" s="24"/>
      <c r="K1447" s="34">
        <v>16</v>
      </c>
    </row>
    <row r="1448" spans="1:11" x14ac:dyDescent="0.15">
      <c r="A1448" s="28"/>
      <c r="B1448" s="26" t="s">
        <v>104</v>
      </c>
      <c r="C1448" s="26" t="s">
        <v>9</v>
      </c>
      <c r="D1448" s="26">
        <v>1</v>
      </c>
      <c r="E1448" s="26" t="s">
        <v>160</v>
      </c>
      <c r="F1448" s="26" t="s">
        <v>104</v>
      </c>
      <c r="G1448" s="26">
        <v>1403</v>
      </c>
      <c r="H1448" s="26" t="s">
        <v>163</v>
      </c>
      <c r="I1448" s="26" t="s">
        <v>74</v>
      </c>
      <c r="J1448" s="26" t="s">
        <v>172</v>
      </c>
      <c r="K1448" s="34">
        <v>1</v>
      </c>
    </row>
    <row r="1449" spans="1:11" x14ac:dyDescent="0.15">
      <c r="A1449" s="28"/>
      <c r="B1449" s="28"/>
      <c r="C1449" s="28"/>
      <c r="D1449" s="26">
        <v>2</v>
      </c>
      <c r="E1449" s="26" t="s">
        <v>1630</v>
      </c>
      <c r="F1449" s="26" t="s">
        <v>104</v>
      </c>
      <c r="G1449" s="26">
        <v>1403</v>
      </c>
      <c r="H1449" s="26" t="s">
        <v>163</v>
      </c>
      <c r="I1449" s="26" t="s">
        <v>74</v>
      </c>
      <c r="J1449" s="26" t="s">
        <v>172</v>
      </c>
      <c r="K1449" s="34">
        <v>0.5</v>
      </c>
    </row>
    <row r="1450" spans="1:11" x14ac:dyDescent="0.15">
      <c r="A1450" s="28"/>
      <c r="B1450" s="28"/>
      <c r="C1450" s="28"/>
      <c r="D1450" s="28"/>
      <c r="E1450" s="28"/>
      <c r="F1450" s="28"/>
      <c r="G1450" s="28"/>
      <c r="H1450" s="26" t="s">
        <v>164</v>
      </c>
      <c r="I1450" s="26" t="s">
        <v>83</v>
      </c>
      <c r="J1450" s="26"/>
      <c r="K1450" s="34">
        <v>0.5</v>
      </c>
    </row>
    <row r="1451" spans="1:11" x14ac:dyDescent="0.15">
      <c r="A1451" s="28"/>
      <c r="B1451" s="28"/>
      <c r="C1451" s="28"/>
      <c r="D1451" s="26">
        <v>3</v>
      </c>
      <c r="E1451" s="26" t="s">
        <v>3047</v>
      </c>
      <c r="F1451" s="26" t="s">
        <v>3661</v>
      </c>
      <c r="G1451" s="26">
        <v>1402</v>
      </c>
      <c r="H1451" s="26" t="s">
        <v>163</v>
      </c>
      <c r="I1451" s="26" t="s">
        <v>74</v>
      </c>
      <c r="J1451" s="26" t="s">
        <v>172</v>
      </c>
      <c r="K1451" s="34">
        <v>0.5</v>
      </c>
    </row>
    <row r="1452" spans="1:11" x14ac:dyDescent="0.15">
      <c r="A1452" s="28"/>
      <c r="B1452" s="28"/>
      <c r="C1452" s="28"/>
      <c r="D1452" s="28"/>
      <c r="E1452" s="28"/>
      <c r="F1452" s="28"/>
      <c r="G1452" s="28"/>
      <c r="H1452" s="26" t="s">
        <v>164</v>
      </c>
      <c r="I1452" s="26" t="s">
        <v>1486</v>
      </c>
      <c r="J1452" s="26"/>
      <c r="K1452" s="34">
        <v>0.5</v>
      </c>
    </row>
    <row r="1453" spans="1:11" x14ac:dyDescent="0.15">
      <c r="A1453" s="28"/>
      <c r="B1453" s="28"/>
      <c r="C1453" s="28"/>
      <c r="D1453" s="26">
        <v>4</v>
      </c>
      <c r="E1453" s="26" t="s">
        <v>3047</v>
      </c>
      <c r="F1453" s="26" t="s">
        <v>3661</v>
      </c>
      <c r="G1453" s="26">
        <v>1402</v>
      </c>
      <c r="H1453" s="26" t="s">
        <v>163</v>
      </c>
      <c r="I1453" s="26" t="s">
        <v>74</v>
      </c>
      <c r="J1453" s="26" t="s">
        <v>172</v>
      </c>
      <c r="K1453" s="34">
        <v>0.5</v>
      </c>
    </row>
    <row r="1454" spans="1:11" x14ac:dyDescent="0.15">
      <c r="A1454" s="28"/>
      <c r="B1454" s="28"/>
      <c r="C1454" s="28"/>
      <c r="D1454" s="28"/>
      <c r="E1454" s="28"/>
      <c r="F1454" s="28"/>
      <c r="G1454" s="28"/>
      <c r="H1454" s="26" t="s">
        <v>164</v>
      </c>
      <c r="I1454" s="26" t="s">
        <v>1486</v>
      </c>
      <c r="J1454" s="26"/>
      <c r="K1454" s="34">
        <v>0.5</v>
      </c>
    </row>
    <row r="1455" spans="1:11" x14ac:dyDescent="0.15">
      <c r="A1455" s="28"/>
      <c r="B1455" s="28"/>
      <c r="C1455" s="26" t="s">
        <v>12</v>
      </c>
      <c r="D1455" s="26">
        <v>3</v>
      </c>
      <c r="E1455" s="26" t="s">
        <v>3050</v>
      </c>
      <c r="F1455" s="26" t="s">
        <v>104</v>
      </c>
      <c r="G1455" s="26">
        <v>2302</v>
      </c>
      <c r="H1455" s="26" t="s">
        <v>163</v>
      </c>
      <c r="I1455" s="26" t="s">
        <v>71</v>
      </c>
      <c r="J1455" s="26"/>
      <c r="K1455" s="34">
        <v>1</v>
      </c>
    </row>
    <row r="1456" spans="1:11" x14ac:dyDescent="0.15">
      <c r="A1456" s="28"/>
      <c r="B1456" s="28"/>
      <c r="C1456" s="28"/>
      <c r="D1456" s="26">
        <v>4</v>
      </c>
      <c r="E1456" s="26" t="s">
        <v>3050</v>
      </c>
      <c r="F1456" s="26" t="s">
        <v>104</v>
      </c>
      <c r="G1456" s="26">
        <v>2302</v>
      </c>
      <c r="H1456" s="26" t="s">
        <v>163</v>
      </c>
      <c r="I1456" s="26" t="s">
        <v>71</v>
      </c>
      <c r="J1456" s="26"/>
      <c r="K1456" s="34">
        <v>1</v>
      </c>
    </row>
    <row r="1457" spans="1:11" x14ac:dyDescent="0.15">
      <c r="A1457" s="28"/>
      <c r="B1457" s="28"/>
      <c r="C1457" s="26" t="s">
        <v>13</v>
      </c>
      <c r="D1457" s="26">
        <v>1</v>
      </c>
      <c r="E1457" s="26" t="s">
        <v>3178</v>
      </c>
      <c r="F1457" s="26" t="s">
        <v>3658</v>
      </c>
      <c r="G1457" s="26">
        <v>1402</v>
      </c>
      <c r="H1457" s="26" t="s">
        <v>163</v>
      </c>
      <c r="I1457" s="26" t="s">
        <v>76</v>
      </c>
      <c r="J1457" s="26"/>
      <c r="K1457" s="34">
        <v>0.25</v>
      </c>
    </row>
    <row r="1458" spans="1:11" x14ac:dyDescent="0.15">
      <c r="A1458" s="28"/>
      <c r="B1458" s="28"/>
      <c r="C1458" s="28"/>
      <c r="D1458" s="28"/>
      <c r="E1458" s="28"/>
      <c r="F1458" s="26" t="s">
        <v>3659</v>
      </c>
      <c r="G1458" s="26">
        <v>1403</v>
      </c>
      <c r="H1458" s="26" t="s">
        <v>163</v>
      </c>
      <c r="I1458" s="26" t="s">
        <v>68</v>
      </c>
      <c r="J1458" s="26"/>
      <c r="K1458" s="34">
        <v>0.25</v>
      </c>
    </row>
    <row r="1459" spans="1:11" x14ac:dyDescent="0.15">
      <c r="A1459" s="28"/>
      <c r="B1459" s="28"/>
      <c r="C1459" s="28"/>
      <c r="D1459" s="28"/>
      <c r="E1459" s="28"/>
      <c r="F1459" s="26" t="s">
        <v>1660</v>
      </c>
      <c r="G1459" s="26">
        <v>1404</v>
      </c>
      <c r="H1459" s="26" t="s">
        <v>163</v>
      </c>
      <c r="I1459" s="26" t="s">
        <v>108</v>
      </c>
      <c r="J1459" s="26"/>
      <c r="K1459" s="34">
        <v>0.25</v>
      </c>
    </row>
    <row r="1460" spans="1:11" x14ac:dyDescent="0.15">
      <c r="A1460" s="28"/>
      <c r="B1460" s="28"/>
      <c r="C1460" s="28"/>
      <c r="D1460" s="28"/>
      <c r="E1460" s="28"/>
      <c r="F1460" s="26" t="s">
        <v>1661</v>
      </c>
      <c r="G1460" s="26">
        <v>1405</v>
      </c>
      <c r="H1460" s="26" t="s">
        <v>163</v>
      </c>
      <c r="I1460" s="26" t="s">
        <v>3012</v>
      </c>
      <c r="J1460" s="26"/>
      <c r="K1460" s="34">
        <v>0.25</v>
      </c>
    </row>
    <row r="1461" spans="1:11" x14ac:dyDescent="0.15">
      <c r="A1461" s="28"/>
      <c r="B1461" s="28"/>
      <c r="C1461" s="28"/>
      <c r="D1461" s="26">
        <v>2</v>
      </c>
      <c r="E1461" s="26" t="s">
        <v>3178</v>
      </c>
      <c r="F1461" s="26" t="s">
        <v>3658</v>
      </c>
      <c r="G1461" s="26">
        <v>1402</v>
      </c>
      <c r="H1461" s="26" t="s">
        <v>163</v>
      </c>
      <c r="I1461" s="26" t="s">
        <v>59</v>
      </c>
      <c r="J1461" s="26"/>
      <c r="K1461" s="34">
        <v>0.25</v>
      </c>
    </row>
    <row r="1462" spans="1:11" x14ac:dyDescent="0.15">
      <c r="A1462" s="28"/>
      <c r="B1462" s="28"/>
      <c r="C1462" s="28"/>
      <c r="D1462" s="28"/>
      <c r="E1462" s="28"/>
      <c r="F1462" s="26" t="s">
        <v>3659</v>
      </c>
      <c r="G1462" s="26">
        <v>1403</v>
      </c>
      <c r="H1462" s="26" t="s">
        <v>163</v>
      </c>
      <c r="I1462" s="26" t="s">
        <v>68</v>
      </c>
      <c r="J1462" s="26"/>
      <c r="K1462" s="34">
        <v>0.25</v>
      </c>
    </row>
    <row r="1463" spans="1:11" x14ac:dyDescent="0.15">
      <c r="A1463" s="28"/>
      <c r="B1463" s="28"/>
      <c r="C1463" s="28"/>
      <c r="D1463" s="28"/>
      <c r="E1463" s="28"/>
      <c r="F1463" s="26" t="s">
        <v>1660</v>
      </c>
      <c r="G1463" s="26">
        <v>1404</v>
      </c>
      <c r="H1463" s="26" t="s">
        <v>163</v>
      </c>
      <c r="I1463" s="26" t="s">
        <v>108</v>
      </c>
      <c r="J1463" s="26"/>
      <c r="K1463" s="34">
        <v>0.25</v>
      </c>
    </row>
    <row r="1464" spans="1:11" x14ac:dyDescent="0.15">
      <c r="A1464" s="28"/>
      <c r="B1464" s="28"/>
      <c r="C1464" s="28"/>
      <c r="D1464" s="28"/>
      <c r="E1464" s="28"/>
      <c r="F1464" s="26" t="s">
        <v>1661</v>
      </c>
      <c r="G1464" s="26">
        <v>1405</v>
      </c>
      <c r="H1464" s="26" t="s">
        <v>163</v>
      </c>
      <c r="I1464" s="26" t="s">
        <v>3012</v>
      </c>
      <c r="J1464" s="26"/>
      <c r="K1464" s="34">
        <v>0.25</v>
      </c>
    </row>
    <row r="1465" spans="1:11" x14ac:dyDescent="0.15">
      <c r="A1465" s="28"/>
      <c r="B1465" s="28"/>
      <c r="C1465" s="28"/>
      <c r="D1465" s="26">
        <v>3</v>
      </c>
      <c r="E1465" s="26" t="s">
        <v>3052</v>
      </c>
      <c r="F1465" s="26" t="s">
        <v>3651</v>
      </c>
      <c r="G1465" s="26">
        <v>2202</v>
      </c>
      <c r="H1465" s="26" t="s">
        <v>163</v>
      </c>
      <c r="I1465" s="26" t="s">
        <v>74</v>
      </c>
      <c r="J1465" s="26" t="s">
        <v>172</v>
      </c>
      <c r="K1465" s="34">
        <v>0.5</v>
      </c>
    </row>
    <row r="1466" spans="1:11" x14ac:dyDescent="0.15">
      <c r="A1466" s="28"/>
      <c r="B1466" s="28"/>
      <c r="C1466" s="28"/>
      <c r="D1466" s="28"/>
      <c r="E1466" s="28"/>
      <c r="F1466" s="28"/>
      <c r="G1466" s="28"/>
      <c r="H1466" s="26" t="s">
        <v>164</v>
      </c>
      <c r="I1466" s="26" t="s">
        <v>124</v>
      </c>
      <c r="J1466" s="26"/>
      <c r="K1466" s="34">
        <v>0.5</v>
      </c>
    </row>
    <row r="1467" spans="1:11" x14ac:dyDescent="0.15">
      <c r="A1467" s="28"/>
      <c r="B1467" s="28"/>
      <c r="C1467" s="28"/>
      <c r="D1467" s="26">
        <v>4</v>
      </c>
      <c r="E1467" s="26" t="s">
        <v>3052</v>
      </c>
      <c r="F1467" s="26" t="s">
        <v>3651</v>
      </c>
      <c r="G1467" s="26">
        <v>2202</v>
      </c>
      <c r="H1467" s="26" t="s">
        <v>163</v>
      </c>
      <c r="I1467" s="26" t="s">
        <v>74</v>
      </c>
      <c r="J1467" s="26" t="s">
        <v>172</v>
      </c>
      <c r="K1467" s="34">
        <v>0.5</v>
      </c>
    </row>
    <row r="1468" spans="1:11" x14ac:dyDescent="0.15">
      <c r="A1468" s="28"/>
      <c r="B1468" s="28"/>
      <c r="C1468" s="28"/>
      <c r="D1468" s="28"/>
      <c r="E1468" s="28"/>
      <c r="F1468" s="28"/>
      <c r="G1468" s="28"/>
      <c r="H1468" s="26" t="s">
        <v>164</v>
      </c>
      <c r="I1468" s="26" t="s">
        <v>124</v>
      </c>
      <c r="J1468" s="26"/>
      <c r="K1468" s="34">
        <v>0.5</v>
      </c>
    </row>
    <row r="1469" spans="1:11" x14ac:dyDescent="0.15">
      <c r="A1469" s="28"/>
      <c r="B1469" s="28"/>
      <c r="C1469" s="26" t="s">
        <v>15</v>
      </c>
      <c r="D1469" s="26">
        <v>1</v>
      </c>
      <c r="E1469" s="26" t="s">
        <v>3049</v>
      </c>
      <c r="F1469" s="26" t="s">
        <v>104</v>
      </c>
      <c r="G1469" s="26">
        <v>1401</v>
      </c>
      <c r="H1469" s="26" t="s">
        <v>163</v>
      </c>
      <c r="I1469" s="26" t="s">
        <v>83</v>
      </c>
      <c r="J1469" s="26"/>
      <c r="K1469" s="34">
        <v>1</v>
      </c>
    </row>
    <row r="1470" spans="1:11" x14ac:dyDescent="0.15">
      <c r="A1470" s="28"/>
      <c r="B1470" s="28"/>
      <c r="C1470" s="28"/>
      <c r="D1470" s="26">
        <v>2</v>
      </c>
      <c r="E1470" s="26" t="s">
        <v>3049</v>
      </c>
      <c r="F1470" s="26" t="s">
        <v>104</v>
      </c>
      <c r="G1470" s="26">
        <v>1401</v>
      </c>
      <c r="H1470" s="26" t="s">
        <v>163</v>
      </c>
      <c r="I1470" s="26" t="s">
        <v>83</v>
      </c>
      <c r="J1470" s="26"/>
      <c r="K1470" s="34">
        <v>1</v>
      </c>
    </row>
    <row r="1471" spans="1:11" x14ac:dyDescent="0.15">
      <c r="A1471" s="28"/>
      <c r="B1471" s="28"/>
      <c r="C1471" s="28"/>
      <c r="D1471" s="26">
        <v>3</v>
      </c>
      <c r="E1471" s="26" t="s">
        <v>3051</v>
      </c>
      <c r="F1471" s="26" t="s">
        <v>104</v>
      </c>
      <c r="G1471" s="26">
        <v>2302</v>
      </c>
      <c r="H1471" s="26" t="s">
        <v>163</v>
      </c>
      <c r="I1471" s="26" t="s">
        <v>59</v>
      </c>
      <c r="J1471" s="26"/>
      <c r="K1471" s="34">
        <v>1</v>
      </c>
    </row>
    <row r="1472" spans="1:11" x14ac:dyDescent="0.15">
      <c r="A1472" s="28"/>
      <c r="B1472" s="28"/>
      <c r="C1472" s="28"/>
      <c r="D1472" s="26">
        <v>4</v>
      </c>
      <c r="E1472" s="26" t="s">
        <v>3051</v>
      </c>
      <c r="F1472" s="26" t="s">
        <v>104</v>
      </c>
      <c r="G1472" s="26">
        <v>2302</v>
      </c>
      <c r="H1472" s="26" t="s">
        <v>163</v>
      </c>
      <c r="I1472" s="26" t="s">
        <v>59</v>
      </c>
      <c r="J1472" s="26"/>
      <c r="K1472" s="34">
        <v>1</v>
      </c>
    </row>
    <row r="1473" spans="1:11" x14ac:dyDescent="0.15">
      <c r="A1473" s="28"/>
      <c r="B1473" s="28"/>
      <c r="C1473" s="26" t="s">
        <v>17</v>
      </c>
      <c r="D1473" s="26">
        <v>1</v>
      </c>
      <c r="E1473" s="26" t="s">
        <v>3178</v>
      </c>
      <c r="F1473" s="26" t="s">
        <v>3658</v>
      </c>
      <c r="G1473" s="26">
        <v>1402</v>
      </c>
      <c r="H1473" s="26" t="s">
        <v>163</v>
      </c>
      <c r="I1473" s="26" t="s">
        <v>76</v>
      </c>
      <c r="J1473" s="26"/>
      <c r="K1473" s="34">
        <v>0.25</v>
      </c>
    </row>
    <row r="1474" spans="1:11" x14ac:dyDescent="0.15">
      <c r="A1474" s="28"/>
      <c r="B1474" s="28"/>
      <c r="C1474" s="28"/>
      <c r="D1474" s="28"/>
      <c r="E1474" s="28"/>
      <c r="F1474" s="26" t="s">
        <v>3659</v>
      </c>
      <c r="G1474" s="26">
        <v>1403</v>
      </c>
      <c r="H1474" s="26" t="s">
        <v>163</v>
      </c>
      <c r="I1474" s="26" t="s">
        <v>68</v>
      </c>
      <c r="J1474" s="26"/>
      <c r="K1474" s="34">
        <v>0.25</v>
      </c>
    </row>
    <row r="1475" spans="1:11" x14ac:dyDescent="0.15">
      <c r="A1475" s="28"/>
      <c r="B1475" s="28"/>
      <c r="C1475" s="28"/>
      <c r="D1475" s="28"/>
      <c r="E1475" s="28"/>
      <c r="F1475" s="26" t="s">
        <v>1660</v>
      </c>
      <c r="G1475" s="26">
        <v>1404</v>
      </c>
      <c r="H1475" s="26" t="s">
        <v>163</v>
      </c>
      <c r="I1475" s="26" t="s">
        <v>108</v>
      </c>
      <c r="J1475" s="26"/>
      <c r="K1475" s="34">
        <v>0.25</v>
      </c>
    </row>
    <row r="1476" spans="1:11" x14ac:dyDescent="0.15">
      <c r="A1476" s="28"/>
      <c r="B1476" s="28"/>
      <c r="C1476" s="28"/>
      <c r="D1476" s="28"/>
      <c r="E1476" s="28"/>
      <c r="F1476" s="26" t="s">
        <v>1661</v>
      </c>
      <c r="G1476" s="26">
        <v>1405</v>
      </c>
      <c r="H1476" s="26" t="s">
        <v>163</v>
      </c>
      <c r="I1476" s="26" t="s">
        <v>3012</v>
      </c>
      <c r="J1476" s="26"/>
      <c r="K1476" s="34">
        <v>0.25</v>
      </c>
    </row>
    <row r="1477" spans="1:11" x14ac:dyDescent="0.15">
      <c r="A1477" s="28"/>
      <c r="B1477" s="28"/>
      <c r="C1477" s="28"/>
      <c r="D1477" s="26">
        <v>2</v>
      </c>
      <c r="E1477" s="26" t="s">
        <v>3178</v>
      </c>
      <c r="F1477" s="26" t="s">
        <v>3658</v>
      </c>
      <c r="G1477" s="26">
        <v>1402</v>
      </c>
      <c r="H1477" s="26" t="s">
        <v>163</v>
      </c>
      <c r="I1477" s="26" t="s">
        <v>59</v>
      </c>
      <c r="J1477" s="26"/>
      <c r="K1477" s="34">
        <v>0.25</v>
      </c>
    </row>
    <row r="1478" spans="1:11" x14ac:dyDescent="0.15">
      <c r="A1478" s="28"/>
      <c r="B1478" s="28"/>
      <c r="C1478" s="28"/>
      <c r="D1478" s="28"/>
      <c r="E1478" s="28"/>
      <c r="F1478" s="26" t="s">
        <v>3659</v>
      </c>
      <c r="G1478" s="26">
        <v>1403</v>
      </c>
      <c r="H1478" s="26" t="s">
        <v>163</v>
      </c>
      <c r="I1478" s="26" t="s">
        <v>68</v>
      </c>
      <c r="J1478" s="26"/>
      <c r="K1478" s="34">
        <v>0.25</v>
      </c>
    </row>
    <row r="1479" spans="1:11" x14ac:dyDescent="0.15">
      <c r="A1479" s="28"/>
      <c r="B1479" s="28"/>
      <c r="C1479" s="28"/>
      <c r="D1479" s="28"/>
      <c r="E1479" s="28"/>
      <c r="F1479" s="26" t="s">
        <v>1660</v>
      </c>
      <c r="G1479" s="26">
        <v>1404</v>
      </c>
      <c r="H1479" s="26" t="s">
        <v>163</v>
      </c>
      <c r="I1479" s="26" t="s">
        <v>108</v>
      </c>
      <c r="J1479" s="26"/>
      <c r="K1479" s="34">
        <v>0.25</v>
      </c>
    </row>
    <row r="1480" spans="1:11" x14ac:dyDescent="0.15">
      <c r="A1480" s="28"/>
      <c r="B1480" s="28"/>
      <c r="C1480" s="28"/>
      <c r="D1480" s="28"/>
      <c r="E1480" s="28"/>
      <c r="F1480" s="26" t="s">
        <v>1661</v>
      </c>
      <c r="G1480" s="26">
        <v>1405</v>
      </c>
      <c r="H1480" s="26" t="s">
        <v>163</v>
      </c>
      <c r="I1480" s="26" t="s">
        <v>3012</v>
      </c>
      <c r="J1480" s="26"/>
      <c r="K1480" s="34">
        <v>0.25</v>
      </c>
    </row>
    <row r="1481" spans="1:11" x14ac:dyDescent="0.15">
      <c r="A1481" s="28"/>
      <c r="B1481" s="26" t="s">
        <v>4044</v>
      </c>
      <c r="C1481" s="24"/>
      <c r="D1481" s="24"/>
      <c r="E1481" s="24"/>
      <c r="F1481" s="24"/>
      <c r="G1481" s="24"/>
      <c r="H1481" s="24"/>
      <c r="I1481" s="24"/>
      <c r="J1481" s="24"/>
      <c r="K1481" s="34">
        <v>16</v>
      </c>
    </row>
    <row r="1482" spans="1:11" x14ac:dyDescent="0.15">
      <c r="A1482" s="28"/>
      <c r="B1482" s="26" t="s">
        <v>110</v>
      </c>
      <c r="C1482" s="26" t="s">
        <v>9</v>
      </c>
      <c r="D1482" s="26">
        <v>1</v>
      </c>
      <c r="E1482" s="26" t="s">
        <v>3054</v>
      </c>
      <c r="F1482" s="26" t="s">
        <v>110</v>
      </c>
      <c r="G1482" s="26">
        <v>1402</v>
      </c>
      <c r="H1482" s="26" t="s">
        <v>163</v>
      </c>
      <c r="I1482" s="26" t="s">
        <v>82</v>
      </c>
      <c r="J1482" s="26"/>
      <c r="K1482" s="34">
        <v>1</v>
      </c>
    </row>
    <row r="1483" spans="1:11" x14ac:dyDescent="0.15">
      <c r="A1483" s="28"/>
      <c r="B1483" s="28"/>
      <c r="C1483" s="28"/>
      <c r="D1483" s="26">
        <v>2</v>
      </c>
      <c r="E1483" s="26" t="s">
        <v>3054</v>
      </c>
      <c r="F1483" s="26" t="s">
        <v>110</v>
      </c>
      <c r="G1483" s="26">
        <v>1402</v>
      </c>
      <c r="H1483" s="26" t="s">
        <v>163</v>
      </c>
      <c r="I1483" s="26" t="s">
        <v>82</v>
      </c>
      <c r="J1483" s="26"/>
      <c r="K1483" s="34">
        <v>1</v>
      </c>
    </row>
    <row r="1484" spans="1:11" x14ac:dyDescent="0.15">
      <c r="A1484" s="28"/>
      <c r="B1484" s="28"/>
      <c r="C1484" s="28"/>
      <c r="D1484" s="26">
        <v>3</v>
      </c>
      <c r="E1484" s="26" t="s">
        <v>3047</v>
      </c>
      <c r="F1484" s="26" t="s">
        <v>3661</v>
      </c>
      <c r="G1484" s="26">
        <v>1402</v>
      </c>
      <c r="H1484" s="26" t="s">
        <v>163</v>
      </c>
      <c r="I1484" s="26" t="s">
        <v>74</v>
      </c>
      <c r="J1484" s="26"/>
      <c r="K1484" s="34">
        <v>0.5</v>
      </c>
    </row>
    <row r="1485" spans="1:11" x14ac:dyDescent="0.15">
      <c r="A1485" s="28"/>
      <c r="B1485" s="28"/>
      <c r="C1485" s="28"/>
      <c r="D1485" s="28"/>
      <c r="E1485" s="28"/>
      <c r="F1485" s="28"/>
      <c r="G1485" s="28"/>
      <c r="H1485" s="26" t="s">
        <v>164</v>
      </c>
      <c r="I1485" s="26" t="s">
        <v>1486</v>
      </c>
      <c r="J1485" s="26"/>
      <c r="K1485" s="34">
        <v>0.5</v>
      </c>
    </row>
    <row r="1486" spans="1:11" x14ac:dyDescent="0.15">
      <c r="A1486" s="28"/>
      <c r="B1486" s="28"/>
      <c r="C1486" s="28"/>
      <c r="D1486" s="26">
        <v>4</v>
      </c>
      <c r="E1486" s="26" t="s">
        <v>3047</v>
      </c>
      <c r="F1486" s="26" t="s">
        <v>3661</v>
      </c>
      <c r="G1486" s="26">
        <v>1402</v>
      </c>
      <c r="H1486" s="26" t="s">
        <v>163</v>
      </c>
      <c r="I1486" s="26" t="s">
        <v>74</v>
      </c>
      <c r="J1486" s="26"/>
      <c r="K1486" s="34">
        <v>0.5</v>
      </c>
    </row>
    <row r="1487" spans="1:11" x14ac:dyDescent="0.15">
      <c r="A1487" s="28"/>
      <c r="B1487" s="28"/>
      <c r="C1487" s="28"/>
      <c r="D1487" s="28"/>
      <c r="E1487" s="28"/>
      <c r="F1487" s="28"/>
      <c r="G1487" s="28"/>
      <c r="H1487" s="26" t="s">
        <v>164</v>
      </c>
      <c r="I1487" s="26" t="s">
        <v>1486</v>
      </c>
      <c r="J1487" s="26"/>
      <c r="K1487" s="34">
        <v>0.5</v>
      </c>
    </row>
    <row r="1488" spans="1:11" x14ac:dyDescent="0.15">
      <c r="A1488" s="28"/>
      <c r="B1488" s="28"/>
      <c r="C1488" s="26" t="s">
        <v>12</v>
      </c>
      <c r="D1488" s="26">
        <v>1</v>
      </c>
      <c r="E1488" s="26" t="s">
        <v>3053</v>
      </c>
      <c r="F1488" s="26" t="s">
        <v>110</v>
      </c>
      <c r="G1488" s="26">
        <v>1402</v>
      </c>
      <c r="H1488" s="26" t="s">
        <v>163</v>
      </c>
      <c r="I1488" s="26" t="s">
        <v>76</v>
      </c>
      <c r="J1488" s="26"/>
      <c r="K1488" s="34">
        <v>1</v>
      </c>
    </row>
    <row r="1489" spans="1:11" x14ac:dyDescent="0.15">
      <c r="A1489" s="28"/>
      <c r="B1489" s="28"/>
      <c r="C1489" s="28"/>
      <c r="D1489" s="26">
        <v>2</v>
      </c>
      <c r="E1489" s="26" t="s">
        <v>3053</v>
      </c>
      <c r="F1489" s="26" t="s">
        <v>110</v>
      </c>
      <c r="G1489" s="26">
        <v>1402</v>
      </c>
      <c r="H1489" s="26" t="s">
        <v>163</v>
      </c>
      <c r="I1489" s="26" t="s">
        <v>76</v>
      </c>
      <c r="J1489" s="26"/>
      <c r="K1489" s="34">
        <v>1</v>
      </c>
    </row>
    <row r="1490" spans="1:11" x14ac:dyDescent="0.15">
      <c r="A1490" s="28"/>
      <c r="B1490" s="28"/>
      <c r="C1490" s="28"/>
      <c r="D1490" s="26">
        <v>3</v>
      </c>
      <c r="E1490" s="26" t="s">
        <v>3053</v>
      </c>
      <c r="F1490" s="26" t="s">
        <v>110</v>
      </c>
      <c r="G1490" s="26">
        <v>1402</v>
      </c>
      <c r="H1490" s="26" t="s">
        <v>163</v>
      </c>
      <c r="I1490" s="26" t="s">
        <v>59</v>
      </c>
      <c r="J1490" s="26" t="s">
        <v>172</v>
      </c>
      <c r="K1490" s="34">
        <v>1</v>
      </c>
    </row>
    <row r="1491" spans="1:11" x14ac:dyDescent="0.15">
      <c r="A1491" s="28"/>
      <c r="B1491" s="28"/>
      <c r="C1491" s="28"/>
      <c r="D1491" s="26">
        <v>4</v>
      </c>
      <c r="E1491" s="26" t="s">
        <v>3053</v>
      </c>
      <c r="F1491" s="26" t="s">
        <v>110</v>
      </c>
      <c r="G1491" s="26">
        <v>1402</v>
      </c>
      <c r="H1491" s="26" t="s">
        <v>163</v>
      </c>
      <c r="I1491" s="26" t="s">
        <v>59</v>
      </c>
      <c r="J1491" s="26" t="s">
        <v>172</v>
      </c>
      <c r="K1491" s="34">
        <v>1</v>
      </c>
    </row>
    <row r="1492" spans="1:11" x14ac:dyDescent="0.15">
      <c r="A1492" s="28"/>
      <c r="B1492" s="28"/>
      <c r="C1492" s="26" t="s">
        <v>13</v>
      </c>
      <c r="D1492" s="26">
        <v>1</v>
      </c>
      <c r="E1492" s="26" t="s">
        <v>3179</v>
      </c>
      <c r="F1492" s="26" t="s">
        <v>3662</v>
      </c>
      <c r="G1492" s="26">
        <v>1402</v>
      </c>
      <c r="H1492" s="26" t="s">
        <v>163</v>
      </c>
      <c r="I1492" s="26" t="s">
        <v>76</v>
      </c>
      <c r="J1492" s="26"/>
      <c r="K1492" s="34">
        <v>0.25</v>
      </c>
    </row>
    <row r="1493" spans="1:11" x14ac:dyDescent="0.15">
      <c r="A1493" s="28"/>
      <c r="B1493" s="28"/>
      <c r="C1493" s="28"/>
      <c r="D1493" s="28"/>
      <c r="E1493" s="28"/>
      <c r="F1493" s="26" t="s">
        <v>3663</v>
      </c>
      <c r="G1493" s="26">
        <v>1403</v>
      </c>
      <c r="H1493" s="26" t="s">
        <v>163</v>
      </c>
      <c r="I1493" s="26" t="s">
        <v>68</v>
      </c>
      <c r="J1493" s="26"/>
      <c r="K1493" s="34">
        <v>0.25</v>
      </c>
    </row>
    <row r="1494" spans="1:11" x14ac:dyDescent="0.15">
      <c r="A1494" s="28"/>
      <c r="B1494" s="28"/>
      <c r="C1494" s="28"/>
      <c r="D1494" s="28"/>
      <c r="E1494" s="28"/>
      <c r="F1494" s="26" t="s">
        <v>1662</v>
      </c>
      <c r="G1494" s="26">
        <v>1303</v>
      </c>
      <c r="H1494" s="26" t="s">
        <v>163</v>
      </c>
      <c r="I1494" s="26" t="s">
        <v>66</v>
      </c>
      <c r="J1494" s="26"/>
      <c r="K1494" s="34">
        <v>0.25</v>
      </c>
    </row>
    <row r="1495" spans="1:11" x14ac:dyDescent="0.15">
      <c r="A1495" s="28"/>
      <c r="B1495" s="28"/>
      <c r="C1495" s="28"/>
      <c r="D1495" s="28"/>
      <c r="E1495" s="28"/>
      <c r="F1495" s="26" t="s">
        <v>1663</v>
      </c>
      <c r="G1495" s="26">
        <v>1304</v>
      </c>
      <c r="H1495" s="26" t="s">
        <v>163</v>
      </c>
      <c r="I1495" s="26" t="s">
        <v>1543</v>
      </c>
      <c r="J1495" s="26"/>
      <c r="K1495" s="34">
        <v>0.25</v>
      </c>
    </row>
    <row r="1496" spans="1:11" x14ac:dyDescent="0.15">
      <c r="A1496" s="28"/>
      <c r="B1496" s="28"/>
      <c r="C1496" s="28"/>
      <c r="D1496" s="26">
        <v>2</v>
      </c>
      <c r="E1496" s="26" t="s">
        <v>3179</v>
      </c>
      <c r="F1496" s="26" t="s">
        <v>3662</v>
      </c>
      <c r="G1496" s="26">
        <v>1402</v>
      </c>
      <c r="H1496" s="26" t="s">
        <v>163</v>
      </c>
      <c r="I1496" s="26" t="s">
        <v>59</v>
      </c>
      <c r="J1496" s="26" t="s">
        <v>172</v>
      </c>
      <c r="K1496" s="34">
        <v>0.25</v>
      </c>
    </row>
    <row r="1497" spans="1:11" x14ac:dyDescent="0.15">
      <c r="A1497" s="28"/>
      <c r="B1497" s="28"/>
      <c r="C1497" s="28"/>
      <c r="D1497" s="28"/>
      <c r="E1497" s="28"/>
      <c r="F1497" s="26" t="s">
        <v>3663</v>
      </c>
      <c r="G1497" s="26">
        <v>1403</v>
      </c>
      <c r="H1497" s="26" t="s">
        <v>163</v>
      </c>
      <c r="I1497" s="26" t="s">
        <v>68</v>
      </c>
      <c r="J1497" s="26"/>
      <c r="K1497" s="34">
        <v>0.25</v>
      </c>
    </row>
    <row r="1498" spans="1:11" x14ac:dyDescent="0.15">
      <c r="A1498" s="28"/>
      <c r="B1498" s="28"/>
      <c r="C1498" s="28"/>
      <c r="D1498" s="28"/>
      <c r="E1498" s="28"/>
      <c r="F1498" s="26" t="s">
        <v>1662</v>
      </c>
      <c r="G1498" s="26">
        <v>1303</v>
      </c>
      <c r="H1498" s="26" t="s">
        <v>163</v>
      </c>
      <c r="I1498" s="26" t="s">
        <v>66</v>
      </c>
      <c r="J1498" s="26"/>
      <c r="K1498" s="34">
        <v>0.25</v>
      </c>
    </row>
    <row r="1499" spans="1:11" x14ac:dyDescent="0.15">
      <c r="A1499" s="28"/>
      <c r="B1499" s="28"/>
      <c r="C1499" s="28"/>
      <c r="D1499" s="28"/>
      <c r="E1499" s="28"/>
      <c r="F1499" s="26" t="s">
        <v>1663</v>
      </c>
      <c r="G1499" s="26">
        <v>1304</v>
      </c>
      <c r="H1499" s="26" t="s">
        <v>163</v>
      </c>
      <c r="I1499" s="26" t="s">
        <v>1543</v>
      </c>
      <c r="J1499" s="26"/>
      <c r="K1499" s="34">
        <v>0.25</v>
      </c>
    </row>
    <row r="1500" spans="1:11" x14ac:dyDescent="0.15">
      <c r="A1500" s="28"/>
      <c r="B1500" s="28"/>
      <c r="C1500" s="28"/>
      <c r="D1500" s="26">
        <v>3</v>
      </c>
      <c r="E1500" s="26" t="s">
        <v>1627</v>
      </c>
      <c r="F1500" s="26" t="s">
        <v>110</v>
      </c>
      <c r="G1500" s="26">
        <v>2502</v>
      </c>
      <c r="H1500" s="26" t="s">
        <v>163</v>
      </c>
      <c r="I1500" s="26" t="s">
        <v>3560</v>
      </c>
      <c r="J1500" s="26"/>
      <c r="K1500" s="34">
        <v>1</v>
      </c>
    </row>
    <row r="1501" spans="1:11" x14ac:dyDescent="0.15">
      <c r="A1501" s="28"/>
      <c r="B1501" s="28"/>
      <c r="C1501" s="28"/>
      <c r="D1501" s="26">
        <v>4</v>
      </c>
      <c r="E1501" s="26" t="s">
        <v>160</v>
      </c>
      <c r="F1501" s="26" t="s">
        <v>110</v>
      </c>
      <c r="G1501" s="26">
        <v>2502</v>
      </c>
      <c r="H1501" s="26" t="s">
        <v>163</v>
      </c>
      <c r="I1501" s="26" t="s">
        <v>59</v>
      </c>
      <c r="J1501" s="26" t="s">
        <v>172</v>
      </c>
      <c r="K1501" s="34">
        <v>1</v>
      </c>
    </row>
    <row r="1502" spans="1:11" x14ac:dyDescent="0.15">
      <c r="A1502" s="28"/>
      <c r="B1502" s="28"/>
      <c r="C1502" s="26" t="s">
        <v>15</v>
      </c>
      <c r="D1502" s="26">
        <v>3</v>
      </c>
      <c r="E1502" s="26" t="s">
        <v>3054</v>
      </c>
      <c r="F1502" s="26" t="s">
        <v>110</v>
      </c>
      <c r="G1502" s="26">
        <v>1402</v>
      </c>
      <c r="H1502" s="26" t="s">
        <v>163</v>
      </c>
      <c r="I1502" s="26" t="s">
        <v>74</v>
      </c>
      <c r="J1502" s="26"/>
      <c r="K1502" s="34">
        <v>1</v>
      </c>
    </row>
    <row r="1503" spans="1:11" x14ac:dyDescent="0.15">
      <c r="A1503" s="28"/>
      <c r="B1503" s="28"/>
      <c r="C1503" s="28"/>
      <c r="D1503" s="26">
        <v>4</v>
      </c>
      <c r="E1503" s="26" t="s">
        <v>3054</v>
      </c>
      <c r="F1503" s="26" t="s">
        <v>110</v>
      </c>
      <c r="G1503" s="26">
        <v>1402</v>
      </c>
      <c r="H1503" s="26" t="s">
        <v>163</v>
      </c>
      <c r="I1503" s="26" t="s">
        <v>74</v>
      </c>
      <c r="J1503" s="26"/>
      <c r="K1503" s="34">
        <v>1</v>
      </c>
    </row>
    <row r="1504" spans="1:11" x14ac:dyDescent="0.15">
      <c r="A1504" s="28"/>
      <c r="B1504" s="28"/>
      <c r="C1504" s="26" t="s">
        <v>17</v>
      </c>
      <c r="D1504" s="26">
        <v>1</v>
      </c>
      <c r="E1504" s="26" t="s">
        <v>3179</v>
      </c>
      <c r="F1504" s="26" t="s">
        <v>3662</v>
      </c>
      <c r="G1504" s="26">
        <v>1402</v>
      </c>
      <c r="H1504" s="26" t="s">
        <v>163</v>
      </c>
      <c r="I1504" s="26" t="s">
        <v>76</v>
      </c>
      <c r="J1504" s="26"/>
      <c r="K1504" s="34">
        <v>0.25</v>
      </c>
    </row>
    <row r="1505" spans="1:11" x14ac:dyDescent="0.15">
      <c r="A1505" s="28"/>
      <c r="B1505" s="28"/>
      <c r="C1505" s="28"/>
      <c r="D1505" s="28"/>
      <c r="E1505" s="28"/>
      <c r="F1505" s="26" t="s">
        <v>3663</v>
      </c>
      <c r="G1505" s="26">
        <v>1403</v>
      </c>
      <c r="H1505" s="26" t="s">
        <v>163</v>
      </c>
      <c r="I1505" s="26" t="s">
        <v>68</v>
      </c>
      <c r="J1505" s="26"/>
      <c r="K1505" s="34">
        <v>0.25</v>
      </c>
    </row>
    <row r="1506" spans="1:11" x14ac:dyDescent="0.15">
      <c r="A1506" s="28"/>
      <c r="B1506" s="28"/>
      <c r="C1506" s="28"/>
      <c r="D1506" s="28"/>
      <c r="E1506" s="28"/>
      <c r="F1506" s="26" t="s">
        <v>1662</v>
      </c>
      <c r="G1506" s="26">
        <v>1303</v>
      </c>
      <c r="H1506" s="26" t="s">
        <v>163</v>
      </c>
      <c r="I1506" s="26" t="s">
        <v>103</v>
      </c>
      <c r="J1506" s="26"/>
      <c r="K1506" s="34">
        <v>0.25</v>
      </c>
    </row>
    <row r="1507" spans="1:11" x14ac:dyDescent="0.15">
      <c r="A1507" s="28"/>
      <c r="B1507" s="28"/>
      <c r="C1507" s="28"/>
      <c r="D1507" s="28"/>
      <c r="E1507" s="28"/>
      <c r="F1507" s="26" t="s">
        <v>1663</v>
      </c>
      <c r="G1507" s="26">
        <v>1304</v>
      </c>
      <c r="H1507" s="26" t="s">
        <v>163</v>
      </c>
      <c r="I1507" s="26" t="s">
        <v>1543</v>
      </c>
      <c r="J1507" s="26"/>
      <c r="K1507" s="34">
        <v>0.25</v>
      </c>
    </row>
    <row r="1508" spans="1:11" x14ac:dyDescent="0.15">
      <c r="A1508" s="28"/>
      <c r="B1508" s="28"/>
      <c r="C1508" s="28"/>
      <c r="D1508" s="26">
        <v>2</v>
      </c>
      <c r="E1508" s="26" t="s">
        <v>3179</v>
      </c>
      <c r="F1508" s="26" t="s">
        <v>3662</v>
      </c>
      <c r="G1508" s="26">
        <v>1402</v>
      </c>
      <c r="H1508" s="26" t="s">
        <v>163</v>
      </c>
      <c r="I1508" s="26" t="s">
        <v>59</v>
      </c>
      <c r="J1508" s="26" t="s">
        <v>172</v>
      </c>
      <c r="K1508" s="34">
        <v>0.25</v>
      </c>
    </row>
    <row r="1509" spans="1:11" x14ac:dyDescent="0.15">
      <c r="A1509" s="28"/>
      <c r="B1509" s="28"/>
      <c r="C1509" s="28"/>
      <c r="D1509" s="28"/>
      <c r="E1509" s="28"/>
      <c r="F1509" s="26" t="s">
        <v>3663</v>
      </c>
      <c r="G1509" s="26">
        <v>1403</v>
      </c>
      <c r="H1509" s="26" t="s">
        <v>163</v>
      </c>
      <c r="I1509" s="26" t="s">
        <v>68</v>
      </c>
      <c r="J1509" s="26"/>
      <c r="K1509" s="34">
        <v>0.25</v>
      </c>
    </row>
    <row r="1510" spans="1:11" x14ac:dyDescent="0.15">
      <c r="A1510" s="28"/>
      <c r="B1510" s="28"/>
      <c r="C1510" s="28"/>
      <c r="D1510" s="28"/>
      <c r="E1510" s="28"/>
      <c r="F1510" s="26" t="s">
        <v>1662</v>
      </c>
      <c r="G1510" s="26">
        <v>1303</v>
      </c>
      <c r="H1510" s="26" t="s">
        <v>163</v>
      </c>
      <c r="I1510" s="26" t="s">
        <v>103</v>
      </c>
      <c r="J1510" s="26"/>
      <c r="K1510" s="34">
        <v>0.25</v>
      </c>
    </row>
    <row r="1511" spans="1:11" x14ac:dyDescent="0.15">
      <c r="A1511" s="28"/>
      <c r="B1511" s="28"/>
      <c r="C1511" s="28"/>
      <c r="D1511" s="28"/>
      <c r="E1511" s="28"/>
      <c r="F1511" s="26" t="s">
        <v>1663</v>
      </c>
      <c r="G1511" s="26">
        <v>1304</v>
      </c>
      <c r="H1511" s="26" t="s">
        <v>163</v>
      </c>
      <c r="I1511" s="26" t="s">
        <v>1543</v>
      </c>
      <c r="J1511" s="26"/>
      <c r="K1511" s="34">
        <v>0.25</v>
      </c>
    </row>
    <row r="1512" spans="1:11" x14ac:dyDescent="0.15">
      <c r="A1512" s="28"/>
      <c r="B1512" s="26" t="s">
        <v>4045</v>
      </c>
      <c r="C1512" s="24"/>
      <c r="D1512" s="24"/>
      <c r="E1512" s="24"/>
      <c r="F1512" s="24"/>
      <c r="G1512" s="24"/>
      <c r="H1512" s="24"/>
      <c r="I1512" s="24"/>
      <c r="J1512" s="24"/>
      <c r="K1512" s="34">
        <v>16</v>
      </c>
    </row>
    <row r="1513" spans="1:11" x14ac:dyDescent="0.15">
      <c r="A1513" s="28"/>
      <c r="B1513" s="26" t="s">
        <v>56</v>
      </c>
      <c r="C1513" s="26" t="s">
        <v>9</v>
      </c>
      <c r="D1513" s="26">
        <v>1</v>
      </c>
      <c r="E1513" s="26" t="s">
        <v>3044</v>
      </c>
      <c r="F1513" s="26" t="s">
        <v>1607</v>
      </c>
      <c r="G1513" s="26">
        <v>1404</v>
      </c>
      <c r="H1513" s="26" t="s">
        <v>163</v>
      </c>
      <c r="I1513" s="26" t="s">
        <v>66</v>
      </c>
      <c r="J1513" s="26"/>
      <c r="K1513" s="34">
        <v>0.5</v>
      </c>
    </row>
    <row r="1514" spans="1:11" x14ac:dyDescent="0.15">
      <c r="A1514" s="28"/>
      <c r="B1514" s="28"/>
      <c r="C1514" s="28"/>
      <c r="D1514" s="28"/>
      <c r="E1514" s="28"/>
      <c r="F1514" s="28"/>
      <c r="G1514" s="28"/>
      <c r="H1514" s="26" t="s">
        <v>164</v>
      </c>
      <c r="I1514" s="26" t="s">
        <v>88</v>
      </c>
      <c r="J1514" s="26"/>
      <c r="K1514" s="34">
        <v>0.5</v>
      </c>
    </row>
    <row r="1515" spans="1:11" x14ac:dyDescent="0.15">
      <c r="A1515" s="28"/>
      <c r="B1515" s="28"/>
      <c r="C1515" s="28"/>
      <c r="D1515" s="26">
        <v>2</v>
      </c>
      <c r="E1515" s="26" t="s">
        <v>3043</v>
      </c>
      <c r="F1515" s="26" t="s">
        <v>56</v>
      </c>
      <c r="G1515" s="26">
        <v>3403</v>
      </c>
      <c r="H1515" s="26" t="s">
        <v>163</v>
      </c>
      <c r="I1515" s="26" t="s">
        <v>63</v>
      </c>
      <c r="J1515" s="26"/>
      <c r="K1515" s="34">
        <v>0.5</v>
      </c>
    </row>
    <row r="1516" spans="1:11" x14ac:dyDescent="0.15">
      <c r="A1516" s="28"/>
      <c r="B1516" s="28"/>
      <c r="C1516" s="28"/>
      <c r="D1516" s="28"/>
      <c r="E1516" s="28"/>
      <c r="F1516" s="28"/>
      <c r="G1516" s="28"/>
      <c r="H1516" s="26" t="s">
        <v>164</v>
      </c>
      <c r="I1516" s="26" t="s">
        <v>57</v>
      </c>
      <c r="J1516" s="26"/>
      <c r="K1516" s="34">
        <v>0.5</v>
      </c>
    </row>
    <row r="1517" spans="1:11" x14ac:dyDescent="0.15">
      <c r="A1517" s="28"/>
      <c r="B1517" s="28"/>
      <c r="C1517" s="26" t="s">
        <v>12</v>
      </c>
      <c r="D1517" s="26">
        <v>1</v>
      </c>
      <c r="E1517" s="26" t="s">
        <v>3042</v>
      </c>
      <c r="F1517" s="26" t="s">
        <v>1607</v>
      </c>
      <c r="G1517" s="26">
        <v>2401</v>
      </c>
      <c r="H1517" s="26" t="s">
        <v>163</v>
      </c>
      <c r="I1517" s="26" t="s">
        <v>71</v>
      </c>
      <c r="J1517" s="26"/>
      <c r="K1517" s="34">
        <v>0.5</v>
      </c>
    </row>
    <row r="1518" spans="1:11" x14ac:dyDescent="0.15">
      <c r="A1518" s="28"/>
      <c r="B1518" s="28"/>
      <c r="C1518" s="28"/>
      <c r="D1518" s="28"/>
      <c r="E1518" s="28"/>
      <c r="F1518" s="28"/>
      <c r="G1518" s="28"/>
      <c r="H1518" s="26" t="s">
        <v>164</v>
      </c>
      <c r="I1518" s="26" t="s">
        <v>69</v>
      </c>
      <c r="J1518" s="26"/>
      <c r="K1518" s="34">
        <v>0.5</v>
      </c>
    </row>
    <row r="1519" spans="1:11" x14ac:dyDescent="0.15">
      <c r="A1519" s="28"/>
      <c r="B1519" s="28"/>
      <c r="C1519" s="28"/>
      <c r="D1519" s="26">
        <v>2</v>
      </c>
      <c r="E1519" s="26" t="s">
        <v>3042</v>
      </c>
      <c r="F1519" s="26" t="s">
        <v>1607</v>
      </c>
      <c r="G1519" s="26">
        <v>2401</v>
      </c>
      <c r="H1519" s="26" t="s">
        <v>163</v>
      </c>
      <c r="I1519" s="26" t="s">
        <v>71</v>
      </c>
      <c r="J1519" s="26"/>
      <c r="K1519" s="34">
        <v>0.5</v>
      </c>
    </row>
    <row r="1520" spans="1:11" x14ac:dyDescent="0.15">
      <c r="A1520" s="28"/>
      <c r="B1520" s="28"/>
      <c r="C1520" s="28"/>
      <c r="D1520" s="28"/>
      <c r="E1520" s="28"/>
      <c r="F1520" s="28"/>
      <c r="G1520" s="28"/>
      <c r="H1520" s="26" t="s">
        <v>164</v>
      </c>
      <c r="I1520" s="26" t="s">
        <v>69</v>
      </c>
      <c r="J1520" s="26"/>
      <c r="K1520" s="34">
        <v>0.5</v>
      </c>
    </row>
    <row r="1521" spans="1:11" x14ac:dyDescent="0.15">
      <c r="A1521" s="28"/>
      <c r="B1521" s="28"/>
      <c r="C1521" s="28"/>
      <c r="D1521" s="26">
        <v>3</v>
      </c>
      <c r="E1521" s="26" t="s">
        <v>3044</v>
      </c>
      <c r="F1521" s="26" t="s">
        <v>1607</v>
      </c>
      <c r="G1521" s="26">
        <v>2405</v>
      </c>
      <c r="H1521" s="26" t="s">
        <v>163</v>
      </c>
      <c r="I1521" s="26" t="s">
        <v>66</v>
      </c>
      <c r="J1521" s="26"/>
      <c r="K1521" s="34">
        <v>0.5</v>
      </c>
    </row>
    <row r="1522" spans="1:11" x14ac:dyDescent="0.15">
      <c r="A1522" s="28"/>
      <c r="B1522" s="28"/>
      <c r="C1522" s="28"/>
      <c r="D1522" s="28"/>
      <c r="E1522" s="28"/>
      <c r="F1522" s="28"/>
      <c r="G1522" s="28"/>
      <c r="H1522" s="26" t="s">
        <v>164</v>
      </c>
      <c r="I1522" s="26" t="s">
        <v>88</v>
      </c>
      <c r="J1522" s="26"/>
      <c r="K1522" s="34">
        <v>0.5</v>
      </c>
    </row>
    <row r="1523" spans="1:11" x14ac:dyDescent="0.15">
      <c r="A1523" s="28"/>
      <c r="B1523" s="28"/>
      <c r="C1523" s="28"/>
      <c r="D1523" s="26">
        <v>4</v>
      </c>
      <c r="E1523" s="26" t="s">
        <v>160</v>
      </c>
      <c r="F1523" s="26" t="s">
        <v>56</v>
      </c>
      <c r="G1523" s="26">
        <v>1303</v>
      </c>
      <c r="H1523" s="26" t="s">
        <v>163</v>
      </c>
      <c r="I1523" s="26" t="s">
        <v>58</v>
      </c>
      <c r="J1523" s="26" t="s">
        <v>172</v>
      </c>
      <c r="K1523" s="34">
        <v>1</v>
      </c>
    </row>
    <row r="1524" spans="1:11" x14ac:dyDescent="0.15">
      <c r="A1524" s="28"/>
      <c r="B1524" s="28"/>
      <c r="C1524" s="26" t="s">
        <v>13</v>
      </c>
      <c r="D1524" s="26">
        <v>1</v>
      </c>
      <c r="E1524" s="26" t="s">
        <v>2423</v>
      </c>
      <c r="F1524" s="26" t="s">
        <v>1719</v>
      </c>
      <c r="G1524" s="26">
        <v>3701</v>
      </c>
      <c r="H1524" s="26" t="s">
        <v>163</v>
      </c>
      <c r="I1524" s="26" t="s">
        <v>61</v>
      </c>
      <c r="J1524" s="26"/>
      <c r="K1524" s="34">
        <v>0.33333333333333331</v>
      </c>
    </row>
    <row r="1525" spans="1:11" x14ac:dyDescent="0.15">
      <c r="A1525" s="28"/>
      <c r="B1525" s="28"/>
      <c r="C1525" s="28"/>
      <c r="D1525" s="28"/>
      <c r="E1525" s="28"/>
      <c r="F1525" s="26" t="s">
        <v>1720</v>
      </c>
      <c r="G1525" s="26">
        <v>3702</v>
      </c>
      <c r="H1525" s="26" t="s">
        <v>163</v>
      </c>
      <c r="I1525" s="26" t="s">
        <v>89</v>
      </c>
      <c r="J1525" s="26"/>
      <c r="K1525" s="34">
        <v>0.33333333333333331</v>
      </c>
    </row>
    <row r="1526" spans="1:11" x14ac:dyDescent="0.15">
      <c r="A1526" s="28"/>
      <c r="B1526" s="28"/>
      <c r="C1526" s="28"/>
      <c r="D1526" s="28"/>
      <c r="E1526" s="28"/>
      <c r="F1526" s="26" t="s">
        <v>3607</v>
      </c>
      <c r="G1526" s="26">
        <v>3703</v>
      </c>
      <c r="H1526" s="26" t="s">
        <v>163</v>
      </c>
      <c r="I1526" s="26" t="s">
        <v>100</v>
      </c>
      <c r="J1526" s="26"/>
      <c r="K1526" s="34">
        <v>0.33333333333333331</v>
      </c>
    </row>
    <row r="1527" spans="1:11" x14ac:dyDescent="0.15">
      <c r="A1527" s="28"/>
      <c r="B1527" s="28"/>
      <c r="C1527" s="28"/>
      <c r="D1527" s="26">
        <v>2</v>
      </c>
      <c r="E1527" s="26" t="s">
        <v>2423</v>
      </c>
      <c r="F1527" s="26" t="s">
        <v>1719</v>
      </c>
      <c r="G1527" s="26">
        <v>3701</v>
      </c>
      <c r="H1527" s="26" t="s">
        <v>163</v>
      </c>
      <c r="I1527" s="26" t="s">
        <v>61</v>
      </c>
      <c r="J1527" s="26"/>
      <c r="K1527" s="34">
        <v>0.25</v>
      </c>
    </row>
    <row r="1528" spans="1:11" x14ac:dyDescent="0.15">
      <c r="A1528" s="28"/>
      <c r="B1528" s="28"/>
      <c r="C1528" s="28"/>
      <c r="D1528" s="28"/>
      <c r="E1528" s="28"/>
      <c r="F1528" s="26" t="s">
        <v>1720</v>
      </c>
      <c r="G1528" s="26">
        <v>3702</v>
      </c>
      <c r="H1528" s="26" t="s">
        <v>163</v>
      </c>
      <c r="I1528" s="26" t="s">
        <v>89</v>
      </c>
      <c r="J1528" s="26"/>
      <c r="K1528" s="34">
        <v>0.25</v>
      </c>
    </row>
    <row r="1529" spans="1:11" x14ac:dyDescent="0.15">
      <c r="A1529" s="28"/>
      <c r="B1529" s="28"/>
      <c r="C1529" s="28"/>
      <c r="D1529" s="28"/>
      <c r="E1529" s="28"/>
      <c r="F1529" s="26" t="s">
        <v>3607</v>
      </c>
      <c r="G1529" s="26">
        <v>3703</v>
      </c>
      <c r="H1529" s="26" t="s">
        <v>163</v>
      </c>
      <c r="I1529" s="26" t="s">
        <v>100</v>
      </c>
      <c r="J1529" s="26"/>
      <c r="K1529" s="34">
        <v>0.25</v>
      </c>
    </row>
    <row r="1530" spans="1:11" x14ac:dyDescent="0.15">
      <c r="A1530" s="28"/>
      <c r="B1530" s="28"/>
      <c r="C1530" s="28"/>
      <c r="D1530" s="28"/>
      <c r="E1530" s="28"/>
      <c r="F1530" s="28"/>
      <c r="G1530" s="28"/>
      <c r="H1530" s="26" t="s">
        <v>164</v>
      </c>
      <c r="I1530" s="26" t="s">
        <v>73</v>
      </c>
      <c r="J1530" s="26"/>
      <c r="K1530" s="34">
        <v>0.25</v>
      </c>
    </row>
    <row r="1531" spans="1:11" x14ac:dyDescent="0.15">
      <c r="A1531" s="28"/>
      <c r="B1531" s="28"/>
      <c r="C1531" s="28"/>
      <c r="D1531" s="26">
        <v>3</v>
      </c>
      <c r="E1531" s="26" t="s">
        <v>1649</v>
      </c>
      <c r="F1531" s="26" t="s">
        <v>56</v>
      </c>
      <c r="G1531" s="26">
        <v>2404</v>
      </c>
      <c r="H1531" s="26" t="s">
        <v>163</v>
      </c>
      <c r="I1531" s="26" t="s">
        <v>58</v>
      </c>
      <c r="J1531" s="26" t="s">
        <v>172</v>
      </c>
      <c r="K1531" s="34">
        <v>1</v>
      </c>
    </row>
    <row r="1532" spans="1:11" x14ac:dyDescent="0.15">
      <c r="A1532" s="28"/>
      <c r="B1532" s="28"/>
      <c r="C1532" s="28"/>
      <c r="D1532" s="26">
        <v>4</v>
      </c>
      <c r="E1532" s="26" t="s">
        <v>1645</v>
      </c>
      <c r="F1532" s="26" t="s">
        <v>1607</v>
      </c>
      <c r="G1532" s="26">
        <v>2401</v>
      </c>
      <c r="H1532" s="26" t="s">
        <v>163</v>
      </c>
      <c r="I1532" s="26" t="s">
        <v>76</v>
      </c>
      <c r="J1532" s="26"/>
      <c r="K1532" s="34">
        <v>0.5</v>
      </c>
    </row>
    <row r="1533" spans="1:11" x14ac:dyDescent="0.15">
      <c r="A1533" s="28"/>
      <c r="B1533" s="28"/>
      <c r="C1533" s="28"/>
      <c r="D1533" s="28"/>
      <c r="E1533" s="28"/>
      <c r="F1533" s="28"/>
      <c r="G1533" s="28"/>
      <c r="H1533" s="26" t="s">
        <v>164</v>
      </c>
      <c r="I1533" s="26" t="s">
        <v>69</v>
      </c>
      <c r="J1533" s="26"/>
      <c r="K1533" s="34">
        <v>0.5</v>
      </c>
    </row>
    <row r="1534" spans="1:11" x14ac:dyDescent="0.15">
      <c r="A1534" s="28"/>
      <c r="B1534" s="28"/>
      <c r="C1534" s="26" t="s">
        <v>15</v>
      </c>
      <c r="D1534" s="26">
        <v>1</v>
      </c>
      <c r="E1534" s="26" t="s">
        <v>2844</v>
      </c>
      <c r="F1534" s="26" t="s">
        <v>3619</v>
      </c>
      <c r="G1534" s="26">
        <v>1305</v>
      </c>
      <c r="H1534" s="26" t="s">
        <v>163</v>
      </c>
      <c r="I1534" s="26" t="s">
        <v>3969</v>
      </c>
      <c r="J1534" s="26"/>
      <c r="K1534" s="34">
        <v>0.33333333333333331</v>
      </c>
    </row>
    <row r="1535" spans="1:11" x14ac:dyDescent="0.15">
      <c r="A1535" s="28"/>
      <c r="B1535" s="28"/>
      <c r="C1535" s="28"/>
      <c r="D1535" s="28"/>
      <c r="E1535" s="26" t="s">
        <v>2843</v>
      </c>
      <c r="F1535" s="26" t="s">
        <v>3626</v>
      </c>
      <c r="G1535" s="26">
        <v>1308</v>
      </c>
      <c r="H1535" s="26" t="s">
        <v>163</v>
      </c>
      <c r="I1535" s="26" t="s">
        <v>3210</v>
      </c>
      <c r="J1535" s="26"/>
      <c r="K1535" s="34">
        <v>0.33333333333333331</v>
      </c>
    </row>
    <row r="1536" spans="1:11" x14ac:dyDescent="0.15">
      <c r="A1536" s="28"/>
      <c r="B1536" s="28"/>
      <c r="C1536" s="28"/>
      <c r="D1536" s="28"/>
      <c r="E1536" s="28"/>
      <c r="F1536" s="26" t="s">
        <v>3627</v>
      </c>
      <c r="G1536" s="26">
        <v>1307</v>
      </c>
      <c r="H1536" s="26" t="s">
        <v>163</v>
      </c>
      <c r="I1536" s="26" t="s">
        <v>3971</v>
      </c>
      <c r="J1536" s="26"/>
      <c r="K1536" s="34">
        <v>0.33333333333333331</v>
      </c>
    </row>
    <row r="1537" spans="1:11" x14ac:dyDescent="0.15">
      <c r="A1537" s="28"/>
      <c r="B1537" s="28"/>
      <c r="C1537" s="28"/>
      <c r="D1537" s="26">
        <v>2</v>
      </c>
      <c r="E1537" s="26" t="s">
        <v>1646</v>
      </c>
      <c r="F1537" s="26" t="s">
        <v>1607</v>
      </c>
      <c r="G1537" s="26">
        <v>2401</v>
      </c>
      <c r="H1537" s="26" t="s">
        <v>163</v>
      </c>
      <c r="I1537" s="26" t="s">
        <v>58</v>
      </c>
      <c r="J1537" s="26" t="s">
        <v>172</v>
      </c>
      <c r="K1537" s="34">
        <v>0.5</v>
      </c>
    </row>
    <row r="1538" spans="1:11" x14ac:dyDescent="0.15">
      <c r="A1538" s="28"/>
      <c r="B1538" s="28"/>
      <c r="C1538" s="28"/>
      <c r="D1538" s="28"/>
      <c r="E1538" s="28"/>
      <c r="F1538" s="28"/>
      <c r="G1538" s="28"/>
      <c r="H1538" s="26" t="s">
        <v>164</v>
      </c>
      <c r="I1538" s="26" t="s">
        <v>71</v>
      </c>
      <c r="J1538" s="26"/>
      <c r="K1538" s="34">
        <v>0.5</v>
      </c>
    </row>
    <row r="1539" spans="1:11" x14ac:dyDescent="0.15">
      <c r="A1539" s="28"/>
      <c r="B1539" s="28"/>
      <c r="C1539" s="28"/>
      <c r="D1539" s="26">
        <v>3</v>
      </c>
      <c r="E1539" s="26" t="s">
        <v>3043</v>
      </c>
      <c r="F1539" s="26" t="s">
        <v>56</v>
      </c>
      <c r="G1539" s="26">
        <v>3302</v>
      </c>
      <c r="H1539" s="26" t="s">
        <v>163</v>
      </c>
      <c r="I1539" s="26" t="s">
        <v>63</v>
      </c>
      <c r="J1539" s="26"/>
      <c r="K1539" s="34">
        <v>0.5</v>
      </c>
    </row>
    <row r="1540" spans="1:11" x14ac:dyDescent="0.15">
      <c r="A1540" s="28"/>
      <c r="B1540" s="28"/>
      <c r="C1540" s="28"/>
      <c r="D1540" s="28"/>
      <c r="E1540" s="28"/>
      <c r="F1540" s="28"/>
      <c r="G1540" s="28"/>
      <c r="H1540" s="26" t="s">
        <v>164</v>
      </c>
      <c r="I1540" s="26" t="s">
        <v>57</v>
      </c>
      <c r="J1540" s="26"/>
      <c r="K1540" s="34">
        <v>0.5</v>
      </c>
    </row>
    <row r="1541" spans="1:11" x14ac:dyDescent="0.15">
      <c r="A1541" s="28"/>
      <c r="B1541" s="28"/>
      <c r="C1541" s="26" t="s">
        <v>17</v>
      </c>
      <c r="D1541" s="26">
        <v>1</v>
      </c>
      <c r="E1541" s="26" t="s">
        <v>2423</v>
      </c>
      <c r="F1541" s="26" t="s">
        <v>1719</v>
      </c>
      <c r="G1541" s="26">
        <v>3701</v>
      </c>
      <c r="H1541" s="26" t="s">
        <v>163</v>
      </c>
      <c r="I1541" s="26" t="s">
        <v>61</v>
      </c>
      <c r="J1541" s="26"/>
      <c r="K1541" s="34">
        <v>0.33333333333333331</v>
      </c>
    </row>
    <row r="1542" spans="1:11" x14ac:dyDescent="0.15">
      <c r="A1542" s="28"/>
      <c r="B1542" s="28"/>
      <c r="C1542" s="28"/>
      <c r="D1542" s="28"/>
      <c r="E1542" s="28"/>
      <c r="F1542" s="26" t="s">
        <v>1720</v>
      </c>
      <c r="G1542" s="26">
        <v>3702</v>
      </c>
      <c r="H1542" s="26" t="s">
        <v>163</v>
      </c>
      <c r="I1542" s="26" t="s">
        <v>89</v>
      </c>
      <c r="J1542" s="26"/>
      <c r="K1542" s="34">
        <v>0.33333333333333331</v>
      </c>
    </row>
    <row r="1543" spans="1:11" x14ac:dyDescent="0.15">
      <c r="A1543" s="28"/>
      <c r="B1543" s="28"/>
      <c r="C1543" s="28"/>
      <c r="D1543" s="28"/>
      <c r="E1543" s="28"/>
      <c r="F1543" s="26" t="s">
        <v>3607</v>
      </c>
      <c r="G1543" s="26">
        <v>3703</v>
      </c>
      <c r="H1543" s="26" t="s">
        <v>163</v>
      </c>
      <c r="I1543" s="26" t="s">
        <v>100</v>
      </c>
      <c r="J1543" s="26"/>
      <c r="K1543" s="34">
        <v>0.33333333333333331</v>
      </c>
    </row>
    <row r="1544" spans="1:11" x14ac:dyDescent="0.15">
      <c r="A1544" s="28"/>
      <c r="B1544" s="28"/>
      <c r="C1544" s="28"/>
      <c r="D1544" s="26">
        <v>2</v>
      </c>
      <c r="E1544" s="26" t="s">
        <v>2423</v>
      </c>
      <c r="F1544" s="26" t="s">
        <v>1719</v>
      </c>
      <c r="G1544" s="26">
        <v>3701</v>
      </c>
      <c r="H1544" s="26" t="s">
        <v>163</v>
      </c>
      <c r="I1544" s="26" t="s">
        <v>61</v>
      </c>
      <c r="J1544" s="26"/>
      <c r="K1544" s="34">
        <v>0.25</v>
      </c>
    </row>
    <row r="1545" spans="1:11" x14ac:dyDescent="0.15">
      <c r="A1545" s="28"/>
      <c r="B1545" s="28"/>
      <c r="C1545" s="28"/>
      <c r="D1545" s="28"/>
      <c r="E1545" s="28"/>
      <c r="F1545" s="26" t="s">
        <v>1720</v>
      </c>
      <c r="G1545" s="26">
        <v>3702</v>
      </c>
      <c r="H1545" s="26" t="s">
        <v>163</v>
      </c>
      <c r="I1545" s="26" t="s">
        <v>89</v>
      </c>
      <c r="J1545" s="26"/>
      <c r="K1545" s="34">
        <v>0.25</v>
      </c>
    </row>
    <row r="1546" spans="1:11" x14ac:dyDescent="0.15">
      <c r="A1546" s="28"/>
      <c r="B1546" s="28"/>
      <c r="C1546" s="28"/>
      <c r="D1546" s="28"/>
      <c r="E1546" s="28"/>
      <c r="F1546" s="26" t="s">
        <v>3607</v>
      </c>
      <c r="G1546" s="26">
        <v>3703</v>
      </c>
      <c r="H1546" s="26" t="s">
        <v>163</v>
      </c>
      <c r="I1546" s="26" t="s">
        <v>100</v>
      </c>
      <c r="J1546" s="26"/>
      <c r="K1546" s="34">
        <v>0.25</v>
      </c>
    </row>
    <row r="1547" spans="1:11" x14ac:dyDescent="0.15">
      <c r="A1547" s="28"/>
      <c r="B1547" s="28"/>
      <c r="C1547" s="28"/>
      <c r="D1547" s="28"/>
      <c r="E1547" s="28"/>
      <c r="F1547" s="28"/>
      <c r="G1547" s="28"/>
      <c r="H1547" s="26" t="s">
        <v>164</v>
      </c>
      <c r="I1547" s="26" t="s">
        <v>73</v>
      </c>
      <c r="J1547" s="26"/>
      <c r="K1547" s="34">
        <v>0.25</v>
      </c>
    </row>
    <row r="1548" spans="1:11" x14ac:dyDescent="0.15">
      <c r="A1548" s="28"/>
      <c r="B1548" s="28"/>
      <c r="C1548" s="28"/>
      <c r="D1548" s="26">
        <v>3</v>
      </c>
      <c r="E1548" s="26" t="s">
        <v>1647</v>
      </c>
      <c r="F1548" s="26" t="s">
        <v>56</v>
      </c>
      <c r="G1548" s="26">
        <v>2404</v>
      </c>
      <c r="H1548" s="26" t="s">
        <v>163</v>
      </c>
      <c r="I1548" s="26" t="s">
        <v>89</v>
      </c>
      <c r="J1548" s="26"/>
      <c r="K1548" s="34">
        <v>1</v>
      </c>
    </row>
    <row r="1549" spans="1:11" x14ac:dyDescent="0.15">
      <c r="A1549" s="28"/>
      <c r="B1549" s="26" t="s">
        <v>4002</v>
      </c>
      <c r="C1549" s="24"/>
      <c r="D1549" s="24"/>
      <c r="E1549" s="24"/>
      <c r="F1549" s="24"/>
      <c r="G1549" s="24"/>
      <c r="H1549" s="24"/>
      <c r="I1549" s="24"/>
      <c r="J1549" s="24"/>
      <c r="K1549" s="34">
        <v>16.000000000000004</v>
      </c>
    </row>
    <row r="1550" spans="1:11" x14ac:dyDescent="0.15">
      <c r="A1550" s="28"/>
      <c r="B1550" s="26" t="s">
        <v>85</v>
      </c>
      <c r="C1550" s="26" t="s">
        <v>9</v>
      </c>
      <c r="D1550" s="26">
        <v>3</v>
      </c>
      <c r="E1550" s="26" t="s">
        <v>3207</v>
      </c>
      <c r="F1550" s="26" t="s">
        <v>85</v>
      </c>
      <c r="G1550" s="26">
        <v>1301</v>
      </c>
      <c r="H1550" s="26" t="s">
        <v>163</v>
      </c>
      <c r="I1550" s="26" t="s">
        <v>58</v>
      </c>
      <c r="J1550" s="26"/>
      <c r="K1550" s="34">
        <v>1</v>
      </c>
    </row>
    <row r="1551" spans="1:11" x14ac:dyDescent="0.15">
      <c r="A1551" s="28"/>
      <c r="B1551" s="28"/>
      <c r="C1551" s="28"/>
      <c r="D1551" s="26">
        <v>4</v>
      </c>
      <c r="E1551" s="26" t="s">
        <v>3207</v>
      </c>
      <c r="F1551" s="26" t="s">
        <v>85</v>
      </c>
      <c r="G1551" s="26">
        <v>1301</v>
      </c>
      <c r="H1551" s="26" t="s">
        <v>163</v>
      </c>
      <c r="I1551" s="26" t="s">
        <v>58</v>
      </c>
      <c r="J1551" s="26"/>
      <c r="K1551" s="34">
        <v>1</v>
      </c>
    </row>
    <row r="1552" spans="1:11" x14ac:dyDescent="0.15">
      <c r="A1552" s="28"/>
      <c r="B1552" s="28"/>
      <c r="C1552" s="28"/>
      <c r="D1552" s="26">
        <v>5</v>
      </c>
      <c r="E1552" s="26" t="s">
        <v>160</v>
      </c>
      <c r="F1552" s="26" t="s">
        <v>141</v>
      </c>
      <c r="G1552" s="26">
        <v>1301</v>
      </c>
      <c r="H1552" s="26" t="s">
        <v>163</v>
      </c>
      <c r="I1552" s="26" t="s">
        <v>77</v>
      </c>
      <c r="J1552" s="26" t="s">
        <v>172</v>
      </c>
      <c r="K1552" s="34">
        <v>1</v>
      </c>
    </row>
    <row r="1553" spans="1:11" x14ac:dyDescent="0.15">
      <c r="A1553" s="28"/>
      <c r="B1553" s="28"/>
      <c r="C1553" s="26" t="s">
        <v>12</v>
      </c>
      <c r="D1553" s="26">
        <v>1</v>
      </c>
      <c r="E1553" s="26" t="s">
        <v>3102</v>
      </c>
      <c r="F1553" s="26" t="s">
        <v>139</v>
      </c>
      <c r="G1553" s="26">
        <v>2402</v>
      </c>
      <c r="H1553" s="26" t="s">
        <v>163</v>
      </c>
      <c r="I1553" s="26" t="s">
        <v>98</v>
      </c>
      <c r="J1553" s="26"/>
      <c r="K1553" s="34">
        <v>0.5</v>
      </c>
    </row>
    <row r="1554" spans="1:11" x14ac:dyDescent="0.15">
      <c r="A1554" s="28"/>
      <c r="B1554" s="28"/>
      <c r="C1554" s="28"/>
      <c r="D1554" s="28"/>
      <c r="E1554" s="28"/>
      <c r="F1554" s="28"/>
      <c r="G1554" s="28"/>
      <c r="H1554" s="26" t="s">
        <v>164</v>
      </c>
      <c r="I1554" s="26" t="s">
        <v>87</v>
      </c>
      <c r="J1554" s="26"/>
      <c r="K1554" s="34">
        <v>0.5</v>
      </c>
    </row>
    <row r="1555" spans="1:11" x14ac:dyDescent="0.15">
      <c r="A1555" s="28"/>
      <c r="B1555" s="28"/>
      <c r="C1555" s="28"/>
      <c r="D1555" s="26">
        <v>2</v>
      </c>
      <c r="E1555" s="26" t="s">
        <v>2848</v>
      </c>
      <c r="F1555" s="26" t="s">
        <v>3640</v>
      </c>
      <c r="G1555" s="26">
        <v>1305</v>
      </c>
      <c r="H1555" s="26" t="s">
        <v>163</v>
      </c>
      <c r="I1555" s="26" t="s">
        <v>3621</v>
      </c>
      <c r="J1555" s="26"/>
      <c r="K1555" s="34">
        <v>0.5</v>
      </c>
    </row>
    <row r="1556" spans="1:11" x14ac:dyDescent="0.15">
      <c r="A1556" s="28"/>
      <c r="B1556" s="28"/>
      <c r="C1556" s="28"/>
      <c r="D1556" s="28"/>
      <c r="E1556" s="26" t="s">
        <v>2847</v>
      </c>
      <c r="F1556" s="26" t="s">
        <v>3646</v>
      </c>
      <c r="G1556" s="26">
        <v>1307</v>
      </c>
      <c r="H1556" s="26" t="s">
        <v>163</v>
      </c>
      <c r="I1556" s="26" t="s">
        <v>3210</v>
      </c>
      <c r="J1556" s="26"/>
      <c r="K1556" s="34">
        <v>0.5</v>
      </c>
    </row>
    <row r="1557" spans="1:11" x14ac:dyDescent="0.15">
      <c r="A1557" s="28"/>
      <c r="B1557" s="28"/>
      <c r="C1557" s="28"/>
      <c r="D1557" s="26">
        <v>3</v>
      </c>
      <c r="E1557" s="26" t="s">
        <v>3103</v>
      </c>
      <c r="F1557" s="26" t="s">
        <v>139</v>
      </c>
      <c r="G1557" s="26">
        <v>3303</v>
      </c>
      <c r="H1557" s="26" t="s">
        <v>163</v>
      </c>
      <c r="I1557" s="26" t="s">
        <v>77</v>
      </c>
      <c r="J1557" s="26" t="s">
        <v>172</v>
      </c>
      <c r="K1557" s="34">
        <v>0.5</v>
      </c>
    </row>
    <row r="1558" spans="1:11" x14ac:dyDescent="0.15">
      <c r="A1558" s="28"/>
      <c r="B1558" s="28"/>
      <c r="C1558" s="28"/>
      <c r="D1558" s="28"/>
      <c r="E1558" s="28"/>
      <c r="F1558" s="28"/>
      <c r="G1558" s="28"/>
      <c r="H1558" s="26" t="s">
        <v>164</v>
      </c>
      <c r="I1558" s="26" t="s">
        <v>57</v>
      </c>
      <c r="J1558" s="26"/>
      <c r="K1558" s="34">
        <v>0.5</v>
      </c>
    </row>
    <row r="1559" spans="1:11" x14ac:dyDescent="0.15">
      <c r="A1559" s="28"/>
      <c r="B1559" s="28"/>
      <c r="C1559" s="28"/>
      <c r="D1559" s="26">
        <v>4</v>
      </c>
      <c r="E1559" s="26" t="s">
        <v>3103</v>
      </c>
      <c r="F1559" s="26" t="s">
        <v>139</v>
      </c>
      <c r="G1559" s="26">
        <v>3303</v>
      </c>
      <c r="H1559" s="26" t="s">
        <v>163</v>
      </c>
      <c r="I1559" s="26" t="s">
        <v>77</v>
      </c>
      <c r="J1559" s="26" t="s">
        <v>172</v>
      </c>
      <c r="K1559" s="34">
        <v>0.5</v>
      </c>
    </row>
    <row r="1560" spans="1:11" x14ac:dyDescent="0.15">
      <c r="A1560" s="28"/>
      <c r="B1560" s="28"/>
      <c r="C1560" s="28"/>
      <c r="D1560" s="28"/>
      <c r="E1560" s="28"/>
      <c r="F1560" s="28"/>
      <c r="G1560" s="28"/>
      <c r="H1560" s="26" t="s">
        <v>164</v>
      </c>
      <c r="I1560" s="26" t="s">
        <v>57</v>
      </c>
      <c r="J1560" s="26"/>
      <c r="K1560" s="34">
        <v>0.5</v>
      </c>
    </row>
    <row r="1561" spans="1:11" x14ac:dyDescent="0.15">
      <c r="A1561" s="28"/>
      <c r="B1561" s="28"/>
      <c r="C1561" s="26" t="s">
        <v>13</v>
      </c>
      <c r="D1561" s="26">
        <v>2</v>
      </c>
      <c r="E1561" s="26" t="s">
        <v>3101</v>
      </c>
      <c r="F1561" s="26" t="s">
        <v>139</v>
      </c>
      <c r="G1561" s="26">
        <v>2404</v>
      </c>
      <c r="H1561" s="26" t="s">
        <v>163</v>
      </c>
      <c r="I1561" s="26" t="s">
        <v>96</v>
      </c>
      <c r="J1561" s="26"/>
      <c r="K1561" s="34">
        <v>0.5</v>
      </c>
    </row>
    <row r="1562" spans="1:11" x14ac:dyDescent="0.15">
      <c r="A1562" s="28"/>
      <c r="B1562" s="28"/>
      <c r="C1562" s="28"/>
      <c r="D1562" s="28"/>
      <c r="E1562" s="28"/>
      <c r="F1562" s="28"/>
      <c r="G1562" s="28"/>
      <c r="H1562" s="26" t="s">
        <v>164</v>
      </c>
      <c r="I1562" s="26" t="s">
        <v>45</v>
      </c>
      <c r="J1562" s="26"/>
      <c r="K1562" s="34">
        <v>0.5</v>
      </c>
    </row>
    <row r="1563" spans="1:11" x14ac:dyDescent="0.15">
      <c r="A1563" s="28"/>
      <c r="B1563" s="28"/>
      <c r="C1563" s="28"/>
      <c r="D1563" s="26">
        <v>3</v>
      </c>
      <c r="E1563" s="26" t="s">
        <v>3055</v>
      </c>
      <c r="F1563" s="26" t="s">
        <v>141</v>
      </c>
      <c r="G1563" s="26">
        <v>1404</v>
      </c>
      <c r="H1563" s="26" t="s">
        <v>163</v>
      </c>
      <c r="I1563" s="26" t="s">
        <v>77</v>
      </c>
      <c r="J1563" s="26" t="s">
        <v>172</v>
      </c>
      <c r="K1563" s="34">
        <v>1</v>
      </c>
    </row>
    <row r="1564" spans="1:11" x14ac:dyDescent="0.15">
      <c r="A1564" s="28"/>
      <c r="B1564" s="28"/>
      <c r="C1564" s="28"/>
      <c r="D1564" s="26">
        <v>4</v>
      </c>
      <c r="E1564" s="26" t="s">
        <v>3055</v>
      </c>
      <c r="F1564" s="26" t="s">
        <v>141</v>
      </c>
      <c r="G1564" s="26">
        <v>1404</v>
      </c>
      <c r="H1564" s="26" t="s">
        <v>163</v>
      </c>
      <c r="I1564" s="26" t="s">
        <v>77</v>
      </c>
      <c r="J1564" s="26" t="s">
        <v>172</v>
      </c>
      <c r="K1564" s="34">
        <v>1</v>
      </c>
    </row>
    <row r="1565" spans="1:11" x14ac:dyDescent="0.15">
      <c r="A1565" s="28"/>
      <c r="B1565" s="28"/>
      <c r="C1565" s="26" t="s">
        <v>15</v>
      </c>
      <c r="D1565" s="26">
        <v>1</v>
      </c>
      <c r="E1565" s="26" t="s">
        <v>3102</v>
      </c>
      <c r="F1565" s="26" t="s">
        <v>139</v>
      </c>
      <c r="G1565" s="26">
        <v>2402</v>
      </c>
      <c r="H1565" s="26" t="s">
        <v>163</v>
      </c>
      <c r="I1565" s="26" t="s">
        <v>98</v>
      </c>
      <c r="J1565" s="26"/>
      <c r="K1565" s="34">
        <v>0.5</v>
      </c>
    </row>
    <row r="1566" spans="1:11" x14ac:dyDescent="0.15">
      <c r="A1566" s="28"/>
      <c r="B1566" s="28"/>
      <c r="C1566" s="28"/>
      <c r="D1566" s="28"/>
      <c r="E1566" s="28"/>
      <c r="F1566" s="28"/>
      <c r="G1566" s="28"/>
      <c r="H1566" s="26" t="s">
        <v>164</v>
      </c>
      <c r="I1566" s="26" t="s">
        <v>87</v>
      </c>
      <c r="J1566" s="26"/>
      <c r="K1566" s="34">
        <v>0.5</v>
      </c>
    </row>
    <row r="1567" spans="1:11" x14ac:dyDescent="0.15">
      <c r="A1567" s="28"/>
      <c r="B1567" s="28"/>
      <c r="C1567" s="28"/>
      <c r="D1567" s="26">
        <v>2</v>
      </c>
      <c r="E1567" s="26" t="s">
        <v>1755</v>
      </c>
      <c r="F1567" s="26" t="s">
        <v>139</v>
      </c>
      <c r="G1567" s="26">
        <v>2501</v>
      </c>
      <c r="H1567" s="26" t="s">
        <v>163</v>
      </c>
      <c r="I1567" s="26" t="s">
        <v>59</v>
      </c>
      <c r="J1567" s="26"/>
      <c r="K1567" s="34">
        <v>1</v>
      </c>
    </row>
    <row r="1568" spans="1:11" x14ac:dyDescent="0.15">
      <c r="A1568" s="28"/>
      <c r="B1568" s="28"/>
      <c r="C1568" s="28"/>
      <c r="D1568" s="26">
        <v>3</v>
      </c>
      <c r="E1568" s="26" t="s">
        <v>3100</v>
      </c>
      <c r="F1568" s="26" t="s">
        <v>139</v>
      </c>
      <c r="G1568" s="26">
        <v>1302</v>
      </c>
      <c r="H1568" s="26" t="s">
        <v>163</v>
      </c>
      <c r="I1568" s="26" t="s">
        <v>68</v>
      </c>
      <c r="J1568" s="26"/>
      <c r="K1568" s="34">
        <v>1</v>
      </c>
    </row>
    <row r="1569" spans="1:11" x14ac:dyDescent="0.15">
      <c r="A1569" s="28"/>
      <c r="B1569" s="28"/>
      <c r="C1569" s="28"/>
      <c r="D1569" s="26">
        <v>4</v>
      </c>
      <c r="E1569" s="26" t="s">
        <v>3100</v>
      </c>
      <c r="F1569" s="26" t="s">
        <v>139</v>
      </c>
      <c r="G1569" s="26">
        <v>1302</v>
      </c>
      <c r="H1569" s="26" t="s">
        <v>163</v>
      </c>
      <c r="I1569" s="26" t="s">
        <v>68</v>
      </c>
      <c r="J1569" s="26"/>
      <c r="K1569" s="34">
        <v>1</v>
      </c>
    </row>
    <row r="1570" spans="1:11" x14ac:dyDescent="0.15">
      <c r="A1570" s="28"/>
      <c r="B1570" s="28"/>
      <c r="C1570" s="26" t="s">
        <v>17</v>
      </c>
      <c r="D1570" s="26">
        <v>1</v>
      </c>
      <c r="E1570" s="26" t="s">
        <v>1756</v>
      </c>
      <c r="F1570" s="26" t="s">
        <v>139</v>
      </c>
      <c r="G1570" s="26">
        <v>2201</v>
      </c>
      <c r="H1570" s="26" t="s">
        <v>163</v>
      </c>
      <c r="I1570" s="26" t="s">
        <v>59</v>
      </c>
      <c r="J1570" s="26"/>
      <c r="K1570" s="34">
        <v>0.5</v>
      </c>
    </row>
    <row r="1571" spans="1:11" x14ac:dyDescent="0.15">
      <c r="A1571" s="28"/>
      <c r="B1571" s="28"/>
      <c r="C1571" s="28"/>
      <c r="D1571" s="28"/>
      <c r="E1571" s="28"/>
      <c r="F1571" s="28"/>
      <c r="G1571" s="28"/>
      <c r="H1571" s="26" t="s">
        <v>164</v>
      </c>
      <c r="I1571" s="26" t="s">
        <v>57</v>
      </c>
      <c r="J1571" s="26"/>
      <c r="K1571" s="34">
        <v>0.5</v>
      </c>
    </row>
    <row r="1572" spans="1:11" x14ac:dyDescent="0.15">
      <c r="A1572" s="28"/>
      <c r="B1572" s="28"/>
      <c r="C1572" s="28"/>
      <c r="D1572" s="26">
        <v>2</v>
      </c>
      <c r="E1572" s="26" t="s">
        <v>3101</v>
      </c>
      <c r="F1572" s="26" t="s">
        <v>139</v>
      </c>
      <c r="G1572" s="26">
        <v>2404</v>
      </c>
      <c r="H1572" s="26" t="s">
        <v>163</v>
      </c>
      <c r="I1572" s="26" t="s">
        <v>96</v>
      </c>
      <c r="J1572" s="26"/>
      <c r="K1572" s="34">
        <v>0.5</v>
      </c>
    </row>
    <row r="1573" spans="1:11" x14ac:dyDescent="0.15">
      <c r="A1573" s="28"/>
      <c r="B1573" s="28"/>
      <c r="C1573" s="28"/>
      <c r="D1573" s="28"/>
      <c r="E1573" s="28"/>
      <c r="F1573" s="28"/>
      <c r="G1573" s="28"/>
      <c r="H1573" s="26" t="s">
        <v>164</v>
      </c>
      <c r="I1573" s="26" t="s">
        <v>45</v>
      </c>
      <c r="J1573" s="26"/>
      <c r="K1573" s="34">
        <v>0.5</v>
      </c>
    </row>
    <row r="1574" spans="1:11" x14ac:dyDescent="0.15">
      <c r="A1574" s="28"/>
      <c r="B1574" s="28"/>
      <c r="C1574" s="28"/>
      <c r="D1574" s="26">
        <v>3</v>
      </c>
      <c r="E1574" s="26" t="s">
        <v>1630</v>
      </c>
      <c r="F1574" s="26" t="s">
        <v>141</v>
      </c>
      <c r="G1574" s="26">
        <v>1303</v>
      </c>
      <c r="H1574" s="26" t="s">
        <v>163</v>
      </c>
      <c r="I1574" s="26" t="s">
        <v>77</v>
      </c>
      <c r="J1574" s="26" t="s">
        <v>172</v>
      </c>
      <c r="K1574" s="34">
        <v>1</v>
      </c>
    </row>
    <row r="1575" spans="1:11" x14ac:dyDescent="0.15">
      <c r="A1575" s="28"/>
      <c r="B1575" s="26" t="s">
        <v>4046</v>
      </c>
      <c r="C1575" s="24"/>
      <c r="D1575" s="24"/>
      <c r="E1575" s="24"/>
      <c r="F1575" s="24"/>
      <c r="G1575" s="24"/>
      <c r="H1575" s="24"/>
      <c r="I1575" s="24"/>
      <c r="J1575" s="24"/>
      <c r="K1575" s="34">
        <v>17</v>
      </c>
    </row>
    <row r="1576" spans="1:11" x14ac:dyDescent="0.15">
      <c r="A1576" s="28"/>
      <c r="B1576" s="26" t="s">
        <v>101</v>
      </c>
      <c r="C1576" s="26" t="s">
        <v>9</v>
      </c>
      <c r="D1576" s="26">
        <v>1</v>
      </c>
      <c r="E1576" s="26" t="s">
        <v>3104</v>
      </c>
      <c r="F1576" s="26" t="s">
        <v>142</v>
      </c>
      <c r="G1576" s="26">
        <v>1301</v>
      </c>
      <c r="H1576" s="26" t="s">
        <v>163</v>
      </c>
      <c r="I1576" s="26" t="s">
        <v>77</v>
      </c>
      <c r="J1576" s="26"/>
      <c r="K1576" s="34">
        <v>0.5</v>
      </c>
    </row>
    <row r="1577" spans="1:11" x14ac:dyDescent="0.15">
      <c r="A1577" s="28"/>
      <c r="B1577" s="28"/>
      <c r="C1577" s="28"/>
      <c r="D1577" s="28"/>
      <c r="E1577" s="28"/>
      <c r="F1577" s="28"/>
      <c r="G1577" s="28"/>
      <c r="H1577" s="26" t="s">
        <v>164</v>
      </c>
      <c r="I1577" s="26" t="s">
        <v>57</v>
      </c>
      <c r="J1577" s="26"/>
      <c r="K1577" s="34">
        <v>0.5</v>
      </c>
    </row>
    <row r="1578" spans="1:11" x14ac:dyDescent="0.15">
      <c r="A1578" s="28"/>
      <c r="B1578" s="28"/>
      <c r="C1578" s="28"/>
      <c r="D1578" s="26">
        <v>2</v>
      </c>
      <c r="E1578" s="26" t="s">
        <v>1755</v>
      </c>
      <c r="F1578" s="26" t="s">
        <v>142</v>
      </c>
      <c r="G1578" s="26">
        <v>1301</v>
      </c>
      <c r="H1578" s="26" t="s">
        <v>163</v>
      </c>
      <c r="I1578" s="26" t="s">
        <v>59</v>
      </c>
      <c r="J1578" s="26"/>
      <c r="K1578" s="34">
        <v>1</v>
      </c>
    </row>
    <row r="1579" spans="1:11" x14ac:dyDescent="0.15">
      <c r="A1579" s="28"/>
      <c r="B1579" s="28"/>
      <c r="C1579" s="28"/>
      <c r="D1579" s="26">
        <v>3</v>
      </c>
      <c r="E1579" s="26" t="s">
        <v>3207</v>
      </c>
      <c r="F1579" s="26" t="s">
        <v>101</v>
      </c>
      <c r="G1579" s="26">
        <v>1301</v>
      </c>
      <c r="H1579" s="26" t="s">
        <v>163</v>
      </c>
      <c r="I1579" s="26" t="s">
        <v>58</v>
      </c>
      <c r="J1579" s="26"/>
      <c r="K1579" s="34">
        <v>1</v>
      </c>
    </row>
    <row r="1580" spans="1:11" x14ac:dyDescent="0.15">
      <c r="A1580" s="28"/>
      <c r="B1580" s="28"/>
      <c r="C1580" s="28"/>
      <c r="D1580" s="26">
        <v>4</v>
      </c>
      <c r="E1580" s="26" t="s">
        <v>3207</v>
      </c>
      <c r="F1580" s="26" t="s">
        <v>101</v>
      </c>
      <c r="G1580" s="26">
        <v>1301</v>
      </c>
      <c r="H1580" s="26" t="s">
        <v>163</v>
      </c>
      <c r="I1580" s="26" t="s">
        <v>58</v>
      </c>
      <c r="J1580" s="26"/>
      <c r="K1580" s="34">
        <v>1</v>
      </c>
    </row>
    <row r="1581" spans="1:11" x14ac:dyDescent="0.15">
      <c r="A1581" s="28"/>
      <c r="B1581" s="28"/>
      <c r="C1581" s="26" t="s">
        <v>12</v>
      </c>
      <c r="D1581" s="26">
        <v>1</v>
      </c>
      <c r="E1581" s="26" t="s">
        <v>160</v>
      </c>
      <c r="F1581" s="26" t="s">
        <v>147</v>
      </c>
      <c r="G1581" s="26">
        <v>2403</v>
      </c>
      <c r="H1581" s="26" t="s">
        <v>163</v>
      </c>
      <c r="I1581" s="26" t="s">
        <v>68</v>
      </c>
      <c r="J1581" s="26" t="s">
        <v>172</v>
      </c>
      <c r="K1581" s="34">
        <v>1</v>
      </c>
    </row>
    <row r="1582" spans="1:11" x14ac:dyDescent="0.15">
      <c r="A1582" s="28"/>
      <c r="B1582" s="28"/>
      <c r="C1582" s="28"/>
      <c r="D1582" s="26">
        <v>2</v>
      </c>
      <c r="E1582" s="26" t="s">
        <v>1655</v>
      </c>
      <c r="F1582" s="26" t="s">
        <v>147</v>
      </c>
      <c r="G1582" s="26">
        <v>2403</v>
      </c>
      <c r="H1582" s="26" t="s">
        <v>163</v>
      </c>
      <c r="I1582" s="26" t="s">
        <v>58</v>
      </c>
      <c r="J1582" s="26"/>
      <c r="K1582" s="34">
        <v>1</v>
      </c>
    </row>
    <row r="1583" spans="1:11" x14ac:dyDescent="0.15">
      <c r="A1583" s="28"/>
      <c r="B1583" s="28"/>
      <c r="C1583" s="28"/>
      <c r="D1583" s="26">
        <v>3</v>
      </c>
      <c r="E1583" s="26" t="s">
        <v>3099</v>
      </c>
      <c r="F1583" s="26" t="s">
        <v>147</v>
      </c>
      <c r="G1583" s="26">
        <v>2403</v>
      </c>
      <c r="H1583" s="26" t="s">
        <v>163</v>
      </c>
      <c r="I1583" s="26" t="s">
        <v>68</v>
      </c>
      <c r="J1583" s="26" t="s">
        <v>172</v>
      </c>
      <c r="K1583" s="34">
        <v>1</v>
      </c>
    </row>
    <row r="1584" spans="1:11" x14ac:dyDescent="0.15">
      <c r="A1584" s="28"/>
      <c r="B1584" s="28"/>
      <c r="C1584" s="28"/>
      <c r="D1584" s="26">
        <v>4</v>
      </c>
      <c r="E1584" s="26" t="s">
        <v>3099</v>
      </c>
      <c r="F1584" s="26" t="s">
        <v>147</v>
      </c>
      <c r="G1584" s="26">
        <v>2403</v>
      </c>
      <c r="H1584" s="26" t="s">
        <v>163</v>
      </c>
      <c r="I1584" s="26" t="s">
        <v>68</v>
      </c>
      <c r="J1584" s="26" t="s">
        <v>172</v>
      </c>
      <c r="K1584" s="34">
        <v>1</v>
      </c>
    </row>
    <row r="1585" spans="1:11" x14ac:dyDescent="0.15">
      <c r="A1585" s="28"/>
      <c r="B1585" s="28"/>
      <c r="C1585" s="26" t="s">
        <v>13</v>
      </c>
      <c r="D1585" s="26">
        <v>3</v>
      </c>
      <c r="E1585" s="26" t="s">
        <v>3099</v>
      </c>
      <c r="F1585" s="26" t="s">
        <v>147</v>
      </c>
      <c r="G1585" s="26">
        <v>1405</v>
      </c>
      <c r="H1585" s="26" t="s">
        <v>163</v>
      </c>
      <c r="I1585" s="26" t="s">
        <v>57</v>
      </c>
      <c r="J1585" s="26"/>
      <c r="K1585" s="34">
        <v>1</v>
      </c>
    </row>
    <row r="1586" spans="1:11" x14ac:dyDescent="0.15">
      <c r="A1586" s="28"/>
      <c r="B1586" s="28"/>
      <c r="C1586" s="28"/>
      <c r="D1586" s="26">
        <v>4</v>
      </c>
      <c r="E1586" s="26" t="s">
        <v>3099</v>
      </c>
      <c r="F1586" s="26" t="s">
        <v>147</v>
      </c>
      <c r="G1586" s="26">
        <v>1405</v>
      </c>
      <c r="H1586" s="26" t="s">
        <v>163</v>
      </c>
      <c r="I1586" s="26" t="s">
        <v>57</v>
      </c>
      <c r="J1586" s="26"/>
      <c r="K1586" s="34">
        <v>1</v>
      </c>
    </row>
    <row r="1587" spans="1:11" x14ac:dyDescent="0.15">
      <c r="A1587" s="28"/>
      <c r="B1587" s="28"/>
      <c r="C1587" s="26" t="s">
        <v>15</v>
      </c>
      <c r="D1587" s="26">
        <v>1</v>
      </c>
      <c r="E1587" s="26" t="s">
        <v>1756</v>
      </c>
      <c r="F1587" s="26" t="s">
        <v>142</v>
      </c>
      <c r="G1587" s="26">
        <v>2401</v>
      </c>
      <c r="H1587" s="26" t="s">
        <v>163</v>
      </c>
      <c r="I1587" s="26" t="s">
        <v>59</v>
      </c>
      <c r="J1587" s="26"/>
      <c r="K1587" s="34">
        <v>0.5</v>
      </c>
    </row>
    <row r="1588" spans="1:11" x14ac:dyDescent="0.15">
      <c r="A1588" s="28"/>
      <c r="B1588" s="28"/>
      <c r="C1588" s="28"/>
      <c r="D1588" s="28"/>
      <c r="E1588" s="28"/>
      <c r="F1588" s="28"/>
      <c r="G1588" s="28"/>
      <c r="H1588" s="26" t="s">
        <v>164</v>
      </c>
      <c r="I1588" s="26" t="s">
        <v>57</v>
      </c>
      <c r="J1588" s="26"/>
      <c r="K1588" s="34">
        <v>0.5</v>
      </c>
    </row>
    <row r="1589" spans="1:11" x14ac:dyDescent="0.15">
      <c r="A1589" s="28"/>
      <c r="B1589" s="28"/>
      <c r="C1589" s="28"/>
      <c r="D1589" s="26">
        <v>2</v>
      </c>
      <c r="E1589" s="26" t="s">
        <v>3104</v>
      </c>
      <c r="F1589" s="26" t="s">
        <v>142</v>
      </c>
      <c r="G1589" s="26">
        <v>2404</v>
      </c>
      <c r="H1589" s="26" t="s">
        <v>163</v>
      </c>
      <c r="I1589" s="26" t="s">
        <v>77</v>
      </c>
      <c r="J1589" s="26"/>
      <c r="K1589" s="34">
        <v>0.5</v>
      </c>
    </row>
    <row r="1590" spans="1:11" x14ac:dyDescent="0.15">
      <c r="A1590" s="28"/>
      <c r="B1590" s="28"/>
      <c r="C1590" s="28"/>
      <c r="D1590" s="28"/>
      <c r="E1590" s="28"/>
      <c r="F1590" s="28"/>
      <c r="G1590" s="28"/>
      <c r="H1590" s="26" t="s">
        <v>164</v>
      </c>
      <c r="I1590" s="26" t="s">
        <v>57</v>
      </c>
      <c r="J1590" s="26"/>
      <c r="K1590" s="34">
        <v>0.5</v>
      </c>
    </row>
    <row r="1591" spans="1:11" x14ac:dyDescent="0.15">
      <c r="A1591" s="28"/>
      <c r="B1591" s="28"/>
      <c r="C1591" s="28"/>
      <c r="D1591" s="26">
        <v>3</v>
      </c>
      <c r="E1591" s="26" t="s">
        <v>3098</v>
      </c>
      <c r="F1591" s="26" t="s">
        <v>147</v>
      </c>
      <c r="G1591" s="26">
        <v>1301</v>
      </c>
      <c r="H1591" s="26" t="s">
        <v>163</v>
      </c>
      <c r="I1591" s="26" t="s">
        <v>77</v>
      </c>
      <c r="J1591" s="26"/>
      <c r="K1591" s="34">
        <v>1</v>
      </c>
    </row>
    <row r="1592" spans="1:11" x14ac:dyDescent="0.15">
      <c r="A1592" s="28"/>
      <c r="B1592" s="28"/>
      <c r="C1592" s="28"/>
      <c r="D1592" s="26">
        <v>4</v>
      </c>
      <c r="E1592" s="26" t="s">
        <v>3098</v>
      </c>
      <c r="F1592" s="26" t="s">
        <v>147</v>
      </c>
      <c r="G1592" s="26">
        <v>1301</v>
      </c>
      <c r="H1592" s="26" t="s">
        <v>163</v>
      </c>
      <c r="I1592" s="26" t="s">
        <v>77</v>
      </c>
      <c r="J1592" s="26"/>
      <c r="K1592" s="34">
        <v>1</v>
      </c>
    </row>
    <row r="1593" spans="1:11" x14ac:dyDescent="0.15">
      <c r="A1593" s="28"/>
      <c r="B1593" s="28"/>
      <c r="C1593" s="26" t="s">
        <v>17</v>
      </c>
      <c r="D1593" s="26">
        <v>3</v>
      </c>
      <c r="E1593" s="26" t="s">
        <v>1627</v>
      </c>
      <c r="F1593" s="26" t="s">
        <v>147</v>
      </c>
      <c r="G1593" s="26">
        <v>1404</v>
      </c>
      <c r="H1593" s="26" t="s">
        <v>163</v>
      </c>
      <c r="I1593" s="26" t="s">
        <v>120</v>
      </c>
      <c r="J1593" s="26"/>
      <c r="K1593" s="34">
        <v>1</v>
      </c>
    </row>
    <row r="1594" spans="1:11" x14ac:dyDescent="0.15">
      <c r="A1594" s="28"/>
      <c r="B1594" s="28"/>
      <c r="C1594" s="28"/>
      <c r="D1594" s="26">
        <v>4</v>
      </c>
      <c r="E1594" s="26" t="s">
        <v>3169</v>
      </c>
      <c r="F1594" s="26" t="s">
        <v>101</v>
      </c>
      <c r="G1594" s="26">
        <v>1404</v>
      </c>
      <c r="H1594" s="26" t="s">
        <v>163</v>
      </c>
      <c r="I1594" s="26" t="s">
        <v>57</v>
      </c>
      <c r="J1594" s="26"/>
      <c r="K1594" s="34">
        <v>1</v>
      </c>
    </row>
    <row r="1595" spans="1:11" x14ac:dyDescent="0.15">
      <c r="A1595" s="28"/>
      <c r="B1595" s="26" t="s">
        <v>4047</v>
      </c>
      <c r="C1595" s="24"/>
      <c r="D1595" s="24"/>
      <c r="E1595" s="24"/>
      <c r="F1595" s="24"/>
      <c r="G1595" s="24"/>
      <c r="H1595" s="24"/>
      <c r="I1595" s="24"/>
      <c r="J1595" s="24"/>
      <c r="K1595" s="34">
        <v>16</v>
      </c>
    </row>
    <row r="1596" spans="1:11" x14ac:dyDescent="0.15">
      <c r="A1596" s="28"/>
      <c r="B1596" s="26" t="s">
        <v>92</v>
      </c>
      <c r="C1596" s="26" t="s">
        <v>9</v>
      </c>
      <c r="D1596" s="26">
        <v>2</v>
      </c>
      <c r="E1596" s="26" t="s">
        <v>3055</v>
      </c>
      <c r="F1596" s="26" t="s">
        <v>92</v>
      </c>
      <c r="G1596" s="26">
        <v>1302</v>
      </c>
      <c r="H1596" s="26" t="s">
        <v>163</v>
      </c>
      <c r="I1596" s="26" t="s">
        <v>77</v>
      </c>
      <c r="J1596" s="26"/>
      <c r="K1596" s="34">
        <v>1</v>
      </c>
    </row>
    <row r="1597" spans="1:11" x14ac:dyDescent="0.15">
      <c r="A1597" s="28"/>
      <c r="B1597" s="28"/>
      <c r="C1597" s="28"/>
      <c r="D1597" s="26">
        <v>3</v>
      </c>
      <c r="E1597" s="26" t="s">
        <v>3207</v>
      </c>
      <c r="F1597" s="26" t="s">
        <v>92</v>
      </c>
      <c r="G1597" s="26">
        <v>1302</v>
      </c>
      <c r="H1597" s="26" t="s">
        <v>163</v>
      </c>
      <c r="I1597" s="26" t="s">
        <v>68</v>
      </c>
      <c r="J1597" s="26" t="s">
        <v>172</v>
      </c>
      <c r="K1597" s="34">
        <v>1</v>
      </c>
    </row>
    <row r="1598" spans="1:11" x14ac:dyDescent="0.15">
      <c r="A1598" s="28"/>
      <c r="B1598" s="28"/>
      <c r="C1598" s="28"/>
      <c r="D1598" s="26">
        <v>4</v>
      </c>
      <c r="E1598" s="26" t="s">
        <v>3207</v>
      </c>
      <c r="F1598" s="26" t="s">
        <v>92</v>
      </c>
      <c r="G1598" s="26">
        <v>1302</v>
      </c>
      <c r="H1598" s="26" t="s">
        <v>163</v>
      </c>
      <c r="I1598" s="26" t="s">
        <v>68</v>
      </c>
      <c r="J1598" s="26" t="s">
        <v>172</v>
      </c>
      <c r="K1598" s="34">
        <v>1</v>
      </c>
    </row>
    <row r="1599" spans="1:11" x14ac:dyDescent="0.15">
      <c r="A1599" s="28"/>
      <c r="B1599" s="28"/>
      <c r="C1599" s="26" t="s">
        <v>12</v>
      </c>
      <c r="D1599" s="26">
        <v>1</v>
      </c>
      <c r="E1599" s="26" t="s">
        <v>3102</v>
      </c>
      <c r="F1599" s="26" t="s">
        <v>139</v>
      </c>
      <c r="G1599" s="26">
        <v>2402</v>
      </c>
      <c r="H1599" s="26" t="s">
        <v>163</v>
      </c>
      <c r="I1599" s="26" t="s">
        <v>98</v>
      </c>
      <c r="J1599" s="26"/>
      <c r="K1599" s="34">
        <v>0.5</v>
      </c>
    </row>
    <row r="1600" spans="1:11" x14ac:dyDescent="0.15">
      <c r="A1600" s="28"/>
      <c r="B1600" s="28"/>
      <c r="C1600" s="28"/>
      <c r="D1600" s="28"/>
      <c r="E1600" s="28"/>
      <c r="F1600" s="28"/>
      <c r="G1600" s="28"/>
      <c r="H1600" s="26" t="s">
        <v>164</v>
      </c>
      <c r="I1600" s="26" t="s">
        <v>87</v>
      </c>
      <c r="J1600" s="26"/>
      <c r="K1600" s="34">
        <v>0.5</v>
      </c>
    </row>
    <row r="1601" spans="1:11" x14ac:dyDescent="0.15">
      <c r="A1601" s="28"/>
      <c r="B1601" s="28"/>
      <c r="C1601" s="28"/>
      <c r="D1601" s="26">
        <v>2</v>
      </c>
      <c r="E1601" s="26" t="s">
        <v>2848</v>
      </c>
      <c r="F1601" s="26" t="s">
        <v>3640</v>
      </c>
      <c r="G1601" s="26">
        <v>1305</v>
      </c>
      <c r="H1601" s="26" t="s">
        <v>163</v>
      </c>
      <c r="I1601" s="26" t="s">
        <v>3621</v>
      </c>
      <c r="J1601" s="26"/>
      <c r="K1601" s="34">
        <v>0.5</v>
      </c>
    </row>
    <row r="1602" spans="1:11" x14ac:dyDescent="0.15">
      <c r="A1602" s="28"/>
      <c r="B1602" s="28"/>
      <c r="C1602" s="28"/>
      <c r="D1602" s="28"/>
      <c r="E1602" s="26" t="s">
        <v>2847</v>
      </c>
      <c r="F1602" s="26" t="s">
        <v>3646</v>
      </c>
      <c r="G1602" s="26">
        <v>1307</v>
      </c>
      <c r="H1602" s="26" t="s">
        <v>163</v>
      </c>
      <c r="I1602" s="26" t="s">
        <v>3210</v>
      </c>
      <c r="J1602" s="26"/>
      <c r="K1602" s="34">
        <v>0.5</v>
      </c>
    </row>
    <row r="1603" spans="1:11" x14ac:dyDescent="0.15">
      <c r="A1603" s="28"/>
      <c r="B1603" s="28"/>
      <c r="C1603" s="28"/>
      <c r="D1603" s="26">
        <v>3</v>
      </c>
      <c r="E1603" s="26" t="s">
        <v>3103</v>
      </c>
      <c r="F1603" s="26" t="s">
        <v>139</v>
      </c>
      <c r="G1603" s="26">
        <v>3303</v>
      </c>
      <c r="H1603" s="26" t="s">
        <v>163</v>
      </c>
      <c r="I1603" s="26" t="s">
        <v>77</v>
      </c>
      <c r="J1603" s="26"/>
      <c r="K1603" s="34">
        <v>0.5</v>
      </c>
    </row>
    <row r="1604" spans="1:11" x14ac:dyDescent="0.15">
      <c r="A1604" s="28"/>
      <c r="B1604" s="28"/>
      <c r="C1604" s="28"/>
      <c r="D1604" s="28"/>
      <c r="E1604" s="28"/>
      <c r="F1604" s="28"/>
      <c r="G1604" s="28"/>
      <c r="H1604" s="26" t="s">
        <v>164</v>
      </c>
      <c r="I1604" s="26" t="s">
        <v>57</v>
      </c>
      <c r="J1604" s="26"/>
      <c r="K1604" s="34">
        <v>0.5</v>
      </c>
    </row>
    <row r="1605" spans="1:11" x14ac:dyDescent="0.15">
      <c r="A1605" s="28"/>
      <c r="B1605" s="28"/>
      <c r="C1605" s="28"/>
      <c r="D1605" s="26">
        <v>4</v>
      </c>
      <c r="E1605" s="26" t="s">
        <v>3103</v>
      </c>
      <c r="F1605" s="26" t="s">
        <v>139</v>
      </c>
      <c r="G1605" s="26">
        <v>3303</v>
      </c>
      <c r="H1605" s="26" t="s">
        <v>163</v>
      </c>
      <c r="I1605" s="26" t="s">
        <v>77</v>
      </c>
      <c r="J1605" s="26"/>
      <c r="K1605" s="34">
        <v>0.5</v>
      </c>
    </row>
    <row r="1606" spans="1:11" x14ac:dyDescent="0.15">
      <c r="A1606" s="28"/>
      <c r="B1606" s="28"/>
      <c r="C1606" s="28"/>
      <c r="D1606" s="28"/>
      <c r="E1606" s="28"/>
      <c r="F1606" s="28"/>
      <c r="G1606" s="28"/>
      <c r="H1606" s="26" t="s">
        <v>164</v>
      </c>
      <c r="I1606" s="26" t="s">
        <v>57</v>
      </c>
      <c r="J1606" s="26"/>
      <c r="K1606" s="34">
        <v>0.5</v>
      </c>
    </row>
    <row r="1607" spans="1:11" x14ac:dyDescent="0.15">
      <c r="A1607" s="28"/>
      <c r="B1607" s="28"/>
      <c r="C1607" s="26" t="s">
        <v>13</v>
      </c>
      <c r="D1607" s="26">
        <v>1</v>
      </c>
      <c r="E1607" s="26" t="s">
        <v>3055</v>
      </c>
      <c r="F1607" s="26" t="s">
        <v>92</v>
      </c>
      <c r="G1607" s="26">
        <v>2404</v>
      </c>
      <c r="H1607" s="26" t="s">
        <v>163</v>
      </c>
      <c r="I1607" s="26" t="s">
        <v>77</v>
      </c>
      <c r="J1607" s="26"/>
      <c r="K1607" s="34">
        <v>1</v>
      </c>
    </row>
    <row r="1608" spans="1:11" x14ac:dyDescent="0.15">
      <c r="A1608" s="28"/>
      <c r="B1608" s="28"/>
      <c r="C1608" s="28"/>
      <c r="D1608" s="26">
        <v>2</v>
      </c>
      <c r="E1608" s="26" t="s">
        <v>3101</v>
      </c>
      <c r="F1608" s="26" t="s">
        <v>139</v>
      </c>
      <c r="G1608" s="26">
        <v>2404</v>
      </c>
      <c r="H1608" s="26" t="s">
        <v>163</v>
      </c>
      <c r="I1608" s="26" t="s">
        <v>96</v>
      </c>
      <c r="J1608" s="26"/>
      <c r="K1608" s="34">
        <v>0.5</v>
      </c>
    </row>
    <row r="1609" spans="1:11" x14ac:dyDescent="0.15">
      <c r="A1609" s="28"/>
      <c r="B1609" s="28"/>
      <c r="C1609" s="28"/>
      <c r="D1609" s="28"/>
      <c r="E1609" s="28"/>
      <c r="F1609" s="28"/>
      <c r="G1609" s="28"/>
      <c r="H1609" s="26" t="s">
        <v>164</v>
      </c>
      <c r="I1609" s="26" t="s">
        <v>45</v>
      </c>
      <c r="J1609" s="26"/>
      <c r="K1609" s="34">
        <v>0.5</v>
      </c>
    </row>
    <row r="1610" spans="1:11" x14ac:dyDescent="0.15">
      <c r="A1610" s="28"/>
      <c r="B1610" s="28"/>
      <c r="C1610" s="26" t="s">
        <v>15</v>
      </c>
      <c r="D1610" s="26">
        <v>1</v>
      </c>
      <c r="E1610" s="26" t="s">
        <v>3102</v>
      </c>
      <c r="F1610" s="26" t="s">
        <v>139</v>
      </c>
      <c r="G1610" s="26">
        <v>2402</v>
      </c>
      <c r="H1610" s="26" t="s">
        <v>163</v>
      </c>
      <c r="I1610" s="26" t="s">
        <v>98</v>
      </c>
      <c r="J1610" s="26"/>
      <c r="K1610" s="34">
        <v>0.5</v>
      </c>
    </row>
    <row r="1611" spans="1:11" x14ac:dyDescent="0.15">
      <c r="A1611" s="28"/>
      <c r="B1611" s="28"/>
      <c r="C1611" s="28"/>
      <c r="D1611" s="28"/>
      <c r="E1611" s="28"/>
      <c r="F1611" s="28"/>
      <c r="G1611" s="28"/>
      <c r="H1611" s="26" t="s">
        <v>164</v>
      </c>
      <c r="I1611" s="26" t="s">
        <v>87</v>
      </c>
      <c r="J1611" s="26"/>
      <c r="K1611" s="34">
        <v>0.5</v>
      </c>
    </row>
    <row r="1612" spans="1:11" x14ac:dyDescent="0.15">
      <c r="A1612" s="28"/>
      <c r="B1612" s="28"/>
      <c r="C1612" s="28"/>
      <c r="D1612" s="26">
        <v>2</v>
      </c>
      <c r="E1612" s="26" t="s">
        <v>1755</v>
      </c>
      <c r="F1612" s="26" t="s">
        <v>139</v>
      </c>
      <c r="G1612" s="26">
        <v>2501</v>
      </c>
      <c r="H1612" s="26" t="s">
        <v>163</v>
      </c>
      <c r="I1612" s="26" t="s">
        <v>59</v>
      </c>
      <c r="J1612" s="26"/>
      <c r="K1612" s="34">
        <v>1</v>
      </c>
    </row>
    <row r="1613" spans="1:11" x14ac:dyDescent="0.15">
      <c r="A1613" s="28"/>
      <c r="B1613" s="28"/>
      <c r="C1613" s="28"/>
      <c r="D1613" s="26">
        <v>3</v>
      </c>
      <c r="E1613" s="26" t="s">
        <v>3100</v>
      </c>
      <c r="F1613" s="26" t="s">
        <v>139</v>
      </c>
      <c r="G1613" s="26">
        <v>1302</v>
      </c>
      <c r="H1613" s="26" t="s">
        <v>163</v>
      </c>
      <c r="I1613" s="26" t="s">
        <v>68</v>
      </c>
      <c r="J1613" s="26" t="s">
        <v>172</v>
      </c>
      <c r="K1613" s="34">
        <v>1</v>
      </c>
    </row>
    <row r="1614" spans="1:11" x14ac:dyDescent="0.15">
      <c r="A1614" s="28"/>
      <c r="B1614" s="28"/>
      <c r="C1614" s="28"/>
      <c r="D1614" s="26">
        <v>4</v>
      </c>
      <c r="E1614" s="26" t="s">
        <v>3100</v>
      </c>
      <c r="F1614" s="26" t="s">
        <v>139</v>
      </c>
      <c r="G1614" s="26">
        <v>1302</v>
      </c>
      <c r="H1614" s="26" t="s">
        <v>163</v>
      </c>
      <c r="I1614" s="26" t="s">
        <v>68</v>
      </c>
      <c r="J1614" s="26" t="s">
        <v>172</v>
      </c>
      <c r="K1614" s="34">
        <v>1</v>
      </c>
    </row>
    <row r="1615" spans="1:11" x14ac:dyDescent="0.15">
      <c r="A1615" s="28"/>
      <c r="B1615" s="28"/>
      <c r="C1615" s="26" t="s">
        <v>17</v>
      </c>
      <c r="D1615" s="26">
        <v>1</v>
      </c>
      <c r="E1615" s="26" t="s">
        <v>1756</v>
      </c>
      <c r="F1615" s="26" t="s">
        <v>139</v>
      </c>
      <c r="G1615" s="26">
        <v>2201</v>
      </c>
      <c r="H1615" s="26" t="s">
        <v>163</v>
      </c>
      <c r="I1615" s="26" t="s">
        <v>59</v>
      </c>
      <c r="J1615" s="26"/>
      <c r="K1615" s="34">
        <v>0.5</v>
      </c>
    </row>
    <row r="1616" spans="1:11" x14ac:dyDescent="0.15">
      <c r="A1616" s="28"/>
      <c r="B1616" s="28"/>
      <c r="C1616" s="28"/>
      <c r="D1616" s="28"/>
      <c r="E1616" s="28"/>
      <c r="F1616" s="28"/>
      <c r="G1616" s="28"/>
      <c r="H1616" s="26" t="s">
        <v>164</v>
      </c>
      <c r="I1616" s="26" t="s">
        <v>57</v>
      </c>
      <c r="J1616" s="26"/>
      <c r="K1616" s="34">
        <v>0.5</v>
      </c>
    </row>
    <row r="1617" spans="1:11" x14ac:dyDescent="0.15">
      <c r="A1617" s="28"/>
      <c r="B1617" s="28"/>
      <c r="C1617" s="28"/>
      <c r="D1617" s="26">
        <v>2</v>
      </c>
      <c r="E1617" s="26" t="s">
        <v>3101</v>
      </c>
      <c r="F1617" s="26" t="s">
        <v>139</v>
      </c>
      <c r="G1617" s="26">
        <v>2404</v>
      </c>
      <c r="H1617" s="26" t="s">
        <v>163</v>
      </c>
      <c r="I1617" s="26" t="s">
        <v>96</v>
      </c>
      <c r="J1617" s="26"/>
      <c r="K1617" s="34">
        <v>0.5</v>
      </c>
    </row>
    <row r="1618" spans="1:11" x14ac:dyDescent="0.15">
      <c r="A1618" s="28"/>
      <c r="B1618" s="28"/>
      <c r="C1618" s="28"/>
      <c r="D1618" s="28"/>
      <c r="E1618" s="28"/>
      <c r="F1618" s="28"/>
      <c r="G1618" s="28"/>
      <c r="H1618" s="26" t="s">
        <v>164</v>
      </c>
      <c r="I1618" s="26" t="s">
        <v>45</v>
      </c>
      <c r="J1618" s="26"/>
      <c r="K1618" s="34">
        <v>0.5</v>
      </c>
    </row>
    <row r="1619" spans="1:11" x14ac:dyDescent="0.15">
      <c r="A1619" s="28"/>
      <c r="B1619" s="28"/>
      <c r="C1619" s="28"/>
      <c r="D1619" s="26">
        <v>3</v>
      </c>
      <c r="E1619" s="26" t="s">
        <v>160</v>
      </c>
      <c r="F1619" s="26" t="s">
        <v>92</v>
      </c>
      <c r="G1619" s="26">
        <v>1304</v>
      </c>
      <c r="H1619" s="26" t="s">
        <v>163</v>
      </c>
      <c r="I1619" s="26" t="s">
        <v>68</v>
      </c>
      <c r="J1619" s="26" t="s">
        <v>172</v>
      </c>
      <c r="K1619" s="34">
        <v>1</v>
      </c>
    </row>
    <row r="1620" spans="1:11" x14ac:dyDescent="0.15">
      <c r="A1620" s="28"/>
      <c r="B1620" s="26" t="s">
        <v>4048</v>
      </c>
      <c r="C1620" s="24"/>
      <c r="D1620" s="24"/>
      <c r="E1620" s="24"/>
      <c r="F1620" s="24"/>
      <c r="G1620" s="24"/>
      <c r="H1620" s="24"/>
      <c r="I1620" s="24"/>
      <c r="J1620" s="24"/>
      <c r="K1620" s="34">
        <v>16</v>
      </c>
    </row>
    <row r="1621" spans="1:11" x14ac:dyDescent="0.15">
      <c r="A1621" s="28"/>
      <c r="B1621" s="26" t="s">
        <v>105</v>
      </c>
      <c r="C1621" s="26" t="s">
        <v>9</v>
      </c>
      <c r="D1621" s="26">
        <v>1</v>
      </c>
      <c r="E1621" s="26" t="s">
        <v>3104</v>
      </c>
      <c r="F1621" s="26" t="s">
        <v>142</v>
      </c>
      <c r="G1621" s="26">
        <v>1301</v>
      </c>
      <c r="H1621" s="26" t="s">
        <v>163</v>
      </c>
      <c r="I1621" s="26" t="s">
        <v>77</v>
      </c>
      <c r="J1621" s="26" t="s">
        <v>172</v>
      </c>
      <c r="K1621" s="34">
        <v>0.5</v>
      </c>
    </row>
    <row r="1622" spans="1:11" x14ac:dyDescent="0.15">
      <c r="A1622" s="28"/>
      <c r="B1622" s="28"/>
      <c r="C1622" s="28"/>
      <c r="D1622" s="28"/>
      <c r="E1622" s="28"/>
      <c r="F1622" s="28"/>
      <c r="G1622" s="28"/>
      <c r="H1622" s="26" t="s">
        <v>164</v>
      </c>
      <c r="I1622" s="26" t="s">
        <v>57</v>
      </c>
      <c r="J1622" s="26"/>
      <c r="K1622" s="34">
        <v>0.5</v>
      </c>
    </row>
    <row r="1623" spans="1:11" x14ac:dyDescent="0.15">
      <c r="A1623" s="28"/>
      <c r="B1623" s="28"/>
      <c r="C1623" s="28"/>
      <c r="D1623" s="26">
        <v>2</v>
      </c>
      <c r="E1623" s="26" t="s">
        <v>1755</v>
      </c>
      <c r="F1623" s="26" t="s">
        <v>142</v>
      </c>
      <c r="G1623" s="26">
        <v>1301</v>
      </c>
      <c r="H1623" s="26" t="s">
        <v>163</v>
      </c>
      <c r="I1623" s="26" t="s">
        <v>59</v>
      </c>
      <c r="J1623" s="26"/>
      <c r="K1623" s="34">
        <v>1</v>
      </c>
    </row>
    <row r="1624" spans="1:11" x14ac:dyDescent="0.15">
      <c r="A1624" s="28"/>
      <c r="B1624" s="28"/>
      <c r="C1624" s="28"/>
      <c r="D1624" s="26">
        <v>3</v>
      </c>
      <c r="E1624" s="26" t="s">
        <v>3208</v>
      </c>
      <c r="F1624" s="26" t="s">
        <v>105</v>
      </c>
      <c r="G1624" s="26">
        <v>1301</v>
      </c>
      <c r="H1624" s="26" t="s">
        <v>163</v>
      </c>
      <c r="I1624" s="26" t="s">
        <v>58</v>
      </c>
      <c r="J1624" s="26"/>
      <c r="K1624" s="34">
        <v>1</v>
      </c>
    </row>
    <row r="1625" spans="1:11" x14ac:dyDescent="0.15">
      <c r="A1625" s="28"/>
      <c r="B1625" s="28"/>
      <c r="C1625" s="28"/>
      <c r="D1625" s="26">
        <v>4</v>
      </c>
      <c r="E1625" s="26" t="s">
        <v>3208</v>
      </c>
      <c r="F1625" s="26" t="s">
        <v>105</v>
      </c>
      <c r="G1625" s="26">
        <v>1301</v>
      </c>
      <c r="H1625" s="26" t="s">
        <v>163</v>
      </c>
      <c r="I1625" s="26" t="s">
        <v>58</v>
      </c>
      <c r="J1625" s="26"/>
      <c r="K1625" s="34">
        <v>1</v>
      </c>
    </row>
    <row r="1626" spans="1:11" x14ac:dyDescent="0.15">
      <c r="A1626" s="28"/>
      <c r="B1626" s="28"/>
      <c r="C1626" s="28"/>
      <c r="D1626" s="26">
        <v>5</v>
      </c>
      <c r="E1626" s="26" t="s">
        <v>160</v>
      </c>
      <c r="F1626" s="26" t="s">
        <v>141</v>
      </c>
      <c r="G1626" s="26">
        <v>1301</v>
      </c>
      <c r="H1626" s="26" t="s">
        <v>163</v>
      </c>
      <c r="I1626" s="26" t="s">
        <v>77</v>
      </c>
      <c r="J1626" s="26" t="s">
        <v>172</v>
      </c>
      <c r="K1626" s="34">
        <v>1</v>
      </c>
    </row>
    <row r="1627" spans="1:11" x14ac:dyDescent="0.15">
      <c r="A1627" s="28"/>
      <c r="B1627" s="28"/>
      <c r="C1627" s="26" t="s">
        <v>12</v>
      </c>
      <c r="D1627" s="26">
        <v>2</v>
      </c>
      <c r="E1627" s="26" t="s">
        <v>3169</v>
      </c>
      <c r="F1627" s="26" t="s">
        <v>105</v>
      </c>
      <c r="G1627" s="26">
        <v>1405</v>
      </c>
      <c r="H1627" s="26" t="s">
        <v>163</v>
      </c>
      <c r="I1627" s="26" t="s">
        <v>57</v>
      </c>
      <c r="J1627" s="26"/>
      <c r="K1627" s="34">
        <v>1</v>
      </c>
    </row>
    <row r="1628" spans="1:11" x14ac:dyDescent="0.15">
      <c r="A1628" s="28"/>
      <c r="B1628" s="28"/>
      <c r="C1628" s="28"/>
      <c r="D1628" s="26">
        <v>3</v>
      </c>
      <c r="E1628" s="26" t="s">
        <v>1655</v>
      </c>
      <c r="F1628" s="26" t="s">
        <v>105</v>
      </c>
      <c r="G1628" s="26">
        <v>3302</v>
      </c>
      <c r="H1628" s="26" t="s">
        <v>163</v>
      </c>
      <c r="I1628" s="26" t="s">
        <v>58</v>
      </c>
      <c r="J1628" s="26"/>
      <c r="K1628" s="34">
        <v>1</v>
      </c>
    </row>
    <row r="1629" spans="1:11" x14ac:dyDescent="0.15">
      <c r="A1629" s="28"/>
      <c r="B1629" s="28"/>
      <c r="C1629" s="26" t="s">
        <v>13</v>
      </c>
      <c r="D1629" s="26">
        <v>1</v>
      </c>
      <c r="E1629" s="26" t="s">
        <v>3178</v>
      </c>
      <c r="F1629" s="26" t="s">
        <v>3658</v>
      </c>
      <c r="G1629" s="26">
        <v>1402</v>
      </c>
      <c r="H1629" s="26" t="s">
        <v>163</v>
      </c>
      <c r="I1629" s="26" t="s">
        <v>76</v>
      </c>
      <c r="J1629" s="26"/>
      <c r="K1629" s="34">
        <v>0.25</v>
      </c>
    </row>
    <row r="1630" spans="1:11" x14ac:dyDescent="0.15">
      <c r="A1630" s="28"/>
      <c r="B1630" s="28"/>
      <c r="C1630" s="28"/>
      <c r="D1630" s="28"/>
      <c r="E1630" s="28"/>
      <c r="F1630" s="26" t="s">
        <v>3659</v>
      </c>
      <c r="G1630" s="26">
        <v>1403</v>
      </c>
      <c r="H1630" s="26" t="s">
        <v>163</v>
      </c>
      <c r="I1630" s="26" t="s">
        <v>68</v>
      </c>
      <c r="J1630" s="26"/>
      <c r="K1630" s="34">
        <v>0.25</v>
      </c>
    </row>
    <row r="1631" spans="1:11" x14ac:dyDescent="0.15">
      <c r="A1631" s="28"/>
      <c r="B1631" s="28"/>
      <c r="C1631" s="28"/>
      <c r="D1631" s="28"/>
      <c r="E1631" s="28"/>
      <c r="F1631" s="26" t="s">
        <v>1660</v>
      </c>
      <c r="G1631" s="26">
        <v>1404</v>
      </c>
      <c r="H1631" s="26" t="s">
        <v>163</v>
      </c>
      <c r="I1631" s="26" t="s">
        <v>108</v>
      </c>
      <c r="J1631" s="26"/>
      <c r="K1631" s="34">
        <v>0.25</v>
      </c>
    </row>
    <row r="1632" spans="1:11" x14ac:dyDescent="0.15">
      <c r="A1632" s="28"/>
      <c r="B1632" s="28"/>
      <c r="C1632" s="28"/>
      <c r="D1632" s="28"/>
      <c r="E1632" s="28"/>
      <c r="F1632" s="26" t="s">
        <v>1661</v>
      </c>
      <c r="G1632" s="26">
        <v>1405</v>
      </c>
      <c r="H1632" s="26" t="s">
        <v>163</v>
      </c>
      <c r="I1632" s="26" t="s">
        <v>3012</v>
      </c>
      <c r="J1632" s="26"/>
      <c r="K1632" s="34">
        <v>0.25</v>
      </c>
    </row>
    <row r="1633" spans="1:11" x14ac:dyDescent="0.15">
      <c r="A1633" s="28"/>
      <c r="B1633" s="28"/>
      <c r="C1633" s="28"/>
      <c r="D1633" s="26">
        <v>2</v>
      </c>
      <c r="E1633" s="26" t="s">
        <v>3178</v>
      </c>
      <c r="F1633" s="26" t="s">
        <v>3658</v>
      </c>
      <c r="G1633" s="26">
        <v>1402</v>
      </c>
      <c r="H1633" s="26" t="s">
        <v>163</v>
      </c>
      <c r="I1633" s="26" t="s">
        <v>59</v>
      </c>
      <c r="J1633" s="26"/>
      <c r="K1633" s="34">
        <v>0.25</v>
      </c>
    </row>
    <row r="1634" spans="1:11" x14ac:dyDescent="0.15">
      <c r="A1634" s="28"/>
      <c r="B1634" s="28"/>
      <c r="C1634" s="28"/>
      <c r="D1634" s="28"/>
      <c r="E1634" s="28"/>
      <c r="F1634" s="26" t="s">
        <v>3659</v>
      </c>
      <c r="G1634" s="26">
        <v>1403</v>
      </c>
      <c r="H1634" s="26" t="s">
        <v>163</v>
      </c>
      <c r="I1634" s="26" t="s">
        <v>68</v>
      </c>
      <c r="J1634" s="26"/>
      <c r="K1634" s="34">
        <v>0.25</v>
      </c>
    </row>
    <row r="1635" spans="1:11" x14ac:dyDescent="0.15">
      <c r="A1635" s="28"/>
      <c r="B1635" s="28"/>
      <c r="C1635" s="28"/>
      <c r="D1635" s="28"/>
      <c r="E1635" s="28"/>
      <c r="F1635" s="26" t="s">
        <v>1660</v>
      </c>
      <c r="G1635" s="26">
        <v>1404</v>
      </c>
      <c r="H1635" s="26" t="s">
        <v>163</v>
      </c>
      <c r="I1635" s="26" t="s">
        <v>108</v>
      </c>
      <c r="J1635" s="26"/>
      <c r="K1635" s="34">
        <v>0.25</v>
      </c>
    </row>
    <row r="1636" spans="1:11" x14ac:dyDescent="0.15">
      <c r="A1636" s="28"/>
      <c r="B1636" s="28"/>
      <c r="C1636" s="28"/>
      <c r="D1636" s="28"/>
      <c r="E1636" s="28"/>
      <c r="F1636" s="26" t="s">
        <v>1661</v>
      </c>
      <c r="G1636" s="26">
        <v>1405</v>
      </c>
      <c r="H1636" s="26" t="s">
        <v>163</v>
      </c>
      <c r="I1636" s="26" t="s">
        <v>3012</v>
      </c>
      <c r="J1636" s="26"/>
      <c r="K1636" s="34">
        <v>0.25</v>
      </c>
    </row>
    <row r="1637" spans="1:11" x14ac:dyDescent="0.15">
      <c r="A1637" s="28"/>
      <c r="B1637" s="28"/>
      <c r="C1637" s="28"/>
      <c r="D1637" s="26">
        <v>3</v>
      </c>
      <c r="E1637" s="26" t="s">
        <v>3055</v>
      </c>
      <c r="F1637" s="26" t="s">
        <v>141</v>
      </c>
      <c r="G1637" s="26">
        <v>1404</v>
      </c>
      <c r="H1637" s="26" t="s">
        <v>163</v>
      </c>
      <c r="I1637" s="26" t="s">
        <v>77</v>
      </c>
      <c r="J1637" s="26" t="s">
        <v>172</v>
      </c>
      <c r="K1637" s="34">
        <v>1</v>
      </c>
    </row>
    <row r="1638" spans="1:11" x14ac:dyDescent="0.15">
      <c r="A1638" s="28"/>
      <c r="B1638" s="28"/>
      <c r="C1638" s="28"/>
      <c r="D1638" s="26">
        <v>4</v>
      </c>
      <c r="E1638" s="26" t="s">
        <v>3055</v>
      </c>
      <c r="F1638" s="26" t="s">
        <v>141</v>
      </c>
      <c r="G1638" s="26">
        <v>1404</v>
      </c>
      <c r="H1638" s="26" t="s">
        <v>163</v>
      </c>
      <c r="I1638" s="26" t="s">
        <v>77</v>
      </c>
      <c r="J1638" s="26" t="s">
        <v>172</v>
      </c>
      <c r="K1638" s="34">
        <v>1</v>
      </c>
    </row>
    <row r="1639" spans="1:11" x14ac:dyDescent="0.15">
      <c r="A1639" s="28"/>
      <c r="B1639" s="28"/>
      <c r="C1639" s="26" t="s">
        <v>15</v>
      </c>
      <c r="D1639" s="26">
        <v>1</v>
      </c>
      <c r="E1639" s="26" t="s">
        <v>1756</v>
      </c>
      <c r="F1639" s="26" t="s">
        <v>142</v>
      </c>
      <c r="G1639" s="26">
        <v>2401</v>
      </c>
      <c r="H1639" s="26" t="s">
        <v>163</v>
      </c>
      <c r="I1639" s="26" t="s">
        <v>59</v>
      </c>
      <c r="J1639" s="26"/>
      <c r="K1639" s="34">
        <v>0.5</v>
      </c>
    </row>
    <row r="1640" spans="1:11" x14ac:dyDescent="0.15">
      <c r="A1640" s="28"/>
      <c r="B1640" s="28"/>
      <c r="C1640" s="28"/>
      <c r="D1640" s="28"/>
      <c r="E1640" s="28"/>
      <c r="F1640" s="28"/>
      <c r="G1640" s="28"/>
      <c r="H1640" s="26" t="s">
        <v>164</v>
      </c>
      <c r="I1640" s="26" t="s">
        <v>57</v>
      </c>
      <c r="J1640" s="26"/>
      <c r="K1640" s="34">
        <v>0.5</v>
      </c>
    </row>
    <row r="1641" spans="1:11" x14ac:dyDescent="0.15">
      <c r="A1641" s="28"/>
      <c r="B1641" s="28"/>
      <c r="C1641" s="28"/>
      <c r="D1641" s="26">
        <v>2</v>
      </c>
      <c r="E1641" s="26" t="s">
        <v>3104</v>
      </c>
      <c r="F1641" s="26" t="s">
        <v>142</v>
      </c>
      <c r="G1641" s="26">
        <v>2404</v>
      </c>
      <c r="H1641" s="26" t="s">
        <v>163</v>
      </c>
      <c r="I1641" s="26" t="s">
        <v>77</v>
      </c>
      <c r="J1641" s="26" t="s">
        <v>172</v>
      </c>
      <c r="K1641" s="34">
        <v>0.5</v>
      </c>
    </row>
    <row r="1642" spans="1:11" x14ac:dyDescent="0.15">
      <c r="A1642" s="28"/>
      <c r="B1642" s="28"/>
      <c r="C1642" s="28"/>
      <c r="D1642" s="28"/>
      <c r="E1642" s="28"/>
      <c r="F1642" s="28"/>
      <c r="G1642" s="28"/>
      <c r="H1642" s="26" t="s">
        <v>164</v>
      </c>
      <c r="I1642" s="26" t="s">
        <v>57</v>
      </c>
      <c r="J1642" s="26"/>
      <c r="K1642" s="34">
        <v>0.5</v>
      </c>
    </row>
    <row r="1643" spans="1:11" x14ac:dyDescent="0.15">
      <c r="A1643" s="28"/>
      <c r="B1643" s="28"/>
      <c r="C1643" s="26" t="s">
        <v>17</v>
      </c>
      <c r="D1643" s="26">
        <v>1</v>
      </c>
      <c r="E1643" s="26" t="s">
        <v>3178</v>
      </c>
      <c r="F1643" s="26" t="s">
        <v>3658</v>
      </c>
      <c r="G1643" s="26">
        <v>1402</v>
      </c>
      <c r="H1643" s="26" t="s">
        <v>163</v>
      </c>
      <c r="I1643" s="26" t="s">
        <v>76</v>
      </c>
      <c r="J1643" s="26"/>
      <c r="K1643" s="34">
        <v>0.25</v>
      </c>
    </row>
    <row r="1644" spans="1:11" x14ac:dyDescent="0.15">
      <c r="A1644" s="28"/>
      <c r="B1644" s="28"/>
      <c r="C1644" s="28"/>
      <c r="D1644" s="28"/>
      <c r="E1644" s="28"/>
      <c r="F1644" s="26" t="s">
        <v>3659</v>
      </c>
      <c r="G1644" s="26">
        <v>1403</v>
      </c>
      <c r="H1644" s="26" t="s">
        <v>163</v>
      </c>
      <c r="I1644" s="26" t="s">
        <v>68</v>
      </c>
      <c r="J1644" s="26"/>
      <c r="K1644" s="34">
        <v>0.25</v>
      </c>
    </row>
    <row r="1645" spans="1:11" x14ac:dyDescent="0.15">
      <c r="A1645" s="28"/>
      <c r="B1645" s="28"/>
      <c r="C1645" s="28"/>
      <c r="D1645" s="28"/>
      <c r="E1645" s="28"/>
      <c r="F1645" s="26" t="s">
        <v>1660</v>
      </c>
      <c r="G1645" s="26">
        <v>1404</v>
      </c>
      <c r="H1645" s="26" t="s">
        <v>163</v>
      </c>
      <c r="I1645" s="26" t="s">
        <v>108</v>
      </c>
      <c r="J1645" s="26"/>
      <c r="K1645" s="34">
        <v>0.25</v>
      </c>
    </row>
    <row r="1646" spans="1:11" x14ac:dyDescent="0.15">
      <c r="A1646" s="28"/>
      <c r="B1646" s="28"/>
      <c r="C1646" s="28"/>
      <c r="D1646" s="28"/>
      <c r="E1646" s="28"/>
      <c r="F1646" s="26" t="s">
        <v>1661</v>
      </c>
      <c r="G1646" s="26">
        <v>1405</v>
      </c>
      <c r="H1646" s="26" t="s">
        <v>163</v>
      </c>
      <c r="I1646" s="26" t="s">
        <v>3012</v>
      </c>
      <c r="J1646" s="26"/>
      <c r="K1646" s="34">
        <v>0.25</v>
      </c>
    </row>
    <row r="1647" spans="1:11" x14ac:dyDescent="0.15">
      <c r="A1647" s="28"/>
      <c r="B1647" s="28"/>
      <c r="C1647" s="28"/>
      <c r="D1647" s="26">
        <v>2</v>
      </c>
      <c r="E1647" s="26" t="s">
        <v>3178</v>
      </c>
      <c r="F1647" s="26" t="s">
        <v>3658</v>
      </c>
      <c r="G1647" s="26">
        <v>1402</v>
      </c>
      <c r="H1647" s="26" t="s">
        <v>163</v>
      </c>
      <c r="I1647" s="26" t="s">
        <v>59</v>
      </c>
      <c r="J1647" s="26"/>
      <c r="K1647" s="34">
        <v>0.25</v>
      </c>
    </row>
    <row r="1648" spans="1:11" x14ac:dyDescent="0.15">
      <c r="A1648" s="28"/>
      <c r="B1648" s="28"/>
      <c r="C1648" s="28"/>
      <c r="D1648" s="28"/>
      <c r="E1648" s="28"/>
      <c r="F1648" s="26" t="s">
        <v>3659</v>
      </c>
      <c r="G1648" s="26">
        <v>1403</v>
      </c>
      <c r="H1648" s="26" t="s">
        <v>163</v>
      </c>
      <c r="I1648" s="26" t="s">
        <v>68</v>
      </c>
      <c r="J1648" s="26"/>
      <c r="K1648" s="34">
        <v>0.25</v>
      </c>
    </row>
    <row r="1649" spans="1:11" x14ac:dyDescent="0.15">
      <c r="A1649" s="28"/>
      <c r="B1649" s="28"/>
      <c r="C1649" s="28"/>
      <c r="D1649" s="28"/>
      <c r="E1649" s="28"/>
      <c r="F1649" s="26" t="s">
        <v>1660</v>
      </c>
      <c r="G1649" s="26">
        <v>1404</v>
      </c>
      <c r="H1649" s="26" t="s">
        <v>163</v>
      </c>
      <c r="I1649" s="26" t="s">
        <v>108</v>
      </c>
      <c r="J1649" s="26"/>
      <c r="K1649" s="34">
        <v>0.25</v>
      </c>
    </row>
    <row r="1650" spans="1:11" x14ac:dyDescent="0.15">
      <c r="A1650" s="28"/>
      <c r="B1650" s="28"/>
      <c r="C1650" s="28"/>
      <c r="D1650" s="28"/>
      <c r="E1650" s="28"/>
      <c r="F1650" s="26" t="s">
        <v>1661</v>
      </c>
      <c r="G1650" s="26">
        <v>1405</v>
      </c>
      <c r="H1650" s="26" t="s">
        <v>163</v>
      </c>
      <c r="I1650" s="26" t="s">
        <v>3012</v>
      </c>
      <c r="J1650" s="26"/>
      <c r="K1650" s="34">
        <v>0.25</v>
      </c>
    </row>
    <row r="1651" spans="1:11" x14ac:dyDescent="0.15">
      <c r="A1651" s="28"/>
      <c r="B1651" s="28"/>
      <c r="C1651" s="28"/>
      <c r="D1651" s="26">
        <v>3</v>
      </c>
      <c r="E1651" s="26" t="s">
        <v>1630</v>
      </c>
      <c r="F1651" s="26" t="s">
        <v>141</v>
      </c>
      <c r="G1651" s="26">
        <v>1303</v>
      </c>
      <c r="H1651" s="26" t="s">
        <v>163</v>
      </c>
      <c r="I1651" s="26" t="s">
        <v>77</v>
      </c>
      <c r="J1651" s="26" t="s">
        <v>172</v>
      </c>
      <c r="K1651" s="34">
        <v>1</v>
      </c>
    </row>
    <row r="1652" spans="1:11" x14ac:dyDescent="0.15">
      <c r="A1652" s="28"/>
      <c r="B1652" s="26" t="s">
        <v>4049</v>
      </c>
      <c r="C1652" s="24"/>
      <c r="D1652" s="24"/>
      <c r="E1652" s="24"/>
      <c r="F1652" s="24"/>
      <c r="G1652" s="24"/>
      <c r="H1652" s="24"/>
      <c r="I1652" s="24"/>
      <c r="J1652" s="24"/>
      <c r="K1652" s="34">
        <v>16</v>
      </c>
    </row>
    <row r="1653" spans="1:11" x14ac:dyDescent="0.15">
      <c r="A1653" s="28"/>
      <c r="B1653" s="26" t="s">
        <v>111</v>
      </c>
      <c r="C1653" s="26" t="s">
        <v>9</v>
      </c>
      <c r="D1653" s="26">
        <v>3</v>
      </c>
      <c r="E1653" s="26" t="s">
        <v>3209</v>
      </c>
      <c r="F1653" s="26" t="s">
        <v>111</v>
      </c>
      <c r="G1653" s="26">
        <v>1302</v>
      </c>
      <c r="H1653" s="26" t="s">
        <v>163</v>
      </c>
      <c r="I1653" s="26" t="s">
        <v>68</v>
      </c>
      <c r="J1653" s="26" t="s">
        <v>172</v>
      </c>
      <c r="K1653" s="34">
        <v>1</v>
      </c>
    </row>
    <row r="1654" spans="1:11" x14ac:dyDescent="0.15">
      <c r="A1654" s="28"/>
      <c r="B1654" s="28"/>
      <c r="C1654" s="28"/>
      <c r="D1654" s="26">
        <v>4</v>
      </c>
      <c r="E1654" s="26" t="s">
        <v>3209</v>
      </c>
      <c r="F1654" s="26" t="s">
        <v>111</v>
      </c>
      <c r="G1654" s="26">
        <v>1302</v>
      </c>
      <c r="H1654" s="26" t="s">
        <v>163</v>
      </c>
      <c r="I1654" s="26" t="s">
        <v>68</v>
      </c>
      <c r="J1654" s="26" t="s">
        <v>172</v>
      </c>
      <c r="K1654" s="34">
        <v>1</v>
      </c>
    </row>
    <row r="1655" spans="1:11" x14ac:dyDescent="0.15">
      <c r="A1655" s="28"/>
      <c r="B1655" s="28"/>
      <c r="C1655" s="26" t="s">
        <v>12</v>
      </c>
      <c r="D1655" s="26">
        <v>1</v>
      </c>
      <c r="E1655" s="26" t="s">
        <v>160</v>
      </c>
      <c r="F1655" s="26" t="s">
        <v>147</v>
      </c>
      <c r="G1655" s="26">
        <v>2403</v>
      </c>
      <c r="H1655" s="26" t="s">
        <v>163</v>
      </c>
      <c r="I1655" s="26" t="s">
        <v>68</v>
      </c>
      <c r="J1655" s="26" t="s">
        <v>172</v>
      </c>
      <c r="K1655" s="34">
        <v>1</v>
      </c>
    </row>
    <row r="1656" spans="1:11" x14ac:dyDescent="0.15">
      <c r="A1656" s="28"/>
      <c r="B1656" s="28"/>
      <c r="C1656" s="28"/>
      <c r="D1656" s="26">
        <v>2</v>
      </c>
      <c r="E1656" s="26" t="s">
        <v>1655</v>
      </c>
      <c r="F1656" s="26" t="s">
        <v>147</v>
      </c>
      <c r="G1656" s="26">
        <v>2403</v>
      </c>
      <c r="H1656" s="26" t="s">
        <v>163</v>
      </c>
      <c r="I1656" s="26" t="s">
        <v>58</v>
      </c>
      <c r="J1656" s="26"/>
      <c r="K1656" s="34">
        <v>1</v>
      </c>
    </row>
    <row r="1657" spans="1:11" x14ac:dyDescent="0.15">
      <c r="A1657" s="28"/>
      <c r="B1657" s="28"/>
      <c r="C1657" s="28"/>
      <c r="D1657" s="26">
        <v>3</v>
      </c>
      <c r="E1657" s="26" t="s">
        <v>3099</v>
      </c>
      <c r="F1657" s="26" t="s">
        <v>147</v>
      </c>
      <c r="G1657" s="26">
        <v>2403</v>
      </c>
      <c r="H1657" s="26" t="s">
        <v>163</v>
      </c>
      <c r="I1657" s="26" t="s">
        <v>68</v>
      </c>
      <c r="J1657" s="26" t="s">
        <v>172</v>
      </c>
      <c r="K1657" s="34">
        <v>1</v>
      </c>
    </row>
    <row r="1658" spans="1:11" x14ac:dyDescent="0.15">
      <c r="A1658" s="28"/>
      <c r="B1658" s="28"/>
      <c r="C1658" s="28"/>
      <c r="D1658" s="26">
        <v>4</v>
      </c>
      <c r="E1658" s="26" t="s">
        <v>3099</v>
      </c>
      <c r="F1658" s="26" t="s">
        <v>147</v>
      </c>
      <c r="G1658" s="26">
        <v>2403</v>
      </c>
      <c r="H1658" s="26" t="s">
        <v>163</v>
      </c>
      <c r="I1658" s="26" t="s">
        <v>68</v>
      </c>
      <c r="J1658" s="26" t="s">
        <v>172</v>
      </c>
      <c r="K1658" s="34">
        <v>1</v>
      </c>
    </row>
    <row r="1659" spans="1:11" x14ac:dyDescent="0.15">
      <c r="A1659" s="28"/>
      <c r="B1659" s="28"/>
      <c r="C1659" s="26" t="s">
        <v>13</v>
      </c>
      <c r="D1659" s="26">
        <v>1</v>
      </c>
      <c r="E1659" s="26" t="s">
        <v>3179</v>
      </c>
      <c r="F1659" s="26" t="s">
        <v>3662</v>
      </c>
      <c r="G1659" s="26">
        <v>1402</v>
      </c>
      <c r="H1659" s="26" t="s">
        <v>163</v>
      </c>
      <c r="I1659" s="26" t="s">
        <v>76</v>
      </c>
      <c r="J1659" s="26"/>
      <c r="K1659" s="34">
        <v>0.25</v>
      </c>
    </row>
    <row r="1660" spans="1:11" x14ac:dyDescent="0.15">
      <c r="A1660" s="28"/>
      <c r="B1660" s="28"/>
      <c r="C1660" s="28"/>
      <c r="D1660" s="28"/>
      <c r="E1660" s="28"/>
      <c r="F1660" s="26" t="s">
        <v>3663</v>
      </c>
      <c r="G1660" s="26">
        <v>1403</v>
      </c>
      <c r="H1660" s="26" t="s">
        <v>163</v>
      </c>
      <c r="I1660" s="26" t="s">
        <v>68</v>
      </c>
      <c r="J1660" s="26" t="s">
        <v>172</v>
      </c>
      <c r="K1660" s="34">
        <v>0.25</v>
      </c>
    </row>
    <row r="1661" spans="1:11" x14ac:dyDescent="0.15">
      <c r="A1661" s="28"/>
      <c r="B1661" s="28"/>
      <c r="C1661" s="28"/>
      <c r="D1661" s="28"/>
      <c r="E1661" s="28"/>
      <c r="F1661" s="26" t="s">
        <v>1662</v>
      </c>
      <c r="G1661" s="26">
        <v>1303</v>
      </c>
      <c r="H1661" s="26" t="s">
        <v>163</v>
      </c>
      <c r="I1661" s="26" t="s">
        <v>66</v>
      </c>
      <c r="J1661" s="26"/>
      <c r="K1661" s="34">
        <v>0.25</v>
      </c>
    </row>
    <row r="1662" spans="1:11" x14ac:dyDescent="0.15">
      <c r="A1662" s="28"/>
      <c r="B1662" s="28"/>
      <c r="C1662" s="28"/>
      <c r="D1662" s="28"/>
      <c r="E1662" s="28"/>
      <c r="F1662" s="26" t="s">
        <v>1663</v>
      </c>
      <c r="G1662" s="26">
        <v>1304</v>
      </c>
      <c r="H1662" s="26" t="s">
        <v>163</v>
      </c>
      <c r="I1662" s="26" t="s">
        <v>1543</v>
      </c>
      <c r="J1662" s="26"/>
      <c r="K1662" s="34">
        <v>0.25</v>
      </c>
    </row>
    <row r="1663" spans="1:11" x14ac:dyDescent="0.15">
      <c r="A1663" s="28"/>
      <c r="B1663" s="28"/>
      <c r="C1663" s="28"/>
      <c r="D1663" s="26">
        <v>2</v>
      </c>
      <c r="E1663" s="26" t="s">
        <v>3179</v>
      </c>
      <c r="F1663" s="26" t="s">
        <v>3662</v>
      </c>
      <c r="G1663" s="26">
        <v>1402</v>
      </c>
      <c r="H1663" s="26" t="s">
        <v>163</v>
      </c>
      <c r="I1663" s="26" t="s">
        <v>59</v>
      </c>
      <c r="J1663" s="26"/>
      <c r="K1663" s="34">
        <v>0.25</v>
      </c>
    </row>
    <row r="1664" spans="1:11" x14ac:dyDescent="0.15">
      <c r="A1664" s="28"/>
      <c r="B1664" s="28"/>
      <c r="C1664" s="28"/>
      <c r="D1664" s="28"/>
      <c r="E1664" s="28"/>
      <c r="F1664" s="26" t="s">
        <v>3663</v>
      </c>
      <c r="G1664" s="26">
        <v>1403</v>
      </c>
      <c r="H1664" s="26" t="s">
        <v>163</v>
      </c>
      <c r="I1664" s="26" t="s">
        <v>68</v>
      </c>
      <c r="J1664" s="26" t="s">
        <v>172</v>
      </c>
      <c r="K1664" s="34">
        <v>0.25</v>
      </c>
    </row>
    <row r="1665" spans="1:11" x14ac:dyDescent="0.15">
      <c r="A1665" s="28"/>
      <c r="B1665" s="28"/>
      <c r="C1665" s="28"/>
      <c r="D1665" s="28"/>
      <c r="E1665" s="28"/>
      <c r="F1665" s="26" t="s">
        <v>1662</v>
      </c>
      <c r="G1665" s="26">
        <v>1303</v>
      </c>
      <c r="H1665" s="26" t="s">
        <v>163</v>
      </c>
      <c r="I1665" s="26" t="s">
        <v>66</v>
      </c>
      <c r="J1665" s="26"/>
      <c r="K1665" s="34">
        <v>0.25</v>
      </c>
    </row>
    <row r="1666" spans="1:11" x14ac:dyDescent="0.15">
      <c r="A1666" s="28"/>
      <c r="B1666" s="28"/>
      <c r="C1666" s="28"/>
      <c r="D1666" s="28"/>
      <c r="E1666" s="28"/>
      <c r="F1666" s="26" t="s">
        <v>1663</v>
      </c>
      <c r="G1666" s="26">
        <v>1304</v>
      </c>
      <c r="H1666" s="26" t="s">
        <v>163</v>
      </c>
      <c r="I1666" s="26" t="s">
        <v>1543</v>
      </c>
      <c r="J1666" s="26"/>
      <c r="K1666" s="34">
        <v>0.25</v>
      </c>
    </row>
    <row r="1667" spans="1:11" x14ac:dyDescent="0.15">
      <c r="A1667" s="28"/>
      <c r="B1667" s="28"/>
      <c r="C1667" s="28"/>
      <c r="D1667" s="26">
        <v>3</v>
      </c>
      <c r="E1667" s="26" t="s">
        <v>3099</v>
      </c>
      <c r="F1667" s="26" t="s">
        <v>147</v>
      </c>
      <c r="G1667" s="26">
        <v>1405</v>
      </c>
      <c r="H1667" s="26" t="s">
        <v>163</v>
      </c>
      <c r="I1667" s="26" t="s">
        <v>57</v>
      </c>
      <c r="J1667" s="26"/>
      <c r="K1667" s="34">
        <v>1</v>
      </c>
    </row>
    <row r="1668" spans="1:11" x14ac:dyDescent="0.15">
      <c r="A1668" s="28"/>
      <c r="B1668" s="28"/>
      <c r="C1668" s="28"/>
      <c r="D1668" s="26">
        <v>4</v>
      </c>
      <c r="E1668" s="26" t="s">
        <v>3099</v>
      </c>
      <c r="F1668" s="26" t="s">
        <v>147</v>
      </c>
      <c r="G1668" s="26">
        <v>1405</v>
      </c>
      <c r="H1668" s="26" t="s">
        <v>163</v>
      </c>
      <c r="I1668" s="26" t="s">
        <v>57</v>
      </c>
      <c r="J1668" s="26"/>
      <c r="K1668" s="34">
        <v>1</v>
      </c>
    </row>
    <row r="1669" spans="1:11" x14ac:dyDescent="0.15">
      <c r="A1669" s="28"/>
      <c r="B1669" s="28"/>
      <c r="C1669" s="26" t="s">
        <v>15</v>
      </c>
      <c r="D1669" s="26">
        <v>3</v>
      </c>
      <c r="E1669" s="26" t="s">
        <v>3098</v>
      </c>
      <c r="F1669" s="26" t="s">
        <v>147</v>
      </c>
      <c r="G1669" s="26">
        <v>1301</v>
      </c>
      <c r="H1669" s="26" t="s">
        <v>163</v>
      </c>
      <c r="I1669" s="26" t="s">
        <v>77</v>
      </c>
      <c r="J1669" s="26"/>
      <c r="K1669" s="34">
        <v>1</v>
      </c>
    </row>
    <row r="1670" spans="1:11" x14ac:dyDescent="0.15">
      <c r="A1670" s="28"/>
      <c r="B1670" s="28"/>
      <c r="C1670" s="28"/>
      <c r="D1670" s="26">
        <v>4</v>
      </c>
      <c r="E1670" s="26" t="s">
        <v>3098</v>
      </c>
      <c r="F1670" s="26" t="s">
        <v>147</v>
      </c>
      <c r="G1670" s="26">
        <v>1301</v>
      </c>
      <c r="H1670" s="26" t="s">
        <v>163</v>
      </c>
      <c r="I1670" s="26" t="s">
        <v>77</v>
      </c>
      <c r="J1670" s="26"/>
      <c r="K1670" s="34">
        <v>1</v>
      </c>
    </row>
    <row r="1671" spans="1:11" x14ac:dyDescent="0.15">
      <c r="A1671" s="28"/>
      <c r="B1671" s="28"/>
      <c r="C1671" s="26" t="s">
        <v>17</v>
      </c>
      <c r="D1671" s="26">
        <v>1</v>
      </c>
      <c r="E1671" s="26" t="s">
        <v>3179</v>
      </c>
      <c r="F1671" s="26" t="s">
        <v>3662</v>
      </c>
      <c r="G1671" s="26">
        <v>1402</v>
      </c>
      <c r="H1671" s="26" t="s">
        <v>163</v>
      </c>
      <c r="I1671" s="26" t="s">
        <v>76</v>
      </c>
      <c r="J1671" s="26"/>
      <c r="K1671" s="34">
        <v>0.25</v>
      </c>
    </row>
    <row r="1672" spans="1:11" x14ac:dyDescent="0.15">
      <c r="A1672" s="28"/>
      <c r="B1672" s="28"/>
      <c r="C1672" s="28"/>
      <c r="D1672" s="28"/>
      <c r="E1672" s="28"/>
      <c r="F1672" s="26" t="s">
        <v>3663</v>
      </c>
      <c r="G1672" s="26">
        <v>1403</v>
      </c>
      <c r="H1672" s="26" t="s">
        <v>163</v>
      </c>
      <c r="I1672" s="26" t="s">
        <v>68</v>
      </c>
      <c r="J1672" s="26" t="s">
        <v>172</v>
      </c>
      <c r="K1672" s="34">
        <v>0.25</v>
      </c>
    </row>
    <row r="1673" spans="1:11" x14ac:dyDescent="0.15">
      <c r="A1673" s="28"/>
      <c r="B1673" s="28"/>
      <c r="C1673" s="28"/>
      <c r="D1673" s="28"/>
      <c r="E1673" s="28"/>
      <c r="F1673" s="26" t="s">
        <v>1662</v>
      </c>
      <c r="G1673" s="26">
        <v>1303</v>
      </c>
      <c r="H1673" s="26" t="s">
        <v>163</v>
      </c>
      <c r="I1673" s="26" t="s">
        <v>103</v>
      </c>
      <c r="J1673" s="26"/>
      <c r="K1673" s="34">
        <v>0.25</v>
      </c>
    </row>
    <row r="1674" spans="1:11" x14ac:dyDescent="0.15">
      <c r="A1674" s="28"/>
      <c r="B1674" s="28"/>
      <c r="C1674" s="28"/>
      <c r="D1674" s="28"/>
      <c r="E1674" s="28"/>
      <c r="F1674" s="26" t="s">
        <v>1663</v>
      </c>
      <c r="G1674" s="26">
        <v>1304</v>
      </c>
      <c r="H1674" s="26" t="s">
        <v>163</v>
      </c>
      <c r="I1674" s="26" t="s">
        <v>1543</v>
      </c>
      <c r="J1674" s="26"/>
      <c r="K1674" s="34">
        <v>0.25</v>
      </c>
    </row>
    <row r="1675" spans="1:11" x14ac:dyDescent="0.15">
      <c r="A1675" s="28"/>
      <c r="B1675" s="28"/>
      <c r="C1675" s="28"/>
      <c r="D1675" s="26">
        <v>2</v>
      </c>
      <c r="E1675" s="26" t="s">
        <v>3179</v>
      </c>
      <c r="F1675" s="26" t="s">
        <v>3662</v>
      </c>
      <c r="G1675" s="26">
        <v>1402</v>
      </c>
      <c r="H1675" s="26" t="s">
        <v>163</v>
      </c>
      <c r="I1675" s="26" t="s">
        <v>59</v>
      </c>
      <c r="J1675" s="26"/>
      <c r="K1675" s="34">
        <v>0.25</v>
      </c>
    </row>
    <row r="1676" spans="1:11" x14ac:dyDescent="0.15">
      <c r="A1676" s="28"/>
      <c r="B1676" s="28"/>
      <c r="C1676" s="28"/>
      <c r="D1676" s="28"/>
      <c r="E1676" s="28"/>
      <c r="F1676" s="26" t="s">
        <v>3663</v>
      </c>
      <c r="G1676" s="26">
        <v>1403</v>
      </c>
      <c r="H1676" s="26" t="s">
        <v>163</v>
      </c>
      <c r="I1676" s="26" t="s">
        <v>68</v>
      </c>
      <c r="J1676" s="26" t="s">
        <v>172</v>
      </c>
      <c r="K1676" s="34">
        <v>0.25</v>
      </c>
    </row>
    <row r="1677" spans="1:11" x14ac:dyDescent="0.15">
      <c r="A1677" s="28"/>
      <c r="B1677" s="28"/>
      <c r="C1677" s="28"/>
      <c r="D1677" s="28"/>
      <c r="E1677" s="28"/>
      <c r="F1677" s="26" t="s">
        <v>1662</v>
      </c>
      <c r="G1677" s="26">
        <v>1303</v>
      </c>
      <c r="H1677" s="26" t="s">
        <v>163</v>
      </c>
      <c r="I1677" s="26" t="s">
        <v>103</v>
      </c>
      <c r="J1677" s="26"/>
      <c r="K1677" s="34">
        <v>0.25</v>
      </c>
    </row>
    <row r="1678" spans="1:11" x14ac:dyDescent="0.15">
      <c r="A1678" s="28"/>
      <c r="B1678" s="28"/>
      <c r="C1678" s="28"/>
      <c r="D1678" s="28"/>
      <c r="E1678" s="28"/>
      <c r="F1678" s="26" t="s">
        <v>1663</v>
      </c>
      <c r="G1678" s="26">
        <v>1304</v>
      </c>
      <c r="H1678" s="26" t="s">
        <v>163</v>
      </c>
      <c r="I1678" s="26" t="s">
        <v>1543</v>
      </c>
      <c r="J1678" s="26"/>
      <c r="K1678" s="34">
        <v>0.25</v>
      </c>
    </row>
    <row r="1679" spans="1:11" x14ac:dyDescent="0.15">
      <c r="A1679" s="28"/>
      <c r="B1679" s="28"/>
      <c r="C1679" s="28"/>
      <c r="D1679" s="26">
        <v>3</v>
      </c>
      <c r="E1679" s="26" t="s">
        <v>1627</v>
      </c>
      <c r="F1679" s="26" t="s">
        <v>147</v>
      </c>
      <c r="G1679" s="26">
        <v>1404</v>
      </c>
      <c r="H1679" s="26" t="s">
        <v>163</v>
      </c>
      <c r="I1679" s="26" t="s">
        <v>120</v>
      </c>
      <c r="J1679" s="26"/>
      <c r="K1679" s="34">
        <v>1</v>
      </c>
    </row>
    <row r="1680" spans="1:11" x14ac:dyDescent="0.15">
      <c r="A1680" s="28"/>
      <c r="B1680" s="28"/>
      <c r="C1680" s="28"/>
      <c r="D1680" s="26">
        <v>4</v>
      </c>
      <c r="E1680" s="26" t="s">
        <v>2383</v>
      </c>
      <c r="F1680" s="26" t="s">
        <v>111</v>
      </c>
      <c r="G1680" s="26">
        <v>1404</v>
      </c>
      <c r="H1680" s="26" t="s">
        <v>163</v>
      </c>
      <c r="I1680" s="26" t="s">
        <v>57</v>
      </c>
      <c r="J1680" s="26"/>
      <c r="K1680" s="34">
        <v>1</v>
      </c>
    </row>
    <row r="1681" spans="1:11" x14ac:dyDescent="0.15">
      <c r="A1681" s="28"/>
      <c r="B1681" s="26" t="s">
        <v>4050</v>
      </c>
      <c r="C1681" s="24"/>
      <c r="D1681" s="24"/>
      <c r="E1681" s="24"/>
      <c r="F1681" s="24"/>
      <c r="G1681" s="24"/>
      <c r="H1681" s="24"/>
      <c r="I1681" s="24"/>
      <c r="J1681" s="24"/>
      <c r="K1681" s="34">
        <v>16</v>
      </c>
    </row>
    <row r="1682" spans="1:11" x14ac:dyDescent="0.15">
      <c r="A1682" s="28"/>
      <c r="B1682" s="26" t="s">
        <v>60</v>
      </c>
      <c r="C1682" s="26" t="s">
        <v>9</v>
      </c>
      <c r="D1682" s="26">
        <v>1</v>
      </c>
      <c r="E1682" s="26" t="s">
        <v>3044</v>
      </c>
      <c r="F1682" s="26" t="s">
        <v>1607</v>
      </c>
      <c r="G1682" s="26">
        <v>1404</v>
      </c>
      <c r="H1682" s="26" t="s">
        <v>163</v>
      </c>
      <c r="I1682" s="26" t="s">
        <v>66</v>
      </c>
      <c r="J1682" s="26"/>
      <c r="K1682" s="34">
        <v>0.5</v>
      </c>
    </row>
    <row r="1683" spans="1:11" x14ac:dyDescent="0.15">
      <c r="A1683" s="28"/>
      <c r="B1683" s="28"/>
      <c r="C1683" s="28"/>
      <c r="D1683" s="28"/>
      <c r="E1683" s="28"/>
      <c r="F1683" s="28"/>
      <c r="G1683" s="28"/>
      <c r="H1683" s="26" t="s">
        <v>164</v>
      </c>
      <c r="I1683" s="26" t="s">
        <v>88</v>
      </c>
      <c r="J1683" s="26"/>
      <c r="K1683" s="34">
        <v>0.5</v>
      </c>
    </row>
    <row r="1684" spans="1:11" x14ac:dyDescent="0.15">
      <c r="A1684" s="28"/>
      <c r="B1684" s="28"/>
      <c r="C1684" s="28"/>
      <c r="D1684" s="26">
        <v>2</v>
      </c>
      <c r="E1684" s="26" t="s">
        <v>1658</v>
      </c>
      <c r="F1684" s="26" t="s">
        <v>60</v>
      </c>
      <c r="G1684" s="26">
        <v>2404</v>
      </c>
      <c r="H1684" s="26" t="s">
        <v>163</v>
      </c>
      <c r="I1684" s="26" t="s">
        <v>61</v>
      </c>
      <c r="J1684" s="26" t="s">
        <v>172</v>
      </c>
      <c r="K1684" s="34">
        <v>1</v>
      </c>
    </row>
    <row r="1685" spans="1:11" x14ac:dyDescent="0.15">
      <c r="A1685" s="28"/>
      <c r="B1685" s="28"/>
      <c r="C1685" s="28"/>
      <c r="D1685" s="26">
        <v>3</v>
      </c>
      <c r="E1685" s="26" t="s">
        <v>1657</v>
      </c>
      <c r="F1685" s="26" t="s">
        <v>60</v>
      </c>
      <c r="G1685" s="26">
        <v>2404</v>
      </c>
      <c r="H1685" s="26" t="s">
        <v>163</v>
      </c>
      <c r="I1685" s="26" t="s">
        <v>61</v>
      </c>
      <c r="J1685" s="26" t="s">
        <v>172</v>
      </c>
      <c r="K1685" s="34">
        <v>1</v>
      </c>
    </row>
    <row r="1686" spans="1:11" x14ac:dyDescent="0.15">
      <c r="A1686" s="28"/>
      <c r="B1686" s="28"/>
      <c r="C1686" s="28"/>
      <c r="D1686" s="26">
        <v>4</v>
      </c>
      <c r="E1686" s="26" t="s">
        <v>1649</v>
      </c>
      <c r="F1686" s="26" t="s">
        <v>60</v>
      </c>
      <c r="G1686" s="26">
        <v>2404</v>
      </c>
      <c r="H1686" s="26" t="s">
        <v>163</v>
      </c>
      <c r="I1686" s="26" t="s">
        <v>57</v>
      </c>
      <c r="J1686" s="26"/>
      <c r="K1686" s="34">
        <v>1</v>
      </c>
    </row>
    <row r="1687" spans="1:11" x14ac:dyDescent="0.15">
      <c r="A1687" s="28"/>
      <c r="B1687" s="28"/>
      <c r="C1687" s="26" t="s">
        <v>12</v>
      </c>
      <c r="D1687" s="26">
        <v>1</v>
      </c>
      <c r="E1687" s="26" t="s">
        <v>3042</v>
      </c>
      <c r="F1687" s="26" t="s">
        <v>1607</v>
      </c>
      <c r="G1687" s="26">
        <v>2401</v>
      </c>
      <c r="H1687" s="26" t="s">
        <v>163</v>
      </c>
      <c r="I1687" s="26" t="s">
        <v>71</v>
      </c>
      <c r="J1687" s="26"/>
      <c r="K1687" s="34">
        <v>0.5</v>
      </c>
    </row>
    <row r="1688" spans="1:11" x14ac:dyDescent="0.15">
      <c r="A1688" s="28"/>
      <c r="B1688" s="28"/>
      <c r="C1688" s="28"/>
      <c r="D1688" s="28"/>
      <c r="E1688" s="28"/>
      <c r="F1688" s="28"/>
      <c r="G1688" s="28"/>
      <c r="H1688" s="26" t="s">
        <v>164</v>
      </c>
      <c r="I1688" s="26" t="s">
        <v>69</v>
      </c>
      <c r="J1688" s="26"/>
      <c r="K1688" s="34">
        <v>0.5</v>
      </c>
    </row>
    <row r="1689" spans="1:11" x14ac:dyDescent="0.15">
      <c r="A1689" s="28"/>
      <c r="B1689" s="28"/>
      <c r="C1689" s="28"/>
      <c r="D1689" s="26">
        <v>2</v>
      </c>
      <c r="E1689" s="26" t="s">
        <v>3042</v>
      </c>
      <c r="F1689" s="26" t="s">
        <v>1607</v>
      </c>
      <c r="G1689" s="26">
        <v>2401</v>
      </c>
      <c r="H1689" s="26" t="s">
        <v>163</v>
      </c>
      <c r="I1689" s="26" t="s">
        <v>71</v>
      </c>
      <c r="J1689" s="26"/>
      <c r="K1689" s="34">
        <v>0.5</v>
      </c>
    </row>
    <row r="1690" spans="1:11" x14ac:dyDescent="0.15">
      <c r="A1690" s="28"/>
      <c r="B1690" s="28"/>
      <c r="C1690" s="28"/>
      <c r="D1690" s="28"/>
      <c r="E1690" s="28"/>
      <c r="F1690" s="28"/>
      <c r="G1690" s="28"/>
      <c r="H1690" s="26" t="s">
        <v>164</v>
      </c>
      <c r="I1690" s="26" t="s">
        <v>69</v>
      </c>
      <c r="J1690" s="26"/>
      <c r="K1690" s="34">
        <v>0.5</v>
      </c>
    </row>
    <row r="1691" spans="1:11" x14ac:dyDescent="0.15">
      <c r="A1691" s="28"/>
      <c r="B1691" s="28"/>
      <c r="C1691" s="28"/>
      <c r="D1691" s="26">
        <v>3</v>
      </c>
      <c r="E1691" s="26" t="s">
        <v>3044</v>
      </c>
      <c r="F1691" s="26" t="s">
        <v>1607</v>
      </c>
      <c r="G1691" s="26">
        <v>2405</v>
      </c>
      <c r="H1691" s="26" t="s">
        <v>163</v>
      </c>
      <c r="I1691" s="26" t="s">
        <v>66</v>
      </c>
      <c r="J1691" s="26"/>
      <c r="K1691" s="34">
        <v>0.5</v>
      </c>
    </row>
    <row r="1692" spans="1:11" x14ac:dyDescent="0.15">
      <c r="A1692" s="28"/>
      <c r="B1692" s="28"/>
      <c r="C1692" s="28"/>
      <c r="D1692" s="28"/>
      <c r="E1692" s="28"/>
      <c r="F1692" s="28"/>
      <c r="G1692" s="28"/>
      <c r="H1692" s="26" t="s">
        <v>164</v>
      </c>
      <c r="I1692" s="26" t="s">
        <v>88</v>
      </c>
      <c r="J1692" s="26"/>
      <c r="K1692" s="34">
        <v>0.5</v>
      </c>
    </row>
    <row r="1693" spans="1:11" x14ac:dyDescent="0.15">
      <c r="A1693" s="28"/>
      <c r="B1693" s="28"/>
      <c r="C1693" s="28"/>
      <c r="D1693" s="26">
        <v>4</v>
      </c>
      <c r="E1693" s="26" t="s">
        <v>1656</v>
      </c>
      <c r="F1693" s="26" t="s">
        <v>60</v>
      </c>
      <c r="G1693" s="26">
        <v>2405</v>
      </c>
      <c r="H1693" s="26" t="s">
        <v>163</v>
      </c>
      <c r="I1693" s="26" t="s">
        <v>61</v>
      </c>
      <c r="J1693" s="26" t="s">
        <v>172</v>
      </c>
      <c r="K1693" s="34">
        <v>1</v>
      </c>
    </row>
    <row r="1694" spans="1:11" x14ac:dyDescent="0.15">
      <c r="A1694" s="28"/>
      <c r="B1694" s="28"/>
      <c r="C1694" s="28"/>
      <c r="D1694" s="26">
        <v>5</v>
      </c>
      <c r="E1694" s="26" t="s">
        <v>160</v>
      </c>
      <c r="F1694" s="26" t="s">
        <v>60</v>
      </c>
      <c r="G1694" s="26">
        <v>2405</v>
      </c>
      <c r="H1694" s="26" t="s">
        <v>163</v>
      </c>
      <c r="I1694" s="26" t="s">
        <v>61</v>
      </c>
      <c r="J1694" s="26" t="s">
        <v>172</v>
      </c>
      <c r="K1694" s="34">
        <v>1</v>
      </c>
    </row>
    <row r="1695" spans="1:11" x14ac:dyDescent="0.15">
      <c r="A1695" s="28"/>
      <c r="B1695" s="28"/>
      <c r="C1695" s="26" t="s">
        <v>13</v>
      </c>
      <c r="D1695" s="26">
        <v>1</v>
      </c>
      <c r="E1695" s="26" t="s">
        <v>2423</v>
      </c>
      <c r="F1695" s="26" t="s">
        <v>1719</v>
      </c>
      <c r="G1695" s="26">
        <v>3701</v>
      </c>
      <c r="H1695" s="26" t="s">
        <v>163</v>
      </c>
      <c r="I1695" s="26" t="s">
        <v>61</v>
      </c>
      <c r="J1695" s="26" t="s">
        <v>172</v>
      </c>
      <c r="K1695" s="34">
        <v>0.33333333333333331</v>
      </c>
    </row>
    <row r="1696" spans="1:11" x14ac:dyDescent="0.15">
      <c r="A1696" s="28"/>
      <c r="B1696" s="28"/>
      <c r="C1696" s="28"/>
      <c r="D1696" s="28"/>
      <c r="E1696" s="28"/>
      <c r="F1696" s="26" t="s">
        <v>1720</v>
      </c>
      <c r="G1696" s="26">
        <v>3702</v>
      </c>
      <c r="H1696" s="26" t="s">
        <v>163</v>
      </c>
      <c r="I1696" s="26" t="s">
        <v>89</v>
      </c>
      <c r="J1696" s="26"/>
      <c r="K1696" s="34">
        <v>0.33333333333333331</v>
      </c>
    </row>
    <row r="1697" spans="1:11" x14ac:dyDescent="0.15">
      <c r="A1697" s="28"/>
      <c r="B1697" s="28"/>
      <c r="C1697" s="28"/>
      <c r="D1697" s="28"/>
      <c r="E1697" s="28"/>
      <c r="F1697" s="26" t="s">
        <v>3607</v>
      </c>
      <c r="G1697" s="26">
        <v>3703</v>
      </c>
      <c r="H1697" s="26" t="s">
        <v>163</v>
      </c>
      <c r="I1697" s="26" t="s">
        <v>100</v>
      </c>
      <c r="J1697" s="26"/>
      <c r="K1697" s="34">
        <v>0.33333333333333331</v>
      </c>
    </row>
    <row r="1698" spans="1:11" x14ac:dyDescent="0.15">
      <c r="A1698" s="28"/>
      <c r="B1698" s="28"/>
      <c r="C1698" s="28"/>
      <c r="D1698" s="26">
        <v>2</v>
      </c>
      <c r="E1698" s="26" t="s">
        <v>2423</v>
      </c>
      <c r="F1698" s="26" t="s">
        <v>1719</v>
      </c>
      <c r="G1698" s="26">
        <v>3701</v>
      </c>
      <c r="H1698" s="26" t="s">
        <v>163</v>
      </c>
      <c r="I1698" s="26" t="s">
        <v>61</v>
      </c>
      <c r="J1698" s="26" t="s">
        <v>172</v>
      </c>
      <c r="K1698" s="34">
        <v>0.25</v>
      </c>
    </row>
    <row r="1699" spans="1:11" x14ac:dyDescent="0.15">
      <c r="A1699" s="28"/>
      <c r="B1699" s="28"/>
      <c r="C1699" s="28"/>
      <c r="D1699" s="28"/>
      <c r="E1699" s="28"/>
      <c r="F1699" s="26" t="s">
        <v>1720</v>
      </c>
      <c r="G1699" s="26">
        <v>3702</v>
      </c>
      <c r="H1699" s="26" t="s">
        <v>163</v>
      </c>
      <c r="I1699" s="26" t="s">
        <v>89</v>
      </c>
      <c r="J1699" s="26"/>
      <c r="K1699" s="34">
        <v>0.25</v>
      </c>
    </row>
    <row r="1700" spans="1:11" x14ac:dyDescent="0.15">
      <c r="A1700" s="28"/>
      <c r="B1700" s="28"/>
      <c r="C1700" s="28"/>
      <c r="D1700" s="28"/>
      <c r="E1700" s="28"/>
      <c r="F1700" s="26" t="s">
        <v>3607</v>
      </c>
      <c r="G1700" s="26">
        <v>3703</v>
      </c>
      <c r="H1700" s="26" t="s">
        <v>163</v>
      </c>
      <c r="I1700" s="26" t="s">
        <v>100</v>
      </c>
      <c r="J1700" s="26"/>
      <c r="K1700" s="34">
        <v>0.25</v>
      </c>
    </row>
    <row r="1701" spans="1:11" x14ac:dyDescent="0.15">
      <c r="A1701" s="28"/>
      <c r="B1701" s="28"/>
      <c r="C1701" s="28"/>
      <c r="D1701" s="28"/>
      <c r="E1701" s="28"/>
      <c r="F1701" s="28"/>
      <c r="G1701" s="28"/>
      <c r="H1701" s="26" t="s">
        <v>164</v>
      </c>
      <c r="I1701" s="26" t="s">
        <v>73</v>
      </c>
      <c r="J1701" s="26"/>
      <c r="K1701" s="34">
        <v>0.25</v>
      </c>
    </row>
    <row r="1702" spans="1:11" x14ac:dyDescent="0.15">
      <c r="A1702" s="28"/>
      <c r="B1702" s="28"/>
      <c r="C1702" s="28"/>
      <c r="D1702" s="26">
        <v>3</v>
      </c>
      <c r="E1702" s="26" t="s">
        <v>3056</v>
      </c>
      <c r="F1702" s="26" t="s">
        <v>60</v>
      </c>
      <c r="G1702" s="26">
        <v>3201</v>
      </c>
      <c r="H1702" s="26" t="s">
        <v>163</v>
      </c>
      <c r="I1702" s="26" t="s">
        <v>61</v>
      </c>
      <c r="J1702" s="26" t="s">
        <v>172</v>
      </c>
      <c r="K1702" s="34">
        <v>1</v>
      </c>
    </row>
    <row r="1703" spans="1:11" x14ac:dyDescent="0.15">
      <c r="A1703" s="28"/>
      <c r="B1703" s="28"/>
      <c r="C1703" s="28"/>
      <c r="D1703" s="26">
        <v>4</v>
      </c>
      <c r="E1703" s="26" t="s">
        <v>1645</v>
      </c>
      <c r="F1703" s="26" t="s">
        <v>1607</v>
      </c>
      <c r="G1703" s="26">
        <v>2401</v>
      </c>
      <c r="H1703" s="26" t="s">
        <v>163</v>
      </c>
      <c r="I1703" s="26" t="s">
        <v>76</v>
      </c>
      <c r="J1703" s="26"/>
      <c r="K1703" s="34">
        <v>0.5</v>
      </c>
    </row>
    <row r="1704" spans="1:11" x14ac:dyDescent="0.15">
      <c r="A1704" s="28"/>
      <c r="B1704" s="28"/>
      <c r="C1704" s="28"/>
      <c r="D1704" s="28"/>
      <c r="E1704" s="28"/>
      <c r="F1704" s="28"/>
      <c r="G1704" s="28"/>
      <c r="H1704" s="26" t="s">
        <v>164</v>
      </c>
      <c r="I1704" s="26" t="s">
        <v>69</v>
      </c>
      <c r="J1704" s="26"/>
      <c r="K1704" s="34">
        <v>0.5</v>
      </c>
    </row>
    <row r="1705" spans="1:11" x14ac:dyDescent="0.15">
      <c r="A1705" s="28"/>
      <c r="B1705" s="28"/>
      <c r="C1705" s="26" t="s">
        <v>15</v>
      </c>
      <c r="D1705" s="26">
        <v>1</v>
      </c>
      <c r="E1705" s="26" t="s">
        <v>2844</v>
      </c>
      <c r="F1705" s="26" t="s">
        <v>3619</v>
      </c>
      <c r="G1705" s="26">
        <v>1305</v>
      </c>
      <c r="H1705" s="26" t="s">
        <v>163</v>
      </c>
      <c r="I1705" s="26" t="s">
        <v>3969</v>
      </c>
      <c r="J1705" s="26"/>
      <c r="K1705" s="34">
        <v>0.33333333333333331</v>
      </c>
    </row>
    <row r="1706" spans="1:11" x14ac:dyDescent="0.15">
      <c r="A1706" s="28"/>
      <c r="B1706" s="28"/>
      <c r="C1706" s="28"/>
      <c r="D1706" s="28"/>
      <c r="E1706" s="26" t="s">
        <v>2843</v>
      </c>
      <c r="F1706" s="26" t="s">
        <v>3626</v>
      </c>
      <c r="G1706" s="26">
        <v>1308</v>
      </c>
      <c r="H1706" s="26" t="s">
        <v>163</v>
      </c>
      <c r="I1706" s="26" t="s">
        <v>3210</v>
      </c>
      <c r="J1706" s="26"/>
      <c r="K1706" s="34">
        <v>0.33333333333333331</v>
      </c>
    </row>
    <row r="1707" spans="1:11" x14ac:dyDescent="0.15">
      <c r="A1707" s="28"/>
      <c r="B1707" s="28"/>
      <c r="C1707" s="28"/>
      <c r="D1707" s="28"/>
      <c r="E1707" s="28"/>
      <c r="F1707" s="26" t="s">
        <v>3627</v>
      </c>
      <c r="G1707" s="26">
        <v>1307</v>
      </c>
      <c r="H1707" s="26" t="s">
        <v>163</v>
      </c>
      <c r="I1707" s="26" t="s">
        <v>3971</v>
      </c>
      <c r="J1707" s="26"/>
      <c r="K1707" s="34">
        <v>0.33333333333333331</v>
      </c>
    </row>
    <row r="1708" spans="1:11" x14ac:dyDescent="0.15">
      <c r="A1708" s="28"/>
      <c r="B1708" s="28"/>
      <c r="C1708" s="28"/>
      <c r="D1708" s="26">
        <v>2</v>
      </c>
      <c r="E1708" s="26" t="s">
        <v>1646</v>
      </c>
      <c r="F1708" s="26" t="s">
        <v>1607</v>
      </c>
      <c r="G1708" s="26">
        <v>2401</v>
      </c>
      <c r="H1708" s="26" t="s">
        <v>163</v>
      </c>
      <c r="I1708" s="26" t="s">
        <v>58</v>
      </c>
      <c r="J1708" s="26"/>
      <c r="K1708" s="34">
        <v>0.5</v>
      </c>
    </row>
    <row r="1709" spans="1:11" x14ac:dyDescent="0.15">
      <c r="A1709" s="28"/>
      <c r="B1709" s="28"/>
      <c r="C1709" s="28"/>
      <c r="D1709" s="28"/>
      <c r="E1709" s="28"/>
      <c r="F1709" s="28"/>
      <c r="G1709" s="28"/>
      <c r="H1709" s="26" t="s">
        <v>164</v>
      </c>
      <c r="I1709" s="26" t="s">
        <v>71</v>
      </c>
      <c r="J1709" s="26"/>
      <c r="K1709" s="34">
        <v>0.5</v>
      </c>
    </row>
    <row r="1710" spans="1:11" x14ac:dyDescent="0.15">
      <c r="A1710" s="28"/>
      <c r="B1710" s="28"/>
      <c r="C1710" s="28"/>
      <c r="D1710" s="26">
        <v>3</v>
      </c>
      <c r="E1710" s="26" t="s">
        <v>3056</v>
      </c>
      <c r="F1710" s="26" t="s">
        <v>60</v>
      </c>
      <c r="G1710" s="26">
        <v>3201</v>
      </c>
      <c r="H1710" s="26" t="s">
        <v>163</v>
      </c>
      <c r="I1710" s="26" t="s">
        <v>61</v>
      </c>
      <c r="J1710" s="26" t="s">
        <v>172</v>
      </c>
      <c r="K1710" s="34">
        <v>1</v>
      </c>
    </row>
    <row r="1711" spans="1:11" x14ac:dyDescent="0.15">
      <c r="A1711" s="28"/>
      <c r="B1711" s="28"/>
      <c r="C1711" s="26" t="s">
        <v>17</v>
      </c>
      <c r="D1711" s="26">
        <v>1</v>
      </c>
      <c r="E1711" s="26" t="s">
        <v>2423</v>
      </c>
      <c r="F1711" s="26" t="s">
        <v>1719</v>
      </c>
      <c r="G1711" s="26">
        <v>3701</v>
      </c>
      <c r="H1711" s="26" t="s">
        <v>163</v>
      </c>
      <c r="I1711" s="26" t="s">
        <v>61</v>
      </c>
      <c r="J1711" s="26" t="s">
        <v>172</v>
      </c>
      <c r="K1711" s="34">
        <v>0.33333333333333331</v>
      </c>
    </row>
    <row r="1712" spans="1:11" x14ac:dyDescent="0.15">
      <c r="A1712" s="28"/>
      <c r="B1712" s="28"/>
      <c r="C1712" s="28"/>
      <c r="D1712" s="28"/>
      <c r="E1712" s="28"/>
      <c r="F1712" s="26" t="s">
        <v>1720</v>
      </c>
      <c r="G1712" s="26">
        <v>3702</v>
      </c>
      <c r="H1712" s="26" t="s">
        <v>163</v>
      </c>
      <c r="I1712" s="26" t="s">
        <v>89</v>
      </c>
      <c r="J1712" s="26"/>
      <c r="K1712" s="34">
        <v>0.33333333333333331</v>
      </c>
    </row>
    <row r="1713" spans="1:11" x14ac:dyDescent="0.15">
      <c r="A1713" s="28"/>
      <c r="B1713" s="28"/>
      <c r="C1713" s="28"/>
      <c r="D1713" s="28"/>
      <c r="E1713" s="28"/>
      <c r="F1713" s="26" t="s">
        <v>3607</v>
      </c>
      <c r="G1713" s="26">
        <v>3703</v>
      </c>
      <c r="H1713" s="26" t="s">
        <v>163</v>
      </c>
      <c r="I1713" s="26" t="s">
        <v>100</v>
      </c>
      <c r="J1713" s="26"/>
      <c r="K1713" s="34">
        <v>0.33333333333333331</v>
      </c>
    </row>
    <row r="1714" spans="1:11" x14ac:dyDescent="0.15">
      <c r="A1714" s="28"/>
      <c r="B1714" s="28"/>
      <c r="C1714" s="28"/>
      <c r="D1714" s="26">
        <v>2</v>
      </c>
      <c r="E1714" s="26" t="s">
        <v>2423</v>
      </c>
      <c r="F1714" s="26" t="s">
        <v>1719</v>
      </c>
      <c r="G1714" s="26">
        <v>3701</v>
      </c>
      <c r="H1714" s="26" t="s">
        <v>163</v>
      </c>
      <c r="I1714" s="26" t="s">
        <v>61</v>
      </c>
      <c r="J1714" s="26" t="s">
        <v>172</v>
      </c>
      <c r="K1714" s="34">
        <v>0.25</v>
      </c>
    </row>
    <row r="1715" spans="1:11" x14ac:dyDescent="0.15">
      <c r="A1715" s="28"/>
      <c r="B1715" s="28"/>
      <c r="C1715" s="28"/>
      <c r="D1715" s="28"/>
      <c r="E1715" s="28"/>
      <c r="F1715" s="26" t="s">
        <v>1720</v>
      </c>
      <c r="G1715" s="26">
        <v>3702</v>
      </c>
      <c r="H1715" s="26" t="s">
        <v>163</v>
      </c>
      <c r="I1715" s="26" t="s">
        <v>89</v>
      </c>
      <c r="J1715" s="26"/>
      <c r="K1715" s="34">
        <v>0.25</v>
      </c>
    </row>
    <row r="1716" spans="1:11" x14ac:dyDescent="0.15">
      <c r="A1716" s="28"/>
      <c r="B1716" s="28"/>
      <c r="C1716" s="28"/>
      <c r="D1716" s="28"/>
      <c r="E1716" s="28"/>
      <c r="F1716" s="26" t="s">
        <v>3607</v>
      </c>
      <c r="G1716" s="26">
        <v>3703</v>
      </c>
      <c r="H1716" s="26" t="s">
        <v>163</v>
      </c>
      <c r="I1716" s="26" t="s">
        <v>100</v>
      </c>
      <c r="J1716" s="26"/>
      <c r="K1716" s="34">
        <v>0.25</v>
      </c>
    </row>
    <row r="1717" spans="1:11" x14ac:dyDescent="0.15">
      <c r="A1717" s="28"/>
      <c r="B1717" s="28"/>
      <c r="C1717" s="28"/>
      <c r="D1717" s="28"/>
      <c r="E1717" s="28"/>
      <c r="F1717" s="28"/>
      <c r="G1717" s="28"/>
      <c r="H1717" s="26" t="s">
        <v>164</v>
      </c>
      <c r="I1717" s="26" t="s">
        <v>73</v>
      </c>
      <c r="J1717" s="26"/>
      <c r="K1717" s="34">
        <v>0.25</v>
      </c>
    </row>
    <row r="1718" spans="1:11" x14ac:dyDescent="0.15">
      <c r="A1718" s="28"/>
      <c r="B1718" s="28"/>
      <c r="C1718" s="28"/>
      <c r="D1718" s="26">
        <v>3</v>
      </c>
      <c r="E1718" s="26" t="s">
        <v>3056</v>
      </c>
      <c r="F1718" s="26" t="s">
        <v>60</v>
      </c>
      <c r="G1718" s="26">
        <v>3403</v>
      </c>
      <c r="H1718" s="26" t="s">
        <v>163</v>
      </c>
      <c r="I1718" s="26" t="s">
        <v>61</v>
      </c>
      <c r="J1718" s="26" t="s">
        <v>172</v>
      </c>
      <c r="K1718" s="34">
        <v>1</v>
      </c>
    </row>
    <row r="1719" spans="1:11" x14ac:dyDescent="0.15">
      <c r="A1719" s="28"/>
      <c r="B1719" s="26" t="s">
        <v>3996</v>
      </c>
      <c r="C1719" s="24"/>
      <c r="D1719" s="24"/>
      <c r="E1719" s="24"/>
      <c r="F1719" s="24"/>
      <c r="G1719" s="24"/>
      <c r="H1719" s="24"/>
      <c r="I1719" s="24"/>
      <c r="J1719" s="24"/>
      <c r="K1719" s="34">
        <v>19</v>
      </c>
    </row>
    <row r="1720" spans="1:11" x14ac:dyDescent="0.15">
      <c r="A1720" s="28"/>
      <c r="B1720" s="26" t="s">
        <v>86</v>
      </c>
      <c r="C1720" s="26" t="s">
        <v>9</v>
      </c>
      <c r="D1720" s="26">
        <v>2</v>
      </c>
      <c r="E1720" s="26" t="s">
        <v>2427</v>
      </c>
      <c r="F1720" s="26" t="s">
        <v>86</v>
      </c>
      <c r="G1720" s="26">
        <v>1303</v>
      </c>
      <c r="H1720" s="26" t="s">
        <v>163</v>
      </c>
      <c r="I1720" s="26" t="s">
        <v>100</v>
      </c>
      <c r="J1720" s="26"/>
      <c r="K1720" s="34">
        <v>1</v>
      </c>
    </row>
    <row r="1721" spans="1:11" x14ac:dyDescent="0.15">
      <c r="A1721" s="28"/>
      <c r="B1721" s="28"/>
      <c r="C1721" s="28"/>
      <c r="D1721" s="26">
        <v>3</v>
      </c>
      <c r="E1721" s="26" t="s">
        <v>3058</v>
      </c>
      <c r="F1721" s="26" t="s">
        <v>86</v>
      </c>
      <c r="G1721" s="26">
        <v>1404</v>
      </c>
      <c r="H1721" s="26" t="s">
        <v>163</v>
      </c>
      <c r="I1721" s="26" t="s">
        <v>96</v>
      </c>
      <c r="J1721" s="26" t="s">
        <v>172</v>
      </c>
      <c r="K1721" s="34">
        <v>1</v>
      </c>
    </row>
    <row r="1722" spans="1:11" x14ac:dyDescent="0.15">
      <c r="A1722" s="28"/>
      <c r="B1722" s="28"/>
      <c r="C1722" s="28"/>
      <c r="D1722" s="26">
        <v>4</v>
      </c>
      <c r="E1722" s="26" t="s">
        <v>3058</v>
      </c>
      <c r="F1722" s="26" t="s">
        <v>86</v>
      </c>
      <c r="G1722" s="26">
        <v>1404</v>
      </c>
      <c r="H1722" s="26" t="s">
        <v>163</v>
      </c>
      <c r="I1722" s="26" t="s">
        <v>96</v>
      </c>
      <c r="J1722" s="26" t="s">
        <v>172</v>
      </c>
      <c r="K1722" s="34">
        <v>1</v>
      </c>
    </row>
    <row r="1723" spans="1:11" x14ac:dyDescent="0.15">
      <c r="A1723" s="28"/>
      <c r="B1723" s="28"/>
      <c r="C1723" s="26" t="s">
        <v>12</v>
      </c>
      <c r="D1723" s="26">
        <v>2</v>
      </c>
      <c r="E1723" s="26" t="s">
        <v>2848</v>
      </c>
      <c r="F1723" s="26" t="s">
        <v>3640</v>
      </c>
      <c r="G1723" s="26">
        <v>1305</v>
      </c>
      <c r="H1723" s="26" t="s">
        <v>163</v>
      </c>
      <c r="I1723" s="26" t="s">
        <v>3621</v>
      </c>
      <c r="J1723" s="26"/>
      <c r="K1723" s="34">
        <v>0.5</v>
      </c>
    </row>
    <row r="1724" spans="1:11" x14ac:dyDescent="0.15">
      <c r="A1724" s="28"/>
      <c r="B1724" s="28"/>
      <c r="C1724" s="28"/>
      <c r="D1724" s="28"/>
      <c r="E1724" s="26" t="s">
        <v>2847</v>
      </c>
      <c r="F1724" s="26" t="s">
        <v>3646</v>
      </c>
      <c r="G1724" s="26">
        <v>1307</v>
      </c>
      <c r="H1724" s="26" t="s">
        <v>163</v>
      </c>
      <c r="I1724" s="26" t="s">
        <v>3210</v>
      </c>
      <c r="J1724" s="26"/>
      <c r="K1724" s="34">
        <v>0.5</v>
      </c>
    </row>
    <row r="1725" spans="1:11" x14ac:dyDescent="0.15">
      <c r="A1725" s="28"/>
      <c r="B1725" s="28"/>
      <c r="C1725" s="28"/>
      <c r="D1725" s="26">
        <v>3</v>
      </c>
      <c r="E1725" s="26" t="s">
        <v>3057</v>
      </c>
      <c r="F1725" s="26" t="s">
        <v>86</v>
      </c>
      <c r="G1725" s="26">
        <v>2402</v>
      </c>
      <c r="H1725" s="26" t="s">
        <v>163</v>
      </c>
      <c r="I1725" s="26" t="s">
        <v>98</v>
      </c>
      <c r="J1725" s="26"/>
      <c r="K1725" s="34">
        <v>0.5</v>
      </c>
    </row>
    <row r="1726" spans="1:11" x14ac:dyDescent="0.15">
      <c r="A1726" s="28"/>
      <c r="B1726" s="28"/>
      <c r="C1726" s="28"/>
      <c r="D1726" s="28"/>
      <c r="E1726" s="28"/>
      <c r="F1726" s="28"/>
      <c r="G1726" s="28"/>
      <c r="H1726" s="26" t="s">
        <v>164</v>
      </c>
      <c r="I1726" s="26" t="s">
        <v>87</v>
      </c>
      <c r="J1726" s="26"/>
      <c r="K1726" s="34">
        <v>0.5</v>
      </c>
    </row>
    <row r="1727" spans="1:11" x14ac:dyDescent="0.15">
      <c r="A1727" s="28"/>
      <c r="B1727" s="28"/>
      <c r="C1727" s="28"/>
      <c r="D1727" s="26">
        <v>4</v>
      </c>
      <c r="E1727" s="26" t="s">
        <v>3057</v>
      </c>
      <c r="F1727" s="26" t="s">
        <v>86</v>
      </c>
      <c r="G1727" s="26">
        <v>2402</v>
      </c>
      <c r="H1727" s="26" t="s">
        <v>163</v>
      </c>
      <c r="I1727" s="26" t="s">
        <v>98</v>
      </c>
      <c r="J1727" s="26"/>
      <c r="K1727" s="34">
        <v>0.5</v>
      </c>
    </row>
    <row r="1728" spans="1:11" x14ac:dyDescent="0.15">
      <c r="A1728" s="28"/>
      <c r="B1728" s="28"/>
      <c r="C1728" s="28"/>
      <c r="D1728" s="28"/>
      <c r="E1728" s="28"/>
      <c r="F1728" s="28"/>
      <c r="G1728" s="28"/>
      <c r="H1728" s="26" t="s">
        <v>164</v>
      </c>
      <c r="I1728" s="26" t="s">
        <v>87</v>
      </c>
      <c r="J1728" s="26"/>
      <c r="K1728" s="34">
        <v>0.5</v>
      </c>
    </row>
    <row r="1729" spans="1:11" x14ac:dyDescent="0.15">
      <c r="A1729" s="28"/>
      <c r="B1729" s="28"/>
      <c r="C1729" s="26" t="s">
        <v>13</v>
      </c>
      <c r="D1729" s="26">
        <v>1</v>
      </c>
      <c r="E1729" s="26" t="s">
        <v>3106</v>
      </c>
      <c r="F1729" s="26" t="s">
        <v>3638</v>
      </c>
      <c r="G1729" s="26">
        <v>1302</v>
      </c>
      <c r="H1729" s="26" t="s">
        <v>163</v>
      </c>
      <c r="I1729" s="26" t="s">
        <v>103</v>
      </c>
      <c r="J1729" s="26"/>
      <c r="K1729" s="34">
        <v>1</v>
      </c>
    </row>
    <row r="1730" spans="1:11" x14ac:dyDescent="0.15">
      <c r="A1730" s="28"/>
      <c r="B1730" s="28"/>
      <c r="C1730" s="28"/>
      <c r="D1730" s="26">
        <v>2</v>
      </c>
      <c r="E1730" s="26" t="s">
        <v>3106</v>
      </c>
      <c r="F1730" s="26" t="s">
        <v>3638</v>
      </c>
      <c r="G1730" s="26">
        <v>1302</v>
      </c>
      <c r="H1730" s="26" t="s">
        <v>163</v>
      </c>
      <c r="I1730" s="26" t="s">
        <v>103</v>
      </c>
      <c r="J1730" s="26"/>
      <c r="K1730" s="34">
        <v>1</v>
      </c>
    </row>
    <row r="1731" spans="1:11" x14ac:dyDescent="0.15">
      <c r="A1731" s="28"/>
      <c r="B1731" s="28"/>
      <c r="C1731" s="28"/>
      <c r="D1731" s="26">
        <v>3</v>
      </c>
      <c r="E1731" s="26" t="s">
        <v>1630</v>
      </c>
      <c r="F1731" s="26" t="s">
        <v>86</v>
      </c>
      <c r="G1731" s="26">
        <v>1302</v>
      </c>
      <c r="H1731" s="26" t="s">
        <v>163</v>
      </c>
      <c r="I1731" s="26" t="s">
        <v>96</v>
      </c>
      <c r="J1731" s="26" t="s">
        <v>172</v>
      </c>
      <c r="K1731" s="34">
        <v>1</v>
      </c>
    </row>
    <row r="1732" spans="1:11" x14ac:dyDescent="0.15">
      <c r="A1732" s="28"/>
      <c r="B1732" s="28"/>
      <c r="C1732" s="26" t="s">
        <v>15</v>
      </c>
      <c r="D1732" s="26">
        <v>1</v>
      </c>
      <c r="E1732" s="26" t="s">
        <v>3105</v>
      </c>
      <c r="F1732" s="26" t="s">
        <v>3638</v>
      </c>
      <c r="G1732" s="26">
        <v>1404</v>
      </c>
      <c r="H1732" s="26" t="s">
        <v>163</v>
      </c>
      <c r="I1732" s="26" t="s">
        <v>211</v>
      </c>
      <c r="J1732" s="26"/>
      <c r="K1732" s="34">
        <v>1</v>
      </c>
    </row>
    <row r="1733" spans="1:11" x14ac:dyDescent="0.15">
      <c r="A1733" s="28"/>
      <c r="B1733" s="28"/>
      <c r="C1733" s="28"/>
      <c r="D1733" s="26">
        <v>2</v>
      </c>
      <c r="E1733" s="26" t="s">
        <v>3105</v>
      </c>
      <c r="F1733" s="26" t="s">
        <v>3638</v>
      </c>
      <c r="G1733" s="26">
        <v>1404</v>
      </c>
      <c r="H1733" s="26" t="s">
        <v>163</v>
      </c>
      <c r="I1733" s="26" t="s">
        <v>211</v>
      </c>
      <c r="J1733" s="26"/>
      <c r="K1733" s="34">
        <v>0.5</v>
      </c>
    </row>
    <row r="1734" spans="1:11" x14ac:dyDescent="0.15">
      <c r="A1734" s="28"/>
      <c r="B1734" s="28"/>
      <c r="C1734" s="28"/>
      <c r="D1734" s="28"/>
      <c r="E1734" s="28"/>
      <c r="F1734" s="28"/>
      <c r="G1734" s="28"/>
      <c r="H1734" s="26" t="s">
        <v>164</v>
      </c>
      <c r="I1734" s="26" t="s">
        <v>66</v>
      </c>
      <c r="J1734" s="26"/>
      <c r="K1734" s="34">
        <v>0.5</v>
      </c>
    </row>
    <row r="1735" spans="1:11" x14ac:dyDescent="0.15">
      <c r="A1735" s="28"/>
      <c r="B1735" s="28"/>
      <c r="C1735" s="28"/>
      <c r="D1735" s="26">
        <v>3</v>
      </c>
      <c r="E1735" s="26" t="s">
        <v>3059</v>
      </c>
      <c r="F1735" s="26" t="s">
        <v>86</v>
      </c>
      <c r="G1735" s="26">
        <v>1303</v>
      </c>
      <c r="H1735" s="26" t="s">
        <v>163</v>
      </c>
      <c r="I1735" s="26" t="s">
        <v>66</v>
      </c>
      <c r="J1735" s="26"/>
      <c r="K1735" s="34">
        <v>0.5</v>
      </c>
    </row>
    <row r="1736" spans="1:11" x14ac:dyDescent="0.15">
      <c r="A1736" s="28"/>
      <c r="B1736" s="28"/>
      <c r="C1736" s="28"/>
      <c r="D1736" s="28"/>
      <c r="E1736" s="28"/>
      <c r="F1736" s="28"/>
      <c r="G1736" s="28"/>
      <c r="H1736" s="26" t="s">
        <v>164</v>
      </c>
      <c r="I1736" s="26" t="s">
        <v>211</v>
      </c>
      <c r="J1736" s="26"/>
      <c r="K1736" s="34">
        <v>0.5</v>
      </c>
    </row>
    <row r="1737" spans="1:11" x14ac:dyDescent="0.15">
      <c r="A1737" s="28"/>
      <c r="B1737" s="28"/>
      <c r="C1737" s="28"/>
      <c r="D1737" s="26">
        <v>4</v>
      </c>
      <c r="E1737" s="26" t="s">
        <v>3059</v>
      </c>
      <c r="F1737" s="26" t="s">
        <v>86</v>
      </c>
      <c r="G1737" s="26">
        <v>1303</v>
      </c>
      <c r="H1737" s="26" t="s">
        <v>163</v>
      </c>
      <c r="I1737" s="26" t="s">
        <v>66</v>
      </c>
      <c r="J1737" s="26"/>
      <c r="K1737" s="34">
        <v>0.5</v>
      </c>
    </row>
    <row r="1738" spans="1:11" x14ac:dyDescent="0.15">
      <c r="A1738" s="28"/>
      <c r="B1738" s="28"/>
      <c r="C1738" s="28"/>
      <c r="D1738" s="28"/>
      <c r="E1738" s="28"/>
      <c r="F1738" s="28"/>
      <c r="G1738" s="28"/>
      <c r="H1738" s="26" t="s">
        <v>164</v>
      </c>
      <c r="I1738" s="26" t="s">
        <v>211</v>
      </c>
      <c r="J1738" s="26"/>
      <c r="K1738" s="34">
        <v>0.5</v>
      </c>
    </row>
    <row r="1739" spans="1:11" x14ac:dyDescent="0.15">
      <c r="A1739" s="28"/>
      <c r="B1739" s="28"/>
      <c r="C1739" s="28"/>
      <c r="D1739" s="26">
        <v>5</v>
      </c>
      <c r="E1739" s="26" t="s">
        <v>160</v>
      </c>
      <c r="F1739" s="26" t="s">
        <v>86</v>
      </c>
      <c r="G1739" s="26">
        <v>1303</v>
      </c>
      <c r="H1739" s="26" t="s">
        <v>163</v>
      </c>
      <c r="I1739" s="26" t="s">
        <v>96</v>
      </c>
      <c r="J1739" s="26" t="s">
        <v>172</v>
      </c>
      <c r="K1739" s="34">
        <v>1</v>
      </c>
    </row>
    <row r="1740" spans="1:11" x14ac:dyDescent="0.15">
      <c r="A1740" s="28"/>
      <c r="B1740" s="28"/>
      <c r="C1740" s="26" t="s">
        <v>17</v>
      </c>
      <c r="D1740" s="26">
        <v>1</v>
      </c>
      <c r="E1740" s="26" t="s">
        <v>3060</v>
      </c>
      <c r="F1740" s="26" t="s">
        <v>86</v>
      </c>
      <c r="G1740" s="26">
        <v>3303</v>
      </c>
      <c r="H1740" s="26" t="s">
        <v>163</v>
      </c>
      <c r="I1740" s="26" t="s">
        <v>88</v>
      </c>
      <c r="J1740" s="26"/>
      <c r="K1740" s="34">
        <v>1</v>
      </c>
    </row>
    <row r="1741" spans="1:11" x14ac:dyDescent="0.15">
      <c r="A1741" s="28"/>
      <c r="B1741" s="28"/>
      <c r="C1741" s="28"/>
      <c r="D1741" s="26">
        <v>2</v>
      </c>
      <c r="E1741" s="26" t="s">
        <v>3060</v>
      </c>
      <c r="F1741" s="26" t="s">
        <v>86</v>
      </c>
      <c r="G1741" s="26">
        <v>3303</v>
      </c>
      <c r="H1741" s="26" t="s">
        <v>163</v>
      </c>
      <c r="I1741" s="26" t="s">
        <v>88</v>
      </c>
      <c r="J1741" s="26"/>
      <c r="K1741" s="34">
        <v>0.5</v>
      </c>
    </row>
    <row r="1742" spans="1:11" x14ac:dyDescent="0.15">
      <c r="A1742" s="28"/>
      <c r="B1742" s="28"/>
      <c r="C1742" s="28"/>
      <c r="D1742" s="28"/>
      <c r="E1742" s="28"/>
      <c r="F1742" s="28"/>
      <c r="G1742" s="28"/>
      <c r="H1742" s="26" t="s">
        <v>164</v>
      </c>
      <c r="I1742" s="26" t="s">
        <v>126</v>
      </c>
      <c r="J1742" s="26"/>
      <c r="K1742" s="34">
        <v>0.5</v>
      </c>
    </row>
    <row r="1743" spans="1:11" x14ac:dyDescent="0.15">
      <c r="A1743" s="28"/>
      <c r="B1743" s="28"/>
      <c r="C1743" s="28"/>
      <c r="D1743" s="26">
        <v>3</v>
      </c>
      <c r="E1743" s="26" t="s">
        <v>2427</v>
      </c>
      <c r="F1743" s="26" t="s">
        <v>86</v>
      </c>
      <c r="G1743" s="26">
        <v>3303</v>
      </c>
      <c r="H1743" s="26" t="s">
        <v>163</v>
      </c>
      <c r="I1743" s="26" t="s">
        <v>100</v>
      </c>
      <c r="J1743" s="26"/>
      <c r="K1743" s="34">
        <v>0.5</v>
      </c>
    </row>
    <row r="1744" spans="1:11" x14ac:dyDescent="0.15">
      <c r="A1744" s="28"/>
      <c r="B1744" s="28"/>
      <c r="C1744" s="28"/>
      <c r="D1744" s="28"/>
      <c r="E1744" s="28"/>
      <c r="F1744" s="28"/>
      <c r="G1744" s="28"/>
      <c r="H1744" s="26" t="s">
        <v>164</v>
      </c>
      <c r="I1744" s="26" t="s">
        <v>126</v>
      </c>
      <c r="J1744" s="26"/>
      <c r="K1744" s="34">
        <v>0.5</v>
      </c>
    </row>
    <row r="1745" spans="1:11" x14ac:dyDescent="0.15">
      <c r="A1745" s="28"/>
      <c r="B1745" s="26" t="s">
        <v>4013</v>
      </c>
      <c r="C1745" s="24"/>
      <c r="D1745" s="24"/>
      <c r="E1745" s="24"/>
      <c r="F1745" s="24"/>
      <c r="G1745" s="24"/>
      <c r="H1745" s="24"/>
      <c r="I1745" s="24"/>
      <c r="J1745" s="24"/>
      <c r="K1745" s="34">
        <v>17</v>
      </c>
    </row>
    <row r="1746" spans="1:11" x14ac:dyDescent="0.15">
      <c r="A1746" s="28"/>
      <c r="B1746" s="26" t="s">
        <v>102</v>
      </c>
      <c r="C1746" s="26" t="s">
        <v>9</v>
      </c>
      <c r="D1746" s="26">
        <v>1</v>
      </c>
      <c r="E1746" s="26" t="s">
        <v>3063</v>
      </c>
      <c r="F1746" s="26" t="s">
        <v>102</v>
      </c>
      <c r="G1746" s="26">
        <v>3701</v>
      </c>
      <c r="H1746" s="26" t="s">
        <v>163</v>
      </c>
      <c r="I1746" s="26" t="s">
        <v>103</v>
      </c>
      <c r="J1746" s="26"/>
      <c r="K1746" s="34">
        <v>1</v>
      </c>
    </row>
    <row r="1747" spans="1:11" x14ac:dyDescent="0.15">
      <c r="A1747" s="28"/>
      <c r="B1747" s="28"/>
      <c r="C1747" s="28"/>
      <c r="D1747" s="26">
        <v>2</v>
      </c>
      <c r="E1747" s="26" t="s">
        <v>3063</v>
      </c>
      <c r="F1747" s="26" t="s">
        <v>102</v>
      </c>
      <c r="G1747" s="26">
        <v>3701</v>
      </c>
      <c r="H1747" s="26" t="s">
        <v>163</v>
      </c>
      <c r="I1747" s="26" t="s">
        <v>103</v>
      </c>
      <c r="J1747" s="26"/>
      <c r="K1747" s="34">
        <v>1</v>
      </c>
    </row>
    <row r="1748" spans="1:11" x14ac:dyDescent="0.15">
      <c r="A1748" s="28"/>
      <c r="B1748" s="28"/>
      <c r="C1748" s="28"/>
      <c r="D1748" s="26">
        <v>3</v>
      </c>
      <c r="E1748" s="26" t="s">
        <v>3202</v>
      </c>
      <c r="F1748" s="26" t="s">
        <v>102</v>
      </c>
      <c r="G1748" s="26">
        <v>2405</v>
      </c>
      <c r="H1748" s="26" t="s">
        <v>163</v>
      </c>
      <c r="I1748" s="26" t="s">
        <v>87</v>
      </c>
      <c r="J1748" s="26"/>
      <c r="K1748" s="34">
        <v>1</v>
      </c>
    </row>
    <row r="1749" spans="1:11" x14ac:dyDescent="0.15">
      <c r="A1749" s="28"/>
      <c r="B1749" s="28"/>
      <c r="C1749" s="28"/>
      <c r="D1749" s="26">
        <v>4</v>
      </c>
      <c r="E1749" s="26" t="s">
        <v>3202</v>
      </c>
      <c r="F1749" s="26" t="s">
        <v>102</v>
      </c>
      <c r="G1749" s="26">
        <v>2405</v>
      </c>
      <c r="H1749" s="26" t="s">
        <v>163</v>
      </c>
      <c r="I1749" s="26" t="s">
        <v>87</v>
      </c>
      <c r="J1749" s="26"/>
      <c r="K1749" s="34">
        <v>1</v>
      </c>
    </row>
    <row r="1750" spans="1:11" x14ac:dyDescent="0.15">
      <c r="A1750" s="28"/>
      <c r="B1750" s="28"/>
      <c r="C1750" s="26" t="s">
        <v>12</v>
      </c>
      <c r="D1750" s="26">
        <v>1</v>
      </c>
      <c r="E1750" s="26" t="s">
        <v>3061</v>
      </c>
      <c r="F1750" s="26" t="s">
        <v>102</v>
      </c>
      <c r="G1750" s="26">
        <v>2502</v>
      </c>
      <c r="H1750" s="26" t="s">
        <v>163</v>
      </c>
      <c r="I1750" s="26" t="s">
        <v>96</v>
      </c>
      <c r="J1750" s="26" t="s">
        <v>172</v>
      </c>
      <c r="K1750" s="34">
        <v>1</v>
      </c>
    </row>
    <row r="1751" spans="1:11" x14ac:dyDescent="0.15">
      <c r="A1751" s="28"/>
      <c r="B1751" s="28"/>
      <c r="C1751" s="28"/>
      <c r="D1751" s="26">
        <v>2</v>
      </c>
      <c r="E1751" s="26" t="s">
        <v>1627</v>
      </c>
      <c r="F1751" s="26" t="s">
        <v>143</v>
      </c>
      <c r="G1751" s="26">
        <v>2505</v>
      </c>
      <c r="H1751" s="26" t="s">
        <v>163</v>
      </c>
      <c r="I1751" s="26" t="s">
        <v>19</v>
      </c>
      <c r="J1751" s="26"/>
      <c r="K1751" s="34">
        <v>1</v>
      </c>
    </row>
    <row r="1752" spans="1:11" x14ac:dyDescent="0.15">
      <c r="A1752" s="28"/>
      <c r="B1752" s="28"/>
      <c r="C1752" s="28"/>
      <c r="D1752" s="26">
        <v>3</v>
      </c>
      <c r="E1752" s="26" t="s">
        <v>3202</v>
      </c>
      <c r="F1752" s="26" t="s">
        <v>102</v>
      </c>
      <c r="G1752" s="26">
        <v>3701</v>
      </c>
      <c r="H1752" s="26" t="s">
        <v>163</v>
      </c>
      <c r="I1752" s="26" t="s">
        <v>96</v>
      </c>
      <c r="J1752" s="26" t="s">
        <v>172</v>
      </c>
      <c r="K1752" s="34">
        <v>1</v>
      </c>
    </row>
    <row r="1753" spans="1:11" x14ac:dyDescent="0.15">
      <c r="A1753" s="28"/>
      <c r="B1753" s="28"/>
      <c r="C1753" s="28"/>
      <c r="D1753" s="26">
        <v>4</v>
      </c>
      <c r="E1753" s="26" t="s">
        <v>3202</v>
      </c>
      <c r="F1753" s="26" t="s">
        <v>102</v>
      </c>
      <c r="G1753" s="26">
        <v>3701</v>
      </c>
      <c r="H1753" s="26" t="s">
        <v>163</v>
      </c>
      <c r="I1753" s="26" t="s">
        <v>96</v>
      </c>
      <c r="J1753" s="26" t="s">
        <v>172</v>
      </c>
      <c r="K1753" s="34">
        <v>1</v>
      </c>
    </row>
    <row r="1754" spans="1:11" x14ac:dyDescent="0.15">
      <c r="A1754" s="28"/>
      <c r="B1754" s="28"/>
      <c r="C1754" s="28"/>
      <c r="D1754" s="26">
        <v>5</v>
      </c>
      <c r="E1754" s="26" t="s">
        <v>160</v>
      </c>
      <c r="F1754" s="26" t="s">
        <v>143</v>
      </c>
      <c r="G1754" s="26">
        <v>3701</v>
      </c>
      <c r="H1754" s="26" t="s">
        <v>163</v>
      </c>
      <c r="I1754" s="26" t="s">
        <v>96</v>
      </c>
      <c r="J1754" s="26" t="s">
        <v>172</v>
      </c>
      <c r="K1754" s="34">
        <v>1</v>
      </c>
    </row>
    <row r="1755" spans="1:11" x14ac:dyDescent="0.15">
      <c r="A1755" s="28"/>
      <c r="B1755" s="28"/>
      <c r="C1755" s="26" t="s">
        <v>13</v>
      </c>
      <c r="D1755" s="26">
        <v>3</v>
      </c>
      <c r="E1755" s="26" t="s">
        <v>3062</v>
      </c>
      <c r="F1755" s="26" t="s">
        <v>102</v>
      </c>
      <c r="G1755" s="26">
        <v>1303</v>
      </c>
      <c r="H1755" s="26" t="s">
        <v>163</v>
      </c>
      <c r="I1755" s="26" t="s">
        <v>108</v>
      </c>
      <c r="J1755" s="26"/>
      <c r="K1755" s="34">
        <v>1</v>
      </c>
    </row>
    <row r="1756" spans="1:11" x14ac:dyDescent="0.15">
      <c r="A1756" s="28"/>
      <c r="B1756" s="28"/>
      <c r="C1756" s="28"/>
      <c r="D1756" s="26">
        <v>4</v>
      </c>
      <c r="E1756" s="26" t="s">
        <v>3062</v>
      </c>
      <c r="F1756" s="26" t="s">
        <v>102</v>
      </c>
      <c r="G1756" s="26">
        <v>1303</v>
      </c>
      <c r="H1756" s="26" t="s">
        <v>163</v>
      </c>
      <c r="I1756" s="26" t="s">
        <v>108</v>
      </c>
      <c r="J1756" s="26"/>
      <c r="K1756" s="34">
        <v>1</v>
      </c>
    </row>
    <row r="1757" spans="1:11" x14ac:dyDescent="0.15">
      <c r="A1757" s="28"/>
      <c r="B1757" s="28"/>
      <c r="C1757" s="26" t="s">
        <v>15</v>
      </c>
      <c r="D1757" s="26">
        <v>3</v>
      </c>
      <c r="E1757" s="26" t="s">
        <v>3067</v>
      </c>
      <c r="F1757" s="26" t="s">
        <v>143</v>
      </c>
      <c r="G1757" s="26">
        <v>2405</v>
      </c>
      <c r="H1757" s="26" t="s">
        <v>163</v>
      </c>
      <c r="I1757" s="26" t="s">
        <v>96</v>
      </c>
      <c r="J1757" s="26" t="s">
        <v>172</v>
      </c>
      <c r="K1757" s="34">
        <v>1</v>
      </c>
    </row>
    <row r="1758" spans="1:11" x14ac:dyDescent="0.15">
      <c r="A1758" s="28"/>
      <c r="B1758" s="28"/>
      <c r="C1758" s="28"/>
      <c r="D1758" s="26">
        <v>4</v>
      </c>
      <c r="E1758" s="26" t="s">
        <v>3067</v>
      </c>
      <c r="F1758" s="26" t="s">
        <v>143</v>
      </c>
      <c r="G1758" s="26">
        <v>2405</v>
      </c>
      <c r="H1758" s="26" t="s">
        <v>163</v>
      </c>
      <c r="I1758" s="26" t="s">
        <v>96</v>
      </c>
      <c r="J1758" s="26" t="s">
        <v>172</v>
      </c>
      <c r="K1758" s="34">
        <v>1</v>
      </c>
    </row>
    <row r="1759" spans="1:11" x14ac:dyDescent="0.15">
      <c r="A1759" s="28"/>
      <c r="B1759" s="28"/>
      <c r="C1759" s="26" t="s">
        <v>17</v>
      </c>
      <c r="D1759" s="26">
        <v>1</v>
      </c>
      <c r="E1759" s="26" t="s">
        <v>3057</v>
      </c>
      <c r="F1759" s="26" t="s">
        <v>143</v>
      </c>
      <c r="G1759" s="26">
        <v>2402</v>
      </c>
      <c r="H1759" s="26" t="s">
        <v>163</v>
      </c>
      <c r="I1759" s="26" t="s">
        <v>87</v>
      </c>
      <c r="J1759" s="26"/>
      <c r="K1759" s="34">
        <v>1</v>
      </c>
    </row>
    <row r="1760" spans="1:11" x14ac:dyDescent="0.15">
      <c r="A1760" s="28"/>
      <c r="B1760" s="28"/>
      <c r="C1760" s="28"/>
      <c r="D1760" s="26">
        <v>2</v>
      </c>
      <c r="E1760" s="26" t="s">
        <v>3057</v>
      </c>
      <c r="F1760" s="26" t="s">
        <v>143</v>
      </c>
      <c r="G1760" s="26">
        <v>2402</v>
      </c>
      <c r="H1760" s="26" t="s">
        <v>163</v>
      </c>
      <c r="I1760" s="26" t="s">
        <v>87</v>
      </c>
      <c r="J1760" s="26"/>
      <c r="K1760" s="34">
        <v>1</v>
      </c>
    </row>
    <row r="1761" spans="1:11" x14ac:dyDescent="0.15">
      <c r="A1761" s="28"/>
      <c r="B1761" s="28"/>
      <c r="C1761" s="28"/>
      <c r="D1761" s="26">
        <v>3</v>
      </c>
      <c r="E1761" s="26" t="s">
        <v>3061</v>
      </c>
      <c r="F1761" s="26" t="s">
        <v>102</v>
      </c>
      <c r="G1761" s="26">
        <v>2502</v>
      </c>
      <c r="H1761" s="26" t="s">
        <v>163</v>
      </c>
      <c r="I1761" s="26" t="s">
        <v>96</v>
      </c>
      <c r="J1761" s="26" t="s">
        <v>172</v>
      </c>
      <c r="K1761" s="34">
        <v>1</v>
      </c>
    </row>
    <row r="1762" spans="1:11" x14ac:dyDescent="0.15">
      <c r="A1762" s="28"/>
      <c r="B1762" s="26" t="s">
        <v>4014</v>
      </c>
      <c r="C1762" s="24"/>
      <c r="D1762" s="24"/>
      <c r="E1762" s="24"/>
      <c r="F1762" s="24"/>
      <c r="G1762" s="24"/>
      <c r="H1762" s="24"/>
      <c r="I1762" s="24"/>
      <c r="J1762" s="24"/>
      <c r="K1762" s="34">
        <v>16</v>
      </c>
    </row>
    <row r="1763" spans="1:11" x14ac:dyDescent="0.15">
      <c r="A1763" s="28"/>
      <c r="B1763" s="26" t="s">
        <v>3610</v>
      </c>
      <c r="C1763" s="26" t="s">
        <v>9</v>
      </c>
      <c r="D1763" s="26">
        <v>2</v>
      </c>
      <c r="E1763" s="26" t="s">
        <v>3611</v>
      </c>
      <c r="F1763" s="26" t="s">
        <v>3610</v>
      </c>
      <c r="G1763" s="26" t="s">
        <v>220</v>
      </c>
      <c r="H1763" s="26" t="s">
        <v>163</v>
      </c>
      <c r="I1763" s="26" t="s">
        <v>220</v>
      </c>
      <c r="J1763" s="26"/>
      <c r="K1763" s="34">
        <v>1</v>
      </c>
    </row>
    <row r="1764" spans="1:11" x14ac:dyDescent="0.15">
      <c r="A1764" s="28"/>
      <c r="B1764" s="28"/>
      <c r="C1764" s="28"/>
      <c r="D1764" s="26">
        <v>3</v>
      </c>
      <c r="E1764" s="26" t="s">
        <v>3611</v>
      </c>
      <c r="F1764" s="26" t="s">
        <v>3610</v>
      </c>
      <c r="G1764" s="26" t="s">
        <v>220</v>
      </c>
      <c r="H1764" s="26" t="s">
        <v>163</v>
      </c>
      <c r="I1764" s="26" t="s">
        <v>220</v>
      </c>
      <c r="J1764" s="26"/>
      <c r="K1764" s="34">
        <v>1</v>
      </c>
    </row>
    <row r="1765" spans="1:11" x14ac:dyDescent="0.15">
      <c r="A1765" s="28"/>
      <c r="B1765" s="28"/>
      <c r="C1765" s="28"/>
      <c r="D1765" s="26">
        <v>4</v>
      </c>
      <c r="E1765" s="26" t="s">
        <v>3611</v>
      </c>
      <c r="F1765" s="26" t="s">
        <v>3610</v>
      </c>
      <c r="G1765" s="26" t="s">
        <v>220</v>
      </c>
      <c r="H1765" s="26" t="s">
        <v>163</v>
      </c>
      <c r="I1765" s="26" t="s">
        <v>220</v>
      </c>
      <c r="J1765" s="26"/>
      <c r="K1765" s="34">
        <v>1</v>
      </c>
    </row>
    <row r="1766" spans="1:11" x14ac:dyDescent="0.15">
      <c r="A1766" s="28"/>
      <c r="B1766" s="28"/>
      <c r="C1766" s="26" t="s">
        <v>12</v>
      </c>
      <c r="D1766" s="26">
        <v>2</v>
      </c>
      <c r="E1766" s="26" t="s">
        <v>2848</v>
      </c>
      <c r="F1766" s="26" t="s">
        <v>3640</v>
      </c>
      <c r="G1766" s="26">
        <v>1305</v>
      </c>
      <c r="H1766" s="26" t="s">
        <v>163</v>
      </c>
      <c r="I1766" s="26" t="s">
        <v>3621</v>
      </c>
      <c r="J1766" s="26"/>
      <c r="K1766" s="34">
        <v>0.5</v>
      </c>
    </row>
    <row r="1767" spans="1:11" x14ac:dyDescent="0.15">
      <c r="A1767" s="28"/>
      <c r="B1767" s="28"/>
      <c r="C1767" s="28"/>
      <c r="D1767" s="28"/>
      <c r="E1767" s="26" t="s">
        <v>2847</v>
      </c>
      <c r="F1767" s="26" t="s">
        <v>3646</v>
      </c>
      <c r="G1767" s="26">
        <v>1307</v>
      </c>
      <c r="H1767" s="26" t="s">
        <v>163</v>
      </c>
      <c r="I1767" s="26" t="s">
        <v>3210</v>
      </c>
      <c r="J1767" s="26"/>
      <c r="K1767" s="34">
        <v>0.5</v>
      </c>
    </row>
    <row r="1768" spans="1:11" x14ac:dyDescent="0.15">
      <c r="A1768" s="28"/>
      <c r="B1768" s="28"/>
      <c r="C1768" s="28"/>
      <c r="D1768" s="26">
        <v>3</v>
      </c>
      <c r="E1768" s="26" t="s">
        <v>3611</v>
      </c>
      <c r="F1768" s="26" t="s">
        <v>3610</v>
      </c>
      <c r="G1768" s="26" t="s">
        <v>220</v>
      </c>
      <c r="H1768" s="26" t="s">
        <v>163</v>
      </c>
      <c r="I1768" s="26" t="s">
        <v>220</v>
      </c>
      <c r="J1768" s="26"/>
      <c r="K1768" s="34">
        <v>1</v>
      </c>
    </row>
    <row r="1769" spans="1:11" x14ac:dyDescent="0.15">
      <c r="A1769" s="28"/>
      <c r="B1769" s="28"/>
      <c r="C1769" s="28"/>
      <c r="D1769" s="26">
        <v>4</v>
      </c>
      <c r="E1769" s="26" t="s">
        <v>3611</v>
      </c>
      <c r="F1769" s="26" t="s">
        <v>3610</v>
      </c>
      <c r="G1769" s="26" t="s">
        <v>220</v>
      </c>
      <c r="H1769" s="26" t="s">
        <v>163</v>
      </c>
      <c r="I1769" s="26" t="s">
        <v>220</v>
      </c>
      <c r="J1769" s="26"/>
      <c r="K1769" s="34">
        <v>1</v>
      </c>
    </row>
    <row r="1770" spans="1:11" x14ac:dyDescent="0.15">
      <c r="A1770" s="28"/>
      <c r="B1770" s="28"/>
      <c r="C1770" s="26" t="s">
        <v>13</v>
      </c>
      <c r="D1770" s="26">
        <v>1</v>
      </c>
      <c r="E1770" s="26" t="s">
        <v>3611</v>
      </c>
      <c r="F1770" s="26" t="s">
        <v>3610</v>
      </c>
      <c r="G1770" s="26" t="s">
        <v>220</v>
      </c>
      <c r="H1770" s="26" t="s">
        <v>163</v>
      </c>
      <c r="I1770" s="26" t="s">
        <v>220</v>
      </c>
      <c r="J1770" s="26"/>
      <c r="K1770" s="34">
        <v>1</v>
      </c>
    </row>
    <row r="1771" spans="1:11" x14ac:dyDescent="0.15">
      <c r="A1771" s="28"/>
      <c r="B1771" s="28"/>
      <c r="C1771" s="28"/>
      <c r="D1771" s="26">
        <v>2</v>
      </c>
      <c r="E1771" s="26" t="s">
        <v>3611</v>
      </c>
      <c r="F1771" s="26" t="s">
        <v>3610</v>
      </c>
      <c r="G1771" s="26" t="s">
        <v>220</v>
      </c>
      <c r="H1771" s="26" t="s">
        <v>163</v>
      </c>
      <c r="I1771" s="26" t="s">
        <v>220</v>
      </c>
      <c r="J1771" s="26"/>
      <c r="K1771" s="34">
        <v>1</v>
      </c>
    </row>
    <row r="1772" spans="1:11" x14ac:dyDescent="0.15">
      <c r="A1772" s="28"/>
      <c r="B1772" s="28"/>
      <c r="C1772" s="28"/>
      <c r="D1772" s="26">
        <v>3</v>
      </c>
      <c r="E1772" s="26" t="s">
        <v>1630</v>
      </c>
      <c r="F1772" s="26" t="s">
        <v>3610</v>
      </c>
      <c r="G1772" s="26">
        <v>1302</v>
      </c>
      <c r="H1772" s="26" t="s">
        <v>163</v>
      </c>
      <c r="I1772" s="26" t="s">
        <v>96</v>
      </c>
      <c r="J1772" s="26" t="s">
        <v>172</v>
      </c>
      <c r="K1772" s="34">
        <v>1</v>
      </c>
    </row>
    <row r="1773" spans="1:11" x14ac:dyDescent="0.15">
      <c r="A1773" s="28"/>
      <c r="B1773" s="28"/>
      <c r="C1773" s="26" t="s">
        <v>15</v>
      </c>
      <c r="D1773" s="26">
        <v>1</v>
      </c>
      <c r="E1773" s="26" t="s">
        <v>3611</v>
      </c>
      <c r="F1773" s="26" t="s">
        <v>3610</v>
      </c>
      <c r="G1773" s="26" t="s">
        <v>220</v>
      </c>
      <c r="H1773" s="26" t="s">
        <v>163</v>
      </c>
      <c r="I1773" s="26" t="s">
        <v>220</v>
      </c>
      <c r="J1773" s="26"/>
      <c r="K1773" s="34">
        <v>1</v>
      </c>
    </row>
    <row r="1774" spans="1:11" x14ac:dyDescent="0.15">
      <c r="A1774" s="28"/>
      <c r="B1774" s="28"/>
      <c r="C1774" s="28"/>
      <c r="D1774" s="26">
        <v>2</v>
      </c>
      <c r="E1774" s="26" t="s">
        <v>3611</v>
      </c>
      <c r="F1774" s="26" t="s">
        <v>3610</v>
      </c>
      <c r="G1774" s="26" t="s">
        <v>220</v>
      </c>
      <c r="H1774" s="26" t="s">
        <v>163</v>
      </c>
      <c r="I1774" s="26" t="s">
        <v>220</v>
      </c>
      <c r="J1774" s="26"/>
      <c r="K1774" s="34">
        <v>1</v>
      </c>
    </row>
    <row r="1775" spans="1:11" x14ac:dyDescent="0.15">
      <c r="A1775" s="28"/>
      <c r="B1775" s="28"/>
      <c r="C1775" s="28"/>
      <c r="D1775" s="26">
        <v>3</v>
      </c>
      <c r="E1775" s="26" t="s">
        <v>3611</v>
      </c>
      <c r="F1775" s="26" t="s">
        <v>3610</v>
      </c>
      <c r="G1775" s="26" t="s">
        <v>220</v>
      </c>
      <c r="H1775" s="26" t="s">
        <v>163</v>
      </c>
      <c r="I1775" s="26" t="s">
        <v>220</v>
      </c>
      <c r="J1775" s="26"/>
      <c r="K1775" s="34">
        <v>1</v>
      </c>
    </row>
    <row r="1776" spans="1:11" x14ac:dyDescent="0.15">
      <c r="A1776" s="28"/>
      <c r="B1776" s="28"/>
      <c r="C1776" s="28"/>
      <c r="D1776" s="26">
        <v>4</v>
      </c>
      <c r="E1776" s="26" t="s">
        <v>3611</v>
      </c>
      <c r="F1776" s="26" t="s">
        <v>3610</v>
      </c>
      <c r="G1776" s="26" t="s">
        <v>220</v>
      </c>
      <c r="H1776" s="26" t="s">
        <v>163</v>
      </c>
      <c r="I1776" s="26" t="s">
        <v>220</v>
      </c>
      <c r="J1776" s="26"/>
      <c r="K1776" s="34">
        <v>1</v>
      </c>
    </row>
    <row r="1777" spans="1:11" x14ac:dyDescent="0.15">
      <c r="A1777" s="28"/>
      <c r="B1777" s="28"/>
      <c r="C1777" s="28"/>
      <c r="D1777" s="26">
        <v>5</v>
      </c>
      <c r="E1777" s="26" t="s">
        <v>160</v>
      </c>
      <c r="F1777" s="26" t="s">
        <v>3610</v>
      </c>
      <c r="G1777" s="26">
        <v>1303</v>
      </c>
      <c r="H1777" s="26" t="s">
        <v>163</v>
      </c>
      <c r="I1777" s="26" t="s">
        <v>96</v>
      </c>
      <c r="J1777" s="26" t="s">
        <v>172</v>
      </c>
      <c r="K1777" s="34">
        <v>1</v>
      </c>
    </row>
    <row r="1778" spans="1:11" x14ac:dyDescent="0.15">
      <c r="A1778" s="28"/>
      <c r="B1778" s="28"/>
      <c r="C1778" s="26" t="s">
        <v>17</v>
      </c>
      <c r="D1778" s="26">
        <v>1</v>
      </c>
      <c r="E1778" s="26" t="s">
        <v>3611</v>
      </c>
      <c r="F1778" s="26" t="s">
        <v>3610</v>
      </c>
      <c r="G1778" s="26" t="s">
        <v>220</v>
      </c>
      <c r="H1778" s="26" t="s">
        <v>163</v>
      </c>
      <c r="I1778" s="26" t="s">
        <v>220</v>
      </c>
      <c r="J1778" s="26"/>
      <c r="K1778" s="34">
        <v>1</v>
      </c>
    </row>
    <row r="1779" spans="1:11" x14ac:dyDescent="0.15">
      <c r="A1779" s="28"/>
      <c r="B1779" s="28"/>
      <c r="C1779" s="28"/>
      <c r="D1779" s="26">
        <v>2</v>
      </c>
      <c r="E1779" s="26" t="s">
        <v>3611</v>
      </c>
      <c r="F1779" s="26" t="s">
        <v>3610</v>
      </c>
      <c r="G1779" s="26" t="s">
        <v>220</v>
      </c>
      <c r="H1779" s="26" t="s">
        <v>163</v>
      </c>
      <c r="I1779" s="26" t="s">
        <v>220</v>
      </c>
      <c r="J1779" s="26"/>
      <c r="K1779" s="34">
        <v>1</v>
      </c>
    </row>
    <row r="1780" spans="1:11" x14ac:dyDescent="0.15">
      <c r="A1780" s="28"/>
      <c r="B1780" s="28"/>
      <c r="C1780" s="28"/>
      <c r="D1780" s="26">
        <v>3</v>
      </c>
      <c r="E1780" s="26" t="s">
        <v>3611</v>
      </c>
      <c r="F1780" s="26" t="s">
        <v>3610</v>
      </c>
      <c r="G1780" s="26" t="s">
        <v>220</v>
      </c>
      <c r="H1780" s="26" t="s">
        <v>163</v>
      </c>
      <c r="I1780" s="26" t="s">
        <v>220</v>
      </c>
      <c r="J1780" s="26"/>
      <c r="K1780" s="34">
        <v>1</v>
      </c>
    </row>
    <row r="1781" spans="1:11" x14ac:dyDescent="0.15">
      <c r="A1781" s="28"/>
      <c r="B1781" s="26" t="s">
        <v>3945</v>
      </c>
      <c r="C1781" s="24"/>
      <c r="D1781" s="24"/>
      <c r="E1781" s="24"/>
      <c r="F1781" s="24"/>
      <c r="G1781" s="24"/>
      <c r="H1781" s="24"/>
      <c r="I1781" s="24"/>
      <c r="J1781" s="24"/>
      <c r="K1781" s="34">
        <v>17</v>
      </c>
    </row>
    <row r="1782" spans="1:11" x14ac:dyDescent="0.15">
      <c r="A1782" s="28"/>
      <c r="B1782" s="26" t="s">
        <v>156</v>
      </c>
      <c r="C1782" s="26" t="s">
        <v>9</v>
      </c>
      <c r="D1782" s="26">
        <v>1</v>
      </c>
      <c r="E1782" s="26" t="s">
        <v>3064</v>
      </c>
      <c r="F1782" s="26" t="s">
        <v>156</v>
      </c>
      <c r="G1782" s="26">
        <v>2505</v>
      </c>
      <c r="H1782" s="26" t="s">
        <v>163</v>
      </c>
      <c r="I1782" s="26" t="s">
        <v>96</v>
      </c>
      <c r="J1782" s="26" t="s">
        <v>172</v>
      </c>
      <c r="K1782" s="34">
        <v>1</v>
      </c>
    </row>
    <row r="1783" spans="1:11" x14ac:dyDescent="0.15">
      <c r="A1783" s="28"/>
      <c r="B1783" s="28"/>
      <c r="C1783" s="28"/>
      <c r="D1783" s="26">
        <v>2</v>
      </c>
      <c r="E1783" s="26" t="s">
        <v>3064</v>
      </c>
      <c r="F1783" s="26" t="s">
        <v>156</v>
      </c>
      <c r="G1783" s="26">
        <v>2505</v>
      </c>
      <c r="H1783" s="26" t="s">
        <v>163</v>
      </c>
      <c r="I1783" s="26" t="s">
        <v>96</v>
      </c>
      <c r="J1783" s="26" t="s">
        <v>172</v>
      </c>
      <c r="K1783" s="34">
        <v>0.5</v>
      </c>
    </row>
    <row r="1784" spans="1:11" x14ac:dyDescent="0.15">
      <c r="A1784" s="28"/>
      <c r="B1784" s="28"/>
      <c r="C1784" s="28"/>
      <c r="D1784" s="28"/>
      <c r="E1784" s="28"/>
      <c r="F1784" s="28"/>
      <c r="G1784" s="28"/>
      <c r="H1784" s="26" t="s">
        <v>164</v>
      </c>
      <c r="I1784" s="26" t="s">
        <v>87</v>
      </c>
      <c r="J1784" s="26"/>
      <c r="K1784" s="34">
        <v>0.5</v>
      </c>
    </row>
    <row r="1785" spans="1:11" x14ac:dyDescent="0.15">
      <c r="A1785" s="28"/>
      <c r="B1785" s="28"/>
      <c r="C1785" s="28"/>
      <c r="D1785" s="26">
        <v>3</v>
      </c>
      <c r="E1785" s="26" t="s">
        <v>3198</v>
      </c>
      <c r="F1785" s="26" t="s">
        <v>156</v>
      </c>
      <c r="G1785" s="26">
        <v>2405</v>
      </c>
      <c r="H1785" s="26" t="s">
        <v>163</v>
      </c>
      <c r="I1785" s="26" t="s">
        <v>87</v>
      </c>
      <c r="J1785" s="26"/>
      <c r="K1785" s="34">
        <v>1</v>
      </c>
    </row>
    <row r="1786" spans="1:11" x14ac:dyDescent="0.15">
      <c r="A1786" s="28"/>
      <c r="B1786" s="28"/>
      <c r="C1786" s="28"/>
      <c r="D1786" s="26">
        <v>4</v>
      </c>
      <c r="E1786" s="26" t="s">
        <v>3198</v>
      </c>
      <c r="F1786" s="26" t="s">
        <v>156</v>
      </c>
      <c r="G1786" s="26">
        <v>2405</v>
      </c>
      <c r="H1786" s="26" t="s">
        <v>163</v>
      </c>
      <c r="I1786" s="26" t="s">
        <v>87</v>
      </c>
      <c r="J1786" s="26"/>
      <c r="K1786" s="34">
        <v>1</v>
      </c>
    </row>
    <row r="1787" spans="1:11" x14ac:dyDescent="0.15">
      <c r="A1787" s="28"/>
      <c r="B1787" s="28"/>
      <c r="C1787" s="26" t="s">
        <v>12</v>
      </c>
      <c r="D1787" s="26">
        <v>2</v>
      </c>
      <c r="E1787" s="26" t="s">
        <v>1627</v>
      </c>
      <c r="F1787" s="26" t="s">
        <v>143</v>
      </c>
      <c r="G1787" s="26">
        <v>2505</v>
      </c>
      <c r="H1787" s="26" t="s">
        <v>163</v>
      </c>
      <c r="I1787" s="26" t="s">
        <v>19</v>
      </c>
      <c r="J1787" s="26"/>
      <c r="K1787" s="34">
        <v>1</v>
      </c>
    </row>
    <row r="1788" spans="1:11" x14ac:dyDescent="0.15">
      <c r="A1788" s="28"/>
      <c r="B1788" s="28"/>
      <c r="C1788" s="28"/>
      <c r="D1788" s="26">
        <v>3</v>
      </c>
      <c r="E1788" s="26" t="s">
        <v>3198</v>
      </c>
      <c r="F1788" s="26" t="s">
        <v>156</v>
      </c>
      <c r="G1788" s="26">
        <v>3701</v>
      </c>
      <c r="H1788" s="26" t="s">
        <v>163</v>
      </c>
      <c r="I1788" s="26" t="s">
        <v>96</v>
      </c>
      <c r="J1788" s="26" t="s">
        <v>172</v>
      </c>
      <c r="K1788" s="34">
        <v>1</v>
      </c>
    </row>
    <row r="1789" spans="1:11" x14ac:dyDescent="0.15">
      <c r="A1789" s="28"/>
      <c r="B1789" s="28"/>
      <c r="C1789" s="28"/>
      <c r="D1789" s="26">
        <v>4</v>
      </c>
      <c r="E1789" s="26" t="s">
        <v>3198</v>
      </c>
      <c r="F1789" s="26" t="s">
        <v>156</v>
      </c>
      <c r="G1789" s="26">
        <v>3701</v>
      </c>
      <c r="H1789" s="26" t="s">
        <v>163</v>
      </c>
      <c r="I1789" s="26" t="s">
        <v>96</v>
      </c>
      <c r="J1789" s="26" t="s">
        <v>172</v>
      </c>
      <c r="K1789" s="34">
        <v>1</v>
      </c>
    </row>
    <row r="1790" spans="1:11" x14ac:dyDescent="0.15">
      <c r="A1790" s="28"/>
      <c r="B1790" s="28"/>
      <c r="C1790" s="28"/>
      <c r="D1790" s="26">
        <v>5</v>
      </c>
      <c r="E1790" s="26" t="s">
        <v>160</v>
      </c>
      <c r="F1790" s="26" t="s">
        <v>143</v>
      </c>
      <c r="G1790" s="26">
        <v>3701</v>
      </c>
      <c r="H1790" s="26" t="s">
        <v>163</v>
      </c>
      <c r="I1790" s="26" t="s">
        <v>96</v>
      </c>
      <c r="J1790" s="26" t="s">
        <v>172</v>
      </c>
      <c r="K1790" s="34">
        <v>1</v>
      </c>
    </row>
    <row r="1791" spans="1:11" x14ac:dyDescent="0.15">
      <c r="A1791" s="28"/>
      <c r="B1791" s="28"/>
      <c r="C1791" s="26" t="s">
        <v>13</v>
      </c>
      <c r="D1791" s="26">
        <v>1</v>
      </c>
      <c r="E1791" s="26" t="s">
        <v>3106</v>
      </c>
      <c r="F1791" s="26" t="s">
        <v>3638</v>
      </c>
      <c r="G1791" s="26">
        <v>1302</v>
      </c>
      <c r="H1791" s="26" t="s">
        <v>163</v>
      </c>
      <c r="I1791" s="26" t="s">
        <v>103</v>
      </c>
      <c r="J1791" s="26"/>
      <c r="K1791" s="34">
        <v>1</v>
      </c>
    </row>
    <row r="1792" spans="1:11" x14ac:dyDescent="0.15">
      <c r="A1792" s="28"/>
      <c r="B1792" s="28"/>
      <c r="C1792" s="28"/>
      <c r="D1792" s="26">
        <v>2</v>
      </c>
      <c r="E1792" s="26" t="s">
        <v>3106</v>
      </c>
      <c r="F1792" s="26" t="s">
        <v>3638</v>
      </c>
      <c r="G1792" s="26">
        <v>1302</v>
      </c>
      <c r="H1792" s="26" t="s">
        <v>163</v>
      </c>
      <c r="I1792" s="26" t="s">
        <v>103</v>
      </c>
      <c r="J1792" s="26"/>
      <c r="K1792" s="34">
        <v>1</v>
      </c>
    </row>
    <row r="1793" spans="1:11" x14ac:dyDescent="0.15">
      <c r="A1793" s="28"/>
      <c r="B1793" s="28"/>
      <c r="C1793" s="26" t="s">
        <v>15</v>
      </c>
      <c r="D1793" s="26">
        <v>1</v>
      </c>
      <c r="E1793" s="26" t="s">
        <v>3105</v>
      </c>
      <c r="F1793" s="26" t="s">
        <v>3638</v>
      </c>
      <c r="G1793" s="26">
        <v>1404</v>
      </c>
      <c r="H1793" s="26" t="s">
        <v>163</v>
      </c>
      <c r="I1793" s="26" t="s">
        <v>211</v>
      </c>
      <c r="J1793" s="26"/>
      <c r="K1793" s="34">
        <v>1</v>
      </c>
    </row>
    <row r="1794" spans="1:11" x14ac:dyDescent="0.15">
      <c r="A1794" s="28"/>
      <c r="B1794" s="28"/>
      <c r="C1794" s="28"/>
      <c r="D1794" s="26">
        <v>2</v>
      </c>
      <c r="E1794" s="26" t="s">
        <v>3105</v>
      </c>
      <c r="F1794" s="26" t="s">
        <v>3638</v>
      </c>
      <c r="G1794" s="26">
        <v>1404</v>
      </c>
      <c r="H1794" s="26" t="s">
        <v>163</v>
      </c>
      <c r="I1794" s="26" t="s">
        <v>211</v>
      </c>
      <c r="J1794" s="26"/>
      <c r="K1794" s="34">
        <v>0.5</v>
      </c>
    </row>
    <row r="1795" spans="1:11" x14ac:dyDescent="0.15">
      <c r="A1795" s="28"/>
      <c r="B1795" s="28"/>
      <c r="C1795" s="28"/>
      <c r="D1795" s="28"/>
      <c r="E1795" s="28"/>
      <c r="F1795" s="28"/>
      <c r="G1795" s="28"/>
      <c r="H1795" s="26" t="s">
        <v>164</v>
      </c>
      <c r="I1795" s="26" t="s">
        <v>66</v>
      </c>
      <c r="J1795" s="26"/>
      <c r="K1795" s="34">
        <v>0.5</v>
      </c>
    </row>
    <row r="1796" spans="1:11" x14ac:dyDescent="0.15">
      <c r="A1796" s="28"/>
      <c r="B1796" s="28"/>
      <c r="C1796" s="28"/>
      <c r="D1796" s="26">
        <v>3</v>
      </c>
      <c r="E1796" s="26" t="s">
        <v>3067</v>
      </c>
      <c r="F1796" s="26" t="s">
        <v>143</v>
      </c>
      <c r="G1796" s="26">
        <v>2405</v>
      </c>
      <c r="H1796" s="26" t="s">
        <v>163</v>
      </c>
      <c r="I1796" s="26" t="s">
        <v>96</v>
      </c>
      <c r="J1796" s="26" t="s">
        <v>172</v>
      </c>
      <c r="K1796" s="34">
        <v>1</v>
      </c>
    </row>
    <row r="1797" spans="1:11" x14ac:dyDescent="0.15">
      <c r="A1797" s="28"/>
      <c r="B1797" s="28"/>
      <c r="C1797" s="28"/>
      <c r="D1797" s="26">
        <v>4</v>
      </c>
      <c r="E1797" s="26" t="s">
        <v>3067</v>
      </c>
      <c r="F1797" s="26" t="s">
        <v>143</v>
      </c>
      <c r="G1797" s="26">
        <v>2405</v>
      </c>
      <c r="H1797" s="26" t="s">
        <v>163</v>
      </c>
      <c r="I1797" s="26" t="s">
        <v>96</v>
      </c>
      <c r="J1797" s="26" t="s">
        <v>172</v>
      </c>
      <c r="K1797" s="34">
        <v>1</v>
      </c>
    </row>
    <row r="1798" spans="1:11" x14ac:dyDescent="0.15">
      <c r="A1798" s="28"/>
      <c r="B1798" s="28"/>
      <c r="C1798" s="26" t="s">
        <v>17</v>
      </c>
      <c r="D1798" s="26">
        <v>1</v>
      </c>
      <c r="E1798" s="26" t="s">
        <v>3057</v>
      </c>
      <c r="F1798" s="26" t="s">
        <v>143</v>
      </c>
      <c r="G1798" s="26">
        <v>2402</v>
      </c>
      <c r="H1798" s="26" t="s">
        <v>163</v>
      </c>
      <c r="I1798" s="26" t="s">
        <v>87</v>
      </c>
      <c r="J1798" s="26"/>
      <c r="K1798" s="34">
        <v>1</v>
      </c>
    </row>
    <row r="1799" spans="1:11" x14ac:dyDescent="0.15">
      <c r="A1799" s="28"/>
      <c r="B1799" s="28"/>
      <c r="C1799" s="28"/>
      <c r="D1799" s="26">
        <v>2</v>
      </c>
      <c r="E1799" s="26" t="s">
        <v>3057</v>
      </c>
      <c r="F1799" s="26" t="s">
        <v>143</v>
      </c>
      <c r="G1799" s="26">
        <v>2402</v>
      </c>
      <c r="H1799" s="26" t="s">
        <v>163</v>
      </c>
      <c r="I1799" s="26" t="s">
        <v>87</v>
      </c>
      <c r="J1799" s="26"/>
      <c r="K1799" s="34">
        <v>1</v>
      </c>
    </row>
    <row r="1800" spans="1:11" x14ac:dyDescent="0.15">
      <c r="A1800" s="28"/>
      <c r="B1800" s="26" t="s">
        <v>4051</v>
      </c>
      <c r="C1800" s="24"/>
      <c r="D1800" s="24"/>
      <c r="E1800" s="24"/>
      <c r="F1800" s="24"/>
      <c r="G1800" s="24"/>
      <c r="H1800" s="24"/>
      <c r="I1800" s="24"/>
      <c r="J1800" s="24"/>
      <c r="K1800" s="34">
        <v>16</v>
      </c>
    </row>
    <row r="1801" spans="1:11" x14ac:dyDescent="0.15">
      <c r="A1801" s="28"/>
      <c r="B1801" s="26" t="s">
        <v>93</v>
      </c>
      <c r="C1801" s="26" t="s">
        <v>9</v>
      </c>
      <c r="D1801" s="26">
        <v>1</v>
      </c>
      <c r="E1801" s="26" t="s">
        <v>3065</v>
      </c>
      <c r="F1801" s="26" t="s">
        <v>93</v>
      </c>
      <c r="G1801" s="26">
        <v>2501</v>
      </c>
      <c r="H1801" s="26" t="s">
        <v>163</v>
      </c>
      <c r="I1801" s="26" t="s">
        <v>65</v>
      </c>
      <c r="J1801" s="26"/>
      <c r="K1801" s="34">
        <v>1</v>
      </c>
    </row>
    <row r="1802" spans="1:11" x14ac:dyDescent="0.15">
      <c r="A1802" s="28"/>
      <c r="B1802" s="28"/>
      <c r="C1802" s="28"/>
      <c r="D1802" s="26">
        <v>2</v>
      </c>
      <c r="E1802" s="26" t="s">
        <v>3065</v>
      </c>
      <c r="F1802" s="26" t="s">
        <v>93</v>
      </c>
      <c r="G1802" s="26">
        <v>2501</v>
      </c>
      <c r="H1802" s="26" t="s">
        <v>163</v>
      </c>
      <c r="I1802" s="26" t="s">
        <v>65</v>
      </c>
      <c r="J1802" s="26"/>
      <c r="K1802" s="34">
        <v>0.5</v>
      </c>
    </row>
    <row r="1803" spans="1:11" x14ac:dyDescent="0.15">
      <c r="A1803" s="28"/>
      <c r="B1803" s="28"/>
      <c r="C1803" s="28"/>
      <c r="D1803" s="28"/>
      <c r="E1803" s="28"/>
      <c r="F1803" s="28"/>
      <c r="G1803" s="28"/>
      <c r="H1803" s="26" t="s">
        <v>164</v>
      </c>
      <c r="I1803" s="26" t="s">
        <v>3012</v>
      </c>
      <c r="J1803" s="26"/>
      <c r="K1803" s="34">
        <v>0.5</v>
      </c>
    </row>
    <row r="1804" spans="1:11" x14ac:dyDescent="0.15">
      <c r="A1804" s="28"/>
      <c r="B1804" s="28"/>
      <c r="C1804" s="28"/>
      <c r="D1804" s="26">
        <v>3</v>
      </c>
      <c r="E1804" s="26" t="s">
        <v>3066</v>
      </c>
      <c r="F1804" s="26" t="s">
        <v>93</v>
      </c>
      <c r="G1804" s="26">
        <v>1403</v>
      </c>
      <c r="H1804" s="26" t="s">
        <v>163</v>
      </c>
      <c r="I1804" s="26" t="s">
        <v>211</v>
      </c>
      <c r="J1804" s="26" t="s">
        <v>172</v>
      </c>
      <c r="K1804" s="34">
        <v>1</v>
      </c>
    </row>
    <row r="1805" spans="1:11" x14ac:dyDescent="0.15">
      <c r="A1805" s="28"/>
      <c r="B1805" s="28"/>
      <c r="C1805" s="28"/>
      <c r="D1805" s="26">
        <v>4</v>
      </c>
      <c r="E1805" s="26" t="s">
        <v>3066</v>
      </c>
      <c r="F1805" s="26" t="s">
        <v>93</v>
      </c>
      <c r="G1805" s="26">
        <v>1403</v>
      </c>
      <c r="H1805" s="26" t="s">
        <v>163</v>
      </c>
      <c r="I1805" s="26" t="s">
        <v>211</v>
      </c>
      <c r="J1805" s="26" t="s">
        <v>172</v>
      </c>
      <c r="K1805" s="34">
        <v>1</v>
      </c>
    </row>
    <row r="1806" spans="1:11" x14ac:dyDescent="0.15">
      <c r="A1806" s="28"/>
      <c r="B1806" s="28"/>
      <c r="C1806" s="26" t="s">
        <v>12</v>
      </c>
      <c r="D1806" s="26">
        <v>2</v>
      </c>
      <c r="E1806" s="26" t="s">
        <v>3175</v>
      </c>
      <c r="F1806" s="26" t="s">
        <v>93</v>
      </c>
      <c r="G1806" s="26">
        <v>2501</v>
      </c>
      <c r="H1806" s="26" t="s">
        <v>163</v>
      </c>
      <c r="I1806" s="26" t="s">
        <v>211</v>
      </c>
      <c r="J1806" s="26" t="s">
        <v>172</v>
      </c>
      <c r="K1806" s="34">
        <v>1</v>
      </c>
    </row>
    <row r="1807" spans="1:11" x14ac:dyDescent="0.15">
      <c r="A1807" s="28"/>
      <c r="B1807" s="28"/>
      <c r="C1807" s="28"/>
      <c r="D1807" s="26">
        <v>3</v>
      </c>
      <c r="E1807" s="26" t="s">
        <v>3175</v>
      </c>
      <c r="F1807" s="26" t="s">
        <v>93</v>
      </c>
      <c r="G1807" s="26">
        <v>2501</v>
      </c>
      <c r="H1807" s="26" t="s">
        <v>163</v>
      </c>
      <c r="I1807" s="26" t="s">
        <v>211</v>
      </c>
      <c r="J1807" s="26" t="s">
        <v>172</v>
      </c>
      <c r="K1807" s="34">
        <v>0.5</v>
      </c>
    </row>
    <row r="1808" spans="1:11" x14ac:dyDescent="0.15">
      <c r="A1808" s="28"/>
      <c r="B1808" s="28"/>
      <c r="C1808" s="28"/>
      <c r="D1808" s="28"/>
      <c r="E1808" s="28"/>
      <c r="F1808" s="28"/>
      <c r="G1808" s="28"/>
      <c r="H1808" s="26" t="s">
        <v>164</v>
      </c>
      <c r="I1808" s="26" t="s">
        <v>97</v>
      </c>
      <c r="J1808" s="26"/>
      <c r="K1808" s="34">
        <v>0.5</v>
      </c>
    </row>
    <row r="1809" spans="1:11" x14ac:dyDescent="0.15">
      <c r="A1809" s="28"/>
      <c r="B1809" s="28"/>
      <c r="C1809" s="28"/>
      <c r="D1809" s="26">
        <v>4</v>
      </c>
      <c r="E1809" s="26" t="s">
        <v>3060</v>
      </c>
      <c r="F1809" s="26" t="s">
        <v>93</v>
      </c>
      <c r="G1809" s="26">
        <v>2501</v>
      </c>
      <c r="H1809" s="26" t="s">
        <v>163</v>
      </c>
      <c r="I1809" s="26" t="s">
        <v>100</v>
      </c>
      <c r="J1809" s="26"/>
      <c r="K1809" s="34">
        <v>1</v>
      </c>
    </row>
    <row r="1810" spans="1:11" x14ac:dyDescent="0.15">
      <c r="A1810" s="28"/>
      <c r="B1810" s="28"/>
      <c r="C1810" s="26" t="s">
        <v>13</v>
      </c>
      <c r="D1810" s="26">
        <v>1</v>
      </c>
      <c r="E1810" s="26" t="s">
        <v>3059</v>
      </c>
      <c r="F1810" s="26" t="s">
        <v>93</v>
      </c>
      <c r="G1810" s="26">
        <v>3502</v>
      </c>
      <c r="H1810" s="26" t="s">
        <v>163</v>
      </c>
      <c r="I1810" s="26" t="s">
        <v>94</v>
      </c>
      <c r="J1810" s="26"/>
      <c r="K1810" s="34">
        <v>0.5</v>
      </c>
    </row>
    <row r="1811" spans="1:11" x14ac:dyDescent="0.15">
      <c r="A1811" s="28"/>
      <c r="B1811" s="28"/>
      <c r="C1811" s="28"/>
      <c r="D1811" s="28"/>
      <c r="E1811" s="28"/>
      <c r="F1811" s="28"/>
      <c r="G1811" s="28"/>
      <c r="H1811" s="26" t="s">
        <v>164</v>
      </c>
      <c r="I1811" s="26" t="s">
        <v>3013</v>
      </c>
      <c r="J1811" s="26"/>
      <c r="K1811" s="34">
        <v>0.5</v>
      </c>
    </row>
    <row r="1812" spans="1:11" x14ac:dyDescent="0.15">
      <c r="A1812" s="28"/>
      <c r="B1812" s="28"/>
      <c r="C1812" s="28"/>
      <c r="D1812" s="26">
        <v>2</v>
      </c>
      <c r="E1812" s="26" t="s">
        <v>2427</v>
      </c>
      <c r="F1812" s="26" t="s">
        <v>93</v>
      </c>
      <c r="G1812" s="26">
        <v>3502</v>
      </c>
      <c r="H1812" s="26" t="s">
        <v>163</v>
      </c>
      <c r="I1812" s="26" t="s">
        <v>94</v>
      </c>
      <c r="J1812" s="26"/>
      <c r="K1812" s="34">
        <v>1</v>
      </c>
    </row>
    <row r="1813" spans="1:11" x14ac:dyDescent="0.15">
      <c r="A1813" s="28"/>
      <c r="B1813" s="28"/>
      <c r="C1813" s="28"/>
      <c r="D1813" s="26">
        <v>3</v>
      </c>
      <c r="E1813" s="26" t="s">
        <v>3065</v>
      </c>
      <c r="F1813" s="26" t="s">
        <v>93</v>
      </c>
      <c r="G1813" s="26">
        <v>3502</v>
      </c>
      <c r="H1813" s="26" t="s">
        <v>163</v>
      </c>
      <c r="I1813" s="26" t="s">
        <v>65</v>
      </c>
      <c r="J1813" s="26"/>
      <c r="K1813" s="34">
        <v>1</v>
      </c>
    </row>
    <row r="1814" spans="1:11" x14ac:dyDescent="0.15">
      <c r="A1814" s="28"/>
      <c r="B1814" s="28"/>
      <c r="C1814" s="28"/>
      <c r="D1814" s="26">
        <v>4</v>
      </c>
      <c r="E1814" s="26" t="s">
        <v>3065</v>
      </c>
      <c r="F1814" s="26" t="s">
        <v>93</v>
      </c>
      <c r="G1814" s="26">
        <v>3502</v>
      </c>
      <c r="H1814" s="26" t="s">
        <v>163</v>
      </c>
      <c r="I1814" s="26" t="s">
        <v>65</v>
      </c>
      <c r="J1814" s="26"/>
      <c r="K1814" s="34">
        <v>0.5</v>
      </c>
    </row>
    <row r="1815" spans="1:11" x14ac:dyDescent="0.15">
      <c r="A1815" s="28"/>
      <c r="B1815" s="28"/>
      <c r="C1815" s="28"/>
      <c r="D1815" s="28"/>
      <c r="E1815" s="28"/>
      <c r="F1815" s="28"/>
      <c r="G1815" s="28"/>
      <c r="H1815" s="26" t="s">
        <v>164</v>
      </c>
      <c r="I1815" s="26" t="s">
        <v>3012</v>
      </c>
      <c r="J1815" s="26"/>
      <c r="K1815" s="34">
        <v>0.5</v>
      </c>
    </row>
    <row r="1816" spans="1:11" x14ac:dyDescent="0.15">
      <c r="A1816" s="28"/>
      <c r="B1816" s="28"/>
      <c r="C1816" s="28"/>
      <c r="D1816" s="26">
        <v>5</v>
      </c>
      <c r="E1816" s="26" t="s">
        <v>160</v>
      </c>
      <c r="F1816" s="26" t="s">
        <v>93</v>
      </c>
      <c r="G1816" s="26">
        <v>3403</v>
      </c>
      <c r="H1816" s="26" t="s">
        <v>163</v>
      </c>
      <c r="I1816" s="26" t="s">
        <v>211</v>
      </c>
      <c r="J1816" s="26" t="s">
        <v>172</v>
      </c>
      <c r="K1816" s="34">
        <v>1</v>
      </c>
    </row>
    <row r="1817" spans="1:11" x14ac:dyDescent="0.15">
      <c r="A1817" s="28"/>
      <c r="B1817" s="28"/>
      <c r="C1817" s="26" t="s">
        <v>15</v>
      </c>
      <c r="D1817" s="26">
        <v>2</v>
      </c>
      <c r="E1817" s="26" t="s">
        <v>2848</v>
      </c>
      <c r="F1817" s="26" t="s">
        <v>3641</v>
      </c>
      <c r="G1817" s="26">
        <v>1305</v>
      </c>
      <c r="H1817" s="26" t="s">
        <v>163</v>
      </c>
      <c r="I1817" s="26" t="s">
        <v>95</v>
      </c>
      <c r="J1817" s="26"/>
      <c r="K1817" s="34">
        <v>0.33333333333333331</v>
      </c>
    </row>
    <row r="1818" spans="1:11" x14ac:dyDescent="0.15">
      <c r="A1818" s="28"/>
      <c r="B1818" s="28"/>
      <c r="C1818" s="28"/>
      <c r="D1818" s="28"/>
      <c r="E1818" s="26" t="s">
        <v>2847</v>
      </c>
      <c r="F1818" s="26" t="s">
        <v>3647</v>
      </c>
      <c r="G1818" s="26">
        <v>1308</v>
      </c>
      <c r="H1818" s="26" t="s">
        <v>163</v>
      </c>
      <c r="I1818" s="26" t="s">
        <v>3210</v>
      </c>
      <c r="J1818" s="26"/>
      <c r="K1818" s="34">
        <v>0.33333333333333331</v>
      </c>
    </row>
    <row r="1819" spans="1:11" x14ac:dyDescent="0.15">
      <c r="A1819" s="28"/>
      <c r="B1819" s="28"/>
      <c r="C1819" s="28"/>
      <c r="D1819" s="28"/>
      <c r="E1819" s="28"/>
      <c r="F1819" s="26" t="s">
        <v>3648</v>
      </c>
      <c r="G1819" s="26">
        <v>1307</v>
      </c>
      <c r="H1819" s="26" t="s">
        <v>163</v>
      </c>
      <c r="I1819" s="26" t="s">
        <v>3645</v>
      </c>
      <c r="J1819" s="26"/>
      <c r="K1819" s="34">
        <v>0.33333333333333331</v>
      </c>
    </row>
    <row r="1820" spans="1:11" x14ac:dyDescent="0.15">
      <c r="A1820" s="28"/>
      <c r="B1820" s="28"/>
      <c r="C1820" s="28"/>
      <c r="D1820" s="26">
        <v>3</v>
      </c>
      <c r="E1820" s="26" t="s">
        <v>3060</v>
      </c>
      <c r="F1820" s="26" t="s">
        <v>93</v>
      </c>
      <c r="G1820" s="26">
        <v>3502</v>
      </c>
      <c r="H1820" s="26" t="s">
        <v>163</v>
      </c>
      <c r="I1820" s="26" t="s">
        <v>100</v>
      </c>
      <c r="J1820" s="26"/>
      <c r="K1820" s="34">
        <v>0.5</v>
      </c>
    </row>
    <row r="1821" spans="1:11" x14ac:dyDescent="0.15">
      <c r="A1821" s="28"/>
      <c r="B1821" s="28"/>
      <c r="C1821" s="28"/>
      <c r="D1821" s="28"/>
      <c r="E1821" s="28"/>
      <c r="F1821" s="28"/>
      <c r="G1821" s="28"/>
      <c r="H1821" s="26" t="s">
        <v>164</v>
      </c>
      <c r="I1821" s="26" t="s">
        <v>45</v>
      </c>
      <c r="J1821" s="26"/>
      <c r="K1821" s="34">
        <v>0.5</v>
      </c>
    </row>
    <row r="1822" spans="1:11" x14ac:dyDescent="0.15">
      <c r="A1822" s="28"/>
      <c r="B1822" s="28"/>
      <c r="C1822" s="26" t="s">
        <v>17</v>
      </c>
      <c r="D1822" s="26">
        <v>3</v>
      </c>
      <c r="E1822" s="26" t="s">
        <v>2427</v>
      </c>
      <c r="F1822" s="26" t="s">
        <v>93</v>
      </c>
      <c r="G1822" s="26">
        <v>3502</v>
      </c>
      <c r="H1822" s="26" t="s">
        <v>163</v>
      </c>
      <c r="I1822" s="26" t="s">
        <v>94</v>
      </c>
      <c r="J1822" s="26"/>
      <c r="K1822" s="34">
        <v>0.5</v>
      </c>
    </row>
    <row r="1823" spans="1:11" x14ac:dyDescent="0.15">
      <c r="A1823" s="28"/>
      <c r="B1823" s="28"/>
      <c r="C1823" s="28"/>
      <c r="D1823" s="28"/>
      <c r="E1823" s="28"/>
      <c r="F1823" s="28"/>
      <c r="G1823" s="28"/>
      <c r="H1823" s="26" t="s">
        <v>164</v>
      </c>
      <c r="I1823" s="26" t="s">
        <v>211</v>
      </c>
      <c r="J1823" s="26" t="s">
        <v>172</v>
      </c>
      <c r="K1823" s="34">
        <v>0.5</v>
      </c>
    </row>
    <row r="1824" spans="1:11" x14ac:dyDescent="0.15">
      <c r="A1824" s="28"/>
      <c r="B1824" s="28"/>
      <c r="C1824" s="28"/>
      <c r="D1824" s="26">
        <v>4</v>
      </c>
      <c r="E1824" s="26" t="s">
        <v>3059</v>
      </c>
      <c r="F1824" s="26" t="s">
        <v>93</v>
      </c>
      <c r="G1824" s="26">
        <v>3502</v>
      </c>
      <c r="H1824" s="26" t="s">
        <v>163</v>
      </c>
      <c r="I1824" s="26" t="s">
        <v>94</v>
      </c>
      <c r="J1824" s="26"/>
      <c r="K1824" s="34">
        <v>0.5</v>
      </c>
    </row>
    <row r="1825" spans="1:11" x14ac:dyDescent="0.15">
      <c r="A1825" s="28"/>
      <c r="B1825" s="28"/>
      <c r="C1825" s="28"/>
      <c r="D1825" s="28"/>
      <c r="E1825" s="28"/>
      <c r="F1825" s="28"/>
      <c r="G1825" s="28"/>
      <c r="H1825" s="26" t="s">
        <v>164</v>
      </c>
      <c r="I1825" s="26" t="s">
        <v>3013</v>
      </c>
      <c r="J1825" s="26"/>
      <c r="K1825" s="34">
        <v>0.5</v>
      </c>
    </row>
    <row r="1826" spans="1:11" x14ac:dyDescent="0.15">
      <c r="A1826" s="28"/>
      <c r="B1826" s="26" t="s">
        <v>4052</v>
      </c>
      <c r="C1826" s="24"/>
      <c r="D1826" s="24"/>
      <c r="E1826" s="24"/>
      <c r="F1826" s="24"/>
      <c r="G1826" s="24"/>
      <c r="H1826" s="24"/>
      <c r="I1826" s="24"/>
      <c r="J1826" s="24"/>
      <c r="K1826" s="34">
        <v>16</v>
      </c>
    </row>
    <row r="1827" spans="1:11" x14ac:dyDescent="0.15">
      <c r="A1827" s="28"/>
      <c r="B1827" s="26" t="s">
        <v>99</v>
      </c>
      <c r="C1827" s="26" t="s">
        <v>9</v>
      </c>
      <c r="D1827" s="26">
        <v>1</v>
      </c>
      <c r="E1827" s="26" t="s">
        <v>2427</v>
      </c>
      <c r="F1827" s="26" t="s">
        <v>99</v>
      </c>
      <c r="G1827" s="26">
        <v>1405</v>
      </c>
      <c r="H1827" s="26" t="s">
        <v>163</v>
      </c>
      <c r="I1827" s="26" t="s">
        <v>100</v>
      </c>
      <c r="J1827" s="26"/>
      <c r="K1827" s="34">
        <v>1</v>
      </c>
    </row>
    <row r="1828" spans="1:11" x14ac:dyDescent="0.15">
      <c r="A1828" s="28"/>
      <c r="B1828" s="28"/>
      <c r="C1828" s="28"/>
      <c r="D1828" s="26">
        <v>2</v>
      </c>
      <c r="E1828" s="26" t="s">
        <v>3175</v>
      </c>
      <c r="F1828" s="26" t="s">
        <v>99</v>
      </c>
      <c r="G1828" s="26">
        <v>1405</v>
      </c>
      <c r="H1828" s="26" t="s">
        <v>163</v>
      </c>
      <c r="I1828" s="26" t="s">
        <v>78</v>
      </c>
      <c r="J1828" s="26" t="s">
        <v>172</v>
      </c>
      <c r="K1828" s="34">
        <v>1</v>
      </c>
    </row>
    <row r="1829" spans="1:11" x14ac:dyDescent="0.15">
      <c r="A1829" s="28"/>
      <c r="B1829" s="28"/>
      <c r="C1829" s="28"/>
      <c r="D1829" s="26">
        <v>3</v>
      </c>
      <c r="E1829" s="26" t="s">
        <v>3066</v>
      </c>
      <c r="F1829" s="26" t="s">
        <v>99</v>
      </c>
      <c r="G1829" s="26">
        <v>1405</v>
      </c>
      <c r="H1829" s="26" t="s">
        <v>163</v>
      </c>
      <c r="I1829" s="26" t="s">
        <v>66</v>
      </c>
      <c r="J1829" s="26"/>
      <c r="K1829" s="34">
        <v>1</v>
      </c>
    </row>
    <row r="1830" spans="1:11" x14ac:dyDescent="0.15">
      <c r="A1830" s="28"/>
      <c r="B1830" s="28"/>
      <c r="C1830" s="28"/>
      <c r="D1830" s="26">
        <v>4</v>
      </c>
      <c r="E1830" s="26" t="s">
        <v>3066</v>
      </c>
      <c r="F1830" s="26" t="s">
        <v>99</v>
      </c>
      <c r="G1830" s="26">
        <v>1405</v>
      </c>
      <c r="H1830" s="26" t="s">
        <v>163</v>
      </c>
      <c r="I1830" s="26" t="s">
        <v>66</v>
      </c>
      <c r="J1830" s="26"/>
      <c r="K1830" s="34">
        <v>1</v>
      </c>
    </row>
    <row r="1831" spans="1:11" x14ac:dyDescent="0.15">
      <c r="A1831" s="28"/>
      <c r="B1831" s="28"/>
      <c r="C1831" s="26" t="s">
        <v>12</v>
      </c>
      <c r="D1831" s="26">
        <v>3</v>
      </c>
      <c r="E1831" s="26" t="s">
        <v>2427</v>
      </c>
      <c r="F1831" s="26" t="s">
        <v>99</v>
      </c>
      <c r="G1831" s="26">
        <v>3601</v>
      </c>
      <c r="H1831" s="26" t="s">
        <v>163</v>
      </c>
      <c r="I1831" s="26" t="s">
        <v>100</v>
      </c>
      <c r="J1831" s="26"/>
      <c r="K1831" s="34">
        <v>0.5</v>
      </c>
    </row>
    <row r="1832" spans="1:11" x14ac:dyDescent="0.15">
      <c r="A1832" s="28"/>
      <c r="B1832" s="28"/>
      <c r="C1832" s="28"/>
      <c r="D1832" s="28"/>
      <c r="E1832" s="28"/>
      <c r="F1832" s="28"/>
      <c r="G1832" s="28"/>
      <c r="H1832" s="26" t="s">
        <v>164</v>
      </c>
      <c r="I1832" s="26" t="s">
        <v>45</v>
      </c>
      <c r="J1832" s="26"/>
      <c r="K1832" s="34">
        <v>0.5</v>
      </c>
    </row>
    <row r="1833" spans="1:11" x14ac:dyDescent="0.15">
      <c r="A1833" s="28"/>
      <c r="B1833" s="28"/>
      <c r="C1833" s="28"/>
      <c r="D1833" s="26">
        <v>4</v>
      </c>
      <c r="E1833" s="26" t="s">
        <v>3059</v>
      </c>
      <c r="F1833" s="26" t="s">
        <v>99</v>
      </c>
      <c r="G1833" s="26">
        <v>3402</v>
      </c>
      <c r="H1833" s="26" t="s">
        <v>163</v>
      </c>
      <c r="I1833" s="26" t="s">
        <v>94</v>
      </c>
      <c r="J1833" s="26"/>
      <c r="K1833" s="34">
        <v>0.5</v>
      </c>
    </row>
    <row r="1834" spans="1:11" x14ac:dyDescent="0.15">
      <c r="A1834" s="28"/>
      <c r="B1834" s="28"/>
      <c r="C1834" s="28"/>
      <c r="D1834" s="28"/>
      <c r="E1834" s="28"/>
      <c r="F1834" s="28"/>
      <c r="G1834" s="28"/>
      <c r="H1834" s="26" t="s">
        <v>164</v>
      </c>
      <c r="I1834" s="26" t="s">
        <v>66</v>
      </c>
      <c r="J1834" s="26"/>
      <c r="K1834" s="34">
        <v>0.5</v>
      </c>
    </row>
    <row r="1835" spans="1:11" x14ac:dyDescent="0.15">
      <c r="A1835" s="28"/>
      <c r="B1835" s="28"/>
      <c r="C1835" s="26" t="s">
        <v>13</v>
      </c>
      <c r="D1835" s="26">
        <v>1</v>
      </c>
      <c r="E1835" s="26" t="s">
        <v>3060</v>
      </c>
      <c r="F1835" s="26" t="s">
        <v>99</v>
      </c>
      <c r="G1835" s="26">
        <v>2505</v>
      </c>
      <c r="H1835" s="26" t="s">
        <v>163</v>
      </c>
      <c r="I1835" s="26" t="s">
        <v>45</v>
      </c>
      <c r="J1835" s="26"/>
      <c r="K1835" s="34">
        <v>1</v>
      </c>
    </row>
    <row r="1836" spans="1:11" x14ac:dyDescent="0.15">
      <c r="A1836" s="28"/>
      <c r="B1836" s="28"/>
      <c r="C1836" s="28"/>
      <c r="D1836" s="26">
        <v>2</v>
      </c>
      <c r="E1836" s="26" t="s">
        <v>3065</v>
      </c>
      <c r="F1836" s="26" t="s">
        <v>99</v>
      </c>
      <c r="G1836" s="26">
        <v>2505</v>
      </c>
      <c r="H1836" s="26" t="s">
        <v>163</v>
      </c>
      <c r="I1836" s="26" t="s">
        <v>72</v>
      </c>
      <c r="J1836" s="26"/>
      <c r="K1836" s="34">
        <v>1</v>
      </c>
    </row>
    <row r="1837" spans="1:11" x14ac:dyDescent="0.15">
      <c r="A1837" s="28"/>
      <c r="B1837" s="28"/>
      <c r="C1837" s="28"/>
      <c r="D1837" s="26">
        <v>3</v>
      </c>
      <c r="E1837" s="26" t="s">
        <v>3065</v>
      </c>
      <c r="F1837" s="26" t="s">
        <v>99</v>
      </c>
      <c r="G1837" s="26">
        <v>1403</v>
      </c>
      <c r="H1837" s="26" t="s">
        <v>163</v>
      </c>
      <c r="I1837" s="26" t="s">
        <v>72</v>
      </c>
      <c r="J1837" s="26"/>
      <c r="K1837" s="34">
        <v>0.5</v>
      </c>
    </row>
    <row r="1838" spans="1:11" x14ac:dyDescent="0.15">
      <c r="A1838" s="28"/>
      <c r="B1838" s="28"/>
      <c r="C1838" s="28"/>
      <c r="D1838" s="28"/>
      <c r="E1838" s="28"/>
      <c r="F1838" s="28"/>
      <c r="G1838" s="28"/>
      <c r="H1838" s="26" t="s">
        <v>164</v>
      </c>
      <c r="I1838" s="26" t="s">
        <v>3013</v>
      </c>
      <c r="J1838" s="26"/>
      <c r="K1838" s="34">
        <v>0.5</v>
      </c>
    </row>
    <row r="1839" spans="1:11" x14ac:dyDescent="0.15">
      <c r="A1839" s="28"/>
      <c r="B1839" s="28"/>
      <c r="C1839" s="26" t="s">
        <v>15</v>
      </c>
      <c r="D1839" s="26">
        <v>1</v>
      </c>
      <c r="E1839" s="26" t="s">
        <v>3059</v>
      </c>
      <c r="F1839" s="26" t="s">
        <v>99</v>
      </c>
      <c r="G1839" s="26">
        <v>1405</v>
      </c>
      <c r="H1839" s="26" t="s">
        <v>163</v>
      </c>
      <c r="I1839" s="26" t="s">
        <v>94</v>
      </c>
      <c r="J1839" s="26"/>
      <c r="K1839" s="34">
        <v>0.5</v>
      </c>
    </row>
    <row r="1840" spans="1:11" x14ac:dyDescent="0.15">
      <c r="A1840" s="28"/>
      <c r="B1840" s="28"/>
      <c r="C1840" s="28"/>
      <c r="D1840" s="28"/>
      <c r="E1840" s="28"/>
      <c r="F1840" s="28"/>
      <c r="G1840" s="28"/>
      <c r="H1840" s="26" t="s">
        <v>164</v>
      </c>
      <c r="I1840" s="26" t="s">
        <v>66</v>
      </c>
      <c r="J1840" s="26"/>
      <c r="K1840" s="34">
        <v>0.5</v>
      </c>
    </row>
    <row r="1841" spans="1:11" x14ac:dyDescent="0.15">
      <c r="A1841" s="28"/>
      <c r="B1841" s="28"/>
      <c r="C1841" s="28"/>
      <c r="D1841" s="26">
        <v>2</v>
      </c>
      <c r="E1841" s="26" t="s">
        <v>2848</v>
      </c>
      <c r="F1841" s="26" t="s">
        <v>3641</v>
      </c>
      <c r="G1841" s="26">
        <v>1305</v>
      </c>
      <c r="H1841" s="26" t="s">
        <v>163</v>
      </c>
      <c r="I1841" s="26" t="s">
        <v>95</v>
      </c>
      <c r="J1841" s="26"/>
      <c r="K1841" s="34">
        <v>0.33333333333333331</v>
      </c>
    </row>
    <row r="1842" spans="1:11" x14ac:dyDescent="0.15">
      <c r="A1842" s="28"/>
      <c r="B1842" s="28"/>
      <c r="C1842" s="28"/>
      <c r="D1842" s="28"/>
      <c r="E1842" s="26" t="s">
        <v>2847</v>
      </c>
      <c r="F1842" s="26" t="s">
        <v>3647</v>
      </c>
      <c r="G1842" s="26">
        <v>1308</v>
      </c>
      <c r="H1842" s="26" t="s">
        <v>163</v>
      </c>
      <c r="I1842" s="26" t="s">
        <v>3210</v>
      </c>
      <c r="J1842" s="26"/>
      <c r="K1842" s="34">
        <v>0.33333333333333331</v>
      </c>
    </row>
    <row r="1843" spans="1:11" x14ac:dyDescent="0.15">
      <c r="A1843" s="28"/>
      <c r="B1843" s="28"/>
      <c r="C1843" s="28"/>
      <c r="D1843" s="28"/>
      <c r="E1843" s="28"/>
      <c r="F1843" s="26" t="s">
        <v>3648</v>
      </c>
      <c r="G1843" s="26">
        <v>1307</v>
      </c>
      <c r="H1843" s="26" t="s">
        <v>163</v>
      </c>
      <c r="I1843" s="26" t="s">
        <v>3645</v>
      </c>
      <c r="J1843" s="26"/>
      <c r="K1843" s="34">
        <v>0.33333333333333331</v>
      </c>
    </row>
    <row r="1844" spans="1:11" x14ac:dyDescent="0.15">
      <c r="A1844" s="28"/>
      <c r="B1844" s="28"/>
      <c r="C1844" s="28"/>
      <c r="D1844" s="26">
        <v>3</v>
      </c>
      <c r="E1844" s="26" t="s">
        <v>3175</v>
      </c>
      <c r="F1844" s="26" t="s">
        <v>99</v>
      </c>
      <c r="G1844" s="26">
        <v>1403</v>
      </c>
      <c r="H1844" s="26" t="s">
        <v>163</v>
      </c>
      <c r="I1844" s="26" t="s">
        <v>78</v>
      </c>
      <c r="J1844" s="26" t="s">
        <v>172</v>
      </c>
      <c r="K1844" s="34">
        <v>0.5</v>
      </c>
    </row>
    <row r="1845" spans="1:11" x14ac:dyDescent="0.15">
      <c r="A1845" s="28"/>
      <c r="B1845" s="28"/>
      <c r="C1845" s="28"/>
      <c r="D1845" s="28"/>
      <c r="E1845" s="28"/>
      <c r="F1845" s="28"/>
      <c r="G1845" s="28"/>
      <c r="H1845" s="26" t="s">
        <v>164</v>
      </c>
      <c r="I1845" s="26" t="s">
        <v>97</v>
      </c>
      <c r="J1845" s="26"/>
      <c r="K1845" s="34">
        <v>0.5</v>
      </c>
    </row>
    <row r="1846" spans="1:11" x14ac:dyDescent="0.15">
      <c r="A1846" s="28"/>
      <c r="B1846" s="28"/>
      <c r="C1846" s="28"/>
      <c r="D1846" s="26">
        <v>4</v>
      </c>
      <c r="E1846" s="26" t="s">
        <v>160</v>
      </c>
      <c r="F1846" s="26" t="s">
        <v>99</v>
      </c>
      <c r="G1846" s="26">
        <v>1308</v>
      </c>
      <c r="H1846" s="26" t="s">
        <v>163</v>
      </c>
      <c r="I1846" s="26" t="s">
        <v>78</v>
      </c>
      <c r="J1846" s="26" t="s">
        <v>172</v>
      </c>
      <c r="K1846" s="34">
        <v>1</v>
      </c>
    </row>
    <row r="1847" spans="1:11" x14ac:dyDescent="0.15">
      <c r="A1847" s="28"/>
      <c r="B1847" s="28"/>
      <c r="C1847" s="26" t="s">
        <v>17</v>
      </c>
      <c r="D1847" s="26">
        <v>1</v>
      </c>
      <c r="E1847" s="26" t="s">
        <v>3060</v>
      </c>
      <c r="F1847" s="26" t="s">
        <v>99</v>
      </c>
      <c r="G1847" s="26">
        <v>3502</v>
      </c>
      <c r="H1847" s="26" t="s">
        <v>163</v>
      </c>
      <c r="I1847" s="26" t="s">
        <v>45</v>
      </c>
      <c r="J1847" s="26"/>
      <c r="K1847" s="34">
        <v>0.5</v>
      </c>
    </row>
    <row r="1848" spans="1:11" x14ac:dyDescent="0.15">
      <c r="A1848" s="28"/>
      <c r="B1848" s="28"/>
      <c r="C1848" s="28"/>
      <c r="D1848" s="28"/>
      <c r="E1848" s="28"/>
      <c r="F1848" s="28"/>
      <c r="G1848" s="28"/>
      <c r="H1848" s="26" t="s">
        <v>164</v>
      </c>
      <c r="I1848" s="26" t="s">
        <v>73</v>
      </c>
      <c r="J1848" s="26"/>
      <c r="K1848" s="34">
        <v>0.5</v>
      </c>
    </row>
    <row r="1849" spans="1:11" x14ac:dyDescent="0.15">
      <c r="A1849" s="28"/>
      <c r="B1849" s="28"/>
      <c r="C1849" s="28"/>
      <c r="D1849" s="26">
        <v>2</v>
      </c>
      <c r="E1849" s="26" t="s">
        <v>3065</v>
      </c>
      <c r="F1849" s="26" t="s">
        <v>99</v>
      </c>
      <c r="G1849" s="26">
        <v>3502</v>
      </c>
      <c r="H1849" s="26" t="s">
        <v>163</v>
      </c>
      <c r="I1849" s="26" t="s">
        <v>72</v>
      </c>
      <c r="J1849" s="26"/>
      <c r="K1849" s="34">
        <v>1</v>
      </c>
    </row>
    <row r="1850" spans="1:11" x14ac:dyDescent="0.15">
      <c r="A1850" s="28"/>
      <c r="B1850" s="28"/>
      <c r="C1850" s="28"/>
      <c r="D1850" s="26">
        <v>3</v>
      </c>
      <c r="E1850" s="26" t="s">
        <v>3065</v>
      </c>
      <c r="F1850" s="26" t="s">
        <v>99</v>
      </c>
      <c r="G1850" s="26">
        <v>1403</v>
      </c>
      <c r="H1850" s="26" t="s">
        <v>163</v>
      </c>
      <c r="I1850" s="26" t="s">
        <v>72</v>
      </c>
      <c r="J1850" s="26"/>
      <c r="K1850" s="34">
        <v>0.5</v>
      </c>
    </row>
    <row r="1851" spans="1:11" x14ac:dyDescent="0.15">
      <c r="A1851" s="28"/>
      <c r="B1851" s="28"/>
      <c r="C1851" s="28"/>
      <c r="D1851" s="28"/>
      <c r="E1851" s="28"/>
      <c r="F1851" s="28"/>
      <c r="G1851" s="28"/>
      <c r="H1851" s="26" t="s">
        <v>164</v>
      </c>
      <c r="I1851" s="26" t="s">
        <v>3013</v>
      </c>
      <c r="J1851" s="26"/>
      <c r="K1851" s="34">
        <v>0.5</v>
      </c>
    </row>
    <row r="1852" spans="1:11" x14ac:dyDescent="0.15">
      <c r="A1852" s="28"/>
      <c r="B1852" s="26" t="s">
        <v>3609</v>
      </c>
      <c r="C1852" s="24"/>
      <c r="D1852" s="24"/>
      <c r="E1852" s="24"/>
      <c r="F1852" s="24"/>
      <c r="G1852" s="24"/>
      <c r="H1852" s="24"/>
      <c r="I1852" s="24"/>
      <c r="J1852" s="24"/>
      <c r="K1852" s="34">
        <v>16</v>
      </c>
    </row>
    <row r="1853" spans="1:11" x14ac:dyDescent="0.15">
      <c r="A1853" s="28"/>
      <c r="B1853" s="26" t="s">
        <v>1659</v>
      </c>
      <c r="C1853" s="26" t="s">
        <v>9</v>
      </c>
      <c r="D1853" s="26">
        <v>1</v>
      </c>
      <c r="E1853" s="26" t="s">
        <v>2427</v>
      </c>
      <c r="F1853" s="26" t="s">
        <v>1659</v>
      </c>
      <c r="G1853" s="26">
        <v>1405</v>
      </c>
      <c r="H1853" s="26" t="s">
        <v>163</v>
      </c>
      <c r="I1853" s="26" t="s">
        <v>100</v>
      </c>
      <c r="J1853" s="26"/>
      <c r="K1853" s="34">
        <v>1</v>
      </c>
    </row>
    <row r="1854" spans="1:11" x14ac:dyDescent="0.15">
      <c r="A1854" s="28"/>
      <c r="B1854" s="28"/>
      <c r="C1854" s="28"/>
      <c r="D1854" s="26">
        <v>2</v>
      </c>
      <c r="E1854" s="26" t="s">
        <v>3175</v>
      </c>
      <c r="F1854" s="26" t="s">
        <v>1659</v>
      </c>
      <c r="G1854" s="26">
        <v>1405</v>
      </c>
      <c r="H1854" s="26" t="s">
        <v>163</v>
      </c>
      <c r="I1854" s="26" t="s">
        <v>78</v>
      </c>
      <c r="J1854" s="26" t="s">
        <v>172</v>
      </c>
      <c r="K1854" s="34">
        <v>1</v>
      </c>
    </row>
    <row r="1855" spans="1:11" x14ac:dyDescent="0.15">
      <c r="A1855" s="28"/>
      <c r="B1855" s="28"/>
      <c r="C1855" s="28"/>
      <c r="D1855" s="26">
        <v>3</v>
      </c>
      <c r="E1855" s="26" t="s">
        <v>3066</v>
      </c>
      <c r="F1855" s="26" t="s">
        <v>1659</v>
      </c>
      <c r="G1855" s="26">
        <v>1405</v>
      </c>
      <c r="H1855" s="26" t="s">
        <v>163</v>
      </c>
      <c r="I1855" s="26" t="s">
        <v>66</v>
      </c>
      <c r="J1855" s="26"/>
      <c r="K1855" s="34">
        <v>1</v>
      </c>
    </row>
    <row r="1856" spans="1:11" x14ac:dyDescent="0.15">
      <c r="A1856" s="28"/>
      <c r="B1856" s="28"/>
      <c r="C1856" s="28"/>
      <c r="D1856" s="26">
        <v>4</v>
      </c>
      <c r="E1856" s="26" t="s">
        <v>3066</v>
      </c>
      <c r="F1856" s="26" t="s">
        <v>1659</v>
      </c>
      <c r="G1856" s="26">
        <v>1405</v>
      </c>
      <c r="H1856" s="26" t="s">
        <v>163</v>
      </c>
      <c r="I1856" s="26" t="s">
        <v>66</v>
      </c>
      <c r="J1856" s="26"/>
      <c r="K1856" s="34">
        <v>1</v>
      </c>
    </row>
    <row r="1857" spans="1:11" x14ac:dyDescent="0.15">
      <c r="A1857" s="28"/>
      <c r="B1857" s="28"/>
      <c r="C1857" s="26" t="s">
        <v>12</v>
      </c>
      <c r="D1857" s="26">
        <v>3</v>
      </c>
      <c r="E1857" s="26" t="s">
        <v>2427</v>
      </c>
      <c r="F1857" s="26" t="s">
        <v>1659</v>
      </c>
      <c r="G1857" s="26">
        <v>3601</v>
      </c>
      <c r="H1857" s="26" t="s">
        <v>163</v>
      </c>
      <c r="I1857" s="26" t="s">
        <v>100</v>
      </c>
      <c r="J1857" s="26"/>
      <c r="K1857" s="34">
        <v>0.5</v>
      </c>
    </row>
    <row r="1858" spans="1:11" x14ac:dyDescent="0.15">
      <c r="A1858" s="28"/>
      <c r="B1858" s="28"/>
      <c r="C1858" s="28"/>
      <c r="D1858" s="28"/>
      <c r="E1858" s="28"/>
      <c r="F1858" s="28"/>
      <c r="G1858" s="28"/>
      <c r="H1858" s="26" t="s">
        <v>164</v>
      </c>
      <c r="I1858" s="26" t="s">
        <v>45</v>
      </c>
      <c r="J1858" s="26"/>
      <c r="K1858" s="34">
        <v>0.5</v>
      </c>
    </row>
    <row r="1859" spans="1:11" x14ac:dyDescent="0.15">
      <c r="A1859" s="28"/>
      <c r="B1859" s="28"/>
      <c r="C1859" s="28"/>
      <c r="D1859" s="26">
        <v>4</v>
      </c>
      <c r="E1859" s="26" t="s">
        <v>3059</v>
      </c>
      <c r="F1859" s="26" t="s">
        <v>1659</v>
      </c>
      <c r="G1859" s="26">
        <v>3402</v>
      </c>
      <c r="H1859" s="26" t="s">
        <v>163</v>
      </c>
      <c r="I1859" s="26" t="s">
        <v>94</v>
      </c>
      <c r="J1859" s="26"/>
      <c r="K1859" s="34">
        <v>0.5</v>
      </c>
    </row>
    <row r="1860" spans="1:11" x14ac:dyDescent="0.15">
      <c r="A1860" s="28"/>
      <c r="B1860" s="28"/>
      <c r="C1860" s="28"/>
      <c r="D1860" s="28"/>
      <c r="E1860" s="28"/>
      <c r="F1860" s="28"/>
      <c r="G1860" s="28"/>
      <c r="H1860" s="26" t="s">
        <v>164</v>
      </c>
      <c r="I1860" s="26" t="s">
        <v>66</v>
      </c>
      <c r="J1860" s="26"/>
      <c r="K1860" s="34">
        <v>0.5</v>
      </c>
    </row>
    <row r="1861" spans="1:11" x14ac:dyDescent="0.15">
      <c r="A1861" s="28"/>
      <c r="B1861" s="28"/>
      <c r="C1861" s="26" t="s">
        <v>13</v>
      </c>
      <c r="D1861" s="26">
        <v>1</v>
      </c>
      <c r="E1861" s="26" t="s">
        <v>3060</v>
      </c>
      <c r="F1861" s="26" t="s">
        <v>1659</v>
      </c>
      <c r="G1861" s="26">
        <v>2505</v>
      </c>
      <c r="H1861" s="26" t="s">
        <v>163</v>
      </c>
      <c r="I1861" s="26" t="s">
        <v>45</v>
      </c>
      <c r="J1861" s="26"/>
      <c r="K1861" s="34">
        <v>1</v>
      </c>
    </row>
    <row r="1862" spans="1:11" x14ac:dyDescent="0.15">
      <c r="A1862" s="28"/>
      <c r="B1862" s="28"/>
      <c r="C1862" s="28"/>
      <c r="D1862" s="26">
        <v>2</v>
      </c>
      <c r="E1862" s="26" t="s">
        <v>3065</v>
      </c>
      <c r="F1862" s="26" t="s">
        <v>1659</v>
      </c>
      <c r="G1862" s="26">
        <v>2505</v>
      </c>
      <c r="H1862" s="26" t="s">
        <v>163</v>
      </c>
      <c r="I1862" s="26" t="s">
        <v>72</v>
      </c>
      <c r="J1862" s="26"/>
      <c r="K1862" s="34">
        <v>1</v>
      </c>
    </row>
    <row r="1863" spans="1:11" x14ac:dyDescent="0.15">
      <c r="A1863" s="28"/>
      <c r="B1863" s="28"/>
      <c r="C1863" s="28"/>
      <c r="D1863" s="26">
        <v>3</v>
      </c>
      <c r="E1863" s="26" t="s">
        <v>3065</v>
      </c>
      <c r="F1863" s="26" t="s">
        <v>1659</v>
      </c>
      <c r="G1863" s="26">
        <v>1403</v>
      </c>
      <c r="H1863" s="26" t="s">
        <v>163</v>
      </c>
      <c r="I1863" s="26" t="s">
        <v>72</v>
      </c>
      <c r="J1863" s="26"/>
      <c r="K1863" s="34">
        <v>0.5</v>
      </c>
    </row>
    <row r="1864" spans="1:11" x14ac:dyDescent="0.15">
      <c r="A1864" s="28"/>
      <c r="B1864" s="28"/>
      <c r="C1864" s="28"/>
      <c r="D1864" s="28"/>
      <c r="E1864" s="28"/>
      <c r="F1864" s="28"/>
      <c r="G1864" s="28"/>
      <c r="H1864" s="26" t="s">
        <v>164</v>
      </c>
      <c r="I1864" s="26" t="s">
        <v>3013</v>
      </c>
      <c r="J1864" s="26"/>
      <c r="K1864" s="34">
        <v>0.5</v>
      </c>
    </row>
    <row r="1865" spans="1:11" x14ac:dyDescent="0.15">
      <c r="A1865" s="28"/>
      <c r="B1865" s="28"/>
      <c r="C1865" s="26" t="s">
        <v>15</v>
      </c>
      <c r="D1865" s="26">
        <v>1</v>
      </c>
      <c r="E1865" s="26" t="s">
        <v>3059</v>
      </c>
      <c r="F1865" s="26" t="s">
        <v>1659</v>
      </c>
      <c r="G1865" s="26">
        <v>1405</v>
      </c>
      <c r="H1865" s="26" t="s">
        <v>163</v>
      </c>
      <c r="I1865" s="26" t="s">
        <v>94</v>
      </c>
      <c r="J1865" s="26"/>
      <c r="K1865" s="34">
        <v>0.5</v>
      </c>
    </row>
    <row r="1866" spans="1:11" x14ac:dyDescent="0.15">
      <c r="A1866" s="28"/>
      <c r="B1866" s="28"/>
      <c r="C1866" s="28"/>
      <c r="D1866" s="28"/>
      <c r="E1866" s="28"/>
      <c r="F1866" s="28"/>
      <c r="G1866" s="28"/>
      <c r="H1866" s="26" t="s">
        <v>164</v>
      </c>
      <c r="I1866" s="26" t="s">
        <v>66</v>
      </c>
      <c r="J1866" s="26"/>
      <c r="K1866" s="34">
        <v>0.5</v>
      </c>
    </row>
    <row r="1867" spans="1:11" x14ac:dyDescent="0.15">
      <c r="A1867" s="28"/>
      <c r="B1867" s="28"/>
      <c r="C1867" s="28"/>
      <c r="D1867" s="26">
        <v>2</v>
      </c>
      <c r="E1867" s="26" t="s">
        <v>2848</v>
      </c>
      <c r="F1867" s="26" t="s">
        <v>3641</v>
      </c>
      <c r="G1867" s="26">
        <v>1305</v>
      </c>
      <c r="H1867" s="26" t="s">
        <v>163</v>
      </c>
      <c r="I1867" s="26" t="s">
        <v>95</v>
      </c>
      <c r="J1867" s="26"/>
      <c r="K1867" s="34">
        <v>0.33333333333333331</v>
      </c>
    </row>
    <row r="1868" spans="1:11" x14ac:dyDescent="0.15">
      <c r="A1868" s="28"/>
      <c r="B1868" s="28"/>
      <c r="C1868" s="28"/>
      <c r="D1868" s="28"/>
      <c r="E1868" s="26" t="s">
        <v>2847</v>
      </c>
      <c r="F1868" s="26" t="s">
        <v>3647</v>
      </c>
      <c r="G1868" s="26">
        <v>1308</v>
      </c>
      <c r="H1868" s="26" t="s">
        <v>163</v>
      </c>
      <c r="I1868" s="26" t="s">
        <v>3210</v>
      </c>
      <c r="J1868" s="26"/>
      <c r="K1868" s="34">
        <v>0.33333333333333331</v>
      </c>
    </row>
    <row r="1869" spans="1:11" x14ac:dyDescent="0.15">
      <c r="A1869" s="28"/>
      <c r="B1869" s="28"/>
      <c r="C1869" s="28"/>
      <c r="D1869" s="28"/>
      <c r="E1869" s="28"/>
      <c r="F1869" s="26" t="s">
        <v>3648</v>
      </c>
      <c r="G1869" s="26">
        <v>1307</v>
      </c>
      <c r="H1869" s="26" t="s">
        <v>163</v>
      </c>
      <c r="I1869" s="26" t="s">
        <v>3645</v>
      </c>
      <c r="J1869" s="26"/>
      <c r="K1869" s="34">
        <v>0.33333333333333331</v>
      </c>
    </row>
    <row r="1870" spans="1:11" x14ac:dyDescent="0.15">
      <c r="A1870" s="28"/>
      <c r="B1870" s="28"/>
      <c r="C1870" s="28"/>
      <c r="D1870" s="26">
        <v>3</v>
      </c>
      <c r="E1870" s="26" t="s">
        <v>3175</v>
      </c>
      <c r="F1870" s="26" t="s">
        <v>1659</v>
      </c>
      <c r="G1870" s="26">
        <v>1403</v>
      </c>
      <c r="H1870" s="26" t="s">
        <v>163</v>
      </c>
      <c r="I1870" s="26" t="s">
        <v>78</v>
      </c>
      <c r="J1870" s="26" t="s">
        <v>172</v>
      </c>
      <c r="K1870" s="34">
        <v>0.5</v>
      </c>
    </row>
    <row r="1871" spans="1:11" x14ac:dyDescent="0.15">
      <c r="A1871" s="28"/>
      <c r="B1871" s="28"/>
      <c r="C1871" s="28"/>
      <c r="D1871" s="28"/>
      <c r="E1871" s="28"/>
      <c r="F1871" s="28"/>
      <c r="G1871" s="28"/>
      <c r="H1871" s="26" t="s">
        <v>164</v>
      </c>
      <c r="I1871" s="26" t="s">
        <v>97</v>
      </c>
      <c r="J1871" s="26"/>
      <c r="K1871" s="34">
        <v>0.5</v>
      </c>
    </row>
    <row r="1872" spans="1:11" x14ac:dyDescent="0.15">
      <c r="A1872" s="28"/>
      <c r="B1872" s="28"/>
      <c r="C1872" s="28"/>
      <c r="D1872" s="26">
        <v>4</v>
      </c>
      <c r="E1872" s="26" t="s">
        <v>160</v>
      </c>
      <c r="F1872" s="26" t="s">
        <v>1659</v>
      </c>
      <c r="G1872" s="26">
        <v>1308</v>
      </c>
      <c r="H1872" s="26" t="s">
        <v>163</v>
      </c>
      <c r="I1872" s="26" t="s">
        <v>78</v>
      </c>
      <c r="J1872" s="26" t="s">
        <v>172</v>
      </c>
      <c r="K1872" s="34">
        <v>1</v>
      </c>
    </row>
    <row r="1873" spans="1:11" x14ac:dyDescent="0.15">
      <c r="A1873" s="28"/>
      <c r="B1873" s="28"/>
      <c r="C1873" s="26" t="s">
        <v>17</v>
      </c>
      <c r="D1873" s="26">
        <v>1</v>
      </c>
      <c r="E1873" s="26" t="s">
        <v>3060</v>
      </c>
      <c r="F1873" s="26" t="s">
        <v>1659</v>
      </c>
      <c r="G1873" s="26">
        <v>3502</v>
      </c>
      <c r="H1873" s="26" t="s">
        <v>163</v>
      </c>
      <c r="I1873" s="26" t="s">
        <v>45</v>
      </c>
      <c r="J1873" s="26"/>
      <c r="K1873" s="34">
        <v>0.5</v>
      </c>
    </row>
    <row r="1874" spans="1:11" x14ac:dyDescent="0.15">
      <c r="A1874" s="28"/>
      <c r="B1874" s="28"/>
      <c r="C1874" s="28"/>
      <c r="D1874" s="28"/>
      <c r="E1874" s="28"/>
      <c r="F1874" s="28"/>
      <c r="G1874" s="28"/>
      <c r="H1874" s="26" t="s">
        <v>164</v>
      </c>
      <c r="I1874" s="26" t="s">
        <v>73</v>
      </c>
      <c r="J1874" s="26"/>
      <c r="K1874" s="34">
        <v>0.5</v>
      </c>
    </row>
    <row r="1875" spans="1:11" x14ac:dyDescent="0.15">
      <c r="A1875" s="28"/>
      <c r="B1875" s="28"/>
      <c r="C1875" s="28"/>
      <c r="D1875" s="26">
        <v>2</v>
      </c>
      <c r="E1875" s="26" t="s">
        <v>3065</v>
      </c>
      <c r="F1875" s="26" t="s">
        <v>1659</v>
      </c>
      <c r="G1875" s="26">
        <v>3502</v>
      </c>
      <c r="H1875" s="26" t="s">
        <v>163</v>
      </c>
      <c r="I1875" s="26" t="s">
        <v>72</v>
      </c>
      <c r="J1875" s="26"/>
      <c r="K1875" s="34">
        <v>1</v>
      </c>
    </row>
    <row r="1876" spans="1:11" x14ac:dyDescent="0.15">
      <c r="A1876" s="28"/>
      <c r="B1876" s="28"/>
      <c r="C1876" s="28"/>
      <c r="D1876" s="26">
        <v>3</v>
      </c>
      <c r="E1876" s="26" t="s">
        <v>3065</v>
      </c>
      <c r="F1876" s="26" t="s">
        <v>1659</v>
      </c>
      <c r="G1876" s="26">
        <v>1403</v>
      </c>
      <c r="H1876" s="26" t="s">
        <v>163</v>
      </c>
      <c r="I1876" s="26" t="s">
        <v>72</v>
      </c>
      <c r="J1876" s="26"/>
      <c r="K1876" s="34">
        <v>0.5</v>
      </c>
    </row>
    <row r="1877" spans="1:11" x14ac:dyDescent="0.15">
      <c r="A1877" s="28"/>
      <c r="B1877" s="28"/>
      <c r="C1877" s="28"/>
      <c r="D1877" s="28"/>
      <c r="E1877" s="28"/>
      <c r="F1877" s="28"/>
      <c r="G1877" s="28"/>
      <c r="H1877" s="26" t="s">
        <v>164</v>
      </c>
      <c r="I1877" s="26" t="s">
        <v>3013</v>
      </c>
      <c r="J1877" s="26"/>
      <c r="K1877" s="34">
        <v>0.5</v>
      </c>
    </row>
    <row r="1878" spans="1:11" x14ac:dyDescent="0.15">
      <c r="A1878" s="28"/>
      <c r="B1878" s="26" t="s">
        <v>4053</v>
      </c>
      <c r="C1878" s="24"/>
      <c r="D1878" s="24"/>
      <c r="E1878" s="24"/>
      <c r="F1878" s="24"/>
      <c r="G1878" s="24"/>
      <c r="H1878" s="24"/>
      <c r="I1878" s="24"/>
      <c r="J1878" s="24"/>
      <c r="K1878" s="34">
        <v>16</v>
      </c>
    </row>
    <row r="1879" spans="1:11" x14ac:dyDescent="0.15">
      <c r="A1879" s="28"/>
      <c r="B1879" s="26" t="s">
        <v>106</v>
      </c>
      <c r="C1879" s="26" t="s">
        <v>9</v>
      </c>
      <c r="D1879" s="26">
        <v>1</v>
      </c>
      <c r="E1879" s="26" t="s">
        <v>3067</v>
      </c>
      <c r="F1879" s="26" t="s">
        <v>106</v>
      </c>
      <c r="G1879" s="26">
        <v>3502</v>
      </c>
      <c r="H1879" s="26" t="s">
        <v>163</v>
      </c>
      <c r="I1879" s="26" t="s">
        <v>107</v>
      </c>
      <c r="J1879" s="26"/>
      <c r="K1879" s="34">
        <v>1</v>
      </c>
    </row>
    <row r="1880" spans="1:11" x14ac:dyDescent="0.15">
      <c r="A1880" s="28"/>
      <c r="B1880" s="28"/>
      <c r="C1880" s="28"/>
      <c r="D1880" s="26">
        <v>2</v>
      </c>
      <c r="E1880" s="26" t="s">
        <v>2429</v>
      </c>
      <c r="F1880" s="26" t="s">
        <v>106</v>
      </c>
      <c r="G1880" s="26">
        <v>3502</v>
      </c>
      <c r="H1880" s="26" t="s">
        <v>163</v>
      </c>
      <c r="I1880" s="26" t="s">
        <v>94</v>
      </c>
      <c r="J1880" s="26"/>
      <c r="K1880" s="34">
        <v>1</v>
      </c>
    </row>
    <row r="1881" spans="1:11" x14ac:dyDescent="0.15">
      <c r="A1881" s="28"/>
      <c r="B1881" s="28"/>
      <c r="C1881" s="28"/>
      <c r="D1881" s="26">
        <v>3</v>
      </c>
      <c r="E1881" s="26" t="s">
        <v>2429</v>
      </c>
      <c r="F1881" s="26" t="s">
        <v>106</v>
      </c>
      <c r="G1881" s="26">
        <v>3502</v>
      </c>
      <c r="H1881" s="26" t="s">
        <v>163</v>
      </c>
      <c r="I1881" s="26" t="s">
        <v>94</v>
      </c>
      <c r="J1881" s="26"/>
      <c r="K1881" s="34">
        <v>0.5</v>
      </c>
    </row>
    <row r="1882" spans="1:11" x14ac:dyDescent="0.15">
      <c r="A1882" s="28"/>
      <c r="B1882" s="28"/>
      <c r="C1882" s="28"/>
      <c r="D1882" s="28"/>
      <c r="E1882" s="28"/>
      <c r="F1882" s="28"/>
      <c r="G1882" s="28"/>
      <c r="H1882" s="26" t="s">
        <v>164</v>
      </c>
      <c r="I1882" s="26" t="s">
        <v>100</v>
      </c>
      <c r="J1882" s="26"/>
      <c r="K1882" s="34">
        <v>0.5</v>
      </c>
    </row>
    <row r="1883" spans="1:11" x14ac:dyDescent="0.15">
      <c r="A1883" s="28"/>
      <c r="B1883" s="28"/>
      <c r="C1883" s="28"/>
      <c r="D1883" s="26">
        <v>4</v>
      </c>
      <c r="E1883" s="26" t="s">
        <v>1630</v>
      </c>
      <c r="F1883" s="26" t="s">
        <v>106</v>
      </c>
      <c r="G1883" s="26">
        <v>3502</v>
      </c>
      <c r="H1883" s="26" t="s">
        <v>163</v>
      </c>
      <c r="I1883" s="26" t="s">
        <v>108</v>
      </c>
      <c r="J1883" s="26" t="s">
        <v>172</v>
      </c>
      <c r="K1883" s="34">
        <v>1</v>
      </c>
    </row>
    <row r="1884" spans="1:11" x14ac:dyDescent="0.15">
      <c r="A1884" s="28"/>
      <c r="B1884" s="28"/>
      <c r="C1884" s="26" t="s">
        <v>12</v>
      </c>
      <c r="D1884" s="26">
        <v>3</v>
      </c>
      <c r="E1884" s="26" t="s">
        <v>3064</v>
      </c>
      <c r="F1884" s="26" t="s">
        <v>106</v>
      </c>
      <c r="G1884" s="26">
        <v>1405</v>
      </c>
      <c r="H1884" s="26" t="s">
        <v>163</v>
      </c>
      <c r="I1884" s="26" t="s">
        <v>108</v>
      </c>
      <c r="J1884" s="26" t="s">
        <v>172</v>
      </c>
      <c r="K1884" s="34">
        <v>1</v>
      </c>
    </row>
    <row r="1885" spans="1:11" x14ac:dyDescent="0.15">
      <c r="A1885" s="28"/>
      <c r="B1885" s="28"/>
      <c r="C1885" s="28"/>
      <c r="D1885" s="26">
        <v>4</v>
      </c>
      <c r="E1885" s="26" t="s">
        <v>3064</v>
      </c>
      <c r="F1885" s="26" t="s">
        <v>106</v>
      </c>
      <c r="G1885" s="26">
        <v>1405</v>
      </c>
      <c r="H1885" s="26" t="s">
        <v>163</v>
      </c>
      <c r="I1885" s="26" t="s">
        <v>108</v>
      </c>
      <c r="J1885" s="26" t="s">
        <v>172</v>
      </c>
      <c r="K1885" s="34">
        <v>1</v>
      </c>
    </row>
    <row r="1886" spans="1:11" x14ac:dyDescent="0.15">
      <c r="A1886" s="28"/>
      <c r="B1886" s="28"/>
      <c r="C1886" s="26" t="s">
        <v>13</v>
      </c>
      <c r="D1886" s="26">
        <v>1</v>
      </c>
      <c r="E1886" s="26" t="s">
        <v>3178</v>
      </c>
      <c r="F1886" s="26" t="s">
        <v>3658</v>
      </c>
      <c r="G1886" s="26">
        <v>1402</v>
      </c>
      <c r="H1886" s="26" t="s">
        <v>163</v>
      </c>
      <c r="I1886" s="26" t="s">
        <v>76</v>
      </c>
      <c r="J1886" s="26"/>
      <c r="K1886" s="34">
        <v>0.25</v>
      </c>
    </row>
    <row r="1887" spans="1:11" x14ac:dyDescent="0.15">
      <c r="A1887" s="28"/>
      <c r="B1887" s="28"/>
      <c r="C1887" s="28"/>
      <c r="D1887" s="28"/>
      <c r="E1887" s="28"/>
      <c r="F1887" s="26" t="s">
        <v>3659</v>
      </c>
      <c r="G1887" s="26">
        <v>1403</v>
      </c>
      <c r="H1887" s="26" t="s">
        <v>163</v>
      </c>
      <c r="I1887" s="26" t="s">
        <v>68</v>
      </c>
      <c r="J1887" s="26"/>
      <c r="K1887" s="34">
        <v>0.25</v>
      </c>
    </row>
    <row r="1888" spans="1:11" x14ac:dyDescent="0.15">
      <c r="A1888" s="28"/>
      <c r="B1888" s="28"/>
      <c r="C1888" s="28"/>
      <c r="D1888" s="28"/>
      <c r="E1888" s="28"/>
      <c r="F1888" s="26" t="s">
        <v>1660</v>
      </c>
      <c r="G1888" s="26">
        <v>1404</v>
      </c>
      <c r="H1888" s="26" t="s">
        <v>163</v>
      </c>
      <c r="I1888" s="26" t="s">
        <v>108</v>
      </c>
      <c r="J1888" s="26" t="s">
        <v>172</v>
      </c>
      <c r="K1888" s="34">
        <v>0.25</v>
      </c>
    </row>
    <row r="1889" spans="1:11" x14ac:dyDescent="0.15">
      <c r="A1889" s="28"/>
      <c r="B1889" s="28"/>
      <c r="C1889" s="28"/>
      <c r="D1889" s="28"/>
      <c r="E1889" s="28"/>
      <c r="F1889" s="26" t="s">
        <v>1661</v>
      </c>
      <c r="G1889" s="26">
        <v>1405</v>
      </c>
      <c r="H1889" s="26" t="s">
        <v>163</v>
      </c>
      <c r="I1889" s="26" t="s">
        <v>3012</v>
      </c>
      <c r="J1889" s="26"/>
      <c r="K1889" s="34">
        <v>0.25</v>
      </c>
    </row>
    <row r="1890" spans="1:11" x14ac:dyDescent="0.15">
      <c r="A1890" s="28"/>
      <c r="B1890" s="28"/>
      <c r="C1890" s="28"/>
      <c r="D1890" s="26">
        <v>2</v>
      </c>
      <c r="E1890" s="26" t="s">
        <v>3178</v>
      </c>
      <c r="F1890" s="26" t="s">
        <v>3658</v>
      </c>
      <c r="G1890" s="26">
        <v>1402</v>
      </c>
      <c r="H1890" s="26" t="s">
        <v>163</v>
      </c>
      <c r="I1890" s="26" t="s">
        <v>59</v>
      </c>
      <c r="J1890" s="26"/>
      <c r="K1890" s="34">
        <v>0.25</v>
      </c>
    </row>
    <row r="1891" spans="1:11" x14ac:dyDescent="0.15">
      <c r="A1891" s="28"/>
      <c r="B1891" s="28"/>
      <c r="C1891" s="28"/>
      <c r="D1891" s="28"/>
      <c r="E1891" s="28"/>
      <c r="F1891" s="26" t="s">
        <v>3659</v>
      </c>
      <c r="G1891" s="26">
        <v>1403</v>
      </c>
      <c r="H1891" s="26" t="s">
        <v>163</v>
      </c>
      <c r="I1891" s="26" t="s">
        <v>68</v>
      </c>
      <c r="J1891" s="26"/>
      <c r="K1891" s="34">
        <v>0.25</v>
      </c>
    </row>
    <row r="1892" spans="1:11" x14ac:dyDescent="0.15">
      <c r="A1892" s="28"/>
      <c r="B1892" s="28"/>
      <c r="C1892" s="28"/>
      <c r="D1892" s="28"/>
      <c r="E1892" s="28"/>
      <c r="F1892" s="26" t="s">
        <v>1660</v>
      </c>
      <c r="G1892" s="26">
        <v>1404</v>
      </c>
      <c r="H1892" s="26" t="s">
        <v>163</v>
      </c>
      <c r="I1892" s="26" t="s">
        <v>108</v>
      </c>
      <c r="J1892" s="26" t="s">
        <v>172</v>
      </c>
      <c r="K1892" s="34">
        <v>0.25</v>
      </c>
    </row>
    <row r="1893" spans="1:11" x14ac:dyDescent="0.15">
      <c r="A1893" s="28"/>
      <c r="B1893" s="28"/>
      <c r="C1893" s="28"/>
      <c r="D1893" s="28"/>
      <c r="E1893" s="28"/>
      <c r="F1893" s="26" t="s">
        <v>1661</v>
      </c>
      <c r="G1893" s="26">
        <v>1405</v>
      </c>
      <c r="H1893" s="26" t="s">
        <v>163</v>
      </c>
      <c r="I1893" s="26" t="s">
        <v>3012</v>
      </c>
      <c r="J1893" s="26"/>
      <c r="K1893" s="34">
        <v>0.25</v>
      </c>
    </row>
    <row r="1894" spans="1:11" x14ac:dyDescent="0.15">
      <c r="A1894" s="28"/>
      <c r="B1894" s="28"/>
      <c r="C1894" s="28"/>
      <c r="D1894" s="26">
        <v>3</v>
      </c>
      <c r="E1894" s="26" t="s">
        <v>3067</v>
      </c>
      <c r="F1894" s="26" t="s">
        <v>106</v>
      </c>
      <c r="G1894" s="26">
        <v>2501</v>
      </c>
      <c r="H1894" s="26" t="s">
        <v>163</v>
      </c>
      <c r="I1894" s="26" t="s">
        <v>107</v>
      </c>
      <c r="J1894" s="26"/>
      <c r="K1894" s="34">
        <v>0.5</v>
      </c>
    </row>
    <row r="1895" spans="1:11" x14ac:dyDescent="0.15">
      <c r="A1895" s="28"/>
      <c r="B1895" s="28"/>
      <c r="C1895" s="28"/>
      <c r="D1895" s="28"/>
      <c r="E1895" s="28"/>
      <c r="F1895" s="28"/>
      <c r="G1895" s="28"/>
      <c r="H1895" s="26" t="s">
        <v>164</v>
      </c>
      <c r="I1895" s="26" t="s">
        <v>45</v>
      </c>
      <c r="J1895" s="26"/>
      <c r="K1895" s="34">
        <v>0.5</v>
      </c>
    </row>
    <row r="1896" spans="1:11" x14ac:dyDescent="0.15">
      <c r="A1896" s="28"/>
      <c r="B1896" s="28"/>
      <c r="C1896" s="26" t="s">
        <v>15</v>
      </c>
      <c r="D1896" s="26">
        <v>2</v>
      </c>
      <c r="E1896" s="26" t="s">
        <v>160</v>
      </c>
      <c r="F1896" s="26" t="s">
        <v>106</v>
      </c>
      <c r="G1896" s="26">
        <v>2505</v>
      </c>
      <c r="H1896" s="26" t="s">
        <v>163</v>
      </c>
      <c r="I1896" s="26" t="s">
        <v>108</v>
      </c>
      <c r="J1896" s="26" t="s">
        <v>172</v>
      </c>
      <c r="K1896" s="34">
        <v>1</v>
      </c>
    </row>
    <row r="1897" spans="1:11" x14ac:dyDescent="0.15">
      <c r="A1897" s="28"/>
      <c r="B1897" s="28"/>
      <c r="C1897" s="28"/>
      <c r="D1897" s="26">
        <v>3</v>
      </c>
      <c r="E1897" s="26" t="s">
        <v>3063</v>
      </c>
      <c r="F1897" s="26" t="s">
        <v>106</v>
      </c>
      <c r="G1897" s="26">
        <v>2501</v>
      </c>
      <c r="H1897" s="26" t="s">
        <v>163</v>
      </c>
      <c r="I1897" s="26" t="s">
        <v>65</v>
      </c>
      <c r="J1897" s="26"/>
      <c r="K1897" s="34">
        <v>1</v>
      </c>
    </row>
    <row r="1898" spans="1:11" x14ac:dyDescent="0.15">
      <c r="A1898" s="28"/>
      <c r="B1898" s="28"/>
      <c r="C1898" s="28"/>
      <c r="D1898" s="26">
        <v>4</v>
      </c>
      <c r="E1898" s="26" t="s">
        <v>3063</v>
      </c>
      <c r="F1898" s="26" t="s">
        <v>106</v>
      </c>
      <c r="G1898" s="26">
        <v>2501</v>
      </c>
      <c r="H1898" s="26" t="s">
        <v>163</v>
      </c>
      <c r="I1898" s="26" t="s">
        <v>65</v>
      </c>
      <c r="J1898" s="26"/>
      <c r="K1898" s="34">
        <v>1</v>
      </c>
    </row>
    <row r="1899" spans="1:11" x14ac:dyDescent="0.15">
      <c r="A1899" s="28"/>
      <c r="B1899" s="28"/>
      <c r="C1899" s="26" t="s">
        <v>17</v>
      </c>
      <c r="D1899" s="26">
        <v>1</v>
      </c>
      <c r="E1899" s="26" t="s">
        <v>3178</v>
      </c>
      <c r="F1899" s="26" t="s">
        <v>3658</v>
      </c>
      <c r="G1899" s="26">
        <v>1402</v>
      </c>
      <c r="H1899" s="26" t="s">
        <v>163</v>
      </c>
      <c r="I1899" s="26" t="s">
        <v>76</v>
      </c>
      <c r="J1899" s="26"/>
      <c r="K1899" s="34">
        <v>0.25</v>
      </c>
    </row>
    <row r="1900" spans="1:11" x14ac:dyDescent="0.15">
      <c r="A1900" s="28"/>
      <c r="B1900" s="28"/>
      <c r="C1900" s="28"/>
      <c r="D1900" s="28"/>
      <c r="E1900" s="28"/>
      <c r="F1900" s="26" t="s">
        <v>3659</v>
      </c>
      <c r="G1900" s="26">
        <v>1403</v>
      </c>
      <c r="H1900" s="26" t="s">
        <v>163</v>
      </c>
      <c r="I1900" s="26" t="s">
        <v>68</v>
      </c>
      <c r="J1900" s="26"/>
      <c r="K1900" s="34">
        <v>0.25</v>
      </c>
    </row>
    <row r="1901" spans="1:11" x14ac:dyDescent="0.15">
      <c r="A1901" s="28"/>
      <c r="B1901" s="28"/>
      <c r="C1901" s="28"/>
      <c r="D1901" s="28"/>
      <c r="E1901" s="28"/>
      <c r="F1901" s="26" t="s">
        <v>1660</v>
      </c>
      <c r="G1901" s="26">
        <v>1404</v>
      </c>
      <c r="H1901" s="26" t="s">
        <v>163</v>
      </c>
      <c r="I1901" s="26" t="s">
        <v>108</v>
      </c>
      <c r="J1901" s="26" t="s">
        <v>172</v>
      </c>
      <c r="K1901" s="34">
        <v>0.25</v>
      </c>
    </row>
    <row r="1902" spans="1:11" x14ac:dyDescent="0.15">
      <c r="A1902" s="28"/>
      <c r="B1902" s="28"/>
      <c r="C1902" s="28"/>
      <c r="D1902" s="28"/>
      <c r="E1902" s="28"/>
      <c r="F1902" s="26" t="s">
        <v>1661</v>
      </c>
      <c r="G1902" s="26">
        <v>1405</v>
      </c>
      <c r="H1902" s="26" t="s">
        <v>163</v>
      </c>
      <c r="I1902" s="26" t="s">
        <v>3012</v>
      </c>
      <c r="J1902" s="26"/>
      <c r="K1902" s="34">
        <v>0.25</v>
      </c>
    </row>
    <row r="1903" spans="1:11" x14ac:dyDescent="0.15">
      <c r="A1903" s="28"/>
      <c r="B1903" s="28"/>
      <c r="C1903" s="28"/>
      <c r="D1903" s="26">
        <v>2</v>
      </c>
      <c r="E1903" s="26" t="s">
        <v>3178</v>
      </c>
      <c r="F1903" s="26" t="s">
        <v>3658</v>
      </c>
      <c r="G1903" s="26">
        <v>1402</v>
      </c>
      <c r="H1903" s="26" t="s">
        <v>163</v>
      </c>
      <c r="I1903" s="26" t="s">
        <v>59</v>
      </c>
      <c r="J1903" s="26"/>
      <c r="K1903" s="34">
        <v>0.25</v>
      </c>
    </row>
    <row r="1904" spans="1:11" x14ac:dyDescent="0.15">
      <c r="A1904" s="28"/>
      <c r="B1904" s="28"/>
      <c r="C1904" s="28"/>
      <c r="D1904" s="28"/>
      <c r="E1904" s="28"/>
      <c r="F1904" s="26" t="s">
        <v>3659</v>
      </c>
      <c r="G1904" s="26">
        <v>1403</v>
      </c>
      <c r="H1904" s="26" t="s">
        <v>163</v>
      </c>
      <c r="I1904" s="26" t="s">
        <v>68</v>
      </c>
      <c r="J1904" s="26"/>
      <c r="K1904" s="34">
        <v>0.25</v>
      </c>
    </row>
    <row r="1905" spans="1:11" x14ac:dyDescent="0.15">
      <c r="A1905" s="28"/>
      <c r="B1905" s="28"/>
      <c r="C1905" s="28"/>
      <c r="D1905" s="28"/>
      <c r="E1905" s="28"/>
      <c r="F1905" s="26" t="s">
        <v>1660</v>
      </c>
      <c r="G1905" s="26">
        <v>1404</v>
      </c>
      <c r="H1905" s="26" t="s">
        <v>163</v>
      </c>
      <c r="I1905" s="26" t="s">
        <v>108</v>
      </c>
      <c r="J1905" s="26" t="s">
        <v>172</v>
      </c>
      <c r="K1905" s="34">
        <v>0.25</v>
      </c>
    </row>
    <row r="1906" spans="1:11" x14ac:dyDescent="0.15">
      <c r="A1906" s="28"/>
      <c r="B1906" s="28"/>
      <c r="C1906" s="28"/>
      <c r="D1906" s="28"/>
      <c r="E1906" s="28"/>
      <c r="F1906" s="26" t="s">
        <v>1661</v>
      </c>
      <c r="G1906" s="26">
        <v>1405</v>
      </c>
      <c r="H1906" s="26" t="s">
        <v>163</v>
      </c>
      <c r="I1906" s="26" t="s">
        <v>3012</v>
      </c>
      <c r="J1906" s="26"/>
      <c r="K1906" s="34">
        <v>0.25</v>
      </c>
    </row>
    <row r="1907" spans="1:11" x14ac:dyDescent="0.15">
      <c r="A1907" s="28"/>
      <c r="B1907" s="28"/>
      <c r="C1907" s="28"/>
      <c r="D1907" s="26">
        <v>3</v>
      </c>
      <c r="E1907" s="26" t="s">
        <v>3057</v>
      </c>
      <c r="F1907" s="26" t="s">
        <v>106</v>
      </c>
      <c r="G1907" s="26">
        <v>2402</v>
      </c>
      <c r="H1907" s="26" t="s">
        <v>163</v>
      </c>
      <c r="I1907" s="26" t="s">
        <v>1543</v>
      </c>
      <c r="J1907" s="26"/>
      <c r="K1907" s="34">
        <v>0.5</v>
      </c>
    </row>
    <row r="1908" spans="1:11" x14ac:dyDescent="0.15">
      <c r="A1908" s="28"/>
      <c r="B1908" s="28"/>
      <c r="C1908" s="28"/>
      <c r="D1908" s="28"/>
      <c r="E1908" s="28"/>
      <c r="F1908" s="28"/>
      <c r="G1908" s="28"/>
      <c r="H1908" s="26" t="s">
        <v>164</v>
      </c>
      <c r="I1908" s="26" t="s">
        <v>66</v>
      </c>
      <c r="J1908" s="26"/>
      <c r="K1908" s="34">
        <v>0.5</v>
      </c>
    </row>
    <row r="1909" spans="1:11" x14ac:dyDescent="0.15">
      <c r="A1909" s="28"/>
      <c r="B1909" s="28"/>
      <c r="C1909" s="28"/>
      <c r="D1909" s="26">
        <v>4</v>
      </c>
      <c r="E1909" s="26" t="s">
        <v>3057</v>
      </c>
      <c r="F1909" s="26" t="s">
        <v>106</v>
      </c>
      <c r="G1909" s="26">
        <v>2402</v>
      </c>
      <c r="H1909" s="26" t="s">
        <v>163</v>
      </c>
      <c r="I1909" s="26" t="s">
        <v>1543</v>
      </c>
      <c r="J1909" s="26"/>
      <c r="K1909" s="34">
        <v>0.5</v>
      </c>
    </row>
    <row r="1910" spans="1:11" x14ac:dyDescent="0.15">
      <c r="A1910" s="28"/>
      <c r="B1910" s="28"/>
      <c r="C1910" s="28"/>
      <c r="D1910" s="28"/>
      <c r="E1910" s="28"/>
      <c r="F1910" s="28"/>
      <c r="G1910" s="28"/>
      <c r="H1910" s="26" t="s">
        <v>164</v>
      </c>
      <c r="I1910" s="26" t="s">
        <v>66</v>
      </c>
      <c r="J1910" s="26"/>
      <c r="K1910" s="34">
        <v>0.5</v>
      </c>
    </row>
    <row r="1911" spans="1:11" x14ac:dyDescent="0.15">
      <c r="A1911" s="28"/>
      <c r="B1911" s="26" t="s">
        <v>4054</v>
      </c>
      <c r="C1911" s="24"/>
      <c r="D1911" s="24"/>
      <c r="E1911" s="24"/>
      <c r="F1911" s="24"/>
      <c r="G1911" s="24"/>
      <c r="H1911" s="24"/>
      <c r="I1911" s="24"/>
      <c r="J1911" s="24"/>
      <c r="K1911" s="34">
        <v>16</v>
      </c>
    </row>
    <row r="1912" spans="1:11" x14ac:dyDescent="0.15">
      <c r="A1912" s="28"/>
      <c r="B1912" s="26" t="s">
        <v>109</v>
      </c>
      <c r="C1912" s="26" t="s">
        <v>9</v>
      </c>
      <c r="D1912" s="26">
        <v>1</v>
      </c>
      <c r="E1912" s="26" t="s">
        <v>3064</v>
      </c>
      <c r="F1912" s="26" t="s">
        <v>109</v>
      </c>
      <c r="G1912" s="26">
        <v>2505</v>
      </c>
      <c r="H1912" s="26" t="s">
        <v>163</v>
      </c>
      <c r="I1912" s="26" t="s">
        <v>96</v>
      </c>
      <c r="J1912" s="26"/>
      <c r="K1912" s="34">
        <v>1</v>
      </c>
    </row>
    <row r="1913" spans="1:11" x14ac:dyDescent="0.15">
      <c r="A1913" s="28"/>
      <c r="B1913" s="28"/>
      <c r="C1913" s="28"/>
      <c r="D1913" s="26">
        <v>2</v>
      </c>
      <c r="E1913" s="26" t="s">
        <v>3064</v>
      </c>
      <c r="F1913" s="26" t="s">
        <v>109</v>
      </c>
      <c r="G1913" s="26">
        <v>2505</v>
      </c>
      <c r="H1913" s="26" t="s">
        <v>163</v>
      </c>
      <c r="I1913" s="26" t="s">
        <v>96</v>
      </c>
      <c r="J1913" s="26"/>
      <c r="K1913" s="34">
        <v>0.5</v>
      </c>
    </row>
    <row r="1914" spans="1:11" x14ac:dyDescent="0.15">
      <c r="A1914" s="28"/>
      <c r="B1914" s="28"/>
      <c r="C1914" s="28"/>
      <c r="D1914" s="28"/>
      <c r="E1914" s="28"/>
      <c r="F1914" s="28"/>
      <c r="G1914" s="28"/>
      <c r="H1914" s="26" t="s">
        <v>164</v>
      </c>
      <c r="I1914" s="26" t="s">
        <v>87</v>
      </c>
      <c r="J1914" s="26"/>
      <c r="K1914" s="34">
        <v>0.5</v>
      </c>
    </row>
    <row r="1915" spans="1:11" x14ac:dyDescent="0.15">
      <c r="A1915" s="28"/>
      <c r="B1915" s="28"/>
      <c r="C1915" s="28"/>
      <c r="D1915" s="26">
        <v>3</v>
      </c>
      <c r="E1915" s="26" t="s">
        <v>3063</v>
      </c>
      <c r="F1915" s="26" t="s">
        <v>109</v>
      </c>
      <c r="G1915" s="26">
        <v>2505</v>
      </c>
      <c r="H1915" s="26" t="s">
        <v>163</v>
      </c>
      <c r="I1915" s="26" t="s">
        <v>72</v>
      </c>
      <c r="J1915" s="26"/>
      <c r="K1915" s="34">
        <v>1</v>
      </c>
    </row>
    <row r="1916" spans="1:11" x14ac:dyDescent="0.15">
      <c r="A1916" s="28"/>
      <c r="B1916" s="28"/>
      <c r="C1916" s="28"/>
      <c r="D1916" s="26">
        <v>4</v>
      </c>
      <c r="E1916" s="26" t="s">
        <v>3063</v>
      </c>
      <c r="F1916" s="26" t="s">
        <v>109</v>
      </c>
      <c r="G1916" s="26">
        <v>2505</v>
      </c>
      <c r="H1916" s="26" t="s">
        <v>163</v>
      </c>
      <c r="I1916" s="26" t="s">
        <v>72</v>
      </c>
      <c r="J1916" s="26"/>
      <c r="K1916" s="34">
        <v>1</v>
      </c>
    </row>
    <row r="1917" spans="1:11" x14ac:dyDescent="0.15">
      <c r="A1917" s="28"/>
      <c r="B1917" s="28"/>
      <c r="C1917" s="28"/>
      <c r="D1917" s="26">
        <v>5</v>
      </c>
      <c r="E1917" s="26" t="s">
        <v>160</v>
      </c>
      <c r="F1917" s="26" t="s">
        <v>109</v>
      </c>
      <c r="G1917" s="26">
        <v>2403</v>
      </c>
      <c r="H1917" s="26" t="s">
        <v>163</v>
      </c>
      <c r="I1917" s="26" t="s">
        <v>3012</v>
      </c>
      <c r="J1917" s="26" t="s">
        <v>172</v>
      </c>
      <c r="K1917" s="34">
        <v>1</v>
      </c>
    </row>
    <row r="1918" spans="1:11" x14ac:dyDescent="0.15">
      <c r="A1918" s="28"/>
      <c r="B1918" s="28"/>
      <c r="C1918" s="26" t="s">
        <v>12</v>
      </c>
      <c r="D1918" s="26">
        <v>3</v>
      </c>
      <c r="E1918" s="26" t="s">
        <v>1630</v>
      </c>
      <c r="F1918" s="26" t="s">
        <v>109</v>
      </c>
      <c r="G1918" s="26">
        <v>2505</v>
      </c>
      <c r="H1918" s="26" t="s">
        <v>163</v>
      </c>
      <c r="I1918" s="26" t="s">
        <v>3012</v>
      </c>
      <c r="J1918" s="26" t="s">
        <v>172</v>
      </c>
      <c r="K1918" s="34">
        <v>1</v>
      </c>
    </row>
    <row r="1919" spans="1:11" x14ac:dyDescent="0.15">
      <c r="A1919" s="28"/>
      <c r="B1919" s="28"/>
      <c r="C1919" s="28"/>
      <c r="D1919" s="26">
        <v>4</v>
      </c>
      <c r="E1919" s="26" t="s">
        <v>3067</v>
      </c>
      <c r="F1919" s="26" t="s">
        <v>109</v>
      </c>
      <c r="G1919" s="26">
        <v>2505</v>
      </c>
      <c r="H1919" s="26" t="s">
        <v>163</v>
      </c>
      <c r="I1919" s="26" t="s">
        <v>107</v>
      </c>
      <c r="J1919" s="26"/>
      <c r="K1919" s="34">
        <v>1</v>
      </c>
    </row>
    <row r="1920" spans="1:11" x14ac:dyDescent="0.15">
      <c r="A1920" s="28"/>
      <c r="B1920" s="28"/>
      <c r="C1920" s="26" t="s">
        <v>13</v>
      </c>
      <c r="D1920" s="26">
        <v>1</v>
      </c>
      <c r="E1920" s="26" t="s">
        <v>3178</v>
      </c>
      <c r="F1920" s="26" t="s">
        <v>3658</v>
      </c>
      <c r="G1920" s="26">
        <v>1402</v>
      </c>
      <c r="H1920" s="26" t="s">
        <v>163</v>
      </c>
      <c r="I1920" s="26" t="s">
        <v>76</v>
      </c>
      <c r="J1920" s="26"/>
      <c r="K1920" s="34">
        <v>0.25</v>
      </c>
    </row>
    <row r="1921" spans="1:11" x14ac:dyDescent="0.15">
      <c r="A1921" s="28"/>
      <c r="B1921" s="28"/>
      <c r="C1921" s="28"/>
      <c r="D1921" s="28"/>
      <c r="E1921" s="28"/>
      <c r="F1921" s="26" t="s">
        <v>3659</v>
      </c>
      <c r="G1921" s="26">
        <v>1403</v>
      </c>
      <c r="H1921" s="26" t="s">
        <v>163</v>
      </c>
      <c r="I1921" s="26" t="s">
        <v>68</v>
      </c>
      <c r="J1921" s="26"/>
      <c r="K1921" s="34">
        <v>0.25</v>
      </c>
    </row>
    <row r="1922" spans="1:11" x14ac:dyDescent="0.15">
      <c r="A1922" s="28"/>
      <c r="B1922" s="28"/>
      <c r="C1922" s="28"/>
      <c r="D1922" s="28"/>
      <c r="E1922" s="28"/>
      <c r="F1922" s="26" t="s">
        <v>1660</v>
      </c>
      <c r="G1922" s="26">
        <v>1404</v>
      </c>
      <c r="H1922" s="26" t="s">
        <v>163</v>
      </c>
      <c r="I1922" s="26" t="s">
        <v>108</v>
      </c>
      <c r="J1922" s="26"/>
      <c r="K1922" s="34">
        <v>0.25</v>
      </c>
    </row>
    <row r="1923" spans="1:11" x14ac:dyDescent="0.15">
      <c r="A1923" s="28"/>
      <c r="B1923" s="28"/>
      <c r="C1923" s="28"/>
      <c r="D1923" s="28"/>
      <c r="E1923" s="28"/>
      <c r="F1923" s="26" t="s">
        <v>1661</v>
      </c>
      <c r="G1923" s="26">
        <v>1405</v>
      </c>
      <c r="H1923" s="26" t="s">
        <v>163</v>
      </c>
      <c r="I1923" s="26" t="s">
        <v>3012</v>
      </c>
      <c r="J1923" s="26" t="s">
        <v>172</v>
      </c>
      <c r="K1923" s="34">
        <v>0.25</v>
      </c>
    </row>
    <row r="1924" spans="1:11" x14ac:dyDescent="0.15">
      <c r="A1924" s="28"/>
      <c r="B1924" s="28"/>
      <c r="C1924" s="28"/>
      <c r="D1924" s="26">
        <v>2</v>
      </c>
      <c r="E1924" s="26" t="s">
        <v>3178</v>
      </c>
      <c r="F1924" s="26" t="s">
        <v>3658</v>
      </c>
      <c r="G1924" s="26">
        <v>1402</v>
      </c>
      <c r="H1924" s="26" t="s">
        <v>163</v>
      </c>
      <c r="I1924" s="26" t="s">
        <v>59</v>
      </c>
      <c r="J1924" s="26"/>
      <c r="K1924" s="34">
        <v>0.25</v>
      </c>
    </row>
    <row r="1925" spans="1:11" x14ac:dyDescent="0.15">
      <c r="A1925" s="28"/>
      <c r="B1925" s="28"/>
      <c r="C1925" s="28"/>
      <c r="D1925" s="28"/>
      <c r="E1925" s="28"/>
      <c r="F1925" s="26" t="s">
        <v>3659</v>
      </c>
      <c r="G1925" s="26">
        <v>1403</v>
      </c>
      <c r="H1925" s="26" t="s">
        <v>163</v>
      </c>
      <c r="I1925" s="26" t="s">
        <v>68</v>
      </c>
      <c r="J1925" s="26"/>
      <c r="K1925" s="34">
        <v>0.25</v>
      </c>
    </row>
    <row r="1926" spans="1:11" x14ac:dyDescent="0.15">
      <c r="A1926" s="28"/>
      <c r="B1926" s="28"/>
      <c r="C1926" s="28"/>
      <c r="D1926" s="28"/>
      <c r="E1926" s="28"/>
      <c r="F1926" s="26" t="s">
        <v>1660</v>
      </c>
      <c r="G1926" s="26">
        <v>1404</v>
      </c>
      <c r="H1926" s="26" t="s">
        <v>163</v>
      </c>
      <c r="I1926" s="26" t="s">
        <v>108</v>
      </c>
      <c r="J1926" s="26"/>
      <c r="K1926" s="34">
        <v>0.25</v>
      </c>
    </row>
    <row r="1927" spans="1:11" x14ac:dyDescent="0.15">
      <c r="A1927" s="28"/>
      <c r="B1927" s="28"/>
      <c r="C1927" s="28"/>
      <c r="D1927" s="28"/>
      <c r="E1927" s="28"/>
      <c r="F1927" s="26" t="s">
        <v>1661</v>
      </c>
      <c r="G1927" s="26">
        <v>1405</v>
      </c>
      <c r="H1927" s="26" t="s">
        <v>163</v>
      </c>
      <c r="I1927" s="26" t="s">
        <v>3012</v>
      </c>
      <c r="J1927" s="26" t="s">
        <v>172</v>
      </c>
      <c r="K1927" s="34">
        <v>0.25</v>
      </c>
    </row>
    <row r="1928" spans="1:11" x14ac:dyDescent="0.15">
      <c r="A1928" s="28"/>
      <c r="B1928" s="28"/>
      <c r="C1928" s="28"/>
      <c r="D1928" s="26">
        <v>3</v>
      </c>
      <c r="E1928" s="26" t="s">
        <v>3057</v>
      </c>
      <c r="F1928" s="26" t="s">
        <v>109</v>
      </c>
      <c r="G1928" s="26">
        <v>2402</v>
      </c>
      <c r="H1928" s="26" t="s">
        <v>163</v>
      </c>
      <c r="I1928" s="26" t="s">
        <v>1543</v>
      </c>
      <c r="J1928" s="26"/>
      <c r="K1928" s="34">
        <v>0.5</v>
      </c>
    </row>
    <row r="1929" spans="1:11" x14ac:dyDescent="0.15">
      <c r="A1929" s="28"/>
      <c r="B1929" s="28"/>
      <c r="C1929" s="28"/>
      <c r="D1929" s="28"/>
      <c r="E1929" s="28"/>
      <c r="F1929" s="28"/>
      <c r="G1929" s="28"/>
      <c r="H1929" s="26" t="s">
        <v>164</v>
      </c>
      <c r="I1929" s="26" t="s">
        <v>87</v>
      </c>
      <c r="J1929" s="26"/>
      <c r="K1929" s="34">
        <v>0.5</v>
      </c>
    </row>
    <row r="1930" spans="1:11" x14ac:dyDescent="0.15">
      <c r="A1930" s="28"/>
      <c r="B1930" s="28"/>
      <c r="C1930" s="28"/>
      <c r="D1930" s="26">
        <v>4</v>
      </c>
      <c r="E1930" s="26" t="s">
        <v>3057</v>
      </c>
      <c r="F1930" s="26" t="s">
        <v>109</v>
      </c>
      <c r="G1930" s="26">
        <v>2402</v>
      </c>
      <c r="H1930" s="26" t="s">
        <v>163</v>
      </c>
      <c r="I1930" s="26" t="s">
        <v>1543</v>
      </c>
      <c r="J1930" s="26"/>
      <c r="K1930" s="34">
        <v>0.5</v>
      </c>
    </row>
    <row r="1931" spans="1:11" x14ac:dyDescent="0.15">
      <c r="A1931" s="28"/>
      <c r="B1931" s="28"/>
      <c r="C1931" s="28"/>
      <c r="D1931" s="28"/>
      <c r="E1931" s="28"/>
      <c r="F1931" s="28"/>
      <c r="G1931" s="28"/>
      <c r="H1931" s="26" t="s">
        <v>164</v>
      </c>
      <c r="I1931" s="26" t="s">
        <v>87</v>
      </c>
      <c r="J1931" s="26"/>
      <c r="K1931" s="34">
        <v>0.5</v>
      </c>
    </row>
    <row r="1932" spans="1:11" x14ac:dyDescent="0.15">
      <c r="A1932" s="28"/>
      <c r="B1932" s="28"/>
      <c r="C1932" s="26" t="s">
        <v>15</v>
      </c>
      <c r="D1932" s="26">
        <v>3</v>
      </c>
      <c r="E1932" s="26" t="s">
        <v>2429</v>
      </c>
      <c r="F1932" s="26" t="s">
        <v>109</v>
      </c>
      <c r="G1932" s="26">
        <v>1304</v>
      </c>
      <c r="H1932" s="26" t="s">
        <v>163</v>
      </c>
      <c r="I1932" s="26" t="s">
        <v>94</v>
      </c>
      <c r="J1932" s="26"/>
      <c r="K1932" s="34">
        <v>1</v>
      </c>
    </row>
    <row r="1933" spans="1:11" x14ac:dyDescent="0.15">
      <c r="A1933" s="28"/>
      <c r="B1933" s="28"/>
      <c r="C1933" s="28"/>
      <c r="D1933" s="26">
        <v>4</v>
      </c>
      <c r="E1933" s="26" t="s">
        <v>2429</v>
      </c>
      <c r="F1933" s="26" t="s">
        <v>109</v>
      </c>
      <c r="G1933" s="26">
        <v>1304</v>
      </c>
      <c r="H1933" s="26" t="s">
        <v>163</v>
      </c>
      <c r="I1933" s="26" t="s">
        <v>94</v>
      </c>
      <c r="J1933" s="26"/>
      <c r="K1933" s="34">
        <v>0.5</v>
      </c>
    </row>
    <row r="1934" spans="1:11" x14ac:dyDescent="0.15">
      <c r="A1934" s="28"/>
      <c r="B1934" s="28"/>
      <c r="C1934" s="28"/>
      <c r="D1934" s="28"/>
      <c r="E1934" s="28"/>
      <c r="F1934" s="28"/>
      <c r="G1934" s="28"/>
      <c r="H1934" s="26" t="s">
        <v>164</v>
      </c>
      <c r="I1934" s="26" t="s">
        <v>100</v>
      </c>
      <c r="J1934" s="26"/>
      <c r="K1934" s="34">
        <v>0.5</v>
      </c>
    </row>
    <row r="1935" spans="1:11" x14ac:dyDescent="0.15">
      <c r="A1935" s="28"/>
      <c r="B1935" s="28"/>
      <c r="C1935" s="26" t="s">
        <v>17</v>
      </c>
      <c r="D1935" s="26">
        <v>1</v>
      </c>
      <c r="E1935" s="26" t="s">
        <v>3178</v>
      </c>
      <c r="F1935" s="26" t="s">
        <v>3658</v>
      </c>
      <c r="G1935" s="26">
        <v>1402</v>
      </c>
      <c r="H1935" s="26" t="s">
        <v>163</v>
      </c>
      <c r="I1935" s="26" t="s">
        <v>76</v>
      </c>
      <c r="J1935" s="26"/>
      <c r="K1935" s="34">
        <v>0.25</v>
      </c>
    </row>
    <row r="1936" spans="1:11" x14ac:dyDescent="0.15">
      <c r="A1936" s="28"/>
      <c r="B1936" s="28"/>
      <c r="C1936" s="28"/>
      <c r="D1936" s="28"/>
      <c r="E1936" s="28"/>
      <c r="F1936" s="26" t="s">
        <v>3659</v>
      </c>
      <c r="G1936" s="26">
        <v>1403</v>
      </c>
      <c r="H1936" s="26" t="s">
        <v>163</v>
      </c>
      <c r="I1936" s="26" t="s">
        <v>68</v>
      </c>
      <c r="J1936" s="26"/>
      <c r="K1936" s="34">
        <v>0.25</v>
      </c>
    </row>
    <row r="1937" spans="1:11" x14ac:dyDescent="0.15">
      <c r="A1937" s="28"/>
      <c r="B1937" s="28"/>
      <c r="C1937" s="28"/>
      <c r="D1937" s="28"/>
      <c r="E1937" s="28"/>
      <c r="F1937" s="26" t="s">
        <v>1660</v>
      </c>
      <c r="G1937" s="26">
        <v>1404</v>
      </c>
      <c r="H1937" s="26" t="s">
        <v>163</v>
      </c>
      <c r="I1937" s="26" t="s">
        <v>108</v>
      </c>
      <c r="J1937" s="26"/>
      <c r="K1937" s="34">
        <v>0.25</v>
      </c>
    </row>
    <row r="1938" spans="1:11" x14ac:dyDescent="0.15">
      <c r="A1938" s="28"/>
      <c r="B1938" s="28"/>
      <c r="C1938" s="28"/>
      <c r="D1938" s="28"/>
      <c r="E1938" s="28"/>
      <c r="F1938" s="26" t="s">
        <v>1661</v>
      </c>
      <c r="G1938" s="26">
        <v>1405</v>
      </c>
      <c r="H1938" s="26" t="s">
        <v>163</v>
      </c>
      <c r="I1938" s="26" t="s">
        <v>3012</v>
      </c>
      <c r="J1938" s="26" t="s">
        <v>172</v>
      </c>
      <c r="K1938" s="34">
        <v>0.25</v>
      </c>
    </row>
    <row r="1939" spans="1:11" x14ac:dyDescent="0.15">
      <c r="A1939" s="28"/>
      <c r="B1939" s="28"/>
      <c r="C1939" s="28"/>
      <c r="D1939" s="26">
        <v>2</v>
      </c>
      <c r="E1939" s="26" t="s">
        <v>3178</v>
      </c>
      <c r="F1939" s="26" t="s">
        <v>3658</v>
      </c>
      <c r="G1939" s="26">
        <v>1402</v>
      </c>
      <c r="H1939" s="26" t="s">
        <v>163</v>
      </c>
      <c r="I1939" s="26" t="s">
        <v>59</v>
      </c>
      <c r="J1939" s="26"/>
      <c r="K1939" s="34">
        <v>0.25</v>
      </c>
    </row>
    <row r="1940" spans="1:11" x14ac:dyDescent="0.15">
      <c r="A1940" s="28"/>
      <c r="B1940" s="28"/>
      <c r="C1940" s="28"/>
      <c r="D1940" s="28"/>
      <c r="E1940" s="28"/>
      <c r="F1940" s="26" t="s">
        <v>3659</v>
      </c>
      <c r="G1940" s="26">
        <v>1403</v>
      </c>
      <c r="H1940" s="26" t="s">
        <v>163</v>
      </c>
      <c r="I1940" s="26" t="s">
        <v>68</v>
      </c>
      <c r="J1940" s="26"/>
      <c r="K1940" s="34">
        <v>0.25</v>
      </c>
    </row>
    <row r="1941" spans="1:11" x14ac:dyDescent="0.15">
      <c r="A1941" s="28"/>
      <c r="B1941" s="28"/>
      <c r="C1941" s="28"/>
      <c r="D1941" s="28"/>
      <c r="E1941" s="28"/>
      <c r="F1941" s="26" t="s">
        <v>1660</v>
      </c>
      <c r="G1941" s="26">
        <v>1404</v>
      </c>
      <c r="H1941" s="26" t="s">
        <v>163</v>
      </c>
      <c r="I1941" s="26" t="s">
        <v>108</v>
      </c>
      <c r="J1941" s="26"/>
      <c r="K1941" s="34">
        <v>0.25</v>
      </c>
    </row>
    <row r="1942" spans="1:11" x14ac:dyDescent="0.15">
      <c r="A1942" s="28"/>
      <c r="B1942" s="28"/>
      <c r="C1942" s="28"/>
      <c r="D1942" s="28"/>
      <c r="E1942" s="28"/>
      <c r="F1942" s="26" t="s">
        <v>1661</v>
      </c>
      <c r="G1942" s="26">
        <v>1405</v>
      </c>
      <c r="H1942" s="26" t="s">
        <v>163</v>
      </c>
      <c r="I1942" s="26" t="s">
        <v>3012</v>
      </c>
      <c r="J1942" s="26" t="s">
        <v>172</v>
      </c>
      <c r="K1942" s="34">
        <v>0.25</v>
      </c>
    </row>
    <row r="1943" spans="1:11" x14ac:dyDescent="0.15">
      <c r="A1943" s="28"/>
      <c r="B1943" s="28"/>
      <c r="C1943" s="28"/>
      <c r="D1943" s="26">
        <v>3</v>
      </c>
      <c r="E1943" s="26" t="s">
        <v>3067</v>
      </c>
      <c r="F1943" s="26" t="s">
        <v>109</v>
      </c>
      <c r="G1943" s="26">
        <v>2405</v>
      </c>
      <c r="H1943" s="26" t="s">
        <v>163</v>
      </c>
      <c r="I1943" s="26" t="s">
        <v>107</v>
      </c>
      <c r="J1943" s="26"/>
      <c r="K1943" s="34">
        <v>0.5</v>
      </c>
    </row>
    <row r="1944" spans="1:11" x14ac:dyDescent="0.15">
      <c r="A1944" s="28"/>
      <c r="B1944" s="28"/>
      <c r="C1944" s="28"/>
      <c r="D1944" s="28"/>
      <c r="E1944" s="28"/>
      <c r="F1944" s="28"/>
      <c r="G1944" s="28"/>
      <c r="H1944" s="26" t="s">
        <v>164</v>
      </c>
      <c r="I1944" s="26" t="s">
        <v>45</v>
      </c>
      <c r="J1944" s="26"/>
      <c r="K1944" s="34">
        <v>0.5</v>
      </c>
    </row>
    <row r="1945" spans="1:11" x14ac:dyDescent="0.15">
      <c r="A1945" s="28"/>
      <c r="B1945" s="26" t="s">
        <v>4055</v>
      </c>
      <c r="C1945" s="24"/>
      <c r="D1945" s="24"/>
      <c r="E1945" s="24"/>
      <c r="F1945" s="24"/>
      <c r="G1945" s="24"/>
      <c r="H1945" s="24"/>
      <c r="I1945" s="24"/>
      <c r="J1945" s="24"/>
      <c r="K1945" s="34">
        <v>16</v>
      </c>
    </row>
    <row r="1946" spans="1:11" x14ac:dyDescent="0.15">
      <c r="A1946" s="28"/>
      <c r="B1946" s="26" t="s">
        <v>112</v>
      </c>
      <c r="C1946" s="26" t="s">
        <v>9</v>
      </c>
      <c r="D1946" s="26">
        <v>1</v>
      </c>
      <c r="E1946" s="26" t="s">
        <v>3071</v>
      </c>
      <c r="F1946" s="26" t="s">
        <v>112</v>
      </c>
      <c r="G1946" s="26">
        <v>2402</v>
      </c>
      <c r="H1946" s="26" t="s">
        <v>163</v>
      </c>
      <c r="I1946" s="26" t="s">
        <v>98</v>
      </c>
      <c r="J1946" s="26" t="s">
        <v>172</v>
      </c>
      <c r="K1946" s="34">
        <v>1</v>
      </c>
    </row>
    <row r="1947" spans="1:11" x14ac:dyDescent="0.15">
      <c r="A1947" s="28"/>
      <c r="B1947" s="28"/>
      <c r="C1947" s="28"/>
      <c r="D1947" s="26">
        <v>2</v>
      </c>
      <c r="E1947" s="26" t="s">
        <v>3071</v>
      </c>
      <c r="F1947" s="26" t="s">
        <v>112</v>
      </c>
      <c r="G1947" s="26">
        <v>2402</v>
      </c>
      <c r="H1947" s="26" t="s">
        <v>163</v>
      </c>
      <c r="I1947" s="26" t="s">
        <v>98</v>
      </c>
      <c r="J1947" s="26" t="s">
        <v>172</v>
      </c>
      <c r="K1947" s="34">
        <v>1</v>
      </c>
    </row>
    <row r="1948" spans="1:11" x14ac:dyDescent="0.15">
      <c r="A1948" s="28"/>
      <c r="B1948" s="28"/>
      <c r="C1948" s="28"/>
      <c r="D1948" s="26">
        <v>3</v>
      </c>
      <c r="E1948" s="26" t="s">
        <v>3068</v>
      </c>
      <c r="F1948" s="26" t="s">
        <v>112</v>
      </c>
      <c r="G1948" s="26">
        <v>2303</v>
      </c>
      <c r="H1948" s="26" t="s">
        <v>163</v>
      </c>
      <c r="I1948" s="26" t="s">
        <v>78</v>
      </c>
      <c r="J1948" s="26"/>
      <c r="K1948" s="34">
        <v>1</v>
      </c>
    </row>
    <row r="1949" spans="1:11" x14ac:dyDescent="0.15">
      <c r="A1949" s="28"/>
      <c r="B1949" s="28"/>
      <c r="C1949" s="28"/>
      <c r="D1949" s="26">
        <v>4</v>
      </c>
      <c r="E1949" s="26" t="s">
        <v>3061</v>
      </c>
      <c r="F1949" s="26" t="s">
        <v>112</v>
      </c>
      <c r="G1949" s="26">
        <v>2502</v>
      </c>
      <c r="H1949" s="26" t="s">
        <v>163</v>
      </c>
      <c r="I1949" s="26" t="s">
        <v>107</v>
      </c>
      <c r="J1949" s="26"/>
      <c r="K1949" s="34">
        <v>0.5</v>
      </c>
    </row>
    <row r="1950" spans="1:11" x14ac:dyDescent="0.15">
      <c r="A1950" s="28"/>
      <c r="B1950" s="28"/>
      <c r="C1950" s="28"/>
      <c r="D1950" s="28"/>
      <c r="E1950" s="28"/>
      <c r="F1950" s="28"/>
      <c r="G1950" s="28"/>
      <c r="H1950" s="26" t="s">
        <v>164</v>
      </c>
      <c r="I1950" s="26" t="s">
        <v>94</v>
      </c>
      <c r="J1950" s="26"/>
      <c r="K1950" s="34">
        <v>0.5</v>
      </c>
    </row>
    <row r="1951" spans="1:11" x14ac:dyDescent="0.15">
      <c r="A1951" s="28"/>
      <c r="B1951" s="28"/>
      <c r="C1951" s="28"/>
      <c r="D1951" s="26">
        <v>5</v>
      </c>
      <c r="E1951" s="26" t="s">
        <v>160</v>
      </c>
      <c r="F1951" s="26" t="s">
        <v>112</v>
      </c>
      <c r="G1951" s="26">
        <v>2405</v>
      </c>
      <c r="H1951" s="26" t="s">
        <v>163</v>
      </c>
      <c r="I1951" s="26" t="s">
        <v>98</v>
      </c>
      <c r="J1951" s="26" t="s">
        <v>172</v>
      </c>
      <c r="K1951" s="34">
        <v>1</v>
      </c>
    </row>
    <row r="1952" spans="1:11" x14ac:dyDescent="0.15">
      <c r="A1952" s="28"/>
      <c r="B1952" s="28"/>
      <c r="C1952" s="26" t="s">
        <v>12</v>
      </c>
      <c r="D1952" s="26">
        <v>1</v>
      </c>
      <c r="E1952" s="26" t="s">
        <v>3069</v>
      </c>
      <c r="F1952" s="26" t="s">
        <v>112</v>
      </c>
      <c r="G1952" s="26">
        <v>3601</v>
      </c>
      <c r="H1952" s="26" t="s">
        <v>163</v>
      </c>
      <c r="I1952" s="26" t="s">
        <v>108</v>
      </c>
      <c r="J1952" s="26"/>
      <c r="K1952" s="34">
        <v>1</v>
      </c>
    </row>
    <row r="1953" spans="1:11" x14ac:dyDescent="0.15">
      <c r="A1953" s="28"/>
      <c r="B1953" s="28"/>
      <c r="C1953" s="28"/>
      <c r="D1953" s="26">
        <v>2</v>
      </c>
      <c r="E1953" s="26" t="s">
        <v>3069</v>
      </c>
      <c r="F1953" s="26" t="s">
        <v>112</v>
      </c>
      <c r="G1953" s="26">
        <v>3601</v>
      </c>
      <c r="H1953" s="26" t="s">
        <v>163</v>
      </c>
      <c r="I1953" s="26" t="s">
        <v>108</v>
      </c>
      <c r="J1953" s="26"/>
      <c r="K1953" s="34">
        <v>1</v>
      </c>
    </row>
    <row r="1954" spans="1:11" x14ac:dyDescent="0.15">
      <c r="A1954" s="28"/>
      <c r="B1954" s="28"/>
      <c r="C1954" s="28"/>
      <c r="D1954" s="26">
        <v>3</v>
      </c>
      <c r="E1954" s="26" t="s">
        <v>3061</v>
      </c>
      <c r="F1954" s="26" t="s">
        <v>112</v>
      </c>
      <c r="G1954" s="26">
        <v>2502</v>
      </c>
      <c r="H1954" s="26" t="s">
        <v>163</v>
      </c>
      <c r="I1954" s="26" t="s">
        <v>107</v>
      </c>
      <c r="J1954" s="26"/>
      <c r="K1954" s="34">
        <v>0.5</v>
      </c>
    </row>
    <row r="1955" spans="1:11" x14ac:dyDescent="0.15">
      <c r="A1955" s="28"/>
      <c r="B1955" s="28"/>
      <c r="C1955" s="28"/>
      <c r="D1955" s="28"/>
      <c r="E1955" s="28"/>
      <c r="F1955" s="28"/>
      <c r="G1955" s="28"/>
      <c r="H1955" s="26" t="s">
        <v>164</v>
      </c>
      <c r="I1955" s="26" t="s">
        <v>94</v>
      </c>
      <c r="J1955" s="26"/>
      <c r="K1955" s="34">
        <v>0.5</v>
      </c>
    </row>
    <row r="1956" spans="1:11" x14ac:dyDescent="0.15">
      <c r="A1956" s="28"/>
      <c r="B1956" s="28"/>
      <c r="C1956" s="26" t="s">
        <v>13</v>
      </c>
      <c r="D1956" s="26">
        <v>1</v>
      </c>
      <c r="E1956" s="26" t="s">
        <v>3179</v>
      </c>
      <c r="F1956" s="26" t="s">
        <v>3662</v>
      </c>
      <c r="G1956" s="26">
        <v>1402</v>
      </c>
      <c r="H1956" s="26" t="s">
        <v>163</v>
      </c>
      <c r="I1956" s="26" t="s">
        <v>76</v>
      </c>
      <c r="J1956" s="26"/>
      <c r="K1956" s="34">
        <v>0.25</v>
      </c>
    </row>
    <row r="1957" spans="1:11" x14ac:dyDescent="0.15">
      <c r="A1957" s="28"/>
      <c r="B1957" s="28"/>
      <c r="C1957" s="28"/>
      <c r="D1957" s="28"/>
      <c r="E1957" s="28"/>
      <c r="F1957" s="26" t="s">
        <v>3663</v>
      </c>
      <c r="G1957" s="26">
        <v>1403</v>
      </c>
      <c r="H1957" s="26" t="s">
        <v>163</v>
      </c>
      <c r="I1957" s="26" t="s">
        <v>68</v>
      </c>
      <c r="J1957" s="26"/>
      <c r="K1957" s="34">
        <v>0.25</v>
      </c>
    </row>
    <row r="1958" spans="1:11" x14ac:dyDescent="0.15">
      <c r="A1958" s="28"/>
      <c r="B1958" s="28"/>
      <c r="C1958" s="28"/>
      <c r="D1958" s="28"/>
      <c r="E1958" s="28"/>
      <c r="F1958" s="26" t="s">
        <v>1662</v>
      </c>
      <c r="G1958" s="26">
        <v>1303</v>
      </c>
      <c r="H1958" s="26" t="s">
        <v>163</v>
      </c>
      <c r="I1958" s="26" t="s">
        <v>66</v>
      </c>
      <c r="J1958" s="26"/>
      <c r="K1958" s="34">
        <v>0.25</v>
      </c>
    </row>
    <row r="1959" spans="1:11" x14ac:dyDescent="0.15">
      <c r="A1959" s="28"/>
      <c r="B1959" s="28"/>
      <c r="C1959" s="28"/>
      <c r="D1959" s="28"/>
      <c r="E1959" s="28"/>
      <c r="F1959" s="26" t="s">
        <v>1663</v>
      </c>
      <c r="G1959" s="26">
        <v>1304</v>
      </c>
      <c r="H1959" s="26" t="s">
        <v>163</v>
      </c>
      <c r="I1959" s="26" t="s">
        <v>1543</v>
      </c>
      <c r="J1959" s="26"/>
      <c r="K1959" s="34">
        <v>0.25</v>
      </c>
    </row>
    <row r="1960" spans="1:11" x14ac:dyDescent="0.15">
      <c r="A1960" s="28"/>
      <c r="B1960" s="28"/>
      <c r="C1960" s="28"/>
      <c r="D1960" s="26">
        <v>2</v>
      </c>
      <c r="E1960" s="26" t="s">
        <v>3179</v>
      </c>
      <c r="F1960" s="26" t="s">
        <v>3662</v>
      </c>
      <c r="G1960" s="26">
        <v>1402</v>
      </c>
      <c r="H1960" s="26" t="s">
        <v>163</v>
      </c>
      <c r="I1960" s="26" t="s">
        <v>59</v>
      </c>
      <c r="J1960" s="26"/>
      <c r="K1960" s="34">
        <v>0.25</v>
      </c>
    </row>
    <row r="1961" spans="1:11" x14ac:dyDescent="0.15">
      <c r="A1961" s="28"/>
      <c r="B1961" s="28"/>
      <c r="C1961" s="28"/>
      <c r="D1961" s="28"/>
      <c r="E1961" s="28"/>
      <c r="F1961" s="26" t="s">
        <v>3663</v>
      </c>
      <c r="G1961" s="26">
        <v>1403</v>
      </c>
      <c r="H1961" s="26" t="s">
        <v>163</v>
      </c>
      <c r="I1961" s="26" t="s">
        <v>68</v>
      </c>
      <c r="J1961" s="26"/>
      <c r="K1961" s="34">
        <v>0.25</v>
      </c>
    </row>
    <row r="1962" spans="1:11" x14ac:dyDescent="0.15">
      <c r="A1962" s="28"/>
      <c r="B1962" s="28"/>
      <c r="C1962" s="28"/>
      <c r="D1962" s="28"/>
      <c r="E1962" s="28"/>
      <c r="F1962" s="26" t="s">
        <v>1662</v>
      </c>
      <c r="G1962" s="26">
        <v>1303</v>
      </c>
      <c r="H1962" s="26" t="s">
        <v>163</v>
      </c>
      <c r="I1962" s="26" t="s">
        <v>66</v>
      </c>
      <c r="J1962" s="26"/>
      <c r="K1962" s="34">
        <v>0.25</v>
      </c>
    </row>
    <row r="1963" spans="1:11" x14ac:dyDescent="0.15">
      <c r="A1963" s="28"/>
      <c r="B1963" s="28"/>
      <c r="C1963" s="28"/>
      <c r="D1963" s="28"/>
      <c r="E1963" s="28"/>
      <c r="F1963" s="26" t="s">
        <v>1663</v>
      </c>
      <c r="G1963" s="26">
        <v>1304</v>
      </c>
      <c r="H1963" s="26" t="s">
        <v>163</v>
      </c>
      <c r="I1963" s="26" t="s">
        <v>1543</v>
      </c>
      <c r="J1963" s="26"/>
      <c r="K1963" s="34">
        <v>0.25</v>
      </c>
    </row>
    <row r="1964" spans="1:11" x14ac:dyDescent="0.15">
      <c r="A1964" s="28"/>
      <c r="B1964" s="28"/>
      <c r="C1964" s="28"/>
      <c r="D1964" s="26">
        <v>3</v>
      </c>
      <c r="E1964" s="26" t="s">
        <v>3068</v>
      </c>
      <c r="F1964" s="26" t="s">
        <v>112</v>
      </c>
      <c r="G1964" s="26">
        <v>2303</v>
      </c>
      <c r="H1964" s="26" t="s">
        <v>163</v>
      </c>
      <c r="I1964" s="26" t="s">
        <v>78</v>
      </c>
      <c r="J1964" s="26"/>
      <c r="K1964" s="34">
        <v>0.5</v>
      </c>
    </row>
    <row r="1965" spans="1:11" x14ac:dyDescent="0.15">
      <c r="A1965" s="28"/>
      <c r="B1965" s="28"/>
      <c r="C1965" s="28"/>
      <c r="D1965" s="28"/>
      <c r="E1965" s="28"/>
      <c r="F1965" s="28"/>
      <c r="G1965" s="28"/>
      <c r="H1965" s="26" t="s">
        <v>164</v>
      </c>
      <c r="I1965" s="26" t="s">
        <v>94</v>
      </c>
      <c r="J1965" s="26"/>
      <c r="K1965" s="34">
        <v>0.5</v>
      </c>
    </row>
    <row r="1966" spans="1:11" x14ac:dyDescent="0.15">
      <c r="A1966" s="28"/>
      <c r="B1966" s="28"/>
      <c r="C1966" s="26" t="s">
        <v>15</v>
      </c>
      <c r="D1966" s="26">
        <v>2</v>
      </c>
      <c r="E1966" s="26" t="s">
        <v>1627</v>
      </c>
      <c r="F1966" s="26" t="s">
        <v>112</v>
      </c>
      <c r="G1966" s="26">
        <v>1405</v>
      </c>
      <c r="H1966" s="26" t="s">
        <v>163</v>
      </c>
      <c r="I1966" s="26" t="s">
        <v>3560</v>
      </c>
      <c r="J1966" s="26"/>
      <c r="K1966" s="34">
        <v>1</v>
      </c>
    </row>
    <row r="1967" spans="1:11" x14ac:dyDescent="0.15">
      <c r="A1967" s="28"/>
      <c r="B1967" s="28"/>
      <c r="C1967" s="28"/>
      <c r="D1967" s="26">
        <v>3</v>
      </c>
      <c r="E1967" s="26" t="s">
        <v>3070</v>
      </c>
      <c r="F1967" s="26" t="s">
        <v>112</v>
      </c>
      <c r="G1967" s="26">
        <v>1405</v>
      </c>
      <c r="H1967" s="26" t="s">
        <v>163</v>
      </c>
      <c r="I1967" s="26" t="s">
        <v>98</v>
      </c>
      <c r="J1967" s="26" t="s">
        <v>172</v>
      </c>
      <c r="K1967" s="34">
        <v>1</v>
      </c>
    </row>
    <row r="1968" spans="1:11" x14ac:dyDescent="0.15">
      <c r="A1968" s="28"/>
      <c r="B1968" s="28"/>
      <c r="C1968" s="26" t="s">
        <v>17</v>
      </c>
      <c r="D1968" s="26">
        <v>1</v>
      </c>
      <c r="E1968" s="26" t="s">
        <v>3179</v>
      </c>
      <c r="F1968" s="26" t="s">
        <v>3662</v>
      </c>
      <c r="G1968" s="26">
        <v>1402</v>
      </c>
      <c r="H1968" s="26" t="s">
        <v>163</v>
      </c>
      <c r="I1968" s="26" t="s">
        <v>76</v>
      </c>
      <c r="J1968" s="26"/>
      <c r="K1968" s="34">
        <v>0.25</v>
      </c>
    </row>
    <row r="1969" spans="1:11" x14ac:dyDescent="0.15">
      <c r="A1969" s="28"/>
      <c r="B1969" s="28"/>
      <c r="C1969" s="28"/>
      <c r="D1969" s="28"/>
      <c r="E1969" s="28"/>
      <c r="F1969" s="26" t="s">
        <v>3663</v>
      </c>
      <c r="G1969" s="26">
        <v>1403</v>
      </c>
      <c r="H1969" s="26" t="s">
        <v>163</v>
      </c>
      <c r="I1969" s="26" t="s">
        <v>68</v>
      </c>
      <c r="J1969" s="26"/>
      <c r="K1969" s="34">
        <v>0.25</v>
      </c>
    </row>
    <row r="1970" spans="1:11" x14ac:dyDescent="0.15">
      <c r="A1970" s="28"/>
      <c r="B1970" s="28"/>
      <c r="C1970" s="28"/>
      <c r="D1970" s="28"/>
      <c r="E1970" s="28"/>
      <c r="F1970" s="26" t="s">
        <v>1662</v>
      </c>
      <c r="G1970" s="26">
        <v>1303</v>
      </c>
      <c r="H1970" s="26" t="s">
        <v>163</v>
      </c>
      <c r="I1970" s="26" t="s">
        <v>103</v>
      </c>
      <c r="J1970" s="26"/>
      <c r="K1970" s="34">
        <v>0.25</v>
      </c>
    </row>
    <row r="1971" spans="1:11" x14ac:dyDescent="0.15">
      <c r="A1971" s="28"/>
      <c r="B1971" s="28"/>
      <c r="C1971" s="28"/>
      <c r="D1971" s="28"/>
      <c r="E1971" s="28"/>
      <c r="F1971" s="26" t="s">
        <v>1663</v>
      </c>
      <c r="G1971" s="26">
        <v>1304</v>
      </c>
      <c r="H1971" s="26" t="s">
        <v>163</v>
      </c>
      <c r="I1971" s="26" t="s">
        <v>1543</v>
      </c>
      <c r="J1971" s="26"/>
      <c r="K1971" s="34">
        <v>0.25</v>
      </c>
    </row>
    <row r="1972" spans="1:11" x14ac:dyDescent="0.15">
      <c r="A1972" s="28"/>
      <c r="B1972" s="28"/>
      <c r="C1972" s="28"/>
      <c r="D1972" s="26">
        <v>2</v>
      </c>
      <c r="E1972" s="26" t="s">
        <v>3179</v>
      </c>
      <c r="F1972" s="26" t="s">
        <v>3662</v>
      </c>
      <c r="G1972" s="26">
        <v>1402</v>
      </c>
      <c r="H1972" s="26" t="s">
        <v>163</v>
      </c>
      <c r="I1972" s="26" t="s">
        <v>59</v>
      </c>
      <c r="J1972" s="26"/>
      <c r="K1972" s="34">
        <v>0.25</v>
      </c>
    </row>
    <row r="1973" spans="1:11" x14ac:dyDescent="0.15">
      <c r="A1973" s="28"/>
      <c r="B1973" s="28"/>
      <c r="C1973" s="28"/>
      <c r="D1973" s="28"/>
      <c r="E1973" s="28"/>
      <c r="F1973" s="26" t="s">
        <v>3663</v>
      </c>
      <c r="G1973" s="26">
        <v>1403</v>
      </c>
      <c r="H1973" s="26" t="s">
        <v>163</v>
      </c>
      <c r="I1973" s="26" t="s">
        <v>68</v>
      </c>
      <c r="J1973" s="26"/>
      <c r="K1973" s="34">
        <v>0.25</v>
      </c>
    </row>
    <row r="1974" spans="1:11" x14ac:dyDescent="0.15">
      <c r="A1974" s="28"/>
      <c r="B1974" s="28"/>
      <c r="C1974" s="28"/>
      <c r="D1974" s="28"/>
      <c r="E1974" s="28"/>
      <c r="F1974" s="26" t="s">
        <v>1662</v>
      </c>
      <c r="G1974" s="26">
        <v>1303</v>
      </c>
      <c r="H1974" s="26" t="s">
        <v>163</v>
      </c>
      <c r="I1974" s="26" t="s">
        <v>103</v>
      </c>
      <c r="J1974" s="26"/>
      <c r="K1974" s="34">
        <v>0.25</v>
      </c>
    </row>
    <row r="1975" spans="1:11" x14ac:dyDescent="0.15">
      <c r="A1975" s="28"/>
      <c r="B1975" s="28"/>
      <c r="C1975" s="28"/>
      <c r="D1975" s="28"/>
      <c r="E1975" s="28"/>
      <c r="F1975" s="26" t="s">
        <v>1663</v>
      </c>
      <c r="G1975" s="26">
        <v>1304</v>
      </c>
      <c r="H1975" s="26" t="s">
        <v>163</v>
      </c>
      <c r="I1975" s="26" t="s">
        <v>1543</v>
      </c>
      <c r="J1975" s="26"/>
      <c r="K1975" s="34">
        <v>0.25</v>
      </c>
    </row>
    <row r="1976" spans="1:11" x14ac:dyDescent="0.15">
      <c r="A1976" s="28"/>
      <c r="B1976" s="28"/>
      <c r="C1976" s="28"/>
      <c r="D1976" s="26">
        <v>3</v>
      </c>
      <c r="E1976" s="26" t="s">
        <v>3070</v>
      </c>
      <c r="F1976" s="26" t="s">
        <v>112</v>
      </c>
      <c r="G1976" s="26">
        <v>1405</v>
      </c>
      <c r="H1976" s="26" t="s">
        <v>163</v>
      </c>
      <c r="I1976" s="26" t="s">
        <v>98</v>
      </c>
      <c r="J1976" s="26" t="s">
        <v>172</v>
      </c>
      <c r="K1976" s="34">
        <v>1</v>
      </c>
    </row>
    <row r="1977" spans="1:11" x14ac:dyDescent="0.15">
      <c r="A1977" s="28"/>
      <c r="B1977" s="26" t="s">
        <v>4056</v>
      </c>
      <c r="C1977" s="24"/>
      <c r="D1977" s="24"/>
      <c r="E1977" s="24"/>
      <c r="F1977" s="24"/>
      <c r="G1977" s="24"/>
      <c r="H1977" s="24"/>
      <c r="I1977" s="24"/>
      <c r="J1977" s="24"/>
      <c r="K1977" s="34">
        <v>16</v>
      </c>
    </row>
    <row r="1978" spans="1:11" x14ac:dyDescent="0.15">
      <c r="A1978" s="28"/>
      <c r="B1978" s="26" t="s">
        <v>113</v>
      </c>
      <c r="C1978" s="26" t="s">
        <v>9</v>
      </c>
      <c r="D1978" s="26">
        <v>1</v>
      </c>
      <c r="E1978" s="26" t="s">
        <v>3068</v>
      </c>
      <c r="F1978" s="26" t="s">
        <v>113</v>
      </c>
      <c r="G1978" s="26">
        <v>2303</v>
      </c>
      <c r="H1978" s="26" t="s">
        <v>163</v>
      </c>
      <c r="I1978" s="26" t="s">
        <v>78</v>
      </c>
      <c r="J1978" s="26"/>
      <c r="K1978" s="34">
        <v>1</v>
      </c>
    </row>
    <row r="1979" spans="1:11" x14ac:dyDescent="0.15">
      <c r="A1979" s="28"/>
      <c r="B1979" s="28"/>
      <c r="C1979" s="28"/>
      <c r="D1979" s="26">
        <v>2</v>
      </c>
      <c r="E1979" s="26" t="s">
        <v>1627</v>
      </c>
      <c r="F1979" s="26" t="s">
        <v>113</v>
      </c>
      <c r="G1979" s="26">
        <v>2405</v>
      </c>
      <c r="H1979" s="26" t="s">
        <v>163</v>
      </c>
      <c r="I1979" s="26" t="s">
        <v>19</v>
      </c>
      <c r="J1979" s="26"/>
      <c r="K1979" s="34">
        <v>1</v>
      </c>
    </row>
    <row r="1980" spans="1:11" x14ac:dyDescent="0.15">
      <c r="A1980" s="28"/>
      <c r="B1980" s="28"/>
      <c r="C1980" s="28"/>
      <c r="D1980" s="26">
        <v>3</v>
      </c>
      <c r="E1980" s="26" t="s">
        <v>3071</v>
      </c>
      <c r="F1980" s="26" t="s">
        <v>113</v>
      </c>
      <c r="G1980" s="26">
        <v>2402</v>
      </c>
      <c r="H1980" s="26" t="s">
        <v>163</v>
      </c>
      <c r="I1980" s="26" t="s">
        <v>98</v>
      </c>
      <c r="J1980" s="26"/>
      <c r="K1980" s="34">
        <v>1</v>
      </c>
    </row>
    <row r="1981" spans="1:11" x14ac:dyDescent="0.15">
      <c r="A1981" s="28"/>
      <c r="B1981" s="28"/>
      <c r="C1981" s="28"/>
      <c r="D1981" s="26">
        <v>4</v>
      </c>
      <c r="E1981" s="26" t="s">
        <v>3071</v>
      </c>
      <c r="F1981" s="26" t="s">
        <v>113</v>
      </c>
      <c r="G1981" s="26">
        <v>2402</v>
      </c>
      <c r="H1981" s="26" t="s">
        <v>163</v>
      </c>
      <c r="I1981" s="26" t="s">
        <v>98</v>
      </c>
      <c r="J1981" s="26"/>
      <c r="K1981" s="34">
        <v>1</v>
      </c>
    </row>
    <row r="1982" spans="1:11" x14ac:dyDescent="0.15">
      <c r="A1982" s="28"/>
      <c r="B1982" s="28"/>
      <c r="C1982" s="26" t="s">
        <v>12</v>
      </c>
      <c r="D1982" s="26">
        <v>1</v>
      </c>
      <c r="E1982" s="26" t="s">
        <v>3070</v>
      </c>
      <c r="F1982" s="26" t="s">
        <v>113</v>
      </c>
      <c r="G1982" s="26">
        <v>2505</v>
      </c>
      <c r="H1982" s="26" t="s">
        <v>163</v>
      </c>
      <c r="I1982" s="26" t="s">
        <v>211</v>
      </c>
      <c r="J1982" s="26"/>
      <c r="K1982" s="34">
        <v>1</v>
      </c>
    </row>
    <row r="1983" spans="1:11" x14ac:dyDescent="0.15">
      <c r="A1983" s="28"/>
      <c r="B1983" s="28"/>
      <c r="C1983" s="28"/>
      <c r="D1983" s="26">
        <v>2</v>
      </c>
      <c r="E1983" s="26" t="s">
        <v>3061</v>
      </c>
      <c r="F1983" s="26" t="s">
        <v>113</v>
      </c>
      <c r="G1983" s="26">
        <v>2502</v>
      </c>
      <c r="H1983" s="26" t="s">
        <v>163</v>
      </c>
      <c r="I1983" s="26" t="s">
        <v>87</v>
      </c>
      <c r="J1983" s="26"/>
      <c r="K1983" s="34">
        <v>0.5</v>
      </c>
    </row>
    <row r="1984" spans="1:11" x14ac:dyDescent="0.15">
      <c r="A1984" s="28"/>
      <c r="B1984" s="28"/>
      <c r="C1984" s="28"/>
      <c r="D1984" s="28"/>
      <c r="E1984" s="28"/>
      <c r="F1984" s="28"/>
      <c r="G1984" s="28"/>
      <c r="H1984" s="26" t="s">
        <v>164</v>
      </c>
      <c r="I1984" s="26" t="s">
        <v>94</v>
      </c>
      <c r="J1984" s="26"/>
      <c r="K1984" s="34">
        <v>0.5</v>
      </c>
    </row>
    <row r="1985" spans="1:11" x14ac:dyDescent="0.15">
      <c r="A1985" s="28"/>
      <c r="B1985" s="28"/>
      <c r="C1985" s="28"/>
      <c r="D1985" s="26">
        <v>3</v>
      </c>
      <c r="E1985" s="26" t="s">
        <v>160</v>
      </c>
      <c r="F1985" s="26" t="s">
        <v>113</v>
      </c>
      <c r="G1985" s="26">
        <v>1304</v>
      </c>
      <c r="H1985" s="26" t="s">
        <v>163</v>
      </c>
      <c r="I1985" s="26" t="s">
        <v>3214</v>
      </c>
      <c r="J1985" s="26" t="s">
        <v>172</v>
      </c>
      <c r="K1985" s="34">
        <v>1</v>
      </c>
    </row>
    <row r="1986" spans="1:11" x14ac:dyDescent="0.15">
      <c r="A1986" s="28"/>
      <c r="B1986" s="28"/>
      <c r="C1986" s="26" t="s">
        <v>13</v>
      </c>
      <c r="D1986" s="26">
        <v>1</v>
      </c>
      <c r="E1986" s="26" t="s">
        <v>3179</v>
      </c>
      <c r="F1986" s="26" t="s">
        <v>3662</v>
      </c>
      <c r="G1986" s="26">
        <v>1402</v>
      </c>
      <c r="H1986" s="26" t="s">
        <v>163</v>
      </c>
      <c r="I1986" s="26" t="s">
        <v>76</v>
      </c>
      <c r="J1986" s="26"/>
      <c r="K1986" s="34">
        <v>0.25</v>
      </c>
    </row>
    <row r="1987" spans="1:11" x14ac:dyDescent="0.15">
      <c r="A1987" s="28"/>
      <c r="B1987" s="28"/>
      <c r="C1987" s="28"/>
      <c r="D1987" s="28"/>
      <c r="E1987" s="28"/>
      <c r="F1987" s="26" t="s">
        <v>3663</v>
      </c>
      <c r="G1987" s="26">
        <v>1403</v>
      </c>
      <c r="H1987" s="26" t="s">
        <v>163</v>
      </c>
      <c r="I1987" s="26" t="s">
        <v>68</v>
      </c>
      <c r="J1987" s="26"/>
      <c r="K1987" s="34">
        <v>0.25</v>
      </c>
    </row>
    <row r="1988" spans="1:11" x14ac:dyDescent="0.15">
      <c r="A1988" s="28"/>
      <c r="B1988" s="28"/>
      <c r="C1988" s="28"/>
      <c r="D1988" s="28"/>
      <c r="E1988" s="28"/>
      <c r="F1988" s="26" t="s">
        <v>1662</v>
      </c>
      <c r="G1988" s="26">
        <v>1303</v>
      </c>
      <c r="H1988" s="26" t="s">
        <v>163</v>
      </c>
      <c r="I1988" s="26" t="s">
        <v>66</v>
      </c>
      <c r="J1988" s="26"/>
      <c r="K1988" s="34">
        <v>0.25</v>
      </c>
    </row>
    <row r="1989" spans="1:11" x14ac:dyDescent="0.15">
      <c r="A1989" s="28"/>
      <c r="B1989" s="28"/>
      <c r="C1989" s="28"/>
      <c r="D1989" s="28"/>
      <c r="E1989" s="28"/>
      <c r="F1989" s="26" t="s">
        <v>1663</v>
      </c>
      <c r="G1989" s="26">
        <v>1304</v>
      </c>
      <c r="H1989" s="26" t="s">
        <v>163</v>
      </c>
      <c r="I1989" s="26" t="s">
        <v>1543</v>
      </c>
      <c r="J1989" s="26"/>
      <c r="K1989" s="34">
        <v>0.25</v>
      </c>
    </row>
    <row r="1990" spans="1:11" x14ac:dyDescent="0.15">
      <c r="A1990" s="28"/>
      <c r="B1990" s="28"/>
      <c r="C1990" s="28"/>
      <c r="D1990" s="26">
        <v>2</v>
      </c>
      <c r="E1990" s="26" t="s">
        <v>3179</v>
      </c>
      <c r="F1990" s="26" t="s">
        <v>3662</v>
      </c>
      <c r="G1990" s="26">
        <v>1402</v>
      </c>
      <c r="H1990" s="26" t="s">
        <v>163</v>
      </c>
      <c r="I1990" s="26" t="s">
        <v>59</v>
      </c>
      <c r="J1990" s="26"/>
      <c r="K1990" s="34">
        <v>0.25</v>
      </c>
    </row>
    <row r="1991" spans="1:11" x14ac:dyDescent="0.15">
      <c r="A1991" s="28"/>
      <c r="B1991" s="28"/>
      <c r="C1991" s="28"/>
      <c r="D1991" s="28"/>
      <c r="E1991" s="28"/>
      <c r="F1991" s="26" t="s">
        <v>3663</v>
      </c>
      <c r="G1991" s="26">
        <v>1403</v>
      </c>
      <c r="H1991" s="26" t="s">
        <v>163</v>
      </c>
      <c r="I1991" s="26" t="s">
        <v>68</v>
      </c>
      <c r="J1991" s="26"/>
      <c r="K1991" s="34">
        <v>0.25</v>
      </c>
    </row>
    <row r="1992" spans="1:11" x14ac:dyDescent="0.15">
      <c r="A1992" s="28"/>
      <c r="B1992" s="28"/>
      <c r="C1992" s="28"/>
      <c r="D1992" s="28"/>
      <c r="E1992" s="28"/>
      <c r="F1992" s="26" t="s">
        <v>1662</v>
      </c>
      <c r="G1992" s="26">
        <v>1303</v>
      </c>
      <c r="H1992" s="26" t="s">
        <v>163</v>
      </c>
      <c r="I1992" s="26" t="s">
        <v>66</v>
      </c>
      <c r="J1992" s="26"/>
      <c r="K1992" s="34">
        <v>0.25</v>
      </c>
    </row>
    <row r="1993" spans="1:11" x14ac:dyDescent="0.15">
      <c r="A1993" s="28"/>
      <c r="B1993" s="28"/>
      <c r="C1993" s="28"/>
      <c r="D1993" s="28"/>
      <c r="E1993" s="28"/>
      <c r="F1993" s="26" t="s">
        <v>1663</v>
      </c>
      <c r="G1993" s="26">
        <v>1304</v>
      </c>
      <c r="H1993" s="26" t="s">
        <v>163</v>
      </c>
      <c r="I1993" s="26" t="s">
        <v>1543</v>
      </c>
      <c r="J1993" s="26"/>
      <c r="K1993" s="34">
        <v>0.25</v>
      </c>
    </row>
    <row r="1994" spans="1:11" x14ac:dyDescent="0.15">
      <c r="A1994" s="28"/>
      <c r="B1994" s="28"/>
      <c r="C1994" s="28"/>
      <c r="D1994" s="26">
        <v>3</v>
      </c>
      <c r="E1994" s="26" t="s">
        <v>3070</v>
      </c>
      <c r="F1994" s="26" t="s">
        <v>113</v>
      </c>
      <c r="G1994" s="26">
        <v>2403</v>
      </c>
      <c r="H1994" s="26" t="s">
        <v>163</v>
      </c>
      <c r="I1994" s="26" t="s">
        <v>211</v>
      </c>
      <c r="J1994" s="26"/>
      <c r="K1994" s="34">
        <v>0.5</v>
      </c>
    </row>
    <row r="1995" spans="1:11" x14ac:dyDescent="0.15">
      <c r="A1995" s="28"/>
      <c r="B1995" s="28"/>
      <c r="C1995" s="28"/>
      <c r="D1995" s="28"/>
      <c r="E1995" s="28"/>
      <c r="F1995" s="28"/>
      <c r="G1995" s="28"/>
      <c r="H1995" s="26" t="s">
        <v>164</v>
      </c>
      <c r="I1995" s="26" t="s">
        <v>73</v>
      </c>
      <c r="J1995" s="26"/>
      <c r="K1995" s="34">
        <v>0.5</v>
      </c>
    </row>
    <row r="1996" spans="1:11" x14ac:dyDescent="0.15">
      <c r="A1996" s="28"/>
      <c r="B1996" s="28"/>
      <c r="C1996" s="28"/>
      <c r="D1996" s="26">
        <v>4</v>
      </c>
      <c r="E1996" s="26" t="s">
        <v>3068</v>
      </c>
      <c r="F1996" s="26" t="s">
        <v>113</v>
      </c>
      <c r="G1996" s="26">
        <v>2303</v>
      </c>
      <c r="H1996" s="26" t="s">
        <v>163</v>
      </c>
      <c r="I1996" s="26" t="s">
        <v>78</v>
      </c>
      <c r="J1996" s="26"/>
      <c r="K1996" s="34">
        <v>0.5</v>
      </c>
    </row>
    <row r="1997" spans="1:11" x14ac:dyDescent="0.15">
      <c r="A1997" s="28"/>
      <c r="B1997" s="28"/>
      <c r="C1997" s="28"/>
      <c r="D1997" s="28"/>
      <c r="E1997" s="28"/>
      <c r="F1997" s="28"/>
      <c r="G1997" s="28"/>
      <c r="H1997" s="26" t="s">
        <v>164</v>
      </c>
      <c r="I1997" s="26" t="s">
        <v>94</v>
      </c>
      <c r="J1997" s="26"/>
      <c r="K1997" s="34">
        <v>0.5</v>
      </c>
    </row>
    <row r="1998" spans="1:11" x14ac:dyDescent="0.15">
      <c r="A1998" s="28"/>
      <c r="B1998" s="28"/>
      <c r="C1998" s="26" t="s">
        <v>15</v>
      </c>
      <c r="D1998" s="26">
        <v>2</v>
      </c>
      <c r="E1998" s="26" t="s">
        <v>3061</v>
      </c>
      <c r="F1998" s="26" t="s">
        <v>113</v>
      </c>
      <c r="G1998" s="26">
        <v>2502</v>
      </c>
      <c r="H1998" s="26" t="s">
        <v>163</v>
      </c>
      <c r="I1998" s="26" t="s">
        <v>87</v>
      </c>
      <c r="J1998" s="26"/>
      <c r="K1998" s="34">
        <v>0.5</v>
      </c>
    </row>
    <row r="1999" spans="1:11" x14ac:dyDescent="0.15">
      <c r="A1999" s="28"/>
      <c r="B1999" s="28"/>
      <c r="C1999" s="28"/>
      <c r="D1999" s="28"/>
      <c r="E1999" s="28"/>
      <c r="F1999" s="28"/>
      <c r="G1999" s="28"/>
      <c r="H1999" s="26" t="s">
        <v>164</v>
      </c>
      <c r="I1999" s="26" t="s">
        <v>94</v>
      </c>
      <c r="J1999" s="26"/>
      <c r="K1999" s="34">
        <v>0.5</v>
      </c>
    </row>
    <row r="2000" spans="1:11" x14ac:dyDescent="0.15">
      <c r="A2000" s="28"/>
      <c r="B2000" s="28"/>
      <c r="C2000" s="28"/>
      <c r="D2000" s="26">
        <v>3</v>
      </c>
      <c r="E2000" s="26" t="s">
        <v>3069</v>
      </c>
      <c r="F2000" s="26" t="s">
        <v>113</v>
      </c>
      <c r="G2000" s="26">
        <v>2404</v>
      </c>
      <c r="H2000" s="26" t="s">
        <v>163</v>
      </c>
      <c r="I2000" s="26" t="s">
        <v>108</v>
      </c>
      <c r="J2000" s="26"/>
      <c r="K2000" s="34">
        <v>1</v>
      </c>
    </row>
    <row r="2001" spans="1:11" x14ac:dyDescent="0.15">
      <c r="A2001" s="28"/>
      <c r="B2001" s="28"/>
      <c r="C2001" s="28"/>
      <c r="D2001" s="26">
        <v>4</v>
      </c>
      <c r="E2001" s="26" t="s">
        <v>3069</v>
      </c>
      <c r="F2001" s="26" t="s">
        <v>113</v>
      </c>
      <c r="G2001" s="26">
        <v>2404</v>
      </c>
      <c r="H2001" s="26" t="s">
        <v>163</v>
      </c>
      <c r="I2001" s="26" t="s">
        <v>108</v>
      </c>
      <c r="J2001" s="26"/>
      <c r="K2001" s="34">
        <v>0.5</v>
      </c>
    </row>
    <row r="2002" spans="1:11" x14ac:dyDescent="0.15">
      <c r="A2002" s="28"/>
      <c r="B2002" s="28"/>
      <c r="C2002" s="28"/>
      <c r="D2002" s="28"/>
      <c r="E2002" s="28"/>
      <c r="F2002" s="28"/>
      <c r="G2002" s="28"/>
      <c r="H2002" s="26" t="s">
        <v>164</v>
      </c>
      <c r="I2002" s="26" t="s">
        <v>87</v>
      </c>
      <c r="J2002" s="26"/>
      <c r="K2002" s="34">
        <v>0.5</v>
      </c>
    </row>
    <row r="2003" spans="1:11" x14ac:dyDescent="0.15">
      <c r="A2003" s="28"/>
      <c r="B2003" s="28"/>
      <c r="C2003" s="26" t="s">
        <v>17</v>
      </c>
      <c r="D2003" s="26">
        <v>1</v>
      </c>
      <c r="E2003" s="26" t="s">
        <v>3179</v>
      </c>
      <c r="F2003" s="26" t="s">
        <v>3662</v>
      </c>
      <c r="G2003" s="26">
        <v>1402</v>
      </c>
      <c r="H2003" s="26" t="s">
        <v>163</v>
      </c>
      <c r="I2003" s="26" t="s">
        <v>76</v>
      </c>
      <c r="J2003" s="26"/>
      <c r="K2003" s="34">
        <v>0.25</v>
      </c>
    </row>
    <row r="2004" spans="1:11" x14ac:dyDescent="0.15">
      <c r="A2004" s="28"/>
      <c r="B2004" s="28"/>
      <c r="C2004" s="28"/>
      <c r="D2004" s="28"/>
      <c r="E2004" s="28"/>
      <c r="F2004" s="26" t="s">
        <v>3663</v>
      </c>
      <c r="G2004" s="26">
        <v>1403</v>
      </c>
      <c r="H2004" s="26" t="s">
        <v>163</v>
      </c>
      <c r="I2004" s="26" t="s">
        <v>68</v>
      </c>
      <c r="J2004" s="26"/>
      <c r="K2004" s="34">
        <v>0.25</v>
      </c>
    </row>
    <row r="2005" spans="1:11" x14ac:dyDescent="0.15">
      <c r="A2005" s="28"/>
      <c r="B2005" s="28"/>
      <c r="C2005" s="28"/>
      <c r="D2005" s="28"/>
      <c r="E2005" s="28"/>
      <c r="F2005" s="26" t="s">
        <v>1662</v>
      </c>
      <c r="G2005" s="26">
        <v>1303</v>
      </c>
      <c r="H2005" s="26" t="s">
        <v>163</v>
      </c>
      <c r="I2005" s="26" t="s">
        <v>103</v>
      </c>
      <c r="J2005" s="26"/>
      <c r="K2005" s="34">
        <v>0.25</v>
      </c>
    </row>
    <row r="2006" spans="1:11" x14ac:dyDescent="0.15">
      <c r="A2006" s="28"/>
      <c r="B2006" s="28"/>
      <c r="C2006" s="28"/>
      <c r="D2006" s="28"/>
      <c r="E2006" s="28"/>
      <c r="F2006" s="26" t="s">
        <v>1663</v>
      </c>
      <c r="G2006" s="26">
        <v>1304</v>
      </c>
      <c r="H2006" s="26" t="s">
        <v>163</v>
      </c>
      <c r="I2006" s="26" t="s">
        <v>1543</v>
      </c>
      <c r="J2006" s="26"/>
      <c r="K2006" s="34">
        <v>0.25</v>
      </c>
    </row>
    <row r="2007" spans="1:11" x14ac:dyDescent="0.15">
      <c r="A2007" s="28"/>
      <c r="B2007" s="28"/>
      <c r="C2007" s="28"/>
      <c r="D2007" s="26">
        <v>2</v>
      </c>
      <c r="E2007" s="26" t="s">
        <v>3179</v>
      </c>
      <c r="F2007" s="26" t="s">
        <v>3662</v>
      </c>
      <c r="G2007" s="26">
        <v>1402</v>
      </c>
      <c r="H2007" s="26" t="s">
        <v>163</v>
      </c>
      <c r="I2007" s="26" t="s">
        <v>59</v>
      </c>
      <c r="J2007" s="26"/>
      <c r="K2007" s="34">
        <v>0.25</v>
      </c>
    </row>
    <row r="2008" spans="1:11" x14ac:dyDescent="0.15">
      <c r="A2008" s="28"/>
      <c r="B2008" s="28"/>
      <c r="C2008" s="28"/>
      <c r="D2008" s="28"/>
      <c r="E2008" s="28"/>
      <c r="F2008" s="26" t="s">
        <v>3663</v>
      </c>
      <c r="G2008" s="26">
        <v>1403</v>
      </c>
      <c r="H2008" s="26" t="s">
        <v>163</v>
      </c>
      <c r="I2008" s="26" t="s">
        <v>68</v>
      </c>
      <c r="J2008" s="26"/>
      <c r="K2008" s="34">
        <v>0.25</v>
      </c>
    </row>
    <row r="2009" spans="1:11" x14ac:dyDescent="0.15">
      <c r="A2009" s="28"/>
      <c r="B2009" s="28"/>
      <c r="C2009" s="28"/>
      <c r="D2009" s="28"/>
      <c r="E2009" s="28"/>
      <c r="F2009" s="26" t="s">
        <v>1662</v>
      </c>
      <c r="G2009" s="26">
        <v>1303</v>
      </c>
      <c r="H2009" s="26" t="s">
        <v>163</v>
      </c>
      <c r="I2009" s="26" t="s">
        <v>103</v>
      </c>
      <c r="J2009" s="26"/>
      <c r="K2009" s="34">
        <v>0.25</v>
      </c>
    </row>
    <row r="2010" spans="1:11" x14ac:dyDescent="0.15">
      <c r="A2010" s="28"/>
      <c r="B2010" s="28"/>
      <c r="C2010" s="28"/>
      <c r="D2010" s="28"/>
      <c r="E2010" s="28"/>
      <c r="F2010" s="26" t="s">
        <v>1663</v>
      </c>
      <c r="G2010" s="26">
        <v>1304</v>
      </c>
      <c r="H2010" s="26" t="s">
        <v>163</v>
      </c>
      <c r="I2010" s="26" t="s">
        <v>1543</v>
      </c>
      <c r="J2010" s="26"/>
      <c r="K2010" s="34">
        <v>0.25</v>
      </c>
    </row>
    <row r="2011" spans="1:11" x14ac:dyDescent="0.15">
      <c r="A2011" s="28"/>
      <c r="B2011" s="26" t="s">
        <v>4057</v>
      </c>
      <c r="C2011" s="24"/>
      <c r="D2011" s="24"/>
      <c r="E2011" s="24"/>
      <c r="F2011" s="24"/>
      <c r="G2011" s="24"/>
      <c r="H2011" s="24"/>
      <c r="I2011" s="24"/>
      <c r="J2011" s="24"/>
      <c r="K2011" s="34">
        <v>16</v>
      </c>
    </row>
    <row r="2012" spans="1:11" x14ac:dyDescent="0.15">
      <c r="A2012" s="26" t="s">
        <v>3028</v>
      </c>
      <c r="B2012" s="24"/>
      <c r="C2012" s="24"/>
      <c r="D2012" s="24"/>
      <c r="E2012" s="24"/>
      <c r="F2012" s="24"/>
      <c r="G2012" s="24"/>
      <c r="H2012" s="24"/>
      <c r="I2012" s="24"/>
      <c r="J2012" s="24"/>
      <c r="K2012" s="34">
        <v>438.00000000000023</v>
      </c>
    </row>
    <row r="2013" spans="1:11" x14ac:dyDescent="0.15">
      <c r="A2013" s="26" t="s">
        <v>3586</v>
      </c>
      <c r="B2013" s="26" t="s">
        <v>1665</v>
      </c>
      <c r="C2013" s="26" t="s">
        <v>9</v>
      </c>
      <c r="D2013" s="26">
        <v>5</v>
      </c>
      <c r="E2013" s="26" t="s">
        <v>3072</v>
      </c>
      <c r="F2013" s="26" t="s">
        <v>1665</v>
      </c>
      <c r="G2013" s="26">
        <v>3401</v>
      </c>
      <c r="H2013" s="26" t="s">
        <v>163</v>
      </c>
      <c r="I2013" s="26" t="s">
        <v>1604</v>
      </c>
      <c r="J2013" s="26"/>
      <c r="K2013" s="34">
        <v>1</v>
      </c>
    </row>
    <row r="2014" spans="1:11" x14ac:dyDescent="0.15">
      <c r="A2014" s="28"/>
      <c r="B2014" s="28"/>
      <c r="C2014" s="26" t="s">
        <v>15</v>
      </c>
      <c r="D2014" s="26">
        <v>5</v>
      </c>
      <c r="E2014" s="26" t="s">
        <v>3072</v>
      </c>
      <c r="F2014" s="26" t="s">
        <v>1665</v>
      </c>
      <c r="G2014" s="26">
        <v>3303</v>
      </c>
      <c r="H2014" s="26" t="s">
        <v>163</v>
      </c>
      <c r="I2014" s="26" t="s">
        <v>1604</v>
      </c>
      <c r="J2014" s="26"/>
      <c r="K2014" s="34">
        <v>1</v>
      </c>
    </row>
    <row r="2015" spans="1:11" x14ac:dyDescent="0.15">
      <c r="A2015" s="28"/>
      <c r="B2015" s="26" t="s">
        <v>4005</v>
      </c>
      <c r="C2015" s="24"/>
      <c r="D2015" s="24"/>
      <c r="E2015" s="24"/>
      <c r="F2015" s="24"/>
      <c r="G2015" s="24"/>
      <c r="H2015" s="24"/>
      <c r="I2015" s="24"/>
      <c r="J2015" s="24"/>
      <c r="K2015" s="34">
        <v>2</v>
      </c>
    </row>
    <row r="2016" spans="1:11" x14ac:dyDescent="0.15">
      <c r="A2016" s="28"/>
      <c r="B2016" s="26" t="s">
        <v>131</v>
      </c>
      <c r="C2016" s="26" t="s">
        <v>9</v>
      </c>
      <c r="D2016" s="26">
        <v>5</v>
      </c>
      <c r="E2016" s="26" t="s">
        <v>2520</v>
      </c>
      <c r="F2016" s="26" t="s">
        <v>131</v>
      </c>
      <c r="G2016" s="26">
        <v>3502</v>
      </c>
      <c r="H2016" s="26" t="s">
        <v>163</v>
      </c>
      <c r="I2016" s="26" t="s">
        <v>10</v>
      </c>
      <c r="J2016" s="26"/>
      <c r="K2016" s="34">
        <v>1</v>
      </c>
    </row>
    <row r="2017" spans="1:11" x14ac:dyDescent="0.15">
      <c r="A2017" s="28"/>
      <c r="B2017" s="28"/>
      <c r="C2017" s="26" t="s">
        <v>12</v>
      </c>
      <c r="D2017" s="26">
        <v>5</v>
      </c>
      <c r="E2017" s="26" t="s">
        <v>1666</v>
      </c>
      <c r="F2017" s="26" t="s">
        <v>131</v>
      </c>
      <c r="G2017" s="26">
        <v>3601</v>
      </c>
      <c r="H2017" s="26" t="s">
        <v>163</v>
      </c>
      <c r="I2017" s="26" t="s">
        <v>11</v>
      </c>
      <c r="J2017" s="26"/>
      <c r="K2017" s="34">
        <v>0.5</v>
      </c>
    </row>
    <row r="2018" spans="1:11" x14ac:dyDescent="0.15">
      <c r="A2018" s="28"/>
      <c r="B2018" s="28"/>
      <c r="C2018" s="28"/>
      <c r="D2018" s="28"/>
      <c r="E2018" s="26" t="s">
        <v>1782</v>
      </c>
      <c r="F2018" s="26" t="s">
        <v>131</v>
      </c>
      <c r="G2018" s="26">
        <v>3502</v>
      </c>
      <c r="H2018" s="26" t="s">
        <v>163</v>
      </c>
      <c r="I2018" s="26" t="s">
        <v>1617</v>
      </c>
      <c r="J2018" s="26"/>
      <c r="K2018" s="34">
        <v>0.5</v>
      </c>
    </row>
    <row r="2019" spans="1:11" x14ac:dyDescent="0.15">
      <c r="A2019" s="28"/>
      <c r="B2019" s="28"/>
      <c r="C2019" s="26" t="s">
        <v>13</v>
      </c>
      <c r="D2019" s="26">
        <v>5</v>
      </c>
      <c r="E2019" s="26" t="s">
        <v>2520</v>
      </c>
      <c r="F2019" s="26" t="s">
        <v>131</v>
      </c>
      <c r="G2019" s="26">
        <v>3502</v>
      </c>
      <c r="H2019" s="26" t="s">
        <v>163</v>
      </c>
      <c r="I2019" s="26" t="s">
        <v>1604</v>
      </c>
      <c r="J2019" s="26"/>
      <c r="K2019" s="34">
        <v>1</v>
      </c>
    </row>
    <row r="2020" spans="1:11" x14ac:dyDescent="0.15">
      <c r="A2020" s="28"/>
      <c r="B2020" s="26" t="s">
        <v>4006</v>
      </c>
      <c r="C2020" s="24"/>
      <c r="D2020" s="24"/>
      <c r="E2020" s="24"/>
      <c r="F2020" s="24"/>
      <c r="G2020" s="24"/>
      <c r="H2020" s="24"/>
      <c r="I2020" s="24"/>
      <c r="J2020" s="24"/>
      <c r="K2020" s="34">
        <v>3</v>
      </c>
    </row>
    <row r="2021" spans="1:11" x14ac:dyDescent="0.15">
      <c r="A2021" s="26" t="s">
        <v>3592</v>
      </c>
      <c r="B2021" s="24"/>
      <c r="C2021" s="24"/>
      <c r="D2021" s="24"/>
      <c r="E2021" s="24"/>
      <c r="F2021" s="24"/>
      <c r="G2021" s="24"/>
      <c r="H2021" s="24"/>
      <c r="I2021" s="24"/>
      <c r="J2021" s="24"/>
      <c r="K2021" s="34">
        <v>5</v>
      </c>
    </row>
    <row r="2022" spans="1:11" x14ac:dyDescent="0.15">
      <c r="A2022" s="26" t="s">
        <v>3588</v>
      </c>
      <c r="B2022" s="26" t="s">
        <v>132</v>
      </c>
      <c r="C2022" s="26" t="s">
        <v>9</v>
      </c>
      <c r="D2022" s="26">
        <v>5</v>
      </c>
      <c r="E2022" s="26" t="s">
        <v>1729</v>
      </c>
      <c r="F2022" s="26" t="s">
        <v>132</v>
      </c>
      <c r="G2022" s="26">
        <v>3601</v>
      </c>
      <c r="H2022" s="26" t="s">
        <v>163</v>
      </c>
      <c r="I2022" s="26" t="s">
        <v>41</v>
      </c>
      <c r="J2022" s="26"/>
      <c r="K2022" s="34">
        <v>1</v>
      </c>
    </row>
    <row r="2023" spans="1:11" x14ac:dyDescent="0.15">
      <c r="A2023" s="28"/>
      <c r="B2023" s="28"/>
      <c r="C2023" s="26" t="s">
        <v>12</v>
      </c>
      <c r="D2023" s="26">
        <v>5</v>
      </c>
      <c r="E2023" s="26" t="s">
        <v>1731</v>
      </c>
      <c r="F2023" s="26" t="s">
        <v>132</v>
      </c>
      <c r="G2023" s="26">
        <v>3402</v>
      </c>
      <c r="H2023" s="26" t="s">
        <v>163</v>
      </c>
      <c r="I2023" s="26" t="s">
        <v>29</v>
      </c>
      <c r="J2023" s="26"/>
      <c r="K2023" s="34">
        <v>1</v>
      </c>
    </row>
    <row r="2024" spans="1:11" x14ac:dyDescent="0.15">
      <c r="A2024" s="28"/>
      <c r="B2024" s="28"/>
      <c r="C2024" s="26" t="s">
        <v>13</v>
      </c>
      <c r="D2024" s="26">
        <v>5</v>
      </c>
      <c r="E2024" s="26" t="s">
        <v>1730</v>
      </c>
      <c r="F2024" s="26" t="s">
        <v>132</v>
      </c>
      <c r="G2024" s="26">
        <v>3602</v>
      </c>
      <c r="H2024" s="26" t="s">
        <v>163</v>
      </c>
      <c r="I2024" s="26" t="s">
        <v>37</v>
      </c>
      <c r="J2024" s="26"/>
      <c r="K2024" s="34">
        <v>1</v>
      </c>
    </row>
    <row r="2025" spans="1:11" x14ac:dyDescent="0.15">
      <c r="A2025" s="28"/>
      <c r="B2025" s="28"/>
      <c r="C2025" s="26" t="s">
        <v>15</v>
      </c>
      <c r="D2025" s="26">
        <v>0</v>
      </c>
      <c r="E2025" s="26" t="s">
        <v>1733</v>
      </c>
      <c r="F2025" s="26" t="s">
        <v>132</v>
      </c>
      <c r="G2025" s="26">
        <v>3602</v>
      </c>
      <c r="H2025" s="26" t="s">
        <v>163</v>
      </c>
      <c r="I2025" s="26" t="s">
        <v>18</v>
      </c>
      <c r="J2025" s="26"/>
      <c r="K2025" s="34">
        <v>1</v>
      </c>
    </row>
    <row r="2026" spans="1:11" x14ac:dyDescent="0.15">
      <c r="A2026" s="28"/>
      <c r="B2026" s="28"/>
      <c r="C2026" s="28"/>
      <c r="D2026" s="26">
        <v>5</v>
      </c>
      <c r="E2026" s="26" t="s">
        <v>1732</v>
      </c>
      <c r="F2026" s="26" t="s">
        <v>132</v>
      </c>
      <c r="G2026" s="26">
        <v>3402</v>
      </c>
      <c r="H2026" s="26" t="s">
        <v>163</v>
      </c>
      <c r="I2026" s="26" t="s">
        <v>29</v>
      </c>
      <c r="J2026" s="26"/>
      <c r="K2026" s="34">
        <v>1</v>
      </c>
    </row>
    <row r="2027" spans="1:11" x14ac:dyDescent="0.15">
      <c r="A2027" s="28"/>
      <c r="B2027" s="28"/>
      <c r="C2027" s="26" t="s">
        <v>17</v>
      </c>
      <c r="D2027" s="26">
        <v>0</v>
      </c>
      <c r="E2027" s="26" t="s">
        <v>1728</v>
      </c>
      <c r="F2027" s="26" t="s">
        <v>132</v>
      </c>
      <c r="G2027" s="26">
        <v>3602</v>
      </c>
      <c r="H2027" s="26" t="s">
        <v>163</v>
      </c>
      <c r="I2027" s="26" t="s">
        <v>54</v>
      </c>
      <c r="J2027" s="26"/>
      <c r="K2027" s="34">
        <v>1</v>
      </c>
    </row>
    <row r="2028" spans="1:11" x14ac:dyDescent="0.15">
      <c r="A2028" s="28"/>
      <c r="B2028" s="26" t="s">
        <v>4007</v>
      </c>
      <c r="C2028" s="24"/>
      <c r="D2028" s="24"/>
      <c r="E2028" s="24"/>
      <c r="F2028" s="24"/>
      <c r="G2028" s="24"/>
      <c r="H2028" s="24"/>
      <c r="I2028" s="24"/>
      <c r="J2028" s="24"/>
      <c r="K2028" s="34">
        <v>6</v>
      </c>
    </row>
    <row r="2029" spans="1:11" x14ac:dyDescent="0.15">
      <c r="A2029" s="28"/>
      <c r="B2029" s="26" t="s">
        <v>1734</v>
      </c>
      <c r="C2029" s="26" t="s">
        <v>13</v>
      </c>
      <c r="D2029" s="26">
        <v>0</v>
      </c>
      <c r="E2029" s="26" t="s">
        <v>1735</v>
      </c>
      <c r="F2029" s="26" t="s">
        <v>1734</v>
      </c>
      <c r="G2029" s="26">
        <v>3402</v>
      </c>
      <c r="H2029" s="26" t="s">
        <v>163</v>
      </c>
      <c r="I2029" s="26" t="s">
        <v>19</v>
      </c>
      <c r="J2029" s="26"/>
      <c r="K2029" s="34">
        <v>1</v>
      </c>
    </row>
    <row r="2030" spans="1:11" x14ac:dyDescent="0.15">
      <c r="A2030" s="28"/>
      <c r="B2030" s="26" t="s">
        <v>4008</v>
      </c>
      <c r="C2030" s="24"/>
      <c r="D2030" s="24"/>
      <c r="E2030" s="24"/>
      <c r="F2030" s="24"/>
      <c r="G2030" s="24"/>
      <c r="H2030" s="24"/>
      <c r="I2030" s="24"/>
      <c r="J2030" s="24"/>
      <c r="K2030" s="34">
        <v>1</v>
      </c>
    </row>
    <row r="2031" spans="1:11" x14ac:dyDescent="0.15">
      <c r="A2031" s="28"/>
      <c r="B2031" s="26" t="s">
        <v>1737</v>
      </c>
      <c r="C2031" s="26" t="s">
        <v>9</v>
      </c>
      <c r="D2031" s="26">
        <v>5</v>
      </c>
      <c r="E2031" s="26" t="s">
        <v>3087</v>
      </c>
      <c r="F2031" s="26" t="s">
        <v>1737</v>
      </c>
      <c r="G2031" s="26">
        <v>3301</v>
      </c>
      <c r="H2031" s="26" t="s">
        <v>163</v>
      </c>
      <c r="I2031" s="26" t="s">
        <v>36</v>
      </c>
      <c r="J2031" s="26"/>
      <c r="K2031" s="34">
        <v>1</v>
      </c>
    </row>
    <row r="2032" spans="1:11" x14ac:dyDescent="0.15">
      <c r="A2032" s="28"/>
      <c r="B2032" s="28"/>
      <c r="C2032" s="28"/>
      <c r="D2032" s="26">
        <v>6</v>
      </c>
      <c r="E2032" s="26" t="s">
        <v>3087</v>
      </c>
      <c r="F2032" s="26" t="s">
        <v>1737</v>
      </c>
      <c r="G2032" s="26">
        <v>3301</v>
      </c>
      <c r="H2032" s="26" t="s">
        <v>163</v>
      </c>
      <c r="I2032" s="26" t="s">
        <v>36</v>
      </c>
      <c r="J2032" s="26"/>
      <c r="K2032" s="34">
        <v>1</v>
      </c>
    </row>
    <row r="2033" spans="1:11" x14ac:dyDescent="0.15">
      <c r="A2033" s="28"/>
      <c r="B2033" s="28"/>
      <c r="C2033" s="26" t="s">
        <v>13</v>
      </c>
      <c r="D2033" s="26">
        <v>5</v>
      </c>
      <c r="E2033" s="26" t="s">
        <v>3087</v>
      </c>
      <c r="F2033" s="26" t="s">
        <v>1737</v>
      </c>
      <c r="G2033" s="26">
        <v>3301</v>
      </c>
      <c r="H2033" s="26" t="s">
        <v>163</v>
      </c>
      <c r="I2033" s="26" t="s">
        <v>36</v>
      </c>
      <c r="J2033" s="26"/>
      <c r="K2033" s="34">
        <v>1</v>
      </c>
    </row>
    <row r="2034" spans="1:11" x14ac:dyDescent="0.15">
      <c r="A2034" s="28"/>
      <c r="B2034" s="28"/>
      <c r="C2034" s="28"/>
      <c r="D2034" s="26">
        <v>6</v>
      </c>
      <c r="E2034" s="26" t="s">
        <v>3087</v>
      </c>
      <c r="F2034" s="26" t="s">
        <v>1737</v>
      </c>
      <c r="G2034" s="26">
        <v>3301</v>
      </c>
      <c r="H2034" s="26" t="s">
        <v>163</v>
      </c>
      <c r="I2034" s="26" t="s">
        <v>36</v>
      </c>
      <c r="J2034" s="26"/>
      <c r="K2034" s="34">
        <v>1</v>
      </c>
    </row>
    <row r="2035" spans="1:11" x14ac:dyDescent="0.15">
      <c r="A2035" s="28"/>
      <c r="B2035" s="28"/>
      <c r="C2035" s="26" t="s">
        <v>3562</v>
      </c>
      <c r="D2035" s="26">
        <v>1</v>
      </c>
      <c r="E2035" s="26" t="s">
        <v>3087</v>
      </c>
      <c r="F2035" s="26" t="s">
        <v>1737</v>
      </c>
      <c r="G2035" s="26">
        <v>3301</v>
      </c>
      <c r="H2035" s="26" t="s">
        <v>163</v>
      </c>
      <c r="I2035" s="26" t="s">
        <v>36</v>
      </c>
      <c r="J2035" s="26"/>
      <c r="K2035" s="34">
        <v>1</v>
      </c>
    </row>
    <row r="2036" spans="1:11" x14ac:dyDescent="0.15">
      <c r="A2036" s="28"/>
      <c r="B2036" s="28"/>
      <c r="C2036" s="28"/>
      <c r="D2036" s="26">
        <v>2</v>
      </c>
      <c r="E2036" s="26" t="s">
        <v>3087</v>
      </c>
      <c r="F2036" s="26" t="s">
        <v>1737</v>
      </c>
      <c r="G2036" s="26">
        <v>3301</v>
      </c>
      <c r="H2036" s="26" t="s">
        <v>163</v>
      </c>
      <c r="I2036" s="26" t="s">
        <v>36</v>
      </c>
      <c r="J2036" s="26"/>
      <c r="K2036" s="34">
        <v>1</v>
      </c>
    </row>
    <row r="2037" spans="1:11" x14ac:dyDescent="0.15">
      <c r="A2037" s="28"/>
      <c r="B2037" s="28"/>
      <c r="C2037" s="28"/>
      <c r="D2037" s="26">
        <v>3</v>
      </c>
      <c r="E2037" s="26" t="s">
        <v>3087</v>
      </c>
      <c r="F2037" s="26" t="s">
        <v>1737</v>
      </c>
      <c r="G2037" s="26">
        <v>3301</v>
      </c>
      <c r="H2037" s="26" t="s">
        <v>163</v>
      </c>
      <c r="I2037" s="26" t="s">
        <v>36</v>
      </c>
      <c r="J2037" s="26"/>
      <c r="K2037" s="34">
        <v>1</v>
      </c>
    </row>
    <row r="2038" spans="1:11" x14ac:dyDescent="0.15">
      <c r="A2038" s="28"/>
      <c r="B2038" s="26" t="s">
        <v>4009</v>
      </c>
      <c r="C2038" s="24"/>
      <c r="D2038" s="24"/>
      <c r="E2038" s="24"/>
      <c r="F2038" s="24"/>
      <c r="G2038" s="24"/>
      <c r="H2038" s="24"/>
      <c r="I2038" s="24"/>
      <c r="J2038" s="24"/>
      <c r="K2038" s="34">
        <v>7</v>
      </c>
    </row>
    <row r="2039" spans="1:11" x14ac:dyDescent="0.15">
      <c r="A2039" s="28"/>
      <c r="B2039" s="26" t="s">
        <v>1738</v>
      </c>
      <c r="C2039" s="26" t="s">
        <v>15</v>
      </c>
      <c r="D2039" s="26">
        <v>5</v>
      </c>
      <c r="E2039" s="26" t="s">
        <v>1739</v>
      </c>
      <c r="F2039" s="26" t="s">
        <v>1738</v>
      </c>
      <c r="G2039" s="26">
        <v>3301</v>
      </c>
      <c r="H2039" s="26" t="s">
        <v>163</v>
      </c>
      <c r="I2039" s="26" t="s">
        <v>28</v>
      </c>
      <c r="J2039" s="26"/>
      <c r="K2039" s="34">
        <v>1</v>
      </c>
    </row>
    <row r="2040" spans="1:11" x14ac:dyDescent="0.15">
      <c r="A2040" s="28"/>
      <c r="B2040" s="26" t="s">
        <v>4010</v>
      </c>
      <c r="C2040" s="24"/>
      <c r="D2040" s="24"/>
      <c r="E2040" s="24"/>
      <c r="F2040" s="24"/>
      <c r="G2040" s="24"/>
      <c r="H2040" s="24"/>
      <c r="I2040" s="24"/>
      <c r="J2040" s="24"/>
      <c r="K2040" s="34">
        <v>1</v>
      </c>
    </row>
    <row r="2041" spans="1:11" x14ac:dyDescent="0.15">
      <c r="A2041" s="26" t="s">
        <v>3594</v>
      </c>
      <c r="B2041" s="24"/>
      <c r="C2041" s="24"/>
      <c r="D2041" s="24"/>
      <c r="E2041" s="24"/>
      <c r="F2041" s="24"/>
      <c r="G2041" s="24"/>
      <c r="H2041" s="24"/>
      <c r="I2041" s="24"/>
      <c r="J2041" s="24"/>
      <c r="K2041" s="34">
        <v>15</v>
      </c>
    </row>
    <row r="2042" spans="1:11" x14ac:dyDescent="0.15">
      <c r="A2042" s="26" t="s">
        <v>3590</v>
      </c>
      <c r="B2042" s="26" t="s">
        <v>3033</v>
      </c>
      <c r="C2042" s="26" t="s">
        <v>12</v>
      </c>
      <c r="D2042" s="26">
        <v>5</v>
      </c>
      <c r="E2042" s="26" t="s">
        <v>2208</v>
      </c>
      <c r="F2042" s="26" t="s">
        <v>3033</v>
      </c>
      <c r="G2042" s="26">
        <v>1405</v>
      </c>
      <c r="H2042" s="26" t="s">
        <v>163</v>
      </c>
      <c r="I2042" s="26" t="s">
        <v>72</v>
      </c>
      <c r="J2042" s="26"/>
      <c r="K2042" s="34">
        <v>1</v>
      </c>
    </row>
    <row r="2043" spans="1:11" x14ac:dyDescent="0.15">
      <c r="A2043" s="28"/>
      <c r="B2043" s="28"/>
      <c r="C2043" s="26" t="s">
        <v>15</v>
      </c>
      <c r="D2043" s="26">
        <v>5</v>
      </c>
      <c r="E2043" s="26" t="s">
        <v>2208</v>
      </c>
      <c r="F2043" s="26" t="s">
        <v>3033</v>
      </c>
      <c r="G2043" s="26">
        <v>1405</v>
      </c>
      <c r="H2043" s="26" t="s">
        <v>163</v>
      </c>
      <c r="I2043" s="26" t="s">
        <v>107</v>
      </c>
      <c r="J2043" s="26"/>
      <c r="K2043" s="34">
        <v>1</v>
      </c>
    </row>
    <row r="2044" spans="1:11" x14ac:dyDescent="0.15">
      <c r="A2044" s="28"/>
      <c r="B2044" s="26" t="s">
        <v>4011</v>
      </c>
      <c r="C2044" s="24"/>
      <c r="D2044" s="24"/>
      <c r="E2044" s="24"/>
      <c r="F2044" s="24"/>
      <c r="G2044" s="24"/>
      <c r="H2044" s="24"/>
      <c r="I2044" s="24"/>
      <c r="J2044" s="24"/>
      <c r="K2044" s="34">
        <v>2</v>
      </c>
    </row>
    <row r="2045" spans="1:11" x14ac:dyDescent="0.15">
      <c r="A2045" s="26" t="s">
        <v>3593</v>
      </c>
      <c r="B2045" s="24"/>
      <c r="C2045" s="24"/>
      <c r="D2045" s="24"/>
      <c r="E2045" s="24"/>
      <c r="F2045" s="24"/>
      <c r="G2045" s="24"/>
      <c r="H2045" s="24"/>
      <c r="I2045" s="24"/>
      <c r="J2045" s="24"/>
      <c r="K2045" s="34">
        <v>2</v>
      </c>
    </row>
    <row r="2046" spans="1:11" x14ac:dyDescent="0.15">
      <c r="A2046" s="26" t="s">
        <v>3584</v>
      </c>
      <c r="B2046" s="26" t="s">
        <v>133</v>
      </c>
      <c r="C2046" s="26" t="s">
        <v>12</v>
      </c>
      <c r="D2046" s="26">
        <v>5</v>
      </c>
      <c r="E2046" s="26" t="s">
        <v>1783</v>
      </c>
      <c r="F2046" s="26" t="s">
        <v>133</v>
      </c>
      <c r="G2046" s="26">
        <v>1308</v>
      </c>
      <c r="H2046" s="26" t="s">
        <v>163</v>
      </c>
      <c r="I2046" s="26" t="s">
        <v>125</v>
      </c>
      <c r="J2046" s="26"/>
      <c r="K2046" s="34">
        <v>1</v>
      </c>
    </row>
    <row r="2047" spans="1:11" x14ac:dyDescent="0.15">
      <c r="A2047" s="28"/>
      <c r="B2047" s="28"/>
      <c r="C2047" s="26" t="s">
        <v>13</v>
      </c>
      <c r="D2047" s="26">
        <v>5</v>
      </c>
      <c r="E2047" s="26" t="s">
        <v>1784</v>
      </c>
      <c r="F2047" s="26" t="s">
        <v>133</v>
      </c>
      <c r="G2047" s="26">
        <v>1308</v>
      </c>
      <c r="H2047" s="26" t="s">
        <v>163</v>
      </c>
      <c r="I2047" s="26" t="s">
        <v>125</v>
      </c>
      <c r="J2047" s="26"/>
      <c r="K2047" s="34">
        <v>0.5</v>
      </c>
    </row>
    <row r="2048" spans="1:11" x14ac:dyDescent="0.15">
      <c r="A2048" s="28"/>
      <c r="B2048" s="28"/>
      <c r="C2048" s="28"/>
      <c r="D2048" s="28"/>
      <c r="E2048" s="26" t="s">
        <v>1786</v>
      </c>
      <c r="F2048" s="26" t="s">
        <v>133</v>
      </c>
      <c r="G2048" s="26">
        <v>1402</v>
      </c>
      <c r="H2048" s="26" t="s">
        <v>163</v>
      </c>
      <c r="I2048" s="26" t="s">
        <v>78</v>
      </c>
      <c r="J2048" s="26"/>
      <c r="K2048" s="34">
        <v>0.5</v>
      </c>
    </row>
    <row r="2049" spans="1:11" x14ac:dyDescent="0.15">
      <c r="A2049" s="28"/>
      <c r="B2049" s="28"/>
      <c r="C2049" s="26" t="s">
        <v>15</v>
      </c>
      <c r="D2049" s="26">
        <v>5</v>
      </c>
      <c r="E2049" s="26" t="s">
        <v>1785</v>
      </c>
      <c r="F2049" s="26" t="s">
        <v>133</v>
      </c>
      <c r="G2049" s="26">
        <v>1403</v>
      </c>
      <c r="H2049" s="26" t="s">
        <v>163</v>
      </c>
      <c r="I2049" s="26" t="s">
        <v>77</v>
      </c>
      <c r="J2049" s="26"/>
      <c r="K2049" s="34">
        <v>1</v>
      </c>
    </row>
    <row r="2050" spans="1:11" x14ac:dyDescent="0.15">
      <c r="A2050" s="28"/>
      <c r="B2050" s="26" t="s">
        <v>4012</v>
      </c>
      <c r="C2050" s="24"/>
      <c r="D2050" s="24"/>
      <c r="E2050" s="24"/>
      <c r="F2050" s="24"/>
      <c r="G2050" s="24"/>
      <c r="H2050" s="24"/>
      <c r="I2050" s="24"/>
      <c r="J2050" s="24"/>
      <c r="K2050" s="34">
        <v>3</v>
      </c>
    </row>
    <row r="2051" spans="1:11" x14ac:dyDescent="0.15">
      <c r="A2051" s="26" t="s">
        <v>3595</v>
      </c>
      <c r="B2051" s="24"/>
      <c r="C2051" s="24"/>
      <c r="D2051" s="24"/>
      <c r="E2051" s="24"/>
      <c r="F2051" s="24"/>
      <c r="G2051" s="24"/>
      <c r="H2051" s="24"/>
      <c r="I2051" s="24"/>
      <c r="J2051" s="24"/>
      <c r="K2051" s="34">
        <v>3</v>
      </c>
    </row>
    <row r="2052" spans="1:11" x14ac:dyDescent="0.15">
      <c r="A2052" s="26" t="s">
        <v>3563</v>
      </c>
      <c r="B2052" s="26" t="s">
        <v>3637</v>
      </c>
      <c r="C2052" s="26" t="s">
        <v>15</v>
      </c>
      <c r="D2052" s="26">
        <v>4</v>
      </c>
      <c r="E2052" s="26" t="s">
        <v>2218</v>
      </c>
      <c r="F2052" s="26" t="s">
        <v>3637</v>
      </c>
      <c r="G2052" s="26">
        <v>2502</v>
      </c>
      <c r="H2052" s="26" t="s">
        <v>163</v>
      </c>
      <c r="I2052" s="26" t="s">
        <v>3563</v>
      </c>
      <c r="J2052" s="26"/>
      <c r="K2052" s="34">
        <v>1</v>
      </c>
    </row>
    <row r="2053" spans="1:11" x14ac:dyDescent="0.15">
      <c r="A2053" s="28"/>
      <c r="B2053" s="28"/>
      <c r="C2053" s="28"/>
      <c r="D2053" s="26">
        <v>5</v>
      </c>
      <c r="E2053" s="26" t="s">
        <v>2218</v>
      </c>
      <c r="F2053" s="26" t="s">
        <v>3637</v>
      </c>
      <c r="G2053" s="26">
        <v>2502</v>
      </c>
      <c r="H2053" s="26" t="s">
        <v>163</v>
      </c>
      <c r="I2053" s="26" t="s">
        <v>3563</v>
      </c>
      <c r="J2053" s="26"/>
      <c r="K2053" s="34">
        <v>1</v>
      </c>
    </row>
    <row r="2054" spans="1:11" x14ac:dyDescent="0.15">
      <c r="A2054" s="28"/>
      <c r="B2054" s="28"/>
      <c r="C2054" s="26" t="s">
        <v>17</v>
      </c>
      <c r="D2054" s="26">
        <v>1</v>
      </c>
      <c r="E2054" s="26" t="s">
        <v>2218</v>
      </c>
      <c r="F2054" s="26" t="s">
        <v>3637</v>
      </c>
      <c r="G2054" s="26">
        <v>2502</v>
      </c>
      <c r="H2054" s="26" t="s">
        <v>163</v>
      </c>
      <c r="I2054" s="26" t="s">
        <v>3563</v>
      </c>
      <c r="J2054" s="26"/>
      <c r="K2054" s="34">
        <v>1</v>
      </c>
    </row>
    <row r="2055" spans="1:11" x14ac:dyDescent="0.15">
      <c r="A2055" s="28"/>
      <c r="B2055" s="28"/>
      <c r="C2055" s="28"/>
      <c r="D2055" s="26">
        <v>2</v>
      </c>
      <c r="E2055" s="26" t="s">
        <v>2218</v>
      </c>
      <c r="F2055" s="26" t="s">
        <v>3637</v>
      </c>
      <c r="G2055" s="26">
        <v>2502</v>
      </c>
      <c r="H2055" s="26" t="s">
        <v>163</v>
      </c>
      <c r="I2055" s="26" t="s">
        <v>3563</v>
      </c>
      <c r="J2055" s="26"/>
      <c r="K2055" s="34">
        <v>1</v>
      </c>
    </row>
    <row r="2056" spans="1:11" x14ac:dyDescent="0.15">
      <c r="A2056" s="28"/>
      <c r="B2056" s="26" t="s">
        <v>3951</v>
      </c>
      <c r="C2056" s="24"/>
      <c r="D2056" s="24"/>
      <c r="E2056" s="24"/>
      <c r="F2056" s="24"/>
      <c r="G2056" s="24"/>
      <c r="H2056" s="24"/>
      <c r="I2056" s="24"/>
      <c r="J2056" s="24"/>
      <c r="K2056" s="34">
        <v>4</v>
      </c>
    </row>
    <row r="2057" spans="1:11" x14ac:dyDescent="0.15">
      <c r="A2057" s="26" t="s">
        <v>3564</v>
      </c>
      <c r="B2057" s="24"/>
      <c r="C2057" s="24"/>
      <c r="D2057" s="24"/>
      <c r="E2057" s="24"/>
      <c r="F2057" s="24"/>
      <c r="G2057" s="24"/>
      <c r="H2057" s="24"/>
      <c r="I2057" s="24"/>
      <c r="J2057" s="24"/>
      <c r="K2057" s="34">
        <v>4</v>
      </c>
    </row>
    <row r="2058" spans="1:11" x14ac:dyDescent="0.15">
      <c r="A2058" s="29" t="s">
        <v>1576</v>
      </c>
      <c r="B2058" s="30"/>
      <c r="C2058" s="30"/>
      <c r="D2058" s="30"/>
      <c r="E2058" s="30"/>
      <c r="F2058" s="30"/>
      <c r="G2058" s="30"/>
      <c r="H2058" s="30"/>
      <c r="I2058" s="30"/>
      <c r="J2058" s="30"/>
      <c r="K2058" s="35">
        <v>1090.0000000000032</v>
      </c>
    </row>
  </sheetData>
  <phoneticPr fontId="2"/>
  <pageMargins left="0.51181102362204722" right="0.51181102362204722" top="0.74803149606299213" bottom="0.74803149606299213" header="0.31496062992125984" footer="0.31496062992125984"/>
  <pageSetup paperSize="9" scale="10" orientation="landscap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K1108"/>
  <sheetViews>
    <sheetView topLeftCell="A79" zoomScale="75" zoomScaleNormal="75" workbookViewId="0">
      <selection activeCell="E121" sqref="E121"/>
    </sheetView>
  </sheetViews>
  <sheetFormatPr defaultRowHeight="13.5" x14ac:dyDescent="0.15"/>
  <cols>
    <col min="1" max="1" width="15.625" bestFit="1" customWidth="1"/>
    <col min="2" max="2" width="16" customWidth="1"/>
    <col min="3" max="3" width="11.625" customWidth="1"/>
    <col min="4" max="4" width="13" bestFit="1" customWidth="1"/>
    <col min="5" max="7" width="8.875" bestFit="1" customWidth="1"/>
    <col min="8" max="8" width="13" bestFit="1" customWidth="1"/>
    <col min="9" max="9" width="37.5" bestFit="1" customWidth="1"/>
    <col min="10" max="10" width="40.625" bestFit="1" customWidth="1"/>
    <col min="11" max="11" width="13.25" bestFit="1" customWidth="1"/>
    <col min="12" max="12" width="13.5" bestFit="1" customWidth="1"/>
  </cols>
  <sheetData>
    <row r="3" spans="1:11" x14ac:dyDescent="0.15">
      <c r="A3" s="23" t="s">
        <v>1582</v>
      </c>
      <c r="B3" s="24"/>
      <c r="C3" s="24"/>
      <c r="D3" s="24"/>
      <c r="E3" s="24"/>
      <c r="F3" s="24"/>
      <c r="G3" s="24"/>
      <c r="H3" s="24"/>
      <c r="I3" s="24"/>
      <c r="J3" s="24"/>
      <c r="K3" s="25"/>
    </row>
    <row r="4" spans="1:11" x14ac:dyDescent="0.15">
      <c r="A4" s="23" t="s">
        <v>1536</v>
      </c>
      <c r="B4" s="23" t="s">
        <v>1538</v>
      </c>
      <c r="C4" s="23" t="s">
        <v>1540</v>
      </c>
      <c r="D4" s="23" t="s">
        <v>1534</v>
      </c>
      <c r="E4" s="23" t="s">
        <v>4</v>
      </c>
      <c r="F4" s="23" t="s">
        <v>5</v>
      </c>
      <c r="G4" s="23" t="s">
        <v>6</v>
      </c>
      <c r="H4" s="23" t="s">
        <v>161</v>
      </c>
      <c r="I4" s="23" t="s">
        <v>1532</v>
      </c>
      <c r="J4" s="23" t="s">
        <v>3</v>
      </c>
      <c r="K4" s="25" t="s">
        <v>1577</v>
      </c>
    </row>
    <row r="5" spans="1:11" x14ac:dyDescent="0.15">
      <c r="A5" s="26" t="s">
        <v>214</v>
      </c>
      <c r="B5" s="26" t="s">
        <v>220</v>
      </c>
      <c r="C5" s="26" t="s">
        <v>3115</v>
      </c>
      <c r="D5" s="26" t="s">
        <v>11</v>
      </c>
      <c r="E5" s="26" t="s">
        <v>9</v>
      </c>
      <c r="F5" s="26">
        <v>1</v>
      </c>
      <c r="G5" s="26">
        <v>3403</v>
      </c>
      <c r="H5" s="26" t="s">
        <v>163</v>
      </c>
      <c r="I5" s="26" t="s">
        <v>3654</v>
      </c>
      <c r="J5" s="26" t="s">
        <v>3117</v>
      </c>
      <c r="K5" s="34">
        <v>0.83333333333333326</v>
      </c>
    </row>
    <row r="6" spans="1:11" x14ac:dyDescent="0.15">
      <c r="A6" s="28"/>
      <c r="B6" s="28"/>
      <c r="C6" s="28"/>
      <c r="D6" s="28"/>
      <c r="E6" s="28"/>
      <c r="F6" s="28"/>
      <c r="G6" s="28"/>
      <c r="H6" s="28"/>
      <c r="I6" s="26" t="s">
        <v>3657</v>
      </c>
      <c r="J6" s="26" t="s">
        <v>3118</v>
      </c>
      <c r="K6" s="34">
        <v>0.16666666666666666</v>
      </c>
    </row>
    <row r="7" spans="1:11" x14ac:dyDescent="0.15">
      <c r="A7" s="28"/>
      <c r="B7" s="28"/>
      <c r="C7" s="28"/>
      <c r="D7" s="28"/>
      <c r="E7" s="28"/>
      <c r="F7" s="26">
        <v>5</v>
      </c>
      <c r="G7" s="26">
        <v>3201</v>
      </c>
      <c r="H7" s="26" t="s">
        <v>163</v>
      </c>
      <c r="I7" s="26" t="s">
        <v>1757</v>
      </c>
      <c r="J7" s="26" t="s">
        <v>160</v>
      </c>
      <c r="K7" s="34">
        <v>0</v>
      </c>
    </row>
    <row r="8" spans="1:11" x14ac:dyDescent="0.15">
      <c r="A8" s="28"/>
      <c r="B8" s="28"/>
      <c r="C8" s="28"/>
      <c r="D8" s="28"/>
      <c r="E8" s="26" t="s">
        <v>12</v>
      </c>
      <c r="F8" s="26">
        <v>2</v>
      </c>
      <c r="G8" s="26">
        <v>3502</v>
      </c>
      <c r="H8" s="26" t="s">
        <v>164</v>
      </c>
      <c r="I8" s="26" t="s">
        <v>1757</v>
      </c>
      <c r="J8" s="26" t="s">
        <v>1671</v>
      </c>
      <c r="K8" s="34">
        <v>1</v>
      </c>
    </row>
    <row r="9" spans="1:11" x14ac:dyDescent="0.15">
      <c r="A9" s="28"/>
      <c r="B9" s="28"/>
      <c r="C9" s="28"/>
      <c r="D9" s="28"/>
      <c r="E9" s="28"/>
      <c r="F9" s="26">
        <v>3</v>
      </c>
      <c r="G9" s="26">
        <v>3403</v>
      </c>
      <c r="H9" s="26" t="s">
        <v>163</v>
      </c>
      <c r="I9" s="26" t="s">
        <v>27</v>
      </c>
      <c r="J9" s="26" t="s">
        <v>1667</v>
      </c>
      <c r="K9" s="34">
        <v>1</v>
      </c>
    </row>
    <row r="10" spans="1:11" x14ac:dyDescent="0.15">
      <c r="A10" s="28"/>
      <c r="B10" s="28"/>
      <c r="C10" s="28"/>
      <c r="D10" s="28"/>
      <c r="E10" s="28"/>
      <c r="F10" s="26">
        <v>4</v>
      </c>
      <c r="G10" s="26">
        <v>3601</v>
      </c>
      <c r="H10" s="26" t="s">
        <v>163</v>
      </c>
      <c r="I10" s="26" t="s">
        <v>27</v>
      </c>
      <c r="J10" s="26" t="s">
        <v>1668</v>
      </c>
      <c r="K10" s="34">
        <v>1</v>
      </c>
    </row>
    <row r="11" spans="1:11" x14ac:dyDescent="0.15">
      <c r="A11" s="28"/>
      <c r="B11" s="28"/>
      <c r="C11" s="28"/>
      <c r="D11" s="28"/>
      <c r="E11" s="28"/>
      <c r="F11" s="26">
        <v>5</v>
      </c>
      <c r="G11" s="26">
        <v>3601</v>
      </c>
      <c r="H11" s="26" t="s">
        <v>163</v>
      </c>
      <c r="I11" s="26" t="s">
        <v>131</v>
      </c>
      <c r="J11" s="26" t="s">
        <v>1666</v>
      </c>
      <c r="K11" s="34">
        <v>1</v>
      </c>
    </row>
    <row r="12" spans="1:11" x14ac:dyDescent="0.15">
      <c r="A12" s="28"/>
      <c r="B12" s="28"/>
      <c r="C12" s="28"/>
      <c r="D12" s="28"/>
      <c r="E12" s="26" t="s">
        <v>13</v>
      </c>
      <c r="F12" s="26">
        <v>1</v>
      </c>
      <c r="G12" s="26">
        <v>3301</v>
      </c>
      <c r="H12" s="26" t="s">
        <v>163</v>
      </c>
      <c r="I12" s="26" t="s">
        <v>1757</v>
      </c>
      <c r="J12" s="26" t="s">
        <v>1667</v>
      </c>
      <c r="K12" s="34">
        <v>1</v>
      </c>
    </row>
    <row r="13" spans="1:11" x14ac:dyDescent="0.15">
      <c r="A13" s="28"/>
      <c r="B13" s="28"/>
      <c r="C13" s="28"/>
      <c r="D13" s="28"/>
      <c r="E13" s="28"/>
      <c r="F13" s="26">
        <v>4</v>
      </c>
      <c r="G13" s="26">
        <v>3602</v>
      </c>
      <c r="H13" s="26" t="s">
        <v>163</v>
      </c>
      <c r="I13" s="26" t="s">
        <v>47</v>
      </c>
      <c r="J13" s="26" t="s">
        <v>1781</v>
      </c>
      <c r="K13" s="34">
        <v>1</v>
      </c>
    </row>
    <row r="14" spans="1:11" x14ac:dyDescent="0.15">
      <c r="A14" s="28"/>
      <c r="B14" s="28"/>
      <c r="C14" s="28"/>
      <c r="D14" s="28"/>
      <c r="E14" s="26" t="s">
        <v>15</v>
      </c>
      <c r="F14" s="26">
        <v>1</v>
      </c>
      <c r="G14" s="26">
        <v>3403</v>
      </c>
      <c r="H14" s="26" t="s">
        <v>163</v>
      </c>
      <c r="I14" s="26" t="s">
        <v>7</v>
      </c>
      <c r="J14" s="26" t="s">
        <v>1667</v>
      </c>
      <c r="K14" s="34">
        <v>1</v>
      </c>
    </row>
    <row r="15" spans="1:11" x14ac:dyDescent="0.15">
      <c r="A15" s="28"/>
      <c r="B15" s="28"/>
      <c r="C15" s="28"/>
      <c r="D15" s="28"/>
      <c r="E15" s="28"/>
      <c r="F15" s="26">
        <v>2</v>
      </c>
      <c r="G15" s="26">
        <v>3601</v>
      </c>
      <c r="H15" s="26" t="s">
        <v>163</v>
      </c>
      <c r="I15" s="26" t="s">
        <v>7</v>
      </c>
      <c r="J15" s="26" t="s">
        <v>1668</v>
      </c>
      <c r="K15" s="34">
        <v>1</v>
      </c>
    </row>
    <row r="16" spans="1:11" x14ac:dyDescent="0.15">
      <c r="A16" s="28"/>
      <c r="B16" s="28"/>
      <c r="C16" s="28"/>
      <c r="D16" s="28"/>
      <c r="E16" s="28"/>
      <c r="F16" s="26">
        <v>3</v>
      </c>
      <c r="G16" s="26">
        <v>3601</v>
      </c>
      <c r="H16" s="26" t="s">
        <v>163</v>
      </c>
      <c r="I16" s="26" t="s">
        <v>1757</v>
      </c>
      <c r="J16" s="26" t="s">
        <v>1668</v>
      </c>
      <c r="K16" s="34">
        <v>1</v>
      </c>
    </row>
    <row r="17" spans="1:11" x14ac:dyDescent="0.15">
      <c r="A17" s="28"/>
      <c r="B17" s="28"/>
      <c r="C17" s="28"/>
      <c r="D17" s="28"/>
      <c r="E17" s="28"/>
      <c r="F17" s="26">
        <v>4</v>
      </c>
      <c r="G17" s="26">
        <v>3403</v>
      </c>
      <c r="H17" s="26" t="s">
        <v>163</v>
      </c>
      <c r="I17" s="26" t="s">
        <v>3654</v>
      </c>
      <c r="J17" s="26" t="s">
        <v>3117</v>
      </c>
      <c r="K17" s="34">
        <v>0.83333333333333326</v>
      </c>
    </row>
    <row r="18" spans="1:11" x14ac:dyDescent="0.15">
      <c r="A18" s="28"/>
      <c r="B18" s="28"/>
      <c r="C18" s="28"/>
      <c r="D18" s="28"/>
      <c r="E18" s="28"/>
      <c r="F18" s="28"/>
      <c r="G18" s="28"/>
      <c r="H18" s="28"/>
      <c r="I18" s="26" t="s">
        <v>3657</v>
      </c>
      <c r="J18" s="26" t="s">
        <v>3118</v>
      </c>
      <c r="K18" s="34">
        <v>0.16666666666666666</v>
      </c>
    </row>
    <row r="19" spans="1:11" x14ac:dyDescent="0.15">
      <c r="A19" s="28"/>
      <c r="B19" s="28"/>
      <c r="C19" s="28"/>
      <c r="D19" s="28"/>
      <c r="E19" s="26" t="s">
        <v>17</v>
      </c>
      <c r="F19" s="26">
        <v>1</v>
      </c>
      <c r="G19" s="26">
        <v>3403</v>
      </c>
      <c r="H19" s="26" t="s">
        <v>163</v>
      </c>
      <c r="I19" s="26" t="s">
        <v>3654</v>
      </c>
      <c r="J19" s="26" t="s">
        <v>3117</v>
      </c>
      <c r="K19" s="34">
        <v>0.83333333333333326</v>
      </c>
    </row>
    <row r="20" spans="1:11" x14ac:dyDescent="0.15">
      <c r="A20" s="28"/>
      <c r="B20" s="28"/>
      <c r="C20" s="28"/>
      <c r="D20" s="28"/>
      <c r="E20" s="28"/>
      <c r="F20" s="28"/>
      <c r="G20" s="28"/>
      <c r="H20" s="28"/>
      <c r="I20" s="26" t="s">
        <v>3657</v>
      </c>
      <c r="J20" s="26" t="s">
        <v>3118</v>
      </c>
      <c r="K20" s="34">
        <v>0.16666666666666666</v>
      </c>
    </row>
    <row r="21" spans="1:11" x14ac:dyDescent="0.15">
      <c r="A21" s="28"/>
      <c r="B21" s="28"/>
      <c r="C21" s="28"/>
      <c r="D21" s="28"/>
      <c r="E21" s="28"/>
      <c r="F21" s="26">
        <v>2</v>
      </c>
      <c r="G21" s="26">
        <v>3301</v>
      </c>
      <c r="H21" s="26" t="s">
        <v>164</v>
      </c>
      <c r="I21" s="26" t="s">
        <v>53</v>
      </c>
      <c r="J21" s="26" t="s">
        <v>1693</v>
      </c>
      <c r="K21" s="34">
        <v>1</v>
      </c>
    </row>
    <row r="22" spans="1:11" x14ac:dyDescent="0.15">
      <c r="A22" s="28"/>
      <c r="B22" s="28"/>
      <c r="C22" s="28"/>
      <c r="D22" s="26" t="s">
        <v>3981</v>
      </c>
      <c r="E22" s="24"/>
      <c r="F22" s="24"/>
      <c r="G22" s="24"/>
      <c r="H22" s="24"/>
      <c r="I22" s="24"/>
      <c r="J22" s="24"/>
      <c r="K22" s="34">
        <v>13</v>
      </c>
    </row>
    <row r="23" spans="1:11" x14ac:dyDescent="0.15">
      <c r="A23" s="28"/>
      <c r="B23" s="28"/>
      <c r="C23" s="28"/>
      <c r="D23" s="26" t="s">
        <v>1604</v>
      </c>
      <c r="E23" s="26" t="s">
        <v>9</v>
      </c>
      <c r="F23" s="26">
        <v>2</v>
      </c>
      <c r="G23" s="26">
        <v>3301</v>
      </c>
      <c r="H23" s="26" t="s">
        <v>163</v>
      </c>
      <c r="I23" s="26" t="s">
        <v>1721</v>
      </c>
      <c r="J23" s="26" t="s">
        <v>1811</v>
      </c>
      <c r="K23" s="34">
        <v>0.49999999999999994</v>
      </c>
    </row>
    <row r="24" spans="1:11" x14ac:dyDescent="0.15">
      <c r="A24" s="28"/>
      <c r="B24" s="28"/>
      <c r="C24" s="28"/>
      <c r="D24" s="28"/>
      <c r="E24" s="28"/>
      <c r="F24" s="28"/>
      <c r="G24" s="28"/>
      <c r="H24" s="28"/>
      <c r="I24" s="26" t="s">
        <v>1723</v>
      </c>
      <c r="J24" s="26" t="s">
        <v>1811</v>
      </c>
      <c r="K24" s="34">
        <v>0.49999999999999994</v>
      </c>
    </row>
    <row r="25" spans="1:11" x14ac:dyDescent="0.15">
      <c r="A25" s="28"/>
      <c r="B25" s="28"/>
      <c r="C25" s="28"/>
      <c r="D25" s="28"/>
      <c r="E25" s="28"/>
      <c r="F25" s="26">
        <v>3</v>
      </c>
      <c r="G25" s="26">
        <v>3701</v>
      </c>
      <c r="H25" s="26" t="s">
        <v>163</v>
      </c>
      <c r="I25" s="26" t="s">
        <v>1721</v>
      </c>
      <c r="J25" s="26" t="s">
        <v>127</v>
      </c>
      <c r="K25" s="34">
        <v>0.99999999999999989</v>
      </c>
    </row>
    <row r="26" spans="1:11" x14ac:dyDescent="0.15">
      <c r="A26" s="28"/>
      <c r="B26" s="28"/>
      <c r="C26" s="28"/>
      <c r="D26" s="28"/>
      <c r="E26" s="28"/>
      <c r="F26" s="26">
        <v>4</v>
      </c>
      <c r="G26" s="26">
        <v>3401</v>
      </c>
      <c r="H26" s="26" t="s">
        <v>163</v>
      </c>
      <c r="I26" s="26" t="s">
        <v>1629</v>
      </c>
      <c r="J26" s="26" t="s">
        <v>3038</v>
      </c>
      <c r="K26" s="34">
        <v>1</v>
      </c>
    </row>
    <row r="27" spans="1:11" x14ac:dyDescent="0.15">
      <c r="A27" s="28"/>
      <c r="B27" s="28"/>
      <c r="C27" s="28"/>
      <c r="D27" s="28"/>
      <c r="E27" s="28"/>
      <c r="F27" s="26">
        <v>5</v>
      </c>
      <c r="G27" s="26">
        <v>3401</v>
      </c>
      <c r="H27" s="26" t="s">
        <v>163</v>
      </c>
      <c r="I27" s="26" t="s">
        <v>1665</v>
      </c>
      <c r="J27" s="26" t="s">
        <v>3072</v>
      </c>
      <c r="K27" s="34">
        <v>1</v>
      </c>
    </row>
    <row r="28" spans="1:11" x14ac:dyDescent="0.15">
      <c r="A28" s="28"/>
      <c r="B28" s="28"/>
      <c r="C28" s="28"/>
      <c r="D28" s="28"/>
      <c r="E28" s="26" t="s">
        <v>12</v>
      </c>
      <c r="F28" s="26">
        <v>2</v>
      </c>
      <c r="G28" s="26">
        <v>3401</v>
      </c>
      <c r="H28" s="26" t="s">
        <v>164</v>
      </c>
      <c r="I28" s="26" t="s">
        <v>43</v>
      </c>
      <c r="J28" s="26" t="s">
        <v>3074</v>
      </c>
      <c r="K28" s="34">
        <v>1</v>
      </c>
    </row>
    <row r="29" spans="1:11" x14ac:dyDescent="0.15">
      <c r="A29" s="28"/>
      <c r="B29" s="28"/>
      <c r="C29" s="28"/>
      <c r="D29" s="28"/>
      <c r="E29" s="28"/>
      <c r="F29" s="26">
        <v>5</v>
      </c>
      <c r="G29" s="26">
        <v>3301</v>
      </c>
      <c r="H29" s="26" t="s">
        <v>163</v>
      </c>
      <c r="I29" s="26" t="s">
        <v>1629</v>
      </c>
      <c r="J29" s="26" t="s">
        <v>160</v>
      </c>
      <c r="K29" s="34">
        <v>0</v>
      </c>
    </row>
    <row r="30" spans="1:11" x14ac:dyDescent="0.15">
      <c r="A30" s="28"/>
      <c r="B30" s="28"/>
      <c r="C30" s="28"/>
      <c r="D30" s="28"/>
      <c r="E30" s="26" t="s">
        <v>13</v>
      </c>
      <c r="F30" s="26">
        <v>2</v>
      </c>
      <c r="G30" s="26">
        <v>3301</v>
      </c>
      <c r="H30" s="26" t="s">
        <v>163</v>
      </c>
      <c r="I30" s="26" t="s">
        <v>1721</v>
      </c>
      <c r="J30" s="26" t="s">
        <v>1811</v>
      </c>
      <c r="K30" s="34">
        <v>0.49999999999999994</v>
      </c>
    </row>
    <row r="31" spans="1:11" x14ac:dyDescent="0.15">
      <c r="A31" s="28"/>
      <c r="B31" s="28"/>
      <c r="C31" s="28"/>
      <c r="D31" s="28"/>
      <c r="E31" s="28"/>
      <c r="F31" s="28"/>
      <c r="G31" s="28"/>
      <c r="H31" s="28"/>
      <c r="I31" s="26" t="s">
        <v>1723</v>
      </c>
      <c r="J31" s="26" t="s">
        <v>1811</v>
      </c>
      <c r="K31" s="34">
        <v>0.49999999999999994</v>
      </c>
    </row>
    <row r="32" spans="1:11" x14ac:dyDescent="0.15">
      <c r="A32" s="28"/>
      <c r="B32" s="28"/>
      <c r="C32" s="28"/>
      <c r="D32" s="28"/>
      <c r="E32" s="28"/>
      <c r="F32" s="26">
        <v>3</v>
      </c>
      <c r="G32" s="26">
        <v>3701</v>
      </c>
      <c r="H32" s="26" t="s">
        <v>163</v>
      </c>
      <c r="I32" s="26" t="s">
        <v>1721</v>
      </c>
      <c r="J32" s="26" t="s">
        <v>127</v>
      </c>
      <c r="K32" s="34">
        <v>0.99999999999999989</v>
      </c>
    </row>
    <row r="33" spans="1:11" x14ac:dyDescent="0.15">
      <c r="A33" s="28"/>
      <c r="B33" s="28"/>
      <c r="C33" s="28"/>
      <c r="D33" s="28"/>
      <c r="E33" s="28"/>
      <c r="F33" s="26">
        <v>4</v>
      </c>
      <c r="G33" s="26">
        <v>3601</v>
      </c>
      <c r="H33" s="26" t="s">
        <v>164</v>
      </c>
      <c r="I33" s="26" t="s">
        <v>43</v>
      </c>
      <c r="J33" s="26" t="s">
        <v>3074</v>
      </c>
      <c r="K33" s="34">
        <v>1</v>
      </c>
    </row>
    <row r="34" spans="1:11" x14ac:dyDescent="0.15">
      <c r="A34" s="28"/>
      <c r="B34" s="28"/>
      <c r="C34" s="28"/>
      <c r="D34" s="28"/>
      <c r="E34" s="28"/>
      <c r="F34" s="26">
        <v>5</v>
      </c>
      <c r="G34" s="26">
        <v>3502</v>
      </c>
      <c r="H34" s="26" t="s">
        <v>163</v>
      </c>
      <c r="I34" s="26" t="s">
        <v>131</v>
      </c>
      <c r="J34" s="26" t="s">
        <v>2520</v>
      </c>
      <c r="K34" s="34">
        <v>1</v>
      </c>
    </row>
    <row r="35" spans="1:11" x14ac:dyDescent="0.15">
      <c r="A35" s="28"/>
      <c r="B35" s="28"/>
      <c r="C35" s="28"/>
      <c r="D35" s="28"/>
      <c r="E35" s="26" t="s">
        <v>15</v>
      </c>
      <c r="F35" s="26">
        <v>3</v>
      </c>
      <c r="G35" s="26">
        <v>3602</v>
      </c>
      <c r="H35" s="26" t="s">
        <v>164</v>
      </c>
      <c r="I35" s="26" t="s">
        <v>51</v>
      </c>
      <c r="J35" s="26" t="s">
        <v>1686</v>
      </c>
      <c r="K35" s="34">
        <v>1</v>
      </c>
    </row>
    <row r="36" spans="1:11" x14ac:dyDescent="0.15">
      <c r="A36" s="28"/>
      <c r="B36" s="28"/>
      <c r="C36" s="28"/>
      <c r="D36" s="28"/>
      <c r="E36" s="28"/>
      <c r="F36" s="26">
        <v>4</v>
      </c>
      <c r="G36" s="26">
        <v>3303</v>
      </c>
      <c r="H36" s="26" t="s">
        <v>163</v>
      </c>
      <c r="I36" s="26" t="s">
        <v>1629</v>
      </c>
      <c r="J36" s="26" t="s">
        <v>3038</v>
      </c>
      <c r="K36" s="34">
        <v>1</v>
      </c>
    </row>
    <row r="37" spans="1:11" x14ac:dyDescent="0.15">
      <c r="A37" s="28"/>
      <c r="B37" s="28"/>
      <c r="C37" s="28"/>
      <c r="D37" s="28"/>
      <c r="E37" s="28"/>
      <c r="F37" s="26">
        <v>5</v>
      </c>
      <c r="G37" s="26">
        <v>3303</v>
      </c>
      <c r="H37" s="26" t="s">
        <v>163</v>
      </c>
      <c r="I37" s="26" t="s">
        <v>1665</v>
      </c>
      <c r="J37" s="26" t="s">
        <v>3072</v>
      </c>
      <c r="K37" s="34">
        <v>1</v>
      </c>
    </row>
    <row r="38" spans="1:11" x14ac:dyDescent="0.15">
      <c r="A38" s="28"/>
      <c r="B38" s="28"/>
      <c r="C38" s="28"/>
      <c r="D38" s="28"/>
      <c r="E38" s="26" t="s">
        <v>17</v>
      </c>
      <c r="F38" s="26">
        <v>2</v>
      </c>
      <c r="G38" s="26">
        <v>1301</v>
      </c>
      <c r="H38" s="26" t="s">
        <v>163</v>
      </c>
      <c r="I38" s="26" t="s">
        <v>1629</v>
      </c>
      <c r="J38" s="26" t="s">
        <v>1630</v>
      </c>
      <c r="K38" s="34">
        <v>1</v>
      </c>
    </row>
    <row r="39" spans="1:11" x14ac:dyDescent="0.15">
      <c r="A39" s="28"/>
      <c r="B39" s="28"/>
      <c r="C39" s="28"/>
      <c r="D39" s="26" t="s">
        <v>3982</v>
      </c>
      <c r="E39" s="24"/>
      <c r="F39" s="24"/>
      <c r="G39" s="24"/>
      <c r="H39" s="24"/>
      <c r="I39" s="24"/>
      <c r="J39" s="24"/>
      <c r="K39" s="34">
        <v>13</v>
      </c>
    </row>
    <row r="40" spans="1:11" x14ac:dyDescent="0.15">
      <c r="A40" s="28"/>
      <c r="B40" s="28"/>
      <c r="C40" s="28"/>
      <c r="D40" s="26" t="s">
        <v>28</v>
      </c>
      <c r="E40" s="26" t="s">
        <v>9</v>
      </c>
      <c r="F40" s="26">
        <v>1</v>
      </c>
      <c r="G40" s="26">
        <v>3401</v>
      </c>
      <c r="H40" s="26" t="s">
        <v>163</v>
      </c>
      <c r="I40" s="26" t="s">
        <v>3652</v>
      </c>
      <c r="J40" s="26" t="s">
        <v>3117</v>
      </c>
      <c r="K40" s="34">
        <v>0.83333333333333326</v>
      </c>
    </row>
    <row r="41" spans="1:11" x14ac:dyDescent="0.15">
      <c r="A41" s="28"/>
      <c r="B41" s="28"/>
      <c r="C41" s="28"/>
      <c r="D41" s="28"/>
      <c r="E41" s="28"/>
      <c r="F41" s="28"/>
      <c r="G41" s="28"/>
      <c r="H41" s="28"/>
      <c r="I41" s="26" t="s">
        <v>3655</v>
      </c>
      <c r="J41" s="26" t="s">
        <v>3118</v>
      </c>
      <c r="K41" s="34">
        <v>0.16666666666666666</v>
      </c>
    </row>
    <row r="42" spans="1:11" x14ac:dyDescent="0.15">
      <c r="A42" s="28"/>
      <c r="B42" s="28"/>
      <c r="C42" s="28"/>
      <c r="D42" s="28"/>
      <c r="E42" s="26" t="s">
        <v>12</v>
      </c>
      <c r="F42" s="26">
        <v>1</v>
      </c>
      <c r="G42" s="26">
        <v>3203</v>
      </c>
      <c r="H42" s="26" t="s">
        <v>163</v>
      </c>
      <c r="I42" s="26" t="s">
        <v>27</v>
      </c>
      <c r="J42" s="26" t="s">
        <v>160</v>
      </c>
      <c r="K42" s="34">
        <v>0</v>
      </c>
    </row>
    <row r="43" spans="1:11" x14ac:dyDescent="0.15">
      <c r="A43" s="28"/>
      <c r="B43" s="28"/>
      <c r="C43" s="28"/>
      <c r="D43" s="28"/>
      <c r="E43" s="28"/>
      <c r="F43" s="26">
        <v>2</v>
      </c>
      <c r="G43" s="26">
        <v>3203</v>
      </c>
      <c r="H43" s="26" t="s">
        <v>163</v>
      </c>
      <c r="I43" s="26" t="s">
        <v>27</v>
      </c>
      <c r="J43" s="26" t="s">
        <v>1672</v>
      </c>
      <c r="K43" s="34">
        <v>1</v>
      </c>
    </row>
    <row r="44" spans="1:11" x14ac:dyDescent="0.15">
      <c r="A44" s="28"/>
      <c r="B44" s="28"/>
      <c r="C44" s="28"/>
      <c r="D44" s="28"/>
      <c r="E44" s="28"/>
      <c r="F44" s="26">
        <v>3</v>
      </c>
      <c r="G44" s="26">
        <v>3203</v>
      </c>
      <c r="H44" s="26" t="s">
        <v>163</v>
      </c>
      <c r="I44" s="26" t="s">
        <v>1757</v>
      </c>
      <c r="J44" s="26" t="s">
        <v>1672</v>
      </c>
      <c r="K44" s="34">
        <v>1</v>
      </c>
    </row>
    <row r="45" spans="1:11" x14ac:dyDescent="0.15">
      <c r="A45" s="28"/>
      <c r="B45" s="28"/>
      <c r="C45" s="28"/>
      <c r="D45" s="28"/>
      <c r="E45" s="26" t="s">
        <v>13</v>
      </c>
      <c r="F45" s="26">
        <v>1</v>
      </c>
      <c r="G45" s="26">
        <v>3303</v>
      </c>
      <c r="H45" s="26" t="s">
        <v>163</v>
      </c>
      <c r="I45" s="26" t="s">
        <v>27</v>
      </c>
      <c r="J45" s="26" t="s">
        <v>1658</v>
      </c>
      <c r="K45" s="34">
        <v>1</v>
      </c>
    </row>
    <row r="46" spans="1:11" x14ac:dyDescent="0.15">
      <c r="A46" s="28"/>
      <c r="B46" s="28"/>
      <c r="C46" s="28"/>
      <c r="D46" s="28"/>
      <c r="E46" s="26" t="s">
        <v>15</v>
      </c>
      <c r="F46" s="26">
        <v>2</v>
      </c>
      <c r="G46" s="26">
        <v>3201</v>
      </c>
      <c r="H46" s="26" t="s">
        <v>163</v>
      </c>
      <c r="I46" s="26" t="s">
        <v>1757</v>
      </c>
      <c r="J46" s="26" t="s">
        <v>1669</v>
      </c>
      <c r="K46" s="34">
        <v>1</v>
      </c>
    </row>
    <row r="47" spans="1:11" x14ac:dyDescent="0.15">
      <c r="A47" s="28"/>
      <c r="B47" s="28"/>
      <c r="C47" s="28"/>
      <c r="D47" s="28"/>
      <c r="E47" s="28"/>
      <c r="F47" s="26">
        <v>3</v>
      </c>
      <c r="G47" s="26">
        <v>3203</v>
      </c>
      <c r="H47" s="26" t="s">
        <v>163</v>
      </c>
      <c r="I47" s="26" t="s">
        <v>27</v>
      </c>
      <c r="J47" s="26" t="s">
        <v>1669</v>
      </c>
      <c r="K47" s="34">
        <v>1</v>
      </c>
    </row>
    <row r="48" spans="1:11" x14ac:dyDescent="0.15">
      <c r="A48" s="28"/>
      <c r="B48" s="28"/>
      <c r="C48" s="28"/>
      <c r="D48" s="28"/>
      <c r="E48" s="28"/>
      <c r="F48" s="26">
        <v>4</v>
      </c>
      <c r="G48" s="26">
        <v>3401</v>
      </c>
      <c r="H48" s="26" t="s">
        <v>163</v>
      </c>
      <c r="I48" s="26" t="s">
        <v>3652</v>
      </c>
      <c r="J48" s="26" t="s">
        <v>3117</v>
      </c>
      <c r="K48" s="34">
        <v>0.83333333333333326</v>
      </c>
    </row>
    <row r="49" spans="1:11" x14ac:dyDescent="0.15">
      <c r="A49" s="28"/>
      <c r="B49" s="28"/>
      <c r="C49" s="28"/>
      <c r="D49" s="28"/>
      <c r="E49" s="28"/>
      <c r="F49" s="28"/>
      <c r="G49" s="28"/>
      <c r="H49" s="28"/>
      <c r="I49" s="26" t="s">
        <v>3655</v>
      </c>
      <c r="J49" s="26" t="s">
        <v>3118</v>
      </c>
      <c r="K49" s="34">
        <v>0.16666666666666666</v>
      </c>
    </row>
    <row r="50" spans="1:11" x14ac:dyDescent="0.15">
      <c r="A50" s="28"/>
      <c r="B50" s="28"/>
      <c r="C50" s="28"/>
      <c r="D50" s="28"/>
      <c r="E50" s="28"/>
      <c r="F50" s="26">
        <v>5</v>
      </c>
      <c r="G50" s="26">
        <v>3301</v>
      </c>
      <c r="H50" s="26" t="s">
        <v>163</v>
      </c>
      <c r="I50" s="26" t="s">
        <v>1738</v>
      </c>
      <c r="J50" s="26" t="s">
        <v>1739</v>
      </c>
      <c r="K50" s="34">
        <v>1</v>
      </c>
    </row>
    <row r="51" spans="1:11" x14ac:dyDescent="0.15">
      <c r="A51" s="28"/>
      <c r="B51" s="28"/>
      <c r="C51" s="28"/>
      <c r="D51" s="28"/>
      <c r="E51" s="26" t="s">
        <v>17</v>
      </c>
      <c r="F51" s="26">
        <v>1</v>
      </c>
      <c r="G51" s="26">
        <v>3401</v>
      </c>
      <c r="H51" s="26" t="s">
        <v>163</v>
      </c>
      <c r="I51" s="26" t="s">
        <v>3652</v>
      </c>
      <c r="J51" s="26" t="s">
        <v>3117</v>
      </c>
      <c r="K51" s="34">
        <v>0.83333333333333326</v>
      </c>
    </row>
    <row r="52" spans="1:11" x14ac:dyDescent="0.15">
      <c r="A52" s="28"/>
      <c r="B52" s="28"/>
      <c r="C52" s="28"/>
      <c r="D52" s="28"/>
      <c r="E52" s="28"/>
      <c r="F52" s="28"/>
      <c r="G52" s="28"/>
      <c r="H52" s="28"/>
      <c r="I52" s="26" t="s">
        <v>3655</v>
      </c>
      <c r="J52" s="26" t="s">
        <v>3118</v>
      </c>
      <c r="K52" s="34">
        <v>0.16666666666666666</v>
      </c>
    </row>
    <row r="53" spans="1:11" x14ac:dyDescent="0.15">
      <c r="A53" s="28"/>
      <c r="B53" s="28"/>
      <c r="C53" s="28"/>
      <c r="D53" s="28"/>
      <c r="E53" s="28"/>
      <c r="F53" s="26">
        <v>2</v>
      </c>
      <c r="G53" s="26">
        <v>3203</v>
      </c>
      <c r="H53" s="26" t="s">
        <v>163</v>
      </c>
      <c r="I53" s="26" t="s">
        <v>1757</v>
      </c>
      <c r="J53" s="26" t="s">
        <v>1658</v>
      </c>
      <c r="K53" s="34">
        <v>1</v>
      </c>
    </row>
    <row r="54" spans="1:11" x14ac:dyDescent="0.15">
      <c r="A54" s="28"/>
      <c r="B54" s="28"/>
      <c r="C54" s="28"/>
      <c r="D54" s="26" t="s">
        <v>3983</v>
      </c>
      <c r="E54" s="24"/>
      <c r="F54" s="24"/>
      <c r="G54" s="24"/>
      <c r="H54" s="24"/>
      <c r="I54" s="24"/>
      <c r="J54" s="24"/>
      <c r="K54" s="34">
        <v>10</v>
      </c>
    </row>
    <row r="55" spans="1:11" x14ac:dyDescent="0.15">
      <c r="A55" s="28"/>
      <c r="B55" s="28"/>
      <c r="C55" s="28"/>
      <c r="D55" s="26" t="s">
        <v>8</v>
      </c>
      <c r="E55" s="26" t="s">
        <v>9</v>
      </c>
      <c r="F55" s="26">
        <v>4</v>
      </c>
      <c r="G55" s="26">
        <v>3202</v>
      </c>
      <c r="H55" s="26" t="s">
        <v>163</v>
      </c>
      <c r="I55" s="26" t="s">
        <v>129</v>
      </c>
      <c r="J55" s="26" t="s">
        <v>3056</v>
      </c>
      <c r="K55" s="34">
        <v>0.99999999999999989</v>
      </c>
    </row>
    <row r="56" spans="1:11" x14ac:dyDescent="0.15">
      <c r="A56" s="28"/>
      <c r="B56" s="28"/>
      <c r="C56" s="28"/>
      <c r="D56" s="28"/>
      <c r="E56" s="26" t="s">
        <v>12</v>
      </c>
      <c r="F56" s="26">
        <v>1</v>
      </c>
      <c r="G56" s="26">
        <v>3402</v>
      </c>
      <c r="H56" s="26" t="s">
        <v>163</v>
      </c>
      <c r="I56" s="26" t="s">
        <v>7</v>
      </c>
      <c r="J56" s="26" t="s">
        <v>1630</v>
      </c>
      <c r="K56" s="34">
        <v>1</v>
      </c>
    </row>
    <row r="57" spans="1:11" x14ac:dyDescent="0.15">
      <c r="A57" s="28"/>
      <c r="B57" s="28"/>
      <c r="C57" s="28"/>
      <c r="D57" s="28"/>
      <c r="E57" s="28"/>
      <c r="F57" s="26">
        <v>3</v>
      </c>
      <c r="G57" s="26">
        <v>1403</v>
      </c>
      <c r="H57" s="26" t="s">
        <v>163</v>
      </c>
      <c r="I57" s="26" t="s">
        <v>144</v>
      </c>
      <c r="J57" s="26" t="s">
        <v>3074</v>
      </c>
      <c r="K57" s="34">
        <v>0.5</v>
      </c>
    </row>
    <row r="58" spans="1:11" x14ac:dyDescent="0.15">
      <c r="A58" s="28"/>
      <c r="B58" s="28"/>
      <c r="C58" s="28"/>
      <c r="D58" s="28"/>
      <c r="E58" s="28"/>
      <c r="F58" s="28"/>
      <c r="G58" s="26">
        <v>1404</v>
      </c>
      <c r="H58" s="26" t="s">
        <v>163</v>
      </c>
      <c r="I58" s="26" t="s">
        <v>1760</v>
      </c>
      <c r="J58" s="26" t="s">
        <v>3074</v>
      </c>
      <c r="K58" s="34">
        <v>0.5</v>
      </c>
    </row>
    <row r="59" spans="1:11" x14ac:dyDescent="0.15">
      <c r="A59" s="28"/>
      <c r="B59" s="28"/>
      <c r="C59" s="28"/>
      <c r="D59" s="28"/>
      <c r="E59" s="28"/>
      <c r="F59" s="26">
        <v>4</v>
      </c>
      <c r="G59" s="26">
        <v>1403</v>
      </c>
      <c r="H59" s="26" t="s">
        <v>163</v>
      </c>
      <c r="I59" s="26" t="s">
        <v>144</v>
      </c>
      <c r="J59" s="26" t="s">
        <v>3074</v>
      </c>
      <c r="K59" s="34">
        <v>0.5</v>
      </c>
    </row>
    <row r="60" spans="1:11" x14ac:dyDescent="0.15">
      <c r="A60" s="28"/>
      <c r="B60" s="28"/>
      <c r="C60" s="28"/>
      <c r="D60" s="28"/>
      <c r="E60" s="28"/>
      <c r="F60" s="28"/>
      <c r="G60" s="26">
        <v>1404</v>
      </c>
      <c r="H60" s="26" t="s">
        <v>163</v>
      </c>
      <c r="I60" s="26" t="s">
        <v>1760</v>
      </c>
      <c r="J60" s="26" t="s">
        <v>3074</v>
      </c>
      <c r="K60" s="34">
        <v>0.5</v>
      </c>
    </row>
    <row r="61" spans="1:11" x14ac:dyDescent="0.15">
      <c r="A61" s="28"/>
      <c r="B61" s="28"/>
      <c r="C61" s="28"/>
      <c r="D61" s="28"/>
      <c r="E61" s="26" t="s">
        <v>13</v>
      </c>
      <c r="F61" s="26">
        <v>1</v>
      </c>
      <c r="G61" s="26">
        <v>3302</v>
      </c>
      <c r="H61" s="26" t="s">
        <v>163</v>
      </c>
      <c r="I61" s="26" t="s">
        <v>7</v>
      </c>
      <c r="J61" s="26" t="s">
        <v>1657</v>
      </c>
      <c r="K61" s="34">
        <v>1</v>
      </c>
    </row>
    <row r="62" spans="1:11" x14ac:dyDescent="0.15">
      <c r="A62" s="28"/>
      <c r="B62" s="28"/>
      <c r="C62" s="28"/>
      <c r="D62" s="28"/>
      <c r="E62" s="28"/>
      <c r="F62" s="26">
        <v>3</v>
      </c>
      <c r="G62" s="26">
        <v>3402</v>
      </c>
      <c r="H62" s="26" t="s">
        <v>163</v>
      </c>
      <c r="I62" s="26" t="s">
        <v>31</v>
      </c>
      <c r="J62" s="26" t="s">
        <v>3074</v>
      </c>
      <c r="K62" s="34">
        <v>1</v>
      </c>
    </row>
    <row r="63" spans="1:11" x14ac:dyDescent="0.15">
      <c r="A63" s="28"/>
      <c r="B63" s="28"/>
      <c r="C63" s="28"/>
      <c r="D63" s="28"/>
      <c r="E63" s="28"/>
      <c r="F63" s="26">
        <v>4</v>
      </c>
      <c r="G63" s="26">
        <v>3202</v>
      </c>
      <c r="H63" s="26" t="s">
        <v>163</v>
      </c>
      <c r="I63" s="26" t="s">
        <v>129</v>
      </c>
      <c r="J63" s="26" t="s">
        <v>3056</v>
      </c>
      <c r="K63" s="34">
        <v>0.99999999999999989</v>
      </c>
    </row>
    <row r="64" spans="1:11" x14ac:dyDescent="0.15">
      <c r="A64" s="28"/>
      <c r="B64" s="28"/>
      <c r="C64" s="28"/>
      <c r="D64" s="28"/>
      <c r="E64" s="26" t="s">
        <v>15</v>
      </c>
      <c r="F64" s="26">
        <v>1</v>
      </c>
      <c r="G64" s="26">
        <v>3201</v>
      </c>
      <c r="H64" s="26" t="s">
        <v>163</v>
      </c>
      <c r="I64" s="26" t="s">
        <v>1757</v>
      </c>
      <c r="J64" s="26" t="s">
        <v>1657</v>
      </c>
      <c r="K64" s="34">
        <v>1</v>
      </c>
    </row>
    <row r="65" spans="1:11" x14ac:dyDescent="0.15">
      <c r="A65" s="28"/>
      <c r="B65" s="28"/>
      <c r="C65" s="28"/>
      <c r="D65" s="28"/>
      <c r="E65" s="28"/>
      <c r="F65" s="26">
        <v>2</v>
      </c>
      <c r="G65" s="26">
        <v>3502</v>
      </c>
      <c r="H65" s="26" t="s">
        <v>163</v>
      </c>
      <c r="I65" s="26" t="s">
        <v>31</v>
      </c>
      <c r="J65" s="26" t="s">
        <v>3074</v>
      </c>
      <c r="K65" s="34">
        <v>1</v>
      </c>
    </row>
    <row r="66" spans="1:11" x14ac:dyDescent="0.15">
      <c r="A66" s="28"/>
      <c r="B66" s="28"/>
      <c r="C66" s="28"/>
      <c r="D66" s="28"/>
      <c r="E66" s="28"/>
      <c r="F66" s="26">
        <v>3</v>
      </c>
      <c r="G66" s="26">
        <v>3202</v>
      </c>
      <c r="H66" s="26" t="s">
        <v>163</v>
      </c>
      <c r="I66" s="26" t="s">
        <v>7</v>
      </c>
      <c r="J66" s="26" t="s">
        <v>1672</v>
      </c>
      <c r="K66" s="34">
        <v>1</v>
      </c>
    </row>
    <row r="67" spans="1:11" x14ac:dyDescent="0.15">
      <c r="A67" s="28"/>
      <c r="B67" s="28"/>
      <c r="C67" s="28"/>
      <c r="D67" s="28"/>
      <c r="E67" s="28"/>
      <c r="F67" s="26">
        <v>4</v>
      </c>
      <c r="G67" s="26">
        <v>3202</v>
      </c>
      <c r="H67" s="26" t="s">
        <v>163</v>
      </c>
      <c r="I67" s="26" t="s">
        <v>129</v>
      </c>
      <c r="J67" s="26" t="s">
        <v>3056</v>
      </c>
      <c r="K67" s="34">
        <v>0.99999999999999989</v>
      </c>
    </row>
    <row r="68" spans="1:11" x14ac:dyDescent="0.15">
      <c r="A68" s="28"/>
      <c r="B68" s="28"/>
      <c r="C68" s="28"/>
      <c r="D68" s="28"/>
      <c r="E68" s="26" t="s">
        <v>17</v>
      </c>
      <c r="F68" s="26">
        <v>1</v>
      </c>
      <c r="G68" s="26">
        <v>3202</v>
      </c>
      <c r="H68" s="26" t="s">
        <v>163</v>
      </c>
      <c r="I68" s="26" t="s">
        <v>27</v>
      </c>
      <c r="J68" s="26" t="s">
        <v>1657</v>
      </c>
      <c r="K68" s="34">
        <v>1</v>
      </c>
    </row>
    <row r="69" spans="1:11" x14ac:dyDescent="0.15">
      <c r="A69" s="28"/>
      <c r="B69" s="28"/>
      <c r="C69" s="28"/>
      <c r="D69" s="28"/>
      <c r="E69" s="28"/>
      <c r="F69" s="26">
        <v>2</v>
      </c>
      <c r="G69" s="26">
        <v>3402</v>
      </c>
      <c r="H69" s="26" t="s">
        <v>163</v>
      </c>
      <c r="I69" s="26" t="s">
        <v>7</v>
      </c>
      <c r="J69" s="26" t="s">
        <v>160</v>
      </c>
      <c r="K69" s="34">
        <v>0</v>
      </c>
    </row>
    <row r="70" spans="1:11" x14ac:dyDescent="0.15">
      <c r="A70" s="28"/>
      <c r="B70" s="28"/>
      <c r="C70" s="28"/>
      <c r="D70" s="28"/>
      <c r="E70" s="28"/>
      <c r="F70" s="26">
        <v>3</v>
      </c>
      <c r="G70" s="26">
        <v>3402</v>
      </c>
      <c r="H70" s="26" t="s">
        <v>163</v>
      </c>
      <c r="I70" s="26" t="s">
        <v>7</v>
      </c>
      <c r="J70" s="26" t="s">
        <v>1658</v>
      </c>
      <c r="K70" s="34">
        <v>1</v>
      </c>
    </row>
    <row r="71" spans="1:11" x14ac:dyDescent="0.15">
      <c r="A71" s="28"/>
      <c r="B71" s="28"/>
      <c r="C71" s="28"/>
      <c r="D71" s="26" t="s">
        <v>3984</v>
      </c>
      <c r="E71" s="24"/>
      <c r="F71" s="24"/>
      <c r="G71" s="24"/>
      <c r="H71" s="24"/>
      <c r="I71" s="24"/>
      <c r="J71" s="24"/>
      <c r="K71" s="34">
        <v>13</v>
      </c>
    </row>
    <row r="72" spans="1:11" x14ac:dyDescent="0.15">
      <c r="A72" s="28"/>
      <c r="B72" s="28"/>
      <c r="C72" s="28"/>
      <c r="D72" s="26" t="s">
        <v>10</v>
      </c>
      <c r="E72" s="26" t="s">
        <v>9</v>
      </c>
      <c r="F72" s="26">
        <v>2</v>
      </c>
      <c r="G72" s="26">
        <v>3303</v>
      </c>
      <c r="H72" s="26" t="s">
        <v>163</v>
      </c>
      <c r="I72" s="26" t="s">
        <v>1726</v>
      </c>
      <c r="J72" s="26" t="s">
        <v>1811</v>
      </c>
      <c r="K72" s="34">
        <v>0.49999999999999994</v>
      </c>
    </row>
    <row r="73" spans="1:11" x14ac:dyDescent="0.15">
      <c r="A73" s="28"/>
      <c r="B73" s="28"/>
      <c r="C73" s="28"/>
      <c r="D73" s="28"/>
      <c r="E73" s="28"/>
      <c r="F73" s="28"/>
      <c r="G73" s="28"/>
      <c r="H73" s="28"/>
      <c r="I73" s="26" t="s">
        <v>1727</v>
      </c>
      <c r="J73" s="26" t="s">
        <v>1811</v>
      </c>
      <c r="K73" s="34">
        <v>0.49999999999999994</v>
      </c>
    </row>
    <row r="74" spans="1:11" x14ac:dyDescent="0.15">
      <c r="A74" s="28"/>
      <c r="B74" s="28"/>
      <c r="C74" s="28"/>
      <c r="D74" s="28"/>
      <c r="E74" s="28"/>
      <c r="F74" s="26">
        <v>3</v>
      </c>
      <c r="G74" s="26">
        <v>3302</v>
      </c>
      <c r="H74" s="26" t="s">
        <v>163</v>
      </c>
      <c r="I74" s="26" t="s">
        <v>1726</v>
      </c>
      <c r="J74" s="26" t="s">
        <v>127</v>
      </c>
      <c r="K74" s="34">
        <v>0.99999999999999989</v>
      </c>
    </row>
    <row r="75" spans="1:11" x14ac:dyDescent="0.15">
      <c r="A75" s="28"/>
      <c r="B75" s="28"/>
      <c r="C75" s="28"/>
      <c r="D75" s="28"/>
      <c r="E75" s="28"/>
      <c r="F75" s="26">
        <v>5</v>
      </c>
      <c r="G75" s="26">
        <v>3502</v>
      </c>
      <c r="H75" s="26" t="s">
        <v>163</v>
      </c>
      <c r="I75" s="26" t="s">
        <v>131</v>
      </c>
      <c r="J75" s="26" t="s">
        <v>2520</v>
      </c>
      <c r="K75" s="34">
        <v>1</v>
      </c>
    </row>
    <row r="76" spans="1:11" x14ac:dyDescent="0.15">
      <c r="A76" s="28"/>
      <c r="B76" s="28"/>
      <c r="C76" s="28"/>
      <c r="D76" s="28"/>
      <c r="E76" s="26" t="s">
        <v>12</v>
      </c>
      <c r="F76" s="26">
        <v>1</v>
      </c>
      <c r="G76" s="26">
        <v>1404</v>
      </c>
      <c r="H76" s="26" t="s">
        <v>163</v>
      </c>
      <c r="I76" s="26" t="s">
        <v>1758</v>
      </c>
      <c r="J76" s="26" t="s">
        <v>1675</v>
      </c>
      <c r="K76" s="34">
        <v>1</v>
      </c>
    </row>
    <row r="77" spans="1:11" x14ac:dyDescent="0.15">
      <c r="A77" s="28"/>
      <c r="B77" s="28"/>
      <c r="C77" s="28"/>
      <c r="D77" s="28"/>
      <c r="E77" s="28"/>
      <c r="F77" s="26">
        <v>2</v>
      </c>
      <c r="G77" s="26">
        <v>1404</v>
      </c>
      <c r="H77" s="26" t="s">
        <v>163</v>
      </c>
      <c r="I77" s="26" t="s">
        <v>1758</v>
      </c>
      <c r="J77" s="26" t="s">
        <v>1676</v>
      </c>
      <c r="K77" s="34">
        <v>1</v>
      </c>
    </row>
    <row r="78" spans="1:11" x14ac:dyDescent="0.15">
      <c r="A78" s="28"/>
      <c r="B78" s="28"/>
      <c r="C78" s="28"/>
      <c r="D78" s="28"/>
      <c r="E78" s="28"/>
      <c r="F78" s="26">
        <v>3</v>
      </c>
      <c r="G78" s="26">
        <v>2303</v>
      </c>
      <c r="H78" s="26" t="s">
        <v>163</v>
      </c>
      <c r="I78" s="26" t="s">
        <v>149</v>
      </c>
      <c r="J78" s="26" t="s">
        <v>3076</v>
      </c>
      <c r="K78" s="34">
        <v>1</v>
      </c>
    </row>
    <row r="79" spans="1:11" x14ac:dyDescent="0.15">
      <c r="A79" s="28"/>
      <c r="B79" s="28"/>
      <c r="C79" s="28"/>
      <c r="D79" s="28"/>
      <c r="E79" s="28"/>
      <c r="F79" s="26">
        <v>4</v>
      </c>
      <c r="G79" s="26">
        <v>2303</v>
      </c>
      <c r="H79" s="26" t="s">
        <v>163</v>
      </c>
      <c r="I79" s="26" t="s">
        <v>149</v>
      </c>
      <c r="J79" s="26" t="s">
        <v>3076</v>
      </c>
      <c r="K79" s="34">
        <v>1</v>
      </c>
    </row>
    <row r="80" spans="1:11" x14ac:dyDescent="0.15">
      <c r="A80" s="28"/>
      <c r="B80" s="28"/>
      <c r="C80" s="28"/>
      <c r="D80" s="28"/>
      <c r="E80" s="26" t="s">
        <v>13</v>
      </c>
      <c r="F80" s="26">
        <v>2</v>
      </c>
      <c r="G80" s="26">
        <v>3303</v>
      </c>
      <c r="H80" s="26" t="s">
        <v>163</v>
      </c>
      <c r="I80" s="26" t="s">
        <v>1726</v>
      </c>
      <c r="J80" s="26" t="s">
        <v>1811</v>
      </c>
      <c r="K80" s="34">
        <v>0.49999999999999994</v>
      </c>
    </row>
    <row r="81" spans="1:11" x14ac:dyDescent="0.15">
      <c r="A81" s="28"/>
      <c r="B81" s="28"/>
      <c r="C81" s="28"/>
      <c r="D81" s="28"/>
      <c r="E81" s="28"/>
      <c r="F81" s="28"/>
      <c r="G81" s="28"/>
      <c r="H81" s="28"/>
      <c r="I81" s="26" t="s">
        <v>1727</v>
      </c>
      <c r="J81" s="26" t="s">
        <v>1811</v>
      </c>
      <c r="K81" s="34">
        <v>0.49999999999999994</v>
      </c>
    </row>
    <row r="82" spans="1:11" x14ac:dyDescent="0.15">
      <c r="A82" s="28"/>
      <c r="B82" s="28"/>
      <c r="C82" s="28"/>
      <c r="D82" s="28"/>
      <c r="E82" s="28"/>
      <c r="F82" s="26">
        <v>3</v>
      </c>
      <c r="G82" s="26">
        <v>3302</v>
      </c>
      <c r="H82" s="26" t="s">
        <v>163</v>
      </c>
      <c r="I82" s="26" t="s">
        <v>1726</v>
      </c>
      <c r="J82" s="26" t="s">
        <v>127</v>
      </c>
      <c r="K82" s="34">
        <v>0.99999999999999989</v>
      </c>
    </row>
    <row r="83" spans="1:11" x14ac:dyDescent="0.15">
      <c r="A83" s="28"/>
      <c r="B83" s="28"/>
      <c r="C83" s="28"/>
      <c r="D83" s="28"/>
      <c r="E83" s="28"/>
      <c r="F83" s="26">
        <v>5</v>
      </c>
      <c r="G83" s="26">
        <v>1304</v>
      </c>
      <c r="H83" s="26" t="s">
        <v>163</v>
      </c>
      <c r="I83" s="26" t="s">
        <v>1771</v>
      </c>
      <c r="J83" s="26" t="s">
        <v>160</v>
      </c>
      <c r="K83" s="34">
        <v>0</v>
      </c>
    </row>
    <row r="84" spans="1:11" x14ac:dyDescent="0.15">
      <c r="A84" s="28"/>
      <c r="B84" s="28"/>
      <c r="C84" s="28"/>
      <c r="D84" s="28"/>
      <c r="E84" s="26" t="s">
        <v>15</v>
      </c>
      <c r="F84" s="26">
        <v>2</v>
      </c>
      <c r="G84" s="26">
        <v>3501</v>
      </c>
      <c r="H84" s="26" t="s">
        <v>164</v>
      </c>
      <c r="I84" s="26" t="s">
        <v>53</v>
      </c>
      <c r="J84" s="26" t="s">
        <v>1690</v>
      </c>
      <c r="K84" s="34">
        <v>1</v>
      </c>
    </row>
    <row r="85" spans="1:11" x14ac:dyDescent="0.15">
      <c r="A85" s="28"/>
      <c r="B85" s="28"/>
      <c r="C85" s="28"/>
      <c r="D85" s="28"/>
      <c r="E85" s="28"/>
      <c r="F85" s="26">
        <v>3</v>
      </c>
      <c r="G85" s="26">
        <v>3301</v>
      </c>
      <c r="H85" s="26" t="s">
        <v>163</v>
      </c>
      <c r="I85" s="26" t="s">
        <v>1771</v>
      </c>
      <c r="J85" s="26" t="s">
        <v>1627</v>
      </c>
      <c r="K85" s="34">
        <v>1</v>
      </c>
    </row>
    <row r="86" spans="1:11" x14ac:dyDescent="0.15">
      <c r="A86" s="28"/>
      <c r="B86" s="28"/>
      <c r="C86" s="28"/>
      <c r="D86" s="28"/>
      <c r="E86" s="28"/>
      <c r="F86" s="26">
        <v>4</v>
      </c>
      <c r="G86" s="26">
        <v>3301</v>
      </c>
      <c r="H86" s="26" t="s">
        <v>163</v>
      </c>
      <c r="I86" s="26" t="s">
        <v>31</v>
      </c>
      <c r="J86" s="26" t="s">
        <v>1677</v>
      </c>
      <c r="K86" s="34">
        <v>1</v>
      </c>
    </row>
    <row r="87" spans="1:11" x14ac:dyDescent="0.15">
      <c r="A87" s="28"/>
      <c r="B87" s="28"/>
      <c r="C87" s="28"/>
      <c r="D87" s="28"/>
      <c r="E87" s="26" t="s">
        <v>17</v>
      </c>
      <c r="F87" s="26">
        <v>1</v>
      </c>
      <c r="G87" s="26">
        <v>3302</v>
      </c>
      <c r="H87" s="26" t="s">
        <v>163</v>
      </c>
      <c r="I87" s="26" t="s">
        <v>31</v>
      </c>
      <c r="J87" s="26" t="s">
        <v>1678</v>
      </c>
      <c r="K87" s="34">
        <v>1</v>
      </c>
    </row>
    <row r="88" spans="1:11" x14ac:dyDescent="0.15">
      <c r="A88" s="28"/>
      <c r="B88" s="28"/>
      <c r="C88" s="28"/>
      <c r="D88" s="26" t="s">
        <v>3985</v>
      </c>
      <c r="E88" s="24"/>
      <c r="F88" s="24"/>
      <c r="G88" s="24"/>
      <c r="H88" s="24"/>
      <c r="I88" s="24"/>
      <c r="J88" s="24"/>
      <c r="K88" s="34">
        <v>13</v>
      </c>
    </row>
    <row r="89" spans="1:11" x14ac:dyDescent="0.15">
      <c r="A89" s="28"/>
      <c r="B89" s="28"/>
      <c r="C89" s="28"/>
      <c r="D89" s="26" t="s">
        <v>44</v>
      </c>
      <c r="E89" s="26" t="s">
        <v>9</v>
      </c>
      <c r="F89" s="26">
        <v>2</v>
      </c>
      <c r="G89" s="26">
        <v>3402</v>
      </c>
      <c r="H89" s="26" t="s">
        <v>163</v>
      </c>
      <c r="I89" s="26" t="s">
        <v>145</v>
      </c>
      <c r="J89" s="26" t="s">
        <v>1630</v>
      </c>
      <c r="K89" s="34">
        <v>1</v>
      </c>
    </row>
    <row r="90" spans="1:11" x14ac:dyDescent="0.15">
      <c r="A90" s="28"/>
      <c r="B90" s="28"/>
      <c r="C90" s="28"/>
      <c r="D90" s="28"/>
      <c r="E90" s="28"/>
      <c r="F90" s="26">
        <v>4</v>
      </c>
      <c r="G90" s="26">
        <v>3403</v>
      </c>
      <c r="H90" s="26" t="s">
        <v>163</v>
      </c>
      <c r="I90" s="26" t="s">
        <v>51</v>
      </c>
      <c r="J90" s="26" t="s">
        <v>1687</v>
      </c>
      <c r="K90" s="34">
        <v>1</v>
      </c>
    </row>
    <row r="91" spans="1:11" x14ac:dyDescent="0.15">
      <c r="A91" s="28"/>
      <c r="B91" s="28"/>
      <c r="C91" s="28"/>
      <c r="D91" s="28"/>
      <c r="E91" s="26" t="s">
        <v>12</v>
      </c>
      <c r="F91" s="26">
        <v>1</v>
      </c>
      <c r="G91" s="26">
        <v>1403</v>
      </c>
      <c r="H91" s="26" t="s">
        <v>163</v>
      </c>
      <c r="I91" s="26" t="s">
        <v>145</v>
      </c>
      <c r="J91" s="26" t="s">
        <v>1673</v>
      </c>
      <c r="K91" s="34">
        <v>1</v>
      </c>
    </row>
    <row r="92" spans="1:11" x14ac:dyDescent="0.15">
      <c r="A92" s="28"/>
      <c r="B92" s="28"/>
      <c r="C92" s="28"/>
      <c r="D92" s="28"/>
      <c r="E92" s="28"/>
      <c r="F92" s="26">
        <v>2</v>
      </c>
      <c r="G92" s="26">
        <v>1403</v>
      </c>
      <c r="H92" s="26" t="s">
        <v>163</v>
      </c>
      <c r="I92" s="26" t="s">
        <v>145</v>
      </c>
      <c r="J92" s="26" t="s">
        <v>1674</v>
      </c>
      <c r="K92" s="34">
        <v>1</v>
      </c>
    </row>
    <row r="93" spans="1:11" x14ac:dyDescent="0.15">
      <c r="A93" s="28"/>
      <c r="B93" s="28"/>
      <c r="C93" s="28"/>
      <c r="D93" s="28"/>
      <c r="E93" s="28"/>
      <c r="F93" s="26">
        <v>4</v>
      </c>
      <c r="G93" s="26">
        <v>3403</v>
      </c>
      <c r="H93" s="26" t="s">
        <v>163</v>
      </c>
      <c r="I93" s="26" t="s">
        <v>51</v>
      </c>
      <c r="J93" s="26" t="s">
        <v>1688</v>
      </c>
      <c r="K93" s="34">
        <v>1</v>
      </c>
    </row>
    <row r="94" spans="1:11" x14ac:dyDescent="0.15">
      <c r="A94" s="28"/>
      <c r="B94" s="28"/>
      <c r="C94" s="28"/>
      <c r="D94" s="28"/>
      <c r="E94" s="26" t="s">
        <v>13</v>
      </c>
      <c r="F94" s="26">
        <v>1</v>
      </c>
      <c r="G94" s="26">
        <v>2405</v>
      </c>
      <c r="H94" s="26" t="s">
        <v>163</v>
      </c>
      <c r="I94" s="26" t="s">
        <v>47</v>
      </c>
      <c r="J94" s="26" t="s">
        <v>1779</v>
      </c>
      <c r="K94" s="34">
        <v>1</v>
      </c>
    </row>
    <row r="95" spans="1:11" x14ac:dyDescent="0.15">
      <c r="A95" s="28"/>
      <c r="B95" s="28"/>
      <c r="C95" s="28"/>
      <c r="D95" s="28"/>
      <c r="E95" s="28"/>
      <c r="F95" s="26">
        <v>2</v>
      </c>
      <c r="G95" s="26">
        <v>2405</v>
      </c>
      <c r="H95" s="26" t="s">
        <v>163</v>
      </c>
      <c r="I95" s="26" t="s">
        <v>47</v>
      </c>
      <c r="J95" s="26" t="s">
        <v>1780</v>
      </c>
      <c r="K95" s="34">
        <v>1</v>
      </c>
    </row>
    <row r="96" spans="1:11" x14ac:dyDescent="0.15">
      <c r="A96" s="28"/>
      <c r="B96" s="28"/>
      <c r="C96" s="28"/>
      <c r="D96" s="28"/>
      <c r="E96" s="28"/>
      <c r="F96" s="26">
        <v>3</v>
      </c>
      <c r="G96" s="26">
        <v>1304</v>
      </c>
      <c r="H96" s="26" t="s">
        <v>163</v>
      </c>
      <c r="I96" s="26" t="s">
        <v>149</v>
      </c>
      <c r="J96" s="26" t="s">
        <v>1687</v>
      </c>
      <c r="K96" s="34">
        <v>1</v>
      </c>
    </row>
    <row r="97" spans="1:11" x14ac:dyDescent="0.15">
      <c r="A97" s="28"/>
      <c r="B97" s="28"/>
      <c r="C97" s="28"/>
      <c r="D97" s="28"/>
      <c r="E97" s="28"/>
      <c r="F97" s="26">
        <v>4</v>
      </c>
      <c r="G97" s="26">
        <v>1304</v>
      </c>
      <c r="H97" s="26" t="s">
        <v>163</v>
      </c>
      <c r="I97" s="26" t="s">
        <v>149</v>
      </c>
      <c r="J97" s="26" t="s">
        <v>1688</v>
      </c>
      <c r="K97" s="34">
        <v>1</v>
      </c>
    </row>
    <row r="98" spans="1:11" x14ac:dyDescent="0.15">
      <c r="A98" s="28"/>
      <c r="B98" s="28"/>
      <c r="C98" s="28"/>
      <c r="D98" s="28"/>
      <c r="E98" s="26" t="s">
        <v>15</v>
      </c>
      <c r="F98" s="26">
        <v>2</v>
      </c>
      <c r="G98" s="26">
        <v>3402</v>
      </c>
      <c r="H98" s="26" t="s">
        <v>163</v>
      </c>
      <c r="I98" s="26" t="s">
        <v>144</v>
      </c>
      <c r="J98" s="26" t="s">
        <v>1677</v>
      </c>
      <c r="K98" s="34">
        <v>1</v>
      </c>
    </row>
    <row r="99" spans="1:11" x14ac:dyDescent="0.15">
      <c r="A99" s="28"/>
      <c r="B99" s="28"/>
      <c r="C99" s="28"/>
      <c r="D99" s="28"/>
      <c r="E99" s="28"/>
      <c r="F99" s="26">
        <v>3</v>
      </c>
      <c r="G99" s="26">
        <v>3402</v>
      </c>
      <c r="H99" s="26" t="s">
        <v>163</v>
      </c>
      <c r="I99" s="26" t="s">
        <v>144</v>
      </c>
      <c r="J99" s="26" t="s">
        <v>1678</v>
      </c>
      <c r="K99" s="34">
        <v>1</v>
      </c>
    </row>
    <row r="100" spans="1:11" x14ac:dyDescent="0.15">
      <c r="A100" s="28"/>
      <c r="B100" s="28"/>
      <c r="C100" s="28"/>
      <c r="D100" s="28"/>
      <c r="E100" s="28"/>
      <c r="F100" s="26">
        <v>5</v>
      </c>
      <c r="G100" s="26">
        <v>3401</v>
      </c>
      <c r="H100" s="26" t="s">
        <v>163</v>
      </c>
      <c r="I100" s="26" t="s">
        <v>145</v>
      </c>
      <c r="J100" s="26" t="s">
        <v>160</v>
      </c>
      <c r="K100" s="34">
        <v>0</v>
      </c>
    </row>
    <row r="101" spans="1:11" x14ac:dyDescent="0.15">
      <c r="A101" s="28"/>
      <c r="B101" s="28"/>
      <c r="C101" s="28"/>
      <c r="D101" s="28"/>
      <c r="E101" s="26" t="s">
        <v>17</v>
      </c>
      <c r="F101" s="26">
        <v>2</v>
      </c>
      <c r="G101" s="26">
        <v>3401</v>
      </c>
      <c r="H101" s="26" t="s">
        <v>163</v>
      </c>
      <c r="I101" s="26" t="s">
        <v>43</v>
      </c>
      <c r="J101" s="26" t="s">
        <v>1673</v>
      </c>
      <c r="K101" s="34">
        <v>1</v>
      </c>
    </row>
    <row r="102" spans="1:11" x14ac:dyDescent="0.15">
      <c r="A102" s="28"/>
      <c r="B102" s="28"/>
      <c r="C102" s="28"/>
      <c r="D102" s="28"/>
      <c r="E102" s="28"/>
      <c r="F102" s="26">
        <v>3</v>
      </c>
      <c r="G102" s="26">
        <v>3401</v>
      </c>
      <c r="H102" s="26" t="s">
        <v>163</v>
      </c>
      <c r="I102" s="26" t="s">
        <v>43</v>
      </c>
      <c r="J102" s="26" t="s">
        <v>1674</v>
      </c>
      <c r="K102" s="34">
        <v>1</v>
      </c>
    </row>
    <row r="103" spans="1:11" x14ac:dyDescent="0.15">
      <c r="A103" s="28"/>
      <c r="B103" s="28"/>
      <c r="C103" s="28"/>
      <c r="D103" s="26" t="s">
        <v>3986</v>
      </c>
      <c r="E103" s="24"/>
      <c r="F103" s="24"/>
      <c r="G103" s="24"/>
      <c r="H103" s="24"/>
      <c r="I103" s="24"/>
      <c r="J103" s="24"/>
      <c r="K103" s="34">
        <v>13</v>
      </c>
    </row>
    <row r="104" spans="1:11" x14ac:dyDescent="0.15">
      <c r="A104" s="28"/>
      <c r="B104" s="28"/>
      <c r="C104" s="28"/>
      <c r="D104" s="26" t="s">
        <v>41</v>
      </c>
      <c r="E104" s="26" t="s">
        <v>9</v>
      </c>
      <c r="F104" s="26">
        <v>2</v>
      </c>
      <c r="G104" s="26">
        <v>3601</v>
      </c>
      <c r="H104" s="26" t="s">
        <v>163</v>
      </c>
      <c r="I104" s="26" t="s">
        <v>40</v>
      </c>
      <c r="J104" s="26" t="s">
        <v>3085</v>
      </c>
      <c r="K104" s="34">
        <v>1</v>
      </c>
    </row>
    <row r="105" spans="1:11" x14ac:dyDescent="0.15">
      <c r="A105" s="28"/>
      <c r="B105" s="28"/>
      <c r="C105" s="28"/>
      <c r="D105" s="28"/>
      <c r="E105" s="28"/>
      <c r="F105" s="26">
        <v>3</v>
      </c>
      <c r="G105" s="26">
        <v>1304</v>
      </c>
      <c r="H105" s="26" t="s">
        <v>163</v>
      </c>
      <c r="I105" s="26" t="s">
        <v>1763</v>
      </c>
      <c r="J105" s="26" t="s">
        <v>1762</v>
      </c>
      <c r="K105" s="34">
        <v>1</v>
      </c>
    </row>
    <row r="106" spans="1:11" x14ac:dyDescent="0.15">
      <c r="A106" s="28"/>
      <c r="B106" s="28"/>
      <c r="C106" s="28"/>
      <c r="D106" s="28"/>
      <c r="E106" s="28"/>
      <c r="F106" s="26">
        <v>4</v>
      </c>
      <c r="G106" s="26">
        <v>1304</v>
      </c>
      <c r="H106" s="26" t="s">
        <v>163</v>
      </c>
      <c r="I106" s="26" t="s">
        <v>1763</v>
      </c>
      <c r="J106" s="26" t="s">
        <v>1764</v>
      </c>
      <c r="K106" s="34">
        <v>1</v>
      </c>
    </row>
    <row r="107" spans="1:11" x14ac:dyDescent="0.15">
      <c r="A107" s="28"/>
      <c r="B107" s="28"/>
      <c r="C107" s="28"/>
      <c r="D107" s="28"/>
      <c r="E107" s="28"/>
      <c r="F107" s="26">
        <v>5</v>
      </c>
      <c r="G107" s="26">
        <v>3601</v>
      </c>
      <c r="H107" s="26" t="s">
        <v>163</v>
      </c>
      <c r="I107" s="26" t="s">
        <v>132</v>
      </c>
      <c r="J107" s="26" t="s">
        <v>1729</v>
      </c>
      <c r="K107" s="34">
        <v>1</v>
      </c>
    </row>
    <row r="108" spans="1:11" x14ac:dyDescent="0.15">
      <c r="A108" s="28"/>
      <c r="B108" s="28"/>
      <c r="C108" s="28"/>
      <c r="D108" s="28"/>
      <c r="E108" s="26" t="s">
        <v>12</v>
      </c>
      <c r="F108" s="26">
        <v>4</v>
      </c>
      <c r="G108" s="26">
        <v>3702</v>
      </c>
      <c r="H108" s="26" t="s">
        <v>163</v>
      </c>
      <c r="I108" s="26" t="s">
        <v>1763</v>
      </c>
      <c r="J108" s="26" t="s">
        <v>1627</v>
      </c>
      <c r="K108" s="34">
        <v>1</v>
      </c>
    </row>
    <row r="109" spans="1:11" x14ac:dyDescent="0.15">
      <c r="A109" s="28"/>
      <c r="B109" s="28"/>
      <c r="C109" s="28"/>
      <c r="D109" s="28"/>
      <c r="E109" s="28"/>
      <c r="F109" s="26">
        <v>5</v>
      </c>
      <c r="G109" s="26">
        <v>3702</v>
      </c>
      <c r="H109" s="26" t="s">
        <v>163</v>
      </c>
      <c r="I109" s="26" t="s">
        <v>1763</v>
      </c>
      <c r="J109" s="26" t="s">
        <v>160</v>
      </c>
      <c r="K109" s="34">
        <v>0</v>
      </c>
    </row>
    <row r="110" spans="1:11" x14ac:dyDescent="0.15">
      <c r="A110" s="28"/>
      <c r="B110" s="28"/>
      <c r="C110" s="28"/>
      <c r="D110" s="28"/>
      <c r="E110" s="26" t="s">
        <v>13</v>
      </c>
      <c r="F110" s="26">
        <v>1</v>
      </c>
      <c r="G110" s="26">
        <v>3601</v>
      </c>
      <c r="H110" s="26" t="s">
        <v>163</v>
      </c>
      <c r="I110" s="26" t="s">
        <v>48</v>
      </c>
      <c r="J110" s="26" t="s">
        <v>3086</v>
      </c>
      <c r="K110" s="34">
        <v>1</v>
      </c>
    </row>
    <row r="111" spans="1:11" x14ac:dyDescent="0.15">
      <c r="A111" s="28"/>
      <c r="B111" s="28"/>
      <c r="C111" s="28"/>
      <c r="D111" s="28"/>
      <c r="E111" s="28"/>
      <c r="F111" s="26">
        <v>2</v>
      </c>
      <c r="G111" s="26">
        <v>3601</v>
      </c>
      <c r="H111" s="26" t="s">
        <v>163</v>
      </c>
      <c r="I111" s="26" t="s">
        <v>48</v>
      </c>
      <c r="J111" s="26" t="s">
        <v>3086</v>
      </c>
      <c r="K111" s="34">
        <v>1</v>
      </c>
    </row>
    <row r="112" spans="1:11" x14ac:dyDescent="0.15">
      <c r="A112" s="28"/>
      <c r="B112" s="28"/>
      <c r="C112" s="28"/>
      <c r="D112" s="28"/>
      <c r="E112" s="28"/>
      <c r="F112" s="26">
        <v>5</v>
      </c>
      <c r="G112" s="26">
        <v>3402</v>
      </c>
      <c r="H112" s="26" t="s">
        <v>163</v>
      </c>
      <c r="I112" s="26" t="s">
        <v>40</v>
      </c>
      <c r="J112" s="26" t="s">
        <v>160</v>
      </c>
      <c r="K112" s="34">
        <v>0</v>
      </c>
    </row>
    <row r="113" spans="1:11" x14ac:dyDescent="0.15">
      <c r="A113" s="28"/>
      <c r="B113" s="28"/>
      <c r="C113" s="28"/>
      <c r="D113" s="28"/>
      <c r="E113" s="26" t="s">
        <v>15</v>
      </c>
      <c r="F113" s="26">
        <v>1</v>
      </c>
      <c r="G113" s="26">
        <v>3601</v>
      </c>
      <c r="H113" s="26" t="s">
        <v>163</v>
      </c>
      <c r="I113" s="26" t="s">
        <v>48</v>
      </c>
      <c r="J113" s="26" t="s">
        <v>3086</v>
      </c>
      <c r="K113" s="34">
        <v>1</v>
      </c>
    </row>
    <row r="114" spans="1:11" x14ac:dyDescent="0.15">
      <c r="A114" s="28"/>
      <c r="B114" s="28"/>
      <c r="C114" s="28"/>
      <c r="D114" s="28"/>
      <c r="E114" s="28"/>
      <c r="F114" s="26">
        <v>2</v>
      </c>
      <c r="G114" s="26">
        <v>3601</v>
      </c>
      <c r="H114" s="26" t="s">
        <v>164</v>
      </c>
      <c r="I114" s="26" t="s">
        <v>7</v>
      </c>
      <c r="J114" s="26" t="s">
        <v>1668</v>
      </c>
      <c r="K114" s="34">
        <v>1</v>
      </c>
    </row>
    <row r="115" spans="1:11" x14ac:dyDescent="0.15">
      <c r="A115" s="28"/>
      <c r="B115" s="28"/>
      <c r="C115" s="28"/>
      <c r="D115" s="28"/>
      <c r="E115" s="28"/>
      <c r="F115" s="26">
        <v>3</v>
      </c>
      <c r="G115" s="26">
        <v>3403</v>
      </c>
      <c r="H115" s="26" t="s">
        <v>163</v>
      </c>
      <c r="I115" s="26" t="s">
        <v>40</v>
      </c>
      <c r="J115" s="26" t="s">
        <v>1630</v>
      </c>
      <c r="K115" s="34">
        <v>1</v>
      </c>
    </row>
    <row r="116" spans="1:11" x14ac:dyDescent="0.15">
      <c r="A116" s="28"/>
      <c r="B116" s="28"/>
      <c r="C116" s="28"/>
      <c r="D116" s="28"/>
      <c r="E116" s="26" t="s">
        <v>17</v>
      </c>
      <c r="F116" s="26">
        <v>2</v>
      </c>
      <c r="G116" s="26">
        <v>3601</v>
      </c>
      <c r="H116" s="26" t="s">
        <v>163</v>
      </c>
      <c r="I116" s="26" t="s">
        <v>40</v>
      </c>
      <c r="J116" s="26" t="s">
        <v>3085</v>
      </c>
      <c r="K116" s="34">
        <v>1</v>
      </c>
    </row>
    <row r="117" spans="1:11" x14ac:dyDescent="0.15">
      <c r="A117" s="28"/>
      <c r="B117" s="28"/>
      <c r="C117" s="28"/>
      <c r="D117" s="28"/>
      <c r="E117" s="28"/>
      <c r="F117" s="26">
        <v>3</v>
      </c>
      <c r="G117" s="26">
        <v>3601</v>
      </c>
      <c r="H117" s="26" t="s">
        <v>163</v>
      </c>
      <c r="I117" s="26" t="s">
        <v>40</v>
      </c>
      <c r="J117" s="26" t="s">
        <v>3085</v>
      </c>
      <c r="K117" s="34">
        <v>1</v>
      </c>
    </row>
    <row r="118" spans="1:11" x14ac:dyDescent="0.15">
      <c r="A118" s="28"/>
      <c r="B118" s="28"/>
      <c r="C118" s="28"/>
      <c r="D118" s="26" t="s">
        <v>3987</v>
      </c>
      <c r="E118" s="24"/>
      <c r="F118" s="24"/>
      <c r="G118" s="24"/>
      <c r="H118" s="24"/>
      <c r="I118" s="24"/>
      <c r="J118" s="24"/>
      <c r="K118" s="34">
        <v>12</v>
      </c>
    </row>
    <row r="119" spans="1:11" x14ac:dyDescent="0.15">
      <c r="A119" s="28"/>
      <c r="B119" s="28"/>
      <c r="C119" s="28"/>
      <c r="D119" s="26" t="s">
        <v>37</v>
      </c>
      <c r="E119" s="26" t="s">
        <v>9</v>
      </c>
      <c r="F119" s="26">
        <v>3</v>
      </c>
      <c r="G119" s="26">
        <v>3601</v>
      </c>
      <c r="H119" s="26" t="s">
        <v>163</v>
      </c>
      <c r="I119" s="26" t="s">
        <v>53</v>
      </c>
      <c r="J119" s="26" t="s">
        <v>1691</v>
      </c>
      <c r="K119" s="34">
        <v>1</v>
      </c>
    </row>
    <row r="120" spans="1:11" x14ac:dyDescent="0.15">
      <c r="A120" s="28"/>
      <c r="B120" s="28"/>
      <c r="C120" s="28"/>
      <c r="D120" s="28"/>
      <c r="E120" s="26" t="s">
        <v>12</v>
      </c>
      <c r="F120" s="26">
        <v>2</v>
      </c>
      <c r="G120" s="26">
        <v>3401</v>
      </c>
      <c r="H120" s="26" t="s">
        <v>163</v>
      </c>
      <c r="I120" s="26" t="s">
        <v>43</v>
      </c>
      <c r="J120" s="26" t="s">
        <v>3074</v>
      </c>
      <c r="K120" s="34">
        <v>1</v>
      </c>
    </row>
    <row r="121" spans="1:11" x14ac:dyDescent="0.15">
      <c r="A121" s="28"/>
      <c r="B121" s="28"/>
      <c r="C121" s="28"/>
      <c r="D121" s="28"/>
      <c r="E121" s="26" t="s">
        <v>13</v>
      </c>
      <c r="F121" s="26">
        <v>2</v>
      </c>
      <c r="G121" s="26">
        <v>1301</v>
      </c>
      <c r="H121" s="26" t="s">
        <v>163</v>
      </c>
      <c r="I121" s="26" t="s">
        <v>51</v>
      </c>
      <c r="J121" s="26" t="s">
        <v>1685</v>
      </c>
      <c r="K121" s="34">
        <v>1</v>
      </c>
    </row>
    <row r="122" spans="1:11" x14ac:dyDescent="0.15">
      <c r="A122" s="28"/>
      <c r="B122" s="28"/>
      <c r="C122" s="28"/>
      <c r="D122" s="28"/>
      <c r="E122" s="28"/>
      <c r="F122" s="26">
        <v>3</v>
      </c>
      <c r="G122" s="26">
        <v>3401</v>
      </c>
      <c r="H122" s="26" t="s">
        <v>163</v>
      </c>
      <c r="I122" s="26" t="s">
        <v>1760</v>
      </c>
      <c r="J122" s="26" t="s">
        <v>1759</v>
      </c>
      <c r="K122" s="34">
        <v>1</v>
      </c>
    </row>
    <row r="123" spans="1:11" x14ac:dyDescent="0.15">
      <c r="A123" s="28"/>
      <c r="B123" s="28"/>
      <c r="C123" s="28"/>
      <c r="D123" s="28"/>
      <c r="E123" s="28"/>
      <c r="F123" s="26">
        <v>4</v>
      </c>
      <c r="G123" s="26">
        <v>3601</v>
      </c>
      <c r="H123" s="26" t="s">
        <v>163</v>
      </c>
      <c r="I123" s="26" t="s">
        <v>43</v>
      </c>
      <c r="J123" s="26" t="s">
        <v>3074</v>
      </c>
      <c r="K123" s="34">
        <v>1</v>
      </c>
    </row>
    <row r="124" spans="1:11" x14ac:dyDescent="0.15">
      <c r="A124" s="28"/>
      <c r="B124" s="28"/>
      <c r="C124" s="28"/>
      <c r="D124" s="28"/>
      <c r="E124" s="28"/>
      <c r="F124" s="26">
        <v>5</v>
      </c>
      <c r="G124" s="26">
        <v>3602</v>
      </c>
      <c r="H124" s="26" t="s">
        <v>163</v>
      </c>
      <c r="I124" s="26" t="s">
        <v>132</v>
      </c>
      <c r="J124" s="26" t="s">
        <v>1730</v>
      </c>
      <c r="K124" s="34">
        <v>1</v>
      </c>
    </row>
    <row r="125" spans="1:11" x14ac:dyDescent="0.15">
      <c r="A125" s="28"/>
      <c r="B125" s="28"/>
      <c r="C125" s="28"/>
      <c r="D125" s="28"/>
      <c r="E125" s="26" t="s">
        <v>15</v>
      </c>
      <c r="F125" s="26">
        <v>1</v>
      </c>
      <c r="G125" s="26">
        <v>3401</v>
      </c>
      <c r="H125" s="26" t="s">
        <v>163</v>
      </c>
      <c r="I125" s="26" t="s">
        <v>43</v>
      </c>
      <c r="J125" s="26" t="s">
        <v>160</v>
      </c>
      <c r="K125" s="34">
        <v>0</v>
      </c>
    </row>
    <row r="126" spans="1:11" x14ac:dyDescent="0.15">
      <c r="A126" s="28"/>
      <c r="B126" s="28"/>
      <c r="C126" s="28"/>
      <c r="D126" s="28"/>
      <c r="E126" s="28"/>
      <c r="F126" s="26">
        <v>2</v>
      </c>
      <c r="G126" s="26">
        <v>3602</v>
      </c>
      <c r="H126" s="26" t="s">
        <v>163</v>
      </c>
      <c r="I126" s="26" t="s">
        <v>1760</v>
      </c>
      <c r="J126" s="26" t="s">
        <v>1761</v>
      </c>
      <c r="K126" s="34">
        <v>1</v>
      </c>
    </row>
    <row r="127" spans="1:11" x14ac:dyDescent="0.15">
      <c r="A127" s="28"/>
      <c r="B127" s="28"/>
      <c r="C127" s="28"/>
      <c r="D127" s="28"/>
      <c r="E127" s="28"/>
      <c r="F127" s="26">
        <v>3</v>
      </c>
      <c r="G127" s="26">
        <v>3602</v>
      </c>
      <c r="H127" s="26" t="s">
        <v>163</v>
      </c>
      <c r="I127" s="26" t="s">
        <v>51</v>
      </c>
      <c r="J127" s="26" t="s">
        <v>1686</v>
      </c>
      <c r="K127" s="34">
        <v>1</v>
      </c>
    </row>
    <row r="128" spans="1:11" x14ac:dyDescent="0.15">
      <c r="A128" s="28"/>
      <c r="B128" s="28"/>
      <c r="C128" s="28"/>
      <c r="D128" s="28"/>
      <c r="E128" s="28"/>
      <c r="F128" s="26">
        <v>4</v>
      </c>
      <c r="G128" s="26">
        <v>3501</v>
      </c>
      <c r="H128" s="26" t="s">
        <v>163</v>
      </c>
      <c r="I128" s="26" t="s">
        <v>53</v>
      </c>
      <c r="J128" s="26" t="s">
        <v>1692</v>
      </c>
      <c r="K128" s="34">
        <v>1</v>
      </c>
    </row>
    <row r="129" spans="1:11" x14ac:dyDescent="0.15">
      <c r="A129" s="28"/>
      <c r="B129" s="28"/>
      <c r="C129" s="28"/>
      <c r="D129" s="28"/>
      <c r="E129" s="26" t="s">
        <v>17</v>
      </c>
      <c r="F129" s="26">
        <v>1</v>
      </c>
      <c r="G129" s="26">
        <v>3501</v>
      </c>
      <c r="H129" s="26" t="s">
        <v>163</v>
      </c>
      <c r="I129" s="26" t="s">
        <v>1763</v>
      </c>
      <c r="J129" s="26" t="s">
        <v>1767</v>
      </c>
      <c r="K129" s="34">
        <v>1</v>
      </c>
    </row>
    <row r="130" spans="1:11" x14ac:dyDescent="0.15">
      <c r="A130" s="28"/>
      <c r="B130" s="28"/>
      <c r="C130" s="28"/>
      <c r="D130" s="28"/>
      <c r="E130" s="28"/>
      <c r="F130" s="26">
        <v>2</v>
      </c>
      <c r="G130" s="26">
        <v>3501</v>
      </c>
      <c r="H130" s="26" t="s">
        <v>163</v>
      </c>
      <c r="I130" s="26" t="s">
        <v>1763</v>
      </c>
      <c r="J130" s="26" t="s">
        <v>1768</v>
      </c>
      <c r="K130" s="34">
        <v>1</v>
      </c>
    </row>
    <row r="131" spans="1:11" x14ac:dyDescent="0.15">
      <c r="A131" s="28"/>
      <c r="B131" s="28"/>
      <c r="C131" s="28"/>
      <c r="D131" s="28"/>
      <c r="E131" s="28"/>
      <c r="F131" s="26">
        <v>3</v>
      </c>
      <c r="G131" s="26">
        <v>3401</v>
      </c>
      <c r="H131" s="26" t="s">
        <v>164</v>
      </c>
      <c r="I131" s="26" t="s">
        <v>43</v>
      </c>
      <c r="J131" s="26" t="s">
        <v>1674</v>
      </c>
      <c r="K131" s="34">
        <v>1</v>
      </c>
    </row>
    <row r="132" spans="1:11" x14ac:dyDescent="0.15">
      <c r="A132" s="28"/>
      <c r="B132" s="28"/>
      <c r="C132" s="28"/>
      <c r="D132" s="28"/>
      <c r="E132" s="26" t="s">
        <v>3953</v>
      </c>
      <c r="F132" s="26" t="s">
        <v>4020</v>
      </c>
      <c r="G132" s="26" t="s">
        <v>4020</v>
      </c>
      <c r="H132" s="26" t="s">
        <v>163</v>
      </c>
      <c r="I132" s="26" t="s">
        <v>42</v>
      </c>
      <c r="J132" s="26" t="s">
        <v>1700</v>
      </c>
      <c r="K132" s="34">
        <v>1</v>
      </c>
    </row>
    <row r="133" spans="1:11" x14ac:dyDescent="0.15">
      <c r="A133" s="28"/>
      <c r="B133" s="28"/>
      <c r="C133" s="28"/>
      <c r="D133" s="28"/>
      <c r="E133" s="26" t="s">
        <v>3721</v>
      </c>
      <c r="F133" s="26" t="s">
        <v>4020</v>
      </c>
      <c r="G133" s="26" t="s">
        <v>4020</v>
      </c>
      <c r="H133" s="26" t="s">
        <v>163</v>
      </c>
      <c r="I133" s="26" t="s">
        <v>42</v>
      </c>
      <c r="J133" s="26" t="s">
        <v>160</v>
      </c>
      <c r="K133" s="34">
        <v>0</v>
      </c>
    </row>
    <row r="134" spans="1:11" x14ac:dyDescent="0.15">
      <c r="A134" s="28"/>
      <c r="B134" s="28"/>
      <c r="C134" s="28"/>
      <c r="D134" s="26" t="s">
        <v>4058</v>
      </c>
      <c r="E134" s="24"/>
      <c r="F134" s="24"/>
      <c r="G134" s="24"/>
      <c r="H134" s="24"/>
      <c r="I134" s="24"/>
      <c r="J134" s="24"/>
      <c r="K134" s="34">
        <v>13</v>
      </c>
    </row>
    <row r="135" spans="1:11" x14ac:dyDescent="0.15">
      <c r="A135" s="28"/>
      <c r="B135" s="28"/>
      <c r="C135" s="28"/>
      <c r="D135" s="26" t="s">
        <v>35</v>
      </c>
      <c r="E135" s="26" t="s">
        <v>9</v>
      </c>
      <c r="F135" s="26">
        <v>2</v>
      </c>
      <c r="G135" s="26">
        <v>3501</v>
      </c>
      <c r="H135" s="26" t="s">
        <v>163</v>
      </c>
      <c r="I135" s="26" t="s">
        <v>51</v>
      </c>
      <c r="J135" s="26" t="s">
        <v>3075</v>
      </c>
      <c r="K135" s="34">
        <v>1</v>
      </c>
    </row>
    <row r="136" spans="1:11" x14ac:dyDescent="0.15">
      <c r="A136" s="28"/>
      <c r="B136" s="28"/>
      <c r="C136" s="28"/>
      <c r="D136" s="28"/>
      <c r="E136" s="28"/>
      <c r="F136" s="26">
        <v>3</v>
      </c>
      <c r="G136" s="26">
        <v>3501</v>
      </c>
      <c r="H136" s="26" t="s">
        <v>163</v>
      </c>
      <c r="I136" s="26" t="s">
        <v>51</v>
      </c>
      <c r="J136" s="26" t="s">
        <v>3075</v>
      </c>
      <c r="K136" s="34">
        <v>1</v>
      </c>
    </row>
    <row r="137" spans="1:11" x14ac:dyDescent="0.15">
      <c r="A137" s="28"/>
      <c r="B137" s="28"/>
      <c r="C137" s="28"/>
      <c r="D137" s="28"/>
      <c r="E137" s="28"/>
      <c r="F137" s="26">
        <v>4</v>
      </c>
      <c r="G137" s="26">
        <v>3302</v>
      </c>
      <c r="H137" s="26" t="s">
        <v>163</v>
      </c>
      <c r="I137" s="26" t="s">
        <v>43</v>
      </c>
      <c r="J137" s="26" t="s">
        <v>1680</v>
      </c>
      <c r="K137" s="34">
        <v>1</v>
      </c>
    </row>
    <row r="138" spans="1:11" x14ac:dyDescent="0.15">
      <c r="A138" s="28"/>
      <c r="B138" s="28"/>
      <c r="C138" s="28"/>
      <c r="D138" s="28"/>
      <c r="E138" s="28"/>
      <c r="F138" s="26">
        <v>5</v>
      </c>
      <c r="G138" s="26">
        <v>3403</v>
      </c>
      <c r="H138" s="26" t="s">
        <v>164</v>
      </c>
      <c r="I138" s="26" t="s">
        <v>51</v>
      </c>
      <c r="J138" s="26" t="s">
        <v>160</v>
      </c>
      <c r="K138" s="34">
        <v>0</v>
      </c>
    </row>
    <row r="139" spans="1:11" x14ac:dyDescent="0.15">
      <c r="A139" s="28"/>
      <c r="B139" s="28"/>
      <c r="C139" s="28"/>
      <c r="D139" s="28"/>
      <c r="E139" s="26" t="s">
        <v>12</v>
      </c>
      <c r="F139" s="26">
        <v>1</v>
      </c>
      <c r="G139" s="26">
        <v>3401</v>
      </c>
      <c r="H139" s="26" t="s">
        <v>163</v>
      </c>
      <c r="I139" s="26" t="s">
        <v>43</v>
      </c>
      <c r="J139" s="26" t="s">
        <v>1681</v>
      </c>
      <c r="K139" s="34">
        <v>1</v>
      </c>
    </row>
    <row r="140" spans="1:11" x14ac:dyDescent="0.15">
      <c r="A140" s="28"/>
      <c r="B140" s="28"/>
      <c r="C140" s="28"/>
      <c r="D140" s="28"/>
      <c r="E140" s="28"/>
      <c r="F140" s="26">
        <v>3</v>
      </c>
      <c r="G140" s="26">
        <v>3501</v>
      </c>
      <c r="H140" s="26" t="s">
        <v>163</v>
      </c>
      <c r="I140" s="26" t="s">
        <v>51</v>
      </c>
      <c r="J140" s="26" t="s">
        <v>3075</v>
      </c>
      <c r="K140" s="34">
        <v>1</v>
      </c>
    </row>
    <row r="141" spans="1:11" x14ac:dyDescent="0.15">
      <c r="A141" s="28"/>
      <c r="B141" s="28"/>
      <c r="C141" s="28"/>
      <c r="D141" s="28"/>
      <c r="E141" s="26" t="s">
        <v>13</v>
      </c>
      <c r="F141" s="26">
        <v>1</v>
      </c>
      <c r="G141" s="26">
        <v>2303</v>
      </c>
      <c r="H141" s="26" t="s">
        <v>164</v>
      </c>
      <c r="I141" s="26" t="s">
        <v>53</v>
      </c>
      <c r="J141" s="26" t="s">
        <v>3077</v>
      </c>
      <c r="K141" s="34">
        <v>1</v>
      </c>
    </row>
    <row r="142" spans="1:11" x14ac:dyDescent="0.15">
      <c r="A142" s="28"/>
      <c r="B142" s="28"/>
      <c r="C142" s="28"/>
      <c r="D142" s="28"/>
      <c r="E142" s="28"/>
      <c r="F142" s="26">
        <v>2</v>
      </c>
      <c r="G142" s="26">
        <v>2303</v>
      </c>
      <c r="H142" s="26" t="s">
        <v>164</v>
      </c>
      <c r="I142" s="26" t="s">
        <v>53</v>
      </c>
      <c r="J142" s="26" t="s">
        <v>3077</v>
      </c>
      <c r="K142" s="34">
        <v>1</v>
      </c>
    </row>
    <row r="143" spans="1:11" x14ac:dyDescent="0.15">
      <c r="A143" s="28"/>
      <c r="B143" s="28"/>
      <c r="C143" s="28"/>
      <c r="D143" s="28"/>
      <c r="E143" s="26" t="s">
        <v>15</v>
      </c>
      <c r="F143" s="26">
        <v>1</v>
      </c>
      <c r="G143" s="26">
        <v>3502</v>
      </c>
      <c r="H143" s="26" t="s">
        <v>163</v>
      </c>
      <c r="I143" s="26" t="s">
        <v>1774</v>
      </c>
      <c r="J143" s="26" t="s">
        <v>1773</v>
      </c>
      <c r="K143" s="34">
        <v>1</v>
      </c>
    </row>
    <row r="144" spans="1:11" x14ac:dyDescent="0.15">
      <c r="A144" s="28"/>
      <c r="B144" s="28"/>
      <c r="C144" s="28"/>
      <c r="D144" s="28"/>
      <c r="E144" s="28"/>
      <c r="F144" s="26">
        <v>3</v>
      </c>
      <c r="G144" s="26">
        <v>3501</v>
      </c>
      <c r="H144" s="26" t="s">
        <v>163</v>
      </c>
      <c r="I144" s="26" t="s">
        <v>53</v>
      </c>
      <c r="J144" s="26" t="s">
        <v>1627</v>
      </c>
      <c r="K144" s="34">
        <v>1</v>
      </c>
    </row>
    <row r="145" spans="1:11" x14ac:dyDescent="0.15">
      <c r="A145" s="28"/>
      <c r="B145" s="28"/>
      <c r="C145" s="28"/>
      <c r="D145" s="28"/>
      <c r="E145" s="28"/>
      <c r="F145" s="26">
        <v>4</v>
      </c>
      <c r="G145" s="26">
        <v>3501</v>
      </c>
      <c r="H145" s="26" t="s">
        <v>164</v>
      </c>
      <c r="I145" s="26" t="s">
        <v>53</v>
      </c>
      <c r="J145" s="26" t="s">
        <v>1692</v>
      </c>
      <c r="K145" s="34">
        <v>1</v>
      </c>
    </row>
    <row r="146" spans="1:11" x14ac:dyDescent="0.15">
      <c r="A146" s="28"/>
      <c r="B146" s="28"/>
      <c r="C146" s="28"/>
      <c r="D146" s="28"/>
      <c r="E146" s="26" t="s">
        <v>17</v>
      </c>
      <c r="F146" s="26">
        <v>1</v>
      </c>
      <c r="G146" s="26">
        <v>3301</v>
      </c>
      <c r="H146" s="26" t="s">
        <v>163</v>
      </c>
      <c r="I146" s="26" t="s">
        <v>53</v>
      </c>
      <c r="J146" s="26" t="s">
        <v>160</v>
      </c>
      <c r="K146" s="34">
        <v>0</v>
      </c>
    </row>
    <row r="147" spans="1:11" x14ac:dyDescent="0.15">
      <c r="A147" s="28"/>
      <c r="B147" s="28"/>
      <c r="C147" s="28"/>
      <c r="D147" s="28"/>
      <c r="E147" s="28"/>
      <c r="F147" s="26">
        <v>2</v>
      </c>
      <c r="G147" s="26">
        <v>2303</v>
      </c>
      <c r="H147" s="26" t="s">
        <v>163</v>
      </c>
      <c r="I147" s="26" t="s">
        <v>51</v>
      </c>
      <c r="J147" s="26" t="s">
        <v>3076</v>
      </c>
      <c r="K147" s="34">
        <v>1</v>
      </c>
    </row>
    <row r="148" spans="1:11" x14ac:dyDescent="0.15">
      <c r="A148" s="28"/>
      <c r="B148" s="28"/>
      <c r="C148" s="28"/>
      <c r="D148" s="28"/>
      <c r="E148" s="28"/>
      <c r="F148" s="26">
        <v>3</v>
      </c>
      <c r="G148" s="26">
        <v>2303</v>
      </c>
      <c r="H148" s="26" t="s">
        <v>163</v>
      </c>
      <c r="I148" s="26" t="s">
        <v>51</v>
      </c>
      <c r="J148" s="26" t="s">
        <v>3076</v>
      </c>
      <c r="K148" s="34">
        <v>1</v>
      </c>
    </row>
    <row r="149" spans="1:11" x14ac:dyDescent="0.15">
      <c r="A149" s="28"/>
      <c r="B149" s="28"/>
      <c r="C149" s="28"/>
      <c r="D149" s="26" t="s">
        <v>4059</v>
      </c>
      <c r="E149" s="24"/>
      <c r="F149" s="24"/>
      <c r="G149" s="24"/>
      <c r="H149" s="24"/>
      <c r="I149" s="24"/>
      <c r="J149" s="24"/>
      <c r="K149" s="34">
        <v>12</v>
      </c>
    </row>
    <row r="150" spans="1:11" x14ac:dyDescent="0.15">
      <c r="A150" s="28"/>
      <c r="B150" s="28"/>
      <c r="C150" s="28"/>
      <c r="D150" s="26" t="s">
        <v>20</v>
      </c>
      <c r="E150" s="26" t="s">
        <v>9</v>
      </c>
      <c r="F150" s="26">
        <v>2</v>
      </c>
      <c r="G150" s="26">
        <v>3401</v>
      </c>
      <c r="H150" s="26" t="s">
        <v>163</v>
      </c>
      <c r="I150" s="26" t="s">
        <v>43</v>
      </c>
      <c r="J150" s="26" t="s">
        <v>1682</v>
      </c>
      <c r="K150" s="34">
        <v>1</v>
      </c>
    </row>
    <row r="151" spans="1:11" x14ac:dyDescent="0.15">
      <c r="A151" s="28"/>
      <c r="B151" s="28"/>
      <c r="C151" s="28"/>
      <c r="D151" s="28"/>
      <c r="E151" s="28"/>
      <c r="F151" s="26">
        <v>3</v>
      </c>
      <c r="G151" s="26">
        <v>3303</v>
      </c>
      <c r="H151" s="26" t="s">
        <v>164</v>
      </c>
      <c r="I151" s="26" t="s">
        <v>1727</v>
      </c>
      <c r="J151" s="26" t="s">
        <v>127</v>
      </c>
      <c r="K151" s="34">
        <v>0.99999999999999989</v>
      </c>
    </row>
    <row r="152" spans="1:11" x14ac:dyDescent="0.15">
      <c r="A152" s="28"/>
      <c r="B152" s="28"/>
      <c r="C152" s="28"/>
      <c r="D152" s="28"/>
      <c r="E152" s="28"/>
      <c r="F152" s="26">
        <v>4</v>
      </c>
      <c r="G152" s="26">
        <v>3303</v>
      </c>
      <c r="H152" s="26" t="s">
        <v>163</v>
      </c>
      <c r="I152" s="26" t="s">
        <v>38</v>
      </c>
      <c r="J152" s="26" t="s">
        <v>1682</v>
      </c>
      <c r="K152" s="34">
        <v>1</v>
      </c>
    </row>
    <row r="153" spans="1:11" x14ac:dyDescent="0.15">
      <c r="A153" s="28"/>
      <c r="B153" s="28"/>
      <c r="C153" s="28"/>
      <c r="D153" s="28"/>
      <c r="E153" s="26" t="s">
        <v>12</v>
      </c>
      <c r="F153" s="26">
        <v>2</v>
      </c>
      <c r="G153" s="26">
        <v>3403</v>
      </c>
      <c r="H153" s="26" t="s">
        <v>163</v>
      </c>
      <c r="I153" s="26" t="s">
        <v>155</v>
      </c>
      <c r="J153" s="26" t="s">
        <v>1696</v>
      </c>
      <c r="K153" s="34">
        <v>1</v>
      </c>
    </row>
    <row r="154" spans="1:11" x14ac:dyDescent="0.15">
      <c r="A154" s="28"/>
      <c r="B154" s="28"/>
      <c r="C154" s="28"/>
      <c r="D154" s="28"/>
      <c r="E154" s="28"/>
      <c r="F154" s="26">
        <v>3</v>
      </c>
      <c r="G154" s="26">
        <v>3301</v>
      </c>
      <c r="H154" s="26" t="s">
        <v>163</v>
      </c>
      <c r="I154" s="26" t="s">
        <v>1629</v>
      </c>
      <c r="J154" s="26" t="s">
        <v>1631</v>
      </c>
      <c r="K154" s="34">
        <v>1</v>
      </c>
    </row>
    <row r="155" spans="1:11" x14ac:dyDescent="0.15">
      <c r="A155" s="28"/>
      <c r="B155" s="28"/>
      <c r="C155" s="28"/>
      <c r="D155" s="28"/>
      <c r="E155" s="28"/>
      <c r="F155" s="26">
        <v>4</v>
      </c>
      <c r="G155" s="26">
        <v>3301</v>
      </c>
      <c r="H155" s="26" t="s">
        <v>163</v>
      </c>
      <c r="I155" s="26" t="s">
        <v>1629</v>
      </c>
      <c r="J155" s="26" t="s">
        <v>3157</v>
      </c>
      <c r="K155" s="34">
        <v>1</v>
      </c>
    </row>
    <row r="156" spans="1:11" x14ac:dyDescent="0.15">
      <c r="A156" s="28"/>
      <c r="B156" s="28"/>
      <c r="C156" s="28"/>
      <c r="D156" s="28"/>
      <c r="E156" s="26" t="s">
        <v>13</v>
      </c>
      <c r="F156" s="26">
        <v>1</v>
      </c>
      <c r="G156" s="26">
        <v>3602</v>
      </c>
      <c r="H156" s="26" t="s">
        <v>163</v>
      </c>
      <c r="I156" s="26" t="s">
        <v>155</v>
      </c>
      <c r="J156" s="26" t="s">
        <v>1699</v>
      </c>
      <c r="K156" s="34">
        <v>1</v>
      </c>
    </row>
    <row r="157" spans="1:11" x14ac:dyDescent="0.15">
      <c r="A157" s="28"/>
      <c r="B157" s="28"/>
      <c r="C157" s="28"/>
      <c r="D157" s="28"/>
      <c r="E157" s="28"/>
      <c r="F157" s="26">
        <v>3</v>
      </c>
      <c r="G157" s="26">
        <v>3303</v>
      </c>
      <c r="H157" s="26" t="s">
        <v>164</v>
      </c>
      <c r="I157" s="26" t="s">
        <v>1727</v>
      </c>
      <c r="J157" s="26" t="s">
        <v>127</v>
      </c>
      <c r="K157" s="34">
        <v>0.99999999999999989</v>
      </c>
    </row>
    <row r="158" spans="1:11" x14ac:dyDescent="0.15">
      <c r="A158" s="28"/>
      <c r="B158" s="28"/>
      <c r="C158" s="28"/>
      <c r="D158" s="28"/>
      <c r="E158" s="28"/>
      <c r="F158" s="26">
        <v>4</v>
      </c>
      <c r="G158" s="26">
        <v>3403</v>
      </c>
      <c r="H158" s="26" t="s">
        <v>163</v>
      </c>
      <c r="I158" s="26" t="s">
        <v>155</v>
      </c>
      <c r="J158" s="26" t="s">
        <v>3074</v>
      </c>
      <c r="K158" s="34">
        <v>1</v>
      </c>
    </row>
    <row r="159" spans="1:11" x14ac:dyDescent="0.15">
      <c r="A159" s="28"/>
      <c r="B159" s="28"/>
      <c r="C159" s="28"/>
      <c r="D159" s="28"/>
      <c r="E159" s="26" t="s">
        <v>15</v>
      </c>
      <c r="F159" s="26">
        <v>2</v>
      </c>
      <c r="G159" s="26">
        <v>2403</v>
      </c>
      <c r="H159" s="26" t="s">
        <v>163</v>
      </c>
      <c r="I159" s="26" t="s">
        <v>155</v>
      </c>
      <c r="J159" s="26" t="s">
        <v>1627</v>
      </c>
      <c r="K159" s="34">
        <v>1</v>
      </c>
    </row>
    <row r="160" spans="1:11" x14ac:dyDescent="0.15">
      <c r="A160" s="28"/>
      <c r="B160" s="28"/>
      <c r="C160" s="28"/>
      <c r="D160" s="28"/>
      <c r="E160" s="28"/>
      <c r="F160" s="26">
        <v>4</v>
      </c>
      <c r="G160" s="26">
        <v>2403</v>
      </c>
      <c r="H160" s="26" t="s">
        <v>163</v>
      </c>
      <c r="I160" s="26" t="s">
        <v>155</v>
      </c>
      <c r="J160" s="26" t="s">
        <v>1697</v>
      </c>
      <c r="K160" s="34">
        <v>1</v>
      </c>
    </row>
    <row r="161" spans="1:11" x14ac:dyDescent="0.15">
      <c r="A161" s="28"/>
      <c r="B161" s="28"/>
      <c r="C161" s="28"/>
      <c r="D161" s="28"/>
      <c r="E161" s="28"/>
      <c r="F161" s="26">
        <v>5</v>
      </c>
      <c r="G161" s="26">
        <v>2403</v>
      </c>
      <c r="H161" s="26" t="s">
        <v>163</v>
      </c>
      <c r="I161" s="26" t="s">
        <v>155</v>
      </c>
      <c r="J161" s="26" t="s">
        <v>160</v>
      </c>
      <c r="K161" s="34">
        <v>0</v>
      </c>
    </row>
    <row r="162" spans="1:11" x14ac:dyDescent="0.15">
      <c r="A162" s="28"/>
      <c r="B162" s="28"/>
      <c r="C162" s="28"/>
      <c r="D162" s="28"/>
      <c r="E162" s="26" t="s">
        <v>17</v>
      </c>
      <c r="F162" s="26">
        <v>3</v>
      </c>
      <c r="G162" s="26">
        <v>1302</v>
      </c>
      <c r="H162" s="26" t="s">
        <v>163</v>
      </c>
      <c r="I162" s="26" t="s">
        <v>155</v>
      </c>
      <c r="J162" s="26" t="s">
        <v>3074</v>
      </c>
      <c r="K162" s="34">
        <v>1</v>
      </c>
    </row>
    <row r="163" spans="1:11" x14ac:dyDescent="0.15">
      <c r="A163" s="28"/>
      <c r="B163" s="28"/>
      <c r="C163" s="28"/>
      <c r="D163" s="26" t="s">
        <v>4060</v>
      </c>
      <c r="E163" s="24"/>
      <c r="F163" s="24"/>
      <c r="G163" s="24"/>
      <c r="H163" s="24"/>
      <c r="I163" s="24"/>
      <c r="J163" s="24"/>
      <c r="K163" s="34">
        <v>12</v>
      </c>
    </row>
    <row r="164" spans="1:11" x14ac:dyDescent="0.15">
      <c r="A164" s="28"/>
      <c r="B164" s="28"/>
      <c r="C164" s="28"/>
      <c r="D164" s="26" t="s">
        <v>18</v>
      </c>
      <c r="E164" s="26" t="s">
        <v>9</v>
      </c>
      <c r="F164" s="26">
        <v>3</v>
      </c>
      <c r="G164" s="26">
        <v>3602</v>
      </c>
      <c r="H164" s="26" t="s">
        <v>163</v>
      </c>
      <c r="I164" s="26" t="s">
        <v>31</v>
      </c>
      <c r="J164" s="26" t="s">
        <v>3073</v>
      </c>
      <c r="K164" s="34">
        <v>1</v>
      </c>
    </row>
    <row r="165" spans="1:11" x14ac:dyDescent="0.15">
      <c r="A165" s="28"/>
      <c r="B165" s="28"/>
      <c r="C165" s="28"/>
      <c r="D165" s="28"/>
      <c r="E165" s="28"/>
      <c r="F165" s="26">
        <v>5</v>
      </c>
      <c r="G165" s="26">
        <v>3201</v>
      </c>
      <c r="H165" s="26" t="s">
        <v>164</v>
      </c>
      <c r="I165" s="26" t="s">
        <v>1757</v>
      </c>
      <c r="J165" s="26" t="s">
        <v>160</v>
      </c>
      <c r="K165" s="34">
        <v>0</v>
      </c>
    </row>
    <row r="166" spans="1:11" x14ac:dyDescent="0.15">
      <c r="A166" s="28"/>
      <c r="B166" s="28"/>
      <c r="C166" s="28"/>
      <c r="D166" s="28"/>
      <c r="E166" s="26" t="s">
        <v>13</v>
      </c>
      <c r="F166" s="26">
        <v>2</v>
      </c>
      <c r="G166" s="26">
        <v>3602</v>
      </c>
      <c r="H166" s="26" t="s">
        <v>163</v>
      </c>
      <c r="I166" s="26" t="s">
        <v>43</v>
      </c>
      <c r="J166" s="26" t="s">
        <v>3073</v>
      </c>
      <c r="K166" s="34">
        <v>1</v>
      </c>
    </row>
    <row r="167" spans="1:11" x14ac:dyDescent="0.15">
      <c r="A167" s="28"/>
      <c r="B167" s="28"/>
      <c r="C167" s="28"/>
      <c r="D167" s="28"/>
      <c r="E167" s="28"/>
      <c r="F167" s="26">
        <v>3</v>
      </c>
      <c r="G167" s="26">
        <v>3602</v>
      </c>
      <c r="H167" s="26" t="s">
        <v>163</v>
      </c>
      <c r="I167" s="26" t="s">
        <v>43</v>
      </c>
      <c r="J167" s="26" t="s">
        <v>3073</v>
      </c>
      <c r="K167" s="34">
        <v>1</v>
      </c>
    </row>
    <row r="168" spans="1:11" x14ac:dyDescent="0.15">
      <c r="A168" s="28"/>
      <c r="B168" s="28"/>
      <c r="C168" s="28"/>
      <c r="D168" s="28"/>
      <c r="E168" s="26" t="s">
        <v>15</v>
      </c>
      <c r="F168" s="26">
        <v>0</v>
      </c>
      <c r="G168" s="26">
        <v>3602</v>
      </c>
      <c r="H168" s="26" t="s">
        <v>163</v>
      </c>
      <c r="I168" s="26" t="s">
        <v>132</v>
      </c>
      <c r="J168" s="26" t="s">
        <v>1733</v>
      </c>
      <c r="K168" s="34">
        <v>1</v>
      </c>
    </row>
    <row r="169" spans="1:11" x14ac:dyDescent="0.15">
      <c r="A169" s="28"/>
      <c r="B169" s="28"/>
      <c r="C169" s="28"/>
      <c r="D169" s="28"/>
      <c r="E169" s="28"/>
      <c r="F169" s="26">
        <v>1</v>
      </c>
      <c r="G169" s="26">
        <v>3602</v>
      </c>
      <c r="H169" s="26" t="s">
        <v>163</v>
      </c>
      <c r="I169" s="26" t="s">
        <v>31</v>
      </c>
      <c r="J169" s="26" t="s">
        <v>3073</v>
      </c>
      <c r="K169" s="34">
        <v>1</v>
      </c>
    </row>
    <row r="170" spans="1:11" x14ac:dyDescent="0.15">
      <c r="A170" s="28"/>
      <c r="B170" s="28"/>
      <c r="C170" s="28"/>
      <c r="D170" s="28"/>
      <c r="E170" s="28"/>
      <c r="F170" s="26">
        <v>3</v>
      </c>
      <c r="G170" s="26">
        <v>3601</v>
      </c>
      <c r="H170" s="26" t="s">
        <v>164</v>
      </c>
      <c r="I170" s="26" t="s">
        <v>1757</v>
      </c>
      <c r="J170" s="26" t="s">
        <v>1668</v>
      </c>
      <c r="K170" s="34">
        <v>1</v>
      </c>
    </row>
    <row r="171" spans="1:11" x14ac:dyDescent="0.15">
      <c r="A171" s="28"/>
      <c r="B171" s="28"/>
      <c r="C171" s="28"/>
      <c r="D171" s="28"/>
      <c r="E171" s="26" t="s">
        <v>17</v>
      </c>
      <c r="F171" s="26">
        <v>2</v>
      </c>
      <c r="G171" s="26">
        <v>3602</v>
      </c>
      <c r="H171" s="26" t="s">
        <v>163</v>
      </c>
      <c r="I171" s="26" t="s">
        <v>145</v>
      </c>
      <c r="J171" s="26" t="s">
        <v>3073</v>
      </c>
      <c r="K171" s="34">
        <v>1</v>
      </c>
    </row>
    <row r="172" spans="1:11" x14ac:dyDescent="0.15">
      <c r="A172" s="28"/>
      <c r="B172" s="28"/>
      <c r="C172" s="28"/>
      <c r="D172" s="28"/>
      <c r="E172" s="28"/>
      <c r="F172" s="26">
        <v>3</v>
      </c>
      <c r="G172" s="26">
        <v>3602</v>
      </c>
      <c r="H172" s="26" t="s">
        <v>163</v>
      </c>
      <c r="I172" s="26" t="s">
        <v>145</v>
      </c>
      <c r="J172" s="26" t="s">
        <v>3073</v>
      </c>
      <c r="K172" s="34">
        <v>1</v>
      </c>
    </row>
    <row r="173" spans="1:11" x14ac:dyDescent="0.15">
      <c r="A173" s="28"/>
      <c r="B173" s="28"/>
      <c r="C173" s="28"/>
      <c r="D173" s="26" t="s">
        <v>4061</v>
      </c>
      <c r="E173" s="24"/>
      <c r="F173" s="24"/>
      <c r="G173" s="24"/>
      <c r="H173" s="24"/>
      <c r="I173" s="24"/>
      <c r="J173" s="24"/>
      <c r="K173" s="34">
        <v>8</v>
      </c>
    </row>
    <row r="174" spans="1:11" x14ac:dyDescent="0.15">
      <c r="A174" s="28"/>
      <c r="B174" s="28"/>
      <c r="C174" s="28"/>
      <c r="D174" s="26" t="s">
        <v>1617</v>
      </c>
      <c r="E174" s="26" t="s">
        <v>9</v>
      </c>
      <c r="F174" s="26">
        <v>2</v>
      </c>
      <c r="G174" s="26">
        <v>3501</v>
      </c>
      <c r="H174" s="26" t="s">
        <v>164</v>
      </c>
      <c r="I174" s="26" t="s">
        <v>51</v>
      </c>
      <c r="J174" s="26" t="s">
        <v>3075</v>
      </c>
      <c r="K174" s="34">
        <v>1</v>
      </c>
    </row>
    <row r="175" spans="1:11" x14ac:dyDescent="0.15">
      <c r="A175" s="28"/>
      <c r="B175" s="28"/>
      <c r="C175" s="28"/>
      <c r="D175" s="28"/>
      <c r="E175" s="28"/>
      <c r="F175" s="26">
        <v>3</v>
      </c>
      <c r="G175" s="26">
        <v>3501</v>
      </c>
      <c r="H175" s="26" t="s">
        <v>164</v>
      </c>
      <c r="I175" s="26" t="s">
        <v>51</v>
      </c>
      <c r="J175" s="26" t="s">
        <v>3075</v>
      </c>
      <c r="K175" s="34">
        <v>1</v>
      </c>
    </row>
    <row r="176" spans="1:11" x14ac:dyDescent="0.15">
      <c r="A176" s="28"/>
      <c r="B176" s="28"/>
      <c r="C176" s="28"/>
      <c r="D176" s="28"/>
      <c r="E176" s="28"/>
      <c r="F176" s="26">
        <v>5</v>
      </c>
      <c r="G176" s="26">
        <v>3403</v>
      </c>
      <c r="H176" s="26" t="s">
        <v>163</v>
      </c>
      <c r="I176" s="26" t="s">
        <v>51</v>
      </c>
      <c r="J176" s="26" t="s">
        <v>160</v>
      </c>
      <c r="K176" s="34">
        <v>0</v>
      </c>
    </row>
    <row r="177" spans="1:11" x14ac:dyDescent="0.15">
      <c r="A177" s="28"/>
      <c r="B177" s="28"/>
      <c r="C177" s="28"/>
      <c r="D177" s="28"/>
      <c r="E177" s="26" t="s">
        <v>12</v>
      </c>
      <c r="F177" s="26">
        <v>2</v>
      </c>
      <c r="G177" s="26">
        <v>1404</v>
      </c>
      <c r="H177" s="26" t="s">
        <v>164</v>
      </c>
      <c r="I177" s="26" t="s">
        <v>1758</v>
      </c>
      <c r="J177" s="26" t="s">
        <v>1676</v>
      </c>
      <c r="K177" s="34">
        <v>1</v>
      </c>
    </row>
    <row r="178" spans="1:11" x14ac:dyDescent="0.15">
      <c r="A178" s="28"/>
      <c r="B178" s="28"/>
      <c r="C178" s="28"/>
      <c r="D178" s="28"/>
      <c r="E178" s="28"/>
      <c r="F178" s="26">
        <v>3</v>
      </c>
      <c r="G178" s="26">
        <v>3501</v>
      </c>
      <c r="H178" s="26" t="s">
        <v>164</v>
      </c>
      <c r="I178" s="26" t="s">
        <v>51</v>
      </c>
      <c r="J178" s="26" t="s">
        <v>3075</v>
      </c>
      <c r="K178" s="34">
        <v>1</v>
      </c>
    </row>
    <row r="179" spans="1:11" x14ac:dyDescent="0.15">
      <c r="A179" s="28"/>
      <c r="B179" s="28"/>
      <c r="C179" s="28"/>
      <c r="D179" s="28"/>
      <c r="E179" s="28"/>
      <c r="F179" s="26">
        <v>4</v>
      </c>
      <c r="G179" s="26">
        <v>3401</v>
      </c>
      <c r="H179" s="26" t="s">
        <v>164</v>
      </c>
      <c r="I179" s="26" t="s">
        <v>43</v>
      </c>
      <c r="J179" s="26" t="s">
        <v>1678</v>
      </c>
      <c r="K179" s="34">
        <v>1</v>
      </c>
    </row>
    <row r="180" spans="1:11" x14ac:dyDescent="0.15">
      <c r="A180" s="28"/>
      <c r="B180" s="28"/>
      <c r="C180" s="28"/>
      <c r="D180" s="28"/>
      <c r="E180" s="28"/>
      <c r="F180" s="26">
        <v>5</v>
      </c>
      <c r="G180" s="26">
        <v>3502</v>
      </c>
      <c r="H180" s="26" t="s">
        <v>163</v>
      </c>
      <c r="I180" s="26" t="s">
        <v>131</v>
      </c>
      <c r="J180" s="26" t="s">
        <v>1782</v>
      </c>
      <c r="K180" s="34">
        <v>1</v>
      </c>
    </row>
    <row r="181" spans="1:11" x14ac:dyDescent="0.15">
      <c r="A181" s="28"/>
      <c r="B181" s="28"/>
      <c r="C181" s="28"/>
      <c r="D181" s="28"/>
      <c r="E181" s="26" t="s">
        <v>13</v>
      </c>
      <c r="F181" s="26">
        <v>1</v>
      </c>
      <c r="G181" s="26">
        <v>1301</v>
      </c>
      <c r="H181" s="26" t="s">
        <v>163</v>
      </c>
      <c r="I181" s="26" t="s">
        <v>51</v>
      </c>
      <c r="J181" s="26" t="s">
        <v>1630</v>
      </c>
      <c r="K181" s="34">
        <v>1</v>
      </c>
    </row>
    <row r="182" spans="1:11" x14ac:dyDescent="0.15">
      <c r="A182" s="28"/>
      <c r="B182" s="28"/>
      <c r="C182" s="28"/>
      <c r="D182" s="28"/>
      <c r="E182" s="28"/>
      <c r="F182" s="26">
        <v>2</v>
      </c>
      <c r="G182" s="26">
        <v>3602</v>
      </c>
      <c r="H182" s="26" t="s">
        <v>164</v>
      </c>
      <c r="I182" s="26" t="s">
        <v>43</v>
      </c>
      <c r="J182" s="26" t="s">
        <v>3073</v>
      </c>
      <c r="K182" s="34">
        <v>1</v>
      </c>
    </row>
    <row r="183" spans="1:11" x14ac:dyDescent="0.15">
      <c r="A183" s="28"/>
      <c r="B183" s="28"/>
      <c r="C183" s="28"/>
      <c r="D183" s="28"/>
      <c r="E183" s="28"/>
      <c r="F183" s="26">
        <v>3</v>
      </c>
      <c r="G183" s="26">
        <v>3602</v>
      </c>
      <c r="H183" s="26" t="s">
        <v>164</v>
      </c>
      <c r="I183" s="26" t="s">
        <v>43</v>
      </c>
      <c r="J183" s="26" t="s">
        <v>3073</v>
      </c>
      <c r="K183" s="34">
        <v>1</v>
      </c>
    </row>
    <row r="184" spans="1:11" x14ac:dyDescent="0.15">
      <c r="A184" s="28"/>
      <c r="B184" s="28"/>
      <c r="C184" s="28"/>
      <c r="D184" s="28"/>
      <c r="E184" s="26" t="s">
        <v>15</v>
      </c>
      <c r="F184" s="26">
        <v>1</v>
      </c>
      <c r="G184" s="26">
        <v>2303</v>
      </c>
      <c r="H184" s="26" t="s">
        <v>163</v>
      </c>
      <c r="I184" s="26" t="s">
        <v>27</v>
      </c>
      <c r="J184" s="26" t="s">
        <v>1670</v>
      </c>
      <c r="K184" s="34">
        <v>1</v>
      </c>
    </row>
    <row r="185" spans="1:11" x14ac:dyDescent="0.15">
      <c r="A185" s="28"/>
      <c r="B185" s="28"/>
      <c r="C185" s="28"/>
      <c r="D185" s="28"/>
      <c r="E185" s="28"/>
      <c r="F185" s="26">
        <v>2</v>
      </c>
      <c r="G185" s="26">
        <v>2303</v>
      </c>
      <c r="H185" s="26" t="s">
        <v>163</v>
      </c>
      <c r="I185" s="26" t="s">
        <v>27</v>
      </c>
      <c r="J185" s="26" t="s">
        <v>1671</v>
      </c>
      <c r="K185" s="34">
        <v>1</v>
      </c>
    </row>
    <row r="186" spans="1:11" x14ac:dyDescent="0.15">
      <c r="A186" s="28"/>
      <c r="B186" s="28"/>
      <c r="C186" s="28"/>
      <c r="D186" s="28"/>
      <c r="E186" s="28"/>
      <c r="F186" s="26">
        <v>3</v>
      </c>
      <c r="G186" s="26">
        <v>3401</v>
      </c>
      <c r="H186" s="26" t="s">
        <v>164</v>
      </c>
      <c r="I186" s="26" t="s">
        <v>43</v>
      </c>
      <c r="J186" s="26" t="s">
        <v>1676</v>
      </c>
      <c r="K186" s="34">
        <v>1</v>
      </c>
    </row>
    <row r="187" spans="1:11" x14ac:dyDescent="0.15">
      <c r="A187" s="28"/>
      <c r="B187" s="28"/>
      <c r="C187" s="28"/>
      <c r="D187" s="28"/>
      <c r="E187" s="26" t="s">
        <v>17</v>
      </c>
      <c r="F187" s="26">
        <v>2</v>
      </c>
      <c r="G187" s="26">
        <v>2303</v>
      </c>
      <c r="H187" s="26" t="s">
        <v>164</v>
      </c>
      <c r="I187" s="26" t="s">
        <v>51</v>
      </c>
      <c r="J187" s="26" t="s">
        <v>3076</v>
      </c>
      <c r="K187" s="34">
        <v>1</v>
      </c>
    </row>
    <row r="188" spans="1:11" x14ac:dyDescent="0.15">
      <c r="A188" s="28"/>
      <c r="B188" s="28"/>
      <c r="C188" s="28"/>
      <c r="D188" s="28"/>
      <c r="E188" s="28"/>
      <c r="F188" s="26">
        <v>3</v>
      </c>
      <c r="G188" s="26">
        <v>2303</v>
      </c>
      <c r="H188" s="26" t="s">
        <v>164</v>
      </c>
      <c r="I188" s="26" t="s">
        <v>51</v>
      </c>
      <c r="J188" s="26" t="s">
        <v>3076</v>
      </c>
      <c r="K188" s="34">
        <v>1</v>
      </c>
    </row>
    <row r="189" spans="1:11" x14ac:dyDescent="0.15">
      <c r="A189" s="28"/>
      <c r="B189" s="28"/>
      <c r="C189" s="28"/>
      <c r="D189" s="26" t="s">
        <v>4062</v>
      </c>
      <c r="E189" s="24"/>
      <c r="F189" s="24"/>
      <c r="G189" s="24"/>
      <c r="H189" s="24"/>
      <c r="I189" s="24"/>
      <c r="J189" s="24"/>
      <c r="K189" s="34">
        <v>14</v>
      </c>
    </row>
    <row r="190" spans="1:11" x14ac:dyDescent="0.15">
      <c r="A190" s="28"/>
      <c r="B190" s="28"/>
      <c r="C190" s="26" t="s">
        <v>3116</v>
      </c>
      <c r="D190" s="26" t="s">
        <v>34</v>
      </c>
      <c r="E190" s="26" t="s">
        <v>9</v>
      </c>
      <c r="F190" s="26">
        <v>1</v>
      </c>
      <c r="G190" s="26">
        <v>1304</v>
      </c>
      <c r="H190" s="26" t="s">
        <v>163</v>
      </c>
      <c r="I190" s="26" t="s">
        <v>1775</v>
      </c>
      <c r="J190" s="26" t="s">
        <v>1683</v>
      </c>
      <c r="K190" s="34">
        <v>1</v>
      </c>
    </row>
    <row r="191" spans="1:11" x14ac:dyDescent="0.15">
      <c r="A191" s="28"/>
      <c r="B191" s="28"/>
      <c r="C191" s="28"/>
      <c r="D191" s="28"/>
      <c r="E191" s="28"/>
      <c r="F191" s="26">
        <v>2</v>
      </c>
      <c r="G191" s="26">
        <v>1304</v>
      </c>
      <c r="H191" s="26" t="s">
        <v>163</v>
      </c>
      <c r="I191" s="26" t="s">
        <v>1775</v>
      </c>
      <c r="J191" s="26" t="s">
        <v>1684</v>
      </c>
      <c r="K191" s="34">
        <v>1</v>
      </c>
    </row>
    <row r="192" spans="1:11" x14ac:dyDescent="0.15">
      <c r="A192" s="28"/>
      <c r="B192" s="28"/>
      <c r="C192" s="28"/>
      <c r="D192" s="28"/>
      <c r="E192" s="28"/>
      <c r="F192" s="26">
        <v>3</v>
      </c>
      <c r="G192" s="26">
        <v>3301</v>
      </c>
      <c r="H192" s="26" t="s">
        <v>163</v>
      </c>
      <c r="I192" s="26" t="s">
        <v>1725</v>
      </c>
      <c r="J192" s="26" t="s">
        <v>127</v>
      </c>
      <c r="K192" s="34">
        <v>0.99999999999999989</v>
      </c>
    </row>
    <row r="193" spans="1:11" x14ac:dyDescent="0.15">
      <c r="A193" s="28"/>
      <c r="B193" s="28"/>
      <c r="C193" s="28"/>
      <c r="D193" s="28"/>
      <c r="E193" s="26" t="s">
        <v>12</v>
      </c>
      <c r="F193" s="26">
        <v>1</v>
      </c>
      <c r="G193" s="26">
        <v>3501</v>
      </c>
      <c r="H193" s="26" t="s">
        <v>163</v>
      </c>
      <c r="I193" s="26" t="s">
        <v>46</v>
      </c>
      <c r="J193" s="26" t="s">
        <v>1691</v>
      </c>
      <c r="K193" s="34">
        <v>1</v>
      </c>
    </row>
    <row r="194" spans="1:11" x14ac:dyDescent="0.15">
      <c r="A194" s="28"/>
      <c r="B194" s="28"/>
      <c r="C194" s="28"/>
      <c r="D194" s="28"/>
      <c r="E194" s="28"/>
      <c r="F194" s="26">
        <v>2</v>
      </c>
      <c r="G194" s="26">
        <v>3501</v>
      </c>
      <c r="H194" s="26" t="s">
        <v>163</v>
      </c>
      <c r="I194" s="26" t="s">
        <v>46</v>
      </c>
      <c r="J194" s="26" t="s">
        <v>1692</v>
      </c>
      <c r="K194" s="34">
        <v>1</v>
      </c>
    </row>
    <row r="195" spans="1:11" x14ac:dyDescent="0.15">
      <c r="A195" s="28"/>
      <c r="B195" s="28"/>
      <c r="C195" s="28"/>
      <c r="D195" s="28"/>
      <c r="E195" s="28"/>
      <c r="F195" s="26">
        <v>3</v>
      </c>
      <c r="G195" s="26">
        <v>3401</v>
      </c>
      <c r="H195" s="26" t="s">
        <v>163</v>
      </c>
      <c r="I195" s="26" t="s">
        <v>43</v>
      </c>
      <c r="J195" s="26" t="s">
        <v>1677</v>
      </c>
      <c r="K195" s="34">
        <v>1</v>
      </c>
    </row>
    <row r="196" spans="1:11" x14ac:dyDescent="0.15">
      <c r="A196" s="28"/>
      <c r="B196" s="28"/>
      <c r="C196" s="28"/>
      <c r="D196" s="28"/>
      <c r="E196" s="28"/>
      <c r="F196" s="26">
        <v>4</v>
      </c>
      <c r="G196" s="26">
        <v>3401</v>
      </c>
      <c r="H196" s="26" t="s">
        <v>163</v>
      </c>
      <c r="I196" s="26" t="s">
        <v>43</v>
      </c>
      <c r="J196" s="26" t="s">
        <v>1678</v>
      </c>
      <c r="K196" s="34">
        <v>1</v>
      </c>
    </row>
    <row r="197" spans="1:11" x14ac:dyDescent="0.15">
      <c r="A197" s="28"/>
      <c r="B197" s="28"/>
      <c r="C197" s="28"/>
      <c r="D197" s="28"/>
      <c r="E197" s="26" t="s">
        <v>13</v>
      </c>
      <c r="F197" s="26">
        <v>1</v>
      </c>
      <c r="G197" s="26">
        <v>3402</v>
      </c>
      <c r="H197" s="26" t="s">
        <v>163</v>
      </c>
      <c r="I197" s="26" t="s">
        <v>148</v>
      </c>
      <c r="J197" s="26" t="s">
        <v>1769</v>
      </c>
      <c r="K197" s="34">
        <v>1</v>
      </c>
    </row>
    <row r="198" spans="1:11" x14ac:dyDescent="0.15">
      <c r="A198" s="28"/>
      <c r="B198" s="28"/>
      <c r="C198" s="28"/>
      <c r="D198" s="28"/>
      <c r="E198" s="28"/>
      <c r="F198" s="26">
        <v>2</v>
      </c>
      <c r="G198" s="26">
        <v>3402</v>
      </c>
      <c r="H198" s="26" t="s">
        <v>163</v>
      </c>
      <c r="I198" s="26" t="s">
        <v>148</v>
      </c>
      <c r="J198" s="26" t="s">
        <v>1770</v>
      </c>
      <c r="K198" s="34">
        <v>1</v>
      </c>
    </row>
    <row r="199" spans="1:11" x14ac:dyDescent="0.15">
      <c r="A199" s="28"/>
      <c r="B199" s="28"/>
      <c r="C199" s="28"/>
      <c r="D199" s="28"/>
      <c r="E199" s="28"/>
      <c r="F199" s="26">
        <v>3</v>
      </c>
      <c r="G199" s="26">
        <v>3301</v>
      </c>
      <c r="H199" s="26" t="s">
        <v>163</v>
      </c>
      <c r="I199" s="26" t="s">
        <v>1725</v>
      </c>
      <c r="J199" s="26" t="s">
        <v>127</v>
      </c>
      <c r="K199" s="34">
        <v>0.99999999999999989</v>
      </c>
    </row>
    <row r="200" spans="1:11" x14ac:dyDescent="0.15">
      <c r="A200" s="28"/>
      <c r="B200" s="28"/>
      <c r="C200" s="28"/>
      <c r="D200" s="28"/>
      <c r="E200" s="28"/>
      <c r="F200" s="26">
        <v>4</v>
      </c>
      <c r="G200" s="26">
        <v>3402</v>
      </c>
      <c r="H200" s="26" t="s">
        <v>164</v>
      </c>
      <c r="I200" s="26" t="s">
        <v>1758</v>
      </c>
      <c r="J200" s="26" t="s">
        <v>1674</v>
      </c>
      <c r="K200" s="34">
        <v>1</v>
      </c>
    </row>
    <row r="201" spans="1:11" x14ac:dyDescent="0.15">
      <c r="A201" s="28"/>
      <c r="B201" s="28"/>
      <c r="C201" s="28"/>
      <c r="D201" s="28"/>
      <c r="E201" s="26" t="s">
        <v>15</v>
      </c>
      <c r="F201" s="26">
        <v>1</v>
      </c>
      <c r="G201" s="26">
        <v>1403</v>
      </c>
      <c r="H201" s="26" t="s">
        <v>163</v>
      </c>
      <c r="I201" s="26" t="s">
        <v>51</v>
      </c>
      <c r="J201" s="26" t="s">
        <v>1683</v>
      </c>
      <c r="K201" s="34">
        <v>1</v>
      </c>
    </row>
    <row r="202" spans="1:11" x14ac:dyDescent="0.15">
      <c r="A202" s="28"/>
      <c r="B202" s="28"/>
      <c r="C202" s="28"/>
      <c r="D202" s="28"/>
      <c r="E202" s="28"/>
      <c r="F202" s="26">
        <v>2</v>
      </c>
      <c r="G202" s="26">
        <v>1403</v>
      </c>
      <c r="H202" s="26" t="s">
        <v>163</v>
      </c>
      <c r="I202" s="26" t="s">
        <v>51</v>
      </c>
      <c r="J202" s="26" t="s">
        <v>1684</v>
      </c>
      <c r="K202" s="34">
        <v>1</v>
      </c>
    </row>
    <row r="203" spans="1:11" x14ac:dyDescent="0.15">
      <c r="A203" s="28"/>
      <c r="B203" s="28"/>
      <c r="C203" s="28"/>
      <c r="D203" s="26" t="s">
        <v>4063</v>
      </c>
      <c r="E203" s="24"/>
      <c r="F203" s="24"/>
      <c r="G203" s="24"/>
      <c r="H203" s="24"/>
      <c r="I203" s="24"/>
      <c r="J203" s="24"/>
      <c r="K203" s="34">
        <v>13</v>
      </c>
    </row>
    <row r="204" spans="1:11" x14ac:dyDescent="0.15">
      <c r="A204" s="28"/>
      <c r="B204" s="28"/>
      <c r="C204" s="28"/>
      <c r="D204" s="26" t="s">
        <v>14</v>
      </c>
      <c r="E204" s="26" t="s">
        <v>9</v>
      </c>
      <c r="F204" s="26">
        <v>1</v>
      </c>
      <c r="G204" s="26">
        <v>3402</v>
      </c>
      <c r="H204" s="26" t="s">
        <v>163</v>
      </c>
      <c r="I204" s="26" t="s">
        <v>3653</v>
      </c>
      <c r="J204" s="26" t="s">
        <v>3117</v>
      </c>
      <c r="K204" s="34">
        <v>0.83333333333333326</v>
      </c>
    </row>
    <row r="205" spans="1:11" x14ac:dyDescent="0.15">
      <c r="A205" s="28"/>
      <c r="B205" s="28"/>
      <c r="C205" s="28"/>
      <c r="D205" s="28"/>
      <c r="E205" s="28"/>
      <c r="F205" s="28"/>
      <c r="G205" s="28"/>
      <c r="H205" s="28"/>
      <c r="I205" s="26" t="s">
        <v>3656</v>
      </c>
      <c r="J205" s="26" t="s">
        <v>3118</v>
      </c>
      <c r="K205" s="34">
        <v>0.16666666666666666</v>
      </c>
    </row>
    <row r="206" spans="1:11" x14ac:dyDescent="0.15">
      <c r="A206" s="28"/>
      <c r="B206" s="28"/>
      <c r="C206" s="28"/>
      <c r="D206" s="28"/>
      <c r="E206" s="28"/>
      <c r="F206" s="26">
        <v>2</v>
      </c>
      <c r="G206" s="26">
        <v>1304</v>
      </c>
      <c r="H206" s="26" t="s">
        <v>164</v>
      </c>
      <c r="I206" s="26" t="s">
        <v>1775</v>
      </c>
      <c r="J206" s="26" t="s">
        <v>1684</v>
      </c>
      <c r="K206" s="34">
        <v>1</v>
      </c>
    </row>
    <row r="207" spans="1:11" x14ac:dyDescent="0.15">
      <c r="A207" s="28"/>
      <c r="B207" s="28"/>
      <c r="C207" s="28"/>
      <c r="D207" s="28"/>
      <c r="E207" s="28"/>
      <c r="F207" s="26">
        <v>3</v>
      </c>
      <c r="G207" s="26">
        <v>3702</v>
      </c>
      <c r="H207" s="26" t="s">
        <v>163</v>
      </c>
      <c r="I207" s="26" t="s">
        <v>1723</v>
      </c>
      <c r="J207" s="26" t="s">
        <v>127</v>
      </c>
      <c r="K207" s="34">
        <v>0.99999999999999989</v>
      </c>
    </row>
    <row r="208" spans="1:11" x14ac:dyDescent="0.15">
      <c r="A208" s="28"/>
      <c r="B208" s="28"/>
      <c r="C208" s="28"/>
      <c r="D208" s="28"/>
      <c r="E208" s="26" t="s">
        <v>13</v>
      </c>
      <c r="F208" s="26">
        <v>1</v>
      </c>
      <c r="G208" s="26">
        <v>3401</v>
      </c>
      <c r="H208" s="26" t="s">
        <v>163</v>
      </c>
      <c r="I208" s="26" t="s">
        <v>145</v>
      </c>
      <c r="J208" s="26" t="s">
        <v>1675</v>
      </c>
      <c r="K208" s="34">
        <v>1</v>
      </c>
    </row>
    <row r="209" spans="1:11" x14ac:dyDescent="0.15">
      <c r="A209" s="28"/>
      <c r="B209" s="28"/>
      <c r="C209" s="28"/>
      <c r="D209" s="28"/>
      <c r="E209" s="28"/>
      <c r="F209" s="26">
        <v>2</v>
      </c>
      <c r="G209" s="26">
        <v>3401</v>
      </c>
      <c r="H209" s="26" t="s">
        <v>163</v>
      </c>
      <c r="I209" s="26" t="s">
        <v>145</v>
      </c>
      <c r="J209" s="26" t="s">
        <v>1676</v>
      </c>
      <c r="K209" s="34">
        <v>1</v>
      </c>
    </row>
    <row r="210" spans="1:11" x14ac:dyDescent="0.15">
      <c r="A210" s="28"/>
      <c r="B210" s="28"/>
      <c r="C210" s="28"/>
      <c r="D210" s="28"/>
      <c r="E210" s="28"/>
      <c r="F210" s="26">
        <v>3</v>
      </c>
      <c r="G210" s="26">
        <v>3702</v>
      </c>
      <c r="H210" s="26" t="s">
        <v>163</v>
      </c>
      <c r="I210" s="26" t="s">
        <v>1723</v>
      </c>
      <c r="J210" s="26" t="s">
        <v>127</v>
      </c>
      <c r="K210" s="34">
        <v>0.99999999999999989</v>
      </c>
    </row>
    <row r="211" spans="1:11" x14ac:dyDescent="0.15">
      <c r="A211" s="28"/>
      <c r="B211" s="28"/>
      <c r="C211" s="28"/>
      <c r="D211" s="28"/>
      <c r="E211" s="28"/>
      <c r="F211" s="26">
        <v>4</v>
      </c>
      <c r="G211" s="26">
        <v>3401</v>
      </c>
      <c r="H211" s="26" t="s">
        <v>163</v>
      </c>
      <c r="I211" s="26" t="s">
        <v>39</v>
      </c>
      <c r="J211" s="26" t="s">
        <v>1777</v>
      </c>
      <c r="K211" s="34">
        <v>1</v>
      </c>
    </row>
    <row r="212" spans="1:11" x14ac:dyDescent="0.15">
      <c r="A212" s="28"/>
      <c r="B212" s="28"/>
      <c r="C212" s="28"/>
      <c r="D212" s="28"/>
      <c r="E212" s="26" t="s">
        <v>15</v>
      </c>
      <c r="F212" s="26">
        <v>2</v>
      </c>
      <c r="G212" s="26">
        <v>1403</v>
      </c>
      <c r="H212" s="26" t="s">
        <v>164</v>
      </c>
      <c r="I212" s="26" t="s">
        <v>51</v>
      </c>
      <c r="J212" s="26" t="s">
        <v>1684</v>
      </c>
      <c r="K212" s="34">
        <v>1</v>
      </c>
    </row>
    <row r="213" spans="1:11" x14ac:dyDescent="0.15">
      <c r="A213" s="28"/>
      <c r="B213" s="28"/>
      <c r="C213" s="28"/>
      <c r="D213" s="28"/>
      <c r="E213" s="28"/>
      <c r="F213" s="26">
        <v>3</v>
      </c>
      <c r="G213" s="26">
        <v>3702</v>
      </c>
      <c r="H213" s="26" t="s">
        <v>163</v>
      </c>
      <c r="I213" s="26" t="s">
        <v>39</v>
      </c>
      <c r="J213" s="26" t="s">
        <v>1778</v>
      </c>
      <c r="K213" s="34">
        <v>1</v>
      </c>
    </row>
    <row r="214" spans="1:11" x14ac:dyDescent="0.15">
      <c r="A214" s="28"/>
      <c r="B214" s="28"/>
      <c r="C214" s="28"/>
      <c r="D214" s="28"/>
      <c r="E214" s="28"/>
      <c r="F214" s="26">
        <v>4</v>
      </c>
      <c r="G214" s="26">
        <v>3402</v>
      </c>
      <c r="H214" s="26" t="s">
        <v>163</v>
      </c>
      <c r="I214" s="26" t="s">
        <v>3653</v>
      </c>
      <c r="J214" s="26" t="s">
        <v>3117</v>
      </c>
      <c r="K214" s="34">
        <v>0.83333333333333326</v>
      </c>
    </row>
    <row r="215" spans="1:11" x14ac:dyDescent="0.15">
      <c r="A215" s="28"/>
      <c r="B215" s="28"/>
      <c r="C215" s="28"/>
      <c r="D215" s="28"/>
      <c r="E215" s="28"/>
      <c r="F215" s="28"/>
      <c r="G215" s="28"/>
      <c r="H215" s="28"/>
      <c r="I215" s="26" t="s">
        <v>3656</v>
      </c>
      <c r="J215" s="26" t="s">
        <v>3118</v>
      </c>
      <c r="K215" s="34">
        <v>0.16666666666666666</v>
      </c>
    </row>
    <row r="216" spans="1:11" x14ac:dyDescent="0.15">
      <c r="A216" s="28"/>
      <c r="B216" s="28"/>
      <c r="C216" s="28"/>
      <c r="D216" s="28"/>
      <c r="E216" s="26" t="s">
        <v>17</v>
      </c>
      <c r="F216" s="26">
        <v>1</v>
      </c>
      <c r="G216" s="26">
        <v>3402</v>
      </c>
      <c r="H216" s="26" t="s">
        <v>163</v>
      </c>
      <c r="I216" s="26" t="s">
        <v>3653</v>
      </c>
      <c r="J216" s="26" t="s">
        <v>3117</v>
      </c>
      <c r="K216" s="34">
        <v>0.83333333333333326</v>
      </c>
    </row>
    <row r="217" spans="1:11" x14ac:dyDescent="0.15">
      <c r="A217" s="28"/>
      <c r="B217" s="28"/>
      <c r="C217" s="28"/>
      <c r="D217" s="28"/>
      <c r="E217" s="28"/>
      <c r="F217" s="28"/>
      <c r="G217" s="28"/>
      <c r="H217" s="28"/>
      <c r="I217" s="26" t="s">
        <v>3656</v>
      </c>
      <c r="J217" s="26" t="s">
        <v>3118</v>
      </c>
      <c r="K217" s="34">
        <v>0.16666666666666666</v>
      </c>
    </row>
    <row r="218" spans="1:11" x14ac:dyDescent="0.15">
      <c r="A218" s="28"/>
      <c r="B218" s="28"/>
      <c r="C218" s="28"/>
      <c r="D218" s="28"/>
      <c r="E218" s="28"/>
      <c r="F218" s="26">
        <v>2</v>
      </c>
      <c r="G218" s="26">
        <v>3202</v>
      </c>
      <c r="H218" s="26" t="s">
        <v>163</v>
      </c>
      <c r="I218" s="26" t="s">
        <v>27</v>
      </c>
      <c r="J218" s="26" t="s">
        <v>1656</v>
      </c>
      <c r="K218" s="34">
        <v>1</v>
      </c>
    </row>
    <row r="219" spans="1:11" x14ac:dyDescent="0.15">
      <c r="A219" s="28"/>
      <c r="B219" s="28"/>
      <c r="C219" s="28"/>
      <c r="D219" s="28"/>
      <c r="E219" s="28"/>
      <c r="F219" s="26">
        <v>3</v>
      </c>
      <c r="G219" s="26">
        <v>3203</v>
      </c>
      <c r="H219" s="26" t="s">
        <v>163</v>
      </c>
      <c r="I219" s="26" t="s">
        <v>1757</v>
      </c>
      <c r="J219" s="26" t="s">
        <v>1656</v>
      </c>
      <c r="K219" s="34">
        <v>1</v>
      </c>
    </row>
    <row r="220" spans="1:11" x14ac:dyDescent="0.15">
      <c r="A220" s="28"/>
      <c r="B220" s="28"/>
      <c r="C220" s="28"/>
      <c r="D220" s="28"/>
      <c r="E220" s="28"/>
      <c r="F220" s="26">
        <v>4</v>
      </c>
      <c r="G220" s="26">
        <v>3402</v>
      </c>
      <c r="H220" s="26" t="s">
        <v>163</v>
      </c>
      <c r="I220" s="26" t="s">
        <v>7</v>
      </c>
      <c r="J220" s="26" t="s">
        <v>1656</v>
      </c>
      <c r="K220" s="34">
        <v>1</v>
      </c>
    </row>
    <row r="221" spans="1:11" x14ac:dyDescent="0.15">
      <c r="A221" s="28"/>
      <c r="B221" s="28"/>
      <c r="C221" s="28"/>
      <c r="D221" s="26" t="s">
        <v>4064</v>
      </c>
      <c r="E221" s="24"/>
      <c r="F221" s="24"/>
      <c r="G221" s="24"/>
      <c r="H221" s="24"/>
      <c r="I221" s="24"/>
      <c r="J221" s="24"/>
      <c r="K221" s="34">
        <v>14</v>
      </c>
    </row>
    <row r="222" spans="1:11" x14ac:dyDescent="0.15">
      <c r="A222" s="28"/>
      <c r="B222" s="28"/>
      <c r="C222" s="28"/>
      <c r="D222" s="26" t="s">
        <v>1484</v>
      </c>
      <c r="E222" s="26" t="s">
        <v>9</v>
      </c>
      <c r="F222" s="26">
        <v>2</v>
      </c>
      <c r="G222" s="26">
        <v>3302</v>
      </c>
      <c r="H222" s="26" t="s">
        <v>163</v>
      </c>
      <c r="I222" s="26" t="s">
        <v>1724</v>
      </c>
      <c r="J222" s="26" t="s">
        <v>1811</v>
      </c>
      <c r="K222" s="34">
        <v>0.49999999999999994</v>
      </c>
    </row>
    <row r="223" spans="1:11" x14ac:dyDescent="0.15">
      <c r="A223" s="28"/>
      <c r="B223" s="28"/>
      <c r="C223" s="28"/>
      <c r="D223" s="28"/>
      <c r="E223" s="28"/>
      <c r="F223" s="28"/>
      <c r="G223" s="28"/>
      <c r="H223" s="28"/>
      <c r="I223" s="26" t="s">
        <v>1725</v>
      </c>
      <c r="J223" s="26" t="s">
        <v>1811</v>
      </c>
      <c r="K223" s="34">
        <v>0.49999999999999994</v>
      </c>
    </row>
    <row r="224" spans="1:11" x14ac:dyDescent="0.15">
      <c r="A224" s="28"/>
      <c r="B224" s="28"/>
      <c r="C224" s="28"/>
      <c r="D224" s="28"/>
      <c r="E224" s="28"/>
      <c r="F224" s="26">
        <v>3</v>
      </c>
      <c r="G224" s="26">
        <v>3703</v>
      </c>
      <c r="H224" s="26" t="s">
        <v>163</v>
      </c>
      <c r="I224" s="26" t="s">
        <v>1724</v>
      </c>
      <c r="J224" s="26" t="s">
        <v>127</v>
      </c>
      <c r="K224" s="34">
        <v>0.99999999999999989</v>
      </c>
    </row>
    <row r="225" spans="1:11" x14ac:dyDescent="0.15">
      <c r="A225" s="28"/>
      <c r="B225" s="28"/>
      <c r="C225" s="28"/>
      <c r="D225" s="28"/>
      <c r="E225" s="28"/>
      <c r="F225" s="26">
        <v>4</v>
      </c>
      <c r="G225" s="26">
        <v>3203</v>
      </c>
      <c r="H225" s="26" t="s">
        <v>163</v>
      </c>
      <c r="I225" s="26" t="s">
        <v>130</v>
      </c>
      <c r="J225" s="26" t="s">
        <v>3056</v>
      </c>
      <c r="K225" s="34">
        <v>0.99999999999999989</v>
      </c>
    </row>
    <row r="226" spans="1:11" x14ac:dyDescent="0.15">
      <c r="A226" s="28"/>
      <c r="B226" s="28"/>
      <c r="C226" s="28"/>
      <c r="D226" s="28"/>
      <c r="E226" s="26" t="s">
        <v>12</v>
      </c>
      <c r="F226" s="26">
        <v>1</v>
      </c>
      <c r="G226" s="26">
        <v>1302</v>
      </c>
      <c r="H226" s="26" t="s">
        <v>163</v>
      </c>
      <c r="I226" s="26" t="s">
        <v>1717</v>
      </c>
      <c r="J226" s="26" t="s">
        <v>2423</v>
      </c>
      <c r="K226" s="34">
        <v>1</v>
      </c>
    </row>
    <row r="227" spans="1:11" x14ac:dyDescent="0.15">
      <c r="A227" s="28"/>
      <c r="B227" s="28"/>
      <c r="C227" s="28"/>
      <c r="D227" s="28"/>
      <c r="E227" s="28"/>
      <c r="F227" s="26">
        <v>2</v>
      </c>
      <c r="G227" s="26">
        <v>1302</v>
      </c>
      <c r="H227" s="26" t="s">
        <v>163</v>
      </c>
      <c r="I227" s="26" t="s">
        <v>1717</v>
      </c>
      <c r="J227" s="26" t="s">
        <v>2423</v>
      </c>
      <c r="K227" s="34">
        <v>1</v>
      </c>
    </row>
    <row r="228" spans="1:11" x14ac:dyDescent="0.15">
      <c r="A228" s="28"/>
      <c r="B228" s="28"/>
      <c r="C228" s="28"/>
      <c r="D228" s="28"/>
      <c r="E228" s="26" t="s">
        <v>13</v>
      </c>
      <c r="F228" s="26">
        <v>2</v>
      </c>
      <c r="G228" s="26">
        <v>3302</v>
      </c>
      <c r="H228" s="26" t="s">
        <v>163</v>
      </c>
      <c r="I228" s="26" t="s">
        <v>1724</v>
      </c>
      <c r="J228" s="26" t="s">
        <v>1811</v>
      </c>
      <c r="K228" s="34">
        <v>0.49999999999999994</v>
      </c>
    </row>
    <row r="229" spans="1:11" x14ac:dyDescent="0.15">
      <c r="A229" s="28"/>
      <c r="B229" s="28"/>
      <c r="C229" s="28"/>
      <c r="D229" s="28"/>
      <c r="E229" s="28"/>
      <c r="F229" s="28"/>
      <c r="G229" s="28"/>
      <c r="H229" s="28"/>
      <c r="I229" s="26" t="s">
        <v>1725</v>
      </c>
      <c r="J229" s="26" t="s">
        <v>1811</v>
      </c>
      <c r="K229" s="34">
        <v>0.49999999999999994</v>
      </c>
    </row>
    <row r="230" spans="1:11" x14ac:dyDescent="0.15">
      <c r="A230" s="28"/>
      <c r="B230" s="28"/>
      <c r="C230" s="28"/>
      <c r="D230" s="28"/>
      <c r="E230" s="28"/>
      <c r="F230" s="26">
        <v>3</v>
      </c>
      <c r="G230" s="26">
        <v>3703</v>
      </c>
      <c r="H230" s="26" t="s">
        <v>163</v>
      </c>
      <c r="I230" s="26" t="s">
        <v>1724</v>
      </c>
      <c r="J230" s="26" t="s">
        <v>127</v>
      </c>
      <c r="K230" s="34">
        <v>0.99999999999999989</v>
      </c>
    </row>
    <row r="231" spans="1:11" x14ac:dyDescent="0.15">
      <c r="A231" s="28"/>
      <c r="B231" s="28"/>
      <c r="C231" s="28"/>
      <c r="D231" s="28"/>
      <c r="E231" s="28"/>
      <c r="F231" s="26">
        <v>4</v>
      </c>
      <c r="G231" s="26">
        <v>3203</v>
      </c>
      <c r="H231" s="26" t="s">
        <v>163</v>
      </c>
      <c r="I231" s="26" t="s">
        <v>130</v>
      </c>
      <c r="J231" s="26" t="s">
        <v>3056</v>
      </c>
      <c r="K231" s="34">
        <v>0.99999999999999989</v>
      </c>
    </row>
    <row r="232" spans="1:11" x14ac:dyDescent="0.15">
      <c r="A232" s="28"/>
      <c r="B232" s="28"/>
      <c r="C232" s="28"/>
      <c r="D232" s="28"/>
      <c r="E232" s="26" t="s">
        <v>15</v>
      </c>
      <c r="F232" s="26">
        <v>1</v>
      </c>
      <c r="G232" s="26">
        <v>1302</v>
      </c>
      <c r="H232" s="26" t="s">
        <v>163</v>
      </c>
      <c r="I232" s="26" t="s">
        <v>1717</v>
      </c>
      <c r="J232" s="26" t="s">
        <v>2423</v>
      </c>
      <c r="K232" s="34">
        <v>1</v>
      </c>
    </row>
    <row r="233" spans="1:11" x14ac:dyDescent="0.15">
      <c r="A233" s="28"/>
      <c r="B233" s="28"/>
      <c r="C233" s="28"/>
      <c r="D233" s="28"/>
      <c r="E233" s="28"/>
      <c r="F233" s="26">
        <v>2</v>
      </c>
      <c r="G233" s="26">
        <v>1302</v>
      </c>
      <c r="H233" s="26" t="s">
        <v>163</v>
      </c>
      <c r="I233" s="26" t="s">
        <v>1717</v>
      </c>
      <c r="J233" s="26" t="s">
        <v>2423</v>
      </c>
      <c r="K233" s="34">
        <v>1</v>
      </c>
    </row>
    <row r="234" spans="1:11" x14ac:dyDescent="0.15">
      <c r="A234" s="28"/>
      <c r="B234" s="28"/>
      <c r="C234" s="28"/>
      <c r="D234" s="28"/>
      <c r="E234" s="28"/>
      <c r="F234" s="26">
        <v>3</v>
      </c>
      <c r="G234" s="26">
        <v>3303</v>
      </c>
      <c r="H234" s="26" t="s">
        <v>163</v>
      </c>
      <c r="I234" s="26" t="s">
        <v>1629</v>
      </c>
      <c r="J234" s="26" t="s">
        <v>1636</v>
      </c>
      <c r="K234" s="34">
        <v>1</v>
      </c>
    </row>
    <row r="235" spans="1:11" x14ac:dyDescent="0.15">
      <c r="A235" s="28"/>
      <c r="B235" s="28"/>
      <c r="C235" s="28"/>
      <c r="D235" s="28"/>
      <c r="E235" s="28"/>
      <c r="F235" s="26">
        <v>4</v>
      </c>
      <c r="G235" s="26">
        <v>3203</v>
      </c>
      <c r="H235" s="26" t="s">
        <v>163</v>
      </c>
      <c r="I235" s="26" t="s">
        <v>130</v>
      </c>
      <c r="J235" s="26" t="s">
        <v>3056</v>
      </c>
      <c r="K235" s="34">
        <v>0.99999999999999989</v>
      </c>
    </row>
    <row r="236" spans="1:11" x14ac:dyDescent="0.15">
      <c r="A236" s="28"/>
      <c r="B236" s="28"/>
      <c r="C236" s="28"/>
      <c r="D236" s="26" t="s">
        <v>4065</v>
      </c>
      <c r="E236" s="24"/>
      <c r="F236" s="24"/>
      <c r="G236" s="24"/>
      <c r="H236" s="24"/>
      <c r="I236" s="24"/>
      <c r="J236" s="24"/>
      <c r="K236" s="34">
        <v>12</v>
      </c>
    </row>
    <row r="237" spans="1:11" x14ac:dyDescent="0.15">
      <c r="A237" s="28"/>
      <c r="B237" s="28"/>
      <c r="C237" s="28"/>
      <c r="D237" s="26" t="s">
        <v>36</v>
      </c>
      <c r="E237" s="26" t="s">
        <v>9</v>
      </c>
      <c r="F237" s="26">
        <v>3</v>
      </c>
      <c r="G237" s="26">
        <v>3302</v>
      </c>
      <c r="H237" s="26" t="s">
        <v>164</v>
      </c>
      <c r="I237" s="26" t="s">
        <v>1726</v>
      </c>
      <c r="J237" s="26" t="s">
        <v>127</v>
      </c>
      <c r="K237" s="34">
        <v>0.99999999999999989</v>
      </c>
    </row>
    <row r="238" spans="1:11" x14ac:dyDescent="0.15">
      <c r="A238" s="28"/>
      <c r="B238" s="28"/>
      <c r="C238" s="28"/>
      <c r="D238" s="28"/>
      <c r="E238" s="28"/>
      <c r="F238" s="26">
        <v>4</v>
      </c>
      <c r="G238" s="26">
        <v>3301</v>
      </c>
      <c r="H238" s="26" t="s">
        <v>163</v>
      </c>
      <c r="I238" s="26" t="s">
        <v>1758</v>
      </c>
      <c r="J238" s="26" t="s">
        <v>1673</v>
      </c>
      <c r="K238" s="34">
        <v>1</v>
      </c>
    </row>
    <row r="239" spans="1:11" x14ac:dyDescent="0.15">
      <c r="A239" s="28"/>
      <c r="B239" s="28"/>
      <c r="C239" s="28"/>
      <c r="D239" s="28"/>
      <c r="E239" s="28"/>
      <c r="F239" s="26">
        <v>5</v>
      </c>
      <c r="G239" s="26">
        <v>3301</v>
      </c>
      <c r="H239" s="26" t="s">
        <v>163</v>
      </c>
      <c r="I239" s="26" t="s">
        <v>1737</v>
      </c>
      <c r="J239" s="26" t="s">
        <v>3087</v>
      </c>
      <c r="K239" s="34">
        <v>1</v>
      </c>
    </row>
    <row r="240" spans="1:11" x14ac:dyDescent="0.15">
      <c r="A240" s="28"/>
      <c r="B240" s="28"/>
      <c r="C240" s="28"/>
      <c r="D240" s="28"/>
      <c r="E240" s="28"/>
      <c r="F240" s="26">
        <v>6</v>
      </c>
      <c r="G240" s="26">
        <v>3301</v>
      </c>
      <c r="H240" s="26" t="s">
        <v>163</v>
      </c>
      <c r="I240" s="26" t="s">
        <v>1737</v>
      </c>
      <c r="J240" s="26" t="s">
        <v>3087</v>
      </c>
      <c r="K240" s="34">
        <v>1</v>
      </c>
    </row>
    <row r="241" spans="1:11" x14ac:dyDescent="0.15">
      <c r="A241" s="28"/>
      <c r="B241" s="28"/>
      <c r="C241" s="28"/>
      <c r="D241" s="28"/>
      <c r="E241" s="26" t="s">
        <v>12</v>
      </c>
      <c r="F241" s="26">
        <v>3</v>
      </c>
      <c r="G241" s="26">
        <v>1403</v>
      </c>
      <c r="H241" s="26" t="s">
        <v>164</v>
      </c>
      <c r="I241" s="26" t="s">
        <v>144</v>
      </c>
      <c r="J241" s="26" t="s">
        <v>3074</v>
      </c>
      <c r="K241" s="34">
        <v>0.5</v>
      </c>
    </row>
    <row r="242" spans="1:11" x14ac:dyDescent="0.15">
      <c r="A242" s="28"/>
      <c r="B242" s="28"/>
      <c r="C242" s="28"/>
      <c r="D242" s="28"/>
      <c r="E242" s="28"/>
      <c r="F242" s="28"/>
      <c r="G242" s="26">
        <v>1404</v>
      </c>
      <c r="H242" s="26" t="s">
        <v>164</v>
      </c>
      <c r="I242" s="26" t="s">
        <v>1760</v>
      </c>
      <c r="J242" s="26" t="s">
        <v>3074</v>
      </c>
      <c r="K242" s="34">
        <v>0.5</v>
      </c>
    </row>
    <row r="243" spans="1:11" x14ac:dyDescent="0.15">
      <c r="A243" s="28"/>
      <c r="B243" s="28"/>
      <c r="C243" s="28"/>
      <c r="D243" s="28"/>
      <c r="E243" s="28"/>
      <c r="F243" s="26">
        <v>4</v>
      </c>
      <c r="G243" s="26">
        <v>1403</v>
      </c>
      <c r="H243" s="26" t="s">
        <v>164</v>
      </c>
      <c r="I243" s="26" t="s">
        <v>144</v>
      </c>
      <c r="J243" s="26" t="s">
        <v>3074</v>
      </c>
      <c r="K243" s="34">
        <v>0.5</v>
      </c>
    </row>
    <row r="244" spans="1:11" x14ac:dyDescent="0.15">
      <c r="A244" s="28"/>
      <c r="B244" s="28"/>
      <c r="C244" s="28"/>
      <c r="D244" s="28"/>
      <c r="E244" s="28"/>
      <c r="F244" s="28"/>
      <c r="G244" s="26">
        <v>1404</v>
      </c>
      <c r="H244" s="26" t="s">
        <v>164</v>
      </c>
      <c r="I244" s="26" t="s">
        <v>1760</v>
      </c>
      <c r="J244" s="26" t="s">
        <v>3074</v>
      </c>
      <c r="K244" s="34">
        <v>0.5</v>
      </c>
    </row>
    <row r="245" spans="1:11" x14ac:dyDescent="0.15">
      <c r="A245" s="28"/>
      <c r="B245" s="28"/>
      <c r="C245" s="28"/>
      <c r="D245" s="28"/>
      <c r="E245" s="26" t="s">
        <v>13</v>
      </c>
      <c r="F245" s="26">
        <v>3</v>
      </c>
      <c r="G245" s="26">
        <v>3302</v>
      </c>
      <c r="H245" s="26" t="s">
        <v>164</v>
      </c>
      <c r="I245" s="26" t="s">
        <v>1726</v>
      </c>
      <c r="J245" s="26" t="s">
        <v>127</v>
      </c>
      <c r="K245" s="34">
        <v>0.99999999999999989</v>
      </c>
    </row>
    <row r="246" spans="1:11" x14ac:dyDescent="0.15">
      <c r="A246" s="28"/>
      <c r="B246" s="28"/>
      <c r="C246" s="28"/>
      <c r="D246" s="28"/>
      <c r="E246" s="28"/>
      <c r="F246" s="26">
        <v>4</v>
      </c>
      <c r="G246" s="26">
        <v>3402</v>
      </c>
      <c r="H246" s="26" t="s">
        <v>163</v>
      </c>
      <c r="I246" s="26" t="s">
        <v>1758</v>
      </c>
      <c r="J246" s="26" t="s">
        <v>1674</v>
      </c>
      <c r="K246" s="34">
        <v>1</v>
      </c>
    </row>
    <row r="247" spans="1:11" x14ac:dyDescent="0.15">
      <c r="A247" s="28"/>
      <c r="B247" s="28"/>
      <c r="C247" s="28"/>
      <c r="D247" s="28"/>
      <c r="E247" s="28"/>
      <c r="F247" s="26">
        <v>5</v>
      </c>
      <c r="G247" s="26">
        <v>3301</v>
      </c>
      <c r="H247" s="26" t="s">
        <v>163</v>
      </c>
      <c r="I247" s="26" t="s">
        <v>1737</v>
      </c>
      <c r="J247" s="26" t="s">
        <v>3087</v>
      </c>
      <c r="K247" s="34">
        <v>1</v>
      </c>
    </row>
    <row r="248" spans="1:11" x14ac:dyDescent="0.15">
      <c r="A248" s="28"/>
      <c r="B248" s="28"/>
      <c r="C248" s="28"/>
      <c r="D248" s="28"/>
      <c r="E248" s="28"/>
      <c r="F248" s="26">
        <v>6</v>
      </c>
      <c r="G248" s="26">
        <v>3301</v>
      </c>
      <c r="H248" s="26" t="s">
        <v>163</v>
      </c>
      <c r="I248" s="26" t="s">
        <v>1737</v>
      </c>
      <c r="J248" s="26" t="s">
        <v>3087</v>
      </c>
      <c r="K248" s="34">
        <v>1</v>
      </c>
    </row>
    <row r="249" spans="1:11" x14ac:dyDescent="0.15">
      <c r="A249" s="28"/>
      <c r="B249" s="28"/>
      <c r="C249" s="28"/>
      <c r="D249" s="28"/>
      <c r="E249" s="26" t="s">
        <v>17</v>
      </c>
      <c r="F249" s="26">
        <v>3</v>
      </c>
      <c r="G249" s="26">
        <v>3302</v>
      </c>
      <c r="H249" s="26" t="s">
        <v>163</v>
      </c>
      <c r="I249" s="26" t="s">
        <v>31</v>
      </c>
      <c r="J249" s="26" t="s">
        <v>1679</v>
      </c>
      <c r="K249" s="34">
        <v>1</v>
      </c>
    </row>
    <row r="250" spans="1:11" x14ac:dyDescent="0.15">
      <c r="A250" s="28"/>
      <c r="B250" s="28"/>
      <c r="C250" s="28"/>
      <c r="D250" s="28"/>
      <c r="E250" s="28"/>
      <c r="F250" s="26">
        <v>4</v>
      </c>
      <c r="G250" s="26">
        <v>3601</v>
      </c>
      <c r="H250" s="26" t="s">
        <v>163</v>
      </c>
      <c r="I250" s="26" t="s">
        <v>1776</v>
      </c>
      <c r="J250" s="26" t="s">
        <v>1679</v>
      </c>
      <c r="K250" s="34">
        <v>1</v>
      </c>
    </row>
    <row r="251" spans="1:11" x14ac:dyDescent="0.15">
      <c r="A251" s="28"/>
      <c r="B251" s="28"/>
      <c r="C251" s="28"/>
      <c r="D251" s="28"/>
      <c r="E251" s="26" t="s">
        <v>3562</v>
      </c>
      <c r="F251" s="26">
        <v>1</v>
      </c>
      <c r="G251" s="26">
        <v>3301</v>
      </c>
      <c r="H251" s="26" t="s">
        <v>163</v>
      </c>
      <c r="I251" s="26" t="s">
        <v>1737</v>
      </c>
      <c r="J251" s="26" t="s">
        <v>3087</v>
      </c>
      <c r="K251" s="34">
        <v>1</v>
      </c>
    </row>
    <row r="252" spans="1:11" x14ac:dyDescent="0.15">
      <c r="A252" s="28"/>
      <c r="B252" s="28"/>
      <c r="C252" s="28"/>
      <c r="D252" s="28"/>
      <c r="E252" s="28"/>
      <c r="F252" s="26">
        <v>2</v>
      </c>
      <c r="G252" s="26">
        <v>3301</v>
      </c>
      <c r="H252" s="26" t="s">
        <v>163</v>
      </c>
      <c r="I252" s="26" t="s">
        <v>1737</v>
      </c>
      <c r="J252" s="26" t="s">
        <v>3087</v>
      </c>
      <c r="K252" s="34">
        <v>1</v>
      </c>
    </row>
    <row r="253" spans="1:11" x14ac:dyDescent="0.15">
      <c r="A253" s="28"/>
      <c r="B253" s="28"/>
      <c r="C253" s="28"/>
      <c r="D253" s="28"/>
      <c r="E253" s="28"/>
      <c r="F253" s="26">
        <v>3</v>
      </c>
      <c r="G253" s="26">
        <v>3301</v>
      </c>
      <c r="H253" s="26" t="s">
        <v>163</v>
      </c>
      <c r="I253" s="26" t="s">
        <v>1737</v>
      </c>
      <c r="J253" s="26" t="s">
        <v>3087</v>
      </c>
      <c r="K253" s="34">
        <v>1</v>
      </c>
    </row>
    <row r="254" spans="1:11" x14ac:dyDescent="0.15">
      <c r="A254" s="28"/>
      <c r="B254" s="28"/>
      <c r="C254" s="28"/>
      <c r="D254" s="26" t="s">
        <v>4066</v>
      </c>
      <c r="E254" s="24"/>
      <c r="F254" s="24"/>
      <c r="G254" s="24"/>
      <c r="H254" s="24"/>
      <c r="I254" s="24"/>
      <c r="J254" s="24"/>
      <c r="K254" s="34">
        <v>15</v>
      </c>
    </row>
    <row r="255" spans="1:11" x14ac:dyDescent="0.15">
      <c r="A255" s="28"/>
      <c r="B255" s="28"/>
      <c r="C255" s="28"/>
      <c r="D255" s="26" t="s">
        <v>29</v>
      </c>
      <c r="E255" s="26" t="s">
        <v>12</v>
      </c>
      <c r="F255" s="26">
        <v>2</v>
      </c>
      <c r="G255" s="26">
        <v>1403</v>
      </c>
      <c r="H255" s="26" t="s">
        <v>164</v>
      </c>
      <c r="I255" s="26" t="s">
        <v>145</v>
      </c>
      <c r="J255" s="26" t="s">
        <v>1674</v>
      </c>
      <c r="K255" s="34">
        <v>1</v>
      </c>
    </row>
    <row r="256" spans="1:11" x14ac:dyDescent="0.15">
      <c r="A256" s="28"/>
      <c r="B256" s="28"/>
      <c r="C256" s="28"/>
      <c r="D256" s="28"/>
      <c r="E256" s="28"/>
      <c r="F256" s="26">
        <v>3</v>
      </c>
      <c r="G256" s="26">
        <v>3702</v>
      </c>
      <c r="H256" s="26" t="s">
        <v>163</v>
      </c>
      <c r="I256" s="26" t="s">
        <v>1763</v>
      </c>
      <c r="J256" s="26" t="s">
        <v>1765</v>
      </c>
      <c r="K256" s="34">
        <v>1</v>
      </c>
    </row>
    <row r="257" spans="1:11" x14ac:dyDescent="0.15">
      <c r="A257" s="28"/>
      <c r="B257" s="28"/>
      <c r="C257" s="28"/>
      <c r="D257" s="28"/>
      <c r="E257" s="28"/>
      <c r="F257" s="26">
        <v>4</v>
      </c>
      <c r="G257" s="26">
        <v>3601</v>
      </c>
      <c r="H257" s="26" t="s">
        <v>164</v>
      </c>
      <c r="I257" s="26" t="s">
        <v>27</v>
      </c>
      <c r="J257" s="26" t="s">
        <v>1668</v>
      </c>
      <c r="K257" s="34">
        <v>1</v>
      </c>
    </row>
    <row r="258" spans="1:11" x14ac:dyDescent="0.15">
      <c r="A258" s="28"/>
      <c r="B258" s="28"/>
      <c r="C258" s="28"/>
      <c r="D258" s="28"/>
      <c r="E258" s="28"/>
      <c r="F258" s="26">
        <v>5</v>
      </c>
      <c r="G258" s="26">
        <v>3402</v>
      </c>
      <c r="H258" s="26" t="s">
        <v>163</v>
      </c>
      <c r="I258" s="26" t="s">
        <v>132</v>
      </c>
      <c r="J258" s="26" t="s">
        <v>1731</v>
      </c>
      <c r="K258" s="34">
        <v>1</v>
      </c>
    </row>
    <row r="259" spans="1:11" x14ac:dyDescent="0.15">
      <c r="A259" s="28"/>
      <c r="B259" s="28"/>
      <c r="C259" s="28"/>
      <c r="D259" s="28"/>
      <c r="E259" s="26" t="s">
        <v>13</v>
      </c>
      <c r="F259" s="26">
        <v>1</v>
      </c>
      <c r="G259" s="26">
        <v>3403</v>
      </c>
      <c r="H259" s="26" t="s">
        <v>164</v>
      </c>
      <c r="I259" s="26" t="s">
        <v>43</v>
      </c>
      <c r="J259" s="26" t="s">
        <v>1679</v>
      </c>
      <c r="K259" s="34">
        <v>1</v>
      </c>
    </row>
    <row r="260" spans="1:11" x14ac:dyDescent="0.15">
      <c r="A260" s="28"/>
      <c r="B260" s="28"/>
      <c r="C260" s="28"/>
      <c r="D260" s="28"/>
      <c r="E260" s="28"/>
      <c r="F260" s="26">
        <v>2</v>
      </c>
      <c r="G260" s="26">
        <v>3201</v>
      </c>
      <c r="H260" s="26" t="s">
        <v>163</v>
      </c>
      <c r="I260" s="26" t="s">
        <v>46</v>
      </c>
      <c r="J260" s="26" t="s">
        <v>1685</v>
      </c>
      <c r="K260" s="34">
        <v>1</v>
      </c>
    </row>
    <row r="261" spans="1:11" x14ac:dyDescent="0.15">
      <c r="A261" s="28"/>
      <c r="B261" s="28"/>
      <c r="C261" s="28"/>
      <c r="D261" s="28"/>
      <c r="E261" s="28"/>
      <c r="F261" s="26">
        <v>3</v>
      </c>
      <c r="G261" s="26">
        <v>3501</v>
      </c>
      <c r="H261" s="26" t="s">
        <v>163</v>
      </c>
      <c r="I261" s="26" t="s">
        <v>1763</v>
      </c>
      <c r="J261" s="26" t="s">
        <v>1766</v>
      </c>
      <c r="K261" s="34">
        <v>1</v>
      </c>
    </row>
    <row r="262" spans="1:11" x14ac:dyDescent="0.15">
      <c r="A262" s="28"/>
      <c r="B262" s="28"/>
      <c r="C262" s="28"/>
      <c r="D262" s="28"/>
      <c r="E262" s="26" t="s">
        <v>15</v>
      </c>
      <c r="F262" s="26">
        <v>2</v>
      </c>
      <c r="G262" s="26">
        <v>3401</v>
      </c>
      <c r="H262" s="26" t="s">
        <v>163</v>
      </c>
      <c r="I262" s="26" t="s">
        <v>43</v>
      </c>
      <c r="J262" s="26" t="s">
        <v>1675</v>
      </c>
      <c r="K262" s="34">
        <v>1</v>
      </c>
    </row>
    <row r="263" spans="1:11" x14ac:dyDescent="0.15">
      <c r="A263" s="28"/>
      <c r="B263" s="28"/>
      <c r="C263" s="28"/>
      <c r="D263" s="28"/>
      <c r="E263" s="28"/>
      <c r="F263" s="26">
        <v>3</v>
      </c>
      <c r="G263" s="26">
        <v>3401</v>
      </c>
      <c r="H263" s="26" t="s">
        <v>163</v>
      </c>
      <c r="I263" s="26" t="s">
        <v>43</v>
      </c>
      <c r="J263" s="26" t="s">
        <v>1676</v>
      </c>
      <c r="K263" s="34">
        <v>1</v>
      </c>
    </row>
    <row r="264" spans="1:11" x14ac:dyDescent="0.15">
      <c r="A264" s="28"/>
      <c r="B264" s="28"/>
      <c r="C264" s="28"/>
      <c r="D264" s="28"/>
      <c r="E264" s="28"/>
      <c r="F264" s="26">
        <v>4</v>
      </c>
      <c r="G264" s="26">
        <v>3602</v>
      </c>
      <c r="H264" s="26" t="s">
        <v>163</v>
      </c>
      <c r="I264" s="26" t="s">
        <v>46</v>
      </c>
      <c r="J264" s="26" t="s">
        <v>1686</v>
      </c>
      <c r="K264" s="34">
        <v>1</v>
      </c>
    </row>
    <row r="265" spans="1:11" x14ac:dyDescent="0.15">
      <c r="A265" s="28"/>
      <c r="B265" s="28"/>
      <c r="C265" s="28"/>
      <c r="D265" s="28"/>
      <c r="E265" s="28"/>
      <c r="F265" s="26">
        <v>5</v>
      </c>
      <c r="G265" s="26">
        <v>3402</v>
      </c>
      <c r="H265" s="26" t="s">
        <v>163</v>
      </c>
      <c r="I265" s="26" t="s">
        <v>132</v>
      </c>
      <c r="J265" s="26" t="s">
        <v>1732</v>
      </c>
      <c r="K265" s="34">
        <v>1</v>
      </c>
    </row>
    <row r="266" spans="1:11" x14ac:dyDescent="0.15">
      <c r="A266" s="28"/>
      <c r="B266" s="28"/>
      <c r="C266" s="28"/>
      <c r="D266" s="26" t="s">
        <v>4067</v>
      </c>
      <c r="E266" s="24"/>
      <c r="F266" s="24"/>
      <c r="G266" s="24"/>
      <c r="H266" s="24"/>
      <c r="I266" s="24"/>
      <c r="J266" s="24"/>
      <c r="K266" s="34">
        <v>11</v>
      </c>
    </row>
    <row r="267" spans="1:11" x14ac:dyDescent="0.15">
      <c r="A267" s="28"/>
      <c r="B267" s="28"/>
      <c r="C267" s="28"/>
      <c r="D267" s="26" t="s">
        <v>30</v>
      </c>
      <c r="E267" s="26" t="s">
        <v>12</v>
      </c>
      <c r="F267" s="26">
        <v>1</v>
      </c>
      <c r="G267" s="26">
        <v>3401</v>
      </c>
      <c r="H267" s="26" t="s">
        <v>164</v>
      </c>
      <c r="I267" s="26" t="s">
        <v>43</v>
      </c>
      <c r="J267" s="26" t="s">
        <v>1681</v>
      </c>
      <c r="K267" s="34">
        <v>1</v>
      </c>
    </row>
    <row r="268" spans="1:11" x14ac:dyDescent="0.15">
      <c r="A268" s="28"/>
      <c r="B268" s="28"/>
      <c r="C268" s="28"/>
      <c r="D268" s="28"/>
      <c r="E268" s="28"/>
      <c r="F268" s="26">
        <v>2</v>
      </c>
      <c r="G268" s="26">
        <v>3402</v>
      </c>
      <c r="H268" s="26" t="s">
        <v>163</v>
      </c>
      <c r="I268" s="26" t="s">
        <v>7</v>
      </c>
      <c r="J268" s="26" t="s">
        <v>1670</v>
      </c>
      <c r="K268" s="34">
        <v>1</v>
      </c>
    </row>
    <row r="269" spans="1:11" x14ac:dyDescent="0.15">
      <c r="A269" s="28"/>
      <c r="B269" s="28"/>
      <c r="C269" s="28"/>
      <c r="D269" s="28"/>
      <c r="E269" s="28"/>
      <c r="F269" s="26">
        <v>3</v>
      </c>
      <c r="G269" s="26">
        <v>3402</v>
      </c>
      <c r="H269" s="26" t="s">
        <v>163</v>
      </c>
      <c r="I269" s="26" t="s">
        <v>7</v>
      </c>
      <c r="J269" s="26" t="s">
        <v>1671</v>
      </c>
      <c r="K269" s="34">
        <v>1</v>
      </c>
    </row>
    <row r="270" spans="1:11" x14ac:dyDescent="0.15">
      <c r="A270" s="28"/>
      <c r="B270" s="28"/>
      <c r="C270" s="28"/>
      <c r="D270" s="28"/>
      <c r="E270" s="28"/>
      <c r="F270" s="26">
        <v>4</v>
      </c>
      <c r="G270" s="26">
        <v>3403</v>
      </c>
      <c r="H270" s="26" t="s">
        <v>164</v>
      </c>
      <c r="I270" s="26" t="s">
        <v>51</v>
      </c>
      <c r="J270" s="26" t="s">
        <v>1688</v>
      </c>
      <c r="K270" s="34">
        <v>1</v>
      </c>
    </row>
    <row r="271" spans="1:11" x14ac:dyDescent="0.15">
      <c r="A271" s="28"/>
      <c r="B271" s="28"/>
      <c r="C271" s="28"/>
      <c r="D271" s="28"/>
      <c r="E271" s="26" t="s">
        <v>15</v>
      </c>
      <c r="F271" s="26">
        <v>1</v>
      </c>
      <c r="G271" s="26">
        <v>3502</v>
      </c>
      <c r="H271" s="26" t="s">
        <v>164</v>
      </c>
      <c r="I271" s="26" t="s">
        <v>1774</v>
      </c>
      <c r="J271" s="26" t="s">
        <v>1773</v>
      </c>
      <c r="K271" s="34">
        <v>1</v>
      </c>
    </row>
    <row r="272" spans="1:11" x14ac:dyDescent="0.15">
      <c r="A272" s="28"/>
      <c r="B272" s="28"/>
      <c r="C272" s="28"/>
      <c r="D272" s="28"/>
      <c r="E272" s="28"/>
      <c r="F272" s="26">
        <v>2</v>
      </c>
      <c r="G272" s="26">
        <v>2303</v>
      </c>
      <c r="H272" s="26" t="s">
        <v>164</v>
      </c>
      <c r="I272" s="26" t="s">
        <v>27</v>
      </c>
      <c r="J272" s="26" t="s">
        <v>1671</v>
      </c>
      <c r="K272" s="34">
        <v>1</v>
      </c>
    </row>
    <row r="273" spans="1:11" x14ac:dyDescent="0.15">
      <c r="A273" s="28"/>
      <c r="B273" s="28"/>
      <c r="C273" s="28"/>
      <c r="D273" s="28"/>
      <c r="E273" s="28"/>
      <c r="F273" s="26">
        <v>3</v>
      </c>
      <c r="G273" s="26">
        <v>3402</v>
      </c>
      <c r="H273" s="26" t="s">
        <v>164</v>
      </c>
      <c r="I273" s="26" t="s">
        <v>144</v>
      </c>
      <c r="J273" s="26" t="s">
        <v>1678</v>
      </c>
      <c r="K273" s="34">
        <v>1</v>
      </c>
    </row>
    <row r="274" spans="1:11" x14ac:dyDescent="0.15">
      <c r="A274" s="28"/>
      <c r="B274" s="28"/>
      <c r="C274" s="28"/>
      <c r="D274" s="28"/>
      <c r="E274" s="26" t="s">
        <v>17</v>
      </c>
      <c r="F274" s="26">
        <v>2</v>
      </c>
      <c r="G274" s="26">
        <v>3602</v>
      </c>
      <c r="H274" s="26" t="s">
        <v>164</v>
      </c>
      <c r="I274" s="26" t="s">
        <v>145</v>
      </c>
      <c r="J274" s="26" t="s">
        <v>3073</v>
      </c>
      <c r="K274" s="34">
        <v>1</v>
      </c>
    </row>
    <row r="275" spans="1:11" x14ac:dyDescent="0.15">
      <c r="A275" s="28"/>
      <c r="B275" s="28"/>
      <c r="C275" s="28"/>
      <c r="D275" s="28"/>
      <c r="E275" s="28"/>
      <c r="F275" s="26">
        <v>3</v>
      </c>
      <c r="G275" s="26">
        <v>3602</v>
      </c>
      <c r="H275" s="26" t="s">
        <v>164</v>
      </c>
      <c r="I275" s="26" t="s">
        <v>145</v>
      </c>
      <c r="J275" s="26" t="s">
        <v>3073</v>
      </c>
      <c r="K275" s="34">
        <v>1</v>
      </c>
    </row>
    <row r="276" spans="1:11" x14ac:dyDescent="0.15">
      <c r="A276" s="28"/>
      <c r="B276" s="28"/>
      <c r="C276" s="28"/>
      <c r="D276" s="28"/>
      <c r="E276" s="28"/>
      <c r="F276" s="26">
        <v>4</v>
      </c>
      <c r="G276" s="26">
        <v>3601</v>
      </c>
      <c r="H276" s="26" t="s">
        <v>164</v>
      </c>
      <c r="I276" s="26" t="s">
        <v>1776</v>
      </c>
      <c r="J276" s="26" t="s">
        <v>1679</v>
      </c>
      <c r="K276" s="34">
        <v>1</v>
      </c>
    </row>
    <row r="277" spans="1:11" x14ac:dyDescent="0.15">
      <c r="A277" s="28"/>
      <c r="B277" s="28"/>
      <c r="C277" s="28"/>
      <c r="D277" s="26" t="s">
        <v>4068</v>
      </c>
      <c r="E277" s="24"/>
      <c r="F277" s="24"/>
      <c r="G277" s="24"/>
      <c r="H277" s="24"/>
      <c r="I277" s="24"/>
      <c r="J277" s="24"/>
      <c r="K277" s="34">
        <v>10</v>
      </c>
    </row>
    <row r="278" spans="1:11" x14ac:dyDescent="0.15">
      <c r="A278" s="28"/>
      <c r="B278" s="28"/>
      <c r="C278" s="28"/>
      <c r="D278" s="26" t="s">
        <v>16</v>
      </c>
      <c r="E278" s="26" t="s">
        <v>9</v>
      </c>
      <c r="F278" s="26">
        <v>2</v>
      </c>
      <c r="G278" s="26">
        <v>3401</v>
      </c>
      <c r="H278" s="26" t="s">
        <v>164</v>
      </c>
      <c r="I278" s="26" t="s">
        <v>43</v>
      </c>
      <c r="J278" s="26" t="s">
        <v>1682</v>
      </c>
      <c r="K278" s="34">
        <v>1</v>
      </c>
    </row>
    <row r="279" spans="1:11" x14ac:dyDescent="0.15">
      <c r="A279" s="28"/>
      <c r="B279" s="28"/>
      <c r="C279" s="28"/>
      <c r="D279" s="28"/>
      <c r="E279" s="28"/>
      <c r="F279" s="26">
        <v>3</v>
      </c>
      <c r="G279" s="26">
        <v>3303</v>
      </c>
      <c r="H279" s="26" t="s">
        <v>163</v>
      </c>
      <c r="I279" s="26" t="s">
        <v>1727</v>
      </c>
      <c r="J279" s="26" t="s">
        <v>127</v>
      </c>
      <c r="K279" s="34">
        <v>0.99999999999999989</v>
      </c>
    </row>
    <row r="280" spans="1:11" x14ac:dyDescent="0.15">
      <c r="A280" s="28"/>
      <c r="B280" s="28"/>
      <c r="C280" s="28"/>
      <c r="D280" s="28"/>
      <c r="E280" s="26" t="s">
        <v>12</v>
      </c>
      <c r="F280" s="26">
        <v>1</v>
      </c>
      <c r="G280" s="26">
        <v>3502</v>
      </c>
      <c r="H280" s="26" t="s">
        <v>163</v>
      </c>
      <c r="I280" s="26" t="s">
        <v>1757</v>
      </c>
      <c r="J280" s="26" t="s">
        <v>1670</v>
      </c>
      <c r="K280" s="34">
        <v>1</v>
      </c>
    </row>
    <row r="281" spans="1:11" x14ac:dyDescent="0.15">
      <c r="A281" s="28"/>
      <c r="B281" s="28"/>
      <c r="C281" s="28"/>
      <c r="D281" s="28"/>
      <c r="E281" s="28"/>
      <c r="F281" s="26">
        <v>2</v>
      </c>
      <c r="G281" s="26">
        <v>3502</v>
      </c>
      <c r="H281" s="26" t="s">
        <v>163</v>
      </c>
      <c r="I281" s="26" t="s">
        <v>1757</v>
      </c>
      <c r="J281" s="26" t="s">
        <v>1671</v>
      </c>
      <c r="K281" s="34">
        <v>1</v>
      </c>
    </row>
    <row r="282" spans="1:11" x14ac:dyDescent="0.15">
      <c r="A282" s="28"/>
      <c r="B282" s="28"/>
      <c r="C282" s="28"/>
      <c r="D282" s="28"/>
      <c r="E282" s="28"/>
      <c r="F282" s="26">
        <v>3</v>
      </c>
      <c r="G282" s="26">
        <v>3402</v>
      </c>
      <c r="H282" s="26" t="s">
        <v>164</v>
      </c>
      <c r="I282" s="26" t="s">
        <v>7</v>
      </c>
      <c r="J282" s="26" t="s">
        <v>1671</v>
      </c>
      <c r="K282" s="34">
        <v>1</v>
      </c>
    </row>
    <row r="283" spans="1:11" x14ac:dyDescent="0.15">
      <c r="A283" s="28"/>
      <c r="B283" s="28"/>
      <c r="C283" s="28"/>
      <c r="D283" s="28"/>
      <c r="E283" s="26" t="s">
        <v>13</v>
      </c>
      <c r="F283" s="26">
        <v>1</v>
      </c>
      <c r="G283" s="26">
        <v>3403</v>
      </c>
      <c r="H283" s="26" t="s">
        <v>163</v>
      </c>
      <c r="I283" s="26" t="s">
        <v>43</v>
      </c>
      <c r="J283" s="26" t="s">
        <v>1679</v>
      </c>
      <c r="K283" s="34">
        <v>1</v>
      </c>
    </row>
    <row r="284" spans="1:11" x14ac:dyDescent="0.15">
      <c r="A284" s="28"/>
      <c r="B284" s="28"/>
      <c r="C284" s="28"/>
      <c r="D284" s="28"/>
      <c r="E284" s="28"/>
      <c r="F284" s="26">
        <v>2</v>
      </c>
      <c r="G284" s="26">
        <v>3401</v>
      </c>
      <c r="H284" s="26" t="s">
        <v>164</v>
      </c>
      <c r="I284" s="26" t="s">
        <v>145</v>
      </c>
      <c r="J284" s="26" t="s">
        <v>1676</v>
      </c>
      <c r="K284" s="34">
        <v>1</v>
      </c>
    </row>
    <row r="285" spans="1:11" x14ac:dyDescent="0.15">
      <c r="A285" s="28"/>
      <c r="B285" s="28"/>
      <c r="C285" s="28"/>
      <c r="D285" s="28"/>
      <c r="E285" s="28"/>
      <c r="F285" s="26">
        <v>3</v>
      </c>
      <c r="G285" s="26">
        <v>3303</v>
      </c>
      <c r="H285" s="26" t="s">
        <v>163</v>
      </c>
      <c r="I285" s="26" t="s">
        <v>1727</v>
      </c>
      <c r="J285" s="26" t="s">
        <v>127</v>
      </c>
      <c r="K285" s="34">
        <v>0.99999999999999989</v>
      </c>
    </row>
    <row r="286" spans="1:11" x14ac:dyDescent="0.15">
      <c r="A286" s="28"/>
      <c r="B286" s="28"/>
      <c r="C286" s="28"/>
      <c r="D286" s="26" t="s">
        <v>4069</v>
      </c>
      <c r="E286" s="24"/>
      <c r="F286" s="24"/>
      <c r="G286" s="24"/>
      <c r="H286" s="24"/>
      <c r="I286" s="24"/>
      <c r="J286" s="24"/>
      <c r="K286" s="34">
        <v>8</v>
      </c>
    </row>
    <row r="287" spans="1:11" x14ac:dyDescent="0.15">
      <c r="A287" s="28"/>
      <c r="B287" s="28"/>
      <c r="C287" s="28"/>
      <c r="D287" s="26" t="s">
        <v>54</v>
      </c>
      <c r="E287" s="26" t="s">
        <v>9</v>
      </c>
      <c r="F287" s="26">
        <v>1</v>
      </c>
      <c r="G287" s="26">
        <v>3602</v>
      </c>
      <c r="H287" s="26" t="s">
        <v>163</v>
      </c>
      <c r="I287" s="26" t="s">
        <v>53</v>
      </c>
      <c r="J287" s="26" t="s">
        <v>2141</v>
      </c>
      <c r="K287" s="34">
        <v>1</v>
      </c>
    </row>
    <row r="288" spans="1:11" x14ac:dyDescent="0.15">
      <c r="A288" s="28"/>
      <c r="B288" s="28"/>
      <c r="C288" s="28"/>
      <c r="D288" s="28"/>
      <c r="E288" s="28"/>
      <c r="F288" s="26">
        <v>2</v>
      </c>
      <c r="G288" s="26">
        <v>3602</v>
      </c>
      <c r="H288" s="26" t="s">
        <v>163</v>
      </c>
      <c r="I288" s="26" t="s">
        <v>53</v>
      </c>
      <c r="J288" s="26" t="s">
        <v>2141</v>
      </c>
      <c r="K288" s="34">
        <v>1</v>
      </c>
    </row>
    <row r="289" spans="1:11" x14ac:dyDescent="0.15">
      <c r="A289" s="28"/>
      <c r="B289" s="28"/>
      <c r="C289" s="28"/>
      <c r="D289" s="28"/>
      <c r="E289" s="26" t="s">
        <v>12</v>
      </c>
      <c r="F289" s="26">
        <v>1</v>
      </c>
      <c r="G289" s="26">
        <v>2303</v>
      </c>
      <c r="H289" s="26" t="s">
        <v>163</v>
      </c>
      <c r="I289" s="26" t="s">
        <v>1763</v>
      </c>
      <c r="J289" s="26" t="s">
        <v>3076</v>
      </c>
      <c r="K289" s="34">
        <v>1</v>
      </c>
    </row>
    <row r="290" spans="1:11" x14ac:dyDescent="0.15">
      <c r="A290" s="28"/>
      <c r="B290" s="28"/>
      <c r="C290" s="28"/>
      <c r="D290" s="28"/>
      <c r="E290" s="28"/>
      <c r="F290" s="26">
        <v>2</v>
      </c>
      <c r="G290" s="26">
        <v>2303</v>
      </c>
      <c r="H290" s="26" t="s">
        <v>163</v>
      </c>
      <c r="I290" s="26" t="s">
        <v>1763</v>
      </c>
      <c r="J290" s="26" t="s">
        <v>3076</v>
      </c>
      <c r="K290" s="34">
        <v>1</v>
      </c>
    </row>
    <row r="291" spans="1:11" x14ac:dyDescent="0.15">
      <c r="A291" s="28"/>
      <c r="B291" s="28"/>
      <c r="C291" s="28"/>
      <c r="D291" s="28"/>
      <c r="E291" s="26" t="s">
        <v>13</v>
      </c>
      <c r="F291" s="26">
        <v>1</v>
      </c>
      <c r="G291" s="26">
        <v>2303</v>
      </c>
      <c r="H291" s="26" t="s">
        <v>163</v>
      </c>
      <c r="I291" s="26" t="s">
        <v>53</v>
      </c>
      <c r="J291" s="26" t="s">
        <v>3077</v>
      </c>
      <c r="K291" s="34">
        <v>1</v>
      </c>
    </row>
    <row r="292" spans="1:11" x14ac:dyDescent="0.15">
      <c r="A292" s="28"/>
      <c r="B292" s="28"/>
      <c r="C292" s="28"/>
      <c r="D292" s="28"/>
      <c r="E292" s="28"/>
      <c r="F292" s="26">
        <v>2</v>
      </c>
      <c r="G292" s="26">
        <v>2303</v>
      </c>
      <c r="H292" s="26" t="s">
        <v>163</v>
      </c>
      <c r="I292" s="26" t="s">
        <v>53</v>
      </c>
      <c r="J292" s="26" t="s">
        <v>3077</v>
      </c>
      <c r="K292" s="34">
        <v>1</v>
      </c>
    </row>
    <row r="293" spans="1:11" x14ac:dyDescent="0.15">
      <c r="A293" s="28"/>
      <c r="B293" s="28"/>
      <c r="C293" s="28"/>
      <c r="D293" s="28"/>
      <c r="E293" s="26" t="s">
        <v>15</v>
      </c>
      <c r="F293" s="26">
        <v>1</v>
      </c>
      <c r="G293" s="26">
        <v>3501</v>
      </c>
      <c r="H293" s="26" t="s">
        <v>163</v>
      </c>
      <c r="I293" s="26" t="s">
        <v>53</v>
      </c>
      <c r="J293" s="26" t="s">
        <v>1689</v>
      </c>
      <c r="K293" s="34">
        <v>1</v>
      </c>
    </row>
    <row r="294" spans="1:11" x14ac:dyDescent="0.15">
      <c r="A294" s="28"/>
      <c r="B294" s="28"/>
      <c r="C294" s="28"/>
      <c r="D294" s="28"/>
      <c r="E294" s="28"/>
      <c r="F294" s="26">
        <v>2</v>
      </c>
      <c r="G294" s="26">
        <v>3501</v>
      </c>
      <c r="H294" s="26" t="s">
        <v>163</v>
      </c>
      <c r="I294" s="26" t="s">
        <v>53</v>
      </c>
      <c r="J294" s="26" t="s">
        <v>1690</v>
      </c>
      <c r="K294" s="34">
        <v>1</v>
      </c>
    </row>
    <row r="295" spans="1:11" x14ac:dyDescent="0.15">
      <c r="A295" s="28"/>
      <c r="B295" s="28"/>
      <c r="C295" s="28"/>
      <c r="D295" s="28"/>
      <c r="E295" s="26" t="s">
        <v>17</v>
      </c>
      <c r="F295" s="26">
        <v>0</v>
      </c>
      <c r="G295" s="26">
        <v>3602</v>
      </c>
      <c r="H295" s="26" t="s">
        <v>163</v>
      </c>
      <c r="I295" s="26" t="s">
        <v>132</v>
      </c>
      <c r="J295" s="26" t="s">
        <v>1728</v>
      </c>
      <c r="K295" s="34">
        <v>1</v>
      </c>
    </row>
    <row r="296" spans="1:11" x14ac:dyDescent="0.15">
      <c r="A296" s="28"/>
      <c r="B296" s="28"/>
      <c r="C296" s="28"/>
      <c r="D296" s="28"/>
      <c r="E296" s="28"/>
      <c r="F296" s="26">
        <v>1</v>
      </c>
      <c r="G296" s="26">
        <v>3601</v>
      </c>
      <c r="H296" s="26" t="s">
        <v>163</v>
      </c>
      <c r="I296" s="26" t="s">
        <v>149</v>
      </c>
      <c r="J296" s="26" t="s">
        <v>1772</v>
      </c>
      <c r="K296" s="34">
        <v>1</v>
      </c>
    </row>
    <row r="297" spans="1:11" x14ac:dyDescent="0.15">
      <c r="A297" s="28"/>
      <c r="B297" s="28"/>
      <c r="C297" s="28"/>
      <c r="D297" s="28"/>
      <c r="E297" s="28"/>
      <c r="F297" s="26">
        <v>2</v>
      </c>
      <c r="G297" s="26">
        <v>3301</v>
      </c>
      <c r="H297" s="26" t="s">
        <v>163</v>
      </c>
      <c r="I297" s="26" t="s">
        <v>53</v>
      </c>
      <c r="J297" s="26" t="s">
        <v>1693</v>
      </c>
      <c r="K297" s="34">
        <v>1</v>
      </c>
    </row>
    <row r="298" spans="1:11" x14ac:dyDescent="0.15">
      <c r="A298" s="28"/>
      <c r="B298" s="28"/>
      <c r="C298" s="28"/>
      <c r="D298" s="26" t="s">
        <v>4070</v>
      </c>
      <c r="E298" s="24"/>
      <c r="F298" s="24"/>
      <c r="G298" s="24"/>
      <c r="H298" s="24"/>
      <c r="I298" s="24"/>
      <c r="J298" s="24"/>
      <c r="K298" s="34">
        <v>11</v>
      </c>
    </row>
    <row r="299" spans="1:11" x14ac:dyDescent="0.15">
      <c r="A299" s="28"/>
      <c r="B299" s="28"/>
      <c r="C299" s="28"/>
      <c r="D299" s="26" t="s">
        <v>55</v>
      </c>
      <c r="E299" s="26" t="s">
        <v>12</v>
      </c>
      <c r="F299" s="26">
        <v>3</v>
      </c>
      <c r="G299" s="26">
        <v>3602</v>
      </c>
      <c r="H299" s="26" t="s">
        <v>163</v>
      </c>
      <c r="I299" s="26" t="s">
        <v>53</v>
      </c>
      <c r="J299" s="26" t="s">
        <v>2141</v>
      </c>
      <c r="K299" s="34">
        <v>1</v>
      </c>
    </row>
    <row r="300" spans="1:11" x14ac:dyDescent="0.15">
      <c r="A300" s="28"/>
      <c r="B300" s="28"/>
      <c r="C300" s="28"/>
      <c r="D300" s="28"/>
      <c r="E300" s="28"/>
      <c r="F300" s="26">
        <v>4</v>
      </c>
      <c r="G300" s="26">
        <v>3602</v>
      </c>
      <c r="H300" s="26" t="s">
        <v>163</v>
      </c>
      <c r="I300" s="26" t="s">
        <v>53</v>
      </c>
      <c r="J300" s="26" t="s">
        <v>2141</v>
      </c>
      <c r="K300" s="34">
        <v>1</v>
      </c>
    </row>
    <row r="301" spans="1:11" x14ac:dyDescent="0.15">
      <c r="A301" s="28"/>
      <c r="B301" s="28"/>
      <c r="C301" s="28"/>
      <c r="D301" s="26" t="s">
        <v>4071</v>
      </c>
      <c r="E301" s="24"/>
      <c r="F301" s="24"/>
      <c r="G301" s="24"/>
      <c r="H301" s="24"/>
      <c r="I301" s="24"/>
      <c r="J301" s="24"/>
      <c r="K301" s="34">
        <v>2</v>
      </c>
    </row>
    <row r="302" spans="1:11" x14ac:dyDescent="0.15">
      <c r="A302" s="28"/>
      <c r="B302" s="28"/>
      <c r="C302" s="28"/>
      <c r="D302" s="26" t="s">
        <v>22</v>
      </c>
      <c r="E302" s="26" t="s">
        <v>13</v>
      </c>
      <c r="F302" s="26">
        <v>1</v>
      </c>
      <c r="G302" s="26">
        <v>2403</v>
      </c>
      <c r="H302" s="26" t="s">
        <v>163</v>
      </c>
      <c r="I302" s="26" t="s">
        <v>1629</v>
      </c>
      <c r="J302" s="26" t="s">
        <v>3037</v>
      </c>
      <c r="K302" s="34">
        <v>1</v>
      </c>
    </row>
    <row r="303" spans="1:11" x14ac:dyDescent="0.15">
      <c r="A303" s="28"/>
      <c r="B303" s="28"/>
      <c r="C303" s="28"/>
      <c r="D303" s="28"/>
      <c r="E303" s="28"/>
      <c r="F303" s="26">
        <v>2</v>
      </c>
      <c r="G303" s="26">
        <v>3403</v>
      </c>
      <c r="H303" s="26" t="s">
        <v>163</v>
      </c>
      <c r="I303" s="26" t="s">
        <v>155</v>
      </c>
      <c r="J303" s="26" t="s">
        <v>3078</v>
      </c>
      <c r="K303" s="34">
        <v>1</v>
      </c>
    </row>
    <row r="304" spans="1:11" x14ac:dyDescent="0.15">
      <c r="A304" s="28"/>
      <c r="B304" s="28"/>
      <c r="C304" s="28"/>
      <c r="D304" s="28"/>
      <c r="E304" s="28"/>
      <c r="F304" s="26">
        <v>3</v>
      </c>
      <c r="G304" s="26">
        <v>3403</v>
      </c>
      <c r="H304" s="26" t="s">
        <v>163</v>
      </c>
      <c r="I304" s="26" t="s">
        <v>155</v>
      </c>
      <c r="J304" s="26" t="s">
        <v>3078</v>
      </c>
      <c r="K304" s="34">
        <v>1</v>
      </c>
    </row>
    <row r="305" spans="1:11" x14ac:dyDescent="0.15">
      <c r="A305" s="28"/>
      <c r="B305" s="28"/>
      <c r="C305" s="28"/>
      <c r="D305" s="28"/>
      <c r="E305" s="26" t="s">
        <v>17</v>
      </c>
      <c r="F305" s="26">
        <v>1</v>
      </c>
      <c r="G305" s="26">
        <v>1302</v>
      </c>
      <c r="H305" s="26" t="s">
        <v>163</v>
      </c>
      <c r="I305" s="26" t="s">
        <v>155</v>
      </c>
      <c r="J305" s="26" t="s">
        <v>1694</v>
      </c>
      <c r="K305" s="34">
        <v>1</v>
      </c>
    </row>
    <row r="306" spans="1:11" x14ac:dyDescent="0.15">
      <c r="A306" s="28"/>
      <c r="B306" s="28"/>
      <c r="C306" s="28"/>
      <c r="D306" s="28"/>
      <c r="E306" s="28"/>
      <c r="F306" s="26">
        <v>2</v>
      </c>
      <c r="G306" s="26">
        <v>1302</v>
      </c>
      <c r="H306" s="26" t="s">
        <v>163</v>
      </c>
      <c r="I306" s="26" t="s">
        <v>155</v>
      </c>
      <c r="J306" s="26" t="s">
        <v>1695</v>
      </c>
      <c r="K306" s="34">
        <v>1</v>
      </c>
    </row>
    <row r="307" spans="1:11" x14ac:dyDescent="0.15">
      <c r="A307" s="28"/>
      <c r="B307" s="28"/>
      <c r="C307" s="28"/>
      <c r="D307" s="28"/>
      <c r="E307" s="28"/>
      <c r="F307" s="26">
        <v>3</v>
      </c>
      <c r="G307" s="26">
        <v>1301</v>
      </c>
      <c r="H307" s="26" t="s">
        <v>163</v>
      </c>
      <c r="I307" s="26" t="s">
        <v>1629</v>
      </c>
      <c r="J307" s="26" t="s">
        <v>3037</v>
      </c>
      <c r="K307" s="34">
        <v>1</v>
      </c>
    </row>
    <row r="308" spans="1:11" x14ac:dyDescent="0.15">
      <c r="A308" s="28"/>
      <c r="B308" s="28"/>
      <c r="C308" s="28"/>
      <c r="D308" s="26" t="s">
        <v>4072</v>
      </c>
      <c r="E308" s="24"/>
      <c r="F308" s="24"/>
      <c r="G308" s="24"/>
      <c r="H308" s="24"/>
      <c r="I308" s="24"/>
      <c r="J308" s="24"/>
      <c r="K308" s="34">
        <v>6</v>
      </c>
    </row>
    <row r="309" spans="1:11" x14ac:dyDescent="0.15">
      <c r="A309" s="28"/>
      <c r="B309" s="28"/>
      <c r="C309" s="28"/>
      <c r="D309" s="26" t="s">
        <v>21</v>
      </c>
      <c r="E309" s="26" t="s">
        <v>12</v>
      </c>
      <c r="F309" s="26">
        <v>1</v>
      </c>
      <c r="G309" s="26">
        <v>3403</v>
      </c>
      <c r="H309" s="26" t="s">
        <v>163</v>
      </c>
      <c r="I309" s="26" t="s">
        <v>155</v>
      </c>
      <c r="J309" s="26" t="s">
        <v>1698</v>
      </c>
      <c r="K309" s="34">
        <v>1</v>
      </c>
    </row>
    <row r="310" spans="1:11" x14ac:dyDescent="0.15">
      <c r="A310" s="28"/>
      <c r="B310" s="28"/>
      <c r="C310" s="28"/>
      <c r="D310" s="28"/>
      <c r="E310" s="28"/>
      <c r="F310" s="26">
        <v>2</v>
      </c>
      <c r="G310" s="26">
        <v>1308</v>
      </c>
      <c r="H310" s="26" t="s">
        <v>163</v>
      </c>
      <c r="I310" s="26" t="s">
        <v>1629</v>
      </c>
      <c r="J310" s="26" t="s">
        <v>1633</v>
      </c>
      <c r="K310" s="34">
        <v>1</v>
      </c>
    </row>
    <row r="311" spans="1:11" x14ac:dyDescent="0.15">
      <c r="A311" s="28"/>
      <c r="B311" s="28"/>
      <c r="C311" s="28"/>
      <c r="D311" s="28"/>
      <c r="E311" s="26" t="s">
        <v>13</v>
      </c>
      <c r="F311" s="26">
        <v>2</v>
      </c>
      <c r="G311" s="26">
        <v>2403</v>
      </c>
      <c r="H311" s="26" t="s">
        <v>163</v>
      </c>
      <c r="I311" s="26" t="s">
        <v>1629</v>
      </c>
      <c r="J311" s="26" t="s">
        <v>1634</v>
      </c>
      <c r="K311" s="34">
        <v>1</v>
      </c>
    </row>
    <row r="312" spans="1:11" x14ac:dyDescent="0.15">
      <c r="A312" s="28"/>
      <c r="B312" s="28"/>
      <c r="C312" s="28"/>
      <c r="D312" s="28"/>
      <c r="E312" s="28"/>
      <c r="F312" s="26">
        <v>3</v>
      </c>
      <c r="G312" s="26">
        <v>1301</v>
      </c>
      <c r="H312" s="26" t="s">
        <v>163</v>
      </c>
      <c r="I312" s="26" t="s">
        <v>51</v>
      </c>
      <c r="J312" s="26" t="s">
        <v>2106</v>
      </c>
      <c r="K312" s="34">
        <v>1</v>
      </c>
    </row>
    <row r="313" spans="1:11" x14ac:dyDescent="0.15">
      <c r="A313" s="28"/>
      <c r="B313" s="28"/>
      <c r="C313" s="28"/>
      <c r="D313" s="28"/>
      <c r="E313" s="28"/>
      <c r="F313" s="26">
        <v>4</v>
      </c>
      <c r="G313" s="26">
        <v>1301</v>
      </c>
      <c r="H313" s="26" t="s">
        <v>163</v>
      </c>
      <c r="I313" s="26" t="s">
        <v>51</v>
      </c>
      <c r="J313" s="26" t="s">
        <v>2106</v>
      </c>
      <c r="K313" s="34">
        <v>1</v>
      </c>
    </row>
    <row r="314" spans="1:11" x14ac:dyDescent="0.15">
      <c r="A314" s="28"/>
      <c r="B314" s="28"/>
      <c r="C314" s="28"/>
      <c r="D314" s="28"/>
      <c r="E314" s="26" t="s">
        <v>15</v>
      </c>
      <c r="F314" s="26">
        <v>1</v>
      </c>
      <c r="G314" s="26">
        <v>3202</v>
      </c>
      <c r="H314" s="26" t="s">
        <v>163</v>
      </c>
      <c r="I314" s="26" t="s">
        <v>46</v>
      </c>
      <c r="J314" s="26" t="s">
        <v>2106</v>
      </c>
      <c r="K314" s="34">
        <v>1</v>
      </c>
    </row>
    <row r="315" spans="1:11" x14ac:dyDescent="0.15">
      <c r="A315" s="28"/>
      <c r="B315" s="28"/>
      <c r="C315" s="28"/>
      <c r="D315" s="28"/>
      <c r="E315" s="28"/>
      <c r="F315" s="26">
        <v>2</v>
      </c>
      <c r="G315" s="26">
        <v>3202</v>
      </c>
      <c r="H315" s="26" t="s">
        <v>163</v>
      </c>
      <c r="I315" s="26" t="s">
        <v>46</v>
      </c>
      <c r="J315" s="26" t="s">
        <v>2106</v>
      </c>
      <c r="K315" s="34">
        <v>1</v>
      </c>
    </row>
    <row r="316" spans="1:11" x14ac:dyDescent="0.15">
      <c r="A316" s="28"/>
      <c r="B316" s="28"/>
      <c r="C316" s="28"/>
      <c r="D316" s="28"/>
      <c r="E316" s="28"/>
      <c r="F316" s="26">
        <v>3</v>
      </c>
      <c r="G316" s="26">
        <v>2403</v>
      </c>
      <c r="H316" s="26" t="s">
        <v>163</v>
      </c>
      <c r="I316" s="26" t="s">
        <v>155</v>
      </c>
      <c r="J316" s="26" t="s">
        <v>1634</v>
      </c>
      <c r="K316" s="34">
        <v>1</v>
      </c>
    </row>
    <row r="317" spans="1:11" x14ac:dyDescent="0.15">
      <c r="A317" s="28"/>
      <c r="B317" s="28"/>
      <c r="C317" s="28"/>
      <c r="D317" s="28"/>
      <c r="E317" s="26" t="s">
        <v>17</v>
      </c>
      <c r="F317" s="26">
        <v>1</v>
      </c>
      <c r="G317" s="26">
        <v>1301</v>
      </c>
      <c r="H317" s="26" t="s">
        <v>163</v>
      </c>
      <c r="I317" s="26" t="s">
        <v>1629</v>
      </c>
      <c r="J317" s="26" t="s">
        <v>1635</v>
      </c>
      <c r="K317" s="34">
        <v>1</v>
      </c>
    </row>
    <row r="318" spans="1:11" x14ac:dyDescent="0.15">
      <c r="A318" s="28"/>
      <c r="B318" s="28"/>
      <c r="C318" s="28"/>
      <c r="D318" s="28"/>
      <c r="E318" s="28"/>
      <c r="F318" s="26">
        <v>2</v>
      </c>
      <c r="G318" s="26">
        <v>3302</v>
      </c>
      <c r="H318" s="26" t="s">
        <v>163</v>
      </c>
      <c r="I318" s="26" t="s">
        <v>1771</v>
      </c>
      <c r="J318" s="26" t="s">
        <v>1634</v>
      </c>
      <c r="K318" s="34">
        <v>1</v>
      </c>
    </row>
    <row r="319" spans="1:11" x14ac:dyDescent="0.15">
      <c r="A319" s="28"/>
      <c r="B319" s="28"/>
      <c r="C319" s="28"/>
      <c r="D319" s="28"/>
      <c r="E319" s="28"/>
      <c r="F319" s="26">
        <v>3</v>
      </c>
      <c r="G319" s="26">
        <v>3301</v>
      </c>
      <c r="H319" s="26" t="s">
        <v>163</v>
      </c>
      <c r="I319" s="26" t="s">
        <v>53</v>
      </c>
      <c r="J319" s="26" t="s">
        <v>2107</v>
      </c>
      <c r="K319" s="34">
        <v>1</v>
      </c>
    </row>
    <row r="320" spans="1:11" x14ac:dyDescent="0.15">
      <c r="A320" s="28"/>
      <c r="B320" s="28"/>
      <c r="C320" s="28"/>
      <c r="D320" s="28"/>
      <c r="E320" s="28"/>
      <c r="F320" s="26">
        <v>4</v>
      </c>
      <c r="G320" s="26">
        <v>3301</v>
      </c>
      <c r="H320" s="26" t="s">
        <v>163</v>
      </c>
      <c r="I320" s="26" t="s">
        <v>53</v>
      </c>
      <c r="J320" s="26" t="s">
        <v>2107</v>
      </c>
      <c r="K320" s="34">
        <v>1</v>
      </c>
    </row>
    <row r="321" spans="1:11" x14ac:dyDescent="0.15">
      <c r="A321" s="28"/>
      <c r="B321" s="28"/>
      <c r="C321" s="28"/>
      <c r="D321" s="26" t="s">
        <v>4073</v>
      </c>
      <c r="E321" s="24"/>
      <c r="F321" s="24"/>
      <c r="G321" s="24"/>
      <c r="H321" s="24"/>
      <c r="I321" s="24"/>
      <c r="J321" s="24"/>
      <c r="K321" s="34">
        <v>12</v>
      </c>
    </row>
    <row r="322" spans="1:11" x14ac:dyDescent="0.15">
      <c r="A322" s="28"/>
      <c r="B322" s="28"/>
      <c r="C322" s="28"/>
      <c r="D322" s="26" t="s">
        <v>32</v>
      </c>
      <c r="E322" s="26" t="s">
        <v>9</v>
      </c>
      <c r="F322" s="26">
        <v>1</v>
      </c>
      <c r="G322" s="26">
        <v>3201</v>
      </c>
      <c r="H322" s="26" t="s">
        <v>163</v>
      </c>
      <c r="I322" s="26" t="s">
        <v>155</v>
      </c>
      <c r="J322" s="26" t="s">
        <v>3079</v>
      </c>
      <c r="K322" s="34">
        <v>1</v>
      </c>
    </row>
    <row r="323" spans="1:11" x14ac:dyDescent="0.15">
      <c r="A323" s="28"/>
      <c r="B323" s="28"/>
      <c r="C323" s="28"/>
      <c r="D323" s="28"/>
      <c r="E323" s="28"/>
      <c r="F323" s="26">
        <v>2</v>
      </c>
      <c r="G323" s="26">
        <v>3201</v>
      </c>
      <c r="H323" s="26" t="s">
        <v>163</v>
      </c>
      <c r="I323" s="26" t="s">
        <v>155</v>
      </c>
      <c r="J323" s="26" t="s">
        <v>3079</v>
      </c>
      <c r="K323" s="34">
        <v>1</v>
      </c>
    </row>
    <row r="324" spans="1:11" x14ac:dyDescent="0.15">
      <c r="A324" s="28"/>
      <c r="B324" s="28"/>
      <c r="C324" s="28"/>
      <c r="D324" s="28"/>
      <c r="E324" s="28"/>
      <c r="F324" s="26">
        <v>3</v>
      </c>
      <c r="G324" s="26">
        <v>3401</v>
      </c>
      <c r="H324" s="26" t="s">
        <v>163</v>
      </c>
      <c r="I324" s="26" t="s">
        <v>1629</v>
      </c>
      <c r="J324" s="26" t="s">
        <v>1632</v>
      </c>
      <c r="K324" s="34">
        <v>1</v>
      </c>
    </row>
    <row r="325" spans="1:11" x14ac:dyDescent="0.15">
      <c r="A325" s="28"/>
      <c r="B325" s="28"/>
      <c r="C325" s="28"/>
      <c r="D325" s="28"/>
      <c r="E325" s="28"/>
      <c r="F325" s="26">
        <v>4</v>
      </c>
      <c r="G325" s="26">
        <v>3601</v>
      </c>
      <c r="H325" s="26" t="s">
        <v>163</v>
      </c>
      <c r="I325" s="26" t="s">
        <v>53</v>
      </c>
      <c r="J325" s="26" t="s">
        <v>1634</v>
      </c>
      <c r="K325" s="34">
        <v>1</v>
      </c>
    </row>
    <row r="326" spans="1:11" x14ac:dyDescent="0.15">
      <c r="A326" s="28"/>
      <c r="B326" s="28"/>
      <c r="C326" s="28"/>
      <c r="D326" s="28"/>
      <c r="E326" s="26" t="s">
        <v>15</v>
      </c>
      <c r="F326" s="26">
        <v>1</v>
      </c>
      <c r="G326" s="26">
        <v>2403</v>
      </c>
      <c r="H326" s="26" t="s">
        <v>163</v>
      </c>
      <c r="I326" s="26" t="s">
        <v>155</v>
      </c>
      <c r="J326" s="26" t="s">
        <v>1632</v>
      </c>
      <c r="K326" s="34">
        <v>1</v>
      </c>
    </row>
    <row r="327" spans="1:11" x14ac:dyDescent="0.15">
      <c r="A327" s="28"/>
      <c r="B327" s="28"/>
      <c r="C327" s="28"/>
      <c r="D327" s="28"/>
      <c r="E327" s="28"/>
      <c r="F327" s="26">
        <v>2</v>
      </c>
      <c r="G327" s="26">
        <v>3403</v>
      </c>
      <c r="H327" s="26" t="s">
        <v>163</v>
      </c>
      <c r="I327" s="26" t="s">
        <v>1763</v>
      </c>
      <c r="J327" s="26" t="s">
        <v>1634</v>
      </c>
      <c r="K327" s="34">
        <v>1</v>
      </c>
    </row>
    <row r="328" spans="1:11" x14ac:dyDescent="0.15">
      <c r="A328" s="28"/>
      <c r="B328" s="28"/>
      <c r="C328" s="28"/>
      <c r="D328" s="26" t="s">
        <v>4074</v>
      </c>
      <c r="E328" s="24"/>
      <c r="F328" s="24"/>
      <c r="G328" s="24"/>
      <c r="H328" s="24"/>
      <c r="I328" s="24"/>
      <c r="J328" s="24"/>
      <c r="K328" s="34">
        <v>6</v>
      </c>
    </row>
    <row r="329" spans="1:11" x14ac:dyDescent="0.15">
      <c r="A329" s="28"/>
      <c r="B329" s="28"/>
      <c r="C329" s="28"/>
      <c r="D329" s="26" t="s">
        <v>23</v>
      </c>
      <c r="E329" s="26" t="s">
        <v>15</v>
      </c>
      <c r="F329" s="26">
        <v>1</v>
      </c>
      <c r="G329" s="26">
        <v>3203</v>
      </c>
      <c r="H329" s="26" t="s">
        <v>163</v>
      </c>
      <c r="I329" s="26" t="s">
        <v>1629</v>
      </c>
      <c r="J329" s="26" t="s">
        <v>2110</v>
      </c>
      <c r="K329" s="34">
        <v>1</v>
      </c>
    </row>
    <row r="330" spans="1:11" x14ac:dyDescent="0.15">
      <c r="A330" s="28"/>
      <c r="B330" s="28"/>
      <c r="C330" s="28"/>
      <c r="D330" s="28"/>
      <c r="E330" s="28"/>
      <c r="F330" s="26">
        <v>2</v>
      </c>
      <c r="G330" s="26">
        <v>3203</v>
      </c>
      <c r="H330" s="26" t="s">
        <v>163</v>
      </c>
      <c r="I330" s="26" t="s">
        <v>1629</v>
      </c>
      <c r="J330" s="26" t="s">
        <v>2110</v>
      </c>
      <c r="K330" s="34">
        <v>1</v>
      </c>
    </row>
    <row r="331" spans="1:11" x14ac:dyDescent="0.15">
      <c r="A331" s="28"/>
      <c r="B331" s="28"/>
      <c r="C331" s="28"/>
      <c r="D331" s="26" t="s">
        <v>4075</v>
      </c>
      <c r="E331" s="24"/>
      <c r="F331" s="24"/>
      <c r="G331" s="24"/>
      <c r="H331" s="24"/>
      <c r="I331" s="24"/>
      <c r="J331" s="24"/>
      <c r="K331" s="34">
        <v>2</v>
      </c>
    </row>
    <row r="332" spans="1:11" x14ac:dyDescent="0.15">
      <c r="A332" s="26" t="s">
        <v>3113</v>
      </c>
      <c r="B332" s="24"/>
      <c r="C332" s="24"/>
      <c r="D332" s="24"/>
      <c r="E332" s="24"/>
      <c r="F332" s="24"/>
      <c r="G332" s="24"/>
      <c r="H332" s="24"/>
      <c r="I332" s="24"/>
      <c r="J332" s="24"/>
      <c r="K332" s="34">
        <v>268</v>
      </c>
    </row>
    <row r="333" spans="1:11" x14ac:dyDescent="0.15">
      <c r="A333" s="26" t="s">
        <v>2872</v>
      </c>
      <c r="B333" s="26" t="s">
        <v>220</v>
      </c>
      <c r="C333" s="26" t="s">
        <v>3115</v>
      </c>
      <c r="D333" s="26" t="s">
        <v>116</v>
      </c>
      <c r="E333" s="26" t="s">
        <v>9</v>
      </c>
      <c r="F333" s="26">
        <v>3</v>
      </c>
      <c r="G333" s="26">
        <v>2501</v>
      </c>
      <c r="H333" s="26" t="s">
        <v>163</v>
      </c>
      <c r="I333" s="26" t="s">
        <v>79</v>
      </c>
      <c r="J333" s="26" t="s">
        <v>3043</v>
      </c>
      <c r="K333" s="34">
        <v>1</v>
      </c>
    </row>
    <row r="334" spans="1:11" x14ac:dyDescent="0.15">
      <c r="A334" s="28"/>
      <c r="B334" s="28"/>
      <c r="C334" s="28"/>
      <c r="D334" s="28"/>
      <c r="E334" s="28"/>
      <c r="F334" s="26">
        <v>4</v>
      </c>
      <c r="G334" s="26">
        <v>2302</v>
      </c>
      <c r="H334" s="26" t="s">
        <v>163</v>
      </c>
      <c r="I334" s="26" t="s">
        <v>3617</v>
      </c>
      <c r="J334" s="26" t="s">
        <v>1744</v>
      </c>
      <c r="K334" s="34">
        <v>1</v>
      </c>
    </row>
    <row r="335" spans="1:11" x14ac:dyDescent="0.15">
      <c r="A335" s="28"/>
      <c r="B335" s="28"/>
      <c r="C335" s="28"/>
      <c r="D335" s="28"/>
      <c r="E335" s="28"/>
      <c r="F335" s="26">
        <v>5</v>
      </c>
      <c r="G335" s="26">
        <v>3202</v>
      </c>
      <c r="H335" s="26" t="s">
        <v>163</v>
      </c>
      <c r="I335" s="26" t="s">
        <v>3218</v>
      </c>
      <c r="J335" s="26" t="s">
        <v>160</v>
      </c>
      <c r="K335" s="34">
        <v>0</v>
      </c>
    </row>
    <row r="336" spans="1:11" x14ac:dyDescent="0.15">
      <c r="A336" s="28"/>
      <c r="B336" s="28"/>
      <c r="C336" s="28"/>
      <c r="D336" s="28"/>
      <c r="E336" s="26" t="s">
        <v>12</v>
      </c>
      <c r="F336" s="26">
        <v>2</v>
      </c>
      <c r="G336" s="26">
        <v>2301</v>
      </c>
      <c r="H336" s="26" t="s">
        <v>163</v>
      </c>
      <c r="I336" s="26" t="s">
        <v>115</v>
      </c>
      <c r="J336" s="26" t="s">
        <v>3419</v>
      </c>
      <c r="K336" s="34">
        <v>1</v>
      </c>
    </row>
    <row r="337" spans="1:11" x14ac:dyDescent="0.15">
      <c r="A337" s="28"/>
      <c r="B337" s="28"/>
      <c r="C337" s="28"/>
      <c r="D337" s="28"/>
      <c r="E337" s="28"/>
      <c r="F337" s="26">
        <v>4</v>
      </c>
      <c r="G337" s="26">
        <v>2301</v>
      </c>
      <c r="H337" s="26" t="s">
        <v>163</v>
      </c>
      <c r="I337" s="26" t="s">
        <v>3617</v>
      </c>
      <c r="J337" s="26" t="s">
        <v>1743</v>
      </c>
      <c r="K337" s="34">
        <v>1</v>
      </c>
    </row>
    <row r="338" spans="1:11" x14ac:dyDescent="0.15">
      <c r="A338" s="28"/>
      <c r="B338" s="28"/>
      <c r="C338" s="28"/>
      <c r="D338" s="28"/>
      <c r="E338" s="26" t="s">
        <v>13</v>
      </c>
      <c r="F338" s="26">
        <v>1</v>
      </c>
      <c r="G338" s="26">
        <v>2301</v>
      </c>
      <c r="H338" s="26" t="s">
        <v>163</v>
      </c>
      <c r="I338" s="26" t="s">
        <v>154</v>
      </c>
      <c r="J338" s="26" t="s">
        <v>3614</v>
      </c>
      <c r="K338" s="34">
        <v>1</v>
      </c>
    </row>
    <row r="339" spans="1:11" x14ac:dyDescent="0.15">
      <c r="A339" s="28"/>
      <c r="B339" s="28"/>
      <c r="C339" s="28"/>
      <c r="D339" s="28"/>
      <c r="E339" s="28"/>
      <c r="F339" s="26">
        <v>2</v>
      </c>
      <c r="G339" s="26">
        <v>2301</v>
      </c>
      <c r="H339" s="26" t="s">
        <v>163</v>
      </c>
      <c r="I339" s="26" t="s">
        <v>154</v>
      </c>
      <c r="J339" s="26" t="s">
        <v>3614</v>
      </c>
      <c r="K339" s="34">
        <v>1</v>
      </c>
    </row>
    <row r="340" spans="1:11" x14ac:dyDescent="0.15">
      <c r="A340" s="28"/>
      <c r="B340" s="28"/>
      <c r="C340" s="28"/>
      <c r="D340" s="28"/>
      <c r="E340" s="28"/>
      <c r="F340" s="26">
        <v>3</v>
      </c>
      <c r="G340" s="26">
        <v>2301</v>
      </c>
      <c r="H340" s="26" t="s">
        <v>163</v>
      </c>
      <c r="I340" s="26" t="s">
        <v>1740</v>
      </c>
      <c r="J340" s="26" t="s">
        <v>1637</v>
      </c>
      <c r="K340" s="34">
        <v>1</v>
      </c>
    </row>
    <row r="341" spans="1:11" x14ac:dyDescent="0.15">
      <c r="A341" s="28"/>
      <c r="B341" s="28"/>
      <c r="C341" s="28"/>
      <c r="D341" s="28"/>
      <c r="E341" s="28"/>
      <c r="F341" s="26">
        <v>4</v>
      </c>
      <c r="G341" s="26">
        <v>2301</v>
      </c>
      <c r="H341" s="26" t="s">
        <v>163</v>
      </c>
      <c r="I341" s="26" t="s">
        <v>121</v>
      </c>
      <c r="J341" s="26" t="s">
        <v>3133</v>
      </c>
      <c r="K341" s="34">
        <v>1</v>
      </c>
    </row>
    <row r="342" spans="1:11" x14ac:dyDescent="0.15">
      <c r="A342" s="28"/>
      <c r="B342" s="28"/>
      <c r="C342" s="28"/>
      <c r="D342" s="28"/>
      <c r="E342" s="26" t="s">
        <v>15</v>
      </c>
      <c r="F342" s="26">
        <v>3</v>
      </c>
      <c r="G342" s="26">
        <v>2505</v>
      </c>
      <c r="H342" s="26" t="s">
        <v>163</v>
      </c>
      <c r="I342" s="26" t="s">
        <v>3617</v>
      </c>
      <c r="J342" s="26" t="s">
        <v>1746</v>
      </c>
      <c r="K342" s="34">
        <v>1</v>
      </c>
    </row>
    <row r="343" spans="1:11" x14ac:dyDescent="0.15">
      <c r="A343" s="28"/>
      <c r="B343" s="28"/>
      <c r="C343" s="28"/>
      <c r="D343" s="28"/>
      <c r="E343" s="28"/>
      <c r="F343" s="26">
        <v>4</v>
      </c>
      <c r="G343" s="26">
        <v>2303</v>
      </c>
      <c r="H343" s="26" t="s">
        <v>163</v>
      </c>
      <c r="I343" s="26" t="s">
        <v>75</v>
      </c>
      <c r="J343" s="26" t="s">
        <v>3043</v>
      </c>
      <c r="K343" s="34">
        <v>1</v>
      </c>
    </row>
    <row r="344" spans="1:11" x14ac:dyDescent="0.15">
      <c r="A344" s="28"/>
      <c r="B344" s="28"/>
      <c r="C344" s="28"/>
      <c r="D344" s="28"/>
      <c r="E344" s="26" t="s">
        <v>17</v>
      </c>
      <c r="F344" s="26">
        <v>2</v>
      </c>
      <c r="G344" s="26">
        <v>2505</v>
      </c>
      <c r="H344" s="26" t="s">
        <v>163</v>
      </c>
      <c r="I344" s="26" t="s">
        <v>79</v>
      </c>
      <c r="J344" s="26" t="s">
        <v>3043</v>
      </c>
      <c r="K344" s="34">
        <v>1</v>
      </c>
    </row>
    <row r="345" spans="1:11" x14ac:dyDescent="0.15">
      <c r="A345" s="28"/>
      <c r="B345" s="28"/>
      <c r="C345" s="28"/>
      <c r="D345" s="28"/>
      <c r="E345" s="28"/>
      <c r="F345" s="26">
        <v>3</v>
      </c>
      <c r="G345" s="26">
        <v>2501</v>
      </c>
      <c r="H345" s="26" t="s">
        <v>163</v>
      </c>
      <c r="I345" s="26" t="s">
        <v>75</v>
      </c>
      <c r="J345" s="26" t="s">
        <v>3043</v>
      </c>
      <c r="K345" s="34">
        <v>1</v>
      </c>
    </row>
    <row r="346" spans="1:11" x14ac:dyDescent="0.15">
      <c r="A346" s="28"/>
      <c r="B346" s="28"/>
      <c r="C346" s="28"/>
      <c r="D346" s="26" t="s">
        <v>4076</v>
      </c>
      <c r="E346" s="24"/>
      <c r="F346" s="24"/>
      <c r="G346" s="24"/>
      <c r="H346" s="24"/>
      <c r="I346" s="24"/>
      <c r="J346" s="24"/>
      <c r="K346" s="34">
        <v>12</v>
      </c>
    </row>
    <row r="347" spans="1:11" x14ac:dyDescent="0.15">
      <c r="A347" s="28"/>
      <c r="B347" s="28"/>
      <c r="C347" s="28"/>
      <c r="D347" s="26" t="s">
        <v>122</v>
      </c>
      <c r="E347" s="26" t="s">
        <v>9</v>
      </c>
      <c r="F347" s="26">
        <v>1</v>
      </c>
      <c r="G347" s="26">
        <v>2302</v>
      </c>
      <c r="H347" s="26" t="s">
        <v>163</v>
      </c>
      <c r="I347" s="26" t="s">
        <v>3618</v>
      </c>
      <c r="J347" s="26" t="s">
        <v>3181</v>
      </c>
      <c r="K347" s="34">
        <v>1</v>
      </c>
    </row>
    <row r="348" spans="1:11" x14ac:dyDescent="0.15">
      <c r="A348" s="28"/>
      <c r="B348" s="28"/>
      <c r="C348" s="28"/>
      <c r="D348" s="28"/>
      <c r="E348" s="28"/>
      <c r="F348" s="26">
        <v>2</v>
      </c>
      <c r="G348" s="26">
        <v>2302</v>
      </c>
      <c r="H348" s="26" t="s">
        <v>163</v>
      </c>
      <c r="I348" s="26" t="s">
        <v>3618</v>
      </c>
      <c r="J348" s="26" t="s">
        <v>3181</v>
      </c>
      <c r="K348" s="34">
        <v>1</v>
      </c>
    </row>
    <row r="349" spans="1:11" x14ac:dyDescent="0.15">
      <c r="A349" s="28"/>
      <c r="B349" s="28"/>
      <c r="C349" s="28"/>
      <c r="D349" s="28"/>
      <c r="E349" s="28"/>
      <c r="F349" s="26">
        <v>3</v>
      </c>
      <c r="G349" s="26">
        <v>2302</v>
      </c>
      <c r="H349" s="26" t="s">
        <v>163</v>
      </c>
      <c r="I349" s="26" t="s">
        <v>3617</v>
      </c>
      <c r="J349" s="26" t="s">
        <v>1742</v>
      </c>
      <c r="K349" s="34">
        <v>1</v>
      </c>
    </row>
    <row r="350" spans="1:11" x14ac:dyDescent="0.15">
      <c r="A350" s="28"/>
      <c r="B350" s="28"/>
      <c r="C350" s="28"/>
      <c r="D350" s="28"/>
      <c r="E350" s="28"/>
      <c r="F350" s="26">
        <v>4</v>
      </c>
      <c r="G350" s="26">
        <v>2403</v>
      </c>
      <c r="H350" s="26" t="s">
        <v>163</v>
      </c>
      <c r="I350" s="26" t="s">
        <v>152</v>
      </c>
      <c r="J350" s="26" t="s">
        <v>3613</v>
      </c>
      <c r="K350" s="34">
        <v>1</v>
      </c>
    </row>
    <row r="351" spans="1:11" x14ac:dyDescent="0.15">
      <c r="A351" s="28"/>
      <c r="B351" s="28"/>
      <c r="C351" s="28"/>
      <c r="D351" s="28"/>
      <c r="E351" s="26" t="s">
        <v>13</v>
      </c>
      <c r="F351" s="26">
        <v>1</v>
      </c>
      <c r="G351" s="26">
        <v>2302</v>
      </c>
      <c r="H351" s="26" t="s">
        <v>163</v>
      </c>
      <c r="I351" s="26" t="s">
        <v>1751</v>
      </c>
      <c r="J351" s="26" t="s">
        <v>1752</v>
      </c>
      <c r="K351" s="34">
        <v>1</v>
      </c>
    </row>
    <row r="352" spans="1:11" x14ac:dyDescent="0.15">
      <c r="A352" s="28"/>
      <c r="B352" s="28"/>
      <c r="C352" s="28"/>
      <c r="D352" s="28"/>
      <c r="E352" s="28"/>
      <c r="F352" s="26">
        <v>2</v>
      </c>
      <c r="G352" s="26">
        <v>2302</v>
      </c>
      <c r="H352" s="26" t="s">
        <v>163</v>
      </c>
      <c r="I352" s="26" t="s">
        <v>1754</v>
      </c>
      <c r="J352" s="26" t="s">
        <v>1753</v>
      </c>
      <c r="K352" s="34">
        <v>1</v>
      </c>
    </row>
    <row r="353" spans="1:11" x14ac:dyDescent="0.15">
      <c r="A353" s="28"/>
      <c r="B353" s="28"/>
      <c r="C353" s="28"/>
      <c r="D353" s="28"/>
      <c r="E353" s="28"/>
      <c r="F353" s="26">
        <v>3</v>
      </c>
      <c r="G353" s="26">
        <v>2302</v>
      </c>
      <c r="H353" s="26" t="s">
        <v>163</v>
      </c>
      <c r="I353" s="26" t="s">
        <v>3617</v>
      </c>
      <c r="J353" s="26" t="s">
        <v>3090</v>
      </c>
      <c r="K353" s="34">
        <v>1</v>
      </c>
    </row>
    <row r="354" spans="1:11" x14ac:dyDescent="0.15">
      <c r="A354" s="28"/>
      <c r="B354" s="28"/>
      <c r="C354" s="28"/>
      <c r="D354" s="28"/>
      <c r="E354" s="28"/>
      <c r="F354" s="26">
        <v>4</v>
      </c>
      <c r="G354" s="26">
        <v>2302</v>
      </c>
      <c r="H354" s="26" t="s">
        <v>163</v>
      </c>
      <c r="I354" s="26" t="s">
        <v>3617</v>
      </c>
      <c r="J354" s="26" t="s">
        <v>3090</v>
      </c>
      <c r="K354" s="34">
        <v>1</v>
      </c>
    </row>
    <row r="355" spans="1:11" x14ac:dyDescent="0.15">
      <c r="A355" s="28"/>
      <c r="B355" s="28"/>
      <c r="C355" s="28"/>
      <c r="D355" s="28"/>
      <c r="E355" s="26" t="s">
        <v>15</v>
      </c>
      <c r="F355" s="26">
        <v>2</v>
      </c>
      <c r="G355" s="26">
        <v>2301</v>
      </c>
      <c r="H355" s="26" t="s">
        <v>163</v>
      </c>
      <c r="I355" s="26" t="s">
        <v>1751</v>
      </c>
      <c r="J355" s="26" t="s">
        <v>3180</v>
      </c>
      <c r="K355" s="34">
        <v>1</v>
      </c>
    </row>
    <row r="356" spans="1:11" x14ac:dyDescent="0.15">
      <c r="A356" s="28"/>
      <c r="B356" s="28"/>
      <c r="C356" s="28"/>
      <c r="D356" s="28"/>
      <c r="E356" s="26" t="s">
        <v>17</v>
      </c>
      <c r="F356" s="26">
        <v>1</v>
      </c>
      <c r="G356" s="26">
        <v>2403</v>
      </c>
      <c r="H356" s="26" t="s">
        <v>164</v>
      </c>
      <c r="I356" s="26" t="s">
        <v>146</v>
      </c>
      <c r="J356" s="26" t="s">
        <v>3108</v>
      </c>
      <c r="K356" s="34">
        <v>1</v>
      </c>
    </row>
    <row r="357" spans="1:11" x14ac:dyDescent="0.15">
      <c r="A357" s="28"/>
      <c r="B357" s="28"/>
      <c r="C357" s="28"/>
      <c r="D357" s="28"/>
      <c r="E357" s="28"/>
      <c r="F357" s="26">
        <v>2</v>
      </c>
      <c r="G357" s="26">
        <v>2403</v>
      </c>
      <c r="H357" s="26" t="s">
        <v>164</v>
      </c>
      <c r="I357" s="26" t="s">
        <v>146</v>
      </c>
      <c r="J357" s="26" t="s">
        <v>3108</v>
      </c>
      <c r="K357" s="34">
        <v>1</v>
      </c>
    </row>
    <row r="358" spans="1:11" x14ac:dyDescent="0.15">
      <c r="A358" s="28"/>
      <c r="B358" s="28"/>
      <c r="C358" s="28"/>
      <c r="D358" s="28"/>
      <c r="E358" s="28"/>
      <c r="F358" s="26">
        <v>3</v>
      </c>
      <c r="G358" s="26">
        <v>2505</v>
      </c>
      <c r="H358" s="26" t="s">
        <v>163</v>
      </c>
      <c r="I358" s="26" t="s">
        <v>3618</v>
      </c>
      <c r="J358" s="26" t="s">
        <v>160</v>
      </c>
      <c r="K358" s="34">
        <v>0</v>
      </c>
    </row>
    <row r="359" spans="1:11" x14ac:dyDescent="0.15">
      <c r="A359" s="28"/>
      <c r="B359" s="28"/>
      <c r="C359" s="28"/>
      <c r="D359" s="26" t="s">
        <v>4077</v>
      </c>
      <c r="E359" s="24"/>
      <c r="F359" s="24"/>
      <c r="G359" s="24"/>
      <c r="H359" s="24"/>
      <c r="I359" s="24"/>
      <c r="J359" s="24"/>
      <c r="K359" s="34">
        <v>11</v>
      </c>
    </row>
    <row r="360" spans="1:11" x14ac:dyDescent="0.15">
      <c r="A360" s="28"/>
      <c r="B360" s="28"/>
      <c r="C360" s="28"/>
      <c r="D360" s="26" t="s">
        <v>80</v>
      </c>
      <c r="E360" s="26" t="s">
        <v>9</v>
      </c>
      <c r="F360" s="26">
        <v>4</v>
      </c>
      <c r="G360" s="26">
        <v>2303</v>
      </c>
      <c r="H360" s="26" t="s">
        <v>163</v>
      </c>
      <c r="I360" s="26" t="s">
        <v>153</v>
      </c>
      <c r="J360" s="26" t="s">
        <v>1630</v>
      </c>
      <c r="K360" s="34">
        <v>1</v>
      </c>
    </row>
    <row r="361" spans="1:11" x14ac:dyDescent="0.15">
      <c r="A361" s="28"/>
      <c r="B361" s="28"/>
      <c r="C361" s="28"/>
      <c r="D361" s="28"/>
      <c r="E361" s="28"/>
      <c r="F361" s="26">
        <v>5</v>
      </c>
      <c r="G361" s="26">
        <v>3203</v>
      </c>
      <c r="H361" s="26" t="s">
        <v>163</v>
      </c>
      <c r="I361" s="26" t="s">
        <v>146</v>
      </c>
      <c r="J361" s="26" t="s">
        <v>160</v>
      </c>
      <c r="K361" s="34">
        <v>0</v>
      </c>
    </row>
    <row r="362" spans="1:11" x14ac:dyDescent="0.15">
      <c r="A362" s="28"/>
      <c r="B362" s="28"/>
      <c r="C362" s="28"/>
      <c r="D362" s="28"/>
      <c r="E362" s="26" t="s">
        <v>12</v>
      </c>
      <c r="F362" s="26">
        <v>2</v>
      </c>
      <c r="G362" s="26">
        <v>2302</v>
      </c>
      <c r="H362" s="26" t="s">
        <v>163</v>
      </c>
      <c r="I362" s="26" t="s">
        <v>3618</v>
      </c>
      <c r="J362" s="26" t="s">
        <v>3181</v>
      </c>
      <c r="K362" s="34">
        <v>1</v>
      </c>
    </row>
    <row r="363" spans="1:11" x14ac:dyDescent="0.15">
      <c r="A363" s="28"/>
      <c r="B363" s="28"/>
      <c r="C363" s="28"/>
      <c r="D363" s="28"/>
      <c r="E363" s="28"/>
      <c r="F363" s="26">
        <v>3</v>
      </c>
      <c r="G363" s="26">
        <v>2404</v>
      </c>
      <c r="H363" s="26" t="s">
        <v>163</v>
      </c>
      <c r="I363" s="26" t="s">
        <v>1751</v>
      </c>
      <c r="J363" s="26" t="s">
        <v>3097</v>
      </c>
      <c r="K363" s="34">
        <v>1</v>
      </c>
    </row>
    <row r="364" spans="1:11" x14ac:dyDescent="0.15">
      <c r="A364" s="28"/>
      <c r="B364" s="28"/>
      <c r="C364" s="28"/>
      <c r="D364" s="28"/>
      <c r="E364" s="28"/>
      <c r="F364" s="26">
        <v>4</v>
      </c>
      <c r="G364" s="26">
        <v>2404</v>
      </c>
      <c r="H364" s="26" t="s">
        <v>163</v>
      </c>
      <c r="I364" s="26" t="s">
        <v>1751</v>
      </c>
      <c r="J364" s="26" t="s">
        <v>3097</v>
      </c>
      <c r="K364" s="34">
        <v>1</v>
      </c>
    </row>
    <row r="365" spans="1:11" x14ac:dyDescent="0.15">
      <c r="A365" s="28"/>
      <c r="B365" s="28"/>
      <c r="C365" s="28"/>
      <c r="D365" s="28"/>
      <c r="E365" s="28"/>
      <c r="F365" s="26">
        <v>5</v>
      </c>
      <c r="G365" s="26">
        <v>2404</v>
      </c>
      <c r="H365" s="26" t="s">
        <v>163</v>
      </c>
      <c r="I365" s="26" t="s">
        <v>153</v>
      </c>
      <c r="J365" s="26" t="s">
        <v>160</v>
      </c>
      <c r="K365" s="34">
        <v>0</v>
      </c>
    </row>
    <row r="366" spans="1:11" x14ac:dyDescent="0.15">
      <c r="A366" s="28"/>
      <c r="B366" s="28"/>
      <c r="C366" s="28"/>
      <c r="D366" s="28"/>
      <c r="E366" s="26" t="s">
        <v>13</v>
      </c>
      <c r="F366" s="26">
        <v>1</v>
      </c>
      <c r="G366" s="26">
        <v>2302</v>
      </c>
      <c r="H366" s="26" t="s">
        <v>164</v>
      </c>
      <c r="I366" s="26" t="s">
        <v>1751</v>
      </c>
      <c r="J366" s="26" t="s">
        <v>1752</v>
      </c>
      <c r="K366" s="34">
        <v>1</v>
      </c>
    </row>
    <row r="367" spans="1:11" x14ac:dyDescent="0.15">
      <c r="A367" s="28"/>
      <c r="B367" s="28"/>
      <c r="C367" s="28"/>
      <c r="D367" s="28"/>
      <c r="E367" s="28"/>
      <c r="F367" s="26">
        <v>2</v>
      </c>
      <c r="G367" s="26">
        <v>2302</v>
      </c>
      <c r="H367" s="26" t="s">
        <v>164</v>
      </c>
      <c r="I367" s="26" t="s">
        <v>1754</v>
      </c>
      <c r="J367" s="26" t="s">
        <v>1753</v>
      </c>
      <c r="K367" s="34">
        <v>1</v>
      </c>
    </row>
    <row r="368" spans="1:11" x14ac:dyDescent="0.15">
      <c r="A368" s="28"/>
      <c r="B368" s="28"/>
      <c r="C368" s="28"/>
      <c r="D368" s="28"/>
      <c r="E368" s="28"/>
      <c r="F368" s="26">
        <v>3</v>
      </c>
      <c r="G368" s="26">
        <v>2302</v>
      </c>
      <c r="H368" s="26" t="s">
        <v>164</v>
      </c>
      <c r="I368" s="26" t="s">
        <v>3617</v>
      </c>
      <c r="J368" s="26" t="s">
        <v>3090</v>
      </c>
      <c r="K368" s="34">
        <v>1</v>
      </c>
    </row>
    <row r="369" spans="1:11" x14ac:dyDescent="0.15">
      <c r="A369" s="28"/>
      <c r="B369" s="28"/>
      <c r="C369" s="28"/>
      <c r="D369" s="28"/>
      <c r="E369" s="28"/>
      <c r="F369" s="26">
        <v>4</v>
      </c>
      <c r="G369" s="26">
        <v>2302</v>
      </c>
      <c r="H369" s="26" t="s">
        <v>164</v>
      </c>
      <c r="I369" s="26" t="s">
        <v>3617</v>
      </c>
      <c r="J369" s="26" t="s">
        <v>3090</v>
      </c>
      <c r="K369" s="34">
        <v>1</v>
      </c>
    </row>
    <row r="370" spans="1:11" x14ac:dyDescent="0.15">
      <c r="A370" s="28"/>
      <c r="B370" s="28"/>
      <c r="C370" s="28"/>
      <c r="D370" s="28"/>
      <c r="E370" s="26" t="s">
        <v>15</v>
      </c>
      <c r="F370" s="26">
        <v>1</v>
      </c>
      <c r="G370" s="26">
        <v>2302</v>
      </c>
      <c r="H370" s="26" t="s">
        <v>163</v>
      </c>
      <c r="I370" s="26" t="s">
        <v>121</v>
      </c>
      <c r="J370" s="26" t="s">
        <v>3616</v>
      </c>
      <c r="K370" s="34">
        <v>1</v>
      </c>
    </row>
    <row r="371" spans="1:11" x14ac:dyDescent="0.15">
      <c r="A371" s="28"/>
      <c r="B371" s="28"/>
      <c r="C371" s="28"/>
      <c r="D371" s="28"/>
      <c r="E371" s="28"/>
      <c r="F371" s="26">
        <v>3</v>
      </c>
      <c r="G371" s="26">
        <v>2301</v>
      </c>
      <c r="H371" s="26" t="s">
        <v>163</v>
      </c>
      <c r="I371" s="26" t="s">
        <v>1751</v>
      </c>
      <c r="J371" s="26" t="s">
        <v>3180</v>
      </c>
      <c r="K371" s="34">
        <v>1</v>
      </c>
    </row>
    <row r="372" spans="1:11" x14ac:dyDescent="0.15">
      <c r="A372" s="28"/>
      <c r="B372" s="28"/>
      <c r="C372" s="28"/>
      <c r="D372" s="28"/>
      <c r="E372" s="28"/>
      <c r="F372" s="26">
        <v>4</v>
      </c>
      <c r="G372" s="26">
        <v>2505</v>
      </c>
      <c r="H372" s="26" t="s">
        <v>163</v>
      </c>
      <c r="I372" s="26" t="s">
        <v>3617</v>
      </c>
      <c r="J372" s="26" t="s">
        <v>1741</v>
      </c>
      <c r="K372" s="34">
        <v>1</v>
      </c>
    </row>
    <row r="373" spans="1:11" x14ac:dyDescent="0.15">
      <c r="A373" s="28"/>
      <c r="B373" s="28"/>
      <c r="C373" s="28"/>
      <c r="D373" s="28"/>
      <c r="E373" s="26" t="s">
        <v>17</v>
      </c>
      <c r="F373" s="26">
        <v>1</v>
      </c>
      <c r="G373" s="26">
        <v>2403</v>
      </c>
      <c r="H373" s="26" t="s">
        <v>163</v>
      </c>
      <c r="I373" s="26" t="s">
        <v>146</v>
      </c>
      <c r="J373" s="26" t="s">
        <v>3108</v>
      </c>
      <c r="K373" s="34">
        <v>1</v>
      </c>
    </row>
    <row r="374" spans="1:11" x14ac:dyDescent="0.15">
      <c r="A374" s="28"/>
      <c r="B374" s="28"/>
      <c r="C374" s="28"/>
      <c r="D374" s="28"/>
      <c r="E374" s="28"/>
      <c r="F374" s="26">
        <v>2</v>
      </c>
      <c r="G374" s="26">
        <v>2403</v>
      </c>
      <c r="H374" s="26" t="s">
        <v>163</v>
      </c>
      <c r="I374" s="26" t="s">
        <v>146</v>
      </c>
      <c r="J374" s="26" t="s">
        <v>3108</v>
      </c>
      <c r="K374" s="34">
        <v>1</v>
      </c>
    </row>
    <row r="375" spans="1:11" x14ac:dyDescent="0.15">
      <c r="A375" s="28"/>
      <c r="B375" s="28"/>
      <c r="C375" s="28"/>
      <c r="D375" s="28"/>
      <c r="E375" s="28"/>
      <c r="F375" s="26">
        <v>3</v>
      </c>
      <c r="G375" s="26">
        <v>2403</v>
      </c>
      <c r="H375" s="26" t="s">
        <v>163</v>
      </c>
      <c r="I375" s="26" t="s">
        <v>152</v>
      </c>
      <c r="J375" s="26" t="s">
        <v>3613</v>
      </c>
      <c r="K375" s="34">
        <v>1</v>
      </c>
    </row>
    <row r="376" spans="1:11" x14ac:dyDescent="0.15">
      <c r="A376" s="28"/>
      <c r="B376" s="28"/>
      <c r="C376" s="28"/>
      <c r="D376" s="26" t="s">
        <v>4078</v>
      </c>
      <c r="E376" s="24"/>
      <c r="F376" s="24"/>
      <c r="G376" s="24"/>
      <c r="H376" s="24"/>
      <c r="I376" s="24"/>
      <c r="J376" s="24"/>
      <c r="K376" s="34">
        <v>14</v>
      </c>
    </row>
    <row r="377" spans="1:11" x14ac:dyDescent="0.15">
      <c r="A377" s="28"/>
      <c r="B377" s="28"/>
      <c r="C377" s="28"/>
      <c r="D377" s="26" t="s">
        <v>137</v>
      </c>
      <c r="E377" s="26" t="s">
        <v>9</v>
      </c>
      <c r="F377" s="26">
        <v>1</v>
      </c>
      <c r="G377" s="26">
        <v>2403</v>
      </c>
      <c r="H377" s="26" t="s">
        <v>163</v>
      </c>
      <c r="I377" s="26" t="s">
        <v>146</v>
      </c>
      <c r="J377" s="26" t="s">
        <v>3107</v>
      </c>
      <c r="K377" s="34">
        <v>1</v>
      </c>
    </row>
    <row r="378" spans="1:11" x14ac:dyDescent="0.15">
      <c r="A378" s="28"/>
      <c r="B378" s="28"/>
      <c r="C378" s="28"/>
      <c r="D378" s="28"/>
      <c r="E378" s="28"/>
      <c r="F378" s="26">
        <v>2</v>
      </c>
      <c r="G378" s="26">
        <v>2403</v>
      </c>
      <c r="H378" s="26" t="s">
        <v>163</v>
      </c>
      <c r="I378" s="26" t="s">
        <v>146</v>
      </c>
      <c r="J378" s="26" t="s">
        <v>3107</v>
      </c>
      <c r="K378" s="34">
        <v>1</v>
      </c>
    </row>
    <row r="379" spans="1:11" x14ac:dyDescent="0.15">
      <c r="A379" s="28"/>
      <c r="B379" s="28"/>
      <c r="C379" s="28"/>
      <c r="D379" s="28"/>
      <c r="E379" s="26" t="s">
        <v>12</v>
      </c>
      <c r="F379" s="26">
        <v>1</v>
      </c>
      <c r="G379" s="26">
        <v>2302</v>
      </c>
      <c r="H379" s="26" t="s">
        <v>163</v>
      </c>
      <c r="I379" s="26" t="s">
        <v>121</v>
      </c>
      <c r="J379" s="26" t="s">
        <v>1644</v>
      </c>
      <c r="K379" s="34">
        <v>1</v>
      </c>
    </row>
    <row r="380" spans="1:11" x14ac:dyDescent="0.15">
      <c r="A380" s="28"/>
      <c r="B380" s="28"/>
      <c r="C380" s="28"/>
      <c r="D380" s="28"/>
      <c r="E380" s="26" t="s">
        <v>15</v>
      </c>
      <c r="F380" s="26">
        <v>2</v>
      </c>
      <c r="G380" s="26">
        <v>2302</v>
      </c>
      <c r="H380" s="26" t="s">
        <v>163</v>
      </c>
      <c r="I380" s="26" t="s">
        <v>121</v>
      </c>
      <c r="J380" s="26" t="s">
        <v>3616</v>
      </c>
      <c r="K380" s="34">
        <v>1</v>
      </c>
    </row>
    <row r="381" spans="1:11" x14ac:dyDescent="0.15">
      <c r="A381" s="28"/>
      <c r="B381" s="28"/>
      <c r="C381" s="28"/>
      <c r="D381" s="28"/>
      <c r="E381" s="28"/>
      <c r="F381" s="26">
        <v>3</v>
      </c>
      <c r="G381" s="26">
        <v>3703</v>
      </c>
      <c r="H381" s="26" t="s">
        <v>163</v>
      </c>
      <c r="I381" s="26" t="s">
        <v>47</v>
      </c>
      <c r="J381" s="26" t="s">
        <v>3107</v>
      </c>
      <c r="K381" s="34">
        <v>1</v>
      </c>
    </row>
    <row r="382" spans="1:11" x14ac:dyDescent="0.15">
      <c r="A382" s="28"/>
      <c r="B382" s="28"/>
      <c r="C382" s="28"/>
      <c r="D382" s="28"/>
      <c r="E382" s="28"/>
      <c r="F382" s="26">
        <v>4</v>
      </c>
      <c r="G382" s="26">
        <v>3703</v>
      </c>
      <c r="H382" s="26" t="s">
        <v>163</v>
      </c>
      <c r="I382" s="26" t="s">
        <v>47</v>
      </c>
      <c r="J382" s="26" t="s">
        <v>3107</v>
      </c>
      <c r="K382" s="34">
        <v>1</v>
      </c>
    </row>
    <row r="383" spans="1:11" x14ac:dyDescent="0.15">
      <c r="A383" s="28"/>
      <c r="B383" s="28"/>
      <c r="C383" s="28"/>
      <c r="D383" s="28"/>
      <c r="E383" s="26" t="s">
        <v>17</v>
      </c>
      <c r="F383" s="26">
        <v>1</v>
      </c>
      <c r="G383" s="26">
        <v>2302</v>
      </c>
      <c r="H383" s="26" t="s">
        <v>163</v>
      </c>
      <c r="I383" s="26" t="s">
        <v>1788</v>
      </c>
      <c r="J383" s="26" t="s">
        <v>3051</v>
      </c>
      <c r="K383" s="34">
        <v>1</v>
      </c>
    </row>
    <row r="384" spans="1:11" x14ac:dyDescent="0.15">
      <c r="A384" s="28"/>
      <c r="B384" s="28"/>
      <c r="C384" s="28"/>
      <c r="D384" s="28"/>
      <c r="E384" s="28"/>
      <c r="F384" s="26">
        <v>2</v>
      </c>
      <c r="G384" s="26">
        <v>2302</v>
      </c>
      <c r="H384" s="26" t="s">
        <v>163</v>
      </c>
      <c r="I384" s="26" t="s">
        <v>1788</v>
      </c>
      <c r="J384" s="26" t="s">
        <v>3051</v>
      </c>
      <c r="K384" s="34">
        <v>1</v>
      </c>
    </row>
    <row r="385" spans="1:11" x14ac:dyDescent="0.15">
      <c r="A385" s="28"/>
      <c r="B385" s="28"/>
      <c r="C385" s="28"/>
      <c r="D385" s="28"/>
      <c r="E385" s="28"/>
      <c r="F385" s="26">
        <v>3</v>
      </c>
      <c r="G385" s="26">
        <v>2202</v>
      </c>
      <c r="H385" s="26" t="s">
        <v>164</v>
      </c>
      <c r="I385" s="26" t="s">
        <v>90</v>
      </c>
      <c r="J385" s="26" t="s">
        <v>1654</v>
      </c>
      <c r="K385" s="34">
        <v>0.5</v>
      </c>
    </row>
    <row r="386" spans="1:11" x14ac:dyDescent="0.15">
      <c r="A386" s="28"/>
      <c r="B386" s="28"/>
      <c r="C386" s="28"/>
      <c r="D386" s="28"/>
      <c r="E386" s="28"/>
      <c r="F386" s="28"/>
      <c r="G386" s="28"/>
      <c r="H386" s="28"/>
      <c r="I386" s="26" t="s">
        <v>1652</v>
      </c>
      <c r="J386" s="26" t="s">
        <v>1654</v>
      </c>
      <c r="K386" s="34">
        <v>0.5</v>
      </c>
    </row>
    <row r="387" spans="1:11" x14ac:dyDescent="0.15">
      <c r="A387" s="28"/>
      <c r="B387" s="28"/>
      <c r="C387" s="28"/>
      <c r="D387" s="26" t="s">
        <v>4003</v>
      </c>
      <c r="E387" s="24"/>
      <c r="F387" s="24"/>
      <c r="G387" s="24"/>
      <c r="H387" s="24"/>
      <c r="I387" s="24"/>
      <c r="J387" s="24"/>
      <c r="K387" s="34">
        <v>9</v>
      </c>
    </row>
    <row r="388" spans="1:11" x14ac:dyDescent="0.15">
      <c r="A388" s="28"/>
      <c r="B388" s="28"/>
      <c r="C388" s="26" t="s">
        <v>3116</v>
      </c>
      <c r="D388" s="26" t="s">
        <v>118</v>
      </c>
      <c r="E388" s="26" t="s">
        <v>9</v>
      </c>
      <c r="F388" s="26">
        <v>1</v>
      </c>
      <c r="G388" s="26">
        <v>2301</v>
      </c>
      <c r="H388" s="26" t="s">
        <v>163</v>
      </c>
      <c r="I388" s="26" t="s">
        <v>115</v>
      </c>
      <c r="J388" s="26" t="s">
        <v>3419</v>
      </c>
      <c r="K388" s="34">
        <v>1</v>
      </c>
    </row>
    <row r="389" spans="1:11" x14ac:dyDescent="0.15">
      <c r="A389" s="28"/>
      <c r="B389" s="28"/>
      <c r="C389" s="28"/>
      <c r="D389" s="28"/>
      <c r="E389" s="28"/>
      <c r="F389" s="26">
        <v>2</v>
      </c>
      <c r="G389" s="26">
        <v>2301</v>
      </c>
      <c r="H389" s="26" t="s">
        <v>163</v>
      </c>
      <c r="I389" s="26" t="s">
        <v>115</v>
      </c>
      <c r="J389" s="26" t="s">
        <v>3419</v>
      </c>
      <c r="K389" s="34">
        <v>1</v>
      </c>
    </row>
    <row r="390" spans="1:11" x14ac:dyDescent="0.15">
      <c r="A390" s="28"/>
      <c r="B390" s="28"/>
      <c r="C390" s="28"/>
      <c r="D390" s="28"/>
      <c r="E390" s="28"/>
      <c r="F390" s="26">
        <v>3</v>
      </c>
      <c r="G390" s="26">
        <v>2301</v>
      </c>
      <c r="H390" s="26" t="s">
        <v>163</v>
      </c>
      <c r="I390" s="26" t="s">
        <v>1740</v>
      </c>
      <c r="J390" s="26" t="s">
        <v>3088</v>
      </c>
      <c r="K390" s="34">
        <v>1</v>
      </c>
    </row>
    <row r="391" spans="1:11" x14ac:dyDescent="0.15">
      <c r="A391" s="28"/>
      <c r="B391" s="28"/>
      <c r="C391" s="28"/>
      <c r="D391" s="28"/>
      <c r="E391" s="28"/>
      <c r="F391" s="26">
        <v>4</v>
      </c>
      <c r="G391" s="26">
        <v>2301</v>
      </c>
      <c r="H391" s="26" t="s">
        <v>163</v>
      </c>
      <c r="I391" s="26" t="s">
        <v>1740</v>
      </c>
      <c r="J391" s="26" t="s">
        <v>3088</v>
      </c>
      <c r="K391" s="34">
        <v>1</v>
      </c>
    </row>
    <row r="392" spans="1:11" x14ac:dyDescent="0.15">
      <c r="A392" s="28"/>
      <c r="B392" s="28"/>
      <c r="C392" s="28"/>
      <c r="D392" s="28"/>
      <c r="E392" s="26" t="s">
        <v>12</v>
      </c>
      <c r="F392" s="26">
        <v>1</v>
      </c>
      <c r="G392" s="26">
        <v>2301</v>
      </c>
      <c r="H392" s="26" t="s">
        <v>163</v>
      </c>
      <c r="I392" s="26" t="s">
        <v>153</v>
      </c>
      <c r="J392" s="26" t="s">
        <v>3612</v>
      </c>
      <c r="K392" s="34">
        <v>1</v>
      </c>
    </row>
    <row r="393" spans="1:11" x14ac:dyDescent="0.15">
      <c r="A393" s="28"/>
      <c r="B393" s="28"/>
      <c r="C393" s="28"/>
      <c r="D393" s="28"/>
      <c r="E393" s="28"/>
      <c r="F393" s="26">
        <v>2</v>
      </c>
      <c r="G393" s="26">
        <v>2301</v>
      </c>
      <c r="H393" s="26" t="s">
        <v>163</v>
      </c>
      <c r="I393" s="26" t="s">
        <v>153</v>
      </c>
      <c r="J393" s="26" t="s">
        <v>3612</v>
      </c>
      <c r="K393" s="34">
        <v>1</v>
      </c>
    </row>
    <row r="394" spans="1:11" x14ac:dyDescent="0.15">
      <c r="A394" s="28"/>
      <c r="B394" s="28"/>
      <c r="C394" s="28"/>
      <c r="D394" s="28"/>
      <c r="E394" s="28"/>
      <c r="F394" s="26">
        <v>3</v>
      </c>
      <c r="G394" s="26">
        <v>2301</v>
      </c>
      <c r="H394" s="26" t="s">
        <v>164</v>
      </c>
      <c r="I394" s="26" t="s">
        <v>3617</v>
      </c>
      <c r="J394" s="26" t="s">
        <v>1745</v>
      </c>
      <c r="K394" s="34">
        <v>1</v>
      </c>
    </row>
    <row r="395" spans="1:11" x14ac:dyDescent="0.15">
      <c r="A395" s="28"/>
      <c r="B395" s="28"/>
      <c r="C395" s="28"/>
      <c r="D395" s="28"/>
      <c r="E395" s="26" t="s">
        <v>15</v>
      </c>
      <c r="F395" s="26">
        <v>1</v>
      </c>
      <c r="G395" s="26">
        <v>2301</v>
      </c>
      <c r="H395" s="26" t="s">
        <v>163</v>
      </c>
      <c r="I395" s="26" t="s">
        <v>154</v>
      </c>
      <c r="J395" s="26" t="s">
        <v>3615</v>
      </c>
      <c r="K395" s="34">
        <v>1</v>
      </c>
    </row>
    <row r="396" spans="1:11" x14ac:dyDescent="0.15">
      <c r="A396" s="28"/>
      <c r="B396" s="28"/>
      <c r="C396" s="28"/>
      <c r="D396" s="28"/>
      <c r="E396" s="28"/>
      <c r="F396" s="26">
        <v>2</v>
      </c>
      <c r="G396" s="26">
        <v>2301</v>
      </c>
      <c r="H396" s="26" t="s">
        <v>163</v>
      </c>
      <c r="I396" s="26" t="s">
        <v>154</v>
      </c>
      <c r="J396" s="26" t="s">
        <v>3615</v>
      </c>
      <c r="K396" s="34">
        <v>1</v>
      </c>
    </row>
    <row r="397" spans="1:11" x14ac:dyDescent="0.15">
      <c r="A397" s="28"/>
      <c r="B397" s="28"/>
      <c r="C397" s="28"/>
      <c r="D397" s="28"/>
      <c r="E397" s="28"/>
      <c r="F397" s="26">
        <v>3</v>
      </c>
      <c r="G397" s="26">
        <v>2301</v>
      </c>
      <c r="H397" s="26" t="s">
        <v>163</v>
      </c>
      <c r="I397" s="26" t="s">
        <v>154</v>
      </c>
      <c r="J397" s="26" t="s">
        <v>3615</v>
      </c>
      <c r="K397" s="34">
        <v>1</v>
      </c>
    </row>
    <row r="398" spans="1:11" x14ac:dyDescent="0.15">
      <c r="A398" s="28"/>
      <c r="B398" s="28"/>
      <c r="C398" s="28"/>
      <c r="D398" s="28"/>
      <c r="E398" s="28"/>
      <c r="F398" s="26">
        <v>4</v>
      </c>
      <c r="G398" s="26">
        <v>2301</v>
      </c>
      <c r="H398" s="26" t="s">
        <v>163</v>
      </c>
      <c r="I398" s="26" t="s">
        <v>154</v>
      </c>
      <c r="J398" s="26" t="s">
        <v>3614</v>
      </c>
      <c r="K398" s="34">
        <v>1</v>
      </c>
    </row>
    <row r="399" spans="1:11" x14ac:dyDescent="0.15">
      <c r="A399" s="28"/>
      <c r="B399" s="28"/>
      <c r="C399" s="28"/>
      <c r="D399" s="28"/>
      <c r="E399" s="26" t="s">
        <v>17</v>
      </c>
      <c r="F399" s="26">
        <v>1</v>
      </c>
      <c r="G399" s="26">
        <v>2301</v>
      </c>
      <c r="H399" s="26" t="s">
        <v>163</v>
      </c>
      <c r="I399" s="26" t="s">
        <v>3617</v>
      </c>
      <c r="J399" s="26" t="s">
        <v>3089</v>
      </c>
      <c r="K399" s="34">
        <v>1</v>
      </c>
    </row>
    <row r="400" spans="1:11" x14ac:dyDescent="0.15">
      <c r="A400" s="28"/>
      <c r="B400" s="28"/>
      <c r="C400" s="28"/>
      <c r="D400" s="28"/>
      <c r="E400" s="28"/>
      <c r="F400" s="26">
        <v>2</v>
      </c>
      <c r="G400" s="26">
        <v>2301</v>
      </c>
      <c r="H400" s="26" t="s">
        <v>163</v>
      </c>
      <c r="I400" s="26" t="s">
        <v>3617</v>
      </c>
      <c r="J400" s="26" t="s">
        <v>3089</v>
      </c>
      <c r="K400" s="34">
        <v>1</v>
      </c>
    </row>
    <row r="401" spans="1:11" x14ac:dyDescent="0.15">
      <c r="A401" s="28"/>
      <c r="B401" s="28"/>
      <c r="C401" s="28"/>
      <c r="D401" s="28"/>
      <c r="E401" s="28"/>
      <c r="F401" s="26">
        <v>3</v>
      </c>
      <c r="G401" s="26">
        <v>2302</v>
      </c>
      <c r="H401" s="26" t="s">
        <v>163</v>
      </c>
      <c r="I401" s="26" t="s">
        <v>121</v>
      </c>
      <c r="J401" s="26" t="s">
        <v>3616</v>
      </c>
      <c r="K401" s="34">
        <v>1</v>
      </c>
    </row>
    <row r="402" spans="1:11" x14ac:dyDescent="0.15">
      <c r="A402" s="28"/>
      <c r="B402" s="28"/>
      <c r="C402" s="28"/>
      <c r="D402" s="28"/>
      <c r="E402" s="28"/>
      <c r="F402" s="26">
        <v>4</v>
      </c>
      <c r="G402" s="26">
        <v>2302</v>
      </c>
      <c r="H402" s="26" t="s">
        <v>163</v>
      </c>
      <c r="I402" s="26" t="s">
        <v>121</v>
      </c>
      <c r="J402" s="26" t="s">
        <v>3616</v>
      </c>
      <c r="K402" s="34">
        <v>1</v>
      </c>
    </row>
    <row r="403" spans="1:11" x14ac:dyDescent="0.15">
      <c r="A403" s="28"/>
      <c r="B403" s="28"/>
      <c r="C403" s="28"/>
      <c r="D403" s="26" t="s">
        <v>4079</v>
      </c>
      <c r="E403" s="24"/>
      <c r="F403" s="24"/>
      <c r="G403" s="24"/>
      <c r="H403" s="24"/>
      <c r="I403" s="24"/>
      <c r="J403" s="24"/>
      <c r="K403" s="34">
        <v>15</v>
      </c>
    </row>
    <row r="404" spans="1:11" x14ac:dyDescent="0.15">
      <c r="A404" s="28"/>
      <c r="B404" s="28"/>
      <c r="C404" s="28"/>
      <c r="D404" s="26" t="s">
        <v>117</v>
      </c>
      <c r="E404" s="26" t="s">
        <v>9</v>
      </c>
      <c r="F404" s="26">
        <v>1</v>
      </c>
      <c r="G404" s="26">
        <v>2302</v>
      </c>
      <c r="H404" s="26" t="s">
        <v>164</v>
      </c>
      <c r="I404" s="26" t="s">
        <v>3618</v>
      </c>
      <c r="J404" s="26" t="s">
        <v>3181</v>
      </c>
      <c r="K404" s="34">
        <v>1</v>
      </c>
    </row>
    <row r="405" spans="1:11" x14ac:dyDescent="0.15">
      <c r="A405" s="28"/>
      <c r="B405" s="28"/>
      <c r="C405" s="28"/>
      <c r="D405" s="28"/>
      <c r="E405" s="28"/>
      <c r="F405" s="26">
        <v>2</v>
      </c>
      <c r="G405" s="26">
        <v>2302</v>
      </c>
      <c r="H405" s="26" t="s">
        <v>164</v>
      </c>
      <c r="I405" s="26" t="s">
        <v>3618</v>
      </c>
      <c r="J405" s="26" t="s">
        <v>3181</v>
      </c>
      <c r="K405" s="34">
        <v>1</v>
      </c>
    </row>
    <row r="406" spans="1:11" x14ac:dyDescent="0.15">
      <c r="A406" s="28"/>
      <c r="B406" s="28"/>
      <c r="C406" s="28"/>
      <c r="D406" s="28"/>
      <c r="E406" s="28"/>
      <c r="F406" s="26">
        <v>3</v>
      </c>
      <c r="G406" s="26">
        <v>2302</v>
      </c>
      <c r="H406" s="26" t="s">
        <v>164</v>
      </c>
      <c r="I406" s="26" t="s">
        <v>3617</v>
      </c>
      <c r="J406" s="26" t="s">
        <v>1742</v>
      </c>
      <c r="K406" s="34">
        <v>1</v>
      </c>
    </row>
    <row r="407" spans="1:11" x14ac:dyDescent="0.15">
      <c r="A407" s="28"/>
      <c r="B407" s="28"/>
      <c r="C407" s="28"/>
      <c r="D407" s="28"/>
      <c r="E407" s="28"/>
      <c r="F407" s="26">
        <v>4</v>
      </c>
      <c r="G407" s="26">
        <v>2302</v>
      </c>
      <c r="H407" s="26" t="s">
        <v>164</v>
      </c>
      <c r="I407" s="26" t="s">
        <v>3617</v>
      </c>
      <c r="J407" s="26" t="s">
        <v>1744</v>
      </c>
      <c r="K407" s="34">
        <v>1</v>
      </c>
    </row>
    <row r="408" spans="1:11" x14ac:dyDescent="0.15">
      <c r="A408" s="28"/>
      <c r="B408" s="28"/>
      <c r="C408" s="28"/>
      <c r="D408" s="28"/>
      <c r="E408" s="26" t="s">
        <v>12</v>
      </c>
      <c r="F408" s="26">
        <v>3</v>
      </c>
      <c r="G408" s="26">
        <v>3502</v>
      </c>
      <c r="H408" s="26" t="s">
        <v>164</v>
      </c>
      <c r="I408" s="26" t="s">
        <v>62</v>
      </c>
      <c r="J408" s="26" t="s">
        <v>3043</v>
      </c>
      <c r="K408" s="34">
        <v>1</v>
      </c>
    </row>
    <row r="409" spans="1:11" x14ac:dyDescent="0.15">
      <c r="A409" s="28"/>
      <c r="B409" s="28"/>
      <c r="C409" s="28"/>
      <c r="D409" s="28"/>
      <c r="E409" s="28"/>
      <c r="F409" s="26">
        <v>4</v>
      </c>
      <c r="G409" s="26">
        <v>3302</v>
      </c>
      <c r="H409" s="26" t="s">
        <v>164</v>
      </c>
      <c r="I409" s="26" t="s">
        <v>70</v>
      </c>
      <c r="J409" s="26" t="s">
        <v>3043</v>
      </c>
      <c r="K409" s="34">
        <v>1</v>
      </c>
    </row>
    <row r="410" spans="1:11" x14ac:dyDescent="0.15">
      <c r="A410" s="28"/>
      <c r="B410" s="28"/>
      <c r="C410" s="28"/>
      <c r="D410" s="28"/>
      <c r="E410" s="26" t="s">
        <v>15</v>
      </c>
      <c r="F410" s="26">
        <v>3</v>
      </c>
      <c r="G410" s="26">
        <v>2303</v>
      </c>
      <c r="H410" s="26" t="s">
        <v>164</v>
      </c>
      <c r="I410" s="26" t="s">
        <v>62</v>
      </c>
      <c r="J410" s="26" t="s">
        <v>3043</v>
      </c>
      <c r="K410" s="34">
        <v>1</v>
      </c>
    </row>
    <row r="411" spans="1:11" x14ac:dyDescent="0.15">
      <c r="A411" s="28"/>
      <c r="B411" s="28"/>
      <c r="C411" s="28"/>
      <c r="D411" s="28"/>
      <c r="E411" s="28"/>
      <c r="F411" s="26">
        <v>4</v>
      </c>
      <c r="G411" s="26">
        <v>1405</v>
      </c>
      <c r="H411" s="26" t="s">
        <v>164</v>
      </c>
      <c r="I411" s="26" t="s">
        <v>70</v>
      </c>
      <c r="J411" s="26" t="s">
        <v>3043</v>
      </c>
      <c r="K411" s="34">
        <v>1</v>
      </c>
    </row>
    <row r="412" spans="1:11" x14ac:dyDescent="0.15">
      <c r="A412" s="28"/>
      <c r="B412" s="28"/>
      <c r="C412" s="28"/>
      <c r="D412" s="28"/>
      <c r="E412" s="26" t="s">
        <v>17</v>
      </c>
      <c r="F412" s="26">
        <v>1</v>
      </c>
      <c r="G412" s="26">
        <v>2301</v>
      </c>
      <c r="H412" s="26" t="s">
        <v>164</v>
      </c>
      <c r="I412" s="26" t="s">
        <v>3617</v>
      </c>
      <c r="J412" s="26" t="s">
        <v>3089</v>
      </c>
      <c r="K412" s="34">
        <v>1</v>
      </c>
    </row>
    <row r="413" spans="1:11" x14ac:dyDescent="0.15">
      <c r="A413" s="28"/>
      <c r="B413" s="28"/>
      <c r="C413" s="28"/>
      <c r="D413" s="28"/>
      <c r="E413" s="28"/>
      <c r="F413" s="26">
        <v>2</v>
      </c>
      <c r="G413" s="26">
        <v>2301</v>
      </c>
      <c r="H413" s="26" t="s">
        <v>164</v>
      </c>
      <c r="I413" s="26" t="s">
        <v>3617</v>
      </c>
      <c r="J413" s="26" t="s">
        <v>3089</v>
      </c>
      <c r="K413" s="34">
        <v>1</v>
      </c>
    </row>
    <row r="414" spans="1:11" x14ac:dyDescent="0.15">
      <c r="A414" s="28"/>
      <c r="B414" s="28"/>
      <c r="C414" s="28"/>
      <c r="D414" s="28"/>
      <c r="E414" s="28"/>
      <c r="F414" s="26">
        <v>3</v>
      </c>
      <c r="G414" s="26">
        <v>2301</v>
      </c>
      <c r="H414" s="26" t="s">
        <v>163</v>
      </c>
      <c r="I414" s="26" t="s">
        <v>1747</v>
      </c>
      <c r="J414" s="26" t="s">
        <v>3091</v>
      </c>
      <c r="K414" s="34">
        <v>1</v>
      </c>
    </row>
    <row r="415" spans="1:11" x14ac:dyDescent="0.15">
      <c r="A415" s="28"/>
      <c r="B415" s="28"/>
      <c r="C415" s="28"/>
      <c r="D415" s="28"/>
      <c r="E415" s="28"/>
      <c r="F415" s="26">
        <v>4</v>
      </c>
      <c r="G415" s="26">
        <v>2301</v>
      </c>
      <c r="H415" s="26" t="s">
        <v>163</v>
      </c>
      <c r="I415" s="26" t="s">
        <v>1747</v>
      </c>
      <c r="J415" s="26" t="s">
        <v>3091</v>
      </c>
      <c r="K415" s="34">
        <v>1</v>
      </c>
    </row>
    <row r="416" spans="1:11" x14ac:dyDescent="0.15">
      <c r="A416" s="28"/>
      <c r="B416" s="28"/>
      <c r="C416" s="28"/>
      <c r="D416" s="26" t="s">
        <v>4080</v>
      </c>
      <c r="E416" s="24"/>
      <c r="F416" s="24"/>
      <c r="G416" s="24"/>
      <c r="H416" s="24"/>
      <c r="I416" s="24"/>
      <c r="J416" s="24"/>
      <c r="K416" s="34">
        <v>12</v>
      </c>
    </row>
    <row r="417" spans="1:11" x14ac:dyDescent="0.15">
      <c r="A417" s="28"/>
      <c r="B417" s="28"/>
      <c r="C417" s="28"/>
      <c r="D417" s="26" t="s">
        <v>63</v>
      </c>
      <c r="E417" s="26" t="s">
        <v>9</v>
      </c>
      <c r="F417" s="26">
        <v>1</v>
      </c>
      <c r="G417" s="26">
        <v>2502</v>
      </c>
      <c r="H417" s="26" t="s">
        <v>163</v>
      </c>
      <c r="I417" s="26" t="s">
        <v>3596</v>
      </c>
      <c r="J417" s="26" t="s">
        <v>1638</v>
      </c>
      <c r="K417" s="34">
        <v>1</v>
      </c>
    </row>
    <row r="418" spans="1:11" x14ac:dyDescent="0.15">
      <c r="A418" s="28"/>
      <c r="B418" s="28"/>
      <c r="C418" s="28"/>
      <c r="D418" s="28"/>
      <c r="E418" s="28"/>
      <c r="F418" s="26">
        <v>2</v>
      </c>
      <c r="G418" s="26">
        <v>3403</v>
      </c>
      <c r="H418" s="26" t="s">
        <v>163</v>
      </c>
      <c r="I418" s="26" t="s">
        <v>1651</v>
      </c>
      <c r="J418" s="26" t="s">
        <v>3043</v>
      </c>
      <c r="K418" s="34">
        <v>0.5</v>
      </c>
    </row>
    <row r="419" spans="1:11" x14ac:dyDescent="0.15">
      <c r="A419" s="28"/>
      <c r="B419" s="28"/>
      <c r="C419" s="28"/>
      <c r="D419" s="28"/>
      <c r="E419" s="28"/>
      <c r="F419" s="28"/>
      <c r="G419" s="28"/>
      <c r="H419" s="28"/>
      <c r="I419" s="26" t="s">
        <v>56</v>
      </c>
      <c r="J419" s="26" t="s">
        <v>3043</v>
      </c>
      <c r="K419" s="34">
        <v>0.5</v>
      </c>
    </row>
    <row r="420" spans="1:11" x14ac:dyDescent="0.15">
      <c r="A420" s="28"/>
      <c r="B420" s="28"/>
      <c r="C420" s="28"/>
      <c r="D420" s="28"/>
      <c r="E420" s="28"/>
      <c r="F420" s="26">
        <v>3</v>
      </c>
      <c r="G420" s="26">
        <v>2403</v>
      </c>
      <c r="H420" s="26" t="s">
        <v>163</v>
      </c>
      <c r="I420" s="26" t="s">
        <v>152</v>
      </c>
      <c r="J420" s="26" t="s">
        <v>3613</v>
      </c>
      <c r="K420" s="34">
        <v>1</v>
      </c>
    </row>
    <row r="421" spans="1:11" x14ac:dyDescent="0.15">
      <c r="A421" s="28"/>
      <c r="B421" s="28"/>
      <c r="C421" s="28"/>
      <c r="D421" s="28"/>
      <c r="E421" s="26" t="s">
        <v>12</v>
      </c>
      <c r="F421" s="26">
        <v>1</v>
      </c>
      <c r="G421" s="26">
        <v>2301</v>
      </c>
      <c r="H421" s="26" t="s">
        <v>163</v>
      </c>
      <c r="I421" s="26" t="s">
        <v>154</v>
      </c>
      <c r="J421" s="26" t="s">
        <v>3614</v>
      </c>
      <c r="K421" s="34">
        <v>1</v>
      </c>
    </row>
    <row r="422" spans="1:11" x14ac:dyDescent="0.15">
      <c r="A422" s="28"/>
      <c r="B422" s="28"/>
      <c r="C422" s="28"/>
      <c r="D422" s="28"/>
      <c r="E422" s="28"/>
      <c r="F422" s="26">
        <v>2</v>
      </c>
      <c r="G422" s="26">
        <v>2302</v>
      </c>
      <c r="H422" s="26" t="s">
        <v>164</v>
      </c>
      <c r="I422" s="26" t="s">
        <v>3618</v>
      </c>
      <c r="J422" s="26" t="s">
        <v>3181</v>
      </c>
      <c r="K422" s="34">
        <v>1</v>
      </c>
    </row>
    <row r="423" spans="1:11" x14ac:dyDescent="0.15">
      <c r="A423" s="28"/>
      <c r="B423" s="28"/>
      <c r="C423" s="28"/>
      <c r="D423" s="28"/>
      <c r="E423" s="28"/>
      <c r="F423" s="26">
        <v>3</v>
      </c>
      <c r="G423" s="26">
        <v>2301</v>
      </c>
      <c r="H423" s="26" t="s">
        <v>163</v>
      </c>
      <c r="I423" s="26" t="s">
        <v>3617</v>
      </c>
      <c r="J423" s="26" t="s">
        <v>1745</v>
      </c>
      <c r="K423" s="34">
        <v>1</v>
      </c>
    </row>
    <row r="424" spans="1:11" x14ac:dyDescent="0.15">
      <c r="A424" s="28"/>
      <c r="B424" s="28"/>
      <c r="C424" s="28"/>
      <c r="D424" s="28"/>
      <c r="E424" s="28"/>
      <c r="F424" s="26">
        <v>4</v>
      </c>
      <c r="G424" s="26">
        <v>2301</v>
      </c>
      <c r="H424" s="26" t="s">
        <v>164</v>
      </c>
      <c r="I424" s="26" t="s">
        <v>3617</v>
      </c>
      <c r="J424" s="26" t="s">
        <v>1743</v>
      </c>
      <c r="K424" s="34">
        <v>1</v>
      </c>
    </row>
    <row r="425" spans="1:11" x14ac:dyDescent="0.15">
      <c r="A425" s="28"/>
      <c r="B425" s="28"/>
      <c r="C425" s="28"/>
      <c r="D425" s="28"/>
      <c r="E425" s="26" t="s">
        <v>15</v>
      </c>
      <c r="F425" s="26">
        <v>1</v>
      </c>
      <c r="G425" s="26">
        <v>2301</v>
      </c>
      <c r="H425" s="26" t="s">
        <v>163</v>
      </c>
      <c r="I425" s="26" t="s">
        <v>1751</v>
      </c>
      <c r="J425" s="26" t="s">
        <v>3180</v>
      </c>
      <c r="K425" s="34">
        <v>1</v>
      </c>
    </row>
    <row r="426" spans="1:11" x14ac:dyDescent="0.15">
      <c r="A426" s="28"/>
      <c r="B426" s="28"/>
      <c r="C426" s="28"/>
      <c r="D426" s="28"/>
      <c r="E426" s="28"/>
      <c r="F426" s="26">
        <v>2</v>
      </c>
      <c r="G426" s="26">
        <v>2402</v>
      </c>
      <c r="H426" s="26" t="s">
        <v>163</v>
      </c>
      <c r="I426" s="26" t="s">
        <v>3603</v>
      </c>
      <c r="J426" s="26" t="s">
        <v>1638</v>
      </c>
      <c r="K426" s="34">
        <v>1</v>
      </c>
    </row>
    <row r="427" spans="1:11" x14ac:dyDescent="0.15">
      <c r="A427" s="28"/>
      <c r="B427" s="28"/>
      <c r="C427" s="28"/>
      <c r="D427" s="28"/>
      <c r="E427" s="28"/>
      <c r="F427" s="26">
        <v>3</v>
      </c>
      <c r="G427" s="26">
        <v>3302</v>
      </c>
      <c r="H427" s="26" t="s">
        <v>163</v>
      </c>
      <c r="I427" s="26" t="s">
        <v>1651</v>
      </c>
      <c r="J427" s="26" t="s">
        <v>3043</v>
      </c>
      <c r="K427" s="34">
        <v>0.5</v>
      </c>
    </row>
    <row r="428" spans="1:11" x14ac:dyDescent="0.15">
      <c r="A428" s="28"/>
      <c r="B428" s="28"/>
      <c r="C428" s="28"/>
      <c r="D428" s="28"/>
      <c r="E428" s="28"/>
      <c r="F428" s="28"/>
      <c r="G428" s="28"/>
      <c r="H428" s="28"/>
      <c r="I428" s="26" t="s">
        <v>56</v>
      </c>
      <c r="J428" s="26" t="s">
        <v>3043</v>
      </c>
      <c r="K428" s="34">
        <v>0.5</v>
      </c>
    </row>
    <row r="429" spans="1:11" x14ac:dyDescent="0.15">
      <c r="A429" s="28"/>
      <c r="B429" s="28"/>
      <c r="C429" s="28"/>
      <c r="D429" s="28"/>
      <c r="E429" s="28"/>
      <c r="F429" s="26">
        <v>4</v>
      </c>
      <c r="G429" s="26">
        <v>2505</v>
      </c>
      <c r="H429" s="26" t="s">
        <v>164</v>
      </c>
      <c r="I429" s="26" t="s">
        <v>3617</v>
      </c>
      <c r="J429" s="26" t="s">
        <v>1741</v>
      </c>
      <c r="K429" s="34">
        <v>1</v>
      </c>
    </row>
    <row r="430" spans="1:11" x14ac:dyDescent="0.15">
      <c r="A430" s="28"/>
      <c r="B430" s="28"/>
      <c r="C430" s="28"/>
      <c r="D430" s="26" t="s">
        <v>4081</v>
      </c>
      <c r="E430" s="24"/>
      <c r="F430" s="24"/>
      <c r="G430" s="24"/>
      <c r="H430" s="24"/>
      <c r="I430" s="24"/>
      <c r="J430" s="24"/>
      <c r="K430" s="34">
        <v>11</v>
      </c>
    </row>
    <row r="431" spans="1:11" x14ac:dyDescent="0.15">
      <c r="A431" s="28"/>
      <c r="B431" s="28"/>
      <c r="C431" s="28"/>
      <c r="D431" s="26" t="s">
        <v>1485</v>
      </c>
      <c r="E431" s="26" t="s">
        <v>9</v>
      </c>
      <c r="F431" s="26">
        <v>1</v>
      </c>
      <c r="G431" s="26">
        <v>2503</v>
      </c>
      <c r="H431" s="26" t="s">
        <v>163</v>
      </c>
      <c r="I431" s="26" t="s">
        <v>1747</v>
      </c>
      <c r="J431" s="26" t="s">
        <v>1965</v>
      </c>
      <c r="K431" s="34">
        <v>1</v>
      </c>
    </row>
    <row r="432" spans="1:11" x14ac:dyDescent="0.15">
      <c r="A432" s="28"/>
      <c r="B432" s="28"/>
      <c r="C432" s="28"/>
      <c r="D432" s="28"/>
      <c r="E432" s="28"/>
      <c r="F432" s="26">
        <v>2</v>
      </c>
      <c r="G432" s="26">
        <v>2503</v>
      </c>
      <c r="H432" s="26" t="s">
        <v>163</v>
      </c>
      <c r="I432" s="26" t="s">
        <v>1747</v>
      </c>
      <c r="J432" s="26" t="s">
        <v>1965</v>
      </c>
      <c r="K432" s="34">
        <v>1</v>
      </c>
    </row>
    <row r="433" spans="1:11" x14ac:dyDescent="0.15">
      <c r="A433" s="28"/>
      <c r="B433" s="28"/>
      <c r="C433" s="28"/>
      <c r="D433" s="28"/>
      <c r="E433" s="26" t="s">
        <v>13</v>
      </c>
      <c r="F433" s="26">
        <v>1</v>
      </c>
      <c r="G433" s="26">
        <v>1305</v>
      </c>
      <c r="H433" s="26" t="s">
        <v>163</v>
      </c>
      <c r="I433" s="26" t="s">
        <v>115</v>
      </c>
      <c r="J433" s="26" t="s">
        <v>1965</v>
      </c>
      <c r="K433" s="34">
        <v>1</v>
      </c>
    </row>
    <row r="434" spans="1:11" x14ac:dyDescent="0.15">
      <c r="A434" s="28"/>
      <c r="B434" s="28"/>
      <c r="C434" s="28"/>
      <c r="D434" s="28"/>
      <c r="E434" s="28"/>
      <c r="F434" s="26">
        <v>2</v>
      </c>
      <c r="G434" s="26">
        <v>1305</v>
      </c>
      <c r="H434" s="26" t="s">
        <v>163</v>
      </c>
      <c r="I434" s="26" t="s">
        <v>115</v>
      </c>
      <c r="J434" s="26" t="s">
        <v>1965</v>
      </c>
      <c r="K434" s="34">
        <v>1</v>
      </c>
    </row>
    <row r="435" spans="1:11" x14ac:dyDescent="0.15">
      <c r="A435" s="28"/>
      <c r="B435" s="28"/>
      <c r="C435" s="28"/>
      <c r="D435" s="28"/>
      <c r="E435" s="26" t="s">
        <v>15</v>
      </c>
      <c r="F435" s="26">
        <v>1</v>
      </c>
      <c r="G435" s="26">
        <v>2503</v>
      </c>
      <c r="H435" s="26" t="s">
        <v>163</v>
      </c>
      <c r="I435" s="26" t="s">
        <v>3618</v>
      </c>
      <c r="J435" s="26" t="s">
        <v>1965</v>
      </c>
      <c r="K435" s="34">
        <v>1</v>
      </c>
    </row>
    <row r="436" spans="1:11" x14ac:dyDescent="0.15">
      <c r="A436" s="28"/>
      <c r="B436" s="28"/>
      <c r="C436" s="28"/>
      <c r="D436" s="28"/>
      <c r="E436" s="28"/>
      <c r="F436" s="26">
        <v>2</v>
      </c>
      <c r="G436" s="26">
        <v>2503</v>
      </c>
      <c r="H436" s="26" t="s">
        <v>163</v>
      </c>
      <c r="I436" s="26" t="s">
        <v>3618</v>
      </c>
      <c r="J436" s="26" t="s">
        <v>1965</v>
      </c>
      <c r="K436" s="34">
        <v>1</v>
      </c>
    </row>
    <row r="437" spans="1:11" x14ac:dyDescent="0.15">
      <c r="A437" s="28"/>
      <c r="B437" s="28"/>
      <c r="C437" s="28"/>
      <c r="D437" s="26" t="s">
        <v>4082</v>
      </c>
      <c r="E437" s="24"/>
      <c r="F437" s="24"/>
      <c r="G437" s="24"/>
      <c r="H437" s="24"/>
      <c r="I437" s="24"/>
      <c r="J437" s="24"/>
      <c r="K437" s="34">
        <v>6</v>
      </c>
    </row>
    <row r="438" spans="1:11" x14ac:dyDescent="0.15">
      <c r="A438" s="26" t="s">
        <v>3027</v>
      </c>
      <c r="B438" s="24"/>
      <c r="C438" s="24"/>
      <c r="D438" s="24"/>
      <c r="E438" s="24"/>
      <c r="F438" s="24"/>
      <c r="G438" s="24"/>
      <c r="H438" s="24"/>
      <c r="I438" s="24"/>
      <c r="J438" s="24"/>
      <c r="K438" s="34">
        <v>90</v>
      </c>
    </row>
    <row r="439" spans="1:11" x14ac:dyDescent="0.15">
      <c r="A439" s="26" t="s">
        <v>215</v>
      </c>
      <c r="B439" s="26" t="s">
        <v>220</v>
      </c>
      <c r="C439" s="26" t="s">
        <v>3115</v>
      </c>
      <c r="D439" s="26" t="s">
        <v>114</v>
      </c>
      <c r="E439" s="26" t="s">
        <v>9</v>
      </c>
      <c r="F439" s="26">
        <v>2</v>
      </c>
      <c r="G439" s="26">
        <v>2401</v>
      </c>
      <c r="H439" s="26" t="s">
        <v>163</v>
      </c>
      <c r="I439" s="26" t="s">
        <v>79</v>
      </c>
      <c r="J439" s="26" t="s">
        <v>1645</v>
      </c>
      <c r="K439" s="34">
        <v>1</v>
      </c>
    </row>
    <row r="440" spans="1:11" x14ac:dyDescent="0.15">
      <c r="A440" s="28"/>
      <c r="B440" s="28"/>
      <c r="C440" s="28"/>
      <c r="D440" s="28"/>
      <c r="E440" s="28"/>
      <c r="F440" s="26">
        <v>3</v>
      </c>
      <c r="G440" s="26">
        <v>2201</v>
      </c>
      <c r="H440" s="26" t="s">
        <v>163</v>
      </c>
      <c r="I440" s="26" t="s">
        <v>3596</v>
      </c>
      <c r="J440" s="26" t="s">
        <v>1640</v>
      </c>
      <c r="K440" s="34">
        <v>1</v>
      </c>
    </row>
    <row r="441" spans="1:11" x14ac:dyDescent="0.15">
      <c r="A441" s="28"/>
      <c r="B441" s="28"/>
      <c r="C441" s="28"/>
      <c r="D441" s="28"/>
      <c r="E441" s="28"/>
      <c r="F441" s="26">
        <v>4</v>
      </c>
      <c r="G441" s="26">
        <v>2201</v>
      </c>
      <c r="H441" s="26" t="s">
        <v>163</v>
      </c>
      <c r="I441" s="26" t="s">
        <v>3603</v>
      </c>
      <c r="J441" s="26" t="s">
        <v>3039</v>
      </c>
      <c r="K441" s="34">
        <v>1</v>
      </c>
    </row>
    <row r="442" spans="1:11" x14ac:dyDescent="0.15">
      <c r="A442" s="28"/>
      <c r="B442" s="28"/>
      <c r="C442" s="28"/>
      <c r="D442" s="28"/>
      <c r="E442" s="28"/>
      <c r="F442" s="26">
        <v>5</v>
      </c>
      <c r="G442" s="26">
        <v>2201</v>
      </c>
      <c r="H442" s="26" t="s">
        <v>163</v>
      </c>
      <c r="I442" s="26" t="s">
        <v>3603</v>
      </c>
      <c r="J442" s="26" t="s">
        <v>3039</v>
      </c>
      <c r="K442" s="34">
        <v>1</v>
      </c>
    </row>
    <row r="443" spans="1:11" x14ac:dyDescent="0.15">
      <c r="A443" s="28"/>
      <c r="B443" s="28"/>
      <c r="C443" s="28"/>
      <c r="D443" s="28"/>
      <c r="E443" s="26" t="s">
        <v>12</v>
      </c>
      <c r="F443" s="26">
        <v>5</v>
      </c>
      <c r="G443" s="26">
        <v>1303</v>
      </c>
      <c r="H443" s="26" t="s">
        <v>163</v>
      </c>
      <c r="I443" s="26" t="s">
        <v>3602</v>
      </c>
      <c r="J443" s="26" t="s">
        <v>160</v>
      </c>
      <c r="K443" s="34">
        <v>0</v>
      </c>
    </row>
    <row r="444" spans="1:11" x14ac:dyDescent="0.15">
      <c r="A444" s="28"/>
      <c r="B444" s="28"/>
      <c r="C444" s="28"/>
      <c r="D444" s="28"/>
      <c r="E444" s="26" t="s">
        <v>13</v>
      </c>
      <c r="F444" s="26">
        <v>1</v>
      </c>
      <c r="G444" s="26">
        <v>2502</v>
      </c>
      <c r="H444" s="26" t="s">
        <v>163</v>
      </c>
      <c r="I444" s="26" t="s">
        <v>138</v>
      </c>
      <c r="J444" s="26" t="s">
        <v>544</v>
      </c>
      <c r="K444" s="34">
        <v>1</v>
      </c>
    </row>
    <row r="445" spans="1:11" x14ac:dyDescent="0.15">
      <c r="A445" s="28"/>
      <c r="B445" s="28"/>
      <c r="C445" s="28"/>
      <c r="D445" s="28"/>
      <c r="E445" s="28"/>
      <c r="F445" s="26">
        <v>2</v>
      </c>
      <c r="G445" s="26">
        <v>2401</v>
      </c>
      <c r="H445" s="26" t="s">
        <v>163</v>
      </c>
      <c r="I445" s="26" t="s">
        <v>1651</v>
      </c>
      <c r="J445" s="26" t="s">
        <v>1645</v>
      </c>
      <c r="K445" s="34">
        <v>1</v>
      </c>
    </row>
    <row r="446" spans="1:11" x14ac:dyDescent="0.15">
      <c r="A446" s="28"/>
      <c r="B446" s="28"/>
      <c r="C446" s="28"/>
      <c r="D446" s="28"/>
      <c r="E446" s="28"/>
      <c r="F446" s="26">
        <v>3</v>
      </c>
      <c r="G446" s="26">
        <v>2201</v>
      </c>
      <c r="H446" s="26" t="s">
        <v>163</v>
      </c>
      <c r="I446" s="26" t="s">
        <v>119</v>
      </c>
      <c r="J446" s="26" t="s">
        <v>3036</v>
      </c>
      <c r="K446" s="34">
        <v>1</v>
      </c>
    </row>
    <row r="447" spans="1:11" x14ac:dyDescent="0.15">
      <c r="A447" s="28"/>
      <c r="B447" s="28"/>
      <c r="C447" s="28"/>
      <c r="D447" s="28"/>
      <c r="E447" s="26" t="s">
        <v>15</v>
      </c>
      <c r="F447" s="26">
        <v>1</v>
      </c>
      <c r="G447" s="26">
        <v>2201</v>
      </c>
      <c r="H447" s="26" t="s">
        <v>163</v>
      </c>
      <c r="I447" s="26" t="s">
        <v>119</v>
      </c>
      <c r="J447" s="26" t="s">
        <v>1626</v>
      </c>
      <c r="K447" s="34">
        <v>1</v>
      </c>
    </row>
    <row r="448" spans="1:11" x14ac:dyDescent="0.15">
      <c r="A448" s="28"/>
      <c r="B448" s="28"/>
      <c r="C448" s="28"/>
      <c r="D448" s="28"/>
      <c r="E448" s="28"/>
      <c r="F448" s="26">
        <v>2</v>
      </c>
      <c r="G448" s="26">
        <v>2201</v>
      </c>
      <c r="H448" s="26" t="s">
        <v>163</v>
      </c>
      <c r="I448" s="26" t="s">
        <v>3596</v>
      </c>
      <c r="J448" s="26" t="s">
        <v>1641</v>
      </c>
      <c r="K448" s="34">
        <v>1</v>
      </c>
    </row>
    <row r="449" spans="1:11" x14ac:dyDescent="0.15">
      <c r="A449" s="28"/>
      <c r="B449" s="28"/>
      <c r="C449" s="28"/>
      <c r="D449" s="28"/>
      <c r="E449" s="28"/>
      <c r="F449" s="26">
        <v>3</v>
      </c>
      <c r="G449" s="26">
        <v>2201</v>
      </c>
      <c r="H449" s="26" t="s">
        <v>163</v>
      </c>
      <c r="I449" s="26" t="s">
        <v>3596</v>
      </c>
      <c r="J449" s="26" t="s">
        <v>3039</v>
      </c>
      <c r="K449" s="34">
        <v>1</v>
      </c>
    </row>
    <row r="450" spans="1:11" x14ac:dyDescent="0.15">
      <c r="A450" s="28"/>
      <c r="B450" s="28"/>
      <c r="C450" s="28"/>
      <c r="D450" s="28"/>
      <c r="E450" s="28"/>
      <c r="F450" s="26">
        <v>4</v>
      </c>
      <c r="G450" s="26">
        <v>2201</v>
      </c>
      <c r="H450" s="26" t="s">
        <v>163</v>
      </c>
      <c r="I450" s="26" t="s">
        <v>3596</v>
      </c>
      <c r="J450" s="26" t="s">
        <v>3039</v>
      </c>
      <c r="K450" s="34">
        <v>1</v>
      </c>
    </row>
    <row r="451" spans="1:11" x14ac:dyDescent="0.15">
      <c r="A451" s="28"/>
      <c r="B451" s="28"/>
      <c r="C451" s="28"/>
      <c r="D451" s="28"/>
      <c r="E451" s="26" t="s">
        <v>17</v>
      </c>
      <c r="F451" s="26">
        <v>1</v>
      </c>
      <c r="G451" s="26">
        <v>2404</v>
      </c>
      <c r="H451" s="26" t="s">
        <v>163</v>
      </c>
      <c r="I451" s="26" t="s">
        <v>119</v>
      </c>
      <c r="J451" s="26" t="s">
        <v>1625</v>
      </c>
      <c r="K451" s="34">
        <v>1</v>
      </c>
    </row>
    <row r="452" spans="1:11" x14ac:dyDescent="0.15">
      <c r="A452" s="28"/>
      <c r="B452" s="28"/>
      <c r="C452" s="28"/>
      <c r="D452" s="28"/>
      <c r="E452" s="28"/>
      <c r="F452" s="26">
        <v>3</v>
      </c>
      <c r="G452" s="26">
        <v>2201</v>
      </c>
      <c r="H452" s="26" t="s">
        <v>163</v>
      </c>
      <c r="I452" s="26" t="s">
        <v>3603</v>
      </c>
      <c r="J452" s="26" t="s">
        <v>1641</v>
      </c>
      <c r="K452" s="34">
        <v>1</v>
      </c>
    </row>
    <row r="453" spans="1:11" x14ac:dyDescent="0.15">
      <c r="A453" s="28"/>
      <c r="B453" s="28"/>
      <c r="C453" s="28"/>
      <c r="D453" s="26" t="s">
        <v>4083</v>
      </c>
      <c r="E453" s="24"/>
      <c r="F453" s="24"/>
      <c r="G453" s="24"/>
      <c r="H453" s="24"/>
      <c r="I453" s="24"/>
      <c r="J453" s="24"/>
      <c r="K453" s="34">
        <v>13</v>
      </c>
    </row>
    <row r="454" spans="1:11" x14ac:dyDescent="0.15">
      <c r="A454" s="28"/>
      <c r="B454" s="28"/>
      <c r="C454" s="28"/>
      <c r="D454" s="26" t="s">
        <v>124</v>
      </c>
      <c r="E454" s="26" t="s">
        <v>9</v>
      </c>
      <c r="F454" s="26">
        <v>2</v>
      </c>
      <c r="G454" s="26">
        <v>1401</v>
      </c>
      <c r="H454" s="26" t="s">
        <v>163</v>
      </c>
      <c r="I454" s="26" t="s">
        <v>1749</v>
      </c>
      <c r="J454" s="26" t="s">
        <v>3094</v>
      </c>
      <c r="K454" s="34">
        <v>1</v>
      </c>
    </row>
    <row r="455" spans="1:11" x14ac:dyDescent="0.15">
      <c r="A455" s="28"/>
      <c r="B455" s="28"/>
      <c r="C455" s="28"/>
      <c r="D455" s="28"/>
      <c r="E455" s="28"/>
      <c r="F455" s="26">
        <v>3</v>
      </c>
      <c r="G455" s="26">
        <v>1401</v>
      </c>
      <c r="H455" s="26" t="s">
        <v>163</v>
      </c>
      <c r="I455" s="26" t="s">
        <v>1749</v>
      </c>
      <c r="J455" s="26" t="s">
        <v>3094</v>
      </c>
      <c r="K455" s="34">
        <v>1</v>
      </c>
    </row>
    <row r="456" spans="1:11" x14ac:dyDescent="0.15">
      <c r="A456" s="28"/>
      <c r="B456" s="28"/>
      <c r="C456" s="28"/>
      <c r="D456" s="28"/>
      <c r="E456" s="28"/>
      <c r="F456" s="26">
        <v>4</v>
      </c>
      <c r="G456" s="26">
        <v>1401</v>
      </c>
      <c r="H456" s="26" t="s">
        <v>163</v>
      </c>
      <c r="I456" s="26" t="s">
        <v>3596</v>
      </c>
      <c r="J456" s="26" t="s">
        <v>3040</v>
      </c>
      <c r="K456" s="34">
        <v>1</v>
      </c>
    </row>
    <row r="457" spans="1:11" x14ac:dyDescent="0.15">
      <c r="A457" s="28"/>
      <c r="B457" s="28"/>
      <c r="C457" s="28"/>
      <c r="D457" s="28"/>
      <c r="E457" s="28"/>
      <c r="F457" s="26">
        <v>5</v>
      </c>
      <c r="G457" s="26">
        <v>1401</v>
      </c>
      <c r="H457" s="26" t="s">
        <v>163</v>
      </c>
      <c r="I457" s="26" t="s">
        <v>3596</v>
      </c>
      <c r="J457" s="26" t="s">
        <v>3040</v>
      </c>
      <c r="K457" s="34">
        <v>1</v>
      </c>
    </row>
    <row r="458" spans="1:11" x14ac:dyDescent="0.15">
      <c r="A458" s="28"/>
      <c r="B458" s="28"/>
      <c r="C458" s="28"/>
      <c r="D458" s="28"/>
      <c r="E458" s="26" t="s">
        <v>12</v>
      </c>
      <c r="F458" s="26">
        <v>4</v>
      </c>
      <c r="G458" s="26">
        <v>2201</v>
      </c>
      <c r="H458" s="26" t="s">
        <v>163</v>
      </c>
      <c r="I458" s="26" t="s">
        <v>119</v>
      </c>
      <c r="J458" s="26" t="s">
        <v>1620</v>
      </c>
      <c r="K458" s="34">
        <v>1</v>
      </c>
    </row>
    <row r="459" spans="1:11" x14ac:dyDescent="0.15">
      <c r="A459" s="28"/>
      <c r="B459" s="28"/>
      <c r="C459" s="28"/>
      <c r="D459" s="28"/>
      <c r="E459" s="28"/>
      <c r="F459" s="26">
        <v>5</v>
      </c>
      <c r="G459" s="26">
        <v>1304</v>
      </c>
      <c r="H459" s="26" t="s">
        <v>163</v>
      </c>
      <c r="I459" s="26" t="s">
        <v>3598</v>
      </c>
      <c r="J459" s="26" t="s">
        <v>160</v>
      </c>
      <c r="K459" s="34">
        <v>0</v>
      </c>
    </row>
    <row r="460" spans="1:11" x14ac:dyDescent="0.15">
      <c r="A460" s="28"/>
      <c r="B460" s="28"/>
      <c r="C460" s="28"/>
      <c r="D460" s="28"/>
      <c r="E460" s="26" t="s">
        <v>13</v>
      </c>
      <c r="F460" s="26">
        <v>3</v>
      </c>
      <c r="G460" s="26">
        <v>2202</v>
      </c>
      <c r="H460" s="26" t="s">
        <v>164</v>
      </c>
      <c r="I460" s="26" t="s">
        <v>3651</v>
      </c>
      <c r="J460" s="26" t="s">
        <v>3052</v>
      </c>
      <c r="K460" s="34">
        <v>1</v>
      </c>
    </row>
    <row r="461" spans="1:11" x14ac:dyDescent="0.15">
      <c r="A461" s="28"/>
      <c r="B461" s="28"/>
      <c r="C461" s="28"/>
      <c r="D461" s="28"/>
      <c r="E461" s="28"/>
      <c r="F461" s="26">
        <v>4</v>
      </c>
      <c r="G461" s="26">
        <v>2202</v>
      </c>
      <c r="H461" s="26" t="s">
        <v>164</v>
      </c>
      <c r="I461" s="26" t="s">
        <v>3651</v>
      </c>
      <c r="J461" s="26" t="s">
        <v>3052</v>
      </c>
      <c r="K461" s="34">
        <v>1</v>
      </c>
    </row>
    <row r="462" spans="1:11" x14ac:dyDescent="0.15">
      <c r="A462" s="28"/>
      <c r="B462" s="28"/>
      <c r="C462" s="28"/>
      <c r="D462" s="28"/>
      <c r="E462" s="26" t="s">
        <v>15</v>
      </c>
      <c r="F462" s="26">
        <v>3</v>
      </c>
      <c r="G462" s="26">
        <v>1401</v>
      </c>
      <c r="H462" s="26" t="s">
        <v>163</v>
      </c>
      <c r="I462" s="26" t="s">
        <v>3603</v>
      </c>
      <c r="J462" s="26" t="s">
        <v>3040</v>
      </c>
      <c r="K462" s="34">
        <v>1</v>
      </c>
    </row>
    <row r="463" spans="1:11" x14ac:dyDescent="0.15">
      <c r="A463" s="28"/>
      <c r="B463" s="28"/>
      <c r="C463" s="28"/>
      <c r="D463" s="28"/>
      <c r="E463" s="28"/>
      <c r="F463" s="26">
        <v>4</v>
      </c>
      <c r="G463" s="26">
        <v>1401</v>
      </c>
      <c r="H463" s="26" t="s">
        <v>163</v>
      </c>
      <c r="I463" s="26" t="s">
        <v>3603</v>
      </c>
      <c r="J463" s="26" t="s">
        <v>3040</v>
      </c>
      <c r="K463" s="34">
        <v>1</v>
      </c>
    </row>
    <row r="464" spans="1:11" x14ac:dyDescent="0.15">
      <c r="A464" s="28"/>
      <c r="B464" s="28"/>
      <c r="C464" s="28"/>
      <c r="D464" s="28"/>
      <c r="E464" s="28"/>
      <c r="F464" s="26">
        <v>5</v>
      </c>
      <c r="G464" s="26">
        <v>2201</v>
      </c>
      <c r="H464" s="26" t="s">
        <v>163</v>
      </c>
      <c r="I464" s="26" t="s">
        <v>3603</v>
      </c>
      <c r="J464" s="26" t="s">
        <v>1640</v>
      </c>
      <c r="K464" s="34">
        <v>1</v>
      </c>
    </row>
    <row r="465" spans="1:11" x14ac:dyDescent="0.15">
      <c r="A465" s="28"/>
      <c r="B465" s="28"/>
      <c r="C465" s="28"/>
      <c r="D465" s="28"/>
      <c r="E465" s="26" t="s">
        <v>17</v>
      </c>
      <c r="F465" s="26">
        <v>1</v>
      </c>
      <c r="G465" s="26">
        <v>2503</v>
      </c>
      <c r="H465" s="26" t="s">
        <v>163</v>
      </c>
      <c r="I465" s="26" t="s">
        <v>3596</v>
      </c>
      <c r="J465" s="26" t="s">
        <v>1643</v>
      </c>
      <c r="K465" s="34">
        <v>0.33333333333333331</v>
      </c>
    </row>
    <row r="466" spans="1:11" x14ac:dyDescent="0.15">
      <c r="A466" s="28"/>
      <c r="B466" s="28"/>
      <c r="C466" s="28"/>
      <c r="D466" s="28"/>
      <c r="E466" s="28"/>
      <c r="F466" s="28"/>
      <c r="G466" s="26">
        <v>2504</v>
      </c>
      <c r="H466" s="26" t="s">
        <v>163</v>
      </c>
      <c r="I466" s="26" t="s">
        <v>3603</v>
      </c>
      <c r="J466" s="26" t="s">
        <v>1643</v>
      </c>
      <c r="K466" s="34">
        <v>0.66666666666666663</v>
      </c>
    </row>
    <row r="467" spans="1:11" x14ac:dyDescent="0.15">
      <c r="A467" s="28"/>
      <c r="B467" s="28"/>
      <c r="C467" s="28"/>
      <c r="D467" s="28"/>
      <c r="E467" s="28"/>
      <c r="F467" s="26">
        <v>2</v>
      </c>
      <c r="G467" s="26">
        <v>2503</v>
      </c>
      <c r="H467" s="26" t="s">
        <v>163</v>
      </c>
      <c r="I467" s="26" t="s">
        <v>3596</v>
      </c>
      <c r="J467" s="26" t="s">
        <v>1642</v>
      </c>
      <c r="K467" s="34">
        <v>0.33333333333333331</v>
      </c>
    </row>
    <row r="468" spans="1:11" x14ac:dyDescent="0.15">
      <c r="A468" s="28"/>
      <c r="B468" s="28"/>
      <c r="C468" s="28"/>
      <c r="D468" s="28"/>
      <c r="E468" s="28"/>
      <c r="F468" s="28"/>
      <c r="G468" s="26">
        <v>2504</v>
      </c>
      <c r="H468" s="26" t="s">
        <v>163</v>
      </c>
      <c r="I468" s="26" t="s">
        <v>3603</v>
      </c>
      <c r="J468" s="26" t="s">
        <v>1642</v>
      </c>
      <c r="K468" s="34">
        <v>0.66666666666666663</v>
      </c>
    </row>
    <row r="469" spans="1:11" x14ac:dyDescent="0.15">
      <c r="A469" s="28"/>
      <c r="B469" s="28"/>
      <c r="C469" s="28"/>
      <c r="D469" s="28"/>
      <c r="E469" s="28"/>
      <c r="F469" s="26">
        <v>3</v>
      </c>
      <c r="G469" s="26">
        <v>1401</v>
      </c>
      <c r="H469" s="26" t="s">
        <v>163</v>
      </c>
      <c r="I469" s="26" t="s">
        <v>1749</v>
      </c>
      <c r="J469" s="26" t="s">
        <v>3112</v>
      </c>
      <c r="K469" s="34">
        <v>1</v>
      </c>
    </row>
    <row r="470" spans="1:11" x14ac:dyDescent="0.15">
      <c r="A470" s="28"/>
      <c r="B470" s="28"/>
      <c r="C470" s="28"/>
      <c r="D470" s="26" t="s">
        <v>4084</v>
      </c>
      <c r="E470" s="24"/>
      <c r="F470" s="24"/>
      <c r="G470" s="24"/>
      <c r="H470" s="24"/>
      <c r="I470" s="24"/>
      <c r="J470" s="24"/>
      <c r="K470" s="34">
        <v>13</v>
      </c>
    </row>
    <row r="471" spans="1:11" x14ac:dyDescent="0.15">
      <c r="A471" s="28"/>
      <c r="B471" s="28"/>
      <c r="C471" s="28"/>
      <c r="D471" s="26" t="s">
        <v>1486</v>
      </c>
      <c r="E471" s="26" t="s">
        <v>9</v>
      </c>
      <c r="F471" s="26">
        <v>2</v>
      </c>
      <c r="G471" s="26">
        <v>2502</v>
      </c>
      <c r="H471" s="26" t="s">
        <v>163</v>
      </c>
      <c r="I471" s="26" t="s">
        <v>3596</v>
      </c>
      <c r="J471" s="26" t="s">
        <v>1639</v>
      </c>
      <c r="K471" s="34">
        <v>1</v>
      </c>
    </row>
    <row r="472" spans="1:11" x14ac:dyDescent="0.15">
      <c r="A472" s="28"/>
      <c r="B472" s="28"/>
      <c r="C472" s="28"/>
      <c r="D472" s="28"/>
      <c r="E472" s="28"/>
      <c r="F472" s="26">
        <v>3</v>
      </c>
      <c r="G472" s="26">
        <v>1402</v>
      </c>
      <c r="H472" s="26" t="s">
        <v>164</v>
      </c>
      <c r="I472" s="26" t="s">
        <v>3661</v>
      </c>
      <c r="J472" s="26" t="s">
        <v>3047</v>
      </c>
      <c r="K472" s="34">
        <v>1</v>
      </c>
    </row>
    <row r="473" spans="1:11" x14ac:dyDescent="0.15">
      <c r="A473" s="28"/>
      <c r="B473" s="28"/>
      <c r="C473" s="28"/>
      <c r="D473" s="28"/>
      <c r="E473" s="28"/>
      <c r="F473" s="26">
        <v>4</v>
      </c>
      <c r="G473" s="26">
        <v>1402</v>
      </c>
      <c r="H473" s="26" t="s">
        <v>164</v>
      </c>
      <c r="I473" s="26" t="s">
        <v>3661</v>
      </c>
      <c r="J473" s="26" t="s">
        <v>3047</v>
      </c>
      <c r="K473" s="34">
        <v>1</v>
      </c>
    </row>
    <row r="474" spans="1:11" x14ac:dyDescent="0.15">
      <c r="A474" s="28"/>
      <c r="B474" s="28"/>
      <c r="C474" s="28"/>
      <c r="D474" s="28"/>
      <c r="E474" s="26" t="s">
        <v>12</v>
      </c>
      <c r="F474" s="26">
        <v>1</v>
      </c>
      <c r="G474" s="26">
        <v>1401</v>
      </c>
      <c r="H474" s="26" t="s">
        <v>163</v>
      </c>
      <c r="I474" s="26" t="s">
        <v>1749</v>
      </c>
      <c r="J474" s="26" t="s">
        <v>3129</v>
      </c>
      <c r="K474" s="34">
        <v>0.66666666666666663</v>
      </c>
    </row>
    <row r="475" spans="1:11" x14ac:dyDescent="0.15">
      <c r="A475" s="28"/>
      <c r="B475" s="28"/>
      <c r="C475" s="28"/>
      <c r="D475" s="28"/>
      <c r="E475" s="28"/>
      <c r="F475" s="28"/>
      <c r="G475" s="28"/>
      <c r="H475" s="28"/>
      <c r="I475" s="26" t="s">
        <v>81</v>
      </c>
      <c r="J475" s="26" t="s">
        <v>3092</v>
      </c>
      <c r="K475" s="34">
        <v>0.33333333333333331</v>
      </c>
    </row>
    <row r="476" spans="1:11" x14ac:dyDescent="0.15">
      <c r="A476" s="28"/>
      <c r="B476" s="28"/>
      <c r="C476" s="28"/>
      <c r="D476" s="28"/>
      <c r="E476" s="28"/>
      <c r="F476" s="26">
        <v>2</v>
      </c>
      <c r="G476" s="26">
        <v>1401</v>
      </c>
      <c r="H476" s="26" t="s">
        <v>163</v>
      </c>
      <c r="I476" s="26" t="s">
        <v>1749</v>
      </c>
      <c r="J476" s="26" t="s">
        <v>3129</v>
      </c>
      <c r="K476" s="34">
        <v>0.66666666666666663</v>
      </c>
    </row>
    <row r="477" spans="1:11" x14ac:dyDescent="0.15">
      <c r="A477" s="28"/>
      <c r="B477" s="28"/>
      <c r="C477" s="28"/>
      <c r="D477" s="28"/>
      <c r="E477" s="28"/>
      <c r="F477" s="28"/>
      <c r="G477" s="28"/>
      <c r="H477" s="28"/>
      <c r="I477" s="26" t="s">
        <v>81</v>
      </c>
      <c r="J477" s="26" t="s">
        <v>3092</v>
      </c>
      <c r="K477" s="34">
        <v>0.33333333333333331</v>
      </c>
    </row>
    <row r="478" spans="1:11" x14ac:dyDescent="0.15">
      <c r="A478" s="28"/>
      <c r="B478" s="28"/>
      <c r="C478" s="28"/>
      <c r="D478" s="28"/>
      <c r="E478" s="28"/>
      <c r="F478" s="26">
        <v>3</v>
      </c>
      <c r="G478" s="26">
        <v>3502</v>
      </c>
      <c r="H478" s="26" t="s">
        <v>163</v>
      </c>
      <c r="I478" s="26" t="s">
        <v>62</v>
      </c>
      <c r="J478" s="26" t="s">
        <v>3043</v>
      </c>
      <c r="K478" s="34">
        <v>1</v>
      </c>
    </row>
    <row r="479" spans="1:11" x14ac:dyDescent="0.15">
      <c r="A479" s="28"/>
      <c r="B479" s="28"/>
      <c r="C479" s="28"/>
      <c r="D479" s="28"/>
      <c r="E479" s="28"/>
      <c r="F479" s="26">
        <v>4</v>
      </c>
      <c r="G479" s="26">
        <v>3302</v>
      </c>
      <c r="H479" s="26" t="s">
        <v>163</v>
      </c>
      <c r="I479" s="26" t="s">
        <v>70</v>
      </c>
      <c r="J479" s="26" t="s">
        <v>3043</v>
      </c>
      <c r="K479" s="34">
        <v>1</v>
      </c>
    </row>
    <row r="480" spans="1:11" x14ac:dyDescent="0.15">
      <c r="A480" s="28"/>
      <c r="B480" s="28"/>
      <c r="C480" s="28"/>
      <c r="D480" s="28"/>
      <c r="E480" s="26" t="s">
        <v>13</v>
      </c>
      <c r="F480" s="26">
        <v>1</v>
      </c>
      <c r="G480" s="26">
        <v>1308</v>
      </c>
      <c r="H480" s="26" t="s">
        <v>163</v>
      </c>
      <c r="I480" s="26" t="s">
        <v>119</v>
      </c>
      <c r="J480" s="26" t="s">
        <v>160</v>
      </c>
      <c r="K480" s="34">
        <v>0</v>
      </c>
    </row>
    <row r="481" spans="1:11" x14ac:dyDescent="0.15">
      <c r="A481" s="28"/>
      <c r="B481" s="28"/>
      <c r="C481" s="28"/>
      <c r="D481" s="28"/>
      <c r="E481" s="28"/>
      <c r="F481" s="26">
        <v>2</v>
      </c>
      <c r="G481" s="26">
        <v>1308</v>
      </c>
      <c r="H481" s="26" t="s">
        <v>163</v>
      </c>
      <c r="I481" s="26" t="s">
        <v>119</v>
      </c>
      <c r="J481" s="26" t="s">
        <v>1623</v>
      </c>
      <c r="K481" s="34">
        <v>1</v>
      </c>
    </row>
    <row r="482" spans="1:11" x14ac:dyDescent="0.15">
      <c r="A482" s="28"/>
      <c r="B482" s="28"/>
      <c r="C482" s="28"/>
      <c r="D482" s="28"/>
      <c r="E482" s="28"/>
      <c r="F482" s="26">
        <v>4</v>
      </c>
      <c r="G482" s="26">
        <v>2201</v>
      </c>
      <c r="H482" s="26" t="s">
        <v>163</v>
      </c>
      <c r="I482" s="26" t="s">
        <v>119</v>
      </c>
      <c r="J482" s="26" t="s">
        <v>3036</v>
      </c>
      <c r="K482" s="34">
        <v>1</v>
      </c>
    </row>
    <row r="483" spans="1:11" x14ac:dyDescent="0.15">
      <c r="A483" s="28"/>
      <c r="B483" s="28"/>
      <c r="C483" s="28"/>
      <c r="D483" s="28"/>
      <c r="E483" s="26" t="s">
        <v>15</v>
      </c>
      <c r="F483" s="26">
        <v>2</v>
      </c>
      <c r="G483" s="26">
        <v>2405</v>
      </c>
      <c r="H483" s="26" t="s">
        <v>163</v>
      </c>
      <c r="I483" s="26" t="s">
        <v>119</v>
      </c>
      <c r="J483" s="26" t="s">
        <v>1621</v>
      </c>
      <c r="K483" s="34">
        <v>1</v>
      </c>
    </row>
    <row r="484" spans="1:11" x14ac:dyDescent="0.15">
      <c r="A484" s="28"/>
      <c r="B484" s="28"/>
      <c r="C484" s="28"/>
      <c r="D484" s="28"/>
      <c r="E484" s="28"/>
      <c r="F484" s="26">
        <v>3</v>
      </c>
      <c r="G484" s="26">
        <v>2303</v>
      </c>
      <c r="H484" s="26" t="s">
        <v>163</v>
      </c>
      <c r="I484" s="26" t="s">
        <v>62</v>
      </c>
      <c r="J484" s="26" t="s">
        <v>3043</v>
      </c>
      <c r="K484" s="34">
        <v>1</v>
      </c>
    </row>
    <row r="485" spans="1:11" x14ac:dyDescent="0.15">
      <c r="A485" s="28"/>
      <c r="B485" s="28"/>
      <c r="C485" s="28"/>
      <c r="D485" s="28"/>
      <c r="E485" s="28"/>
      <c r="F485" s="26">
        <v>4</v>
      </c>
      <c r="G485" s="26">
        <v>1405</v>
      </c>
      <c r="H485" s="26" t="s">
        <v>163</v>
      </c>
      <c r="I485" s="26" t="s">
        <v>70</v>
      </c>
      <c r="J485" s="26" t="s">
        <v>3043</v>
      </c>
      <c r="K485" s="34">
        <v>1</v>
      </c>
    </row>
    <row r="486" spans="1:11" x14ac:dyDescent="0.15">
      <c r="A486" s="28"/>
      <c r="B486" s="28"/>
      <c r="C486" s="28"/>
      <c r="D486" s="28"/>
      <c r="E486" s="26" t="s">
        <v>17</v>
      </c>
      <c r="F486" s="26">
        <v>2</v>
      </c>
      <c r="G486" s="26">
        <v>2201</v>
      </c>
      <c r="H486" s="26" t="s">
        <v>163</v>
      </c>
      <c r="I486" s="26" t="s">
        <v>119</v>
      </c>
      <c r="J486" s="26" t="s">
        <v>1624</v>
      </c>
      <c r="K486" s="34">
        <v>1</v>
      </c>
    </row>
    <row r="487" spans="1:11" x14ac:dyDescent="0.15">
      <c r="A487" s="28"/>
      <c r="B487" s="28"/>
      <c r="C487" s="28"/>
      <c r="D487" s="26" t="s">
        <v>4085</v>
      </c>
      <c r="E487" s="24"/>
      <c r="F487" s="24"/>
      <c r="G487" s="24"/>
      <c r="H487" s="24"/>
      <c r="I487" s="24"/>
      <c r="J487" s="24"/>
      <c r="K487" s="34">
        <v>13</v>
      </c>
    </row>
    <row r="488" spans="1:11" x14ac:dyDescent="0.15">
      <c r="A488" s="28"/>
      <c r="B488" s="28"/>
      <c r="C488" s="28"/>
      <c r="D488" s="26" t="s">
        <v>74</v>
      </c>
      <c r="E488" s="26" t="s">
        <v>9</v>
      </c>
      <c r="F488" s="26">
        <v>1</v>
      </c>
      <c r="G488" s="26">
        <v>1403</v>
      </c>
      <c r="H488" s="26" t="s">
        <v>163</v>
      </c>
      <c r="I488" s="26" t="s">
        <v>104</v>
      </c>
      <c r="J488" s="26" t="s">
        <v>160</v>
      </c>
      <c r="K488" s="34">
        <v>0</v>
      </c>
    </row>
    <row r="489" spans="1:11" x14ac:dyDescent="0.15">
      <c r="A489" s="28"/>
      <c r="B489" s="28"/>
      <c r="C489" s="28"/>
      <c r="D489" s="28"/>
      <c r="E489" s="28"/>
      <c r="F489" s="26">
        <v>2</v>
      </c>
      <c r="G489" s="26">
        <v>1403</v>
      </c>
      <c r="H489" s="26" t="s">
        <v>163</v>
      </c>
      <c r="I489" s="26" t="s">
        <v>104</v>
      </c>
      <c r="J489" s="26" t="s">
        <v>1630</v>
      </c>
      <c r="K489" s="34">
        <v>0.33333333333333331</v>
      </c>
    </row>
    <row r="490" spans="1:11" x14ac:dyDescent="0.15">
      <c r="A490" s="28"/>
      <c r="B490" s="28"/>
      <c r="C490" s="28"/>
      <c r="D490" s="28"/>
      <c r="E490" s="28"/>
      <c r="F490" s="28"/>
      <c r="G490" s="26">
        <v>1404</v>
      </c>
      <c r="H490" s="26" t="s">
        <v>163</v>
      </c>
      <c r="I490" s="26" t="s">
        <v>138</v>
      </c>
      <c r="J490" s="26" t="s">
        <v>1630</v>
      </c>
      <c r="K490" s="34">
        <v>0.66666666666666663</v>
      </c>
    </row>
    <row r="491" spans="1:11" x14ac:dyDescent="0.15">
      <c r="A491" s="28"/>
      <c r="B491" s="28"/>
      <c r="C491" s="28"/>
      <c r="D491" s="28"/>
      <c r="E491" s="28"/>
      <c r="F491" s="26">
        <v>3</v>
      </c>
      <c r="G491" s="26">
        <v>1402</v>
      </c>
      <c r="H491" s="26" t="s">
        <v>163</v>
      </c>
      <c r="I491" s="26" t="s">
        <v>3661</v>
      </c>
      <c r="J491" s="26" t="s">
        <v>3047</v>
      </c>
      <c r="K491" s="34">
        <v>1</v>
      </c>
    </row>
    <row r="492" spans="1:11" x14ac:dyDescent="0.15">
      <c r="A492" s="28"/>
      <c r="B492" s="28"/>
      <c r="C492" s="28"/>
      <c r="D492" s="28"/>
      <c r="E492" s="28"/>
      <c r="F492" s="26">
        <v>4</v>
      </c>
      <c r="G492" s="26">
        <v>1402</v>
      </c>
      <c r="H492" s="26" t="s">
        <v>163</v>
      </c>
      <c r="I492" s="26" t="s">
        <v>3661</v>
      </c>
      <c r="J492" s="26" t="s">
        <v>3047</v>
      </c>
      <c r="K492" s="34">
        <v>1</v>
      </c>
    </row>
    <row r="493" spans="1:11" x14ac:dyDescent="0.15">
      <c r="A493" s="28"/>
      <c r="B493" s="28"/>
      <c r="C493" s="28"/>
      <c r="D493" s="28"/>
      <c r="E493" s="26" t="s">
        <v>12</v>
      </c>
      <c r="F493" s="26">
        <v>3</v>
      </c>
      <c r="G493" s="26">
        <v>2202</v>
      </c>
      <c r="H493" s="26" t="s">
        <v>163</v>
      </c>
      <c r="I493" s="26" t="s">
        <v>138</v>
      </c>
      <c r="J493" s="26" t="s">
        <v>3092</v>
      </c>
      <c r="K493" s="34">
        <v>1</v>
      </c>
    </row>
    <row r="494" spans="1:11" x14ac:dyDescent="0.15">
      <c r="A494" s="28"/>
      <c r="B494" s="28"/>
      <c r="C494" s="28"/>
      <c r="D494" s="28"/>
      <c r="E494" s="28"/>
      <c r="F494" s="26">
        <v>4</v>
      </c>
      <c r="G494" s="26">
        <v>2202</v>
      </c>
      <c r="H494" s="26" t="s">
        <v>163</v>
      </c>
      <c r="I494" s="26" t="s">
        <v>138</v>
      </c>
      <c r="J494" s="26" t="s">
        <v>3092</v>
      </c>
      <c r="K494" s="34">
        <v>1</v>
      </c>
    </row>
    <row r="495" spans="1:11" x14ac:dyDescent="0.15">
      <c r="A495" s="28"/>
      <c r="B495" s="28"/>
      <c r="C495" s="28"/>
      <c r="D495" s="28"/>
      <c r="E495" s="26" t="s">
        <v>13</v>
      </c>
      <c r="F495" s="26">
        <v>2</v>
      </c>
      <c r="G495" s="26">
        <v>2502</v>
      </c>
      <c r="H495" s="26" t="s">
        <v>163</v>
      </c>
      <c r="I495" s="26" t="s">
        <v>138</v>
      </c>
      <c r="J495" s="26" t="s">
        <v>160</v>
      </c>
      <c r="K495" s="34">
        <v>0</v>
      </c>
    </row>
    <row r="496" spans="1:11" x14ac:dyDescent="0.15">
      <c r="A496" s="28"/>
      <c r="B496" s="28"/>
      <c r="C496" s="28"/>
      <c r="D496" s="28"/>
      <c r="E496" s="28"/>
      <c r="F496" s="26">
        <v>3</v>
      </c>
      <c r="G496" s="26">
        <v>2202</v>
      </c>
      <c r="H496" s="26" t="s">
        <v>163</v>
      </c>
      <c r="I496" s="26" t="s">
        <v>3651</v>
      </c>
      <c r="J496" s="26" t="s">
        <v>3052</v>
      </c>
      <c r="K496" s="34">
        <v>1</v>
      </c>
    </row>
    <row r="497" spans="1:11" x14ac:dyDescent="0.15">
      <c r="A497" s="28"/>
      <c r="B497" s="28"/>
      <c r="C497" s="28"/>
      <c r="D497" s="28"/>
      <c r="E497" s="28"/>
      <c r="F497" s="26">
        <v>4</v>
      </c>
      <c r="G497" s="26">
        <v>2202</v>
      </c>
      <c r="H497" s="26" t="s">
        <v>163</v>
      </c>
      <c r="I497" s="26" t="s">
        <v>3651</v>
      </c>
      <c r="J497" s="26" t="s">
        <v>3052</v>
      </c>
      <c r="K497" s="34">
        <v>1</v>
      </c>
    </row>
    <row r="498" spans="1:11" x14ac:dyDescent="0.15">
      <c r="A498" s="28"/>
      <c r="B498" s="28"/>
      <c r="C498" s="28"/>
      <c r="D498" s="28"/>
      <c r="E498" s="26" t="s">
        <v>15</v>
      </c>
      <c r="F498" s="26">
        <v>1</v>
      </c>
      <c r="G498" s="26">
        <v>1402</v>
      </c>
      <c r="H498" s="26" t="s">
        <v>163</v>
      </c>
      <c r="I498" s="26" t="s">
        <v>1788</v>
      </c>
      <c r="J498" s="26" t="s">
        <v>3095</v>
      </c>
      <c r="K498" s="34">
        <v>1</v>
      </c>
    </row>
    <row r="499" spans="1:11" x14ac:dyDescent="0.15">
      <c r="A499" s="28"/>
      <c r="B499" s="28"/>
      <c r="C499" s="28"/>
      <c r="D499" s="28"/>
      <c r="E499" s="28"/>
      <c r="F499" s="26">
        <v>2</v>
      </c>
      <c r="G499" s="26">
        <v>1402</v>
      </c>
      <c r="H499" s="26" t="s">
        <v>163</v>
      </c>
      <c r="I499" s="26" t="s">
        <v>1788</v>
      </c>
      <c r="J499" s="26" t="s">
        <v>3095</v>
      </c>
      <c r="K499" s="34">
        <v>1</v>
      </c>
    </row>
    <row r="500" spans="1:11" x14ac:dyDescent="0.15">
      <c r="A500" s="28"/>
      <c r="B500" s="28"/>
      <c r="C500" s="28"/>
      <c r="D500" s="28"/>
      <c r="E500" s="28"/>
      <c r="F500" s="26">
        <v>3</v>
      </c>
      <c r="G500" s="26">
        <v>1402</v>
      </c>
      <c r="H500" s="26" t="s">
        <v>163</v>
      </c>
      <c r="I500" s="26" t="s">
        <v>110</v>
      </c>
      <c r="J500" s="26" t="s">
        <v>3054</v>
      </c>
      <c r="K500" s="34">
        <v>1</v>
      </c>
    </row>
    <row r="501" spans="1:11" x14ac:dyDescent="0.15">
      <c r="A501" s="28"/>
      <c r="B501" s="28"/>
      <c r="C501" s="28"/>
      <c r="D501" s="28"/>
      <c r="E501" s="28"/>
      <c r="F501" s="26">
        <v>4</v>
      </c>
      <c r="G501" s="26">
        <v>1402</v>
      </c>
      <c r="H501" s="26" t="s">
        <v>163</v>
      </c>
      <c r="I501" s="26" t="s">
        <v>110</v>
      </c>
      <c r="J501" s="26" t="s">
        <v>3054</v>
      </c>
      <c r="K501" s="34">
        <v>1</v>
      </c>
    </row>
    <row r="502" spans="1:11" x14ac:dyDescent="0.15">
      <c r="A502" s="28"/>
      <c r="B502" s="28"/>
      <c r="C502" s="28"/>
      <c r="D502" s="28"/>
      <c r="E502" s="26" t="s">
        <v>17</v>
      </c>
      <c r="F502" s="26">
        <v>1</v>
      </c>
      <c r="G502" s="26">
        <v>2202</v>
      </c>
      <c r="H502" s="26" t="s">
        <v>164</v>
      </c>
      <c r="I502" s="26" t="s">
        <v>90</v>
      </c>
      <c r="J502" s="26" t="s">
        <v>3047</v>
      </c>
      <c r="K502" s="34">
        <v>0.5</v>
      </c>
    </row>
    <row r="503" spans="1:11" x14ac:dyDescent="0.15">
      <c r="A503" s="28"/>
      <c r="B503" s="28"/>
      <c r="C503" s="28"/>
      <c r="D503" s="28"/>
      <c r="E503" s="28"/>
      <c r="F503" s="28"/>
      <c r="G503" s="28"/>
      <c r="H503" s="28"/>
      <c r="I503" s="26" t="s">
        <v>1652</v>
      </c>
      <c r="J503" s="26" t="s">
        <v>3047</v>
      </c>
      <c r="K503" s="34">
        <v>0.5</v>
      </c>
    </row>
    <row r="504" spans="1:11" x14ac:dyDescent="0.15">
      <c r="A504" s="28"/>
      <c r="B504" s="28"/>
      <c r="C504" s="28"/>
      <c r="D504" s="28"/>
      <c r="E504" s="28"/>
      <c r="F504" s="26">
        <v>2</v>
      </c>
      <c r="G504" s="26">
        <v>2202</v>
      </c>
      <c r="H504" s="26" t="s">
        <v>164</v>
      </c>
      <c r="I504" s="26" t="s">
        <v>90</v>
      </c>
      <c r="J504" s="26" t="s">
        <v>3047</v>
      </c>
      <c r="K504" s="34">
        <v>0.5</v>
      </c>
    </row>
    <row r="505" spans="1:11" x14ac:dyDescent="0.15">
      <c r="A505" s="28"/>
      <c r="B505" s="28"/>
      <c r="C505" s="28"/>
      <c r="D505" s="28"/>
      <c r="E505" s="28"/>
      <c r="F505" s="28"/>
      <c r="G505" s="28"/>
      <c r="H505" s="28"/>
      <c r="I505" s="26" t="s">
        <v>1652</v>
      </c>
      <c r="J505" s="26" t="s">
        <v>3047</v>
      </c>
      <c r="K505" s="34">
        <v>0.5</v>
      </c>
    </row>
    <row r="506" spans="1:11" x14ac:dyDescent="0.15">
      <c r="A506" s="28"/>
      <c r="B506" s="28"/>
      <c r="C506" s="28"/>
      <c r="D506" s="26" t="s">
        <v>4086</v>
      </c>
      <c r="E506" s="24"/>
      <c r="F506" s="24"/>
      <c r="G506" s="24"/>
      <c r="H506" s="24"/>
      <c r="I506" s="24"/>
      <c r="J506" s="24"/>
      <c r="K506" s="34">
        <v>13</v>
      </c>
    </row>
    <row r="507" spans="1:11" x14ac:dyDescent="0.15">
      <c r="A507" s="28"/>
      <c r="B507" s="28"/>
      <c r="C507" s="28"/>
      <c r="D507" s="26" t="s">
        <v>83</v>
      </c>
      <c r="E507" s="26" t="s">
        <v>9</v>
      </c>
      <c r="F507" s="26">
        <v>2</v>
      </c>
      <c r="G507" s="26">
        <v>1403</v>
      </c>
      <c r="H507" s="26" t="s">
        <v>164</v>
      </c>
      <c r="I507" s="26" t="s">
        <v>104</v>
      </c>
      <c r="J507" s="26" t="s">
        <v>1630</v>
      </c>
      <c r="K507" s="34">
        <v>0.33333333333333331</v>
      </c>
    </row>
    <row r="508" spans="1:11" x14ac:dyDescent="0.15">
      <c r="A508" s="28"/>
      <c r="B508" s="28"/>
      <c r="C508" s="28"/>
      <c r="D508" s="28"/>
      <c r="E508" s="28"/>
      <c r="F508" s="28"/>
      <c r="G508" s="26">
        <v>1404</v>
      </c>
      <c r="H508" s="26" t="s">
        <v>164</v>
      </c>
      <c r="I508" s="26" t="s">
        <v>138</v>
      </c>
      <c r="J508" s="26" t="s">
        <v>1630</v>
      </c>
      <c r="K508" s="34">
        <v>0.66666666666666663</v>
      </c>
    </row>
    <row r="509" spans="1:11" x14ac:dyDescent="0.15">
      <c r="A509" s="28"/>
      <c r="B509" s="28"/>
      <c r="C509" s="28"/>
      <c r="D509" s="28"/>
      <c r="E509" s="28"/>
      <c r="F509" s="26">
        <v>3</v>
      </c>
      <c r="G509" s="26">
        <v>2202</v>
      </c>
      <c r="H509" s="26" t="s">
        <v>163</v>
      </c>
      <c r="I509" s="26" t="s">
        <v>1788</v>
      </c>
      <c r="J509" s="26" t="s">
        <v>3096</v>
      </c>
      <c r="K509" s="34">
        <v>1</v>
      </c>
    </row>
    <row r="510" spans="1:11" x14ac:dyDescent="0.15">
      <c r="A510" s="28"/>
      <c r="B510" s="28"/>
      <c r="C510" s="28"/>
      <c r="D510" s="28"/>
      <c r="E510" s="28"/>
      <c r="F510" s="26">
        <v>4</v>
      </c>
      <c r="G510" s="26">
        <v>2202</v>
      </c>
      <c r="H510" s="26" t="s">
        <v>163</v>
      </c>
      <c r="I510" s="26" t="s">
        <v>1788</v>
      </c>
      <c r="J510" s="26" t="s">
        <v>3096</v>
      </c>
      <c r="K510" s="34">
        <v>1</v>
      </c>
    </row>
    <row r="511" spans="1:11" x14ac:dyDescent="0.15">
      <c r="A511" s="28"/>
      <c r="B511" s="28"/>
      <c r="C511" s="28"/>
      <c r="D511" s="28"/>
      <c r="E511" s="26" t="s">
        <v>12</v>
      </c>
      <c r="F511" s="26">
        <v>1</v>
      </c>
      <c r="G511" s="26">
        <v>2202</v>
      </c>
      <c r="H511" s="26" t="s">
        <v>163</v>
      </c>
      <c r="I511" s="26" t="s">
        <v>138</v>
      </c>
      <c r="J511" s="26" t="s">
        <v>3092</v>
      </c>
      <c r="K511" s="34">
        <v>1</v>
      </c>
    </row>
    <row r="512" spans="1:11" x14ac:dyDescent="0.15">
      <c r="A512" s="28"/>
      <c r="B512" s="28"/>
      <c r="C512" s="28"/>
      <c r="D512" s="28"/>
      <c r="E512" s="28"/>
      <c r="F512" s="26">
        <v>2</v>
      </c>
      <c r="G512" s="26">
        <v>2202</v>
      </c>
      <c r="H512" s="26" t="s">
        <v>163</v>
      </c>
      <c r="I512" s="26" t="s">
        <v>138</v>
      </c>
      <c r="J512" s="26" t="s">
        <v>3092</v>
      </c>
      <c r="K512" s="34">
        <v>1</v>
      </c>
    </row>
    <row r="513" spans="1:11" x14ac:dyDescent="0.15">
      <c r="A513" s="28"/>
      <c r="B513" s="28"/>
      <c r="C513" s="28"/>
      <c r="D513" s="28"/>
      <c r="E513" s="28"/>
      <c r="F513" s="26">
        <v>3</v>
      </c>
      <c r="G513" s="26">
        <v>1401</v>
      </c>
      <c r="H513" s="26" t="s">
        <v>163</v>
      </c>
      <c r="I513" s="26" t="s">
        <v>1749</v>
      </c>
      <c r="J513" s="26" t="s">
        <v>3129</v>
      </c>
      <c r="K513" s="34">
        <v>0.66666666666666663</v>
      </c>
    </row>
    <row r="514" spans="1:11" x14ac:dyDescent="0.15">
      <c r="A514" s="28"/>
      <c r="B514" s="28"/>
      <c r="C514" s="28"/>
      <c r="D514" s="28"/>
      <c r="E514" s="28"/>
      <c r="F514" s="28"/>
      <c r="G514" s="28"/>
      <c r="H514" s="28"/>
      <c r="I514" s="26" t="s">
        <v>81</v>
      </c>
      <c r="J514" s="26" t="s">
        <v>3092</v>
      </c>
      <c r="K514" s="34">
        <v>0.33333333333333331</v>
      </c>
    </row>
    <row r="515" spans="1:11" x14ac:dyDescent="0.15">
      <c r="A515" s="28"/>
      <c r="B515" s="28"/>
      <c r="C515" s="28"/>
      <c r="D515" s="28"/>
      <c r="E515" s="28"/>
      <c r="F515" s="26">
        <v>4</v>
      </c>
      <c r="G515" s="26">
        <v>1401</v>
      </c>
      <c r="H515" s="26" t="s">
        <v>163</v>
      </c>
      <c r="I515" s="26" t="s">
        <v>1749</v>
      </c>
      <c r="J515" s="26" t="s">
        <v>3129</v>
      </c>
      <c r="K515" s="34">
        <v>0.66666666666666663</v>
      </c>
    </row>
    <row r="516" spans="1:11" x14ac:dyDescent="0.15">
      <c r="A516" s="28"/>
      <c r="B516" s="28"/>
      <c r="C516" s="28"/>
      <c r="D516" s="28"/>
      <c r="E516" s="28"/>
      <c r="F516" s="28"/>
      <c r="G516" s="28"/>
      <c r="H516" s="28"/>
      <c r="I516" s="26" t="s">
        <v>81</v>
      </c>
      <c r="J516" s="26" t="s">
        <v>3092</v>
      </c>
      <c r="K516" s="34">
        <v>0.33333333333333331</v>
      </c>
    </row>
    <row r="517" spans="1:11" x14ac:dyDescent="0.15">
      <c r="A517" s="28"/>
      <c r="B517" s="28"/>
      <c r="C517" s="28"/>
      <c r="D517" s="28"/>
      <c r="E517" s="26" t="s">
        <v>13</v>
      </c>
      <c r="F517" s="26">
        <v>3</v>
      </c>
      <c r="G517" s="26">
        <v>1401</v>
      </c>
      <c r="H517" s="26" t="s">
        <v>163</v>
      </c>
      <c r="I517" s="26" t="s">
        <v>1749</v>
      </c>
      <c r="J517" s="26" t="s">
        <v>3128</v>
      </c>
      <c r="K517" s="34">
        <v>0.66666666666666663</v>
      </c>
    </row>
    <row r="518" spans="1:11" x14ac:dyDescent="0.15">
      <c r="A518" s="28"/>
      <c r="B518" s="28"/>
      <c r="C518" s="28"/>
      <c r="D518" s="28"/>
      <c r="E518" s="28"/>
      <c r="F518" s="28"/>
      <c r="G518" s="28"/>
      <c r="H518" s="28"/>
      <c r="I518" s="26" t="s">
        <v>81</v>
      </c>
      <c r="J518" s="26" t="s">
        <v>3127</v>
      </c>
      <c r="K518" s="34">
        <v>0.33333333333333331</v>
      </c>
    </row>
    <row r="519" spans="1:11" x14ac:dyDescent="0.15">
      <c r="A519" s="28"/>
      <c r="B519" s="28"/>
      <c r="C519" s="28"/>
      <c r="D519" s="28"/>
      <c r="E519" s="28"/>
      <c r="F519" s="26">
        <v>4</v>
      </c>
      <c r="G519" s="26">
        <v>1401</v>
      </c>
      <c r="H519" s="26" t="s">
        <v>163</v>
      </c>
      <c r="I519" s="26" t="s">
        <v>1749</v>
      </c>
      <c r="J519" s="26" t="s">
        <v>3128</v>
      </c>
      <c r="K519" s="34">
        <v>0.66666666666666663</v>
      </c>
    </row>
    <row r="520" spans="1:11" x14ac:dyDescent="0.15">
      <c r="A520" s="28"/>
      <c r="B520" s="28"/>
      <c r="C520" s="28"/>
      <c r="D520" s="28"/>
      <c r="E520" s="28"/>
      <c r="F520" s="28"/>
      <c r="G520" s="28"/>
      <c r="H520" s="28"/>
      <c r="I520" s="26" t="s">
        <v>81</v>
      </c>
      <c r="J520" s="26" t="s">
        <v>3127</v>
      </c>
      <c r="K520" s="34">
        <v>0.33333333333333331</v>
      </c>
    </row>
    <row r="521" spans="1:11" x14ac:dyDescent="0.15">
      <c r="A521" s="28"/>
      <c r="B521" s="28"/>
      <c r="C521" s="28"/>
      <c r="D521" s="28"/>
      <c r="E521" s="28"/>
      <c r="F521" s="26">
        <v>5</v>
      </c>
      <c r="G521" s="26">
        <v>1401</v>
      </c>
      <c r="H521" s="26" t="s">
        <v>163</v>
      </c>
      <c r="I521" s="26" t="s">
        <v>140</v>
      </c>
      <c r="J521" s="26" t="s">
        <v>160</v>
      </c>
      <c r="K521" s="34">
        <v>0</v>
      </c>
    </row>
    <row r="522" spans="1:11" x14ac:dyDescent="0.15">
      <c r="A522" s="28"/>
      <c r="B522" s="28"/>
      <c r="C522" s="28"/>
      <c r="D522" s="28"/>
      <c r="E522" s="26" t="s">
        <v>15</v>
      </c>
      <c r="F522" s="26">
        <v>1</v>
      </c>
      <c r="G522" s="26">
        <v>1401</v>
      </c>
      <c r="H522" s="26" t="s">
        <v>163</v>
      </c>
      <c r="I522" s="26" t="s">
        <v>104</v>
      </c>
      <c r="J522" s="26" t="s">
        <v>3049</v>
      </c>
      <c r="K522" s="34">
        <v>1</v>
      </c>
    </row>
    <row r="523" spans="1:11" x14ac:dyDescent="0.15">
      <c r="A523" s="28"/>
      <c r="B523" s="28"/>
      <c r="C523" s="28"/>
      <c r="D523" s="28"/>
      <c r="E523" s="28"/>
      <c r="F523" s="26">
        <v>2</v>
      </c>
      <c r="G523" s="26">
        <v>1401</v>
      </c>
      <c r="H523" s="26" t="s">
        <v>163</v>
      </c>
      <c r="I523" s="26" t="s">
        <v>104</v>
      </c>
      <c r="J523" s="26" t="s">
        <v>3049</v>
      </c>
      <c r="K523" s="34">
        <v>1</v>
      </c>
    </row>
    <row r="524" spans="1:11" x14ac:dyDescent="0.15">
      <c r="A524" s="28"/>
      <c r="B524" s="28"/>
      <c r="C524" s="28"/>
      <c r="D524" s="28"/>
      <c r="E524" s="26" t="s">
        <v>17</v>
      </c>
      <c r="F524" s="26">
        <v>1</v>
      </c>
      <c r="G524" s="26">
        <v>1401</v>
      </c>
      <c r="H524" s="26" t="s">
        <v>163</v>
      </c>
      <c r="I524" s="26" t="s">
        <v>1749</v>
      </c>
      <c r="J524" s="26" t="s">
        <v>3093</v>
      </c>
      <c r="K524" s="34">
        <v>1</v>
      </c>
    </row>
    <row r="525" spans="1:11" x14ac:dyDescent="0.15">
      <c r="A525" s="28"/>
      <c r="B525" s="28"/>
      <c r="C525" s="28"/>
      <c r="D525" s="28"/>
      <c r="E525" s="28"/>
      <c r="F525" s="26">
        <v>2</v>
      </c>
      <c r="G525" s="26">
        <v>1401</v>
      </c>
      <c r="H525" s="26" t="s">
        <v>163</v>
      </c>
      <c r="I525" s="26" t="s">
        <v>1749</v>
      </c>
      <c r="J525" s="26" t="s">
        <v>3093</v>
      </c>
      <c r="K525" s="34">
        <v>1</v>
      </c>
    </row>
    <row r="526" spans="1:11" x14ac:dyDescent="0.15">
      <c r="A526" s="28"/>
      <c r="B526" s="28"/>
      <c r="C526" s="28"/>
      <c r="D526" s="26" t="s">
        <v>4087</v>
      </c>
      <c r="E526" s="24"/>
      <c r="F526" s="24"/>
      <c r="G526" s="24"/>
      <c r="H526" s="24"/>
      <c r="I526" s="24"/>
      <c r="J526" s="24"/>
      <c r="K526" s="34">
        <v>13</v>
      </c>
    </row>
    <row r="527" spans="1:11" x14ac:dyDescent="0.15">
      <c r="A527" s="28"/>
      <c r="B527" s="28"/>
      <c r="C527" s="28"/>
      <c r="D527" s="26" t="s">
        <v>67</v>
      </c>
      <c r="E527" s="26" t="s">
        <v>9</v>
      </c>
      <c r="F527" s="26">
        <v>1</v>
      </c>
      <c r="G527" s="26">
        <v>2202</v>
      </c>
      <c r="H527" s="26" t="s">
        <v>163</v>
      </c>
      <c r="I527" s="26" t="s">
        <v>90</v>
      </c>
      <c r="J527" s="26" t="s">
        <v>3046</v>
      </c>
      <c r="K527" s="34">
        <v>1</v>
      </c>
    </row>
    <row r="528" spans="1:11" x14ac:dyDescent="0.15">
      <c r="A528" s="28"/>
      <c r="B528" s="28"/>
      <c r="C528" s="28"/>
      <c r="D528" s="28"/>
      <c r="E528" s="28"/>
      <c r="F528" s="26">
        <v>2</v>
      </c>
      <c r="G528" s="26">
        <v>2202</v>
      </c>
      <c r="H528" s="26" t="s">
        <v>163</v>
      </c>
      <c r="I528" s="26" t="s">
        <v>90</v>
      </c>
      <c r="J528" s="26" t="s">
        <v>3046</v>
      </c>
      <c r="K528" s="34">
        <v>1</v>
      </c>
    </row>
    <row r="529" spans="1:11" x14ac:dyDescent="0.15">
      <c r="A529" s="28"/>
      <c r="B529" s="28"/>
      <c r="C529" s="28"/>
      <c r="D529" s="28"/>
      <c r="E529" s="28"/>
      <c r="F529" s="26">
        <v>3</v>
      </c>
      <c r="G529" s="26">
        <v>2401</v>
      </c>
      <c r="H529" s="26" t="s">
        <v>163</v>
      </c>
      <c r="I529" s="26" t="s">
        <v>70</v>
      </c>
      <c r="J529" s="26" t="s">
        <v>3042</v>
      </c>
      <c r="K529" s="34">
        <v>1</v>
      </c>
    </row>
    <row r="530" spans="1:11" x14ac:dyDescent="0.15">
      <c r="A530" s="28"/>
      <c r="B530" s="28"/>
      <c r="C530" s="28"/>
      <c r="D530" s="28"/>
      <c r="E530" s="28"/>
      <c r="F530" s="26">
        <v>4</v>
      </c>
      <c r="G530" s="26">
        <v>2401</v>
      </c>
      <c r="H530" s="26" t="s">
        <v>163</v>
      </c>
      <c r="I530" s="26" t="s">
        <v>70</v>
      </c>
      <c r="J530" s="26" t="s">
        <v>3042</v>
      </c>
      <c r="K530" s="34">
        <v>1</v>
      </c>
    </row>
    <row r="531" spans="1:11" x14ac:dyDescent="0.15">
      <c r="A531" s="28"/>
      <c r="B531" s="28"/>
      <c r="C531" s="28"/>
      <c r="D531" s="28"/>
      <c r="E531" s="26" t="s">
        <v>12</v>
      </c>
      <c r="F531" s="26">
        <v>3</v>
      </c>
      <c r="G531" s="26">
        <v>2401</v>
      </c>
      <c r="H531" s="26" t="s">
        <v>163</v>
      </c>
      <c r="I531" s="26" t="s">
        <v>75</v>
      </c>
      <c r="J531" s="26" t="s">
        <v>3042</v>
      </c>
      <c r="K531" s="34">
        <v>1</v>
      </c>
    </row>
    <row r="532" spans="1:11" x14ac:dyDescent="0.15">
      <c r="A532" s="28"/>
      <c r="B532" s="28"/>
      <c r="C532" s="28"/>
      <c r="D532" s="28"/>
      <c r="E532" s="28"/>
      <c r="F532" s="26">
        <v>4</v>
      </c>
      <c r="G532" s="26">
        <v>2401</v>
      </c>
      <c r="H532" s="26" t="s">
        <v>163</v>
      </c>
      <c r="I532" s="26" t="s">
        <v>75</v>
      </c>
      <c r="J532" s="26" t="s">
        <v>3042</v>
      </c>
      <c r="K532" s="34">
        <v>1</v>
      </c>
    </row>
    <row r="533" spans="1:11" x14ac:dyDescent="0.15">
      <c r="A533" s="28"/>
      <c r="B533" s="28"/>
      <c r="C533" s="28"/>
      <c r="D533" s="28"/>
      <c r="E533" s="26" t="s">
        <v>13</v>
      </c>
      <c r="F533" s="26">
        <v>1</v>
      </c>
      <c r="G533" s="26">
        <v>2202</v>
      </c>
      <c r="H533" s="26" t="s">
        <v>163</v>
      </c>
      <c r="I533" s="26" t="s">
        <v>90</v>
      </c>
      <c r="J533" s="26" t="s">
        <v>3045</v>
      </c>
      <c r="K533" s="34">
        <v>1</v>
      </c>
    </row>
    <row r="534" spans="1:11" x14ac:dyDescent="0.15">
      <c r="A534" s="28"/>
      <c r="B534" s="28"/>
      <c r="C534" s="28"/>
      <c r="D534" s="28"/>
      <c r="E534" s="28"/>
      <c r="F534" s="26">
        <v>2</v>
      </c>
      <c r="G534" s="26">
        <v>2202</v>
      </c>
      <c r="H534" s="26" t="s">
        <v>163</v>
      </c>
      <c r="I534" s="26" t="s">
        <v>90</v>
      </c>
      <c r="J534" s="26" t="s">
        <v>3045</v>
      </c>
      <c r="K534" s="34">
        <v>1</v>
      </c>
    </row>
    <row r="535" spans="1:11" x14ac:dyDescent="0.15">
      <c r="A535" s="28"/>
      <c r="B535" s="28"/>
      <c r="C535" s="28"/>
      <c r="D535" s="28"/>
      <c r="E535" s="28"/>
      <c r="F535" s="26">
        <v>3</v>
      </c>
      <c r="G535" s="26">
        <v>1402</v>
      </c>
      <c r="H535" s="26" t="s">
        <v>163</v>
      </c>
      <c r="I535" s="26" t="s">
        <v>62</v>
      </c>
      <c r="J535" s="26" t="s">
        <v>3042</v>
      </c>
      <c r="K535" s="34">
        <v>1</v>
      </c>
    </row>
    <row r="536" spans="1:11" x14ac:dyDescent="0.15">
      <c r="A536" s="28"/>
      <c r="B536" s="28"/>
      <c r="C536" s="28"/>
      <c r="D536" s="28"/>
      <c r="E536" s="28"/>
      <c r="F536" s="26">
        <v>4</v>
      </c>
      <c r="G536" s="26">
        <v>1402</v>
      </c>
      <c r="H536" s="26" t="s">
        <v>163</v>
      </c>
      <c r="I536" s="26" t="s">
        <v>62</v>
      </c>
      <c r="J536" s="26" t="s">
        <v>3042</v>
      </c>
      <c r="K536" s="34">
        <v>1</v>
      </c>
    </row>
    <row r="537" spans="1:11" x14ac:dyDescent="0.15">
      <c r="A537" s="28"/>
      <c r="B537" s="28"/>
      <c r="C537" s="28"/>
      <c r="D537" s="28"/>
      <c r="E537" s="26" t="s">
        <v>15</v>
      </c>
      <c r="F537" s="26">
        <v>4</v>
      </c>
      <c r="G537" s="26">
        <v>1403</v>
      </c>
      <c r="H537" s="26" t="s">
        <v>163</v>
      </c>
      <c r="I537" s="26" t="s">
        <v>90</v>
      </c>
      <c r="J537" s="26" t="s">
        <v>1653</v>
      </c>
      <c r="K537" s="34">
        <v>0.5</v>
      </c>
    </row>
    <row r="538" spans="1:11" x14ac:dyDescent="0.15">
      <c r="A538" s="28"/>
      <c r="B538" s="28"/>
      <c r="C538" s="28"/>
      <c r="D538" s="28"/>
      <c r="E538" s="28"/>
      <c r="F538" s="28"/>
      <c r="G538" s="26">
        <v>1404</v>
      </c>
      <c r="H538" s="26" t="s">
        <v>163</v>
      </c>
      <c r="I538" s="26" t="s">
        <v>1652</v>
      </c>
      <c r="J538" s="26" t="s">
        <v>1653</v>
      </c>
      <c r="K538" s="34">
        <v>0.5</v>
      </c>
    </row>
    <row r="539" spans="1:11" x14ac:dyDescent="0.15">
      <c r="A539" s="28"/>
      <c r="B539" s="28"/>
      <c r="C539" s="28"/>
      <c r="D539" s="28"/>
      <c r="E539" s="28"/>
      <c r="F539" s="26">
        <v>5</v>
      </c>
      <c r="G539" s="26">
        <v>1301</v>
      </c>
      <c r="H539" s="26" t="s">
        <v>163</v>
      </c>
      <c r="I539" s="26" t="s">
        <v>90</v>
      </c>
      <c r="J539" s="26" t="s">
        <v>160</v>
      </c>
      <c r="K539" s="34">
        <v>0</v>
      </c>
    </row>
    <row r="540" spans="1:11" x14ac:dyDescent="0.15">
      <c r="A540" s="28"/>
      <c r="B540" s="28"/>
      <c r="C540" s="28"/>
      <c r="D540" s="28"/>
      <c r="E540" s="26" t="s">
        <v>17</v>
      </c>
      <c r="F540" s="26">
        <v>1</v>
      </c>
      <c r="G540" s="26">
        <v>2202</v>
      </c>
      <c r="H540" s="26" t="s">
        <v>163</v>
      </c>
      <c r="I540" s="26" t="s">
        <v>90</v>
      </c>
      <c r="J540" s="26" t="s">
        <v>3047</v>
      </c>
      <c r="K540" s="34">
        <v>0.5</v>
      </c>
    </row>
    <row r="541" spans="1:11" x14ac:dyDescent="0.15">
      <c r="A541" s="28"/>
      <c r="B541" s="28"/>
      <c r="C541" s="28"/>
      <c r="D541" s="28"/>
      <c r="E541" s="28"/>
      <c r="F541" s="28"/>
      <c r="G541" s="28"/>
      <c r="H541" s="28"/>
      <c r="I541" s="26" t="s">
        <v>1652</v>
      </c>
      <c r="J541" s="26" t="s">
        <v>3047</v>
      </c>
      <c r="K541" s="34">
        <v>0.5</v>
      </c>
    </row>
    <row r="542" spans="1:11" x14ac:dyDescent="0.15">
      <c r="A542" s="28"/>
      <c r="B542" s="28"/>
      <c r="C542" s="28"/>
      <c r="D542" s="28"/>
      <c r="E542" s="28"/>
      <c r="F542" s="26">
        <v>2</v>
      </c>
      <c r="G542" s="26">
        <v>2202</v>
      </c>
      <c r="H542" s="26" t="s">
        <v>163</v>
      </c>
      <c r="I542" s="26" t="s">
        <v>90</v>
      </c>
      <c r="J542" s="26" t="s">
        <v>3047</v>
      </c>
      <c r="K542" s="34">
        <v>0.5</v>
      </c>
    </row>
    <row r="543" spans="1:11" x14ac:dyDescent="0.15">
      <c r="A543" s="28"/>
      <c r="B543" s="28"/>
      <c r="C543" s="28"/>
      <c r="D543" s="28"/>
      <c r="E543" s="28"/>
      <c r="F543" s="28"/>
      <c r="G543" s="28"/>
      <c r="H543" s="28"/>
      <c r="I543" s="26" t="s">
        <v>1652</v>
      </c>
      <c r="J543" s="26" t="s">
        <v>3047</v>
      </c>
      <c r="K543" s="34">
        <v>0.5</v>
      </c>
    </row>
    <row r="544" spans="1:11" x14ac:dyDescent="0.15">
      <c r="A544" s="28"/>
      <c r="B544" s="28"/>
      <c r="C544" s="28"/>
      <c r="D544" s="26" t="s">
        <v>4088</v>
      </c>
      <c r="E544" s="24"/>
      <c r="F544" s="24"/>
      <c r="G544" s="24"/>
      <c r="H544" s="24"/>
      <c r="I544" s="24"/>
      <c r="J544" s="24"/>
      <c r="K544" s="34">
        <v>13</v>
      </c>
    </row>
    <row r="545" spans="1:11" x14ac:dyDescent="0.15">
      <c r="A545" s="28"/>
      <c r="B545" s="28"/>
      <c r="C545" s="28"/>
      <c r="D545" s="26" t="s">
        <v>76</v>
      </c>
      <c r="E545" s="26" t="s">
        <v>9</v>
      </c>
      <c r="F545" s="26">
        <v>1</v>
      </c>
      <c r="G545" s="26">
        <v>2401</v>
      </c>
      <c r="H545" s="26" t="s">
        <v>163</v>
      </c>
      <c r="I545" s="26" t="s">
        <v>75</v>
      </c>
      <c r="J545" s="26" t="s">
        <v>1645</v>
      </c>
      <c r="K545" s="34">
        <v>1</v>
      </c>
    </row>
    <row r="546" spans="1:11" x14ac:dyDescent="0.15">
      <c r="A546" s="28"/>
      <c r="B546" s="28"/>
      <c r="C546" s="28"/>
      <c r="D546" s="28"/>
      <c r="E546" s="28"/>
      <c r="F546" s="26">
        <v>5</v>
      </c>
      <c r="G546" s="26">
        <v>2404</v>
      </c>
      <c r="H546" s="26" t="s">
        <v>163</v>
      </c>
      <c r="I546" s="26" t="s">
        <v>70</v>
      </c>
      <c r="J546" s="26" t="s">
        <v>160</v>
      </c>
      <c r="K546" s="34">
        <v>0</v>
      </c>
    </row>
    <row r="547" spans="1:11" x14ac:dyDescent="0.15">
      <c r="A547" s="28"/>
      <c r="B547" s="28"/>
      <c r="C547" s="28"/>
      <c r="D547" s="28"/>
      <c r="E547" s="26" t="s">
        <v>12</v>
      </c>
      <c r="F547" s="26">
        <v>1</v>
      </c>
      <c r="G547" s="26">
        <v>1402</v>
      </c>
      <c r="H547" s="26" t="s">
        <v>163</v>
      </c>
      <c r="I547" s="26" t="s">
        <v>110</v>
      </c>
      <c r="J547" s="26" t="s">
        <v>3053</v>
      </c>
      <c r="K547" s="34">
        <v>1</v>
      </c>
    </row>
    <row r="548" spans="1:11" x14ac:dyDescent="0.15">
      <c r="A548" s="28"/>
      <c r="B548" s="28"/>
      <c r="C548" s="28"/>
      <c r="D548" s="28"/>
      <c r="E548" s="28"/>
      <c r="F548" s="26">
        <v>2</v>
      </c>
      <c r="G548" s="26">
        <v>1402</v>
      </c>
      <c r="H548" s="26" t="s">
        <v>163</v>
      </c>
      <c r="I548" s="26" t="s">
        <v>110</v>
      </c>
      <c r="J548" s="26" t="s">
        <v>3053</v>
      </c>
      <c r="K548" s="34">
        <v>1</v>
      </c>
    </row>
    <row r="549" spans="1:11" x14ac:dyDescent="0.15">
      <c r="A549" s="28"/>
      <c r="B549" s="28"/>
      <c r="C549" s="28"/>
      <c r="D549" s="28"/>
      <c r="E549" s="26" t="s">
        <v>13</v>
      </c>
      <c r="F549" s="26">
        <v>1</v>
      </c>
      <c r="G549" s="26">
        <v>1402</v>
      </c>
      <c r="H549" s="26" t="s">
        <v>163</v>
      </c>
      <c r="I549" s="26" t="s">
        <v>3658</v>
      </c>
      <c r="J549" s="26" t="s">
        <v>3178</v>
      </c>
      <c r="K549" s="34">
        <v>0.5</v>
      </c>
    </row>
    <row r="550" spans="1:11" x14ac:dyDescent="0.15">
      <c r="A550" s="28"/>
      <c r="B550" s="28"/>
      <c r="C550" s="28"/>
      <c r="D550" s="28"/>
      <c r="E550" s="28"/>
      <c r="F550" s="28"/>
      <c r="G550" s="28"/>
      <c r="H550" s="28"/>
      <c r="I550" s="26" t="s">
        <v>3662</v>
      </c>
      <c r="J550" s="26" t="s">
        <v>3179</v>
      </c>
      <c r="K550" s="34">
        <v>0.5</v>
      </c>
    </row>
    <row r="551" spans="1:11" x14ac:dyDescent="0.15">
      <c r="A551" s="28"/>
      <c r="B551" s="28"/>
      <c r="C551" s="28"/>
      <c r="D551" s="28"/>
      <c r="E551" s="28"/>
      <c r="F551" s="26">
        <v>2</v>
      </c>
      <c r="G551" s="26">
        <v>2201</v>
      </c>
      <c r="H551" s="26" t="s">
        <v>163</v>
      </c>
      <c r="I551" s="26" t="s">
        <v>1652</v>
      </c>
      <c r="J551" s="26" t="s">
        <v>3045</v>
      </c>
      <c r="K551" s="34">
        <v>1</v>
      </c>
    </row>
    <row r="552" spans="1:11" x14ac:dyDescent="0.15">
      <c r="A552" s="28"/>
      <c r="B552" s="28"/>
      <c r="C552" s="28"/>
      <c r="D552" s="28"/>
      <c r="E552" s="28"/>
      <c r="F552" s="26">
        <v>3</v>
      </c>
      <c r="G552" s="26">
        <v>2401</v>
      </c>
      <c r="H552" s="26" t="s">
        <v>163</v>
      </c>
      <c r="I552" s="26" t="s">
        <v>70</v>
      </c>
      <c r="J552" s="26" t="s">
        <v>1645</v>
      </c>
      <c r="K552" s="34">
        <v>1</v>
      </c>
    </row>
    <row r="553" spans="1:11" x14ac:dyDescent="0.15">
      <c r="A553" s="28"/>
      <c r="B553" s="28"/>
      <c r="C553" s="28"/>
      <c r="D553" s="28"/>
      <c r="E553" s="28"/>
      <c r="F553" s="26">
        <v>4</v>
      </c>
      <c r="G553" s="26">
        <v>2401</v>
      </c>
      <c r="H553" s="26" t="s">
        <v>163</v>
      </c>
      <c r="I553" s="26" t="s">
        <v>1607</v>
      </c>
      <c r="J553" s="26" t="s">
        <v>1645</v>
      </c>
      <c r="K553" s="34">
        <v>1</v>
      </c>
    </row>
    <row r="554" spans="1:11" x14ac:dyDescent="0.15">
      <c r="A554" s="28"/>
      <c r="B554" s="28"/>
      <c r="C554" s="28"/>
      <c r="D554" s="28"/>
      <c r="E554" s="26" t="s">
        <v>15</v>
      </c>
      <c r="F554" s="26">
        <v>1</v>
      </c>
      <c r="G554" s="26">
        <v>2202</v>
      </c>
      <c r="H554" s="26" t="s">
        <v>163</v>
      </c>
      <c r="I554" s="26" t="s">
        <v>90</v>
      </c>
      <c r="J554" s="26" t="s">
        <v>3048</v>
      </c>
      <c r="K554" s="34">
        <v>0.5</v>
      </c>
    </row>
    <row r="555" spans="1:11" x14ac:dyDescent="0.15">
      <c r="A555" s="28"/>
      <c r="B555" s="28"/>
      <c r="C555" s="28"/>
      <c r="D555" s="28"/>
      <c r="E555" s="28"/>
      <c r="F555" s="28"/>
      <c r="G555" s="28"/>
      <c r="H555" s="28"/>
      <c r="I555" s="26" t="s">
        <v>1652</v>
      </c>
      <c r="J555" s="26" t="s">
        <v>3048</v>
      </c>
      <c r="K555" s="34">
        <v>0.5</v>
      </c>
    </row>
    <row r="556" spans="1:11" x14ac:dyDescent="0.15">
      <c r="A556" s="28"/>
      <c r="B556" s="28"/>
      <c r="C556" s="28"/>
      <c r="D556" s="28"/>
      <c r="E556" s="28"/>
      <c r="F556" s="26">
        <v>2</v>
      </c>
      <c r="G556" s="26">
        <v>2202</v>
      </c>
      <c r="H556" s="26" t="s">
        <v>163</v>
      </c>
      <c r="I556" s="26" t="s">
        <v>90</v>
      </c>
      <c r="J556" s="26" t="s">
        <v>3048</v>
      </c>
      <c r="K556" s="34">
        <v>0.5</v>
      </c>
    </row>
    <row r="557" spans="1:11" x14ac:dyDescent="0.15">
      <c r="A557" s="28"/>
      <c r="B557" s="28"/>
      <c r="C557" s="28"/>
      <c r="D557" s="28"/>
      <c r="E557" s="28"/>
      <c r="F557" s="28"/>
      <c r="G557" s="28"/>
      <c r="H557" s="28"/>
      <c r="I557" s="26" t="s">
        <v>1652</v>
      </c>
      <c r="J557" s="26" t="s">
        <v>3048</v>
      </c>
      <c r="K557" s="34">
        <v>0.5</v>
      </c>
    </row>
    <row r="558" spans="1:11" x14ac:dyDescent="0.15">
      <c r="A558" s="28"/>
      <c r="B558" s="28"/>
      <c r="C558" s="28"/>
      <c r="D558" s="28"/>
      <c r="E558" s="28"/>
      <c r="F558" s="26">
        <v>3</v>
      </c>
      <c r="G558" s="26">
        <v>2401</v>
      </c>
      <c r="H558" s="26" t="s">
        <v>163</v>
      </c>
      <c r="I558" s="26" t="s">
        <v>70</v>
      </c>
      <c r="J558" s="26" t="s">
        <v>1646</v>
      </c>
      <c r="K558" s="34">
        <v>1</v>
      </c>
    </row>
    <row r="559" spans="1:11" x14ac:dyDescent="0.15">
      <c r="A559" s="28"/>
      <c r="B559" s="28"/>
      <c r="C559" s="28"/>
      <c r="D559" s="28"/>
      <c r="E559" s="28"/>
      <c r="F559" s="26">
        <v>4</v>
      </c>
      <c r="G559" s="26">
        <v>2401</v>
      </c>
      <c r="H559" s="26" t="s">
        <v>163</v>
      </c>
      <c r="I559" s="26" t="s">
        <v>62</v>
      </c>
      <c r="J559" s="26" t="s">
        <v>1646</v>
      </c>
      <c r="K559" s="34">
        <v>1</v>
      </c>
    </row>
    <row r="560" spans="1:11" x14ac:dyDescent="0.15">
      <c r="A560" s="28"/>
      <c r="B560" s="28"/>
      <c r="C560" s="28"/>
      <c r="D560" s="28"/>
      <c r="E560" s="26" t="s">
        <v>17</v>
      </c>
      <c r="F560" s="26">
        <v>1</v>
      </c>
      <c r="G560" s="26">
        <v>1402</v>
      </c>
      <c r="H560" s="26" t="s">
        <v>163</v>
      </c>
      <c r="I560" s="26" t="s">
        <v>3658</v>
      </c>
      <c r="J560" s="26" t="s">
        <v>3178</v>
      </c>
      <c r="K560" s="34">
        <v>0.5</v>
      </c>
    </row>
    <row r="561" spans="1:11" x14ac:dyDescent="0.15">
      <c r="A561" s="28"/>
      <c r="B561" s="28"/>
      <c r="C561" s="28"/>
      <c r="D561" s="28"/>
      <c r="E561" s="28"/>
      <c r="F561" s="28"/>
      <c r="G561" s="28"/>
      <c r="H561" s="28"/>
      <c r="I561" s="26" t="s">
        <v>3662</v>
      </c>
      <c r="J561" s="26" t="s">
        <v>3179</v>
      </c>
      <c r="K561" s="34">
        <v>0.5</v>
      </c>
    </row>
    <row r="562" spans="1:11" x14ac:dyDescent="0.15">
      <c r="A562" s="28"/>
      <c r="B562" s="28"/>
      <c r="C562" s="28"/>
      <c r="D562" s="28"/>
      <c r="E562" s="28"/>
      <c r="F562" s="26">
        <v>3</v>
      </c>
      <c r="G562" s="26">
        <v>2401</v>
      </c>
      <c r="H562" s="26" t="s">
        <v>163</v>
      </c>
      <c r="I562" s="26" t="s">
        <v>62</v>
      </c>
      <c r="J562" s="26" t="s">
        <v>1645</v>
      </c>
      <c r="K562" s="34">
        <v>1</v>
      </c>
    </row>
    <row r="563" spans="1:11" x14ac:dyDescent="0.15">
      <c r="A563" s="28"/>
      <c r="B563" s="28"/>
      <c r="C563" s="28"/>
      <c r="D563" s="26" t="s">
        <v>4089</v>
      </c>
      <c r="E563" s="24"/>
      <c r="F563" s="24"/>
      <c r="G563" s="24"/>
      <c r="H563" s="24"/>
      <c r="I563" s="24"/>
      <c r="J563" s="24"/>
      <c r="K563" s="34">
        <v>13</v>
      </c>
    </row>
    <row r="564" spans="1:11" x14ac:dyDescent="0.15">
      <c r="A564" s="28"/>
      <c r="B564" s="28"/>
      <c r="C564" s="28"/>
      <c r="D564" s="26" t="s">
        <v>71</v>
      </c>
      <c r="E564" s="26" t="s">
        <v>9</v>
      </c>
      <c r="F564" s="26">
        <v>1</v>
      </c>
      <c r="G564" s="26">
        <v>2201</v>
      </c>
      <c r="H564" s="26" t="s">
        <v>163</v>
      </c>
      <c r="I564" s="26" t="s">
        <v>1652</v>
      </c>
      <c r="J564" s="26" t="s">
        <v>3046</v>
      </c>
      <c r="K564" s="34">
        <v>1</v>
      </c>
    </row>
    <row r="565" spans="1:11" x14ac:dyDescent="0.15">
      <c r="A565" s="28"/>
      <c r="B565" s="28"/>
      <c r="C565" s="28"/>
      <c r="D565" s="28"/>
      <c r="E565" s="28"/>
      <c r="F565" s="26">
        <v>2</v>
      </c>
      <c r="G565" s="26">
        <v>2201</v>
      </c>
      <c r="H565" s="26" t="s">
        <v>163</v>
      </c>
      <c r="I565" s="26" t="s">
        <v>1652</v>
      </c>
      <c r="J565" s="26" t="s">
        <v>3046</v>
      </c>
      <c r="K565" s="34">
        <v>1</v>
      </c>
    </row>
    <row r="566" spans="1:11" x14ac:dyDescent="0.15">
      <c r="A566" s="28"/>
      <c r="B566" s="28"/>
      <c r="C566" s="28"/>
      <c r="D566" s="28"/>
      <c r="E566" s="26" t="s">
        <v>12</v>
      </c>
      <c r="F566" s="26">
        <v>1</v>
      </c>
      <c r="G566" s="26">
        <v>2401</v>
      </c>
      <c r="H566" s="26" t="s">
        <v>163</v>
      </c>
      <c r="I566" s="26" t="s">
        <v>1607</v>
      </c>
      <c r="J566" s="26" t="s">
        <v>3042</v>
      </c>
      <c r="K566" s="34">
        <v>1</v>
      </c>
    </row>
    <row r="567" spans="1:11" x14ac:dyDescent="0.15">
      <c r="A567" s="28"/>
      <c r="B567" s="28"/>
      <c r="C567" s="28"/>
      <c r="D567" s="28"/>
      <c r="E567" s="28"/>
      <c r="F567" s="26">
        <v>2</v>
      </c>
      <c r="G567" s="26">
        <v>2401</v>
      </c>
      <c r="H567" s="26" t="s">
        <v>163</v>
      </c>
      <c r="I567" s="26" t="s">
        <v>1607</v>
      </c>
      <c r="J567" s="26" t="s">
        <v>3042</v>
      </c>
      <c r="K567" s="34">
        <v>1</v>
      </c>
    </row>
    <row r="568" spans="1:11" x14ac:dyDescent="0.15">
      <c r="A568" s="28"/>
      <c r="B568" s="28"/>
      <c r="C568" s="28"/>
      <c r="D568" s="28"/>
      <c r="E568" s="28"/>
      <c r="F568" s="26">
        <v>3</v>
      </c>
      <c r="G568" s="26">
        <v>2302</v>
      </c>
      <c r="H568" s="26" t="s">
        <v>163</v>
      </c>
      <c r="I568" s="26" t="s">
        <v>104</v>
      </c>
      <c r="J568" s="26" t="s">
        <v>3050</v>
      </c>
      <c r="K568" s="34">
        <v>1</v>
      </c>
    </row>
    <row r="569" spans="1:11" x14ac:dyDescent="0.15">
      <c r="A569" s="28"/>
      <c r="B569" s="28"/>
      <c r="C569" s="28"/>
      <c r="D569" s="28"/>
      <c r="E569" s="28"/>
      <c r="F569" s="26">
        <v>4</v>
      </c>
      <c r="G569" s="26">
        <v>2302</v>
      </c>
      <c r="H569" s="26" t="s">
        <v>163</v>
      </c>
      <c r="I569" s="26" t="s">
        <v>104</v>
      </c>
      <c r="J569" s="26" t="s">
        <v>3050</v>
      </c>
      <c r="K569" s="34">
        <v>1</v>
      </c>
    </row>
    <row r="570" spans="1:11" x14ac:dyDescent="0.15">
      <c r="A570" s="28"/>
      <c r="B570" s="28"/>
      <c r="C570" s="28"/>
      <c r="D570" s="28"/>
      <c r="E570" s="26" t="s">
        <v>13</v>
      </c>
      <c r="F570" s="26">
        <v>1</v>
      </c>
      <c r="G570" s="26">
        <v>2201</v>
      </c>
      <c r="H570" s="26" t="s">
        <v>163</v>
      </c>
      <c r="I570" s="26" t="s">
        <v>1652</v>
      </c>
      <c r="J570" s="26" t="s">
        <v>3045</v>
      </c>
      <c r="K570" s="34">
        <v>1</v>
      </c>
    </row>
    <row r="571" spans="1:11" x14ac:dyDescent="0.15">
      <c r="A571" s="28"/>
      <c r="B571" s="28"/>
      <c r="C571" s="28"/>
      <c r="D571" s="28"/>
      <c r="E571" s="26" t="s">
        <v>15</v>
      </c>
      <c r="F571" s="26">
        <v>2</v>
      </c>
      <c r="G571" s="26">
        <v>2401</v>
      </c>
      <c r="H571" s="26" t="s">
        <v>164</v>
      </c>
      <c r="I571" s="26" t="s">
        <v>1607</v>
      </c>
      <c r="J571" s="26" t="s">
        <v>1646</v>
      </c>
      <c r="K571" s="34">
        <v>1</v>
      </c>
    </row>
    <row r="572" spans="1:11" x14ac:dyDescent="0.15">
      <c r="A572" s="28"/>
      <c r="B572" s="28"/>
      <c r="C572" s="28"/>
      <c r="D572" s="28"/>
      <c r="E572" s="28"/>
      <c r="F572" s="26">
        <v>3</v>
      </c>
      <c r="G572" s="26">
        <v>2202</v>
      </c>
      <c r="H572" s="26" t="s">
        <v>163</v>
      </c>
      <c r="I572" s="26" t="s">
        <v>79</v>
      </c>
      <c r="J572" s="26" t="s">
        <v>3042</v>
      </c>
      <c r="K572" s="34">
        <v>1</v>
      </c>
    </row>
    <row r="573" spans="1:11" x14ac:dyDescent="0.15">
      <c r="A573" s="28"/>
      <c r="B573" s="28"/>
      <c r="C573" s="28"/>
      <c r="D573" s="28"/>
      <c r="E573" s="28"/>
      <c r="F573" s="26">
        <v>4</v>
      </c>
      <c r="G573" s="26">
        <v>2202</v>
      </c>
      <c r="H573" s="26" t="s">
        <v>163</v>
      </c>
      <c r="I573" s="26" t="s">
        <v>79</v>
      </c>
      <c r="J573" s="26" t="s">
        <v>3042</v>
      </c>
      <c r="K573" s="34">
        <v>1</v>
      </c>
    </row>
    <row r="574" spans="1:11" x14ac:dyDescent="0.15">
      <c r="A574" s="28"/>
      <c r="B574" s="28"/>
      <c r="C574" s="28"/>
      <c r="D574" s="28"/>
      <c r="E574" s="28"/>
      <c r="F574" s="26">
        <v>5</v>
      </c>
      <c r="G574" s="26">
        <v>1302</v>
      </c>
      <c r="H574" s="26" t="s">
        <v>163</v>
      </c>
      <c r="I574" s="26" t="s">
        <v>1652</v>
      </c>
      <c r="J574" s="26" t="s">
        <v>160</v>
      </c>
      <c r="K574" s="34">
        <v>0</v>
      </c>
    </row>
    <row r="575" spans="1:11" x14ac:dyDescent="0.15">
      <c r="A575" s="28"/>
      <c r="B575" s="28"/>
      <c r="C575" s="28"/>
      <c r="D575" s="28"/>
      <c r="E575" s="26" t="s">
        <v>17</v>
      </c>
      <c r="F575" s="26">
        <v>1</v>
      </c>
      <c r="G575" s="26">
        <v>2401</v>
      </c>
      <c r="H575" s="26" t="s">
        <v>163</v>
      </c>
      <c r="I575" s="26" t="s">
        <v>1651</v>
      </c>
      <c r="J575" s="26" t="s">
        <v>3042</v>
      </c>
      <c r="K575" s="34">
        <v>1</v>
      </c>
    </row>
    <row r="576" spans="1:11" x14ac:dyDescent="0.15">
      <c r="A576" s="28"/>
      <c r="B576" s="28"/>
      <c r="C576" s="28"/>
      <c r="D576" s="28"/>
      <c r="E576" s="28"/>
      <c r="F576" s="26">
        <v>2</v>
      </c>
      <c r="G576" s="26">
        <v>2401</v>
      </c>
      <c r="H576" s="26" t="s">
        <v>163</v>
      </c>
      <c r="I576" s="26" t="s">
        <v>1651</v>
      </c>
      <c r="J576" s="26" t="s">
        <v>3042</v>
      </c>
      <c r="K576" s="34">
        <v>1</v>
      </c>
    </row>
    <row r="577" spans="1:11" x14ac:dyDescent="0.15">
      <c r="A577" s="28"/>
      <c r="B577" s="28"/>
      <c r="C577" s="28"/>
      <c r="D577" s="28"/>
      <c r="E577" s="28"/>
      <c r="F577" s="26">
        <v>3</v>
      </c>
      <c r="G577" s="26">
        <v>1402</v>
      </c>
      <c r="H577" s="26" t="s">
        <v>164</v>
      </c>
      <c r="I577" s="26" t="s">
        <v>79</v>
      </c>
      <c r="J577" s="26" t="s">
        <v>1646</v>
      </c>
      <c r="K577" s="34">
        <v>1</v>
      </c>
    </row>
    <row r="578" spans="1:11" x14ac:dyDescent="0.15">
      <c r="A578" s="28"/>
      <c r="B578" s="28"/>
      <c r="C578" s="28"/>
      <c r="D578" s="26" t="s">
        <v>4090</v>
      </c>
      <c r="E578" s="24"/>
      <c r="F578" s="24"/>
      <c r="G578" s="24"/>
      <c r="H578" s="24"/>
      <c r="I578" s="24"/>
      <c r="J578" s="24"/>
      <c r="K578" s="34">
        <v>13</v>
      </c>
    </row>
    <row r="579" spans="1:11" x14ac:dyDescent="0.15">
      <c r="A579" s="28"/>
      <c r="B579" s="28"/>
      <c r="C579" s="28"/>
      <c r="D579" s="26" t="s">
        <v>59</v>
      </c>
      <c r="E579" s="26" t="s">
        <v>9</v>
      </c>
      <c r="F579" s="26">
        <v>1</v>
      </c>
      <c r="G579" s="26">
        <v>1401</v>
      </c>
      <c r="H579" s="26" t="s">
        <v>164</v>
      </c>
      <c r="I579" s="26" t="s">
        <v>1651</v>
      </c>
      <c r="J579" s="26" t="s">
        <v>1646</v>
      </c>
      <c r="K579" s="34">
        <v>1</v>
      </c>
    </row>
    <row r="580" spans="1:11" x14ac:dyDescent="0.15">
      <c r="A580" s="28"/>
      <c r="B580" s="28"/>
      <c r="C580" s="28"/>
      <c r="D580" s="28"/>
      <c r="E580" s="28"/>
      <c r="F580" s="26">
        <v>2</v>
      </c>
      <c r="G580" s="26">
        <v>1301</v>
      </c>
      <c r="H580" s="26" t="s">
        <v>163</v>
      </c>
      <c r="I580" s="26" t="s">
        <v>142</v>
      </c>
      <c r="J580" s="26" t="s">
        <v>1755</v>
      </c>
      <c r="K580" s="34">
        <v>1</v>
      </c>
    </row>
    <row r="581" spans="1:11" x14ac:dyDescent="0.15">
      <c r="A581" s="28"/>
      <c r="B581" s="28"/>
      <c r="C581" s="28"/>
      <c r="D581" s="28"/>
      <c r="E581" s="26" t="s">
        <v>12</v>
      </c>
      <c r="F581" s="26">
        <v>3</v>
      </c>
      <c r="G581" s="26">
        <v>1402</v>
      </c>
      <c r="H581" s="26" t="s">
        <v>163</v>
      </c>
      <c r="I581" s="26" t="s">
        <v>110</v>
      </c>
      <c r="J581" s="26" t="s">
        <v>3053</v>
      </c>
      <c r="K581" s="34">
        <v>1</v>
      </c>
    </row>
    <row r="582" spans="1:11" x14ac:dyDescent="0.15">
      <c r="A582" s="28"/>
      <c r="B582" s="28"/>
      <c r="C582" s="28"/>
      <c r="D582" s="28"/>
      <c r="E582" s="28"/>
      <c r="F582" s="26">
        <v>4</v>
      </c>
      <c r="G582" s="26">
        <v>1402</v>
      </c>
      <c r="H582" s="26" t="s">
        <v>163</v>
      </c>
      <c r="I582" s="26" t="s">
        <v>110</v>
      </c>
      <c r="J582" s="26" t="s">
        <v>3053</v>
      </c>
      <c r="K582" s="34">
        <v>1</v>
      </c>
    </row>
    <row r="583" spans="1:11" x14ac:dyDescent="0.15">
      <c r="A583" s="28"/>
      <c r="B583" s="28"/>
      <c r="C583" s="28"/>
      <c r="D583" s="28"/>
      <c r="E583" s="26" t="s">
        <v>13</v>
      </c>
      <c r="F583" s="26">
        <v>1</v>
      </c>
      <c r="G583" s="26">
        <v>2401</v>
      </c>
      <c r="H583" s="26" t="s">
        <v>164</v>
      </c>
      <c r="I583" s="26" t="s">
        <v>75</v>
      </c>
      <c r="J583" s="26" t="s">
        <v>1646</v>
      </c>
      <c r="K583" s="34">
        <v>1</v>
      </c>
    </row>
    <row r="584" spans="1:11" x14ac:dyDescent="0.15">
      <c r="A584" s="28"/>
      <c r="B584" s="28"/>
      <c r="C584" s="28"/>
      <c r="D584" s="28"/>
      <c r="E584" s="28"/>
      <c r="F584" s="26">
        <v>2</v>
      </c>
      <c r="G584" s="26">
        <v>1402</v>
      </c>
      <c r="H584" s="26" t="s">
        <v>163</v>
      </c>
      <c r="I584" s="26" t="s">
        <v>3658</v>
      </c>
      <c r="J584" s="26" t="s">
        <v>3178</v>
      </c>
      <c r="K584" s="34">
        <v>0.5</v>
      </c>
    </row>
    <row r="585" spans="1:11" x14ac:dyDescent="0.15">
      <c r="A585" s="28"/>
      <c r="B585" s="28"/>
      <c r="C585" s="28"/>
      <c r="D585" s="28"/>
      <c r="E585" s="28"/>
      <c r="F585" s="28"/>
      <c r="G585" s="28"/>
      <c r="H585" s="28"/>
      <c r="I585" s="26" t="s">
        <v>3662</v>
      </c>
      <c r="J585" s="26" t="s">
        <v>3179</v>
      </c>
      <c r="K585" s="34">
        <v>0.5</v>
      </c>
    </row>
    <row r="586" spans="1:11" x14ac:dyDescent="0.15">
      <c r="A586" s="28"/>
      <c r="B586" s="28"/>
      <c r="C586" s="28"/>
      <c r="D586" s="28"/>
      <c r="E586" s="28"/>
      <c r="F586" s="26">
        <v>4</v>
      </c>
      <c r="G586" s="26">
        <v>2502</v>
      </c>
      <c r="H586" s="26" t="s">
        <v>163</v>
      </c>
      <c r="I586" s="26" t="s">
        <v>110</v>
      </c>
      <c r="J586" s="26" t="s">
        <v>160</v>
      </c>
      <c r="K586" s="34">
        <v>0</v>
      </c>
    </row>
    <row r="587" spans="1:11" x14ac:dyDescent="0.15">
      <c r="A587" s="28"/>
      <c r="B587" s="28"/>
      <c r="C587" s="28"/>
      <c r="D587" s="28"/>
      <c r="E587" s="26" t="s">
        <v>15</v>
      </c>
      <c r="F587" s="26">
        <v>1</v>
      </c>
      <c r="G587" s="26">
        <v>2401</v>
      </c>
      <c r="H587" s="26" t="s">
        <v>163</v>
      </c>
      <c r="I587" s="26" t="s">
        <v>142</v>
      </c>
      <c r="J587" s="26" t="s">
        <v>1756</v>
      </c>
      <c r="K587" s="34">
        <v>1</v>
      </c>
    </row>
    <row r="588" spans="1:11" x14ac:dyDescent="0.15">
      <c r="A588" s="28"/>
      <c r="B588" s="28"/>
      <c r="C588" s="28"/>
      <c r="D588" s="28"/>
      <c r="E588" s="28"/>
      <c r="F588" s="26">
        <v>2</v>
      </c>
      <c r="G588" s="26">
        <v>2501</v>
      </c>
      <c r="H588" s="26" t="s">
        <v>163</v>
      </c>
      <c r="I588" s="26" t="s">
        <v>139</v>
      </c>
      <c r="J588" s="26" t="s">
        <v>1755</v>
      </c>
      <c r="K588" s="34">
        <v>1</v>
      </c>
    </row>
    <row r="589" spans="1:11" x14ac:dyDescent="0.15">
      <c r="A589" s="28"/>
      <c r="B589" s="28"/>
      <c r="C589" s="28"/>
      <c r="D589" s="28"/>
      <c r="E589" s="28"/>
      <c r="F589" s="26">
        <v>3</v>
      </c>
      <c r="G589" s="26">
        <v>2302</v>
      </c>
      <c r="H589" s="26" t="s">
        <v>163</v>
      </c>
      <c r="I589" s="26" t="s">
        <v>104</v>
      </c>
      <c r="J589" s="26" t="s">
        <v>3051</v>
      </c>
      <c r="K589" s="34">
        <v>1</v>
      </c>
    </row>
    <row r="590" spans="1:11" x14ac:dyDescent="0.15">
      <c r="A590" s="28"/>
      <c r="B590" s="28"/>
      <c r="C590" s="28"/>
      <c r="D590" s="28"/>
      <c r="E590" s="28"/>
      <c r="F590" s="26">
        <v>4</v>
      </c>
      <c r="G590" s="26">
        <v>2302</v>
      </c>
      <c r="H590" s="26" t="s">
        <v>163</v>
      </c>
      <c r="I590" s="26" t="s">
        <v>104</v>
      </c>
      <c r="J590" s="26" t="s">
        <v>3051</v>
      </c>
      <c r="K590" s="34">
        <v>1</v>
      </c>
    </row>
    <row r="591" spans="1:11" x14ac:dyDescent="0.15">
      <c r="A591" s="28"/>
      <c r="B591" s="28"/>
      <c r="C591" s="28"/>
      <c r="D591" s="28"/>
      <c r="E591" s="26" t="s">
        <v>17</v>
      </c>
      <c r="F591" s="26">
        <v>1</v>
      </c>
      <c r="G591" s="26">
        <v>2201</v>
      </c>
      <c r="H591" s="26" t="s">
        <v>163</v>
      </c>
      <c r="I591" s="26" t="s">
        <v>139</v>
      </c>
      <c r="J591" s="26" t="s">
        <v>1756</v>
      </c>
      <c r="K591" s="34">
        <v>1</v>
      </c>
    </row>
    <row r="592" spans="1:11" x14ac:dyDescent="0.15">
      <c r="A592" s="28"/>
      <c r="B592" s="28"/>
      <c r="C592" s="28"/>
      <c r="D592" s="28"/>
      <c r="E592" s="28"/>
      <c r="F592" s="26">
        <v>2</v>
      </c>
      <c r="G592" s="26">
        <v>1402</v>
      </c>
      <c r="H592" s="26" t="s">
        <v>163</v>
      </c>
      <c r="I592" s="26" t="s">
        <v>3658</v>
      </c>
      <c r="J592" s="26" t="s">
        <v>3178</v>
      </c>
      <c r="K592" s="34">
        <v>0.5</v>
      </c>
    </row>
    <row r="593" spans="1:11" x14ac:dyDescent="0.15">
      <c r="A593" s="28"/>
      <c r="B593" s="28"/>
      <c r="C593" s="28"/>
      <c r="D593" s="28"/>
      <c r="E593" s="28"/>
      <c r="F593" s="28"/>
      <c r="G593" s="28"/>
      <c r="H593" s="28"/>
      <c r="I593" s="26" t="s">
        <v>3662</v>
      </c>
      <c r="J593" s="26" t="s">
        <v>3179</v>
      </c>
      <c r="K593" s="34">
        <v>0.5</v>
      </c>
    </row>
    <row r="594" spans="1:11" x14ac:dyDescent="0.15">
      <c r="A594" s="28"/>
      <c r="B594" s="28"/>
      <c r="C594" s="28"/>
      <c r="D594" s="28"/>
      <c r="E594" s="28"/>
      <c r="F594" s="26">
        <v>3</v>
      </c>
      <c r="G594" s="26">
        <v>2202</v>
      </c>
      <c r="H594" s="26" t="s">
        <v>163</v>
      </c>
      <c r="I594" s="26" t="s">
        <v>90</v>
      </c>
      <c r="J594" s="26" t="s">
        <v>1654</v>
      </c>
      <c r="K594" s="34">
        <v>0.5</v>
      </c>
    </row>
    <row r="595" spans="1:11" x14ac:dyDescent="0.15">
      <c r="A595" s="28"/>
      <c r="B595" s="28"/>
      <c r="C595" s="28"/>
      <c r="D595" s="28"/>
      <c r="E595" s="28"/>
      <c r="F595" s="28"/>
      <c r="G595" s="28"/>
      <c r="H595" s="28"/>
      <c r="I595" s="26" t="s">
        <v>1652</v>
      </c>
      <c r="J595" s="26" t="s">
        <v>1654</v>
      </c>
      <c r="K595" s="34">
        <v>0.5</v>
      </c>
    </row>
    <row r="596" spans="1:11" x14ac:dyDescent="0.15">
      <c r="A596" s="28"/>
      <c r="B596" s="28"/>
      <c r="C596" s="28"/>
      <c r="D596" s="26" t="s">
        <v>4091</v>
      </c>
      <c r="E596" s="24"/>
      <c r="F596" s="24"/>
      <c r="G596" s="24"/>
      <c r="H596" s="24"/>
      <c r="I596" s="24"/>
      <c r="J596" s="24"/>
      <c r="K596" s="34">
        <v>13</v>
      </c>
    </row>
    <row r="597" spans="1:11" x14ac:dyDescent="0.15">
      <c r="A597" s="28"/>
      <c r="B597" s="28"/>
      <c r="C597" s="26" t="s">
        <v>3116</v>
      </c>
      <c r="D597" s="26" t="s">
        <v>125</v>
      </c>
      <c r="E597" s="26" t="s">
        <v>12</v>
      </c>
      <c r="F597" s="26">
        <v>1</v>
      </c>
      <c r="G597" s="26">
        <v>2503</v>
      </c>
      <c r="H597" s="26" t="s">
        <v>163</v>
      </c>
      <c r="I597" s="26" t="s">
        <v>3596</v>
      </c>
      <c r="J597" s="26" t="s">
        <v>3041</v>
      </c>
      <c r="K597" s="34">
        <v>0.33333333333333331</v>
      </c>
    </row>
    <row r="598" spans="1:11" x14ac:dyDescent="0.15">
      <c r="A598" s="28"/>
      <c r="B598" s="28"/>
      <c r="C598" s="28"/>
      <c r="D598" s="28"/>
      <c r="E598" s="28"/>
      <c r="F598" s="28"/>
      <c r="G598" s="26">
        <v>2504</v>
      </c>
      <c r="H598" s="26" t="s">
        <v>163</v>
      </c>
      <c r="I598" s="26" t="s">
        <v>3603</v>
      </c>
      <c r="J598" s="26" t="s">
        <v>3041</v>
      </c>
      <c r="K598" s="34">
        <v>0.66666666666666663</v>
      </c>
    </row>
    <row r="599" spans="1:11" x14ac:dyDescent="0.15">
      <c r="A599" s="28"/>
      <c r="B599" s="28"/>
      <c r="C599" s="28"/>
      <c r="D599" s="28"/>
      <c r="E599" s="28"/>
      <c r="F599" s="26">
        <v>2</v>
      </c>
      <c r="G599" s="26">
        <v>2503</v>
      </c>
      <c r="H599" s="26" t="s">
        <v>163</v>
      </c>
      <c r="I599" s="26" t="s">
        <v>3596</v>
      </c>
      <c r="J599" s="26" t="s">
        <v>3041</v>
      </c>
      <c r="K599" s="34">
        <v>0.33333333333333331</v>
      </c>
    </row>
    <row r="600" spans="1:11" x14ac:dyDescent="0.15">
      <c r="A600" s="28"/>
      <c r="B600" s="28"/>
      <c r="C600" s="28"/>
      <c r="D600" s="28"/>
      <c r="E600" s="28"/>
      <c r="F600" s="28"/>
      <c r="G600" s="26">
        <v>2504</v>
      </c>
      <c r="H600" s="26" t="s">
        <v>163</v>
      </c>
      <c r="I600" s="26" t="s">
        <v>3603</v>
      </c>
      <c r="J600" s="26" t="s">
        <v>3041</v>
      </c>
      <c r="K600" s="34">
        <v>0.66666666666666663</v>
      </c>
    </row>
    <row r="601" spans="1:11" x14ac:dyDescent="0.15">
      <c r="A601" s="28"/>
      <c r="B601" s="28"/>
      <c r="C601" s="28"/>
      <c r="D601" s="28"/>
      <c r="E601" s="28"/>
      <c r="F601" s="26">
        <v>3</v>
      </c>
      <c r="G601" s="26">
        <v>2503</v>
      </c>
      <c r="H601" s="26" t="s">
        <v>163</v>
      </c>
      <c r="I601" s="26" t="s">
        <v>3596</v>
      </c>
      <c r="J601" s="26" t="s">
        <v>3041</v>
      </c>
      <c r="K601" s="34">
        <v>0.33333333333333331</v>
      </c>
    </row>
    <row r="602" spans="1:11" x14ac:dyDescent="0.15">
      <c r="A602" s="28"/>
      <c r="B602" s="28"/>
      <c r="C602" s="28"/>
      <c r="D602" s="28"/>
      <c r="E602" s="28"/>
      <c r="F602" s="28"/>
      <c r="G602" s="26">
        <v>2504</v>
      </c>
      <c r="H602" s="26" t="s">
        <v>163</v>
      </c>
      <c r="I602" s="26" t="s">
        <v>3603</v>
      </c>
      <c r="J602" s="26" t="s">
        <v>3041</v>
      </c>
      <c r="K602" s="34">
        <v>0.66666666666666663</v>
      </c>
    </row>
    <row r="603" spans="1:11" x14ac:dyDescent="0.15">
      <c r="A603" s="28"/>
      <c r="B603" s="28"/>
      <c r="C603" s="28"/>
      <c r="D603" s="28"/>
      <c r="E603" s="28"/>
      <c r="F603" s="26">
        <v>4</v>
      </c>
      <c r="G603" s="26">
        <v>2503</v>
      </c>
      <c r="H603" s="26" t="s">
        <v>163</v>
      </c>
      <c r="I603" s="26" t="s">
        <v>3596</v>
      </c>
      <c r="J603" s="26" t="s">
        <v>3041</v>
      </c>
      <c r="K603" s="34">
        <v>0.33333333333333331</v>
      </c>
    </row>
    <row r="604" spans="1:11" x14ac:dyDescent="0.15">
      <c r="A604" s="28"/>
      <c r="B604" s="28"/>
      <c r="C604" s="28"/>
      <c r="D604" s="28"/>
      <c r="E604" s="28"/>
      <c r="F604" s="28"/>
      <c r="G604" s="26">
        <v>2504</v>
      </c>
      <c r="H604" s="26" t="s">
        <v>163</v>
      </c>
      <c r="I604" s="26" t="s">
        <v>3603</v>
      </c>
      <c r="J604" s="26" t="s">
        <v>3041</v>
      </c>
      <c r="K604" s="34">
        <v>0.66666666666666663</v>
      </c>
    </row>
    <row r="605" spans="1:11" x14ac:dyDescent="0.15">
      <c r="A605" s="28"/>
      <c r="B605" s="28"/>
      <c r="C605" s="28"/>
      <c r="D605" s="28"/>
      <c r="E605" s="28"/>
      <c r="F605" s="26">
        <v>5</v>
      </c>
      <c r="G605" s="26">
        <v>1308</v>
      </c>
      <c r="H605" s="26" t="s">
        <v>163</v>
      </c>
      <c r="I605" s="26" t="s">
        <v>133</v>
      </c>
      <c r="J605" s="26" t="s">
        <v>1783</v>
      </c>
      <c r="K605" s="34">
        <v>1</v>
      </c>
    </row>
    <row r="606" spans="1:11" x14ac:dyDescent="0.15">
      <c r="A606" s="28"/>
      <c r="B606" s="28"/>
      <c r="C606" s="28"/>
      <c r="D606" s="28"/>
      <c r="E606" s="26" t="s">
        <v>13</v>
      </c>
      <c r="F606" s="26">
        <v>1</v>
      </c>
      <c r="G606" s="26">
        <v>2503</v>
      </c>
      <c r="H606" s="26" t="s">
        <v>163</v>
      </c>
      <c r="I606" s="26" t="s">
        <v>3596</v>
      </c>
      <c r="J606" s="26" t="s">
        <v>3041</v>
      </c>
      <c r="K606" s="34">
        <v>0.33333333333333331</v>
      </c>
    </row>
    <row r="607" spans="1:11" x14ac:dyDescent="0.15">
      <c r="A607" s="28"/>
      <c r="B607" s="28"/>
      <c r="C607" s="28"/>
      <c r="D607" s="28"/>
      <c r="E607" s="28"/>
      <c r="F607" s="28"/>
      <c r="G607" s="26">
        <v>2504</v>
      </c>
      <c r="H607" s="26" t="s">
        <v>163</v>
      </c>
      <c r="I607" s="26" t="s">
        <v>3603</v>
      </c>
      <c r="J607" s="26" t="s">
        <v>3041</v>
      </c>
      <c r="K607" s="34">
        <v>0.66666666666666663</v>
      </c>
    </row>
    <row r="608" spans="1:11" x14ac:dyDescent="0.15">
      <c r="A608" s="28"/>
      <c r="B608" s="28"/>
      <c r="C608" s="28"/>
      <c r="D608" s="28"/>
      <c r="E608" s="28"/>
      <c r="F608" s="26">
        <v>2</v>
      </c>
      <c r="G608" s="26">
        <v>2503</v>
      </c>
      <c r="H608" s="26" t="s">
        <v>163</v>
      </c>
      <c r="I608" s="26" t="s">
        <v>3596</v>
      </c>
      <c r="J608" s="26" t="s">
        <v>3041</v>
      </c>
      <c r="K608" s="34">
        <v>0.33333333333333331</v>
      </c>
    </row>
    <row r="609" spans="1:11" x14ac:dyDescent="0.15">
      <c r="A609" s="28"/>
      <c r="B609" s="28"/>
      <c r="C609" s="28"/>
      <c r="D609" s="28"/>
      <c r="E609" s="28"/>
      <c r="F609" s="28"/>
      <c r="G609" s="26">
        <v>2504</v>
      </c>
      <c r="H609" s="26" t="s">
        <v>163</v>
      </c>
      <c r="I609" s="26" t="s">
        <v>3603</v>
      </c>
      <c r="J609" s="26" t="s">
        <v>3041</v>
      </c>
      <c r="K609" s="34">
        <v>0.66666666666666663</v>
      </c>
    </row>
    <row r="610" spans="1:11" x14ac:dyDescent="0.15">
      <c r="A610" s="28"/>
      <c r="B610" s="28"/>
      <c r="C610" s="28"/>
      <c r="D610" s="28"/>
      <c r="E610" s="28"/>
      <c r="F610" s="26">
        <v>3</v>
      </c>
      <c r="G610" s="26">
        <v>2503</v>
      </c>
      <c r="H610" s="26" t="s">
        <v>163</v>
      </c>
      <c r="I610" s="26" t="s">
        <v>3596</v>
      </c>
      <c r="J610" s="26" t="s">
        <v>3041</v>
      </c>
      <c r="K610" s="34">
        <v>0.33333333333333331</v>
      </c>
    </row>
    <row r="611" spans="1:11" x14ac:dyDescent="0.15">
      <c r="A611" s="28"/>
      <c r="B611" s="28"/>
      <c r="C611" s="28"/>
      <c r="D611" s="28"/>
      <c r="E611" s="28"/>
      <c r="F611" s="28"/>
      <c r="G611" s="26">
        <v>2504</v>
      </c>
      <c r="H611" s="26" t="s">
        <v>163</v>
      </c>
      <c r="I611" s="26" t="s">
        <v>3603</v>
      </c>
      <c r="J611" s="26" t="s">
        <v>3041</v>
      </c>
      <c r="K611" s="34">
        <v>0.66666666666666663</v>
      </c>
    </row>
    <row r="612" spans="1:11" x14ac:dyDescent="0.15">
      <c r="A612" s="28"/>
      <c r="B612" s="28"/>
      <c r="C612" s="28"/>
      <c r="D612" s="28"/>
      <c r="E612" s="28"/>
      <c r="F612" s="26">
        <v>4</v>
      </c>
      <c r="G612" s="26">
        <v>2503</v>
      </c>
      <c r="H612" s="26" t="s">
        <v>163</v>
      </c>
      <c r="I612" s="26" t="s">
        <v>3596</v>
      </c>
      <c r="J612" s="26" t="s">
        <v>3041</v>
      </c>
      <c r="K612" s="34">
        <v>0.33333333333333331</v>
      </c>
    </row>
    <row r="613" spans="1:11" x14ac:dyDescent="0.15">
      <c r="A613" s="28"/>
      <c r="B613" s="28"/>
      <c r="C613" s="28"/>
      <c r="D613" s="28"/>
      <c r="E613" s="28"/>
      <c r="F613" s="28"/>
      <c r="G613" s="26">
        <v>2504</v>
      </c>
      <c r="H613" s="26" t="s">
        <v>163</v>
      </c>
      <c r="I613" s="26" t="s">
        <v>3603</v>
      </c>
      <c r="J613" s="26" t="s">
        <v>3041</v>
      </c>
      <c r="K613" s="34">
        <v>0.66666666666666663</v>
      </c>
    </row>
    <row r="614" spans="1:11" x14ac:dyDescent="0.15">
      <c r="A614" s="28"/>
      <c r="B614" s="28"/>
      <c r="C614" s="28"/>
      <c r="D614" s="28"/>
      <c r="E614" s="28"/>
      <c r="F614" s="26">
        <v>5</v>
      </c>
      <c r="G614" s="26">
        <v>1308</v>
      </c>
      <c r="H614" s="26" t="s">
        <v>163</v>
      </c>
      <c r="I614" s="26" t="s">
        <v>133</v>
      </c>
      <c r="J614" s="26" t="s">
        <v>1784</v>
      </c>
      <c r="K614" s="34">
        <v>1</v>
      </c>
    </row>
    <row r="615" spans="1:11" x14ac:dyDescent="0.15">
      <c r="A615" s="28"/>
      <c r="B615" s="28"/>
      <c r="C615" s="28"/>
      <c r="D615" s="26" t="s">
        <v>4092</v>
      </c>
      <c r="E615" s="24"/>
      <c r="F615" s="24"/>
      <c r="G615" s="24"/>
      <c r="H615" s="24"/>
      <c r="I615" s="24"/>
      <c r="J615" s="24"/>
      <c r="K615" s="34">
        <v>10</v>
      </c>
    </row>
    <row r="616" spans="1:11" x14ac:dyDescent="0.15">
      <c r="A616" s="28"/>
      <c r="B616" s="28"/>
      <c r="C616" s="28"/>
      <c r="D616" s="26" t="s">
        <v>91</v>
      </c>
      <c r="E616" s="26" t="s">
        <v>12</v>
      </c>
      <c r="F616" s="26">
        <v>1</v>
      </c>
      <c r="G616" s="26">
        <v>2503</v>
      </c>
      <c r="H616" s="26" t="s">
        <v>164</v>
      </c>
      <c r="I616" s="26" t="s">
        <v>3596</v>
      </c>
      <c r="J616" s="26" t="s">
        <v>3041</v>
      </c>
      <c r="K616" s="34">
        <v>0.33333333333333331</v>
      </c>
    </row>
    <row r="617" spans="1:11" x14ac:dyDescent="0.15">
      <c r="A617" s="28"/>
      <c r="B617" s="28"/>
      <c r="C617" s="28"/>
      <c r="D617" s="28"/>
      <c r="E617" s="28"/>
      <c r="F617" s="28"/>
      <c r="G617" s="26">
        <v>2504</v>
      </c>
      <c r="H617" s="26" t="s">
        <v>164</v>
      </c>
      <c r="I617" s="26" t="s">
        <v>3603</v>
      </c>
      <c r="J617" s="26" t="s">
        <v>3041</v>
      </c>
      <c r="K617" s="34">
        <v>0.66666666666666663</v>
      </c>
    </row>
    <row r="618" spans="1:11" x14ac:dyDescent="0.15">
      <c r="A618" s="28"/>
      <c r="B618" s="28"/>
      <c r="C618" s="28"/>
      <c r="D618" s="28"/>
      <c r="E618" s="28"/>
      <c r="F618" s="26">
        <v>2</v>
      </c>
      <c r="G618" s="26">
        <v>2503</v>
      </c>
      <c r="H618" s="26" t="s">
        <v>164</v>
      </c>
      <c r="I618" s="26" t="s">
        <v>3596</v>
      </c>
      <c r="J618" s="26" t="s">
        <v>3041</v>
      </c>
      <c r="K618" s="34">
        <v>0.33333333333333331</v>
      </c>
    </row>
    <row r="619" spans="1:11" x14ac:dyDescent="0.15">
      <c r="A619" s="28"/>
      <c r="B619" s="28"/>
      <c r="C619" s="28"/>
      <c r="D619" s="28"/>
      <c r="E619" s="28"/>
      <c r="F619" s="28"/>
      <c r="G619" s="26">
        <v>2504</v>
      </c>
      <c r="H619" s="26" t="s">
        <v>164</v>
      </c>
      <c r="I619" s="26" t="s">
        <v>3603</v>
      </c>
      <c r="J619" s="26" t="s">
        <v>3041</v>
      </c>
      <c r="K619" s="34">
        <v>0.66666666666666663</v>
      </c>
    </row>
    <row r="620" spans="1:11" x14ac:dyDescent="0.15">
      <c r="A620" s="28"/>
      <c r="B620" s="28"/>
      <c r="C620" s="28"/>
      <c r="D620" s="28"/>
      <c r="E620" s="28"/>
      <c r="F620" s="26">
        <v>3</v>
      </c>
      <c r="G620" s="26">
        <v>2503</v>
      </c>
      <c r="H620" s="26" t="s">
        <v>164</v>
      </c>
      <c r="I620" s="26" t="s">
        <v>3596</v>
      </c>
      <c r="J620" s="26" t="s">
        <v>3041</v>
      </c>
      <c r="K620" s="34">
        <v>0.33333333333333331</v>
      </c>
    </row>
    <row r="621" spans="1:11" x14ac:dyDescent="0.15">
      <c r="A621" s="28"/>
      <c r="B621" s="28"/>
      <c r="C621" s="28"/>
      <c r="D621" s="28"/>
      <c r="E621" s="28"/>
      <c r="F621" s="28"/>
      <c r="G621" s="26">
        <v>2504</v>
      </c>
      <c r="H621" s="26" t="s">
        <v>164</v>
      </c>
      <c r="I621" s="26" t="s">
        <v>3603</v>
      </c>
      <c r="J621" s="26" t="s">
        <v>3041</v>
      </c>
      <c r="K621" s="34">
        <v>0.66666666666666663</v>
      </c>
    </row>
    <row r="622" spans="1:11" x14ac:dyDescent="0.15">
      <c r="A622" s="28"/>
      <c r="B622" s="28"/>
      <c r="C622" s="28"/>
      <c r="D622" s="28"/>
      <c r="E622" s="28"/>
      <c r="F622" s="26">
        <v>4</v>
      </c>
      <c r="G622" s="26">
        <v>2503</v>
      </c>
      <c r="H622" s="26" t="s">
        <v>164</v>
      </c>
      <c r="I622" s="26" t="s">
        <v>3596</v>
      </c>
      <c r="J622" s="26" t="s">
        <v>3041</v>
      </c>
      <c r="K622" s="34">
        <v>0.33333333333333331</v>
      </c>
    </row>
    <row r="623" spans="1:11" x14ac:dyDescent="0.15">
      <c r="A623" s="28"/>
      <c r="B623" s="28"/>
      <c r="C623" s="28"/>
      <c r="D623" s="28"/>
      <c r="E623" s="28"/>
      <c r="F623" s="28"/>
      <c r="G623" s="26">
        <v>2504</v>
      </c>
      <c r="H623" s="26" t="s">
        <v>164</v>
      </c>
      <c r="I623" s="26" t="s">
        <v>3603</v>
      </c>
      <c r="J623" s="26" t="s">
        <v>3041</v>
      </c>
      <c r="K623" s="34">
        <v>0.66666666666666663</v>
      </c>
    </row>
    <row r="624" spans="1:11" x14ac:dyDescent="0.15">
      <c r="A624" s="28"/>
      <c r="B624" s="28"/>
      <c r="C624" s="28"/>
      <c r="D624" s="28"/>
      <c r="E624" s="26" t="s">
        <v>17</v>
      </c>
      <c r="F624" s="26">
        <v>3</v>
      </c>
      <c r="G624" s="26">
        <v>2503</v>
      </c>
      <c r="H624" s="26" t="s">
        <v>163</v>
      </c>
      <c r="I624" s="26" t="s">
        <v>119</v>
      </c>
      <c r="J624" s="26" t="s">
        <v>2059</v>
      </c>
      <c r="K624" s="34">
        <v>1</v>
      </c>
    </row>
    <row r="625" spans="1:11" x14ac:dyDescent="0.15">
      <c r="A625" s="28"/>
      <c r="B625" s="28"/>
      <c r="C625" s="28"/>
      <c r="D625" s="28"/>
      <c r="E625" s="28"/>
      <c r="F625" s="26">
        <v>4</v>
      </c>
      <c r="G625" s="26">
        <v>2503</v>
      </c>
      <c r="H625" s="26" t="s">
        <v>163</v>
      </c>
      <c r="I625" s="26" t="s">
        <v>119</v>
      </c>
      <c r="J625" s="26" t="s">
        <v>2059</v>
      </c>
      <c r="K625" s="34">
        <v>1</v>
      </c>
    </row>
    <row r="626" spans="1:11" x14ac:dyDescent="0.15">
      <c r="A626" s="28"/>
      <c r="B626" s="28"/>
      <c r="C626" s="28"/>
      <c r="D626" s="26" t="s">
        <v>4093</v>
      </c>
      <c r="E626" s="24"/>
      <c r="F626" s="24"/>
      <c r="G626" s="24"/>
      <c r="H626" s="24"/>
      <c r="I626" s="24"/>
      <c r="J626" s="24"/>
      <c r="K626" s="34">
        <v>6</v>
      </c>
    </row>
    <row r="627" spans="1:11" x14ac:dyDescent="0.15">
      <c r="A627" s="28"/>
      <c r="B627" s="28"/>
      <c r="C627" s="28"/>
      <c r="D627" s="26" t="s">
        <v>1542</v>
      </c>
      <c r="E627" s="26" t="s">
        <v>12</v>
      </c>
      <c r="F627" s="26">
        <v>1</v>
      </c>
      <c r="G627" s="26">
        <v>2201</v>
      </c>
      <c r="H627" s="26" t="s">
        <v>163</v>
      </c>
      <c r="I627" s="26" t="s">
        <v>119</v>
      </c>
      <c r="J627" s="26" t="s">
        <v>3035</v>
      </c>
      <c r="K627" s="34">
        <v>1</v>
      </c>
    </row>
    <row r="628" spans="1:11" x14ac:dyDescent="0.15">
      <c r="A628" s="28"/>
      <c r="B628" s="28"/>
      <c r="C628" s="28"/>
      <c r="D628" s="28"/>
      <c r="E628" s="28"/>
      <c r="F628" s="26">
        <v>2</v>
      </c>
      <c r="G628" s="26">
        <v>2201</v>
      </c>
      <c r="H628" s="26" t="s">
        <v>163</v>
      </c>
      <c r="I628" s="26" t="s">
        <v>119</v>
      </c>
      <c r="J628" s="26" t="s">
        <v>3035</v>
      </c>
      <c r="K628" s="34">
        <v>1</v>
      </c>
    </row>
    <row r="629" spans="1:11" x14ac:dyDescent="0.15">
      <c r="A629" s="28"/>
      <c r="B629" s="28"/>
      <c r="C629" s="28"/>
      <c r="D629" s="28"/>
      <c r="E629" s="28"/>
      <c r="F629" s="26">
        <v>3</v>
      </c>
      <c r="G629" s="26">
        <v>2201</v>
      </c>
      <c r="H629" s="26" t="s">
        <v>163</v>
      </c>
      <c r="I629" s="26" t="s">
        <v>119</v>
      </c>
      <c r="J629" s="26" t="s">
        <v>1622</v>
      </c>
      <c r="K629" s="34">
        <v>1</v>
      </c>
    </row>
    <row r="630" spans="1:11" x14ac:dyDescent="0.15">
      <c r="A630" s="28"/>
      <c r="B630" s="28"/>
      <c r="C630" s="28"/>
      <c r="D630" s="26" t="s">
        <v>4094</v>
      </c>
      <c r="E630" s="24"/>
      <c r="F630" s="24"/>
      <c r="G630" s="24"/>
      <c r="H630" s="24"/>
      <c r="I630" s="24"/>
      <c r="J630" s="24"/>
      <c r="K630" s="34">
        <v>3</v>
      </c>
    </row>
    <row r="631" spans="1:11" x14ac:dyDescent="0.15">
      <c r="A631" s="28"/>
      <c r="B631" s="28"/>
      <c r="C631" s="28"/>
      <c r="D631" s="26" t="s">
        <v>82</v>
      </c>
      <c r="E631" s="26" t="s">
        <v>9</v>
      </c>
      <c r="F631" s="26">
        <v>1</v>
      </c>
      <c r="G631" s="26">
        <v>1402</v>
      </c>
      <c r="H631" s="26" t="s">
        <v>163</v>
      </c>
      <c r="I631" s="26" t="s">
        <v>110</v>
      </c>
      <c r="J631" s="26" t="s">
        <v>3054</v>
      </c>
      <c r="K631" s="34">
        <v>1</v>
      </c>
    </row>
    <row r="632" spans="1:11" x14ac:dyDescent="0.15">
      <c r="A632" s="28"/>
      <c r="B632" s="28"/>
      <c r="C632" s="28"/>
      <c r="D632" s="28"/>
      <c r="E632" s="28"/>
      <c r="F632" s="26">
        <v>2</v>
      </c>
      <c r="G632" s="26">
        <v>1402</v>
      </c>
      <c r="H632" s="26" t="s">
        <v>163</v>
      </c>
      <c r="I632" s="26" t="s">
        <v>110</v>
      </c>
      <c r="J632" s="26" t="s">
        <v>3054</v>
      </c>
      <c r="K632" s="34">
        <v>1</v>
      </c>
    </row>
    <row r="633" spans="1:11" x14ac:dyDescent="0.15">
      <c r="A633" s="28"/>
      <c r="B633" s="28"/>
      <c r="C633" s="28"/>
      <c r="D633" s="28"/>
      <c r="E633" s="28"/>
      <c r="F633" s="26">
        <v>3</v>
      </c>
      <c r="G633" s="26">
        <v>2502</v>
      </c>
      <c r="H633" s="26" t="s">
        <v>163</v>
      </c>
      <c r="I633" s="26" t="s">
        <v>3603</v>
      </c>
      <c r="J633" s="26" t="s">
        <v>1639</v>
      </c>
      <c r="K633" s="34">
        <v>1</v>
      </c>
    </row>
    <row r="634" spans="1:11" x14ac:dyDescent="0.15">
      <c r="A634" s="28"/>
      <c r="B634" s="28"/>
      <c r="C634" s="28"/>
      <c r="D634" s="28"/>
      <c r="E634" s="28"/>
      <c r="F634" s="26">
        <v>4</v>
      </c>
      <c r="G634" s="26">
        <v>3402</v>
      </c>
      <c r="H634" s="26" t="s">
        <v>163</v>
      </c>
      <c r="I634" s="26" t="s">
        <v>119</v>
      </c>
      <c r="J634" s="26" t="s">
        <v>1628</v>
      </c>
      <c r="K634" s="34">
        <v>1</v>
      </c>
    </row>
    <row r="635" spans="1:11" x14ac:dyDescent="0.15">
      <c r="A635" s="28"/>
      <c r="B635" s="28"/>
      <c r="C635" s="28"/>
      <c r="D635" s="28"/>
      <c r="E635" s="26" t="s">
        <v>12</v>
      </c>
      <c r="F635" s="26">
        <v>1</v>
      </c>
      <c r="G635" s="26">
        <v>3201</v>
      </c>
      <c r="H635" s="26" t="s">
        <v>163</v>
      </c>
      <c r="I635" s="26" t="s">
        <v>90</v>
      </c>
      <c r="J635" s="26" t="s">
        <v>2056</v>
      </c>
      <c r="K635" s="34">
        <v>0.5</v>
      </c>
    </row>
    <row r="636" spans="1:11" x14ac:dyDescent="0.15">
      <c r="A636" s="28"/>
      <c r="B636" s="28"/>
      <c r="C636" s="28"/>
      <c r="D636" s="28"/>
      <c r="E636" s="28"/>
      <c r="F636" s="28"/>
      <c r="G636" s="26">
        <v>3202</v>
      </c>
      <c r="H636" s="26" t="s">
        <v>163</v>
      </c>
      <c r="I636" s="26" t="s">
        <v>1652</v>
      </c>
      <c r="J636" s="26" t="s">
        <v>2056</v>
      </c>
      <c r="K636" s="34">
        <v>0.5</v>
      </c>
    </row>
    <row r="637" spans="1:11" x14ac:dyDescent="0.15">
      <c r="A637" s="28"/>
      <c r="B637" s="28"/>
      <c r="C637" s="28"/>
      <c r="D637" s="28"/>
      <c r="E637" s="28"/>
      <c r="F637" s="26">
        <v>2</v>
      </c>
      <c r="G637" s="26">
        <v>3201</v>
      </c>
      <c r="H637" s="26" t="s">
        <v>163</v>
      </c>
      <c r="I637" s="26" t="s">
        <v>90</v>
      </c>
      <c r="J637" s="26" t="s">
        <v>2056</v>
      </c>
      <c r="K637" s="34">
        <v>0.5</v>
      </c>
    </row>
    <row r="638" spans="1:11" x14ac:dyDescent="0.15">
      <c r="A638" s="28"/>
      <c r="B638" s="28"/>
      <c r="C638" s="28"/>
      <c r="D638" s="28"/>
      <c r="E638" s="28"/>
      <c r="F638" s="28"/>
      <c r="G638" s="26">
        <v>3202</v>
      </c>
      <c r="H638" s="26" t="s">
        <v>163</v>
      </c>
      <c r="I638" s="26" t="s">
        <v>1652</v>
      </c>
      <c r="J638" s="26" t="s">
        <v>2056</v>
      </c>
      <c r="K638" s="34">
        <v>0.5</v>
      </c>
    </row>
    <row r="639" spans="1:11" x14ac:dyDescent="0.15">
      <c r="A639" s="28"/>
      <c r="B639" s="28"/>
      <c r="C639" s="28"/>
      <c r="D639" s="28"/>
      <c r="E639" s="28"/>
      <c r="F639" s="26">
        <v>3</v>
      </c>
      <c r="G639" s="26">
        <v>3201</v>
      </c>
      <c r="H639" s="26" t="s">
        <v>163</v>
      </c>
      <c r="I639" s="26" t="s">
        <v>90</v>
      </c>
      <c r="J639" s="26" t="s">
        <v>2056</v>
      </c>
      <c r="K639" s="34">
        <v>0.5</v>
      </c>
    </row>
    <row r="640" spans="1:11" x14ac:dyDescent="0.15">
      <c r="A640" s="28"/>
      <c r="B640" s="28"/>
      <c r="C640" s="28"/>
      <c r="D640" s="28"/>
      <c r="E640" s="28"/>
      <c r="F640" s="28"/>
      <c r="G640" s="26">
        <v>3202</v>
      </c>
      <c r="H640" s="26" t="s">
        <v>163</v>
      </c>
      <c r="I640" s="26" t="s">
        <v>1652</v>
      </c>
      <c r="J640" s="26" t="s">
        <v>2056</v>
      </c>
      <c r="K640" s="34">
        <v>0.5</v>
      </c>
    </row>
    <row r="641" spans="1:11" x14ac:dyDescent="0.15">
      <c r="A641" s="28"/>
      <c r="B641" s="28"/>
      <c r="C641" s="28"/>
      <c r="D641" s="28"/>
      <c r="E641" s="28"/>
      <c r="F641" s="26">
        <v>4</v>
      </c>
      <c r="G641" s="26">
        <v>3201</v>
      </c>
      <c r="H641" s="26" t="s">
        <v>163</v>
      </c>
      <c r="I641" s="26" t="s">
        <v>90</v>
      </c>
      <c r="J641" s="26" t="s">
        <v>2056</v>
      </c>
      <c r="K641" s="34">
        <v>0.5</v>
      </c>
    </row>
    <row r="642" spans="1:11" x14ac:dyDescent="0.15">
      <c r="A642" s="28"/>
      <c r="B642" s="28"/>
      <c r="C642" s="28"/>
      <c r="D642" s="28"/>
      <c r="E642" s="28"/>
      <c r="F642" s="28"/>
      <c r="G642" s="26">
        <v>3202</v>
      </c>
      <c r="H642" s="26" t="s">
        <v>163</v>
      </c>
      <c r="I642" s="26" t="s">
        <v>1652</v>
      </c>
      <c r="J642" s="26" t="s">
        <v>2056</v>
      </c>
      <c r="K642" s="34">
        <v>0.5</v>
      </c>
    </row>
    <row r="643" spans="1:11" x14ac:dyDescent="0.15">
      <c r="A643" s="28"/>
      <c r="B643" s="28"/>
      <c r="C643" s="28"/>
      <c r="D643" s="28"/>
      <c r="E643" s="26" t="s">
        <v>13</v>
      </c>
      <c r="F643" s="26">
        <v>1</v>
      </c>
      <c r="G643" s="26">
        <v>1401</v>
      </c>
      <c r="H643" s="26" t="s">
        <v>163</v>
      </c>
      <c r="I643" s="26" t="s">
        <v>1749</v>
      </c>
      <c r="J643" s="26" t="s">
        <v>3128</v>
      </c>
      <c r="K643" s="34">
        <v>0.66666666666666663</v>
      </c>
    </row>
    <row r="644" spans="1:11" x14ac:dyDescent="0.15">
      <c r="A644" s="28"/>
      <c r="B644" s="28"/>
      <c r="C644" s="28"/>
      <c r="D644" s="28"/>
      <c r="E644" s="28"/>
      <c r="F644" s="28"/>
      <c r="G644" s="28"/>
      <c r="H644" s="28"/>
      <c r="I644" s="26" t="s">
        <v>81</v>
      </c>
      <c r="J644" s="26" t="s">
        <v>3127</v>
      </c>
      <c r="K644" s="34">
        <v>0.33333333333333331</v>
      </c>
    </row>
    <row r="645" spans="1:11" x14ac:dyDescent="0.15">
      <c r="A645" s="28"/>
      <c r="B645" s="28"/>
      <c r="C645" s="28"/>
      <c r="D645" s="28"/>
      <c r="E645" s="28"/>
      <c r="F645" s="26">
        <v>2</v>
      </c>
      <c r="G645" s="26">
        <v>1401</v>
      </c>
      <c r="H645" s="26" t="s">
        <v>163</v>
      </c>
      <c r="I645" s="26" t="s">
        <v>1749</v>
      </c>
      <c r="J645" s="26" t="s">
        <v>3128</v>
      </c>
      <c r="K645" s="34">
        <v>0.66666666666666663</v>
      </c>
    </row>
    <row r="646" spans="1:11" x14ac:dyDescent="0.15">
      <c r="A646" s="28"/>
      <c r="B646" s="28"/>
      <c r="C646" s="28"/>
      <c r="D646" s="28"/>
      <c r="E646" s="28"/>
      <c r="F646" s="28"/>
      <c r="G646" s="28"/>
      <c r="H646" s="28"/>
      <c r="I646" s="26" t="s">
        <v>81</v>
      </c>
      <c r="J646" s="26" t="s">
        <v>3127</v>
      </c>
      <c r="K646" s="34">
        <v>0.33333333333333331</v>
      </c>
    </row>
    <row r="647" spans="1:11" x14ac:dyDescent="0.15">
      <c r="A647" s="28"/>
      <c r="B647" s="28"/>
      <c r="C647" s="28"/>
      <c r="D647" s="26" t="s">
        <v>4095</v>
      </c>
      <c r="E647" s="24"/>
      <c r="F647" s="24"/>
      <c r="G647" s="24"/>
      <c r="H647" s="24"/>
      <c r="I647" s="24"/>
      <c r="J647" s="24"/>
      <c r="K647" s="34">
        <v>10</v>
      </c>
    </row>
    <row r="648" spans="1:11" x14ac:dyDescent="0.15">
      <c r="A648" s="28"/>
      <c r="B648" s="28"/>
      <c r="C648" s="28"/>
      <c r="D648" s="26" t="s">
        <v>64</v>
      </c>
      <c r="E648" s="26" t="s">
        <v>9</v>
      </c>
      <c r="F648" s="26">
        <v>1</v>
      </c>
      <c r="G648" s="26">
        <v>2502</v>
      </c>
      <c r="H648" s="26" t="s">
        <v>164</v>
      </c>
      <c r="I648" s="26" t="s">
        <v>3596</v>
      </c>
      <c r="J648" s="26" t="s">
        <v>1638</v>
      </c>
      <c r="K648" s="34">
        <v>1</v>
      </c>
    </row>
    <row r="649" spans="1:11" x14ac:dyDescent="0.15">
      <c r="A649" s="28"/>
      <c r="B649" s="28"/>
      <c r="C649" s="28"/>
      <c r="D649" s="28"/>
      <c r="E649" s="28"/>
      <c r="F649" s="26">
        <v>2</v>
      </c>
      <c r="G649" s="26">
        <v>2502</v>
      </c>
      <c r="H649" s="26" t="s">
        <v>164</v>
      </c>
      <c r="I649" s="26" t="s">
        <v>3596</v>
      </c>
      <c r="J649" s="26" t="s">
        <v>1639</v>
      </c>
      <c r="K649" s="34">
        <v>1</v>
      </c>
    </row>
    <row r="650" spans="1:11" x14ac:dyDescent="0.15">
      <c r="A650" s="28"/>
      <c r="B650" s="28"/>
      <c r="C650" s="28"/>
      <c r="D650" s="28"/>
      <c r="E650" s="26" t="s">
        <v>12</v>
      </c>
      <c r="F650" s="26">
        <v>1</v>
      </c>
      <c r="G650" s="26">
        <v>3201</v>
      </c>
      <c r="H650" s="26" t="s">
        <v>164</v>
      </c>
      <c r="I650" s="26" t="s">
        <v>90</v>
      </c>
      <c r="J650" s="26" t="s">
        <v>2056</v>
      </c>
      <c r="K650" s="34">
        <v>0.5</v>
      </c>
    </row>
    <row r="651" spans="1:11" x14ac:dyDescent="0.15">
      <c r="A651" s="28"/>
      <c r="B651" s="28"/>
      <c r="C651" s="28"/>
      <c r="D651" s="28"/>
      <c r="E651" s="28"/>
      <c r="F651" s="28"/>
      <c r="G651" s="26">
        <v>3202</v>
      </c>
      <c r="H651" s="26" t="s">
        <v>164</v>
      </c>
      <c r="I651" s="26" t="s">
        <v>1652</v>
      </c>
      <c r="J651" s="26" t="s">
        <v>2056</v>
      </c>
      <c r="K651" s="34">
        <v>0.5</v>
      </c>
    </row>
    <row r="652" spans="1:11" x14ac:dyDescent="0.15">
      <c r="A652" s="28"/>
      <c r="B652" s="28"/>
      <c r="C652" s="28"/>
      <c r="D652" s="28"/>
      <c r="E652" s="28"/>
      <c r="F652" s="26">
        <v>2</v>
      </c>
      <c r="G652" s="26">
        <v>3201</v>
      </c>
      <c r="H652" s="26" t="s">
        <v>164</v>
      </c>
      <c r="I652" s="26" t="s">
        <v>90</v>
      </c>
      <c r="J652" s="26" t="s">
        <v>2056</v>
      </c>
      <c r="K652" s="34">
        <v>0.5</v>
      </c>
    </row>
    <row r="653" spans="1:11" x14ac:dyDescent="0.15">
      <c r="A653" s="28"/>
      <c r="B653" s="28"/>
      <c r="C653" s="28"/>
      <c r="D653" s="28"/>
      <c r="E653" s="28"/>
      <c r="F653" s="28"/>
      <c r="G653" s="26">
        <v>3202</v>
      </c>
      <c r="H653" s="26" t="s">
        <v>164</v>
      </c>
      <c r="I653" s="26" t="s">
        <v>1652</v>
      </c>
      <c r="J653" s="26" t="s">
        <v>2056</v>
      </c>
      <c r="K653" s="34">
        <v>0.5</v>
      </c>
    </row>
    <row r="654" spans="1:11" x14ac:dyDescent="0.15">
      <c r="A654" s="28"/>
      <c r="B654" s="28"/>
      <c r="C654" s="28"/>
      <c r="D654" s="28"/>
      <c r="E654" s="28"/>
      <c r="F654" s="26">
        <v>3</v>
      </c>
      <c r="G654" s="26">
        <v>3201</v>
      </c>
      <c r="H654" s="26" t="s">
        <v>164</v>
      </c>
      <c r="I654" s="26" t="s">
        <v>90</v>
      </c>
      <c r="J654" s="26" t="s">
        <v>2056</v>
      </c>
      <c r="K654" s="34">
        <v>0.5</v>
      </c>
    </row>
    <row r="655" spans="1:11" x14ac:dyDescent="0.15">
      <c r="A655" s="28"/>
      <c r="B655" s="28"/>
      <c r="C655" s="28"/>
      <c r="D655" s="28"/>
      <c r="E655" s="28"/>
      <c r="F655" s="28"/>
      <c r="G655" s="26">
        <v>3202</v>
      </c>
      <c r="H655" s="26" t="s">
        <v>164</v>
      </c>
      <c r="I655" s="26" t="s">
        <v>1652</v>
      </c>
      <c r="J655" s="26" t="s">
        <v>2056</v>
      </c>
      <c r="K655" s="34">
        <v>0.5</v>
      </c>
    </row>
    <row r="656" spans="1:11" x14ac:dyDescent="0.15">
      <c r="A656" s="28"/>
      <c r="B656" s="28"/>
      <c r="C656" s="28"/>
      <c r="D656" s="28"/>
      <c r="E656" s="28"/>
      <c r="F656" s="26">
        <v>4</v>
      </c>
      <c r="G656" s="26">
        <v>3201</v>
      </c>
      <c r="H656" s="26" t="s">
        <v>164</v>
      </c>
      <c r="I656" s="26" t="s">
        <v>90</v>
      </c>
      <c r="J656" s="26" t="s">
        <v>2056</v>
      </c>
      <c r="K656" s="34">
        <v>0.5</v>
      </c>
    </row>
    <row r="657" spans="1:11" x14ac:dyDescent="0.15">
      <c r="A657" s="28"/>
      <c r="B657" s="28"/>
      <c r="C657" s="28"/>
      <c r="D657" s="28"/>
      <c r="E657" s="28"/>
      <c r="F657" s="28"/>
      <c r="G657" s="26">
        <v>3202</v>
      </c>
      <c r="H657" s="26" t="s">
        <v>164</v>
      </c>
      <c r="I657" s="26" t="s">
        <v>1652</v>
      </c>
      <c r="J657" s="26" t="s">
        <v>2056</v>
      </c>
      <c r="K657" s="34">
        <v>0.5</v>
      </c>
    </row>
    <row r="658" spans="1:11" x14ac:dyDescent="0.15">
      <c r="A658" s="28"/>
      <c r="B658" s="28"/>
      <c r="C658" s="28"/>
      <c r="D658" s="28"/>
      <c r="E658" s="26" t="s">
        <v>13</v>
      </c>
      <c r="F658" s="26">
        <v>1</v>
      </c>
      <c r="G658" s="26">
        <v>2503</v>
      </c>
      <c r="H658" s="26" t="s">
        <v>164</v>
      </c>
      <c r="I658" s="26" t="s">
        <v>3596</v>
      </c>
      <c r="J658" s="26" t="s">
        <v>3041</v>
      </c>
      <c r="K658" s="34">
        <v>0.33333333333333331</v>
      </c>
    </row>
    <row r="659" spans="1:11" x14ac:dyDescent="0.15">
      <c r="A659" s="28"/>
      <c r="B659" s="28"/>
      <c r="C659" s="28"/>
      <c r="D659" s="28"/>
      <c r="E659" s="28"/>
      <c r="F659" s="28"/>
      <c r="G659" s="26">
        <v>2504</v>
      </c>
      <c r="H659" s="26" t="s">
        <v>164</v>
      </c>
      <c r="I659" s="26" t="s">
        <v>3603</v>
      </c>
      <c r="J659" s="26" t="s">
        <v>3041</v>
      </c>
      <c r="K659" s="34">
        <v>0.66666666666666663</v>
      </c>
    </row>
    <row r="660" spans="1:11" x14ac:dyDescent="0.15">
      <c r="A660" s="28"/>
      <c r="B660" s="28"/>
      <c r="C660" s="28"/>
      <c r="D660" s="28"/>
      <c r="E660" s="28"/>
      <c r="F660" s="26">
        <v>2</v>
      </c>
      <c r="G660" s="26">
        <v>2503</v>
      </c>
      <c r="H660" s="26" t="s">
        <v>164</v>
      </c>
      <c r="I660" s="26" t="s">
        <v>3596</v>
      </c>
      <c r="J660" s="26" t="s">
        <v>3041</v>
      </c>
      <c r="K660" s="34">
        <v>0.33333333333333331</v>
      </c>
    </row>
    <row r="661" spans="1:11" x14ac:dyDescent="0.15">
      <c r="A661" s="28"/>
      <c r="B661" s="28"/>
      <c r="C661" s="28"/>
      <c r="D661" s="28"/>
      <c r="E661" s="28"/>
      <c r="F661" s="28"/>
      <c r="G661" s="26">
        <v>2504</v>
      </c>
      <c r="H661" s="26" t="s">
        <v>164</v>
      </c>
      <c r="I661" s="26" t="s">
        <v>3603</v>
      </c>
      <c r="J661" s="26" t="s">
        <v>3041</v>
      </c>
      <c r="K661" s="34">
        <v>0.66666666666666663</v>
      </c>
    </row>
    <row r="662" spans="1:11" x14ac:dyDescent="0.15">
      <c r="A662" s="28"/>
      <c r="B662" s="28"/>
      <c r="C662" s="28"/>
      <c r="D662" s="28"/>
      <c r="E662" s="28"/>
      <c r="F662" s="26">
        <v>3</v>
      </c>
      <c r="G662" s="26">
        <v>2503</v>
      </c>
      <c r="H662" s="26" t="s">
        <v>164</v>
      </c>
      <c r="I662" s="26" t="s">
        <v>3596</v>
      </c>
      <c r="J662" s="26" t="s">
        <v>3041</v>
      </c>
      <c r="K662" s="34">
        <v>0.33333333333333331</v>
      </c>
    </row>
    <row r="663" spans="1:11" x14ac:dyDescent="0.15">
      <c r="A663" s="28"/>
      <c r="B663" s="28"/>
      <c r="C663" s="28"/>
      <c r="D663" s="28"/>
      <c r="E663" s="28"/>
      <c r="F663" s="28"/>
      <c r="G663" s="26">
        <v>2504</v>
      </c>
      <c r="H663" s="26" t="s">
        <v>164</v>
      </c>
      <c r="I663" s="26" t="s">
        <v>3603</v>
      </c>
      <c r="J663" s="26" t="s">
        <v>3041</v>
      </c>
      <c r="K663" s="34">
        <v>0.66666666666666663</v>
      </c>
    </row>
    <row r="664" spans="1:11" x14ac:dyDescent="0.15">
      <c r="A664" s="28"/>
      <c r="B664" s="28"/>
      <c r="C664" s="28"/>
      <c r="D664" s="28"/>
      <c r="E664" s="28"/>
      <c r="F664" s="26">
        <v>4</v>
      </c>
      <c r="G664" s="26">
        <v>2503</v>
      </c>
      <c r="H664" s="26" t="s">
        <v>164</v>
      </c>
      <c r="I664" s="26" t="s">
        <v>3596</v>
      </c>
      <c r="J664" s="26" t="s">
        <v>3041</v>
      </c>
      <c r="K664" s="34">
        <v>0.33333333333333331</v>
      </c>
    </row>
    <row r="665" spans="1:11" x14ac:dyDescent="0.15">
      <c r="A665" s="28"/>
      <c r="B665" s="28"/>
      <c r="C665" s="28"/>
      <c r="D665" s="28"/>
      <c r="E665" s="28"/>
      <c r="F665" s="28"/>
      <c r="G665" s="26">
        <v>2504</v>
      </c>
      <c r="H665" s="26" t="s">
        <v>164</v>
      </c>
      <c r="I665" s="26" t="s">
        <v>3603</v>
      </c>
      <c r="J665" s="26" t="s">
        <v>3041</v>
      </c>
      <c r="K665" s="34">
        <v>0.66666666666666663</v>
      </c>
    </row>
    <row r="666" spans="1:11" x14ac:dyDescent="0.15">
      <c r="A666" s="28"/>
      <c r="B666" s="28"/>
      <c r="C666" s="28"/>
      <c r="D666" s="26" t="s">
        <v>4096</v>
      </c>
      <c r="E666" s="24"/>
      <c r="F666" s="24"/>
      <c r="G666" s="24"/>
      <c r="H666" s="24"/>
      <c r="I666" s="24"/>
      <c r="J666" s="24"/>
      <c r="K666" s="34">
        <v>10</v>
      </c>
    </row>
    <row r="667" spans="1:11" x14ac:dyDescent="0.15">
      <c r="A667" s="28"/>
      <c r="B667" s="28"/>
      <c r="C667" s="28"/>
      <c r="D667" s="26" t="s">
        <v>69</v>
      </c>
      <c r="E667" s="26" t="s">
        <v>9</v>
      </c>
      <c r="F667" s="26">
        <v>1</v>
      </c>
      <c r="G667" s="26">
        <v>2401</v>
      </c>
      <c r="H667" s="26" t="s">
        <v>164</v>
      </c>
      <c r="I667" s="26" t="s">
        <v>75</v>
      </c>
      <c r="J667" s="26" t="s">
        <v>1645</v>
      </c>
      <c r="K667" s="34">
        <v>1</v>
      </c>
    </row>
    <row r="668" spans="1:11" x14ac:dyDescent="0.15">
      <c r="A668" s="28"/>
      <c r="B668" s="28"/>
      <c r="C668" s="28"/>
      <c r="D668" s="28"/>
      <c r="E668" s="28"/>
      <c r="F668" s="26">
        <v>2</v>
      </c>
      <c r="G668" s="26">
        <v>2401</v>
      </c>
      <c r="H668" s="26" t="s">
        <v>164</v>
      </c>
      <c r="I668" s="26" t="s">
        <v>79</v>
      </c>
      <c r="J668" s="26" t="s">
        <v>1645</v>
      </c>
      <c r="K668" s="34">
        <v>1</v>
      </c>
    </row>
    <row r="669" spans="1:11" x14ac:dyDescent="0.15">
      <c r="A669" s="28"/>
      <c r="B669" s="28"/>
      <c r="C669" s="28"/>
      <c r="D669" s="28"/>
      <c r="E669" s="28"/>
      <c r="F669" s="26">
        <v>3</v>
      </c>
      <c r="G669" s="26">
        <v>2401</v>
      </c>
      <c r="H669" s="26" t="s">
        <v>164</v>
      </c>
      <c r="I669" s="26" t="s">
        <v>70</v>
      </c>
      <c r="J669" s="26" t="s">
        <v>3042</v>
      </c>
      <c r="K669" s="34">
        <v>1</v>
      </c>
    </row>
    <row r="670" spans="1:11" x14ac:dyDescent="0.15">
      <c r="A670" s="28"/>
      <c r="B670" s="28"/>
      <c r="C670" s="28"/>
      <c r="D670" s="28"/>
      <c r="E670" s="28"/>
      <c r="F670" s="26">
        <v>4</v>
      </c>
      <c r="G670" s="26">
        <v>2401</v>
      </c>
      <c r="H670" s="26" t="s">
        <v>164</v>
      </c>
      <c r="I670" s="26" t="s">
        <v>70</v>
      </c>
      <c r="J670" s="26" t="s">
        <v>3042</v>
      </c>
      <c r="K670" s="34">
        <v>1</v>
      </c>
    </row>
    <row r="671" spans="1:11" x14ac:dyDescent="0.15">
      <c r="A671" s="28"/>
      <c r="B671" s="28"/>
      <c r="C671" s="28"/>
      <c r="D671" s="28"/>
      <c r="E671" s="26" t="s">
        <v>12</v>
      </c>
      <c r="F671" s="26">
        <v>1</v>
      </c>
      <c r="G671" s="26">
        <v>2401</v>
      </c>
      <c r="H671" s="26" t="s">
        <v>164</v>
      </c>
      <c r="I671" s="26" t="s">
        <v>1607</v>
      </c>
      <c r="J671" s="26" t="s">
        <v>3042</v>
      </c>
      <c r="K671" s="34">
        <v>1</v>
      </c>
    </row>
    <row r="672" spans="1:11" x14ac:dyDescent="0.15">
      <c r="A672" s="28"/>
      <c r="B672" s="28"/>
      <c r="C672" s="28"/>
      <c r="D672" s="28"/>
      <c r="E672" s="28"/>
      <c r="F672" s="26">
        <v>2</v>
      </c>
      <c r="G672" s="26">
        <v>2401</v>
      </c>
      <c r="H672" s="26" t="s">
        <v>164</v>
      </c>
      <c r="I672" s="26" t="s">
        <v>1607</v>
      </c>
      <c r="J672" s="26" t="s">
        <v>3042</v>
      </c>
      <c r="K672" s="34">
        <v>1</v>
      </c>
    </row>
    <row r="673" spans="1:11" x14ac:dyDescent="0.15">
      <c r="A673" s="28"/>
      <c r="B673" s="28"/>
      <c r="C673" s="28"/>
      <c r="D673" s="28"/>
      <c r="E673" s="28"/>
      <c r="F673" s="26">
        <v>3</v>
      </c>
      <c r="G673" s="26">
        <v>2401</v>
      </c>
      <c r="H673" s="26" t="s">
        <v>164</v>
      </c>
      <c r="I673" s="26" t="s">
        <v>75</v>
      </c>
      <c r="J673" s="26" t="s">
        <v>3042</v>
      </c>
      <c r="K673" s="34">
        <v>1</v>
      </c>
    </row>
    <row r="674" spans="1:11" x14ac:dyDescent="0.15">
      <c r="A674" s="28"/>
      <c r="B674" s="28"/>
      <c r="C674" s="28"/>
      <c r="D674" s="28"/>
      <c r="E674" s="28"/>
      <c r="F674" s="26">
        <v>4</v>
      </c>
      <c r="G674" s="26">
        <v>2401</v>
      </c>
      <c r="H674" s="26" t="s">
        <v>164</v>
      </c>
      <c r="I674" s="26" t="s">
        <v>75</v>
      </c>
      <c r="J674" s="26" t="s">
        <v>3042</v>
      </c>
      <c r="K674" s="34">
        <v>1</v>
      </c>
    </row>
    <row r="675" spans="1:11" x14ac:dyDescent="0.15">
      <c r="A675" s="28"/>
      <c r="B675" s="28"/>
      <c r="C675" s="28"/>
      <c r="D675" s="28"/>
      <c r="E675" s="26" t="s">
        <v>13</v>
      </c>
      <c r="F675" s="26">
        <v>2</v>
      </c>
      <c r="G675" s="26">
        <v>2401</v>
      </c>
      <c r="H675" s="26" t="s">
        <v>164</v>
      </c>
      <c r="I675" s="26" t="s">
        <v>1651</v>
      </c>
      <c r="J675" s="26" t="s">
        <v>1645</v>
      </c>
      <c r="K675" s="34">
        <v>1</v>
      </c>
    </row>
    <row r="676" spans="1:11" x14ac:dyDescent="0.15">
      <c r="A676" s="28"/>
      <c r="B676" s="28"/>
      <c r="C676" s="28"/>
      <c r="D676" s="28"/>
      <c r="E676" s="28"/>
      <c r="F676" s="26">
        <v>3</v>
      </c>
      <c r="G676" s="26">
        <v>2401</v>
      </c>
      <c r="H676" s="26" t="s">
        <v>164</v>
      </c>
      <c r="I676" s="26" t="s">
        <v>70</v>
      </c>
      <c r="J676" s="26" t="s">
        <v>1645</v>
      </c>
      <c r="K676" s="34">
        <v>1</v>
      </c>
    </row>
    <row r="677" spans="1:11" x14ac:dyDescent="0.15">
      <c r="A677" s="28"/>
      <c r="B677" s="28"/>
      <c r="C677" s="28"/>
      <c r="D677" s="28"/>
      <c r="E677" s="28"/>
      <c r="F677" s="26">
        <v>4</v>
      </c>
      <c r="G677" s="26">
        <v>2401</v>
      </c>
      <c r="H677" s="26" t="s">
        <v>164</v>
      </c>
      <c r="I677" s="26" t="s">
        <v>1607</v>
      </c>
      <c r="J677" s="26" t="s">
        <v>1645</v>
      </c>
      <c r="K677" s="34">
        <v>1</v>
      </c>
    </row>
    <row r="678" spans="1:11" x14ac:dyDescent="0.15">
      <c r="A678" s="28"/>
      <c r="B678" s="28"/>
      <c r="C678" s="28"/>
      <c r="D678" s="28"/>
      <c r="E678" s="26" t="s">
        <v>15</v>
      </c>
      <c r="F678" s="26">
        <v>1</v>
      </c>
      <c r="G678" s="26">
        <v>2202</v>
      </c>
      <c r="H678" s="26" t="s">
        <v>164</v>
      </c>
      <c r="I678" s="26" t="s">
        <v>90</v>
      </c>
      <c r="J678" s="26" t="s">
        <v>3048</v>
      </c>
      <c r="K678" s="34">
        <v>0.5</v>
      </c>
    </row>
    <row r="679" spans="1:11" x14ac:dyDescent="0.15">
      <c r="A679" s="28"/>
      <c r="B679" s="28"/>
      <c r="C679" s="28"/>
      <c r="D679" s="28"/>
      <c r="E679" s="28"/>
      <c r="F679" s="28"/>
      <c r="G679" s="28"/>
      <c r="H679" s="28"/>
      <c r="I679" s="26" t="s">
        <v>1652</v>
      </c>
      <c r="J679" s="26" t="s">
        <v>3048</v>
      </c>
      <c r="K679" s="34">
        <v>0.5</v>
      </c>
    </row>
    <row r="680" spans="1:11" x14ac:dyDescent="0.15">
      <c r="A680" s="28"/>
      <c r="B680" s="28"/>
      <c r="C680" s="28"/>
      <c r="D680" s="28"/>
      <c r="E680" s="28"/>
      <c r="F680" s="26">
        <v>2</v>
      </c>
      <c r="G680" s="26">
        <v>2202</v>
      </c>
      <c r="H680" s="26" t="s">
        <v>164</v>
      </c>
      <c r="I680" s="26" t="s">
        <v>90</v>
      </c>
      <c r="J680" s="26" t="s">
        <v>3048</v>
      </c>
      <c r="K680" s="34">
        <v>0.5</v>
      </c>
    </row>
    <row r="681" spans="1:11" x14ac:dyDescent="0.15">
      <c r="A681" s="28"/>
      <c r="B681" s="28"/>
      <c r="C681" s="28"/>
      <c r="D681" s="28"/>
      <c r="E681" s="28"/>
      <c r="F681" s="28"/>
      <c r="G681" s="28"/>
      <c r="H681" s="28"/>
      <c r="I681" s="26" t="s">
        <v>1652</v>
      </c>
      <c r="J681" s="26" t="s">
        <v>3048</v>
      </c>
      <c r="K681" s="34">
        <v>0.5</v>
      </c>
    </row>
    <row r="682" spans="1:11" x14ac:dyDescent="0.15">
      <c r="A682" s="28"/>
      <c r="B682" s="28"/>
      <c r="C682" s="28"/>
      <c r="D682" s="28"/>
      <c r="E682" s="28"/>
      <c r="F682" s="26">
        <v>3</v>
      </c>
      <c r="G682" s="26">
        <v>2202</v>
      </c>
      <c r="H682" s="26" t="s">
        <v>164</v>
      </c>
      <c r="I682" s="26" t="s">
        <v>79</v>
      </c>
      <c r="J682" s="26" t="s">
        <v>3042</v>
      </c>
      <c r="K682" s="34">
        <v>1</v>
      </c>
    </row>
    <row r="683" spans="1:11" x14ac:dyDescent="0.15">
      <c r="A683" s="28"/>
      <c r="B683" s="28"/>
      <c r="C683" s="28"/>
      <c r="D683" s="28"/>
      <c r="E683" s="28"/>
      <c r="F683" s="26">
        <v>4</v>
      </c>
      <c r="G683" s="26">
        <v>2202</v>
      </c>
      <c r="H683" s="26" t="s">
        <v>164</v>
      </c>
      <c r="I683" s="26" t="s">
        <v>79</v>
      </c>
      <c r="J683" s="26" t="s">
        <v>3042</v>
      </c>
      <c r="K683" s="34">
        <v>1</v>
      </c>
    </row>
    <row r="684" spans="1:11" x14ac:dyDescent="0.15">
      <c r="A684" s="28"/>
      <c r="B684" s="28"/>
      <c r="C684" s="28"/>
      <c r="D684" s="28"/>
      <c r="E684" s="26" t="s">
        <v>17</v>
      </c>
      <c r="F684" s="26">
        <v>1</v>
      </c>
      <c r="G684" s="26">
        <v>2401</v>
      </c>
      <c r="H684" s="26" t="s">
        <v>164</v>
      </c>
      <c r="I684" s="26" t="s">
        <v>1651</v>
      </c>
      <c r="J684" s="26" t="s">
        <v>3042</v>
      </c>
      <c r="K684" s="34">
        <v>1</v>
      </c>
    </row>
    <row r="685" spans="1:11" x14ac:dyDescent="0.15">
      <c r="A685" s="28"/>
      <c r="B685" s="28"/>
      <c r="C685" s="28"/>
      <c r="D685" s="28"/>
      <c r="E685" s="28"/>
      <c r="F685" s="26">
        <v>2</v>
      </c>
      <c r="G685" s="26">
        <v>2401</v>
      </c>
      <c r="H685" s="26" t="s">
        <v>164</v>
      </c>
      <c r="I685" s="26" t="s">
        <v>1651</v>
      </c>
      <c r="J685" s="26" t="s">
        <v>3042</v>
      </c>
      <c r="K685" s="34">
        <v>1</v>
      </c>
    </row>
    <row r="686" spans="1:11" x14ac:dyDescent="0.15">
      <c r="A686" s="28"/>
      <c r="B686" s="28"/>
      <c r="C686" s="28"/>
      <c r="D686" s="28"/>
      <c r="E686" s="28"/>
      <c r="F686" s="26">
        <v>3</v>
      </c>
      <c r="G686" s="26">
        <v>2401</v>
      </c>
      <c r="H686" s="26" t="s">
        <v>164</v>
      </c>
      <c r="I686" s="26" t="s">
        <v>62</v>
      </c>
      <c r="J686" s="26" t="s">
        <v>1645</v>
      </c>
      <c r="K686" s="34">
        <v>1</v>
      </c>
    </row>
    <row r="687" spans="1:11" x14ac:dyDescent="0.15">
      <c r="A687" s="28"/>
      <c r="B687" s="28"/>
      <c r="C687" s="28"/>
      <c r="D687" s="26" t="s">
        <v>4097</v>
      </c>
      <c r="E687" s="24"/>
      <c r="F687" s="24"/>
      <c r="G687" s="24"/>
      <c r="H687" s="24"/>
      <c r="I687" s="24"/>
      <c r="J687" s="24"/>
      <c r="K687" s="34">
        <v>18</v>
      </c>
    </row>
    <row r="688" spans="1:11" x14ac:dyDescent="0.15">
      <c r="A688" s="26" t="s">
        <v>3029</v>
      </c>
      <c r="B688" s="24"/>
      <c r="C688" s="24"/>
      <c r="D688" s="24"/>
      <c r="E688" s="24"/>
      <c r="F688" s="24"/>
      <c r="G688" s="24"/>
      <c r="H688" s="24"/>
      <c r="I688" s="24"/>
      <c r="J688" s="24"/>
      <c r="K688" s="34">
        <v>174</v>
      </c>
    </row>
    <row r="689" spans="1:11" x14ac:dyDescent="0.15">
      <c r="A689" s="26" t="s">
        <v>213</v>
      </c>
      <c r="B689" s="26" t="s">
        <v>3114</v>
      </c>
      <c r="C689" s="26" t="s">
        <v>3115</v>
      </c>
      <c r="D689" s="26" t="s">
        <v>68</v>
      </c>
      <c r="E689" s="26" t="s">
        <v>9</v>
      </c>
      <c r="F689" s="26">
        <v>1</v>
      </c>
      <c r="G689" s="26">
        <v>2404</v>
      </c>
      <c r="H689" s="26" t="s">
        <v>163</v>
      </c>
      <c r="I689" s="26" t="s">
        <v>79</v>
      </c>
      <c r="J689" s="26" t="s">
        <v>1649</v>
      </c>
      <c r="K689" s="34">
        <v>1</v>
      </c>
    </row>
    <row r="690" spans="1:11" x14ac:dyDescent="0.15">
      <c r="A690" s="28"/>
      <c r="B690" s="28"/>
      <c r="C690" s="28"/>
      <c r="D690" s="28"/>
      <c r="E690" s="28"/>
      <c r="F690" s="26">
        <v>3</v>
      </c>
      <c r="G690" s="26">
        <v>1302</v>
      </c>
      <c r="H690" s="26" t="s">
        <v>163</v>
      </c>
      <c r="I690" s="26" t="s">
        <v>92</v>
      </c>
      <c r="J690" s="26" t="s">
        <v>3207</v>
      </c>
      <c r="K690" s="34">
        <v>0.5</v>
      </c>
    </row>
    <row r="691" spans="1:11" x14ac:dyDescent="0.15">
      <c r="A691" s="28"/>
      <c r="B691" s="28"/>
      <c r="C691" s="28"/>
      <c r="D691" s="28"/>
      <c r="E691" s="28"/>
      <c r="F691" s="28"/>
      <c r="G691" s="28"/>
      <c r="H691" s="28"/>
      <c r="I691" s="26" t="s">
        <v>111</v>
      </c>
      <c r="J691" s="26" t="s">
        <v>3209</v>
      </c>
      <c r="K691" s="34">
        <v>0.5</v>
      </c>
    </row>
    <row r="692" spans="1:11" x14ac:dyDescent="0.15">
      <c r="A692" s="28"/>
      <c r="B692" s="28"/>
      <c r="C692" s="28"/>
      <c r="D692" s="28"/>
      <c r="E692" s="28"/>
      <c r="F692" s="26">
        <v>4</v>
      </c>
      <c r="G692" s="26">
        <v>1302</v>
      </c>
      <c r="H692" s="26" t="s">
        <v>163</v>
      </c>
      <c r="I692" s="26" t="s">
        <v>92</v>
      </c>
      <c r="J692" s="26" t="s">
        <v>3207</v>
      </c>
      <c r="K692" s="34">
        <v>0.5</v>
      </c>
    </row>
    <row r="693" spans="1:11" x14ac:dyDescent="0.15">
      <c r="A693" s="28"/>
      <c r="B693" s="28"/>
      <c r="C693" s="28"/>
      <c r="D693" s="28"/>
      <c r="E693" s="28"/>
      <c r="F693" s="28"/>
      <c r="G693" s="28"/>
      <c r="H693" s="28"/>
      <c r="I693" s="26" t="s">
        <v>111</v>
      </c>
      <c r="J693" s="26" t="s">
        <v>3209</v>
      </c>
      <c r="K693" s="34">
        <v>0.5</v>
      </c>
    </row>
    <row r="694" spans="1:11" x14ac:dyDescent="0.15">
      <c r="A694" s="28"/>
      <c r="B694" s="28"/>
      <c r="C694" s="28"/>
      <c r="D694" s="28"/>
      <c r="E694" s="26" t="s">
        <v>12</v>
      </c>
      <c r="F694" s="26">
        <v>1</v>
      </c>
      <c r="G694" s="26">
        <v>2403</v>
      </c>
      <c r="H694" s="26" t="s">
        <v>163</v>
      </c>
      <c r="I694" s="26" t="s">
        <v>147</v>
      </c>
      <c r="J694" s="26" t="s">
        <v>160</v>
      </c>
      <c r="K694" s="34">
        <v>0</v>
      </c>
    </row>
    <row r="695" spans="1:11" x14ac:dyDescent="0.15">
      <c r="A695" s="28"/>
      <c r="B695" s="28"/>
      <c r="C695" s="28"/>
      <c r="D695" s="28"/>
      <c r="E695" s="28"/>
      <c r="F695" s="26">
        <v>3</v>
      </c>
      <c r="G695" s="26">
        <v>2403</v>
      </c>
      <c r="H695" s="26" t="s">
        <v>163</v>
      </c>
      <c r="I695" s="26" t="s">
        <v>147</v>
      </c>
      <c r="J695" s="26" t="s">
        <v>3099</v>
      </c>
      <c r="K695" s="34">
        <v>1</v>
      </c>
    </row>
    <row r="696" spans="1:11" x14ac:dyDescent="0.15">
      <c r="A696" s="28"/>
      <c r="B696" s="28"/>
      <c r="C696" s="28"/>
      <c r="D696" s="28"/>
      <c r="E696" s="28"/>
      <c r="F696" s="26">
        <v>4</v>
      </c>
      <c r="G696" s="26">
        <v>2403</v>
      </c>
      <c r="H696" s="26" t="s">
        <v>163</v>
      </c>
      <c r="I696" s="26" t="s">
        <v>147</v>
      </c>
      <c r="J696" s="26" t="s">
        <v>3099</v>
      </c>
      <c r="K696" s="34">
        <v>1</v>
      </c>
    </row>
    <row r="697" spans="1:11" x14ac:dyDescent="0.15">
      <c r="A697" s="28"/>
      <c r="B697" s="28"/>
      <c r="C697" s="28"/>
      <c r="D697" s="28"/>
      <c r="E697" s="26" t="s">
        <v>13</v>
      </c>
      <c r="F697" s="26">
        <v>1</v>
      </c>
      <c r="G697" s="26">
        <v>1403</v>
      </c>
      <c r="H697" s="26" t="s">
        <v>163</v>
      </c>
      <c r="I697" s="26" t="s">
        <v>3659</v>
      </c>
      <c r="J697" s="26" t="s">
        <v>3178</v>
      </c>
      <c r="K697" s="34">
        <v>0.5</v>
      </c>
    </row>
    <row r="698" spans="1:11" x14ac:dyDescent="0.15">
      <c r="A698" s="28"/>
      <c r="B698" s="28"/>
      <c r="C698" s="28"/>
      <c r="D698" s="28"/>
      <c r="E698" s="28"/>
      <c r="F698" s="28"/>
      <c r="G698" s="28"/>
      <c r="H698" s="28"/>
      <c r="I698" s="26" t="s">
        <v>3663</v>
      </c>
      <c r="J698" s="26" t="s">
        <v>3179</v>
      </c>
      <c r="K698" s="34">
        <v>0.5</v>
      </c>
    </row>
    <row r="699" spans="1:11" x14ac:dyDescent="0.15">
      <c r="A699" s="28"/>
      <c r="B699" s="28"/>
      <c r="C699" s="28"/>
      <c r="D699" s="28"/>
      <c r="E699" s="28"/>
      <c r="F699" s="26">
        <v>2</v>
      </c>
      <c r="G699" s="26">
        <v>1403</v>
      </c>
      <c r="H699" s="26" t="s">
        <v>163</v>
      </c>
      <c r="I699" s="26" t="s">
        <v>3659</v>
      </c>
      <c r="J699" s="26" t="s">
        <v>3178</v>
      </c>
      <c r="K699" s="34">
        <v>0.5</v>
      </c>
    </row>
    <row r="700" spans="1:11" x14ac:dyDescent="0.15">
      <c r="A700" s="28"/>
      <c r="B700" s="28"/>
      <c r="C700" s="28"/>
      <c r="D700" s="28"/>
      <c r="E700" s="28"/>
      <c r="F700" s="28"/>
      <c r="G700" s="28"/>
      <c r="H700" s="28"/>
      <c r="I700" s="26" t="s">
        <v>3663</v>
      </c>
      <c r="J700" s="26" t="s">
        <v>3179</v>
      </c>
      <c r="K700" s="34">
        <v>0.5</v>
      </c>
    </row>
    <row r="701" spans="1:11" x14ac:dyDescent="0.15">
      <c r="A701" s="28"/>
      <c r="B701" s="28"/>
      <c r="C701" s="28"/>
      <c r="D701" s="28"/>
      <c r="E701" s="28"/>
      <c r="F701" s="26">
        <v>4</v>
      </c>
      <c r="G701" s="26">
        <v>2403</v>
      </c>
      <c r="H701" s="26" t="s">
        <v>163</v>
      </c>
      <c r="I701" s="26" t="s">
        <v>70</v>
      </c>
      <c r="J701" s="26" t="s">
        <v>1649</v>
      </c>
      <c r="K701" s="34">
        <v>1</v>
      </c>
    </row>
    <row r="702" spans="1:11" x14ac:dyDescent="0.15">
      <c r="A702" s="28"/>
      <c r="B702" s="28"/>
      <c r="C702" s="28"/>
      <c r="D702" s="28"/>
      <c r="E702" s="26" t="s">
        <v>15</v>
      </c>
      <c r="F702" s="26">
        <v>3</v>
      </c>
      <c r="G702" s="26">
        <v>1302</v>
      </c>
      <c r="H702" s="26" t="s">
        <v>163</v>
      </c>
      <c r="I702" s="26" t="s">
        <v>139</v>
      </c>
      <c r="J702" s="26" t="s">
        <v>3100</v>
      </c>
      <c r="K702" s="34">
        <v>1</v>
      </c>
    </row>
    <row r="703" spans="1:11" x14ac:dyDescent="0.15">
      <c r="A703" s="28"/>
      <c r="B703" s="28"/>
      <c r="C703" s="28"/>
      <c r="D703" s="28"/>
      <c r="E703" s="28"/>
      <c r="F703" s="26">
        <v>4</v>
      </c>
      <c r="G703" s="26">
        <v>1302</v>
      </c>
      <c r="H703" s="26" t="s">
        <v>163</v>
      </c>
      <c r="I703" s="26" t="s">
        <v>139</v>
      </c>
      <c r="J703" s="26" t="s">
        <v>3100</v>
      </c>
      <c r="K703" s="34">
        <v>1</v>
      </c>
    </row>
    <row r="704" spans="1:11" x14ac:dyDescent="0.15">
      <c r="A704" s="28"/>
      <c r="B704" s="28"/>
      <c r="C704" s="28"/>
      <c r="D704" s="28"/>
      <c r="E704" s="26" t="s">
        <v>17</v>
      </c>
      <c r="F704" s="26">
        <v>1</v>
      </c>
      <c r="G704" s="26">
        <v>1403</v>
      </c>
      <c r="H704" s="26" t="s">
        <v>163</v>
      </c>
      <c r="I704" s="26" t="s">
        <v>3659</v>
      </c>
      <c r="J704" s="26" t="s">
        <v>3178</v>
      </c>
      <c r="K704" s="34">
        <v>0.5</v>
      </c>
    </row>
    <row r="705" spans="1:11" x14ac:dyDescent="0.15">
      <c r="A705" s="28"/>
      <c r="B705" s="28"/>
      <c r="C705" s="28"/>
      <c r="D705" s="28"/>
      <c r="E705" s="28"/>
      <c r="F705" s="28"/>
      <c r="G705" s="28"/>
      <c r="H705" s="28"/>
      <c r="I705" s="26" t="s">
        <v>3663</v>
      </c>
      <c r="J705" s="26" t="s">
        <v>3179</v>
      </c>
      <c r="K705" s="34">
        <v>0.5</v>
      </c>
    </row>
    <row r="706" spans="1:11" x14ac:dyDescent="0.15">
      <c r="A706" s="28"/>
      <c r="B706" s="28"/>
      <c r="C706" s="28"/>
      <c r="D706" s="28"/>
      <c r="E706" s="28"/>
      <c r="F706" s="26">
        <v>2</v>
      </c>
      <c r="G706" s="26">
        <v>1403</v>
      </c>
      <c r="H706" s="26" t="s">
        <v>163</v>
      </c>
      <c r="I706" s="26" t="s">
        <v>3659</v>
      </c>
      <c r="J706" s="26" t="s">
        <v>3178</v>
      </c>
      <c r="K706" s="34">
        <v>0.5</v>
      </c>
    </row>
    <row r="707" spans="1:11" x14ac:dyDescent="0.15">
      <c r="A707" s="28"/>
      <c r="B707" s="28"/>
      <c r="C707" s="28"/>
      <c r="D707" s="28"/>
      <c r="E707" s="28"/>
      <c r="F707" s="28"/>
      <c r="G707" s="28"/>
      <c r="H707" s="28"/>
      <c r="I707" s="26" t="s">
        <v>3663</v>
      </c>
      <c r="J707" s="26" t="s">
        <v>3179</v>
      </c>
      <c r="K707" s="34">
        <v>0.5</v>
      </c>
    </row>
    <row r="708" spans="1:11" x14ac:dyDescent="0.15">
      <c r="A708" s="28"/>
      <c r="B708" s="28"/>
      <c r="C708" s="28"/>
      <c r="D708" s="28"/>
      <c r="E708" s="28"/>
      <c r="F708" s="26">
        <v>3</v>
      </c>
      <c r="G708" s="26">
        <v>1304</v>
      </c>
      <c r="H708" s="26" t="s">
        <v>163</v>
      </c>
      <c r="I708" s="26" t="s">
        <v>92</v>
      </c>
      <c r="J708" s="26" t="s">
        <v>160</v>
      </c>
      <c r="K708" s="34">
        <v>0</v>
      </c>
    </row>
    <row r="709" spans="1:11" x14ac:dyDescent="0.15">
      <c r="A709" s="28"/>
      <c r="B709" s="28"/>
      <c r="C709" s="28"/>
      <c r="D709" s="26" t="s">
        <v>4098</v>
      </c>
      <c r="E709" s="24"/>
      <c r="F709" s="24"/>
      <c r="G709" s="24"/>
      <c r="H709" s="24"/>
      <c r="I709" s="24"/>
      <c r="J709" s="24"/>
      <c r="K709" s="34">
        <v>12</v>
      </c>
    </row>
    <row r="710" spans="1:11" x14ac:dyDescent="0.15">
      <c r="A710" s="28"/>
      <c r="B710" s="28"/>
      <c r="C710" s="28"/>
      <c r="D710" s="26" t="s">
        <v>77</v>
      </c>
      <c r="E710" s="26" t="s">
        <v>9</v>
      </c>
      <c r="F710" s="26">
        <v>1</v>
      </c>
      <c r="G710" s="26">
        <v>1301</v>
      </c>
      <c r="H710" s="26" t="s">
        <v>163</v>
      </c>
      <c r="I710" s="26" t="s">
        <v>142</v>
      </c>
      <c r="J710" s="26" t="s">
        <v>3104</v>
      </c>
      <c r="K710" s="34">
        <v>1</v>
      </c>
    </row>
    <row r="711" spans="1:11" x14ac:dyDescent="0.15">
      <c r="A711" s="28"/>
      <c r="B711" s="28"/>
      <c r="C711" s="28"/>
      <c r="D711" s="28"/>
      <c r="E711" s="28"/>
      <c r="F711" s="26">
        <v>2</v>
      </c>
      <c r="G711" s="26">
        <v>1302</v>
      </c>
      <c r="H711" s="26" t="s">
        <v>163</v>
      </c>
      <c r="I711" s="26" t="s">
        <v>92</v>
      </c>
      <c r="J711" s="26" t="s">
        <v>3055</v>
      </c>
      <c r="K711" s="34">
        <v>1</v>
      </c>
    </row>
    <row r="712" spans="1:11" x14ac:dyDescent="0.15">
      <c r="A712" s="28"/>
      <c r="B712" s="28"/>
      <c r="C712" s="28"/>
      <c r="D712" s="28"/>
      <c r="E712" s="28"/>
      <c r="F712" s="26">
        <v>3</v>
      </c>
      <c r="G712" s="26">
        <v>1303</v>
      </c>
      <c r="H712" s="26" t="s">
        <v>163</v>
      </c>
      <c r="I712" s="26" t="s">
        <v>62</v>
      </c>
      <c r="J712" s="26" t="s">
        <v>1649</v>
      </c>
      <c r="K712" s="34">
        <v>1</v>
      </c>
    </row>
    <row r="713" spans="1:11" x14ac:dyDescent="0.15">
      <c r="A713" s="28"/>
      <c r="B713" s="28"/>
      <c r="C713" s="28"/>
      <c r="D713" s="28"/>
      <c r="E713" s="28"/>
      <c r="F713" s="26">
        <v>5</v>
      </c>
      <c r="G713" s="26">
        <v>1301</v>
      </c>
      <c r="H713" s="26" t="s">
        <v>163</v>
      </c>
      <c r="I713" s="26" t="s">
        <v>141</v>
      </c>
      <c r="J713" s="26" t="s">
        <v>160</v>
      </c>
      <c r="K713" s="34">
        <v>0</v>
      </c>
    </row>
    <row r="714" spans="1:11" x14ac:dyDescent="0.15">
      <c r="A714" s="28"/>
      <c r="B714" s="28"/>
      <c r="C714" s="28"/>
      <c r="D714" s="28"/>
      <c r="E714" s="26" t="s">
        <v>12</v>
      </c>
      <c r="F714" s="26">
        <v>3</v>
      </c>
      <c r="G714" s="26">
        <v>3303</v>
      </c>
      <c r="H714" s="26" t="s">
        <v>163</v>
      </c>
      <c r="I714" s="26" t="s">
        <v>139</v>
      </c>
      <c r="J714" s="26" t="s">
        <v>3103</v>
      </c>
      <c r="K714" s="34">
        <v>1</v>
      </c>
    </row>
    <row r="715" spans="1:11" x14ac:dyDescent="0.15">
      <c r="A715" s="28"/>
      <c r="B715" s="28"/>
      <c r="C715" s="28"/>
      <c r="D715" s="28"/>
      <c r="E715" s="28"/>
      <c r="F715" s="26">
        <v>4</v>
      </c>
      <c r="G715" s="26">
        <v>3303</v>
      </c>
      <c r="H715" s="26" t="s">
        <v>163</v>
      </c>
      <c r="I715" s="26" t="s">
        <v>139</v>
      </c>
      <c r="J715" s="26" t="s">
        <v>3103</v>
      </c>
      <c r="K715" s="34">
        <v>1</v>
      </c>
    </row>
    <row r="716" spans="1:11" x14ac:dyDescent="0.15">
      <c r="A716" s="28"/>
      <c r="B716" s="28"/>
      <c r="C716" s="28"/>
      <c r="D716" s="28"/>
      <c r="E716" s="26" t="s">
        <v>13</v>
      </c>
      <c r="F716" s="26">
        <v>1</v>
      </c>
      <c r="G716" s="26">
        <v>2404</v>
      </c>
      <c r="H716" s="26" t="s">
        <v>163</v>
      </c>
      <c r="I716" s="26" t="s">
        <v>92</v>
      </c>
      <c r="J716" s="26" t="s">
        <v>3055</v>
      </c>
      <c r="K716" s="34">
        <v>1</v>
      </c>
    </row>
    <row r="717" spans="1:11" x14ac:dyDescent="0.15">
      <c r="A717" s="28"/>
      <c r="B717" s="28"/>
      <c r="C717" s="28"/>
      <c r="D717" s="28"/>
      <c r="E717" s="28"/>
      <c r="F717" s="26">
        <v>3</v>
      </c>
      <c r="G717" s="26">
        <v>1404</v>
      </c>
      <c r="H717" s="26" t="s">
        <v>163</v>
      </c>
      <c r="I717" s="26" t="s">
        <v>141</v>
      </c>
      <c r="J717" s="26" t="s">
        <v>3055</v>
      </c>
      <c r="K717" s="34">
        <v>1</v>
      </c>
    </row>
    <row r="718" spans="1:11" x14ac:dyDescent="0.15">
      <c r="A718" s="28"/>
      <c r="B718" s="28"/>
      <c r="C718" s="28"/>
      <c r="D718" s="28"/>
      <c r="E718" s="28"/>
      <c r="F718" s="26">
        <v>4</v>
      </c>
      <c r="G718" s="26">
        <v>1404</v>
      </c>
      <c r="H718" s="26" t="s">
        <v>163</v>
      </c>
      <c r="I718" s="26" t="s">
        <v>141</v>
      </c>
      <c r="J718" s="26" t="s">
        <v>3055</v>
      </c>
      <c r="K718" s="34">
        <v>1</v>
      </c>
    </row>
    <row r="719" spans="1:11" x14ac:dyDescent="0.15">
      <c r="A719" s="28"/>
      <c r="B719" s="28"/>
      <c r="C719" s="28"/>
      <c r="D719" s="28"/>
      <c r="E719" s="26" t="s">
        <v>15</v>
      </c>
      <c r="F719" s="26">
        <v>2</v>
      </c>
      <c r="G719" s="26">
        <v>2404</v>
      </c>
      <c r="H719" s="26" t="s">
        <v>163</v>
      </c>
      <c r="I719" s="26" t="s">
        <v>142</v>
      </c>
      <c r="J719" s="26" t="s">
        <v>3104</v>
      </c>
      <c r="K719" s="34">
        <v>1</v>
      </c>
    </row>
    <row r="720" spans="1:11" x14ac:dyDescent="0.15">
      <c r="A720" s="28"/>
      <c r="B720" s="28"/>
      <c r="C720" s="28"/>
      <c r="D720" s="28"/>
      <c r="E720" s="28"/>
      <c r="F720" s="26">
        <v>3</v>
      </c>
      <c r="G720" s="26">
        <v>1301</v>
      </c>
      <c r="H720" s="26" t="s">
        <v>163</v>
      </c>
      <c r="I720" s="26" t="s">
        <v>147</v>
      </c>
      <c r="J720" s="26" t="s">
        <v>3098</v>
      </c>
      <c r="K720" s="34">
        <v>1</v>
      </c>
    </row>
    <row r="721" spans="1:11" x14ac:dyDescent="0.15">
      <c r="A721" s="28"/>
      <c r="B721" s="28"/>
      <c r="C721" s="28"/>
      <c r="D721" s="28"/>
      <c r="E721" s="28"/>
      <c r="F721" s="26">
        <v>4</v>
      </c>
      <c r="G721" s="26">
        <v>1301</v>
      </c>
      <c r="H721" s="26" t="s">
        <v>163</v>
      </c>
      <c r="I721" s="26" t="s">
        <v>147</v>
      </c>
      <c r="J721" s="26" t="s">
        <v>3098</v>
      </c>
      <c r="K721" s="34">
        <v>1</v>
      </c>
    </row>
    <row r="722" spans="1:11" x14ac:dyDescent="0.15">
      <c r="A722" s="28"/>
      <c r="B722" s="28"/>
      <c r="C722" s="28"/>
      <c r="D722" s="28"/>
      <c r="E722" s="28"/>
      <c r="F722" s="26">
        <v>5</v>
      </c>
      <c r="G722" s="26">
        <v>1403</v>
      </c>
      <c r="H722" s="26" t="s">
        <v>163</v>
      </c>
      <c r="I722" s="26" t="s">
        <v>133</v>
      </c>
      <c r="J722" s="26" t="s">
        <v>1785</v>
      </c>
      <c r="K722" s="34">
        <v>1</v>
      </c>
    </row>
    <row r="723" spans="1:11" x14ac:dyDescent="0.15">
      <c r="A723" s="28"/>
      <c r="B723" s="28"/>
      <c r="C723" s="28"/>
      <c r="D723" s="28"/>
      <c r="E723" s="26" t="s">
        <v>17</v>
      </c>
      <c r="F723" s="26">
        <v>3</v>
      </c>
      <c r="G723" s="26">
        <v>1303</v>
      </c>
      <c r="H723" s="26" t="s">
        <v>163</v>
      </c>
      <c r="I723" s="26" t="s">
        <v>141</v>
      </c>
      <c r="J723" s="26" t="s">
        <v>1630</v>
      </c>
      <c r="K723" s="34">
        <v>1</v>
      </c>
    </row>
    <row r="724" spans="1:11" x14ac:dyDescent="0.15">
      <c r="A724" s="28"/>
      <c r="B724" s="28"/>
      <c r="C724" s="28"/>
      <c r="D724" s="26" t="s">
        <v>4099</v>
      </c>
      <c r="E724" s="24"/>
      <c r="F724" s="24"/>
      <c r="G724" s="24"/>
      <c r="H724" s="24"/>
      <c r="I724" s="24"/>
      <c r="J724" s="24"/>
      <c r="K724" s="34">
        <v>13</v>
      </c>
    </row>
    <row r="725" spans="1:11" x14ac:dyDescent="0.15">
      <c r="A725" s="28"/>
      <c r="B725" s="28"/>
      <c r="C725" s="28"/>
      <c r="D725" s="26" t="s">
        <v>58</v>
      </c>
      <c r="E725" s="26" t="s">
        <v>9</v>
      </c>
      <c r="F725" s="26">
        <v>1</v>
      </c>
      <c r="G725" s="26">
        <v>1401</v>
      </c>
      <c r="H725" s="26" t="s">
        <v>163</v>
      </c>
      <c r="I725" s="26" t="s">
        <v>1651</v>
      </c>
      <c r="J725" s="26" t="s">
        <v>1646</v>
      </c>
      <c r="K725" s="34">
        <v>1</v>
      </c>
    </row>
    <row r="726" spans="1:11" x14ac:dyDescent="0.15">
      <c r="A726" s="28"/>
      <c r="B726" s="28"/>
      <c r="C726" s="28"/>
      <c r="D726" s="28"/>
      <c r="E726" s="28"/>
      <c r="F726" s="26">
        <v>3</v>
      </c>
      <c r="G726" s="26">
        <v>1301</v>
      </c>
      <c r="H726" s="26" t="s">
        <v>163</v>
      </c>
      <c r="I726" s="26" t="s">
        <v>105</v>
      </c>
      <c r="J726" s="26" t="s">
        <v>3208</v>
      </c>
      <c r="K726" s="34">
        <v>0.33333333333333331</v>
      </c>
    </row>
    <row r="727" spans="1:11" x14ac:dyDescent="0.15">
      <c r="A727" s="28"/>
      <c r="B727" s="28"/>
      <c r="C727" s="28"/>
      <c r="D727" s="28"/>
      <c r="E727" s="28"/>
      <c r="F727" s="28"/>
      <c r="G727" s="28"/>
      <c r="H727" s="28"/>
      <c r="I727" s="26" t="s">
        <v>85</v>
      </c>
      <c r="J727" s="26" t="s">
        <v>3207</v>
      </c>
      <c r="K727" s="34">
        <v>0.33333333333333331</v>
      </c>
    </row>
    <row r="728" spans="1:11" x14ac:dyDescent="0.15">
      <c r="A728" s="28"/>
      <c r="B728" s="28"/>
      <c r="C728" s="28"/>
      <c r="D728" s="28"/>
      <c r="E728" s="28"/>
      <c r="F728" s="28"/>
      <c r="G728" s="28"/>
      <c r="H728" s="28"/>
      <c r="I728" s="26" t="s">
        <v>101</v>
      </c>
      <c r="J728" s="26" t="s">
        <v>3207</v>
      </c>
      <c r="K728" s="34">
        <v>0.33333333333333331</v>
      </c>
    </row>
    <row r="729" spans="1:11" x14ac:dyDescent="0.15">
      <c r="A729" s="28"/>
      <c r="B729" s="28"/>
      <c r="C729" s="28"/>
      <c r="D729" s="28"/>
      <c r="E729" s="28"/>
      <c r="F729" s="26">
        <v>4</v>
      </c>
      <c r="G729" s="26">
        <v>1301</v>
      </c>
      <c r="H729" s="26" t="s">
        <v>163</v>
      </c>
      <c r="I729" s="26" t="s">
        <v>105</v>
      </c>
      <c r="J729" s="26" t="s">
        <v>3208</v>
      </c>
      <c r="K729" s="34">
        <v>0.33333333333333331</v>
      </c>
    </row>
    <row r="730" spans="1:11" x14ac:dyDescent="0.15">
      <c r="A730" s="28"/>
      <c r="B730" s="28"/>
      <c r="C730" s="28"/>
      <c r="D730" s="28"/>
      <c r="E730" s="28"/>
      <c r="F730" s="28"/>
      <c r="G730" s="28"/>
      <c r="H730" s="28"/>
      <c r="I730" s="26" t="s">
        <v>85</v>
      </c>
      <c r="J730" s="26" t="s">
        <v>3207</v>
      </c>
      <c r="K730" s="34">
        <v>0.33333333333333331</v>
      </c>
    </row>
    <row r="731" spans="1:11" x14ac:dyDescent="0.15">
      <c r="A731" s="28"/>
      <c r="B731" s="28"/>
      <c r="C731" s="28"/>
      <c r="D731" s="28"/>
      <c r="E731" s="28"/>
      <c r="F731" s="28"/>
      <c r="G731" s="28"/>
      <c r="H731" s="28"/>
      <c r="I731" s="26" t="s">
        <v>101</v>
      </c>
      <c r="J731" s="26" t="s">
        <v>3207</v>
      </c>
      <c r="K731" s="34">
        <v>0.33333333333333331</v>
      </c>
    </row>
    <row r="732" spans="1:11" x14ac:dyDescent="0.15">
      <c r="A732" s="28"/>
      <c r="B732" s="28"/>
      <c r="C732" s="28"/>
      <c r="D732" s="28"/>
      <c r="E732" s="26" t="s">
        <v>12</v>
      </c>
      <c r="F732" s="26">
        <v>2</v>
      </c>
      <c r="G732" s="26">
        <v>2403</v>
      </c>
      <c r="H732" s="26" t="s">
        <v>163</v>
      </c>
      <c r="I732" s="26" t="s">
        <v>147</v>
      </c>
      <c r="J732" s="26" t="s">
        <v>1655</v>
      </c>
      <c r="K732" s="34">
        <v>1</v>
      </c>
    </row>
    <row r="733" spans="1:11" x14ac:dyDescent="0.15">
      <c r="A733" s="28"/>
      <c r="B733" s="28"/>
      <c r="C733" s="28"/>
      <c r="D733" s="28"/>
      <c r="E733" s="28"/>
      <c r="F733" s="26">
        <v>3</v>
      </c>
      <c r="G733" s="26">
        <v>3302</v>
      </c>
      <c r="H733" s="26" t="s">
        <v>163</v>
      </c>
      <c r="I733" s="26" t="s">
        <v>105</v>
      </c>
      <c r="J733" s="26" t="s">
        <v>1655</v>
      </c>
      <c r="K733" s="34">
        <v>1</v>
      </c>
    </row>
    <row r="734" spans="1:11" x14ac:dyDescent="0.15">
      <c r="A734" s="28"/>
      <c r="B734" s="28"/>
      <c r="C734" s="28"/>
      <c r="D734" s="28"/>
      <c r="E734" s="28"/>
      <c r="F734" s="26">
        <v>4</v>
      </c>
      <c r="G734" s="26">
        <v>1303</v>
      </c>
      <c r="H734" s="26" t="s">
        <v>163</v>
      </c>
      <c r="I734" s="26" t="s">
        <v>1651</v>
      </c>
      <c r="J734" s="26" t="s">
        <v>160</v>
      </c>
      <c r="K734" s="34">
        <v>0</v>
      </c>
    </row>
    <row r="735" spans="1:11" x14ac:dyDescent="0.15">
      <c r="A735" s="28"/>
      <c r="B735" s="28"/>
      <c r="C735" s="28"/>
      <c r="D735" s="28"/>
      <c r="E735" s="28"/>
      <c r="F735" s="28"/>
      <c r="G735" s="28"/>
      <c r="H735" s="28"/>
      <c r="I735" s="26" t="s">
        <v>56</v>
      </c>
      <c r="J735" s="26" t="s">
        <v>160</v>
      </c>
      <c r="K735" s="34">
        <v>0</v>
      </c>
    </row>
    <row r="736" spans="1:11" x14ac:dyDescent="0.15">
      <c r="A736" s="28"/>
      <c r="B736" s="28"/>
      <c r="C736" s="28"/>
      <c r="D736" s="28"/>
      <c r="E736" s="26" t="s">
        <v>13</v>
      </c>
      <c r="F736" s="26">
        <v>1</v>
      </c>
      <c r="G736" s="26">
        <v>2401</v>
      </c>
      <c r="H736" s="26" t="s">
        <v>163</v>
      </c>
      <c r="I736" s="26" t="s">
        <v>75</v>
      </c>
      <c r="J736" s="26" t="s">
        <v>1646</v>
      </c>
      <c r="K736" s="34">
        <v>1</v>
      </c>
    </row>
    <row r="737" spans="1:11" x14ac:dyDescent="0.15">
      <c r="A737" s="28"/>
      <c r="B737" s="28"/>
      <c r="C737" s="28"/>
      <c r="D737" s="28"/>
      <c r="E737" s="28"/>
      <c r="F737" s="26">
        <v>3</v>
      </c>
      <c r="G737" s="26">
        <v>2404</v>
      </c>
      <c r="H737" s="26" t="s">
        <v>163</v>
      </c>
      <c r="I737" s="26" t="s">
        <v>1651</v>
      </c>
      <c r="J737" s="26" t="s">
        <v>1649</v>
      </c>
      <c r="K737" s="34">
        <v>0.5</v>
      </c>
    </row>
    <row r="738" spans="1:11" x14ac:dyDescent="0.15">
      <c r="A738" s="28"/>
      <c r="B738" s="28"/>
      <c r="C738" s="28"/>
      <c r="D738" s="28"/>
      <c r="E738" s="28"/>
      <c r="F738" s="28"/>
      <c r="G738" s="28"/>
      <c r="H738" s="28"/>
      <c r="I738" s="26" t="s">
        <v>56</v>
      </c>
      <c r="J738" s="26" t="s">
        <v>1649</v>
      </c>
      <c r="K738" s="34">
        <v>0.5</v>
      </c>
    </row>
    <row r="739" spans="1:11" x14ac:dyDescent="0.15">
      <c r="A739" s="28"/>
      <c r="B739" s="28"/>
      <c r="C739" s="28"/>
      <c r="D739" s="28"/>
      <c r="E739" s="26" t="s">
        <v>15</v>
      </c>
      <c r="F739" s="26">
        <v>2</v>
      </c>
      <c r="G739" s="26">
        <v>2401</v>
      </c>
      <c r="H739" s="26" t="s">
        <v>163</v>
      </c>
      <c r="I739" s="26" t="s">
        <v>1607</v>
      </c>
      <c r="J739" s="26" t="s">
        <v>1646</v>
      </c>
      <c r="K739" s="34">
        <v>1</v>
      </c>
    </row>
    <row r="740" spans="1:11" x14ac:dyDescent="0.15">
      <c r="A740" s="28"/>
      <c r="B740" s="28"/>
      <c r="C740" s="28"/>
      <c r="D740" s="28"/>
      <c r="E740" s="28"/>
      <c r="F740" s="26">
        <v>3</v>
      </c>
      <c r="G740" s="26">
        <v>2401</v>
      </c>
      <c r="H740" s="26" t="s">
        <v>164</v>
      </c>
      <c r="I740" s="26" t="s">
        <v>70</v>
      </c>
      <c r="J740" s="26" t="s">
        <v>1646</v>
      </c>
      <c r="K740" s="34">
        <v>1</v>
      </c>
    </row>
    <row r="741" spans="1:11" x14ac:dyDescent="0.15">
      <c r="A741" s="28"/>
      <c r="B741" s="28"/>
      <c r="C741" s="28"/>
      <c r="D741" s="28"/>
      <c r="E741" s="28"/>
      <c r="F741" s="26">
        <v>4</v>
      </c>
      <c r="G741" s="26">
        <v>2401</v>
      </c>
      <c r="H741" s="26" t="s">
        <v>164</v>
      </c>
      <c r="I741" s="26" t="s">
        <v>62</v>
      </c>
      <c r="J741" s="26" t="s">
        <v>1646</v>
      </c>
      <c r="K741" s="34">
        <v>1</v>
      </c>
    </row>
    <row r="742" spans="1:11" x14ac:dyDescent="0.15">
      <c r="A742" s="28"/>
      <c r="B742" s="28"/>
      <c r="C742" s="28"/>
      <c r="D742" s="28"/>
      <c r="E742" s="26" t="s">
        <v>17</v>
      </c>
      <c r="F742" s="26">
        <v>2</v>
      </c>
      <c r="G742" s="26">
        <v>3403</v>
      </c>
      <c r="H742" s="26" t="s">
        <v>163</v>
      </c>
      <c r="I742" s="26" t="s">
        <v>75</v>
      </c>
      <c r="J742" s="26" t="s">
        <v>1649</v>
      </c>
      <c r="K742" s="34">
        <v>1</v>
      </c>
    </row>
    <row r="743" spans="1:11" x14ac:dyDescent="0.15">
      <c r="A743" s="28"/>
      <c r="B743" s="28"/>
      <c r="C743" s="28"/>
      <c r="D743" s="28"/>
      <c r="E743" s="28"/>
      <c r="F743" s="26">
        <v>3</v>
      </c>
      <c r="G743" s="26">
        <v>1402</v>
      </c>
      <c r="H743" s="26" t="s">
        <v>163</v>
      </c>
      <c r="I743" s="26" t="s">
        <v>79</v>
      </c>
      <c r="J743" s="26" t="s">
        <v>1646</v>
      </c>
      <c r="K743" s="34">
        <v>1</v>
      </c>
    </row>
    <row r="744" spans="1:11" x14ac:dyDescent="0.15">
      <c r="A744" s="28"/>
      <c r="B744" s="28"/>
      <c r="C744" s="28"/>
      <c r="D744" s="26" t="s">
        <v>4100</v>
      </c>
      <c r="E744" s="24"/>
      <c r="F744" s="24"/>
      <c r="G744" s="24"/>
      <c r="H744" s="24"/>
      <c r="I744" s="24"/>
      <c r="J744" s="24"/>
      <c r="K744" s="34">
        <v>12</v>
      </c>
    </row>
    <row r="745" spans="1:11" x14ac:dyDescent="0.15">
      <c r="A745" s="28"/>
      <c r="B745" s="28"/>
      <c r="C745" s="26" t="s">
        <v>3116</v>
      </c>
      <c r="D745" s="26" t="s">
        <v>57</v>
      </c>
      <c r="E745" s="26" t="s">
        <v>9</v>
      </c>
      <c r="F745" s="26">
        <v>1</v>
      </c>
      <c r="G745" s="26">
        <v>1301</v>
      </c>
      <c r="H745" s="26" t="s">
        <v>164</v>
      </c>
      <c r="I745" s="26" t="s">
        <v>142</v>
      </c>
      <c r="J745" s="26" t="s">
        <v>3104</v>
      </c>
      <c r="K745" s="34">
        <v>1</v>
      </c>
    </row>
    <row r="746" spans="1:11" x14ac:dyDescent="0.15">
      <c r="A746" s="28"/>
      <c r="B746" s="28"/>
      <c r="C746" s="28"/>
      <c r="D746" s="28"/>
      <c r="E746" s="28"/>
      <c r="F746" s="26">
        <v>2</v>
      </c>
      <c r="G746" s="26">
        <v>3403</v>
      </c>
      <c r="H746" s="26" t="s">
        <v>164</v>
      </c>
      <c r="I746" s="26" t="s">
        <v>1651</v>
      </c>
      <c r="J746" s="26" t="s">
        <v>3043</v>
      </c>
      <c r="K746" s="34">
        <v>0.5</v>
      </c>
    </row>
    <row r="747" spans="1:11" x14ac:dyDescent="0.15">
      <c r="A747" s="28"/>
      <c r="B747" s="28"/>
      <c r="C747" s="28"/>
      <c r="D747" s="28"/>
      <c r="E747" s="28"/>
      <c r="F747" s="28"/>
      <c r="G747" s="28"/>
      <c r="H747" s="28"/>
      <c r="I747" s="26" t="s">
        <v>56</v>
      </c>
      <c r="J747" s="26" t="s">
        <v>3043</v>
      </c>
      <c r="K747" s="34">
        <v>0.5</v>
      </c>
    </row>
    <row r="748" spans="1:11" x14ac:dyDescent="0.15">
      <c r="A748" s="28"/>
      <c r="B748" s="28"/>
      <c r="C748" s="28"/>
      <c r="D748" s="28"/>
      <c r="E748" s="28"/>
      <c r="F748" s="26">
        <v>3</v>
      </c>
      <c r="G748" s="26">
        <v>2501</v>
      </c>
      <c r="H748" s="26" t="s">
        <v>164</v>
      </c>
      <c r="I748" s="26" t="s">
        <v>79</v>
      </c>
      <c r="J748" s="26" t="s">
        <v>3043</v>
      </c>
      <c r="K748" s="34">
        <v>1</v>
      </c>
    </row>
    <row r="749" spans="1:11" x14ac:dyDescent="0.15">
      <c r="A749" s="28"/>
      <c r="B749" s="28"/>
      <c r="C749" s="28"/>
      <c r="D749" s="28"/>
      <c r="E749" s="28"/>
      <c r="F749" s="26">
        <v>4</v>
      </c>
      <c r="G749" s="26">
        <v>2404</v>
      </c>
      <c r="H749" s="26" t="s">
        <v>163</v>
      </c>
      <c r="I749" s="26" t="s">
        <v>60</v>
      </c>
      <c r="J749" s="26" t="s">
        <v>1649</v>
      </c>
      <c r="K749" s="34">
        <v>1</v>
      </c>
    </row>
    <row r="750" spans="1:11" x14ac:dyDescent="0.15">
      <c r="A750" s="28"/>
      <c r="B750" s="28"/>
      <c r="C750" s="28"/>
      <c r="D750" s="28"/>
      <c r="E750" s="26" t="s">
        <v>12</v>
      </c>
      <c r="F750" s="26">
        <v>2</v>
      </c>
      <c r="G750" s="26">
        <v>1405</v>
      </c>
      <c r="H750" s="26" t="s">
        <v>163</v>
      </c>
      <c r="I750" s="26" t="s">
        <v>105</v>
      </c>
      <c r="J750" s="26" t="s">
        <v>3169</v>
      </c>
      <c r="K750" s="34">
        <v>1</v>
      </c>
    </row>
    <row r="751" spans="1:11" x14ac:dyDescent="0.15">
      <c r="A751" s="28"/>
      <c r="B751" s="28"/>
      <c r="C751" s="28"/>
      <c r="D751" s="28"/>
      <c r="E751" s="28"/>
      <c r="F751" s="26">
        <v>3</v>
      </c>
      <c r="G751" s="26">
        <v>3303</v>
      </c>
      <c r="H751" s="26" t="s">
        <v>164</v>
      </c>
      <c r="I751" s="26" t="s">
        <v>139</v>
      </c>
      <c r="J751" s="26" t="s">
        <v>3103</v>
      </c>
      <c r="K751" s="34">
        <v>1</v>
      </c>
    </row>
    <row r="752" spans="1:11" x14ac:dyDescent="0.15">
      <c r="A752" s="28"/>
      <c r="B752" s="28"/>
      <c r="C752" s="28"/>
      <c r="D752" s="28"/>
      <c r="E752" s="28"/>
      <c r="F752" s="26">
        <v>4</v>
      </c>
      <c r="G752" s="26">
        <v>3303</v>
      </c>
      <c r="H752" s="26" t="s">
        <v>164</v>
      </c>
      <c r="I752" s="26" t="s">
        <v>139</v>
      </c>
      <c r="J752" s="26" t="s">
        <v>3103</v>
      </c>
      <c r="K752" s="34">
        <v>1</v>
      </c>
    </row>
    <row r="753" spans="1:11" x14ac:dyDescent="0.15">
      <c r="A753" s="28"/>
      <c r="B753" s="28"/>
      <c r="C753" s="28"/>
      <c r="D753" s="28"/>
      <c r="E753" s="26" t="s">
        <v>13</v>
      </c>
      <c r="F753" s="26">
        <v>3</v>
      </c>
      <c r="G753" s="26">
        <v>1405</v>
      </c>
      <c r="H753" s="26" t="s">
        <v>163</v>
      </c>
      <c r="I753" s="26" t="s">
        <v>147</v>
      </c>
      <c r="J753" s="26" t="s">
        <v>3099</v>
      </c>
      <c r="K753" s="34">
        <v>1</v>
      </c>
    </row>
    <row r="754" spans="1:11" x14ac:dyDescent="0.15">
      <c r="A754" s="28"/>
      <c r="B754" s="28"/>
      <c r="C754" s="28"/>
      <c r="D754" s="28"/>
      <c r="E754" s="28"/>
      <c r="F754" s="26">
        <v>4</v>
      </c>
      <c r="G754" s="26">
        <v>1405</v>
      </c>
      <c r="H754" s="26" t="s">
        <v>163</v>
      </c>
      <c r="I754" s="26" t="s">
        <v>147</v>
      </c>
      <c r="J754" s="26" t="s">
        <v>3099</v>
      </c>
      <c r="K754" s="34">
        <v>1</v>
      </c>
    </row>
    <row r="755" spans="1:11" x14ac:dyDescent="0.15">
      <c r="A755" s="28"/>
      <c r="B755" s="28"/>
      <c r="C755" s="28"/>
      <c r="D755" s="28"/>
      <c r="E755" s="26" t="s">
        <v>15</v>
      </c>
      <c r="F755" s="26">
        <v>1</v>
      </c>
      <c r="G755" s="26">
        <v>2401</v>
      </c>
      <c r="H755" s="26" t="s">
        <v>164</v>
      </c>
      <c r="I755" s="26" t="s">
        <v>142</v>
      </c>
      <c r="J755" s="26" t="s">
        <v>1756</v>
      </c>
      <c r="K755" s="34">
        <v>1</v>
      </c>
    </row>
    <row r="756" spans="1:11" x14ac:dyDescent="0.15">
      <c r="A756" s="28"/>
      <c r="B756" s="28"/>
      <c r="C756" s="28"/>
      <c r="D756" s="28"/>
      <c r="E756" s="28"/>
      <c r="F756" s="26">
        <v>2</v>
      </c>
      <c r="G756" s="26">
        <v>2404</v>
      </c>
      <c r="H756" s="26" t="s">
        <v>164</v>
      </c>
      <c r="I756" s="26" t="s">
        <v>142</v>
      </c>
      <c r="J756" s="26" t="s">
        <v>3104</v>
      </c>
      <c r="K756" s="34">
        <v>1</v>
      </c>
    </row>
    <row r="757" spans="1:11" x14ac:dyDescent="0.15">
      <c r="A757" s="28"/>
      <c r="B757" s="28"/>
      <c r="C757" s="28"/>
      <c r="D757" s="28"/>
      <c r="E757" s="28"/>
      <c r="F757" s="26">
        <v>3</v>
      </c>
      <c r="G757" s="26">
        <v>3302</v>
      </c>
      <c r="H757" s="26" t="s">
        <v>164</v>
      </c>
      <c r="I757" s="26" t="s">
        <v>1651</v>
      </c>
      <c r="J757" s="26" t="s">
        <v>3043</v>
      </c>
      <c r="K757" s="34">
        <v>0.5</v>
      </c>
    </row>
    <row r="758" spans="1:11" x14ac:dyDescent="0.15">
      <c r="A758" s="28"/>
      <c r="B758" s="28"/>
      <c r="C758" s="28"/>
      <c r="D758" s="28"/>
      <c r="E758" s="28"/>
      <c r="F758" s="28"/>
      <c r="G758" s="28"/>
      <c r="H758" s="28"/>
      <c r="I758" s="26" t="s">
        <v>56</v>
      </c>
      <c r="J758" s="26" t="s">
        <v>3043</v>
      </c>
      <c r="K758" s="34">
        <v>0.5</v>
      </c>
    </row>
    <row r="759" spans="1:11" x14ac:dyDescent="0.15">
      <c r="A759" s="28"/>
      <c r="B759" s="28"/>
      <c r="C759" s="28"/>
      <c r="D759" s="28"/>
      <c r="E759" s="28"/>
      <c r="F759" s="26">
        <v>4</v>
      </c>
      <c r="G759" s="26">
        <v>2303</v>
      </c>
      <c r="H759" s="26" t="s">
        <v>164</v>
      </c>
      <c r="I759" s="26" t="s">
        <v>75</v>
      </c>
      <c r="J759" s="26" t="s">
        <v>3043</v>
      </c>
      <c r="K759" s="34">
        <v>1</v>
      </c>
    </row>
    <row r="760" spans="1:11" x14ac:dyDescent="0.15">
      <c r="A760" s="28"/>
      <c r="B760" s="28"/>
      <c r="C760" s="28"/>
      <c r="D760" s="28"/>
      <c r="E760" s="26" t="s">
        <v>17</v>
      </c>
      <c r="F760" s="26">
        <v>1</v>
      </c>
      <c r="G760" s="26">
        <v>2201</v>
      </c>
      <c r="H760" s="26" t="s">
        <v>164</v>
      </c>
      <c r="I760" s="26" t="s">
        <v>139</v>
      </c>
      <c r="J760" s="26" t="s">
        <v>1756</v>
      </c>
      <c r="K760" s="34">
        <v>1</v>
      </c>
    </row>
    <row r="761" spans="1:11" x14ac:dyDescent="0.15">
      <c r="A761" s="28"/>
      <c r="B761" s="28"/>
      <c r="C761" s="28"/>
      <c r="D761" s="28"/>
      <c r="E761" s="28"/>
      <c r="F761" s="26">
        <v>2</v>
      </c>
      <c r="G761" s="26">
        <v>2505</v>
      </c>
      <c r="H761" s="26" t="s">
        <v>164</v>
      </c>
      <c r="I761" s="26" t="s">
        <v>79</v>
      </c>
      <c r="J761" s="26" t="s">
        <v>3043</v>
      </c>
      <c r="K761" s="34">
        <v>1</v>
      </c>
    </row>
    <row r="762" spans="1:11" x14ac:dyDescent="0.15">
      <c r="A762" s="28"/>
      <c r="B762" s="28"/>
      <c r="C762" s="28"/>
      <c r="D762" s="28"/>
      <c r="E762" s="28"/>
      <c r="F762" s="26">
        <v>3</v>
      </c>
      <c r="G762" s="26">
        <v>2501</v>
      </c>
      <c r="H762" s="26" t="s">
        <v>164</v>
      </c>
      <c r="I762" s="26" t="s">
        <v>75</v>
      </c>
      <c r="J762" s="26" t="s">
        <v>3043</v>
      </c>
      <c r="K762" s="34">
        <v>1</v>
      </c>
    </row>
    <row r="763" spans="1:11" x14ac:dyDescent="0.15">
      <c r="A763" s="28"/>
      <c r="B763" s="28"/>
      <c r="C763" s="28"/>
      <c r="D763" s="28"/>
      <c r="E763" s="28"/>
      <c r="F763" s="26">
        <v>4</v>
      </c>
      <c r="G763" s="26">
        <v>1404</v>
      </c>
      <c r="H763" s="26" t="s">
        <v>163</v>
      </c>
      <c r="I763" s="26" t="s">
        <v>111</v>
      </c>
      <c r="J763" s="26" t="s">
        <v>2383</v>
      </c>
      <c r="K763" s="34">
        <v>0.5</v>
      </c>
    </row>
    <row r="764" spans="1:11" x14ac:dyDescent="0.15">
      <c r="A764" s="28"/>
      <c r="B764" s="28"/>
      <c r="C764" s="28"/>
      <c r="D764" s="28"/>
      <c r="E764" s="28"/>
      <c r="F764" s="28"/>
      <c r="G764" s="28"/>
      <c r="H764" s="28"/>
      <c r="I764" s="26" t="s">
        <v>101</v>
      </c>
      <c r="J764" s="26" t="s">
        <v>3169</v>
      </c>
      <c r="K764" s="34">
        <v>0.5</v>
      </c>
    </row>
    <row r="765" spans="1:11" x14ac:dyDescent="0.15">
      <c r="A765" s="28"/>
      <c r="B765" s="28"/>
      <c r="C765" s="28"/>
      <c r="D765" s="26" t="s">
        <v>4101</v>
      </c>
      <c r="E765" s="24"/>
      <c r="F765" s="24"/>
      <c r="G765" s="24"/>
      <c r="H765" s="24"/>
      <c r="I765" s="24"/>
      <c r="J765" s="24"/>
      <c r="K765" s="34">
        <v>17</v>
      </c>
    </row>
    <row r="766" spans="1:11" x14ac:dyDescent="0.15">
      <c r="A766" s="28"/>
      <c r="B766" s="26" t="s">
        <v>1509</v>
      </c>
      <c r="C766" s="26" t="s">
        <v>3115</v>
      </c>
      <c r="D766" s="26" t="s">
        <v>78</v>
      </c>
      <c r="E766" s="26" t="s">
        <v>9</v>
      </c>
      <c r="F766" s="26">
        <v>1</v>
      </c>
      <c r="G766" s="26">
        <v>2303</v>
      </c>
      <c r="H766" s="26" t="s">
        <v>163</v>
      </c>
      <c r="I766" s="26" t="s">
        <v>113</v>
      </c>
      <c r="J766" s="26" t="s">
        <v>3068</v>
      </c>
      <c r="K766" s="34">
        <v>1</v>
      </c>
    </row>
    <row r="767" spans="1:11" x14ac:dyDescent="0.15">
      <c r="A767" s="28"/>
      <c r="B767" s="28"/>
      <c r="C767" s="28"/>
      <c r="D767" s="28"/>
      <c r="E767" s="28"/>
      <c r="F767" s="26">
        <v>2</v>
      </c>
      <c r="G767" s="26">
        <v>1405</v>
      </c>
      <c r="H767" s="26" t="s">
        <v>163</v>
      </c>
      <c r="I767" s="26" t="s">
        <v>99</v>
      </c>
      <c r="J767" s="26" t="s">
        <v>3175</v>
      </c>
      <c r="K767" s="34">
        <v>0.5</v>
      </c>
    </row>
    <row r="768" spans="1:11" x14ac:dyDescent="0.15">
      <c r="A768" s="28"/>
      <c r="B768" s="28"/>
      <c r="C768" s="28"/>
      <c r="D768" s="28"/>
      <c r="E768" s="28"/>
      <c r="F768" s="28"/>
      <c r="G768" s="28"/>
      <c r="H768" s="28"/>
      <c r="I768" s="26" t="s">
        <v>1659</v>
      </c>
      <c r="J768" s="26" t="s">
        <v>3175</v>
      </c>
      <c r="K768" s="34">
        <v>0.5</v>
      </c>
    </row>
    <row r="769" spans="1:11" x14ac:dyDescent="0.15">
      <c r="A769" s="28"/>
      <c r="B769" s="28"/>
      <c r="C769" s="28"/>
      <c r="D769" s="28"/>
      <c r="E769" s="28"/>
      <c r="F769" s="26">
        <v>3</v>
      </c>
      <c r="G769" s="26">
        <v>2303</v>
      </c>
      <c r="H769" s="26" t="s">
        <v>163</v>
      </c>
      <c r="I769" s="26" t="s">
        <v>112</v>
      </c>
      <c r="J769" s="26" t="s">
        <v>3068</v>
      </c>
      <c r="K769" s="34">
        <v>1</v>
      </c>
    </row>
    <row r="770" spans="1:11" x14ac:dyDescent="0.15">
      <c r="A770" s="28"/>
      <c r="B770" s="28"/>
      <c r="C770" s="28"/>
      <c r="D770" s="28"/>
      <c r="E770" s="26" t="s">
        <v>12</v>
      </c>
      <c r="F770" s="26">
        <v>1</v>
      </c>
      <c r="G770" s="26">
        <v>3702</v>
      </c>
      <c r="H770" s="26" t="s">
        <v>163</v>
      </c>
      <c r="I770" s="26" t="s">
        <v>1711</v>
      </c>
      <c r="J770" s="26" t="s">
        <v>2423</v>
      </c>
      <c r="K770" s="34">
        <v>1</v>
      </c>
    </row>
    <row r="771" spans="1:11" x14ac:dyDescent="0.15">
      <c r="A771" s="28"/>
      <c r="B771" s="28"/>
      <c r="C771" s="28"/>
      <c r="D771" s="28"/>
      <c r="E771" s="28"/>
      <c r="F771" s="26">
        <v>2</v>
      </c>
      <c r="G771" s="26">
        <v>3702</v>
      </c>
      <c r="H771" s="26" t="s">
        <v>163</v>
      </c>
      <c r="I771" s="26" t="s">
        <v>1711</v>
      </c>
      <c r="J771" s="26" t="s">
        <v>2423</v>
      </c>
      <c r="K771" s="34">
        <v>1</v>
      </c>
    </row>
    <row r="772" spans="1:11" x14ac:dyDescent="0.15">
      <c r="A772" s="28"/>
      <c r="B772" s="28"/>
      <c r="C772" s="28"/>
      <c r="D772" s="28"/>
      <c r="E772" s="28"/>
      <c r="F772" s="26">
        <v>4</v>
      </c>
      <c r="G772" s="26">
        <v>3502</v>
      </c>
      <c r="H772" s="26" t="s">
        <v>163</v>
      </c>
      <c r="I772" s="26" t="s">
        <v>62</v>
      </c>
      <c r="J772" s="26" t="s">
        <v>1647</v>
      </c>
      <c r="K772" s="34">
        <v>1</v>
      </c>
    </row>
    <row r="773" spans="1:11" x14ac:dyDescent="0.15">
      <c r="A773" s="28"/>
      <c r="B773" s="28"/>
      <c r="C773" s="28"/>
      <c r="D773" s="28"/>
      <c r="E773" s="26" t="s">
        <v>13</v>
      </c>
      <c r="F773" s="26">
        <v>3</v>
      </c>
      <c r="G773" s="26">
        <v>2303</v>
      </c>
      <c r="H773" s="26" t="s">
        <v>163</v>
      </c>
      <c r="I773" s="26" t="s">
        <v>112</v>
      </c>
      <c r="J773" s="26" t="s">
        <v>3068</v>
      </c>
      <c r="K773" s="34">
        <v>1</v>
      </c>
    </row>
    <row r="774" spans="1:11" x14ac:dyDescent="0.15">
      <c r="A774" s="28"/>
      <c r="B774" s="28"/>
      <c r="C774" s="28"/>
      <c r="D774" s="28"/>
      <c r="E774" s="28"/>
      <c r="F774" s="26">
        <v>4</v>
      </c>
      <c r="G774" s="26">
        <v>2303</v>
      </c>
      <c r="H774" s="26" t="s">
        <v>163</v>
      </c>
      <c r="I774" s="26" t="s">
        <v>113</v>
      </c>
      <c r="J774" s="26" t="s">
        <v>3068</v>
      </c>
      <c r="K774" s="34">
        <v>1</v>
      </c>
    </row>
    <row r="775" spans="1:11" x14ac:dyDescent="0.15">
      <c r="A775" s="28"/>
      <c r="B775" s="28"/>
      <c r="C775" s="28"/>
      <c r="D775" s="28"/>
      <c r="E775" s="28"/>
      <c r="F775" s="26">
        <v>5</v>
      </c>
      <c r="G775" s="26">
        <v>1402</v>
      </c>
      <c r="H775" s="26" t="s">
        <v>163</v>
      </c>
      <c r="I775" s="26" t="s">
        <v>133</v>
      </c>
      <c r="J775" s="26" t="s">
        <v>1786</v>
      </c>
      <c r="K775" s="34">
        <v>1</v>
      </c>
    </row>
    <row r="776" spans="1:11" x14ac:dyDescent="0.15">
      <c r="A776" s="28"/>
      <c r="B776" s="28"/>
      <c r="C776" s="28"/>
      <c r="D776" s="28"/>
      <c r="E776" s="26" t="s">
        <v>15</v>
      </c>
      <c r="F776" s="26">
        <v>1</v>
      </c>
      <c r="G776" s="26">
        <v>3702</v>
      </c>
      <c r="H776" s="26" t="s">
        <v>163</v>
      </c>
      <c r="I776" s="26" t="s">
        <v>1711</v>
      </c>
      <c r="J776" s="26" t="s">
        <v>2423</v>
      </c>
      <c r="K776" s="34">
        <v>1</v>
      </c>
    </row>
    <row r="777" spans="1:11" x14ac:dyDescent="0.15">
      <c r="A777" s="28"/>
      <c r="B777" s="28"/>
      <c r="C777" s="28"/>
      <c r="D777" s="28"/>
      <c r="E777" s="28"/>
      <c r="F777" s="26">
        <v>2</v>
      </c>
      <c r="G777" s="26">
        <v>3702</v>
      </c>
      <c r="H777" s="26" t="s">
        <v>163</v>
      </c>
      <c r="I777" s="26" t="s">
        <v>1711</v>
      </c>
      <c r="J777" s="26" t="s">
        <v>2423</v>
      </c>
      <c r="K777" s="34">
        <v>1</v>
      </c>
    </row>
    <row r="778" spans="1:11" x14ac:dyDescent="0.15">
      <c r="A778" s="28"/>
      <c r="B778" s="28"/>
      <c r="C778" s="28"/>
      <c r="D778" s="28"/>
      <c r="E778" s="28"/>
      <c r="F778" s="26">
        <v>3</v>
      </c>
      <c r="G778" s="26">
        <v>1403</v>
      </c>
      <c r="H778" s="26" t="s">
        <v>163</v>
      </c>
      <c r="I778" s="26" t="s">
        <v>99</v>
      </c>
      <c r="J778" s="26" t="s">
        <v>3175</v>
      </c>
      <c r="K778" s="34">
        <v>0.5</v>
      </c>
    </row>
    <row r="779" spans="1:11" x14ac:dyDescent="0.15">
      <c r="A779" s="28"/>
      <c r="B779" s="28"/>
      <c r="C779" s="28"/>
      <c r="D779" s="28"/>
      <c r="E779" s="28"/>
      <c r="F779" s="28"/>
      <c r="G779" s="28"/>
      <c r="H779" s="28"/>
      <c r="I779" s="26" t="s">
        <v>1659</v>
      </c>
      <c r="J779" s="26" t="s">
        <v>3175</v>
      </c>
      <c r="K779" s="34">
        <v>0.5</v>
      </c>
    </row>
    <row r="780" spans="1:11" x14ac:dyDescent="0.15">
      <c r="A780" s="28"/>
      <c r="B780" s="28"/>
      <c r="C780" s="28"/>
      <c r="D780" s="28"/>
      <c r="E780" s="28"/>
      <c r="F780" s="26">
        <v>4</v>
      </c>
      <c r="G780" s="26">
        <v>1308</v>
      </c>
      <c r="H780" s="26" t="s">
        <v>163</v>
      </c>
      <c r="I780" s="26" t="s">
        <v>99</v>
      </c>
      <c r="J780" s="26" t="s">
        <v>160</v>
      </c>
      <c r="K780" s="34">
        <v>0</v>
      </c>
    </row>
    <row r="781" spans="1:11" x14ac:dyDescent="0.15">
      <c r="A781" s="28"/>
      <c r="B781" s="28"/>
      <c r="C781" s="28"/>
      <c r="D781" s="28"/>
      <c r="E781" s="28"/>
      <c r="F781" s="28"/>
      <c r="G781" s="28"/>
      <c r="H781" s="28"/>
      <c r="I781" s="26" t="s">
        <v>1659</v>
      </c>
      <c r="J781" s="26" t="s">
        <v>160</v>
      </c>
      <c r="K781" s="34">
        <v>0</v>
      </c>
    </row>
    <row r="782" spans="1:11" x14ac:dyDescent="0.15">
      <c r="A782" s="28"/>
      <c r="B782" s="28"/>
      <c r="C782" s="28"/>
      <c r="D782" s="28"/>
      <c r="E782" s="26" t="s">
        <v>17</v>
      </c>
      <c r="F782" s="26">
        <v>1</v>
      </c>
      <c r="G782" s="26">
        <v>2405</v>
      </c>
      <c r="H782" s="26" t="s">
        <v>163</v>
      </c>
      <c r="I782" s="26" t="s">
        <v>70</v>
      </c>
      <c r="J782" s="26" t="s">
        <v>1647</v>
      </c>
      <c r="K782" s="34">
        <v>1</v>
      </c>
    </row>
    <row r="783" spans="1:11" x14ac:dyDescent="0.15">
      <c r="A783" s="28"/>
      <c r="B783" s="28"/>
      <c r="C783" s="28"/>
      <c r="D783" s="26" t="s">
        <v>4102</v>
      </c>
      <c r="E783" s="24"/>
      <c r="F783" s="24"/>
      <c r="G783" s="24"/>
      <c r="H783" s="24"/>
      <c r="I783" s="24"/>
      <c r="J783" s="24"/>
      <c r="K783" s="34">
        <v>13</v>
      </c>
    </row>
    <row r="784" spans="1:11" x14ac:dyDescent="0.15">
      <c r="A784" s="28"/>
      <c r="B784" s="28"/>
      <c r="C784" s="28"/>
      <c r="D784" s="26" t="s">
        <v>61</v>
      </c>
      <c r="E784" s="26" t="s">
        <v>9</v>
      </c>
      <c r="F784" s="26">
        <v>2</v>
      </c>
      <c r="G784" s="26">
        <v>2404</v>
      </c>
      <c r="H784" s="26" t="s">
        <v>163</v>
      </c>
      <c r="I784" s="26" t="s">
        <v>60</v>
      </c>
      <c r="J784" s="26" t="s">
        <v>1658</v>
      </c>
      <c r="K784" s="34">
        <v>1</v>
      </c>
    </row>
    <row r="785" spans="1:11" x14ac:dyDescent="0.15">
      <c r="A785" s="28"/>
      <c r="B785" s="28"/>
      <c r="C785" s="28"/>
      <c r="D785" s="28"/>
      <c r="E785" s="28"/>
      <c r="F785" s="26">
        <v>3</v>
      </c>
      <c r="G785" s="26">
        <v>2404</v>
      </c>
      <c r="H785" s="26" t="s">
        <v>163</v>
      </c>
      <c r="I785" s="26" t="s">
        <v>60</v>
      </c>
      <c r="J785" s="26" t="s">
        <v>1657</v>
      </c>
      <c r="K785" s="34">
        <v>1</v>
      </c>
    </row>
    <row r="786" spans="1:11" x14ac:dyDescent="0.15">
      <c r="A786" s="28"/>
      <c r="B786" s="28"/>
      <c r="C786" s="28"/>
      <c r="D786" s="28"/>
      <c r="E786" s="28"/>
      <c r="F786" s="26">
        <v>4</v>
      </c>
      <c r="G786" s="26">
        <v>3201</v>
      </c>
      <c r="H786" s="26" t="s">
        <v>163</v>
      </c>
      <c r="I786" s="26" t="s">
        <v>128</v>
      </c>
      <c r="J786" s="26" t="s">
        <v>3056</v>
      </c>
      <c r="K786" s="34">
        <v>0.99999999999999989</v>
      </c>
    </row>
    <row r="787" spans="1:11" x14ac:dyDescent="0.15">
      <c r="A787" s="28"/>
      <c r="B787" s="28"/>
      <c r="C787" s="28"/>
      <c r="D787" s="28"/>
      <c r="E787" s="26" t="s">
        <v>12</v>
      </c>
      <c r="F787" s="26">
        <v>4</v>
      </c>
      <c r="G787" s="26">
        <v>2405</v>
      </c>
      <c r="H787" s="26" t="s">
        <v>163</v>
      </c>
      <c r="I787" s="26" t="s">
        <v>60</v>
      </c>
      <c r="J787" s="26" t="s">
        <v>1656</v>
      </c>
      <c r="K787" s="34">
        <v>1</v>
      </c>
    </row>
    <row r="788" spans="1:11" x14ac:dyDescent="0.15">
      <c r="A788" s="28"/>
      <c r="B788" s="28"/>
      <c r="C788" s="28"/>
      <c r="D788" s="28"/>
      <c r="E788" s="28"/>
      <c r="F788" s="26">
        <v>5</v>
      </c>
      <c r="G788" s="26">
        <v>2405</v>
      </c>
      <c r="H788" s="26" t="s">
        <v>163</v>
      </c>
      <c r="I788" s="26" t="s">
        <v>60</v>
      </c>
      <c r="J788" s="26" t="s">
        <v>160</v>
      </c>
      <c r="K788" s="34">
        <v>0</v>
      </c>
    </row>
    <row r="789" spans="1:11" x14ac:dyDescent="0.15">
      <c r="A789" s="28"/>
      <c r="B789" s="28"/>
      <c r="C789" s="28"/>
      <c r="D789" s="28"/>
      <c r="E789" s="26" t="s">
        <v>13</v>
      </c>
      <c r="F789" s="26">
        <v>1</v>
      </c>
      <c r="G789" s="26">
        <v>3701</v>
      </c>
      <c r="H789" s="26" t="s">
        <v>163</v>
      </c>
      <c r="I789" s="26" t="s">
        <v>1719</v>
      </c>
      <c r="J789" s="26" t="s">
        <v>2423</v>
      </c>
      <c r="K789" s="34">
        <v>1</v>
      </c>
    </row>
    <row r="790" spans="1:11" x14ac:dyDescent="0.15">
      <c r="A790" s="28"/>
      <c r="B790" s="28"/>
      <c r="C790" s="28"/>
      <c r="D790" s="28"/>
      <c r="E790" s="28"/>
      <c r="F790" s="26">
        <v>2</v>
      </c>
      <c r="G790" s="26">
        <v>3701</v>
      </c>
      <c r="H790" s="26" t="s">
        <v>163</v>
      </c>
      <c r="I790" s="26" t="s">
        <v>1719</v>
      </c>
      <c r="J790" s="26" t="s">
        <v>2423</v>
      </c>
      <c r="K790" s="34">
        <v>1</v>
      </c>
    </row>
    <row r="791" spans="1:11" x14ac:dyDescent="0.15">
      <c r="A791" s="28"/>
      <c r="B791" s="28"/>
      <c r="C791" s="28"/>
      <c r="D791" s="28"/>
      <c r="E791" s="28"/>
      <c r="F791" s="26">
        <v>3</v>
      </c>
      <c r="G791" s="26">
        <v>3201</v>
      </c>
      <c r="H791" s="26" t="s">
        <v>163</v>
      </c>
      <c r="I791" s="26" t="s">
        <v>60</v>
      </c>
      <c r="J791" s="26" t="s">
        <v>3056</v>
      </c>
      <c r="K791" s="34">
        <v>1</v>
      </c>
    </row>
    <row r="792" spans="1:11" x14ac:dyDescent="0.15">
      <c r="A792" s="28"/>
      <c r="B792" s="28"/>
      <c r="C792" s="28"/>
      <c r="D792" s="28"/>
      <c r="E792" s="28"/>
      <c r="F792" s="26">
        <v>4</v>
      </c>
      <c r="G792" s="26">
        <v>3201</v>
      </c>
      <c r="H792" s="26" t="s">
        <v>163</v>
      </c>
      <c r="I792" s="26" t="s">
        <v>128</v>
      </c>
      <c r="J792" s="26" t="s">
        <v>3056</v>
      </c>
      <c r="K792" s="34">
        <v>0.99999999999999989</v>
      </c>
    </row>
    <row r="793" spans="1:11" x14ac:dyDescent="0.15">
      <c r="A793" s="28"/>
      <c r="B793" s="28"/>
      <c r="C793" s="28"/>
      <c r="D793" s="28"/>
      <c r="E793" s="26" t="s">
        <v>15</v>
      </c>
      <c r="F793" s="26">
        <v>3</v>
      </c>
      <c r="G793" s="26">
        <v>3201</v>
      </c>
      <c r="H793" s="26" t="s">
        <v>163</v>
      </c>
      <c r="I793" s="26" t="s">
        <v>60</v>
      </c>
      <c r="J793" s="26" t="s">
        <v>3056</v>
      </c>
      <c r="K793" s="34">
        <v>1</v>
      </c>
    </row>
    <row r="794" spans="1:11" x14ac:dyDescent="0.15">
      <c r="A794" s="28"/>
      <c r="B794" s="28"/>
      <c r="C794" s="28"/>
      <c r="D794" s="28"/>
      <c r="E794" s="28"/>
      <c r="F794" s="26">
        <v>4</v>
      </c>
      <c r="G794" s="26">
        <v>3201</v>
      </c>
      <c r="H794" s="26" t="s">
        <v>163</v>
      </c>
      <c r="I794" s="26" t="s">
        <v>128</v>
      </c>
      <c r="J794" s="26" t="s">
        <v>3056</v>
      </c>
      <c r="K794" s="34">
        <v>0.99999999999999989</v>
      </c>
    </row>
    <row r="795" spans="1:11" x14ac:dyDescent="0.15">
      <c r="A795" s="28"/>
      <c r="B795" s="28"/>
      <c r="C795" s="28"/>
      <c r="D795" s="28"/>
      <c r="E795" s="26" t="s">
        <v>17</v>
      </c>
      <c r="F795" s="26">
        <v>1</v>
      </c>
      <c r="G795" s="26">
        <v>3701</v>
      </c>
      <c r="H795" s="26" t="s">
        <v>163</v>
      </c>
      <c r="I795" s="26" t="s">
        <v>1719</v>
      </c>
      <c r="J795" s="26" t="s">
        <v>2423</v>
      </c>
      <c r="K795" s="34">
        <v>1</v>
      </c>
    </row>
    <row r="796" spans="1:11" x14ac:dyDescent="0.15">
      <c r="A796" s="28"/>
      <c r="B796" s="28"/>
      <c r="C796" s="28"/>
      <c r="D796" s="28"/>
      <c r="E796" s="28"/>
      <c r="F796" s="26">
        <v>2</v>
      </c>
      <c r="G796" s="26">
        <v>3701</v>
      </c>
      <c r="H796" s="26" t="s">
        <v>163</v>
      </c>
      <c r="I796" s="26" t="s">
        <v>1719</v>
      </c>
      <c r="J796" s="26" t="s">
        <v>2423</v>
      </c>
      <c r="K796" s="34">
        <v>1</v>
      </c>
    </row>
    <row r="797" spans="1:11" x14ac:dyDescent="0.15">
      <c r="A797" s="28"/>
      <c r="B797" s="28"/>
      <c r="C797" s="28"/>
      <c r="D797" s="28"/>
      <c r="E797" s="28"/>
      <c r="F797" s="26">
        <v>3</v>
      </c>
      <c r="G797" s="26">
        <v>3403</v>
      </c>
      <c r="H797" s="26" t="s">
        <v>163</v>
      </c>
      <c r="I797" s="26" t="s">
        <v>60</v>
      </c>
      <c r="J797" s="26" t="s">
        <v>3056</v>
      </c>
      <c r="K797" s="34">
        <v>1</v>
      </c>
    </row>
    <row r="798" spans="1:11" x14ac:dyDescent="0.15">
      <c r="A798" s="28"/>
      <c r="B798" s="28"/>
      <c r="C798" s="28"/>
      <c r="D798" s="26" t="s">
        <v>4103</v>
      </c>
      <c r="E798" s="24"/>
      <c r="F798" s="24"/>
      <c r="G798" s="24"/>
      <c r="H798" s="24"/>
      <c r="I798" s="24"/>
      <c r="J798" s="24"/>
      <c r="K798" s="34">
        <v>13</v>
      </c>
    </row>
    <row r="799" spans="1:11" x14ac:dyDescent="0.15">
      <c r="A799" s="28"/>
      <c r="B799" s="28"/>
      <c r="C799" s="28"/>
      <c r="D799" s="26" t="s">
        <v>72</v>
      </c>
      <c r="E799" s="26" t="s">
        <v>9</v>
      </c>
      <c r="F799" s="26">
        <v>3</v>
      </c>
      <c r="G799" s="26">
        <v>2505</v>
      </c>
      <c r="H799" s="26" t="s">
        <v>163</v>
      </c>
      <c r="I799" s="26" t="s">
        <v>109</v>
      </c>
      <c r="J799" s="26" t="s">
        <v>3063</v>
      </c>
      <c r="K799" s="34">
        <v>1</v>
      </c>
    </row>
    <row r="800" spans="1:11" x14ac:dyDescent="0.15">
      <c r="A800" s="28"/>
      <c r="B800" s="28"/>
      <c r="C800" s="28"/>
      <c r="D800" s="28"/>
      <c r="E800" s="28"/>
      <c r="F800" s="26">
        <v>4</v>
      </c>
      <c r="G800" s="26">
        <v>2505</v>
      </c>
      <c r="H800" s="26" t="s">
        <v>163</v>
      </c>
      <c r="I800" s="26" t="s">
        <v>109</v>
      </c>
      <c r="J800" s="26" t="s">
        <v>3063</v>
      </c>
      <c r="K800" s="34">
        <v>1</v>
      </c>
    </row>
    <row r="801" spans="1:11" x14ac:dyDescent="0.15">
      <c r="A801" s="28"/>
      <c r="B801" s="28"/>
      <c r="C801" s="28"/>
      <c r="D801" s="28"/>
      <c r="E801" s="26" t="s">
        <v>12</v>
      </c>
      <c r="F801" s="26">
        <v>1</v>
      </c>
      <c r="G801" s="26">
        <v>1303</v>
      </c>
      <c r="H801" s="26" t="s">
        <v>163</v>
      </c>
      <c r="I801" s="26" t="s">
        <v>1718</v>
      </c>
      <c r="J801" s="26" t="s">
        <v>2423</v>
      </c>
      <c r="K801" s="34">
        <v>1</v>
      </c>
    </row>
    <row r="802" spans="1:11" x14ac:dyDescent="0.15">
      <c r="A802" s="28"/>
      <c r="B802" s="28"/>
      <c r="C802" s="28"/>
      <c r="D802" s="28"/>
      <c r="E802" s="28"/>
      <c r="F802" s="26">
        <v>2</v>
      </c>
      <c r="G802" s="26">
        <v>1303</v>
      </c>
      <c r="H802" s="26" t="s">
        <v>163</v>
      </c>
      <c r="I802" s="26" t="s">
        <v>1718</v>
      </c>
      <c r="J802" s="26" t="s">
        <v>2423</v>
      </c>
      <c r="K802" s="34">
        <v>1</v>
      </c>
    </row>
    <row r="803" spans="1:11" x14ac:dyDescent="0.15">
      <c r="A803" s="28"/>
      <c r="B803" s="28"/>
      <c r="C803" s="28"/>
      <c r="D803" s="28"/>
      <c r="E803" s="28"/>
      <c r="F803" s="26">
        <v>4</v>
      </c>
      <c r="G803" s="26">
        <v>1304</v>
      </c>
      <c r="H803" s="26" t="s">
        <v>163</v>
      </c>
      <c r="I803" s="26" t="s">
        <v>79</v>
      </c>
      <c r="J803" s="26" t="s">
        <v>160</v>
      </c>
      <c r="K803" s="34">
        <v>0</v>
      </c>
    </row>
    <row r="804" spans="1:11" x14ac:dyDescent="0.15">
      <c r="A804" s="28"/>
      <c r="B804" s="28"/>
      <c r="C804" s="28"/>
      <c r="D804" s="28"/>
      <c r="E804" s="28"/>
      <c r="F804" s="26">
        <v>5</v>
      </c>
      <c r="G804" s="26">
        <v>1405</v>
      </c>
      <c r="H804" s="26" t="s">
        <v>163</v>
      </c>
      <c r="I804" s="26" t="s">
        <v>3033</v>
      </c>
      <c r="J804" s="26" t="s">
        <v>2208</v>
      </c>
      <c r="K804" s="34">
        <v>1</v>
      </c>
    </row>
    <row r="805" spans="1:11" x14ac:dyDescent="0.15">
      <c r="A805" s="28"/>
      <c r="B805" s="28"/>
      <c r="C805" s="28"/>
      <c r="D805" s="28"/>
      <c r="E805" s="26" t="s">
        <v>13</v>
      </c>
      <c r="F805" s="26">
        <v>2</v>
      </c>
      <c r="G805" s="26">
        <v>2505</v>
      </c>
      <c r="H805" s="26" t="s">
        <v>163</v>
      </c>
      <c r="I805" s="26" t="s">
        <v>99</v>
      </c>
      <c r="J805" s="26" t="s">
        <v>3065</v>
      </c>
      <c r="K805" s="34">
        <v>0.5</v>
      </c>
    </row>
    <row r="806" spans="1:11" x14ac:dyDescent="0.15">
      <c r="A806" s="28"/>
      <c r="B806" s="28"/>
      <c r="C806" s="28"/>
      <c r="D806" s="28"/>
      <c r="E806" s="28"/>
      <c r="F806" s="28"/>
      <c r="G806" s="28"/>
      <c r="H806" s="28"/>
      <c r="I806" s="26" t="s">
        <v>1659</v>
      </c>
      <c r="J806" s="26" t="s">
        <v>3065</v>
      </c>
      <c r="K806" s="34">
        <v>0.5</v>
      </c>
    </row>
    <row r="807" spans="1:11" x14ac:dyDescent="0.15">
      <c r="A807" s="28"/>
      <c r="B807" s="28"/>
      <c r="C807" s="28"/>
      <c r="D807" s="28"/>
      <c r="E807" s="28"/>
      <c r="F807" s="26">
        <v>3</v>
      </c>
      <c r="G807" s="26">
        <v>1403</v>
      </c>
      <c r="H807" s="26" t="s">
        <v>163</v>
      </c>
      <c r="I807" s="26" t="s">
        <v>99</v>
      </c>
      <c r="J807" s="26" t="s">
        <v>3065</v>
      </c>
      <c r="K807" s="34">
        <v>0.5</v>
      </c>
    </row>
    <row r="808" spans="1:11" x14ac:dyDescent="0.15">
      <c r="A808" s="28"/>
      <c r="B808" s="28"/>
      <c r="C808" s="28"/>
      <c r="D808" s="28"/>
      <c r="E808" s="28"/>
      <c r="F808" s="28"/>
      <c r="G808" s="28"/>
      <c r="H808" s="28"/>
      <c r="I808" s="26" t="s">
        <v>1659</v>
      </c>
      <c r="J808" s="26" t="s">
        <v>3065</v>
      </c>
      <c r="K808" s="34">
        <v>0.5</v>
      </c>
    </row>
    <row r="809" spans="1:11" x14ac:dyDescent="0.15">
      <c r="A809" s="28"/>
      <c r="B809" s="28"/>
      <c r="C809" s="28"/>
      <c r="D809" s="28"/>
      <c r="E809" s="28"/>
      <c r="F809" s="26">
        <v>4</v>
      </c>
      <c r="G809" s="26">
        <v>2501</v>
      </c>
      <c r="H809" s="26" t="s">
        <v>163</v>
      </c>
      <c r="I809" s="26" t="s">
        <v>79</v>
      </c>
      <c r="J809" s="26" t="s">
        <v>3044</v>
      </c>
      <c r="K809" s="34">
        <v>1</v>
      </c>
    </row>
    <row r="810" spans="1:11" x14ac:dyDescent="0.15">
      <c r="A810" s="28"/>
      <c r="B810" s="28"/>
      <c r="C810" s="28"/>
      <c r="D810" s="28"/>
      <c r="E810" s="26" t="s">
        <v>15</v>
      </c>
      <c r="F810" s="26">
        <v>1</v>
      </c>
      <c r="G810" s="26">
        <v>1303</v>
      </c>
      <c r="H810" s="26" t="s">
        <v>163</v>
      </c>
      <c r="I810" s="26" t="s">
        <v>1718</v>
      </c>
      <c r="J810" s="26" t="s">
        <v>2423</v>
      </c>
      <c r="K810" s="34">
        <v>1</v>
      </c>
    </row>
    <row r="811" spans="1:11" x14ac:dyDescent="0.15">
      <c r="A811" s="28"/>
      <c r="B811" s="28"/>
      <c r="C811" s="28"/>
      <c r="D811" s="28"/>
      <c r="E811" s="28"/>
      <c r="F811" s="26">
        <v>2</v>
      </c>
      <c r="G811" s="26">
        <v>1303</v>
      </c>
      <c r="H811" s="26" t="s">
        <v>163</v>
      </c>
      <c r="I811" s="26" t="s">
        <v>1718</v>
      </c>
      <c r="J811" s="26" t="s">
        <v>2423</v>
      </c>
      <c r="K811" s="34">
        <v>1</v>
      </c>
    </row>
    <row r="812" spans="1:11" x14ac:dyDescent="0.15">
      <c r="A812" s="28"/>
      <c r="B812" s="28"/>
      <c r="C812" s="28"/>
      <c r="D812" s="28"/>
      <c r="E812" s="26" t="s">
        <v>17</v>
      </c>
      <c r="F812" s="26">
        <v>1</v>
      </c>
      <c r="G812" s="26">
        <v>2501</v>
      </c>
      <c r="H812" s="26" t="s">
        <v>163</v>
      </c>
      <c r="I812" s="26" t="s">
        <v>79</v>
      </c>
      <c r="J812" s="26" t="s">
        <v>3044</v>
      </c>
      <c r="K812" s="34">
        <v>1</v>
      </c>
    </row>
    <row r="813" spans="1:11" x14ac:dyDescent="0.15">
      <c r="A813" s="28"/>
      <c r="B813" s="28"/>
      <c r="C813" s="28"/>
      <c r="D813" s="28"/>
      <c r="E813" s="28"/>
      <c r="F813" s="26">
        <v>2</v>
      </c>
      <c r="G813" s="26">
        <v>3502</v>
      </c>
      <c r="H813" s="26" t="s">
        <v>163</v>
      </c>
      <c r="I813" s="26" t="s">
        <v>99</v>
      </c>
      <c r="J813" s="26" t="s">
        <v>3065</v>
      </c>
      <c r="K813" s="34">
        <v>0.5</v>
      </c>
    </row>
    <row r="814" spans="1:11" x14ac:dyDescent="0.15">
      <c r="A814" s="28"/>
      <c r="B814" s="28"/>
      <c r="C814" s="28"/>
      <c r="D814" s="28"/>
      <c r="E814" s="28"/>
      <c r="F814" s="28"/>
      <c r="G814" s="28"/>
      <c r="H814" s="28"/>
      <c r="I814" s="26" t="s">
        <v>1659</v>
      </c>
      <c r="J814" s="26" t="s">
        <v>3065</v>
      </c>
      <c r="K814" s="34">
        <v>0.5</v>
      </c>
    </row>
    <row r="815" spans="1:11" x14ac:dyDescent="0.15">
      <c r="A815" s="28"/>
      <c r="B815" s="28"/>
      <c r="C815" s="28"/>
      <c r="D815" s="28"/>
      <c r="E815" s="28"/>
      <c r="F815" s="26">
        <v>3</v>
      </c>
      <c r="G815" s="26">
        <v>1403</v>
      </c>
      <c r="H815" s="26" t="s">
        <v>163</v>
      </c>
      <c r="I815" s="26" t="s">
        <v>99</v>
      </c>
      <c r="J815" s="26" t="s">
        <v>3065</v>
      </c>
      <c r="K815" s="34">
        <v>0.5</v>
      </c>
    </row>
    <row r="816" spans="1:11" x14ac:dyDescent="0.15">
      <c r="A816" s="28"/>
      <c r="B816" s="28"/>
      <c r="C816" s="28"/>
      <c r="D816" s="28"/>
      <c r="E816" s="28"/>
      <c r="F816" s="28"/>
      <c r="G816" s="28"/>
      <c r="H816" s="28"/>
      <c r="I816" s="26" t="s">
        <v>1659</v>
      </c>
      <c r="J816" s="26" t="s">
        <v>3065</v>
      </c>
      <c r="K816" s="34">
        <v>0.5</v>
      </c>
    </row>
    <row r="817" spans="1:11" x14ac:dyDescent="0.15">
      <c r="A817" s="28"/>
      <c r="B817" s="28"/>
      <c r="C817" s="28"/>
      <c r="D817" s="26" t="s">
        <v>4104</v>
      </c>
      <c r="E817" s="24"/>
      <c r="F817" s="24"/>
      <c r="G817" s="24"/>
      <c r="H817" s="24"/>
      <c r="I817" s="24"/>
      <c r="J817" s="24"/>
      <c r="K817" s="34">
        <v>13</v>
      </c>
    </row>
    <row r="818" spans="1:11" x14ac:dyDescent="0.15">
      <c r="A818" s="28"/>
      <c r="B818" s="28"/>
      <c r="C818" s="28"/>
      <c r="D818" s="26" t="s">
        <v>108</v>
      </c>
      <c r="E818" s="26" t="s">
        <v>9</v>
      </c>
      <c r="F818" s="26">
        <v>4</v>
      </c>
      <c r="G818" s="26">
        <v>3502</v>
      </c>
      <c r="H818" s="26" t="s">
        <v>163</v>
      </c>
      <c r="I818" s="26" t="s">
        <v>106</v>
      </c>
      <c r="J818" s="26" t="s">
        <v>1630</v>
      </c>
      <c r="K818" s="34">
        <v>1</v>
      </c>
    </row>
    <row r="819" spans="1:11" x14ac:dyDescent="0.15">
      <c r="A819" s="28"/>
      <c r="B819" s="28"/>
      <c r="C819" s="28"/>
      <c r="D819" s="28"/>
      <c r="E819" s="26" t="s">
        <v>12</v>
      </c>
      <c r="F819" s="26">
        <v>1</v>
      </c>
      <c r="G819" s="26">
        <v>3601</v>
      </c>
      <c r="H819" s="26" t="s">
        <v>163</v>
      </c>
      <c r="I819" s="26" t="s">
        <v>112</v>
      </c>
      <c r="J819" s="26" t="s">
        <v>3069</v>
      </c>
      <c r="K819" s="34">
        <v>1</v>
      </c>
    </row>
    <row r="820" spans="1:11" x14ac:dyDescent="0.15">
      <c r="A820" s="28"/>
      <c r="B820" s="28"/>
      <c r="C820" s="28"/>
      <c r="D820" s="28"/>
      <c r="E820" s="28"/>
      <c r="F820" s="26">
        <v>2</v>
      </c>
      <c r="G820" s="26">
        <v>3601</v>
      </c>
      <c r="H820" s="26" t="s">
        <v>163</v>
      </c>
      <c r="I820" s="26" t="s">
        <v>112</v>
      </c>
      <c r="J820" s="26" t="s">
        <v>3069</v>
      </c>
      <c r="K820" s="34">
        <v>1</v>
      </c>
    </row>
    <row r="821" spans="1:11" x14ac:dyDescent="0.15">
      <c r="A821" s="28"/>
      <c r="B821" s="28"/>
      <c r="C821" s="28"/>
      <c r="D821" s="28"/>
      <c r="E821" s="28"/>
      <c r="F821" s="26">
        <v>3</v>
      </c>
      <c r="G821" s="26">
        <v>1405</v>
      </c>
      <c r="H821" s="26" t="s">
        <v>163</v>
      </c>
      <c r="I821" s="26" t="s">
        <v>106</v>
      </c>
      <c r="J821" s="26" t="s">
        <v>3064</v>
      </c>
      <c r="K821" s="34">
        <v>1</v>
      </c>
    </row>
    <row r="822" spans="1:11" x14ac:dyDescent="0.15">
      <c r="A822" s="28"/>
      <c r="B822" s="28"/>
      <c r="C822" s="28"/>
      <c r="D822" s="28"/>
      <c r="E822" s="28"/>
      <c r="F822" s="26">
        <v>4</v>
      </c>
      <c r="G822" s="26">
        <v>1405</v>
      </c>
      <c r="H822" s="26" t="s">
        <v>163</v>
      </c>
      <c r="I822" s="26" t="s">
        <v>106</v>
      </c>
      <c r="J822" s="26" t="s">
        <v>3064</v>
      </c>
      <c r="K822" s="34">
        <v>1</v>
      </c>
    </row>
    <row r="823" spans="1:11" x14ac:dyDescent="0.15">
      <c r="A823" s="28"/>
      <c r="B823" s="28"/>
      <c r="C823" s="28"/>
      <c r="D823" s="28"/>
      <c r="E823" s="26" t="s">
        <v>13</v>
      </c>
      <c r="F823" s="26">
        <v>1</v>
      </c>
      <c r="G823" s="26">
        <v>1404</v>
      </c>
      <c r="H823" s="26" t="s">
        <v>163</v>
      </c>
      <c r="I823" s="26" t="s">
        <v>1660</v>
      </c>
      <c r="J823" s="26" t="s">
        <v>3178</v>
      </c>
      <c r="K823" s="34">
        <v>1</v>
      </c>
    </row>
    <row r="824" spans="1:11" x14ac:dyDescent="0.15">
      <c r="A824" s="28"/>
      <c r="B824" s="28"/>
      <c r="C824" s="28"/>
      <c r="D824" s="28"/>
      <c r="E824" s="28"/>
      <c r="F824" s="26">
        <v>2</v>
      </c>
      <c r="G824" s="26">
        <v>1404</v>
      </c>
      <c r="H824" s="26" t="s">
        <v>163</v>
      </c>
      <c r="I824" s="26" t="s">
        <v>1660</v>
      </c>
      <c r="J824" s="26" t="s">
        <v>3178</v>
      </c>
      <c r="K824" s="34">
        <v>1</v>
      </c>
    </row>
    <row r="825" spans="1:11" x14ac:dyDescent="0.15">
      <c r="A825" s="28"/>
      <c r="B825" s="28"/>
      <c r="C825" s="28"/>
      <c r="D825" s="28"/>
      <c r="E825" s="28"/>
      <c r="F825" s="26">
        <v>3</v>
      </c>
      <c r="G825" s="26">
        <v>1303</v>
      </c>
      <c r="H825" s="26" t="s">
        <v>163</v>
      </c>
      <c r="I825" s="26" t="s">
        <v>102</v>
      </c>
      <c r="J825" s="26" t="s">
        <v>3062</v>
      </c>
      <c r="K825" s="34">
        <v>1</v>
      </c>
    </row>
    <row r="826" spans="1:11" x14ac:dyDescent="0.15">
      <c r="A826" s="28"/>
      <c r="B826" s="28"/>
      <c r="C826" s="28"/>
      <c r="D826" s="28"/>
      <c r="E826" s="28"/>
      <c r="F826" s="26">
        <v>4</v>
      </c>
      <c r="G826" s="26">
        <v>1303</v>
      </c>
      <c r="H826" s="26" t="s">
        <v>163</v>
      </c>
      <c r="I826" s="26" t="s">
        <v>102</v>
      </c>
      <c r="J826" s="26" t="s">
        <v>3062</v>
      </c>
      <c r="K826" s="34">
        <v>1</v>
      </c>
    </row>
    <row r="827" spans="1:11" x14ac:dyDescent="0.15">
      <c r="A827" s="28"/>
      <c r="B827" s="28"/>
      <c r="C827" s="28"/>
      <c r="D827" s="28"/>
      <c r="E827" s="26" t="s">
        <v>15</v>
      </c>
      <c r="F827" s="26">
        <v>2</v>
      </c>
      <c r="G827" s="26">
        <v>2505</v>
      </c>
      <c r="H827" s="26" t="s">
        <v>163</v>
      </c>
      <c r="I827" s="26" t="s">
        <v>106</v>
      </c>
      <c r="J827" s="26" t="s">
        <v>160</v>
      </c>
      <c r="K827" s="34">
        <v>0</v>
      </c>
    </row>
    <row r="828" spans="1:11" x14ac:dyDescent="0.15">
      <c r="A828" s="28"/>
      <c r="B828" s="28"/>
      <c r="C828" s="28"/>
      <c r="D828" s="28"/>
      <c r="E828" s="28"/>
      <c r="F828" s="26">
        <v>3</v>
      </c>
      <c r="G828" s="26">
        <v>2404</v>
      </c>
      <c r="H828" s="26" t="s">
        <v>163</v>
      </c>
      <c r="I828" s="26" t="s">
        <v>113</v>
      </c>
      <c r="J828" s="26" t="s">
        <v>3069</v>
      </c>
      <c r="K828" s="34">
        <v>1</v>
      </c>
    </row>
    <row r="829" spans="1:11" x14ac:dyDescent="0.15">
      <c r="A829" s="28"/>
      <c r="B829" s="28"/>
      <c r="C829" s="28"/>
      <c r="D829" s="28"/>
      <c r="E829" s="28"/>
      <c r="F829" s="26">
        <v>4</v>
      </c>
      <c r="G829" s="26">
        <v>2404</v>
      </c>
      <c r="H829" s="26" t="s">
        <v>163</v>
      </c>
      <c r="I829" s="26" t="s">
        <v>113</v>
      </c>
      <c r="J829" s="26" t="s">
        <v>3069</v>
      </c>
      <c r="K829" s="34">
        <v>1</v>
      </c>
    </row>
    <row r="830" spans="1:11" x14ac:dyDescent="0.15">
      <c r="A830" s="28"/>
      <c r="B830" s="28"/>
      <c r="C830" s="28"/>
      <c r="D830" s="28"/>
      <c r="E830" s="26" t="s">
        <v>17</v>
      </c>
      <c r="F830" s="26">
        <v>1</v>
      </c>
      <c r="G830" s="26">
        <v>1404</v>
      </c>
      <c r="H830" s="26" t="s">
        <v>163</v>
      </c>
      <c r="I830" s="26" t="s">
        <v>1660</v>
      </c>
      <c r="J830" s="26" t="s">
        <v>3178</v>
      </c>
      <c r="K830" s="34">
        <v>1</v>
      </c>
    </row>
    <row r="831" spans="1:11" x14ac:dyDescent="0.15">
      <c r="A831" s="28"/>
      <c r="B831" s="28"/>
      <c r="C831" s="28"/>
      <c r="D831" s="28"/>
      <c r="E831" s="28"/>
      <c r="F831" s="26">
        <v>2</v>
      </c>
      <c r="G831" s="26">
        <v>1404</v>
      </c>
      <c r="H831" s="26" t="s">
        <v>163</v>
      </c>
      <c r="I831" s="26" t="s">
        <v>1660</v>
      </c>
      <c r="J831" s="26" t="s">
        <v>3178</v>
      </c>
      <c r="K831" s="34">
        <v>1</v>
      </c>
    </row>
    <row r="832" spans="1:11" x14ac:dyDescent="0.15">
      <c r="A832" s="28"/>
      <c r="B832" s="28"/>
      <c r="C832" s="28"/>
      <c r="D832" s="26" t="s">
        <v>4105</v>
      </c>
      <c r="E832" s="24"/>
      <c r="F832" s="24"/>
      <c r="G832" s="24"/>
      <c r="H832" s="24"/>
      <c r="I832" s="24"/>
      <c r="J832" s="24"/>
      <c r="K832" s="34">
        <v>13</v>
      </c>
    </row>
    <row r="833" spans="1:11" x14ac:dyDescent="0.15">
      <c r="A833" s="28"/>
      <c r="B833" s="28"/>
      <c r="C833" s="28"/>
      <c r="D833" s="26" t="s">
        <v>98</v>
      </c>
      <c r="E833" s="26" t="s">
        <v>9</v>
      </c>
      <c r="F833" s="26">
        <v>1</v>
      </c>
      <c r="G833" s="26">
        <v>2402</v>
      </c>
      <c r="H833" s="26" t="s">
        <v>163</v>
      </c>
      <c r="I833" s="26" t="s">
        <v>112</v>
      </c>
      <c r="J833" s="26" t="s">
        <v>3071</v>
      </c>
      <c r="K833" s="34">
        <v>1</v>
      </c>
    </row>
    <row r="834" spans="1:11" x14ac:dyDescent="0.15">
      <c r="A834" s="28"/>
      <c r="B834" s="28"/>
      <c r="C834" s="28"/>
      <c r="D834" s="28"/>
      <c r="E834" s="28"/>
      <c r="F834" s="26">
        <v>2</v>
      </c>
      <c r="G834" s="26">
        <v>2402</v>
      </c>
      <c r="H834" s="26" t="s">
        <v>163</v>
      </c>
      <c r="I834" s="26" t="s">
        <v>112</v>
      </c>
      <c r="J834" s="26" t="s">
        <v>3071</v>
      </c>
      <c r="K834" s="34">
        <v>1</v>
      </c>
    </row>
    <row r="835" spans="1:11" x14ac:dyDescent="0.15">
      <c r="A835" s="28"/>
      <c r="B835" s="28"/>
      <c r="C835" s="28"/>
      <c r="D835" s="28"/>
      <c r="E835" s="28"/>
      <c r="F835" s="26">
        <v>3</v>
      </c>
      <c r="G835" s="26">
        <v>2402</v>
      </c>
      <c r="H835" s="26" t="s">
        <v>163</v>
      </c>
      <c r="I835" s="26" t="s">
        <v>113</v>
      </c>
      <c r="J835" s="26" t="s">
        <v>3071</v>
      </c>
      <c r="K835" s="34">
        <v>1</v>
      </c>
    </row>
    <row r="836" spans="1:11" x14ac:dyDescent="0.15">
      <c r="A836" s="28"/>
      <c r="B836" s="28"/>
      <c r="C836" s="28"/>
      <c r="D836" s="28"/>
      <c r="E836" s="28"/>
      <c r="F836" s="26">
        <v>4</v>
      </c>
      <c r="G836" s="26">
        <v>2402</v>
      </c>
      <c r="H836" s="26" t="s">
        <v>163</v>
      </c>
      <c r="I836" s="26" t="s">
        <v>113</v>
      </c>
      <c r="J836" s="26" t="s">
        <v>3071</v>
      </c>
      <c r="K836" s="34">
        <v>1</v>
      </c>
    </row>
    <row r="837" spans="1:11" x14ac:dyDescent="0.15">
      <c r="A837" s="28"/>
      <c r="B837" s="28"/>
      <c r="C837" s="28"/>
      <c r="D837" s="28"/>
      <c r="E837" s="28"/>
      <c r="F837" s="26">
        <v>5</v>
      </c>
      <c r="G837" s="26">
        <v>2405</v>
      </c>
      <c r="H837" s="26" t="s">
        <v>163</v>
      </c>
      <c r="I837" s="26" t="s">
        <v>112</v>
      </c>
      <c r="J837" s="26" t="s">
        <v>160</v>
      </c>
      <c r="K837" s="34">
        <v>0</v>
      </c>
    </row>
    <row r="838" spans="1:11" x14ac:dyDescent="0.15">
      <c r="A838" s="28"/>
      <c r="B838" s="28"/>
      <c r="C838" s="28"/>
      <c r="D838" s="28"/>
      <c r="E838" s="26" t="s">
        <v>12</v>
      </c>
      <c r="F838" s="26">
        <v>1</v>
      </c>
      <c r="G838" s="26">
        <v>2402</v>
      </c>
      <c r="H838" s="26" t="s">
        <v>163</v>
      </c>
      <c r="I838" s="26" t="s">
        <v>139</v>
      </c>
      <c r="J838" s="26" t="s">
        <v>3102</v>
      </c>
      <c r="K838" s="34">
        <v>1</v>
      </c>
    </row>
    <row r="839" spans="1:11" x14ac:dyDescent="0.15">
      <c r="A839" s="28"/>
      <c r="B839" s="28"/>
      <c r="C839" s="28"/>
      <c r="D839" s="28"/>
      <c r="E839" s="28"/>
      <c r="F839" s="26">
        <v>3</v>
      </c>
      <c r="G839" s="26">
        <v>2402</v>
      </c>
      <c r="H839" s="26" t="s">
        <v>163</v>
      </c>
      <c r="I839" s="26" t="s">
        <v>86</v>
      </c>
      <c r="J839" s="26" t="s">
        <v>3057</v>
      </c>
      <c r="K839" s="34">
        <v>1</v>
      </c>
    </row>
    <row r="840" spans="1:11" x14ac:dyDescent="0.15">
      <c r="A840" s="28"/>
      <c r="B840" s="28"/>
      <c r="C840" s="28"/>
      <c r="D840" s="28"/>
      <c r="E840" s="28"/>
      <c r="F840" s="26">
        <v>4</v>
      </c>
      <c r="G840" s="26">
        <v>2402</v>
      </c>
      <c r="H840" s="26" t="s">
        <v>163</v>
      </c>
      <c r="I840" s="26" t="s">
        <v>86</v>
      </c>
      <c r="J840" s="26" t="s">
        <v>3057</v>
      </c>
      <c r="K840" s="34">
        <v>1</v>
      </c>
    </row>
    <row r="841" spans="1:11" x14ac:dyDescent="0.15">
      <c r="A841" s="28"/>
      <c r="B841" s="28"/>
      <c r="C841" s="28"/>
      <c r="D841" s="28"/>
      <c r="E841" s="26" t="s">
        <v>13</v>
      </c>
      <c r="F841" s="26">
        <v>3</v>
      </c>
      <c r="G841" s="26">
        <v>1402</v>
      </c>
      <c r="H841" s="26" t="s">
        <v>164</v>
      </c>
      <c r="I841" s="26" t="s">
        <v>62</v>
      </c>
      <c r="J841" s="26" t="s">
        <v>3042</v>
      </c>
      <c r="K841" s="34">
        <v>1</v>
      </c>
    </row>
    <row r="842" spans="1:11" x14ac:dyDescent="0.15">
      <c r="A842" s="28"/>
      <c r="B842" s="28"/>
      <c r="C842" s="28"/>
      <c r="D842" s="28"/>
      <c r="E842" s="28"/>
      <c r="F842" s="26">
        <v>4</v>
      </c>
      <c r="G842" s="26">
        <v>1402</v>
      </c>
      <c r="H842" s="26" t="s">
        <v>164</v>
      </c>
      <c r="I842" s="26" t="s">
        <v>62</v>
      </c>
      <c r="J842" s="26" t="s">
        <v>3042</v>
      </c>
      <c r="K842" s="34">
        <v>1</v>
      </c>
    </row>
    <row r="843" spans="1:11" x14ac:dyDescent="0.15">
      <c r="A843" s="28"/>
      <c r="B843" s="28"/>
      <c r="C843" s="28"/>
      <c r="D843" s="28"/>
      <c r="E843" s="26" t="s">
        <v>15</v>
      </c>
      <c r="F843" s="26">
        <v>1</v>
      </c>
      <c r="G843" s="26">
        <v>2402</v>
      </c>
      <c r="H843" s="26" t="s">
        <v>163</v>
      </c>
      <c r="I843" s="26" t="s">
        <v>139</v>
      </c>
      <c r="J843" s="26" t="s">
        <v>3102</v>
      </c>
      <c r="K843" s="34">
        <v>1</v>
      </c>
    </row>
    <row r="844" spans="1:11" x14ac:dyDescent="0.15">
      <c r="A844" s="28"/>
      <c r="B844" s="28"/>
      <c r="C844" s="28"/>
      <c r="D844" s="28"/>
      <c r="E844" s="28"/>
      <c r="F844" s="26">
        <v>3</v>
      </c>
      <c r="G844" s="26">
        <v>1405</v>
      </c>
      <c r="H844" s="26" t="s">
        <v>163</v>
      </c>
      <c r="I844" s="26" t="s">
        <v>112</v>
      </c>
      <c r="J844" s="26" t="s">
        <v>3070</v>
      </c>
      <c r="K844" s="34">
        <v>1</v>
      </c>
    </row>
    <row r="845" spans="1:11" x14ac:dyDescent="0.15">
      <c r="A845" s="28"/>
      <c r="B845" s="28"/>
      <c r="C845" s="28"/>
      <c r="D845" s="28"/>
      <c r="E845" s="28"/>
      <c r="F845" s="26">
        <v>4</v>
      </c>
      <c r="G845" s="26">
        <v>2402</v>
      </c>
      <c r="H845" s="26" t="s">
        <v>163</v>
      </c>
      <c r="I845" s="26" t="s">
        <v>1749</v>
      </c>
      <c r="J845" s="26" t="s">
        <v>1748</v>
      </c>
      <c r="K845" s="34">
        <v>1</v>
      </c>
    </row>
    <row r="846" spans="1:11" x14ac:dyDescent="0.15">
      <c r="A846" s="28"/>
      <c r="B846" s="28"/>
      <c r="C846" s="28"/>
      <c r="D846" s="28"/>
      <c r="E846" s="26" t="s">
        <v>17</v>
      </c>
      <c r="F846" s="26">
        <v>3</v>
      </c>
      <c r="G846" s="26">
        <v>1405</v>
      </c>
      <c r="H846" s="26" t="s">
        <v>163</v>
      </c>
      <c r="I846" s="26" t="s">
        <v>112</v>
      </c>
      <c r="J846" s="26" t="s">
        <v>3070</v>
      </c>
      <c r="K846" s="34">
        <v>1</v>
      </c>
    </row>
    <row r="847" spans="1:11" x14ac:dyDescent="0.15">
      <c r="A847" s="28"/>
      <c r="B847" s="28"/>
      <c r="C847" s="28"/>
      <c r="D847" s="26" t="s">
        <v>4106</v>
      </c>
      <c r="E847" s="24"/>
      <c r="F847" s="24"/>
      <c r="G847" s="24"/>
      <c r="H847" s="24"/>
      <c r="I847" s="24"/>
      <c r="J847" s="24"/>
      <c r="K847" s="34">
        <v>13</v>
      </c>
    </row>
    <row r="848" spans="1:11" x14ac:dyDescent="0.15">
      <c r="A848" s="28"/>
      <c r="B848" s="28"/>
      <c r="C848" s="28"/>
      <c r="D848" s="26" t="s">
        <v>107</v>
      </c>
      <c r="E848" s="26" t="s">
        <v>9</v>
      </c>
      <c r="F848" s="26">
        <v>1</v>
      </c>
      <c r="G848" s="26">
        <v>3502</v>
      </c>
      <c r="H848" s="26" t="s">
        <v>163</v>
      </c>
      <c r="I848" s="26" t="s">
        <v>106</v>
      </c>
      <c r="J848" s="26" t="s">
        <v>3067</v>
      </c>
      <c r="K848" s="34">
        <v>1</v>
      </c>
    </row>
    <row r="849" spans="1:11" x14ac:dyDescent="0.15">
      <c r="A849" s="28"/>
      <c r="B849" s="28"/>
      <c r="C849" s="28"/>
      <c r="D849" s="28"/>
      <c r="E849" s="28"/>
      <c r="F849" s="26">
        <v>4</v>
      </c>
      <c r="G849" s="26">
        <v>2502</v>
      </c>
      <c r="H849" s="26" t="s">
        <v>163</v>
      </c>
      <c r="I849" s="26" t="s">
        <v>112</v>
      </c>
      <c r="J849" s="26" t="s">
        <v>3061</v>
      </c>
      <c r="K849" s="34">
        <v>1</v>
      </c>
    </row>
    <row r="850" spans="1:11" x14ac:dyDescent="0.15">
      <c r="A850" s="28"/>
      <c r="B850" s="28"/>
      <c r="C850" s="28"/>
      <c r="D850" s="28"/>
      <c r="E850" s="26" t="s">
        <v>12</v>
      </c>
      <c r="F850" s="26">
        <v>1</v>
      </c>
      <c r="G850" s="26">
        <v>1301</v>
      </c>
      <c r="H850" s="26" t="s">
        <v>163</v>
      </c>
      <c r="I850" s="26" t="s">
        <v>1716</v>
      </c>
      <c r="J850" s="26" t="s">
        <v>2423</v>
      </c>
      <c r="K850" s="34">
        <v>1</v>
      </c>
    </row>
    <row r="851" spans="1:11" x14ac:dyDescent="0.15">
      <c r="A851" s="28"/>
      <c r="B851" s="28"/>
      <c r="C851" s="28"/>
      <c r="D851" s="28"/>
      <c r="E851" s="28"/>
      <c r="F851" s="26">
        <v>2</v>
      </c>
      <c r="G851" s="26">
        <v>1301</v>
      </c>
      <c r="H851" s="26" t="s">
        <v>163</v>
      </c>
      <c r="I851" s="26" t="s">
        <v>1716</v>
      </c>
      <c r="J851" s="26" t="s">
        <v>2423</v>
      </c>
      <c r="K851" s="34">
        <v>1</v>
      </c>
    </row>
    <row r="852" spans="1:11" x14ac:dyDescent="0.15">
      <c r="A852" s="28"/>
      <c r="B852" s="28"/>
      <c r="C852" s="28"/>
      <c r="D852" s="28"/>
      <c r="E852" s="28"/>
      <c r="F852" s="26">
        <v>3</v>
      </c>
      <c r="G852" s="26">
        <v>2502</v>
      </c>
      <c r="H852" s="26" t="s">
        <v>163</v>
      </c>
      <c r="I852" s="26" t="s">
        <v>112</v>
      </c>
      <c r="J852" s="26" t="s">
        <v>3061</v>
      </c>
      <c r="K852" s="34">
        <v>1</v>
      </c>
    </row>
    <row r="853" spans="1:11" x14ac:dyDescent="0.15">
      <c r="A853" s="28"/>
      <c r="B853" s="28"/>
      <c r="C853" s="28"/>
      <c r="D853" s="28"/>
      <c r="E853" s="28"/>
      <c r="F853" s="26">
        <v>4</v>
      </c>
      <c r="G853" s="26">
        <v>2505</v>
      </c>
      <c r="H853" s="26" t="s">
        <v>163</v>
      </c>
      <c r="I853" s="26" t="s">
        <v>109</v>
      </c>
      <c r="J853" s="26" t="s">
        <v>3067</v>
      </c>
      <c r="K853" s="34">
        <v>1</v>
      </c>
    </row>
    <row r="854" spans="1:11" x14ac:dyDescent="0.15">
      <c r="A854" s="28"/>
      <c r="B854" s="28"/>
      <c r="C854" s="28"/>
      <c r="D854" s="28"/>
      <c r="E854" s="26" t="s">
        <v>13</v>
      </c>
      <c r="F854" s="26">
        <v>2</v>
      </c>
      <c r="G854" s="26">
        <v>2402</v>
      </c>
      <c r="H854" s="26" t="s">
        <v>163</v>
      </c>
      <c r="I854" s="26" t="s">
        <v>75</v>
      </c>
      <c r="J854" s="26" t="s">
        <v>3044</v>
      </c>
      <c r="K854" s="34">
        <v>1</v>
      </c>
    </row>
    <row r="855" spans="1:11" x14ac:dyDescent="0.15">
      <c r="A855" s="28"/>
      <c r="B855" s="28"/>
      <c r="C855" s="28"/>
      <c r="D855" s="28"/>
      <c r="E855" s="28"/>
      <c r="F855" s="26">
        <v>3</v>
      </c>
      <c r="G855" s="26">
        <v>2501</v>
      </c>
      <c r="H855" s="26" t="s">
        <v>163</v>
      </c>
      <c r="I855" s="26" t="s">
        <v>106</v>
      </c>
      <c r="J855" s="26" t="s">
        <v>3067</v>
      </c>
      <c r="K855" s="34">
        <v>1</v>
      </c>
    </row>
    <row r="856" spans="1:11" x14ac:dyDescent="0.15">
      <c r="A856" s="28"/>
      <c r="B856" s="28"/>
      <c r="C856" s="28"/>
      <c r="D856" s="28"/>
      <c r="E856" s="28"/>
      <c r="F856" s="26">
        <v>4</v>
      </c>
      <c r="G856" s="26">
        <v>2405</v>
      </c>
      <c r="H856" s="26" t="s">
        <v>163</v>
      </c>
      <c r="I856" s="26" t="s">
        <v>75</v>
      </c>
      <c r="J856" s="26" t="s">
        <v>160</v>
      </c>
      <c r="K856" s="34">
        <v>0</v>
      </c>
    </row>
    <row r="857" spans="1:11" x14ac:dyDescent="0.15">
      <c r="A857" s="28"/>
      <c r="B857" s="28"/>
      <c r="C857" s="28"/>
      <c r="D857" s="28"/>
      <c r="E857" s="26" t="s">
        <v>15</v>
      </c>
      <c r="F857" s="26">
        <v>1</v>
      </c>
      <c r="G857" s="26">
        <v>1301</v>
      </c>
      <c r="H857" s="26" t="s">
        <v>163</v>
      </c>
      <c r="I857" s="26" t="s">
        <v>1716</v>
      </c>
      <c r="J857" s="26" t="s">
        <v>2423</v>
      </c>
      <c r="K857" s="34">
        <v>1</v>
      </c>
    </row>
    <row r="858" spans="1:11" x14ac:dyDescent="0.15">
      <c r="A858" s="28"/>
      <c r="B858" s="28"/>
      <c r="C858" s="28"/>
      <c r="D858" s="28"/>
      <c r="E858" s="28"/>
      <c r="F858" s="26">
        <v>2</v>
      </c>
      <c r="G858" s="26">
        <v>1301</v>
      </c>
      <c r="H858" s="26" t="s">
        <v>163</v>
      </c>
      <c r="I858" s="26" t="s">
        <v>1716</v>
      </c>
      <c r="J858" s="26" t="s">
        <v>2423</v>
      </c>
      <c r="K858" s="34">
        <v>1</v>
      </c>
    </row>
    <row r="859" spans="1:11" x14ac:dyDescent="0.15">
      <c r="A859" s="28"/>
      <c r="B859" s="28"/>
      <c r="C859" s="28"/>
      <c r="D859" s="28"/>
      <c r="E859" s="28"/>
      <c r="F859" s="26">
        <v>3</v>
      </c>
      <c r="G859" s="26">
        <v>2402</v>
      </c>
      <c r="H859" s="26" t="s">
        <v>163</v>
      </c>
      <c r="I859" s="26" t="s">
        <v>75</v>
      </c>
      <c r="J859" s="26" t="s">
        <v>3044</v>
      </c>
      <c r="K859" s="34">
        <v>1</v>
      </c>
    </row>
    <row r="860" spans="1:11" x14ac:dyDescent="0.15">
      <c r="A860" s="28"/>
      <c r="B860" s="28"/>
      <c r="C860" s="28"/>
      <c r="D860" s="28"/>
      <c r="E860" s="28"/>
      <c r="F860" s="26">
        <v>5</v>
      </c>
      <c r="G860" s="26">
        <v>1405</v>
      </c>
      <c r="H860" s="26" t="s">
        <v>163</v>
      </c>
      <c r="I860" s="26" t="s">
        <v>3033</v>
      </c>
      <c r="J860" s="26" t="s">
        <v>2208</v>
      </c>
      <c r="K860" s="34">
        <v>1</v>
      </c>
    </row>
    <row r="861" spans="1:11" x14ac:dyDescent="0.15">
      <c r="A861" s="28"/>
      <c r="B861" s="28"/>
      <c r="C861" s="28"/>
      <c r="D861" s="28"/>
      <c r="E861" s="26" t="s">
        <v>17</v>
      </c>
      <c r="F861" s="26">
        <v>3</v>
      </c>
      <c r="G861" s="26">
        <v>2405</v>
      </c>
      <c r="H861" s="26" t="s">
        <v>163</v>
      </c>
      <c r="I861" s="26" t="s">
        <v>109</v>
      </c>
      <c r="J861" s="26" t="s">
        <v>3067</v>
      </c>
      <c r="K861" s="34">
        <v>1</v>
      </c>
    </row>
    <row r="862" spans="1:11" x14ac:dyDescent="0.15">
      <c r="A862" s="28"/>
      <c r="B862" s="28"/>
      <c r="C862" s="28"/>
      <c r="D862" s="26" t="s">
        <v>4107</v>
      </c>
      <c r="E862" s="24"/>
      <c r="F862" s="24"/>
      <c r="G862" s="24"/>
      <c r="H862" s="24"/>
      <c r="I862" s="24"/>
      <c r="J862" s="24"/>
      <c r="K862" s="34">
        <v>13</v>
      </c>
    </row>
    <row r="863" spans="1:11" x14ac:dyDescent="0.15">
      <c r="A863" s="28"/>
      <c r="B863" s="28"/>
      <c r="C863" s="28"/>
      <c r="D863" s="26" t="s">
        <v>65</v>
      </c>
      <c r="E863" s="26" t="s">
        <v>9</v>
      </c>
      <c r="F863" s="26">
        <v>1</v>
      </c>
      <c r="G863" s="26">
        <v>2501</v>
      </c>
      <c r="H863" s="26" t="s">
        <v>163</v>
      </c>
      <c r="I863" s="26" t="s">
        <v>93</v>
      </c>
      <c r="J863" s="26" t="s">
        <v>3065</v>
      </c>
      <c r="K863" s="34">
        <v>1</v>
      </c>
    </row>
    <row r="864" spans="1:11" x14ac:dyDescent="0.15">
      <c r="A864" s="28"/>
      <c r="B864" s="28"/>
      <c r="C864" s="28"/>
      <c r="D864" s="28"/>
      <c r="E864" s="28"/>
      <c r="F864" s="26">
        <v>2</v>
      </c>
      <c r="G864" s="26">
        <v>2501</v>
      </c>
      <c r="H864" s="26" t="s">
        <v>163</v>
      </c>
      <c r="I864" s="26" t="s">
        <v>93</v>
      </c>
      <c r="J864" s="26" t="s">
        <v>3065</v>
      </c>
      <c r="K864" s="34">
        <v>1</v>
      </c>
    </row>
    <row r="865" spans="1:11" x14ac:dyDescent="0.15">
      <c r="A865" s="28"/>
      <c r="B865" s="28"/>
      <c r="C865" s="28"/>
      <c r="D865" s="28"/>
      <c r="E865" s="28"/>
      <c r="F865" s="26">
        <v>4</v>
      </c>
      <c r="G865" s="26">
        <v>1303</v>
      </c>
      <c r="H865" s="26" t="s">
        <v>163</v>
      </c>
      <c r="I865" s="26" t="s">
        <v>62</v>
      </c>
      <c r="J865" s="26" t="s">
        <v>160</v>
      </c>
      <c r="K865" s="34">
        <v>0</v>
      </c>
    </row>
    <row r="866" spans="1:11" x14ac:dyDescent="0.15">
      <c r="A866" s="28"/>
      <c r="B866" s="28"/>
      <c r="C866" s="28"/>
      <c r="D866" s="28"/>
      <c r="E866" s="26" t="s">
        <v>12</v>
      </c>
      <c r="F866" s="26">
        <v>1</v>
      </c>
      <c r="G866" s="26">
        <v>3701</v>
      </c>
      <c r="H866" s="26" t="s">
        <v>163</v>
      </c>
      <c r="I866" s="26" t="s">
        <v>1710</v>
      </c>
      <c r="J866" s="26" t="s">
        <v>2423</v>
      </c>
      <c r="K866" s="34">
        <v>1</v>
      </c>
    </row>
    <row r="867" spans="1:11" x14ac:dyDescent="0.15">
      <c r="A867" s="28"/>
      <c r="B867" s="28"/>
      <c r="C867" s="28"/>
      <c r="D867" s="28"/>
      <c r="E867" s="28"/>
      <c r="F867" s="26">
        <v>2</v>
      </c>
      <c r="G867" s="26">
        <v>3701</v>
      </c>
      <c r="H867" s="26" t="s">
        <v>163</v>
      </c>
      <c r="I867" s="26" t="s">
        <v>1710</v>
      </c>
      <c r="J867" s="26" t="s">
        <v>2423</v>
      </c>
      <c r="K867" s="34">
        <v>1</v>
      </c>
    </row>
    <row r="868" spans="1:11" x14ac:dyDescent="0.15">
      <c r="A868" s="28"/>
      <c r="B868" s="28"/>
      <c r="C868" s="28"/>
      <c r="D868" s="28"/>
      <c r="E868" s="26" t="s">
        <v>13</v>
      </c>
      <c r="F868" s="26">
        <v>2</v>
      </c>
      <c r="G868" s="26">
        <v>2501</v>
      </c>
      <c r="H868" s="26" t="s">
        <v>163</v>
      </c>
      <c r="I868" s="26" t="s">
        <v>62</v>
      </c>
      <c r="J868" s="26" t="s">
        <v>3044</v>
      </c>
      <c r="K868" s="34">
        <v>1</v>
      </c>
    </row>
    <row r="869" spans="1:11" x14ac:dyDescent="0.15">
      <c r="A869" s="28"/>
      <c r="B869" s="28"/>
      <c r="C869" s="28"/>
      <c r="D869" s="28"/>
      <c r="E869" s="28"/>
      <c r="F869" s="26">
        <v>3</v>
      </c>
      <c r="G869" s="26">
        <v>3502</v>
      </c>
      <c r="H869" s="26" t="s">
        <v>163</v>
      </c>
      <c r="I869" s="26" t="s">
        <v>93</v>
      </c>
      <c r="J869" s="26" t="s">
        <v>3065</v>
      </c>
      <c r="K869" s="34">
        <v>1</v>
      </c>
    </row>
    <row r="870" spans="1:11" x14ac:dyDescent="0.15">
      <c r="A870" s="28"/>
      <c r="B870" s="28"/>
      <c r="C870" s="28"/>
      <c r="D870" s="28"/>
      <c r="E870" s="28"/>
      <c r="F870" s="26">
        <v>4</v>
      </c>
      <c r="G870" s="26">
        <v>3502</v>
      </c>
      <c r="H870" s="26" t="s">
        <v>163</v>
      </c>
      <c r="I870" s="26" t="s">
        <v>93</v>
      </c>
      <c r="J870" s="26" t="s">
        <v>3065</v>
      </c>
      <c r="K870" s="34">
        <v>1</v>
      </c>
    </row>
    <row r="871" spans="1:11" x14ac:dyDescent="0.15">
      <c r="A871" s="28"/>
      <c r="B871" s="28"/>
      <c r="C871" s="28"/>
      <c r="D871" s="28"/>
      <c r="E871" s="26" t="s">
        <v>15</v>
      </c>
      <c r="F871" s="26">
        <v>1</v>
      </c>
      <c r="G871" s="26">
        <v>3701</v>
      </c>
      <c r="H871" s="26" t="s">
        <v>163</v>
      </c>
      <c r="I871" s="26" t="s">
        <v>1710</v>
      </c>
      <c r="J871" s="26" t="s">
        <v>2423</v>
      </c>
      <c r="K871" s="34">
        <v>1</v>
      </c>
    </row>
    <row r="872" spans="1:11" x14ac:dyDescent="0.15">
      <c r="A872" s="28"/>
      <c r="B872" s="28"/>
      <c r="C872" s="28"/>
      <c r="D872" s="28"/>
      <c r="E872" s="28"/>
      <c r="F872" s="26">
        <v>2</v>
      </c>
      <c r="G872" s="26">
        <v>3701</v>
      </c>
      <c r="H872" s="26" t="s">
        <v>163</v>
      </c>
      <c r="I872" s="26" t="s">
        <v>1710</v>
      </c>
      <c r="J872" s="26" t="s">
        <v>2423</v>
      </c>
      <c r="K872" s="34">
        <v>1</v>
      </c>
    </row>
    <row r="873" spans="1:11" x14ac:dyDescent="0.15">
      <c r="A873" s="28"/>
      <c r="B873" s="28"/>
      <c r="C873" s="28"/>
      <c r="D873" s="28"/>
      <c r="E873" s="28"/>
      <c r="F873" s="26">
        <v>3</v>
      </c>
      <c r="G873" s="26">
        <v>2501</v>
      </c>
      <c r="H873" s="26" t="s">
        <v>163</v>
      </c>
      <c r="I873" s="26" t="s">
        <v>106</v>
      </c>
      <c r="J873" s="26" t="s">
        <v>3063</v>
      </c>
      <c r="K873" s="34">
        <v>1</v>
      </c>
    </row>
    <row r="874" spans="1:11" x14ac:dyDescent="0.15">
      <c r="A874" s="28"/>
      <c r="B874" s="28"/>
      <c r="C874" s="28"/>
      <c r="D874" s="28"/>
      <c r="E874" s="28"/>
      <c r="F874" s="26">
        <v>4</v>
      </c>
      <c r="G874" s="26">
        <v>2501</v>
      </c>
      <c r="H874" s="26" t="s">
        <v>163</v>
      </c>
      <c r="I874" s="26" t="s">
        <v>106</v>
      </c>
      <c r="J874" s="26" t="s">
        <v>3063</v>
      </c>
      <c r="K874" s="34">
        <v>1</v>
      </c>
    </row>
    <row r="875" spans="1:11" x14ac:dyDescent="0.15">
      <c r="A875" s="28"/>
      <c r="B875" s="28"/>
      <c r="C875" s="28"/>
      <c r="D875" s="28"/>
      <c r="E875" s="26" t="s">
        <v>17</v>
      </c>
      <c r="F875" s="26">
        <v>2</v>
      </c>
      <c r="G875" s="26">
        <v>2501</v>
      </c>
      <c r="H875" s="26" t="s">
        <v>163</v>
      </c>
      <c r="I875" s="26" t="s">
        <v>62</v>
      </c>
      <c r="J875" s="26" t="s">
        <v>3044</v>
      </c>
      <c r="K875" s="34">
        <v>1</v>
      </c>
    </row>
    <row r="876" spans="1:11" x14ac:dyDescent="0.15">
      <c r="A876" s="28"/>
      <c r="B876" s="28"/>
      <c r="C876" s="28"/>
      <c r="D876" s="26" t="s">
        <v>4108</v>
      </c>
      <c r="E876" s="24"/>
      <c r="F876" s="24"/>
      <c r="G876" s="24"/>
      <c r="H876" s="24"/>
      <c r="I876" s="24"/>
      <c r="J876" s="24"/>
      <c r="K876" s="34">
        <v>12</v>
      </c>
    </row>
    <row r="877" spans="1:11" x14ac:dyDescent="0.15">
      <c r="A877" s="28"/>
      <c r="B877" s="28"/>
      <c r="C877" s="28"/>
      <c r="D877" s="26" t="s">
        <v>3012</v>
      </c>
      <c r="E877" s="26" t="s">
        <v>9</v>
      </c>
      <c r="F877" s="26">
        <v>2</v>
      </c>
      <c r="G877" s="26">
        <v>2501</v>
      </c>
      <c r="H877" s="26" t="s">
        <v>164</v>
      </c>
      <c r="I877" s="26" t="s">
        <v>93</v>
      </c>
      <c r="J877" s="26" t="s">
        <v>3065</v>
      </c>
      <c r="K877" s="34">
        <v>1</v>
      </c>
    </row>
    <row r="878" spans="1:11" x14ac:dyDescent="0.15">
      <c r="A878" s="28"/>
      <c r="B878" s="28"/>
      <c r="C878" s="28"/>
      <c r="D878" s="28"/>
      <c r="E878" s="28"/>
      <c r="F878" s="26">
        <v>3</v>
      </c>
      <c r="G878" s="26">
        <v>3403</v>
      </c>
      <c r="H878" s="26" t="s">
        <v>163</v>
      </c>
      <c r="I878" s="26" t="s">
        <v>1651</v>
      </c>
      <c r="J878" s="26" t="s">
        <v>3044</v>
      </c>
      <c r="K878" s="34">
        <v>1</v>
      </c>
    </row>
    <row r="879" spans="1:11" x14ac:dyDescent="0.15">
      <c r="A879" s="28"/>
      <c r="B879" s="28"/>
      <c r="C879" s="28"/>
      <c r="D879" s="28"/>
      <c r="E879" s="28"/>
      <c r="F879" s="26">
        <v>5</v>
      </c>
      <c r="G879" s="26">
        <v>2403</v>
      </c>
      <c r="H879" s="26" t="s">
        <v>163</v>
      </c>
      <c r="I879" s="26" t="s">
        <v>109</v>
      </c>
      <c r="J879" s="26" t="s">
        <v>160</v>
      </c>
      <c r="K879" s="34">
        <v>0</v>
      </c>
    </row>
    <row r="880" spans="1:11" x14ac:dyDescent="0.15">
      <c r="A880" s="28"/>
      <c r="B880" s="28"/>
      <c r="C880" s="28"/>
      <c r="D880" s="28"/>
      <c r="E880" s="26" t="s">
        <v>12</v>
      </c>
      <c r="F880" s="26">
        <v>1</v>
      </c>
      <c r="G880" s="26">
        <v>3703</v>
      </c>
      <c r="H880" s="26" t="s">
        <v>163</v>
      </c>
      <c r="I880" s="26" t="s">
        <v>1712</v>
      </c>
      <c r="J880" s="26" t="s">
        <v>2423</v>
      </c>
      <c r="K880" s="34">
        <v>1</v>
      </c>
    </row>
    <row r="881" spans="1:11" x14ac:dyDescent="0.15">
      <c r="A881" s="28"/>
      <c r="B881" s="28"/>
      <c r="C881" s="28"/>
      <c r="D881" s="28"/>
      <c r="E881" s="28"/>
      <c r="F881" s="26">
        <v>2</v>
      </c>
      <c r="G881" s="26">
        <v>3703</v>
      </c>
      <c r="H881" s="26" t="s">
        <v>163</v>
      </c>
      <c r="I881" s="26" t="s">
        <v>1712</v>
      </c>
      <c r="J881" s="26" t="s">
        <v>2423</v>
      </c>
      <c r="K881" s="34">
        <v>1</v>
      </c>
    </row>
    <row r="882" spans="1:11" x14ac:dyDescent="0.15">
      <c r="A882" s="28"/>
      <c r="B882" s="28"/>
      <c r="C882" s="28"/>
      <c r="D882" s="28"/>
      <c r="E882" s="28"/>
      <c r="F882" s="26">
        <v>3</v>
      </c>
      <c r="G882" s="26">
        <v>2505</v>
      </c>
      <c r="H882" s="26" t="s">
        <v>163</v>
      </c>
      <c r="I882" s="26" t="s">
        <v>109</v>
      </c>
      <c r="J882" s="26" t="s">
        <v>1630</v>
      </c>
      <c r="K882" s="34">
        <v>1</v>
      </c>
    </row>
    <row r="883" spans="1:11" x14ac:dyDescent="0.15">
      <c r="A883" s="28"/>
      <c r="B883" s="28"/>
      <c r="C883" s="28"/>
      <c r="D883" s="28"/>
      <c r="E883" s="26" t="s">
        <v>13</v>
      </c>
      <c r="F883" s="26">
        <v>1</v>
      </c>
      <c r="G883" s="26">
        <v>1405</v>
      </c>
      <c r="H883" s="26" t="s">
        <v>163</v>
      </c>
      <c r="I883" s="26" t="s">
        <v>1661</v>
      </c>
      <c r="J883" s="26" t="s">
        <v>3178</v>
      </c>
      <c r="K883" s="34">
        <v>1</v>
      </c>
    </row>
    <row r="884" spans="1:11" x14ac:dyDescent="0.15">
      <c r="A884" s="28"/>
      <c r="B884" s="28"/>
      <c r="C884" s="28"/>
      <c r="D884" s="28"/>
      <c r="E884" s="28"/>
      <c r="F884" s="26">
        <v>2</v>
      </c>
      <c r="G884" s="26">
        <v>1405</v>
      </c>
      <c r="H884" s="26" t="s">
        <v>163</v>
      </c>
      <c r="I884" s="26" t="s">
        <v>1661</v>
      </c>
      <c r="J884" s="26" t="s">
        <v>3178</v>
      </c>
      <c r="K884" s="34">
        <v>1</v>
      </c>
    </row>
    <row r="885" spans="1:11" x14ac:dyDescent="0.15">
      <c r="A885" s="28"/>
      <c r="B885" s="28"/>
      <c r="C885" s="28"/>
      <c r="D885" s="28"/>
      <c r="E885" s="28"/>
      <c r="F885" s="26">
        <v>4</v>
      </c>
      <c r="G885" s="26">
        <v>3502</v>
      </c>
      <c r="H885" s="26" t="s">
        <v>164</v>
      </c>
      <c r="I885" s="26" t="s">
        <v>93</v>
      </c>
      <c r="J885" s="26" t="s">
        <v>3065</v>
      </c>
      <c r="K885" s="34">
        <v>1</v>
      </c>
    </row>
    <row r="886" spans="1:11" x14ac:dyDescent="0.15">
      <c r="A886" s="28"/>
      <c r="B886" s="28"/>
      <c r="C886" s="28"/>
      <c r="D886" s="28"/>
      <c r="E886" s="26" t="s">
        <v>15</v>
      </c>
      <c r="F886" s="26">
        <v>1</v>
      </c>
      <c r="G886" s="26">
        <v>3703</v>
      </c>
      <c r="H886" s="26" t="s">
        <v>163</v>
      </c>
      <c r="I886" s="26" t="s">
        <v>1712</v>
      </c>
      <c r="J886" s="26" t="s">
        <v>2423</v>
      </c>
      <c r="K886" s="34">
        <v>1</v>
      </c>
    </row>
    <row r="887" spans="1:11" x14ac:dyDescent="0.15">
      <c r="A887" s="28"/>
      <c r="B887" s="28"/>
      <c r="C887" s="28"/>
      <c r="D887" s="28"/>
      <c r="E887" s="28"/>
      <c r="F887" s="26">
        <v>2</v>
      </c>
      <c r="G887" s="26">
        <v>3703</v>
      </c>
      <c r="H887" s="26" t="s">
        <v>163</v>
      </c>
      <c r="I887" s="26" t="s">
        <v>1712</v>
      </c>
      <c r="J887" s="26" t="s">
        <v>2423</v>
      </c>
      <c r="K887" s="34">
        <v>1</v>
      </c>
    </row>
    <row r="888" spans="1:11" x14ac:dyDescent="0.15">
      <c r="A888" s="28"/>
      <c r="B888" s="28"/>
      <c r="C888" s="28"/>
      <c r="D888" s="28"/>
      <c r="E888" s="28"/>
      <c r="F888" s="26">
        <v>4</v>
      </c>
      <c r="G888" s="26">
        <v>3302</v>
      </c>
      <c r="H888" s="26" t="s">
        <v>163</v>
      </c>
      <c r="I888" s="26" t="s">
        <v>1651</v>
      </c>
      <c r="J888" s="26" t="s">
        <v>3044</v>
      </c>
      <c r="K888" s="34">
        <v>1</v>
      </c>
    </row>
    <row r="889" spans="1:11" x14ac:dyDescent="0.15">
      <c r="A889" s="28"/>
      <c r="B889" s="28"/>
      <c r="C889" s="28"/>
      <c r="D889" s="28"/>
      <c r="E889" s="26" t="s">
        <v>17</v>
      </c>
      <c r="F889" s="26">
        <v>1</v>
      </c>
      <c r="G889" s="26">
        <v>1405</v>
      </c>
      <c r="H889" s="26" t="s">
        <v>163</v>
      </c>
      <c r="I889" s="26" t="s">
        <v>1661</v>
      </c>
      <c r="J889" s="26" t="s">
        <v>3178</v>
      </c>
      <c r="K889" s="34">
        <v>1</v>
      </c>
    </row>
    <row r="890" spans="1:11" x14ac:dyDescent="0.15">
      <c r="A890" s="28"/>
      <c r="B890" s="28"/>
      <c r="C890" s="28"/>
      <c r="D890" s="28"/>
      <c r="E890" s="28"/>
      <c r="F890" s="26">
        <v>2</v>
      </c>
      <c r="G890" s="26">
        <v>1405</v>
      </c>
      <c r="H890" s="26" t="s">
        <v>163</v>
      </c>
      <c r="I890" s="26" t="s">
        <v>1661</v>
      </c>
      <c r="J890" s="26" t="s">
        <v>3178</v>
      </c>
      <c r="K890" s="34">
        <v>1</v>
      </c>
    </row>
    <row r="891" spans="1:11" x14ac:dyDescent="0.15">
      <c r="A891" s="28"/>
      <c r="B891" s="28"/>
      <c r="C891" s="28"/>
      <c r="D891" s="26" t="s">
        <v>4109</v>
      </c>
      <c r="E891" s="24"/>
      <c r="F891" s="24"/>
      <c r="G891" s="24"/>
      <c r="H891" s="24"/>
      <c r="I891" s="24"/>
      <c r="J891" s="24"/>
      <c r="K891" s="34">
        <v>13</v>
      </c>
    </row>
    <row r="892" spans="1:11" x14ac:dyDescent="0.15">
      <c r="A892" s="28"/>
      <c r="B892" s="28"/>
      <c r="C892" s="28"/>
      <c r="D892" s="26" t="s">
        <v>96</v>
      </c>
      <c r="E892" s="26" t="s">
        <v>9</v>
      </c>
      <c r="F892" s="26">
        <v>1</v>
      </c>
      <c r="G892" s="26">
        <v>2505</v>
      </c>
      <c r="H892" s="26" t="s">
        <v>163</v>
      </c>
      <c r="I892" s="26" t="s">
        <v>109</v>
      </c>
      <c r="J892" s="26" t="s">
        <v>3064</v>
      </c>
      <c r="K892" s="34">
        <v>0.5</v>
      </c>
    </row>
    <row r="893" spans="1:11" x14ac:dyDescent="0.15">
      <c r="A893" s="28"/>
      <c r="B893" s="28"/>
      <c r="C893" s="28"/>
      <c r="D893" s="28"/>
      <c r="E893" s="28"/>
      <c r="F893" s="28"/>
      <c r="G893" s="28"/>
      <c r="H893" s="28"/>
      <c r="I893" s="26" t="s">
        <v>156</v>
      </c>
      <c r="J893" s="26" t="s">
        <v>3064</v>
      </c>
      <c r="K893" s="34">
        <v>0.5</v>
      </c>
    </row>
    <row r="894" spans="1:11" x14ac:dyDescent="0.15">
      <c r="A894" s="28"/>
      <c r="B894" s="28"/>
      <c r="C894" s="28"/>
      <c r="D894" s="28"/>
      <c r="E894" s="28"/>
      <c r="F894" s="26">
        <v>2</v>
      </c>
      <c r="G894" s="26">
        <v>2505</v>
      </c>
      <c r="H894" s="26" t="s">
        <v>163</v>
      </c>
      <c r="I894" s="26" t="s">
        <v>109</v>
      </c>
      <c r="J894" s="26" t="s">
        <v>3064</v>
      </c>
      <c r="K894" s="34">
        <v>0.5</v>
      </c>
    </row>
    <row r="895" spans="1:11" x14ac:dyDescent="0.15">
      <c r="A895" s="28"/>
      <c r="B895" s="28"/>
      <c r="C895" s="28"/>
      <c r="D895" s="28"/>
      <c r="E895" s="28"/>
      <c r="F895" s="28"/>
      <c r="G895" s="28"/>
      <c r="H895" s="28"/>
      <c r="I895" s="26" t="s">
        <v>156</v>
      </c>
      <c r="J895" s="26" t="s">
        <v>3064</v>
      </c>
      <c r="K895" s="34">
        <v>0.5</v>
      </c>
    </row>
    <row r="896" spans="1:11" x14ac:dyDescent="0.15">
      <c r="A896" s="28"/>
      <c r="B896" s="28"/>
      <c r="C896" s="28"/>
      <c r="D896" s="28"/>
      <c r="E896" s="28"/>
      <c r="F896" s="26">
        <v>3</v>
      </c>
      <c r="G896" s="26">
        <v>1404</v>
      </c>
      <c r="H896" s="26" t="s">
        <v>163</v>
      </c>
      <c r="I896" s="26" t="s">
        <v>86</v>
      </c>
      <c r="J896" s="26" t="s">
        <v>3058</v>
      </c>
      <c r="K896" s="34">
        <v>1</v>
      </c>
    </row>
    <row r="897" spans="1:11" x14ac:dyDescent="0.15">
      <c r="A897" s="28"/>
      <c r="B897" s="28"/>
      <c r="C897" s="28"/>
      <c r="D897" s="28"/>
      <c r="E897" s="28"/>
      <c r="F897" s="26">
        <v>4</v>
      </c>
      <c r="G897" s="26">
        <v>1404</v>
      </c>
      <c r="H897" s="26" t="s">
        <v>163</v>
      </c>
      <c r="I897" s="26" t="s">
        <v>86</v>
      </c>
      <c r="J897" s="26" t="s">
        <v>3058</v>
      </c>
      <c r="K897" s="34">
        <v>1</v>
      </c>
    </row>
    <row r="898" spans="1:11" x14ac:dyDescent="0.15">
      <c r="A898" s="28"/>
      <c r="B898" s="28"/>
      <c r="C898" s="28"/>
      <c r="D898" s="28"/>
      <c r="E898" s="26" t="s">
        <v>12</v>
      </c>
      <c r="F898" s="26">
        <v>1</v>
      </c>
      <c r="G898" s="26">
        <v>2502</v>
      </c>
      <c r="H898" s="26" t="s">
        <v>163</v>
      </c>
      <c r="I898" s="26" t="s">
        <v>102</v>
      </c>
      <c r="J898" s="26" t="s">
        <v>3061</v>
      </c>
      <c r="K898" s="34">
        <v>1</v>
      </c>
    </row>
    <row r="899" spans="1:11" x14ac:dyDescent="0.15">
      <c r="A899" s="28"/>
      <c r="B899" s="28"/>
      <c r="C899" s="28"/>
      <c r="D899" s="28"/>
      <c r="E899" s="28"/>
      <c r="F899" s="26">
        <v>3</v>
      </c>
      <c r="G899" s="26">
        <v>3701</v>
      </c>
      <c r="H899" s="26" t="s">
        <v>163</v>
      </c>
      <c r="I899" s="26" t="s">
        <v>102</v>
      </c>
      <c r="J899" s="26" t="s">
        <v>3202</v>
      </c>
      <c r="K899" s="34">
        <v>0.5</v>
      </c>
    </row>
    <row r="900" spans="1:11" x14ac:dyDescent="0.15">
      <c r="A900" s="28"/>
      <c r="B900" s="28"/>
      <c r="C900" s="28"/>
      <c r="D900" s="28"/>
      <c r="E900" s="28"/>
      <c r="F900" s="28"/>
      <c r="G900" s="28"/>
      <c r="H900" s="28"/>
      <c r="I900" s="26" t="s">
        <v>156</v>
      </c>
      <c r="J900" s="26" t="s">
        <v>3198</v>
      </c>
      <c r="K900" s="34">
        <v>0.5</v>
      </c>
    </row>
    <row r="901" spans="1:11" x14ac:dyDescent="0.15">
      <c r="A901" s="28"/>
      <c r="B901" s="28"/>
      <c r="C901" s="28"/>
      <c r="D901" s="28"/>
      <c r="E901" s="28"/>
      <c r="F901" s="26">
        <v>4</v>
      </c>
      <c r="G901" s="26">
        <v>3701</v>
      </c>
      <c r="H901" s="26" t="s">
        <v>163</v>
      </c>
      <c r="I901" s="26" t="s">
        <v>102</v>
      </c>
      <c r="J901" s="26" t="s">
        <v>3202</v>
      </c>
      <c r="K901" s="34">
        <v>0.5</v>
      </c>
    </row>
    <row r="902" spans="1:11" x14ac:dyDescent="0.15">
      <c r="A902" s="28"/>
      <c r="B902" s="28"/>
      <c r="C902" s="28"/>
      <c r="D902" s="28"/>
      <c r="E902" s="28"/>
      <c r="F902" s="28"/>
      <c r="G902" s="28"/>
      <c r="H902" s="28"/>
      <c r="I902" s="26" t="s">
        <v>156</v>
      </c>
      <c r="J902" s="26" t="s">
        <v>3198</v>
      </c>
      <c r="K902" s="34">
        <v>0.5</v>
      </c>
    </row>
    <row r="903" spans="1:11" x14ac:dyDescent="0.15">
      <c r="A903" s="28"/>
      <c r="B903" s="28"/>
      <c r="C903" s="28"/>
      <c r="D903" s="28"/>
      <c r="E903" s="28"/>
      <c r="F903" s="26">
        <v>5</v>
      </c>
      <c r="G903" s="26">
        <v>3701</v>
      </c>
      <c r="H903" s="26" t="s">
        <v>163</v>
      </c>
      <c r="I903" s="26" t="s">
        <v>143</v>
      </c>
      <c r="J903" s="26" t="s">
        <v>160</v>
      </c>
      <c r="K903" s="34">
        <v>0</v>
      </c>
    </row>
    <row r="904" spans="1:11" x14ac:dyDescent="0.15">
      <c r="A904" s="28"/>
      <c r="B904" s="28"/>
      <c r="C904" s="28"/>
      <c r="D904" s="28"/>
      <c r="E904" s="26" t="s">
        <v>13</v>
      </c>
      <c r="F904" s="26">
        <v>2</v>
      </c>
      <c r="G904" s="26">
        <v>2404</v>
      </c>
      <c r="H904" s="26" t="s">
        <v>163</v>
      </c>
      <c r="I904" s="26" t="s">
        <v>139</v>
      </c>
      <c r="J904" s="26" t="s">
        <v>3101</v>
      </c>
      <c r="K904" s="34">
        <v>1</v>
      </c>
    </row>
    <row r="905" spans="1:11" x14ac:dyDescent="0.15">
      <c r="A905" s="28"/>
      <c r="B905" s="28"/>
      <c r="C905" s="28"/>
      <c r="D905" s="28"/>
      <c r="E905" s="28"/>
      <c r="F905" s="26">
        <v>3</v>
      </c>
      <c r="G905" s="26">
        <v>1302</v>
      </c>
      <c r="H905" s="26" t="s">
        <v>163</v>
      </c>
      <c r="I905" s="26" t="s">
        <v>86</v>
      </c>
      <c r="J905" s="26" t="s">
        <v>1630</v>
      </c>
      <c r="K905" s="34">
        <v>0.5</v>
      </c>
    </row>
    <row r="906" spans="1:11" x14ac:dyDescent="0.15">
      <c r="A906" s="28"/>
      <c r="B906" s="28"/>
      <c r="C906" s="28"/>
      <c r="D906" s="28"/>
      <c r="E906" s="28"/>
      <c r="F906" s="28"/>
      <c r="G906" s="28"/>
      <c r="H906" s="28"/>
      <c r="I906" s="26" t="s">
        <v>3610</v>
      </c>
      <c r="J906" s="26" t="s">
        <v>1630</v>
      </c>
      <c r="K906" s="34">
        <v>0.5</v>
      </c>
    </row>
    <row r="907" spans="1:11" x14ac:dyDescent="0.15">
      <c r="A907" s="28"/>
      <c r="B907" s="28"/>
      <c r="C907" s="28"/>
      <c r="D907" s="28"/>
      <c r="E907" s="26" t="s">
        <v>15</v>
      </c>
      <c r="F907" s="26">
        <v>3</v>
      </c>
      <c r="G907" s="26">
        <v>2405</v>
      </c>
      <c r="H907" s="26" t="s">
        <v>163</v>
      </c>
      <c r="I907" s="26" t="s">
        <v>143</v>
      </c>
      <c r="J907" s="26" t="s">
        <v>3067</v>
      </c>
      <c r="K907" s="34">
        <v>1</v>
      </c>
    </row>
    <row r="908" spans="1:11" x14ac:dyDescent="0.15">
      <c r="A908" s="28"/>
      <c r="B908" s="28"/>
      <c r="C908" s="28"/>
      <c r="D908" s="28"/>
      <c r="E908" s="28"/>
      <c r="F908" s="26">
        <v>4</v>
      </c>
      <c r="G908" s="26">
        <v>2405</v>
      </c>
      <c r="H908" s="26" t="s">
        <v>163</v>
      </c>
      <c r="I908" s="26" t="s">
        <v>143</v>
      </c>
      <c r="J908" s="26" t="s">
        <v>3067</v>
      </c>
      <c r="K908" s="34">
        <v>1</v>
      </c>
    </row>
    <row r="909" spans="1:11" x14ac:dyDescent="0.15">
      <c r="A909" s="28"/>
      <c r="B909" s="28"/>
      <c r="C909" s="28"/>
      <c r="D909" s="28"/>
      <c r="E909" s="28"/>
      <c r="F909" s="26">
        <v>5</v>
      </c>
      <c r="G909" s="26">
        <v>1303</v>
      </c>
      <c r="H909" s="26" t="s">
        <v>163</v>
      </c>
      <c r="I909" s="26" t="s">
        <v>86</v>
      </c>
      <c r="J909" s="26" t="s">
        <v>160</v>
      </c>
      <c r="K909" s="34">
        <v>0</v>
      </c>
    </row>
    <row r="910" spans="1:11" x14ac:dyDescent="0.15">
      <c r="A910" s="28"/>
      <c r="B910" s="28"/>
      <c r="C910" s="28"/>
      <c r="D910" s="28"/>
      <c r="E910" s="28"/>
      <c r="F910" s="28"/>
      <c r="G910" s="28"/>
      <c r="H910" s="28"/>
      <c r="I910" s="26" t="s">
        <v>3610</v>
      </c>
      <c r="J910" s="26" t="s">
        <v>160</v>
      </c>
      <c r="K910" s="34">
        <v>0</v>
      </c>
    </row>
    <row r="911" spans="1:11" x14ac:dyDescent="0.15">
      <c r="A911" s="28"/>
      <c r="B911" s="28"/>
      <c r="C911" s="28"/>
      <c r="D911" s="28"/>
      <c r="E911" s="26" t="s">
        <v>17</v>
      </c>
      <c r="F911" s="26">
        <v>2</v>
      </c>
      <c r="G911" s="26">
        <v>2404</v>
      </c>
      <c r="H911" s="26" t="s">
        <v>163</v>
      </c>
      <c r="I911" s="26" t="s">
        <v>139</v>
      </c>
      <c r="J911" s="26" t="s">
        <v>3101</v>
      </c>
      <c r="K911" s="34">
        <v>1</v>
      </c>
    </row>
    <row r="912" spans="1:11" x14ac:dyDescent="0.15">
      <c r="A912" s="28"/>
      <c r="B912" s="28"/>
      <c r="C912" s="28"/>
      <c r="D912" s="28"/>
      <c r="E912" s="28"/>
      <c r="F912" s="26">
        <v>3</v>
      </c>
      <c r="G912" s="26">
        <v>2502</v>
      </c>
      <c r="H912" s="26" t="s">
        <v>163</v>
      </c>
      <c r="I912" s="26" t="s">
        <v>102</v>
      </c>
      <c r="J912" s="26" t="s">
        <v>3061</v>
      </c>
      <c r="K912" s="34">
        <v>1</v>
      </c>
    </row>
    <row r="913" spans="1:11" x14ac:dyDescent="0.15">
      <c r="A913" s="28"/>
      <c r="B913" s="28"/>
      <c r="C913" s="28"/>
      <c r="D913" s="26" t="s">
        <v>4110</v>
      </c>
      <c r="E913" s="24"/>
      <c r="F913" s="24"/>
      <c r="G913" s="24"/>
      <c r="H913" s="24"/>
      <c r="I913" s="24"/>
      <c r="J913" s="24"/>
      <c r="K913" s="34">
        <v>13</v>
      </c>
    </row>
    <row r="914" spans="1:11" x14ac:dyDescent="0.15">
      <c r="A914" s="28"/>
      <c r="B914" s="28"/>
      <c r="C914" s="28"/>
      <c r="D914" s="26" t="s">
        <v>211</v>
      </c>
      <c r="E914" s="26" t="s">
        <v>9</v>
      </c>
      <c r="F914" s="26">
        <v>2</v>
      </c>
      <c r="G914" s="26">
        <v>2303</v>
      </c>
      <c r="H914" s="26" t="s">
        <v>163</v>
      </c>
      <c r="I914" s="26" t="s">
        <v>70</v>
      </c>
      <c r="J914" s="26" t="s">
        <v>3044</v>
      </c>
      <c r="K914" s="34">
        <v>1</v>
      </c>
    </row>
    <row r="915" spans="1:11" x14ac:dyDescent="0.15">
      <c r="A915" s="28"/>
      <c r="B915" s="28"/>
      <c r="C915" s="28"/>
      <c r="D915" s="28"/>
      <c r="E915" s="28"/>
      <c r="F915" s="26">
        <v>3</v>
      </c>
      <c r="G915" s="26">
        <v>1403</v>
      </c>
      <c r="H915" s="26" t="s">
        <v>163</v>
      </c>
      <c r="I915" s="26" t="s">
        <v>93</v>
      </c>
      <c r="J915" s="26" t="s">
        <v>3066</v>
      </c>
      <c r="K915" s="34">
        <v>1</v>
      </c>
    </row>
    <row r="916" spans="1:11" x14ac:dyDescent="0.15">
      <c r="A916" s="28"/>
      <c r="B916" s="28"/>
      <c r="C916" s="28"/>
      <c r="D916" s="28"/>
      <c r="E916" s="28"/>
      <c r="F916" s="26">
        <v>4</v>
      </c>
      <c r="G916" s="26">
        <v>1403</v>
      </c>
      <c r="H916" s="26" t="s">
        <v>163</v>
      </c>
      <c r="I916" s="26" t="s">
        <v>93</v>
      </c>
      <c r="J916" s="26" t="s">
        <v>3066</v>
      </c>
      <c r="K916" s="34">
        <v>1</v>
      </c>
    </row>
    <row r="917" spans="1:11" x14ac:dyDescent="0.15">
      <c r="A917" s="28"/>
      <c r="B917" s="28"/>
      <c r="C917" s="28"/>
      <c r="D917" s="28"/>
      <c r="E917" s="26" t="s">
        <v>12</v>
      </c>
      <c r="F917" s="26">
        <v>1</v>
      </c>
      <c r="G917" s="26">
        <v>2505</v>
      </c>
      <c r="H917" s="26" t="s">
        <v>163</v>
      </c>
      <c r="I917" s="26" t="s">
        <v>113</v>
      </c>
      <c r="J917" s="26" t="s">
        <v>3070</v>
      </c>
      <c r="K917" s="34">
        <v>1</v>
      </c>
    </row>
    <row r="918" spans="1:11" x14ac:dyDescent="0.15">
      <c r="A918" s="28"/>
      <c r="B918" s="28"/>
      <c r="C918" s="28"/>
      <c r="D918" s="28"/>
      <c r="E918" s="28"/>
      <c r="F918" s="26">
        <v>2</v>
      </c>
      <c r="G918" s="26">
        <v>2501</v>
      </c>
      <c r="H918" s="26" t="s">
        <v>163</v>
      </c>
      <c r="I918" s="26" t="s">
        <v>93</v>
      </c>
      <c r="J918" s="26" t="s">
        <v>3175</v>
      </c>
      <c r="K918" s="34">
        <v>1</v>
      </c>
    </row>
    <row r="919" spans="1:11" x14ac:dyDescent="0.15">
      <c r="A919" s="28"/>
      <c r="B919" s="28"/>
      <c r="C919" s="28"/>
      <c r="D919" s="28"/>
      <c r="E919" s="28"/>
      <c r="F919" s="26">
        <v>3</v>
      </c>
      <c r="G919" s="26">
        <v>2501</v>
      </c>
      <c r="H919" s="26" t="s">
        <v>163</v>
      </c>
      <c r="I919" s="26" t="s">
        <v>93</v>
      </c>
      <c r="J919" s="26" t="s">
        <v>3175</v>
      </c>
      <c r="K919" s="34">
        <v>1</v>
      </c>
    </row>
    <row r="920" spans="1:11" x14ac:dyDescent="0.15">
      <c r="A920" s="28"/>
      <c r="B920" s="28"/>
      <c r="C920" s="28"/>
      <c r="D920" s="28"/>
      <c r="E920" s="26" t="s">
        <v>13</v>
      </c>
      <c r="F920" s="26">
        <v>3</v>
      </c>
      <c r="G920" s="26">
        <v>2403</v>
      </c>
      <c r="H920" s="26" t="s">
        <v>163</v>
      </c>
      <c r="I920" s="26" t="s">
        <v>113</v>
      </c>
      <c r="J920" s="26" t="s">
        <v>3070</v>
      </c>
      <c r="K920" s="34">
        <v>1</v>
      </c>
    </row>
    <row r="921" spans="1:11" x14ac:dyDescent="0.15">
      <c r="A921" s="28"/>
      <c r="B921" s="28"/>
      <c r="C921" s="28"/>
      <c r="D921" s="28"/>
      <c r="E921" s="28"/>
      <c r="F921" s="26">
        <v>5</v>
      </c>
      <c r="G921" s="26">
        <v>3403</v>
      </c>
      <c r="H921" s="26" t="s">
        <v>163</v>
      </c>
      <c r="I921" s="26" t="s">
        <v>93</v>
      </c>
      <c r="J921" s="26" t="s">
        <v>160</v>
      </c>
      <c r="K921" s="34">
        <v>0</v>
      </c>
    </row>
    <row r="922" spans="1:11" x14ac:dyDescent="0.15">
      <c r="A922" s="28"/>
      <c r="B922" s="28"/>
      <c r="C922" s="28"/>
      <c r="D922" s="28"/>
      <c r="E922" s="26" t="s">
        <v>15</v>
      </c>
      <c r="F922" s="26">
        <v>1</v>
      </c>
      <c r="G922" s="26">
        <v>1404</v>
      </c>
      <c r="H922" s="26" t="s">
        <v>163</v>
      </c>
      <c r="I922" s="26" t="s">
        <v>3638</v>
      </c>
      <c r="J922" s="26" t="s">
        <v>3105</v>
      </c>
      <c r="K922" s="34">
        <v>1</v>
      </c>
    </row>
    <row r="923" spans="1:11" x14ac:dyDescent="0.15">
      <c r="A923" s="28"/>
      <c r="B923" s="28"/>
      <c r="C923" s="28"/>
      <c r="D923" s="28"/>
      <c r="E923" s="28"/>
      <c r="F923" s="26">
        <v>2</v>
      </c>
      <c r="G923" s="26">
        <v>1404</v>
      </c>
      <c r="H923" s="26" t="s">
        <v>163</v>
      </c>
      <c r="I923" s="26" t="s">
        <v>3638</v>
      </c>
      <c r="J923" s="26" t="s">
        <v>3105</v>
      </c>
      <c r="K923" s="34">
        <v>1</v>
      </c>
    </row>
    <row r="924" spans="1:11" x14ac:dyDescent="0.15">
      <c r="A924" s="28"/>
      <c r="B924" s="28"/>
      <c r="C924" s="28"/>
      <c r="D924" s="28"/>
      <c r="E924" s="28"/>
      <c r="F924" s="26">
        <v>3</v>
      </c>
      <c r="G924" s="26">
        <v>1303</v>
      </c>
      <c r="H924" s="26" t="s">
        <v>164</v>
      </c>
      <c r="I924" s="26" t="s">
        <v>86</v>
      </c>
      <c r="J924" s="26" t="s">
        <v>3059</v>
      </c>
      <c r="K924" s="34">
        <v>1</v>
      </c>
    </row>
    <row r="925" spans="1:11" x14ac:dyDescent="0.15">
      <c r="A925" s="28"/>
      <c r="B925" s="28"/>
      <c r="C925" s="28"/>
      <c r="D925" s="28"/>
      <c r="E925" s="28"/>
      <c r="F925" s="26">
        <v>4</v>
      </c>
      <c r="G925" s="26">
        <v>1303</v>
      </c>
      <c r="H925" s="26" t="s">
        <v>164</v>
      </c>
      <c r="I925" s="26" t="s">
        <v>86</v>
      </c>
      <c r="J925" s="26" t="s">
        <v>3059</v>
      </c>
      <c r="K925" s="34">
        <v>1</v>
      </c>
    </row>
    <row r="926" spans="1:11" x14ac:dyDescent="0.15">
      <c r="A926" s="28"/>
      <c r="B926" s="28"/>
      <c r="C926" s="28"/>
      <c r="D926" s="28"/>
      <c r="E926" s="26" t="s">
        <v>17</v>
      </c>
      <c r="F926" s="26">
        <v>2</v>
      </c>
      <c r="G926" s="26">
        <v>2405</v>
      </c>
      <c r="H926" s="26" t="s">
        <v>163</v>
      </c>
      <c r="I926" s="26" t="s">
        <v>70</v>
      </c>
      <c r="J926" s="26" t="s">
        <v>3044</v>
      </c>
      <c r="K926" s="34">
        <v>1</v>
      </c>
    </row>
    <row r="927" spans="1:11" x14ac:dyDescent="0.15">
      <c r="A927" s="28"/>
      <c r="B927" s="28"/>
      <c r="C927" s="28"/>
      <c r="D927" s="28"/>
      <c r="E927" s="28"/>
      <c r="F927" s="26">
        <v>3</v>
      </c>
      <c r="G927" s="26">
        <v>3502</v>
      </c>
      <c r="H927" s="26" t="s">
        <v>164</v>
      </c>
      <c r="I927" s="26" t="s">
        <v>93</v>
      </c>
      <c r="J927" s="26" t="s">
        <v>2427</v>
      </c>
      <c r="K927" s="34">
        <v>1</v>
      </c>
    </row>
    <row r="928" spans="1:11" x14ac:dyDescent="0.15">
      <c r="A928" s="28"/>
      <c r="B928" s="28"/>
      <c r="C928" s="28"/>
      <c r="D928" s="26" t="s">
        <v>4111</v>
      </c>
      <c r="E928" s="24"/>
      <c r="F928" s="24"/>
      <c r="G928" s="24"/>
      <c r="H928" s="24"/>
      <c r="I928" s="24"/>
      <c r="J928" s="24"/>
      <c r="K928" s="34">
        <v>13</v>
      </c>
    </row>
    <row r="929" spans="1:11" x14ac:dyDescent="0.15">
      <c r="A929" s="28"/>
      <c r="B929" s="28"/>
      <c r="C929" s="28"/>
      <c r="D929" s="26" t="s">
        <v>88</v>
      </c>
      <c r="E929" s="26" t="s">
        <v>9</v>
      </c>
      <c r="F929" s="26">
        <v>1</v>
      </c>
      <c r="G929" s="26">
        <v>1404</v>
      </c>
      <c r="H929" s="26" t="s">
        <v>164</v>
      </c>
      <c r="I929" s="26" t="s">
        <v>1607</v>
      </c>
      <c r="J929" s="26" t="s">
        <v>3044</v>
      </c>
      <c r="K929" s="34">
        <v>1</v>
      </c>
    </row>
    <row r="930" spans="1:11" x14ac:dyDescent="0.15">
      <c r="A930" s="28"/>
      <c r="B930" s="28"/>
      <c r="C930" s="28"/>
      <c r="D930" s="28"/>
      <c r="E930" s="28"/>
      <c r="F930" s="26">
        <v>3</v>
      </c>
      <c r="G930" s="26">
        <v>3403</v>
      </c>
      <c r="H930" s="26" t="s">
        <v>164</v>
      </c>
      <c r="I930" s="26" t="s">
        <v>1651</v>
      </c>
      <c r="J930" s="26" t="s">
        <v>3044</v>
      </c>
      <c r="K930" s="34">
        <v>1</v>
      </c>
    </row>
    <row r="931" spans="1:11" x14ac:dyDescent="0.15">
      <c r="A931" s="28"/>
      <c r="B931" s="28"/>
      <c r="C931" s="28"/>
      <c r="D931" s="28"/>
      <c r="E931" s="26" t="s">
        <v>12</v>
      </c>
      <c r="F931" s="26">
        <v>2</v>
      </c>
      <c r="G931" s="26">
        <v>1302</v>
      </c>
      <c r="H931" s="26" t="s">
        <v>164</v>
      </c>
      <c r="I931" s="26" t="s">
        <v>1717</v>
      </c>
      <c r="J931" s="26" t="s">
        <v>2423</v>
      </c>
      <c r="K931" s="34">
        <v>1</v>
      </c>
    </row>
    <row r="932" spans="1:11" x14ac:dyDescent="0.15">
      <c r="A932" s="28"/>
      <c r="B932" s="28"/>
      <c r="C932" s="28"/>
      <c r="D932" s="28"/>
      <c r="E932" s="28"/>
      <c r="F932" s="26">
        <v>3</v>
      </c>
      <c r="G932" s="26">
        <v>2405</v>
      </c>
      <c r="H932" s="26" t="s">
        <v>164</v>
      </c>
      <c r="I932" s="26" t="s">
        <v>1607</v>
      </c>
      <c r="J932" s="26" t="s">
        <v>3044</v>
      </c>
      <c r="K932" s="34">
        <v>1</v>
      </c>
    </row>
    <row r="933" spans="1:11" x14ac:dyDescent="0.15">
      <c r="A933" s="28"/>
      <c r="B933" s="28"/>
      <c r="C933" s="28"/>
      <c r="D933" s="28"/>
      <c r="E933" s="26" t="s">
        <v>15</v>
      </c>
      <c r="F933" s="26">
        <v>2</v>
      </c>
      <c r="G933" s="26">
        <v>1302</v>
      </c>
      <c r="H933" s="26" t="s">
        <v>164</v>
      </c>
      <c r="I933" s="26" t="s">
        <v>1717</v>
      </c>
      <c r="J933" s="26" t="s">
        <v>2423</v>
      </c>
      <c r="K933" s="34">
        <v>1</v>
      </c>
    </row>
    <row r="934" spans="1:11" x14ac:dyDescent="0.15">
      <c r="A934" s="28"/>
      <c r="B934" s="28"/>
      <c r="C934" s="28"/>
      <c r="D934" s="28"/>
      <c r="E934" s="28"/>
      <c r="F934" s="26">
        <v>4</v>
      </c>
      <c r="G934" s="26">
        <v>3302</v>
      </c>
      <c r="H934" s="26" t="s">
        <v>164</v>
      </c>
      <c r="I934" s="26" t="s">
        <v>1651</v>
      </c>
      <c r="J934" s="26" t="s">
        <v>3044</v>
      </c>
      <c r="K934" s="34">
        <v>1</v>
      </c>
    </row>
    <row r="935" spans="1:11" x14ac:dyDescent="0.15">
      <c r="A935" s="28"/>
      <c r="B935" s="28"/>
      <c r="C935" s="28"/>
      <c r="D935" s="28"/>
      <c r="E935" s="26" t="s">
        <v>17</v>
      </c>
      <c r="F935" s="26">
        <v>1</v>
      </c>
      <c r="G935" s="26">
        <v>3303</v>
      </c>
      <c r="H935" s="26" t="s">
        <v>163</v>
      </c>
      <c r="I935" s="26" t="s">
        <v>86</v>
      </c>
      <c r="J935" s="26" t="s">
        <v>3060</v>
      </c>
      <c r="K935" s="34">
        <v>1</v>
      </c>
    </row>
    <row r="936" spans="1:11" x14ac:dyDescent="0.15">
      <c r="A936" s="28"/>
      <c r="B936" s="28"/>
      <c r="C936" s="28"/>
      <c r="D936" s="28"/>
      <c r="E936" s="28"/>
      <c r="F936" s="26">
        <v>2</v>
      </c>
      <c r="G936" s="26">
        <v>3303</v>
      </c>
      <c r="H936" s="26" t="s">
        <v>163</v>
      </c>
      <c r="I936" s="26" t="s">
        <v>86</v>
      </c>
      <c r="J936" s="26" t="s">
        <v>3060</v>
      </c>
      <c r="K936" s="34">
        <v>1</v>
      </c>
    </row>
    <row r="937" spans="1:11" x14ac:dyDescent="0.15">
      <c r="A937" s="28"/>
      <c r="B937" s="28"/>
      <c r="C937" s="28"/>
      <c r="D937" s="26" t="s">
        <v>4112</v>
      </c>
      <c r="E937" s="24"/>
      <c r="F937" s="24"/>
      <c r="G937" s="24"/>
      <c r="H937" s="24"/>
      <c r="I937" s="24"/>
      <c r="J937" s="24"/>
      <c r="K937" s="34">
        <v>8</v>
      </c>
    </row>
    <row r="938" spans="1:11" x14ac:dyDescent="0.15">
      <c r="A938" s="28"/>
      <c r="B938" s="28"/>
      <c r="C938" s="26" t="s">
        <v>3116</v>
      </c>
      <c r="D938" s="26" t="s">
        <v>103</v>
      </c>
      <c r="E938" s="26" t="s">
        <v>9</v>
      </c>
      <c r="F938" s="26">
        <v>1</v>
      </c>
      <c r="G938" s="26">
        <v>3701</v>
      </c>
      <c r="H938" s="26" t="s">
        <v>163</v>
      </c>
      <c r="I938" s="26" t="s">
        <v>102</v>
      </c>
      <c r="J938" s="26" t="s">
        <v>3063</v>
      </c>
      <c r="K938" s="34">
        <v>1</v>
      </c>
    </row>
    <row r="939" spans="1:11" x14ac:dyDescent="0.15">
      <c r="A939" s="28"/>
      <c r="B939" s="28"/>
      <c r="C939" s="28"/>
      <c r="D939" s="28"/>
      <c r="E939" s="28"/>
      <c r="F939" s="26">
        <v>2</v>
      </c>
      <c r="G939" s="26">
        <v>3701</v>
      </c>
      <c r="H939" s="26" t="s">
        <v>163</v>
      </c>
      <c r="I939" s="26" t="s">
        <v>102</v>
      </c>
      <c r="J939" s="26" t="s">
        <v>3063</v>
      </c>
      <c r="K939" s="34">
        <v>1</v>
      </c>
    </row>
    <row r="940" spans="1:11" x14ac:dyDescent="0.15">
      <c r="A940" s="28"/>
      <c r="B940" s="28"/>
      <c r="C940" s="28"/>
      <c r="D940" s="28"/>
      <c r="E940" s="26" t="s">
        <v>13</v>
      </c>
      <c r="F940" s="26">
        <v>1</v>
      </c>
      <c r="G940" s="26">
        <v>1302</v>
      </c>
      <c r="H940" s="26" t="s">
        <v>163</v>
      </c>
      <c r="I940" s="26" t="s">
        <v>3638</v>
      </c>
      <c r="J940" s="26" t="s">
        <v>3106</v>
      </c>
      <c r="K940" s="34">
        <v>1</v>
      </c>
    </row>
    <row r="941" spans="1:11" x14ac:dyDescent="0.15">
      <c r="A941" s="28"/>
      <c r="B941" s="28"/>
      <c r="C941" s="28"/>
      <c r="D941" s="28"/>
      <c r="E941" s="28"/>
      <c r="F941" s="26">
        <v>2</v>
      </c>
      <c r="G941" s="26">
        <v>1302</v>
      </c>
      <c r="H941" s="26" t="s">
        <v>163</v>
      </c>
      <c r="I941" s="26" t="s">
        <v>3638</v>
      </c>
      <c r="J941" s="26" t="s">
        <v>3106</v>
      </c>
      <c r="K941" s="34">
        <v>1</v>
      </c>
    </row>
    <row r="942" spans="1:11" x14ac:dyDescent="0.15">
      <c r="A942" s="28"/>
      <c r="B942" s="28"/>
      <c r="C942" s="28"/>
      <c r="D942" s="28"/>
      <c r="E942" s="26" t="s">
        <v>17</v>
      </c>
      <c r="F942" s="26">
        <v>1</v>
      </c>
      <c r="G942" s="26">
        <v>1303</v>
      </c>
      <c r="H942" s="26" t="s">
        <v>163</v>
      </c>
      <c r="I942" s="26" t="s">
        <v>1662</v>
      </c>
      <c r="J942" s="26" t="s">
        <v>3179</v>
      </c>
      <c r="K942" s="34">
        <v>1</v>
      </c>
    </row>
    <row r="943" spans="1:11" x14ac:dyDescent="0.15">
      <c r="A943" s="28"/>
      <c r="B943" s="28"/>
      <c r="C943" s="28"/>
      <c r="D943" s="28"/>
      <c r="E943" s="28"/>
      <c r="F943" s="26">
        <v>2</v>
      </c>
      <c r="G943" s="26">
        <v>1303</v>
      </c>
      <c r="H943" s="26" t="s">
        <v>163</v>
      </c>
      <c r="I943" s="26" t="s">
        <v>1662</v>
      </c>
      <c r="J943" s="26" t="s">
        <v>3179</v>
      </c>
      <c r="K943" s="34">
        <v>1</v>
      </c>
    </row>
    <row r="944" spans="1:11" x14ac:dyDescent="0.15">
      <c r="A944" s="28"/>
      <c r="B944" s="28"/>
      <c r="C944" s="28"/>
      <c r="D944" s="26" t="s">
        <v>4113</v>
      </c>
      <c r="E944" s="24"/>
      <c r="F944" s="24"/>
      <c r="G944" s="24"/>
      <c r="H944" s="24"/>
      <c r="I944" s="24"/>
      <c r="J944" s="24"/>
      <c r="K944" s="34">
        <v>6</v>
      </c>
    </row>
    <row r="945" spans="1:11" x14ac:dyDescent="0.15">
      <c r="A945" s="28"/>
      <c r="B945" s="28"/>
      <c r="C945" s="28"/>
      <c r="D945" s="26" t="s">
        <v>1543</v>
      </c>
      <c r="E945" s="26" t="s">
        <v>13</v>
      </c>
      <c r="F945" s="26">
        <v>1</v>
      </c>
      <c r="G945" s="26">
        <v>1304</v>
      </c>
      <c r="H945" s="26" t="s">
        <v>163</v>
      </c>
      <c r="I945" s="26" t="s">
        <v>1663</v>
      </c>
      <c r="J945" s="26" t="s">
        <v>3179</v>
      </c>
      <c r="K945" s="34">
        <v>1</v>
      </c>
    </row>
    <row r="946" spans="1:11" x14ac:dyDescent="0.15">
      <c r="A946" s="28"/>
      <c r="B946" s="28"/>
      <c r="C946" s="28"/>
      <c r="D946" s="28"/>
      <c r="E946" s="28"/>
      <c r="F946" s="26">
        <v>2</v>
      </c>
      <c r="G946" s="26">
        <v>1304</v>
      </c>
      <c r="H946" s="26" t="s">
        <v>163</v>
      </c>
      <c r="I946" s="26" t="s">
        <v>1663</v>
      </c>
      <c r="J946" s="26" t="s">
        <v>3179</v>
      </c>
      <c r="K946" s="34">
        <v>1</v>
      </c>
    </row>
    <row r="947" spans="1:11" x14ac:dyDescent="0.15">
      <c r="A947" s="28"/>
      <c r="B947" s="28"/>
      <c r="C947" s="28"/>
      <c r="D947" s="28"/>
      <c r="E947" s="28"/>
      <c r="F947" s="26">
        <v>3</v>
      </c>
      <c r="G947" s="26">
        <v>2402</v>
      </c>
      <c r="H947" s="26" t="s">
        <v>163</v>
      </c>
      <c r="I947" s="26" t="s">
        <v>109</v>
      </c>
      <c r="J947" s="26" t="s">
        <v>3057</v>
      </c>
      <c r="K947" s="34">
        <v>1</v>
      </c>
    </row>
    <row r="948" spans="1:11" x14ac:dyDescent="0.15">
      <c r="A948" s="28"/>
      <c r="B948" s="28"/>
      <c r="C948" s="28"/>
      <c r="D948" s="28"/>
      <c r="E948" s="28"/>
      <c r="F948" s="26">
        <v>4</v>
      </c>
      <c r="G948" s="26">
        <v>2402</v>
      </c>
      <c r="H948" s="26" t="s">
        <v>163</v>
      </c>
      <c r="I948" s="26" t="s">
        <v>109</v>
      </c>
      <c r="J948" s="26" t="s">
        <v>3057</v>
      </c>
      <c r="K948" s="34">
        <v>1</v>
      </c>
    </row>
    <row r="949" spans="1:11" x14ac:dyDescent="0.15">
      <c r="A949" s="28"/>
      <c r="B949" s="28"/>
      <c r="C949" s="28"/>
      <c r="D949" s="28"/>
      <c r="E949" s="26" t="s">
        <v>17</v>
      </c>
      <c r="F949" s="26">
        <v>1</v>
      </c>
      <c r="G949" s="26">
        <v>1304</v>
      </c>
      <c r="H949" s="26" t="s">
        <v>163</v>
      </c>
      <c r="I949" s="26" t="s">
        <v>1663</v>
      </c>
      <c r="J949" s="26" t="s">
        <v>3179</v>
      </c>
      <c r="K949" s="34">
        <v>1</v>
      </c>
    </row>
    <row r="950" spans="1:11" x14ac:dyDescent="0.15">
      <c r="A950" s="28"/>
      <c r="B950" s="28"/>
      <c r="C950" s="28"/>
      <c r="D950" s="28"/>
      <c r="E950" s="28"/>
      <c r="F950" s="26">
        <v>2</v>
      </c>
      <c r="G950" s="26">
        <v>1304</v>
      </c>
      <c r="H950" s="26" t="s">
        <v>163</v>
      </c>
      <c r="I950" s="26" t="s">
        <v>1663</v>
      </c>
      <c r="J950" s="26" t="s">
        <v>3179</v>
      </c>
      <c r="K950" s="34">
        <v>1</v>
      </c>
    </row>
    <row r="951" spans="1:11" x14ac:dyDescent="0.15">
      <c r="A951" s="28"/>
      <c r="B951" s="28"/>
      <c r="C951" s="28"/>
      <c r="D951" s="28"/>
      <c r="E951" s="28"/>
      <c r="F951" s="26">
        <v>3</v>
      </c>
      <c r="G951" s="26">
        <v>2402</v>
      </c>
      <c r="H951" s="26" t="s">
        <v>163</v>
      </c>
      <c r="I951" s="26" t="s">
        <v>106</v>
      </c>
      <c r="J951" s="26" t="s">
        <v>3057</v>
      </c>
      <c r="K951" s="34">
        <v>1</v>
      </c>
    </row>
    <row r="952" spans="1:11" x14ac:dyDescent="0.15">
      <c r="A952" s="28"/>
      <c r="B952" s="28"/>
      <c r="C952" s="28"/>
      <c r="D952" s="28"/>
      <c r="E952" s="28"/>
      <c r="F952" s="26">
        <v>4</v>
      </c>
      <c r="G952" s="26">
        <v>2402</v>
      </c>
      <c r="H952" s="26" t="s">
        <v>163</v>
      </c>
      <c r="I952" s="26" t="s">
        <v>106</v>
      </c>
      <c r="J952" s="26" t="s">
        <v>3057</v>
      </c>
      <c r="K952" s="34">
        <v>1</v>
      </c>
    </row>
    <row r="953" spans="1:11" x14ac:dyDescent="0.15">
      <c r="A953" s="28"/>
      <c r="B953" s="28"/>
      <c r="C953" s="28"/>
      <c r="D953" s="26" t="s">
        <v>4114</v>
      </c>
      <c r="E953" s="24"/>
      <c r="F953" s="24"/>
      <c r="G953" s="24"/>
      <c r="H953" s="24"/>
      <c r="I953" s="24"/>
      <c r="J953" s="24"/>
      <c r="K953" s="34">
        <v>8</v>
      </c>
    </row>
    <row r="954" spans="1:11" x14ac:dyDescent="0.15">
      <c r="A954" s="28"/>
      <c r="B954" s="28"/>
      <c r="C954" s="28"/>
      <c r="D954" s="26" t="s">
        <v>87</v>
      </c>
      <c r="E954" s="26" t="s">
        <v>9</v>
      </c>
      <c r="F954" s="26">
        <v>2</v>
      </c>
      <c r="G954" s="26">
        <v>2505</v>
      </c>
      <c r="H954" s="26" t="s">
        <v>164</v>
      </c>
      <c r="I954" s="26" t="s">
        <v>109</v>
      </c>
      <c r="J954" s="26" t="s">
        <v>3064</v>
      </c>
      <c r="K954" s="34">
        <v>0.5</v>
      </c>
    </row>
    <row r="955" spans="1:11" x14ac:dyDescent="0.15">
      <c r="A955" s="28"/>
      <c r="B955" s="28"/>
      <c r="C955" s="28"/>
      <c r="D955" s="28"/>
      <c r="E955" s="28"/>
      <c r="F955" s="28"/>
      <c r="G955" s="28"/>
      <c r="H955" s="28"/>
      <c r="I955" s="26" t="s">
        <v>156</v>
      </c>
      <c r="J955" s="26" t="s">
        <v>3064</v>
      </c>
      <c r="K955" s="34">
        <v>0.5</v>
      </c>
    </row>
    <row r="956" spans="1:11" x14ac:dyDescent="0.15">
      <c r="A956" s="28"/>
      <c r="B956" s="28"/>
      <c r="C956" s="28"/>
      <c r="D956" s="28"/>
      <c r="E956" s="28"/>
      <c r="F956" s="26">
        <v>3</v>
      </c>
      <c r="G956" s="26">
        <v>2405</v>
      </c>
      <c r="H956" s="26" t="s">
        <v>163</v>
      </c>
      <c r="I956" s="26" t="s">
        <v>102</v>
      </c>
      <c r="J956" s="26" t="s">
        <v>3202</v>
      </c>
      <c r="K956" s="34">
        <v>0.5</v>
      </c>
    </row>
    <row r="957" spans="1:11" x14ac:dyDescent="0.15">
      <c r="A957" s="28"/>
      <c r="B957" s="28"/>
      <c r="C957" s="28"/>
      <c r="D957" s="28"/>
      <c r="E957" s="28"/>
      <c r="F957" s="28"/>
      <c r="G957" s="28"/>
      <c r="H957" s="28"/>
      <c r="I957" s="26" t="s">
        <v>156</v>
      </c>
      <c r="J957" s="26" t="s">
        <v>3198</v>
      </c>
      <c r="K957" s="34">
        <v>0.5</v>
      </c>
    </row>
    <row r="958" spans="1:11" x14ac:dyDescent="0.15">
      <c r="A958" s="28"/>
      <c r="B958" s="28"/>
      <c r="C958" s="28"/>
      <c r="D958" s="28"/>
      <c r="E958" s="28"/>
      <c r="F958" s="26">
        <v>4</v>
      </c>
      <c r="G958" s="26">
        <v>2405</v>
      </c>
      <c r="H958" s="26" t="s">
        <v>163</v>
      </c>
      <c r="I958" s="26" t="s">
        <v>102</v>
      </c>
      <c r="J958" s="26" t="s">
        <v>3202</v>
      </c>
      <c r="K958" s="34">
        <v>0.5</v>
      </c>
    </row>
    <row r="959" spans="1:11" x14ac:dyDescent="0.15">
      <c r="A959" s="28"/>
      <c r="B959" s="28"/>
      <c r="C959" s="28"/>
      <c r="D959" s="28"/>
      <c r="E959" s="28"/>
      <c r="F959" s="28"/>
      <c r="G959" s="28"/>
      <c r="H959" s="28"/>
      <c r="I959" s="26" t="s">
        <v>156</v>
      </c>
      <c r="J959" s="26" t="s">
        <v>3198</v>
      </c>
      <c r="K959" s="34">
        <v>0.5</v>
      </c>
    </row>
    <row r="960" spans="1:11" x14ac:dyDescent="0.15">
      <c r="A960" s="28"/>
      <c r="B960" s="28"/>
      <c r="C960" s="28"/>
      <c r="D960" s="28"/>
      <c r="E960" s="26" t="s">
        <v>12</v>
      </c>
      <c r="F960" s="26">
        <v>1</v>
      </c>
      <c r="G960" s="26">
        <v>2402</v>
      </c>
      <c r="H960" s="26" t="s">
        <v>164</v>
      </c>
      <c r="I960" s="26" t="s">
        <v>139</v>
      </c>
      <c r="J960" s="26" t="s">
        <v>3102</v>
      </c>
      <c r="K960" s="34">
        <v>1</v>
      </c>
    </row>
    <row r="961" spans="1:11" x14ac:dyDescent="0.15">
      <c r="A961" s="28"/>
      <c r="B961" s="28"/>
      <c r="C961" s="28"/>
      <c r="D961" s="28"/>
      <c r="E961" s="28"/>
      <c r="F961" s="26">
        <v>2</v>
      </c>
      <c r="G961" s="26">
        <v>2502</v>
      </c>
      <c r="H961" s="26" t="s">
        <v>163</v>
      </c>
      <c r="I961" s="26" t="s">
        <v>113</v>
      </c>
      <c r="J961" s="26" t="s">
        <v>3061</v>
      </c>
      <c r="K961" s="34">
        <v>1</v>
      </c>
    </row>
    <row r="962" spans="1:11" x14ac:dyDescent="0.15">
      <c r="A962" s="28"/>
      <c r="B962" s="28"/>
      <c r="C962" s="28"/>
      <c r="D962" s="28"/>
      <c r="E962" s="28"/>
      <c r="F962" s="26">
        <v>3</v>
      </c>
      <c r="G962" s="26">
        <v>2402</v>
      </c>
      <c r="H962" s="26" t="s">
        <v>164</v>
      </c>
      <c r="I962" s="26" t="s">
        <v>86</v>
      </c>
      <c r="J962" s="26" t="s">
        <v>3057</v>
      </c>
      <c r="K962" s="34">
        <v>1</v>
      </c>
    </row>
    <row r="963" spans="1:11" x14ac:dyDescent="0.15">
      <c r="A963" s="28"/>
      <c r="B963" s="28"/>
      <c r="C963" s="28"/>
      <c r="D963" s="28"/>
      <c r="E963" s="28"/>
      <c r="F963" s="26">
        <v>4</v>
      </c>
      <c r="G963" s="26">
        <v>2402</v>
      </c>
      <c r="H963" s="26" t="s">
        <v>164</v>
      </c>
      <c r="I963" s="26" t="s">
        <v>86</v>
      </c>
      <c r="J963" s="26" t="s">
        <v>3057</v>
      </c>
      <c r="K963" s="34">
        <v>1</v>
      </c>
    </row>
    <row r="964" spans="1:11" x14ac:dyDescent="0.15">
      <c r="A964" s="28"/>
      <c r="B964" s="28"/>
      <c r="C964" s="28"/>
      <c r="D964" s="28"/>
      <c r="E964" s="26" t="s">
        <v>13</v>
      </c>
      <c r="F964" s="26">
        <v>2</v>
      </c>
      <c r="G964" s="26">
        <v>2402</v>
      </c>
      <c r="H964" s="26" t="s">
        <v>164</v>
      </c>
      <c r="I964" s="26" t="s">
        <v>75</v>
      </c>
      <c r="J964" s="26" t="s">
        <v>3044</v>
      </c>
      <c r="K964" s="34">
        <v>1</v>
      </c>
    </row>
    <row r="965" spans="1:11" x14ac:dyDescent="0.15">
      <c r="A965" s="28"/>
      <c r="B965" s="28"/>
      <c r="C965" s="28"/>
      <c r="D965" s="28"/>
      <c r="E965" s="28"/>
      <c r="F965" s="26">
        <v>3</v>
      </c>
      <c r="G965" s="26">
        <v>2402</v>
      </c>
      <c r="H965" s="26" t="s">
        <v>164</v>
      </c>
      <c r="I965" s="26" t="s">
        <v>109</v>
      </c>
      <c r="J965" s="26" t="s">
        <v>3057</v>
      </c>
      <c r="K965" s="34">
        <v>1</v>
      </c>
    </row>
    <row r="966" spans="1:11" x14ac:dyDescent="0.15">
      <c r="A966" s="28"/>
      <c r="B966" s="28"/>
      <c r="C966" s="28"/>
      <c r="D966" s="28"/>
      <c r="E966" s="28"/>
      <c r="F966" s="26">
        <v>4</v>
      </c>
      <c r="G966" s="26">
        <v>2402</v>
      </c>
      <c r="H966" s="26" t="s">
        <v>164</v>
      </c>
      <c r="I966" s="26" t="s">
        <v>109</v>
      </c>
      <c r="J966" s="26" t="s">
        <v>3057</v>
      </c>
      <c r="K966" s="34">
        <v>1</v>
      </c>
    </row>
    <row r="967" spans="1:11" x14ac:dyDescent="0.15">
      <c r="A967" s="28"/>
      <c r="B967" s="28"/>
      <c r="C967" s="28"/>
      <c r="D967" s="28"/>
      <c r="E967" s="26" t="s">
        <v>15</v>
      </c>
      <c r="F967" s="26">
        <v>1</v>
      </c>
      <c r="G967" s="26">
        <v>2402</v>
      </c>
      <c r="H967" s="26" t="s">
        <v>164</v>
      </c>
      <c r="I967" s="26" t="s">
        <v>139</v>
      </c>
      <c r="J967" s="26" t="s">
        <v>3102</v>
      </c>
      <c r="K967" s="34">
        <v>1</v>
      </c>
    </row>
    <row r="968" spans="1:11" x14ac:dyDescent="0.15">
      <c r="A968" s="28"/>
      <c r="B968" s="28"/>
      <c r="C968" s="28"/>
      <c r="D968" s="28"/>
      <c r="E968" s="28"/>
      <c r="F968" s="26">
        <v>2</v>
      </c>
      <c r="G968" s="26">
        <v>2502</v>
      </c>
      <c r="H968" s="26" t="s">
        <v>163</v>
      </c>
      <c r="I968" s="26" t="s">
        <v>113</v>
      </c>
      <c r="J968" s="26" t="s">
        <v>3061</v>
      </c>
      <c r="K968" s="34">
        <v>1</v>
      </c>
    </row>
    <row r="969" spans="1:11" x14ac:dyDescent="0.15">
      <c r="A969" s="28"/>
      <c r="B969" s="28"/>
      <c r="C969" s="28"/>
      <c r="D969" s="28"/>
      <c r="E969" s="28"/>
      <c r="F969" s="26">
        <v>3</v>
      </c>
      <c r="G969" s="26">
        <v>2402</v>
      </c>
      <c r="H969" s="26" t="s">
        <v>164</v>
      </c>
      <c r="I969" s="26" t="s">
        <v>75</v>
      </c>
      <c r="J969" s="26" t="s">
        <v>3044</v>
      </c>
      <c r="K969" s="34">
        <v>1</v>
      </c>
    </row>
    <row r="970" spans="1:11" x14ac:dyDescent="0.15">
      <c r="A970" s="28"/>
      <c r="B970" s="28"/>
      <c r="C970" s="28"/>
      <c r="D970" s="28"/>
      <c r="E970" s="28"/>
      <c r="F970" s="26">
        <v>4</v>
      </c>
      <c r="G970" s="26">
        <v>2404</v>
      </c>
      <c r="H970" s="26" t="s">
        <v>164</v>
      </c>
      <c r="I970" s="26" t="s">
        <v>113</v>
      </c>
      <c r="J970" s="26" t="s">
        <v>3069</v>
      </c>
      <c r="K970" s="34">
        <v>1</v>
      </c>
    </row>
    <row r="971" spans="1:11" x14ac:dyDescent="0.15">
      <c r="A971" s="28"/>
      <c r="B971" s="28"/>
      <c r="C971" s="28"/>
      <c r="D971" s="28"/>
      <c r="E971" s="26" t="s">
        <v>17</v>
      </c>
      <c r="F971" s="26">
        <v>1</v>
      </c>
      <c r="G971" s="26">
        <v>2402</v>
      </c>
      <c r="H971" s="26" t="s">
        <v>163</v>
      </c>
      <c r="I971" s="26" t="s">
        <v>143</v>
      </c>
      <c r="J971" s="26" t="s">
        <v>3057</v>
      </c>
      <c r="K971" s="34">
        <v>1</v>
      </c>
    </row>
    <row r="972" spans="1:11" x14ac:dyDescent="0.15">
      <c r="A972" s="28"/>
      <c r="B972" s="28"/>
      <c r="C972" s="28"/>
      <c r="D972" s="28"/>
      <c r="E972" s="28"/>
      <c r="F972" s="26">
        <v>2</v>
      </c>
      <c r="G972" s="26">
        <v>2402</v>
      </c>
      <c r="H972" s="26" t="s">
        <v>163</v>
      </c>
      <c r="I972" s="26" t="s">
        <v>143</v>
      </c>
      <c r="J972" s="26" t="s">
        <v>3057</v>
      </c>
      <c r="K972" s="34">
        <v>1</v>
      </c>
    </row>
    <row r="973" spans="1:11" x14ac:dyDescent="0.15">
      <c r="A973" s="28"/>
      <c r="B973" s="28"/>
      <c r="C973" s="28"/>
      <c r="D973" s="26" t="s">
        <v>4115</v>
      </c>
      <c r="E973" s="24"/>
      <c r="F973" s="24"/>
      <c r="G973" s="24"/>
      <c r="H973" s="24"/>
      <c r="I973" s="24"/>
      <c r="J973" s="24"/>
      <c r="K973" s="34">
        <v>16</v>
      </c>
    </row>
    <row r="974" spans="1:11" x14ac:dyDescent="0.15">
      <c r="A974" s="28"/>
      <c r="B974" s="28"/>
      <c r="C974" s="28"/>
      <c r="D974" s="26" t="s">
        <v>94</v>
      </c>
      <c r="E974" s="26" t="s">
        <v>9</v>
      </c>
      <c r="F974" s="26">
        <v>2</v>
      </c>
      <c r="G974" s="26">
        <v>3502</v>
      </c>
      <c r="H974" s="26" t="s">
        <v>163</v>
      </c>
      <c r="I974" s="26" t="s">
        <v>106</v>
      </c>
      <c r="J974" s="26" t="s">
        <v>2429</v>
      </c>
      <c r="K974" s="34">
        <v>1</v>
      </c>
    </row>
    <row r="975" spans="1:11" x14ac:dyDescent="0.15">
      <c r="A975" s="28"/>
      <c r="B975" s="28"/>
      <c r="C975" s="28"/>
      <c r="D975" s="28"/>
      <c r="E975" s="28"/>
      <c r="F975" s="26">
        <v>3</v>
      </c>
      <c r="G975" s="26">
        <v>3502</v>
      </c>
      <c r="H975" s="26" t="s">
        <v>163</v>
      </c>
      <c r="I975" s="26" t="s">
        <v>106</v>
      </c>
      <c r="J975" s="26" t="s">
        <v>2429</v>
      </c>
      <c r="K975" s="34">
        <v>1</v>
      </c>
    </row>
    <row r="976" spans="1:11" x14ac:dyDescent="0.15">
      <c r="A976" s="28"/>
      <c r="B976" s="28"/>
      <c r="C976" s="28"/>
      <c r="D976" s="28"/>
      <c r="E976" s="28"/>
      <c r="F976" s="26">
        <v>4</v>
      </c>
      <c r="G976" s="26">
        <v>2502</v>
      </c>
      <c r="H976" s="26" t="s">
        <v>164</v>
      </c>
      <c r="I976" s="26" t="s">
        <v>112</v>
      </c>
      <c r="J976" s="26" t="s">
        <v>3061</v>
      </c>
      <c r="K976" s="34">
        <v>1</v>
      </c>
    </row>
    <row r="977" spans="1:11" x14ac:dyDescent="0.15">
      <c r="A977" s="28"/>
      <c r="B977" s="28"/>
      <c r="C977" s="28"/>
      <c r="D977" s="28"/>
      <c r="E977" s="26" t="s">
        <v>12</v>
      </c>
      <c r="F977" s="26">
        <v>2</v>
      </c>
      <c r="G977" s="26">
        <v>2502</v>
      </c>
      <c r="H977" s="26" t="s">
        <v>164</v>
      </c>
      <c r="I977" s="26" t="s">
        <v>113</v>
      </c>
      <c r="J977" s="26" t="s">
        <v>3061</v>
      </c>
      <c r="K977" s="34">
        <v>1</v>
      </c>
    </row>
    <row r="978" spans="1:11" x14ac:dyDescent="0.15">
      <c r="A978" s="28"/>
      <c r="B978" s="28"/>
      <c r="C978" s="28"/>
      <c r="D978" s="28"/>
      <c r="E978" s="28"/>
      <c r="F978" s="26">
        <v>3</v>
      </c>
      <c r="G978" s="26">
        <v>2502</v>
      </c>
      <c r="H978" s="26" t="s">
        <v>164</v>
      </c>
      <c r="I978" s="26" t="s">
        <v>112</v>
      </c>
      <c r="J978" s="26" t="s">
        <v>3061</v>
      </c>
      <c r="K978" s="34">
        <v>1</v>
      </c>
    </row>
    <row r="979" spans="1:11" x14ac:dyDescent="0.15">
      <c r="A979" s="28"/>
      <c r="B979" s="28"/>
      <c r="C979" s="28"/>
      <c r="D979" s="28"/>
      <c r="E979" s="28"/>
      <c r="F979" s="26">
        <v>4</v>
      </c>
      <c r="G979" s="26">
        <v>3402</v>
      </c>
      <c r="H979" s="26" t="s">
        <v>163</v>
      </c>
      <c r="I979" s="26" t="s">
        <v>99</v>
      </c>
      <c r="J979" s="26" t="s">
        <v>3059</v>
      </c>
      <c r="K979" s="34">
        <v>0.5</v>
      </c>
    </row>
    <row r="980" spans="1:11" x14ac:dyDescent="0.15">
      <c r="A980" s="28"/>
      <c r="B980" s="28"/>
      <c r="C980" s="28"/>
      <c r="D980" s="28"/>
      <c r="E980" s="28"/>
      <c r="F980" s="28"/>
      <c r="G980" s="28"/>
      <c r="H980" s="28"/>
      <c r="I980" s="26" t="s">
        <v>1659</v>
      </c>
      <c r="J980" s="26" t="s">
        <v>3059</v>
      </c>
      <c r="K980" s="34">
        <v>0.5</v>
      </c>
    </row>
    <row r="981" spans="1:11" x14ac:dyDescent="0.15">
      <c r="A981" s="28"/>
      <c r="B981" s="28"/>
      <c r="C981" s="28"/>
      <c r="D981" s="28"/>
      <c r="E981" s="26" t="s">
        <v>13</v>
      </c>
      <c r="F981" s="26">
        <v>1</v>
      </c>
      <c r="G981" s="26">
        <v>3502</v>
      </c>
      <c r="H981" s="26" t="s">
        <v>163</v>
      </c>
      <c r="I981" s="26" t="s">
        <v>93</v>
      </c>
      <c r="J981" s="26" t="s">
        <v>3059</v>
      </c>
      <c r="K981" s="34">
        <v>1</v>
      </c>
    </row>
    <row r="982" spans="1:11" x14ac:dyDescent="0.15">
      <c r="A982" s="28"/>
      <c r="B982" s="28"/>
      <c r="C982" s="28"/>
      <c r="D982" s="28"/>
      <c r="E982" s="28"/>
      <c r="F982" s="26">
        <v>2</v>
      </c>
      <c r="G982" s="26">
        <v>3502</v>
      </c>
      <c r="H982" s="26" t="s">
        <v>163</v>
      </c>
      <c r="I982" s="26" t="s">
        <v>93</v>
      </c>
      <c r="J982" s="26" t="s">
        <v>2427</v>
      </c>
      <c r="K982" s="34">
        <v>1</v>
      </c>
    </row>
    <row r="983" spans="1:11" x14ac:dyDescent="0.15">
      <c r="A983" s="28"/>
      <c r="B983" s="28"/>
      <c r="C983" s="28"/>
      <c r="D983" s="28"/>
      <c r="E983" s="28"/>
      <c r="F983" s="26">
        <v>3</v>
      </c>
      <c r="G983" s="26">
        <v>2303</v>
      </c>
      <c r="H983" s="26" t="s">
        <v>164</v>
      </c>
      <c r="I983" s="26" t="s">
        <v>112</v>
      </c>
      <c r="J983" s="26" t="s">
        <v>3068</v>
      </c>
      <c r="K983" s="34">
        <v>1</v>
      </c>
    </row>
    <row r="984" spans="1:11" x14ac:dyDescent="0.15">
      <c r="A984" s="28"/>
      <c r="B984" s="28"/>
      <c r="C984" s="28"/>
      <c r="D984" s="28"/>
      <c r="E984" s="28"/>
      <c r="F984" s="26">
        <v>4</v>
      </c>
      <c r="G984" s="26">
        <v>2303</v>
      </c>
      <c r="H984" s="26" t="s">
        <v>164</v>
      </c>
      <c r="I984" s="26" t="s">
        <v>113</v>
      </c>
      <c r="J984" s="26" t="s">
        <v>3068</v>
      </c>
      <c r="K984" s="34">
        <v>1</v>
      </c>
    </row>
    <row r="985" spans="1:11" x14ac:dyDescent="0.15">
      <c r="A985" s="28"/>
      <c r="B985" s="28"/>
      <c r="C985" s="28"/>
      <c r="D985" s="28"/>
      <c r="E985" s="26" t="s">
        <v>15</v>
      </c>
      <c r="F985" s="26">
        <v>1</v>
      </c>
      <c r="G985" s="26">
        <v>1405</v>
      </c>
      <c r="H985" s="26" t="s">
        <v>163</v>
      </c>
      <c r="I985" s="26" t="s">
        <v>99</v>
      </c>
      <c r="J985" s="26" t="s">
        <v>3059</v>
      </c>
      <c r="K985" s="34">
        <v>0.5</v>
      </c>
    </row>
    <row r="986" spans="1:11" x14ac:dyDescent="0.15">
      <c r="A986" s="28"/>
      <c r="B986" s="28"/>
      <c r="C986" s="28"/>
      <c r="D986" s="28"/>
      <c r="E986" s="28"/>
      <c r="F986" s="28"/>
      <c r="G986" s="28"/>
      <c r="H986" s="28"/>
      <c r="I986" s="26" t="s">
        <v>1659</v>
      </c>
      <c r="J986" s="26" t="s">
        <v>3059</v>
      </c>
      <c r="K986" s="34">
        <v>0.5</v>
      </c>
    </row>
    <row r="987" spans="1:11" x14ac:dyDescent="0.15">
      <c r="A987" s="28"/>
      <c r="B987" s="28"/>
      <c r="C987" s="28"/>
      <c r="D987" s="28"/>
      <c r="E987" s="28"/>
      <c r="F987" s="26">
        <v>2</v>
      </c>
      <c r="G987" s="26">
        <v>2502</v>
      </c>
      <c r="H987" s="26" t="s">
        <v>164</v>
      </c>
      <c r="I987" s="26" t="s">
        <v>113</v>
      </c>
      <c r="J987" s="26" t="s">
        <v>3061</v>
      </c>
      <c r="K987" s="34">
        <v>1</v>
      </c>
    </row>
    <row r="988" spans="1:11" x14ac:dyDescent="0.15">
      <c r="A988" s="28"/>
      <c r="B988" s="28"/>
      <c r="C988" s="28"/>
      <c r="D988" s="28"/>
      <c r="E988" s="28"/>
      <c r="F988" s="26">
        <v>3</v>
      </c>
      <c r="G988" s="26">
        <v>1304</v>
      </c>
      <c r="H988" s="26" t="s">
        <v>163</v>
      </c>
      <c r="I988" s="26" t="s">
        <v>109</v>
      </c>
      <c r="J988" s="26" t="s">
        <v>2429</v>
      </c>
      <c r="K988" s="34">
        <v>1</v>
      </c>
    </row>
    <row r="989" spans="1:11" x14ac:dyDescent="0.15">
      <c r="A989" s="28"/>
      <c r="B989" s="28"/>
      <c r="C989" s="28"/>
      <c r="D989" s="28"/>
      <c r="E989" s="28"/>
      <c r="F989" s="26">
        <v>4</v>
      </c>
      <c r="G989" s="26">
        <v>1304</v>
      </c>
      <c r="H989" s="26" t="s">
        <v>163</v>
      </c>
      <c r="I989" s="26" t="s">
        <v>109</v>
      </c>
      <c r="J989" s="26" t="s">
        <v>2429</v>
      </c>
      <c r="K989" s="34">
        <v>1</v>
      </c>
    </row>
    <row r="990" spans="1:11" x14ac:dyDescent="0.15">
      <c r="A990" s="28"/>
      <c r="B990" s="28"/>
      <c r="C990" s="28"/>
      <c r="D990" s="28"/>
      <c r="E990" s="26" t="s">
        <v>17</v>
      </c>
      <c r="F990" s="26">
        <v>3</v>
      </c>
      <c r="G990" s="26">
        <v>3502</v>
      </c>
      <c r="H990" s="26" t="s">
        <v>163</v>
      </c>
      <c r="I990" s="26" t="s">
        <v>93</v>
      </c>
      <c r="J990" s="26" t="s">
        <v>2427</v>
      </c>
      <c r="K990" s="34">
        <v>1</v>
      </c>
    </row>
    <row r="991" spans="1:11" x14ac:dyDescent="0.15">
      <c r="A991" s="28"/>
      <c r="B991" s="28"/>
      <c r="C991" s="28"/>
      <c r="D991" s="28"/>
      <c r="E991" s="28"/>
      <c r="F991" s="26">
        <v>4</v>
      </c>
      <c r="G991" s="26">
        <v>3502</v>
      </c>
      <c r="H991" s="26" t="s">
        <v>163</v>
      </c>
      <c r="I991" s="26" t="s">
        <v>93</v>
      </c>
      <c r="J991" s="26" t="s">
        <v>3059</v>
      </c>
      <c r="K991" s="34">
        <v>1</v>
      </c>
    </row>
    <row r="992" spans="1:11" x14ac:dyDescent="0.15">
      <c r="A992" s="28"/>
      <c r="B992" s="28"/>
      <c r="C992" s="28"/>
      <c r="D992" s="26" t="s">
        <v>4116</v>
      </c>
      <c r="E992" s="24"/>
      <c r="F992" s="24"/>
      <c r="G992" s="24"/>
      <c r="H992" s="24"/>
      <c r="I992" s="24"/>
      <c r="J992" s="24"/>
      <c r="K992" s="34">
        <v>16</v>
      </c>
    </row>
    <row r="993" spans="1:11" x14ac:dyDescent="0.15">
      <c r="A993" s="28"/>
      <c r="B993" s="28"/>
      <c r="C993" s="28"/>
      <c r="D993" s="26" t="s">
        <v>66</v>
      </c>
      <c r="E993" s="26" t="s">
        <v>9</v>
      </c>
      <c r="F993" s="26">
        <v>1</v>
      </c>
      <c r="G993" s="26">
        <v>1404</v>
      </c>
      <c r="H993" s="26" t="s">
        <v>163</v>
      </c>
      <c r="I993" s="26" t="s">
        <v>1607</v>
      </c>
      <c r="J993" s="26" t="s">
        <v>3044</v>
      </c>
      <c r="K993" s="34">
        <v>1</v>
      </c>
    </row>
    <row r="994" spans="1:11" x14ac:dyDescent="0.15">
      <c r="A994" s="28"/>
      <c r="B994" s="28"/>
      <c r="C994" s="28"/>
      <c r="D994" s="28"/>
      <c r="E994" s="28"/>
      <c r="F994" s="26">
        <v>2</v>
      </c>
      <c r="G994" s="26">
        <v>2303</v>
      </c>
      <c r="H994" s="26" t="s">
        <v>164</v>
      </c>
      <c r="I994" s="26" t="s">
        <v>70</v>
      </c>
      <c r="J994" s="26" t="s">
        <v>3044</v>
      </c>
      <c r="K994" s="34">
        <v>1</v>
      </c>
    </row>
    <row r="995" spans="1:11" x14ac:dyDescent="0.15">
      <c r="A995" s="28"/>
      <c r="B995" s="28"/>
      <c r="C995" s="28"/>
      <c r="D995" s="28"/>
      <c r="E995" s="28"/>
      <c r="F995" s="26">
        <v>3</v>
      </c>
      <c r="G995" s="26">
        <v>1405</v>
      </c>
      <c r="H995" s="26" t="s">
        <v>163</v>
      </c>
      <c r="I995" s="26" t="s">
        <v>99</v>
      </c>
      <c r="J995" s="26" t="s">
        <v>3066</v>
      </c>
      <c r="K995" s="34">
        <v>0.5</v>
      </c>
    </row>
    <row r="996" spans="1:11" x14ac:dyDescent="0.15">
      <c r="A996" s="28"/>
      <c r="B996" s="28"/>
      <c r="C996" s="28"/>
      <c r="D996" s="28"/>
      <c r="E996" s="28"/>
      <c r="F996" s="28"/>
      <c r="G996" s="28"/>
      <c r="H996" s="28"/>
      <c r="I996" s="26" t="s">
        <v>1659</v>
      </c>
      <c r="J996" s="26" t="s">
        <v>3066</v>
      </c>
      <c r="K996" s="34">
        <v>0.5</v>
      </c>
    </row>
    <row r="997" spans="1:11" x14ac:dyDescent="0.15">
      <c r="A997" s="28"/>
      <c r="B997" s="28"/>
      <c r="C997" s="28"/>
      <c r="D997" s="28"/>
      <c r="E997" s="28"/>
      <c r="F997" s="26">
        <v>4</v>
      </c>
      <c r="G997" s="26">
        <v>1405</v>
      </c>
      <c r="H997" s="26" t="s">
        <v>163</v>
      </c>
      <c r="I997" s="26" t="s">
        <v>99</v>
      </c>
      <c r="J997" s="26" t="s">
        <v>3066</v>
      </c>
      <c r="K997" s="34">
        <v>0.5</v>
      </c>
    </row>
    <row r="998" spans="1:11" x14ac:dyDescent="0.15">
      <c r="A998" s="28"/>
      <c r="B998" s="28"/>
      <c r="C998" s="28"/>
      <c r="D998" s="28"/>
      <c r="E998" s="28"/>
      <c r="F998" s="28"/>
      <c r="G998" s="28"/>
      <c r="H998" s="28"/>
      <c r="I998" s="26" t="s">
        <v>1659</v>
      </c>
      <c r="J998" s="26" t="s">
        <v>3066</v>
      </c>
      <c r="K998" s="34">
        <v>0.5</v>
      </c>
    </row>
    <row r="999" spans="1:11" x14ac:dyDescent="0.15">
      <c r="A999" s="28"/>
      <c r="B999" s="28"/>
      <c r="C999" s="28"/>
      <c r="D999" s="28"/>
      <c r="E999" s="26" t="s">
        <v>12</v>
      </c>
      <c r="F999" s="26">
        <v>3</v>
      </c>
      <c r="G999" s="26">
        <v>2405</v>
      </c>
      <c r="H999" s="26" t="s">
        <v>163</v>
      </c>
      <c r="I999" s="26" t="s">
        <v>1607</v>
      </c>
      <c r="J999" s="26" t="s">
        <v>3044</v>
      </c>
      <c r="K999" s="34">
        <v>1</v>
      </c>
    </row>
    <row r="1000" spans="1:11" x14ac:dyDescent="0.15">
      <c r="A1000" s="28"/>
      <c r="B1000" s="28"/>
      <c r="C1000" s="28"/>
      <c r="D1000" s="28"/>
      <c r="E1000" s="28"/>
      <c r="F1000" s="26">
        <v>4</v>
      </c>
      <c r="G1000" s="26">
        <v>3402</v>
      </c>
      <c r="H1000" s="26" t="s">
        <v>164</v>
      </c>
      <c r="I1000" s="26" t="s">
        <v>99</v>
      </c>
      <c r="J1000" s="26" t="s">
        <v>3059</v>
      </c>
      <c r="K1000" s="34">
        <v>0.5</v>
      </c>
    </row>
    <row r="1001" spans="1:11" x14ac:dyDescent="0.15">
      <c r="A1001" s="28"/>
      <c r="B1001" s="28"/>
      <c r="C1001" s="28"/>
      <c r="D1001" s="28"/>
      <c r="E1001" s="28"/>
      <c r="F1001" s="28"/>
      <c r="G1001" s="28"/>
      <c r="H1001" s="28"/>
      <c r="I1001" s="26" t="s">
        <v>1659</v>
      </c>
      <c r="J1001" s="26" t="s">
        <v>3059</v>
      </c>
      <c r="K1001" s="34">
        <v>0.5</v>
      </c>
    </row>
    <row r="1002" spans="1:11" x14ac:dyDescent="0.15">
      <c r="A1002" s="28"/>
      <c r="B1002" s="28"/>
      <c r="C1002" s="28"/>
      <c r="D1002" s="28"/>
      <c r="E1002" s="26" t="s">
        <v>13</v>
      </c>
      <c r="F1002" s="26">
        <v>1</v>
      </c>
      <c r="G1002" s="26">
        <v>1303</v>
      </c>
      <c r="H1002" s="26" t="s">
        <v>163</v>
      </c>
      <c r="I1002" s="26" t="s">
        <v>1662</v>
      </c>
      <c r="J1002" s="26" t="s">
        <v>3179</v>
      </c>
      <c r="K1002" s="34">
        <v>1</v>
      </c>
    </row>
    <row r="1003" spans="1:11" x14ac:dyDescent="0.15">
      <c r="A1003" s="28"/>
      <c r="B1003" s="28"/>
      <c r="C1003" s="28"/>
      <c r="D1003" s="28"/>
      <c r="E1003" s="28"/>
      <c r="F1003" s="26">
        <v>2</v>
      </c>
      <c r="G1003" s="26">
        <v>1303</v>
      </c>
      <c r="H1003" s="26" t="s">
        <v>163</v>
      </c>
      <c r="I1003" s="26" t="s">
        <v>1662</v>
      </c>
      <c r="J1003" s="26" t="s">
        <v>3179</v>
      </c>
      <c r="K1003" s="34">
        <v>1</v>
      </c>
    </row>
    <row r="1004" spans="1:11" x14ac:dyDescent="0.15">
      <c r="A1004" s="28"/>
      <c r="B1004" s="28"/>
      <c r="C1004" s="28"/>
      <c r="D1004" s="28"/>
      <c r="E1004" s="26" t="s">
        <v>15</v>
      </c>
      <c r="F1004" s="26">
        <v>1</v>
      </c>
      <c r="G1004" s="26">
        <v>1405</v>
      </c>
      <c r="H1004" s="26" t="s">
        <v>164</v>
      </c>
      <c r="I1004" s="26" t="s">
        <v>99</v>
      </c>
      <c r="J1004" s="26" t="s">
        <v>3059</v>
      </c>
      <c r="K1004" s="34">
        <v>0.5</v>
      </c>
    </row>
    <row r="1005" spans="1:11" x14ac:dyDescent="0.15">
      <c r="A1005" s="28"/>
      <c r="B1005" s="28"/>
      <c r="C1005" s="28"/>
      <c r="D1005" s="28"/>
      <c r="E1005" s="28"/>
      <c r="F1005" s="28"/>
      <c r="G1005" s="28"/>
      <c r="H1005" s="28"/>
      <c r="I1005" s="26" t="s">
        <v>1659</v>
      </c>
      <c r="J1005" s="26" t="s">
        <v>3059</v>
      </c>
      <c r="K1005" s="34">
        <v>0.5</v>
      </c>
    </row>
    <row r="1006" spans="1:11" x14ac:dyDescent="0.15">
      <c r="A1006" s="28"/>
      <c r="B1006" s="28"/>
      <c r="C1006" s="28"/>
      <c r="D1006" s="28"/>
      <c r="E1006" s="28"/>
      <c r="F1006" s="26">
        <v>2</v>
      </c>
      <c r="G1006" s="26">
        <v>1404</v>
      </c>
      <c r="H1006" s="26" t="s">
        <v>164</v>
      </c>
      <c r="I1006" s="26" t="s">
        <v>3638</v>
      </c>
      <c r="J1006" s="26" t="s">
        <v>3105</v>
      </c>
      <c r="K1006" s="34">
        <v>1</v>
      </c>
    </row>
    <row r="1007" spans="1:11" x14ac:dyDescent="0.15">
      <c r="A1007" s="28"/>
      <c r="B1007" s="28"/>
      <c r="C1007" s="28"/>
      <c r="D1007" s="28"/>
      <c r="E1007" s="28"/>
      <c r="F1007" s="26">
        <v>3</v>
      </c>
      <c r="G1007" s="26">
        <v>1303</v>
      </c>
      <c r="H1007" s="26" t="s">
        <v>163</v>
      </c>
      <c r="I1007" s="26" t="s">
        <v>86</v>
      </c>
      <c r="J1007" s="26" t="s">
        <v>3059</v>
      </c>
      <c r="K1007" s="34">
        <v>1</v>
      </c>
    </row>
    <row r="1008" spans="1:11" x14ac:dyDescent="0.15">
      <c r="A1008" s="28"/>
      <c r="B1008" s="28"/>
      <c r="C1008" s="28"/>
      <c r="D1008" s="28"/>
      <c r="E1008" s="28"/>
      <c r="F1008" s="26">
        <v>4</v>
      </c>
      <c r="G1008" s="26">
        <v>1303</v>
      </c>
      <c r="H1008" s="26" t="s">
        <v>163</v>
      </c>
      <c r="I1008" s="26" t="s">
        <v>86</v>
      </c>
      <c r="J1008" s="26" t="s">
        <v>3059</v>
      </c>
      <c r="K1008" s="34">
        <v>1</v>
      </c>
    </row>
    <row r="1009" spans="1:11" x14ac:dyDescent="0.15">
      <c r="A1009" s="28"/>
      <c r="B1009" s="28"/>
      <c r="C1009" s="28"/>
      <c r="D1009" s="28"/>
      <c r="E1009" s="26" t="s">
        <v>17</v>
      </c>
      <c r="F1009" s="26">
        <v>2</v>
      </c>
      <c r="G1009" s="26">
        <v>2405</v>
      </c>
      <c r="H1009" s="26" t="s">
        <v>164</v>
      </c>
      <c r="I1009" s="26" t="s">
        <v>70</v>
      </c>
      <c r="J1009" s="26" t="s">
        <v>3044</v>
      </c>
      <c r="K1009" s="34">
        <v>1</v>
      </c>
    </row>
    <row r="1010" spans="1:11" x14ac:dyDescent="0.15">
      <c r="A1010" s="28"/>
      <c r="B1010" s="28"/>
      <c r="C1010" s="28"/>
      <c r="D1010" s="28"/>
      <c r="E1010" s="28"/>
      <c r="F1010" s="26">
        <v>3</v>
      </c>
      <c r="G1010" s="26">
        <v>2402</v>
      </c>
      <c r="H1010" s="26" t="s">
        <v>164</v>
      </c>
      <c r="I1010" s="26" t="s">
        <v>106</v>
      </c>
      <c r="J1010" s="26" t="s">
        <v>3057</v>
      </c>
      <c r="K1010" s="34">
        <v>1</v>
      </c>
    </row>
    <row r="1011" spans="1:11" x14ac:dyDescent="0.15">
      <c r="A1011" s="28"/>
      <c r="B1011" s="28"/>
      <c r="C1011" s="28"/>
      <c r="D1011" s="28"/>
      <c r="E1011" s="28"/>
      <c r="F1011" s="26">
        <v>4</v>
      </c>
      <c r="G1011" s="26">
        <v>2402</v>
      </c>
      <c r="H1011" s="26" t="s">
        <v>164</v>
      </c>
      <c r="I1011" s="26" t="s">
        <v>106</v>
      </c>
      <c r="J1011" s="26" t="s">
        <v>3057</v>
      </c>
      <c r="K1011" s="34">
        <v>1</v>
      </c>
    </row>
    <row r="1012" spans="1:11" x14ac:dyDescent="0.15">
      <c r="A1012" s="28"/>
      <c r="B1012" s="28"/>
      <c r="C1012" s="28"/>
      <c r="D1012" s="26" t="s">
        <v>4117</v>
      </c>
      <c r="E1012" s="24"/>
      <c r="F1012" s="24"/>
      <c r="G1012" s="24"/>
      <c r="H1012" s="24"/>
      <c r="I1012" s="24"/>
      <c r="J1012" s="24"/>
      <c r="K1012" s="34">
        <v>15</v>
      </c>
    </row>
    <row r="1013" spans="1:11" x14ac:dyDescent="0.15">
      <c r="A1013" s="28"/>
      <c r="B1013" s="28"/>
      <c r="C1013" s="28"/>
      <c r="D1013" s="26" t="s">
        <v>3013</v>
      </c>
      <c r="E1013" s="26" t="s">
        <v>13</v>
      </c>
      <c r="F1013" s="26">
        <v>1</v>
      </c>
      <c r="G1013" s="26">
        <v>3502</v>
      </c>
      <c r="H1013" s="26" t="s">
        <v>164</v>
      </c>
      <c r="I1013" s="26" t="s">
        <v>93</v>
      </c>
      <c r="J1013" s="26" t="s">
        <v>3059</v>
      </c>
      <c r="K1013" s="34">
        <v>1</v>
      </c>
    </row>
    <row r="1014" spans="1:11" x14ac:dyDescent="0.15">
      <c r="A1014" s="28"/>
      <c r="B1014" s="28"/>
      <c r="C1014" s="28"/>
      <c r="D1014" s="28"/>
      <c r="E1014" s="28"/>
      <c r="F1014" s="26">
        <v>2</v>
      </c>
      <c r="G1014" s="26">
        <v>2501</v>
      </c>
      <c r="H1014" s="26" t="s">
        <v>164</v>
      </c>
      <c r="I1014" s="26" t="s">
        <v>62</v>
      </c>
      <c r="J1014" s="26" t="s">
        <v>3044</v>
      </c>
      <c r="K1014" s="34">
        <v>1</v>
      </c>
    </row>
    <row r="1015" spans="1:11" x14ac:dyDescent="0.15">
      <c r="A1015" s="28"/>
      <c r="B1015" s="28"/>
      <c r="C1015" s="28"/>
      <c r="D1015" s="28"/>
      <c r="E1015" s="28"/>
      <c r="F1015" s="26">
        <v>3</v>
      </c>
      <c r="G1015" s="26">
        <v>1403</v>
      </c>
      <c r="H1015" s="26" t="s">
        <v>164</v>
      </c>
      <c r="I1015" s="26" t="s">
        <v>99</v>
      </c>
      <c r="J1015" s="26" t="s">
        <v>3065</v>
      </c>
      <c r="K1015" s="34">
        <v>0.5</v>
      </c>
    </row>
    <row r="1016" spans="1:11" x14ac:dyDescent="0.15">
      <c r="A1016" s="28"/>
      <c r="B1016" s="28"/>
      <c r="C1016" s="28"/>
      <c r="D1016" s="28"/>
      <c r="E1016" s="28"/>
      <c r="F1016" s="28"/>
      <c r="G1016" s="28"/>
      <c r="H1016" s="28"/>
      <c r="I1016" s="26" t="s">
        <v>1659</v>
      </c>
      <c r="J1016" s="26" t="s">
        <v>3065</v>
      </c>
      <c r="K1016" s="34">
        <v>0.5</v>
      </c>
    </row>
    <row r="1017" spans="1:11" x14ac:dyDescent="0.15">
      <c r="A1017" s="28"/>
      <c r="B1017" s="28"/>
      <c r="C1017" s="28"/>
      <c r="D1017" s="28"/>
      <c r="E1017" s="28"/>
      <c r="F1017" s="26">
        <v>4</v>
      </c>
      <c r="G1017" s="26">
        <v>2501</v>
      </c>
      <c r="H1017" s="26" t="s">
        <v>164</v>
      </c>
      <c r="I1017" s="26" t="s">
        <v>79</v>
      </c>
      <c r="J1017" s="26" t="s">
        <v>3044</v>
      </c>
      <c r="K1017" s="34">
        <v>1</v>
      </c>
    </row>
    <row r="1018" spans="1:11" x14ac:dyDescent="0.15">
      <c r="A1018" s="28"/>
      <c r="B1018" s="28"/>
      <c r="C1018" s="28"/>
      <c r="D1018" s="28"/>
      <c r="E1018" s="26" t="s">
        <v>17</v>
      </c>
      <c r="F1018" s="26">
        <v>1</v>
      </c>
      <c r="G1018" s="26">
        <v>2501</v>
      </c>
      <c r="H1018" s="26" t="s">
        <v>164</v>
      </c>
      <c r="I1018" s="26" t="s">
        <v>79</v>
      </c>
      <c r="J1018" s="26" t="s">
        <v>3044</v>
      </c>
      <c r="K1018" s="34">
        <v>1</v>
      </c>
    </row>
    <row r="1019" spans="1:11" x14ac:dyDescent="0.15">
      <c r="A1019" s="28"/>
      <c r="B1019" s="28"/>
      <c r="C1019" s="28"/>
      <c r="D1019" s="28"/>
      <c r="E1019" s="28"/>
      <c r="F1019" s="26">
        <v>2</v>
      </c>
      <c r="G1019" s="26">
        <v>2501</v>
      </c>
      <c r="H1019" s="26" t="s">
        <v>164</v>
      </c>
      <c r="I1019" s="26" t="s">
        <v>62</v>
      </c>
      <c r="J1019" s="26" t="s">
        <v>3044</v>
      </c>
      <c r="K1019" s="34">
        <v>1</v>
      </c>
    </row>
    <row r="1020" spans="1:11" x14ac:dyDescent="0.15">
      <c r="A1020" s="28"/>
      <c r="B1020" s="28"/>
      <c r="C1020" s="28"/>
      <c r="D1020" s="28"/>
      <c r="E1020" s="28"/>
      <c r="F1020" s="26">
        <v>3</v>
      </c>
      <c r="G1020" s="26">
        <v>1403</v>
      </c>
      <c r="H1020" s="26" t="s">
        <v>164</v>
      </c>
      <c r="I1020" s="26" t="s">
        <v>99</v>
      </c>
      <c r="J1020" s="26" t="s">
        <v>3065</v>
      </c>
      <c r="K1020" s="34">
        <v>0.5</v>
      </c>
    </row>
    <row r="1021" spans="1:11" x14ac:dyDescent="0.15">
      <c r="A1021" s="28"/>
      <c r="B1021" s="28"/>
      <c r="C1021" s="28"/>
      <c r="D1021" s="28"/>
      <c r="E1021" s="28"/>
      <c r="F1021" s="28"/>
      <c r="G1021" s="28"/>
      <c r="H1021" s="28"/>
      <c r="I1021" s="26" t="s">
        <v>1659</v>
      </c>
      <c r="J1021" s="26" t="s">
        <v>3065</v>
      </c>
      <c r="K1021" s="34">
        <v>0.5</v>
      </c>
    </row>
    <row r="1022" spans="1:11" x14ac:dyDescent="0.15">
      <c r="A1022" s="28"/>
      <c r="B1022" s="28"/>
      <c r="C1022" s="28"/>
      <c r="D1022" s="28"/>
      <c r="E1022" s="28"/>
      <c r="F1022" s="26">
        <v>4</v>
      </c>
      <c r="G1022" s="26">
        <v>3502</v>
      </c>
      <c r="H1022" s="26" t="s">
        <v>164</v>
      </c>
      <c r="I1022" s="26" t="s">
        <v>93</v>
      </c>
      <c r="J1022" s="26" t="s">
        <v>3059</v>
      </c>
      <c r="K1022" s="34">
        <v>1</v>
      </c>
    </row>
    <row r="1023" spans="1:11" x14ac:dyDescent="0.15">
      <c r="A1023" s="28"/>
      <c r="B1023" s="28"/>
      <c r="C1023" s="28"/>
      <c r="D1023" s="26" t="s">
        <v>4118</v>
      </c>
      <c r="E1023" s="24"/>
      <c r="F1023" s="24"/>
      <c r="G1023" s="24"/>
      <c r="H1023" s="24"/>
      <c r="I1023" s="24"/>
      <c r="J1023" s="24"/>
      <c r="K1023" s="34">
        <v>8</v>
      </c>
    </row>
    <row r="1024" spans="1:11" x14ac:dyDescent="0.15">
      <c r="A1024" s="28"/>
      <c r="B1024" s="28"/>
      <c r="C1024" s="28"/>
      <c r="D1024" s="26" t="s">
        <v>100</v>
      </c>
      <c r="E1024" s="26" t="s">
        <v>9</v>
      </c>
      <c r="F1024" s="26">
        <v>1</v>
      </c>
      <c r="G1024" s="26">
        <v>1405</v>
      </c>
      <c r="H1024" s="26" t="s">
        <v>163</v>
      </c>
      <c r="I1024" s="26" t="s">
        <v>99</v>
      </c>
      <c r="J1024" s="26" t="s">
        <v>2427</v>
      </c>
      <c r="K1024" s="34">
        <v>0.5</v>
      </c>
    </row>
    <row r="1025" spans="1:11" x14ac:dyDescent="0.15">
      <c r="A1025" s="28"/>
      <c r="B1025" s="28"/>
      <c r="C1025" s="28"/>
      <c r="D1025" s="28"/>
      <c r="E1025" s="28"/>
      <c r="F1025" s="28"/>
      <c r="G1025" s="28"/>
      <c r="H1025" s="28"/>
      <c r="I1025" s="26" t="s">
        <v>1659</v>
      </c>
      <c r="J1025" s="26" t="s">
        <v>2427</v>
      </c>
      <c r="K1025" s="34">
        <v>0.5</v>
      </c>
    </row>
    <row r="1026" spans="1:11" x14ac:dyDescent="0.15">
      <c r="A1026" s="28"/>
      <c r="B1026" s="28"/>
      <c r="C1026" s="28"/>
      <c r="D1026" s="28"/>
      <c r="E1026" s="28"/>
      <c r="F1026" s="26">
        <v>2</v>
      </c>
      <c r="G1026" s="26">
        <v>1303</v>
      </c>
      <c r="H1026" s="26" t="s">
        <v>163</v>
      </c>
      <c r="I1026" s="26" t="s">
        <v>86</v>
      </c>
      <c r="J1026" s="26" t="s">
        <v>2427</v>
      </c>
      <c r="K1026" s="34">
        <v>1</v>
      </c>
    </row>
    <row r="1027" spans="1:11" x14ac:dyDescent="0.15">
      <c r="A1027" s="28"/>
      <c r="B1027" s="28"/>
      <c r="C1027" s="28"/>
      <c r="D1027" s="28"/>
      <c r="E1027" s="28"/>
      <c r="F1027" s="26">
        <v>3</v>
      </c>
      <c r="G1027" s="26">
        <v>3502</v>
      </c>
      <c r="H1027" s="26" t="s">
        <v>164</v>
      </c>
      <c r="I1027" s="26" t="s">
        <v>106</v>
      </c>
      <c r="J1027" s="26" t="s">
        <v>2429</v>
      </c>
      <c r="K1027" s="34">
        <v>1</v>
      </c>
    </row>
    <row r="1028" spans="1:11" x14ac:dyDescent="0.15">
      <c r="A1028" s="28"/>
      <c r="B1028" s="28"/>
      <c r="C1028" s="28"/>
      <c r="D1028" s="28"/>
      <c r="E1028" s="26" t="s">
        <v>12</v>
      </c>
      <c r="F1028" s="26">
        <v>1</v>
      </c>
      <c r="G1028" s="26">
        <v>3301</v>
      </c>
      <c r="H1028" s="26" t="s">
        <v>163</v>
      </c>
      <c r="I1028" s="26" t="s">
        <v>1713</v>
      </c>
      <c r="J1028" s="26" t="s">
        <v>2423</v>
      </c>
      <c r="K1028" s="34">
        <v>1</v>
      </c>
    </row>
    <row r="1029" spans="1:11" x14ac:dyDescent="0.15">
      <c r="A1029" s="28"/>
      <c r="B1029" s="28"/>
      <c r="C1029" s="28"/>
      <c r="D1029" s="28"/>
      <c r="E1029" s="28"/>
      <c r="F1029" s="26">
        <v>2</v>
      </c>
      <c r="G1029" s="26">
        <v>3301</v>
      </c>
      <c r="H1029" s="26" t="s">
        <v>163</v>
      </c>
      <c r="I1029" s="26" t="s">
        <v>1713</v>
      </c>
      <c r="J1029" s="26" t="s">
        <v>2423</v>
      </c>
      <c r="K1029" s="34">
        <v>1</v>
      </c>
    </row>
    <row r="1030" spans="1:11" x14ac:dyDescent="0.15">
      <c r="A1030" s="28"/>
      <c r="B1030" s="28"/>
      <c r="C1030" s="28"/>
      <c r="D1030" s="28"/>
      <c r="E1030" s="28"/>
      <c r="F1030" s="26">
        <v>3</v>
      </c>
      <c r="G1030" s="26">
        <v>3601</v>
      </c>
      <c r="H1030" s="26" t="s">
        <v>163</v>
      </c>
      <c r="I1030" s="26" t="s">
        <v>99</v>
      </c>
      <c r="J1030" s="26" t="s">
        <v>2427</v>
      </c>
      <c r="K1030" s="34">
        <v>0.5</v>
      </c>
    </row>
    <row r="1031" spans="1:11" x14ac:dyDescent="0.15">
      <c r="A1031" s="28"/>
      <c r="B1031" s="28"/>
      <c r="C1031" s="28"/>
      <c r="D1031" s="28"/>
      <c r="E1031" s="28"/>
      <c r="F1031" s="28"/>
      <c r="G1031" s="28"/>
      <c r="H1031" s="28"/>
      <c r="I1031" s="26" t="s">
        <v>1659</v>
      </c>
      <c r="J1031" s="26" t="s">
        <v>2427</v>
      </c>
      <c r="K1031" s="34">
        <v>0.5</v>
      </c>
    </row>
    <row r="1032" spans="1:11" x14ac:dyDescent="0.15">
      <c r="A1032" s="28"/>
      <c r="B1032" s="28"/>
      <c r="C1032" s="28"/>
      <c r="D1032" s="28"/>
      <c r="E1032" s="28"/>
      <c r="F1032" s="26">
        <v>4</v>
      </c>
      <c r="G1032" s="26">
        <v>2501</v>
      </c>
      <c r="H1032" s="26" t="s">
        <v>163</v>
      </c>
      <c r="I1032" s="26" t="s">
        <v>93</v>
      </c>
      <c r="J1032" s="26" t="s">
        <v>3060</v>
      </c>
      <c r="K1032" s="34">
        <v>1</v>
      </c>
    </row>
    <row r="1033" spans="1:11" x14ac:dyDescent="0.15">
      <c r="A1033" s="28"/>
      <c r="B1033" s="28"/>
      <c r="C1033" s="28"/>
      <c r="D1033" s="28"/>
      <c r="E1033" s="26" t="s">
        <v>13</v>
      </c>
      <c r="F1033" s="26">
        <v>1</v>
      </c>
      <c r="G1033" s="26">
        <v>3703</v>
      </c>
      <c r="H1033" s="26" t="s">
        <v>163</v>
      </c>
      <c r="I1033" s="26" t="s">
        <v>3607</v>
      </c>
      <c r="J1033" s="26" t="s">
        <v>2423</v>
      </c>
      <c r="K1033" s="34">
        <v>1</v>
      </c>
    </row>
    <row r="1034" spans="1:11" x14ac:dyDescent="0.15">
      <c r="A1034" s="28"/>
      <c r="B1034" s="28"/>
      <c r="C1034" s="28"/>
      <c r="D1034" s="28"/>
      <c r="E1034" s="28"/>
      <c r="F1034" s="26">
        <v>2</v>
      </c>
      <c r="G1034" s="26">
        <v>3703</v>
      </c>
      <c r="H1034" s="26" t="s">
        <v>163</v>
      </c>
      <c r="I1034" s="26" t="s">
        <v>3607</v>
      </c>
      <c r="J1034" s="26" t="s">
        <v>2423</v>
      </c>
      <c r="K1034" s="34">
        <v>1</v>
      </c>
    </row>
    <row r="1035" spans="1:11" x14ac:dyDescent="0.15">
      <c r="A1035" s="28"/>
      <c r="B1035" s="28"/>
      <c r="C1035" s="28"/>
      <c r="D1035" s="28"/>
      <c r="E1035" s="28"/>
      <c r="F1035" s="26">
        <v>3</v>
      </c>
      <c r="G1035" s="26">
        <v>2505</v>
      </c>
      <c r="H1035" s="26" t="s">
        <v>163</v>
      </c>
      <c r="I1035" s="26" t="s">
        <v>79</v>
      </c>
      <c r="J1035" s="26" t="s">
        <v>1647</v>
      </c>
      <c r="K1035" s="34">
        <v>1</v>
      </c>
    </row>
    <row r="1036" spans="1:11" x14ac:dyDescent="0.15">
      <c r="A1036" s="28"/>
      <c r="B1036" s="28"/>
      <c r="C1036" s="28"/>
      <c r="D1036" s="28"/>
      <c r="E1036" s="26" t="s">
        <v>15</v>
      </c>
      <c r="F1036" s="26">
        <v>1</v>
      </c>
      <c r="G1036" s="26">
        <v>3301</v>
      </c>
      <c r="H1036" s="26" t="s">
        <v>163</v>
      </c>
      <c r="I1036" s="26" t="s">
        <v>1713</v>
      </c>
      <c r="J1036" s="26" t="s">
        <v>2423</v>
      </c>
      <c r="K1036" s="34">
        <v>1</v>
      </c>
    </row>
    <row r="1037" spans="1:11" x14ac:dyDescent="0.15">
      <c r="A1037" s="28"/>
      <c r="B1037" s="28"/>
      <c r="C1037" s="28"/>
      <c r="D1037" s="28"/>
      <c r="E1037" s="28"/>
      <c r="F1037" s="26">
        <v>2</v>
      </c>
      <c r="G1037" s="26">
        <v>3301</v>
      </c>
      <c r="H1037" s="26" t="s">
        <v>163</v>
      </c>
      <c r="I1037" s="26" t="s">
        <v>1713</v>
      </c>
      <c r="J1037" s="26" t="s">
        <v>2423</v>
      </c>
      <c r="K1037" s="34">
        <v>1</v>
      </c>
    </row>
    <row r="1038" spans="1:11" x14ac:dyDescent="0.15">
      <c r="A1038" s="28"/>
      <c r="B1038" s="28"/>
      <c r="C1038" s="28"/>
      <c r="D1038" s="28"/>
      <c r="E1038" s="28"/>
      <c r="F1038" s="26">
        <v>3</v>
      </c>
      <c r="G1038" s="26">
        <v>3502</v>
      </c>
      <c r="H1038" s="26" t="s">
        <v>163</v>
      </c>
      <c r="I1038" s="26" t="s">
        <v>93</v>
      </c>
      <c r="J1038" s="26" t="s">
        <v>3060</v>
      </c>
      <c r="K1038" s="34">
        <v>1</v>
      </c>
    </row>
    <row r="1039" spans="1:11" x14ac:dyDescent="0.15">
      <c r="A1039" s="28"/>
      <c r="B1039" s="28"/>
      <c r="C1039" s="28"/>
      <c r="D1039" s="28"/>
      <c r="E1039" s="28"/>
      <c r="F1039" s="26">
        <v>4</v>
      </c>
      <c r="G1039" s="26">
        <v>1304</v>
      </c>
      <c r="H1039" s="26" t="s">
        <v>164</v>
      </c>
      <c r="I1039" s="26" t="s">
        <v>109</v>
      </c>
      <c r="J1039" s="26" t="s">
        <v>2429</v>
      </c>
      <c r="K1039" s="34">
        <v>1</v>
      </c>
    </row>
    <row r="1040" spans="1:11" x14ac:dyDescent="0.15">
      <c r="A1040" s="28"/>
      <c r="B1040" s="28"/>
      <c r="C1040" s="28"/>
      <c r="D1040" s="28"/>
      <c r="E1040" s="26" t="s">
        <v>17</v>
      </c>
      <c r="F1040" s="26">
        <v>1</v>
      </c>
      <c r="G1040" s="26">
        <v>3703</v>
      </c>
      <c r="H1040" s="26" t="s">
        <v>163</v>
      </c>
      <c r="I1040" s="26" t="s">
        <v>3607</v>
      </c>
      <c r="J1040" s="26" t="s">
        <v>2423</v>
      </c>
      <c r="K1040" s="34">
        <v>1</v>
      </c>
    </row>
    <row r="1041" spans="1:11" x14ac:dyDescent="0.15">
      <c r="A1041" s="28"/>
      <c r="B1041" s="28"/>
      <c r="C1041" s="28"/>
      <c r="D1041" s="28"/>
      <c r="E1041" s="28"/>
      <c r="F1041" s="26">
        <v>2</v>
      </c>
      <c r="G1041" s="26">
        <v>3703</v>
      </c>
      <c r="H1041" s="26" t="s">
        <v>163</v>
      </c>
      <c r="I1041" s="26" t="s">
        <v>3607</v>
      </c>
      <c r="J1041" s="26" t="s">
        <v>2423</v>
      </c>
      <c r="K1041" s="34">
        <v>1</v>
      </c>
    </row>
    <row r="1042" spans="1:11" x14ac:dyDescent="0.15">
      <c r="A1042" s="28"/>
      <c r="B1042" s="28"/>
      <c r="C1042" s="28"/>
      <c r="D1042" s="28"/>
      <c r="E1042" s="28"/>
      <c r="F1042" s="26">
        <v>3</v>
      </c>
      <c r="G1042" s="26">
        <v>3303</v>
      </c>
      <c r="H1042" s="26" t="s">
        <v>163</v>
      </c>
      <c r="I1042" s="26" t="s">
        <v>86</v>
      </c>
      <c r="J1042" s="26" t="s">
        <v>2427</v>
      </c>
      <c r="K1042" s="34">
        <v>1</v>
      </c>
    </row>
    <row r="1043" spans="1:11" x14ac:dyDescent="0.15">
      <c r="A1043" s="28"/>
      <c r="B1043" s="28"/>
      <c r="C1043" s="28"/>
      <c r="D1043" s="26" t="s">
        <v>4119</v>
      </c>
      <c r="E1043" s="24"/>
      <c r="F1043" s="24"/>
      <c r="G1043" s="24"/>
      <c r="H1043" s="24"/>
      <c r="I1043" s="24"/>
      <c r="J1043" s="24"/>
      <c r="K1043" s="34">
        <v>17</v>
      </c>
    </row>
    <row r="1044" spans="1:11" x14ac:dyDescent="0.15">
      <c r="A1044" s="28"/>
      <c r="B1044" s="28"/>
      <c r="C1044" s="28"/>
      <c r="D1044" s="26" t="s">
        <v>45</v>
      </c>
      <c r="E1044" s="26" t="s">
        <v>12</v>
      </c>
      <c r="F1044" s="26">
        <v>1</v>
      </c>
      <c r="G1044" s="26">
        <v>3302</v>
      </c>
      <c r="H1044" s="26" t="s">
        <v>163</v>
      </c>
      <c r="I1044" s="26" t="s">
        <v>1714</v>
      </c>
      <c r="J1044" s="26" t="s">
        <v>2423</v>
      </c>
      <c r="K1044" s="34">
        <v>1</v>
      </c>
    </row>
    <row r="1045" spans="1:11" x14ac:dyDescent="0.15">
      <c r="A1045" s="28"/>
      <c r="B1045" s="28"/>
      <c r="C1045" s="28"/>
      <c r="D1045" s="28"/>
      <c r="E1045" s="28"/>
      <c r="F1045" s="26">
        <v>2</v>
      </c>
      <c r="G1045" s="26">
        <v>3302</v>
      </c>
      <c r="H1045" s="26" t="s">
        <v>163</v>
      </c>
      <c r="I1045" s="26" t="s">
        <v>1714</v>
      </c>
      <c r="J1045" s="26" t="s">
        <v>2423</v>
      </c>
      <c r="K1045" s="34">
        <v>1</v>
      </c>
    </row>
    <row r="1046" spans="1:11" x14ac:dyDescent="0.15">
      <c r="A1046" s="28"/>
      <c r="B1046" s="28"/>
      <c r="C1046" s="28"/>
      <c r="D1046" s="28"/>
      <c r="E1046" s="28"/>
      <c r="F1046" s="26">
        <v>3</v>
      </c>
      <c r="G1046" s="26">
        <v>3601</v>
      </c>
      <c r="H1046" s="26" t="s">
        <v>164</v>
      </c>
      <c r="I1046" s="26" t="s">
        <v>99</v>
      </c>
      <c r="J1046" s="26" t="s">
        <v>2427</v>
      </c>
      <c r="K1046" s="34">
        <v>0.5</v>
      </c>
    </row>
    <row r="1047" spans="1:11" x14ac:dyDescent="0.15">
      <c r="A1047" s="28"/>
      <c r="B1047" s="28"/>
      <c r="C1047" s="28"/>
      <c r="D1047" s="28"/>
      <c r="E1047" s="28"/>
      <c r="F1047" s="28"/>
      <c r="G1047" s="28"/>
      <c r="H1047" s="28"/>
      <c r="I1047" s="26" t="s">
        <v>1659</v>
      </c>
      <c r="J1047" s="26" t="s">
        <v>2427</v>
      </c>
      <c r="K1047" s="34">
        <v>0.5</v>
      </c>
    </row>
    <row r="1048" spans="1:11" x14ac:dyDescent="0.15">
      <c r="A1048" s="28"/>
      <c r="B1048" s="28"/>
      <c r="C1048" s="28"/>
      <c r="D1048" s="28"/>
      <c r="E1048" s="26" t="s">
        <v>13</v>
      </c>
      <c r="F1048" s="26">
        <v>1</v>
      </c>
      <c r="G1048" s="26">
        <v>2505</v>
      </c>
      <c r="H1048" s="26" t="s">
        <v>163</v>
      </c>
      <c r="I1048" s="26" t="s">
        <v>99</v>
      </c>
      <c r="J1048" s="26" t="s">
        <v>3060</v>
      </c>
      <c r="K1048" s="34">
        <v>0.5</v>
      </c>
    </row>
    <row r="1049" spans="1:11" x14ac:dyDescent="0.15">
      <c r="A1049" s="28"/>
      <c r="B1049" s="28"/>
      <c r="C1049" s="28"/>
      <c r="D1049" s="28"/>
      <c r="E1049" s="28"/>
      <c r="F1049" s="28"/>
      <c r="G1049" s="28"/>
      <c r="H1049" s="28"/>
      <c r="I1049" s="26" t="s">
        <v>1659</v>
      </c>
      <c r="J1049" s="26" t="s">
        <v>3060</v>
      </c>
      <c r="K1049" s="34">
        <v>0.5</v>
      </c>
    </row>
    <row r="1050" spans="1:11" x14ac:dyDescent="0.15">
      <c r="A1050" s="28"/>
      <c r="B1050" s="28"/>
      <c r="C1050" s="28"/>
      <c r="D1050" s="28"/>
      <c r="E1050" s="28"/>
      <c r="F1050" s="26">
        <v>2</v>
      </c>
      <c r="G1050" s="26">
        <v>2404</v>
      </c>
      <c r="H1050" s="26" t="s">
        <v>164</v>
      </c>
      <c r="I1050" s="26" t="s">
        <v>139</v>
      </c>
      <c r="J1050" s="26" t="s">
        <v>3101</v>
      </c>
      <c r="K1050" s="34">
        <v>1</v>
      </c>
    </row>
    <row r="1051" spans="1:11" x14ac:dyDescent="0.15">
      <c r="A1051" s="28"/>
      <c r="B1051" s="28"/>
      <c r="C1051" s="28"/>
      <c r="D1051" s="28"/>
      <c r="E1051" s="28"/>
      <c r="F1051" s="26">
        <v>3</v>
      </c>
      <c r="G1051" s="26">
        <v>2501</v>
      </c>
      <c r="H1051" s="26" t="s">
        <v>164</v>
      </c>
      <c r="I1051" s="26" t="s">
        <v>106</v>
      </c>
      <c r="J1051" s="26" t="s">
        <v>3067</v>
      </c>
      <c r="K1051" s="34">
        <v>1</v>
      </c>
    </row>
    <row r="1052" spans="1:11" x14ac:dyDescent="0.15">
      <c r="A1052" s="28"/>
      <c r="B1052" s="28"/>
      <c r="C1052" s="28"/>
      <c r="D1052" s="28"/>
      <c r="E1052" s="26" t="s">
        <v>15</v>
      </c>
      <c r="F1052" s="26">
        <v>1</v>
      </c>
      <c r="G1052" s="26">
        <v>3302</v>
      </c>
      <c r="H1052" s="26" t="s">
        <v>163</v>
      </c>
      <c r="I1052" s="26" t="s">
        <v>1714</v>
      </c>
      <c r="J1052" s="26" t="s">
        <v>2423</v>
      </c>
      <c r="K1052" s="34">
        <v>1</v>
      </c>
    </row>
    <row r="1053" spans="1:11" x14ac:dyDescent="0.15">
      <c r="A1053" s="28"/>
      <c r="B1053" s="28"/>
      <c r="C1053" s="28"/>
      <c r="D1053" s="28"/>
      <c r="E1053" s="28"/>
      <c r="F1053" s="26">
        <v>2</v>
      </c>
      <c r="G1053" s="26">
        <v>3302</v>
      </c>
      <c r="H1053" s="26" t="s">
        <v>163</v>
      </c>
      <c r="I1053" s="26" t="s">
        <v>1714</v>
      </c>
      <c r="J1053" s="26" t="s">
        <v>2423</v>
      </c>
      <c r="K1053" s="34">
        <v>1</v>
      </c>
    </row>
    <row r="1054" spans="1:11" x14ac:dyDescent="0.15">
      <c r="A1054" s="28"/>
      <c r="B1054" s="28"/>
      <c r="C1054" s="28"/>
      <c r="D1054" s="28"/>
      <c r="E1054" s="28"/>
      <c r="F1054" s="26">
        <v>3</v>
      </c>
      <c r="G1054" s="26">
        <v>3502</v>
      </c>
      <c r="H1054" s="26" t="s">
        <v>164</v>
      </c>
      <c r="I1054" s="26" t="s">
        <v>93</v>
      </c>
      <c r="J1054" s="26" t="s">
        <v>3060</v>
      </c>
      <c r="K1054" s="34">
        <v>1</v>
      </c>
    </row>
    <row r="1055" spans="1:11" x14ac:dyDescent="0.15">
      <c r="A1055" s="28"/>
      <c r="B1055" s="28"/>
      <c r="C1055" s="28"/>
      <c r="D1055" s="28"/>
      <c r="E1055" s="26" t="s">
        <v>17</v>
      </c>
      <c r="F1055" s="26">
        <v>1</v>
      </c>
      <c r="G1055" s="26">
        <v>3502</v>
      </c>
      <c r="H1055" s="26" t="s">
        <v>163</v>
      </c>
      <c r="I1055" s="26" t="s">
        <v>99</v>
      </c>
      <c r="J1055" s="26" t="s">
        <v>3060</v>
      </c>
      <c r="K1055" s="34">
        <v>0.5</v>
      </c>
    </row>
    <row r="1056" spans="1:11" x14ac:dyDescent="0.15">
      <c r="A1056" s="28"/>
      <c r="B1056" s="28"/>
      <c r="C1056" s="28"/>
      <c r="D1056" s="28"/>
      <c r="E1056" s="28"/>
      <c r="F1056" s="28"/>
      <c r="G1056" s="28"/>
      <c r="H1056" s="28"/>
      <c r="I1056" s="26" t="s">
        <v>1659</v>
      </c>
      <c r="J1056" s="26" t="s">
        <v>3060</v>
      </c>
      <c r="K1056" s="34">
        <v>0.5</v>
      </c>
    </row>
    <row r="1057" spans="1:11" x14ac:dyDescent="0.15">
      <c r="A1057" s="28"/>
      <c r="B1057" s="28"/>
      <c r="C1057" s="28"/>
      <c r="D1057" s="28"/>
      <c r="E1057" s="28"/>
      <c r="F1057" s="26">
        <v>2</v>
      </c>
      <c r="G1057" s="26">
        <v>2404</v>
      </c>
      <c r="H1057" s="26" t="s">
        <v>164</v>
      </c>
      <c r="I1057" s="26" t="s">
        <v>139</v>
      </c>
      <c r="J1057" s="26" t="s">
        <v>3101</v>
      </c>
      <c r="K1057" s="34">
        <v>1</v>
      </c>
    </row>
    <row r="1058" spans="1:11" x14ac:dyDescent="0.15">
      <c r="A1058" s="28"/>
      <c r="B1058" s="28"/>
      <c r="C1058" s="28"/>
      <c r="D1058" s="28"/>
      <c r="E1058" s="28"/>
      <c r="F1058" s="26">
        <v>3</v>
      </c>
      <c r="G1058" s="26">
        <v>2405</v>
      </c>
      <c r="H1058" s="26" t="s">
        <v>164</v>
      </c>
      <c r="I1058" s="26" t="s">
        <v>109</v>
      </c>
      <c r="J1058" s="26" t="s">
        <v>3067</v>
      </c>
      <c r="K1058" s="34">
        <v>1</v>
      </c>
    </row>
    <row r="1059" spans="1:11" x14ac:dyDescent="0.15">
      <c r="A1059" s="28"/>
      <c r="B1059" s="28"/>
      <c r="C1059" s="28"/>
      <c r="D1059" s="26" t="s">
        <v>4120</v>
      </c>
      <c r="E1059" s="24"/>
      <c r="F1059" s="24"/>
      <c r="G1059" s="24"/>
      <c r="H1059" s="24"/>
      <c r="I1059" s="24"/>
      <c r="J1059" s="24"/>
      <c r="K1059" s="34">
        <v>12</v>
      </c>
    </row>
    <row r="1060" spans="1:11" x14ac:dyDescent="0.15">
      <c r="A1060" s="28"/>
      <c r="B1060" s="28"/>
      <c r="C1060" s="28"/>
      <c r="D1060" s="26" t="s">
        <v>89</v>
      </c>
      <c r="E1060" s="26" t="s">
        <v>13</v>
      </c>
      <c r="F1060" s="26">
        <v>1</v>
      </c>
      <c r="G1060" s="26">
        <v>3702</v>
      </c>
      <c r="H1060" s="26" t="s">
        <v>163</v>
      </c>
      <c r="I1060" s="26" t="s">
        <v>1720</v>
      </c>
      <c r="J1060" s="26" t="s">
        <v>2423</v>
      </c>
      <c r="K1060" s="34">
        <v>1</v>
      </c>
    </row>
    <row r="1061" spans="1:11" x14ac:dyDescent="0.15">
      <c r="A1061" s="28"/>
      <c r="B1061" s="28"/>
      <c r="C1061" s="28"/>
      <c r="D1061" s="28"/>
      <c r="E1061" s="28"/>
      <c r="F1061" s="26">
        <v>2</v>
      </c>
      <c r="G1061" s="26">
        <v>3702</v>
      </c>
      <c r="H1061" s="26" t="s">
        <v>163</v>
      </c>
      <c r="I1061" s="26" t="s">
        <v>1720</v>
      </c>
      <c r="J1061" s="26" t="s">
        <v>2423</v>
      </c>
      <c r="K1061" s="34">
        <v>1</v>
      </c>
    </row>
    <row r="1062" spans="1:11" x14ac:dyDescent="0.15">
      <c r="A1062" s="28"/>
      <c r="B1062" s="28"/>
      <c r="C1062" s="28"/>
      <c r="D1062" s="28"/>
      <c r="E1062" s="28"/>
      <c r="F1062" s="26">
        <v>3</v>
      </c>
      <c r="G1062" s="26">
        <v>2405</v>
      </c>
      <c r="H1062" s="26" t="s">
        <v>163</v>
      </c>
      <c r="I1062" s="26" t="s">
        <v>75</v>
      </c>
      <c r="J1062" s="26" t="s">
        <v>1647</v>
      </c>
      <c r="K1062" s="34">
        <v>1</v>
      </c>
    </row>
    <row r="1063" spans="1:11" x14ac:dyDescent="0.15">
      <c r="A1063" s="28"/>
      <c r="B1063" s="28"/>
      <c r="C1063" s="28"/>
      <c r="D1063" s="28"/>
      <c r="E1063" s="26" t="s">
        <v>17</v>
      </c>
      <c r="F1063" s="26">
        <v>1</v>
      </c>
      <c r="G1063" s="26">
        <v>3702</v>
      </c>
      <c r="H1063" s="26" t="s">
        <v>163</v>
      </c>
      <c r="I1063" s="26" t="s">
        <v>1720</v>
      </c>
      <c r="J1063" s="26" t="s">
        <v>2423</v>
      </c>
      <c r="K1063" s="34">
        <v>1</v>
      </c>
    </row>
    <row r="1064" spans="1:11" x14ac:dyDescent="0.15">
      <c r="A1064" s="28"/>
      <c r="B1064" s="28"/>
      <c r="C1064" s="28"/>
      <c r="D1064" s="28"/>
      <c r="E1064" s="28"/>
      <c r="F1064" s="26">
        <v>2</v>
      </c>
      <c r="G1064" s="26">
        <v>3702</v>
      </c>
      <c r="H1064" s="26" t="s">
        <v>163</v>
      </c>
      <c r="I1064" s="26" t="s">
        <v>1720</v>
      </c>
      <c r="J1064" s="26" t="s">
        <v>2423</v>
      </c>
      <c r="K1064" s="34">
        <v>1</v>
      </c>
    </row>
    <row r="1065" spans="1:11" x14ac:dyDescent="0.15">
      <c r="A1065" s="28"/>
      <c r="B1065" s="28"/>
      <c r="C1065" s="28"/>
      <c r="D1065" s="28"/>
      <c r="E1065" s="28"/>
      <c r="F1065" s="26">
        <v>3</v>
      </c>
      <c r="G1065" s="26">
        <v>2404</v>
      </c>
      <c r="H1065" s="26" t="s">
        <v>163</v>
      </c>
      <c r="I1065" s="26" t="s">
        <v>1651</v>
      </c>
      <c r="J1065" s="26" t="s">
        <v>1647</v>
      </c>
      <c r="K1065" s="34">
        <v>0.5</v>
      </c>
    </row>
    <row r="1066" spans="1:11" x14ac:dyDescent="0.15">
      <c r="A1066" s="28"/>
      <c r="B1066" s="28"/>
      <c r="C1066" s="28"/>
      <c r="D1066" s="28"/>
      <c r="E1066" s="28"/>
      <c r="F1066" s="28"/>
      <c r="G1066" s="28"/>
      <c r="H1066" s="28"/>
      <c r="I1066" s="26" t="s">
        <v>56</v>
      </c>
      <c r="J1066" s="26" t="s">
        <v>1647</v>
      </c>
      <c r="K1066" s="34">
        <v>0.5</v>
      </c>
    </row>
    <row r="1067" spans="1:11" x14ac:dyDescent="0.15">
      <c r="A1067" s="28"/>
      <c r="B1067" s="28"/>
      <c r="C1067" s="28"/>
      <c r="D1067" s="26" t="s">
        <v>4121</v>
      </c>
      <c r="E1067" s="24"/>
      <c r="F1067" s="24"/>
      <c r="G1067" s="24"/>
      <c r="H1067" s="24"/>
      <c r="I1067" s="24"/>
      <c r="J1067" s="24"/>
      <c r="K1067" s="34">
        <v>6</v>
      </c>
    </row>
    <row r="1068" spans="1:11" x14ac:dyDescent="0.15">
      <c r="A1068" s="28"/>
      <c r="B1068" s="28"/>
      <c r="C1068" s="28"/>
      <c r="D1068" s="26" t="s">
        <v>126</v>
      </c>
      <c r="E1068" s="26" t="s">
        <v>12</v>
      </c>
      <c r="F1068" s="26">
        <v>1</v>
      </c>
      <c r="G1068" s="26">
        <v>3303</v>
      </c>
      <c r="H1068" s="26" t="s">
        <v>163</v>
      </c>
      <c r="I1068" s="26" t="s">
        <v>1715</v>
      </c>
      <c r="J1068" s="26" t="s">
        <v>2423</v>
      </c>
      <c r="K1068" s="34">
        <v>1</v>
      </c>
    </row>
    <row r="1069" spans="1:11" x14ac:dyDescent="0.15">
      <c r="A1069" s="28"/>
      <c r="B1069" s="28"/>
      <c r="C1069" s="28"/>
      <c r="D1069" s="28"/>
      <c r="E1069" s="28"/>
      <c r="F1069" s="26">
        <v>2</v>
      </c>
      <c r="G1069" s="26">
        <v>3303</v>
      </c>
      <c r="H1069" s="26" t="s">
        <v>163</v>
      </c>
      <c r="I1069" s="26" t="s">
        <v>1715</v>
      </c>
      <c r="J1069" s="26" t="s">
        <v>2423</v>
      </c>
      <c r="K1069" s="34">
        <v>1</v>
      </c>
    </row>
    <row r="1070" spans="1:11" x14ac:dyDescent="0.15">
      <c r="A1070" s="28"/>
      <c r="B1070" s="28"/>
      <c r="C1070" s="28"/>
      <c r="D1070" s="28"/>
      <c r="E1070" s="26" t="s">
        <v>15</v>
      </c>
      <c r="F1070" s="26">
        <v>1</v>
      </c>
      <c r="G1070" s="26">
        <v>3303</v>
      </c>
      <c r="H1070" s="26" t="s">
        <v>163</v>
      </c>
      <c r="I1070" s="26" t="s">
        <v>1715</v>
      </c>
      <c r="J1070" s="26" t="s">
        <v>2423</v>
      </c>
      <c r="K1070" s="34">
        <v>1</v>
      </c>
    </row>
    <row r="1071" spans="1:11" x14ac:dyDescent="0.15">
      <c r="A1071" s="28"/>
      <c r="B1071" s="28"/>
      <c r="C1071" s="28"/>
      <c r="D1071" s="28"/>
      <c r="E1071" s="28"/>
      <c r="F1071" s="26">
        <v>2</v>
      </c>
      <c r="G1071" s="26">
        <v>3303</v>
      </c>
      <c r="H1071" s="26" t="s">
        <v>163</v>
      </c>
      <c r="I1071" s="26" t="s">
        <v>1715</v>
      </c>
      <c r="J1071" s="26" t="s">
        <v>2423</v>
      </c>
      <c r="K1071" s="34">
        <v>1</v>
      </c>
    </row>
    <row r="1072" spans="1:11" x14ac:dyDescent="0.15">
      <c r="A1072" s="28"/>
      <c r="B1072" s="28"/>
      <c r="C1072" s="28"/>
      <c r="D1072" s="28"/>
      <c r="E1072" s="26" t="s">
        <v>17</v>
      </c>
      <c r="F1072" s="26">
        <v>2</v>
      </c>
      <c r="G1072" s="26">
        <v>3303</v>
      </c>
      <c r="H1072" s="26" t="s">
        <v>164</v>
      </c>
      <c r="I1072" s="26" t="s">
        <v>86</v>
      </c>
      <c r="J1072" s="26" t="s">
        <v>3060</v>
      </c>
      <c r="K1072" s="34">
        <v>1</v>
      </c>
    </row>
    <row r="1073" spans="1:11" x14ac:dyDescent="0.15">
      <c r="A1073" s="28"/>
      <c r="B1073" s="28"/>
      <c r="C1073" s="28"/>
      <c r="D1073" s="28"/>
      <c r="E1073" s="28"/>
      <c r="F1073" s="26">
        <v>3</v>
      </c>
      <c r="G1073" s="26">
        <v>3303</v>
      </c>
      <c r="H1073" s="26" t="s">
        <v>164</v>
      </c>
      <c r="I1073" s="26" t="s">
        <v>86</v>
      </c>
      <c r="J1073" s="26" t="s">
        <v>2427</v>
      </c>
      <c r="K1073" s="34">
        <v>1</v>
      </c>
    </row>
    <row r="1074" spans="1:11" x14ac:dyDescent="0.15">
      <c r="A1074" s="28"/>
      <c r="B1074" s="28"/>
      <c r="C1074" s="28"/>
      <c r="D1074" s="26" t="s">
        <v>4122</v>
      </c>
      <c r="E1074" s="24"/>
      <c r="F1074" s="24"/>
      <c r="G1074" s="24"/>
      <c r="H1074" s="24"/>
      <c r="I1074" s="24"/>
      <c r="J1074" s="24"/>
      <c r="K1074" s="34">
        <v>6</v>
      </c>
    </row>
    <row r="1075" spans="1:11" x14ac:dyDescent="0.15">
      <c r="A1075" s="28"/>
      <c r="B1075" s="28"/>
      <c r="C1075" s="28"/>
      <c r="D1075" s="26" t="s">
        <v>73</v>
      </c>
      <c r="E1075" s="26" t="s">
        <v>13</v>
      </c>
      <c r="F1075" s="26">
        <v>2</v>
      </c>
      <c r="G1075" s="26">
        <v>3703</v>
      </c>
      <c r="H1075" s="26" t="s">
        <v>164</v>
      </c>
      <c r="I1075" s="26" t="s">
        <v>3607</v>
      </c>
      <c r="J1075" s="26" t="s">
        <v>2423</v>
      </c>
      <c r="K1075" s="34">
        <v>1</v>
      </c>
    </row>
    <row r="1076" spans="1:11" x14ac:dyDescent="0.15">
      <c r="A1076" s="28"/>
      <c r="B1076" s="28"/>
      <c r="C1076" s="28"/>
      <c r="D1076" s="28"/>
      <c r="E1076" s="28"/>
      <c r="F1076" s="26">
        <v>3</v>
      </c>
      <c r="G1076" s="26">
        <v>2403</v>
      </c>
      <c r="H1076" s="26" t="s">
        <v>164</v>
      </c>
      <c r="I1076" s="26" t="s">
        <v>113</v>
      </c>
      <c r="J1076" s="26" t="s">
        <v>3070</v>
      </c>
      <c r="K1076" s="34">
        <v>1</v>
      </c>
    </row>
    <row r="1077" spans="1:11" x14ac:dyDescent="0.15">
      <c r="A1077" s="28"/>
      <c r="B1077" s="28"/>
      <c r="C1077" s="28"/>
      <c r="D1077" s="28"/>
      <c r="E1077" s="26" t="s">
        <v>17</v>
      </c>
      <c r="F1077" s="26">
        <v>1</v>
      </c>
      <c r="G1077" s="26">
        <v>3502</v>
      </c>
      <c r="H1077" s="26" t="s">
        <v>164</v>
      </c>
      <c r="I1077" s="26" t="s">
        <v>99</v>
      </c>
      <c r="J1077" s="26" t="s">
        <v>3060</v>
      </c>
      <c r="K1077" s="34">
        <v>0.5</v>
      </c>
    </row>
    <row r="1078" spans="1:11" x14ac:dyDescent="0.15">
      <c r="A1078" s="28"/>
      <c r="B1078" s="28"/>
      <c r="C1078" s="28"/>
      <c r="D1078" s="28"/>
      <c r="E1078" s="28"/>
      <c r="F1078" s="28"/>
      <c r="G1078" s="28"/>
      <c r="H1078" s="28"/>
      <c r="I1078" s="26" t="s">
        <v>1659</v>
      </c>
      <c r="J1078" s="26" t="s">
        <v>3060</v>
      </c>
      <c r="K1078" s="34">
        <v>0.5</v>
      </c>
    </row>
    <row r="1079" spans="1:11" x14ac:dyDescent="0.15">
      <c r="A1079" s="28"/>
      <c r="B1079" s="28"/>
      <c r="C1079" s="28"/>
      <c r="D1079" s="28"/>
      <c r="E1079" s="28"/>
      <c r="F1079" s="26">
        <v>2</v>
      </c>
      <c r="G1079" s="26">
        <v>3703</v>
      </c>
      <c r="H1079" s="26" t="s">
        <v>164</v>
      </c>
      <c r="I1079" s="26" t="s">
        <v>3607</v>
      </c>
      <c r="J1079" s="26" t="s">
        <v>2423</v>
      </c>
      <c r="K1079" s="34">
        <v>1</v>
      </c>
    </row>
    <row r="1080" spans="1:11" x14ac:dyDescent="0.15">
      <c r="A1080" s="28"/>
      <c r="B1080" s="28"/>
      <c r="C1080" s="28"/>
      <c r="D1080" s="26" t="s">
        <v>4123</v>
      </c>
      <c r="E1080" s="24"/>
      <c r="F1080" s="24"/>
      <c r="G1080" s="24"/>
      <c r="H1080" s="24"/>
      <c r="I1080" s="24"/>
      <c r="J1080" s="24"/>
      <c r="K1080" s="34">
        <v>4</v>
      </c>
    </row>
    <row r="1081" spans="1:11" x14ac:dyDescent="0.15">
      <c r="A1081" s="28"/>
      <c r="B1081" s="28"/>
      <c r="C1081" s="28"/>
      <c r="D1081" s="26" t="s">
        <v>97</v>
      </c>
      <c r="E1081" s="26" t="s">
        <v>12</v>
      </c>
      <c r="F1081" s="26">
        <v>2</v>
      </c>
      <c r="G1081" s="26">
        <v>1303</v>
      </c>
      <c r="H1081" s="26" t="s">
        <v>164</v>
      </c>
      <c r="I1081" s="26" t="s">
        <v>1718</v>
      </c>
      <c r="J1081" s="26" t="s">
        <v>2423</v>
      </c>
      <c r="K1081" s="34">
        <v>1</v>
      </c>
    </row>
    <row r="1082" spans="1:11" x14ac:dyDescent="0.15">
      <c r="A1082" s="28"/>
      <c r="B1082" s="28"/>
      <c r="C1082" s="28"/>
      <c r="D1082" s="28"/>
      <c r="E1082" s="28"/>
      <c r="F1082" s="26">
        <v>3</v>
      </c>
      <c r="G1082" s="26">
        <v>2501</v>
      </c>
      <c r="H1082" s="26" t="s">
        <v>164</v>
      </c>
      <c r="I1082" s="26" t="s">
        <v>93</v>
      </c>
      <c r="J1082" s="26" t="s">
        <v>3175</v>
      </c>
      <c r="K1082" s="34">
        <v>1</v>
      </c>
    </row>
    <row r="1083" spans="1:11" x14ac:dyDescent="0.15">
      <c r="A1083" s="28"/>
      <c r="B1083" s="28"/>
      <c r="C1083" s="28"/>
      <c r="D1083" s="28"/>
      <c r="E1083" s="26" t="s">
        <v>15</v>
      </c>
      <c r="F1083" s="26">
        <v>2</v>
      </c>
      <c r="G1083" s="26">
        <v>1303</v>
      </c>
      <c r="H1083" s="26" t="s">
        <v>164</v>
      </c>
      <c r="I1083" s="26" t="s">
        <v>1718</v>
      </c>
      <c r="J1083" s="26" t="s">
        <v>2423</v>
      </c>
      <c r="K1083" s="34">
        <v>1</v>
      </c>
    </row>
    <row r="1084" spans="1:11" x14ac:dyDescent="0.15">
      <c r="A1084" s="28"/>
      <c r="B1084" s="28"/>
      <c r="C1084" s="28"/>
      <c r="D1084" s="28"/>
      <c r="E1084" s="28"/>
      <c r="F1084" s="26">
        <v>3</v>
      </c>
      <c r="G1084" s="26">
        <v>1403</v>
      </c>
      <c r="H1084" s="26" t="s">
        <v>164</v>
      </c>
      <c r="I1084" s="26" t="s">
        <v>99</v>
      </c>
      <c r="J1084" s="26" t="s">
        <v>3175</v>
      </c>
      <c r="K1084" s="34">
        <v>0.5</v>
      </c>
    </row>
    <row r="1085" spans="1:11" x14ac:dyDescent="0.15">
      <c r="A1085" s="28"/>
      <c r="B1085" s="28"/>
      <c r="C1085" s="28"/>
      <c r="D1085" s="28"/>
      <c r="E1085" s="28"/>
      <c r="F1085" s="28"/>
      <c r="G1085" s="28"/>
      <c r="H1085" s="28"/>
      <c r="I1085" s="26" t="s">
        <v>1659</v>
      </c>
      <c r="J1085" s="26" t="s">
        <v>3175</v>
      </c>
      <c r="K1085" s="34">
        <v>0.5</v>
      </c>
    </row>
    <row r="1086" spans="1:11" x14ac:dyDescent="0.15">
      <c r="A1086" s="28"/>
      <c r="B1086" s="28"/>
      <c r="C1086" s="28"/>
      <c r="D1086" s="26" t="s">
        <v>4124</v>
      </c>
      <c r="E1086" s="24"/>
      <c r="F1086" s="24"/>
      <c r="G1086" s="24"/>
      <c r="H1086" s="24"/>
      <c r="I1086" s="24"/>
      <c r="J1086" s="24"/>
      <c r="K1086" s="34">
        <v>4</v>
      </c>
    </row>
    <row r="1087" spans="1:11" x14ac:dyDescent="0.15">
      <c r="A1087" s="26" t="s">
        <v>3028</v>
      </c>
      <c r="B1087" s="24"/>
      <c r="C1087" s="24"/>
      <c r="D1087" s="24"/>
      <c r="E1087" s="24"/>
      <c r="F1087" s="24"/>
      <c r="G1087" s="24"/>
      <c r="H1087" s="24"/>
      <c r="I1087" s="24"/>
      <c r="J1087" s="24"/>
      <c r="K1087" s="34">
        <v>309</v>
      </c>
    </row>
    <row r="1088" spans="1:11" x14ac:dyDescent="0.15">
      <c r="A1088" s="26" t="s">
        <v>3215</v>
      </c>
      <c r="B1088" s="26">
        <v>0</v>
      </c>
      <c r="C1088" s="26" t="s">
        <v>1523</v>
      </c>
      <c r="D1088" s="26" t="s">
        <v>3214</v>
      </c>
      <c r="E1088" s="26" t="s">
        <v>12</v>
      </c>
      <c r="F1088" s="26">
        <v>3</v>
      </c>
      <c r="G1088" s="26">
        <v>1304</v>
      </c>
      <c r="H1088" s="26" t="s">
        <v>163</v>
      </c>
      <c r="I1088" s="26" t="s">
        <v>113</v>
      </c>
      <c r="J1088" s="26" t="s">
        <v>160</v>
      </c>
      <c r="K1088" s="34">
        <v>0</v>
      </c>
    </row>
    <row r="1089" spans="1:11" x14ac:dyDescent="0.15">
      <c r="A1089" s="28"/>
      <c r="B1089" s="28"/>
      <c r="C1089" s="28"/>
      <c r="D1089" s="26" t="s">
        <v>4125</v>
      </c>
      <c r="E1089" s="24"/>
      <c r="F1089" s="24"/>
      <c r="G1089" s="24"/>
      <c r="H1089" s="24"/>
      <c r="I1089" s="24"/>
      <c r="J1089" s="24"/>
      <c r="K1089" s="34">
        <v>0</v>
      </c>
    </row>
    <row r="1090" spans="1:11" x14ac:dyDescent="0.15">
      <c r="A1090" s="26" t="s">
        <v>3216</v>
      </c>
      <c r="B1090" s="24"/>
      <c r="C1090" s="24"/>
      <c r="D1090" s="24"/>
      <c r="E1090" s="24"/>
      <c r="F1090" s="24"/>
      <c r="G1090" s="24"/>
      <c r="H1090" s="24"/>
      <c r="I1090" s="24"/>
      <c r="J1090" s="24"/>
      <c r="K1090" s="34">
        <v>0</v>
      </c>
    </row>
    <row r="1091" spans="1:11" x14ac:dyDescent="0.15">
      <c r="A1091" s="26" t="s">
        <v>1579</v>
      </c>
      <c r="B1091" s="26" t="s">
        <v>220</v>
      </c>
      <c r="C1091" s="26" t="s">
        <v>3115</v>
      </c>
      <c r="D1091" s="26" t="s">
        <v>19</v>
      </c>
      <c r="E1091" s="26" t="s">
        <v>9</v>
      </c>
      <c r="F1091" s="26">
        <v>2</v>
      </c>
      <c r="G1091" s="26">
        <v>2405</v>
      </c>
      <c r="H1091" s="26" t="s">
        <v>163</v>
      </c>
      <c r="I1091" s="26" t="s">
        <v>113</v>
      </c>
      <c r="J1091" s="26" t="s">
        <v>1627</v>
      </c>
      <c r="K1091" s="34">
        <v>1</v>
      </c>
    </row>
    <row r="1092" spans="1:11" x14ac:dyDescent="0.15">
      <c r="A1092" s="28"/>
      <c r="B1092" s="28"/>
      <c r="C1092" s="28"/>
      <c r="D1092" s="28"/>
      <c r="E1092" s="26" t="s">
        <v>12</v>
      </c>
      <c r="F1092" s="26">
        <v>2</v>
      </c>
      <c r="G1092" s="26">
        <v>2505</v>
      </c>
      <c r="H1092" s="26" t="s">
        <v>163</v>
      </c>
      <c r="I1092" s="26" t="s">
        <v>143</v>
      </c>
      <c r="J1092" s="26" t="s">
        <v>1627</v>
      </c>
      <c r="K1092" s="34">
        <v>1</v>
      </c>
    </row>
    <row r="1093" spans="1:11" x14ac:dyDescent="0.15">
      <c r="A1093" s="28"/>
      <c r="B1093" s="28"/>
      <c r="C1093" s="28"/>
      <c r="D1093" s="28"/>
      <c r="E1093" s="26" t="s">
        <v>13</v>
      </c>
      <c r="F1093" s="26">
        <v>0</v>
      </c>
      <c r="G1093" s="26">
        <v>3402</v>
      </c>
      <c r="H1093" s="26" t="s">
        <v>163</v>
      </c>
      <c r="I1093" s="26" t="s">
        <v>1734</v>
      </c>
      <c r="J1093" s="26" t="s">
        <v>1735</v>
      </c>
      <c r="K1093" s="34">
        <v>1</v>
      </c>
    </row>
    <row r="1094" spans="1:11" x14ac:dyDescent="0.15">
      <c r="A1094" s="28"/>
      <c r="B1094" s="28"/>
      <c r="C1094" s="28"/>
      <c r="D1094" s="28"/>
      <c r="E1094" s="26" t="s">
        <v>15</v>
      </c>
      <c r="F1094" s="26">
        <v>3</v>
      </c>
      <c r="G1094" s="26">
        <v>1404</v>
      </c>
      <c r="H1094" s="26" t="s">
        <v>163</v>
      </c>
      <c r="I1094" s="26" t="s">
        <v>140</v>
      </c>
      <c r="J1094" s="26" t="s">
        <v>1627</v>
      </c>
      <c r="K1094" s="34">
        <v>1</v>
      </c>
    </row>
    <row r="1095" spans="1:11" x14ac:dyDescent="0.15">
      <c r="A1095" s="28"/>
      <c r="B1095" s="28"/>
      <c r="C1095" s="28"/>
      <c r="D1095" s="26" t="s">
        <v>4126</v>
      </c>
      <c r="E1095" s="24"/>
      <c r="F1095" s="24"/>
      <c r="G1095" s="24"/>
      <c r="H1095" s="24"/>
      <c r="I1095" s="24"/>
      <c r="J1095" s="24"/>
      <c r="K1095" s="34">
        <v>4</v>
      </c>
    </row>
    <row r="1096" spans="1:11" x14ac:dyDescent="0.15">
      <c r="A1096" s="28"/>
      <c r="B1096" s="28"/>
      <c r="C1096" s="26" t="s">
        <v>1523</v>
      </c>
      <c r="D1096" s="26" t="s">
        <v>120</v>
      </c>
      <c r="E1096" s="26" t="s">
        <v>9</v>
      </c>
      <c r="F1096" s="26">
        <v>3</v>
      </c>
      <c r="G1096" s="26">
        <v>3402</v>
      </c>
      <c r="H1096" s="26" t="s">
        <v>163</v>
      </c>
      <c r="I1096" s="26" t="s">
        <v>119</v>
      </c>
      <c r="J1096" s="26" t="s">
        <v>1627</v>
      </c>
      <c r="K1096" s="34">
        <v>1</v>
      </c>
    </row>
    <row r="1097" spans="1:11" x14ac:dyDescent="0.15">
      <c r="A1097" s="28"/>
      <c r="B1097" s="28"/>
      <c r="C1097" s="28"/>
      <c r="D1097" s="28"/>
      <c r="E1097" s="26" t="s">
        <v>12</v>
      </c>
      <c r="F1097" s="26">
        <v>2</v>
      </c>
      <c r="G1097" s="26">
        <v>2405</v>
      </c>
      <c r="H1097" s="26" t="s">
        <v>163</v>
      </c>
      <c r="I1097" s="26" t="s">
        <v>1787</v>
      </c>
      <c r="J1097" s="26" t="s">
        <v>1627</v>
      </c>
      <c r="K1097" s="34">
        <v>1</v>
      </c>
    </row>
    <row r="1098" spans="1:11" x14ac:dyDescent="0.15">
      <c r="A1098" s="28"/>
      <c r="B1098" s="28"/>
      <c r="C1098" s="28"/>
      <c r="D1098" s="28"/>
      <c r="E1098" s="26" t="s">
        <v>17</v>
      </c>
      <c r="F1098" s="26">
        <v>3</v>
      </c>
      <c r="G1098" s="26">
        <v>1404</v>
      </c>
      <c r="H1098" s="26" t="s">
        <v>163</v>
      </c>
      <c r="I1098" s="26" t="s">
        <v>147</v>
      </c>
      <c r="J1098" s="26" t="s">
        <v>1627</v>
      </c>
      <c r="K1098" s="34">
        <v>1</v>
      </c>
    </row>
    <row r="1099" spans="1:11" x14ac:dyDescent="0.15">
      <c r="A1099" s="28"/>
      <c r="B1099" s="28"/>
      <c r="C1099" s="28"/>
      <c r="D1099" s="26" t="s">
        <v>4127</v>
      </c>
      <c r="E1099" s="24"/>
      <c r="F1099" s="24"/>
      <c r="G1099" s="24"/>
      <c r="H1099" s="24"/>
      <c r="I1099" s="24"/>
      <c r="J1099" s="24"/>
      <c r="K1099" s="34">
        <v>3</v>
      </c>
    </row>
    <row r="1100" spans="1:11" x14ac:dyDescent="0.15">
      <c r="A1100" s="28"/>
      <c r="B1100" s="28"/>
      <c r="C1100" s="28"/>
      <c r="D1100" s="26" t="s">
        <v>3560</v>
      </c>
      <c r="E1100" s="26" t="s">
        <v>13</v>
      </c>
      <c r="F1100" s="26">
        <v>3</v>
      </c>
      <c r="G1100" s="26">
        <v>2502</v>
      </c>
      <c r="H1100" s="26" t="s">
        <v>163</v>
      </c>
      <c r="I1100" s="26" t="s">
        <v>110</v>
      </c>
      <c r="J1100" s="26" t="s">
        <v>1627</v>
      </c>
      <c r="K1100" s="34">
        <v>1</v>
      </c>
    </row>
    <row r="1101" spans="1:11" x14ac:dyDescent="0.15">
      <c r="A1101" s="28"/>
      <c r="B1101" s="28"/>
      <c r="C1101" s="28"/>
      <c r="D1101" s="28"/>
      <c r="E1101" s="26" t="s">
        <v>15</v>
      </c>
      <c r="F1101" s="26">
        <v>2</v>
      </c>
      <c r="G1101" s="26">
        <v>1405</v>
      </c>
      <c r="H1101" s="26" t="s">
        <v>163</v>
      </c>
      <c r="I1101" s="26" t="s">
        <v>112</v>
      </c>
      <c r="J1101" s="26" t="s">
        <v>1627</v>
      </c>
      <c r="K1101" s="34">
        <v>1</v>
      </c>
    </row>
    <row r="1102" spans="1:11" x14ac:dyDescent="0.15">
      <c r="A1102" s="28"/>
      <c r="B1102" s="28"/>
      <c r="C1102" s="28"/>
      <c r="D1102" s="26" t="s">
        <v>4128</v>
      </c>
      <c r="E1102" s="24"/>
      <c r="F1102" s="24"/>
      <c r="G1102" s="24"/>
      <c r="H1102" s="24"/>
      <c r="I1102" s="24"/>
      <c r="J1102" s="24"/>
      <c r="K1102" s="34">
        <v>2</v>
      </c>
    </row>
    <row r="1103" spans="1:11" x14ac:dyDescent="0.15">
      <c r="A1103" s="26" t="s">
        <v>3561</v>
      </c>
      <c r="B1103" s="24"/>
      <c r="C1103" s="24"/>
      <c r="D1103" s="24"/>
      <c r="E1103" s="24"/>
      <c r="F1103" s="24"/>
      <c r="G1103" s="24"/>
      <c r="H1103" s="24"/>
      <c r="I1103" s="24"/>
      <c r="J1103" s="24"/>
      <c r="K1103" s="34">
        <v>9</v>
      </c>
    </row>
    <row r="1104" spans="1:11" x14ac:dyDescent="0.15">
      <c r="A1104" s="26" t="s">
        <v>1463</v>
      </c>
      <c r="B1104" s="24"/>
      <c r="C1104" s="24"/>
      <c r="D1104" s="24"/>
      <c r="E1104" s="24"/>
      <c r="F1104" s="24"/>
      <c r="G1104" s="24"/>
      <c r="H1104" s="24"/>
      <c r="I1104" s="24"/>
      <c r="J1104" s="24"/>
      <c r="K1104" s="34">
        <v>24.999999999999961</v>
      </c>
    </row>
    <row r="1105" spans="1:11" x14ac:dyDescent="0.15">
      <c r="A1105" s="26" t="s">
        <v>1613</v>
      </c>
      <c r="B1105" s="24"/>
      <c r="C1105" s="24"/>
      <c r="D1105" s="24"/>
      <c r="E1105" s="24"/>
      <c r="F1105" s="24"/>
      <c r="G1105" s="24"/>
      <c r="H1105" s="24"/>
      <c r="I1105" s="24"/>
      <c r="J1105" s="24"/>
      <c r="K1105" s="34">
        <v>9</v>
      </c>
    </row>
    <row r="1106" spans="1:11" x14ac:dyDescent="0.15">
      <c r="A1106" s="26" t="s">
        <v>3563</v>
      </c>
      <c r="B1106" s="24"/>
      <c r="C1106" s="24"/>
      <c r="D1106" s="24"/>
      <c r="E1106" s="24"/>
      <c r="F1106" s="24"/>
      <c r="G1106" s="24"/>
      <c r="H1106" s="24"/>
      <c r="I1106" s="24"/>
      <c r="J1106" s="24"/>
      <c r="K1106" s="34">
        <v>4</v>
      </c>
    </row>
    <row r="1107" spans="1:11" x14ac:dyDescent="0.15">
      <c r="A1107" s="26" t="s">
        <v>1610</v>
      </c>
      <c r="B1107" s="24"/>
      <c r="C1107" s="24"/>
      <c r="D1107" s="24"/>
      <c r="E1107" s="24"/>
      <c r="F1107" s="24"/>
      <c r="G1107" s="24"/>
      <c r="H1107" s="24"/>
      <c r="I1107" s="24"/>
      <c r="J1107" s="24"/>
      <c r="K1107" s="34">
        <v>14</v>
      </c>
    </row>
    <row r="1108" spans="1:11" x14ac:dyDescent="0.15">
      <c r="A1108" s="29" t="s">
        <v>1576</v>
      </c>
      <c r="B1108" s="30"/>
      <c r="C1108" s="30"/>
      <c r="D1108" s="30"/>
      <c r="E1108" s="30"/>
      <c r="F1108" s="30"/>
      <c r="G1108" s="30"/>
      <c r="H1108" s="30"/>
      <c r="I1108" s="30"/>
      <c r="J1108" s="30"/>
      <c r="K1108" s="35">
        <v>902.00000000000023</v>
      </c>
    </row>
  </sheetData>
  <phoneticPr fontId="2"/>
  <pageMargins left="0.7" right="0.7" top="0.75" bottom="0.75" header="0.3" footer="0.3"/>
  <pageSetup paperSize="9" scale="41"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I168"/>
  <sheetViews>
    <sheetView topLeftCell="A145" zoomScale="75" zoomScaleNormal="75" workbookViewId="0">
      <selection activeCell="L136" sqref="L136"/>
    </sheetView>
  </sheetViews>
  <sheetFormatPr defaultRowHeight="13.5" x14ac:dyDescent="0.15"/>
  <cols>
    <col min="1" max="1" width="15.625" bestFit="1" customWidth="1"/>
    <col min="2" max="2" width="13.5" bestFit="1" customWidth="1"/>
    <col min="3" max="4" width="8.875" bestFit="1" customWidth="1"/>
    <col min="5" max="5" width="44.25" bestFit="1" customWidth="1"/>
    <col min="6" max="6" width="21" bestFit="1" customWidth="1"/>
    <col min="7" max="7" width="13.5" bestFit="1" customWidth="1"/>
    <col min="8" max="8" width="11.75" bestFit="1" customWidth="1"/>
    <col min="9" max="11" width="7.5" customWidth="1"/>
    <col min="12" max="12" width="11.5" bestFit="1" customWidth="1"/>
    <col min="13" max="13" width="13.5" bestFit="1" customWidth="1"/>
  </cols>
  <sheetData>
    <row r="3" spans="1:9" x14ac:dyDescent="0.15">
      <c r="A3" s="62" t="s">
        <v>1586</v>
      </c>
      <c r="B3" s="63"/>
      <c r="C3" s="63"/>
      <c r="D3" s="63"/>
      <c r="E3" s="63"/>
      <c r="F3" s="63"/>
      <c r="G3" s="63"/>
      <c r="H3" s="63"/>
      <c r="I3" s="64"/>
    </row>
    <row r="4" spans="1:9" x14ac:dyDescent="0.15">
      <c r="A4" s="62" t="s">
        <v>1546</v>
      </c>
      <c r="B4" s="62" t="s">
        <v>6</v>
      </c>
      <c r="C4" s="62" t="s">
        <v>4</v>
      </c>
      <c r="D4" s="62" t="s">
        <v>5</v>
      </c>
      <c r="E4" s="62" t="s">
        <v>3</v>
      </c>
      <c r="F4" s="62" t="s">
        <v>1532</v>
      </c>
      <c r="G4" s="62" t="s">
        <v>161</v>
      </c>
      <c r="H4" s="62" t="s">
        <v>1534</v>
      </c>
      <c r="I4" s="64" t="s">
        <v>1577</v>
      </c>
    </row>
    <row r="5" spans="1:9" x14ac:dyDescent="0.15">
      <c r="A5" s="65" t="s">
        <v>3026</v>
      </c>
      <c r="B5" s="65">
        <v>1401</v>
      </c>
      <c r="C5" s="63"/>
      <c r="D5" s="63"/>
      <c r="E5" s="63"/>
      <c r="F5" s="63"/>
      <c r="G5" s="63"/>
      <c r="H5" s="63"/>
      <c r="I5" s="69">
        <v>436</v>
      </c>
    </row>
    <row r="6" spans="1:9" x14ac:dyDescent="0.15">
      <c r="A6" s="66"/>
      <c r="B6" s="65">
        <v>1402</v>
      </c>
      <c r="C6" s="63"/>
      <c r="D6" s="63"/>
      <c r="E6" s="63"/>
      <c r="F6" s="63"/>
      <c r="G6" s="63"/>
      <c r="H6" s="63"/>
      <c r="I6" s="69">
        <v>608</v>
      </c>
    </row>
    <row r="7" spans="1:9" x14ac:dyDescent="0.15">
      <c r="A7" s="66"/>
      <c r="B7" s="65">
        <v>2201</v>
      </c>
      <c r="C7" s="63"/>
      <c r="D7" s="63"/>
      <c r="E7" s="63"/>
      <c r="F7" s="63"/>
      <c r="G7" s="63"/>
      <c r="H7" s="63"/>
      <c r="I7" s="69">
        <v>336</v>
      </c>
    </row>
    <row r="8" spans="1:9" x14ac:dyDescent="0.15">
      <c r="A8" s="66"/>
      <c r="B8" s="65">
        <v>2202</v>
      </c>
      <c r="C8" s="63"/>
      <c r="D8" s="63"/>
      <c r="E8" s="63"/>
      <c r="F8" s="63"/>
      <c r="G8" s="63"/>
      <c r="H8" s="63"/>
      <c r="I8" s="69">
        <v>884</v>
      </c>
    </row>
    <row r="9" spans="1:9" x14ac:dyDescent="0.15">
      <c r="A9" s="66"/>
      <c r="B9" s="65">
        <v>2301</v>
      </c>
      <c r="C9" s="63"/>
      <c r="D9" s="63"/>
      <c r="E9" s="63"/>
      <c r="F9" s="63"/>
      <c r="G9" s="63"/>
      <c r="H9" s="63"/>
      <c r="I9" s="69">
        <v>307</v>
      </c>
    </row>
    <row r="10" spans="1:9" x14ac:dyDescent="0.15">
      <c r="A10" s="66"/>
      <c r="B10" s="65">
        <v>2302</v>
      </c>
      <c r="C10" s="63"/>
      <c r="D10" s="63"/>
      <c r="E10" s="63"/>
      <c r="F10" s="63"/>
      <c r="G10" s="63"/>
      <c r="H10" s="63"/>
      <c r="I10" s="69">
        <v>463</v>
      </c>
    </row>
    <row r="11" spans="1:9" x14ac:dyDescent="0.15">
      <c r="A11" s="66"/>
      <c r="B11" s="65">
        <v>2401</v>
      </c>
      <c r="C11" s="63"/>
      <c r="D11" s="63"/>
      <c r="E11" s="63"/>
      <c r="F11" s="63"/>
      <c r="G11" s="63"/>
      <c r="H11" s="63"/>
      <c r="I11" s="69">
        <v>1064</v>
      </c>
    </row>
    <row r="12" spans="1:9" x14ac:dyDescent="0.15">
      <c r="A12" s="66"/>
      <c r="B12" s="65">
        <v>2402</v>
      </c>
      <c r="C12" s="63"/>
      <c r="D12" s="63"/>
      <c r="E12" s="63"/>
      <c r="F12" s="63"/>
      <c r="G12" s="63"/>
      <c r="H12" s="63"/>
      <c r="I12" s="69">
        <v>654</v>
      </c>
    </row>
    <row r="13" spans="1:9" x14ac:dyDescent="0.15">
      <c r="A13" s="66"/>
      <c r="B13" s="65">
        <v>2502</v>
      </c>
      <c r="C13" s="63"/>
      <c r="D13" s="63"/>
      <c r="E13" s="63"/>
      <c r="F13" s="63"/>
      <c r="G13" s="63"/>
      <c r="H13" s="63"/>
      <c r="I13" s="69">
        <v>427</v>
      </c>
    </row>
    <row r="14" spans="1:9" x14ac:dyDescent="0.15">
      <c r="A14" s="66"/>
      <c r="B14" s="65">
        <v>3501</v>
      </c>
      <c r="C14" s="63"/>
      <c r="D14" s="63"/>
      <c r="E14" s="63"/>
      <c r="F14" s="63"/>
      <c r="G14" s="63"/>
      <c r="H14" s="63"/>
      <c r="I14" s="69">
        <v>361</v>
      </c>
    </row>
    <row r="15" spans="1:9" x14ac:dyDescent="0.15">
      <c r="A15" s="66"/>
      <c r="B15" s="65">
        <v>3602</v>
      </c>
      <c r="C15" s="63"/>
      <c r="D15" s="63"/>
      <c r="E15" s="63"/>
      <c r="F15" s="63"/>
      <c r="G15" s="63"/>
      <c r="H15" s="63"/>
      <c r="I15" s="69">
        <v>434</v>
      </c>
    </row>
    <row r="16" spans="1:9" x14ac:dyDescent="0.15">
      <c r="A16" s="65" t="s">
        <v>1559</v>
      </c>
      <c r="B16" s="65">
        <v>2303</v>
      </c>
      <c r="C16" s="63"/>
      <c r="D16" s="63"/>
      <c r="E16" s="63"/>
      <c r="F16" s="63"/>
      <c r="G16" s="63"/>
      <c r="H16" s="63"/>
      <c r="I16" s="69">
        <v>696</v>
      </c>
    </row>
    <row r="17" spans="1:9" x14ac:dyDescent="0.15">
      <c r="A17" s="66"/>
      <c r="B17" s="65">
        <v>2501</v>
      </c>
      <c r="C17" s="63"/>
      <c r="D17" s="63"/>
      <c r="E17" s="63"/>
      <c r="F17" s="63"/>
      <c r="G17" s="63"/>
      <c r="H17" s="63"/>
      <c r="I17" s="69">
        <v>718</v>
      </c>
    </row>
    <row r="18" spans="1:9" x14ac:dyDescent="0.15">
      <c r="A18" s="66"/>
      <c r="B18" s="65">
        <v>3502</v>
      </c>
      <c r="C18" s="63"/>
      <c r="D18" s="63"/>
      <c r="E18" s="63"/>
      <c r="F18" s="63"/>
      <c r="G18" s="63"/>
      <c r="H18" s="63"/>
      <c r="I18" s="69">
        <v>914</v>
      </c>
    </row>
    <row r="19" spans="1:9" x14ac:dyDescent="0.15">
      <c r="A19" s="66"/>
      <c r="B19" s="65">
        <v>3601</v>
      </c>
      <c r="C19" s="63"/>
      <c r="D19" s="63"/>
      <c r="E19" s="63"/>
      <c r="F19" s="63"/>
      <c r="G19" s="63"/>
      <c r="H19" s="63"/>
      <c r="I19" s="69">
        <v>529</v>
      </c>
    </row>
    <row r="20" spans="1:9" x14ac:dyDescent="0.15">
      <c r="A20" s="65" t="s">
        <v>1556</v>
      </c>
      <c r="B20" s="65">
        <v>1403</v>
      </c>
      <c r="C20" s="63"/>
      <c r="D20" s="63"/>
      <c r="E20" s="63"/>
      <c r="F20" s="63"/>
      <c r="G20" s="63"/>
      <c r="H20" s="63"/>
      <c r="I20" s="69">
        <v>688</v>
      </c>
    </row>
    <row r="21" spans="1:9" x14ac:dyDescent="0.15">
      <c r="A21" s="66"/>
      <c r="B21" s="65">
        <v>1404</v>
      </c>
      <c r="C21" s="63"/>
      <c r="D21" s="63"/>
      <c r="E21" s="63"/>
      <c r="F21" s="63"/>
      <c r="G21" s="63"/>
      <c r="H21" s="63"/>
      <c r="I21" s="69">
        <v>591</v>
      </c>
    </row>
    <row r="22" spans="1:9" x14ac:dyDescent="0.15">
      <c r="A22" s="66"/>
      <c r="B22" s="65">
        <v>1405</v>
      </c>
      <c r="C22" s="63"/>
      <c r="D22" s="63"/>
      <c r="E22" s="63"/>
      <c r="F22" s="63"/>
      <c r="G22" s="63"/>
      <c r="H22" s="63"/>
      <c r="I22" s="69">
        <v>544</v>
      </c>
    </row>
    <row r="23" spans="1:9" x14ac:dyDescent="0.15">
      <c r="A23" s="65" t="s">
        <v>1566</v>
      </c>
      <c r="B23" s="65">
        <v>3701</v>
      </c>
      <c r="C23" s="63"/>
      <c r="D23" s="63"/>
      <c r="E23" s="63"/>
      <c r="F23" s="63"/>
      <c r="G23" s="63"/>
      <c r="H23" s="63"/>
      <c r="I23" s="69">
        <v>198.22222222222234</v>
      </c>
    </row>
    <row r="24" spans="1:9" x14ac:dyDescent="0.15">
      <c r="A24" s="66"/>
      <c r="B24" s="65">
        <v>3702</v>
      </c>
      <c r="C24" s="63"/>
      <c r="D24" s="63"/>
      <c r="E24" s="63"/>
      <c r="F24" s="63"/>
      <c r="G24" s="63"/>
      <c r="H24" s="63"/>
      <c r="I24" s="69">
        <v>176.22222222222223</v>
      </c>
    </row>
    <row r="25" spans="1:9" x14ac:dyDescent="0.15">
      <c r="A25" s="66"/>
      <c r="B25" s="65">
        <v>3703</v>
      </c>
      <c r="C25" s="63"/>
      <c r="D25" s="63"/>
      <c r="E25" s="63"/>
      <c r="F25" s="63"/>
      <c r="G25" s="63"/>
      <c r="H25" s="63"/>
      <c r="I25" s="69">
        <v>155.5555555555556</v>
      </c>
    </row>
    <row r="26" spans="1:9" x14ac:dyDescent="0.15">
      <c r="A26" s="65" t="s">
        <v>3031</v>
      </c>
      <c r="B26" s="65">
        <v>1301</v>
      </c>
      <c r="C26" s="63"/>
      <c r="D26" s="63"/>
      <c r="E26" s="63"/>
      <c r="F26" s="63"/>
      <c r="G26" s="63"/>
      <c r="H26" s="63"/>
      <c r="I26" s="69">
        <v>416.88888888888903</v>
      </c>
    </row>
    <row r="27" spans="1:9" x14ac:dyDescent="0.15">
      <c r="A27" s="66"/>
      <c r="B27" s="65">
        <v>1302</v>
      </c>
      <c r="C27" s="63"/>
      <c r="D27" s="63"/>
      <c r="E27" s="63"/>
      <c r="F27" s="63"/>
      <c r="G27" s="63"/>
      <c r="H27" s="63"/>
      <c r="I27" s="69">
        <v>332.33333333333337</v>
      </c>
    </row>
    <row r="28" spans="1:9" x14ac:dyDescent="0.15">
      <c r="A28" s="66"/>
      <c r="B28" s="65">
        <v>1303</v>
      </c>
      <c r="C28" s="63"/>
      <c r="D28" s="63"/>
      <c r="E28" s="63"/>
      <c r="F28" s="63"/>
      <c r="G28" s="63"/>
      <c r="H28" s="63"/>
      <c r="I28" s="69">
        <v>514.33333333333348</v>
      </c>
    </row>
    <row r="29" spans="1:9" x14ac:dyDescent="0.15">
      <c r="A29" s="66"/>
      <c r="B29" s="65">
        <v>1304</v>
      </c>
      <c r="C29" s="63"/>
      <c r="D29" s="63"/>
      <c r="E29" s="63"/>
      <c r="F29" s="63"/>
      <c r="G29" s="63"/>
      <c r="H29" s="63"/>
      <c r="I29" s="69">
        <v>383</v>
      </c>
    </row>
    <row r="30" spans="1:9" x14ac:dyDescent="0.15">
      <c r="A30" s="66"/>
      <c r="B30" s="65">
        <v>2403</v>
      </c>
      <c r="C30" s="63"/>
      <c r="D30" s="63"/>
      <c r="E30" s="63"/>
      <c r="F30" s="63"/>
      <c r="G30" s="63"/>
      <c r="H30" s="63"/>
      <c r="I30" s="69">
        <v>420</v>
      </c>
    </row>
    <row r="31" spans="1:9" x14ac:dyDescent="0.15">
      <c r="A31" s="66"/>
      <c r="B31" s="65">
        <v>2404</v>
      </c>
      <c r="C31" s="63"/>
      <c r="D31" s="63"/>
      <c r="E31" s="63"/>
      <c r="F31" s="63"/>
      <c r="G31" s="63"/>
      <c r="H31" s="63"/>
      <c r="I31" s="69">
        <v>421</v>
      </c>
    </row>
    <row r="32" spans="1:9" x14ac:dyDescent="0.15">
      <c r="A32" s="66"/>
      <c r="B32" s="65">
        <v>2405</v>
      </c>
      <c r="C32" s="63"/>
      <c r="D32" s="63"/>
      <c r="E32" s="63"/>
      <c r="F32" s="63"/>
      <c r="G32" s="63"/>
      <c r="H32" s="63"/>
      <c r="I32" s="69">
        <v>431</v>
      </c>
    </row>
    <row r="33" spans="1:9" x14ac:dyDescent="0.15">
      <c r="A33" s="66"/>
      <c r="B33" s="65">
        <v>2505</v>
      </c>
      <c r="C33" s="63"/>
      <c r="D33" s="63"/>
      <c r="E33" s="63"/>
      <c r="F33" s="63"/>
      <c r="G33" s="63"/>
      <c r="H33" s="63"/>
      <c r="I33" s="69">
        <v>423</v>
      </c>
    </row>
    <row r="34" spans="1:9" x14ac:dyDescent="0.15">
      <c r="A34" s="66"/>
      <c r="B34" s="65">
        <v>3301</v>
      </c>
      <c r="C34" s="63"/>
      <c r="D34" s="63"/>
      <c r="E34" s="63"/>
      <c r="F34" s="63"/>
      <c r="G34" s="63"/>
      <c r="H34" s="63"/>
      <c r="I34" s="69">
        <v>440.88888888888891</v>
      </c>
    </row>
    <row r="35" spans="1:9" x14ac:dyDescent="0.15">
      <c r="A35" s="66"/>
      <c r="B35" s="65">
        <v>3302</v>
      </c>
      <c r="C35" s="63"/>
      <c r="D35" s="63"/>
      <c r="E35" s="63"/>
      <c r="F35" s="63"/>
      <c r="G35" s="63"/>
      <c r="H35" s="63"/>
      <c r="I35" s="69">
        <v>481.55555555555566</v>
      </c>
    </row>
    <row r="36" spans="1:9" x14ac:dyDescent="0.15">
      <c r="A36" s="66"/>
      <c r="B36" s="65">
        <v>3303</v>
      </c>
      <c r="C36" s="63"/>
      <c r="D36" s="63"/>
      <c r="E36" s="63"/>
      <c r="F36" s="63"/>
      <c r="G36" s="63"/>
      <c r="H36" s="63"/>
      <c r="I36" s="69">
        <v>435.5555555555556</v>
      </c>
    </row>
    <row r="37" spans="1:9" x14ac:dyDescent="0.15">
      <c r="A37" s="66"/>
      <c r="B37" s="65">
        <v>3401</v>
      </c>
      <c r="C37" s="63"/>
      <c r="D37" s="63"/>
      <c r="E37" s="63"/>
      <c r="F37" s="63"/>
      <c r="G37" s="63"/>
      <c r="H37" s="63"/>
      <c r="I37" s="69">
        <v>567.00000000000011</v>
      </c>
    </row>
    <row r="38" spans="1:9" x14ac:dyDescent="0.15">
      <c r="A38" s="66"/>
      <c r="B38" s="65">
        <v>3402</v>
      </c>
      <c r="C38" s="63"/>
      <c r="D38" s="63"/>
      <c r="E38" s="63"/>
      <c r="F38" s="63"/>
      <c r="G38" s="63"/>
      <c r="H38" s="63"/>
      <c r="I38" s="69">
        <v>544.00000000000011</v>
      </c>
    </row>
    <row r="39" spans="1:9" x14ac:dyDescent="0.15">
      <c r="A39" s="66"/>
      <c r="B39" s="65">
        <v>3403</v>
      </c>
      <c r="C39" s="63"/>
      <c r="D39" s="63"/>
      <c r="E39" s="63"/>
      <c r="F39" s="63"/>
      <c r="G39" s="63"/>
      <c r="H39" s="63"/>
      <c r="I39" s="69">
        <v>589.00000000000023</v>
      </c>
    </row>
    <row r="40" spans="1:9" x14ac:dyDescent="0.15">
      <c r="A40" s="65" t="s">
        <v>1583</v>
      </c>
      <c r="B40" s="65">
        <v>1305</v>
      </c>
      <c r="C40" s="65" t="s">
        <v>9</v>
      </c>
      <c r="D40" s="65">
        <v>1</v>
      </c>
      <c r="E40" s="65" t="s">
        <v>2844</v>
      </c>
      <c r="F40" s="65" t="s">
        <v>3625</v>
      </c>
      <c r="G40" s="65" t="s">
        <v>163</v>
      </c>
      <c r="H40" s="65" t="s">
        <v>3621</v>
      </c>
      <c r="I40" s="69">
        <v>30.666666666666664</v>
      </c>
    </row>
    <row r="41" spans="1:9" x14ac:dyDescent="0.15">
      <c r="A41" s="66"/>
      <c r="B41" s="66"/>
      <c r="C41" s="66"/>
      <c r="D41" s="65">
        <v>2</v>
      </c>
      <c r="E41" s="65" t="s">
        <v>2844</v>
      </c>
      <c r="F41" s="65" t="s">
        <v>3622</v>
      </c>
      <c r="G41" s="65" t="s">
        <v>163</v>
      </c>
      <c r="H41" s="65" t="s">
        <v>3623</v>
      </c>
      <c r="I41" s="69">
        <v>20.666666666666664</v>
      </c>
    </row>
    <row r="42" spans="1:9" x14ac:dyDescent="0.15">
      <c r="A42" s="66"/>
      <c r="B42" s="66"/>
      <c r="C42" s="66"/>
      <c r="D42" s="65">
        <v>3</v>
      </c>
      <c r="E42" s="65" t="s">
        <v>2848</v>
      </c>
      <c r="F42" s="65" t="s">
        <v>3642</v>
      </c>
      <c r="G42" s="65" t="s">
        <v>163</v>
      </c>
      <c r="H42" s="65" t="s">
        <v>3623</v>
      </c>
      <c r="I42" s="69">
        <v>18.999999999999996</v>
      </c>
    </row>
    <row r="43" spans="1:9" x14ac:dyDescent="0.15">
      <c r="A43" s="66"/>
      <c r="B43" s="66"/>
      <c r="C43" s="65" t="s">
        <v>12</v>
      </c>
      <c r="D43" s="65">
        <v>1</v>
      </c>
      <c r="E43" s="65" t="s">
        <v>2844</v>
      </c>
      <c r="F43" s="65" t="s">
        <v>3620</v>
      </c>
      <c r="G43" s="65" t="s">
        <v>163</v>
      </c>
      <c r="H43" s="65" t="s">
        <v>3621</v>
      </c>
      <c r="I43" s="69">
        <v>16</v>
      </c>
    </row>
    <row r="44" spans="1:9" x14ac:dyDescent="0.15">
      <c r="A44" s="66"/>
      <c r="B44" s="66"/>
      <c r="C44" s="66"/>
      <c r="D44" s="65">
        <v>2</v>
      </c>
      <c r="E44" s="65" t="s">
        <v>2848</v>
      </c>
      <c r="F44" s="65" t="s">
        <v>3640</v>
      </c>
      <c r="G44" s="65" t="s">
        <v>163</v>
      </c>
      <c r="H44" s="65" t="s">
        <v>3621</v>
      </c>
      <c r="I44" s="69">
        <v>19.5</v>
      </c>
    </row>
    <row r="45" spans="1:9" x14ac:dyDescent="0.15">
      <c r="A45" s="66"/>
      <c r="B45" s="66"/>
      <c r="C45" s="66"/>
      <c r="D45" s="65">
        <v>3</v>
      </c>
      <c r="E45" s="65" t="s">
        <v>2844</v>
      </c>
      <c r="F45" s="65" t="s">
        <v>3624</v>
      </c>
      <c r="G45" s="65" t="s">
        <v>163</v>
      </c>
      <c r="H45" s="65" t="s">
        <v>95</v>
      </c>
      <c r="I45" s="69">
        <v>24.999999999999996</v>
      </c>
    </row>
    <row r="46" spans="1:9" x14ac:dyDescent="0.15">
      <c r="A46" s="66"/>
      <c r="B46" s="66"/>
      <c r="C46" s="65" t="s">
        <v>13</v>
      </c>
      <c r="D46" s="65">
        <v>1</v>
      </c>
      <c r="E46" s="65" t="s">
        <v>1965</v>
      </c>
      <c r="F46" s="65" t="s">
        <v>115</v>
      </c>
      <c r="G46" s="65" t="s">
        <v>163</v>
      </c>
      <c r="H46" s="65" t="s">
        <v>1485</v>
      </c>
      <c r="I46" s="69">
        <v>6</v>
      </c>
    </row>
    <row r="47" spans="1:9" x14ac:dyDescent="0.15">
      <c r="A47" s="66"/>
      <c r="B47" s="66"/>
      <c r="C47" s="66"/>
      <c r="D47" s="65">
        <v>2</v>
      </c>
      <c r="E47" s="65" t="s">
        <v>1965</v>
      </c>
      <c r="F47" s="65" t="s">
        <v>115</v>
      </c>
      <c r="G47" s="65" t="s">
        <v>163</v>
      </c>
      <c r="H47" s="65" t="s">
        <v>1485</v>
      </c>
      <c r="I47" s="69">
        <v>6</v>
      </c>
    </row>
    <row r="48" spans="1:9" x14ac:dyDescent="0.15">
      <c r="A48" s="66"/>
      <c r="B48" s="66"/>
      <c r="C48" s="65" t="s">
        <v>15</v>
      </c>
      <c r="D48" s="65">
        <v>1</v>
      </c>
      <c r="E48" s="65" t="s">
        <v>2844</v>
      </c>
      <c r="F48" s="65" t="s">
        <v>3619</v>
      </c>
      <c r="G48" s="65" t="s">
        <v>163</v>
      </c>
      <c r="H48" s="65" t="s">
        <v>3969</v>
      </c>
      <c r="I48" s="69">
        <v>25.666666666666668</v>
      </c>
    </row>
    <row r="49" spans="1:9" x14ac:dyDescent="0.15">
      <c r="A49" s="66"/>
      <c r="B49" s="66"/>
      <c r="C49" s="66"/>
      <c r="D49" s="65">
        <v>2</v>
      </c>
      <c r="E49" s="65" t="s">
        <v>2848</v>
      </c>
      <c r="F49" s="65" t="s">
        <v>3641</v>
      </c>
      <c r="G49" s="65" t="s">
        <v>163</v>
      </c>
      <c r="H49" s="65" t="s">
        <v>95</v>
      </c>
      <c r="I49" s="69">
        <v>21.333333333333336</v>
      </c>
    </row>
    <row r="50" spans="1:9" x14ac:dyDescent="0.15">
      <c r="A50" s="66"/>
      <c r="B50" s="66"/>
      <c r="C50" s="66"/>
      <c r="D50" s="65">
        <v>3</v>
      </c>
      <c r="E50" s="65" t="s">
        <v>2848</v>
      </c>
      <c r="F50" s="65" t="s">
        <v>3639</v>
      </c>
      <c r="G50" s="65" t="s">
        <v>163</v>
      </c>
      <c r="H50" s="65" t="s">
        <v>3963</v>
      </c>
      <c r="I50" s="69">
        <v>20.666666666666668</v>
      </c>
    </row>
    <row r="51" spans="1:9" x14ac:dyDescent="0.15">
      <c r="A51" s="66"/>
      <c r="B51" s="65">
        <v>1307</v>
      </c>
      <c r="C51" s="65" t="s">
        <v>9</v>
      </c>
      <c r="D51" s="65">
        <v>1</v>
      </c>
      <c r="E51" s="65" t="s">
        <v>2843</v>
      </c>
      <c r="F51" s="65" t="s">
        <v>3636</v>
      </c>
      <c r="G51" s="65" t="s">
        <v>163</v>
      </c>
      <c r="H51" s="65" t="s">
        <v>3971</v>
      </c>
      <c r="I51" s="69">
        <v>30.666666666666664</v>
      </c>
    </row>
    <row r="52" spans="1:9" x14ac:dyDescent="0.15">
      <c r="A52" s="66"/>
      <c r="B52" s="66"/>
      <c r="C52" s="66"/>
      <c r="D52" s="65">
        <v>2</v>
      </c>
      <c r="E52" s="65" t="s">
        <v>2843</v>
      </c>
      <c r="F52" s="65" t="s">
        <v>3630</v>
      </c>
      <c r="G52" s="65" t="s">
        <v>163</v>
      </c>
      <c r="H52" s="65" t="s">
        <v>3971</v>
      </c>
      <c r="I52" s="69">
        <v>20.666666666666664</v>
      </c>
    </row>
    <row r="53" spans="1:9" x14ac:dyDescent="0.15">
      <c r="A53" s="66"/>
      <c r="B53" s="66"/>
      <c r="C53" s="66"/>
      <c r="D53" s="65">
        <v>3</v>
      </c>
      <c r="E53" s="65" t="s">
        <v>2847</v>
      </c>
      <c r="F53" s="65" t="s">
        <v>3650</v>
      </c>
      <c r="G53" s="65" t="s">
        <v>163</v>
      </c>
      <c r="H53" s="65" t="s">
        <v>3971</v>
      </c>
      <c r="I53" s="69">
        <v>18.999999999999996</v>
      </c>
    </row>
    <row r="54" spans="1:9" x14ac:dyDescent="0.15">
      <c r="A54" s="66"/>
      <c r="B54" s="66"/>
      <c r="C54" s="65" t="s">
        <v>12</v>
      </c>
      <c r="D54" s="65">
        <v>1</v>
      </c>
      <c r="E54" s="65" t="s">
        <v>2843</v>
      </c>
      <c r="F54" s="65" t="s">
        <v>3628</v>
      </c>
      <c r="G54" s="65" t="s">
        <v>163</v>
      </c>
      <c r="H54" s="65" t="s">
        <v>3210</v>
      </c>
      <c r="I54" s="69">
        <v>16</v>
      </c>
    </row>
    <row r="55" spans="1:9" x14ac:dyDescent="0.15">
      <c r="A55" s="66"/>
      <c r="B55" s="66"/>
      <c r="C55" s="66"/>
      <c r="D55" s="65">
        <v>2</v>
      </c>
      <c r="E55" s="65" t="s">
        <v>2847</v>
      </c>
      <c r="F55" s="65" t="s">
        <v>3646</v>
      </c>
      <c r="G55" s="65" t="s">
        <v>163</v>
      </c>
      <c r="H55" s="65" t="s">
        <v>3210</v>
      </c>
      <c r="I55" s="69">
        <v>19.5</v>
      </c>
    </row>
    <row r="56" spans="1:9" x14ac:dyDescent="0.15">
      <c r="A56" s="66"/>
      <c r="B56" s="66"/>
      <c r="C56" s="66"/>
      <c r="D56" s="65">
        <v>3</v>
      </c>
      <c r="E56" s="65" t="s">
        <v>2843</v>
      </c>
      <c r="F56" s="65" t="s">
        <v>3633</v>
      </c>
      <c r="G56" s="65" t="s">
        <v>163</v>
      </c>
      <c r="H56" s="65" t="s">
        <v>3621</v>
      </c>
      <c r="I56" s="69">
        <v>24.999999999999996</v>
      </c>
    </row>
    <row r="57" spans="1:9" x14ac:dyDescent="0.15">
      <c r="A57" s="66"/>
      <c r="B57" s="66"/>
      <c r="C57" s="65" t="s">
        <v>15</v>
      </c>
      <c r="D57" s="65">
        <v>1</v>
      </c>
      <c r="E57" s="65" t="s">
        <v>2843</v>
      </c>
      <c r="F57" s="65" t="s">
        <v>3627</v>
      </c>
      <c r="G57" s="65" t="s">
        <v>163</v>
      </c>
      <c r="H57" s="65" t="s">
        <v>3971</v>
      </c>
      <c r="I57" s="69">
        <v>25.666666666666668</v>
      </c>
    </row>
    <row r="58" spans="1:9" x14ac:dyDescent="0.15">
      <c r="A58" s="66"/>
      <c r="B58" s="66"/>
      <c r="C58" s="66"/>
      <c r="D58" s="65">
        <v>2</v>
      </c>
      <c r="E58" s="65" t="s">
        <v>2847</v>
      </c>
      <c r="F58" s="65" t="s">
        <v>3648</v>
      </c>
      <c r="G58" s="65" t="s">
        <v>163</v>
      </c>
      <c r="H58" s="65" t="s">
        <v>3645</v>
      </c>
      <c r="I58" s="69">
        <v>21.333333333333336</v>
      </c>
    </row>
    <row r="59" spans="1:9" x14ac:dyDescent="0.15">
      <c r="A59" s="66"/>
      <c r="B59" s="66"/>
      <c r="C59" s="66"/>
      <c r="D59" s="65">
        <v>3</v>
      </c>
      <c r="E59" s="65" t="s">
        <v>2847</v>
      </c>
      <c r="F59" s="65" t="s">
        <v>3644</v>
      </c>
      <c r="G59" s="65" t="s">
        <v>163</v>
      </c>
      <c r="H59" s="65" t="s">
        <v>3645</v>
      </c>
      <c r="I59" s="69">
        <v>20.666666666666668</v>
      </c>
    </row>
    <row r="60" spans="1:9" x14ac:dyDescent="0.15">
      <c r="A60" s="66"/>
      <c r="B60" s="65">
        <v>1308</v>
      </c>
      <c r="C60" s="65" t="s">
        <v>9</v>
      </c>
      <c r="D60" s="65">
        <v>1</v>
      </c>
      <c r="E60" s="65" t="s">
        <v>2843</v>
      </c>
      <c r="F60" s="65" t="s">
        <v>3634</v>
      </c>
      <c r="G60" s="65" t="s">
        <v>163</v>
      </c>
      <c r="H60" s="65" t="s">
        <v>3635</v>
      </c>
      <c r="I60" s="69">
        <v>30.666666666666664</v>
      </c>
    </row>
    <row r="61" spans="1:9" x14ac:dyDescent="0.15">
      <c r="A61" s="66"/>
      <c r="B61" s="66"/>
      <c r="C61" s="66"/>
      <c r="D61" s="65">
        <v>2</v>
      </c>
      <c r="E61" s="65" t="s">
        <v>2843</v>
      </c>
      <c r="F61" s="65" t="s">
        <v>3629</v>
      </c>
      <c r="G61" s="65" t="s">
        <v>163</v>
      </c>
      <c r="H61" s="65" t="s">
        <v>3621</v>
      </c>
      <c r="I61" s="69">
        <v>20.666666666666664</v>
      </c>
    </row>
    <row r="62" spans="1:9" x14ac:dyDescent="0.15">
      <c r="A62" s="66"/>
      <c r="B62" s="66"/>
      <c r="C62" s="66"/>
      <c r="D62" s="65">
        <v>3</v>
      </c>
      <c r="E62" s="65" t="s">
        <v>2847</v>
      </c>
      <c r="F62" s="65" t="s">
        <v>3649</v>
      </c>
      <c r="G62" s="65" t="s">
        <v>163</v>
      </c>
      <c r="H62" s="65" t="s">
        <v>3965</v>
      </c>
      <c r="I62" s="69">
        <v>18.999999999999996</v>
      </c>
    </row>
    <row r="63" spans="1:9" x14ac:dyDescent="0.15">
      <c r="A63" s="66"/>
      <c r="B63" s="66"/>
      <c r="C63" s="65" t="s">
        <v>12</v>
      </c>
      <c r="D63" s="65">
        <v>2</v>
      </c>
      <c r="E63" s="65" t="s">
        <v>1633</v>
      </c>
      <c r="F63" s="65" t="s">
        <v>1629</v>
      </c>
      <c r="G63" s="65" t="s">
        <v>163</v>
      </c>
      <c r="H63" s="65" t="s">
        <v>21</v>
      </c>
      <c r="I63" s="69">
        <v>15</v>
      </c>
    </row>
    <row r="64" spans="1:9" x14ac:dyDescent="0.15">
      <c r="A64" s="66"/>
      <c r="B64" s="66"/>
      <c r="C64" s="66"/>
      <c r="D64" s="65">
        <v>3</v>
      </c>
      <c r="E64" s="65" t="s">
        <v>2843</v>
      </c>
      <c r="F64" s="65" t="s">
        <v>3631</v>
      </c>
      <c r="G64" s="65" t="s">
        <v>163</v>
      </c>
      <c r="H64" s="65" t="s">
        <v>3632</v>
      </c>
      <c r="I64" s="69">
        <v>24.999999999999996</v>
      </c>
    </row>
    <row r="65" spans="1:9" x14ac:dyDescent="0.15">
      <c r="A65" s="66"/>
      <c r="B65" s="66"/>
      <c r="C65" s="66"/>
      <c r="D65" s="65">
        <v>5</v>
      </c>
      <c r="E65" s="65" t="s">
        <v>1783</v>
      </c>
      <c r="F65" s="65" t="s">
        <v>133</v>
      </c>
      <c r="G65" s="65" t="s">
        <v>163</v>
      </c>
      <c r="H65" s="65" t="s">
        <v>125</v>
      </c>
      <c r="I65" s="69">
        <v>0</v>
      </c>
    </row>
    <row r="66" spans="1:9" x14ac:dyDescent="0.15">
      <c r="A66" s="66"/>
      <c r="B66" s="66"/>
      <c r="C66" s="65" t="s">
        <v>13</v>
      </c>
      <c r="D66" s="65">
        <v>1</v>
      </c>
      <c r="E66" s="65" t="s">
        <v>160</v>
      </c>
      <c r="F66" s="65" t="s">
        <v>119</v>
      </c>
      <c r="G66" s="65" t="s">
        <v>163</v>
      </c>
      <c r="H66" s="65" t="s">
        <v>1486</v>
      </c>
      <c r="I66" s="69">
        <v>6</v>
      </c>
    </row>
    <row r="67" spans="1:9" x14ac:dyDescent="0.15">
      <c r="A67" s="66"/>
      <c r="B67" s="66"/>
      <c r="C67" s="66"/>
      <c r="D67" s="65">
        <v>2</v>
      </c>
      <c r="E67" s="65" t="s">
        <v>1623</v>
      </c>
      <c r="F67" s="65" t="s">
        <v>119</v>
      </c>
      <c r="G67" s="65" t="s">
        <v>163</v>
      </c>
      <c r="H67" s="65" t="s">
        <v>1486</v>
      </c>
      <c r="I67" s="69">
        <v>6</v>
      </c>
    </row>
    <row r="68" spans="1:9" x14ac:dyDescent="0.15">
      <c r="A68" s="66"/>
      <c r="B68" s="66"/>
      <c r="C68" s="66"/>
      <c r="D68" s="65">
        <v>5</v>
      </c>
      <c r="E68" s="65" t="s">
        <v>1784</v>
      </c>
      <c r="F68" s="65" t="s">
        <v>133</v>
      </c>
      <c r="G68" s="65" t="s">
        <v>163</v>
      </c>
      <c r="H68" s="65" t="s">
        <v>125</v>
      </c>
      <c r="I68" s="69">
        <v>0</v>
      </c>
    </row>
    <row r="69" spans="1:9" x14ac:dyDescent="0.15">
      <c r="A69" s="66"/>
      <c r="B69" s="66"/>
      <c r="C69" s="65" t="s">
        <v>15</v>
      </c>
      <c r="D69" s="65">
        <v>1</v>
      </c>
      <c r="E69" s="65" t="s">
        <v>2843</v>
      </c>
      <c r="F69" s="65" t="s">
        <v>3626</v>
      </c>
      <c r="G69" s="65" t="s">
        <v>163</v>
      </c>
      <c r="H69" s="65" t="s">
        <v>3210</v>
      </c>
      <c r="I69" s="69">
        <v>25.666666666666668</v>
      </c>
    </row>
    <row r="70" spans="1:9" x14ac:dyDescent="0.15">
      <c r="A70" s="66"/>
      <c r="B70" s="66"/>
      <c r="C70" s="66"/>
      <c r="D70" s="65">
        <v>2</v>
      </c>
      <c r="E70" s="65" t="s">
        <v>2847</v>
      </c>
      <c r="F70" s="65" t="s">
        <v>3647</v>
      </c>
      <c r="G70" s="65" t="s">
        <v>163</v>
      </c>
      <c r="H70" s="65" t="s">
        <v>3210</v>
      </c>
      <c r="I70" s="69">
        <v>21.333333333333336</v>
      </c>
    </row>
    <row r="71" spans="1:9" x14ac:dyDescent="0.15">
      <c r="A71" s="66"/>
      <c r="B71" s="66"/>
      <c r="C71" s="66"/>
      <c r="D71" s="65">
        <v>3</v>
      </c>
      <c r="E71" s="65" t="s">
        <v>2847</v>
      </c>
      <c r="F71" s="65" t="s">
        <v>3643</v>
      </c>
      <c r="G71" s="65" t="s">
        <v>163</v>
      </c>
      <c r="H71" s="65" t="s">
        <v>95</v>
      </c>
      <c r="I71" s="69">
        <v>20.666666666666668</v>
      </c>
    </row>
    <row r="72" spans="1:9" x14ac:dyDescent="0.15">
      <c r="A72" s="66"/>
      <c r="B72" s="66"/>
      <c r="C72" s="66"/>
      <c r="D72" s="65">
        <v>4</v>
      </c>
      <c r="E72" s="65" t="s">
        <v>160</v>
      </c>
      <c r="F72" s="65" t="s">
        <v>99</v>
      </c>
      <c r="G72" s="65" t="s">
        <v>163</v>
      </c>
      <c r="H72" s="65" t="s">
        <v>78</v>
      </c>
      <c r="I72" s="69">
        <v>30</v>
      </c>
    </row>
    <row r="73" spans="1:9" x14ac:dyDescent="0.15">
      <c r="A73" s="66"/>
      <c r="B73" s="66"/>
      <c r="C73" s="66"/>
      <c r="D73" s="66"/>
      <c r="E73" s="66"/>
      <c r="F73" s="65" t="s">
        <v>1659</v>
      </c>
      <c r="G73" s="65" t="s">
        <v>163</v>
      </c>
      <c r="H73" s="65" t="s">
        <v>78</v>
      </c>
      <c r="I73" s="69">
        <v>0</v>
      </c>
    </row>
    <row r="74" spans="1:9" x14ac:dyDescent="0.15">
      <c r="A74" s="66"/>
      <c r="B74" s="65">
        <v>2503</v>
      </c>
      <c r="C74" s="65" t="s">
        <v>9</v>
      </c>
      <c r="D74" s="65">
        <v>1</v>
      </c>
      <c r="E74" s="65" t="s">
        <v>1965</v>
      </c>
      <c r="F74" s="65" t="s">
        <v>1747</v>
      </c>
      <c r="G74" s="65" t="s">
        <v>163</v>
      </c>
      <c r="H74" s="65" t="s">
        <v>1485</v>
      </c>
      <c r="I74" s="69">
        <v>10</v>
      </c>
    </row>
    <row r="75" spans="1:9" x14ac:dyDescent="0.15">
      <c r="A75" s="66"/>
      <c r="B75" s="66"/>
      <c r="C75" s="66"/>
      <c r="D75" s="65">
        <v>2</v>
      </c>
      <c r="E75" s="65" t="s">
        <v>1965</v>
      </c>
      <c r="F75" s="65" t="s">
        <v>1747</v>
      </c>
      <c r="G75" s="65" t="s">
        <v>163</v>
      </c>
      <c r="H75" s="65" t="s">
        <v>1485</v>
      </c>
      <c r="I75" s="69">
        <v>10</v>
      </c>
    </row>
    <row r="76" spans="1:9" x14ac:dyDescent="0.15">
      <c r="A76" s="66"/>
      <c r="B76" s="66"/>
      <c r="C76" s="65" t="s">
        <v>12</v>
      </c>
      <c r="D76" s="65">
        <v>1</v>
      </c>
      <c r="E76" s="65" t="s">
        <v>3041</v>
      </c>
      <c r="F76" s="65" t="s">
        <v>3596</v>
      </c>
      <c r="G76" s="65" t="s">
        <v>163</v>
      </c>
      <c r="H76" s="65" t="s">
        <v>125</v>
      </c>
      <c r="I76" s="69">
        <v>25</v>
      </c>
    </row>
    <row r="77" spans="1:9" x14ac:dyDescent="0.15">
      <c r="A77" s="66"/>
      <c r="B77" s="66"/>
      <c r="C77" s="66"/>
      <c r="D77" s="66"/>
      <c r="E77" s="66"/>
      <c r="F77" s="66"/>
      <c r="G77" s="65" t="s">
        <v>164</v>
      </c>
      <c r="H77" s="65" t="s">
        <v>91</v>
      </c>
      <c r="I77" s="69">
        <v>25</v>
      </c>
    </row>
    <row r="78" spans="1:9" x14ac:dyDescent="0.15">
      <c r="A78" s="66"/>
      <c r="B78" s="66"/>
      <c r="C78" s="66"/>
      <c r="D78" s="65">
        <v>2</v>
      </c>
      <c r="E78" s="65" t="s">
        <v>3041</v>
      </c>
      <c r="F78" s="65" t="s">
        <v>3596</v>
      </c>
      <c r="G78" s="65" t="s">
        <v>163</v>
      </c>
      <c r="H78" s="65" t="s">
        <v>125</v>
      </c>
      <c r="I78" s="69">
        <v>25</v>
      </c>
    </row>
    <row r="79" spans="1:9" x14ac:dyDescent="0.15">
      <c r="A79" s="66"/>
      <c r="B79" s="66"/>
      <c r="C79" s="66"/>
      <c r="D79" s="66"/>
      <c r="E79" s="66"/>
      <c r="F79" s="66"/>
      <c r="G79" s="65" t="s">
        <v>164</v>
      </c>
      <c r="H79" s="65" t="s">
        <v>91</v>
      </c>
      <c r="I79" s="69">
        <v>25</v>
      </c>
    </row>
    <row r="80" spans="1:9" x14ac:dyDescent="0.15">
      <c r="A80" s="66"/>
      <c r="B80" s="66"/>
      <c r="C80" s="66"/>
      <c r="D80" s="65">
        <v>3</v>
      </c>
      <c r="E80" s="65" t="s">
        <v>3041</v>
      </c>
      <c r="F80" s="65" t="s">
        <v>3596</v>
      </c>
      <c r="G80" s="65" t="s">
        <v>163</v>
      </c>
      <c r="H80" s="65" t="s">
        <v>125</v>
      </c>
      <c r="I80" s="69">
        <v>25</v>
      </c>
    </row>
    <row r="81" spans="1:9" x14ac:dyDescent="0.15">
      <c r="A81" s="66"/>
      <c r="B81" s="66"/>
      <c r="C81" s="66"/>
      <c r="D81" s="66"/>
      <c r="E81" s="66"/>
      <c r="F81" s="66"/>
      <c r="G81" s="65" t="s">
        <v>164</v>
      </c>
      <c r="H81" s="65" t="s">
        <v>91</v>
      </c>
      <c r="I81" s="69">
        <v>25</v>
      </c>
    </row>
    <row r="82" spans="1:9" x14ac:dyDescent="0.15">
      <c r="A82" s="66"/>
      <c r="B82" s="66"/>
      <c r="C82" s="66"/>
      <c r="D82" s="65">
        <v>4</v>
      </c>
      <c r="E82" s="65" t="s">
        <v>3041</v>
      </c>
      <c r="F82" s="65" t="s">
        <v>3596</v>
      </c>
      <c r="G82" s="65" t="s">
        <v>163</v>
      </c>
      <c r="H82" s="65" t="s">
        <v>125</v>
      </c>
      <c r="I82" s="69">
        <v>25</v>
      </c>
    </row>
    <row r="83" spans="1:9" x14ac:dyDescent="0.15">
      <c r="A83" s="66"/>
      <c r="B83" s="66"/>
      <c r="C83" s="66"/>
      <c r="D83" s="66"/>
      <c r="E83" s="66"/>
      <c r="F83" s="66"/>
      <c r="G83" s="65" t="s">
        <v>164</v>
      </c>
      <c r="H83" s="65" t="s">
        <v>91</v>
      </c>
      <c r="I83" s="69">
        <v>25</v>
      </c>
    </row>
    <row r="84" spans="1:9" x14ac:dyDescent="0.15">
      <c r="A84" s="66"/>
      <c r="B84" s="66"/>
      <c r="C84" s="65" t="s">
        <v>13</v>
      </c>
      <c r="D84" s="65">
        <v>1</v>
      </c>
      <c r="E84" s="65" t="s">
        <v>3041</v>
      </c>
      <c r="F84" s="65" t="s">
        <v>3596</v>
      </c>
      <c r="G84" s="65" t="s">
        <v>163</v>
      </c>
      <c r="H84" s="65" t="s">
        <v>125</v>
      </c>
      <c r="I84" s="69">
        <v>25</v>
      </c>
    </row>
    <row r="85" spans="1:9" x14ac:dyDescent="0.15">
      <c r="A85" s="66"/>
      <c r="B85" s="66"/>
      <c r="C85" s="66"/>
      <c r="D85" s="66"/>
      <c r="E85" s="66"/>
      <c r="F85" s="66"/>
      <c r="G85" s="65" t="s">
        <v>164</v>
      </c>
      <c r="H85" s="65" t="s">
        <v>64</v>
      </c>
      <c r="I85" s="69">
        <v>25</v>
      </c>
    </row>
    <row r="86" spans="1:9" x14ac:dyDescent="0.15">
      <c r="A86" s="66"/>
      <c r="B86" s="66"/>
      <c r="C86" s="66"/>
      <c r="D86" s="65">
        <v>2</v>
      </c>
      <c r="E86" s="65" t="s">
        <v>3041</v>
      </c>
      <c r="F86" s="65" t="s">
        <v>3596</v>
      </c>
      <c r="G86" s="65" t="s">
        <v>163</v>
      </c>
      <c r="H86" s="65" t="s">
        <v>125</v>
      </c>
      <c r="I86" s="69">
        <v>25</v>
      </c>
    </row>
    <row r="87" spans="1:9" x14ac:dyDescent="0.15">
      <c r="A87" s="66"/>
      <c r="B87" s="66"/>
      <c r="C87" s="66"/>
      <c r="D87" s="66"/>
      <c r="E87" s="66"/>
      <c r="F87" s="66"/>
      <c r="G87" s="65" t="s">
        <v>164</v>
      </c>
      <c r="H87" s="65" t="s">
        <v>64</v>
      </c>
      <c r="I87" s="69">
        <v>25</v>
      </c>
    </row>
    <row r="88" spans="1:9" x14ac:dyDescent="0.15">
      <c r="A88" s="66"/>
      <c r="B88" s="66"/>
      <c r="C88" s="66"/>
      <c r="D88" s="65">
        <v>3</v>
      </c>
      <c r="E88" s="65" t="s">
        <v>3041</v>
      </c>
      <c r="F88" s="65" t="s">
        <v>3596</v>
      </c>
      <c r="G88" s="65" t="s">
        <v>163</v>
      </c>
      <c r="H88" s="65" t="s">
        <v>125</v>
      </c>
      <c r="I88" s="69">
        <v>25</v>
      </c>
    </row>
    <row r="89" spans="1:9" x14ac:dyDescent="0.15">
      <c r="A89" s="66"/>
      <c r="B89" s="66"/>
      <c r="C89" s="66"/>
      <c r="D89" s="66"/>
      <c r="E89" s="66"/>
      <c r="F89" s="66"/>
      <c r="G89" s="65" t="s">
        <v>164</v>
      </c>
      <c r="H89" s="65" t="s">
        <v>64</v>
      </c>
      <c r="I89" s="69">
        <v>25</v>
      </c>
    </row>
    <row r="90" spans="1:9" x14ac:dyDescent="0.15">
      <c r="A90" s="66"/>
      <c r="B90" s="66"/>
      <c r="C90" s="66"/>
      <c r="D90" s="65">
        <v>4</v>
      </c>
      <c r="E90" s="65" t="s">
        <v>3041</v>
      </c>
      <c r="F90" s="65" t="s">
        <v>3596</v>
      </c>
      <c r="G90" s="65" t="s">
        <v>163</v>
      </c>
      <c r="H90" s="65" t="s">
        <v>125</v>
      </c>
      <c r="I90" s="69">
        <v>25</v>
      </c>
    </row>
    <row r="91" spans="1:9" x14ac:dyDescent="0.15">
      <c r="A91" s="66"/>
      <c r="B91" s="66"/>
      <c r="C91" s="66"/>
      <c r="D91" s="66"/>
      <c r="E91" s="66"/>
      <c r="F91" s="66"/>
      <c r="G91" s="65" t="s">
        <v>164</v>
      </c>
      <c r="H91" s="65" t="s">
        <v>64</v>
      </c>
      <c r="I91" s="69">
        <v>25</v>
      </c>
    </row>
    <row r="92" spans="1:9" x14ac:dyDescent="0.15">
      <c r="A92" s="66"/>
      <c r="B92" s="66"/>
      <c r="C92" s="65" t="s">
        <v>15</v>
      </c>
      <c r="D92" s="65">
        <v>1</v>
      </c>
      <c r="E92" s="65" t="s">
        <v>1965</v>
      </c>
      <c r="F92" s="65" t="s">
        <v>3618</v>
      </c>
      <c r="G92" s="65" t="s">
        <v>163</v>
      </c>
      <c r="H92" s="65" t="s">
        <v>1485</v>
      </c>
      <c r="I92" s="69">
        <v>11</v>
      </c>
    </row>
    <row r="93" spans="1:9" x14ac:dyDescent="0.15">
      <c r="A93" s="66"/>
      <c r="B93" s="66"/>
      <c r="C93" s="66"/>
      <c r="D93" s="65">
        <v>2</v>
      </c>
      <c r="E93" s="65" t="s">
        <v>1965</v>
      </c>
      <c r="F93" s="65" t="s">
        <v>3618</v>
      </c>
      <c r="G93" s="65" t="s">
        <v>163</v>
      </c>
      <c r="H93" s="65" t="s">
        <v>1485</v>
      </c>
      <c r="I93" s="69">
        <v>11</v>
      </c>
    </row>
    <row r="94" spans="1:9" x14ac:dyDescent="0.15">
      <c r="A94" s="66"/>
      <c r="B94" s="66"/>
      <c r="C94" s="65" t="s">
        <v>17</v>
      </c>
      <c r="D94" s="65">
        <v>1</v>
      </c>
      <c r="E94" s="65" t="s">
        <v>1643</v>
      </c>
      <c r="F94" s="65" t="s">
        <v>3596</v>
      </c>
      <c r="G94" s="65" t="s">
        <v>163</v>
      </c>
      <c r="H94" s="65" t="s">
        <v>124</v>
      </c>
      <c r="I94" s="69">
        <v>25</v>
      </c>
    </row>
    <row r="95" spans="1:9" x14ac:dyDescent="0.15">
      <c r="A95" s="66"/>
      <c r="B95" s="66"/>
      <c r="C95" s="66"/>
      <c r="D95" s="65">
        <v>2</v>
      </c>
      <c r="E95" s="65" t="s">
        <v>1642</v>
      </c>
      <c r="F95" s="65" t="s">
        <v>3596</v>
      </c>
      <c r="G95" s="65" t="s">
        <v>163</v>
      </c>
      <c r="H95" s="65" t="s">
        <v>124</v>
      </c>
      <c r="I95" s="69">
        <v>25</v>
      </c>
    </row>
    <row r="96" spans="1:9" x14ac:dyDescent="0.15">
      <c r="A96" s="66"/>
      <c r="B96" s="66"/>
      <c r="C96" s="66"/>
      <c r="D96" s="65">
        <v>3</v>
      </c>
      <c r="E96" s="65" t="s">
        <v>2059</v>
      </c>
      <c r="F96" s="65" t="s">
        <v>119</v>
      </c>
      <c r="G96" s="65" t="s">
        <v>163</v>
      </c>
      <c r="H96" s="65" t="s">
        <v>91</v>
      </c>
      <c r="I96" s="69">
        <v>6</v>
      </c>
    </row>
    <row r="97" spans="1:9" x14ac:dyDescent="0.15">
      <c r="A97" s="66"/>
      <c r="B97" s="66"/>
      <c r="C97" s="66"/>
      <c r="D97" s="65">
        <v>4</v>
      </c>
      <c r="E97" s="65" t="s">
        <v>2059</v>
      </c>
      <c r="F97" s="65" t="s">
        <v>119</v>
      </c>
      <c r="G97" s="65" t="s">
        <v>163</v>
      </c>
      <c r="H97" s="65" t="s">
        <v>91</v>
      </c>
      <c r="I97" s="69">
        <v>6</v>
      </c>
    </row>
    <row r="98" spans="1:9" x14ac:dyDescent="0.15">
      <c r="A98" s="66"/>
      <c r="B98" s="65">
        <v>2504</v>
      </c>
      <c r="C98" s="65" t="s">
        <v>12</v>
      </c>
      <c r="D98" s="65">
        <v>1</v>
      </c>
      <c r="E98" s="65" t="s">
        <v>3041</v>
      </c>
      <c r="F98" s="65" t="s">
        <v>3603</v>
      </c>
      <c r="G98" s="65" t="s">
        <v>163</v>
      </c>
      <c r="H98" s="65" t="s">
        <v>125</v>
      </c>
      <c r="I98" s="69">
        <v>23</v>
      </c>
    </row>
    <row r="99" spans="1:9" x14ac:dyDescent="0.15">
      <c r="A99" s="66"/>
      <c r="B99" s="66"/>
      <c r="C99" s="66"/>
      <c r="D99" s="66"/>
      <c r="E99" s="66"/>
      <c r="F99" s="66"/>
      <c r="G99" s="65" t="s">
        <v>164</v>
      </c>
      <c r="H99" s="65" t="s">
        <v>91</v>
      </c>
      <c r="I99" s="69">
        <v>23</v>
      </c>
    </row>
    <row r="100" spans="1:9" x14ac:dyDescent="0.15">
      <c r="A100" s="66"/>
      <c r="B100" s="66"/>
      <c r="C100" s="66"/>
      <c r="D100" s="65">
        <v>2</v>
      </c>
      <c r="E100" s="65" t="s">
        <v>3041</v>
      </c>
      <c r="F100" s="65" t="s">
        <v>3603</v>
      </c>
      <c r="G100" s="65" t="s">
        <v>163</v>
      </c>
      <c r="H100" s="65" t="s">
        <v>125</v>
      </c>
      <c r="I100" s="69">
        <v>23</v>
      </c>
    </row>
    <row r="101" spans="1:9" x14ac:dyDescent="0.15">
      <c r="A101" s="66"/>
      <c r="B101" s="66"/>
      <c r="C101" s="66"/>
      <c r="D101" s="66"/>
      <c r="E101" s="66"/>
      <c r="F101" s="66"/>
      <c r="G101" s="65" t="s">
        <v>164</v>
      </c>
      <c r="H101" s="65" t="s">
        <v>91</v>
      </c>
      <c r="I101" s="69">
        <v>23</v>
      </c>
    </row>
    <row r="102" spans="1:9" x14ac:dyDescent="0.15">
      <c r="A102" s="66"/>
      <c r="B102" s="66"/>
      <c r="C102" s="66"/>
      <c r="D102" s="65">
        <v>3</v>
      </c>
      <c r="E102" s="65" t="s">
        <v>3041</v>
      </c>
      <c r="F102" s="65" t="s">
        <v>3603</v>
      </c>
      <c r="G102" s="65" t="s">
        <v>163</v>
      </c>
      <c r="H102" s="65" t="s">
        <v>125</v>
      </c>
      <c r="I102" s="69">
        <v>23</v>
      </c>
    </row>
    <row r="103" spans="1:9" x14ac:dyDescent="0.15">
      <c r="A103" s="66"/>
      <c r="B103" s="66"/>
      <c r="C103" s="66"/>
      <c r="D103" s="66"/>
      <c r="E103" s="66"/>
      <c r="F103" s="66"/>
      <c r="G103" s="65" t="s">
        <v>164</v>
      </c>
      <c r="H103" s="65" t="s">
        <v>91</v>
      </c>
      <c r="I103" s="69">
        <v>23</v>
      </c>
    </row>
    <row r="104" spans="1:9" x14ac:dyDescent="0.15">
      <c r="A104" s="66"/>
      <c r="B104" s="66"/>
      <c r="C104" s="66"/>
      <c r="D104" s="65">
        <v>4</v>
      </c>
      <c r="E104" s="65" t="s">
        <v>3041</v>
      </c>
      <c r="F104" s="65" t="s">
        <v>3603</v>
      </c>
      <c r="G104" s="65" t="s">
        <v>163</v>
      </c>
      <c r="H104" s="65" t="s">
        <v>125</v>
      </c>
      <c r="I104" s="69">
        <v>23</v>
      </c>
    </row>
    <row r="105" spans="1:9" x14ac:dyDescent="0.15">
      <c r="A105" s="66"/>
      <c r="B105" s="66"/>
      <c r="C105" s="66"/>
      <c r="D105" s="66"/>
      <c r="E105" s="66"/>
      <c r="F105" s="66"/>
      <c r="G105" s="65" t="s">
        <v>164</v>
      </c>
      <c r="H105" s="65" t="s">
        <v>91</v>
      </c>
      <c r="I105" s="69">
        <v>23</v>
      </c>
    </row>
    <row r="106" spans="1:9" x14ac:dyDescent="0.15">
      <c r="A106" s="66"/>
      <c r="B106" s="66"/>
      <c r="C106" s="65" t="s">
        <v>13</v>
      </c>
      <c r="D106" s="65">
        <v>1</v>
      </c>
      <c r="E106" s="65" t="s">
        <v>3041</v>
      </c>
      <c r="F106" s="65" t="s">
        <v>3603</v>
      </c>
      <c r="G106" s="65" t="s">
        <v>163</v>
      </c>
      <c r="H106" s="65" t="s">
        <v>125</v>
      </c>
      <c r="I106" s="69">
        <v>23</v>
      </c>
    </row>
    <row r="107" spans="1:9" x14ac:dyDescent="0.15">
      <c r="A107" s="66"/>
      <c r="B107" s="66"/>
      <c r="C107" s="66"/>
      <c r="D107" s="66"/>
      <c r="E107" s="66"/>
      <c r="F107" s="66"/>
      <c r="G107" s="65" t="s">
        <v>164</v>
      </c>
      <c r="H107" s="65" t="s">
        <v>64</v>
      </c>
      <c r="I107" s="69">
        <v>23</v>
      </c>
    </row>
    <row r="108" spans="1:9" x14ac:dyDescent="0.15">
      <c r="A108" s="66"/>
      <c r="B108" s="66"/>
      <c r="C108" s="66"/>
      <c r="D108" s="65">
        <v>2</v>
      </c>
      <c r="E108" s="65" t="s">
        <v>3041</v>
      </c>
      <c r="F108" s="65" t="s">
        <v>3603</v>
      </c>
      <c r="G108" s="65" t="s">
        <v>163</v>
      </c>
      <c r="H108" s="65" t="s">
        <v>125</v>
      </c>
      <c r="I108" s="69">
        <v>23</v>
      </c>
    </row>
    <row r="109" spans="1:9" x14ac:dyDescent="0.15">
      <c r="A109" s="66"/>
      <c r="B109" s="66"/>
      <c r="C109" s="66"/>
      <c r="D109" s="66"/>
      <c r="E109" s="66"/>
      <c r="F109" s="66"/>
      <c r="G109" s="65" t="s">
        <v>164</v>
      </c>
      <c r="H109" s="65" t="s">
        <v>64</v>
      </c>
      <c r="I109" s="69">
        <v>23</v>
      </c>
    </row>
    <row r="110" spans="1:9" x14ac:dyDescent="0.15">
      <c r="A110" s="66"/>
      <c r="B110" s="66"/>
      <c r="C110" s="66"/>
      <c r="D110" s="65">
        <v>3</v>
      </c>
      <c r="E110" s="65" t="s">
        <v>3041</v>
      </c>
      <c r="F110" s="65" t="s">
        <v>3603</v>
      </c>
      <c r="G110" s="65" t="s">
        <v>163</v>
      </c>
      <c r="H110" s="65" t="s">
        <v>125</v>
      </c>
      <c r="I110" s="69">
        <v>23</v>
      </c>
    </row>
    <row r="111" spans="1:9" x14ac:dyDescent="0.15">
      <c r="A111" s="66"/>
      <c r="B111" s="66"/>
      <c r="C111" s="66"/>
      <c r="D111" s="66"/>
      <c r="E111" s="66"/>
      <c r="F111" s="66"/>
      <c r="G111" s="65" t="s">
        <v>164</v>
      </c>
      <c r="H111" s="65" t="s">
        <v>64</v>
      </c>
      <c r="I111" s="69">
        <v>23</v>
      </c>
    </row>
    <row r="112" spans="1:9" x14ac:dyDescent="0.15">
      <c r="A112" s="66"/>
      <c r="B112" s="66"/>
      <c r="C112" s="66"/>
      <c r="D112" s="65">
        <v>4</v>
      </c>
      <c r="E112" s="65" t="s">
        <v>3041</v>
      </c>
      <c r="F112" s="65" t="s">
        <v>3603</v>
      </c>
      <c r="G112" s="65" t="s">
        <v>163</v>
      </c>
      <c r="H112" s="65" t="s">
        <v>125</v>
      </c>
      <c r="I112" s="69">
        <v>23</v>
      </c>
    </row>
    <row r="113" spans="1:9" x14ac:dyDescent="0.15">
      <c r="A113" s="66"/>
      <c r="B113" s="66"/>
      <c r="C113" s="66"/>
      <c r="D113" s="66"/>
      <c r="E113" s="66"/>
      <c r="F113" s="66"/>
      <c r="G113" s="65" t="s">
        <v>164</v>
      </c>
      <c r="H113" s="65" t="s">
        <v>64</v>
      </c>
      <c r="I113" s="69">
        <v>23</v>
      </c>
    </row>
    <row r="114" spans="1:9" x14ac:dyDescent="0.15">
      <c r="A114" s="66"/>
      <c r="B114" s="66"/>
      <c r="C114" s="65" t="s">
        <v>17</v>
      </c>
      <c r="D114" s="65">
        <v>1</v>
      </c>
      <c r="E114" s="65" t="s">
        <v>1643</v>
      </c>
      <c r="F114" s="65" t="s">
        <v>3603</v>
      </c>
      <c r="G114" s="65" t="s">
        <v>163</v>
      </c>
      <c r="H114" s="65" t="s">
        <v>124</v>
      </c>
      <c r="I114" s="69">
        <v>23</v>
      </c>
    </row>
    <row r="115" spans="1:9" x14ac:dyDescent="0.15">
      <c r="A115" s="66"/>
      <c r="B115" s="66"/>
      <c r="C115" s="66"/>
      <c r="D115" s="65">
        <v>2</v>
      </c>
      <c r="E115" s="65" t="s">
        <v>1642</v>
      </c>
      <c r="F115" s="65" t="s">
        <v>3603</v>
      </c>
      <c r="G115" s="65" t="s">
        <v>163</v>
      </c>
      <c r="H115" s="65" t="s">
        <v>124</v>
      </c>
      <c r="I115" s="69">
        <v>23</v>
      </c>
    </row>
    <row r="116" spans="1:9" x14ac:dyDescent="0.15">
      <c r="A116" s="66"/>
      <c r="B116" s="65">
        <v>3201</v>
      </c>
      <c r="C116" s="65" t="s">
        <v>9</v>
      </c>
      <c r="D116" s="65">
        <v>1</v>
      </c>
      <c r="E116" s="65" t="s">
        <v>3079</v>
      </c>
      <c r="F116" s="65" t="s">
        <v>155</v>
      </c>
      <c r="G116" s="65" t="s">
        <v>163</v>
      </c>
      <c r="H116" s="65" t="s">
        <v>32</v>
      </c>
      <c r="I116" s="69">
        <v>18</v>
      </c>
    </row>
    <row r="117" spans="1:9" x14ac:dyDescent="0.15">
      <c r="A117" s="66"/>
      <c r="B117" s="66"/>
      <c r="C117" s="66"/>
      <c r="D117" s="65">
        <v>2</v>
      </c>
      <c r="E117" s="65" t="s">
        <v>3079</v>
      </c>
      <c r="F117" s="65" t="s">
        <v>155</v>
      </c>
      <c r="G117" s="65" t="s">
        <v>163</v>
      </c>
      <c r="H117" s="65" t="s">
        <v>32</v>
      </c>
      <c r="I117" s="69">
        <v>18</v>
      </c>
    </row>
    <row r="118" spans="1:9" x14ac:dyDescent="0.15">
      <c r="A118" s="66"/>
      <c r="B118" s="66"/>
      <c r="C118" s="66"/>
      <c r="D118" s="65">
        <v>4</v>
      </c>
      <c r="E118" s="65" t="s">
        <v>3056</v>
      </c>
      <c r="F118" s="65" t="s">
        <v>128</v>
      </c>
      <c r="G118" s="65" t="s">
        <v>163</v>
      </c>
      <c r="H118" s="65" t="s">
        <v>61</v>
      </c>
      <c r="I118" s="69">
        <v>30.666666666666664</v>
      </c>
    </row>
    <row r="119" spans="1:9" x14ac:dyDescent="0.15">
      <c r="A119" s="66"/>
      <c r="B119" s="66"/>
      <c r="C119" s="66"/>
      <c r="D119" s="65">
        <v>5</v>
      </c>
      <c r="E119" s="65" t="s">
        <v>160</v>
      </c>
      <c r="F119" s="65" t="s">
        <v>1757</v>
      </c>
      <c r="G119" s="65" t="s">
        <v>163</v>
      </c>
      <c r="H119" s="65" t="s">
        <v>11</v>
      </c>
      <c r="I119" s="69">
        <v>31</v>
      </c>
    </row>
    <row r="120" spans="1:9" x14ac:dyDescent="0.15">
      <c r="A120" s="66"/>
      <c r="B120" s="66"/>
      <c r="C120" s="66"/>
      <c r="D120" s="66"/>
      <c r="E120" s="66"/>
      <c r="F120" s="66"/>
      <c r="G120" s="65" t="s">
        <v>164</v>
      </c>
      <c r="H120" s="65" t="s">
        <v>18</v>
      </c>
      <c r="I120" s="69">
        <v>31</v>
      </c>
    </row>
    <row r="121" spans="1:9" x14ac:dyDescent="0.15">
      <c r="A121" s="66"/>
      <c r="B121" s="66"/>
      <c r="C121" s="65" t="s">
        <v>12</v>
      </c>
      <c r="D121" s="65">
        <v>1</v>
      </c>
      <c r="E121" s="65" t="s">
        <v>2056</v>
      </c>
      <c r="F121" s="65" t="s">
        <v>90</v>
      </c>
      <c r="G121" s="65" t="s">
        <v>163</v>
      </c>
      <c r="H121" s="65" t="s">
        <v>82</v>
      </c>
      <c r="I121" s="69">
        <v>23</v>
      </c>
    </row>
    <row r="122" spans="1:9" x14ac:dyDescent="0.15">
      <c r="A122" s="66"/>
      <c r="B122" s="66"/>
      <c r="C122" s="66"/>
      <c r="D122" s="66"/>
      <c r="E122" s="66"/>
      <c r="F122" s="66"/>
      <c r="G122" s="65" t="s">
        <v>164</v>
      </c>
      <c r="H122" s="65" t="s">
        <v>64</v>
      </c>
      <c r="I122" s="69">
        <v>23</v>
      </c>
    </row>
    <row r="123" spans="1:9" x14ac:dyDescent="0.15">
      <c r="A123" s="66"/>
      <c r="B123" s="66"/>
      <c r="C123" s="66"/>
      <c r="D123" s="65">
        <v>2</v>
      </c>
      <c r="E123" s="65" t="s">
        <v>2056</v>
      </c>
      <c r="F123" s="65" t="s">
        <v>90</v>
      </c>
      <c r="G123" s="65" t="s">
        <v>163</v>
      </c>
      <c r="H123" s="65" t="s">
        <v>82</v>
      </c>
      <c r="I123" s="69">
        <v>23</v>
      </c>
    </row>
    <row r="124" spans="1:9" x14ac:dyDescent="0.15">
      <c r="A124" s="66"/>
      <c r="B124" s="66"/>
      <c r="C124" s="66"/>
      <c r="D124" s="66"/>
      <c r="E124" s="66"/>
      <c r="F124" s="66"/>
      <c r="G124" s="65" t="s">
        <v>164</v>
      </c>
      <c r="H124" s="65" t="s">
        <v>64</v>
      </c>
      <c r="I124" s="69">
        <v>23</v>
      </c>
    </row>
    <row r="125" spans="1:9" x14ac:dyDescent="0.15">
      <c r="A125" s="66"/>
      <c r="B125" s="66"/>
      <c r="C125" s="66"/>
      <c r="D125" s="65">
        <v>3</v>
      </c>
      <c r="E125" s="65" t="s">
        <v>2056</v>
      </c>
      <c r="F125" s="65" t="s">
        <v>90</v>
      </c>
      <c r="G125" s="65" t="s">
        <v>163</v>
      </c>
      <c r="H125" s="65" t="s">
        <v>82</v>
      </c>
      <c r="I125" s="69">
        <v>23</v>
      </c>
    </row>
    <row r="126" spans="1:9" x14ac:dyDescent="0.15">
      <c r="A126" s="66"/>
      <c r="B126" s="66"/>
      <c r="C126" s="66"/>
      <c r="D126" s="66"/>
      <c r="E126" s="66"/>
      <c r="F126" s="66"/>
      <c r="G126" s="65" t="s">
        <v>164</v>
      </c>
      <c r="H126" s="65" t="s">
        <v>64</v>
      </c>
      <c r="I126" s="69">
        <v>23</v>
      </c>
    </row>
    <row r="127" spans="1:9" x14ac:dyDescent="0.15">
      <c r="A127" s="66"/>
      <c r="B127" s="66"/>
      <c r="C127" s="66"/>
      <c r="D127" s="65">
        <v>4</v>
      </c>
      <c r="E127" s="65" t="s">
        <v>2056</v>
      </c>
      <c r="F127" s="65" t="s">
        <v>90</v>
      </c>
      <c r="G127" s="65" t="s">
        <v>163</v>
      </c>
      <c r="H127" s="65" t="s">
        <v>82</v>
      </c>
      <c r="I127" s="69">
        <v>23</v>
      </c>
    </row>
    <row r="128" spans="1:9" x14ac:dyDescent="0.15">
      <c r="A128" s="66"/>
      <c r="B128" s="66"/>
      <c r="C128" s="66"/>
      <c r="D128" s="66"/>
      <c r="E128" s="66"/>
      <c r="F128" s="66"/>
      <c r="G128" s="65" t="s">
        <v>164</v>
      </c>
      <c r="H128" s="65" t="s">
        <v>64</v>
      </c>
      <c r="I128" s="69">
        <v>23</v>
      </c>
    </row>
    <row r="129" spans="1:9" x14ac:dyDescent="0.15">
      <c r="A129" s="66"/>
      <c r="B129" s="66"/>
      <c r="C129" s="65" t="s">
        <v>13</v>
      </c>
      <c r="D129" s="65">
        <v>2</v>
      </c>
      <c r="E129" s="65" t="s">
        <v>1685</v>
      </c>
      <c r="F129" s="65" t="s">
        <v>46</v>
      </c>
      <c r="G129" s="65" t="s">
        <v>163</v>
      </c>
      <c r="H129" s="65" t="s">
        <v>29</v>
      </c>
      <c r="I129" s="69">
        <v>14</v>
      </c>
    </row>
    <row r="130" spans="1:9" x14ac:dyDescent="0.15">
      <c r="A130" s="66"/>
      <c r="B130" s="66"/>
      <c r="C130" s="66"/>
      <c r="D130" s="65">
        <v>3</v>
      </c>
      <c r="E130" s="65" t="s">
        <v>3056</v>
      </c>
      <c r="F130" s="65" t="s">
        <v>60</v>
      </c>
      <c r="G130" s="65" t="s">
        <v>163</v>
      </c>
      <c r="H130" s="65" t="s">
        <v>61</v>
      </c>
      <c r="I130" s="69">
        <v>21</v>
      </c>
    </row>
    <row r="131" spans="1:9" x14ac:dyDescent="0.15">
      <c r="A131" s="66"/>
      <c r="B131" s="66"/>
      <c r="C131" s="66"/>
      <c r="D131" s="65">
        <v>4</v>
      </c>
      <c r="E131" s="65" t="s">
        <v>3056</v>
      </c>
      <c r="F131" s="65" t="s">
        <v>128</v>
      </c>
      <c r="G131" s="65" t="s">
        <v>163</v>
      </c>
      <c r="H131" s="65" t="s">
        <v>61</v>
      </c>
      <c r="I131" s="69">
        <v>30.666666666666664</v>
      </c>
    </row>
    <row r="132" spans="1:9" x14ac:dyDescent="0.15">
      <c r="A132" s="66"/>
      <c r="B132" s="66"/>
      <c r="C132" s="65" t="s">
        <v>15</v>
      </c>
      <c r="D132" s="65">
        <v>1</v>
      </c>
      <c r="E132" s="65" t="s">
        <v>1657</v>
      </c>
      <c r="F132" s="65" t="s">
        <v>1757</v>
      </c>
      <c r="G132" s="65" t="s">
        <v>163</v>
      </c>
      <c r="H132" s="65" t="s">
        <v>8</v>
      </c>
      <c r="I132" s="69">
        <v>31</v>
      </c>
    </row>
    <row r="133" spans="1:9" x14ac:dyDescent="0.15">
      <c r="A133" s="66"/>
      <c r="B133" s="66"/>
      <c r="C133" s="66"/>
      <c r="D133" s="65">
        <v>2</v>
      </c>
      <c r="E133" s="65" t="s">
        <v>1669</v>
      </c>
      <c r="F133" s="65" t="s">
        <v>1757</v>
      </c>
      <c r="G133" s="65" t="s">
        <v>163</v>
      </c>
      <c r="H133" s="65" t="s">
        <v>28</v>
      </c>
      <c r="I133" s="69">
        <v>31</v>
      </c>
    </row>
    <row r="134" spans="1:9" x14ac:dyDescent="0.15">
      <c r="A134" s="66"/>
      <c r="B134" s="66"/>
      <c r="C134" s="66"/>
      <c r="D134" s="65">
        <v>3</v>
      </c>
      <c r="E134" s="65" t="s">
        <v>3056</v>
      </c>
      <c r="F134" s="65" t="s">
        <v>60</v>
      </c>
      <c r="G134" s="65" t="s">
        <v>163</v>
      </c>
      <c r="H134" s="65" t="s">
        <v>61</v>
      </c>
      <c r="I134" s="69">
        <v>21</v>
      </c>
    </row>
    <row r="135" spans="1:9" x14ac:dyDescent="0.15">
      <c r="A135" s="66"/>
      <c r="B135" s="66"/>
      <c r="C135" s="66"/>
      <c r="D135" s="65">
        <v>4</v>
      </c>
      <c r="E135" s="65" t="s">
        <v>3056</v>
      </c>
      <c r="F135" s="65" t="s">
        <v>128</v>
      </c>
      <c r="G135" s="65" t="s">
        <v>163</v>
      </c>
      <c r="H135" s="65" t="s">
        <v>61</v>
      </c>
      <c r="I135" s="69">
        <v>30.666666666666664</v>
      </c>
    </row>
    <row r="136" spans="1:9" x14ac:dyDescent="0.15">
      <c r="A136" s="66"/>
      <c r="B136" s="65">
        <v>3202</v>
      </c>
      <c r="C136" s="65" t="s">
        <v>9</v>
      </c>
      <c r="D136" s="65">
        <v>4</v>
      </c>
      <c r="E136" s="65" t="s">
        <v>3056</v>
      </c>
      <c r="F136" s="65" t="s">
        <v>129</v>
      </c>
      <c r="G136" s="65" t="s">
        <v>163</v>
      </c>
      <c r="H136" s="65" t="s">
        <v>8</v>
      </c>
      <c r="I136" s="69">
        <v>30.666666666666664</v>
      </c>
    </row>
    <row r="137" spans="1:9" x14ac:dyDescent="0.15">
      <c r="A137" s="66"/>
      <c r="B137" s="66"/>
      <c r="C137" s="66"/>
      <c r="D137" s="65">
        <v>5</v>
      </c>
      <c r="E137" s="65" t="s">
        <v>160</v>
      </c>
      <c r="F137" s="65" t="s">
        <v>3218</v>
      </c>
      <c r="G137" s="65" t="s">
        <v>163</v>
      </c>
      <c r="H137" s="65" t="s">
        <v>116</v>
      </c>
      <c r="I137" s="69">
        <v>9</v>
      </c>
    </row>
    <row r="138" spans="1:9" x14ac:dyDescent="0.15">
      <c r="A138" s="66"/>
      <c r="B138" s="66"/>
      <c r="C138" s="65" t="s">
        <v>12</v>
      </c>
      <c r="D138" s="65">
        <v>1</v>
      </c>
      <c r="E138" s="65" t="s">
        <v>2056</v>
      </c>
      <c r="F138" s="65" t="s">
        <v>1652</v>
      </c>
      <c r="G138" s="65" t="s">
        <v>163</v>
      </c>
      <c r="H138" s="65" t="s">
        <v>82</v>
      </c>
      <c r="I138" s="69">
        <v>15</v>
      </c>
    </row>
    <row r="139" spans="1:9" x14ac:dyDescent="0.15">
      <c r="A139" s="66"/>
      <c r="B139" s="66"/>
      <c r="C139" s="66"/>
      <c r="D139" s="66"/>
      <c r="E139" s="66"/>
      <c r="F139" s="66"/>
      <c r="G139" s="65" t="s">
        <v>164</v>
      </c>
      <c r="H139" s="65" t="s">
        <v>64</v>
      </c>
      <c r="I139" s="69">
        <v>15</v>
      </c>
    </row>
    <row r="140" spans="1:9" x14ac:dyDescent="0.15">
      <c r="A140" s="66"/>
      <c r="B140" s="66"/>
      <c r="C140" s="66"/>
      <c r="D140" s="65">
        <v>2</v>
      </c>
      <c r="E140" s="65" t="s">
        <v>2056</v>
      </c>
      <c r="F140" s="65" t="s">
        <v>1652</v>
      </c>
      <c r="G140" s="65" t="s">
        <v>163</v>
      </c>
      <c r="H140" s="65" t="s">
        <v>82</v>
      </c>
      <c r="I140" s="69">
        <v>15</v>
      </c>
    </row>
    <row r="141" spans="1:9" x14ac:dyDescent="0.15">
      <c r="A141" s="66"/>
      <c r="B141" s="66"/>
      <c r="C141" s="66"/>
      <c r="D141" s="66"/>
      <c r="E141" s="66"/>
      <c r="F141" s="66"/>
      <c r="G141" s="65" t="s">
        <v>164</v>
      </c>
      <c r="H141" s="65" t="s">
        <v>64</v>
      </c>
      <c r="I141" s="69">
        <v>15</v>
      </c>
    </row>
    <row r="142" spans="1:9" x14ac:dyDescent="0.15">
      <c r="A142" s="66"/>
      <c r="B142" s="66"/>
      <c r="C142" s="66"/>
      <c r="D142" s="65">
        <v>3</v>
      </c>
      <c r="E142" s="65" t="s">
        <v>2056</v>
      </c>
      <c r="F142" s="65" t="s">
        <v>1652</v>
      </c>
      <c r="G142" s="65" t="s">
        <v>163</v>
      </c>
      <c r="H142" s="65" t="s">
        <v>82</v>
      </c>
      <c r="I142" s="69">
        <v>15</v>
      </c>
    </row>
    <row r="143" spans="1:9" x14ac:dyDescent="0.15">
      <c r="A143" s="66"/>
      <c r="B143" s="66"/>
      <c r="C143" s="66"/>
      <c r="D143" s="66"/>
      <c r="E143" s="66"/>
      <c r="F143" s="66"/>
      <c r="G143" s="65" t="s">
        <v>164</v>
      </c>
      <c r="H143" s="65" t="s">
        <v>64</v>
      </c>
      <c r="I143" s="69">
        <v>15</v>
      </c>
    </row>
    <row r="144" spans="1:9" x14ac:dyDescent="0.15">
      <c r="A144" s="66"/>
      <c r="B144" s="66"/>
      <c r="C144" s="66"/>
      <c r="D144" s="65">
        <v>4</v>
      </c>
      <c r="E144" s="65" t="s">
        <v>2056</v>
      </c>
      <c r="F144" s="65" t="s">
        <v>1652</v>
      </c>
      <c r="G144" s="65" t="s">
        <v>163</v>
      </c>
      <c r="H144" s="65" t="s">
        <v>82</v>
      </c>
      <c r="I144" s="69">
        <v>15</v>
      </c>
    </row>
    <row r="145" spans="1:9" x14ac:dyDescent="0.15">
      <c r="A145" s="66"/>
      <c r="B145" s="66"/>
      <c r="C145" s="66"/>
      <c r="D145" s="66"/>
      <c r="E145" s="66"/>
      <c r="F145" s="66"/>
      <c r="G145" s="65" t="s">
        <v>164</v>
      </c>
      <c r="H145" s="65" t="s">
        <v>64</v>
      </c>
      <c r="I145" s="69">
        <v>15</v>
      </c>
    </row>
    <row r="146" spans="1:9" x14ac:dyDescent="0.15">
      <c r="A146" s="66"/>
      <c r="B146" s="66"/>
      <c r="C146" s="65" t="s">
        <v>13</v>
      </c>
      <c r="D146" s="65">
        <v>4</v>
      </c>
      <c r="E146" s="65" t="s">
        <v>3056</v>
      </c>
      <c r="F146" s="65" t="s">
        <v>129</v>
      </c>
      <c r="G146" s="65" t="s">
        <v>163</v>
      </c>
      <c r="H146" s="65" t="s">
        <v>8</v>
      </c>
      <c r="I146" s="69">
        <v>30.666666666666664</v>
      </c>
    </row>
    <row r="147" spans="1:9" x14ac:dyDescent="0.15">
      <c r="A147" s="66"/>
      <c r="B147" s="66"/>
      <c r="C147" s="65" t="s">
        <v>15</v>
      </c>
      <c r="D147" s="65">
        <v>1</v>
      </c>
      <c r="E147" s="65" t="s">
        <v>2106</v>
      </c>
      <c r="F147" s="65" t="s">
        <v>46</v>
      </c>
      <c r="G147" s="65" t="s">
        <v>163</v>
      </c>
      <c r="H147" s="65" t="s">
        <v>21</v>
      </c>
      <c r="I147" s="69">
        <v>14</v>
      </c>
    </row>
    <row r="148" spans="1:9" x14ac:dyDescent="0.15">
      <c r="A148" s="66"/>
      <c r="B148" s="66"/>
      <c r="C148" s="66"/>
      <c r="D148" s="65">
        <v>2</v>
      </c>
      <c r="E148" s="65" t="s">
        <v>2106</v>
      </c>
      <c r="F148" s="65" t="s">
        <v>46</v>
      </c>
      <c r="G148" s="65" t="s">
        <v>163</v>
      </c>
      <c r="H148" s="65" t="s">
        <v>21</v>
      </c>
      <c r="I148" s="69">
        <v>14</v>
      </c>
    </row>
    <row r="149" spans="1:9" x14ac:dyDescent="0.15">
      <c r="A149" s="66"/>
      <c r="B149" s="66"/>
      <c r="C149" s="66"/>
      <c r="D149" s="65">
        <v>3</v>
      </c>
      <c r="E149" s="65" t="s">
        <v>1672</v>
      </c>
      <c r="F149" s="65" t="s">
        <v>7</v>
      </c>
      <c r="G149" s="65" t="s">
        <v>163</v>
      </c>
      <c r="H149" s="65" t="s">
        <v>8</v>
      </c>
      <c r="I149" s="69">
        <v>26</v>
      </c>
    </row>
    <row r="150" spans="1:9" x14ac:dyDescent="0.15">
      <c r="A150" s="66"/>
      <c r="B150" s="66"/>
      <c r="C150" s="66"/>
      <c r="D150" s="65">
        <v>4</v>
      </c>
      <c r="E150" s="65" t="s">
        <v>3056</v>
      </c>
      <c r="F150" s="65" t="s">
        <v>129</v>
      </c>
      <c r="G150" s="65" t="s">
        <v>163</v>
      </c>
      <c r="H150" s="65" t="s">
        <v>8</v>
      </c>
      <c r="I150" s="69">
        <v>30.666666666666664</v>
      </c>
    </row>
    <row r="151" spans="1:9" x14ac:dyDescent="0.15">
      <c r="A151" s="66"/>
      <c r="B151" s="66"/>
      <c r="C151" s="65" t="s">
        <v>17</v>
      </c>
      <c r="D151" s="65">
        <v>1</v>
      </c>
      <c r="E151" s="65" t="s">
        <v>1657</v>
      </c>
      <c r="F151" s="65" t="s">
        <v>27</v>
      </c>
      <c r="G151" s="65" t="s">
        <v>163</v>
      </c>
      <c r="H151" s="65" t="s">
        <v>8</v>
      </c>
      <c r="I151" s="69">
        <v>35</v>
      </c>
    </row>
    <row r="152" spans="1:9" x14ac:dyDescent="0.15">
      <c r="A152" s="66"/>
      <c r="B152" s="66"/>
      <c r="C152" s="66"/>
      <c r="D152" s="65">
        <v>2</v>
      </c>
      <c r="E152" s="65" t="s">
        <v>1656</v>
      </c>
      <c r="F152" s="65" t="s">
        <v>27</v>
      </c>
      <c r="G152" s="65" t="s">
        <v>163</v>
      </c>
      <c r="H152" s="65" t="s">
        <v>14</v>
      </c>
      <c r="I152" s="69">
        <v>35</v>
      </c>
    </row>
    <row r="153" spans="1:9" x14ac:dyDescent="0.15">
      <c r="A153" s="66"/>
      <c r="B153" s="65">
        <v>3203</v>
      </c>
      <c r="C153" s="65" t="s">
        <v>9</v>
      </c>
      <c r="D153" s="65">
        <v>4</v>
      </c>
      <c r="E153" s="65" t="s">
        <v>3056</v>
      </c>
      <c r="F153" s="65" t="s">
        <v>130</v>
      </c>
      <c r="G153" s="65" t="s">
        <v>163</v>
      </c>
      <c r="H153" s="65" t="s">
        <v>1484</v>
      </c>
      <c r="I153" s="69">
        <v>30.666666666666664</v>
      </c>
    </row>
    <row r="154" spans="1:9" x14ac:dyDescent="0.15">
      <c r="A154" s="66"/>
      <c r="B154" s="66"/>
      <c r="C154" s="66"/>
      <c r="D154" s="65">
        <v>5</v>
      </c>
      <c r="E154" s="65" t="s">
        <v>160</v>
      </c>
      <c r="F154" s="65" t="s">
        <v>146</v>
      </c>
      <c r="G154" s="65" t="s">
        <v>163</v>
      </c>
      <c r="H154" s="65" t="s">
        <v>80</v>
      </c>
      <c r="I154" s="69">
        <v>19</v>
      </c>
    </row>
    <row r="155" spans="1:9" x14ac:dyDescent="0.15">
      <c r="A155" s="66"/>
      <c r="B155" s="66"/>
      <c r="C155" s="65" t="s">
        <v>12</v>
      </c>
      <c r="D155" s="65">
        <v>1</v>
      </c>
      <c r="E155" s="65" t="s">
        <v>160</v>
      </c>
      <c r="F155" s="65" t="s">
        <v>27</v>
      </c>
      <c r="G155" s="65" t="s">
        <v>163</v>
      </c>
      <c r="H155" s="65" t="s">
        <v>28</v>
      </c>
      <c r="I155" s="69">
        <v>35</v>
      </c>
    </row>
    <row r="156" spans="1:9" x14ac:dyDescent="0.15">
      <c r="A156" s="66"/>
      <c r="B156" s="66"/>
      <c r="C156" s="66"/>
      <c r="D156" s="65">
        <v>2</v>
      </c>
      <c r="E156" s="65" t="s">
        <v>1672</v>
      </c>
      <c r="F156" s="65" t="s">
        <v>27</v>
      </c>
      <c r="G156" s="65" t="s">
        <v>163</v>
      </c>
      <c r="H156" s="65" t="s">
        <v>28</v>
      </c>
      <c r="I156" s="69">
        <v>35</v>
      </c>
    </row>
    <row r="157" spans="1:9" x14ac:dyDescent="0.15">
      <c r="A157" s="66"/>
      <c r="B157" s="66"/>
      <c r="C157" s="66"/>
      <c r="D157" s="65">
        <v>3</v>
      </c>
      <c r="E157" s="65" t="s">
        <v>1672</v>
      </c>
      <c r="F157" s="65" t="s">
        <v>1757</v>
      </c>
      <c r="G157" s="65" t="s">
        <v>163</v>
      </c>
      <c r="H157" s="65" t="s">
        <v>28</v>
      </c>
      <c r="I157" s="69">
        <v>31</v>
      </c>
    </row>
    <row r="158" spans="1:9" x14ac:dyDescent="0.15">
      <c r="A158" s="66"/>
      <c r="B158" s="66"/>
      <c r="C158" s="65" t="s">
        <v>13</v>
      </c>
      <c r="D158" s="65">
        <v>4</v>
      </c>
      <c r="E158" s="65" t="s">
        <v>3056</v>
      </c>
      <c r="F158" s="65" t="s">
        <v>130</v>
      </c>
      <c r="G158" s="65" t="s">
        <v>163</v>
      </c>
      <c r="H158" s="65" t="s">
        <v>1484</v>
      </c>
      <c r="I158" s="69">
        <v>30.666666666666664</v>
      </c>
    </row>
    <row r="159" spans="1:9" x14ac:dyDescent="0.15">
      <c r="A159" s="66"/>
      <c r="B159" s="66"/>
      <c r="C159" s="65" t="s">
        <v>15</v>
      </c>
      <c r="D159" s="65">
        <v>1</v>
      </c>
      <c r="E159" s="65" t="s">
        <v>2110</v>
      </c>
      <c r="F159" s="65" t="s">
        <v>1629</v>
      </c>
      <c r="G159" s="65" t="s">
        <v>163</v>
      </c>
      <c r="H159" s="65" t="s">
        <v>23</v>
      </c>
      <c r="I159" s="69">
        <v>15</v>
      </c>
    </row>
    <row r="160" spans="1:9" x14ac:dyDescent="0.15">
      <c r="A160" s="66"/>
      <c r="B160" s="66"/>
      <c r="C160" s="66"/>
      <c r="D160" s="65">
        <v>2</v>
      </c>
      <c r="E160" s="65" t="s">
        <v>2110</v>
      </c>
      <c r="F160" s="65" t="s">
        <v>1629</v>
      </c>
      <c r="G160" s="65" t="s">
        <v>163</v>
      </c>
      <c r="H160" s="65" t="s">
        <v>23</v>
      </c>
      <c r="I160" s="69">
        <v>15</v>
      </c>
    </row>
    <row r="161" spans="1:9" x14ac:dyDescent="0.15">
      <c r="A161" s="66"/>
      <c r="B161" s="66"/>
      <c r="C161" s="66"/>
      <c r="D161" s="65">
        <v>3</v>
      </c>
      <c r="E161" s="65" t="s">
        <v>1669</v>
      </c>
      <c r="F161" s="65" t="s">
        <v>27</v>
      </c>
      <c r="G161" s="65" t="s">
        <v>163</v>
      </c>
      <c r="H161" s="65" t="s">
        <v>28</v>
      </c>
      <c r="I161" s="69">
        <v>35</v>
      </c>
    </row>
    <row r="162" spans="1:9" x14ac:dyDescent="0.15">
      <c r="A162" s="66"/>
      <c r="B162" s="66"/>
      <c r="C162" s="66"/>
      <c r="D162" s="65">
        <v>4</v>
      </c>
      <c r="E162" s="65" t="s">
        <v>3056</v>
      </c>
      <c r="F162" s="65" t="s">
        <v>130</v>
      </c>
      <c r="G162" s="65" t="s">
        <v>163</v>
      </c>
      <c r="H162" s="65" t="s">
        <v>1484</v>
      </c>
      <c r="I162" s="69">
        <v>30.666666666666664</v>
      </c>
    </row>
    <row r="163" spans="1:9" x14ac:dyDescent="0.15">
      <c r="A163" s="66"/>
      <c r="B163" s="66"/>
      <c r="C163" s="65" t="s">
        <v>17</v>
      </c>
      <c r="D163" s="65">
        <v>2</v>
      </c>
      <c r="E163" s="65" t="s">
        <v>1658</v>
      </c>
      <c r="F163" s="65" t="s">
        <v>1757</v>
      </c>
      <c r="G163" s="65" t="s">
        <v>163</v>
      </c>
      <c r="H163" s="65" t="s">
        <v>28</v>
      </c>
      <c r="I163" s="69">
        <v>31</v>
      </c>
    </row>
    <row r="164" spans="1:9" x14ac:dyDescent="0.15">
      <c r="A164" s="66"/>
      <c r="B164" s="66"/>
      <c r="C164" s="66"/>
      <c r="D164" s="65">
        <v>3</v>
      </c>
      <c r="E164" s="65" t="s">
        <v>1656</v>
      </c>
      <c r="F164" s="65" t="s">
        <v>1757</v>
      </c>
      <c r="G164" s="65" t="s">
        <v>163</v>
      </c>
      <c r="H164" s="65" t="s">
        <v>14</v>
      </c>
      <c r="I164" s="69">
        <v>31</v>
      </c>
    </row>
    <row r="165" spans="1:9" x14ac:dyDescent="0.15">
      <c r="A165" s="66"/>
      <c r="B165" s="65" t="s">
        <v>220</v>
      </c>
      <c r="C165" s="63"/>
      <c r="D165" s="63"/>
      <c r="E165" s="63"/>
      <c r="F165" s="63"/>
      <c r="G165" s="63"/>
      <c r="H165" s="63"/>
      <c r="I165" s="69">
        <v>14</v>
      </c>
    </row>
    <row r="166" spans="1:9" x14ac:dyDescent="0.15">
      <c r="A166" s="65" t="s">
        <v>1613</v>
      </c>
      <c r="B166" s="63"/>
      <c r="C166" s="63"/>
      <c r="D166" s="63"/>
      <c r="E166" s="63"/>
      <c r="F166" s="63"/>
      <c r="G166" s="63"/>
      <c r="H166" s="63"/>
      <c r="I166" s="69">
        <v>74</v>
      </c>
    </row>
    <row r="167" spans="1:9" x14ac:dyDescent="0.15">
      <c r="A167" s="65" t="s">
        <v>1610</v>
      </c>
      <c r="B167" s="63"/>
      <c r="C167" s="63"/>
      <c r="D167" s="63"/>
      <c r="E167" s="63"/>
      <c r="F167" s="63"/>
      <c r="G167" s="63"/>
      <c r="H167" s="63"/>
      <c r="I167" s="69">
        <v>6</v>
      </c>
    </row>
    <row r="168" spans="1:9" x14ac:dyDescent="0.15">
      <c r="A168" s="67" t="s">
        <v>1576</v>
      </c>
      <c r="B168" s="68"/>
      <c r="C168" s="68"/>
      <c r="D168" s="68"/>
      <c r="E168" s="68"/>
      <c r="F168" s="68"/>
      <c r="G168" s="68"/>
      <c r="H168" s="68"/>
      <c r="I168" s="70">
        <v>20400.555555555577</v>
      </c>
    </row>
  </sheetData>
  <phoneticPr fontId="2"/>
  <pageMargins left="0.51181102362204722" right="0.51181102362204722" top="0.74803149606299213" bottom="0.74803149606299213" header="0.31496062992125984" footer="0.31496062992125984"/>
  <pageSetup paperSize="9" scale="35"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77"/>
  <sheetViews>
    <sheetView topLeftCell="A148" zoomScale="75" zoomScaleNormal="75" workbookViewId="0">
      <selection activeCell="L48" sqref="L48"/>
    </sheetView>
  </sheetViews>
  <sheetFormatPr defaultRowHeight="13.5" x14ac:dyDescent="0.15"/>
  <cols>
    <col min="1" max="1" width="15.625" bestFit="1" customWidth="1"/>
    <col min="2" max="2" width="9.75" bestFit="1" customWidth="1"/>
    <col min="3" max="3" width="14" customWidth="1"/>
    <col min="4" max="4" width="12.125" bestFit="1" customWidth="1"/>
    <col min="5" max="5" width="42.75" bestFit="1" customWidth="1"/>
    <col min="6" max="6" width="39.5" bestFit="1" customWidth="1"/>
    <col min="7" max="7" width="13" bestFit="1" customWidth="1"/>
    <col min="8" max="8" width="13" customWidth="1"/>
    <col min="9" max="9" width="7.5" bestFit="1" customWidth="1"/>
    <col min="10" max="11" width="8.875" customWidth="1"/>
    <col min="12" max="12" width="7.5" bestFit="1" customWidth="1"/>
    <col min="13" max="31" width="8.875" customWidth="1"/>
    <col min="32" max="32" width="7.5" customWidth="1"/>
    <col min="33" max="35" width="13.5" bestFit="1" customWidth="1"/>
  </cols>
  <sheetData>
    <row r="3" spans="1:9" x14ac:dyDescent="0.15">
      <c r="A3" s="23" t="s">
        <v>1586</v>
      </c>
      <c r="B3" s="24"/>
      <c r="C3" s="24"/>
      <c r="D3" s="24"/>
      <c r="E3" s="24"/>
      <c r="F3" s="24"/>
      <c r="G3" s="24"/>
      <c r="H3" s="24"/>
      <c r="I3" s="25"/>
    </row>
    <row r="4" spans="1:9" x14ac:dyDescent="0.15">
      <c r="A4" s="23" t="s">
        <v>4</v>
      </c>
      <c r="B4" s="23" t="s">
        <v>5</v>
      </c>
      <c r="C4" s="23" t="s">
        <v>1546</v>
      </c>
      <c r="D4" s="23" t="s">
        <v>6</v>
      </c>
      <c r="E4" s="23" t="s">
        <v>3</v>
      </c>
      <c r="F4" s="23" t="s">
        <v>1532</v>
      </c>
      <c r="G4" s="23" t="s">
        <v>161</v>
      </c>
      <c r="H4" s="23" t="s">
        <v>1534</v>
      </c>
      <c r="I4" s="25" t="s">
        <v>1577</v>
      </c>
    </row>
    <row r="5" spans="1:9" x14ac:dyDescent="0.15">
      <c r="A5" s="26" t="s">
        <v>9</v>
      </c>
      <c r="B5" s="24"/>
      <c r="C5" s="24"/>
      <c r="D5" s="24"/>
      <c r="E5" s="24"/>
      <c r="F5" s="24"/>
      <c r="G5" s="24"/>
      <c r="H5" s="24"/>
      <c r="I5" s="27">
        <v>4099.666666666667</v>
      </c>
    </row>
    <row r="6" spans="1:9" x14ac:dyDescent="0.15">
      <c r="A6" s="26" t="s">
        <v>12</v>
      </c>
      <c r="B6" s="24"/>
      <c r="C6" s="24"/>
      <c r="D6" s="24"/>
      <c r="E6" s="24"/>
      <c r="F6" s="24"/>
      <c r="G6" s="24"/>
      <c r="H6" s="24"/>
      <c r="I6" s="27">
        <v>4364.4444444444352</v>
      </c>
    </row>
    <row r="7" spans="1:9" x14ac:dyDescent="0.15">
      <c r="A7" s="26" t="s">
        <v>13</v>
      </c>
      <c r="B7" s="26">
        <v>0</v>
      </c>
      <c r="C7" s="24"/>
      <c r="D7" s="24"/>
      <c r="E7" s="24"/>
      <c r="F7" s="24"/>
      <c r="G7" s="24"/>
      <c r="H7" s="24"/>
      <c r="I7" s="27">
        <v>0</v>
      </c>
    </row>
    <row r="8" spans="1:9" x14ac:dyDescent="0.15">
      <c r="A8" s="28"/>
      <c r="B8" s="26">
        <v>1</v>
      </c>
      <c r="C8" s="24"/>
      <c r="D8" s="24"/>
      <c r="E8" s="24"/>
      <c r="F8" s="24"/>
      <c r="G8" s="24"/>
      <c r="H8" s="24"/>
      <c r="I8" s="27">
        <v>917.99999999999989</v>
      </c>
    </row>
    <row r="9" spans="1:9" x14ac:dyDescent="0.15">
      <c r="A9" s="28"/>
      <c r="B9" s="26">
        <v>2</v>
      </c>
      <c r="C9" s="26" t="s">
        <v>3026</v>
      </c>
      <c r="D9" s="26">
        <v>1401</v>
      </c>
      <c r="E9" s="26" t="s">
        <v>3127</v>
      </c>
      <c r="F9" s="26" t="s">
        <v>81</v>
      </c>
      <c r="G9" s="26" t="s">
        <v>163</v>
      </c>
      <c r="H9" s="26" t="s">
        <v>82</v>
      </c>
      <c r="I9" s="27">
        <v>6</v>
      </c>
    </row>
    <row r="10" spans="1:9" x14ac:dyDescent="0.15">
      <c r="A10" s="28"/>
      <c r="B10" s="28"/>
      <c r="C10" s="28"/>
      <c r="D10" s="28"/>
      <c r="E10" s="26" t="s">
        <v>3128</v>
      </c>
      <c r="F10" s="26" t="s">
        <v>1749</v>
      </c>
      <c r="G10" s="26" t="s">
        <v>163</v>
      </c>
      <c r="H10" s="26" t="s">
        <v>82</v>
      </c>
      <c r="I10" s="27">
        <v>15</v>
      </c>
    </row>
    <row r="11" spans="1:9" x14ac:dyDescent="0.15">
      <c r="A11" s="28"/>
      <c r="B11" s="28"/>
      <c r="C11" s="28"/>
      <c r="D11" s="26">
        <v>1402</v>
      </c>
      <c r="E11" s="26" t="s">
        <v>3178</v>
      </c>
      <c r="F11" s="26" t="s">
        <v>3658</v>
      </c>
      <c r="G11" s="26" t="s">
        <v>163</v>
      </c>
      <c r="H11" s="26" t="s">
        <v>59</v>
      </c>
      <c r="I11" s="27">
        <v>16</v>
      </c>
    </row>
    <row r="12" spans="1:9" x14ac:dyDescent="0.15">
      <c r="A12" s="28"/>
      <c r="B12" s="28"/>
      <c r="C12" s="28"/>
      <c r="D12" s="28"/>
      <c r="E12" s="26" t="s">
        <v>3179</v>
      </c>
      <c r="F12" s="26" t="s">
        <v>3662</v>
      </c>
      <c r="G12" s="26" t="s">
        <v>163</v>
      </c>
      <c r="H12" s="26" t="s">
        <v>59</v>
      </c>
      <c r="I12" s="27">
        <v>15</v>
      </c>
    </row>
    <row r="13" spans="1:9" x14ac:dyDescent="0.15">
      <c r="A13" s="28"/>
      <c r="B13" s="28"/>
      <c r="C13" s="28"/>
      <c r="D13" s="26">
        <v>2201</v>
      </c>
      <c r="E13" s="26" t="s">
        <v>3045</v>
      </c>
      <c r="F13" s="26" t="s">
        <v>1652</v>
      </c>
      <c r="G13" s="26" t="s">
        <v>163</v>
      </c>
      <c r="H13" s="26" t="s">
        <v>76</v>
      </c>
      <c r="I13" s="27">
        <v>15</v>
      </c>
    </row>
    <row r="14" spans="1:9" x14ac:dyDescent="0.15">
      <c r="A14" s="28"/>
      <c r="B14" s="28"/>
      <c r="C14" s="28"/>
      <c r="D14" s="26">
        <v>2202</v>
      </c>
      <c r="E14" s="26" t="s">
        <v>3045</v>
      </c>
      <c r="F14" s="26" t="s">
        <v>90</v>
      </c>
      <c r="G14" s="26" t="s">
        <v>163</v>
      </c>
      <c r="H14" s="26" t="s">
        <v>67</v>
      </c>
      <c r="I14" s="27">
        <v>23</v>
      </c>
    </row>
    <row r="15" spans="1:9" x14ac:dyDescent="0.15">
      <c r="A15" s="28"/>
      <c r="B15" s="28"/>
      <c r="C15" s="28"/>
      <c r="D15" s="26">
        <v>2301</v>
      </c>
      <c r="E15" s="26" t="s">
        <v>3614</v>
      </c>
      <c r="F15" s="26" t="s">
        <v>154</v>
      </c>
      <c r="G15" s="26" t="s">
        <v>163</v>
      </c>
      <c r="H15" s="26" t="s">
        <v>116</v>
      </c>
      <c r="I15" s="27">
        <v>3</v>
      </c>
    </row>
    <row r="16" spans="1:9" x14ac:dyDescent="0.15">
      <c r="A16" s="28"/>
      <c r="B16" s="28"/>
      <c r="C16" s="28"/>
      <c r="D16" s="26">
        <v>2302</v>
      </c>
      <c r="E16" s="26" t="s">
        <v>1753</v>
      </c>
      <c r="F16" s="26" t="s">
        <v>1754</v>
      </c>
      <c r="G16" s="26" t="s">
        <v>163</v>
      </c>
      <c r="H16" s="26" t="s">
        <v>122</v>
      </c>
      <c r="I16" s="27">
        <v>26</v>
      </c>
    </row>
    <row r="17" spans="1:10" x14ac:dyDescent="0.15">
      <c r="A17" s="28"/>
      <c r="B17" s="28"/>
      <c r="C17" s="28"/>
      <c r="D17" s="28"/>
      <c r="E17" s="28"/>
      <c r="F17" s="28"/>
      <c r="G17" s="26" t="s">
        <v>164</v>
      </c>
      <c r="H17" s="26" t="s">
        <v>80</v>
      </c>
      <c r="I17" s="27">
        <v>26</v>
      </c>
    </row>
    <row r="18" spans="1:10" x14ac:dyDescent="0.15">
      <c r="A18" s="28"/>
      <c r="B18" s="28"/>
      <c r="C18" s="28"/>
      <c r="D18" s="26">
        <v>2401</v>
      </c>
      <c r="E18" s="26" t="s">
        <v>1645</v>
      </c>
      <c r="F18" s="26" t="s">
        <v>1651</v>
      </c>
      <c r="G18" s="26" t="s">
        <v>163</v>
      </c>
      <c r="H18" s="26" t="s">
        <v>114</v>
      </c>
      <c r="I18" s="27">
        <v>22</v>
      </c>
    </row>
    <row r="19" spans="1:10" x14ac:dyDescent="0.15">
      <c r="A19" s="28"/>
      <c r="B19" s="28"/>
      <c r="C19" s="28"/>
      <c r="D19" s="28"/>
      <c r="E19" s="28"/>
      <c r="F19" s="28"/>
      <c r="G19" s="26" t="s">
        <v>164</v>
      </c>
      <c r="H19" s="26" t="s">
        <v>69</v>
      </c>
      <c r="I19" s="27">
        <v>22</v>
      </c>
    </row>
    <row r="20" spans="1:10" x14ac:dyDescent="0.15">
      <c r="A20" s="28"/>
      <c r="B20" s="28"/>
      <c r="C20" s="28"/>
      <c r="D20" s="26">
        <v>2402</v>
      </c>
      <c r="E20" s="26" t="s">
        <v>3044</v>
      </c>
      <c r="F20" s="26" t="s">
        <v>75</v>
      </c>
      <c r="G20" s="26" t="s">
        <v>163</v>
      </c>
      <c r="H20" s="26" t="s">
        <v>107</v>
      </c>
      <c r="I20" s="27">
        <v>29</v>
      </c>
    </row>
    <row r="21" spans="1:10" x14ac:dyDescent="0.15">
      <c r="A21" s="28"/>
      <c r="B21" s="28"/>
      <c r="C21" s="28"/>
      <c r="D21" s="28"/>
      <c r="E21" s="28"/>
      <c r="F21" s="28"/>
      <c r="G21" s="26" t="s">
        <v>164</v>
      </c>
      <c r="H21" s="26" t="s">
        <v>87</v>
      </c>
      <c r="I21" s="27">
        <v>29</v>
      </c>
    </row>
    <row r="22" spans="1:10" x14ac:dyDescent="0.15">
      <c r="A22" s="28"/>
      <c r="B22" s="28"/>
      <c r="C22" s="28"/>
      <c r="D22" s="26">
        <v>2502</v>
      </c>
      <c r="E22" s="26" t="s">
        <v>160</v>
      </c>
      <c r="F22" s="26" t="s">
        <v>138</v>
      </c>
      <c r="G22" s="26" t="s">
        <v>163</v>
      </c>
      <c r="H22" s="26" t="s">
        <v>74</v>
      </c>
      <c r="I22" s="27">
        <v>24</v>
      </c>
    </row>
    <row r="23" spans="1:10" x14ac:dyDescent="0.15">
      <c r="A23" s="28"/>
      <c r="B23" s="28"/>
      <c r="C23" s="28"/>
      <c r="D23" s="26">
        <v>3602</v>
      </c>
      <c r="E23" s="26" t="s">
        <v>3073</v>
      </c>
      <c r="F23" s="26" t="s">
        <v>43</v>
      </c>
      <c r="G23" s="26" t="s">
        <v>163</v>
      </c>
      <c r="H23" s="26" t="s">
        <v>18</v>
      </c>
      <c r="I23" s="27">
        <v>20</v>
      </c>
      <c r="J23" s="16"/>
    </row>
    <row r="24" spans="1:10" x14ac:dyDescent="0.15">
      <c r="A24" s="28"/>
      <c r="B24" s="28"/>
      <c r="C24" s="28"/>
      <c r="D24" s="28"/>
      <c r="E24" s="28"/>
      <c r="F24" s="28"/>
      <c r="G24" s="26" t="s">
        <v>164</v>
      </c>
      <c r="H24" s="26" t="s">
        <v>1617</v>
      </c>
      <c r="I24" s="27">
        <v>20</v>
      </c>
      <c r="J24" s="16"/>
    </row>
    <row r="25" spans="1:10" x14ac:dyDescent="0.15">
      <c r="A25" s="28"/>
      <c r="B25" s="28"/>
      <c r="C25" s="26" t="s">
        <v>1559</v>
      </c>
      <c r="D25" s="26">
        <v>2303</v>
      </c>
      <c r="E25" s="26" t="s">
        <v>3077</v>
      </c>
      <c r="F25" s="26" t="s">
        <v>53</v>
      </c>
      <c r="G25" s="26" t="s">
        <v>163</v>
      </c>
      <c r="H25" s="26" t="s">
        <v>54</v>
      </c>
      <c r="I25" s="27">
        <v>27</v>
      </c>
      <c r="J25" s="16"/>
    </row>
    <row r="26" spans="1:10" x14ac:dyDescent="0.15">
      <c r="A26" s="28"/>
      <c r="B26" s="28"/>
      <c r="C26" s="28"/>
      <c r="D26" s="28"/>
      <c r="E26" s="28"/>
      <c r="F26" s="28"/>
      <c r="G26" s="26" t="s">
        <v>164</v>
      </c>
      <c r="H26" s="26" t="s">
        <v>35</v>
      </c>
      <c r="I26" s="27">
        <v>27</v>
      </c>
    </row>
    <row r="27" spans="1:10" x14ac:dyDescent="0.15">
      <c r="A27" s="28"/>
      <c r="B27" s="28"/>
      <c r="C27" s="28"/>
      <c r="D27" s="26">
        <v>2501</v>
      </c>
      <c r="E27" s="26" t="s">
        <v>3044</v>
      </c>
      <c r="F27" s="26" t="s">
        <v>62</v>
      </c>
      <c r="G27" s="26" t="s">
        <v>163</v>
      </c>
      <c r="H27" s="26" t="s">
        <v>65</v>
      </c>
      <c r="I27" s="27">
        <v>33</v>
      </c>
      <c r="J27" s="16"/>
    </row>
    <row r="28" spans="1:10" x14ac:dyDescent="0.15">
      <c r="A28" s="28"/>
      <c r="B28" s="28"/>
      <c r="C28" s="28"/>
      <c r="D28" s="28"/>
      <c r="E28" s="28"/>
      <c r="F28" s="28"/>
      <c r="G28" s="26" t="s">
        <v>164</v>
      </c>
      <c r="H28" s="26" t="s">
        <v>3013</v>
      </c>
      <c r="I28" s="27">
        <v>33</v>
      </c>
      <c r="J28" s="16"/>
    </row>
    <row r="29" spans="1:10" x14ac:dyDescent="0.15">
      <c r="A29" s="28"/>
      <c r="B29" s="28"/>
      <c r="C29" s="28"/>
      <c r="D29" s="26">
        <v>3502</v>
      </c>
      <c r="E29" s="26" t="s">
        <v>2427</v>
      </c>
      <c r="F29" s="26" t="s">
        <v>93</v>
      </c>
      <c r="G29" s="26" t="s">
        <v>163</v>
      </c>
      <c r="H29" s="26" t="s">
        <v>94</v>
      </c>
      <c r="I29" s="27">
        <v>34</v>
      </c>
    </row>
    <row r="30" spans="1:10" x14ac:dyDescent="0.15">
      <c r="A30" s="28"/>
      <c r="B30" s="28"/>
      <c r="C30" s="28"/>
      <c r="D30" s="26">
        <v>3601</v>
      </c>
      <c r="E30" s="26" t="s">
        <v>3086</v>
      </c>
      <c r="F30" s="26" t="s">
        <v>48</v>
      </c>
      <c r="G30" s="26" t="s">
        <v>163</v>
      </c>
      <c r="H30" s="26" t="s">
        <v>41</v>
      </c>
      <c r="I30" s="27">
        <v>10</v>
      </c>
      <c r="J30" s="16"/>
    </row>
    <row r="31" spans="1:10" x14ac:dyDescent="0.15">
      <c r="A31" s="28"/>
      <c r="B31" s="28"/>
      <c r="C31" s="26" t="s">
        <v>1566</v>
      </c>
      <c r="D31" s="26">
        <v>3701</v>
      </c>
      <c r="E31" s="26" t="s">
        <v>2423</v>
      </c>
      <c r="F31" s="26" t="s">
        <v>1719</v>
      </c>
      <c r="G31" s="26" t="s">
        <v>163</v>
      </c>
      <c r="H31" s="26" t="s">
        <v>61</v>
      </c>
      <c r="I31" s="27">
        <v>9.6666666666666661</v>
      </c>
    </row>
    <row r="32" spans="1:10" x14ac:dyDescent="0.15">
      <c r="A32" s="28"/>
      <c r="B32" s="28"/>
      <c r="C32" s="28"/>
      <c r="D32" s="26">
        <v>3702</v>
      </c>
      <c r="E32" s="26" t="s">
        <v>2423</v>
      </c>
      <c r="F32" s="26" t="s">
        <v>1720</v>
      </c>
      <c r="G32" s="26" t="s">
        <v>163</v>
      </c>
      <c r="H32" s="26" t="s">
        <v>89</v>
      </c>
      <c r="I32" s="27">
        <v>9.6666666666666661</v>
      </c>
      <c r="J32" s="16"/>
    </row>
    <row r="33" spans="1:10" x14ac:dyDescent="0.15">
      <c r="A33" s="28"/>
      <c r="B33" s="28"/>
      <c r="C33" s="28"/>
      <c r="D33" s="26">
        <v>3703</v>
      </c>
      <c r="E33" s="26" t="s">
        <v>2423</v>
      </c>
      <c r="F33" s="26" t="s">
        <v>3607</v>
      </c>
      <c r="G33" s="26" t="s">
        <v>163</v>
      </c>
      <c r="H33" s="26" t="s">
        <v>100</v>
      </c>
      <c r="I33" s="27">
        <v>9.6666666666666661</v>
      </c>
      <c r="J33" s="16"/>
    </row>
    <row r="34" spans="1:10" x14ac:dyDescent="0.15">
      <c r="A34" s="28"/>
      <c r="B34" s="28"/>
      <c r="C34" s="28"/>
      <c r="D34" s="28"/>
      <c r="E34" s="28"/>
      <c r="F34" s="28"/>
      <c r="G34" s="26" t="s">
        <v>164</v>
      </c>
      <c r="H34" s="26" t="s">
        <v>73</v>
      </c>
      <c r="I34" s="27">
        <v>9.6666666666666661</v>
      </c>
      <c r="J34" s="16"/>
    </row>
    <row r="35" spans="1:10" x14ac:dyDescent="0.15">
      <c r="A35" s="28"/>
      <c r="B35" s="28"/>
      <c r="C35" s="26" t="s">
        <v>1556</v>
      </c>
      <c r="D35" s="26">
        <v>1403</v>
      </c>
      <c r="E35" s="26" t="s">
        <v>3178</v>
      </c>
      <c r="F35" s="26" t="s">
        <v>3659</v>
      </c>
      <c r="G35" s="26" t="s">
        <v>163</v>
      </c>
      <c r="H35" s="26" t="s">
        <v>68</v>
      </c>
      <c r="I35" s="27">
        <v>21</v>
      </c>
    </row>
    <row r="36" spans="1:10" x14ac:dyDescent="0.15">
      <c r="A36" s="28"/>
      <c r="B36" s="28"/>
      <c r="C36" s="28"/>
      <c r="D36" s="28"/>
      <c r="E36" s="26" t="s">
        <v>3179</v>
      </c>
      <c r="F36" s="26" t="s">
        <v>3663</v>
      </c>
      <c r="G36" s="26" t="s">
        <v>163</v>
      </c>
      <c r="H36" s="26" t="s">
        <v>68</v>
      </c>
      <c r="I36" s="27">
        <v>11</v>
      </c>
    </row>
    <row r="37" spans="1:10" x14ac:dyDescent="0.15">
      <c r="A37" s="28"/>
      <c r="B37" s="28"/>
      <c r="C37" s="28"/>
      <c r="D37" s="26">
        <v>1404</v>
      </c>
      <c r="E37" s="26" t="s">
        <v>3178</v>
      </c>
      <c r="F37" s="26" t="s">
        <v>1660</v>
      </c>
      <c r="G37" s="26" t="s">
        <v>163</v>
      </c>
      <c r="H37" s="26" t="s">
        <v>108</v>
      </c>
      <c r="I37" s="27">
        <v>32</v>
      </c>
      <c r="J37" s="16"/>
    </row>
    <row r="38" spans="1:10" x14ac:dyDescent="0.15">
      <c r="A38" s="28"/>
      <c r="B38" s="28"/>
      <c r="C38" s="28"/>
      <c r="D38" s="26">
        <v>1405</v>
      </c>
      <c r="E38" s="26" t="s">
        <v>3178</v>
      </c>
      <c r="F38" s="26" t="s">
        <v>1661</v>
      </c>
      <c r="G38" s="26" t="s">
        <v>163</v>
      </c>
      <c r="H38" s="26" t="s">
        <v>3012</v>
      </c>
      <c r="I38" s="27">
        <v>23</v>
      </c>
    </row>
    <row r="39" spans="1:10" x14ac:dyDescent="0.15">
      <c r="A39" s="28"/>
      <c r="B39" s="28"/>
      <c r="C39" s="26" t="s">
        <v>3031</v>
      </c>
      <c r="D39" s="26">
        <v>1301</v>
      </c>
      <c r="E39" s="26" t="s">
        <v>1685</v>
      </c>
      <c r="F39" s="26" t="s">
        <v>51</v>
      </c>
      <c r="G39" s="26" t="s">
        <v>163</v>
      </c>
      <c r="H39" s="26" t="s">
        <v>37</v>
      </c>
      <c r="I39" s="27">
        <v>22</v>
      </c>
    </row>
    <row r="40" spans="1:10" x14ac:dyDescent="0.15">
      <c r="A40" s="28"/>
      <c r="B40" s="28"/>
      <c r="C40" s="28"/>
      <c r="D40" s="26">
        <v>1302</v>
      </c>
      <c r="E40" s="26" t="s">
        <v>3106</v>
      </c>
      <c r="F40" s="26" t="s">
        <v>3638</v>
      </c>
      <c r="G40" s="26" t="s">
        <v>163</v>
      </c>
      <c r="H40" s="26" t="s">
        <v>103</v>
      </c>
      <c r="I40" s="27">
        <v>21</v>
      </c>
    </row>
    <row r="41" spans="1:10" x14ac:dyDescent="0.15">
      <c r="A41" s="28"/>
      <c r="B41" s="28"/>
      <c r="C41" s="28"/>
      <c r="D41" s="26">
        <v>1303</v>
      </c>
      <c r="E41" s="26" t="s">
        <v>3179</v>
      </c>
      <c r="F41" s="26" t="s">
        <v>1662</v>
      </c>
      <c r="G41" s="26" t="s">
        <v>163</v>
      </c>
      <c r="H41" s="26" t="s">
        <v>66</v>
      </c>
      <c r="I41" s="27">
        <v>31</v>
      </c>
    </row>
    <row r="42" spans="1:10" x14ac:dyDescent="0.15">
      <c r="A42" s="28"/>
      <c r="B42" s="28"/>
      <c r="C42" s="28"/>
      <c r="D42" s="26">
        <v>1304</v>
      </c>
      <c r="E42" s="26" t="s">
        <v>3179</v>
      </c>
      <c r="F42" s="26" t="s">
        <v>1663</v>
      </c>
      <c r="G42" s="26" t="s">
        <v>163</v>
      </c>
      <c r="H42" s="26" t="s">
        <v>1543</v>
      </c>
      <c r="I42" s="27">
        <v>19</v>
      </c>
      <c r="J42" s="16"/>
    </row>
    <row r="43" spans="1:10" x14ac:dyDescent="0.15">
      <c r="A43" s="28"/>
      <c r="B43" s="28"/>
      <c r="C43" s="28"/>
      <c r="D43" s="26">
        <v>2403</v>
      </c>
      <c r="E43" s="26" t="s">
        <v>1634</v>
      </c>
      <c r="F43" s="26" t="s">
        <v>1629</v>
      </c>
      <c r="G43" s="26" t="s">
        <v>163</v>
      </c>
      <c r="H43" s="26" t="s">
        <v>21</v>
      </c>
      <c r="I43" s="27">
        <v>15</v>
      </c>
    </row>
    <row r="44" spans="1:10" x14ac:dyDescent="0.15">
      <c r="A44" s="28"/>
      <c r="B44" s="28"/>
      <c r="C44" s="28"/>
      <c r="D44" s="26">
        <v>2404</v>
      </c>
      <c r="E44" s="26" t="s">
        <v>3101</v>
      </c>
      <c r="F44" s="26" t="s">
        <v>139</v>
      </c>
      <c r="G44" s="26" t="s">
        <v>163</v>
      </c>
      <c r="H44" s="26" t="s">
        <v>96</v>
      </c>
      <c r="I44" s="27">
        <v>18</v>
      </c>
    </row>
    <row r="45" spans="1:10" x14ac:dyDescent="0.15">
      <c r="A45" s="28"/>
      <c r="B45" s="28"/>
      <c r="C45" s="28"/>
      <c r="D45" s="28"/>
      <c r="E45" s="28"/>
      <c r="F45" s="28"/>
      <c r="G45" s="26" t="s">
        <v>164</v>
      </c>
      <c r="H45" s="26" t="s">
        <v>45</v>
      </c>
      <c r="I45" s="27">
        <v>18</v>
      </c>
      <c r="J45" s="16"/>
    </row>
    <row r="46" spans="1:10" x14ac:dyDescent="0.15">
      <c r="A46" s="28"/>
      <c r="B46" s="28"/>
      <c r="C46" s="28"/>
      <c r="D46" s="26">
        <v>2405</v>
      </c>
      <c r="E46" s="26" t="s">
        <v>1780</v>
      </c>
      <c r="F46" s="26" t="s">
        <v>47</v>
      </c>
      <c r="G46" s="26" t="s">
        <v>163</v>
      </c>
      <c r="H46" s="26" t="s">
        <v>44</v>
      </c>
      <c r="I46" s="27">
        <v>3</v>
      </c>
    </row>
    <row r="47" spans="1:10" x14ac:dyDescent="0.15">
      <c r="A47" s="28"/>
      <c r="B47" s="28"/>
      <c r="C47" s="28"/>
      <c r="D47" s="26">
        <v>2505</v>
      </c>
      <c r="E47" s="26" t="s">
        <v>3065</v>
      </c>
      <c r="F47" s="26" t="s">
        <v>99</v>
      </c>
      <c r="G47" s="26" t="s">
        <v>163</v>
      </c>
      <c r="H47" s="26" t="s">
        <v>72</v>
      </c>
      <c r="I47" s="27">
        <v>30</v>
      </c>
    </row>
    <row r="48" spans="1:10" x14ac:dyDescent="0.15">
      <c r="A48" s="28"/>
      <c r="B48" s="28"/>
      <c r="C48" s="28"/>
      <c r="D48" s="28"/>
      <c r="E48" s="28"/>
      <c r="F48" s="26" t="s">
        <v>1659</v>
      </c>
      <c r="G48" s="26" t="s">
        <v>163</v>
      </c>
      <c r="H48" s="26" t="s">
        <v>72</v>
      </c>
      <c r="I48" s="27">
        <v>0</v>
      </c>
    </row>
    <row r="49" spans="1:9" x14ac:dyDescent="0.15">
      <c r="A49" s="28"/>
      <c r="B49" s="28"/>
      <c r="C49" s="28"/>
      <c r="D49" s="26">
        <v>3301</v>
      </c>
      <c r="E49" s="26" t="s">
        <v>1811</v>
      </c>
      <c r="F49" s="26" t="s">
        <v>1721</v>
      </c>
      <c r="G49" s="26" t="s">
        <v>163</v>
      </c>
      <c r="H49" s="26" t="s">
        <v>1604</v>
      </c>
      <c r="I49" s="27">
        <v>15.333333333333332</v>
      </c>
    </row>
    <row r="50" spans="1:9" x14ac:dyDescent="0.15">
      <c r="A50" s="28"/>
      <c r="B50" s="28"/>
      <c r="C50" s="28"/>
      <c r="D50" s="28"/>
      <c r="E50" s="28"/>
      <c r="F50" s="26" t="s">
        <v>1723</v>
      </c>
      <c r="G50" s="26" t="s">
        <v>163</v>
      </c>
      <c r="H50" s="26" t="s">
        <v>1604</v>
      </c>
      <c r="I50" s="27">
        <v>15.333333333333332</v>
      </c>
    </row>
    <row r="51" spans="1:9" x14ac:dyDescent="0.15">
      <c r="A51" s="28"/>
      <c r="B51" s="28"/>
      <c r="C51" s="28"/>
      <c r="D51" s="26">
        <v>3302</v>
      </c>
      <c r="E51" s="26" t="s">
        <v>1811</v>
      </c>
      <c r="F51" s="26" t="s">
        <v>1724</v>
      </c>
      <c r="G51" s="26" t="s">
        <v>163</v>
      </c>
      <c r="H51" s="26" t="s">
        <v>1484</v>
      </c>
      <c r="I51" s="27">
        <v>15.333333333333332</v>
      </c>
    </row>
    <row r="52" spans="1:9" x14ac:dyDescent="0.15">
      <c r="A52" s="28"/>
      <c r="B52" s="28"/>
      <c r="C52" s="28"/>
      <c r="D52" s="28"/>
      <c r="E52" s="28"/>
      <c r="F52" s="26" t="s">
        <v>1725</v>
      </c>
      <c r="G52" s="26" t="s">
        <v>163</v>
      </c>
      <c r="H52" s="26" t="s">
        <v>1484</v>
      </c>
      <c r="I52" s="27">
        <v>15.333333333333332</v>
      </c>
    </row>
    <row r="53" spans="1:9" x14ac:dyDescent="0.15">
      <c r="A53" s="28"/>
      <c r="B53" s="28"/>
      <c r="C53" s="28"/>
      <c r="D53" s="26">
        <v>3303</v>
      </c>
      <c r="E53" s="26" t="s">
        <v>1811</v>
      </c>
      <c r="F53" s="26" t="s">
        <v>1726</v>
      </c>
      <c r="G53" s="26" t="s">
        <v>163</v>
      </c>
      <c r="H53" s="26" t="s">
        <v>10</v>
      </c>
      <c r="I53" s="27">
        <v>15.333333333333332</v>
      </c>
    </row>
    <row r="54" spans="1:9" x14ac:dyDescent="0.15">
      <c r="A54" s="28"/>
      <c r="B54" s="28"/>
      <c r="C54" s="28"/>
      <c r="D54" s="28"/>
      <c r="E54" s="28"/>
      <c r="F54" s="26" t="s">
        <v>1727</v>
      </c>
      <c r="G54" s="26" t="s">
        <v>163</v>
      </c>
      <c r="H54" s="26" t="s">
        <v>10</v>
      </c>
      <c r="I54" s="27">
        <v>15.333333333333332</v>
      </c>
    </row>
    <row r="55" spans="1:9" x14ac:dyDescent="0.15">
      <c r="A55" s="28"/>
      <c r="B55" s="28"/>
      <c r="C55" s="28"/>
      <c r="D55" s="26">
        <v>3401</v>
      </c>
      <c r="E55" s="26" t="s">
        <v>1676</v>
      </c>
      <c r="F55" s="26" t="s">
        <v>145</v>
      </c>
      <c r="G55" s="26" t="s">
        <v>163</v>
      </c>
      <c r="H55" s="26" t="s">
        <v>14</v>
      </c>
      <c r="I55" s="27">
        <v>29</v>
      </c>
    </row>
    <row r="56" spans="1:9" x14ac:dyDescent="0.15">
      <c r="A56" s="28"/>
      <c r="B56" s="28"/>
      <c r="C56" s="28"/>
      <c r="D56" s="28"/>
      <c r="E56" s="28"/>
      <c r="F56" s="28"/>
      <c r="G56" s="26" t="s">
        <v>164</v>
      </c>
      <c r="H56" s="26" t="s">
        <v>16</v>
      </c>
      <c r="I56" s="27">
        <v>29</v>
      </c>
    </row>
    <row r="57" spans="1:9" x14ac:dyDescent="0.15">
      <c r="A57" s="28"/>
      <c r="B57" s="28"/>
      <c r="C57" s="28"/>
      <c r="D57" s="26">
        <v>3402</v>
      </c>
      <c r="E57" s="26" t="s">
        <v>1770</v>
      </c>
      <c r="F57" s="26" t="s">
        <v>148</v>
      </c>
      <c r="G57" s="26" t="s">
        <v>163</v>
      </c>
      <c r="H57" s="26" t="s">
        <v>34</v>
      </c>
      <c r="I57" s="27">
        <v>19</v>
      </c>
    </row>
    <row r="58" spans="1:9" x14ac:dyDescent="0.15">
      <c r="A58" s="28"/>
      <c r="B58" s="28"/>
      <c r="C58" s="28"/>
      <c r="D58" s="26">
        <v>3403</v>
      </c>
      <c r="E58" s="26" t="s">
        <v>3078</v>
      </c>
      <c r="F58" s="26" t="s">
        <v>155</v>
      </c>
      <c r="G58" s="26" t="s">
        <v>163</v>
      </c>
      <c r="H58" s="26" t="s">
        <v>22</v>
      </c>
      <c r="I58" s="27">
        <v>18</v>
      </c>
    </row>
    <row r="59" spans="1:9" x14ac:dyDescent="0.15">
      <c r="A59" s="28"/>
      <c r="B59" s="28"/>
      <c r="C59" s="26" t="s">
        <v>1583</v>
      </c>
      <c r="D59" s="26">
        <v>1305</v>
      </c>
      <c r="E59" s="26" t="s">
        <v>1965</v>
      </c>
      <c r="F59" s="26" t="s">
        <v>115</v>
      </c>
      <c r="G59" s="26" t="s">
        <v>163</v>
      </c>
      <c r="H59" s="26" t="s">
        <v>1485</v>
      </c>
      <c r="I59" s="27">
        <v>6</v>
      </c>
    </row>
    <row r="60" spans="1:9" x14ac:dyDescent="0.15">
      <c r="A60" s="28"/>
      <c r="B60" s="28"/>
      <c r="C60" s="28"/>
      <c r="D60" s="26">
        <v>1308</v>
      </c>
      <c r="E60" s="26" t="s">
        <v>1623</v>
      </c>
      <c r="F60" s="26" t="s">
        <v>119</v>
      </c>
      <c r="G60" s="26" t="s">
        <v>163</v>
      </c>
      <c r="H60" s="26" t="s">
        <v>1486</v>
      </c>
      <c r="I60" s="27">
        <v>6</v>
      </c>
    </row>
    <row r="61" spans="1:9" x14ac:dyDescent="0.15">
      <c r="A61" s="28"/>
      <c r="B61" s="28"/>
      <c r="C61" s="28"/>
      <c r="D61" s="26">
        <v>2503</v>
      </c>
      <c r="E61" s="26" t="s">
        <v>3041</v>
      </c>
      <c r="F61" s="26" t="s">
        <v>3596</v>
      </c>
      <c r="G61" s="26" t="s">
        <v>163</v>
      </c>
      <c r="H61" s="26" t="s">
        <v>125</v>
      </c>
      <c r="I61" s="27">
        <v>25</v>
      </c>
    </row>
    <row r="62" spans="1:9" x14ac:dyDescent="0.15">
      <c r="A62" s="28"/>
      <c r="B62" s="28"/>
      <c r="C62" s="28"/>
      <c r="D62" s="28"/>
      <c r="E62" s="28"/>
      <c r="F62" s="28"/>
      <c r="G62" s="26" t="s">
        <v>164</v>
      </c>
      <c r="H62" s="26" t="s">
        <v>64</v>
      </c>
      <c r="I62" s="27">
        <v>25</v>
      </c>
    </row>
    <row r="63" spans="1:9" x14ac:dyDescent="0.15">
      <c r="A63" s="28"/>
      <c r="B63" s="28"/>
      <c r="C63" s="28"/>
      <c r="D63" s="26">
        <v>2504</v>
      </c>
      <c r="E63" s="26" t="s">
        <v>3041</v>
      </c>
      <c r="F63" s="26" t="s">
        <v>3603</v>
      </c>
      <c r="G63" s="26" t="s">
        <v>163</v>
      </c>
      <c r="H63" s="26" t="s">
        <v>125</v>
      </c>
      <c r="I63" s="27">
        <v>23</v>
      </c>
    </row>
    <row r="64" spans="1:9" x14ac:dyDescent="0.15">
      <c r="A64" s="28"/>
      <c r="B64" s="28"/>
      <c r="C64" s="28"/>
      <c r="D64" s="28"/>
      <c r="E64" s="28"/>
      <c r="F64" s="28"/>
      <c r="G64" s="26" t="s">
        <v>164</v>
      </c>
      <c r="H64" s="26" t="s">
        <v>64</v>
      </c>
      <c r="I64" s="27">
        <v>23</v>
      </c>
    </row>
    <row r="65" spans="1:10" x14ac:dyDescent="0.15">
      <c r="A65" s="28"/>
      <c r="B65" s="28"/>
      <c r="C65" s="28"/>
      <c r="D65" s="26">
        <v>3201</v>
      </c>
      <c r="E65" s="26" t="s">
        <v>1685</v>
      </c>
      <c r="F65" s="26" t="s">
        <v>46</v>
      </c>
      <c r="G65" s="26" t="s">
        <v>163</v>
      </c>
      <c r="H65" s="26" t="s">
        <v>29</v>
      </c>
      <c r="I65" s="27">
        <v>14</v>
      </c>
    </row>
    <row r="66" spans="1:10" x14ac:dyDescent="0.15">
      <c r="A66" s="28"/>
      <c r="B66" s="28"/>
      <c r="C66" s="28"/>
      <c r="D66" s="26" t="s">
        <v>220</v>
      </c>
      <c r="E66" s="26" t="s">
        <v>3611</v>
      </c>
      <c r="F66" s="26" t="s">
        <v>3610</v>
      </c>
      <c r="G66" s="26" t="s">
        <v>163</v>
      </c>
      <c r="H66" s="26" t="s">
        <v>220</v>
      </c>
      <c r="I66" s="27">
        <v>1</v>
      </c>
    </row>
    <row r="67" spans="1:10" x14ac:dyDescent="0.15">
      <c r="A67" s="28"/>
      <c r="B67" s="26">
        <v>3</v>
      </c>
      <c r="C67" s="26" t="s">
        <v>3026</v>
      </c>
      <c r="D67" s="26">
        <v>1401</v>
      </c>
      <c r="E67" s="26" t="s">
        <v>3127</v>
      </c>
      <c r="F67" s="26" t="s">
        <v>81</v>
      </c>
      <c r="G67" s="26" t="s">
        <v>163</v>
      </c>
      <c r="H67" s="26" t="s">
        <v>83</v>
      </c>
      <c r="I67" s="27">
        <v>6</v>
      </c>
    </row>
    <row r="68" spans="1:10" x14ac:dyDescent="0.15">
      <c r="A68" s="28"/>
      <c r="B68" s="28"/>
      <c r="C68" s="28"/>
      <c r="D68" s="28"/>
      <c r="E68" s="26" t="s">
        <v>3128</v>
      </c>
      <c r="F68" s="26" t="s">
        <v>1749</v>
      </c>
      <c r="G68" s="26" t="s">
        <v>163</v>
      </c>
      <c r="H68" s="26" t="s">
        <v>83</v>
      </c>
      <c r="I68" s="27">
        <v>15</v>
      </c>
      <c r="J68" s="16"/>
    </row>
    <row r="69" spans="1:10" x14ac:dyDescent="0.15">
      <c r="A69" s="28"/>
      <c r="B69" s="28"/>
      <c r="C69" s="28"/>
      <c r="D69" s="26">
        <v>1402</v>
      </c>
      <c r="E69" s="26" t="s">
        <v>3042</v>
      </c>
      <c r="F69" s="26" t="s">
        <v>62</v>
      </c>
      <c r="G69" s="26" t="s">
        <v>163</v>
      </c>
      <c r="H69" s="26" t="s">
        <v>67</v>
      </c>
      <c r="I69" s="27">
        <v>33</v>
      </c>
      <c r="J69" s="16"/>
    </row>
    <row r="70" spans="1:10" x14ac:dyDescent="0.15">
      <c r="A70" s="28"/>
      <c r="B70" s="28"/>
      <c r="C70" s="28"/>
      <c r="D70" s="28"/>
      <c r="E70" s="28"/>
      <c r="F70" s="28"/>
      <c r="G70" s="26" t="s">
        <v>164</v>
      </c>
      <c r="H70" s="26" t="s">
        <v>98</v>
      </c>
      <c r="I70" s="27">
        <v>33</v>
      </c>
      <c r="J70" s="16"/>
    </row>
    <row r="71" spans="1:10" x14ac:dyDescent="0.15">
      <c r="A71" s="28"/>
      <c r="B71" s="28"/>
      <c r="C71" s="28"/>
      <c r="D71" s="26">
        <v>2201</v>
      </c>
      <c r="E71" s="26" t="s">
        <v>3036</v>
      </c>
      <c r="F71" s="26" t="s">
        <v>119</v>
      </c>
      <c r="G71" s="26" t="s">
        <v>163</v>
      </c>
      <c r="H71" s="26" t="s">
        <v>114</v>
      </c>
      <c r="I71" s="27">
        <v>6</v>
      </c>
    </row>
    <row r="72" spans="1:10" x14ac:dyDescent="0.15">
      <c r="A72" s="28"/>
      <c r="B72" s="28"/>
      <c r="C72" s="28"/>
      <c r="D72" s="26">
        <v>2202</v>
      </c>
      <c r="E72" s="26" t="s">
        <v>3052</v>
      </c>
      <c r="F72" s="26" t="s">
        <v>3651</v>
      </c>
      <c r="G72" s="26" t="s">
        <v>163</v>
      </c>
      <c r="H72" s="26" t="s">
        <v>74</v>
      </c>
      <c r="I72" s="27">
        <v>40</v>
      </c>
      <c r="J72" s="16"/>
    </row>
    <row r="73" spans="1:10" x14ac:dyDescent="0.15">
      <c r="A73" s="28"/>
      <c r="B73" s="28"/>
      <c r="C73" s="28"/>
      <c r="D73" s="28"/>
      <c r="E73" s="28"/>
      <c r="F73" s="28"/>
      <c r="G73" s="26" t="s">
        <v>164</v>
      </c>
      <c r="H73" s="26" t="s">
        <v>124</v>
      </c>
      <c r="I73" s="27">
        <v>40</v>
      </c>
    </row>
    <row r="74" spans="1:10" x14ac:dyDescent="0.15">
      <c r="A74" s="28"/>
      <c r="B74" s="28"/>
      <c r="C74" s="28"/>
      <c r="D74" s="26">
        <v>2301</v>
      </c>
      <c r="E74" s="26" t="s">
        <v>1637</v>
      </c>
      <c r="F74" s="26" t="s">
        <v>1740</v>
      </c>
      <c r="G74" s="26" t="s">
        <v>163</v>
      </c>
      <c r="H74" s="26" t="s">
        <v>116</v>
      </c>
      <c r="I74" s="27">
        <v>14</v>
      </c>
    </row>
    <row r="75" spans="1:10" x14ac:dyDescent="0.15">
      <c r="A75" s="28"/>
      <c r="B75" s="28"/>
      <c r="C75" s="28"/>
      <c r="D75" s="26">
        <v>2302</v>
      </c>
      <c r="E75" s="26" t="s">
        <v>3090</v>
      </c>
      <c r="F75" s="26" t="s">
        <v>3617</v>
      </c>
      <c r="G75" s="26" t="s">
        <v>163</v>
      </c>
      <c r="H75" s="26" t="s">
        <v>122</v>
      </c>
      <c r="I75" s="27">
        <v>17</v>
      </c>
    </row>
    <row r="76" spans="1:10" x14ac:dyDescent="0.15">
      <c r="A76" s="28"/>
      <c r="B76" s="28"/>
      <c r="C76" s="28"/>
      <c r="D76" s="28"/>
      <c r="E76" s="28"/>
      <c r="F76" s="28"/>
      <c r="G76" s="26" t="s">
        <v>164</v>
      </c>
      <c r="H76" s="26" t="s">
        <v>80</v>
      </c>
      <c r="I76" s="27">
        <v>17</v>
      </c>
    </row>
    <row r="77" spans="1:10" x14ac:dyDescent="0.15">
      <c r="A77" s="28"/>
      <c r="B77" s="28"/>
      <c r="C77" s="28"/>
      <c r="D77" s="26">
        <v>2401</v>
      </c>
      <c r="E77" s="26" t="s">
        <v>1645</v>
      </c>
      <c r="F77" s="26" t="s">
        <v>70</v>
      </c>
      <c r="G77" s="26" t="s">
        <v>163</v>
      </c>
      <c r="H77" s="26" t="s">
        <v>76</v>
      </c>
      <c r="I77" s="27">
        <v>29</v>
      </c>
      <c r="J77" s="16"/>
    </row>
    <row r="78" spans="1:10" x14ac:dyDescent="0.15">
      <c r="A78" s="28"/>
      <c r="B78" s="28"/>
      <c r="C78" s="28"/>
      <c r="D78" s="28"/>
      <c r="E78" s="28"/>
      <c r="F78" s="28"/>
      <c r="G78" s="26" t="s">
        <v>164</v>
      </c>
      <c r="H78" s="26" t="s">
        <v>69</v>
      </c>
      <c r="I78" s="27">
        <v>29</v>
      </c>
    </row>
    <row r="79" spans="1:10" x14ac:dyDescent="0.15">
      <c r="A79" s="28"/>
      <c r="B79" s="28"/>
      <c r="C79" s="28"/>
      <c r="D79" s="26">
        <v>2402</v>
      </c>
      <c r="E79" s="26" t="s">
        <v>3057</v>
      </c>
      <c r="F79" s="26" t="s">
        <v>109</v>
      </c>
      <c r="G79" s="26" t="s">
        <v>163</v>
      </c>
      <c r="H79" s="26" t="s">
        <v>1543</v>
      </c>
      <c r="I79" s="27">
        <v>23</v>
      </c>
    </row>
    <row r="80" spans="1:10" x14ac:dyDescent="0.15">
      <c r="A80" s="28"/>
      <c r="B80" s="28"/>
      <c r="C80" s="28"/>
      <c r="D80" s="28"/>
      <c r="E80" s="28"/>
      <c r="F80" s="28"/>
      <c r="G80" s="26" t="s">
        <v>164</v>
      </c>
      <c r="H80" s="26" t="s">
        <v>87</v>
      </c>
      <c r="I80" s="27">
        <v>23</v>
      </c>
    </row>
    <row r="81" spans="1:10" x14ac:dyDescent="0.15">
      <c r="A81" s="28"/>
      <c r="B81" s="28"/>
      <c r="C81" s="28"/>
      <c r="D81" s="26">
        <v>2502</v>
      </c>
      <c r="E81" s="26" t="s">
        <v>1627</v>
      </c>
      <c r="F81" s="26" t="s">
        <v>110</v>
      </c>
      <c r="G81" s="26" t="s">
        <v>163</v>
      </c>
      <c r="H81" s="26" t="s">
        <v>3560</v>
      </c>
      <c r="I81" s="27">
        <v>15</v>
      </c>
    </row>
    <row r="82" spans="1:10" x14ac:dyDescent="0.15">
      <c r="A82" s="28"/>
      <c r="B82" s="28"/>
      <c r="C82" s="28"/>
      <c r="D82" s="26">
        <v>3501</v>
      </c>
      <c r="E82" s="26" t="s">
        <v>1766</v>
      </c>
      <c r="F82" s="26" t="s">
        <v>1763</v>
      </c>
      <c r="G82" s="26" t="s">
        <v>163</v>
      </c>
      <c r="H82" s="26" t="s">
        <v>29</v>
      </c>
      <c r="I82" s="27">
        <v>13</v>
      </c>
    </row>
    <row r="83" spans="1:10" x14ac:dyDescent="0.15">
      <c r="A83" s="28"/>
      <c r="B83" s="28"/>
      <c r="C83" s="28"/>
      <c r="D83" s="26">
        <v>3602</v>
      </c>
      <c r="E83" s="26" t="s">
        <v>3073</v>
      </c>
      <c r="F83" s="26" t="s">
        <v>43</v>
      </c>
      <c r="G83" s="26" t="s">
        <v>163</v>
      </c>
      <c r="H83" s="26" t="s">
        <v>18</v>
      </c>
      <c r="I83" s="27">
        <v>20</v>
      </c>
    </row>
    <row r="84" spans="1:10" x14ac:dyDescent="0.15">
      <c r="A84" s="28"/>
      <c r="B84" s="28"/>
      <c r="C84" s="28"/>
      <c r="D84" s="28"/>
      <c r="E84" s="28"/>
      <c r="F84" s="28"/>
      <c r="G84" s="26" t="s">
        <v>164</v>
      </c>
      <c r="H84" s="26" t="s">
        <v>1617</v>
      </c>
      <c r="I84" s="27">
        <v>20</v>
      </c>
      <c r="J84" s="16"/>
    </row>
    <row r="85" spans="1:10" x14ac:dyDescent="0.15">
      <c r="A85" s="28"/>
      <c r="B85" s="28"/>
      <c r="C85" s="26" t="s">
        <v>1559</v>
      </c>
      <c r="D85" s="26">
        <v>2303</v>
      </c>
      <c r="E85" s="26" t="s">
        <v>3068</v>
      </c>
      <c r="F85" s="26" t="s">
        <v>112</v>
      </c>
      <c r="G85" s="26" t="s">
        <v>163</v>
      </c>
      <c r="H85" s="26" t="s">
        <v>78</v>
      </c>
      <c r="I85" s="27">
        <v>31</v>
      </c>
    </row>
    <row r="86" spans="1:10" x14ac:dyDescent="0.15">
      <c r="A86" s="28"/>
      <c r="B86" s="28"/>
      <c r="C86" s="28"/>
      <c r="D86" s="28"/>
      <c r="E86" s="28"/>
      <c r="F86" s="28"/>
      <c r="G86" s="26" t="s">
        <v>164</v>
      </c>
      <c r="H86" s="26" t="s">
        <v>94</v>
      </c>
      <c r="I86" s="27">
        <v>31</v>
      </c>
    </row>
    <row r="87" spans="1:10" x14ac:dyDescent="0.15">
      <c r="A87" s="28"/>
      <c r="B87" s="28"/>
      <c r="C87" s="28"/>
      <c r="D87" s="26">
        <v>2501</v>
      </c>
      <c r="E87" s="26" t="s">
        <v>3067</v>
      </c>
      <c r="F87" s="26" t="s">
        <v>106</v>
      </c>
      <c r="G87" s="26" t="s">
        <v>163</v>
      </c>
      <c r="H87" s="26" t="s">
        <v>107</v>
      </c>
      <c r="I87" s="27">
        <v>32</v>
      </c>
    </row>
    <row r="88" spans="1:10" x14ac:dyDescent="0.15">
      <c r="A88" s="28"/>
      <c r="B88" s="28"/>
      <c r="C88" s="28"/>
      <c r="D88" s="28"/>
      <c r="E88" s="28"/>
      <c r="F88" s="28"/>
      <c r="G88" s="26" t="s">
        <v>164</v>
      </c>
      <c r="H88" s="26" t="s">
        <v>45</v>
      </c>
      <c r="I88" s="27">
        <v>32</v>
      </c>
    </row>
    <row r="89" spans="1:10" x14ac:dyDescent="0.15">
      <c r="A89" s="28"/>
      <c r="B89" s="28"/>
      <c r="C89" s="28"/>
      <c r="D89" s="26">
        <v>3502</v>
      </c>
      <c r="E89" s="26" t="s">
        <v>3065</v>
      </c>
      <c r="F89" s="26" t="s">
        <v>93</v>
      </c>
      <c r="G89" s="26" t="s">
        <v>163</v>
      </c>
      <c r="H89" s="26" t="s">
        <v>65</v>
      </c>
      <c r="I89" s="27">
        <v>34</v>
      </c>
    </row>
    <row r="90" spans="1:10" x14ac:dyDescent="0.15">
      <c r="A90" s="28"/>
      <c r="B90" s="28"/>
      <c r="C90" s="26" t="s">
        <v>1566</v>
      </c>
      <c r="D90" s="26">
        <v>3701</v>
      </c>
      <c r="E90" s="26" t="s">
        <v>127</v>
      </c>
      <c r="F90" s="26" t="s">
        <v>1721</v>
      </c>
      <c r="G90" s="26" t="s">
        <v>163</v>
      </c>
      <c r="H90" s="26" t="s">
        <v>1604</v>
      </c>
      <c r="I90" s="27">
        <v>15.333333333333332</v>
      </c>
    </row>
    <row r="91" spans="1:10" x14ac:dyDescent="0.15">
      <c r="A91" s="28"/>
      <c r="B91" s="28"/>
      <c r="C91" s="28"/>
      <c r="D91" s="26">
        <v>3702</v>
      </c>
      <c r="E91" s="26" t="s">
        <v>127</v>
      </c>
      <c r="F91" s="26" t="s">
        <v>1723</v>
      </c>
      <c r="G91" s="26" t="s">
        <v>163</v>
      </c>
      <c r="H91" s="26" t="s">
        <v>14</v>
      </c>
      <c r="I91" s="27">
        <v>15.333333333333332</v>
      </c>
    </row>
    <row r="92" spans="1:10" x14ac:dyDescent="0.15">
      <c r="A92" s="28"/>
      <c r="B92" s="28"/>
      <c r="C92" s="28"/>
      <c r="D92" s="26">
        <v>3703</v>
      </c>
      <c r="E92" s="26" t="s">
        <v>127</v>
      </c>
      <c r="F92" s="26" t="s">
        <v>1724</v>
      </c>
      <c r="G92" s="26" t="s">
        <v>163</v>
      </c>
      <c r="H92" s="26" t="s">
        <v>1484</v>
      </c>
      <c r="I92" s="27">
        <v>15.333333333333332</v>
      </c>
    </row>
    <row r="93" spans="1:10" x14ac:dyDescent="0.15">
      <c r="A93" s="28"/>
      <c r="B93" s="28"/>
      <c r="C93" s="26" t="s">
        <v>1556</v>
      </c>
      <c r="D93" s="26">
        <v>1403</v>
      </c>
      <c r="E93" s="26" t="s">
        <v>3065</v>
      </c>
      <c r="F93" s="26" t="s">
        <v>99</v>
      </c>
      <c r="G93" s="26" t="s">
        <v>163</v>
      </c>
      <c r="H93" s="26" t="s">
        <v>72</v>
      </c>
      <c r="I93" s="27">
        <v>30</v>
      </c>
    </row>
    <row r="94" spans="1:10" x14ac:dyDescent="0.15">
      <c r="A94" s="28"/>
      <c r="B94" s="28"/>
      <c r="C94" s="28"/>
      <c r="D94" s="28"/>
      <c r="E94" s="28"/>
      <c r="F94" s="28"/>
      <c r="G94" s="26" t="s">
        <v>164</v>
      </c>
      <c r="H94" s="26" t="s">
        <v>3013</v>
      </c>
      <c r="I94" s="27">
        <v>30</v>
      </c>
    </row>
    <row r="95" spans="1:10" x14ac:dyDescent="0.15">
      <c r="A95" s="28"/>
      <c r="B95" s="28"/>
      <c r="C95" s="28"/>
      <c r="D95" s="28"/>
      <c r="E95" s="28"/>
      <c r="F95" s="26" t="s">
        <v>1659</v>
      </c>
      <c r="G95" s="26" t="s">
        <v>163</v>
      </c>
      <c r="H95" s="26" t="s">
        <v>72</v>
      </c>
      <c r="I95" s="27">
        <v>0</v>
      </c>
    </row>
    <row r="96" spans="1:10" x14ac:dyDescent="0.15">
      <c r="A96" s="28"/>
      <c r="B96" s="28"/>
      <c r="C96" s="28"/>
      <c r="D96" s="28"/>
      <c r="E96" s="28"/>
      <c r="F96" s="28"/>
      <c r="G96" s="26" t="s">
        <v>164</v>
      </c>
      <c r="H96" s="26" t="s">
        <v>3013</v>
      </c>
      <c r="I96" s="27">
        <v>0</v>
      </c>
    </row>
    <row r="97" spans="1:9" x14ac:dyDescent="0.15">
      <c r="A97" s="28"/>
      <c r="B97" s="28"/>
      <c r="C97" s="28"/>
      <c r="D97" s="26">
        <v>1404</v>
      </c>
      <c r="E97" s="26" t="s">
        <v>3055</v>
      </c>
      <c r="F97" s="26" t="s">
        <v>141</v>
      </c>
      <c r="G97" s="26" t="s">
        <v>163</v>
      </c>
      <c r="H97" s="26" t="s">
        <v>77</v>
      </c>
      <c r="I97" s="27">
        <v>22</v>
      </c>
    </row>
    <row r="98" spans="1:9" x14ac:dyDescent="0.15">
      <c r="A98" s="28"/>
      <c r="B98" s="28"/>
      <c r="C98" s="28"/>
      <c r="D98" s="26">
        <v>1405</v>
      </c>
      <c r="E98" s="26" t="s">
        <v>3099</v>
      </c>
      <c r="F98" s="26" t="s">
        <v>147</v>
      </c>
      <c r="G98" s="26" t="s">
        <v>163</v>
      </c>
      <c r="H98" s="26" t="s">
        <v>57</v>
      </c>
      <c r="I98" s="27">
        <v>18</v>
      </c>
    </row>
    <row r="99" spans="1:9" x14ac:dyDescent="0.15">
      <c r="A99" s="28"/>
      <c r="B99" s="28"/>
      <c r="C99" s="26" t="s">
        <v>3031</v>
      </c>
      <c r="D99" s="26">
        <v>1301</v>
      </c>
      <c r="E99" s="26" t="s">
        <v>2106</v>
      </c>
      <c r="F99" s="26" t="s">
        <v>51</v>
      </c>
      <c r="G99" s="26" t="s">
        <v>163</v>
      </c>
      <c r="H99" s="26" t="s">
        <v>21</v>
      </c>
      <c r="I99" s="27">
        <v>22</v>
      </c>
    </row>
    <row r="100" spans="1:9" x14ac:dyDescent="0.15">
      <c r="A100" s="28"/>
      <c r="B100" s="28"/>
      <c r="C100" s="28"/>
      <c r="D100" s="26">
        <v>1302</v>
      </c>
      <c r="E100" s="26" t="s">
        <v>1630</v>
      </c>
      <c r="F100" s="26" t="s">
        <v>86</v>
      </c>
      <c r="G100" s="26" t="s">
        <v>163</v>
      </c>
      <c r="H100" s="26" t="s">
        <v>96</v>
      </c>
      <c r="I100" s="27">
        <v>20</v>
      </c>
    </row>
    <row r="101" spans="1:9" x14ac:dyDescent="0.15">
      <c r="A101" s="28"/>
      <c r="B101" s="28"/>
      <c r="C101" s="28"/>
      <c r="D101" s="28"/>
      <c r="E101" s="28"/>
      <c r="F101" s="26" t="s">
        <v>3610</v>
      </c>
      <c r="G101" s="26" t="s">
        <v>163</v>
      </c>
      <c r="H101" s="26" t="s">
        <v>96</v>
      </c>
      <c r="I101" s="27">
        <v>1</v>
      </c>
    </row>
    <row r="102" spans="1:9" x14ac:dyDescent="0.15">
      <c r="A102" s="28"/>
      <c r="B102" s="28"/>
      <c r="C102" s="28"/>
      <c r="D102" s="26">
        <v>1303</v>
      </c>
      <c r="E102" s="26" t="s">
        <v>3062</v>
      </c>
      <c r="F102" s="26" t="s">
        <v>102</v>
      </c>
      <c r="G102" s="26" t="s">
        <v>163</v>
      </c>
      <c r="H102" s="26" t="s">
        <v>108</v>
      </c>
      <c r="I102" s="27">
        <v>13</v>
      </c>
    </row>
    <row r="103" spans="1:9" x14ac:dyDescent="0.15">
      <c r="A103" s="28"/>
      <c r="B103" s="28"/>
      <c r="C103" s="28"/>
      <c r="D103" s="26">
        <v>1304</v>
      </c>
      <c r="E103" s="26" t="s">
        <v>1687</v>
      </c>
      <c r="F103" s="26" t="s">
        <v>149</v>
      </c>
      <c r="G103" s="26" t="s">
        <v>163</v>
      </c>
      <c r="H103" s="26" t="s">
        <v>44</v>
      </c>
      <c r="I103" s="27">
        <v>15</v>
      </c>
    </row>
    <row r="104" spans="1:9" x14ac:dyDescent="0.15">
      <c r="A104" s="28"/>
      <c r="B104" s="28"/>
      <c r="C104" s="28"/>
      <c r="D104" s="26">
        <v>2403</v>
      </c>
      <c r="E104" s="26" t="s">
        <v>3070</v>
      </c>
      <c r="F104" s="26" t="s">
        <v>113</v>
      </c>
      <c r="G104" s="26" t="s">
        <v>163</v>
      </c>
      <c r="H104" s="26" t="s">
        <v>211</v>
      </c>
      <c r="I104" s="27">
        <v>19</v>
      </c>
    </row>
    <row r="105" spans="1:9" x14ac:dyDescent="0.15">
      <c r="A105" s="28"/>
      <c r="B105" s="28"/>
      <c r="C105" s="28"/>
      <c r="D105" s="28"/>
      <c r="E105" s="28"/>
      <c r="F105" s="28"/>
      <c r="G105" s="26" t="s">
        <v>164</v>
      </c>
      <c r="H105" s="26" t="s">
        <v>73</v>
      </c>
      <c r="I105" s="27">
        <v>19</v>
      </c>
    </row>
    <row r="106" spans="1:9" x14ac:dyDescent="0.15">
      <c r="A106" s="28"/>
      <c r="B106" s="28"/>
      <c r="C106" s="28"/>
      <c r="D106" s="26">
        <v>2404</v>
      </c>
      <c r="E106" s="26" t="s">
        <v>1649</v>
      </c>
      <c r="F106" s="26" t="s">
        <v>1651</v>
      </c>
      <c r="G106" s="26" t="s">
        <v>163</v>
      </c>
      <c r="H106" s="26" t="s">
        <v>58</v>
      </c>
      <c r="I106" s="27">
        <v>22</v>
      </c>
    </row>
    <row r="107" spans="1:9" x14ac:dyDescent="0.15">
      <c r="A107" s="28"/>
      <c r="B107" s="28"/>
      <c r="C107" s="28"/>
      <c r="D107" s="28"/>
      <c r="E107" s="28"/>
      <c r="F107" s="26" t="s">
        <v>56</v>
      </c>
      <c r="G107" s="26" t="s">
        <v>163</v>
      </c>
      <c r="H107" s="26" t="s">
        <v>58</v>
      </c>
      <c r="I107" s="27">
        <v>8</v>
      </c>
    </row>
    <row r="108" spans="1:9" x14ac:dyDescent="0.15">
      <c r="A108" s="28"/>
      <c r="B108" s="28"/>
      <c r="C108" s="28"/>
      <c r="D108" s="26">
        <v>2405</v>
      </c>
      <c r="E108" s="26" t="s">
        <v>1647</v>
      </c>
      <c r="F108" s="26" t="s">
        <v>75</v>
      </c>
      <c r="G108" s="26" t="s">
        <v>163</v>
      </c>
      <c r="H108" s="26" t="s">
        <v>89</v>
      </c>
      <c r="I108" s="27">
        <v>29</v>
      </c>
    </row>
    <row r="109" spans="1:9" x14ac:dyDescent="0.15">
      <c r="A109" s="28"/>
      <c r="B109" s="28"/>
      <c r="C109" s="28"/>
      <c r="D109" s="26">
        <v>2505</v>
      </c>
      <c r="E109" s="26" t="s">
        <v>1647</v>
      </c>
      <c r="F109" s="26" t="s">
        <v>79</v>
      </c>
      <c r="G109" s="26" t="s">
        <v>163</v>
      </c>
      <c r="H109" s="26" t="s">
        <v>100</v>
      </c>
      <c r="I109" s="27">
        <v>24</v>
      </c>
    </row>
    <row r="110" spans="1:9" x14ac:dyDescent="0.15">
      <c r="A110" s="28"/>
      <c r="B110" s="28"/>
      <c r="C110" s="28"/>
      <c r="D110" s="26">
        <v>3301</v>
      </c>
      <c r="E110" s="26" t="s">
        <v>127</v>
      </c>
      <c r="F110" s="26" t="s">
        <v>1725</v>
      </c>
      <c r="G110" s="26" t="s">
        <v>163</v>
      </c>
      <c r="H110" s="26" t="s">
        <v>34</v>
      </c>
      <c r="I110" s="27">
        <v>15.333333333333332</v>
      </c>
    </row>
    <row r="111" spans="1:9" x14ac:dyDescent="0.15">
      <c r="A111" s="28"/>
      <c r="B111" s="28"/>
      <c r="C111" s="28"/>
      <c r="D111" s="26">
        <v>3302</v>
      </c>
      <c r="E111" s="26" t="s">
        <v>127</v>
      </c>
      <c r="F111" s="26" t="s">
        <v>1726</v>
      </c>
      <c r="G111" s="26" t="s">
        <v>163</v>
      </c>
      <c r="H111" s="26" t="s">
        <v>10</v>
      </c>
      <c r="I111" s="27">
        <v>15.333333333333332</v>
      </c>
    </row>
    <row r="112" spans="1:9" x14ac:dyDescent="0.15">
      <c r="A112" s="28"/>
      <c r="B112" s="28"/>
      <c r="C112" s="28"/>
      <c r="D112" s="28"/>
      <c r="E112" s="28"/>
      <c r="F112" s="28"/>
      <c r="G112" s="26" t="s">
        <v>164</v>
      </c>
      <c r="H112" s="26" t="s">
        <v>36</v>
      </c>
      <c r="I112" s="27">
        <v>15.333333333333332</v>
      </c>
    </row>
    <row r="113" spans="1:9" x14ac:dyDescent="0.15">
      <c r="A113" s="28"/>
      <c r="B113" s="28"/>
      <c r="C113" s="28"/>
      <c r="D113" s="26">
        <v>3303</v>
      </c>
      <c r="E113" s="26" t="s">
        <v>127</v>
      </c>
      <c r="F113" s="26" t="s">
        <v>1727</v>
      </c>
      <c r="G113" s="26" t="s">
        <v>163</v>
      </c>
      <c r="H113" s="26" t="s">
        <v>16</v>
      </c>
      <c r="I113" s="27">
        <v>15.333333333333332</v>
      </c>
    </row>
    <row r="114" spans="1:9" x14ac:dyDescent="0.15">
      <c r="A114" s="28"/>
      <c r="B114" s="28"/>
      <c r="C114" s="28"/>
      <c r="D114" s="28"/>
      <c r="E114" s="28"/>
      <c r="F114" s="28"/>
      <c r="G114" s="26" t="s">
        <v>164</v>
      </c>
      <c r="H114" s="26" t="s">
        <v>20</v>
      </c>
      <c r="I114" s="27">
        <v>15.333333333333332</v>
      </c>
    </row>
    <row r="115" spans="1:9" x14ac:dyDescent="0.15">
      <c r="A115" s="28"/>
      <c r="B115" s="28"/>
      <c r="C115" s="28"/>
      <c r="D115" s="26">
        <v>3401</v>
      </c>
      <c r="E115" s="26" t="s">
        <v>1759</v>
      </c>
      <c r="F115" s="26" t="s">
        <v>1760</v>
      </c>
      <c r="G115" s="26" t="s">
        <v>163</v>
      </c>
      <c r="H115" s="26" t="s">
        <v>37</v>
      </c>
      <c r="I115" s="27">
        <v>15</v>
      </c>
    </row>
    <row r="116" spans="1:9" x14ac:dyDescent="0.15">
      <c r="A116" s="28"/>
      <c r="B116" s="28"/>
      <c r="C116" s="28"/>
      <c r="D116" s="26">
        <v>3402</v>
      </c>
      <c r="E116" s="26" t="s">
        <v>3074</v>
      </c>
      <c r="F116" s="26" t="s">
        <v>31</v>
      </c>
      <c r="G116" s="26" t="s">
        <v>163</v>
      </c>
      <c r="H116" s="26" t="s">
        <v>8</v>
      </c>
      <c r="I116" s="27">
        <v>18</v>
      </c>
    </row>
    <row r="117" spans="1:9" x14ac:dyDescent="0.15">
      <c r="A117" s="28"/>
      <c r="B117" s="28"/>
      <c r="C117" s="28"/>
      <c r="D117" s="26">
        <v>3403</v>
      </c>
      <c r="E117" s="26" t="s">
        <v>3078</v>
      </c>
      <c r="F117" s="26" t="s">
        <v>155</v>
      </c>
      <c r="G117" s="26" t="s">
        <v>163</v>
      </c>
      <c r="H117" s="26" t="s">
        <v>22</v>
      </c>
      <c r="I117" s="27">
        <v>18</v>
      </c>
    </row>
    <row r="118" spans="1:9" x14ac:dyDescent="0.15">
      <c r="A118" s="28"/>
      <c r="B118" s="28"/>
      <c r="C118" s="26" t="s">
        <v>1583</v>
      </c>
      <c r="D118" s="26">
        <v>2503</v>
      </c>
      <c r="E118" s="26" t="s">
        <v>3041</v>
      </c>
      <c r="F118" s="26" t="s">
        <v>3596</v>
      </c>
      <c r="G118" s="26" t="s">
        <v>163</v>
      </c>
      <c r="H118" s="26" t="s">
        <v>125</v>
      </c>
      <c r="I118" s="27">
        <v>25</v>
      </c>
    </row>
    <row r="119" spans="1:9" x14ac:dyDescent="0.15">
      <c r="A119" s="28"/>
      <c r="B119" s="28"/>
      <c r="C119" s="28"/>
      <c r="D119" s="28"/>
      <c r="E119" s="28"/>
      <c r="F119" s="28"/>
      <c r="G119" s="26" t="s">
        <v>164</v>
      </c>
      <c r="H119" s="26" t="s">
        <v>64</v>
      </c>
      <c r="I119" s="27">
        <v>25</v>
      </c>
    </row>
    <row r="120" spans="1:9" x14ac:dyDescent="0.15">
      <c r="A120" s="28"/>
      <c r="B120" s="28"/>
      <c r="C120" s="28"/>
      <c r="D120" s="26">
        <v>2504</v>
      </c>
      <c r="E120" s="26" t="s">
        <v>3041</v>
      </c>
      <c r="F120" s="26" t="s">
        <v>3603</v>
      </c>
      <c r="G120" s="26" t="s">
        <v>163</v>
      </c>
      <c r="H120" s="26" t="s">
        <v>125</v>
      </c>
      <c r="I120" s="27">
        <v>23</v>
      </c>
    </row>
    <row r="121" spans="1:9" x14ac:dyDescent="0.15">
      <c r="A121" s="28"/>
      <c r="B121" s="28"/>
      <c r="C121" s="28"/>
      <c r="D121" s="28"/>
      <c r="E121" s="28"/>
      <c r="F121" s="28"/>
      <c r="G121" s="26" t="s">
        <v>164</v>
      </c>
      <c r="H121" s="26" t="s">
        <v>64</v>
      </c>
      <c r="I121" s="27">
        <v>23</v>
      </c>
    </row>
    <row r="122" spans="1:9" x14ac:dyDescent="0.15">
      <c r="A122" s="28"/>
      <c r="B122" s="28"/>
      <c r="C122" s="28"/>
      <c r="D122" s="26">
        <v>3201</v>
      </c>
      <c r="E122" s="26" t="s">
        <v>3056</v>
      </c>
      <c r="F122" s="26" t="s">
        <v>60</v>
      </c>
      <c r="G122" s="26" t="s">
        <v>163</v>
      </c>
      <c r="H122" s="26" t="s">
        <v>61</v>
      </c>
      <c r="I122" s="27">
        <v>21</v>
      </c>
    </row>
    <row r="123" spans="1:9" x14ac:dyDescent="0.15">
      <c r="A123" s="28"/>
      <c r="B123" s="26">
        <v>4</v>
      </c>
      <c r="C123" s="26" t="s">
        <v>3026</v>
      </c>
      <c r="D123" s="26">
        <v>1401</v>
      </c>
      <c r="E123" s="26" t="s">
        <v>3127</v>
      </c>
      <c r="F123" s="26" t="s">
        <v>81</v>
      </c>
      <c r="G123" s="26" t="s">
        <v>163</v>
      </c>
      <c r="H123" s="26" t="s">
        <v>83</v>
      </c>
      <c r="I123" s="27">
        <v>6</v>
      </c>
    </row>
    <row r="124" spans="1:9" x14ac:dyDescent="0.15">
      <c r="A124" s="28"/>
      <c r="B124" s="28"/>
      <c r="C124" s="28"/>
      <c r="D124" s="28"/>
      <c r="E124" s="26" t="s">
        <v>3128</v>
      </c>
      <c r="F124" s="26" t="s">
        <v>1749</v>
      </c>
      <c r="G124" s="26" t="s">
        <v>163</v>
      </c>
      <c r="H124" s="26" t="s">
        <v>83</v>
      </c>
      <c r="I124" s="27">
        <v>15</v>
      </c>
    </row>
    <row r="125" spans="1:9" x14ac:dyDescent="0.15">
      <c r="A125" s="28"/>
      <c r="B125" s="28"/>
      <c r="C125" s="28"/>
      <c r="D125" s="26">
        <v>1402</v>
      </c>
      <c r="E125" s="26" t="s">
        <v>3042</v>
      </c>
      <c r="F125" s="26" t="s">
        <v>62</v>
      </c>
      <c r="G125" s="26" t="s">
        <v>163</v>
      </c>
      <c r="H125" s="26" t="s">
        <v>67</v>
      </c>
      <c r="I125" s="27">
        <v>33</v>
      </c>
    </row>
    <row r="126" spans="1:9" x14ac:dyDescent="0.15">
      <c r="A126" s="28"/>
      <c r="B126" s="28"/>
      <c r="C126" s="28"/>
      <c r="D126" s="28"/>
      <c r="E126" s="28"/>
      <c r="F126" s="28"/>
      <c r="G126" s="26" t="s">
        <v>164</v>
      </c>
      <c r="H126" s="26" t="s">
        <v>98</v>
      </c>
      <c r="I126" s="27">
        <v>33</v>
      </c>
    </row>
    <row r="127" spans="1:9" x14ac:dyDescent="0.15">
      <c r="A127" s="28"/>
      <c r="B127" s="28"/>
      <c r="C127" s="28"/>
      <c r="D127" s="26">
        <v>2201</v>
      </c>
      <c r="E127" s="26" t="s">
        <v>3036</v>
      </c>
      <c r="F127" s="26" t="s">
        <v>119</v>
      </c>
      <c r="G127" s="26" t="s">
        <v>163</v>
      </c>
      <c r="H127" s="26" t="s">
        <v>1486</v>
      </c>
      <c r="I127" s="27">
        <v>6</v>
      </c>
    </row>
    <row r="128" spans="1:9" x14ac:dyDescent="0.15">
      <c r="A128" s="28"/>
      <c r="B128" s="28"/>
      <c r="C128" s="28"/>
      <c r="D128" s="26">
        <v>2202</v>
      </c>
      <c r="E128" s="26" t="s">
        <v>3052</v>
      </c>
      <c r="F128" s="26" t="s">
        <v>3651</v>
      </c>
      <c r="G128" s="26" t="s">
        <v>163</v>
      </c>
      <c r="H128" s="26" t="s">
        <v>74</v>
      </c>
      <c r="I128" s="27">
        <v>40</v>
      </c>
    </row>
    <row r="129" spans="1:9" x14ac:dyDescent="0.15">
      <c r="A129" s="28"/>
      <c r="B129" s="28"/>
      <c r="C129" s="28"/>
      <c r="D129" s="28"/>
      <c r="E129" s="28"/>
      <c r="F129" s="28"/>
      <c r="G129" s="26" t="s">
        <v>164</v>
      </c>
      <c r="H129" s="26" t="s">
        <v>124</v>
      </c>
      <c r="I129" s="27">
        <v>40</v>
      </c>
    </row>
    <row r="130" spans="1:9" x14ac:dyDescent="0.15">
      <c r="A130" s="28"/>
      <c r="B130" s="28"/>
      <c r="C130" s="28"/>
      <c r="D130" s="26">
        <v>2301</v>
      </c>
      <c r="E130" s="26" t="s">
        <v>3133</v>
      </c>
      <c r="F130" s="26" t="s">
        <v>121</v>
      </c>
      <c r="G130" s="26" t="s">
        <v>163</v>
      </c>
      <c r="H130" s="26" t="s">
        <v>116</v>
      </c>
      <c r="I130" s="27">
        <v>11</v>
      </c>
    </row>
    <row r="131" spans="1:9" x14ac:dyDescent="0.15">
      <c r="A131" s="28"/>
      <c r="B131" s="28"/>
      <c r="C131" s="28"/>
      <c r="D131" s="26">
        <v>2302</v>
      </c>
      <c r="E131" s="26" t="s">
        <v>3090</v>
      </c>
      <c r="F131" s="26" t="s">
        <v>3617</v>
      </c>
      <c r="G131" s="26" t="s">
        <v>163</v>
      </c>
      <c r="H131" s="26" t="s">
        <v>122</v>
      </c>
      <c r="I131" s="27">
        <v>17</v>
      </c>
    </row>
    <row r="132" spans="1:9" x14ac:dyDescent="0.15">
      <c r="A132" s="28"/>
      <c r="B132" s="28"/>
      <c r="C132" s="28"/>
      <c r="D132" s="28"/>
      <c r="E132" s="28"/>
      <c r="F132" s="28"/>
      <c r="G132" s="26" t="s">
        <v>164</v>
      </c>
      <c r="H132" s="26" t="s">
        <v>80</v>
      </c>
      <c r="I132" s="27">
        <v>17</v>
      </c>
    </row>
    <row r="133" spans="1:9" x14ac:dyDescent="0.15">
      <c r="A133" s="28"/>
      <c r="B133" s="28"/>
      <c r="C133" s="28"/>
      <c r="D133" s="26">
        <v>2401</v>
      </c>
      <c r="E133" s="26" t="s">
        <v>1645</v>
      </c>
      <c r="F133" s="26" t="s">
        <v>1607</v>
      </c>
      <c r="G133" s="26" t="s">
        <v>163</v>
      </c>
      <c r="H133" s="26" t="s">
        <v>76</v>
      </c>
      <c r="I133" s="27">
        <v>29</v>
      </c>
    </row>
    <row r="134" spans="1:9" x14ac:dyDescent="0.15">
      <c r="A134" s="28"/>
      <c r="B134" s="28"/>
      <c r="C134" s="28"/>
      <c r="D134" s="28"/>
      <c r="E134" s="28"/>
      <c r="F134" s="28"/>
      <c r="G134" s="26" t="s">
        <v>164</v>
      </c>
      <c r="H134" s="26" t="s">
        <v>69</v>
      </c>
      <c r="I134" s="27">
        <v>29</v>
      </c>
    </row>
    <row r="135" spans="1:9" x14ac:dyDescent="0.15">
      <c r="A135" s="28"/>
      <c r="B135" s="28"/>
      <c r="C135" s="28"/>
      <c r="D135" s="26">
        <v>2402</v>
      </c>
      <c r="E135" s="26" t="s">
        <v>3057</v>
      </c>
      <c r="F135" s="26" t="s">
        <v>109</v>
      </c>
      <c r="G135" s="26" t="s">
        <v>163</v>
      </c>
      <c r="H135" s="26" t="s">
        <v>1543</v>
      </c>
      <c r="I135" s="27">
        <v>23</v>
      </c>
    </row>
    <row r="136" spans="1:9" x14ac:dyDescent="0.15">
      <c r="A136" s="28"/>
      <c r="B136" s="28"/>
      <c r="C136" s="28"/>
      <c r="D136" s="28"/>
      <c r="E136" s="28"/>
      <c r="F136" s="28"/>
      <c r="G136" s="26" t="s">
        <v>164</v>
      </c>
      <c r="H136" s="26" t="s">
        <v>87</v>
      </c>
      <c r="I136" s="27">
        <v>23</v>
      </c>
    </row>
    <row r="137" spans="1:9" x14ac:dyDescent="0.15">
      <c r="A137" s="28"/>
      <c r="B137" s="28"/>
      <c r="C137" s="28"/>
      <c r="D137" s="26">
        <v>2502</v>
      </c>
      <c r="E137" s="26" t="s">
        <v>160</v>
      </c>
      <c r="F137" s="26" t="s">
        <v>110</v>
      </c>
      <c r="G137" s="26" t="s">
        <v>163</v>
      </c>
      <c r="H137" s="26" t="s">
        <v>59</v>
      </c>
      <c r="I137" s="27">
        <v>15</v>
      </c>
    </row>
    <row r="138" spans="1:9" x14ac:dyDescent="0.15">
      <c r="A138" s="28"/>
      <c r="B138" s="28"/>
      <c r="C138" s="28"/>
      <c r="D138" s="26">
        <v>3602</v>
      </c>
      <c r="E138" s="26" t="s">
        <v>1781</v>
      </c>
      <c r="F138" s="26" t="s">
        <v>47</v>
      </c>
      <c r="G138" s="26" t="s">
        <v>163</v>
      </c>
      <c r="H138" s="26" t="s">
        <v>11</v>
      </c>
      <c r="I138" s="27">
        <v>3</v>
      </c>
    </row>
    <row r="139" spans="1:9" x14ac:dyDescent="0.15">
      <c r="A139" s="28"/>
      <c r="B139" s="28"/>
      <c r="C139" s="26" t="s">
        <v>1559</v>
      </c>
      <c r="D139" s="26">
        <v>2303</v>
      </c>
      <c r="E139" s="26" t="s">
        <v>3068</v>
      </c>
      <c r="F139" s="26" t="s">
        <v>113</v>
      </c>
      <c r="G139" s="26" t="s">
        <v>163</v>
      </c>
      <c r="H139" s="26" t="s">
        <v>78</v>
      </c>
      <c r="I139" s="27">
        <v>19</v>
      </c>
    </row>
    <row r="140" spans="1:9" x14ac:dyDescent="0.15">
      <c r="A140" s="28"/>
      <c r="B140" s="28"/>
      <c r="C140" s="28"/>
      <c r="D140" s="28"/>
      <c r="E140" s="28"/>
      <c r="F140" s="28"/>
      <c r="G140" s="26" t="s">
        <v>164</v>
      </c>
      <c r="H140" s="26" t="s">
        <v>94</v>
      </c>
      <c r="I140" s="27">
        <v>19</v>
      </c>
    </row>
    <row r="141" spans="1:9" x14ac:dyDescent="0.15">
      <c r="A141" s="28"/>
      <c r="B141" s="28"/>
      <c r="C141" s="28"/>
      <c r="D141" s="26">
        <v>2501</v>
      </c>
      <c r="E141" s="26" t="s">
        <v>3044</v>
      </c>
      <c r="F141" s="26" t="s">
        <v>79</v>
      </c>
      <c r="G141" s="26" t="s">
        <v>163</v>
      </c>
      <c r="H141" s="26" t="s">
        <v>72</v>
      </c>
      <c r="I141" s="27">
        <v>24</v>
      </c>
    </row>
    <row r="142" spans="1:9" x14ac:dyDescent="0.15">
      <c r="A142" s="28"/>
      <c r="B142" s="28"/>
      <c r="C142" s="28"/>
      <c r="D142" s="28"/>
      <c r="E142" s="28"/>
      <c r="F142" s="28"/>
      <c r="G142" s="26" t="s">
        <v>164</v>
      </c>
      <c r="H142" s="26" t="s">
        <v>3013</v>
      </c>
      <c r="I142" s="27">
        <v>24</v>
      </c>
    </row>
    <row r="143" spans="1:9" x14ac:dyDescent="0.15">
      <c r="A143" s="28"/>
      <c r="B143" s="28"/>
      <c r="C143" s="28"/>
      <c r="D143" s="26">
        <v>3502</v>
      </c>
      <c r="E143" s="26" t="s">
        <v>3065</v>
      </c>
      <c r="F143" s="26" t="s">
        <v>93</v>
      </c>
      <c r="G143" s="26" t="s">
        <v>163</v>
      </c>
      <c r="H143" s="26" t="s">
        <v>65</v>
      </c>
      <c r="I143" s="27">
        <v>34</v>
      </c>
    </row>
    <row r="144" spans="1:9" x14ac:dyDescent="0.15">
      <c r="A144" s="28"/>
      <c r="B144" s="28"/>
      <c r="C144" s="28"/>
      <c r="D144" s="28"/>
      <c r="E144" s="28"/>
      <c r="F144" s="28"/>
      <c r="G144" s="26" t="s">
        <v>164</v>
      </c>
      <c r="H144" s="26" t="s">
        <v>3012</v>
      </c>
      <c r="I144" s="27">
        <v>34</v>
      </c>
    </row>
    <row r="145" spans="1:9" x14ac:dyDescent="0.15">
      <c r="A145" s="28"/>
      <c r="B145" s="28"/>
      <c r="C145" s="28"/>
      <c r="D145" s="26">
        <v>3601</v>
      </c>
      <c r="E145" s="26" t="s">
        <v>3074</v>
      </c>
      <c r="F145" s="26" t="s">
        <v>43</v>
      </c>
      <c r="G145" s="26" t="s">
        <v>163</v>
      </c>
      <c r="H145" s="26" t="s">
        <v>37</v>
      </c>
      <c r="I145" s="27">
        <v>20</v>
      </c>
    </row>
    <row r="146" spans="1:9" x14ac:dyDescent="0.15">
      <c r="A146" s="28"/>
      <c r="B146" s="28"/>
      <c r="C146" s="28"/>
      <c r="D146" s="28"/>
      <c r="E146" s="28"/>
      <c r="F146" s="28"/>
      <c r="G146" s="26" t="s">
        <v>164</v>
      </c>
      <c r="H146" s="26" t="s">
        <v>1604</v>
      </c>
      <c r="I146" s="27">
        <v>20</v>
      </c>
    </row>
    <row r="147" spans="1:9" x14ac:dyDescent="0.15">
      <c r="A147" s="28"/>
      <c r="B147" s="28"/>
      <c r="C147" s="26" t="s">
        <v>1556</v>
      </c>
      <c r="D147" s="26">
        <v>1404</v>
      </c>
      <c r="E147" s="26" t="s">
        <v>3055</v>
      </c>
      <c r="F147" s="26" t="s">
        <v>141</v>
      </c>
      <c r="G147" s="26" t="s">
        <v>163</v>
      </c>
      <c r="H147" s="26" t="s">
        <v>77</v>
      </c>
      <c r="I147" s="27">
        <v>22</v>
      </c>
    </row>
    <row r="148" spans="1:9" x14ac:dyDescent="0.15">
      <c r="A148" s="28"/>
      <c r="B148" s="28"/>
      <c r="C148" s="28"/>
      <c r="D148" s="26">
        <v>1405</v>
      </c>
      <c r="E148" s="26" t="s">
        <v>3099</v>
      </c>
      <c r="F148" s="26" t="s">
        <v>147</v>
      </c>
      <c r="G148" s="26" t="s">
        <v>163</v>
      </c>
      <c r="H148" s="26" t="s">
        <v>57</v>
      </c>
      <c r="I148" s="27">
        <v>18</v>
      </c>
    </row>
    <row r="149" spans="1:9" x14ac:dyDescent="0.15">
      <c r="A149" s="28"/>
      <c r="B149" s="28"/>
      <c r="C149" s="26" t="s">
        <v>3031</v>
      </c>
      <c r="D149" s="26">
        <v>1301</v>
      </c>
      <c r="E149" s="26" t="s">
        <v>2106</v>
      </c>
      <c r="F149" s="26" t="s">
        <v>51</v>
      </c>
      <c r="G149" s="26" t="s">
        <v>163</v>
      </c>
      <c r="H149" s="26" t="s">
        <v>21</v>
      </c>
      <c r="I149" s="27">
        <v>22</v>
      </c>
    </row>
    <row r="150" spans="1:9" x14ac:dyDescent="0.15">
      <c r="A150" s="28"/>
      <c r="B150" s="28"/>
      <c r="C150" s="28"/>
      <c r="D150" s="26">
        <v>1303</v>
      </c>
      <c r="E150" s="26" t="s">
        <v>3062</v>
      </c>
      <c r="F150" s="26" t="s">
        <v>102</v>
      </c>
      <c r="G150" s="26" t="s">
        <v>163</v>
      </c>
      <c r="H150" s="26" t="s">
        <v>108</v>
      </c>
      <c r="I150" s="27">
        <v>13</v>
      </c>
    </row>
    <row r="151" spans="1:9" x14ac:dyDescent="0.15">
      <c r="A151" s="28"/>
      <c r="B151" s="28"/>
      <c r="C151" s="28"/>
      <c r="D151" s="26">
        <v>1304</v>
      </c>
      <c r="E151" s="26" t="s">
        <v>1688</v>
      </c>
      <c r="F151" s="26" t="s">
        <v>149</v>
      </c>
      <c r="G151" s="26" t="s">
        <v>163</v>
      </c>
      <c r="H151" s="26" t="s">
        <v>44</v>
      </c>
      <c r="I151" s="27">
        <v>15</v>
      </c>
    </row>
    <row r="152" spans="1:9" x14ac:dyDescent="0.15">
      <c r="A152" s="28"/>
      <c r="B152" s="28"/>
      <c r="C152" s="28"/>
      <c r="D152" s="26">
        <v>2403</v>
      </c>
      <c r="E152" s="26" t="s">
        <v>1649</v>
      </c>
      <c r="F152" s="26" t="s">
        <v>70</v>
      </c>
      <c r="G152" s="26" t="s">
        <v>163</v>
      </c>
      <c r="H152" s="26" t="s">
        <v>68</v>
      </c>
      <c r="I152" s="27">
        <v>29</v>
      </c>
    </row>
    <row r="153" spans="1:9" x14ac:dyDescent="0.15">
      <c r="A153" s="28"/>
      <c r="B153" s="28"/>
      <c r="C153" s="28"/>
      <c r="D153" s="26">
        <v>2405</v>
      </c>
      <c r="E153" s="26" t="s">
        <v>160</v>
      </c>
      <c r="F153" s="26" t="s">
        <v>75</v>
      </c>
      <c r="G153" s="26" t="s">
        <v>163</v>
      </c>
      <c r="H153" s="26" t="s">
        <v>107</v>
      </c>
      <c r="I153" s="27">
        <v>29</v>
      </c>
    </row>
    <row r="154" spans="1:9" x14ac:dyDescent="0.15">
      <c r="A154" s="28"/>
      <c r="B154" s="28"/>
      <c r="C154" s="28"/>
      <c r="D154" s="26">
        <v>3401</v>
      </c>
      <c r="E154" s="26" t="s">
        <v>1777</v>
      </c>
      <c r="F154" s="26" t="s">
        <v>39</v>
      </c>
      <c r="G154" s="26" t="s">
        <v>163</v>
      </c>
      <c r="H154" s="26" t="s">
        <v>14</v>
      </c>
      <c r="I154" s="27">
        <v>7</v>
      </c>
    </row>
    <row r="155" spans="1:9" x14ac:dyDescent="0.15">
      <c r="A155" s="28"/>
      <c r="B155" s="28"/>
      <c r="C155" s="28"/>
      <c r="D155" s="26">
        <v>3402</v>
      </c>
      <c r="E155" s="26" t="s">
        <v>1674</v>
      </c>
      <c r="F155" s="26" t="s">
        <v>1758</v>
      </c>
      <c r="G155" s="26" t="s">
        <v>163</v>
      </c>
      <c r="H155" s="26" t="s">
        <v>36</v>
      </c>
      <c r="I155" s="27">
        <v>26</v>
      </c>
    </row>
    <row r="156" spans="1:9" x14ac:dyDescent="0.15">
      <c r="A156" s="28"/>
      <c r="B156" s="28"/>
      <c r="C156" s="28"/>
      <c r="D156" s="28"/>
      <c r="E156" s="28"/>
      <c r="F156" s="28"/>
      <c r="G156" s="26" t="s">
        <v>164</v>
      </c>
      <c r="H156" s="26" t="s">
        <v>34</v>
      </c>
      <c r="I156" s="27">
        <v>26</v>
      </c>
    </row>
    <row r="157" spans="1:9" x14ac:dyDescent="0.15">
      <c r="A157" s="28"/>
      <c r="B157" s="28"/>
      <c r="C157" s="28"/>
      <c r="D157" s="26">
        <v>3403</v>
      </c>
      <c r="E157" s="26" t="s">
        <v>3074</v>
      </c>
      <c r="F157" s="26" t="s">
        <v>155</v>
      </c>
      <c r="G157" s="26" t="s">
        <v>163</v>
      </c>
      <c r="H157" s="26" t="s">
        <v>20</v>
      </c>
      <c r="I157" s="27">
        <v>18</v>
      </c>
    </row>
    <row r="158" spans="1:9" x14ac:dyDescent="0.15">
      <c r="A158" s="28"/>
      <c r="B158" s="28"/>
      <c r="C158" s="26" t="s">
        <v>1583</v>
      </c>
      <c r="D158" s="26">
        <v>2503</v>
      </c>
      <c r="E158" s="26" t="s">
        <v>3041</v>
      </c>
      <c r="F158" s="26" t="s">
        <v>3596</v>
      </c>
      <c r="G158" s="26" t="s">
        <v>163</v>
      </c>
      <c r="H158" s="26" t="s">
        <v>125</v>
      </c>
      <c r="I158" s="27">
        <v>25</v>
      </c>
    </row>
    <row r="159" spans="1:9" x14ac:dyDescent="0.15">
      <c r="A159" s="28"/>
      <c r="B159" s="28"/>
      <c r="C159" s="28"/>
      <c r="D159" s="28"/>
      <c r="E159" s="28"/>
      <c r="F159" s="28"/>
      <c r="G159" s="26" t="s">
        <v>164</v>
      </c>
      <c r="H159" s="26" t="s">
        <v>64</v>
      </c>
      <c r="I159" s="27">
        <v>25</v>
      </c>
    </row>
    <row r="160" spans="1:9" x14ac:dyDescent="0.15">
      <c r="A160" s="28"/>
      <c r="B160" s="28"/>
      <c r="C160" s="28"/>
      <c r="D160" s="26">
        <v>2504</v>
      </c>
      <c r="E160" s="26" t="s">
        <v>3041</v>
      </c>
      <c r="F160" s="26" t="s">
        <v>3603</v>
      </c>
      <c r="G160" s="26" t="s">
        <v>163</v>
      </c>
      <c r="H160" s="26" t="s">
        <v>125</v>
      </c>
      <c r="I160" s="27">
        <v>23</v>
      </c>
    </row>
    <row r="161" spans="1:9" x14ac:dyDescent="0.15">
      <c r="A161" s="28"/>
      <c r="B161" s="28"/>
      <c r="C161" s="28"/>
      <c r="D161" s="28"/>
      <c r="E161" s="28"/>
      <c r="F161" s="28"/>
      <c r="G161" s="26" t="s">
        <v>164</v>
      </c>
      <c r="H161" s="26" t="s">
        <v>64</v>
      </c>
      <c r="I161" s="27">
        <v>23</v>
      </c>
    </row>
    <row r="162" spans="1:9" x14ac:dyDescent="0.15">
      <c r="A162" s="28"/>
      <c r="B162" s="28"/>
      <c r="C162" s="28"/>
      <c r="D162" s="26">
        <v>3201</v>
      </c>
      <c r="E162" s="26" t="s">
        <v>3056</v>
      </c>
      <c r="F162" s="26" t="s">
        <v>128</v>
      </c>
      <c r="G162" s="26" t="s">
        <v>163</v>
      </c>
      <c r="H162" s="26" t="s">
        <v>61</v>
      </c>
      <c r="I162" s="27">
        <v>30.666666666666664</v>
      </c>
    </row>
    <row r="163" spans="1:9" x14ac:dyDescent="0.15">
      <c r="A163" s="28"/>
      <c r="B163" s="28"/>
      <c r="C163" s="28"/>
      <c r="D163" s="26">
        <v>3202</v>
      </c>
      <c r="E163" s="26" t="s">
        <v>3056</v>
      </c>
      <c r="F163" s="26" t="s">
        <v>129</v>
      </c>
      <c r="G163" s="26" t="s">
        <v>163</v>
      </c>
      <c r="H163" s="26" t="s">
        <v>8</v>
      </c>
      <c r="I163" s="27">
        <v>30.666666666666664</v>
      </c>
    </row>
    <row r="164" spans="1:9" x14ac:dyDescent="0.15">
      <c r="A164" s="28"/>
      <c r="B164" s="28"/>
      <c r="C164" s="28"/>
      <c r="D164" s="26">
        <v>3203</v>
      </c>
      <c r="E164" s="26" t="s">
        <v>3056</v>
      </c>
      <c r="F164" s="26" t="s">
        <v>130</v>
      </c>
      <c r="G164" s="26" t="s">
        <v>163</v>
      </c>
      <c r="H164" s="26" t="s">
        <v>1484</v>
      </c>
      <c r="I164" s="27">
        <v>30.666666666666664</v>
      </c>
    </row>
    <row r="165" spans="1:9" x14ac:dyDescent="0.15">
      <c r="A165" s="28"/>
      <c r="B165" s="26">
        <v>5</v>
      </c>
      <c r="C165" s="26" t="s">
        <v>3026</v>
      </c>
      <c r="D165" s="26">
        <v>1401</v>
      </c>
      <c r="E165" s="26" t="s">
        <v>160</v>
      </c>
      <c r="F165" s="26" t="s">
        <v>140</v>
      </c>
      <c r="G165" s="26" t="s">
        <v>163</v>
      </c>
      <c r="H165" s="26" t="s">
        <v>83</v>
      </c>
      <c r="I165" s="27">
        <v>21</v>
      </c>
    </row>
    <row r="166" spans="1:9" x14ac:dyDescent="0.15">
      <c r="A166" s="28"/>
      <c r="B166" s="28"/>
      <c r="C166" s="28"/>
      <c r="D166" s="26">
        <v>1402</v>
      </c>
      <c r="E166" s="26" t="s">
        <v>1786</v>
      </c>
      <c r="F166" s="26" t="s">
        <v>133</v>
      </c>
      <c r="G166" s="26" t="s">
        <v>163</v>
      </c>
      <c r="H166" s="26" t="s">
        <v>78</v>
      </c>
      <c r="I166" s="27">
        <v>0</v>
      </c>
    </row>
    <row r="167" spans="1:9" x14ac:dyDescent="0.15">
      <c r="A167" s="28"/>
      <c r="B167" s="28"/>
      <c r="C167" s="28"/>
      <c r="D167" s="26">
        <v>3602</v>
      </c>
      <c r="E167" s="26" t="s">
        <v>1730</v>
      </c>
      <c r="F167" s="26" t="s">
        <v>132</v>
      </c>
      <c r="G167" s="26" t="s">
        <v>163</v>
      </c>
      <c r="H167" s="26" t="s">
        <v>37</v>
      </c>
      <c r="I167" s="27">
        <v>0</v>
      </c>
    </row>
    <row r="168" spans="1:9" x14ac:dyDescent="0.15">
      <c r="A168" s="28"/>
      <c r="B168" s="28"/>
      <c r="C168" s="26" t="s">
        <v>1559</v>
      </c>
      <c r="D168" s="26">
        <v>3502</v>
      </c>
      <c r="E168" s="26" t="s">
        <v>2520</v>
      </c>
      <c r="F168" s="26" t="s">
        <v>131</v>
      </c>
      <c r="G168" s="26" t="s">
        <v>163</v>
      </c>
      <c r="H168" s="26" t="s">
        <v>1604</v>
      </c>
      <c r="I168" s="27">
        <v>0</v>
      </c>
    </row>
    <row r="169" spans="1:9" x14ac:dyDescent="0.15">
      <c r="A169" s="28"/>
      <c r="B169" s="28"/>
      <c r="C169" s="26" t="s">
        <v>3031</v>
      </c>
      <c r="D169" s="26">
        <v>1304</v>
      </c>
      <c r="E169" s="26" t="s">
        <v>160</v>
      </c>
      <c r="F169" s="26" t="s">
        <v>1771</v>
      </c>
      <c r="G169" s="26" t="s">
        <v>163</v>
      </c>
      <c r="H169" s="26" t="s">
        <v>10</v>
      </c>
      <c r="I169" s="27">
        <v>33</v>
      </c>
    </row>
    <row r="170" spans="1:9" x14ac:dyDescent="0.15">
      <c r="A170" s="28"/>
      <c r="B170" s="28"/>
      <c r="C170" s="28"/>
      <c r="D170" s="26">
        <v>3301</v>
      </c>
      <c r="E170" s="26" t="s">
        <v>3087</v>
      </c>
      <c r="F170" s="26" t="s">
        <v>1737</v>
      </c>
      <c r="G170" s="26" t="s">
        <v>163</v>
      </c>
      <c r="H170" s="26" t="s">
        <v>36</v>
      </c>
      <c r="I170" s="27">
        <v>0</v>
      </c>
    </row>
    <row r="171" spans="1:9" x14ac:dyDescent="0.15">
      <c r="A171" s="28"/>
      <c r="B171" s="28"/>
      <c r="C171" s="28"/>
      <c r="D171" s="26">
        <v>3402</v>
      </c>
      <c r="E171" s="26" t="s">
        <v>160</v>
      </c>
      <c r="F171" s="26" t="s">
        <v>40</v>
      </c>
      <c r="G171" s="26" t="s">
        <v>163</v>
      </c>
      <c r="H171" s="26" t="s">
        <v>41</v>
      </c>
      <c r="I171" s="27">
        <v>8</v>
      </c>
    </row>
    <row r="172" spans="1:9" x14ac:dyDescent="0.15">
      <c r="A172" s="28"/>
      <c r="B172" s="28"/>
      <c r="C172" s="28"/>
      <c r="D172" s="26">
        <v>3403</v>
      </c>
      <c r="E172" s="26" t="s">
        <v>160</v>
      </c>
      <c r="F172" s="26" t="s">
        <v>93</v>
      </c>
      <c r="G172" s="26" t="s">
        <v>163</v>
      </c>
      <c r="H172" s="26" t="s">
        <v>211</v>
      </c>
      <c r="I172" s="27">
        <v>34</v>
      </c>
    </row>
    <row r="173" spans="1:9" x14ac:dyDescent="0.15">
      <c r="A173" s="28"/>
      <c r="B173" s="28"/>
      <c r="C173" s="26" t="s">
        <v>1583</v>
      </c>
      <c r="D173" s="26">
        <v>1308</v>
      </c>
      <c r="E173" s="26" t="s">
        <v>1784</v>
      </c>
      <c r="F173" s="26" t="s">
        <v>133</v>
      </c>
      <c r="G173" s="26" t="s">
        <v>163</v>
      </c>
      <c r="H173" s="26" t="s">
        <v>125</v>
      </c>
      <c r="I173" s="27">
        <v>0</v>
      </c>
    </row>
    <row r="174" spans="1:9" x14ac:dyDescent="0.15">
      <c r="A174" s="28"/>
      <c r="B174" s="26">
        <v>6</v>
      </c>
      <c r="C174" s="26" t="s">
        <v>3031</v>
      </c>
      <c r="D174" s="26">
        <v>3301</v>
      </c>
      <c r="E174" s="26" t="s">
        <v>3087</v>
      </c>
      <c r="F174" s="26" t="s">
        <v>1737</v>
      </c>
      <c r="G174" s="26" t="s">
        <v>163</v>
      </c>
      <c r="H174" s="26" t="s">
        <v>36</v>
      </c>
      <c r="I174" s="27">
        <v>0</v>
      </c>
    </row>
    <row r="175" spans="1:9" x14ac:dyDescent="0.15">
      <c r="A175" s="26" t="s">
        <v>15</v>
      </c>
      <c r="B175" s="24"/>
      <c r="C175" s="24"/>
      <c r="D175" s="24"/>
      <c r="E175" s="24"/>
      <c r="F175" s="24"/>
      <c r="G175" s="24"/>
      <c r="H175" s="24"/>
      <c r="I175" s="27">
        <v>4243.4444444444334</v>
      </c>
    </row>
    <row r="176" spans="1:9" x14ac:dyDescent="0.15">
      <c r="A176" s="26" t="s">
        <v>17</v>
      </c>
      <c r="B176" s="24"/>
      <c r="C176" s="24"/>
      <c r="D176" s="24"/>
      <c r="E176" s="24"/>
      <c r="F176" s="24"/>
      <c r="G176" s="24"/>
      <c r="H176" s="24"/>
      <c r="I176" s="27">
        <v>3428.6666666666661</v>
      </c>
    </row>
    <row r="177" spans="1:9" x14ac:dyDescent="0.15">
      <c r="A177" s="29" t="s">
        <v>1576</v>
      </c>
      <c r="B177" s="30"/>
      <c r="C177" s="30"/>
      <c r="D177" s="30"/>
      <c r="E177" s="30"/>
      <c r="F177" s="30"/>
      <c r="G177" s="30"/>
      <c r="H177" s="30"/>
      <c r="I177" s="31">
        <v>20320.55555555554</v>
      </c>
    </row>
  </sheetData>
  <phoneticPr fontId="2"/>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K553"/>
  <sheetViews>
    <sheetView zoomScale="75" zoomScaleNormal="75" workbookViewId="0">
      <selection activeCell="B8" sqref="B8"/>
    </sheetView>
  </sheetViews>
  <sheetFormatPr defaultRowHeight="13.5" x14ac:dyDescent="0.15"/>
  <cols>
    <col min="1" max="1" width="30.125" bestFit="1" customWidth="1"/>
    <col min="2" max="2" width="46.875" bestFit="1" customWidth="1"/>
    <col min="3" max="3" width="34.5" bestFit="1" customWidth="1"/>
    <col min="4" max="4" width="17.5" customWidth="1"/>
    <col min="5" max="5" width="8.875" bestFit="1" customWidth="1"/>
    <col min="6" max="6" width="12.125" bestFit="1" customWidth="1"/>
    <col min="7" max="7" width="17.5" bestFit="1" customWidth="1"/>
    <col min="8" max="8" width="12" bestFit="1" customWidth="1"/>
    <col min="9" max="9" width="7.5" bestFit="1" customWidth="1"/>
    <col min="10" max="10" width="6.5" customWidth="1"/>
    <col min="11" max="11" width="7.5" bestFit="1" customWidth="1"/>
    <col min="12" max="12" width="6.5" customWidth="1"/>
    <col min="13" max="13" width="7.5" customWidth="1"/>
  </cols>
  <sheetData>
    <row r="2" spans="1:9" x14ac:dyDescent="0.15">
      <c r="A2" s="32" t="s">
        <v>216</v>
      </c>
      <c r="B2" s="33" t="s">
        <v>213</v>
      </c>
    </row>
    <row r="4" spans="1:9" x14ac:dyDescent="0.15">
      <c r="A4" s="23" t="s">
        <v>1586</v>
      </c>
      <c r="B4" s="24"/>
      <c r="C4" s="24"/>
      <c r="D4" s="24"/>
      <c r="E4" s="24"/>
      <c r="F4" s="24"/>
      <c r="G4" s="24"/>
      <c r="H4" s="24"/>
      <c r="I4" s="25"/>
    </row>
    <row r="5" spans="1:9" x14ac:dyDescent="0.15">
      <c r="A5" s="23" t="s">
        <v>222</v>
      </c>
      <c r="B5" s="23" t="s">
        <v>3</v>
      </c>
      <c r="C5" s="23" t="s">
        <v>1532</v>
      </c>
      <c r="D5" s="23" t="s">
        <v>4</v>
      </c>
      <c r="E5" s="23" t="s">
        <v>5</v>
      </c>
      <c r="F5" s="23" t="s">
        <v>6</v>
      </c>
      <c r="G5" s="23" t="s">
        <v>161</v>
      </c>
      <c r="H5" s="23" t="s">
        <v>1534</v>
      </c>
      <c r="I5" s="25" t="s">
        <v>1577</v>
      </c>
    </row>
    <row r="6" spans="1:9" x14ac:dyDescent="0.15">
      <c r="A6" s="26" t="s">
        <v>160</v>
      </c>
      <c r="B6" s="26" t="s">
        <v>160</v>
      </c>
      <c r="C6" s="26" t="s">
        <v>62</v>
      </c>
      <c r="D6" s="26" t="s">
        <v>9</v>
      </c>
      <c r="E6" s="26">
        <v>4</v>
      </c>
      <c r="F6" s="26">
        <v>1303</v>
      </c>
      <c r="G6" s="26" t="s">
        <v>163</v>
      </c>
      <c r="H6" s="26" t="s">
        <v>65</v>
      </c>
      <c r="I6" s="27">
        <v>33</v>
      </c>
    </row>
    <row r="7" spans="1:9" x14ac:dyDescent="0.15">
      <c r="A7" s="28"/>
      <c r="B7" s="28"/>
      <c r="C7" s="26" t="s">
        <v>70</v>
      </c>
      <c r="D7" s="26" t="s">
        <v>9</v>
      </c>
      <c r="E7" s="26">
        <v>5</v>
      </c>
      <c r="F7" s="26">
        <v>2404</v>
      </c>
      <c r="G7" s="26" t="s">
        <v>163</v>
      </c>
      <c r="H7" s="26" t="s">
        <v>76</v>
      </c>
      <c r="I7" s="27">
        <v>29</v>
      </c>
    </row>
    <row r="8" spans="1:9" x14ac:dyDescent="0.15">
      <c r="A8" s="28"/>
      <c r="B8" s="28"/>
      <c r="C8" s="26" t="s">
        <v>75</v>
      </c>
      <c r="D8" s="26" t="s">
        <v>13</v>
      </c>
      <c r="E8" s="26">
        <v>4</v>
      </c>
      <c r="F8" s="26">
        <v>2405</v>
      </c>
      <c r="G8" s="26" t="s">
        <v>163</v>
      </c>
      <c r="H8" s="26" t="s">
        <v>107</v>
      </c>
      <c r="I8" s="27">
        <v>29</v>
      </c>
    </row>
    <row r="9" spans="1:9" x14ac:dyDescent="0.15">
      <c r="A9" s="28"/>
      <c r="B9" s="28"/>
      <c r="C9" s="26" t="s">
        <v>79</v>
      </c>
      <c r="D9" s="26" t="s">
        <v>12</v>
      </c>
      <c r="E9" s="26">
        <v>4</v>
      </c>
      <c r="F9" s="26">
        <v>1304</v>
      </c>
      <c r="G9" s="26" t="s">
        <v>163</v>
      </c>
      <c r="H9" s="26" t="s">
        <v>72</v>
      </c>
      <c r="I9" s="27">
        <v>24</v>
      </c>
    </row>
    <row r="10" spans="1:9" x14ac:dyDescent="0.15">
      <c r="A10" s="28"/>
      <c r="B10" s="28"/>
      <c r="C10" s="26" t="s">
        <v>1651</v>
      </c>
      <c r="D10" s="26" t="s">
        <v>12</v>
      </c>
      <c r="E10" s="26">
        <v>4</v>
      </c>
      <c r="F10" s="26">
        <v>1303</v>
      </c>
      <c r="G10" s="26" t="s">
        <v>163</v>
      </c>
      <c r="H10" s="26" t="s">
        <v>58</v>
      </c>
      <c r="I10" s="27">
        <v>22</v>
      </c>
    </row>
    <row r="11" spans="1:9" x14ac:dyDescent="0.15">
      <c r="A11" s="28"/>
      <c r="B11" s="28"/>
      <c r="C11" s="26" t="s">
        <v>90</v>
      </c>
      <c r="D11" s="26" t="s">
        <v>15</v>
      </c>
      <c r="E11" s="26">
        <v>5</v>
      </c>
      <c r="F11" s="26">
        <v>1301</v>
      </c>
      <c r="G11" s="26" t="s">
        <v>163</v>
      </c>
      <c r="H11" s="26" t="s">
        <v>67</v>
      </c>
      <c r="I11" s="27">
        <v>23</v>
      </c>
    </row>
    <row r="12" spans="1:9" x14ac:dyDescent="0.15">
      <c r="A12" s="28"/>
      <c r="B12" s="28"/>
      <c r="C12" s="26" t="s">
        <v>1652</v>
      </c>
      <c r="D12" s="26" t="s">
        <v>15</v>
      </c>
      <c r="E12" s="26">
        <v>5</v>
      </c>
      <c r="F12" s="26">
        <v>1302</v>
      </c>
      <c r="G12" s="26" t="s">
        <v>163</v>
      </c>
      <c r="H12" s="26" t="s">
        <v>71</v>
      </c>
      <c r="I12" s="27">
        <v>15</v>
      </c>
    </row>
    <row r="13" spans="1:9" x14ac:dyDescent="0.15">
      <c r="A13" s="28"/>
      <c r="B13" s="28"/>
      <c r="C13" s="26" t="s">
        <v>104</v>
      </c>
      <c r="D13" s="26" t="s">
        <v>9</v>
      </c>
      <c r="E13" s="26">
        <v>1</v>
      </c>
      <c r="F13" s="26">
        <v>1403</v>
      </c>
      <c r="G13" s="26" t="s">
        <v>163</v>
      </c>
      <c r="H13" s="26" t="s">
        <v>74</v>
      </c>
      <c r="I13" s="27">
        <v>16</v>
      </c>
    </row>
    <row r="14" spans="1:9" x14ac:dyDescent="0.15">
      <c r="A14" s="28"/>
      <c r="B14" s="28"/>
      <c r="C14" s="26" t="s">
        <v>110</v>
      </c>
      <c r="D14" s="26" t="s">
        <v>13</v>
      </c>
      <c r="E14" s="26">
        <v>4</v>
      </c>
      <c r="F14" s="26">
        <v>2502</v>
      </c>
      <c r="G14" s="26" t="s">
        <v>163</v>
      </c>
      <c r="H14" s="26" t="s">
        <v>59</v>
      </c>
      <c r="I14" s="27">
        <v>15</v>
      </c>
    </row>
    <row r="15" spans="1:9" x14ac:dyDescent="0.15">
      <c r="A15" s="28"/>
      <c r="B15" s="28"/>
      <c r="C15" s="26" t="s">
        <v>56</v>
      </c>
      <c r="D15" s="26" t="s">
        <v>12</v>
      </c>
      <c r="E15" s="26">
        <v>4</v>
      </c>
      <c r="F15" s="26">
        <v>1303</v>
      </c>
      <c r="G15" s="26" t="s">
        <v>163</v>
      </c>
      <c r="H15" s="26" t="s">
        <v>58</v>
      </c>
      <c r="I15" s="27">
        <v>8</v>
      </c>
    </row>
    <row r="16" spans="1:9" x14ac:dyDescent="0.15">
      <c r="A16" s="28"/>
      <c r="B16" s="28"/>
      <c r="C16" s="26" t="s">
        <v>92</v>
      </c>
      <c r="D16" s="26" t="s">
        <v>17</v>
      </c>
      <c r="E16" s="26">
        <v>3</v>
      </c>
      <c r="F16" s="26">
        <v>1304</v>
      </c>
      <c r="G16" s="26" t="s">
        <v>163</v>
      </c>
      <c r="H16" s="26" t="s">
        <v>68</v>
      </c>
      <c r="I16" s="27">
        <v>17</v>
      </c>
    </row>
    <row r="17" spans="1:11" x14ac:dyDescent="0.15">
      <c r="A17" s="28"/>
      <c r="B17" s="28"/>
      <c r="C17" s="26" t="s">
        <v>60</v>
      </c>
      <c r="D17" s="26" t="s">
        <v>12</v>
      </c>
      <c r="E17" s="26">
        <v>5</v>
      </c>
      <c r="F17" s="26">
        <v>2405</v>
      </c>
      <c r="G17" s="26" t="s">
        <v>163</v>
      </c>
      <c r="H17" s="26" t="s">
        <v>61</v>
      </c>
      <c r="I17" s="27">
        <v>21</v>
      </c>
    </row>
    <row r="18" spans="1:11" x14ac:dyDescent="0.15">
      <c r="A18" s="28"/>
      <c r="B18" s="28"/>
      <c r="C18" s="26" t="s">
        <v>86</v>
      </c>
      <c r="D18" s="26" t="s">
        <v>15</v>
      </c>
      <c r="E18" s="26">
        <v>5</v>
      </c>
      <c r="F18" s="26">
        <v>1303</v>
      </c>
      <c r="G18" s="26" t="s">
        <v>163</v>
      </c>
      <c r="H18" s="26" t="s">
        <v>96</v>
      </c>
      <c r="I18" s="27">
        <v>20</v>
      </c>
    </row>
    <row r="19" spans="1:11" x14ac:dyDescent="0.15">
      <c r="A19" s="28"/>
      <c r="B19" s="28"/>
      <c r="C19" s="26" t="s">
        <v>3610</v>
      </c>
      <c r="D19" s="26" t="s">
        <v>15</v>
      </c>
      <c r="E19" s="26">
        <v>5</v>
      </c>
      <c r="F19" s="26">
        <v>1303</v>
      </c>
      <c r="G19" s="26" t="s">
        <v>163</v>
      </c>
      <c r="H19" s="26" t="s">
        <v>96</v>
      </c>
      <c r="I19" s="27">
        <v>1</v>
      </c>
    </row>
    <row r="20" spans="1:11" x14ac:dyDescent="0.15">
      <c r="A20" s="28"/>
      <c r="B20" s="28"/>
      <c r="C20" s="26" t="s">
        <v>93</v>
      </c>
      <c r="D20" s="26" t="s">
        <v>13</v>
      </c>
      <c r="E20" s="26">
        <v>5</v>
      </c>
      <c r="F20" s="26">
        <v>3403</v>
      </c>
      <c r="G20" s="26" t="s">
        <v>163</v>
      </c>
      <c r="H20" s="26" t="s">
        <v>211</v>
      </c>
      <c r="I20" s="27">
        <v>34</v>
      </c>
    </row>
    <row r="21" spans="1:11" x14ac:dyDescent="0.15">
      <c r="A21" s="28"/>
      <c r="B21" s="28"/>
      <c r="C21" s="26" t="s">
        <v>99</v>
      </c>
      <c r="D21" s="26" t="s">
        <v>15</v>
      </c>
      <c r="E21" s="26">
        <v>4</v>
      </c>
      <c r="F21" s="26">
        <v>1308</v>
      </c>
      <c r="G21" s="26" t="s">
        <v>163</v>
      </c>
      <c r="H21" s="26" t="s">
        <v>78</v>
      </c>
      <c r="I21" s="27">
        <v>30</v>
      </c>
    </row>
    <row r="22" spans="1:11" x14ac:dyDescent="0.15">
      <c r="A22" s="28"/>
      <c r="B22" s="28"/>
      <c r="C22" s="26" t="s">
        <v>1659</v>
      </c>
      <c r="D22" s="26" t="s">
        <v>15</v>
      </c>
      <c r="E22" s="26">
        <v>4</v>
      </c>
      <c r="F22" s="26">
        <v>1308</v>
      </c>
      <c r="G22" s="26" t="s">
        <v>163</v>
      </c>
      <c r="H22" s="26" t="s">
        <v>78</v>
      </c>
      <c r="I22" s="27">
        <v>0</v>
      </c>
    </row>
    <row r="23" spans="1:11" x14ac:dyDescent="0.15">
      <c r="A23" s="28"/>
      <c r="B23" s="28"/>
      <c r="C23" s="26" t="s">
        <v>106</v>
      </c>
      <c r="D23" s="26" t="s">
        <v>15</v>
      </c>
      <c r="E23" s="26">
        <v>2</v>
      </c>
      <c r="F23" s="26">
        <v>2505</v>
      </c>
      <c r="G23" s="26" t="s">
        <v>163</v>
      </c>
      <c r="H23" s="26" t="s">
        <v>108</v>
      </c>
      <c r="I23" s="27">
        <v>32</v>
      </c>
      <c r="K23" s="16"/>
    </row>
    <row r="24" spans="1:11" x14ac:dyDescent="0.15">
      <c r="A24" s="28"/>
      <c r="B24" s="28"/>
      <c r="C24" s="26" t="s">
        <v>109</v>
      </c>
      <c r="D24" s="26" t="s">
        <v>9</v>
      </c>
      <c r="E24" s="26">
        <v>5</v>
      </c>
      <c r="F24" s="26">
        <v>2403</v>
      </c>
      <c r="G24" s="26" t="s">
        <v>163</v>
      </c>
      <c r="H24" s="26" t="s">
        <v>3012</v>
      </c>
      <c r="I24" s="27">
        <v>23</v>
      </c>
      <c r="K24" s="16"/>
    </row>
    <row r="25" spans="1:11" x14ac:dyDescent="0.15">
      <c r="A25" s="28"/>
      <c r="B25" s="28"/>
      <c r="C25" s="26" t="s">
        <v>112</v>
      </c>
      <c r="D25" s="26" t="s">
        <v>9</v>
      </c>
      <c r="E25" s="26">
        <v>5</v>
      </c>
      <c r="F25" s="26">
        <v>2405</v>
      </c>
      <c r="G25" s="26" t="s">
        <v>163</v>
      </c>
      <c r="H25" s="26" t="s">
        <v>98</v>
      </c>
      <c r="I25" s="27">
        <v>31</v>
      </c>
      <c r="K25" s="16"/>
    </row>
    <row r="26" spans="1:11" x14ac:dyDescent="0.15">
      <c r="A26" s="28"/>
      <c r="B26" s="28"/>
      <c r="C26" s="26" t="s">
        <v>113</v>
      </c>
      <c r="D26" s="26" t="s">
        <v>12</v>
      </c>
      <c r="E26" s="26">
        <v>3</v>
      </c>
      <c r="F26" s="26">
        <v>1304</v>
      </c>
      <c r="G26" s="26" t="s">
        <v>163</v>
      </c>
      <c r="H26" s="26" t="s">
        <v>3214</v>
      </c>
      <c r="I26" s="27">
        <v>19</v>
      </c>
      <c r="K26" s="16"/>
    </row>
    <row r="27" spans="1:11" x14ac:dyDescent="0.15">
      <c r="A27" s="28"/>
      <c r="B27" s="28"/>
      <c r="C27" s="26" t="s">
        <v>141</v>
      </c>
      <c r="D27" s="26" t="s">
        <v>9</v>
      </c>
      <c r="E27" s="26">
        <v>5</v>
      </c>
      <c r="F27" s="26">
        <v>1301</v>
      </c>
      <c r="G27" s="26" t="s">
        <v>163</v>
      </c>
      <c r="H27" s="26" t="s">
        <v>77</v>
      </c>
      <c r="I27" s="27">
        <v>22</v>
      </c>
      <c r="K27" s="16"/>
    </row>
    <row r="28" spans="1:11" x14ac:dyDescent="0.15">
      <c r="A28" s="28"/>
      <c r="B28" s="28"/>
      <c r="C28" s="26" t="s">
        <v>147</v>
      </c>
      <c r="D28" s="26" t="s">
        <v>12</v>
      </c>
      <c r="E28" s="26">
        <v>1</v>
      </c>
      <c r="F28" s="26">
        <v>2403</v>
      </c>
      <c r="G28" s="26" t="s">
        <v>163</v>
      </c>
      <c r="H28" s="26" t="s">
        <v>68</v>
      </c>
      <c r="I28" s="27">
        <v>18</v>
      </c>
      <c r="K28" s="16"/>
    </row>
    <row r="29" spans="1:11" x14ac:dyDescent="0.15">
      <c r="A29" s="28"/>
      <c r="B29" s="28"/>
      <c r="C29" s="26" t="s">
        <v>143</v>
      </c>
      <c r="D29" s="26" t="s">
        <v>12</v>
      </c>
      <c r="E29" s="26">
        <v>5</v>
      </c>
      <c r="F29" s="26">
        <v>3701</v>
      </c>
      <c r="G29" s="26" t="s">
        <v>163</v>
      </c>
      <c r="H29" s="26" t="s">
        <v>96</v>
      </c>
      <c r="I29" s="27">
        <v>14</v>
      </c>
      <c r="K29" s="16"/>
    </row>
    <row r="30" spans="1:11" x14ac:dyDescent="0.15">
      <c r="A30" s="26" t="s">
        <v>2689</v>
      </c>
      <c r="B30" s="26" t="s">
        <v>3050</v>
      </c>
      <c r="C30" s="26" t="s">
        <v>104</v>
      </c>
      <c r="D30" s="26" t="s">
        <v>12</v>
      </c>
      <c r="E30" s="26">
        <v>3</v>
      </c>
      <c r="F30" s="26">
        <v>2302</v>
      </c>
      <c r="G30" s="26" t="s">
        <v>163</v>
      </c>
      <c r="H30" s="26" t="s">
        <v>71</v>
      </c>
      <c r="I30" s="27">
        <v>16</v>
      </c>
      <c r="K30" s="16"/>
    </row>
    <row r="31" spans="1:11" x14ac:dyDescent="0.15">
      <c r="A31" s="28"/>
      <c r="B31" s="28"/>
      <c r="C31" s="28"/>
      <c r="D31" s="28"/>
      <c r="E31" s="26">
        <v>4</v>
      </c>
      <c r="F31" s="26">
        <v>2302</v>
      </c>
      <c r="G31" s="26" t="s">
        <v>163</v>
      </c>
      <c r="H31" s="26" t="s">
        <v>71</v>
      </c>
      <c r="I31" s="27">
        <v>16</v>
      </c>
      <c r="K31" s="16"/>
    </row>
    <row r="32" spans="1:11" x14ac:dyDescent="0.15">
      <c r="A32" s="28"/>
      <c r="B32" s="26" t="s">
        <v>3043</v>
      </c>
      <c r="C32" s="26" t="s">
        <v>62</v>
      </c>
      <c r="D32" s="26" t="s">
        <v>12</v>
      </c>
      <c r="E32" s="26">
        <v>3</v>
      </c>
      <c r="F32" s="26">
        <v>3502</v>
      </c>
      <c r="G32" s="26" t="s">
        <v>163</v>
      </c>
      <c r="H32" s="26" t="s">
        <v>1486</v>
      </c>
      <c r="I32" s="27">
        <v>33</v>
      </c>
      <c r="K32" s="16"/>
    </row>
    <row r="33" spans="1:9" x14ac:dyDescent="0.15">
      <c r="A33" s="28"/>
      <c r="B33" s="28"/>
      <c r="C33" s="28"/>
      <c r="D33" s="28"/>
      <c r="E33" s="28"/>
      <c r="F33" s="28"/>
      <c r="G33" s="26" t="s">
        <v>164</v>
      </c>
      <c r="H33" s="26" t="s">
        <v>117</v>
      </c>
      <c r="I33" s="27">
        <v>33</v>
      </c>
    </row>
    <row r="34" spans="1:9" x14ac:dyDescent="0.15">
      <c r="A34" s="28"/>
      <c r="B34" s="28"/>
      <c r="C34" s="28"/>
      <c r="D34" s="26" t="s">
        <v>15</v>
      </c>
      <c r="E34" s="26">
        <v>3</v>
      </c>
      <c r="F34" s="26">
        <v>2303</v>
      </c>
      <c r="G34" s="26" t="s">
        <v>163</v>
      </c>
      <c r="H34" s="26" t="s">
        <v>1486</v>
      </c>
      <c r="I34" s="27">
        <v>33</v>
      </c>
    </row>
    <row r="35" spans="1:9" x14ac:dyDescent="0.15">
      <c r="A35" s="28"/>
      <c r="B35" s="28"/>
      <c r="C35" s="28"/>
      <c r="D35" s="28"/>
      <c r="E35" s="28"/>
      <c r="F35" s="28"/>
      <c r="G35" s="26" t="s">
        <v>164</v>
      </c>
      <c r="H35" s="26" t="s">
        <v>117</v>
      </c>
      <c r="I35" s="27">
        <v>33</v>
      </c>
    </row>
    <row r="36" spans="1:9" x14ac:dyDescent="0.15">
      <c r="A36" s="28"/>
      <c r="B36" s="28"/>
      <c r="C36" s="26" t="s">
        <v>70</v>
      </c>
      <c r="D36" s="26" t="s">
        <v>12</v>
      </c>
      <c r="E36" s="26">
        <v>4</v>
      </c>
      <c r="F36" s="26">
        <v>3302</v>
      </c>
      <c r="G36" s="26" t="s">
        <v>163</v>
      </c>
      <c r="H36" s="26" t="s">
        <v>1486</v>
      </c>
      <c r="I36" s="27">
        <v>29</v>
      </c>
    </row>
    <row r="37" spans="1:9" x14ac:dyDescent="0.15">
      <c r="A37" s="28"/>
      <c r="B37" s="28"/>
      <c r="C37" s="28"/>
      <c r="D37" s="28"/>
      <c r="E37" s="28"/>
      <c r="F37" s="28"/>
      <c r="G37" s="26" t="s">
        <v>164</v>
      </c>
      <c r="H37" s="26" t="s">
        <v>117</v>
      </c>
      <c r="I37" s="27">
        <v>29</v>
      </c>
    </row>
    <row r="38" spans="1:9" x14ac:dyDescent="0.15">
      <c r="A38" s="28"/>
      <c r="B38" s="28"/>
      <c r="C38" s="28"/>
      <c r="D38" s="26" t="s">
        <v>15</v>
      </c>
      <c r="E38" s="26">
        <v>4</v>
      </c>
      <c r="F38" s="26">
        <v>1405</v>
      </c>
      <c r="G38" s="26" t="s">
        <v>163</v>
      </c>
      <c r="H38" s="26" t="s">
        <v>1486</v>
      </c>
      <c r="I38" s="27">
        <v>29</v>
      </c>
    </row>
    <row r="39" spans="1:9" x14ac:dyDescent="0.15">
      <c r="A39" s="28"/>
      <c r="B39" s="28"/>
      <c r="C39" s="28"/>
      <c r="D39" s="28"/>
      <c r="E39" s="28"/>
      <c r="F39" s="28"/>
      <c r="G39" s="26" t="s">
        <v>164</v>
      </c>
      <c r="H39" s="26" t="s">
        <v>117</v>
      </c>
      <c r="I39" s="27">
        <v>29</v>
      </c>
    </row>
    <row r="40" spans="1:9" x14ac:dyDescent="0.15">
      <c r="A40" s="28"/>
      <c r="B40" s="28"/>
      <c r="C40" s="26" t="s">
        <v>75</v>
      </c>
      <c r="D40" s="26" t="s">
        <v>15</v>
      </c>
      <c r="E40" s="26">
        <v>4</v>
      </c>
      <c r="F40" s="26">
        <v>2303</v>
      </c>
      <c r="G40" s="26" t="s">
        <v>163</v>
      </c>
      <c r="H40" s="26" t="s">
        <v>116</v>
      </c>
      <c r="I40" s="27">
        <v>29</v>
      </c>
    </row>
    <row r="41" spans="1:9" x14ac:dyDescent="0.15">
      <c r="A41" s="28"/>
      <c r="B41" s="28"/>
      <c r="C41" s="28"/>
      <c r="D41" s="28"/>
      <c r="E41" s="28"/>
      <c r="F41" s="28"/>
      <c r="G41" s="26" t="s">
        <v>164</v>
      </c>
      <c r="H41" s="26" t="s">
        <v>57</v>
      </c>
      <c r="I41" s="27">
        <v>29</v>
      </c>
    </row>
    <row r="42" spans="1:9" x14ac:dyDescent="0.15">
      <c r="A42" s="28"/>
      <c r="B42" s="28"/>
      <c r="C42" s="28"/>
      <c r="D42" s="26" t="s">
        <v>17</v>
      </c>
      <c r="E42" s="26">
        <v>3</v>
      </c>
      <c r="F42" s="26">
        <v>2501</v>
      </c>
      <c r="G42" s="26" t="s">
        <v>163</v>
      </c>
      <c r="H42" s="26" t="s">
        <v>116</v>
      </c>
      <c r="I42" s="27">
        <v>29</v>
      </c>
    </row>
    <row r="43" spans="1:9" x14ac:dyDescent="0.15">
      <c r="A43" s="28"/>
      <c r="B43" s="28"/>
      <c r="C43" s="28"/>
      <c r="D43" s="28"/>
      <c r="E43" s="28"/>
      <c r="F43" s="28"/>
      <c r="G43" s="26" t="s">
        <v>164</v>
      </c>
      <c r="H43" s="26" t="s">
        <v>57</v>
      </c>
      <c r="I43" s="27">
        <v>29</v>
      </c>
    </row>
    <row r="44" spans="1:9" x14ac:dyDescent="0.15">
      <c r="A44" s="28"/>
      <c r="B44" s="28"/>
      <c r="C44" s="26" t="s">
        <v>79</v>
      </c>
      <c r="D44" s="26" t="s">
        <v>9</v>
      </c>
      <c r="E44" s="26">
        <v>3</v>
      </c>
      <c r="F44" s="26">
        <v>2501</v>
      </c>
      <c r="G44" s="26" t="s">
        <v>163</v>
      </c>
      <c r="H44" s="26" t="s">
        <v>116</v>
      </c>
      <c r="I44" s="27">
        <v>24</v>
      </c>
    </row>
    <row r="45" spans="1:9" x14ac:dyDescent="0.15">
      <c r="A45" s="28"/>
      <c r="B45" s="28"/>
      <c r="C45" s="28"/>
      <c r="D45" s="28"/>
      <c r="E45" s="28"/>
      <c r="F45" s="28"/>
      <c r="G45" s="26" t="s">
        <v>164</v>
      </c>
      <c r="H45" s="26" t="s">
        <v>57</v>
      </c>
      <c r="I45" s="27">
        <v>24</v>
      </c>
    </row>
    <row r="46" spans="1:9" x14ac:dyDescent="0.15">
      <c r="A46" s="28"/>
      <c r="B46" s="28"/>
      <c r="C46" s="28"/>
      <c r="D46" s="26" t="s">
        <v>17</v>
      </c>
      <c r="E46" s="26">
        <v>2</v>
      </c>
      <c r="F46" s="26">
        <v>2505</v>
      </c>
      <c r="G46" s="26" t="s">
        <v>163</v>
      </c>
      <c r="H46" s="26" t="s">
        <v>116</v>
      </c>
      <c r="I46" s="27">
        <v>24</v>
      </c>
    </row>
    <row r="47" spans="1:9" x14ac:dyDescent="0.15">
      <c r="A47" s="28"/>
      <c r="B47" s="28"/>
      <c r="C47" s="28"/>
      <c r="D47" s="28"/>
      <c r="E47" s="28"/>
      <c r="F47" s="28"/>
      <c r="G47" s="26" t="s">
        <v>164</v>
      </c>
      <c r="H47" s="26" t="s">
        <v>57</v>
      </c>
      <c r="I47" s="27">
        <v>24</v>
      </c>
    </row>
    <row r="48" spans="1:9" x14ac:dyDescent="0.15">
      <c r="A48" s="28"/>
      <c r="B48" s="28"/>
      <c r="C48" s="26" t="s">
        <v>1651</v>
      </c>
      <c r="D48" s="26" t="s">
        <v>9</v>
      </c>
      <c r="E48" s="26">
        <v>2</v>
      </c>
      <c r="F48" s="26">
        <v>3403</v>
      </c>
      <c r="G48" s="26" t="s">
        <v>163</v>
      </c>
      <c r="H48" s="26" t="s">
        <v>63</v>
      </c>
      <c r="I48" s="27">
        <v>22</v>
      </c>
    </row>
    <row r="49" spans="1:9" x14ac:dyDescent="0.15">
      <c r="A49" s="28"/>
      <c r="B49" s="28"/>
      <c r="C49" s="28"/>
      <c r="D49" s="28"/>
      <c r="E49" s="28"/>
      <c r="F49" s="28"/>
      <c r="G49" s="26" t="s">
        <v>164</v>
      </c>
      <c r="H49" s="26" t="s">
        <v>57</v>
      </c>
      <c r="I49" s="27">
        <v>22</v>
      </c>
    </row>
    <row r="50" spans="1:9" x14ac:dyDescent="0.15">
      <c r="A50" s="28"/>
      <c r="B50" s="28"/>
      <c r="C50" s="28"/>
      <c r="D50" s="26" t="s">
        <v>15</v>
      </c>
      <c r="E50" s="26">
        <v>3</v>
      </c>
      <c r="F50" s="26">
        <v>3302</v>
      </c>
      <c r="G50" s="26" t="s">
        <v>163</v>
      </c>
      <c r="H50" s="26" t="s">
        <v>63</v>
      </c>
      <c r="I50" s="27">
        <v>22</v>
      </c>
    </row>
    <row r="51" spans="1:9" x14ac:dyDescent="0.15">
      <c r="A51" s="28"/>
      <c r="B51" s="28"/>
      <c r="C51" s="28"/>
      <c r="D51" s="28"/>
      <c r="E51" s="28"/>
      <c r="F51" s="28"/>
      <c r="G51" s="26" t="s">
        <v>164</v>
      </c>
      <c r="H51" s="26" t="s">
        <v>57</v>
      </c>
      <c r="I51" s="27">
        <v>22</v>
      </c>
    </row>
    <row r="52" spans="1:9" x14ac:dyDescent="0.15">
      <c r="A52" s="28"/>
      <c r="B52" s="28"/>
      <c r="C52" s="26" t="s">
        <v>56</v>
      </c>
      <c r="D52" s="26" t="s">
        <v>9</v>
      </c>
      <c r="E52" s="26">
        <v>2</v>
      </c>
      <c r="F52" s="26">
        <v>3403</v>
      </c>
      <c r="G52" s="26" t="s">
        <v>163</v>
      </c>
      <c r="H52" s="26" t="s">
        <v>63</v>
      </c>
      <c r="I52" s="27">
        <v>8</v>
      </c>
    </row>
    <row r="53" spans="1:9" x14ac:dyDescent="0.15">
      <c r="A53" s="28"/>
      <c r="B53" s="28"/>
      <c r="C53" s="28"/>
      <c r="D53" s="28"/>
      <c r="E53" s="28"/>
      <c r="F53" s="28"/>
      <c r="G53" s="26" t="s">
        <v>164</v>
      </c>
      <c r="H53" s="26" t="s">
        <v>57</v>
      </c>
      <c r="I53" s="27">
        <v>8</v>
      </c>
    </row>
    <row r="54" spans="1:9" x14ac:dyDescent="0.15">
      <c r="A54" s="28"/>
      <c r="B54" s="28"/>
      <c r="C54" s="28"/>
      <c r="D54" s="26" t="s">
        <v>15</v>
      </c>
      <c r="E54" s="26">
        <v>3</v>
      </c>
      <c r="F54" s="26">
        <v>3302</v>
      </c>
      <c r="G54" s="26" t="s">
        <v>163</v>
      </c>
      <c r="H54" s="26" t="s">
        <v>63</v>
      </c>
      <c r="I54" s="27">
        <v>8</v>
      </c>
    </row>
    <row r="55" spans="1:9" x14ac:dyDescent="0.15">
      <c r="A55" s="28"/>
      <c r="B55" s="28"/>
      <c r="C55" s="28"/>
      <c r="D55" s="28"/>
      <c r="E55" s="28"/>
      <c r="F55" s="28"/>
      <c r="G55" s="26" t="s">
        <v>164</v>
      </c>
      <c r="H55" s="26" t="s">
        <v>57</v>
      </c>
      <c r="I55" s="27">
        <v>8</v>
      </c>
    </row>
    <row r="56" spans="1:9" x14ac:dyDescent="0.15">
      <c r="A56" s="26" t="s">
        <v>957</v>
      </c>
      <c r="B56" s="26" t="s">
        <v>3049</v>
      </c>
      <c r="C56" s="26" t="s">
        <v>104</v>
      </c>
      <c r="D56" s="26" t="s">
        <v>15</v>
      </c>
      <c r="E56" s="26">
        <v>1</v>
      </c>
      <c r="F56" s="26">
        <v>1401</v>
      </c>
      <c r="G56" s="26" t="s">
        <v>163</v>
      </c>
      <c r="H56" s="26" t="s">
        <v>83</v>
      </c>
      <c r="I56" s="27">
        <v>16</v>
      </c>
    </row>
    <row r="57" spans="1:9" x14ac:dyDescent="0.15">
      <c r="A57" s="28"/>
      <c r="B57" s="28"/>
      <c r="C57" s="28"/>
      <c r="D57" s="28"/>
      <c r="E57" s="26">
        <v>2</v>
      </c>
      <c r="F57" s="26">
        <v>1401</v>
      </c>
      <c r="G57" s="26" t="s">
        <v>163</v>
      </c>
      <c r="H57" s="26" t="s">
        <v>83</v>
      </c>
      <c r="I57" s="27">
        <v>16</v>
      </c>
    </row>
    <row r="58" spans="1:9" x14ac:dyDescent="0.15">
      <c r="A58" s="28"/>
      <c r="B58" s="26" t="s">
        <v>3042</v>
      </c>
      <c r="C58" s="26" t="s">
        <v>62</v>
      </c>
      <c r="D58" s="26" t="s">
        <v>13</v>
      </c>
      <c r="E58" s="26">
        <v>3</v>
      </c>
      <c r="F58" s="26">
        <v>1402</v>
      </c>
      <c r="G58" s="26" t="s">
        <v>163</v>
      </c>
      <c r="H58" s="26" t="s">
        <v>67</v>
      </c>
      <c r="I58" s="27">
        <v>33</v>
      </c>
    </row>
    <row r="59" spans="1:9" x14ac:dyDescent="0.15">
      <c r="A59" s="28"/>
      <c r="B59" s="28"/>
      <c r="C59" s="28"/>
      <c r="D59" s="28"/>
      <c r="E59" s="28"/>
      <c r="F59" s="28"/>
      <c r="G59" s="26" t="s">
        <v>164</v>
      </c>
      <c r="H59" s="26" t="s">
        <v>98</v>
      </c>
      <c r="I59" s="27">
        <v>33</v>
      </c>
    </row>
    <row r="60" spans="1:9" x14ac:dyDescent="0.15">
      <c r="A60" s="28"/>
      <c r="B60" s="28"/>
      <c r="C60" s="28"/>
      <c r="D60" s="28"/>
      <c r="E60" s="26">
        <v>4</v>
      </c>
      <c r="F60" s="26">
        <v>1402</v>
      </c>
      <c r="G60" s="26" t="s">
        <v>163</v>
      </c>
      <c r="H60" s="26" t="s">
        <v>67</v>
      </c>
      <c r="I60" s="27">
        <v>33</v>
      </c>
    </row>
    <row r="61" spans="1:9" x14ac:dyDescent="0.15">
      <c r="A61" s="28"/>
      <c r="B61" s="28"/>
      <c r="C61" s="28"/>
      <c r="D61" s="28"/>
      <c r="E61" s="28"/>
      <c r="F61" s="28"/>
      <c r="G61" s="26" t="s">
        <v>164</v>
      </c>
      <c r="H61" s="26" t="s">
        <v>98</v>
      </c>
      <c r="I61" s="27">
        <v>33</v>
      </c>
    </row>
    <row r="62" spans="1:9" x14ac:dyDescent="0.15">
      <c r="A62" s="28"/>
      <c r="B62" s="28"/>
      <c r="C62" s="26" t="s">
        <v>70</v>
      </c>
      <c r="D62" s="26" t="s">
        <v>9</v>
      </c>
      <c r="E62" s="26">
        <v>3</v>
      </c>
      <c r="F62" s="26">
        <v>2401</v>
      </c>
      <c r="G62" s="26" t="s">
        <v>163</v>
      </c>
      <c r="H62" s="26" t="s">
        <v>67</v>
      </c>
      <c r="I62" s="27">
        <v>29</v>
      </c>
    </row>
    <row r="63" spans="1:9" x14ac:dyDescent="0.15">
      <c r="A63" s="28"/>
      <c r="B63" s="28"/>
      <c r="C63" s="28"/>
      <c r="D63" s="28"/>
      <c r="E63" s="28"/>
      <c r="F63" s="28"/>
      <c r="G63" s="26" t="s">
        <v>164</v>
      </c>
      <c r="H63" s="26" t="s">
        <v>69</v>
      </c>
      <c r="I63" s="27">
        <v>29</v>
      </c>
    </row>
    <row r="64" spans="1:9" x14ac:dyDescent="0.15">
      <c r="A64" s="28"/>
      <c r="B64" s="28"/>
      <c r="C64" s="28"/>
      <c r="D64" s="28"/>
      <c r="E64" s="26">
        <v>4</v>
      </c>
      <c r="F64" s="26">
        <v>2401</v>
      </c>
      <c r="G64" s="26" t="s">
        <v>163</v>
      </c>
      <c r="H64" s="26" t="s">
        <v>67</v>
      </c>
      <c r="I64" s="27">
        <v>29</v>
      </c>
    </row>
    <row r="65" spans="1:9" x14ac:dyDescent="0.15">
      <c r="A65" s="28"/>
      <c r="B65" s="28"/>
      <c r="C65" s="28"/>
      <c r="D65" s="28"/>
      <c r="E65" s="28"/>
      <c r="F65" s="28"/>
      <c r="G65" s="26" t="s">
        <v>164</v>
      </c>
      <c r="H65" s="26" t="s">
        <v>69</v>
      </c>
      <c r="I65" s="27">
        <v>29</v>
      </c>
    </row>
    <row r="66" spans="1:9" x14ac:dyDescent="0.15">
      <c r="A66" s="28"/>
      <c r="B66" s="28"/>
      <c r="C66" s="26" t="s">
        <v>75</v>
      </c>
      <c r="D66" s="26" t="s">
        <v>12</v>
      </c>
      <c r="E66" s="26">
        <v>3</v>
      </c>
      <c r="F66" s="26">
        <v>2401</v>
      </c>
      <c r="G66" s="26" t="s">
        <v>163</v>
      </c>
      <c r="H66" s="26" t="s">
        <v>67</v>
      </c>
      <c r="I66" s="27">
        <v>29</v>
      </c>
    </row>
    <row r="67" spans="1:9" x14ac:dyDescent="0.15">
      <c r="A67" s="28"/>
      <c r="B67" s="28"/>
      <c r="C67" s="28"/>
      <c r="D67" s="28"/>
      <c r="E67" s="28"/>
      <c r="F67" s="28"/>
      <c r="G67" s="26" t="s">
        <v>164</v>
      </c>
      <c r="H67" s="26" t="s">
        <v>69</v>
      </c>
      <c r="I67" s="27">
        <v>29</v>
      </c>
    </row>
    <row r="68" spans="1:9" x14ac:dyDescent="0.15">
      <c r="A68" s="28"/>
      <c r="B68" s="28"/>
      <c r="C68" s="28"/>
      <c r="D68" s="28"/>
      <c r="E68" s="26">
        <v>4</v>
      </c>
      <c r="F68" s="26">
        <v>2401</v>
      </c>
      <c r="G68" s="26" t="s">
        <v>163</v>
      </c>
      <c r="H68" s="26" t="s">
        <v>67</v>
      </c>
      <c r="I68" s="27">
        <v>29</v>
      </c>
    </row>
    <row r="69" spans="1:9" x14ac:dyDescent="0.15">
      <c r="A69" s="28"/>
      <c r="B69" s="28"/>
      <c r="C69" s="28"/>
      <c r="D69" s="28"/>
      <c r="E69" s="28"/>
      <c r="F69" s="28"/>
      <c r="G69" s="26" t="s">
        <v>164</v>
      </c>
      <c r="H69" s="26" t="s">
        <v>69</v>
      </c>
      <c r="I69" s="27">
        <v>29</v>
      </c>
    </row>
    <row r="70" spans="1:9" x14ac:dyDescent="0.15">
      <c r="A70" s="28"/>
      <c r="B70" s="28"/>
      <c r="C70" s="26" t="s">
        <v>79</v>
      </c>
      <c r="D70" s="26" t="s">
        <v>15</v>
      </c>
      <c r="E70" s="26">
        <v>3</v>
      </c>
      <c r="F70" s="26">
        <v>2202</v>
      </c>
      <c r="G70" s="26" t="s">
        <v>163</v>
      </c>
      <c r="H70" s="26" t="s">
        <v>71</v>
      </c>
      <c r="I70" s="27">
        <v>24</v>
      </c>
    </row>
    <row r="71" spans="1:9" x14ac:dyDescent="0.15">
      <c r="A71" s="28"/>
      <c r="B71" s="28"/>
      <c r="C71" s="28"/>
      <c r="D71" s="28"/>
      <c r="E71" s="28"/>
      <c r="F71" s="28"/>
      <c r="G71" s="26" t="s">
        <v>164</v>
      </c>
      <c r="H71" s="26" t="s">
        <v>69</v>
      </c>
      <c r="I71" s="27">
        <v>24</v>
      </c>
    </row>
    <row r="72" spans="1:9" x14ac:dyDescent="0.15">
      <c r="A72" s="28"/>
      <c r="B72" s="28"/>
      <c r="C72" s="28"/>
      <c r="D72" s="28"/>
      <c r="E72" s="26">
        <v>4</v>
      </c>
      <c r="F72" s="26">
        <v>2202</v>
      </c>
      <c r="G72" s="26" t="s">
        <v>163</v>
      </c>
      <c r="H72" s="26" t="s">
        <v>71</v>
      </c>
      <c r="I72" s="27">
        <v>24</v>
      </c>
    </row>
    <row r="73" spans="1:9" x14ac:dyDescent="0.15">
      <c r="A73" s="28"/>
      <c r="B73" s="28"/>
      <c r="C73" s="28"/>
      <c r="D73" s="28"/>
      <c r="E73" s="28"/>
      <c r="F73" s="28"/>
      <c r="G73" s="26" t="s">
        <v>164</v>
      </c>
      <c r="H73" s="26" t="s">
        <v>69</v>
      </c>
      <c r="I73" s="27">
        <v>24</v>
      </c>
    </row>
    <row r="74" spans="1:9" x14ac:dyDescent="0.15">
      <c r="A74" s="28"/>
      <c r="B74" s="28"/>
      <c r="C74" s="26" t="s">
        <v>1651</v>
      </c>
      <c r="D74" s="26" t="s">
        <v>17</v>
      </c>
      <c r="E74" s="26">
        <v>1</v>
      </c>
      <c r="F74" s="26">
        <v>2401</v>
      </c>
      <c r="G74" s="26" t="s">
        <v>163</v>
      </c>
      <c r="H74" s="26" t="s">
        <v>71</v>
      </c>
      <c r="I74" s="27">
        <v>22</v>
      </c>
    </row>
    <row r="75" spans="1:9" x14ac:dyDescent="0.15">
      <c r="A75" s="28"/>
      <c r="B75" s="28"/>
      <c r="C75" s="28"/>
      <c r="D75" s="28"/>
      <c r="E75" s="28"/>
      <c r="F75" s="28"/>
      <c r="G75" s="26" t="s">
        <v>164</v>
      </c>
      <c r="H75" s="26" t="s">
        <v>69</v>
      </c>
      <c r="I75" s="27">
        <v>22</v>
      </c>
    </row>
    <row r="76" spans="1:9" x14ac:dyDescent="0.15">
      <c r="A76" s="28"/>
      <c r="B76" s="28"/>
      <c r="C76" s="28"/>
      <c r="D76" s="28"/>
      <c r="E76" s="26">
        <v>2</v>
      </c>
      <c r="F76" s="26">
        <v>2401</v>
      </c>
      <c r="G76" s="26" t="s">
        <v>163</v>
      </c>
      <c r="H76" s="26" t="s">
        <v>71</v>
      </c>
      <c r="I76" s="27">
        <v>22</v>
      </c>
    </row>
    <row r="77" spans="1:9" x14ac:dyDescent="0.15">
      <c r="A77" s="28"/>
      <c r="B77" s="28"/>
      <c r="C77" s="28"/>
      <c r="D77" s="28"/>
      <c r="E77" s="28"/>
      <c r="F77" s="28"/>
      <c r="G77" s="26" t="s">
        <v>164</v>
      </c>
      <c r="H77" s="26" t="s">
        <v>69</v>
      </c>
      <c r="I77" s="27">
        <v>22</v>
      </c>
    </row>
    <row r="78" spans="1:9" x14ac:dyDescent="0.15">
      <c r="A78" s="28"/>
      <c r="B78" s="28"/>
      <c r="C78" s="26" t="s">
        <v>1607</v>
      </c>
      <c r="D78" s="26" t="s">
        <v>12</v>
      </c>
      <c r="E78" s="26">
        <v>1</v>
      </c>
      <c r="F78" s="26">
        <v>2401</v>
      </c>
      <c r="G78" s="26" t="s">
        <v>163</v>
      </c>
      <c r="H78" s="26" t="s">
        <v>71</v>
      </c>
      <c r="I78" s="27">
        <v>29</v>
      </c>
    </row>
    <row r="79" spans="1:9" x14ac:dyDescent="0.15">
      <c r="A79" s="28"/>
      <c r="B79" s="28"/>
      <c r="C79" s="28"/>
      <c r="D79" s="28"/>
      <c r="E79" s="28"/>
      <c r="F79" s="28"/>
      <c r="G79" s="26" t="s">
        <v>164</v>
      </c>
      <c r="H79" s="26" t="s">
        <v>69</v>
      </c>
      <c r="I79" s="27">
        <v>29</v>
      </c>
    </row>
    <row r="80" spans="1:9" x14ac:dyDescent="0.15">
      <c r="A80" s="28"/>
      <c r="B80" s="28"/>
      <c r="C80" s="28"/>
      <c r="D80" s="28"/>
      <c r="E80" s="26">
        <v>2</v>
      </c>
      <c r="F80" s="26">
        <v>2401</v>
      </c>
      <c r="G80" s="26" t="s">
        <v>163</v>
      </c>
      <c r="H80" s="26" t="s">
        <v>71</v>
      </c>
      <c r="I80" s="27">
        <v>29</v>
      </c>
    </row>
    <row r="81" spans="1:9" x14ac:dyDescent="0.15">
      <c r="A81" s="28"/>
      <c r="B81" s="28"/>
      <c r="C81" s="28"/>
      <c r="D81" s="28"/>
      <c r="E81" s="28"/>
      <c r="F81" s="28"/>
      <c r="G81" s="26" t="s">
        <v>164</v>
      </c>
      <c r="H81" s="26" t="s">
        <v>69</v>
      </c>
      <c r="I81" s="27">
        <v>29</v>
      </c>
    </row>
    <row r="82" spans="1:9" x14ac:dyDescent="0.15">
      <c r="A82" s="28"/>
      <c r="B82" s="26" t="s">
        <v>1645</v>
      </c>
      <c r="C82" s="26" t="s">
        <v>62</v>
      </c>
      <c r="D82" s="26" t="s">
        <v>17</v>
      </c>
      <c r="E82" s="26">
        <v>3</v>
      </c>
      <c r="F82" s="26">
        <v>2401</v>
      </c>
      <c r="G82" s="26" t="s">
        <v>163</v>
      </c>
      <c r="H82" s="26" t="s">
        <v>76</v>
      </c>
      <c r="I82" s="27">
        <v>33</v>
      </c>
    </row>
    <row r="83" spans="1:9" x14ac:dyDescent="0.15">
      <c r="A83" s="28"/>
      <c r="B83" s="28"/>
      <c r="C83" s="28"/>
      <c r="D83" s="28"/>
      <c r="E83" s="28"/>
      <c r="F83" s="28"/>
      <c r="G83" s="26" t="s">
        <v>164</v>
      </c>
      <c r="H83" s="26" t="s">
        <v>69</v>
      </c>
      <c r="I83" s="27">
        <v>33</v>
      </c>
    </row>
    <row r="84" spans="1:9" x14ac:dyDescent="0.15">
      <c r="A84" s="28"/>
      <c r="B84" s="28"/>
      <c r="C84" s="26" t="s">
        <v>70</v>
      </c>
      <c r="D84" s="26" t="s">
        <v>13</v>
      </c>
      <c r="E84" s="26">
        <v>3</v>
      </c>
      <c r="F84" s="26">
        <v>2401</v>
      </c>
      <c r="G84" s="26" t="s">
        <v>163</v>
      </c>
      <c r="H84" s="26" t="s">
        <v>76</v>
      </c>
      <c r="I84" s="27">
        <v>29</v>
      </c>
    </row>
    <row r="85" spans="1:9" x14ac:dyDescent="0.15">
      <c r="A85" s="28"/>
      <c r="B85" s="28"/>
      <c r="C85" s="28"/>
      <c r="D85" s="28"/>
      <c r="E85" s="28"/>
      <c r="F85" s="28"/>
      <c r="G85" s="26" t="s">
        <v>164</v>
      </c>
      <c r="H85" s="26" t="s">
        <v>69</v>
      </c>
      <c r="I85" s="27">
        <v>29</v>
      </c>
    </row>
    <row r="86" spans="1:9" x14ac:dyDescent="0.15">
      <c r="A86" s="28"/>
      <c r="B86" s="28"/>
      <c r="C86" s="26" t="s">
        <v>75</v>
      </c>
      <c r="D86" s="26" t="s">
        <v>9</v>
      </c>
      <c r="E86" s="26">
        <v>1</v>
      </c>
      <c r="F86" s="26">
        <v>2401</v>
      </c>
      <c r="G86" s="26" t="s">
        <v>163</v>
      </c>
      <c r="H86" s="26" t="s">
        <v>76</v>
      </c>
      <c r="I86" s="27">
        <v>29</v>
      </c>
    </row>
    <row r="87" spans="1:9" x14ac:dyDescent="0.15">
      <c r="A87" s="28"/>
      <c r="B87" s="28"/>
      <c r="C87" s="28"/>
      <c r="D87" s="28"/>
      <c r="E87" s="28"/>
      <c r="F87" s="28"/>
      <c r="G87" s="26" t="s">
        <v>164</v>
      </c>
      <c r="H87" s="26" t="s">
        <v>69</v>
      </c>
      <c r="I87" s="27">
        <v>29</v>
      </c>
    </row>
    <row r="88" spans="1:9" x14ac:dyDescent="0.15">
      <c r="A88" s="28"/>
      <c r="B88" s="28"/>
      <c r="C88" s="26" t="s">
        <v>79</v>
      </c>
      <c r="D88" s="26" t="s">
        <v>9</v>
      </c>
      <c r="E88" s="26">
        <v>2</v>
      </c>
      <c r="F88" s="26">
        <v>2401</v>
      </c>
      <c r="G88" s="26" t="s">
        <v>163</v>
      </c>
      <c r="H88" s="26" t="s">
        <v>114</v>
      </c>
      <c r="I88" s="27">
        <v>24</v>
      </c>
    </row>
    <row r="89" spans="1:9" x14ac:dyDescent="0.15">
      <c r="A89" s="28"/>
      <c r="B89" s="28"/>
      <c r="C89" s="28"/>
      <c r="D89" s="28"/>
      <c r="E89" s="28"/>
      <c r="F89" s="28"/>
      <c r="G89" s="26" t="s">
        <v>164</v>
      </c>
      <c r="H89" s="26" t="s">
        <v>69</v>
      </c>
      <c r="I89" s="27">
        <v>24</v>
      </c>
    </row>
    <row r="90" spans="1:9" x14ac:dyDescent="0.15">
      <c r="A90" s="28"/>
      <c r="B90" s="28"/>
      <c r="C90" s="26" t="s">
        <v>1651</v>
      </c>
      <c r="D90" s="26" t="s">
        <v>13</v>
      </c>
      <c r="E90" s="26">
        <v>2</v>
      </c>
      <c r="F90" s="26">
        <v>2401</v>
      </c>
      <c r="G90" s="26" t="s">
        <v>163</v>
      </c>
      <c r="H90" s="26" t="s">
        <v>114</v>
      </c>
      <c r="I90" s="27">
        <v>22</v>
      </c>
    </row>
    <row r="91" spans="1:9" x14ac:dyDescent="0.15">
      <c r="A91" s="28"/>
      <c r="B91" s="28"/>
      <c r="C91" s="28"/>
      <c r="D91" s="28"/>
      <c r="E91" s="28"/>
      <c r="F91" s="28"/>
      <c r="G91" s="26" t="s">
        <v>164</v>
      </c>
      <c r="H91" s="26" t="s">
        <v>69</v>
      </c>
      <c r="I91" s="27">
        <v>22</v>
      </c>
    </row>
    <row r="92" spans="1:9" x14ac:dyDescent="0.15">
      <c r="A92" s="28"/>
      <c r="B92" s="28"/>
      <c r="C92" s="26" t="s">
        <v>1607</v>
      </c>
      <c r="D92" s="26" t="s">
        <v>13</v>
      </c>
      <c r="E92" s="26">
        <v>4</v>
      </c>
      <c r="F92" s="26">
        <v>2401</v>
      </c>
      <c r="G92" s="26" t="s">
        <v>163</v>
      </c>
      <c r="H92" s="26" t="s">
        <v>76</v>
      </c>
      <c r="I92" s="27">
        <v>29</v>
      </c>
    </row>
    <row r="93" spans="1:9" x14ac:dyDescent="0.15">
      <c r="A93" s="28"/>
      <c r="B93" s="28"/>
      <c r="C93" s="28"/>
      <c r="D93" s="28"/>
      <c r="E93" s="28"/>
      <c r="F93" s="28"/>
      <c r="G93" s="26" t="s">
        <v>164</v>
      </c>
      <c r="H93" s="26" t="s">
        <v>69</v>
      </c>
      <c r="I93" s="27">
        <v>29</v>
      </c>
    </row>
    <row r="94" spans="1:9" x14ac:dyDescent="0.15">
      <c r="A94" s="28"/>
      <c r="B94" s="26" t="s">
        <v>1646</v>
      </c>
      <c r="C94" s="26" t="s">
        <v>62</v>
      </c>
      <c r="D94" s="26" t="s">
        <v>15</v>
      </c>
      <c r="E94" s="26">
        <v>4</v>
      </c>
      <c r="F94" s="26">
        <v>2401</v>
      </c>
      <c r="G94" s="26" t="s">
        <v>163</v>
      </c>
      <c r="H94" s="26" t="s">
        <v>76</v>
      </c>
      <c r="I94" s="27">
        <v>33</v>
      </c>
    </row>
    <row r="95" spans="1:9" x14ac:dyDescent="0.15">
      <c r="A95" s="28"/>
      <c r="B95" s="28"/>
      <c r="C95" s="28"/>
      <c r="D95" s="28"/>
      <c r="E95" s="28"/>
      <c r="F95" s="28"/>
      <c r="G95" s="26" t="s">
        <v>164</v>
      </c>
      <c r="H95" s="26" t="s">
        <v>58</v>
      </c>
      <c r="I95" s="27">
        <v>33</v>
      </c>
    </row>
    <row r="96" spans="1:9" x14ac:dyDescent="0.15">
      <c r="A96" s="28"/>
      <c r="B96" s="28"/>
      <c r="C96" s="26" t="s">
        <v>70</v>
      </c>
      <c r="D96" s="26" t="s">
        <v>15</v>
      </c>
      <c r="E96" s="26">
        <v>3</v>
      </c>
      <c r="F96" s="26">
        <v>2401</v>
      </c>
      <c r="G96" s="26" t="s">
        <v>163</v>
      </c>
      <c r="H96" s="26" t="s">
        <v>76</v>
      </c>
      <c r="I96" s="27">
        <v>29</v>
      </c>
    </row>
    <row r="97" spans="1:9" x14ac:dyDescent="0.15">
      <c r="A97" s="28"/>
      <c r="B97" s="28"/>
      <c r="C97" s="28"/>
      <c r="D97" s="28"/>
      <c r="E97" s="28"/>
      <c r="F97" s="28"/>
      <c r="G97" s="26" t="s">
        <v>164</v>
      </c>
      <c r="H97" s="26" t="s">
        <v>58</v>
      </c>
      <c r="I97" s="27">
        <v>29</v>
      </c>
    </row>
    <row r="98" spans="1:9" x14ac:dyDescent="0.15">
      <c r="A98" s="28"/>
      <c r="B98" s="28"/>
      <c r="C98" s="26" t="s">
        <v>75</v>
      </c>
      <c r="D98" s="26" t="s">
        <v>13</v>
      </c>
      <c r="E98" s="26">
        <v>1</v>
      </c>
      <c r="F98" s="26">
        <v>2401</v>
      </c>
      <c r="G98" s="26" t="s">
        <v>163</v>
      </c>
      <c r="H98" s="26" t="s">
        <v>58</v>
      </c>
      <c r="I98" s="27">
        <v>29</v>
      </c>
    </row>
    <row r="99" spans="1:9" x14ac:dyDescent="0.15">
      <c r="A99" s="28"/>
      <c r="B99" s="28"/>
      <c r="C99" s="28"/>
      <c r="D99" s="28"/>
      <c r="E99" s="28"/>
      <c r="F99" s="28"/>
      <c r="G99" s="26" t="s">
        <v>164</v>
      </c>
      <c r="H99" s="26" t="s">
        <v>59</v>
      </c>
      <c r="I99" s="27">
        <v>29</v>
      </c>
    </row>
    <row r="100" spans="1:9" x14ac:dyDescent="0.15">
      <c r="A100" s="28"/>
      <c r="B100" s="28"/>
      <c r="C100" s="26" t="s">
        <v>79</v>
      </c>
      <c r="D100" s="26" t="s">
        <v>17</v>
      </c>
      <c r="E100" s="26">
        <v>3</v>
      </c>
      <c r="F100" s="26">
        <v>1402</v>
      </c>
      <c r="G100" s="26" t="s">
        <v>163</v>
      </c>
      <c r="H100" s="26" t="s">
        <v>58</v>
      </c>
      <c r="I100" s="27">
        <v>24</v>
      </c>
    </row>
    <row r="101" spans="1:9" x14ac:dyDescent="0.15">
      <c r="A101" s="28"/>
      <c r="B101" s="28"/>
      <c r="C101" s="28"/>
      <c r="D101" s="28"/>
      <c r="E101" s="28"/>
      <c r="F101" s="28"/>
      <c r="G101" s="26" t="s">
        <v>164</v>
      </c>
      <c r="H101" s="26" t="s">
        <v>71</v>
      </c>
      <c r="I101" s="27">
        <v>24</v>
      </c>
    </row>
    <row r="102" spans="1:9" x14ac:dyDescent="0.15">
      <c r="A102" s="28"/>
      <c r="B102" s="28"/>
      <c r="C102" s="26" t="s">
        <v>1651</v>
      </c>
      <c r="D102" s="26" t="s">
        <v>9</v>
      </c>
      <c r="E102" s="26">
        <v>1</v>
      </c>
      <c r="F102" s="26">
        <v>1401</v>
      </c>
      <c r="G102" s="26" t="s">
        <v>163</v>
      </c>
      <c r="H102" s="26" t="s">
        <v>58</v>
      </c>
      <c r="I102" s="27">
        <v>22</v>
      </c>
    </row>
    <row r="103" spans="1:9" x14ac:dyDescent="0.15">
      <c r="A103" s="28"/>
      <c r="B103" s="28"/>
      <c r="C103" s="28"/>
      <c r="D103" s="28"/>
      <c r="E103" s="28"/>
      <c r="F103" s="28"/>
      <c r="G103" s="26" t="s">
        <v>164</v>
      </c>
      <c r="H103" s="26" t="s">
        <v>59</v>
      </c>
      <c r="I103" s="27">
        <v>22</v>
      </c>
    </row>
    <row r="104" spans="1:9" x14ac:dyDescent="0.15">
      <c r="A104" s="28"/>
      <c r="B104" s="28"/>
      <c r="C104" s="26" t="s">
        <v>1607</v>
      </c>
      <c r="D104" s="26" t="s">
        <v>15</v>
      </c>
      <c r="E104" s="26">
        <v>2</v>
      </c>
      <c r="F104" s="26">
        <v>2401</v>
      </c>
      <c r="G104" s="26" t="s">
        <v>163</v>
      </c>
      <c r="H104" s="26" t="s">
        <v>58</v>
      </c>
      <c r="I104" s="27">
        <v>29</v>
      </c>
    </row>
    <row r="105" spans="1:9" x14ac:dyDescent="0.15">
      <c r="A105" s="28"/>
      <c r="B105" s="28"/>
      <c r="C105" s="28"/>
      <c r="D105" s="28"/>
      <c r="E105" s="28"/>
      <c r="F105" s="28"/>
      <c r="G105" s="26" t="s">
        <v>164</v>
      </c>
      <c r="H105" s="26" t="s">
        <v>71</v>
      </c>
      <c r="I105" s="27">
        <v>29</v>
      </c>
    </row>
    <row r="106" spans="1:9" x14ac:dyDescent="0.15">
      <c r="A106" s="28"/>
      <c r="B106" s="26" t="s">
        <v>3047</v>
      </c>
      <c r="C106" s="26" t="s">
        <v>90</v>
      </c>
      <c r="D106" s="26" t="s">
        <v>17</v>
      </c>
      <c r="E106" s="26">
        <v>1</v>
      </c>
      <c r="F106" s="26">
        <v>2202</v>
      </c>
      <c r="G106" s="26" t="s">
        <v>163</v>
      </c>
      <c r="H106" s="26" t="s">
        <v>67</v>
      </c>
      <c r="I106" s="27">
        <v>23</v>
      </c>
    </row>
    <row r="107" spans="1:9" x14ac:dyDescent="0.15">
      <c r="A107" s="28"/>
      <c r="B107" s="28"/>
      <c r="C107" s="28"/>
      <c r="D107" s="28"/>
      <c r="E107" s="28"/>
      <c r="F107" s="28"/>
      <c r="G107" s="26" t="s">
        <v>164</v>
      </c>
      <c r="H107" s="26" t="s">
        <v>74</v>
      </c>
      <c r="I107" s="27">
        <v>23</v>
      </c>
    </row>
    <row r="108" spans="1:9" x14ac:dyDescent="0.15">
      <c r="A108" s="28"/>
      <c r="B108" s="28"/>
      <c r="C108" s="28"/>
      <c r="D108" s="28"/>
      <c r="E108" s="26">
        <v>2</v>
      </c>
      <c r="F108" s="26">
        <v>2202</v>
      </c>
      <c r="G108" s="26" t="s">
        <v>163</v>
      </c>
      <c r="H108" s="26" t="s">
        <v>67</v>
      </c>
      <c r="I108" s="27">
        <v>23</v>
      </c>
    </row>
    <row r="109" spans="1:9" x14ac:dyDescent="0.15">
      <c r="A109" s="28"/>
      <c r="B109" s="28"/>
      <c r="C109" s="28"/>
      <c r="D109" s="28"/>
      <c r="E109" s="28"/>
      <c r="F109" s="28"/>
      <c r="G109" s="26" t="s">
        <v>164</v>
      </c>
      <c r="H109" s="26" t="s">
        <v>74</v>
      </c>
      <c r="I109" s="27">
        <v>23</v>
      </c>
    </row>
    <row r="110" spans="1:9" x14ac:dyDescent="0.15">
      <c r="A110" s="28"/>
      <c r="B110" s="28"/>
      <c r="C110" s="26" t="s">
        <v>1652</v>
      </c>
      <c r="D110" s="26" t="s">
        <v>17</v>
      </c>
      <c r="E110" s="26">
        <v>1</v>
      </c>
      <c r="F110" s="26">
        <v>2202</v>
      </c>
      <c r="G110" s="26" t="s">
        <v>163</v>
      </c>
      <c r="H110" s="26" t="s">
        <v>67</v>
      </c>
      <c r="I110" s="27">
        <v>15</v>
      </c>
    </row>
    <row r="111" spans="1:9" x14ac:dyDescent="0.15">
      <c r="A111" s="28"/>
      <c r="B111" s="28"/>
      <c r="C111" s="28"/>
      <c r="D111" s="28"/>
      <c r="E111" s="28"/>
      <c r="F111" s="28"/>
      <c r="G111" s="26" t="s">
        <v>164</v>
      </c>
      <c r="H111" s="26" t="s">
        <v>74</v>
      </c>
      <c r="I111" s="27">
        <v>15</v>
      </c>
    </row>
    <row r="112" spans="1:9" x14ac:dyDescent="0.15">
      <c r="A112" s="28"/>
      <c r="B112" s="28"/>
      <c r="C112" s="28"/>
      <c r="D112" s="28"/>
      <c r="E112" s="26">
        <v>2</v>
      </c>
      <c r="F112" s="26">
        <v>2202</v>
      </c>
      <c r="G112" s="26" t="s">
        <v>163</v>
      </c>
      <c r="H112" s="26" t="s">
        <v>67</v>
      </c>
      <c r="I112" s="27">
        <v>15</v>
      </c>
    </row>
    <row r="113" spans="1:9" x14ac:dyDescent="0.15">
      <c r="A113" s="28"/>
      <c r="B113" s="28"/>
      <c r="C113" s="28"/>
      <c r="D113" s="28"/>
      <c r="E113" s="28"/>
      <c r="F113" s="28"/>
      <c r="G113" s="26" t="s">
        <v>164</v>
      </c>
      <c r="H113" s="26" t="s">
        <v>74</v>
      </c>
      <c r="I113" s="27">
        <v>15</v>
      </c>
    </row>
    <row r="114" spans="1:9" x14ac:dyDescent="0.15">
      <c r="A114" s="28"/>
      <c r="B114" s="28"/>
      <c r="C114" s="26" t="s">
        <v>3661</v>
      </c>
      <c r="D114" s="26" t="s">
        <v>9</v>
      </c>
      <c r="E114" s="26">
        <v>3</v>
      </c>
      <c r="F114" s="26">
        <v>1402</v>
      </c>
      <c r="G114" s="26" t="s">
        <v>163</v>
      </c>
      <c r="H114" s="26" t="s">
        <v>74</v>
      </c>
      <c r="I114" s="27">
        <v>31</v>
      </c>
    </row>
    <row r="115" spans="1:9" x14ac:dyDescent="0.15">
      <c r="A115" s="28"/>
      <c r="B115" s="28"/>
      <c r="C115" s="28"/>
      <c r="D115" s="28"/>
      <c r="E115" s="28"/>
      <c r="F115" s="28"/>
      <c r="G115" s="26" t="s">
        <v>164</v>
      </c>
      <c r="H115" s="26" t="s">
        <v>1486</v>
      </c>
      <c r="I115" s="27">
        <v>31</v>
      </c>
    </row>
    <row r="116" spans="1:9" x14ac:dyDescent="0.15">
      <c r="A116" s="28"/>
      <c r="B116" s="28"/>
      <c r="C116" s="28"/>
      <c r="D116" s="28"/>
      <c r="E116" s="26">
        <v>4</v>
      </c>
      <c r="F116" s="26">
        <v>1402</v>
      </c>
      <c r="G116" s="26" t="s">
        <v>163</v>
      </c>
      <c r="H116" s="26" t="s">
        <v>74</v>
      </c>
      <c r="I116" s="27">
        <v>31</v>
      </c>
    </row>
    <row r="117" spans="1:9" x14ac:dyDescent="0.15">
      <c r="A117" s="28"/>
      <c r="B117" s="28"/>
      <c r="C117" s="28"/>
      <c r="D117" s="28"/>
      <c r="E117" s="28"/>
      <c r="F117" s="28"/>
      <c r="G117" s="26" t="s">
        <v>164</v>
      </c>
      <c r="H117" s="26" t="s">
        <v>1486</v>
      </c>
      <c r="I117" s="27">
        <v>31</v>
      </c>
    </row>
    <row r="118" spans="1:9" x14ac:dyDescent="0.15">
      <c r="A118" s="28"/>
      <c r="B118" s="26" t="s">
        <v>3048</v>
      </c>
      <c r="C118" s="26" t="s">
        <v>90</v>
      </c>
      <c r="D118" s="26" t="s">
        <v>15</v>
      </c>
      <c r="E118" s="26">
        <v>1</v>
      </c>
      <c r="F118" s="26">
        <v>2202</v>
      </c>
      <c r="G118" s="26" t="s">
        <v>163</v>
      </c>
      <c r="H118" s="26" t="s">
        <v>76</v>
      </c>
      <c r="I118" s="27">
        <v>23</v>
      </c>
    </row>
    <row r="119" spans="1:9" x14ac:dyDescent="0.15">
      <c r="A119" s="28"/>
      <c r="B119" s="28"/>
      <c r="C119" s="28"/>
      <c r="D119" s="28"/>
      <c r="E119" s="28"/>
      <c r="F119" s="28"/>
      <c r="G119" s="26" t="s">
        <v>164</v>
      </c>
      <c r="H119" s="26" t="s">
        <v>69</v>
      </c>
      <c r="I119" s="27">
        <v>23</v>
      </c>
    </row>
    <row r="120" spans="1:9" x14ac:dyDescent="0.15">
      <c r="A120" s="28"/>
      <c r="B120" s="28"/>
      <c r="C120" s="28"/>
      <c r="D120" s="28"/>
      <c r="E120" s="26">
        <v>2</v>
      </c>
      <c r="F120" s="26">
        <v>2202</v>
      </c>
      <c r="G120" s="26" t="s">
        <v>163</v>
      </c>
      <c r="H120" s="26" t="s">
        <v>76</v>
      </c>
      <c r="I120" s="27">
        <v>23</v>
      </c>
    </row>
    <row r="121" spans="1:9" x14ac:dyDescent="0.15">
      <c r="A121" s="28"/>
      <c r="B121" s="28"/>
      <c r="C121" s="28"/>
      <c r="D121" s="28"/>
      <c r="E121" s="28"/>
      <c r="F121" s="28"/>
      <c r="G121" s="26" t="s">
        <v>164</v>
      </c>
      <c r="H121" s="26" t="s">
        <v>69</v>
      </c>
      <c r="I121" s="27">
        <v>23</v>
      </c>
    </row>
    <row r="122" spans="1:9" x14ac:dyDescent="0.15">
      <c r="A122" s="28"/>
      <c r="B122" s="28"/>
      <c r="C122" s="26" t="s">
        <v>1652</v>
      </c>
      <c r="D122" s="26" t="s">
        <v>15</v>
      </c>
      <c r="E122" s="26">
        <v>1</v>
      </c>
      <c r="F122" s="26">
        <v>2202</v>
      </c>
      <c r="G122" s="26" t="s">
        <v>163</v>
      </c>
      <c r="H122" s="26" t="s">
        <v>76</v>
      </c>
      <c r="I122" s="27">
        <v>15</v>
      </c>
    </row>
    <row r="123" spans="1:9" x14ac:dyDescent="0.15">
      <c r="A123" s="28"/>
      <c r="B123" s="28"/>
      <c r="C123" s="28"/>
      <c r="D123" s="28"/>
      <c r="E123" s="28"/>
      <c r="F123" s="28"/>
      <c r="G123" s="26" t="s">
        <v>164</v>
      </c>
      <c r="H123" s="26" t="s">
        <v>69</v>
      </c>
      <c r="I123" s="27">
        <v>15</v>
      </c>
    </row>
    <row r="124" spans="1:9" x14ac:dyDescent="0.15">
      <c r="A124" s="28"/>
      <c r="B124" s="28"/>
      <c r="C124" s="28"/>
      <c r="D124" s="28"/>
      <c r="E124" s="26">
        <v>2</v>
      </c>
      <c r="F124" s="26">
        <v>2202</v>
      </c>
      <c r="G124" s="26" t="s">
        <v>163</v>
      </c>
      <c r="H124" s="26" t="s">
        <v>76</v>
      </c>
      <c r="I124" s="27">
        <v>15</v>
      </c>
    </row>
    <row r="125" spans="1:9" x14ac:dyDescent="0.15">
      <c r="A125" s="28"/>
      <c r="B125" s="28"/>
      <c r="C125" s="28"/>
      <c r="D125" s="28"/>
      <c r="E125" s="28"/>
      <c r="F125" s="28"/>
      <c r="G125" s="26" t="s">
        <v>164</v>
      </c>
      <c r="H125" s="26" t="s">
        <v>69</v>
      </c>
      <c r="I125" s="27">
        <v>15</v>
      </c>
    </row>
    <row r="126" spans="1:9" x14ac:dyDescent="0.15">
      <c r="A126" s="28"/>
      <c r="B126" s="26" t="s">
        <v>3046</v>
      </c>
      <c r="C126" s="26" t="s">
        <v>90</v>
      </c>
      <c r="D126" s="26" t="s">
        <v>9</v>
      </c>
      <c r="E126" s="26">
        <v>1</v>
      </c>
      <c r="F126" s="26">
        <v>2202</v>
      </c>
      <c r="G126" s="26" t="s">
        <v>163</v>
      </c>
      <c r="H126" s="26" t="s">
        <v>67</v>
      </c>
      <c r="I126" s="27">
        <v>23</v>
      </c>
    </row>
    <row r="127" spans="1:9" x14ac:dyDescent="0.15">
      <c r="A127" s="28"/>
      <c r="B127" s="28"/>
      <c r="C127" s="28"/>
      <c r="D127" s="28"/>
      <c r="E127" s="26">
        <v>2</v>
      </c>
      <c r="F127" s="26">
        <v>2202</v>
      </c>
      <c r="G127" s="26" t="s">
        <v>163</v>
      </c>
      <c r="H127" s="26" t="s">
        <v>67</v>
      </c>
      <c r="I127" s="27">
        <v>23</v>
      </c>
    </row>
    <row r="128" spans="1:9" x14ac:dyDescent="0.15">
      <c r="A128" s="28"/>
      <c r="B128" s="28"/>
      <c r="C128" s="26" t="s">
        <v>1652</v>
      </c>
      <c r="D128" s="26" t="s">
        <v>9</v>
      </c>
      <c r="E128" s="26">
        <v>1</v>
      </c>
      <c r="F128" s="26">
        <v>2201</v>
      </c>
      <c r="G128" s="26" t="s">
        <v>163</v>
      </c>
      <c r="H128" s="26" t="s">
        <v>71</v>
      </c>
      <c r="I128" s="27">
        <v>15</v>
      </c>
    </row>
    <row r="129" spans="1:9" x14ac:dyDescent="0.15">
      <c r="A129" s="28"/>
      <c r="B129" s="28"/>
      <c r="C129" s="28"/>
      <c r="D129" s="28"/>
      <c r="E129" s="26">
        <v>2</v>
      </c>
      <c r="F129" s="26">
        <v>2201</v>
      </c>
      <c r="G129" s="26" t="s">
        <v>163</v>
      </c>
      <c r="H129" s="26" t="s">
        <v>71</v>
      </c>
      <c r="I129" s="27">
        <v>15</v>
      </c>
    </row>
    <row r="130" spans="1:9" x14ac:dyDescent="0.15">
      <c r="A130" s="26" t="s">
        <v>1273</v>
      </c>
      <c r="B130" s="26" t="s">
        <v>1653</v>
      </c>
      <c r="C130" s="26" t="s">
        <v>90</v>
      </c>
      <c r="D130" s="26" t="s">
        <v>15</v>
      </c>
      <c r="E130" s="26">
        <v>4</v>
      </c>
      <c r="F130" s="26">
        <v>1403</v>
      </c>
      <c r="G130" s="26" t="s">
        <v>163</v>
      </c>
      <c r="H130" s="26" t="s">
        <v>67</v>
      </c>
      <c r="I130" s="27">
        <v>23</v>
      </c>
    </row>
    <row r="131" spans="1:9" x14ac:dyDescent="0.15">
      <c r="A131" s="28"/>
      <c r="B131" s="28"/>
      <c r="C131" s="26" t="s">
        <v>1652</v>
      </c>
      <c r="D131" s="26" t="s">
        <v>15</v>
      </c>
      <c r="E131" s="26">
        <v>4</v>
      </c>
      <c r="F131" s="26">
        <v>1404</v>
      </c>
      <c r="G131" s="26" t="s">
        <v>163</v>
      </c>
      <c r="H131" s="26" t="s">
        <v>67</v>
      </c>
      <c r="I131" s="27">
        <v>15</v>
      </c>
    </row>
    <row r="132" spans="1:9" x14ac:dyDescent="0.15">
      <c r="A132" s="26" t="s">
        <v>593</v>
      </c>
      <c r="B132" s="26" t="s">
        <v>2056</v>
      </c>
      <c r="C132" s="26" t="s">
        <v>90</v>
      </c>
      <c r="D132" s="26" t="s">
        <v>12</v>
      </c>
      <c r="E132" s="26">
        <v>1</v>
      </c>
      <c r="F132" s="26">
        <v>3201</v>
      </c>
      <c r="G132" s="26" t="s">
        <v>163</v>
      </c>
      <c r="H132" s="26" t="s">
        <v>82</v>
      </c>
      <c r="I132" s="27">
        <v>23</v>
      </c>
    </row>
    <row r="133" spans="1:9" x14ac:dyDescent="0.15">
      <c r="A133" s="28"/>
      <c r="B133" s="28"/>
      <c r="C133" s="28"/>
      <c r="D133" s="28"/>
      <c r="E133" s="28"/>
      <c r="F133" s="28"/>
      <c r="G133" s="26" t="s">
        <v>164</v>
      </c>
      <c r="H133" s="26" t="s">
        <v>64</v>
      </c>
      <c r="I133" s="27">
        <v>23</v>
      </c>
    </row>
    <row r="134" spans="1:9" x14ac:dyDescent="0.15">
      <c r="A134" s="28"/>
      <c r="B134" s="28"/>
      <c r="C134" s="28"/>
      <c r="D134" s="28"/>
      <c r="E134" s="26">
        <v>2</v>
      </c>
      <c r="F134" s="26">
        <v>3201</v>
      </c>
      <c r="G134" s="26" t="s">
        <v>163</v>
      </c>
      <c r="H134" s="26" t="s">
        <v>82</v>
      </c>
      <c r="I134" s="27">
        <v>23</v>
      </c>
    </row>
    <row r="135" spans="1:9" x14ac:dyDescent="0.15">
      <c r="A135" s="28"/>
      <c r="B135" s="28"/>
      <c r="C135" s="28"/>
      <c r="D135" s="28"/>
      <c r="E135" s="28"/>
      <c r="F135" s="28"/>
      <c r="G135" s="26" t="s">
        <v>164</v>
      </c>
      <c r="H135" s="26" t="s">
        <v>64</v>
      </c>
      <c r="I135" s="27">
        <v>23</v>
      </c>
    </row>
    <row r="136" spans="1:9" x14ac:dyDescent="0.15">
      <c r="A136" s="28"/>
      <c r="B136" s="28"/>
      <c r="C136" s="28"/>
      <c r="D136" s="28"/>
      <c r="E136" s="26">
        <v>3</v>
      </c>
      <c r="F136" s="26">
        <v>3201</v>
      </c>
      <c r="G136" s="26" t="s">
        <v>163</v>
      </c>
      <c r="H136" s="26" t="s">
        <v>82</v>
      </c>
      <c r="I136" s="27">
        <v>23</v>
      </c>
    </row>
    <row r="137" spans="1:9" x14ac:dyDescent="0.15">
      <c r="A137" s="28"/>
      <c r="B137" s="28"/>
      <c r="C137" s="28"/>
      <c r="D137" s="28"/>
      <c r="E137" s="28"/>
      <c r="F137" s="28"/>
      <c r="G137" s="26" t="s">
        <v>164</v>
      </c>
      <c r="H137" s="26" t="s">
        <v>64</v>
      </c>
      <c r="I137" s="27">
        <v>23</v>
      </c>
    </row>
    <row r="138" spans="1:9" x14ac:dyDescent="0.15">
      <c r="A138" s="28"/>
      <c r="B138" s="28"/>
      <c r="C138" s="28"/>
      <c r="D138" s="28"/>
      <c r="E138" s="26">
        <v>4</v>
      </c>
      <c r="F138" s="26">
        <v>3201</v>
      </c>
      <c r="G138" s="26" t="s">
        <v>163</v>
      </c>
      <c r="H138" s="26" t="s">
        <v>82</v>
      </c>
      <c r="I138" s="27">
        <v>23</v>
      </c>
    </row>
    <row r="139" spans="1:9" x14ac:dyDescent="0.15">
      <c r="A139" s="28"/>
      <c r="B139" s="28"/>
      <c r="C139" s="28"/>
      <c r="D139" s="28"/>
      <c r="E139" s="28"/>
      <c r="F139" s="28"/>
      <c r="G139" s="26" t="s">
        <v>164</v>
      </c>
      <c r="H139" s="26" t="s">
        <v>64</v>
      </c>
      <c r="I139" s="27">
        <v>23</v>
      </c>
    </row>
    <row r="140" spans="1:9" x14ac:dyDescent="0.15">
      <c r="A140" s="28"/>
      <c r="B140" s="28"/>
      <c r="C140" s="26" t="s">
        <v>1652</v>
      </c>
      <c r="D140" s="26" t="s">
        <v>12</v>
      </c>
      <c r="E140" s="26">
        <v>1</v>
      </c>
      <c r="F140" s="26">
        <v>3202</v>
      </c>
      <c r="G140" s="26" t="s">
        <v>163</v>
      </c>
      <c r="H140" s="26" t="s">
        <v>82</v>
      </c>
      <c r="I140" s="27">
        <v>15</v>
      </c>
    </row>
    <row r="141" spans="1:9" x14ac:dyDescent="0.15">
      <c r="A141" s="28"/>
      <c r="B141" s="28"/>
      <c r="C141" s="28"/>
      <c r="D141" s="28"/>
      <c r="E141" s="28"/>
      <c r="F141" s="28"/>
      <c r="G141" s="26" t="s">
        <v>164</v>
      </c>
      <c r="H141" s="26" t="s">
        <v>64</v>
      </c>
      <c r="I141" s="27">
        <v>15</v>
      </c>
    </row>
    <row r="142" spans="1:9" x14ac:dyDescent="0.15">
      <c r="A142" s="28"/>
      <c r="B142" s="28"/>
      <c r="C142" s="28"/>
      <c r="D142" s="28"/>
      <c r="E142" s="26">
        <v>2</v>
      </c>
      <c r="F142" s="26">
        <v>3202</v>
      </c>
      <c r="G142" s="26" t="s">
        <v>163</v>
      </c>
      <c r="H142" s="26" t="s">
        <v>82</v>
      </c>
      <c r="I142" s="27">
        <v>15</v>
      </c>
    </row>
    <row r="143" spans="1:9" x14ac:dyDescent="0.15">
      <c r="A143" s="28"/>
      <c r="B143" s="28"/>
      <c r="C143" s="28"/>
      <c r="D143" s="28"/>
      <c r="E143" s="28"/>
      <c r="F143" s="28"/>
      <c r="G143" s="26" t="s">
        <v>164</v>
      </c>
      <c r="H143" s="26" t="s">
        <v>64</v>
      </c>
      <c r="I143" s="27">
        <v>15</v>
      </c>
    </row>
    <row r="144" spans="1:9" x14ac:dyDescent="0.15">
      <c r="A144" s="28"/>
      <c r="B144" s="28"/>
      <c r="C144" s="28"/>
      <c r="D144" s="28"/>
      <c r="E144" s="26">
        <v>3</v>
      </c>
      <c r="F144" s="26">
        <v>3202</v>
      </c>
      <c r="G144" s="26" t="s">
        <v>163</v>
      </c>
      <c r="H144" s="26" t="s">
        <v>82</v>
      </c>
      <c r="I144" s="27">
        <v>15</v>
      </c>
    </row>
    <row r="145" spans="1:9" x14ac:dyDescent="0.15">
      <c r="A145" s="28"/>
      <c r="B145" s="28"/>
      <c r="C145" s="28"/>
      <c r="D145" s="28"/>
      <c r="E145" s="28"/>
      <c r="F145" s="28"/>
      <c r="G145" s="26" t="s">
        <v>164</v>
      </c>
      <c r="H145" s="26" t="s">
        <v>64</v>
      </c>
      <c r="I145" s="27">
        <v>15</v>
      </c>
    </row>
    <row r="146" spans="1:9" x14ac:dyDescent="0.15">
      <c r="A146" s="28"/>
      <c r="B146" s="28"/>
      <c r="C146" s="28"/>
      <c r="D146" s="28"/>
      <c r="E146" s="26">
        <v>4</v>
      </c>
      <c r="F146" s="26">
        <v>3202</v>
      </c>
      <c r="G146" s="26" t="s">
        <v>163</v>
      </c>
      <c r="H146" s="26" t="s">
        <v>82</v>
      </c>
      <c r="I146" s="27">
        <v>15</v>
      </c>
    </row>
    <row r="147" spans="1:9" x14ac:dyDescent="0.15">
      <c r="A147" s="28"/>
      <c r="B147" s="28"/>
      <c r="C147" s="28"/>
      <c r="D147" s="28"/>
      <c r="E147" s="28"/>
      <c r="F147" s="28"/>
      <c r="G147" s="26" t="s">
        <v>164</v>
      </c>
      <c r="H147" s="26" t="s">
        <v>64</v>
      </c>
      <c r="I147" s="27">
        <v>15</v>
      </c>
    </row>
    <row r="148" spans="1:9" x14ac:dyDescent="0.15">
      <c r="A148" s="26" t="s">
        <v>1376</v>
      </c>
      <c r="B148" s="26" t="s">
        <v>3053</v>
      </c>
      <c r="C148" s="26" t="s">
        <v>110</v>
      </c>
      <c r="D148" s="26" t="s">
        <v>12</v>
      </c>
      <c r="E148" s="26">
        <v>1</v>
      </c>
      <c r="F148" s="26">
        <v>1402</v>
      </c>
      <c r="G148" s="26" t="s">
        <v>163</v>
      </c>
      <c r="H148" s="26" t="s">
        <v>76</v>
      </c>
      <c r="I148" s="27">
        <v>15</v>
      </c>
    </row>
    <row r="149" spans="1:9" x14ac:dyDescent="0.15">
      <c r="A149" s="28"/>
      <c r="B149" s="28"/>
      <c r="C149" s="28"/>
      <c r="D149" s="28"/>
      <c r="E149" s="26">
        <v>2</v>
      </c>
      <c r="F149" s="26">
        <v>1402</v>
      </c>
      <c r="G149" s="26" t="s">
        <v>163</v>
      </c>
      <c r="H149" s="26" t="s">
        <v>76</v>
      </c>
      <c r="I149" s="27">
        <v>15</v>
      </c>
    </row>
    <row r="150" spans="1:9" x14ac:dyDescent="0.15">
      <c r="A150" s="28"/>
      <c r="B150" s="28"/>
      <c r="C150" s="28"/>
      <c r="D150" s="28"/>
      <c r="E150" s="26">
        <v>3</v>
      </c>
      <c r="F150" s="26">
        <v>1402</v>
      </c>
      <c r="G150" s="26" t="s">
        <v>163</v>
      </c>
      <c r="H150" s="26" t="s">
        <v>59</v>
      </c>
      <c r="I150" s="27">
        <v>15</v>
      </c>
    </row>
    <row r="151" spans="1:9" x14ac:dyDescent="0.15">
      <c r="A151" s="28"/>
      <c r="B151" s="28"/>
      <c r="C151" s="28"/>
      <c r="D151" s="28"/>
      <c r="E151" s="26">
        <v>4</v>
      </c>
      <c r="F151" s="26">
        <v>1402</v>
      </c>
      <c r="G151" s="26" t="s">
        <v>163</v>
      </c>
      <c r="H151" s="26" t="s">
        <v>59</v>
      </c>
      <c r="I151" s="27">
        <v>15</v>
      </c>
    </row>
    <row r="152" spans="1:9" x14ac:dyDescent="0.15">
      <c r="A152" s="28"/>
      <c r="B152" s="26" t="s">
        <v>3054</v>
      </c>
      <c r="C152" s="26" t="s">
        <v>110</v>
      </c>
      <c r="D152" s="26" t="s">
        <v>9</v>
      </c>
      <c r="E152" s="26">
        <v>1</v>
      </c>
      <c r="F152" s="26">
        <v>1402</v>
      </c>
      <c r="G152" s="26" t="s">
        <v>163</v>
      </c>
      <c r="H152" s="26" t="s">
        <v>82</v>
      </c>
      <c r="I152" s="27">
        <v>15</v>
      </c>
    </row>
    <row r="153" spans="1:9" x14ac:dyDescent="0.15">
      <c r="A153" s="28"/>
      <c r="B153" s="28"/>
      <c r="C153" s="28"/>
      <c r="D153" s="28"/>
      <c r="E153" s="26">
        <v>2</v>
      </c>
      <c r="F153" s="26">
        <v>1402</v>
      </c>
      <c r="G153" s="26" t="s">
        <v>163</v>
      </c>
      <c r="H153" s="26" t="s">
        <v>82</v>
      </c>
      <c r="I153" s="27">
        <v>15</v>
      </c>
    </row>
    <row r="154" spans="1:9" x14ac:dyDescent="0.15">
      <c r="A154" s="28"/>
      <c r="B154" s="28"/>
      <c r="C154" s="28"/>
      <c r="D154" s="26" t="s">
        <v>15</v>
      </c>
      <c r="E154" s="26">
        <v>3</v>
      </c>
      <c r="F154" s="26">
        <v>1402</v>
      </c>
      <c r="G154" s="26" t="s">
        <v>163</v>
      </c>
      <c r="H154" s="26" t="s">
        <v>74</v>
      </c>
      <c r="I154" s="27">
        <v>15</v>
      </c>
    </row>
    <row r="155" spans="1:9" x14ac:dyDescent="0.15">
      <c r="A155" s="28"/>
      <c r="B155" s="28"/>
      <c r="C155" s="28"/>
      <c r="D155" s="28"/>
      <c r="E155" s="26">
        <v>4</v>
      </c>
      <c r="F155" s="26">
        <v>1402</v>
      </c>
      <c r="G155" s="26" t="s">
        <v>163</v>
      </c>
      <c r="H155" s="26" t="s">
        <v>74</v>
      </c>
      <c r="I155" s="27">
        <v>15</v>
      </c>
    </row>
    <row r="156" spans="1:9" x14ac:dyDescent="0.15">
      <c r="A156" s="28"/>
      <c r="B156" s="26" t="s">
        <v>3045</v>
      </c>
      <c r="C156" s="26" t="s">
        <v>90</v>
      </c>
      <c r="D156" s="26" t="s">
        <v>13</v>
      </c>
      <c r="E156" s="26">
        <v>1</v>
      </c>
      <c r="F156" s="26">
        <v>2202</v>
      </c>
      <c r="G156" s="26" t="s">
        <v>163</v>
      </c>
      <c r="H156" s="26" t="s">
        <v>67</v>
      </c>
      <c r="I156" s="27">
        <v>23</v>
      </c>
    </row>
    <row r="157" spans="1:9" x14ac:dyDescent="0.15">
      <c r="A157" s="28"/>
      <c r="B157" s="28"/>
      <c r="C157" s="28"/>
      <c r="D157" s="28"/>
      <c r="E157" s="26">
        <v>2</v>
      </c>
      <c r="F157" s="26">
        <v>2202</v>
      </c>
      <c r="G157" s="26" t="s">
        <v>163</v>
      </c>
      <c r="H157" s="26" t="s">
        <v>67</v>
      </c>
      <c r="I157" s="27">
        <v>23</v>
      </c>
    </row>
    <row r="158" spans="1:9" x14ac:dyDescent="0.15">
      <c r="A158" s="28"/>
      <c r="B158" s="28"/>
      <c r="C158" s="26" t="s">
        <v>1652</v>
      </c>
      <c r="D158" s="26" t="s">
        <v>13</v>
      </c>
      <c r="E158" s="26">
        <v>1</v>
      </c>
      <c r="F158" s="26">
        <v>2201</v>
      </c>
      <c r="G158" s="26" t="s">
        <v>163</v>
      </c>
      <c r="H158" s="26" t="s">
        <v>71</v>
      </c>
      <c r="I158" s="27">
        <v>15</v>
      </c>
    </row>
    <row r="159" spans="1:9" x14ac:dyDescent="0.15">
      <c r="A159" s="28"/>
      <c r="B159" s="28"/>
      <c r="C159" s="28"/>
      <c r="D159" s="28"/>
      <c r="E159" s="26">
        <v>2</v>
      </c>
      <c r="F159" s="26">
        <v>2201</v>
      </c>
      <c r="G159" s="26" t="s">
        <v>163</v>
      </c>
      <c r="H159" s="26" t="s">
        <v>76</v>
      </c>
      <c r="I159" s="27">
        <v>15</v>
      </c>
    </row>
    <row r="160" spans="1:9" x14ac:dyDescent="0.15">
      <c r="A160" s="28"/>
      <c r="B160" s="26" t="s">
        <v>3052</v>
      </c>
      <c r="C160" s="26" t="s">
        <v>3651</v>
      </c>
      <c r="D160" s="26" t="s">
        <v>13</v>
      </c>
      <c r="E160" s="26">
        <v>3</v>
      </c>
      <c r="F160" s="26">
        <v>2202</v>
      </c>
      <c r="G160" s="26" t="s">
        <v>163</v>
      </c>
      <c r="H160" s="26" t="s">
        <v>74</v>
      </c>
      <c r="I160" s="27">
        <v>16</v>
      </c>
    </row>
    <row r="161" spans="1:9" x14ac:dyDescent="0.15">
      <c r="A161" s="28"/>
      <c r="B161" s="28"/>
      <c r="C161" s="28"/>
      <c r="D161" s="28"/>
      <c r="E161" s="28"/>
      <c r="F161" s="28"/>
      <c r="G161" s="26" t="s">
        <v>164</v>
      </c>
      <c r="H161" s="26" t="s">
        <v>124</v>
      </c>
      <c r="I161" s="27">
        <v>16</v>
      </c>
    </row>
    <row r="162" spans="1:9" x14ac:dyDescent="0.15">
      <c r="A162" s="28"/>
      <c r="B162" s="28"/>
      <c r="C162" s="28"/>
      <c r="D162" s="28"/>
      <c r="E162" s="26">
        <v>4</v>
      </c>
      <c r="F162" s="26">
        <v>2202</v>
      </c>
      <c r="G162" s="26" t="s">
        <v>163</v>
      </c>
      <c r="H162" s="26" t="s">
        <v>74</v>
      </c>
      <c r="I162" s="27">
        <v>16</v>
      </c>
    </row>
    <row r="163" spans="1:9" x14ac:dyDescent="0.15">
      <c r="A163" s="28"/>
      <c r="B163" s="28"/>
      <c r="C163" s="28"/>
      <c r="D163" s="28"/>
      <c r="E163" s="28"/>
      <c r="F163" s="28"/>
      <c r="G163" s="26" t="s">
        <v>164</v>
      </c>
      <c r="H163" s="26" t="s">
        <v>124</v>
      </c>
      <c r="I163" s="27">
        <v>16</v>
      </c>
    </row>
    <row r="164" spans="1:9" x14ac:dyDescent="0.15">
      <c r="A164" s="26" t="s">
        <v>921</v>
      </c>
      <c r="B164" s="26" t="s">
        <v>3061</v>
      </c>
      <c r="C164" s="26" t="s">
        <v>102</v>
      </c>
      <c r="D164" s="26" t="s">
        <v>12</v>
      </c>
      <c r="E164" s="26">
        <v>1</v>
      </c>
      <c r="F164" s="26">
        <v>2502</v>
      </c>
      <c r="G164" s="26" t="s">
        <v>163</v>
      </c>
      <c r="H164" s="26" t="s">
        <v>96</v>
      </c>
      <c r="I164" s="27">
        <v>13</v>
      </c>
    </row>
    <row r="165" spans="1:9" x14ac:dyDescent="0.15">
      <c r="A165" s="28"/>
      <c r="B165" s="28"/>
      <c r="C165" s="28"/>
      <c r="D165" s="26" t="s">
        <v>17</v>
      </c>
      <c r="E165" s="26">
        <v>3</v>
      </c>
      <c r="F165" s="26">
        <v>2502</v>
      </c>
      <c r="G165" s="26" t="s">
        <v>163</v>
      </c>
      <c r="H165" s="26" t="s">
        <v>96</v>
      </c>
      <c r="I165" s="27">
        <v>13</v>
      </c>
    </row>
    <row r="166" spans="1:9" x14ac:dyDescent="0.15">
      <c r="A166" s="28"/>
      <c r="B166" s="28"/>
      <c r="C166" s="26" t="s">
        <v>112</v>
      </c>
      <c r="D166" s="26" t="s">
        <v>9</v>
      </c>
      <c r="E166" s="26">
        <v>4</v>
      </c>
      <c r="F166" s="26">
        <v>2502</v>
      </c>
      <c r="G166" s="26" t="s">
        <v>163</v>
      </c>
      <c r="H166" s="26" t="s">
        <v>107</v>
      </c>
      <c r="I166" s="27">
        <v>31</v>
      </c>
    </row>
    <row r="167" spans="1:9" x14ac:dyDescent="0.15">
      <c r="A167" s="28"/>
      <c r="B167" s="28"/>
      <c r="C167" s="28"/>
      <c r="D167" s="28"/>
      <c r="E167" s="28"/>
      <c r="F167" s="28"/>
      <c r="G167" s="26" t="s">
        <v>164</v>
      </c>
      <c r="H167" s="26" t="s">
        <v>94</v>
      </c>
      <c r="I167" s="27">
        <v>31</v>
      </c>
    </row>
    <row r="168" spans="1:9" x14ac:dyDescent="0.15">
      <c r="A168" s="28"/>
      <c r="B168" s="28"/>
      <c r="C168" s="28"/>
      <c r="D168" s="26" t="s">
        <v>12</v>
      </c>
      <c r="E168" s="26">
        <v>3</v>
      </c>
      <c r="F168" s="26">
        <v>2502</v>
      </c>
      <c r="G168" s="26" t="s">
        <v>163</v>
      </c>
      <c r="H168" s="26" t="s">
        <v>107</v>
      </c>
      <c r="I168" s="27">
        <v>31</v>
      </c>
    </row>
    <row r="169" spans="1:9" x14ac:dyDescent="0.15">
      <c r="A169" s="28"/>
      <c r="B169" s="28"/>
      <c r="C169" s="28"/>
      <c r="D169" s="28"/>
      <c r="E169" s="28"/>
      <c r="F169" s="28"/>
      <c r="G169" s="26" t="s">
        <v>164</v>
      </c>
      <c r="H169" s="26" t="s">
        <v>94</v>
      </c>
      <c r="I169" s="27">
        <v>31</v>
      </c>
    </row>
    <row r="170" spans="1:9" x14ac:dyDescent="0.15">
      <c r="A170" s="28"/>
      <c r="B170" s="28"/>
      <c r="C170" s="26" t="s">
        <v>113</v>
      </c>
      <c r="D170" s="26" t="s">
        <v>12</v>
      </c>
      <c r="E170" s="26">
        <v>2</v>
      </c>
      <c r="F170" s="26">
        <v>2502</v>
      </c>
      <c r="G170" s="26" t="s">
        <v>163</v>
      </c>
      <c r="H170" s="26" t="s">
        <v>87</v>
      </c>
      <c r="I170" s="27">
        <v>19</v>
      </c>
    </row>
    <row r="171" spans="1:9" x14ac:dyDescent="0.15">
      <c r="A171" s="28"/>
      <c r="B171" s="28"/>
      <c r="C171" s="28"/>
      <c r="D171" s="28"/>
      <c r="E171" s="28"/>
      <c r="F171" s="28"/>
      <c r="G171" s="26" t="s">
        <v>164</v>
      </c>
      <c r="H171" s="26" t="s">
        <v>94</v>
      </c>
      <c r="I171" s="27">
        <v>19</v>
      </c>
    </row>
    <row r="172" spans="1:9" x14ac:dyDescent="0.15">
      <c r="A172" s="28"/>
      <c r="B172" s="28"/>
      <c r="C172" s="28"/>
      <c r="D172" s="26" t="s">
        <v>15</v>
      </c>
      <c r="E172" s="26">
        <v>2</v>
      </c>
      <c r="F172" s="26">
        <v>2502</v>
      </c>
      <c r="G172" s="26" t="s">
        <v>163</v>
      </c>
      <c r="H172" s="26" t="s">
        <v>87</v>
      </c>
      <c r="I172" s="27">
        <v>19</v>
      </c>
    </row>
    <row r="173" spans="1:9" x14ac:dyDescent="0.15">
      <c r="A173" s="28"/>
      <c r="B173" s="28"/>
      <c r="C173" s="28"/>
      <c r="D173" s="28"/>
      <c r="E173" s="28"/>
      <c r="F173" s="28"/>
      <c r="G173" s="26" t="s">
        <v>164</v>
      </c>
      <c r="H173" s="26" t="s">
        <v>94</v>
      </c>
      <c r="I173" s="27">
        <v>19</v>
      </c>
    </row>
    <row r="174" spans="1:9" x14ac:dyDescent="0.15">
      <c r="A174" s="28"/>
      <c r="B174" s="26" t="s">
        <v>3057</v>
      </c>
      <c r="C174" s="26" t="s">
        <v>86</v>
      </c>
      <c r="D174" s="26" t="s">
        <v>12</v>
      </c>
      <c r="E174" s="26">
        <v>3</v>
      </c>
      <c r="F174" s="26">
        <v>2402</v>
      </c>
      <c r="G174" s="26" t="s">
        <v>163</v>
      </c>
      <c r="H174" s="26" t="s">
        <v>98</v>
      </c>
      <c r="I174" s="27">
        <v>20</v>
      </c>
    </row>
    <row r="175" spans="1:9" x14ac:dyDescent="0.15">
      <c r="A175" s="28"/>
      <c r="B175" s="28"/>
      <c r="C175" s="28"/>
      <c r="D175" s="28"/>
      <c r="E175" s="28"/>
      <c r="F175" s="28"/>
      <c r="G175" s="26" t="s">
        <v>164</v>
      </c>
      <c r="H175" s="26" t="s">
        <v>87</v>
      </c>
      <c r="I175" s="27">
        <v>20</v>
      </c>
    </row>
    <row r="176" spans="1:9" x14ac:dyDescent="0.15">
      <c r="A176" s="28"/>
      <c r="B176" s="28"/>
      <c r="C176" s="28"/>
      <c r="D176" s="28"/>
      <c r="E176" s="26">
        <v>4</v>
      </c>
      <c r="F176" s="26">
        <v>2402</v>
      </c>
      <c r="G176" s="26" t="s">
        <v>163</v>
      </c>
      <c r="H176" s="26" t="s">
        <v>98</v>
      </c>
      <c r="I176" s="27">
        <v>20</v>
      </c>
    </row>
    <row r="177" spans="1:9" x14ac:dyDescent="0.15">
      <c r="A177" s="28"/>
      <c r="B177" s="28"/>
      <c r="C177" s="28"/>
      <c r="D177" s="28"/>
      <c r="E177" s="28"/>
      <c r="F177" s="28"/>
      <c r="G177" s="26" t="s">
        <v>164</v>
      </c>
      <c r="H177" s="26" t="s">
        <v>87</v>
      </c>
      <c r="I177" s="27">
        <v>20</v>
      </c>
    </row>
    <row r="178" spans="1:9" x14ac:dyDescent="0.15">
      <c r="A178" s="28"/>
      <c r="B178" s="28"/>
      <c r="C178" s="26" t="s">
        <v>106</v>
      </c>
      <c r="D178" s="26" t="s">
        <v>17</v>
      </c>
      <c r="E178" s="26">
        <v>3</v>
      </c>
      <c r="F178" s="26">
        <v>2402</v>
      </c>
      <c r="G178" s="26" t="s">
        <v>163</v>
      </c>
      <c r="H178" s="26" t="s">
        <v>1543</v>
      </c>
      <c r="I178" s="27">
        <v>32</v>
      </c>
    </row>
    <row r="179" spans="1:9" x14ac:dyDescent="0.15">
      <c r="A179" s="28"/>
      <c r="B179" s="28"/>
      <c r="C179" s="28"/>
      <c r="D179" s="28"/>
      <c r="E179" s="28"/>
      <c r="F179" s="28"/>
      <c r="G179" s="26" t="s">
        <v>164</v>
      </c>
      <c r="H179" s="26" t="s">
        <v>66</v>
      </c>
      <c r="I179" s="27">
        <v>32</v>
      </c>
    </row>
    <row r="180" spans="1:9" x14ac:dyDescent="0.15">
      <c r="A180" s="28"/>
      <c r="B180" s="28"/>
      <c r="C180" s="28"/>
      <c r="D180" s="28"/>
      <c r="E180" s="26">
        <v>4</v>
      </c>
      <c r="F180" s="26">
        <v>2402</v>
      </c>
      <c r="G180" s="26" t="s">
        <v>163</v>
      </c>
      <c r="H180" s="26" t="s">
        <v>1543</v>
      </c>
      <c r="I180" s="27">
        <v>32</v>
      </c>
    </row>
    <row r="181" spans="1:9" x14ac:dyDescent="0.15">
      <c r="A181" s="28"/>
      <c r="B181" s="28"/>
      <c r="C181" s="28"/>
      <c r="D181" s="28"/>
      <c r="E181" s="28"/>
      <c r="F181" s="28"/>
      <c r="G181" s="26" t="s">
        <v>164</v>
      </c>
      <c r="H181" s="26" t="s">
        <v>66</v>
      </c>
      <c r="I181" s="27">
        <v>32</v>
      </c>
    </row>
    <row r="182" spans="1:9" x14ac:dyDescent="0.15">
      <c r="A182" s="28"/>
      <c r="B182" s="28"/>
      <c r="C182" s="26" t="s">
        <v>109</v>
      </c>
      <c r="D182" s="26" t="s">
        <v>13</v>
      </c>
      <c r="E182" s="26">
        <v>3</v>
      </c>
      <c r="F182" s="26">
        <v>2402</v>
      </c>
      <c r="G182" s="26" t="s">
        <v>163</v>
      </c>
      <c r="H182" s="26" t="s">
        <v>1543</v>
      </c>
      <c r="I182" s="27">
        <v>23</v>
      </c>
    </row>
    <row r="183" spans="1:9" x14ac:dyDescent="0.15">
      <c r="A183" s="28"/>
      <c r="B183" s="28"/>
      <c r="C183" s="28"/>
      <c r="D183" s="28"/>
      <c r="E183" s="28"/>
      <c r="F183" s="28"/>
      <c r="G183" s="26" t="s">
        <v>164</v>
      </c>
      <c r="H183" s="26" t="s">
        <v>87</v>
      </c>
      <c r="I183" s="27">
        <v>23</v>
      </c>
    </row>
    <row r="184" spans="1:9" x14ac:dyDescent="0.15">
      <c r="A184" s="28"/>
      <c r="B184" s="28"/>
      <c r="C184" s="28"/>
      <c r="D184" s="28"/>
      <c r="E184" s="26">
        <v>4</v>
      </c>
      <c r="F184" s="26">
        <v>2402</v>
      </c>
      <c r="G184" s="26" t="s">
        <v>163</v>
      </c>
      <c r="H184" s="26" t="s">
        <v>1543</v>
      </c>
      <c r="I184" s="27">
        <v>23</v>
      </c>
    </row>
    <row r="185" spans="1:9" x14ac:dyDescent="0.15">
      <c r="A185" s="28"/>
      <c r="B185" s="28"/>
      <c r="C185" s="28"/>
      <c r="D185" s="28"/>
      <c r="E185" s="28"/>
      <c r="F185" s="28"/>
      <c r="G185" s="26" t="s">
        <v>164</v>
      </c>
      <c r="H185" s="26" t="s">
        <v>87</v>
      </c>
      <c r="I185" s="27">
        <v>23</v>
      </c>
    </row>
    <row r="186" spans="1:9" x14ac:dyDescent="0.15">
      <c r="A186" s="28"/>
      <c r="B186" s="28"/>
      <c r="C186" s="26" t="s">
        <v>143</v>
      </c>
      <c r="D186" s="26" t="s">
        <v>17</v>
      </c>
      <c r="E186" s="26">
        <v>1</v>
      </c>
      <c r="F186" s="26">
        <v>2402</v>
      </c>
      <c r="G186" s="26" t="s">
        <v>163</v>
      </c>
      <c r="H186" s="26" t="s">
        <v>87</v>
      </c>
      <c r="I186" s="27">
        <v>14</v>
      </c>
    </row>
    <row r="187" spans="1:9" x14ac:dyDescent="0.15">
      <c r="A187" s="28"/>
      <c r="B187" s="28"/>
      <c r="C187" s="28"/>
      <c r="D187" s="28"/>
      <c r="E187" s="26">
        <v>2</v>
      </c>
      <c r="F187" s="26">
        <v>2402</v>
      </c>
      <c r="G187" s="26" t="s">
        <v>163</v>
      </c>
      <c r="H187" s="26" t="s">
        <v>87</v>
      </c>
      <c r="I187" s="27">
        <v>14</v>
      </c>
    </row>
    <row r="188" spans="1:9" x14ac:dyDescent="0.15">
      <c r="A188" s="28"/>
      <c r="B188" s="26" t="s">
        <v>3071</v>
      </c>
      <c r="C188" s="26" t="s">
        <v>112</v>
      </c>
      <c r="D188" s="26" t="s">
        <v>9</v>
      </c>
      <c r="E188" s="26">
        <v>1</v>
      </c>
      <c r="F188" s="26">
        <v>2402</v>
      </c>
      <c r="G188" s="26" t="s">
        <v>163</v>
      </c>
      <c r="H188" s="26" t="s">
        <v>98</v>
      </c>
      <c r="I188" s="27">
        <v>31</v>
      </c>
    </row>
    <row r="189" spans="1:9" x14ac:dyDescent="0.15">
      <c r="A189" s="28"/>
      <c r="B189" s="28"/>
      <c r="C189" s="28"/>
      <c r="D189" s="28"/>
      <c r="E189" s="26">
        <v>2</v>
      </c>
      <c r="F189" s="26">
        <v>2402</v>
      </c>
      <c r="G189" s="26" t="s">
        <v>163</v>
      </c>
      <c r="H189" s="26" t="s">
        <v>98</v>
      </c>
      <c r="I189" s="27">
        <v>31</v>
      </c>
    </row>
    <row r="190" spans="1:9" x14ac:dyDescent="0.15">
      <c r="A190" s="28"/>
      <c r="B190" s="28"/>
      <c r="C190" s="26" t="s">
        <v>113</v>
      </c>
      <c r="D190" s="26" t="s">
        <v>9</v>
      </c>
      <c r="E190" s="26">
        <v>3</v>
      </c>
      <c r="F190" s="26">
        <v>2402</v>
      </c>
      <c r="G190" s="26" t="s">
        <v>163</v>
      </c>
      <c r="H190" s="26" t="s">
        <v>98</v>
      </c>
      <c r="I190" s="27">
        <v>19</v>
      </c>
    </row>
    <row r="191" spans="1:9" x14ac:dyDescent="0.15">
      <c r="A191" s="28"/>
      <c r="B191" s="28"/>
      <c r="C191" s="28"/>
      <c r="D191" s="28"/>
      <c r="E191" s="26">
        <v>4</v>
      </c>
      <c r="F191" s="26">
        <v>2402</v>
      </c>
      <c r="G191" s="26" t="s">
        <v>163</v>
      </c>
      <c r="H191" s="26" t="s">
        <v>98</v>
      </c>
      <c r="I191" s="27">
        <v>19</v>
      </c>
    </row>
    <row r="192" spans="1:9" x14ac:dyDescent="0.15">
      <c r="A192" s="26" t="s">
        <v>1449</v>
      </c>
      <c r="B192" s="26" t="s">
        <v>3068</v>
      </c>
      <c r="C192" s="26" t="s">
        <v>112</v>
      </c>
      <c r="D192" s="26" t="s">
        <v>9</v>
      </c>
      <c r="E192" s="26">
        <v>3</v>
      </c>
      <c r="F192" s="26">
        <v>2303</v>
      </c>
      <c r="G192" s="26" t="s">
        <v>163</v>
      </c>
      <c r="H192" s="26" t="s">
        <v>78</v>
      </c>
      <c r="I192" s="27">
        <v>31</v>
      </c>
    </row>
    <row r="193" spans="1:9" x14ac:dyDescent="0.15">
      <c r="A193" s="28"/>
      <c r="B193" s="28"/>
      <c r="C193" s="28"/>
      <c r="D193" s="26" t="s">
        <v>13</v>
      </c>
      <c r="E193" s="26">
        <v>3</v>
      </c>
      <c r="F193" s="26">
        <v>2303</v>
      </c>
      <c r="G193" s="26" t="s">
        <v>163</v>
      </c>
      <c r="H193" s="26" t="s">
        <v>78</v>
      </c>
      <c r="I193" s="27">
        <v>31</v>
      </c>
    </row>
    <row r="194" spans="1:9" x14ac:dyDescent="0.15">
      <c r="A194" s="28"/>
      <c r="B194" s="28"/>
      <c r="C194" s="28"/>
      <c r="D194" s="28"/>
      <c r="E194" s="28"/>
      <c r="F194" s="28"/>
      <c r="G194" s="26" t="s">
        <v>164</v>
      </c>
      <c r="H194" s="26" t="s">
        <v>94</v>
      </c>
      <c r="I194" s="27">
        <v>31</v>
      </c>
    </row>
    <row r="195" spans="1:9" x14ac:dyDescent="0.15">
      <c r="A195" s="28"/>
      <c r="B195" s="28"/>
      <c r="C195" s="26" t="s">
        <v>113</v>
      </c>
      <c r="D195" s="26" t="s">
        <v>9</v>
      </c>
      <c r="E195" s="26">
        <v>1</v>
      </c>
      <c r="F195" s="26">
        <v>2303</v>
      </c>
      <c r="G195" s="26" t="s">
        <v>163</v>
      </c>
      <c r="H195" s="26" t="s">
        <v>78</v>
      </c>
      <c r="I195" s="27">
        <v>19</v>
      </c>
    </row>
    <row r="196" spans="1:9" x14ac:dyDescent="0.15">
      <c r="A196" s="28"/>
      <c r="B196" s="28"/>
      <c r="C196" s="28"/>
      <c r="D196" s="26" t="s">
        <v>13</v>
      </c>
      <c r="E196" s="26">
        <v>4</v>
      </c>
      <c r="F196" s="26">
        <v>2303</v>
      </c>
      <c r="G196" s="26" t="s">
        <v>163</v>
      </c>
      <c r="H196" s="26" t="s">
        <v>78</v>
      </c>
      <c r="I196" s="27">
        <v>19</v>
      </c>
    </row>
    <row r="197" spans="1:9" x14ac:dyDescent="0.15">
      <c r="A197" s="28"/>
      <c r="B197" s="28"/>
      <c r="C197" s="28"/>
      <c r="D197" s="28"/>
      <c r="E197" s="28"/>
      <c r="F197" s="28"/>
      <c r="G197" s="26" t="s">
        <v>164</v>
      </c>
      <c r="H197" s="26" t="s">
        <v>94</v>
      </c>
      <c r="I197" s="27">
        <v>19</v>
      </c>
    </row>
    <row r="198" spans="1:9" x14ac:dyDescent="0.15">
      <c r="A198" s="28"/>
      <c r="B198" s="26" t="s">
        <v>3064</v>
      </c>
      <c r="C198" s="26" t="s">
        <v>156</v>
      </c>
      <c r="D198" s="26" t="s">
        <v>9</v>
      </c>
      <c r="E198" s="26">
        <v>1</v>
      </c>
      <c r="F198" s="26">
        <v>2505</v>
      </c>
      <c r="G198" s="26" t="s">
        <v>163</v>
      </c>
      <c r="H198" s="26" t="s">
        <v>96</v>
      </c>
      <c r="I198" s="27">
        <v>1</v>
      </c>
    </row>
    <row r="199" spans="1:9" x14ac:dyDescent="0.15">
      <c r="A199" s="28"/>
      <c r="B199" s="28"/>
      <c r="C199" s="28"/>
      <c r="D199" s="28"/>
      <c r="E199" s="26">
        <v>2</v>
      </c>
      <c r="F199" s="26">
        <v>2505</v>
      </c>
      <c r="G199" s="26" t="s">
        <v>163</v>
      </c>
      <c r="H199" s="26" t="s">
        <v>96</v>
      </c>
      <c r="I199" s="27">
        <v>1</v>
      </c>
    </row>
    <row r="200" spans="1:9" x14ac:dyDescent="0.15">
      <c r="A200" s="28"/>
      <c r="B200" s="28"/>
      <c r="C200" s="28"/>
      <c r="D200" s="28"/>
      <c r="E200" s="28"/>
      <c r="F200" s="28"/>
      <c r="G200" s="26" t="s">
        <v>164</v>
      </c>
      <c r="H200" s="26" t="s">
        <v>87</v>
      </c>
      <c r="I200" s="27">
        <v>1</v>
      </c>
    </row>
    <row r="201" spans="1:9" x14ac:dyDescent="0.15">
      <c r="A201" s="28"/>
      <c r="B201" s="28"/>
      <c r="C201" s="26" t="s">
        <v>106</v>
      </c>
      <c r="D201" s="26" t="s">
        <v>12</v>
      </c>
      <c r="E201" s="26">
        <v>3</v>
      </c>
      <c r="F201" s="26">
        <v>1405</v>
      </c>
      <c r="G201" s="26" t="s">
        <v>163</v>
      </c>
      <c r="H201" s="26" t="s">
        <v>108</v>
      </c>
      <c r="I201" s="27">
        <v>32</v>
      </c>
    </row>
    <row r="202" spans="1:9" x14ac:dyDescent="0.15">
      <c r="A202" s="28"/>
      <c r="B202" s="28"/>
      <c r="C202" s="28"/>
      <c r="D202" s="28"/>
      <c r="E202" s="26">
        <v>4</v>
      </c>
      <c r="F202" s="26">
        <v>1405</v>
      </c>
      <c r="G202" s="26" t="s">
        <v>163</v>
      </c>
      <c r="H202" s="26" t="s">
        <v>108</v>
      </c>
      <c r="I202" s="27">
        <v>32</v>
      </c>
    </row>
    <row r="203" spans="1:9" x14ac:dyDescent="0.15">
      <c r="A203" s="28"/>
      <c r="B203" s="28"/>
      <c r="C203" s="26" t="s">
        <v>109</v>
      </c>
      <c r="D203" s="26" t="s">
        <v>9</v>
      </c>
      <c r="E203" s="26">
        <v>1</v>
      </c>
      <c r="F203" s="26">
        <v>2505</v>
      </c>
      <c r="G203" s="26" t="s">
        <v>163</v>
      </c>
      <c r="H203" s="26" t="s">
        <v>96</v>
      </c>
      <c r="I203" s="27">
        <v>23</v>
      </c>
    </row>
    <row r="204" spans="1:9" x14ac:dyDescent="0.15">
      <c r="A204" s="28"/>
      <c r="B204" s="28"/>
      <c r="C204" s="28"/>
      <c r="D204" s="28"/>
      <c r="E204" s="26">
        <v>2</v>
      </c>
      <c r="F204" s="26">
        <v>2505</v>
      </c>
      <c r="G204" s="26" t="s">
        <v>163</v>
      </c>
      <c r="H204" s="26" t="s">
        <v>96</v>
      </c>
      <c r="I204" s="27">
        <v>23</v>
      </c>
    </row>
    <row r="205" spans="1:9" x14ac:dyDescent="0.15">
      <c r="A205" s="28"/>
      <c r="B205" s="28"/>
      <c r="C205" s="28"/>
      <c r="D205" s="28"/>
      <c r="E205" s="28"/>
      <c r="F205" s="28"/>
      <c r="G205" s="26" t="s">
        <v>164</v>
      </c>
      <c r="H205" s="26" t="s">
        <v>87</v>
      </c>
      <c r="I205" s="27">
        <v>23</v>
      </c>
    </row>
    <row r="206" spans="1:9" x14ac:dyDescent="0.15">
      <c r="A206" s="28"/>
      <c r="B206" s="26" t="s">
        <v>3062</v>
      </c>
      <c r="C206" s="26" t="s">
        <v>102</v>
      </c>
      <c r="D206" s="26" t="s">
        <v>13</v>
      </c>
      <c r="E206" s="26">
        <v>3</v>
      </c>
      <c r="F206" s="26">
        <v>1303</v>
      </c>
      <c r="G206" s="26" t="s">
        <v>163</v>
      </c>
      <c r="H206" s="26" t="s">
        <v>108</v>
      </c>
      <c r="I206" s="27">
        <v>13</v>
      </c>
    </row>
    <row r="207" spans="1:9" x14ac:dyDescent="0.15">
      <c r="A207" s="28"/>
      <c r="B207" s="28"/>
      <c r="C207" s="28"/>
      <c r="D207" s="28"/>
      <c r="E207" s="26">
        <v>4</v>
      </c>
      <c r="F207" s="26">
        <v>1303</v>
      </c>
      <c r="G207" s="26" t="s">
        <v>163</v>
      </c>
      <c r="H207" s="26" t="s">
        <v>108</v>
      </c>
      <c r="I207" s="27">
        <v>13</v>
      </c>
    </row>
    <row r="208" spans="1:9" x14ac:dyDescent="0.15">
      <c r="A208" s="28"/>
      <c r="B208" s="26" t="s">
        <v>3069</v>
      </c>
      <c r="C208" s="26" t="s">
        <v>112</v>
      </c>
      <c r="D208" s="26" t="s">
        <v>12</v>
      </c>
      <c r="E208" s="26">
        <v>1</v>
      </c>
      <c r="F208" s="26">
        <v>3601</v>
      </c>
      <c r="G208" s="26" t="s">
        <v>163</v>
      </c>
      <c r="H208" s="26" t="s">
        <v>108</v>
      </c>
      <c r="I208" s="27">
        <v>31</v>
      </c>
    </row>
    <row r="209" spans="1:9" x14ac:dyDescent="0.15">
      <c r="A209" s="28"/>
      <c r="B209" s="28"/>
      <c r="C209" s="28"/>
      <c r="D209" s="28"/>
      <c r="E209" s="26">
        <v>2</v>
      </c>
      <c r="F209" s="26">
        <v>3601</v>
      </c>
      <c r="G209" s="26" t="s">
        <v>163</v>
      </c>
      <c r="H209" s="26" t="s">
        <v>108</v>
      </c>
      <c r="I209" s="27">
        <v>31</v>
      </c>
    </row>
    <row r="210" spans="1:9" x14ac:dyDescent="0.15">
      <c r="A210" s="28"/>
      <c r="B210" s="28"/>
      <c r="C210" s="26" t="s">
        <v>113</v>
      </c>
      <c r="D210" s="26" t="s">
        <v>15</v>
      </c>
      <c r="E210" s="26">
        <v>3</v>
      </c>
      <c r="F210" s="26">
        <v>2404</v>
      </c>
      <c r="G210" s="26" t="s">
        <v>163</v>
      </c>
      <c r="H210" s="26" t="s">
        <v>108</v>
      </c>
      <c r="I210" s="27">
        <v>19</v>
      </c>
    </row>
    <row r="211" spans="1:9" x14ac:dyDescent="0.15">
      <c r="A211" s="28"/>
      <c r="B211" s="28"/>
      <c r="C211" s="28"/>
      <c r="D211" s="28"/>
      <c r="E211" s="26">
        <v>4</v>
      </c>
      <c r="F211" s="26">
        <v>2404</v>
      </c>
      <c r="G211" s="26" t="s">
        <v>163</v>
      </c>
      <c r="H211" s="26" t="s">
        <v>108</v>
      </c>
      <c r="I211" s="27">
        <v>19</v>
      </c>
    </row>
    <row r="212" spans="1:9" x14ac:dyDescent="0.15">
      <c r="A212" s="28"/>
      <c r="B212" s="28"/>
      <c r="C212" s="28"/>
      <c r="D212" s="28"/>
      <c r="E212" s="28"/>
      <c r="F212" s="28"/>
      <c r="G212" s="26" t="s">
        <v>164</v>
      </c>
      <c r="H212" s="26" t="s">
        <v>87</v>
      </c>
      <c r="I212" s="27">
        <v>19</v>
      </c>
    </row>
    <row r="213" spans="1:9" x14ac:dyDescent="0.15">
      <c r="A213" s="28"/>
      <c r="B213" s="26" t="s">
        <v>3067</v>
      </c>
      <c r="C213" s="26" t="s">
        <v>106</v>
      </c>
      <c r="D213" s="26" t="s">
        <v>9</v>
      </c>
      <c r="E213" s="26">
        <v>1</v>
      </c>
      <c r="F213" s="26">
        <v>3502</v>
      </c>
      <c r="G213" s="26" t="s">
        <v>163</v>
      </c>
      <c r="H213" s="26" t="s">
        <v>107</v>
      </c>
      <c r="I213" s="27">
        <v>32</v>
      </c>
    </row>
    <row r="214" spans="1:9" x14ac:dyDescent="0.15">
      <c r="A214" s="28"/>
      <c r="B214" s="28"/>
      <c r="C214" s="28"/>
      <c r="D214" s="26" t="s">
        <v>13</v>
      </c>
      <c r="E214" s="26">
        <v>3</v>
      </c>
      <c r="F214" s="26">
        <v>2501</v>
      </c>
      <c r="G214" s="26" t="s">
        <v>163</v>
      </c>
      <c r="H214" s="26" t="s">
        <v>107</v>
      </c>
      <c r="I214" s="27">
        <v>32</v>
      </c>
    </row>
    <row r="215" spans="1:9" x14ac:dyDescent="0.15">
      <c r="A215" s="28"/>
      <c r="B215" s="28"/>
      <c r="C215" s="28"/>
      <c r="D215" s="28"/>
      <c r="E215" s="28"/>
      <c r="F215" s="28"/>
      <c r="G215" s="26" t="s">
        <v>164</v>
      </c>
      <c r="H215" s="26" t="s">
        <v>45</v>
      </c>
      <c r="I215" s="27">
        <v>32</v>
      </c>
    </row>
    <row r="216" spans="1:9" x14ac:dyDescent="0.15">
      <c r="A216" s="28"/>
      <c r="B216" s="28"/>
      <c r="C216" s="26" t="s">
        <v>109</v>
      </c>
      <c r="D216" s="26" t="s">
        <v>12</v>
      </c>
      <c r="E216" s="26">
        <v>4</v>
      </c>
      <c r="F216" s="26">
        <v>2505</v>
      </c>
      <c r="G216" s="26" t="s">
        <v>163</v>
      </c>
      <c r="H216" s="26" t="s">
        <v>107</v>
      </c>
      <c r="I216" s="27">
        <v>23</v>
      </c>
    </row>
    <row r="217" spans="1:9" x14ac:dyDescent="0.15">
      <c r="A217" s="28"/>
      <c r="B217" s="28"/>
      <c r="C217" s="28"/>
      <c r="D217" s="26" t="s">
        <v>17</v>
      </c>
      <c r="E217" s="26">
        <v>3</v>
      </c>
      <c r="F217" s="26">
        <v>2405</v>
      </c>
      <c r="G217" s="26" t="s">
        <v>163</v>
      </c>
      <c r="H217" s="26" t="s">
        <v>107</v>
      </c>
      <c r="I217" s="27">
        <v>23</v>
      </c>
    </row>
    <row r="218" spans="1:9" x14ac:dyDescent="0.15">
      <c r="A218" s="28"/>
      <c r="B218" s="28"/>
      <c r="C218" s="28"/>
      <c r="D218" s="28"/>
      <c r="E218" s="28"/>
      <c r="F218" s="28"/>
      <c r="G218" s="26" t="s">
        <v>164</v>
      </c>
      <c r="H218" s="26" t="s">
        <v>45</v>
      </c>
      <c r="I218" s="27">
        <v>23</v>
      </c>
    </row>
    <row r="219" spans="1:9" x14ac:dyDescent="0.15">
      <c r="A219" s="28"/>
      <c r="B219" s="28"/>
      <c r="C219" s="26" t="s">
        <v>143</v>
      </c>
      <c r="D219" s="26" t="s">
        <v>15</v>
      </c>
      <c r="E219" s="26">
        <v>3</v>
      </c>
      <c r="F219" s="26">
        <v>2405</v>
      </c>
      <c r="G219" s="26" t="s">
        <v>163</v>
      </c>
      <c r="H219" s="26" t="s">
        <v>96</v>
      </c>
      <c r="I219" s="27">
        <v>14</v>
      </c>
    </row>
    <row r="220" spans="1:9" x14ac:dyDescent="0.15">
      <c r="A220" s="28"/>
      <c r="B220" s="28"/>
      <c r="C220" s="28"/>
      <c r="D220" s="28"/>
      <c r="E220" s="26">
        <v>4</v>
      </c>
      <c r="F220" s="26">
        <v>2405</v>
      </c>
      <c r="G220" s="26" t="s">
        <v>163</v>
      </c>
      <c r="H220" s="26" t="s">
        <v>96</v>
      </c>
      <c r="I220" s="27">
        <v>14</v>
      </c>
    </row>
    <row r="221" spans="1:9" x14ac:dyDescent="0.15">
      <c r="A221" s="26" t="s">
        <v>1021</v>
      </c>
      <c r="B221" s="26" t="s">
        <v>2423</v>
      </c>
      <c r="C221" s="26" t="s">
        <v>1710</v>
      </c>
      <c r="D221" s="26" t="s">
        <v>12</v>
      </c>
      <c r="E221" s="26">
        <v>1</v>
      </c>
      <c r="F221" s="26">
        <v>3701</v>
      </c>
      <c r="G221" s="26" t="s">
        <v>163</v>
      </c>
      <c r="H221" s="26" t="s">
        <v>65</v>
      </c>
      <c r="I221" s="27">
        <v>15.22222222222222</v>
      </c>
    </row>
    <row r="222" spans="1:9" x14ac:dyDescent="0.15">
      <c r="A222" s="28"/>
      <c r="B222" s="28"/>
      <c r="C222" s="28"/>
      <c r="D222" s="28"/>
      <c r="E222" s="26">
        <v>2</v>
      </c>
      <c r="F222" s="26">
        <v>3701</v>
      </c>
      <c r="G222" s="26" t="s">
        <v>163</v>
      </c>
      <c r="H222" s="26" t="s">
        <v>65</v>
      </c>
      <c r="I222" s="27">
        <v>15.22222222222222</v>
      </c>
    </row>
    <row r="223" spans="1:9" x14ac:dyDescent="0.15">
      <c r="A223" s="28"/>
      <c r="B223" s="28"/>
      <c r="C223" s="28"/>
      <c r="D223" s="26" t="s">
        <v>15</v>
      </c>
      <c r="E223" s="26">
        <v>1</v>
      </c>
      <c r="F223" s="26">
        <v>3701</v>
      </c>
      <c r="G223" s="26" t="s">
        <v>163</v>
      </c>
      <c r="H223" s="26" t="s">
        <v>65</v>
      </c>
      <c r="I223" s="27">
        <v>15.22222222222222</v>
      </c>
    </row>
    <row r="224" spans="1:9" x14ac:dyDescent="0.15">
      <c r="A224" s="28"/>
      <c r="B224" s="28"/>
      <c r="C224" s="28"/>
      <c r="D224" s="28"/>
      <c r="E224" s="26">
        <v>2</v>
      </c>
      <c r="F224" s="26">
        <v>3701</v>
      </c>
      <c r="G224" s="26" t="s">
        <v>163</v>
      </c>
      <c r="H224" s="26" t="s">
        <v>65</v>
      </c>
      <c r="I224" s="27">
        <v>15.22222222222222</v>
      </c>
    </row>
    <row r="225" spans="1:9" x14ac:dyDescent="0.15">
      <c r="A225" s="28"/>
      <c r="B225" s="28"/>
      <c r="C225" s="26" t="s">
        <v>1711</v>
      </c>
      <c r="D225" s="26" t="s">
        <v>12</v>
      </c>
      <c r="E225" s="26">
        <v>1</v>
      </c>
      <c r="F225" s="26">
        <v>3702</v>
      </c>
      <c r="G225" s="26" t="s">
        <v>163</v>
      </c>
      <c r="H225" s="26" t="s">
        <v>78</v>
      </c>
      <c r="I225" s="27">
        <v>15.22222222222222</v>
      </c>
    </row>
    <row r="226" spans="1:9" x14ac:dyDescent="0.15">
      <c r="A226" s="28"/>
      <c r="B226" s="28"/>
      <c r="C226" s="28"/>
      <c r="D226" s="28"/>
      <c r="E226" s="26">
        <v>2</v>
      </c>
      <c r="F226" s="26">
        <v>3702</v>
      </c>
      <c r="G226" s="26" t="s">
        <v>163</v>
      </c>
      <c r="H226" s="26" t="s">
        <v>78</v>
      </c>
      <c r="I226" s="27">
        <v>15.22222222222222</v>
      </c>
    </row>
    <row r="227" spans="1:9" x14ac:dyDescent="0.15">
      <c r="A227" s="28"/>
      <c r="B227" s="28"/>
      <c r="C227" s="28"/>
      <c r="D227" s="26" t="s">
        <v>15</v>
      </c>
      <c r="E227" s="26">
        <v>1</v>
      </c>
      <c r="F227" s="26">
        <v>3702</v>
      </c>
      <c r="G227" s="26" t="s">
        <v>163</v>
      </c>
      <c r="H227" s="26" t="s">
        <v>78</v>
      </c>
      <c r="I227" s="27">
        <v>15.22222222222222</v>
      </c>
    </row>
    <row r="228" spans="1:9" x14ac:dyDescent="0.15">
      <c r="A228" s="28"/>
      <c r="B228" s="28"/>
      <c r="C228" s="28"/>
      <c r="D228" s="28"/>
      <c r="E228" s="26">
        <v>2</v>
      </c>
      <c r="F228" s="26">
        <v>3702</v>
      </c>
      <c r="G228" s="26" t="s">
        <v>163</v>
      </c>
      <c r="H228" s="26" t="s">
        <v>78</v>
      </c>
      <c r="I228" s="27">
        <v>15.22222222222222</v>
      </c>
    </row>
    <row r="229" spans="1:9" x14ac:dyDescent="0.15">
      <c r="A229" s="28"/>
      <c r="B229" s="28"/>
      <c r="C229" s="26" t="s">
        <v>1712</v>
      </c>
      <c r="D229" s="26" t="s">
        <v>12</v>
      </c>
      <c r="E229" s="26">
        <v>1</v>
      </c>
      <c r="F229" s="26">
        <v>3703</v>
      </c>
      <c r="G229" s="26" t="s">
        <v>163</v>
      </c>
      <c r="H229" s="26" t="s">
        <v>3012</v>
      </c>
      <c r="I229" s="27">
        <v>15.22222222222222</v>
      </c>
    </row>
    <row r="230" spans="1:9" x14ac:dyDescent="0.15">
      <c r="A230" s="28"/>
      <c r="B230" s="28"/>
      <c r="C230" s="28"/>
      <c r="D230" s="28"/>
      <c r="E230" s="26">
        <v>2</v>
      </c>
      <c r="F230" s="26">
        <v>3703</v>
      </c>
      <c r="G230" s="26" t="s">
        <v>163</v>
      </c>
      <c r="H230" s="26" t="s">
        <v>3012</v>
      </c>
      <c r="I230" s="27">
        <v>15.22222222222222</v>
      </c>
    </row>
    <row r="231" spans="1:9" x14ac:dyDescent="0.15">
      <c r="A231" s="28"/>
      <c r="B231" s="28"/>
      <c r="C231" s="28"/>
      <c r="D231" s="26" t="s">
        <v>15</v>
      </c>
      <c r="E231" s="26">
        <v>1</v>
      </c>
      <c r="F231" s="26">
        <v>3703</v>
      </c>
      <c r="G231" s="26" t="s">
        <v>163</v>
      </c>
      <c r="H231" s="26" t="s">
        <v>3012</v>
      </c>
      <c r="I231" s="27">
        <v>15.22222222222222</v>
      </c>
    </row>
    <row r="232" spans="1:9" x14ac:dyDescent="0.15">
      <c r="A232" s="28"/>
      <c r="B232" s="28"/>
      <c r="C232" s="28"/>
      <c r="D232" s="28"/>
      <c r="E232" s="26">
        <v>2</v>
      </c>
      <c r="F232" s="26">
        <v>3703</v>
      </c>
      <c r="G232" s="26" t="s">
        <v>163</v>
      </c>
      <c r="H232" s="26" t="s">
        <v>3012</v>
      </c>
      <c r="I232" s="27">
        <v>15.22222222222222</v>
      </c>
    </row>
    <row r="233" spans="1:9" x14ac:dyDescent="0.15">
      <c r="A233" s="28"/>
      <c r="B233" s="28"/>
      <c r="C233" s="26" t="s">
        <v>1713</v>
      </c>
      <c r="D233" s="26" t="s">
        <v>12</v>
      </c>
      <c r="E233" s="26">
        <v>1</v>
      </c>
      <c r="F233" s="26">
        <v>3301</v>
      </c>
      <c r="G233" s="26" t="s">
        <v>163</v>
      </c>
      <c r="H233" s="26" t="s">
        <v>100</v>
      </c>
      <c r="I233" s="27">
        <v>15.22222222222222</v>
      </c>
    </row>
    <row r="234" spans="1:9" x14ac:dyDescent="0.15">
      <c r="A234" s="28"/>
      <c r="B234" s="28"/>
      <c r="C234" s="28"/>
      <c r="D234" s="28"/>
      <c r="E234" s="26">
        <v>2</v>
      </c>
      <c r="F234" s="26">
        <v>3301</v>
      </c>
      <c r="G234" s="26" t="s">
        <v>163</v>
      </c>
      <c r="H234" s="26" t="s">
        <v>100</v>
      </c>
      <c r="I234" s="27">
        <v>15.22222222222222</v>
      </c>
    </row>
    <row r="235" spans="1:9" x14ac:dyDescent="0.15">
      <c r="A235" s="28"/>
      <c r="B235" s="28"/>
      <c r="C235" s="28"/>
      <c r="D235" s="26" t="s">
        <v>15</v>
      </c>
      <c r="E235" s="26">
        <v>1</v>
      </c>
      <c r="F235" s="26">
        <v>3301</v>
      </c>
      <c r="G235" s="26" t="s">
        <v>163</v>
      </c>
      <c r="H235" s="26" t="s">
        <v>100</v>
      </c>
      <c r="I235" s="27">
        <v>15.22222222222222</v>
      </c>
    </row>
    <row r="236" spans="1:9" x14ac:dyDescent="0.15">
      <c r="A236" s="28"/>
      <c r="B236" s="28"/>
      <c r="C236" s="28"/>
      <c r="D236" s="28"/>
      <c r="E236" s="26">
        <v>2</v>
      </c>
      <c r="F236" s="26">
        <v>3301</v>
      </c>
      <c r="G236" s="26" t="s">
        <v>163</v>
      </c>
      <c r="H236" s="26" t="s">
        <v>100</v>
      </c>
      <c r="I236" s="27">
        <v>15.22222222222222</v>
      </c>
    </row>
    <row r="237" spans="1:9" x14ac:dyDescent="0.15">
      <c r="A237" s="28"/>
      <c r="B237" s="28"/>
      <c r="C237" s="26" t="s">
        <v>1714</v>
      </c>
      <c r="D237" s="26" t="s">
        <v>12</v>
      </c>
      <c r="E237" s="26">
        <v>1</v>
      </c>
      <c r="F237" s="26">
        <v>3302</v>
      </c>
      <c r="G237" s="26" t="s">
        <v>163</v>
      </c>
      <c r="H237" s="26" t="s">
        <v>45</v>
      </c>
      <c r="I237" s="27">
        <v>15.22222222222222</v>
      </c>
    </row>
    <row r="238" spans="1:9" x14ac:dyDescent="0.15">
      <c r="A238" s="28"/>
      <c r="B238" s="28"/>
      <c r="C238" s="28"/>
      <c r="D238" s="28"/>
      <c r="E238" s="26">
        <v>2</v>
      </c>
      <c r="F238" s="26">
        <v>3302</v>
      </c>
      <c r="G238" s="26" t="s">
        <v>163</v>
      </c>
      <c r="H238" s="26" t="s">
        <v>45</v>
      </c>
      <c r="I238" s="27">
        <v>15.22222222222222</v>
      </c>
    </row>
    <row r="239" spans="1:9" x14ac:dyDescent="0.15">
      <c r="A239" s="28"/>
      <c r="B239" s="28"/>
      <c r="C239" s="28"/>
      <c r="D239" s="26" t="s">
        <v>15</v>
      </c>
      <c r="E239" s="26">
        <v>1</v>
      </c>
      <c r="F239" s="26">
        <v>3302</v>
      </c>
      <c r="G239" s="26" t="s">
        <v>163</v>
      </c>
      <c r="H239" s="26" t="s">
        <v>45</v>
      </c>
      <c r="I239" s="27">
        <v>15.22222222222222</v>
      </c>
    </row>
    <row r="240" spans="1:9" x14ac:dyDescent="0.15">
      <c r="A240" s="28"/>
      <c r="B240" s="28"/>
      <c r="C240" s="28"/>
      <c r="D240" s="28"/>
      <c r="E240" s="26">
        <v>2</v>
      </c>
      <c r="F240" s="26">
        <v>3302</v>
      </c>
      <c r="G240" s="26" t="s">
        <v>163</v>
      </c>
      <c r="H240" s="26" t="s">
        <v>45</v>
      </c>
      <c r="I240" s="27">
        <v>15.22222222222222</v>
      </c>
    </row>
    <row r="241" spans="1:9" x14ac:dyDescent="0.15">
      <c r="A241" s="28"/>
      <c r="B241" s="28"/>
      <c r="C241" s="26" t="s">
        <v>1715</v>
      </c>
      <c r="D241" s="26" t="s">
        <v>12</v>
      </c>
      <c r="E241" s="26">
        <v>1</v>
      </c>
      <c r="F241" s="26">
        <v>3303</v>
      </c>
      <c r="G241" s="26" t="s">
        <v>163</v>
      </c>
      <c r="H241" s="26" t="s">
        <v>126</v>
      </c>
      <c r="I241" s="27">
        <v>15.22222222222222</v>
      </c>
    </row>
    <row r="242" spans="1:9" x14ac:dyDescent="0.15">
      <c r="A242" s="28"/>
      <c r="B242" s="28"/>
      <c r="C242" s="28"/>
      <c r="D242" s="28"/>
      <c r="E242" s="26">
        <v>2</v>
      </c>
      <c r="F242" s="26">
        <v>3303</v>
      </c>
      <c r="G242" s="26" t="s">
        <v>163</v>
      </c>
      <c r="H242" s="26" t="s">
        <v>126</v>
      </c>
      <c r="I242" s="27">
        <v>15.22222222222222</v>
      </c>
    </row>
    <row r="243" spans="1:9" x14ac:dyDescent="0.15">
      <c r="A243" s="28"/>
      <c r="B243" s="28"/>
      <c r="C243" s="28"/>
      <c r="D243" s="26" t="s">
        <v>15</v>
      </c>
      <c r="E243" s="26">
        <v>1</v>
      </c>
      <c r="F243" s="26">
        <v>3303</v>
      </c>
      <c r="G243" s="26" t="s">
        <v>163</v>
      </c>
      <c r="H243" s="26" t="s">
        <v>126</v>
      </c>
      <c r="I243" s="27">
        <v>15.22222222222222</v>
      </c>
    </row>
    <row r="244" spans="1:9" x14ac:dyDescent="0.15">
      <c r="A244" s="28"/>
      <c r="B244" s="28"/>
      <c r="C244" s="28"/>
      <c r="D244" s="28"/>
      <c r="E244" s="26">
        <v>2</v>
      </c>
      <c r="F244" s="26">
        <v>3303</v>
      </c>
      <c r="G244" s="26" t="s">
        <v>163</v>
      </c>
      <c r="H244" s="26" t="s">
        <v>126</v>
      </c>
      <c r="I244" s="27">
        <v>15.22222222222222</v>
      </c>
    </row>
    <row r="245" spans="1:9" x14ac:dyDescent="0.15">
      <c r="A245" s="28"/>
      <c r="B245" s="28"/>
      <c r="C245" s="26" t="s">
        <v>1716</v>
      </c>
      <c r="D245" s="26" t="s">
        <v>12</v>
      </c>
      <c r="E245" s="26">
        <v>1</v>
      </c>
      <c r="F245" s="26">
        <v>1301</v>
      </c>
      <c r="G245" s="26" t="s">
        <v>163</v>
      </c>
      <c r="H245" s="26" t="s">
        <v>107</v>
      </c>
      <c r="I245" s="27">
        <v>15.22222222222222</v>
      </c>
    </row>
    <row r="246" spans="1:9" x14ac:dyDescent="0.15">
      <c r="A246" s="28"/>
      <c r="B246" s="28"/>
      <c r="C246" s="28"/>
      <c r="D246" s="28"/>
      <c r="E246" s="26">
        <v>2</v>
      </c>
      <c r="F246" s="26">
        <v>1301</v>
      </c>
      <c r="G246" s="26" t="s">
        <v>163</v>
      </c>
      <c r="H246" s="26" t="s">
        <v>107</v>
      </c>
      <c r="I246" s="27">
        <v>15.22222222222222</v>
      </c>
    </row>
    <row r="247" spans="1:9" x14ac:dyDescent="0.15">
      <c r="A247" s="28"/>
      <c r="B247" s="28"/>
      <c r="C247" s="28"/>
      <c r="D247" s="26" t="s">
        <v>15</v>
      </c>
      <c r="E247" s="26">
        <v>1</v>
      </c>
      <c r="F247" s="26">
        <v>1301</v>
      </c>
      <c r="G247" s="26" t="s">
        <v>163</v>
      </c>
      <c r="H247" s="26" t="s">
        <v>107</v>
      </c>
      <c r="I247" s="27">
        <v>15.22222222222222</v>
      </c>
    </row>
    <row r="248" spans="1:9" x14ac:dyDescent="0.15">
      <c r="A248" s="28"/>
      <c r="B248" s="28"/>
      <c r="C248" s="28"/>
      <c r="D248" s="28"/>
      <c r="E248" s="26">
        <v>2</v>
      </c>
      <c r="F248" s="26">
        <v>1301</v>
      </c>
      <c r="G248" s="26" t="s">
        <v>163</v>
      </c>
      <c r="H248" s="26" t="s">
        <v>107</v>
      </c>
      <c r="I248" s="27">
        <v>15.22222222222222</v>
      </c>
    </row>
    <row r="249" spans="1:9" x14ac:dyDescent="0.15">
      <c r="A249" s="28"/>
      <c r="B249" s="28"/>
      <c r="C249" s="26" t="s">
        <v>1717</v>
      </c>
      <c r="D249" s="26" t="s">
        <v>12</v>
      </c>
      <c r="E249" s="26">
        <v>1</v>
      </c>
      <c r="F249" s="26">
        <v>1302</v>
      </c>
      <c r="G249" s="26" t="s">
        <v>163</v>
      </c>
      <c r="H249" s="26" t="s">
        <v>1484</v>
      </c>
      <c r="I249" s="27">
        <v>15.22222222222222</v>
      </c>
    </row>
    <row r="250" spans="1:9" x14ac:dyDescent="0.15">
      <c r="A250" s="28"/>
      <c r="B250" s="28"/>
      <c r="C250" s="28"/>
      <c r="D250" s="28"/>
      <c r="E250" s="26">
        <v>2</v>
      </c>
      <c r="F250" s="26">
        <v>1302</v>
      </c>
      <c r="G250" s="26" t="s">
        <v>163</v>
      </c>
      <c r="H250" s="26" t="s">
        <v>1484</v>
      </c>
      <c r="I250" s="27">
        <v>15.22222222222222</v>
      </c>
    </row>
    <row r="251" spans="1:9" x14ac:dyDescent="0.15">
      <c r="A251" s="28"/>
      <c r="B251" s="28"/>
      <c r="C251" s="28"/>
      <c r="D251" s="28"/>
      <c r="E251" s="28"/>
      <c r="F251" s="28"/>
      <c r="G251" s="26" t="s">
        <v>164</v>
      </c>
      <c r="H251" s="26" t="s">
        <v>88</v>
      </c>
      <c r="I251" s="27">
        <v>15.222222222222221</v>
      </c>
    </row>
    <row r="252" spans="1:9" x14ac:dyDescent="0.15">
      <c r="A252" s="28"/>
      <c r="B252" s="28"/>
      <c r="C252" s="28"/>
      <c r="D252" s="26" t="s">
        <v>15</v>
      </c>
      <c r="E252" s="26">
        <v>1</v>
      </c>
      <c r="F252" s="26">
        <v>1302</v>
      </c>
      <c r="G252" s="26" t="s">
        <v>163</v>
      </c>
      <c r="H252" s="26" t="s">
        <v>1484</v>
      </c>
      <c r="I252" s="27">
        <v>15.22222222222222</v>
      </c>
    </row>
    <row r="253" spans="1:9" x14ac:dyDescent="0.15">
      <c r="A253" s="28"/>
      <c r="B253" s="28"/>
      <c r="C253" s="28"/>
      <c r="D253" s="28"/>
      <c r="E253" s="26">
        <v>2</v>
      </c>
      <c r="F253" s="26">
        <v>1302</v>
      </c>
      <c r="G253" s="26" t="s">
        <v>163</v>
      </c>
      <c r="H253" s="26" t="s">
        <v>1484</v>
      </c>
      <c r="I253" s="27">
        <v>15.22222222222222</v>
      </c>
    </row>
    <row r="254" spans="1:9" x14ac:dyDescent="0.15">
      <c r="A254" s="28"/>
      <c r="B254" s="28"/>
      <c r="C254" s="28"/>
      <c r="D254" s="28"/>
      <c r="E254" s="28"/>
      <c r="F254" s="28"/>
      <c r="G254" s="26" t="s">
        <v>164</v>
      </c>
      <c r="H254" s="26" t="s">
        <v>88</v>
      </c>
      <c r="I254" s="27">
        <v>15.222222222222221</v>
      </c>
    </row>
    <row r="255" spans="1:9" x14ac:dyDescent="0.15">
      <c r="A255" s="28"/>
      <c r="B255" s="28"/>
      <c r="C255" s="26" t="s">
        <v>1718</v>
      </c>
      <c r="D255" s="26" t="s">
        <v>12</v>
      </c>
      <c r="E255" s="26">
        <v>1</v>
      </c>
      <c r="F255" s="26">
        <v>1303</v>
      </c>
      <c r="G255" s="26" t="s">
        <v>163</v>
      </c>
      <c r="H255" s="26" t="s">
        <v>72</v>
      </c>
      <c r="I255" s="27">
        <v>15.22222222222222</v>
      </c>
    </row>
    <row r="256" spans="1:9" x14ac:dyDescent="0.15">
      <c r="A256" s="28"/>
      <c r="B256" s="28"/>
      <c r="C256" s="28"/>
      <c r="D256" s="28"/>
      <c r="E256" s="26">
        <v>2</v>
      </c>
      <c r="F256" s="26">
        <v>1303</v>
      </c>
      <c r="G256" s="26" t="s">
        <v>163</v>
      </c>
      <c r="H256" s="26" t="s">
        <v>72</v>
      </c>
      <c r="I256" s="27">
        <v>15.22222222222222</v>
      </c>
    </row>
    <row r="257" spans="1:9" x14ac:dyDescent="0.15">
      <c r="A257" s="28"/>
      <c r="B257" s="28"/>
      <c r="C257" s="28"/>
      <c r="D257" s="28"/>
      <c r="E257" s="28"/>
      <c r="F257" s="28"/>
      <c r="G257" s="26" t="s">
        <v>164</v>
      </c>
      <c r="H257" s="26" t="s">
        <v>97</v>
      </c>
      <c r="I257" s="27">
        <v>15.222222222222221</v>
      </c>
    </row>
    <row r="258" spans="1:9" x14ac:dyDescent="0.15">
      <c r="A258" s="28"/>
      <c r="B258" s="28"/>
      <c r="C258" s="28"/>
      <c r="D258" s="26" t="s">
        <v>15</v>
      </c>
      <c r="E258" s="26">
        <v>1</v>
      </c>
      <c r="F258" s="26">
        <v>1303</v>
      </c>
      <c r="G258" s="26" t="s">
        <v>163</v>
      </c>
      <c r="H258" s="26" t="s">
        <v>72</v>
      </c>
      <c r="I258" s="27">
        <v>15.22222222222222</v>
      </c>
    </row>
    <row r="259" spans="1:9" x14ac:dyDescent="0.15">
      <c r="A259" s="28"/>
      <c r="B259" s="28"/>
      <c r="C259" s="28"/>
      <c r="D259" s="28"/>
      <c r="E259" s="26">
        <v>2</v>
      </c>
      <c r="F259" s="26">
        <v>1303</v>
      </c>
      <c r="G259" s="26" t="s">
        <v>163</v>
      </c>
      <c r="H259" s="26" t="s">
        <v>72</v>
      </c>
      <c r="I259" s="27">
        <v>15.22222222222222</v>
      </c>
    </row>
    <row r="260" spans="1:9" x14ac:dyDescent="0.15">
      <c r="A260" s="28"/>
      <c r="B260" s="28"/>
      <c r="C260" s="28"/>
      <c r="D260" s="28"/>
      <c r="E260" s="28"/>
      <c r="F260" s="28"/>
      <c r="G260" s="26" t="s">
        <v>164</v>
      </c>
      <c r="H260" s="26" t="s">
        <v>97</v>
      </c>
      <c r="I260" s="27">
        <v>15.222222222222221</v>
      </c>
    </row>
    <row r="261" spans="1:9" x14ac:dyDescent="0.15">
      <c r="A261" s="28"/>
      <c r="B261" s="28"/>
      <c r="C261" s="26" t="s">
        <v>1719</v>
      </c>
      <c r="D261" s="26" t="s">
        <v>13</v>
      </c>
      <c r="E261" s="26">
        <v>1</v>
      </c>
      <c r="F261" s="26">
        <v>3701</v>
      </c>
      <c r="G261" s="26" t="s">
        <v>163</v>
      </c>
      <c r="H261" s="26" t="s">
        <v>61</v>
      </c>
      <c r="I261" s="27">
        <v>9.6666666666666661</v>
      </c>
    </row>
    <row r="262" spans="1:9" x14ac:dyDescent="0.15">
      <c r="A262" s="28"/>
      <c r="B262" s="28"/>
      <c r="C262" s="28"/>
      <c r="D262" s="28"/>
      <c r="E262" s="26">
        <v>2</v>
      </c>
      <c r="F262" s="26">
        <v>3701</v>
      </c>
      <c r="G262" s="26" t="s">
        <v>163</v>
      </c>
      <c r="H262" s="26" t="s">
        <v>61</v>
      </c>
      <c r="I262" s="27">
        <v>9.6666666666666661</v>
      </c>
    </row>
    <row r="263" spans="1:9" x14ac:dyDescent="0.15">
      <c r="A263" s="28"/>
      <c r="B263" s="28"/>
      <c r="C263" s="28"/>
      <c r="D263" s="26" t="s">
        <v>17</v>
      </c>
      <c r="E263" s="26">
        <v>1</v>
      </c>
      <c r="F263" s="26">
        <v>3701</v>
      </c>
      <c r="G263" s="26" t="s">
        <v>163</v>
      </c>
      <c r="H263" s="26" t="s">
        <v>61</v>
      </c>
      <c r="I263" s="27">
        <v>9.6666666666666661</v>
      </c>
    </row>
    <row r="264" spans="1:9" x14ac:dyDescent="0.15">
      <c r="A264" s="28"/>
      <c r="B264" s="28"/>
      <c r="C264" s="28"/>
      <c r="D264" s="28"/>
      <c r="E264" s="26">
        <v>2</v>
      </c>
      <c r="F264" s="26">
        <v>3701</v>
      </c>
      <c r="G264" s="26" t="s">
        <v>163</v>
      </c>
      <c r="H264" s="26" t="s">
        <v>61</v>
      </c>
      <c r="I264" s="27">
        <v>9.6666666666666661</v>
      </c>
    </row>
    <row r="265" spans="1:9" x14ac:dyDescent="0.15">
      <c r="A265" s="28"/>
      <c r="B265" s="28"/>
      <c r="C265" s="26" t="s">
        <v>1720</v>
      </c>
      <c r="D265" s="26" t="s">
        <v>13</v>
      </c>
      <c r="E265" s="26">
        <v>1</v>
      </c>
      <c r="F265" s="26">
        <v>3702</v>
      </c>
      <c r="G265" s="26" t="s">
        <v>163</v>
      </c>
      <c r="H265" s="26" t="s">
        <v>89</v>
      </c>
      <c r="I265" s="27">
        <v>9.6666666666666661</v>
      </c>
    </row>
    <row r="266" spans="1:9" x14ac:dyDescent="0.15">
      <c r="A266" s="28"/>
      <c r="B266" s="28"/>
      <c r="C266" s="28"/>
      <c r="D266" s="28"/>
      <c r="E266" s="26">
        <v>2</v>
      </c>
      <c r="F266" s="26">
        <v>3702</v>
      </c>
      <c r="G266" s="26" t="s">
        <v>163</v>
      </c>
      <c r="H266" s="26" t="s">
        <v>89</v>
      </c>
      <c r="I266" s="27">
        <v>9.6666666666666661</v>
      </c>
    </row>
    <row r="267" spans="1:9" x14ac:dyDescent="0.15">
      <c r="A267" s="28"/>
      <c r="B267" s="28"/>
      <c r="C267" s="28"/>
      <c r="D267" s="26" t="s">
        <v>17</v>
      </c>
      <c r="E267" s="26">
        <v>1</v>
      </c>
      <c r="F267" s="26">
        <v>3702</v>
      </c>
      <c r="G267" s="26" t="s">
        <v>163</v>
      </c>
      <c r="H267" s="26" t="s">
        <v>89</v>
      </c>
      <c r="I267" s="27">
        <v>9.6666666666666661</v>
      </c>
    </row>
    <row r="268" spans="1:9" x14ac:dyDescent="0.15">
      <c r="A268" s="28"/>
      <c r="B268" s="28"/>
      <c r="C268" s="28"/>
      <c r="D268" s="28"/>
      <c r="E268" s="26">
        <v>2</v>
      </c>
      <c r="F268" s="26">
        <v>3702</v>
      </c>
      <c r="G268" s="26" t="s">
        <v>163</v>
      </c>
      <c r="H268" s="26" t="s">
        <v>89</v>
      </c>
      <c r="I268" s="27">
        <v>9.6666666666666661</v>
      </c>
    </row>
    <row r="269" spans="1:9" x14ac:dyDescent="0.15">
      <c r="A269" s="28"/>
      <c r="B269" s="28"/>
      <c r="C269" s="26" t="s">
        <v>3607</v>
      </c>
      <c r="D269" s="26" t="s">
        <v>13</v>
      </c>
      <c r="E269" s="26">
        <v>1</v>
      </c>
      <c r="F269" s="26">
        <v>3703</v>
      </c>
      <c r="G269" s="26" t="s">
        <v>163</v>
      </c>
      <c r="H269" s="26" t="s">
        <v>100</v>
      </c>
      <c r="I269" s="27">
        <v>9.6666666666666661</v>
      </c>
    </row>
    <row r="270" spans="1:9" x14ac:dyDescent="0.15">
      <c r="A270" s="28"/>
      <c r="B270" s="28"/>
      <c r="C270" s="28"/>
      <c r="D270" s="28"/>
      <c r="E270" s="26">
        <v>2</v>
      </c>
      <c r="F270" s="26">
        <v>3703</v>
      </c>
      <c r="G270" s="26" t="s">
        <v>163</v>
      </c>
      <c r="H270" s="26" t="s">
        <v>100</v>
      </c>
      <c r="I270" s="27">
        <v>9.6666666666666661</v>
      </c>
    </row>
    <row r="271" spans="1:9" x14ac:dyDescent="0.15">
      <c r="A271" s="28"/>
      <c r="B271" s="28"/>
      <c r="C271" s="28"/>
      <c r="D271" s="28"/>
      <c r="E271" s="28"/>
      <c r="F271" s="28"/>
      <c r="G271" s="26" t="s">
        <v>164</v>
      </c>
      <c r="H271" s="26" t="s">
        <v>73</v>
      </c>
      <c r="I271" s="27">
        <v>9.6666666666666661</v>
      </c>
    </row>
    <row r="272" spans="1:9" x14ac:dyDescent="0.15">
      <c r="A272" s="28"/>
      <c r="B272" s="28"/>
      <c r="C272" s="28"/>
      <c r="D272" s="26" t="s">
        <v>17</v>
      </c>
      <c r="E272" s="26">
        <v>1</v>
      </c>
      <c r="F272" s="26">
        <v>3703</v>
      </c>
      <c r="G272" s="26" t="s">
        <v>163</v>
      </c>
      <c r="H272" s="26" t="s">
        <v>100</v>
      </c>
      <c r="I272" s="27">
        <v>9.6666666666666661</v>
      </c>
    </row>
    <row r="273" spans="1:9" x14ac:dyDescent="0.15">
      <c r="A273" s="28"/>
      <c r="B273" s="28"/>
      <c r="C273" s="28"/>
      <c r="D273" s="28"/>
      <c r="E273" s="26">
        <v>2</v>
      </c>
      <c r="F273" s="26">
        <v>3703</v>
      </c>
      <c r="G273" s="26" t="s">
        <v>163</v>
      </c>
      <c r="H273" s="26" t="s">
        <v>100</v>
      </c>
      <c r="I273" s="27">
        <v>9.6666666666666661</v>
      </c>
    </row>
    <row r="274" spans="1:9" x14ac:dyDescent="0.15">
      <c r="A274" s="28"/>
      <c r="B274" s="28"/>
      <c r="C274" s="28"/>
      <c r="D274" s="28"/>
      <c r="E274" s="28"/>
      <c r="F274" s="28"/>
      <c r="G274" s="26" t="s">
        <v>164</v>
      </c>
      <c r="H274" s="26" t="s">
        <v>73</v>
      </c>
      <c r="I274" s="27">
        <v>9.6666666666666661</v>
      </c>
    </row>
    <row r="275" spans="1:9" x14ac:dyDescent="0.15">
      <c r="A275" s="28"/>
      <c r="B275" s="26" t="s">
        <v>3175</v>
      </c>
      <c r="C275" s="26" t="s">
        <v>93</v>
      </c>
      <c r="D275" s="26" t="s">
        <v>12</v>
      </c>
      <c r="E275" s="26">
        <v>2</v>
      </c>
      <c r="F275" s="26">
        <v>2501</v>
      </c>
      <c r="G275" s="26" t="s">
        <v>163</v>
      </c>
      <c r="H275" s="26" t="s">
        <v>211</v>
      </c>
      <c r="I275" s="27">
        <v>34</v>
      </c>
    </row>
    <row r="276" spans="1:9" x14ac:dyDescent="0.15">
      <c r="A276" s="28"/>
      <c r="B276" s="28"/>
      <c r="C276" s="28"/>
      <c r="D276" s="28"/>
      <c r="E276" s="26">
        <v>3</v>
      </c>
      <c r="F276" s="26">
        <v>2501</v>
      </c>
      <c r="G276" s="26" t="s">
        <v>163</v>
      </c>
      <c r="H276" s="26" t="s">
        <v>211</v>
      </c>
      <c r="I276" s="27">
        <v>34</v>
      </c>
    </row>
    <row r="277" spans="1:9" x14ac:dyDescent="0.15">
      <c r="A277" s="28"/>
      <c r="B277" s="28"/>
      <c r="C277" s="28"/>
      <c r="D277" s="28"/>
      <c r="E277" s="28"/>
      <c r="F277" s="28"/>
      <c r="G277" s="26" t="s">
        <v>164</v>
      </c>
      <c r="H277" s="26" t="s">
        <v>97</v>
      </c>
      <c r="I277" s="27">
        <v>34</v>
      </c>
    </row>
    <row r="278" spans="1:9" x14ac:dyDescent="0.15">
      <c r="A278" s="28"/>
      <c r="B278" s="28"/>
      <c r="C278" s="26" t="s">
        <v>99</v>
      </c>
      <c r="D278" s="26" t="s">
        <v>9</v>
      </c>
      <c r="E278" s="26">
        <v>2</v>
      </c>
      <c r="F278" s="26">
        <v>1405</v>
      </c>
      <c r="G278" s="26" t="s">
        <v>163</v>
      </c>
      <c r="H278" s="26" t="s">
        <v>78</v>
      </c>
      <c r="I278" s="27">
        <v>30</v>
      </c>
    </row>
    <row r="279" spans="1:9" x14ac:dyDescent="0.15">
      <c r="A279" s="28"/>
      <c r="B279" s="28"/>
      <c r="C279" s="28"/>
      <c r="D279" s="26" t="s">
        <v>15</v>
      </c>
      <c r="E279" s="26">
        <v>3</v>
      </c>
      <c r="F279" s="26">
        <v>1403</v>
      </c>
      <c r="G279" s="26" t="s">
        <v>163</v>
      </c>
      <c r="H279" s="26" t="s">
        <v>78</v>
      </c>
      <c r="I279" s="27">
        <v>30</v>
      </c>
    </row>
    <row r="280" spans="1:9" x14ac:dyDescent="0.15">
      <c r="A280" s="28"/>
      <c r="B280" s="28"/>
      <c r="C280" s="28"/>
      <c r="D280" s="28"/>
      <c r="E280" s="28"/>
      <c r="F280" s="28"/>
      <c r="G280" s="26" t="s">
        <v>164</v>
      </c>
      <c r="H280" s="26" t="s">
        <v>97</v>
      </c>
      <c r="I280" s="27">
        <v>30</v>
      </c>
    </row>
    <row r="281" spans="1:9" x14ac:dyDescent="0.15">
      <c r="A281" s="28"/>
      <c r="B281" s="28"/>
      <c r="C281" s="26" t="s">
        <v>1659</v>
      </c>
      <c r="D281" s="26" t="s">
        <v>9</v>
      </c>
      <c r="E281" s="26">
        <v>2</v>
      </c>
      <c r="F281" s="26">
        <v>1405</v>
      </c>
      <c r="G281" s="26" t="s">
        <v>163</v>
      </c>
      <c r="H281" s="26" t="s">
        <v>78</v>
      </c>
      <c r="I281" s="27">
        <v>0</v>
      </c>
    </row>
    <row r="282" spans="1:9" x14ac:dyDescent="0.15">
      <c r="A282" s="28"/>
      <c r="B282" s="28"/>
      <c r="C282" s="28"/>
      <c r="D282" s="26" t="s">
        <v>15</v>
      </c>
      <c r="E282" s="26">
        <v>3</v>
      </c>
      <c r="F282" s="26">
        <v>1403</v>
      </c>
      <c r="G282" s="26" t="s">
        <v>163</v>
      </c>
      <c r="H282" s="26" t="s">
        <v>78</v>
      </c>
      <c r="I282" s="27">
        <v>0</v>
      </c>
    </row>
    <row r="283" spans="1:9" x14ac:dyDescent="0.15">
      <c r="A283" s="28"/>
      <c r="B283" s="28"/>
      <c r="C283" s="28"/>
      <c r="D283" s="28"/>
      <c r="E283" s="28"/>
      <c r="F283" s="28"/>
      <c r="G283" s="26" t="s">
        <v>164</v>
      </c>
      <c r="H283" s="26" t="s">
        <v>97</v>
      </c>
      <c r="I283" s="27">
        <v>0</v>
      </c>
    </row>
    <row r="284" spans="1:9" x14ac:dyDescent="0.15">
      <c r="A284" s="28"/>
      <c r="B284" s="26" t="s">
        <v>1647</v>
      </c>
      <c r="C284" s="26" t="s">
        <v>62</v>
      </c>
      <c r="D284" s="26" t="s">
        <v>12</v>
      </c>
      <c r="E284" s="26">
        <v>4</v>
      </c>
      <c r="F284" s="26">
        <v>3502</v>
      </c>
      <c r="G284" s="26" t="s">
        <v>163</v>
      </c>
      <c r="H284" s="26" t="s">
        <v>78</v>
      </c>
      <c r="I284" s="27">
        <v>33</v>
      </c>
    </row>
    <row r="285" spans="1:9" x14ac:dyDescent="0.15">
      <c r="A285" s="28"/>
      <c r="B285" s="28"/>
      <c r="C285" s="26" t="s">
        <v>70</v>
      </c>
      <c r="D285" s="26" t="s">
        <v>17</v>
      </c>
      <c r="E285" s="26">
        <v>1</v>
      </c>
      <c r="F285" s="26">
        <v>2405</v>
      </c>
      <c r="G285" s="26" t="s">
        <v>163</v>
      </c>
      <c r="H285" s="26" t="s">
        <v>78</v>
      </c>
      <c r="I285" s="27">
        <v>29</v>
      </c>
    </row>
    <row r="286" spans="1:9" x14ac:dyDescent="0.15">
      <c r="A286" s="28"/>
      <c r="B286" s="28"/>
      <c r="C286" s="26" t="s">
        <v>75</v>
      </c>
      <c r="D286" s="26" t="s">
        <v>13</v>
      </c>
      <c r="E286" s="26">
        <v>3</v>
      </c>
      <c r="F286" s="26">
        <v>2405</v>
      </c>
      <c r="G286" s="26" t="s">
        <v>163</v>
      </c>
      <c r="H286" s="26" t="s">
        <v>89</v>
      </c>
      <c r="I286" s="27">
        <v>29</v>
      </c>
    </row>
    <row r="287" spans="1:9" x14ac:dyDescent="0.15">
      <c r="A287" s="28"/>
      <c r="B287" s="28"/>
      <c r="C287" s="26" t="s">
        <v>79</v>
      </c>
      <c r="D287" s="26" t="s">
        <v>13</v>
      </c>
      <c r="E287" s="26">
        <v>3</v>
      </c>
      <c r="F287" s="26">
        <v>2505</v>
      </c>
      <c r="G287" s="26" t="s">
        <v>163</v>
      </c>
      <c r="H287" s="26" t="s">
        <v>100</v>
      </c>
      <c r="I287" s="27">
        <v>24</v>
      </c>
    </row>
    <row r="288" spans="1:9" x14ac:dyDescent="0.15">
      <c r="A288" s="28"/>
      <c r="B288" s="28"/>
      <c r="C288" s="26" t="s">
        <v>1651</v>
      </c>
      <c r="D288" s="26" t="s">
        <v>17</v>
      </c>
      <c r="E288" s="26">
        <v>3</v>
      </c>
      <c r="F288" s="26">
        <v>2404</v>
      </c>
      <c r="G288" s="26" t="s">
        <v>163</v>
      </c>
      <c r="H288" s="26" t="s">
        <v>89</v>
      </c>
      <c r="I288" s="27">
        <v>22</v>
      </c>
    </row>
    <row r="289" spans="1:9" x14ac:dyDescent="0.15">
      <c r="A289" s="28"/>
      <c r="B289" s="28"/>
      <c r="C289" s="26" t="s">
        <v>56</v>
      </c>
      <c r="D289" s="26" t="s">
        <v>17</v>
      </c>
      <c r="E289" s="26">
        <v>3</v>
      </c>
      <c r="F289" s="26">
        <v>2404</v>
      </c>
      <c r="G289" s="26" t="s">
        <v>163</v>
      </c>
      <c r="H289" s="26" t="s">
        <v>89</v>
      </c>
      <c r="I289" s="27">
        <v>8</v>
      </c>
    </row>
    <row r="290" spans="1:9" x14ac:dyDescent="0.15">
      <c r="A290" s="28"/>
      <c r="B290" s="26" t="s">
        <v>2427</v>
      </c>
      <c r="C290" s="26" t="s">
        <v>86</v>
      </c>
      <c r="D290" s="26" t="s">
        <v>9</v>
      </c>
      <c r="E290" s="26">
        <v>2</v>
      </c>
      <c r="F290" s="26">
        <v>1303</v>
      </c>
      <c r="G290" s="26" t="s">
        <v>163</v>
      </c>
      <c r="H290" s="26" t="s">
        <v>100</v>
      </c>
      <c r="I290" s="27">
        <v>20</v>
      </c>
    </row>
    <row r="291" spans="1:9" x14ac:dyDescent="0.15">
      <c r="A291" s="28"/>
      <c r="B291" s="28"/>
      <c r="C291" s="28"/>
      <c r="D291" s="26" t="s">
        <v>17</v>
      </c>
      <c r="E291" s="26">
        <v>3</v>
      </c>
      <c r="F291" s="26">
        <v>3303</v>
      </c>
      <c r="G291" s="26" t="s">
        <v>163</v>
      </c>
      <c r="H291" s="26" t="s">
        <v>100</v>
      </c>
      <c r="I291" s="27">
        <v>20</v>
      </c>
    </row>
    <row r="292" spans="1:9" x14ac:dyDescent="0.15">
      <c r="A292" s="28"/>
      <c r="B292" s="28"/>
      <c r="C292" s="28"/>
      <c r="D292" s="28"/>
      <c r="E292" s="28"/>
      <c r="F292" s="28"/>
      <c r="G292" s="26" t="s">
        <v>164</v>
      </c>
      <c r="H292" s="26" t="s">
        <v>126</v>
      </c>
      <c r="I292" s="27">
        <v>20</v>
      </c>
    </row>
    <row r="293" spans="1:9" x14ac:dyDescent="0.15">
      <c r="A293" s="28"/>
      <c r="B293" s="28"/>
      <c r="C293" s="26" t="s">
        <v>93</v>
      </c>
      <c r="D293" s="26" t="s">
        <v>13</v>
      </c>
      <c r="E293" s="26">
        <v>2</v>
      </c>
      <c r="F293" s="26">
        <v>3502</v>
      </c>
      <c r="G293" s="26" t="s">
        <v>163</v>
      </c>
      <c r="H293" s="26" t="s">
        <v>94</v>
      </c>
      <c r="I293" s="27">
        <v>34</v>
      </c>
    </row>
    <row r="294" spans="1:9" x14ac:dyDescent="0.15">
      <c r="A294" s="28"/>
      <c r="B294" s="28"/>
      <c r="C294" s="28"/>
      <c r="D294" s="26" t="s">
        <v>17</v>
      </c>
      <c r="E294" s="26">
        <v>3</v>
      </c>
      <c r="F294" s="26">
        <v>3502</v>
      </c>
      <c r="G294" s="26" t="s">
        <v>163</v>
      </c>
      <c r="H294" s="26" t="s">
        <v>94</v>
      </c>
      <c r="I294" s="27">
        <v>34</v>
      </c>
    </row>
    <row r="295" spans="1:9" x14ac:dyDescent="0.15">
      <c r="A295" s="28"/>
      <c r="B295" s="28"/>
      <c r="C295" s="28"/>
      <c r="D295" s="28"/>
      <c r="E295" s="28"/>
      <c r="F295" s="28"/>
      <c r="G295" s="26" t="s">
        <v>164</v>
      </c>
      <c r="H295" s="26" t="s">
        <v>211</v>
      </c>
      <c r="I295" s="27">
        <v>34</v>
      </c>
    </row>
    <row r="296" spans="1:9" x14ac:dyDescent="0.15">
      <c r="A296" s="28"/>
      <c r="B296" s="28"/>
      <c r="C296" s="26" t="s">
        <v>99</v>
      </c>
      <c r="D296" s="26" t="s">
        <v>9</v>
      </c>
      <c r="E296" s="26">
        <v>1</v>
      </c>
      <c r="F296" s="26">
        <v>1405</v>
      </c>
      <c r="G296" s="26" t="s">
        <v>163</v>
      </c>
      <c r="H296" s="26" t="s">
        <v>100</v>
      </c>
      <c r="I296" s="27">
        <v>30</v>
      </c>
    </row>
    <row r="297" spans="1:9" x14ac:dyDescent="0.15">
      <c r="A297" s="28"/>
      <c r="B297" s="28"/>
      <c r="C297" s="28"/>
      <c r="D297" s="26" t="s">
        <v>12</v>
      </c>
      <c r="E297" s="26">
        <v>3</v>
      </c>
      <c r="F297" s="26">
        <v>3601</v>
      </c>
      <c r="G297" s="26" t="s">
        <v>163</v>
      </c>
      <c r="H297" s="26" t="s">
        <v>100</v>
      </c>
      <c r="I297" s="27">
        <v>30</v>
      </c>
    </row>
    <row r="298" spans="1:9" x14ac:dyDescent="0.15">
      <c r="A298" s="28"/>
      <c r="B298" s="28"/>
      <c r="C298" s="28"/>
      <c r="D298" s="28"/>
      <c r="E298" s="28"/>
      <c r="F298" s="28"/>
      <c r="G298" s="26" t="s">
        <v>164</v>
      </c>
      <c r="H298" s="26" t="s">
        <v>45</v>
      </c>
      <c r="I298" s="27">
        <v>30</v>
      </c>
    </row>
    <row r="299" spans="1:9" x14ac:dyDescent="0.15">
      <c r="A299" s="28"/>
      <c r="B299" s="28"/>
      <c r="C299" s="26" t="s">
        <v>1659</v>
      </c>
      <c r="D299" s="26" t="s">
        <v>9</v>
      </c>
      <c r="E299" s="26">
        <v>1</v>
      </c>
      <c r="F299" s="26">
        <v>1405</v>
      </c>
      <c r="G299" s="26" t="s">
        <v>163</v>
      </c>
      <c r="H299" s="26" t="s">
        <v>100</v>
      </c>
      <c r="I299" s="27">
        <v>0</v>
      </c>
    </row>
    <row r="300" spans="1:9" x14ac:dyDescent="0.15">
      <c r="A300" s="28"/>
      <c r="B300" s="28"/>
      <c r="C300" s="28"/>
      <c r="D300" s="26" t="s">
        <v>12</v>
      </c>
      <c r="E300" s="26">
        <v>3</v>
      </c>
      <c r="F300" s="26">
        <v>3601</v>
      </c>
      <c r="G300" s="26" t="s">
        <v>163</v>
      </c>
      <c r="H300" s="26" t="s">
        <v>100</v>
      </c>
      <c r="I300" s="27">
        <v>0</v>
      </c>
    </row>
    <row r="301" spans="1:9" x14ac:dyDescent="0.15">
      <c r="A301" s="28"/>
      <c r="B301" s="28"/>
      <c r="C301" s="28"/>
      <c r="D301" s="28"/>
      <c r="E301" s="28"/>
      <c r="F301" s="28"/>
      <c r="G301" s="26" t="s">
        <v>164</v>
      </c>
      <c r="H301" s="26" t="s">
        <v>45</v>
      </c>
      <c r="I301" s="27">
        <v>0</v>
      </c>
    </row>
    <row r="302" spans="1:9" x14ac:dyDescent="0.15">
      <c r="A302" s="28"/>
      <c r="B302" s="26" t="s">
        <v>2429</v>
      </c>
      <c r="C302" s="26" t="s">
        <v>106</v>
      </c>
      <c r="D302" s="26" t="s">
        <v>9</v>
      </c>
      <c r="E302" s="26">
        <v>2</v>
      </c>
      <c r="F302" s="26">
        <v>3502</v>
      </c>
      <c r="G302" s="26" t="s">
        <v>163</v>
      </c>
      <c r="H302" s="26" t="s">
        <v>94</v>
      </c>
      <c r="I302" s="27">
        <v>32</v>
      </c>
    </row>
    <row r="303" spans="1:9" x14ac:dyDescent="0.15">
      <c r="A303" s="28"/>
      <c r="B303" s="28"/>
      <c r="C303" s="28"/>
      <c r="D303" s="28"/>
      <c r="E303" s="26">
        <v>3</v>
      </c>
      <c r="F303" s="26">
        <v>3502</v>
      </c>
      <c r="G303" s="26" t="s">
        <v>163</v>
      </c>
      <c r="H303" s="26" t="s">
        <v>94</v>
      </c>
      <c r="I303" s="27">
        <v>32</v>
      </c>
    </row>
    <row r="304" spans="1:9" x14ac:dyDescent="0.15">
      <c r="A304" s="28"/>
      <c r="B304" s="28"/>
      <c r="C304" s="28"/>
      <c r="D304" s="28"/>
      <c r="E304" s="28"/>
      <c r="F304" s="28"/>
      <c r="G304" s="26" t="s">
        <v>164</v>
      </c>
      <c r="H304" s="26" t="s">
        <v>100</v>
      </c>
      <c r="I304" s="27">
        <v>32</v>
      </c>
    </row>
    <row r="305" spans="1:9" x14ac:dyDescent="0.15">
      <c r="A305" s="28"/>
      <c r="B305" s="28"/>
      <c r="C305" s="26" t="s">
        <v>109</v>
      </c>
      <c r="D305" s="26" t="s">
        <v>15</v>
      </c>
      <c r="E305" s="26">
        <v>3</v>
      </c>
      <c r="F305" s="26">
        <v>1304</v>
      </c>
      <c r="G305" s="26" t="s">
        <v>163</v>
      </c>
      <c r="H305" s="26" t="s">
        <v>94</v>
      </c>
      <c r="I305" s="27">
        <v>23</v>
      </c>
    </row>
    <row r="306" spans="1:9" x14ac:dyDescent="0.15">
      <c r="A306" s="28"/>
      <c r="B306" s="28"/>
      <c r="C306" s="28"/>
      <c r="D306" s="28"/>
      <c r="E306" s="26">
        <v>4</v>
      </c>
      <c r="F306" s="26">
        <v>1304</v>
      </c>
      <c r="G306" s="26" t="s">
        <v>163</v>
      </c>
      <c r="H306" s="26" t="s">
        <v>94</v>
      </c>
      <c r="I306" s="27">
        <v>23</v>
      </c>
    </row>
    <row r="307" spans="1:9" x14ac:dyDescent="0.15">
      <c r="A307" s="28"/>
      <c r="B307" s="28"/>
      <c r="C307" s="28"/>
      <c r="D307" s="28"/>
      <c r="E307" s="28"/>
      <c r="F307" s="28"/>
      <c r="G307" s="26" t="s">
        <v>164</v>
      </c>
      <c r="H307" s="26" t="s">
        <v>100</v>
      </c>
      <c r="I307" s="27">
        <v>23</v>
      </c>
    </row>
    <row r="308" spans="1:9" x14ac:dyDescent="0.15">
      <c r="A308" s="28"/>
      <c r="B308" s="26" t="s">
        <v>3060</v>
      </c>
      <c r="C308" s="26" t="s">
        <v>86</v>
      </c>
      <c r="D308" s="26" t="s">
        <v>17</v>
      </c>
      <c r="E308" s="26">
        <v>1</v>
      </c>
      <c r="F308" s="26">
        <v>3303</v>
      </c>
      <c r="G308" s="26" t="s">
        <v>163</v>
      </c>
      <c r="H308" s="26" t="s">
        <v>88</v>
      </c>
      <c r="I308" s="27">
        <v>20</v>
      </c>
    </row>
    <row r="309" spans="1:9" x14ac:dyDescent="0.15">
      <c r="A309" s="28"/>
      <c r="B309" s="28"/>
      <c r="C309" s="28"/>
      <c r="D309" s="28"/>
      <c r="E309" s="26">
        <v>2</v>
      </c>
      <c r="F309" s="26">
        <v>3303</v>
      </c>
      <c r="G309" s="26" t="s">
        <v>163</v>
      </c>
      <c r="H309" s="26" t="s">
        <v>88</v>
      </c>
      <c r="I309" s="27">
        <v>20</v>
      </c>
    </row>
    <row r="310" spans="1:9" x14ac:dyDescent="0.15">
      <c r="A310" s="28"/>
      <c r="B310" s="28"/>
      <c r="C310" s="28"/>
      <c r="D310" s="28"/>
      <c r="E310" s="28"/>
      <c r="F310" s="28"/>
      <c r="G310" s="26" t="s">
        <v>164</v>
      </c>
      <c r="H310" s="26" t="s">
        <v>126</v>
      </c>
      <c r="I310" s="27">
        <v>20</v>
      </c>
    </row>
    <row r="311" spans="1:9" x14ac:dyDescent="0.15">
      <c r="A311" s="28"/>
      <c r="B311" s="28"/>
      <c r="C311" s="26" t="s">
        <v>93</v>
      </c>
      <c r="D311" s="26" t="s">
        <v>12</v>
      </c>
      <c r="E311" s="26">
        <v>4</v>
      </c>
      <c r="F311" s="26">
        <v>2501</v>
      </c>
      <c r="G311" s="26" t="s">
        <v>163</v>
      </c>
      <c r="H311" s="26" t="s">
        <v>100</v>
      </c>
      <c r="I311" s="27">
        <v>34</v>
      </c>
    </row>
    <row r="312" spans="1:9" x14ac:dyDescent="0.15">
      <c r="A312" s="28"/>
      <c r="B312" s="28"/>
      <c r="C312" s="28"/>
      <c r="D312" s="26" t="s">
        <v>15</v>
      </c>
      <c r="E312" s="26">
        <v>3</v>
      </c>
      <c r="F312" s="26">
        <v>3502</v>
      </c>
      <c r="G312" s="26" t="s">
        <v>163</v>
      </c>
      <c r="H312" s="26" t="s">
        <v>100</v>
      </c>
      <c r="I312" s="27">
        <v>34</v>
      </c>
    </row>
    <row r="313" spans="1:9" x14ac:dyDescent="0.15">
      <c r="A313" s="28"/>
      <c r="B313" s="28"/>
      <c r="C313" s="28"/>
      <c r="D313" s="28"/>
      <c r="E313" s="28"/>
      <c r="F313" s="28"/>
      <c r="G313" s="26" t="s">
        <v>164</v>
      </c>
      <c r="H313" s="26" t="s">
        <v>45</v>
      </c>
      <c r="I313" s="27">
        <v>34</v>
      </c>
    </row>
    <row r="314" spans="1:9" x14ac:dyDescent="0.15">
      <c r="A314" s="28"/>
      <c r="B314" s="28"/>
      <c r="C314" s="26" t="s">
        <v>99</v>
      </c>
      <c r="D314" s="26" t="s">
        <v>13</v>
      </c>
      <c r="E314" s="26">
        <v>1</v>
      </c>
      <c r="F314" s="26">
        <v>2505</v>
      </c>
      <c r="G314" s="26" t="s">
        <v>163</v>
      </c>
      <c r="H314" s="26" t="s">
        <v>45</v>
      </c>
      <c r="I314" s="27">
        <v>30</v>
      </c>
    </row>
    <row r="315" spans="1:9" x14ac:dyDescent="0.15">
      <c r="A315" s="28"/>
      <c r="B315" s="28"/>
      <c r="C315" s="28"/>
      <c r="D315" s="26" t="s">
        <v>17</v>
      </c>
      <c r="E315" s="26">
        <v>1</v>
      </c>
      <c r="F315" s="26">
        <v>3502</v>
      </c>
      <c r="G315" s="26" t="s">
        <v>163</v>
      </c>
      <c r="H315" s="26" t="s">
        <v>45</v>
      </c>
      <c r="I315" s="27">
        <v>30</v>
      </c>
    </row>
    <row r="316" spans="1:9" x14ac:dyDescent="0.15">
      <c r="A316" s="28"/>
      <c r="B316" s="28"/>
      <c r="C316" s="28"/>
      <c r="D316" s="28"/>
      <c r="E316" s="28"/>
      <c r="F316" s="28"/>
      <c r="G316" s="26" t="s">
        <v>164</v>
      </c>
      <c r="H316" s="26" t="s">
        <v>73</v>
      </c>
      <c r="I316" s="27">
        <v>30</v>
      </c>
    </row>
    <row r="317" spans="1:9" x14ac:dyDescent="0.15">
      <c r="A317" s="28"/>
      <c r="B317" s="28"/>
      <c r="C317" s="26" t="s">
        <v>1659</v>
      </c>
      <c r="D317" s="26" t="s">
        <v>13</v>
      </c>
      <c r="E317" s="26">
        <v>1</v>
      </c>
      <c r="F317" s="26">
        <v>2505</v>
      </c>
      <c r="G317" s="26" t="s">
        <v>163</v>
      </c>
      <c r="H317" s="26" t="s">
        <v>45</v>
      </c>
      <c r="I317" s="27">
        <v>0</v>
      </c>
    </row>
    <row r="318" spans="1:9" x14ac:dyDescent="0.15">
      <c r="A318" s="28"/>
      <c r="B318" s="28"/>
      <c r="C318" s="28"/>
      <c r="D318" s="26" t="s">
        <v>17</v>
      </c>
      <c r="E318" s="26">
        <v>1</v>
      </c>
      <c r="F318" s="26">
        <v>3502</v>
      </c>
      <c r="G318" s="26" t="s">
        <v>163</v>
      </c>
      <c r="H318" s="26" t="s">
        <v>45</v>
      </c>
      <c r="I318" s="27">
        <v>0</v>
      </c>
    </row>
    <row r="319" spans="1:9" x14ac:dyDescent="0.15">
      <c r="A319" s="28"/>
      <c r="B319" s="28"/>
      <c r="C319" s="28"/>
      <c r="D319" s="28"/>
      <c r="E319" s="28"/>
      <c r="F319" s="28"/>
      <c r="G319" s="26" t="s">
        <v>164</v>
      </c>
      <c r="H319" s="26" t="s">
        <v>73</v>
      </c>
      <c r="I319" s="27">
        <v>0</v>
      </c>
    </row>
    <row r="320" spans="1:9" x14ac:dyDescent="0.15">
      <c r="A320" s="26" t="s">
        <v>1441</v>
      </c>
      <c r="B320" s="26" t="s">
        <v>3611</v>
      </c>
      <c r="C320" s="26" t="s">
        <v>3610</v>
      </c>
      <c r="D320" s="26" t="s">
        <v>9</v>
      </c>
      <c r="E320" s="26">
        <v>2</v>
      </c>
      <c r="F320" s="26" t="s">
        <v>220</v>
      </c>
      <c r="G320" s="26" t="s">
        <v>163</v>
      </c>
      <c r="H320" s="26" t="s">
        <v>220</v>
      </c>
      <c r="I320" s="27">
        <v>1</v>
      </c>
    </row>
    <row r="321" spans="1:9" x14ac:dyDescent="0.15">
      <c r="A321" s="28"/>
      <c r="B321" s="28"/>
      <c r="C321" s="28"/>
      <c r="D321" s="28"/>
      <c r="E321" s="26">
        <v>3</v>
      </c>
      <c r="F321" s="26" t="s">
        <v>220</v>
      </c>
      <c r="G321" s="26" t="s">
        <v>163</v>
      </c>
      <c r="H321" s="26" t="s">
        <v>220</v>
      </c>
      <c r="I321" s="27">
        <v>1</v>
      </c>
    </row>
    <row r="322" spans="1:9" x14ac:dyDescent="0.15">
      <c r="A322" s="28"/>
      <c r="B322" s="28"/>
      <c r="C322" s="28"/>
      <c r="D322" s="28"/>
      <c r="E322" s="26">
        <v>4</v>
      </c>
      <c r="F322" s="26" t="s">
        <v>220</v>
      </c>
      <c r="G322" s="26" t="s">
        <v>163</v>
      </c>
      <c r="H322" s="26" t="s">
        <v>220</v>
      </c>
      <c r="I322" s="27">
        <v>1</v>
      </c>
    </row>
    <row r="323" spans="1:9" x14ac:dyDescent="0.15">
      <c r="A323" s="28"/>
      <c r="B323" s="28"/>
      <c r="C323" s="28"/>
      <c r="D323" s="26" t="s">
        <v>12</v>
      </c>
      <c r="E323" s="26">
        <v>3</v>
      </c>
      <c r="F323" s="26" t="s">
        <v>220</v>
      </c>
      <c r="G323" s="26" t="s">
        <v>163</v>
      </c>
      <c r="H323" s="26" t="s">
        <v>220</v>
      </c>
      <c r="I323" s="27">
        <v>1</v>
      </c>
    </row>
    <row r="324" spans="1:9" x14ac:dyDescent="0.15">
      <c r="A324" s="28"/>
      <c r="B324" s="28"/>
      <c r="C324" s="28"/>
      <c r="D324" s="28"/>
      <c r="E324" s="26">
        <v>4</v>
      </c>
      <c r="F324" s="26" t="s">
        <v>220</v>
      </c>
      <c r="G324" s="26" t="s">
        <v>163</v>
      </c>
      <c r="H324" s="26" t="s">
        <v>220</v>
      </c>
      <c r="I324" s="27">
        <v>1</v>
      </c>
    </row>
    <row r="325" spans="1:9" x14ac:dyDescent="0.15">
      <c r="A325" s="28"/>
      <c r="B325" s="28"/>
      <c r="C325" s="28"/>
      <c r="D325" s="26" t="s">
        <v>13</v>
      </c>
      <c r="E325" s="26">
        <v>1</v>
      </c>
      <c r="F325" s="26" t="s">
        <v>220</v>
      </c>
      <c r="G325" s="26" t="s">
        <v>163</v>
      </c>
      <c r="H325" s="26" t="s">
        <v>220</v>
      </c>
      <c r="I325" s="27">
        <v>1</v>
      </c>
    </row>
    <row r="326" spans="1:9" x14ac:dyDescent="0.15">
      <c r="A326" s="28"/>
      <c r="B326" s="28"/>
      <c r="C326" s="28"/>
      <c r="D326" s="28"/>
      <c r="E326" s="26">
        <v>2</v>
      </c>
      <c r="F326" s="26" t="s">
        <v>220</v>
      </c>
      <c r="G326" s="26" t="s">
        <v>163</v>
      </c>
      <c r="H326" s="26" t="s">
        <v>220</v>
      </c>
      <c r="I326" s="27">
        <v>1</v>
      </c>
    </row>
    <row r="327" spans="1:9" x14ac:dyDescent="0.15">
      <c r="A327" s="28"/>
      <c r="B327" s="28"/>
      <c r="C327" s="28"/>
      <c r="D327" s="26" t="s">
        <v>15</v>
      </c>
      <c r="E327" s="26">
        <v>1</v>
      </c>
      <c r="F327" s="26" t="s">
        <v>220</v>
      </c>
      <c r="G327" s="26" t="s">
        <v>163</v>
      </c>
      <c r="H327" s="26" t="s">
        <v>220</v>
      </c>
      <c r="I327" s="27">
        <v>1</v>
      </c>
    </row>
    <row r="328" spans="1:9" x14ac:dyDescent="0.15">
      <c r="A328" s="28"/>
      <c r="B328" s="28"/>
      <c r="C328" s="28"/>
      <c r="D328" s="28"/>
      <c r="E328" s="26">
        <v>2</v>
      </c>
      <c r="F328" s="26" t="s">
        <v>220</v>
      </c>
      <c r="G328" s="26" t="s">
        <v>163</v>
      </c>
      <c r="H328" s="26" t="s">
        <v>220</v>
      </c>
      <c r="I328" s="27">
        <v>1</v>
      </c>
    </row>
    <row r="329" spans="1:9" x14ac:dyDescent="0.15">
      <c r="A329" s="28"/>
      <c r="B329" s="28"/>
      <c r="C329" s="28"/>
      <c r="D329" s="28"/>
      <c r="E329" s="26">
        <v>3</v>
      </c>
      <c r="F329" s="26" t="s">
        <v>220</v>
      </c>
      <c r="G329" s="26" t="s">
        <v>163</v>
      </c>
      <c r="H329" s="26" t="s">
        <v>220</v>
      </c>
      <c r="I329" s="27">
        <v>1</v>
      </c>
    </row>
    <row r="330" spans="1:9" x14ac:dyDescent="0.15">
      <c r="A330" s="28"/>
      <c r="B330" s="28"/>
      <c r="C330" s="28"/>
      <c r="D330" s="28"/>
      <c r="E330" s="26">
        <v>4</v>
      </c>
      <c r="F330" s="26" t="s">
        <v>220</v>
      </c>
      <c r="G330" s="26" t="s">
        <v>163</v>
      </c>
      <c r="H330" s="26" t="s">
        <v>220</v>
      </c>
      <c r="I330" s="27">
        <v>1</v>
      </c>
    </row>
    <row r="331" spans="1:9" x14ac:dyDescent="0.15">
      <c r="A331" s="28"/>
      <c r="B331" s="28"/>
      <c r="C331" s="28"/>
      <c r="D331" s="26" t="s">
        <v>17</v>
      </c>
      <c r="E331" s="26">
        <v>1</v>
      </c>
      <c r="F331" s="26" t="s">
        <v>220</v>
      </c>
      <c r="G331" s="26" t="s">
        <v>163</v>
      </c>
      <c r="H331" s="26" t="s">
        <v>220</v>
      </c>
      <c r="I331" s="27">
        <v>1</v>
      </c>
    </row>
    <row r="332" spans="1:9" x14ac:dyDescent="0.15">
      <c r="A332" s="28"/>
      <c r="B332" s="28"/>
      <c r="C332" s="28"/>
      <c r="D332" s="28"/>
      <c r="E332" s="26">
        <v>2</v>
      </c>
      <c r="F332" s="26" t="s">
        <v>220</v>
      </c>
      <c r="G332" s="26" t="s">
        <v>163</v>
      </c>
      <c r="H332" s="26" t="s">
        <v>220</v>
      </c>
      <c r="I332" s="27">
        <v>1</v>
      </c>
    </row>
    <row r="333" spans="1:9" x14ac:dyDescent="0.15">
      <c r="A333" s="28"/>
      <c r="B333" s="28"/>
      <c r="C333" s="28"/>
      <c r="D333" s="28"/>
      <c r="E333" s="26">
        <v>3</v>
      </c>
      <c r="F333" s="26" t="s">
        <v>220</v>
      </c>
      <c r="G333" s="26" t="s">
        <v>163</v>
      </c>
      <c r="H333" s="26" t="s">
        <v>220</v>
      </c>
      <c r="I333" s="27">
        <v>1</v>
      </c>
    </row>
    <row r="334" spans="1:9" x14ac:dyDescent="0.15">
      <c r="A334" s="28"/>
      <c r="B334" s="26" t="s">
        <v>3066</v>
      </c>
      <c r="C334" s="26" t="s">
        <v>93</v>
      </c>
      <c r="D334" s="26" t="s">
        <v>9</v>
      </c>
      <c r="E334" s="26">
        <v>3</v>
      </c>
      <c r="F334" s="26">
        <v>1403</v>
      </c>
      <c r="G334" s="26" t="s">
        <v>163</v>
      </c>
      <c r="H334" s="26" t="s">
        <v>211</v>
      </c>
      <c r="I334" s="27">
        <v>34</v>
      </c>
    </row>
    <row r="335" spans="1:9" x14ac:dyDescent="0.15">
      <c r="A335" s="28"/>
      <c r="B335" s="28"/>
      <c r="C335" s="28"/>
      <c r="D335" s="28"/>
      <c r="E335" s="26">
        <v>4</v>
      </c>
      <c r="F335" s="26">
        <v>1403</v>
      </c>
      <c r="G335" s="26" t="s">
        <v>163</v>
      </c>
      <c r="H335" s="26" t="s">
        <v>211</v>
      </c>
      <c r="I335" s="27">
        <v>34</v>
      </c>
    </row>
    <row r="336" spans="1:9" x14ac:dyDescent="0.15">
      <c r="A336" s="28"/>
      <c r="B336" s="28"/>
      <c r="C336" s="26" t="s">
        <v>99</v>
      </c>
      <c r="D336" s="26" t="s">
        <v>9</v>
      </c>
      <c r="E336" s="26">
        <v>3</v>
      </c>
      <c r="F336" s="26">
        <v>1405</v>
      </c>
      <c r="G336" s="26" t="s">
        <v>163</v>
      </c>
      <c r="H336" s="26" t="s">
        <v>66</v>
      </c>
      <c r="I336" s="27">
        <v>30</v>
      </c>
    </row>
    <row r="337" spans="1:9" x14ac:dyDescent="0.15">
      <c r="A337" s="28"/>
      <c r="B337" s="28"/>
      <c r="C337" s="28"/>
      <c r="D337" s="28"/>
      <c r="E337" s="26">
        <v>4</v>
      </c>
      <c r="F337" s="26">
        <v>1405</v>
      </c>
      <c r="G337" s="26" t="s">
        <v>163</v>
      </c>
      <c r="H337" s="26" t="s">
        <v>66</v>
      </c>
      <c r="I337" s="27">
        <v>30</v>
      </c>
    </row>
    <row r="338" spans="1:9" x14ac:dyDescent="0.15">
      <c r="A338" s="28"/>
      <c r="B338" s="28"/>
      <c r="C338" s="26" t="s">
        <v>1659</v>
      </c>
      <c r="D338" s="26" t="s">
        <v>9</v>
      </c>
      <c r="E338" s="26">
        <v>3</v>
      </c>
      <c r="F338" s="26">
        <v>1405</v>
      </c>
      <c r="G338" s="26" t="s">
        <v>163</v>
      </c>
      <c r="H338" s="26" t="s">
        <v>66</v>
      </c>
      <c r="I338" s="27">
        <v>0</v>
      </c>
    </row>
    <row r="339" spans="1:9" x14ac:dyDescent="0.15">
      <c r="A339" s="28"/>
      <c r="B339" s="28"/>
      <c r="C339" s="28"/>
      <c r="D339" s="28"/>
      <c r="E339" s="26">
        <v>4</v>
      </c>
      <c r="F339" s="26">
        <v>1405</v>
      </c>
      <c r="G339" s="26" t="s">
        <v>163</v>
      </c>
      <c r="H339" s="26" t="s">
        <v>66</v>
      </c>
      <c r="I339" s="27">
        <v>0</v>
      </c>
    </row>
    <row r="340" spans="1:9" x14ac:dyDescent="0.15">
      <c r="A340" s="28"/>
      <c r="B340" s="26" t="s">
        <v>3058</v>
      </c>
      <c r="C340" s="26" t="s">
        <v>86</v>
      </c>
      <c r="D340" s="26" t="s">
        <v>9</v>
      </c>
      <c r="E340" s="26">
        <v>3</v>
      </c>
      <c r="F340" s="26">
        <v>1404</v>
      </c>
      <c r="G340" s="26" t="s">
        <v>163</v>
      </c>
      <c r="H340" s="26" t="s">
        <v>96</v>
      </c>
      <c r="I340" s="27">
        <v>20</v>
      </c>
    </row>
    <row r="341" spans="1:9" x14ac:dyDescent="0.15">
      <c r="A341" s="28"/>
      <c r="B341" s="28"/>
      <c r="C341" s="28"/>
      <c r="D341" s="28"/>
      <c r="E341" s="26">
        <v>4</v>
      </c>
      <c r="F341" s="26">
        <v>1404</v>
      </c>
      <c r="G341" s="26" t="s">
        <v>163</v>
      </c>
      <c r="H341" s="26" t="s">
        <v>96</v>
      </c>
      <c r="I341" s="27">
        <v>20</v>
      </c>
    </row>
    <row r="342" spans="1:9" x14ac:dyDescent="0.15">
      <c r="A342" s="28"/>
      <c r="B342" s="26" t="s">
        <v>3044</v>
      </c>
      <c r="C342" s="26" t="s">
        <v>62</v>
      </c>
      <c r="D342" s="26" t="s">
        <v>13</v>
      </c>
      <c r="E342" s="26">
        <v>2</v>
      </c>
      <c r="F342" s="26">
        <v>2501</v>
      </c>
      <c r="G342" s="26" t="s">
        <v>163</v>
      </c>
      <c r="H342" s="26" t="s">
        <v>65</v>
      </c>
      <c r="I342" s="27">
        <v>33</v>
      </c>
    </row>
    <row r="343" spans="1:9" x14ac:dyDescent="0.15">
      <c r="A343" s="28"/>
      <c r="B343" s="28"/>
      <c r="C343" s="28"/>
      <c r="D343" s="28"/>
      <c r="E343" s="28"/>
      <c r="F343" s="28"/>
      <c r="G343" s="26" t="s">
        <v>164</v>
      </c>
      <c r="H343" s="26" t="s">
        <v>3013</v>
      </c>
      <c r="I343" s="27">
        <v>33</v>
      </c>
    </row>
    <row r="344" spans="1:9" x14ac:dyDescent="0.15">
      <c r="A344" s="28"/>
      <c r="B344" s="28"/>
      <c r="C344" s="28"/>
      <c r="D344" s="26" t="s">
        <v>17</v>
      </c>
      <c r="E344" s="26">
        <v>2</v>
      </c>
      <c r="F344" s="26">
        <v>2501</v>
      </c>
      <c r="G344" s="26" t="s">
        <v>163</v>
      </c>
      <c r="H344" s="26" t="s">
        <v>65</v>
      </c>
      <c r="I344" s="27">
        <v>33</v>
      </c>
    </row>
    <row r="345" spans="1:9" x14ac:dyDescent="0.15">
      <c r="A345" s="28"/>
      <c r="B345" s="28"/>
      <c r="C345" s="28"/>
      <c r="D345" s="28"/>
      <c r="E345" s="28"/>
      <c r="F345" s="28"/>
      <c r="G345" s="26" t="s">
        <v>164</v>
      </c>
      <c r="H345" s="26" t="s">
        <v>3013</v>
      </c>
      <c r="I345" s="27">
        <v>33</v>
      </c>
    </row>
    <row r="346" spans="1:9" x14ac:dyDescent="0.15">
      <c r="A346" s="28"/>
      <c r="B346" s="28"/>
      <c r="C346" s="26" t="s">
        <v>70</v>
      </c>
      <c r="D346" s="26" t="s">
        <v>9</v>
      </c>
      <c r="E346" s="26">
        <v>2</v>
      </c>
      <c r="F346" s="26">
        <v>2303</v>
      </c>
      <c r="G346" s="26" t="s">
        <v>163</v>
      </c>
      <c r="H346" s="26" t="s">
        <v>211</v>
      </c>
      <c r="I346" s="27">
        <v>29</v>
      </c>
    </row>
    <row r="347" spans="1:9" x14ac:dyDescent="0.15">
      <c r="A347" s="28"/>
      <c r="B347" s="28"/>
      <c r="C347" s="28"/>
      <c r="D347" s="28"/>
      <c r="E347" s="28"/>
      <c r="F347" s="28"/>
      <c r="G347" s="26" t="s">
        <v>164</v>
      </c>
      <c r="H347" s="26" t="s">
        <v>66</v>
      </c>
      <c r="I347" s="27">
        <v>29</v>
      </c>
    </row>
    <row r="348" spans="1:9" x14ac:dyDescent="0.15">
      <c r="A348" s="28"/>
      <c r="B348" s="28"/>
      <c r="C348" s="28"/>
      <c r="D348" s="26" t="s">
        <v>17</v>
      </c>
      <c r="E348" s="26">
        <v>2</v>
      </c>
      <c r="F348" s="26">
        <v>2405</v>
      </c>
      <c r="G348" s="26" t="s">
        <v>163</v>
      </c>
      <c r="H348" s="26" t="s">
        <v>211</v>
      </c>
      <c r="I348" s="27">
        <v>29</v>
      </c>
    </row>
    <row r="349" spans="1:9" x14ac:dyDescent="0.15">
      <c r="A349" s="28"/>
      <c r="B349" s="28"/>
      <c r="C349" s="28"/>
      <c r="D349" s="28"/>
      <c r="E349" s="28"/>
      <c r="F349" s="28"/>
      <c r="G349" s="26" t="s">
        <v>164</v>
      </c>
      <c r="H349" s="26" t="s">
        <v>66</v>
      </c>
      <c r="I349" s="27">
        <v>29</v>
      </c>
    </row>
    <row r="350" spans="1:9" x14ac:dyDescent="0.15">
      <c r="A350" s="28"/>
      <c r="B350" s="28"/>
      <c r="C350" s="26" t="s">
        <v>75</v>
      </c>
      <c r="D350" s="26" t="s">
        <v>13</v>
      </c>
      <c r="E350" s="26">
        <v>2</v>
      </c>
      <c r="F350" s="26">
        <v>2402</v>
      </c>
      <c r="G350" s="26" t="s">
        <v>163</v>
      </c>
      <c r="H350" s="26" t="s">
        <v>107</v>
      </c>
      <c r="I350" s="27">
        <v>29</v>
      </c>
    </row>
    <row r="351" spans="1:9" x14ac:dyDescent="0.15">
      <c r="A351" s="28"/>
      <c r="B351" s="28"/>
      <c r="C351" s="28"/>
      <c r="D351" s="28"/>
      <c r="E351" s="28"/>
      <c r="F351" s="28"/>
      <c r="G351" s="26" t="s">
        <v>164</v>
      </c>
      <c r="H351" s="26" t="s">
        <v>87</v>
      </c>
      <c r="I351" s="27">
        <v>29</v>
      </c>
    </row>
    <row r="352" spans="1:9" x14ac:dyDescent="0.15">
      <c r="A352" s="28"/>
      <c r="B352" s="28"/>
      <c r="C352" s="28"/>
      <c r="D352" s="26" t="s">
        <v>15</v>
      </c>
      <c r="E352" s="26">
        <v>3</v>
      </c>
      <c r="F352" s="26">
        <v>2402</v>
      </c>
      <c r="G352" s="26" t="s">
        <v>163</v>
      </c>
      <c r="H352" s="26" t="s">
        <v>107</v>
      </c>
      <c r="I352" s="27">
        <v>29</v>
      </c>
    </row>
    <row r="353" spans="1:9" x14ac:dyDescent="0.15">
      <c r="A353" s="28"/>
      <c r="B353" s="28"/>
      <c r="C353" s="28"/>
      <c r="D353" s="28"/>
      <c r="E353" s="28"/>
      <c r="F353" s="28"/>
      <c r="G353" s="26" t="s">
        <v>164</v>
      </c>
      <c r="H353" s="26" t="s">
        <v>87</v>
      </c>
      <c r="I353" s="27">
        <v>29</v>
      </c>
    </row>
    <row r="354" spans="1:9" x14ac:dyDescent="0.15">
      <c r="A354" s="28"/>
      <c r="B354" s="28"/>
      <c r="C354" s="26" t="s">
        <v>79</v>
      </c>
      <c r="D354" s="26" t="s">
        <v>13</v>
      </c>
      <c r="E354" s="26">
        <v>4</v>
      </c>
      <c r="F354" s="26">
        <v>2501</v>
      </c>
      <c r="G354" s="26" t="s">
        <v>163</v>
      </c>
      <c r="H354" s="26" t="s">
        <v>72</v>
      </c>
      <c r="I354" s="27">
        <v>24</v>
      </c>
    </row>
    <row r="355" spans="1:9" x14ac:dyDescent="0.15">
      <c r="A355" s="28"/>
      <c r="B355" s="28"/>
      <c r="C355" s="28"/>
      <c r="D355" s="28"/>
      <c r="E355" s="28"/>
      <c r="F355" s="28"/>
      <c r="G355" s="26" t="s">
        <v>164</v>
      </c>
      <c r="H355" s="26" t="s">
        <v>3013</v>
      </c>
      <c r="I355" s="27">
        <v>24</v>
      </c>
    </row>
    <row r="356" spans="1:9" x14ac:dyDescent="0.15">
      <c r="A356" s="28"/>
      <c r="B356" s="28"/>
      <c r="C356" s="28"/>
      <c r="D356" s="26" t="s">
        <v>17</v>
      </c>
      <c r="E356" s="26">
        <v>1</v>
      </c>
      <c r="F356" s="26">
        <v>2501</v>
      </c>
      <c r="G356" s="26" t="s">
        <v>163</v>
      </c>
      <c r="H356" s="26" t="s">
        <v>72</v>
      </c>
      <c r="I356" s="27">
        <v>24</v>
      </c>
    </row>
    <row r="357" spans="1:9" x14ac:dyDescent="0.15">
      <c r="A357" s="28"/>
      <c r="B357" s="28"/>
      <c r="C357" s="28"/>
      <c r="D357" s="28"/>
      <c r="E357" s="28"/>
      <c r="F357" s="28"/>
      <c r="G357" s="26" t="s">
        <v>164</v>
      </c>
      <c r="H357" s="26" t="s">
        <v>3013</v>
      </c>
      <c r="I357" s="27">
        <v>24</v>
      </c>
    </row>
    <row r="358" spans="1:9" x14ac:dyDescent="0.15">
      <c r="A358" s="28"/>
      <c r="B358" s="28"/>
      <c r="C358" s="26" t="s">
        <v>1651</v>
      </c>
      <c r="D358" s="26" t="s">
        <v>9</v>
      </c>
      <c r="E358" s="26">
        <v>3</v>
      </c>
      <c r="F358" s="26">
        <v>3403</v>
      </c>
      <c r="G358" s="26" t="s">
        <v>163</v>
      </c>
      <c r="H358" s="26" t="s">
        <v>3012</v>
      </c>
      <c r="I358" s="27">
        <v>22</v>
      </c>
    </row>
    <row r="359" spans="1:9" x14ac:dyDescent="0.15">
      <c r="A359" s="28"/>
      <c r="B359" s="28"/>
      <c r="C359" s="28"/>
      <c r="D359" s="28"/>
      <c r="E359" s="28"/>
      <c r="F359" s="28"/>
      <c r="G359" s="26" t="s">
        <v>164</v>
      </c>
      <c r="H359" s="26" t="s">
        <v>88</v>
      </c>
      <c r="I359" s="27">
        <v>22</v>
      </c>
    </row>
    <row r="360" spans="1:9" x14ac:dyDescent="0.15">
      <c r="A360" s="28"/>
      <c r="B360" s="28"/>
      <c r="C360" s="28"/>
      <c r="D360" s="26" t="s">
        <v>15</v>
      </c>
      <c r="E360" s="26">
        <v>4</v>
      </c>
      <c r="F360" s="26">
        <v>3302</v>
      </c>
      <c r="G360" s="26" t="s">
        <v>163</v>
      </c>
      <c r="H360" s="26" t="s">
        <v>3012</v>
      </c>
      <c r="I360" s="27">
        <v>22</v>
      </c>
    </row>
    <row r="361" spans="1:9" x14ac:dyDescent="0.15">
      <c r="A361" s="28"/>
      <c r="B361" s="28"/>
      <c r="C361" s="28"/>
      <c r="D361" s="28"/>
      <c r="E361" s="28"/>
      <c r="F361" s="28"/>
      <c r="G361" s="26" t="s">
        <v>164</v>
      </c>
      <c r="H361" s="26" t="s">
        <v>88</v>
      </c>
      <c r="I361" s="27">
        <v>22</v>
      </c>
    </row>
    <row r="362" spans="1:9" x14ac:dyDescent="0.15">
      <c r="A362" s="28"/>
      <c r="B362" s="28"/>
      <c r="C362" s="26" t="s">
        <v>1607</v>
      </c>
      <c r="D362" s="26" t="s">
        <v>9</v>
      </c>
      <c r="E362" s="26">
        <v>1</v>
      </c>
      <c r="F362" s="26">
        <v>1404</v>
      </c>
      <c r="G362" s="26" t="s">
        <v>163</v>
      </c>
      <c r="H362" s="26" t="s">
        <v>66</v>
      </c>
      <c r="I362" s="27">
        <v>29</v>
      </c>
    </row>
    <row r="363" spans="1:9" x14ac:dyDescent="0.15">
      <c r="A363" s="28"/>
      <c r="B363" s="28"/>
      <c r="C363" s="28"/>
      <c r="D363" s="28"/>
      <c r="E363" s="28"/>
      <c r="F363" s="28"/>
      <c r="G363" s="26" t="s">
        <v>164</v>
      </c>
      <c r="H363" s="26" t="s">
        <v>88</v>
      </c>
      <c r="I363" s="27">
        <v>29</v>
      </c>
    </row>
    <row r="364" spans="1:9" x14ac:dyDescent="0.15">
      <c r="A364" s="28"/>
      <c r="B364" s="28"/>
      <c r="C364" s="28"/>
      <c r="D364" s="26" t="s">
        <v>12</v>
      </c>
      <c r="E364" s="26">
        <v>3</v>
      </c>
      <c r="F364" s="26">
        <v>2405</v>
      </c>
      <c r="G364" s="26" t="s">
        <v>163</v>
      </c>
      <c r="H364" s="26" t="s">
        <v>66</v>
      </c>
      <c r="I364" s="27">
        <v>29</v>
      </c>
    </row>
    <row r="365" spans="1:9" x14ac:dyDescent="0.15">
      <c r="A365" s="28"/>
      <c r="B365" s="28"/>
      <c r="C365" s="28"/>
      <c r="D365" s="28"/>
      <c r="E365" s="28"/>
      <c r="F365" s="28"/>
      <c r="G365" s="26" t="s">
        <v>164</v>
      </c>
      <c r="H365" s="26" t="s">
        <v>88</v>
      </c>
      <c r="I365" s="27">
        <v>29</v>
      </c>
    </row>
    <row r="366" spans="1:9" x14ac:dyDescent="0.15">
      <c r="A366" s="28"/>
      <c r="B366" s="26" t="s">
        <v>3059</v>
      </c>
      <c r="C366" s="26" t="s">
        <v>86</v>
      </c>
      <c r="D366" s="26" t="s">
        <v>15</v>
      </c>
      <c r="E366" s="26">
        <v>3</v>
      </c>
      <c r="F366" s="26">
        <v>1303</v>
      </c>
      <c r="G366" s="26" t="s">
        <v>163</v>
      </c>
      <c r="H366" s="26" t="s">
        <v>66</v>
      </c>
      <c r="I366" s="27">
        <v>20</v>
      </c>
    </row>
    <row r="367" spans="1:9" x14ac:dyDescent="0.15">
      <c r="A367" s="28"/>
      <c r="B367" s="28"/>
      <c r="C367" s="28"/>
      <c r="D367" s="28"/>
      <c r="E367" s="28"/>
      <c r="F367" s="28"/>
      <c r="G367" s="26" t="s">
        <v>164</v>
      </c>
      <c r="H367" s="26" t="s">
        <v>211</v>
      </c>
      <c r="I367" s="27">
        <v>20</v>
      </c>
    </row>
    <row r="368" spans="1:9" x14ac:dyDescent="0.15">
      <c r="A368" s="28"/>
      <c r="B368" s="28"/>
      <c r="C368" s="28"/>
      <c r="D368" s="28"/>
      <c r="E368" s="26">
        <v>4</v>
      </c>
      <c r="F368" s="26">
        <v>1303</v>
      </c>
      <c r="G368" s="26" t="s">
        <v>163</v>
      </c>
      <c r="H368" s="26" t="s">
        <v>66</v>
      </c>
      <c r="I368" s="27">
        <v>20</v>
      </c>
    </row>
    <row r="369" spans="1:9" x14ac:dyDescent="0.15">
      <c r="A369" s="28"/>
      <c r="B369" s="28"/>
      <c r="C369" s="28"/>
      <c r="D369" s="28"/>
      <c r="E369" s="28"/>
      <c r="F369" s="28"/>
      <c r="G369" s="26" t="s">
        <v>164</v>
      </c>
      <c r="H369" s="26" t="s">
        <v>211</v>
      </c>
      <c r="I369" s="27">
        <v>20</v>
      </c>
    </row>
    <row r="370" spans="1:9" x14ac:dyDescent="0.15">
      <c r="A370" s="28"/>
      <c r="B370" s="28"/>
      <c r="C370" s="26" t="s">
        <v>93</v>
      </c>
      <c r="D370" s="26" t="s">
        <v>13</v>
      </c>
      <c r="E370" s="26">
        <v>1</v>
      </c>
      <c r="F370" s="26">
        <v>3502</v>
      </c>
      <c r="G370" s="26" t="s">
        <v>163</v>
      </c>
      <c r="H370" s="26" t="s">
        <v>94</v>
      </c>
      <c r="I370" s="27">
        <v>34</v>
      </c>
    </row>
    <row r="371" spans="1:9" x14ac:dyDescent="0.15">
      <c r="A371" s="28"/>
      <c r="B371" s="28"/>
      <c r="C371" s="28"/>
      <c r="D371" s="28"/>
      <c r="E371" s="28"/>
      <c r="F371" s="28"/>
      <c r="G371" s="26" t="s">
        <v>164</v>
      </c>
      <c r="H371" s="26" t="s">
        <v>3013</v>
      </c>
      <c r="I371" s="27">
        <v>34</v>
      </c>
    </row>
    <row r="372" spans="1:9" x14ac:dyDescent="0.15">
      <c r="A372" s="28"/>
      <c r="B372" s="28"/>
      <c r="C372" s="28"/>
      <c r="D372" s="26" t="s">
        <v>17</v>
      </c>
      <c r="E372" s="26">
        <v>4</v>
      </c>
      <c r="F372" s="26">
        <v>3502</v>
      </c>
      <c r="G372" s="26" t="s">
        <v>163</v>
      </c>
      <c r="H372" s="26" t="s">
        <v>94</v>
      </c>
      <c r="I372" s="27">
        <v>34</v>
      </c>
    </row>
    <row r="373" spans="1:9" x14ac:dyDescent="0.15">
      <c r="A373" s="28"/>
      <c r="B373" s="28"/>
      <c r="C373" s="28"/>
      <c r="D373" s="28"/>
      <c r="E373" s="28"/>
      <c r="F373" s="28"/>
      <c r="G373" s="26" t="s">
        <v>164</v>
      </c>
      <c r="H373" s="26" t="s">
        <v>3013</v>
      </c>
      <c r="I373" s="27">
        <v>34</v>
      </c>
    </row>
    <row r="374" spans="1:9" x14ac:dyDescent="0.15">
      <c r="A374" s="28"/>
      <c r="B374" s="28"/>
      <c r="C374" s="26" t="s">
        <v>99</v>
      </c>
      <c r="D374" s="26" t="s">
        <v>12</v>
      </c>
      <c r="E374" s="26">
        <v>4</v>
      </c>
      <c r="F374" s="26">
        <v>3402</v>
      </c>
      <c r="G374" s="26" t="s">
        <v>163</v>
      </c>
      <c r="H374" s="26" t="s">
        <v>94</v>
      </c>
      <c r="I374" s="27">
        <v>30</v>
      </c>
    </row>
    <row r="375" spans="1:9" x14ac:dyDescent="0.15">
      <c r="A375" s="28"/>
      <c r="B375" s="28"/>
      <c r="C375" s="28"/>
      <c r="D375" s="28"/>
      <c r="E375" s="28"/>
      <c r="F375" s="28"/>
      <c r="G375" s="26" t="s">
        <v>164</v>
      </c>
      <c r="H375" s="26" t="s">
        <v>66</v>
      </c>
      <c r="I375" s="27">
        <v>30</v>
      </c>
    </row>
    <row r="376" spans="1:9" x14ac:dyDescent="0.15">
      <c r="A376" s="28"/>
      <c r="B376" s="28"/>
      <c r="C376" s="28"/>
      <c r="D376" s="26" t="s">
        <v>15</v>
      </c>
      <c r="E376" s="26">
        <v>1</v>
      </c>
      <c r="F376" s="26">
        <v>1405</v>
      </c>
      <c r="G376" s="26" t="s">
        <v>163</v>
      </c>
      <c r="H376" s="26" t="s">
        <v>94</v>
      </c>
      <c r="I376" s="27">
        <v>30</v>
      </c>
    </row>
    <row r="377" spans="1:9" x14ac:dyDescent="0.15">
      <c r="A377" s="28"/>
      <c r="B377" s="28"/>
      <c r="C377" s="28"/>
      <c r="D377" s="28"/>
      <c r="E377" s="28"/>
      <c r="F377" s="28"/>
      <c r="G377" s="26" t="s">
        <v>164</v>
      </c>
      <c r="H377" s="26" t="s">
        <v>66</v>
      </c>
      <c r="I377" s="27">
        <v>30</v>
      </c>
    </row>
    <row r="378" spans="1:9" x14ac:dyDescent="0.15">
      <c r="A378" s="28"/>
      <c r="B378" s="28"/>
      <c r="C378" s="26" t="s">
        <v>1659</v>
      </c>
      <c r="D378" s="26" t="s">
        <v>12</v>
      </c>
      <c r="E378" s="26">
        <v>4</v>
      </c>
      <c r="F378" s="26">
        <v>3402</v>
      </c>
      <c r="G378" s="26" t="s">
        <v>163</v>
      </c>
      <c r="H378" s="26" t="s">
        <v>94</v>
      </c>
      <c r="I378" s="27">
        <v>0</v>
      </c>
    </row>
    <row r="379" spans="1:9" x14ac:dyDescent="0.15">
      <c r="A379" s="28"/>
      <c r="B379" s="28"/>
      <c r="C379" s="28"/>
      <c r="D379" s="28"/>
      <c r="E379" s="28"/>
      <c r="F379" s="28"/>
      <c r="G379" s="26" t="s">
        <v>164</v>
      </c>
      <c r="H379" s="26" t="s">
        <v>66</v>
      </c>
      <c r="I379" s="27">
        <v>0</v>
      </c>
    </row>
    <row r="380" spans="1:9" x14ac:dyDescent="0.15">
      <c r="A380" s="28"/>
      <c r="B380" s="28"/>
      <c r="C380" s="28"/>
      <c r="D380" s="26" t="s">
        <v>15</v>
      </c>
      <c r="E380" s="26">
        <v>1</v>
      </c>
      <c r="F380" s="26">
        <v>1405</v>
      </c>
      <c r="G380" s="26" t="s">
        <v>163</v>
      </c>
      <c r="H380" s="26" t="s">
        <v>94</v>
      </c>
      <c r="I380" s="27">
        <v>0</v>
      </c>
    </row>
    <row r="381" spans="1:9" x14ac:dyDescent="0.15">
      <c r="A381" s="28"/>
      <c r="B381" s="28"/>
      <c r="C381" s="28"/>
      <c r="D381" s="28"/>
      <c r="E381" s="28"/>
      <c r="F381" s="28"/>
      <c r="G381" s="26" t="s">
        <v>164</v>
      </c>
      <c r="H381" s="26" t="s">
        <v>66</v>
      </c>
      <c r="I381" s="27">
        <v>0</v>
      </c>
    </row>
    <row r="382" spans="1:9" x14ac:dyDescent="0.15">
      <c r="A382" s="28"/>
      <c r="B382" s="26" t="s">
        <v>3198</v>
      </c>
      <c r="C382" s="26" t="s">
        <v>156</v>
      </c>
      <c r="D382" s="26" t="s">
        <v>9</v>
      </c>
      <c r="E382" s="26">
        <v>3</v>
      </c>
      <c r="F382" s="26">
        <v>2405</v>
      </c>
      <c r="G382" s="26" t="s">
        <v>163</v>
      </c>
      <c r="H382" s="26" t="s">
        <v>87</v>
      </c>
      <c r="I382" s="27">
        <v>1</v>
      </c>
    </row>
    <row r="383" spans="1:9" x14ac:dyDescent="0.15">
      <c r="A383" s="28"/>
      <c r="B383" s="28"/>
      <c r="C383" s="28"/>
      <c r="D383" s="28"/>
      <c r="E383" s="26">
        <v>4</v>
      </c>
      <c r="F383" s="26">
        <v>2405</v>
      </c>
      <c r="G383" s="26" t="s">
        <v>163</v>
      </c>
      <c r="H383" s="26" t="s">
        <v>87</v>
      </c>
      <c r="I383" s="27">
        <v>1</v>
      </c>
    </row>
    <row r="384" spans="1:9" x14ac:dyDescent="0.15">
      <c r="A384" s="28"/>
      <c r="B384" s="28"/>
      <c r="C384" s="28"/>
      <c r="D384" s="26" t="s">
        <v>12</v>
      </c>
      <c r="E384" s="26">
        <v>3</v>
      </c>
      <c r="F384" s="26">
        <v>3701</v>
      </c>
      <c r="G384" s="26" t="s">
        <v>163</v>
      </c>
      <c r="H384" s="26" t="s">
        <v>96</v>
      </c>
      <c r="I384" s="27">
        <v>1</v>
      </c>
    </row>
    <row r="385" spans="1:9" x14ac:dyDescent="0.15">
      <c r="A385" s="28"/>
      <c r="B385" s="28"/>
      <c r="C385" s="28"/>
      <c r="D385" s="28"/>
      <c r="E385" s="26">
        <v>4</v>
      </c>
      <c r="F385" s="26">
        <v>3701</v>
      </c>
      <c r="G385" s="26" t="s">
        <v>163</v>
      </c>
      <c r="H385" s="26" t="s">
        <v>96</v>
      </c>
      <c r="I385" s="27">
        <v>1</v>
      </c>
    </row>
    <row r="386" spans="1:9" x14ac:dyDescent="0.15">
      <c r="A386" s="28"/>
      <c r="B386" s="26" t="s">
        <v>3202</v>
      </c>
      <c r="C386" s="26" t="s">
        <v>102</v>
      </c>
      <c r="D386" s="26" t="s">
        <v>9</v>
      </c>
      <c r="E386" s="26">
        <v>3</v>
      </c>
      <c r="F386" s="26">
        <v>2405</v>
      </c>
      <c r="G386" s="26" t="s">
        <v>163</v>
      </c>
      <c r="H386" s="26" t="s">
        <v>87</v>
      </c>
      <c r="I386" s="27">
        <v>13</v>
      </c>
    </row>
    <row r="387" spans="1:9" x14ac:dyDescent="0.15">
      <c r="A387" s="28"/>
      <c r="B387" s="28"/>
      <c r="C387" s="28"/>
      <c r="D387" s="28"/>
      <c r="E387" s="26">
        <v>4</v>
      </c>
      <c r="F387" s="26">
        <v>2405</v>
      </c>
      <c r="G387" s="26" t="s">
        <v>163</v>
      </c>
      <c r="H387" s="26" t="s">
        <v>87</v>
      </c>
      <c r="I387" s="27">
        <v>13</v>
      </c>
    </row>
    <row r="388" spans="1:9" x14ac:dyDescent="0.15">
      <c r="A388" s="28"/>
      <c r="B388" s="28"/>
      <c r="C388" s="28"/>
      <c r="D388" s="26" t="s">
        <v>12</v>
      </c>
      <c r="E388" s="26">
        <v>3</v>
      </c>
      <c r="F388" s="26">
        <v>3701</v>
      </c>
      <c r="G388" s="26" t="s">
        <v>163</v>
      </c>
      <c r="H388" s="26" t="s">
        <v>96</v>
      </c>
      <c r="I388" s="27">
        <v>13</v>
      </c>
    </row>
    <row r="389" spans="1:9" x14ac:dyDescent="0.15">
      <c r="A389" s="28"/>
      <c r="B389" s="28"/>
      <c r="C389" s="28"/>
      <c r="D389" s="28"/>
      <c r="E389" s="26">
        <v>4</v>
      </c>
      <c r="F389" s="26">
        <v>3701</v>
      </c>
      <c r="G389" s="26" t="s">
        <v>163</v>
      </c>
      <c r="H389" s="26" t="s">
        <v>96</v>
      </c>
      <c r="I389" s="27">
        <v>13</v>
      </c>
    </row>
    <row r="390" spans="1:9" x14ac:dyDescent="0.15">
      <c r="A390" s="26" t="s">
        <v>1331</v>
      </c>
      <c r="B390" s="26" t="s">
        <v>3065</v>
      </c>
      <c r="C390" s="26" t="s">
        <v>93</v>
      </c>
      <c r="D390" s="26" t="s">
        <v>9</v>
      </c>
      <c r="E390" s="26">
        <v>1</v>
      </c>
      <c r="F390" s="26">
        <v>2501</v>
      </c>
      <c r="G390" s="26" t="s">
        <v>163</v>
      </c>
      <c r="H390" s="26" t="s">
        <v>65</v>
      </c>
      <c r="I390" s="27">
        <v>34</v>
      </c>
    </row>
    <row r="391" spans="1:9" x14ac:dyDescent="0.15">
      <c r="A391" s="28"/>
      <c r="B391" s="28"/>
      <c r="C391" s="28"/>
      <c r="D391" s="28"/>
      <c r="E391" s="26">
        <v>2</v>
      </c>
      <c r="F391" s="26">
        <v>2501</v>
      </c>
      <c r="G391" s="26" t="s">
        <v>163</v>
      </c>
      <c r="H391" s="26" t="s">
        <v>65</v>
      </c>
      <c r="I391" s="27">
        <v>34</v>
      </c>
    </row>
    <row r="392" spans="1:9" x14ac:dyDescent="0.15">
      <c r="A392" s="28"/>
      <c r="B392" s="28"/>
      <c r="C392" s="28"/>
      <c r="D392" s="28"/>
      <c r="E392" s="28"/>
      <c r="F392" s="28"/>
      <c r="G392" s="26" t="s">
        <v>164</v>
      </c>
      <c r="H392" s="26" t="s">
        <v>3012</v>
      </c>
      <c r="I392" s="27">
        <v>34</v>
      </c>
    </row>
    <row r="393" spans="1:9" x14ac:dyDescent="0.15">
      <c r="A393" s="28"/>
      <c r="B393" s="28"/>
      <c r="C393" s="28"/>
      <c r="D393" s="26" t="s">
        <v>13</v>
      </c>
      <c r="E393" s="26">
        <v>3</v>
      </c>
      <c r="F393" s="26">
        <v>3502</v>
      </c>
      <c r="G393" s="26" t="s">
        <v>163</v>
      </c>
      <c r="H393" s="26" t="s">
        <v>65</v>
      </c>
      <c r="I393" s="27">
        <v>34</v>
      </c>
    </row>
    <row r="394" spans="1:9" x14ac:dyDescent="0.15">
      <c r="A394" s="28"/>
      <c r="B394" s="28"/>
      <c r="C394" s="28"/>
      <c r="D394" s="28"/>
      <c r="E394" s="26">
        <v>4</v>
      </c>
      <c r="F394" s="26">
        <v>3502</v>
      </c>
      <c r="G394" s="26" t="s">
        <v>163</v>
      </c>
      <c r="H394" s="26" t="s">
        <v>65</v>
      </c>
      <c r="I394" s="27">
        <v>34</v>
      </c>
    </row>
    <row r="395" spans="1:9" x14ac:dyDescent="0.15">
      <c r="A395" s="28"/>
      <c r="B395" s="28"/>
      <c r="C395" s="28"/>
      <c r="D395" s="28"/>
      <c r="E395" s="28"/>
      <c r="F395" s="28"/>
      <c r="G395" s="26" t="s">
        <v>164</v>
      </c>
      <c r="H395" s="26" t="s">
        <v>3012</v>
      </c>
      <c r="I395" s="27">
        <v>34</v>
      </c>
    </row>
    <row r="396" spans="1:9" x14ac:dyDescent="0.15">
      <c r="A396" s="28"/>
      <c r="B396" s="28"/>
      <c r="C396" s="26" t="s">
        <v>99</v>
      </c>
      <c r="D396" s="26" t="s">
        <v>13</v>
      </c>
      <c r="E396" s="26">
        <v>2</v>
      </c>
      <c r="F396" s="26">
        <v>2505</v>
      </c>
      <c r="G396" s="26" t="s">
        <v>163</v>
      </c>
      <c r="H396" s="26" t="s">
        <v>72</v>
      </c>
      <c r="I396" s="27">
        <v>30</v>
      </c>
    </row>
    <row r="397" spans="1:9" x14ac:dyDescent="0.15">
      <c r="A397" s="28"/>
      <c r="B397" s="28"/>
      <c r="C397" s="28"/>
      <c r="D397" s="28"/>
      <c r="E397" s="26">
        <v>3</v>
      </c>
      <c r="F397" s="26">
        <v>1403</v>
      </c>
      <c r="G397" s="26" t="s">
        <v>163</v>
      </c>
      <c r="H397" s="26" t="s">
        <v>72</v>
      </c>
      <c r="I397" s="27">
        <v>30</v>
      </c>
    </row>
    <row r="398" spans="1:9" x14ac:dyDescent="0.15">
      <c r="A398" s="28"/>
      <c r="B398" s="28"/>
      <c r="C398" s="28"/>
      <c r="D398" s="28"/>
      <c r="E398" s="28"/>
      <c r="F398" s="28"/>
      <c r="G398" s="26" t="s">
        <v>164</v>
      </c>
      <c r="H398" s="26" t="s">
        <v>3013</v>
      </c>
      <c r="I398" s="27">
        <v>30</v>
      </c>
    </row>
    <row r="399" spans="1:9" x14ac:dyDescent="0.15">
      <c r="A399" s="28"/>
      <c r="B399" s="28"/>
      <c r="C399" s="28"/>
      <c r="D399" s="26" t="s">
        <v>17</v>
      </c>
      <c r="E399" s="26">
        <v>2</v>
      </c>
      <c r="F399" s="26">
        <v>3502</v>
      </c>
      <c r="G399" s="26" t="s">
        <v>163</v>
      </c>
      <c r="H399" s="26" t="s">
        <v>72</v>
      </c>
      <c r="I399" s="27">
        <v>30</v>
      </c>
    </row>
    <row r="400" spans="1:9" x14ac:dyDescent="0.15">
      <c r="A400" s="28"/>
      <c r="B400" s="28"/>
      <c r="C400" s="28"/>
      <c r="D400" s="28"/>
      <c r="E400" s="26">
        <v>3</v>
      </c>
      <c r="F400" s="26">
        <v>1403</v>
      </c>
      <c r="G400" s="26" t="s">
        <v>163</v>
      </c>
      <c r="H400" s="26" t="s">
        <v>72</v>
      </c>
      <c r="I400" s="27">
        <v>30</v>
      </c>
    </row>
    <row r="401" spans="1:9" x14ac:dyDescent="0.15">
      <c r="A401" s="28"/>
      <c r="B401" s="28"/>
      <c r="C401" s="28"/>
      <c r="D401" s="28"/>
      <c r="E401" s="28"/>
      <c r="F401" s="28"/>
      <c r="G401" s="26" t="s">
        <v>164</v>
      </c>
      <c r="H401" s="26" t="s">
        <v>3013</v>
      </c>
      <c r="I401" s="27">
        <v>30</v>
      </c>
    </row>
    <row r="402" spans="1:9" x14ac:dyDescent="0.15">
      <c r="A402" s="28"/>
      <c r="B402" s="28"/>
      <c r="C402" s="26" t="s">
        <v>1659</v>
      </c>
      <c r="D402" s="26" t="s">
        <v>13</v>
      </c>
      <c r="E402" s="26">
        <v>2</v>
      </c>
      <c r="F402" s="26">
        <v>2505</v>
      </c>
      <c r="G402" s="26" t="s">
        <v>163</v>
      </c>
      <c r="H402" s="26" t="s">
        <v>72</v>
      </c>
      <c r="I402" s="27">
        <v>0</v>
      </c>
    </row>
    <row r="403" spans="1:9" x14ac:dyDescent="0.15">
      <c r="A403" s="28"/>
      <c r="B403" s="28"/>
      <c r="C403" s="28"/>
      <c r="D403" s="28"/>
      <c r="E403" s="26">
        <v>3</v>
      </c>
      <c r="F403" s="26">
        <v>1403</v>
      </c>
      <c r="G403" s="26" t="s">
        <v>163</v>
      </c>
      <c r="H403" s="26" t="s">
        <v>72</v>
      </c>
      <c r="I403" s="27">
        <v>0</v>
      </c>
    </row>
    <row r="404" spans="1:9" x14ac:dyDescent="0.15">
      <c r="A404" s="28"/>
      <c r="B404" s="28"/>
      <c r="C404" s="28"/>
      <c r="D404" s="28"/>
      <c r="E404" s="28"/>
      <c r="F404" s="28"/>
      <c r="G404" s="26" t="s">
        <v>164</v>
      </c>
      <c r="H404" s="26" t="s">
        <v>3013</v>
      </c>
      <c r="I404" s="27">
        <v>0</v>
      </c>
    </row>
    <row r="405" spans="1:9" x14ac:dyDescent="0.15">
      <c r="A405" s="28"/>
      <c r="B405" s="28"/>
      <c r="C405" s="28"/>
      <c r="D405" s="26" t="s">
        <v>17</v>
      </c>
      <c r="E405" s="26">
        <v>2</v>
      </c>
      <c r="F405" s="26">
        <v>3502</v>
      </c>
      <c r="G405" s="26" t="s">
        <v>163</v>
      </c>
      <c r="H405" s="26" t="s">
        <v>72</v>
      </c>
      <c r="I405" s="27">
        <v>0</v>
      </c>
    </row>
    <row r="406" spans="1:9" x14ac:dyDescent="0.15">
      <c r="A406" s="28"/>
      <c r="B406" s="28"/>
      <c r="C406" s="28"/>
      <c r="D406" s="28"/>
      <c r="E406" s="26">
        <v>3</v>
      </c>
      <c r="F406" s="26">
        <v>1403</v>
      </c>
      <c r="G406" s="26" t="s">
        <v>163</v>
      </c>
      <c r="H406" s="26" t="s">
        <v>72</v>
      </c>
      <c r="I406" s="27">
        <v>0</v>
      </c>
    </row>
    <row r="407" spans="1:9" x14ac:dyDescent="0.15">
      <c r="A407" s="28"/>
      <c r="B407" s="28"/>
      <c r="C407" s="28"/>
      <c r="D407" s="28"/>
      <c r="E407" s="28"/>
      <c r="F407" s="28"/>
      <c r="G407" s="26" t="s">
        <v>164</v>
      </c>
      <c r="H407" s="26" t="s">
        <v>3013</v>
      </c>
      <c r="I407" s="27">
        <v>0</v>
      </c>
    </row>
    <row r="408" spans="1:9" x14ac:dyDescent="0.15">
      <c r="A408" s="28"/>
      <c r="B408" s="26" t="s">
        <v>3105</v>
      </c>
      <c r="C408" s="26" t="s">
        <v>3638</v>
      </c>
      <c r="D408" s="26" t="s">
        <v>15</v>
      </c>
      <c r="E408" s="26">
        <v>1</v>
      </c>
      <c r="F408" s="26">
        <v>1404</v>
      </c>
      <c r="G408" s="26" t="s">
        <v>163</v>
      </c>
      <c r="H408" s="26" t="s">
        <v>211</v>
      </c>
      <c r="I408" s="27">
        <v>21</v>
      </c>
    </row>
    <row r="409" spans="1:9" x14ac:dyDescent="0.15">
      <c r="A409" s="28"/>
      <c r="B409" s="28"/>
      <c r="C409" s="28"/>
      <c r="D409" s="28"/>
      <c r="E409" s="26">
        <v>2</v>
      </c>
      <c r="F409" s="26">
        <v>1404</v>
      </c>
      <c r="G409" s="26" t="s">
        <v>163</v>
      </c>
      <c r="H409" s="26" t="s">
        <v>211</v>
      </c>
      <c r="I409" s="27">
        <v>21</v>
      </c>
    </row>
    <row r="410" spans="1:9" x14ac:dyDescent="0.15">
      <c r="A410" s="28"/>
      <c r="B410" s="28"/>
      <c r="C410" s="28"/>
      <c r="D410" s="28"/>
      <c r="E410" s="28"/>
      <c r="F410" s="28"/>
      <c r="G410" s="26" t="s">
        <v>164</v>
      </c>
      <c r="H410" s="26" t="s">
        <v>66</v>
      </c>
      <c r="I410" s="27">
        <v>21</v>
      </c>
    </row>
    <row r="411" spans="1:9" x14ac:dyDescent="0.15">
      <c r="A411" s="28"/>
      <c r="B411" s="26" t="s">
        <v>3070</v>
      </c>
      <c r="C411" s="26" t="s">
        <v>112</v>
      </c>
      <c r="D411" s="26" t="s">
        <v>15</v>
      </c>
      <c r="E411" s="26">
        <v>3</v>
      </c>
      <c r="F411" s="26">
        <v>1405</v>
      </c>
      <c r="G411" s="26" t="s">
        <v>163</v>
      </c>
      <c r="H411" s="26" t="s">
        <v>98</v>
      </c>
      <c r="I411" s="27">
        <v>31</v>
      </c>
    </row>
    <row r="412" spans="1:9" x14ac:dyDescent="0.15">
      <c r="A412" s="28"/>
      <c r="B412" s="28"/>
      <c r="C412" s="28"/>
      <c r="D412" s="26" t="s">
        <v>17</v>
      </c>
      <c r="E412" s="26">
        <v>3</v>
      </c>
      <c r="F412" s="26">
        <v>1405</v>
      </c>
      <c r="G412" s="26" t="s">
        <v>163</v>
      </c>
      <c r="H412" s="26" t="s">
        <v>98</v>
      </c>
      <c r="I412" s="27">
        <v>31</v>
      </c>
    </row>
    <row r="413" spans="1:9" x14ac:dyDescent="0.15">
      <c r="A413" s="28"/>
      <c r="B413" s="28"/>
      <c r="C413" s="26" t="s">
        <v>113</v>
      </c>
      <c r="D413" s="26" t="s">
        <v>12</v>
      </c>
      <c r="E413" s="26">
        <v>1</v>
      </c>
      <c r="F413" s="26">
        <v>2505</v>
      </c>
      <c r="G413" s="26" t="s">
        <v>163</v>
      </c>
      <c r="H413" s="26" t="s">
        <v>211</v>
      </c>
      <c r="I413" s="27">
        <v>19</v>
      </c>
    </row>
    <row r="414" spans="1:9" x14ac:dyDescent="0.15">
      <c r="A414" s="28"/>
      <c r="B414" s="28"/>
      <c r="C414" s="28"/>
      <c r="D414" s="26" t="s">
        <v>13</v>
      </c>
      <c r="E414" s="26">
        <v>3</v>
      </c>
      <c r="F414" s="26">
        <v>2403</v>
      </c>
      <c r="G414" s="26" t="s">
        <v>163</v>
      </c>
      <c r="H414" s="26" t="s">
        <v>211</v>
      </c>
      <c r="I414" s="27">
        <v>19</v>
      </c>
    </row>
    <row r="415" spans="1:9" x14ac:dyDescent="0.15">
      <c r="A415" s="28"/>
      <c r="B415" s="28"/>
      <c r="C415" s="28"/>
      <c r="D415" s="28"/>
      <c r="E415" s="28"/>
      <c r="F415" s="28"/>
      <c r="G415" s="26" t="s">
        <v>164</v>
      </c>
      <c r="H415" s="26" t="s">
        <v>73</v>
      </c>
      <c r="I415" s="27">
        <v>19</v>
      </c>
    </row>
    <row r="416" spans="1:9" x14ac:dyDescent="0.15">
      <c r="A416" s="28"/>
      <c r="B416" s="26" t="s">
        <v>3106</v>
      </c>
      <c r="C416" s="26" t="s">
        <v>3638</v>
      </c>
      <c r="D416" s="26" t="s">
        <v>13</v>
      </c>
      <c r="E416" s="26">
        <v>1</v>
      </c>
      <c r="F416" s="26">
        <v>1302</v>
      </c>
      <c r="G416" s="26" t="s">
        <v>163</v>
      </c>
      <c r="H416" s="26" t="s">
        <v>103</v>
      </c>
      <c r="I416" s="27">
        <v>21</v>
      </c>
    </row>
    <row r="417" spans="1:9" x14ac:dyDescent="0.15">
      <c r="A417" s="28"/>
      <c r="B417" s="28"/>
      <c r="C417" s="28"/>
      <c r="D417" s="28"/>
      <c r="E417" s="26">
        <v>2</v>
      </c>
      <c r="F417" s="26">
        <v>1302</v>
      </c>
      <c r="G417" s="26" t="s">
        <v>163</v>
      </c>
      <c r="H417" s="26" t="s">
        <v>103</v>
      </c>
      <c r="I417" s="27">
        <v>21</v>
      </c>
    </row>
    <row r="418" spans="1:9" x14ac:dyDescent="0.15">
      <c r="A418" s="28"/>
      <c r="B418" s="26" t="s">
        <v>3063</v>
      </c>
      <c r="C418" s="26" t="s">
        <v>102</v>
      </c>
      <c r="D418" s="26" t="s">
        <v>9</v>
      </c>
      <c r="E418" s="26">
        <v>1</v>
      </c>
      <c r="F418" s="26">
        <v>3701</v>
      </c>
      <c r="G418" s="26" t="s">
        <v>163</v>
      </c>
      <c r="H418" s="26" t="s">
        <v>103</v>
      </c>
      <c r="I418" s="27">
        <v>13</v>
      </c>
    </row>
    <row r="419" spans="1:9" x14ac:dyDescent="0.15">
      <c r="A419" s="28"/>
      <c r="B419" s="28"/>
      <c r="C419" s="28"/>
      <c r="D419" s="28"/>
      <c r="E419" s="26">
        <v>2</v>
      </c>
      <c r="F419" s="26">
        <v>3701</v>
      </c>
      <c r="G419" s="26" t="s">
        <v>163</v>
      </c>
      <c r="H419" s="26" t="s">
        <v>103</v>
      </c>
      <c r="I419" s="27">
        <v>13</v>
      </c>
    </row>
    <row r="420" spans="1:9" x14ac:dyDescent="0.15">
      <c r="A420" s="28"/>
      <c r="B420" s="28"/>
      <c r="C420" s="26" t="s">
        <v>106</v>
      </c>
      <c r="D420" s="26" t="s">
        <v>15</v>
      </c>
      <c r="E420" s="26">
        <v>3</v>
      </c>
      <c r="F420" s="26">
        <v>2501</v>
      </c>
      <c r="G420" s="26" t="s">
        <v>163</v>
      </c>
      <c r="H420" s="26" t="s">
        <v>65</v>
      </c>
      <c r="I420" s="27">
        <v>32</v>
      </c>
    </row>
    <row r="421" spans="1:9" x14ac:dyDescent="0.15">
      <c r="A421" s="28"/>
      <c r="B421" s="28"/>
      <c r="C421" s="28"/>
      <c r="D421" s="28"/>
      <c r="E421" s="26">
        <v>4</v>
      </c>
      <c r="F421" s="26">
        <v>2501</v>
      </c>
      <c r="G421" s="26" t="s">
        <v>163</v>
      </c>
      <c r="H421" s="26" t="s">
        <v>65</v>
      </c>
      <c r="I421" s="27">
        <v>32</v>
      </c>
    </row>
    <row r="422" spans="1:9" x14ac:dyDescent="0.15">
      <c r="A422" s="28"/>
      <c r="B422" s="28"/>
      <c r="C422" s="26" t="s">
        <v>109</v>
      </c>
      <c r="D422" s="26" t="s">
        <v>9</v>
      </c>
      <c r="E422" s="26">
        <v>3</v>
      </c>
      <c r="F422" s="26">
        <v>2505</v>
      </c>
      <c r="G422" s="26" t="s">
        <v>163</v>
      </c>
      <c r="H422" s="26" t="s">
        <v>72</v>
      </c>
      <c r="I422" s="27">
        <v>23</v>
      </c>
    </row>
    <row r="423" spans="1:9" x14ac:dyDescent="0.15">
      <c r="A423" s="28"/>
      <c r="B423" s="28"/>
      <c r="C423" s="28"/>
      <c r="D423" s="28"/>
      <c r="E423" s="26">
        <v>4</v>
      </c>
      <c r="F423" s="26">
        <v>2505</v>
      </c>
      <c r="G423" s="26" t="s">
        <v>163</v>
      </c>
      <c r="H423" s="26" t="s">
        <v>72</v>
      </c>
      <c r="I423" s="27">
        <v>23</v>
      </c>
    </row>
    <row r="424" spans="1:9" x14ac:dyDescent="0.15">
      <c r="A424" s="26" t="s">
        <v>1403</v>
      </c>
      <c r="B424" s="26" t="s">
        <v>1755</v>
      </c>
      <c r="C424" s="26" t="s">
        <v>139</v>
      </c>
      <c r="D424" s="26" t="s">
        <v>15</v>
      </c>
      <c r="E424" s="26">
        <v>2</v>
      </c>
      <c r="F424" s="26">
        <v>2501</v>
      </c>
      <c r="G424" s="26" t="s">
        <v>163</v>
      </c>
      <c r="H424" s="26" t="s">
        <v>59</v>
      </c>
      <c r="I424" s="27">
        <v>18</v>
      </c>
    </row>
    <row r="425" spans="1:9" x14ac:dyDescent="0.15">
      <c r="A425" s="28"/>
      <c r="B425" s="28"/>
      <c r="C425" s="26" t="s">
        <v>142</v>
      </c>
      <c r="D425" s="26" t="s">
        <v>9</v>
      </c>
      <c r="E425" s="26">
        <v>2</v>
      </c>
      <c r="F425" s="26">
        <v>1301</v>
      </c>
      <c r="G425" s="26" t="s">
        <v>163</v>
      </c>
      <c r="H425" s="26" t="s">
        <v>59</v>
      </c>
      <c r="I425" s="27">
        <v>28</v>
      </c>
    </row>
    <row r="426" spans="1:9" x14ac:dyDescent="0.15">
      <c r="A426" s="28"/>
      <c r="B426" s="26" t="s">
        <v>1756</v>
      </c>
      <c r="C426" s="26" t="s">
        <v>139</v>
      </c>
      <c r="D426" s="26" t="s">
        <v>17</v>
      </c>
      <c r="E426" s="26">
        <v>1</v>
      </c>
      <c r="F426" s="26">
        <v>2201</v>
      </c>
      <c r="G426" s="26" t="s">
        <v>163</v>
      </c>
      <c r="H426" s="26" t="s">
        <v>59</v>
      </c>
      <c r="I426" s="27">
        <v>18</v>
      </c>
    </row>
    <row r="427" spans="1:9" x14ac:dyDescent="0.15">
      <c r="A427" s="28"/>
      <c r="B427" s="28"/>
      <c r="C427" s="28"/>
      <c r="D427" s="28"/>
      <c r="E427" s="28"/>
      <c r="F427" s="28"/>
      <c r="G427" s="26" t="s">
        <v>164</v>
      </c>
      <c r="H427" s="26" t="s">
        <v>57</v>
      </c>
      <c r="I427" s="27">
        <v>18</v>
      </c>
    </row>
    <row r="428" spans="1:9" x14ac:dyDescent="0.15">
      <c r="A428" s="28"/>
      <c r="B428" s="28"/>
      <c r="C428" s="26" t="s">
        <v>142</v>
      </c>
      <c r="D428" s="26" t="s">
        <v>15</v>
      </c>
      <c r="E428" s="26">
        <v>1</v>
      </c>
      <c r="F428" s="26">
        <v>2401</v>
      </c>
      <c r="G428" s="26" t="s">
        <v>163</v>
      </c>
      <c r="H428" s="26" t="s">
        <v>59</v>
      </c>
      <c r="I428" s="27">
        <v>28</v>
      </c>
    </row>
    <row r="429" spans="1:9" x14ac:dyDescent="0.15">
      <c r="A429" s="28"/>
      <c r="B429" s="28"/>
      <c r="C429" s="28"/>
      <c r="D429" s="28"/>
      <c r="E429" s="28"/>
      <c r="F429" s="28"/>
      <c r="G429" s="26" t="s">
        <v>164</v>
      </c>
      <c r="H429" s="26" t="s">
        <v>57</v>
      </c>
      <c r="I429" s="27">
        <v>28</v>
      </c>
    </row>
    <row r="430" spans="1:9" x14ac:dyDescent="0.15">
      <c r="A430" s="26" t="s">
        <v>1434</v>
      </c>
      <c r="B430" s="26" t="s">
        <v>3101</v>
      </c>
      <c r="C430" s="26" t="s">
        <v>139</v>
      </c>
      <c r="D430" s="26" t="s">
        <v>13</v>
      </c>
      <c r="E430" s="26">
        <v>2</v>
      </c>
      <c r="F430" s="26">
        <v>2404</v>
      </c>
      <c r="G430" s="26" t="s">
        <v>163</v>
      </c>
      <c r="H430" s="26" t="s">
        <v>96</v>
      </c>
      <c r="I430" s="27">
        <v>18</v>
      </c>
    </row>
    <row r="431" spans="1:9" x14ac:dyDescent="0.15">
      <c r="A431" s="28"/>
      <c r="B431" s="28"/>
      <c r="C431" s="28"/>
      <c r="D431" s="28"/>
      <c r="E431" s="28"/>
      <c r="F431" s="28"/>
      <c r="G431" s="26" t="s">
        <v>164</v>
      </c>
      <c r="H431" s="26" t="s">
        <v>45</v>
      </c>
      <c r="I431" s="27">
        <v>18</v>
      </c>
    </row>
    <row r="432" spans="1:9" x14ac:dyDescent="0.15">
      <c r="A432" s="28"/>
      <c r="B432" s="28"/>
      <c r="C432" s="28"/>
      <c r="D432" s="26" t="s">
        <v>17</v>
      </c>
      <c r="E432" s="26">
        <v>2</v>
      </c>
      <c r="F432" s="26">
        <v>2404</v>
      </c>
      <c r="G432" s="26" t="s">
        <v>163</v>
      </c>
      <c r="H432" s="26" t="s">
        <v>96</v>
      </c>
      <c r="I432" s="27">
        <v>18</v>
      </c>
    </row>
    <row r="433" spans="1:9" x14ac:dyDescent="0.15">
      <c r="A433" s="28"/>
      <c r="B433" s="28"/>
      <c r="C433" s="28"/>
      <c r="D433" s="28"/>
      <c r="E433" s="28"/>
      <c r="F433" s="28"/>
      <c r="G433" s="26" t="s">
        <v>164</v>
      </c>
      <c r="H433" s="26" t="s">
        <v>45</v>
      </c>
      <c r="I433" s="27">
        <v>18</v>
      </c>
    </row>
    <row r="434" spans="1:9" x14ac:dyDescent="0.15">
      <c r="A434" s="28"/>
      <c r="B434" s="26" t="s">
        <v>3102</v>
      </c>
      <c r="C434" s="26" t="s">
        <v>139</v>
      </c>
      <c r="D434" s="26" t="s">
        <v>12</v>
      </c>
      <c r="E434" s="26">
        <v>1</v>
      </c>
      <c r="F434" s="26">
        <v>2402</v>
      </c>
      <c r="G434" s="26" t="s">
        <v>163</v>
      </c>
      <c r="H434" s="26" t="s">
        <v>98</v>
      </c>
      <c r="I434" s="27">
        <v>18</v>
      </c>
    </row>
    <row r="435" spans="1:9" x14ac:dyDescent="0.15">
      <c r="A435" s="28"/>
      <c r="B435" s="28"/>
      <c r="C435" s="28"/>
      <c r="D435" s="28"/>
      <c r="E435" s="28"/>
      <c r="F435" s="28"/>
      <c r="G435" s="26" t="s">
        <v>164</v>
      </c>
      <c r="H435" s="26" t="s">
        <v>87</v>
      </c>
      <c r="I435" s="27">
        <v>18</v>
      </c>
    </row>
    <row r="436" spans="1:9" x14ac:dyDescent="0.15">
      <c r="A436" s="28"/>
      <c r="B436" s="28"/>
      <c r="C436" s="28"/>
      <c r="D436" s="26" t="s">
        <v>15</v>
      </c>
      <c r="E436" s="26">
        <v>1</v>
      </c>
      <c r="F436" s="26">
        <v>2402</v>
      </c>
      <c r="G436" s="26" t="s">
        <v>163</v>
      </c>
      <c r="H436" s="26" t="s">
        <v>98</v>
      </c>
      <c r="I436" s="27">
        <v>18</v>
      </c>
    </row>
    <row r="437" spans="1:9" x14ac:dyDescent="0.15">
      <c r="A437" s="28"/>
      <c r="B437" s="28"/>
      <c r="C437" s="28"/>
      <c r="D437" s="28"/>
      <c r="E437" s="28"/>
      <c r="F437" s="28"/>
      <c r="G437" s="26" t="s">
        <v>164</v>
      </c>
      <c r="H437" s="26" t="s">
        <v>87</v>
      </c>
      <c r="I437" s="27">
        <v>18</v>
      </c>
    </row>
    <row r="438" spans="1:9" x14ac:dyDescent="0.15">
      <c r="A438" s="26" t="s">
        <v>984</v>
      </c>
      <c r="B438" s="26" t="s">
        <v>3098</v>
      </c>
      <c r="C438" s="26" t="s">
        <v>147</v>
      </c>
      <c r="D438" s="26" t="s">
        <v>15</v>
      </c>
      <c r="E438" s="26">
        <v>3</v>
      </c>
      <c r="F438" s="26">
        <v>1301</v>
      </c>
      <c r="G438" s="26" t="s">
        <v>163</v>
      </c>
      <c r="H438" s="26" t="s">
        <v>77</v>
      </c>
      <c r="I438" s="27">
        <v>18</v>
      </c>
    </row>
    <row r="439" spans="1:9" x14ac:dyDescent="0.15">
      <c r="A439" s="28"/>
      <c r="B439" s="28"/>
      <c r="C439" s="28"/>
      <c r="D439" s="28"/>
      <c r="E439" s="26">
        <v>4</v>
      </c>
      <c r="F439" s="26">
        <v>1301</v>
      </c>
      <c r="G439" s="26" t="s">
        <v>163</v>
      </c>
      <c r="H439" s="26" t="s">
        <v>77</v>
      </c>
      <c r="I439" s="27">
        <v>18</v>
      </c>
    </row>
    <row r="440" spans="1:9" x14ac:dyDescent="0.15">
      <c r="A440" s="28"/>
      <c r="B440" s="26" t="s">
        <v>1655</v>
      </c>
      <c r="C440" s="26" t="s">
        <v>105</v>
      </c>
      <c r="D440" s="26" t="s">
        <v>12</v>
      </c>
      <c r="E440" s="26">
        <v>3</v>
      </c>
      <c r="F440" s="26">
        <v>3302</v>
      </c>
      <c r="G440" s="26" t="s">
        <v>163</v>
      </c>
      <c r="H440" s="26" t="s">
        <v>58</v>
      </c>
      <c r="I440" s="27">
        <v>21</v>
      </c>
    </row>
    <row r="441" spans="1:9" x14ac:dyDescent="0.15">
      <c r="A441" s="28"/>
      <c r="B441" s="28"/>
      <c r="C441" s="26" t="s">
        <v>147</v>
      </c>
      <c r="D441" s="26" t="s">
        <v>12</v>
      </c>
      <c r="E441" s="26">
        <v>2</v>
      </c>
      <c r="F441" s="26">
        <v>2403</v>
      </c>
      <c r="G441" s="26" t="s">
        <v>163</v>
      </c>
      <c r="H441" s="26" t="s">
        <v>58</v>
      </c>
      <c r="I441" s="27">
        <v>18</v>
      </c>
    </row>
    <row r="442" spans="1:9" x14ac:dyDescent="0.15">
      <c r="A442" s="28"/>
      <c r="B442" s="26" t="s">
        <v>1649</v>
      </c>
      <c r="C442" s="26" t="s">
        <v>62</v>
      </c>
      <c r="D442" s="26" t="s">
        <v>9</v>
      </c>
      <c r="E442" s="26">
        <v>3</v>
      </c>
      <c r="F442" s="26">
        <v>1303</v>
      </c>
      <c r="G442" s="26" t="s">
        <v>163</v>
      </c>
      <c r="H442" s="26" t="s">
        <v>77</v>
      </c>
      <c r="I442" s="27">
        <v>33</v>
      </c>
    </row>
    <row r="443" spans="1:9" x14ac:dyDescent="0.15">
      <c r="A443" s="28"/>
      <c r="B443" s="28"/>
      <c r="C443" s="26" t="s">
        <v>70</v>
      </c>
      <c r="D443" s="26" t="s">
        <v>13</v>
      </c>
      <c r="E443" s="26">
        <v>4</v>
      </c>
      <c r="F443" s="26">
        <v>2403</v>
      </c>
      <c r="G443" s="26" t="s">
        <v>163</v>
      </c>
      <c r="H443" s="26" t="s">
        <v>68</v>
      </c>
      <c r="I443" s="27">
        <v>29</v>
      </c>
    </row>
    <row r="444" spans="1:9" x14ac:dyDescent="0.15">
      <c r="A444" s="28"/>
      <c r="B444" s="28"/>
      <c r="C444" s="26" t="s">
        <v>75</v>
      </c>
      <c r="D444" s="26" t="s">
        <v>17</v>
      </c>
      <c r="E444" s="26">
        <v>2</v>
      </c>
      <c r="F444" s="26">
        <v>3403</v>
      </c>
      <c r="G444" s="26" t="s">
        <v>163</v>
      </c>
      <c r="H444" s="26" t="s">
        <v>58</v>
      </c>
      <c r="I444" s="27">
        <v>29</v>
      </c>
    </row>
    <row r="445" spans="1:9" x14ac:dyDescent="0.15">
      <c r="A445" s="28"/>
      <c r="B445" s="28"/>
      <c r="C445" s="26" t="s">
        <v>79</v>
      </c>
      <c r="D445" s="26" t="s">
        <v>9</v>
      </c>
      <c r="E445" s="26">
        <v>1</v>
      </c>
      <c r="F445" s="26">
        <v>2404</v>
      </c>
      <c r="G445" s="26" t="s">
        <v>163</v>
      </c>
      <c r="H445" s="26" t="s">
        <v>68</v>
      </c>
      <c r="I445" s="27">
        <v>24</v>
      </c>
    </row>
    <row r="446" spans="1:9" x14ac:dyDescent="0.15">
      <c r="A446" s="28"/>
      <c r="B446" s="28"/>
      <c r="C446" s="26" t="s">
        <v>1651</v>
      </c>
      <c r="D446" s="26" t="s">
        <v>13</v>
      </c>
      <c r="E446" s="26">
        <v>3</v>
      </c>
      <c r="F446" s="26">
        <v>2404</v>
      </c>
      <c r="G446" s="26" t="s">
        <v>163</v>
      </c>
      <c r="H446" s="26" t="s">
        <v>58</v>
      </c>
      <c r="I446" s="27">
        <v>22</v>
      </c>
    </row>
    <row r="447" spans="1:9" x14ac:dyDescent="0.15">
      <c r="A447" s="28"/>
      <c r="B447" s="28"/>
      <c r="C447" s="26" t="s">
        <v>56</v>
      </c>
      <c r="D447" s="26" t="s">
        <v>13</v>
      </c>
      <c r="E447" s="26">
        <v>3</v>
      </c>
      <c r="F447" s="26">
        <v>2404</v>
      </c>
      <c r="G447" s="26" t="s">
        <v>163</v>
      </c>
      <c r="H447" s="26" t="s">
        <v>58</v>
      </c>
      <c r="I447" s="27">
        <v>8</v>
      </c>
    </row>
    <row r="448" spans="1:9" x14ac:dyDescent="0.15">
      <c r="A448" s="28"/>
      <c r="B448" s="28"/>
      <c r="C448" s="26" t="s">
        <v>60</v>
      </c>
      <c r="D448" s="26" t="s">
        <v>9</v>
      </c>
      <c r="E448" s="26">
        <v>4</v>
      </c>
      <c r="F448" s="26">
        <v>2404</v>
      </c>
      <c r="G448" s="26" t="s">
        <v>163</v>
      </c>
      <c r="H448" s="26" t="s">
        <v>57</v>
      </c>
      <c r="I448" s="27">
        <v>21</v>
      </c>
    </row>
    <row r="449" spans="1:9" x14ac:dyDescent="0.15">
      <c r="A449" s="28"/>
      <c r="B449" s="26" t="s">
        <v>3055</v>
      </c>
      <c r="C449" s="26" t="s">
        <v>92</v>
      </c>
      <c r="D449" s="26" t="s">
        <v>9</v>
      </c>
      <c r="E449" s="26">
        <v>2</v>
      </c>
      <c r="F449" s="26">
        <v>1302</v>
      </c>
      <c r="G449" s="26" t="s">
        <v>163</v>
      </c>
      <c r="H449" s="26" t="s">
        <v>77</v>
      </c>
      <c r="I449" s="27">
        <v>17</v>
      </c>
    </row>
    <row r="450" spans="1:9" x14ac:dyDescent="0.15">
      <c r="A450" s="28"/>
      <c r="B450" s="28"/>
      <c r="C450" s="28"/>
      <c r="D450" s="26" t="s">
        <v>13</v>
      </c>
      <c r="E450" s="26">
        <v>1</v>
      </c>
      <c r="F450" s="26">
        <v>2404</v>
      </c>
      <c r="G450" s="26" t="s">
        <v>163</v>
      </c>
      <c r="H450" s="26" t="s">
        <v>77</v>
      </c>
      <c r="I450" s="27">
        <v>17</v>
      </c>
    </row>
    <row r="451" spans="1:9" x14ac:dyDescent="0.15">
      <c r="A451" s="28"/>
      <c r="B451" s="28"/>
      <c r="C451" s="26" t="s">
        <v>141</v>
      </c>
      <c r="D451" s="26" t="s">
        <v>13</v>
      </c>
      <c r="E451" s="26">
        <v>3</v>
      </c>
      <c r="F451" s="26">
        <v>1404</v>
      </c>
      <c r="G451" s="26" t="s">
        <v>163</v>
      </c>
      <c r="H451" s="26" t="s">
        <v>77</v>
      </c>
      <c r="I451" s="27">
        <v>22</v>
      </c>
    </row>
    <row r="452" spans="1:9" x14ac:dyDescent="0.15">
      <c r="A452" s="28"/>
      <c r="B452" s="28"/>
      <c r="C452" s="28"/>
      <c r="D452" s="28"/>
      <c r="E452" s="26">
        <v>4</v>
      </c>
      <c r="F452" s="26">
        <v>1404</v>
      </c>
      <c r="G452" s="26" t="s">
        <v>163</v>
      </c>
      <c r="H452" s="26" t="s">
        <v>77</v>
      </c>
      <c r="I452" s="27">
        <v>22</v>
      </c>
    </row>
    <row r="453" spans="1:9" x14ac:dyDescent="0.15">
      <c r="A453" s="28"/>
      <c r="B453" s="26" t="s">
        <v>3169</v>
      </c>
      <c r="C453" s="26" t="s">
        <v>101</v>
      </c>
      <c r="D453" s="26" t="s">
        <v>17</v>
      </c>
      <c r="E453" s="26">
        <v>4</v>
      </c>
      <c r="F453" s="26">
        <v>1404</v>
      </c>
      <c r="G453" s="26" t="s">
        <v>163</v>
      </c>
      <c r="H453" s="26" t="s">
        <v>57</v>
      </c>
      <c r="I453" s="27">
        <v>7</v>
      </c>
    </row>
    <row r="454" spans="1:9" x14ac:dyDescent="0.15">
      <c r="A454" s="28"/>
      <c r="B454" s="28"/>
      <c r="C454" s="26" t="s">
        <v>105</v>
      </c>
      <c r="D454" s="26" t="s">
        <v>12</v>
      </c>
      <c r="E454" s="26">
        <v>2</v>
      </c>
      <c r="F454" s="26">
        <v>1405</v>
      </c>
      <c r="G454" s="26" t="s">
        <v>163</v>
      </c>
      <c r="H454" s="26" t="s">
        <v>57</v>
      </c>
      <c r="I454" s="27">
        <v>21</v>
      </c>
    </row>
    <row r="455" spans="1:9" x14ac:dyDescent="0.15">
      <c r="A455" s="28"/>
      <c r="B455" s="26" t="s">
        <v>2383</v>
      </c>
      <c r="C455" s="26" t="s">
        <v>111</v>
      </c>
      <c r="D455" s="26" t="s">
        <v>17</v>
      </c>
      <c r="E455" s="26">
        <v>4</v>
      </c>
      <c r="F455" s="26">
        <v>1404</v>
      </c>
      <c r="G455" s="26" t="s">
        <v>163</v>
      </c>
      <c r="H455" s="26" t="s">
        <v>57</v>
      </c>
      <c r="I455" s="27">
        <v>11</v>
      </c>
    </row>
    <row r="456" spans="1:9" x14ac:dyDescent="0.15">
      <c r="A456" s="26" t="s">
        <v>3206</v>
      </c>
      <c r="B456" s="26" t="s">
        <v>3207</v>
      </c>
      <c r="C456" s="26" t="s">
        <v>85</v>
      </c>
      <c r="D456" s="26" t="s">
        <v>9</v>
      </c>
      <c r="E456" s="26">
        <v>3</v>
      </c>
      <c r="F456" s="26">
        <v>1301</v>
      </c>
      <c r="G456" s="26" t="s">
        <v>163</v>
      </c>
      <c r="H456" s="26" t="s">
        <v>58</v>
      </c>
      <c r="I456" s="27">
        <v>1</v>
      </c>
    </row>
    <row r="457" spans="1:9" x14ac:dyDescent="0.15">
      <c r="A457" s="28"/>
      <c r="B457" s="28"/>
      <c r="C457" s="28"/>
      <c r="D457" s="28"/>
      <c r="E457" s="26">
        <v>4</v>
      </c>
      <c r="F457" s="26">
        <v>1301</v>
      </c>
      <c r="G457" s="26" t="s">
        <v>163</v>
      </c>
      <c r="H457" s="26" t="s">
        <v>58</v>
      </c>
      <c r="I457" s="27">
        <v>1</v>
      </c>
    </row>
    <row r="458" spans="1:9" x14ac:dyDescent="0.15">
      <c r="A458" s="28"/>
      <c r="B458" s="28"/>
      <c r="C458" s="26" t="s">
        <v>101</v>
      </c>
      <c r="D458" s="26" t="s">
        <v>9</v>
      </c>
      <c r="E458" s="26">
        <v>3</v>
      </c>
      <c r="F458" s="26">
        <v>1301</v>
      </c>
      <c r="G458" s="26" t="s">
        <v>163</v>
      </c>
      <c r="H458" s="26" t="s">
        <v>58</v>
      </c>
      <c r="I458" s="27">
        <v>7</v>
      </c>
    </row>
    <row r="459" spans="1:9" x14ac:dyDescent="0.15">
      <c r="A459" s="28"/>
      <c r="B459" s="28"/>
      <c r="C459" s="28"/>
      <c r="D459" s="28"/>
      <c r="E459" s="26">
        <v>4</v>
      </c>
      <c r="F459" s="26">
        <v>1301</v>
      </c>
      <c r="G459" s="26" t="s">
        <v>163</v>
      </c>
      <c r="H459" s="26" t="s">
        <v>58</v>
      </c>
      <c r="I459" s="27">
        <v>7</v>
      </c>
    </row>
    <row r="460" spans="1:9" x14ac:dyDescent="0.15">
      <c r="A460" s="28"/>
      <c r="B460" s="28"/>
      <c r="C460" s="26" t="s">
        <v>92</v>
      </c>
      <c r="D460" s="26" t="s">
        <v>9</v>
      </c>
      <c r="E460" s="26">
        <v>3</v>
      </c>
      <c r="F460" s="26">
        <v>1302</v>
      </c>
      <c r="G460" s="26" t="s">
        <v>163</v>
      </c>
      <c r="H460" s="26" t="s">
        <v>68</v>
      </c>
      <c r="I460" s="27">
        <v>17</v>
      </c>
    </row>
    <row r="461" spans="1:9" x14ac:dyDescent="0.15">
      <c r="A461" s="28"/>
      <c r="B461" s="28"/>
      <c r="C461" s="28"/>
      <c r="D461" s="28"/>
      <c r="E461" s="26">
        <v>4</v>
      </c>
      <c r="F461" s="26">
        <v>1302</v>
      </c>
      <c r="G461" s="26" t="s">
        <v>163</v>
      </c>
      <c r="H461" s="26" t="s">
        <v>68</v>
      </c>
      <c r="I461" s="27">
        <v>17</v>
      </c>
    </row>
    <row r="462" spans="1:9" x14ac:dyDescent="0.15">
      <c r="A462" s="28"/>
      <c r="B462" s="26" t="s">
        <v>3208</v>
      </c>
      <c r="C462" s="26" t="s">
        <v>105</v>
      </c>
      <c r="D462" s="26" t="s">
        <v>9</v>
      </c>
      <c r="E462" s="26">
        <v>3</v>
      </c>
      <c r="F462" s="26">
        <v>1301</v>
      </c>
      <c r="G462" s="26" t="s">
        <v>163</v>
      </c>
      <c r="H462" s="26" t="s">
        <v>58</v>
      </c>
      <c r="I462" s="27">
        <v>21</v>
      </c>
    </row>
    <row r="463" spans="1:9" x14ac:dyDescent="0.15">
      <c r="A463" s="28"/>
      <c r="B463" s="28"/>
      <c r="C463" s="28"/>
      <c r="D463" s="28"/>
      <c r="E463" s="26">
        <v>4</v>
      </c>
      <c r="F463" s="26">
        <v>1301</v>
      </c>
      <c r="G463" s="26" t="s">
        <v>163</v>
      </c>
      <c r="H463" s="26" t="s">
        <v>58</v>
      </c>
      <c r="I463" s="27">
        <v>21</v>
      </c>
    </row>
    <row r="464" spans="1:9" x14ac:dyDescent="0.15">
      <c r="A464" s="28"/>
      <c r="B464" s="26" t="s">
        <v>3209</v>
      </c>
      <c r="C464" s="26" t="s">
        <v>111</v>
      </c>
      <c r="D464" s="26" t="s">
        <v>9</v>
      </c>
      <c r="E464" s="26">
        <v>3</v>
      </c>
      <c r="F464" s="26">
        <v>1302</v>
      </c>
      <c r="G464" s="26" t="s">
        <v>163</v>
      </c>
      <c r="H464" s="26" t="s">
        <v>68</v>
      </c>
      <c r="I464" s="27">
        <v>11</v>
      </c>
    </row>
    <row r="465" spans="1:9" x14ac:dyDescent="0.15">
      <c r="A465" s="28"/>
      <c r="B465" s="28"/>
      <c r="C465" s="28"/>
      <c r="D465" s="28"/>
      <c r="E465" s="26">
        <v>4</v>
      </c>
      <c r="F465" s="26">
        <v>1302</v>
      </c>
      <c r="G465" s="26" t="s">
        <v>163</v>
      </c>
      <c r="H465" s="26" t="s">
        <v>68</v>
      </c>
      <c r="I465" s="27">
        <v>11</v>
      </c>
    </row>
    <row r="466" spans="1:9" x14ac:dyDescent="0.15">
      <c r="A466" s="28"/>
      <c r="B466" s="26" t="s">
        <v>3099</v>
      </c>
      <c r="C466" s="26" t="s">
        <v>147</v>
      </c>
      <c r="D466" s="26" t="s">
        <v>12</v>
      </c>
      <c r="E466" s="26">
        <v>3</v>
      </c>
      <c r="F466" s="26">
        <v>2403</v>
      </c>
      <c r="G466" s="26" t="s">
        <v>163</v>
      </c>
      <c r="H466" s="26" t="s">
        <v>68</v>
      </c>
      <c r="I466" s="27">
        <v>18</v>
      </c>
    </row>
    <row r="467" spans="1:9" x14ac:dyDescent="0.15">
      <c r="A467" s="28"/>
      <c r="B467" s="28"/>
      <c r="C467" s="28"/>
      <c r="D467" s="28"/>
      <c r="E467" s="26">
        <v>4</v>
      </c>
      <c r="F467" s="26">
        <v>2403</v>
      </c>
      <c r="G467" s="26" t="s">
        <v>163</v>
      </c>
      <c r="H467" s="26" t="s">
        <v>68</v>
      </c>
      <c r="I467" s="27">
        <v>18</v>
      </c>
    </row>
    <row r="468" spans="1:9" x14ac:dyDescent="0.15">
      <c r="A468" s="28"/>
      <c r="B468" s="28"/>
      <c r="C468" s="28"/>
      <c r="D468" s="26" t="s">
        <v>13</v>
      </c>
      <c r="E468" s="26">
        <v>3</v>
      </c>
      <c r="F468" s="26">
        <v>1405</v>
      </c>
      <c r="G468" s="26" t="s">
        <v>163</v>
      </c>
      <c r="H468" s="26" t="s">
        <v>57</v>
      </c>
      <c r="I468" s="27">
        <v>18</v>
      </c>
    </row>
    <row r="469" spans="1:9" x14ac:dyDescent="0.15">
      <c r="A469" s="28"/>
      <c r="B469" s="28"/>
      <c r="C469" s="28"/>
      <c r="D469" s="28"/>
      <c r="E469" s="26">
        <v>4</v>
      </c>
      <c r="F469" s="26">
        <v>1405</v>
      </c>
      <c r="G469" s="26" t="s">
        <v>163</v>
      </c>
      <c r="H469" s="26" t="s">
        <v>57</v>
      </c>
      <c r="I469" s="27">
        <v>18</v>
      </c>
    </row>
    <row r="470" spans="1:9" x14ac:dyDescent="0.15">
      <c r="A470" s="26" t="s">
        <v>1256</v>
      </c>
      <c r="B470" s="26" t="s">
        <v>3100</v>
      </c>
      <c r="C470" s="26" t="s">
        <v>139</v>
      </c>
      <c r="D470" s="26" t="s">
        <v>15</v>
      </c>
      <c r="E470" s="26">
        <v>3</v>
      </c>
      <c r="F470" s="26">
        <v>1302</v>
      </c>
      <c r="G470" s="26" t="s">
        <v>163</v>
      </c>
      <c r="H470" s="26" t="s">
        <v>68</v>
      </c>
      <c r="I470" s="27">
        <v>18</v>
      </c>
    </row>
    <row r="471" spans="1:9" x14ac:dyDescent="0.15">
      <c r="A471" s="28"/>
      <c r="B471" s="28"/>
      <c r="C471" s="28"/>
      <c r="D471" s="28"/>
      <c r="E471" s="26">
        <v>4</v>
      </c>
      <c r="F471" s="26">
        <v>1302</v>
      </c>
      <c r="G471" s="26" t="s">
        <v>163</v>
      </c>
      <c r="H471" s="26" t="s">
        <v>68</v>
      </c>
      <c r="I471" s="27">
        <v>18</v>
      </c>
    </row>
    <row r="472" spans="1:9" x14ac:dyDescent="0.15">
      <c r="A472" s="28"/>
      <c r="B472" s="26" t="s">
        <v>3103</v>
      </c>
      <c r="C472" s="26" t="s">
        <v>139</v>
      </c>
      <c r="D472" s="26" t="s">
        <v>12</v>
      </c>
      <c r="E472" s="26">
        <v>3</v>
      </c>
      <c r="F472" s="26">
        <v>3303</v>
      </c>
      <c r="G472" s="26" t="s">
        <v>163</v>
      </c>
      <c r="H472" s="26" t="s">
        <v>77</v>
      </c>
      <c r="I472" s="27">
        <v>18</v>
      </c>
    </row>
    <row r="473" spans="1:9" x14ac:dyDescent="0.15">
      <c r="A473" s="28"/>
      <c r="B473" s="28"/>
      <c r="C473" s="28"/>
      <c r="D473" s="28"/>
      <c r="E473" s="28"/>
      <c r="F473" s="28"/>
      <c r="G473" s="26" t="s">
        <v>164</v>
      </c>
      <c r="H473" s="26" t="s">
        <v>57</v>
      </c>
      <c r="I473" s="27">
        <v>18</v>
      </c>
    </row>
    <row r="474" spans="1:9" x14ac:dyDescent="0.15">
      <c r="A474" s="28"/>
      <c r="B474" s="28"/>
      <c r="C474" s="28"/>
      <c r="D474" s="28"/>
      <c r="E474" s="26">
        <v>4</v>
      </c>
      <c r="F474" s="26">
        <v>3303</v>
      </c>
      <c r="G474" s="26" t="s">
        <v>163</v>
      </c>
      <c r="H474" s="26" t="s">
        <v>77</v>
      </c>
      <c r="I474" s="27">
        <v>18</v>
      </c>
    </row>
    <row r="475" spans="1:9" x14ac:dyDescent="0.15">
      <c r="A475" s="28"/>
      <c r="B475" s="28"/>
      <c r="C475" s="28"/>
      <c r="D475" s="28"/>
      <c r="E475" s="28"/>
      <c r="F475" s="28"/>
      <c r="G475" s="26" t="s">
        <v>164</v>
      </c>
      <c r="H475" s="26" t="s">
        <v>57</v>
      </c>
      <c r="I475" s="27">
        <v>18</v>
      </c>
    </row>
    <row r="476" spans="1:9" x14ac:dyDescent="0.15">
      <c r="A476" s="28"/>
      <c r="B476" s="26" t="s">
        <v>3104</v>
      </c>
      <c r="C476" s="26" t="s">
        <v>142</v>
      </c>
      <c r="D476" s="26" t="s">
        <v>9</v>
      </c>
      <c r="E476" s="26">
        <v>1</v>
      </c>
      <c r="F476" s="26">
        <v>1301</v>
      </c>
      <c r="G476" s="26" t="s">
        <v>163</v>
      </c>
      <c r="H476" s="26" t="s">
        <v>77</v>
      </c>
      <c r="I476" s="27">
        <v>28</v>
      </c>
    </row>
    <row r="477" spans="1:9" x14ac:dyDescent="0.15">
      <c r="A477" s="28"/>
      <c r="B477" s="28"/>
      <c r="C477" s="28"/>
      <c r="D477" s="28"/>
      <c r="E477" s="28"/>
      <c r="F477" s="28"/>
      <c r="G477" s="26" t="s">
        <v>164</v>
      </c>
      <c r="H477" s="26" t="s">
        <v>57</v>
      </c>
      <c r="I477" s="27">
        <v>28</v>
      </c>
    </row>
    <row r="478" spans="1:9" x14ac:dyDescent="0.15">
      <c r="A478" s="28"/>
      <c r="B478" s="28"/>
      <c r="C478" s="28"/>
      <c r="D478" s="26" t="s">
        <v>15</v>
      </c>
      <c r="E478" s="26">
        <v>2</v>
      </c>
      <c r="F478" s="26">
        <v>2404</v>
      </c>
      <c r="G478" s="26" t="s">
        <v>163</v>
      </c>
      <c r="H478" s="26" t="s">
        <v>77</v>
      </c>
      <c r="I478" s="27">
        <v>28</v>
      </c>
    </row>
    <row r="479" spans="1:9" x14ac:dyDescent="0.15">
      <c r="A479" s="28"/>
      <c r="B479" s="28"/>
      <c r="C479" s="28"/>
      <c r="D479" s="28"/>
      <c r="E479" s="28"/>
      <c r="F479" s="28"/>
      <c r="G479" s="26" t="s">
        <v>164</v>
      </c>
      <c r="H479" s="26" t="s">
        <v>57</v>
      </c>
      <c r="I479" s="27">
        <v>28</v>
      </c>
    </row>
    <row r="480" spans="1:9" x14ac:dyDescent="0.15">
      <c r="A480" s="26" t="s">
        <v>3177</v>
      </c>
      <c r="B480" s="26" t="s">
        <v>3178</v>
      </c>
      <c r="C480" s="26" t="s">
        <v>3658</v>
      </c>
      <c r="D480" s="26" t="s">
        <v>13</v>
      </c>
      <c r="E480" s="26">
        <v>1</v>
      </c>
      <c r="F480" s="26">
        <v>1402</v>
      </c>
      <c r="G480" s="26" t="s">
        <v>163</v>
      </c>
      <c r="H480" s="26" t="s">
        <v>76</v>
      </c>
      <c r="I480" s="27">
        <v>16</v>
      </c>
    </row>
    <row r="481" spans="1:9" x14ac:dyDescent="0.15">
      <c r="A481" s="28"/>
      <c r="B481" s="28"/>
      <c r="C481" s="28"/>
      <c r="D481" s="28"/>
      <c r="E481" s="26">
        <v>2</v>
      </c>
      <c r="F481" s="26">
        <v>1402</v>
      </c>
      <c r="G481" s="26" t="s">
        <v>163</v>
      </c>
      <c r="H481" s="26" t="s">
        <v>59</v>
      </c>
      <c r="I481" s="27">
        <v>16</v>
      </c>
    </row>
    <row r="482" spans="1:9" x14ac:dyDescent="0.15">
      <c r="A482" s="28"/>
      <c r="B482" s="28"/>
      <c r="C482" s="28"/>
      <c r="D482" s="26" t="s">
        <v>17</v>
      </c>
      <c r="E482" s="26">
        <v>1</v>
      </c>
      <c r="F482" s="26">
        <v>1402</v>
      </c>
      <c r="G482" s="26" t="s">
        <v>163</v>
      </c>
      <c r="H482" s="26" t="s">
        <v>76</v>
      </c>
      <c r="I482" s="27">
        <v>16</v>
      </c>
    </row>
    <row r="483" spans="1:9" x14ac:dyDescent="0.15">
      <c r="A483" s="28"/>
      <c r="B483" s="28"/>
      <c r="C483" s="28"/>
      <c r="D483" s="28"/>
      <c r="E483" s="26">
        <v>2</v>
      </c>
      <c r="F483" s="26">
        <v>1402</v>
      </c>
      <c r="G483" s="26" t="s">
        <v>163</v>
      </c>
      <c r="H483" s="26" t="s">
        <v>59</v>
      </c>
      <c r="I483" s="27">
        <v>16</v>
      </c>
    </row>
    <row r="484" spans="1:9" x14ac:dyDescent="0.15">
      <c r="A484" s="28"/>
      <c r="B484" s="28"/>
      <c r="C484" s="26" t="s">
        <v>3659</v>
      </c>
      <c r="D484" s="26" t="s">
        <v>13</v>
      </c>
      <c r="E484" s="26">
        <v>1</v>
      </c>
      <c r="F484" s="26">
        <v>1403</v>
      </c>
      <c r="G484" s="26" t="s">
        <v>163</v>
      </c>
      <c r="H484" s="26" t="s">
        <v>68</v>
      </c>
      <c r="I484" s="27">
        <v>21</v>
      </c>
    </row>
    <row r="485" spans="1:9" x14ac:dyDescent="0.15">
      <c r="A485" s="28"/>
      <c r="B485" s="28"/>
      <c r="C485" s="28"/>
      <c r="D485" s="28"/>
      <c r="E485" s="26">
        <v>2</v>
      </c>
      <c r="F485" s="26">
        <v>1403</v>
      </c>
      <c r="G485" s="26" t="s">
        <v>163</v>
      </c>
      <c r="H485" s="26" t="s">
        <v>68</v>
      </c>
      <c r="I485" s="27">
        <v>21</v>
      </c>
    </row>
    <row r="486" spans="1:9" x14ac:dyDescent="0.15">
      <c r="A486" s="28"/>
      <c r="B486" s="28"/>
      <c r="C486" s="28"/>
      <c r="D486" s="26" t="s">
        <v>17</v>
      </c>
      <c r="E486" s="26">
        <v>1</v>
      </c>
      <c r="F486" s="26">
        <v>1403</v>
      </c>
      <c r="G486" s="26" t="s">
        <v>163</v>
      </c>
      <c r="H486" s="26" t="s">
        <v>68</v>
      </c>
      <c r="I486" s="27">
        <v>21</v>
      </c>
    </row>
    <row r="487" spans="1:9" x14ac:dyDescent="0.15">
      <c r="A487" s="28"/>
      <c r="B487" s="28"/>
      <c r="C487" s="28"/>
      <c r="D487" s="28"/>
      <c r="E487" s="26">
        <v>2</v>
      </c>
      <c r="F487" s="26">
        <v>1403</v>
      </c>
      <c r="G487" s="26" t="s">
        <v>163</v>
      </c>
      <c r="H487" s="26" t="s">
        <v>68</v>
      </c>
      <c r="I487" s="27">
        <v>21</v>
      </c>
    </row>
    <row r="488" spans="1:9" x14ac:dyDescent="0.15">
      <c r="A488" s="28"/>
      <c r="B488" s="28"/>
      <c r="C488" s="26" t="s">
        <v>1660</v>
      </c>
      <c r="D488" s="26" t="s">
        <v>13</v>
      </c>
      <c r="E488" s="26">
        <v>1</v>
      </c>
      <c r="F488" s="26">
        <v>1404</v>
      </c>
      <c r="G488" s="26" t="s">
        <v>163</v>
      </c>
      <c r="H488" s="26" t="s">
        <v>108</v>
      </c>
      <c r="I488" s="27">
        <v>32</v>
      </c>
    </row>
    <row r="489" spans="1:9" x14ac:dyDescent="0.15">
      <c r="A489" s="28"/>
      <c r="B489" s="28"/>
      <c r="C489" s="28"/>
      <c r="D489" s="28"/>
      <c r="E489" s="26">
        <v>2</v>
      </c>
      <c r="F489" s="26">
        <v>1404</v>
      </c>
      <c r="G489" s="26" t="s">
        <v>163</v>
      </c>
      <c r="H489" s="26" t="s">
        <v>108</v>
      </c>
      <c r="I489" s="27">
        <v>32</v>
      </c>
    </row>
    <row r="490" spans="1:9" x14ac:dyDescent="0.15">
      <c r="A490" s="28"/>
      <c r="B490" s="28"/>
      <c r="C490" s="28"/>
      <c r="D490" s="26" t="s">
        <v>17</v>
      </c>
      <c r="E490" s="26">
        <v>1</v>
      </c>
      <c r="F490" s="26">
        <v>1404</v>
      </c>
      <c r="G490" s="26" t="s">
        <v>163</v>
      </c>
      <c r="H490" s="26" t="s">
        <v>108</v>
      </c>
      <c r="I490" s="27">
        <v>32</v>
      </c>
    </row>
    <row r="491" spans="1:9" x14ac:dyDescent="0.15">
      <c r="A491" s="28"/>
      <c r="B491" s="28"/>
      <c r="C491" s="28"/>
      <c r="D491" s="28"/>
      <c r="E491" s="26">
        <v>2</v>
      </c>
      <c r="F491" s="26">
        <v>1404</v>
      </c>
      <c r="G491" s="26" t="s">
        <v>163</v>
      </c>
      <c r="H491" s="26" t="s">
        <v>108</v>
      </c>
      <c r="I491" s="27">
        <v>32</v>
      </c>
    </row>
    <row r="492" spans="1:9" x14ac:dyDescent="0.15">
      <c r="A492" s="28"/>
      <c r="B492" s="28"/>
      <c r="C492" s="26" t="s">
        <v>1661</v>
      </c>
      <c r="D492" s="26" t="s">
        <v>13</v>
      </c>
      <c r="E492" s="26">
        <v>1</v>
      </c>
      <c r="F492" s="26">
        <v>1405</v>
      </c>
      <c r="G492" s="26" t="s">
        <v>163</v>
      </c>
      <c r="H492" s="26" t="s">
        <v>3012</v>
      </c>
      <c r="I492" s="27">
        <v>23</v>
      </c>
    </row>
    <row r="493" spans="1:9" x14ac:dyDescent="0.15">
      <c r="A493" s="28"/>
      <c r="B493" s="28"/>
      <c r="C493" s="28"/>
      <c r="D493" s="28"/>
      <c r="E493" s="26">
        <v>2</v>
      </c>
      <c r="F493" s="26">
        <v>1405</v>
      </c>
      <c r="G493" s="26" t="s">
        <v>163</v>
      </c>
      <c r="H493" s="26" t="s">
        <v>3012</v>
      </c>
      <c r="I493" s="27">
        <v>23</v>
      </c>
    </row>
    <row r="494" spans="1:9" x14ac:dyDescent="0.15">
      <c r="A494" s="28"/>
      <c r="B494" s="28"/>
      <c r="C494" s="28"/>
      <c r="D494" s="26" t="s">
        <v>17</v>
      </c>
      <c r="E494" s="26">
        <v>1</v>
      </c>
      <c r="F494" s="26">
        <v>1405</v>
      </c>
      <c r="G494" s="26" t="s">
        <v>163</v>
      </c>
      <c r="H494" s="26" t="s">
        <v>3012</v>
      </c>
      <c r="I494" s="27">
        <v>23</v>
      </c>
    </row>
    <row r="495" spans="1:9" x14ac:dyDescent="0.15">
      <c r="A495" s="28"/>
      <c r="B495" s="28"/>
      <c r="C495" s="28"/>
      <c r="D495" s="28"/>
      <c r="E495" s="26">
        <v>2</v>
      </c>
      <c r="F495" s="26">
        <v>1405</v>
      </c>
      <c r="G495" s="26" t="s">
        <v>163</v>
      </c>
      <c r="H495" s="26" t="s">
        <v>3012</v>
      </c>
      <c r="I495" s="27">
        <v>23</v>
      </c>
    </row>
    <row r="496" spans="1:9" x14ac:dyDescent="0.15">
      <c r="A496" s="28"/>
      <c r="B496" s="26" t="s">
        <v>3179</v>
      </c>
      <c r="C496" s="26" t="s">
        <v>3662</v>
      </c>
      <c r="D496" s="26" t="s">
        <v>13</v>
      </c>
      <c r="E496" s="26">
        <v>1</v>
      </c>
      <c r="F496" s="26">
        <v>1402</v>
      </c>
      <c r="G496" s="26" t="s">
        <v>163</v>
      </c>
      <c r="H496" s="26" t="s">
        <v>76</v>
      </c>
      <c r="I496" s="27">
        <v>15</v>
      </c>
    </row>
    <row r="497" spans="1:9" x14ac:dyDescent="0.15">
      <c r="A497" s="28"/>
      <c r="B497" s="28"/>
      <c r="C497" s="28"/>
      <c r="D497" s="28"/>
      <c r="E497" s="26">
        <v>2</v>
      </c>
      <c r="F497" s="26">
        <v>1402</v>
      </c>
      <c r="G497" s="26" t="s">
        <v>163</v>
      </c>
      <c r="H497" s="26" t="s">
        <v>59</v>
      </c>
      <c r="I497" s="27">
        <v>15</v>
      </c>
    </row>
    <row r="498" spans="1:9" x14ac:dyDescent="0.15">
      <c r="A498" s="28"/>
      <c r="B498" s="28"/>
      <c r="C498" s="28"/>
      <c r="D498" s="26" t="s">
        <v>17</v>
      </c>
      <c r="E498" s="26">
        <v>1</v>
      </c>
      <c r="F498" s="26">
        <v>1402</v>
      </c>
      <c r="G498" s="26" t="s">
        <v>163</v>
      </c>
      <c r="H498" s="26" t="s">
        <v>76</v>
      </c>
      <c r="I498" s="27">
        <v>15</v>
      </c>
    </row>
    <row r="499" spans="1:9" x14ac:dyDescent="0.15">
      <c r="A499" s="28"/>
      <c r="B499" s="28"/>
      <c r="C499" s="28"/>
      <c r="D499" s="28"/>
      <c r="E499" s="26">
        <v>2</v>
      </c>
      <c r="F499" s="26">
        <v>1402</v>
      </c>
      <c r="G499" s="26" t="s">
        <v>163</v>
      </c>
      <c r="H499" s="26" t="s">
        <v>59</v>
      </c>
      <c r="I499" s="27">
        <v>15</v>
      </c>
    </row>
    <row r="500" spans="1:9" x14ac:dyDescent="0.15">
      <c r="A500" s="28"/>
      <c r="B500" s="28"/>
      <c r="C500" s="26" t="s">
        <v>3663</v>
      </c>
      <c r="D500" s="26" t="s">
        <v>13</v>
      </c>
      <c r="E500" s="26">
        <v>1</v>
      </c>
      <c r="F500" s="26">
        <v>1403</v>
      </c>
      <c r="G500" s="26" t="s">
        <v>163</v>
      </c>
      <c r="H500" s="26" t="s">
        <v>68</v>
      </c>
      <c r="I500" s="27">
        <v>11</v>
      </c>
    </row>
    <row r="501" spans="1:9" x14ac:dyDescent="0.15">
      <c r="A501" s="28"/>
      <c r="B501" s="28"/>
      <c r="C501" s="28"/>
      <c r="D501" s="28"/>
      <c r="E501" s="26">
        <v>2</v>
      </c>
      <c r="F501" s="26">
        <v>1403</v>
      </c>
      <c r="G501" s="26" t="s">
        <v>163</v>
      </c>
      <c r="H501" s="26" t="s">
        <v>68</v>
      </c>
      <c r="I501" s="27">
        <v>11</v>
      </c>
    </row>
    <row r="502" spans="1:9" x14ac:dyDescent="0.15">
      <c r="A502" s="28"/>
      <c r="B502" s="28"/>
      <c r="C502" s="28"/>
      <c r="D502" s="26" t="s">
        <v>17</v>
      </c>
      <c r="E502" s="26">
        <v>1</v>
      </c>
      <c r="F502" s="26">
        <v>1403</v>
      </c>
      <c r="G502" s="26" t="s">
        <v>163</v>
      </c>
      <c r="H502" s="26" t="s">
        <v>68</v>
      </c>
      <c r="I502" s="27">
        <v>11</v>
      </c>
    </row>
    <row r="503" spans="1:9" x14ac:dyDescent="0.15">
      <c r="A503" s="28"/>
      <c r="B503" s="28"/>
      <c r="C503" s="28"/>
      <c r="D503" s="28"/>
      <c r="E503" s="26">
        <v>2</v>
      </c>
      <c r="F503" s="26">
        <v>1403</v>
      </c>
      <c r="G503" s="26" t="s">
        <v>163</v>
      </c>
      <c r="H503" s="26" t="s">
        <v>68</v>
      </c>
      <c r="I503" s="27">
        <v>11</v>
      </c>
    </row>
    <row r="504" spans="1:9" x14ac:dyDescent="0.15">
      <c r="A504" s="28"/>
      <c r="B504" s="28"/>
      <c r="C504" s="26" t="s">
        <v>1662</v>
      </c>
      <c r="D504" s="26" t="s">
        <v>13</v>
      </c>
      <c r="E504" s="26">
        <v>1</v>
      </c>
      <c r="F504" s="26">
        <v>1303</v>
      </c>
      <c r="G504" s="26" t="s">
        <v>163</v>
      </c>
      <c r="H504" s="26" t="s">
        <v>66</v>
      </c>
      <c r="I504" s="27">
        <v>31</v>
      </c>
    </row>
    <row r="505" spans="1:9" x14ac:dyDescent="0.15">
      <c r="A505" s="28"/>
      <c r="B505" s="28"/>
      <c r="C505" s="28"/>
      <c r="D505" s="28"/>
      <c r="E505" s="26">
        <v>2</v>
      </c>
      <c r="F505" s="26">
        <v>1303</v>
      </c>
      <c r="G505" s="26" t="s">
        <v>163</v>
      </c>
      <c r="H505" s="26" t="s">
        <v>66</v>
      </c>
      <c r="I505" s="27">
        <v>31</v>
      </c>
    </row>
    <row r="506" spans="1:9" x14ac:dyDescent="0.15">
      <c r="A506" s="28"/>
      <c r="B506" s="28"/>
      <c r="C506" s="28"/>
      <c r="D506" s="26" t="s">
        <v>17</v>
      </c>
      <c r="E506" s="26">
        <v>1</v>
      </c>
      <c r="F506" s="26">
        <v>1303</v>
      </c>
      <c r="G506" s="26" t="s">
        <v>163</v>
      </c>
      <c r="H506" s="26" t="s">
        <v>103</v>
      </c>
      <c r="I506" s="27">
        <v>31</v>
      </c>
    </row>
    <row r="507" spans="1:9" x14ac:dyDescent="0.15">
      <c r="A507" s="28"/>
      <c r="B507" s="28"/>
      <c r="C507" s="28"/>
      <c r="D507" s="28"/>
      <c r="E507" s="26">
        <v>2</v>
      </c>
      <c r="F507" s="26">
        <v>1303</v>
      </c>
      <c r="G507" s="26" t="s">
        <v>163</v>
      </c>
      <c r="H507" s="26" t="s">
        <v>103</v>
      </c>
      <c r="I507" s="27">
        <v>31</v>
      </c>
    </row>
    <row r="508" spans="1:9" x14ac:dyDescent="0.15">
      <c r="A508" s="28"/>
      <c r="B508" s="28"/>
      <c r="C508" s="26" t="s">
        <v>1663</v>
      </c>
      <c r="D508" s="26" t="s">
        <v>13</v>
      </c>
      <c r="E508" s="26">
        <v>1</v>
      </c>
      <c r="F508" s="26">
        <v>1304</v>
      </c>
      <c r="G508" s="26" t="s">
        <v>163</v>
      </c>
      <c r="H508" s="26" t="s">
        <v>1543</v>
      </c>
      <c r="I508" s="27">
        <v>19</v>
      </c>
    </row>
    <row r="509" spans="1:9" x14ac:dyDescent="0.15">
      <c r="A509" s="28"/>
      <c r="B509" s="28"/>
      <c r="C509" s="28"/>
      <c r="D509" s="28"/>
      <c r="E509" s="26">
        <v>2</v>
      </c>
      <c r="F509" s="26">
        <v>1304</v>
      </c>
      <c r="G509" s="26" t="s">
        <v>163</v>
      </c>
      <c r="H509" s="26" t="s">
        <v>1543</v>
      </c>
      <c r="I509" s="27">
        <v>19</v>
      </c>
    </row>
    <row r="510" spans="1:9" x14ac:dyDescent="0.15">
      <c r="A510" s="28"/>
      <c r="B510" s="28"/>
      <c r="C510" s="28"/>
      <c r="D510" s="26" t="s">
        <v>17</v>
      </c>
      <c r="E510" s="26">
        <v>1</v>
      </c>
      <c r="F510" s="26">
        <v>1304</v>
      </c>
      <c r="G510" s="26" t="s">
        <v>163</v>
      </c>
      <c r="H510" s="26" t="s">
        <v>1543</v>
      </c>
      <c r="I510" s="27">
        <v>19</v>
      </c>
    </row>
    <row r="511" spans="1:9" x14ac:dyDescent="0.15">
      <c r="A511" s="28"/>
      <c r="B511" s="28"/>
      <c r="C511" s="28"/>
      <c r="D511" s="28"/>
      <c r="E511" s="26">
        <v>2</v>
      </c>
      <c r="F511" s="26">
        <v>1304</v>
      </c>
      <c r="G511" s="26" t="s">
        <v>163</v>
      </c>
      <c r="H511" s="26" t="s">
        <v>1543</v>
      </c>
      <c r="I511" s="27">
        <v>19</v>
      </c>
    </row>
    <row r="512" spans="1:9" x14ac:dyDescent="0.15">
      <c r="A512" s="26" t="s">
        <v>543</v>
      </c>
      <c r="B512" s="26" t="s">
        <v>3051</v>
      </c>
      <c r="C512" s="26" t="s">
        <v>104</v>
      </c>
      <c r="D512" s="26" t="s">
        <v>15</v>
      </c>
      <c r="E512" s="26">
        <v>3</v>
      </c>
      <c r="F512" s="26">
        <v>2302</v>
      </c>
      <c r="G512" s="26" t="s">
        <v>163</v>
      </c>
      <c r="H512" s="26" t="s">
        <v>59</v>
      </c>
      <c r="I512" s="27">
        <v>16</v>
      </c>
    </row>
    <row r="513" spans="1:9" x14ac:dyDescent="0.15">
      <c r="A513" s="28"/>
      <c r="B513" s="28"/>
      <c r="C513" s="28"/>
      <c r="D513" s="28"/>
      <c r="E513" s="26">
        <v>4</v>
      </c>
      <c r="F513" s="26">
        <v>2302</v>
      </c>
      <c r="G513" s="26" t="s">
        <v>163</v>
      </c>
      <c r="H513" s="26" t="s">
        <v>59</v>
      </c>
      <c r="I513" s="27">
        <v>16</v>
      </c>
    </row>
    <row r="514" spans="1:9" x14ac:dyDescent="0.15">
      <c r="A514" s="28"/>
      <c r="B514" s="26" t="s">
        <v>1654</v>
      </c>
      <c r="C514" s="26" t="s">
        <v>90</v>
      </c>
      <c r="D514" s="26" t="s">
        <v>17</v>
      </c>
      <c r="E514" s="26">
        <v>3</v>
      </c>
      <c r="F514" s="26">
        <v>2202</v>
      </c>
      <c r="G514" s="26" t="s">
        <v>163</v>
      </c>
      <c r="H514" s="26" t="s">
        <v>59</v>
      </c>
      <c r="I514" s="27">
        <v>23</v>
      </c>
    </row>
    <row r="515" spans="1:9" x14ac:dyDescent="0.15">
      <c r="A515" s="28"/>
      <c r="B515" s="28"/>
      <c r="C515" s="28"/>
      <c r="D515" s="28"/>
      <c r="E515" s="28"/>
      <c r="F515" s="28"/>
      <c r="G515" s="26" t="s">
        <v>164</v>
      </c>
      <c r="H515" s="26" t="s">
        <v>137</v>
      </c>
      <c r="I515" s="27">
        <v>23</v>
      </c>
    </row>
    <row r="516" spans="1:9" x14ac:dyDescent="0.15">
      <c r="A516" s="28"/>
      <c r="B516" s="28"/>
      <c r="C516" s="26" t="s">
        <v>1652</v>
      </c>
      <c r="D516" s="26" t="s">
        <v>17</v>
      </c>
      <c r="E516" s="26">
        <v>3</v>
      </c>
      <c r="F516" s="26">
        <v>2202</v>
      </c>
      <c r="G516" s="26" t="s">
        <v>163</v>
      </c>
      <c r="H516" s="26" t="s">
        <v>59</v>
      </c>
      <c r="I516" s="27">
        <v>15</v>
      </c>
    </row>
    <row r="517" spans="1:9" x14ac:dyDescent="0.15">
      <c r="A517" s="28"/>
      <c r="B517" s="28"/>
      <c r="C517" s="28"/>
      <c r="D517" s="28"/>
      <c r="E517" s="28"/>
      <c r="F517" s="28"/>
      <c r="G517" s="26" t="s">
        <v>164</v>
      </c>
      <c r="H517" s="26" t="s">
        <v>137</v>
      </c>
      <c r="I517" s="27">
        <v>15</v>
      </c>
    </row>
    <row r="518" spans="1:9" x14ac:dyDescent="0.15">
      <c r="A518" s="26" t="s">
        <v>1463</v>
      </c>
      <c r="B518" s="26" t="s">
        <v>2844</v>
      </c>
      <c r="C518" s="26" t="s">
        <v>3619</v>
      </c>
      <c r="D518" s="26" t="s">
        <v>15</v>
      </c>
      <c r="E518" s="26">
        <v>1</v>
      </c>
      <c r="F518" s="26">
        <v>1305</v>
      </c>
      <c r="G518" s="26" t="s">
        <v>163</v>
      </c>
      <c r="H518" s="26" t="s">
        <v>3969</v>
      </c>
      <c r="I518" s="27">
        <v>9.6666666666666661</v>
      </c>
    </row>
    <row r="519" spans="1:9" x14ac:dyDescent="0.15">
      <c r="A519" s="28"/>
      <c r="B519" s="28"/>
      <c r="C519" s="26" t="s">
        <v>3622</v>
      </c>
      <c r="D519" s="26" t="s">
        <v>9</v>
      </c>
      <c r="E519" s="26">
        <v>2</v>
      </c>
      <c r="F519" s="26">
        <v>1305</v>
      </c>
      <c r="G519" s="26" t="s">
        <v>163</v>
      </c>
      <c r="H519" s="26" t="s">
        <v>3623</v>
      </c>
      <c r="I519" s="27">
        <v>20.666666666666664</v>
      </c>
    </row>
    <row r="520" spans="1:9" x14ac:dyDescent="0.15">
      <c r="A520" s="28"/>
      <c r="B520" s="28"/>
      <c r="C520" s="26" t="s">
        <v>3624</v>
      </c>
      <c r="D520" s="26" t="s">
        <v>12</v>
      </c>
      <c r="E520" s="26">
        <v>3</v>
      </c>
      <c r="F520" s="26">
        <v>1305</v>
      </c>
      <c r="G520" s="26" t="s">
        <v>163</v>
      </c>
      <c r="H520" s="26" t="s">
        <v>95</v>
      </c>
      <c r="I520" s="27">
        <v>25</v>
      </c>
    </row>
    <row r="521" spans="1:9" x14ac:dyDescent="0.15">
      <c r="A521" s="28"/>
      <c r="B521" s="26" t="s">
        <v>2848</v>
      </c>
      <c r="C521" s="26" t="s">
        <v>3639</v>
      </c>
      <c r="D521" s="26" t="s">
        <v>15</v>
      </c>
      <c r="E521" s="26">
        <v>3</v>
      </c>
      <c r="F521" s="26">
        <v>1305</v>
      </c>
      <c r="G521" s="26" t="s">
        <v>163</v>
      </c>
      <c r="H521" s="26" t="s">
        <v>3963</v>
      </c>
      <c r="I521" s="27">
        <v>12.666666666666668</v>
      </c>
    </row>
    <row r="522" spans="1:9" x14ac:dyDescent="0.15">
      <c r="A522" s="28"/>
      <c r="B522" s="28"/>
      <c r="C522" s="26" t="s">
        <v>3640</v>
      </c>
      <c r="D522" s="26" t="s">
        <v>12</v>
      </c>
      <c r="E522" s="26">
        <v>2</v>
      </c>
      <c r="F522" s="26">
        <v>1305</v>
      </c>
      <c r="G522" s="26" t="s">
        <v>163</v>
      </c>
      <c r="H522" s="26" t="s">
        <v>3621</v>
      </c>
      <c r="I522" s="27">
        <v>19.5</v>
      </c>
    </row>
    <row r="523" spans="1:9" x14ac:dyDescent="0.15">
      <c r="A523" s="28"/>
      <c r="B523" s="28"/>
      <c r="C523" s="26" t="s">
        <v>3641</v>
      </c>
      <c r="D523" s="26" t="s">
        <v>15</v>
      </c>
      <c r="E523" s="26">
        <v>2</v>
      </c>
      <c r="F523" s="26">
        <v>1305</v>
      </c>
      <c r="G523" s="26" t="s">
        <v>163</v>
      </c>
      <c r="H523" s="26" t="s">
        <v>95</v>
      </c>
      <c r="I523" s="27">
        <v>21.333333333333336</v>
      </c>
    </row>
    <row r="524" spans="1:9" x14ac:dyDescent="0.15">
      <c r="A524" s="28"/>
      <c r="B524" s="26" t="s">
        <v>2843</v>
      </c>
      <c r="C524" s="26" t="s">
        <v>3626</v>
      </c>
      <c r="D524" s="26" t="s">
        <v>15</v>
      </c>
      <c r="E524" s="26">
        <v>1</v>
      </c>
      <c r="F524" s="26">
        <v>1308</v>
      </c>
      <c r="G524" s="26" t="s">
        <v>163</v>
      </c>
      <c r="H524" s="26" t="s">
        <v>3210</v>
      </c>
      <c r="I524" s="27">
        <v>9.6666666666666661</v>
      </c>
    </row>
    <row r="525" spans="1:9" x14ac:dyDescent="0.15">
      <c r="A525" s="28"/>
      <c r="B525" s="28"/>
      <c r="C525" s="26" t="s">
        <v>3627</v>
      </c>
      <c r="D525" s="26" t="s">
        <v>15</v>
      </c>
      <c r="E525" s="26">
        <v>1</v>
      </c>
      <c r="F525" s="26">
        <v>1307</v>
      </c>
      <c r="G525" s="26" t="s">
        <v>163</v>
      </c>
      <c r="H525" s="26" t="s">
        <v>3971</v>
      </c>
      <c r="I525" s="27">
        <v>9.6666666666666661</v>
      </c>
    </row>
    <row r="526" spans="1:9" x14ac:dyDescent="0.15">
      <c r="A526" s="28"/>
      <c r="B526" s="28"/>
      <c r="C526" s="26" t="s">
        <v>3629</v>
      </c>
      <c r="D526" s="26" t="s">
        <v>9</v>
      </c>
      <c r="E526" s="26">
        <v>2</v>
      </c>
      <c r="F526" s="26">
        <v>1308</v>
      </c>
      <c r="G526" s="26" t="s">
        <v>163</v>
      </c>
      <c r="H526" s="26" t="s">
        <v>3621</v>
      </c>
      <c r="I526" s="27">
        <v>20.666666666666664</v>
      </c>
    </row>
    <row r="527" spans="1:9" x14ac:dyDescent="0.15">
      <c r="A527" s="28"/>
      <c r="B527" s="28"/>
      <c r="C527" s="26" t="s">
        <v>3630</v>
      </c>
      <c r="D527" s="26" t="s">
        <v>9</v>
      </c>
      <c r="E527" s="26">
        <v>2</v>
      </c>
      <c r="F527" s="26">
        <v>1307</v>
      </c>
      <c r="G527" s="26" t="s">
        <v>163</v>
      </c>
      <c r="H527" s="26" t="s">
        <v>3971</v>
      </c>
      <c r="I527" s="27">
        <v>20.666666666666664</v>
      </c>
    </row>
    <row r="528" spans="1:9" x14ac:dyDescent="0.15">
      <c r="A528" s="28"/>
      <c r="B528" s="28"/>
      <c r="C528" s="26" t="s">
        <v>3631</v>
      </c>
      <c r="D528" s="26" t="s">
        <v>12</v>
      </c>
      <c r="E528" s="26">
        <v>3</v>
      </c>
      <c r="F528" s="26">
        <v>1308</v>
      </c>
      <c r="G528" s="26" t="s">
        <v>163</v>
      </c>
      <c r="H528" s="26" t="s">
        <v>3632</v>
      </c>
      <c r="I528" s="27">
        <v>25</v>
      </c>
    </row>
    <row r="529" spans="1:9" x14ac:dyDescent="0.15">
      <c r="A529" s="28"/>
      <c r="B529" s="28"/>
      <c r="C529" s="26" t="s">
        <v>3633</v>
      </c>
      <c r="D529" s="26" t="s">
        <v>12</v>
      </c>
      <c r="E529" s="26">
        <v>3</v>
      </c>
      <c r="F529" s="26">
        <v>1307</v>
      </c>
      <c r="G529" s="26" t="s">
        <v>163</v>
      </c>
      <c r="H529" s="26" t="s">
        <v>3621</v>
      </c>
      <c r="I529" s="27">
        <v>25</v>
      </c>
    </row>
    <row r="530" spans="1:9" x14ac:dyDescent="0.15">
      <c r="A530" s="28"/>
      <c r="B530" s="26" t="s">
        <v>2847</v>
      </c>
      <c r="C530" s="26" t="s">
        <v>3643</v>
      </c>
      <c r="D530" s="26" t="s">
        <v>15</v>
      </c>
      <c r="E530" s="26">
        <v>3</v>
      </c>
      <c r="F530" s="26">
        <v>1308</v>
      </c>
      <c r="G530" s="26" t="s">
        <v>163</v>
      </c>
      <c r="H530" s="26" t="s">
        <v>95</v>
      </c>
      <c r="I530" s="27">
        <v>12.666666666666668</v>
      </c>
    </row>
    <row r="531" spans="1:9" x14ac:dyDescent="0.15">
      <c r="A531" s="28"/>
      <c r="B531" s="28"/>
      <c r="C531" s="26" t="s">
        <v>3644</v>
      </c>
      <c r="D531" s="26" t="s">
        <v>15</v>
      </c>
      <c r="E531" s="26">
        <v>3</v>
      </c>
      <c r="F531" s="26">
        <v>1307</v>
      </c>
      <c r="G531" s="26" t="s">
        <v>163</v>
      </c>
      <c r="H531" s="26" t="s">
        <v>3645</v>
      </c>
      <c r="I531" s="27">
        <v>12.666666666666668</v>
      </c>
    </row>
    <row r="532" spans="1:9" x14ac:dyDescent="0.15">
      <c r="A532" s="28"/>
      <c r="B532" s="28"/>
      <c r="C532" s="26" t="s">
        <v>3646</v>
      </c>
      <c r="D532" s="26" t="s">
        <v>12</v>
      </c>
      <c r="E532" s="26">
        <v>2</v>
      </c>
      <c r="F532" s="26">
        <v>1307</v>
      </c>
      <c r="G532" s="26" t="s">
        <v>163</v>
      </c>
      <c r="H532" s="26" t="s">
        <v>3210</v>
      </c>
      <c r="I532" s="27">
        <v>19.5</v>
      </c>
    </row>
    <row r="533" spans="1:9" x14ac:dyDescent="0.15">
      <c r="A533" s="28"/>
      <c r="B533" s="28"/>
      <c r="C533" s="26" t="s">
        <v>3647</v>
      </c>
      <c r="D533" s="26" t="s">
        <v>15</v>
      </c>
      <c r="E533" s="26">
        <v>2</v>
      </c>
      <c r="F533" s="26">
        <v>1308</v>
      </c>
      <c r="G533" s="26" t="s">
        <v>163</v>
      </c>
      <c r="H533" s="26" t="s">
        <v>3210</v>
      </c>
      <c r="I533" s="27">
        <v>21.333333333333336</v>
      </c>
    </row>
    <row r="534" spans="1:9" x14ac:dyDescent="0.15">
      <c r="A534" s="28"/>
      <c r="B534" s="28"/>
      <c r="C534" s="26" t="s">
        <v>3648</v>
      </c>
      <c r="D534" s="26" t="s">
        <v>15</v>
      </c>
      <c r="E534" s="26">
        <v>2</v>
      </c>
      <c r="F534" s="26">
        <v>1307</v>
      </c>
      <c r="G534" s="26" t="s">
        <v>163</v>
      </c>
      <c r="H534" s="26" t="s">
        <v>3645</v>
      </c>
      <c r="I534" s="27">
        <v>21.333333333333336</v>
      </c>
    </row>
    <row r="535" spans="1:9" x14ac:dyDescent="0.15">
      <c r="A535" s="26" t="s">
        <v>735</v>
      </c>
      <c r="B535" s="26" t="s">
        <v>1630</v>
      </c>
      <c r="C535" s="26" t="s">
        <v>104</v>
      </c>
      <c r="D535" s="26" t="s">
        <v>9</v>
      </c>
      <c r="E535" s="26">
        <v>2</v>
      </c>
      <c r="F535" s="26">
        <v>1403</v>
      </c>
      <c r="G535" s="26" t="s">
        <v>163</v>
      </c>
      <c r="H535" s="26" t="s">
        <v>74</v>
      </c>
      <c r="I535" s="27">
        <v>16</v>
      </c>
    </row>
    <row r="536" spans="1:9" x14ac:dyDescent="0.15">
      <c r="A536" s="28"/>
      <c r="B536" s="28"/>
      <c r="C536" s="28"/>
      <c r="D536" s="28"/>
      <c r="E536" s="28"/>
      <c r="F536" s="28"/>
      <c r="G536" s="26" t="s">
        <v>164</v>
      </c>
      <c r="H536" s="26" t="s">
        <v>83</v>
      </c>
      <c r="I536" s="27">
        <v>16</v>
      </c>
    </row>
    <row r="537" spans="1:9" x14ac:dyDescent="0.15">
      <c r="A537" s="28"/>
      <c r="B537" s="28"/>
      <c r="C537" s="26" t="s">
        <v>86</v>
      </c>
      <c r="D537" s="26" t="s">
        <v>13</v>
      </c>
      <c r="E537" s="26">
        <v>3</v>
      </c>
      <c r="F537" s="26">
        <v>1302</v>
      </c>
      <c r="G537" s="26" t="s">
        <v>163</v>
      </c>
      <c r="H537" s="26" t="s">
        <v>96</v>
      </c>
      <c r="I537" s="27">
        <v>20</v>
      </c>
    </row>
    <row r="538" spans="1:9" x14ac:dyDescent="0.15">
      <c r="A538" s="28"/>
      <c r="B538" s="28"/>
      <c r="C538" s="26" t="s">
        <v>3610</v>
      </c>
      <c r="D538" s="26" t="s">
        <v>13</v>
      </c>
      <c r="E538" s="26">
        <v>3</v>
      </c>
      <c r="F538" s="26">
        <v>1302</v>
      </c>
      <c r="G538" s="26" t="s">
        <v>163</v>
      </c>
      <c r="H538" s="26" t="s">
        <v>96</v>
      </c>
      <c r="I538" s="27">
        <v>1</v>
      </c>
    </row>
    <row r="539" spans="1:9" x14ac:dyDescent="0.15">
      <c r="A539" s="28"/>
      <c r="B539" s="28"/>
      <c r="C539" s="26" t="s">
        <v>106</v>
      </c>
      <c r="D539" s="26" t="s">
        <v>9</v>
      </c>
      <c r="E539" s="26">
        <v>4</v>
      </c>
      <c r="F539" s="26">
        <v>3502</v>
      </c>
      <c r="G539" s="26" t="s">
        <v>163</v>
      </c>
      <c r="H539" s="26" t="s">
        <v>108</v>
      </c>
      <c r="I539" s="27">
        <v>32</v>
      </c>
    </row>
    <row r="540" spans="1:9" x14ac:dyDescent="0.15">
      <c r="A540" s="28"/>
      <c r="B540" s="28"/>
      <c r="C540" s="26" t="s">
        <v>109</v>
      </c>
      <c r="D540" s="26" t="s">
        <v>12</v>
      </c>
      <c r="E540" s="26">
        <v>3</v>
      </c>
      <c r="F540" s="26">
        <v>2505</v>
      </c>
      <c r="G540" s="26" t="s">
        <v>163</v>
      </c>
      <c r="H540" s="26" t="s">
        <v>3012</v>
      </c>
      <c r="I540" s="27">
        <v>23</v>
      </c>
    </row>
    <row r="541" spans="1:9" x14ac:dyDescent="0.15">
      <c r="A541" s="28"/>
      <c r="B541" s="28"/>
      <c r="C541" s="26" t="s">
        <v>141</v>
      </c>
      <c r="D541" s="26" t="s">
        <v>17</v>
      </c>
      <c r="E541" s="26">
        <v>3</v>
      </c>
      <c r="F541" s="26">
        <v>1303</v>
      </c>
      <c r="G541" s="26" t="s">
        <v>163</v>
      </c>
      <c r="H541" s="26" t="s">
        <v>77</v>
      </c>
      <c r="I541" s="27">
        <v>22</v>
      </c>
    </row>
    <row r="542" spans="1:9" x14ac:dyDescent="0.15">
      <c r="A542" s="28"/>
      <c r="B542" s="26" t="s">
        <v>1627</v>
      </c>
      <c r="C542" s="26" t="s">
        <v>110</v>
      </c>
      <c r="D542" s="26" t="s">
        <v>13</v>
      </c>
      <c r="E542" s="26">
        <v>3</v>
      </c>
      <c r="F542" s="26">
        <v>2502</v>
      </c>
      <c r="G542" s="26" t="s">
        <v>163</v>
      </c>
      <c r="H542" s="26" t="s">
        <v>3560</v>
      </c>
      <c r="I542" s="27">
        <v>15</v>
      </c>
    </row>
    <row r="543" spans="1:9" x14ac:dyDescent="0.15">
      <c r="A543" s="28"/>
      <c r="B543" s="28"/>
      <c r="C543" s="26" t="s">
        <v>112</v>
      </c>
      <c r="D543" s="26" t="s">
        <v>15</v>
      </c>
      <c r="E543" s="26">
        <v>2</v>
      </c>
      <c r="F543" s="26">
        <v>1405</v>
      </c>
      <c r="G543" s="26" t="s">
        <v>163</v>
      </c>
      <c r="H543" s="26" t="s">
        <v>3560</v>
      </c>
      <c r="I543" s="27">
        <v>31</v>
      </c>
    </row>
    <row r="544" spans="1:9" x14ac:dyDescent="0.15">
      <c r="A544" s="28"/>
      <c r="B544" s="28"/>
      <c r="C544" s="26" t="s">
        <v>113</v>
      </c>
      <c r="D544" s="26" t="s">
        <v>9</v>
      </c>
      <c r="E544" s="26">
        <v>2</v>
      </c>
      <c r="F544" s="26">
        <v>2405</v>
      </c>
      <c r="G544" s="26" t="s">
        <v>163</v>
      </c>
      <c r="H544" s="26" t="s">
        <v>19</v>
      </c>
      <c r="I544" s="27">
        <v>19</v>
      </c>
    </row>
    <row r="545" spans="1:9" x14ac:dyDescent="0.15">
      <c r="A545" s="28"/>
      <c r="B545" s="28"/>
      <c r="C545" s="26" t="s">
        <v>147</v>
      </c>
      <c r="D545" s="26" t="s">
        <v>17</v>
      </c>
      <c r="E545" s="26">
        <v>3</v>
      </c>
      <c r="F545" s="26">
        <v>1404</v>
      </c>
      <c r="G545" s="26" t="s">
        <v>163</v>
      </c>
      <c r="H545" s="26" t="s">
        <v>120</v>
      </c>
      <c r="I545" s="27">
        <v>18</v>
      </c>
    </row>
    <row r="546" spans="1:9" x14ac:dyDescent="0.15">
      <c r="A546" s="28"/>
      <c r="B546" s="28"/>
      <c r="C546" s="26" t="s">
        <v>143</v>
      </c>
      <c r="D546" s="26" t="s">
        <v>12</v>
      </c>
      <c r="E546" s="26">
        <v>2</v>
      </c>
      <c r="F546" s="26">
        <v>2505</v>
      </c>
      <c r="G546" s="26" t="s">
        <v>163</v>
      </c>
      <c r="H546" s="26" t="s">
        <v>19</v>
      </c>
      <c r="I546" s="27">
        <v>14</v>
      </c>
    </row>
    <row r="547" spans="1:9" x14ac:dyDescent="0.15">
      <c r="A547" s="26" t="s">
        <v>238</v>
      </c>
      <c r="B547" s="26" t="s">
        <v>1656</v>
      </c>
      <c r="C547" s="26" t="s">
        <v>60</v>
      </c>
      <c r="D547" s="26" t="s">
        <v>12</v>
      </c>
      <c r="E547" s="26">
        <v>4</v>
      </c>
      <c r="F547" s="26">
        <v>2405</v>
      </c>
      <c r="G547" s="26" t="s">
        <v>163</v>
      </c>
      <c r="H547" s="26" t="s">
        <v>61</v>
      </c>
      <c r="I547" s="27">
        <v>21</v>
      </c>
    </row>
    <row r="548" spans="1:9" x14ac:dyDescent="0.15">
      <c r="A548" s="28"/>
      <c r="B548" s="26" t="s">
        <v>1657</v>
      </c>
      <c r="C548" s="26" t="s">
        <v>60</v>
      </c>
      <c r="D548" s="26" t="s">
        <v>9</v>
      </c>
      <c r="E548" s="26">
        <v>3</v>
      </c>
      <c r="F548" s="26">
        <v>2404</v>
      </c>
      <c r="G548" s="26" t="s">
        <v>163</v>
      </c>
      <c r="H548" s="26" t="s">
        <v>61</v>
      </c>
      <c r="I548" s="27">
        <v>21</v>
      </c>
    </row>
    <row r="549" spans="1:9" x14ac:dyDescent="0.15">
      <c r="A549" s="28"/>
      <c r="B549" s="26" t="s">
        <v>1658</v>
      </c>
      <c r="C549" s="26" t="s">
        <v>60</v>
      </c>
      <c r="D549" s="26" t="s">
        <v>9</v>
      </c>
      <c r="E549" s="26">
        <v>2</v>
      </c>
      <c r="F549" s="26">
        <v>2404</v>
      </c>
      <c r="G549" s="26" t="s">
        <v>163</v>
      </c>
      <c r="H549" s="26" t="s">
        <v>61</v>
      </c>
      <c r="I549" s="27">
        <v>21</v>
      </c>
    </row>
    <row r="550" spans="1:9" x14ac:dyDescent="0.15">
      <c r="A550" s="28"/>
      <c r="B550" s="26" t="s">
        <v>3056</v>
      </c>
      <c r="C550" s="26" t="s">
        <v>60</v>
      </c>
      <c r="D550" s="26" t="s">
        <v>13</v>
      </c>
      <c r="E550" s="26">
        <v>3</v>
      </c>
      <c r="F550" s="26">
        <v>3201</v>
      </c>
      <c r="G550" s="26" t="s">
        <v>163</v>
      </c>
      <c r="H550" s="26" t="s">
        <v>61</v>
      </c>
      <c r="I550" s="27">
        <v>21</v>
      </c>
    </row>
    <row r="551" spans="1:9" x14ac:dyDescent="0.15">
      <c r="A551" s="28"/>
      <c r="B551" s="28"/>
      <c r="C551" s="28"/>
      <c r="D551" s="26" t="s">
        <v>15</v>
      </c>
      <c r="E551" s="26">
        <v>3</v>
      </c>
      <c r="F551" s="26">
        <v>3201</v>
      </c>
      <c r="G551" s="26" t="s">
        <v>163</v>
      </c>
      <c r="H551" s="26" t="s">
        <v>61</v>
      </c>
      <c r="I551" s="27">
        <v>21</v>
      </c>
    </row>
    <row r="552" spans="1:9" x14ac:dyDescent="0.15">
      <c r="A552" s="28"/>
      <c r="B552" s="28"/>
      <c r="C552" s="28"/>
      <c r="D552" s="26" t="s">
        <v>17</v>
      </c>
      <c r="E552" s="26">
        <v>3</v>
      </c>
      <c r="F552" s="26">
        <v>3403</v>
      </c>
      <c r="G552" s="26" t="s">
        <v>163</v>
      </c>
      <c r="H552" s="26" t="s">
        <v>61</v>
      </c>
      <c r="I552" s="27">
        <v>21</v>
      </c>
    </row>
    <row r="553" spans="1:9" x14ac:dyDescent="0.15">
      <c r="A553" s="29" t="s">
        <v>1576</v>
      </c>
      <c r="B553" s="30"/>
      <c r="C553" s="30"/>
      <c r="D553" s="30"/>
      <c r="E553" s="30"/>
      <c r="F553" s="30"/>
      <c r="G553" s="30"/>
      <c r="H553" s="30"/>
      <c r="I553" s="31">
        <v>11070.222222222239</v>
      </c>
    </row>
  </sheetData>
  <phoneticPr fontId="2"/>
  <pageMargins left="0.7" right="0.7" top="0.75" bottom="0.75" header="0.3" footer="0.3"/>
  <pageSetup paperSize="9" scale="70" orientation="landscap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3:O400"/>
  <sheetViews>
    <sheetView zoomScale="75" zoomScaleNormal="75" workbookViewId="0">
      <selection activeCell="C71" activeCellId="4" sqref="C17:C29 C35:C38 C49:C54 C59 C71:C82 E17:G29 E35:G38 E49:G54 E59:G59 E71:G82"/>
      <pivotSelection pane="bottomRight" showHeader="1" extendable="1" axis="axisRow" dimension="2" start="66" min="55" max="78" activeRow="70" activeCol="2" previousRow="70" previousCol="2" click="1" r:id="rId1">
        <pivotArea dataOnly="0" outline="0" fieldPosition="0">
          <references count="1">
            <reference field="26" count="1">
              <x v="1"/>
            </reference>
          </references>
        </pivotArea>
      </pivotSelection>
    </sheetView>
  </sheetViews>
  <sheetFormatPr defaultRowHeight="13.5" x14ac:dyDescent="0.15"/>
  <cols>
    <col min="1" max="1" width="15.625" bestFit="1" customWidth="1"/>
    <col min="2" max="2" width="16" customWidth="1"/>
    <col min="3" max="3" width="11.625" customWidth="1"/>
    <col min="4" max="4" width="13" bestFit="1" customWidth="1"/>
    <col min="5" max="6" width="10.75" customWidth="1"/>
    <col min="7" max="7" width="5.875" customWidth="1"/>
    <col min="8" max="8" width="13.5" customWidth="1"/>
    <col min="9" max="9" width="13.5" bestFit="1" customWidth="1"/>
    <col min="10" max="12" width="17.375" customWidth="1"/>
    <col min="13" max="13" width="17.375" bestFit="1" customWidth="1"/>
    <col min="14" max="14" width="5.875" customWidth="1"/>
    <col min="15" max="15" width="13.5" customWidth="1"/>
    <col min="16" max="17" width="10.75" bestFit="1" customWidth="1"/>
    <col min="18" max="18" width="14.5" bestFit="1" customWidth="1"/>
    <col min="19" max="19" width="5.875" customWidth="1"/>
  </cols>
  <sheetData>
    <row r="3" spans="1:7" x14ac:dyDescent="0.15">
      <c r="A3" s="23" t="s">
        <v>1582</v>
      </c>
      <c r="B3" s="24"/>
      <c r="C3" s="24"/>
      <c r="D3" s="24"/>
      <c r="E3" s="23" t="s">
        <v>161</v>
      </c>
      <c r="F3" s="24"/>
      <c r="G3" s="36"/>
    </row>
    <row r="4" spans="1:7" x14ac:dyDescent="0.15">
      <c r="A4" s="23" t="s">
        <v>1536</v>
      </c>
      <c r="B4" s="23" t="s">
        <v>1538</v>
      </c>
      <c r="C4" s="23" t="s">
        <v>1540</v>
      </c>
      <c r="D4" s="23" t="s">
        <v>1534</v>
      </c>
      <c r="E4" s="26" t="s">
        <v>163</v>
      </c>
      <c r="F4" s="37" t="s">
        <v>164</v>
      </c>
      <c r="G4" s="25" t="s">
        <v>1576</v>
      </c>
    </row>
    <row r="5" spans="1:7" x14ac:dyDescent="0.15">
      <c r="A5" s="26" t="s">
        <v>214</v>
      </c>
      <c r="B5" s="26" t="s">
        <v>220</v>
      </c>
      <c r="C5" s="26" t="s">
        <v>3115</v>
      </c>
      <c r="D5" s="26" t="s">
        <v>11</v>
      </c>
      <c r="E5" s="38">
        <v>10.999999999999995</v>
      </c>
      <c r="F5" s="48">
        <v>2</v>
      </c>
      <c r="G5" s="34">
        <v>12.999999999999995</v>
      </c>
    </row>
    <row r="6" spans="1:7" x14ac:dyDescent="0.15">
      <c r="A6" s="28"/>
      <c r="B6" s="28"/>
      <c r="C6" s="28"/>
      <c r="D6" s="39" t="s">
        <v>1604</v>
      </c>
      <c r="E6" s="40">
        <v>10.000000000000002</v>
      </c>
      <c r="F6" s="49">
        <v>3</v>
      </c>
      <c r="G6" s="41">
        <v>13.000000000000002</v>
      </c>
    </row>
    <row r="7" spans="1:7" x14ac:dyDescent="0.15">
      <c r="A7" s="28"/>
      <c r="B7" s="28"/>
      <c r="C7" s="28"/>
      <c r="D7" s="39" t="s">
        <v>28</v>
      </c>
      <c r="E7" s="40">
        <v>9.9999999999999964</v>
      </c>
      <c r="F7" s="49"/>
      <c r="G7" s="41">
        <v>9.9999999999999964</v>
      </c>
    </row>
    <row r="8" spans="1:7" x14ac:dyDescent="0.15">
      <c r="A8" s="28"/>
      <c r="B8" s="28"/>
      <c r="C8" s="28"/>
      <c r="D8" s="39" t="s">
        <v>8</v>
      </c>
      <c r="E8" s="40">
        <v>12.999999999999995</v>
      </c>
      <c r="F8" s="49"/>
      <c r="G8" s="41">
        <v>12.999999999999995</v>
      </c>
    </row>
    <row r="9" spans="1:7" x14ac:dyDescent="0.15">
      <c r="A9" s="28"/>
      <c r="B9" s="28"/>
      <c r="C9" s="28"/>
      <c r="D9" s="39" t="s">
        <v>10</v>
      </c>
      <c r="E9" s="40">
        <v>12.000000000000002</v>
      </c>
      <c r="F9" s="49">
        <v>1</v>
      </c>
      <c r="G9" s="41">
        <v>13.000000000000002</v>
      </c>
    </row>
    <row r="10" spans="1:7" x14ac:dyDescent="0.15">
      <c r="A10" s="28"/>
      <c r="B10" s="28"/>
      <c r="C10" s="28"/>
      <c r="D10" s="39" t="s">
        <v>44</v>
      </c>
      <c r="E10" s="40">
        <v>13.000000000000004</v>
      </c>
      <c r="F10" s="49"/>
      <c r="G10" s="41">
        <v>13.000000000000004</v>
      </c>
    </row>
    <row r="11" spans="1:7" x14ac:dyDescent="0.15">
      <c r="A11" s="28"/>
      <c r="B11" s="28"/>
      <c r="C11" s="28"/>
      <c r="D11" s="39" t="s">
        <v>41</v>
      </c>
      <c r="E11" s="40">
        <v>11</v>
      </c>
      <c r="F11" s="49">
        <v>1</v>
      </c>
      <c r="G11" s="41">
        <v>12</v>
      </c>
    </row>
    <row r="12" spans="1:7" x14ac:dyDescent="0.15">
      <c r="A12" s="28"/>
      <c r="B12" s="28"/>
      <c r="C12" s="28"/>
      <c r="D12" s="39" t="s">
        <v>37</v>
      </c>
      <c r="E12" s="40">
        <v>12</v>
      </c>
      <c r="F12" s="49">
        <v>1</v>
      </c>
      <c r="G12" s="41">
        <v>13</v>
      </c>
    </row>
    <row r="13" spans="1:7" x14ac:dyDescent="0.15">
      <c r="A13" s="28"/>
      <c r="B13" s="28"/>
      <c r="C13" s="28"/>
      <c r="D13" s="39" t="s">
        <v>35</v>
      </c>
      <c r="E13" s="40">
        <v>9</v>
      </c>
      <c r="F13" s="49">
        <v>3</v>
      </c>
      <c r="G13" s="41">
        <v>12</v>
      </c>
    </row>
    <row r="14" spans="1:7" x14ac:dyDescent="0.15">
      <c r="A14" s="28"/>
      <c r="B14" s="28"/>
      <c r="C14" s="28"/>
      <c r="D14" s="39" t="s">
        <v>20</v>
      </c>
      <c r="E14" s="40">
        <v>10</v>
      </c>
      <c r="F14" s="49">
        <v>2</v>
      </c>
      <c r="G14" s="41">
        <v>12</v>
      </c>
    </row>
    <row r="15" spans="1:7" x14ac:dyDescent="0.15">
      <c r="A15" s="28"/>
      <c r="B15" s="28"/>
      <c r="C15" s="28"/>
      <c r="D15" s="39" t="s">
        <v>18</v>
      </c>
      <c r="E15" s="40">
        <v>6.9999999999999982</v>
      </c>
      <c r="F15" s="49">
        <v>1</v>
      </c>
      <c r="G15" s="41">
        <v>7.9999999999999982</v>
      </c>
    </row>
    <row r="16" spans="1:7" x14ac:dyDescent="0.15">
      <c r="A16" s="28"/>
      <c r="B16" s="28"/>
      <c r="C16" s="28"/>
      <c r="D16" s="39" t="s">
        <v>1617</v>
      </c>
      <c r="E16" s="40">
        <v>4</v>
      </c>
      <c r="F16" s="49">
        <v>10</v>
      </c>
      <c r="G16" s="41">
        <v>14</v>
      </c>
    </row>
    <row r="17" spans="1:7" x14ac:dyDescent="0.15">
      <c r="A17" s="28"/>
      <c r="B17" s="28"/>
      <c r="C17" s="26" t="s">
        <v>3116</v>
      </c>
      <c r="D17" s="26" t="s">
        <v>34</v>
      </c>
      <c r="E17" s="38">
        <v>12</v>
      </c>
      <c r="F17" s="48">
        <v>1</v>
      </c>
      <c r="G17" s="34">
        <v>13</v>
      </c>
    </row>
    <row r="18" spans="1:7" x14ac:dyDescent="0.15">
      <c r="A18" s="28"/>
      <c r="B18" s="28"/>
      <c r="C18" s="28"/>
      <c r="D18" s="39" t="s">
        <v>14</v>
      </c>
      <c r="E18" s="40">
        <v>11.999999999999998</v>
      </c>
      <c r="F18" s="49">
        <v>1.9999999999999998</v>
      </c>
      <c r="G18" s="41">
        <v>13.999999999999998</v>
      </c>
    </row>
    <row r="19" spans="1:7" x14ac:dyDescent="0.15">
      <c r="A19" s="28"/>
      <c r="B19" s="28"/>
      <c r="C19" s="28"/>
      <c r="D19" s="39" t="s">
        <v>1484</v>
      </c>
      <c r="E19" s="40">
        <v>11.999999999999998</v>
      </c>
      <c r="F19" s="49"/>
      <c r="G19" s="41">
        <v>11.999999999999998</v>
      </c>
    </row>
    <row r="20" spans="1:7" x14ac:dyDescent="0.15">
      <c r="A20" s="28"/>
      <c r="B20" s="28"/>
      <c r="C20" s="28"/>
      <c r="D20" s="39" t="s">
        <v>36</v>
      </c>
      <c r="E20" s="40">
        <v>11</v>
      </c>
      <c r="F20" s="49">
        <v>3.9999999999999996</v>
      </c>
      <c r="G20" s="41">
        <v>15</v>
      </c>
    </row>
    <row r="21" spans="1:7" x14ac:dyDescent="0.15">
      <c r="A21" s="28"/>
      <c r="B21" s="28"/>
      <c r="C21" s="28"/>
      <c r="D21" s="39" t="s">
        <v>29</v>
      </c>
      <c r="E21" s="40">
        <v>8</v>
      </c>
      <c r="F21" s="49">
        <v>3.0000000000000004</v>
      </c>
      <c r="G21" s="41">
        <v>11</v>
      </c>
    </row>
    <row r="22" spans="1:7" x14ac:dyDescent="0.15">
      <c r="A22" s="28"/>
      <c r="B22" s="28"/>
      <c r="C22" s="28"/>
      <c r="D22" s="39" t="s">
        <v>30</v>
      </c>
      <c r="E22" s="40">
        <v>2</v>
      </c>
      <c r="F22" s="49">
        <v>7.9999999999999982</v>
      </c>
      <c r="G22" s="41">
        <v>9.9999999999999982</v>
      </c>
    </row>
    <row r="23" spans="1:7" x14ac:dyDescent="0.15">
      <c r="A23" s="28"/>
      <c r="B23" s="28"/>
      <c r="C23" s="28"/>
      <c r="D23" s="39" t="s">
        <v>16</v>
      </c>
      <c r="E23" s="40">
        <v>5</v>
      </c>
      <c r="F23" s="49">
        <v>3.0000000000000004</v>
      </c>
      <c r="G23" s="41">
        <v>8</v>
      </c>
    </row>
    <row r="24" spans="1:7" x14ac:dyDescent="0.15">
      <c r="A24" s="28"/>
      <c r="B24" s="28"/>
      <c r="C24" s="28"/>
      <c r="D24" s="39" t="s">
        <v>54</v>
      </c>
      <c r="E24" s="40">
        <v>11</v>
      </c>
      <c r="F24" s="49"/>
      <c r="G24" s="41">
        <v>11</v>
      </c>
    </row>
    <row r="25" spans="1:7" x14ac:dyDescent="0.15">
      <c r="A25" s="28"/>
      <c r="B25" s="28"/>
      <c r="C25" s="28"/>
      <c r="D25" s="39" t="s">
        <v>55</v>
      </c>
      <c r="E25" s="40">
        <v>2</v>
      </c>
      <c r="F25" s="49"/>
      <c r="G25" s="41">
        <v>2</v>
      </c>
    </row>
    <row r="26" spans="1:7" x14ac:dyDescent="0.15">
      <c r="A26" s="28"/>
      <c r="B26" s="28"/>
      <c r="C26" s="28"/>
      <c r="D26" s="39" t="s">
        <v>22</v>
      </c>
      <c r="E26" s="40">
        <v>6</v>
      </c>
      <c r="F26" s="49"/>
      <c r="G26" s="41">
        <v>6</v>
      </c>
    </row>
    <row r="27" spans="1:7" x14ac:dyDescent="0.15">
      <c r="A27" s="28"/>
      <c r="B27" s="28"/>
      <c r="C27" s="28"/>
      <c r="D27" s="39" t="s">
        <v>21</v>
      </c>
      <c r="E27" s="40">
        <v>12.000000000000002</v>
      </c>
      <c r="F27" s="49"/>
      <c r="G27" s="41">
        <v>12.000000000000002</v>
      </c>
    </row>
    <row r="28" spans="1:7" x14ac:dyDescent="0.15">
      <c r="A28" s="28"/>
      <c r="B28" s="28"/>
      <c r="C28" s="28"/>
      <c r="D28" s="39" t="s">
        <v>32</v>
      </c>
      <c r="E28" s="40">
        <v>6</v>
      </c>
      <c r="F28" s="49"/>
      <c r="G28" s="41">
        <v>6</v>
      </c>
    </row>
    <row r="29" spans="1:7" x14ac:dyDescent="0.15">
      <c r="A29" s="28"/>
      <c r="B29" s="28"/>
      <c r="C29" s="28"/>
      <c r="D29" s="39" t="s">
        <v>23</v>
      </c>
      <c r="E29" s="40">
        <v>2</v>
      </c>
      <c r="F29" s="49"/>
      <c r="G29" s="41">
        <v>2</v>
      </c>
    </row>
    <row r="30" spans="1:7" x14ac:dyDescent="0.15">
      <c r="A30" s="26" t="s">
        <v>3113</v>
      </c>
      <c r="B30" s="24"/>
      <c r="C30" s="24"/>
      <c r="D30" s="24"/>
      <c r="E30" s="38">
        <v>223</v>
      </c>
      <c r="F30" s="48">
        <v>45</v>
      </c>
      <c r="G30" s="34">
        <v>268</v>
      </c>
    </row>
    <row r="31" spans="1:7" x14ac:dyDescent="0.15">
      <c r="A31" s="26" t="s">
        <v>2872</v>
      </c>
      <c r="B31" s="26" t="s">
        <v>220</v>
      </c>
      <c r="C31" s="26" t="s">
        <v>3115</v>
      </c>
      <c r="D31" s="26" t="s">
        <v>116</v>
      </c>
      <c r="E31" s="38">
        <v>12.000000000000005</v>
      </c>
      <c r="F31" s="48"/>
      <c r="G31" s="34">
        <v>12.000000000000005</v>
      </c>
    </row>
    <row r="32" spans="1:7" x14ac:dyDescent="0.15">
      <c r="A32" s="28"/>
      <c r="B32" s="28"/>
      <c r="C32" s="28"/>
      <c r="D32" s="39" t="s">
        <v>122</v>
      </c>
      <c r="E32" s="40">
        <v>9</v>
      </c>
      <c r="F32" s="49">
        <v>2</v>
      </c>
      <c r="G32" s="41">
        <v>11</v>
      </c>
    </row>
    <row r="33" spans="1:7" x14ac:dyDescent="0.15">
      <c r="A33" s="28"/>
      <c r="B33" s="28"/>
      <c r="C33" s="28"/>
      <c r="D33" s="39" t="s">
        <v>80</v>
      </c>
      <c r="E33" s="40">
        <v>10.000000000000002</v>
      </c>
      <c r="F33" s="49">
        <v>4</v>
      </c>
      <c r="G33" s="41">
        <v>14.000000000000002</v>
      </c>
    </row>
    <row r="34" spans="1:7" x14ac:dyDescent="0.15">
      <c r="A34" s="28"/>
      <c r="B34" s="28"/>
      <c r="C34" s="28"/>
      <c r="D34" s="39" t="s">
        <v>137</v>
      </c>
      <c r="E34" s="40">
        <v>7.9999999999999982</v>
      </c>
      <c r="F34" s="49">
        <v>1</v>
      </c>
      <c r="G34" s="41">
        <v>8.9999999999999982</v>
      </c>
    </row>
    <row r="35" spans="1:7" x14ac:dyDescent="0.15">
      <c r="A35" s="28"/>
      <c r="B35" s="28"/>
      <c r="C35" s="26" t="s">
        <v>3116</v>
      </c>
      <c r="D35" s="26" t="s">
        <v>118</v>
      </c>
      <c r="E35" s="38">
        <v>14.000000000000004</v>
      </c>
      <c r="F35" s="48">
        <v>1</v>
      </c>
      <c r="G35" s="34">
        <v>15.000000000000004</v>
      </c>
    </row>
    <row r="36" spans="1:7" x14ac:dyDescent="0.15">
      <c r="A36" s="28"/>
      <c r="B36" s="28"/>
      <c r="C36" s="28"/>
      <c r="D36" s="39" t="s">
        <v>117</v>
      </c>
      <c r="E36" s="40">
        <v>2</v>
      </c>
      <c r="F36" s="49">
        <v>9.9999999999999982</v>
      </c>
      <c r="G36" s="41">
        <v>11.999999999999998</v>
      </c>
    </row>
    <row r="37" spans="1:7" x14ac:dyDescent="0.15">
      <c r="A37" s="28"/>
      <c r="B37" s="28"/>
      <c r="C37" s="28"/>
      <c r="D37" s="39" t="s">
        <v>63</v>
      </c>
      <c r="E37" s="40">
        <v>7.9999999999999991</v>
      </c>
      <c r="F37" s="49">
        <v>3</v>
      </c>
      <c r="G37" s="41">
        <v>11</v>
      </c>
    </row>
    <row r="38" spans="1:7" x14ac:dyDescent="0.15">
      <c r="A38" s="28"/>
      <c r="B38" s="28"/>
      <c r="C38" s="28"/>
      <c r="D38" s="39" t="s">
        <v>1485</v>
      </c>
      <c r="E38" s="40">
        <v>6</v>
      </c>
      <c r="F38" s="49"/>
      <c r="G38" s="41">
        <v>6</v>
      </c>
    </row>
    <row r="39" spans="1:7" x14ac:dyDescent="0.15">
      <c r="A39" s="26" t="s">
        <v>3027</v>
      </c>
      <c r="B39" s="24"/>
      <c r="C39" s="24"/>
      <c r="D39" s="24"/>
      <c r="E39" s="38">
        <v>69.000000000000014</v>
      </c>
      <c r="F39" s="48">
        <v>21</v>
      </c>
      <c r="G39" s="34">
        <v>90.000000000000014</v>
      </c>
    </row>
    <row r="40" spans="1:7" x14ac:dyDescent="0.15">
      <c r="A40" s="26" t="s">
        <v>215</v>
      </c>
      <c r="B40" s="26" t="s">
        <v>220</v>
      </c>
      <c r="C40" s="26" t="s">
        <v>3115</v>
      </c>
      <c r="D40" s="26" t="s">
        <v>114</v>
      </c>
      <c r="E40" s="38">
        <v>13</v>
      </c>
      <c r="F40" s="48"/>
      <c r="G40" s="34">
        <v>13</v>
      </c>
    </row>
    <row r="41" spans="1:7" x14ac:dyDescent="0.15">
      <c r="A41" s="28"/>
      <c r="B41" s="28"/>
      <c r="C41" s="28"/>
      <c r="D41" s="39" t="s">
        <v>124</v>
      </c>
      <c r="E41" s="40">
        <v>11</v>
      </c>
      <c r="F41" s="49">
        <v>1.9999999999999998</v>
      </c>
      <c r="G41" s="41">
        <v>13</v>
      </c>
    </row>
    <row r="42" spans="1:7" x14ac:dyDescent="0.15">
      <c r="A42" s="28"/>
      <c r="B42" s="28"/>
      <c r="C42" s="28"/>
      <c r="D42" s="39" t="s">
        <v>1486</v>
      </c>
      <c r="E42" s="40">
        <v>11.000000000000002</v>
      </c>
      <c r="F42" s="49">
        <v>2</v>
      </c>
      <c r="G42" s="41">
        <v>13.000000000000002</v>
      </c>
    </row>
    <row r="43" spans="1:7" x14ac:dyDescent="0.15">
      <c r="A43" s="28"/>
      <c r="B43" s="28"/>
      <c r="C43" s="28"/>
      <c r="D43" s="39" t="s">
        <v>74</v>
      </c>
      <c r="E43" s="40">
        <v>10.999999999999998</v>
      </c>
      <c r="F43" s="49">
        <v>2</v>
      </c>
      <c r="G43" s="41">
        <v>12.999999999999998</v>
      </c>
    </row>
    <row r="44" spans="1:7" x14ac:dyDescent="0.15">
      <c r="A44" s="28"/>
      <c r="B44" s="28"/>
      <c r="C44" s="28"/>
      <c r="D44" s="39" t="s">
        <v>83</v>
      </c>
      <c r="E44" s="40">
        <v>12.000000000000004</v>
      </c>
      <c r="F44" s="49">
        <v>1</v>
      </c>
      <c r="G44" s="41">
        <v>13.000000000000004</v>
      </c>
    </row>
    <row r="45" spans="1:7" x14ac:dyDescent="0.15">
      <c r="A45" s="28"/>
      <c r="B45" s="28"/>
      <c r="C45" s="28"/>
      <c r="D45" s="39" t="s">
        <v>67</v>
      </c>
      <c r="E45" s="40">
        <v>13</v>
      </c>
      <c r="F45" s="49"/>
      <c r="G45" s="41">
        <v>13</v>
      </c>
    </row>
    <row r="46" spans="1:7" x14ac:dyDescent="0.15">
      <c r="A46" s="28"/>
      <c r="B46" s="28"/>
      <c r="C46" s="28"/>
      <c r="D46" s="39" t="s">
        <v>76</v>
      </c>
      <c r="E46" s="40">
        <v>13</v>
      </c>
      <c r="F46" s="49"/>
      <c r="G46" s="41">
        <v>13</v>
      </c>
    </row>
    <row r="47" spans="1:7" x14ac:dyDescent="0.15">
      <c r="A47" s="28"/>
      <c r="B47" s="28"/>
      <c r="C47" s="28"/>
      <c r="D47" s="39" t="s">
        <v>71</v>
      </c>
      <c r="E47" s="40">
        <v>11</v>
      </c>
      <c r="F47" s="49">
        <v>2</v>
      </c>
      <c r="G47" s="41">
        <v>13</v>
      </c>
    </row>
    <row r="48" spans="1:7" x14ac:dyDescent="0.15">
      <c r="A48" s="28"/>
      <c r="B48" s="28"/>
      <c r="C48" s="28"/>
      <c r="D48" s="39" t="s">
        <v>59</v>
      </c>
      <c r="E48" s="40">
        <v>11</v>
      </c>
      <c r="F48" s="49">
        <v>2</v>
      </c>
      <c r="G48" s="41">
        <v>13</v>
      </c>
    </row>
    <row r="49" spans="1:7" x14ac:dyDescent="0.15">
      <c r="A49" s="28"/>
      <c r="B49" s="28"/>
      <c r="C49" s="26" t="s">
        <v>3116</v>
      </c>
      <c r="D49" s="26" t="s">
        <v>125</v>
      </c>
      <c r="E49" s="38">
        <v>9.9999999999999964</v>
      </c>
      <c r="F49" s="48"/>
      <c r="G49" s="34">
        <v>9.9999999999999964</v>
      </c>
    </row>
    <row r="50" spans="1:7" x14ac:dyDescent="0.15">
      <c r="A50" s="28"/>
      <c r="B50" s="28"/>
      <c r="C50" s="28"/>
      <c r="D50" s="39" t="s">
        <v>91</v>
      </c>
      <c r="E50" s="40">
        <v>2</v>
      </c>
      <c r="F50" s="49">
        <v>4</v>
      </c>
      <c r="G50" s="41">
        <v>6</v>
      </c>
    </row>
    <row r="51" spans="1:7" x14ac:dyDescent="0.15">
      <c r="A51" s="28"/>
      <c r="B51" s="28"/>
      <c r="C51" s="28"/>
      <c r="D51" s="39" t="s">
        <v>1542</v>
      </c>
      <c r="E51" s="40">
        <v>3</v>
      </c>
      <c r="F51" s="49"/>
      <c r="G51" s="41">
        <v>3</v>
      </c>
    </row>
    <row r="52" spans="1:7" x14ac:dyDescent="0.15">
      <c r="A52" s="28"/>
      <c r="B52" s="28"/>
      <c r="C52" s="28"/>
      <c r="D52" s="39" t="s">
        <v>82</v>
      </c>
      <c r="E52" s="40">
        <v>10.000000000000002</v>
      </c>
      <c r="F52" s="49"/>
      <c r="G52" s="41">
        <v>10.000000000000002</v>
      </c>
    </row>
    <row r="53" spans="1:7" x14ac:dyDescent="0.15">
      <c r="A53" s="28"/>
      <c r="B53" s="28"/>
      <c r="C53" s="28"/>
      <c r="D53" s="39" t="s">
        <v>64</v>
      </c>
      <c r="E53" s="40"/>
      <c r="F53" s="49">
        <v>10.000000000000004</v>
      </c>
      <c r="G53" s="41">
        <v>10.000000000000004</v>
      </c>
    </row>
    <row r="54" spans="1:7" x14ac:dyDescent="0.15">
      <c r="A54" s="28"/>
      <c r="B54" s="28"/>
      <c r="C54" s="28"/>
      <c r="D54" s="39" t="s">
        <v>69</v>
      </c>
      <c r="E54" s="40"/>
      <c r="F54" s="49">
        <v>18</v>
      </c>
      <c r="G54" s="41">
        <v>18</v>
      </c>
    </row>
    <row r="55" spans="1:7" x14ac:dyDescent="0.15">
      <c r="A55" s="26" t="s">
        <v>3029</v>
      </c>
      <c r="B55" s="24"/>
      <c r="C55" s="24"/>
      <c r="D55" s="24"/>
      <c r="E55" s="38">
        <v>131</v>
      </c>
      <c r="F55" s="48">
        <v>43</v>
      </c>
      <c r="G55" s="34">
        <v>174</v>
      </c>
    </row>
    <row r="56" spans="1:7" x14ac:dyDescent="0.15">
      <c r="A56" s="26" t="s">
        <v>213</v>
      </c>
      <c r="B56" s="26" t="s">
        <v>3114</v>
      </c>
      <c r="C56" s="26" t="s">
        <v>3115</v>
      </c>
      <c r="D56" s="26" t="s">
        <v>68</v>
      </c>
      <c r="E56" s="38">
        <v>12</v>
      </c>
      <c r="F56" s="48"/>
      <c r="G56" s="34">
        <v>12</v>
      </c>
    </row>
    <row r="57" spans="1:7" x14ac:dyDescent="0.15">
      <c r="A57" s="28"/>
      <c r="B57" s="28"/>
      <c r="C57" s="28"/>
      <c r="D57" s="39" t="s">
        <v>77</v>
      </c>
      <c r="E57" s="40">
        <v>13</v>
      </c>
      <c r="F57" s="49"/>
      <c r="G57" s="41">
        <v>13</v>
      </c>
    </row>
    <row r="58" spans="1:7" x14ac:dyDescent="0.15">
      <c r="A58" s="28"/>
      <c r="B58" s="28"/>
      <c r="C58" s="28"/>
      <c r="D58" s="39" t="s">
        <v>58</v>
      </c>
      <c r="E58" s="40">
        <v>9.9999999999999982</v>
      </c>
      <c r="F58" s="49">
        <v>2</v>
      </c>
      <c r="G58" s="41">
        <v>11.999999999999998</v>
      </c>
    </row>
    <row r="59" spans="1:7" x14ac:dyDescent="0.15">
      <c r="A59" s="28"/>
      <c r="B59" s="28"/>
      <c r="C59" s="26" t="s">
        <v>3116</v>
      </c>
      <c r="D59" s="26" t="s">
        <v>57</v>
      </c>
      <c r="E59" s="38">
        <v>5</v>
      </c>
      <c r="F59" s="48">
        <v>12</v>
      </c>
      <c r="G59" s="34">
        <v>17</v>
      </c>
    </row>
    <row r="60" spans="1:7" x14ac:dyDescent="0.15">
      <c r="A60" s="28"/>
      <c r="B60" s="26" t="s">
        <v>1509</v>
      </c>
      <c r="C60" s="26" t="s">
        <v>3115</v>
      </c>
      <c r="D60" s="26" t="s">
        <v>78</v>
      </c>
      <c r="E60" s="38">
        <v>12.999999999999986</v>
      </c>
      <c r="F60" s="48"/>
      <c r="G60" s="34">
        <v>12.999999999999986</v>
      </c>
    </row>
    <row r="61" spans="1:7" x14ac:dyDescent="0.15">
      <c r="A61" s="28"/>
      <c r="B61" s="28"/>
      <c r="C61" s="28"/>
      <c r="D61" s="39" t="s">
        <v>61</v>
      </c>
      <c r="E61" s="40">
        <v>12.999999999999989</v>
      </c>
      <c r="F61" s="49"/>
      <c r="G61" s="41">
        <v>12.999999999999989</v>
      </c>
    </row>
    <row r="62" spans="1:7" x14ac:dyDescent="0.15">
      <c r="A62" s="28"/>
      <c r="B62" s="28"/>
      <c r="C62" s="28"/>
      <c r="D62" s="39" t="s">
        <v>72</v>
      </c>
      <c r="E62" s="40">
        <v>12.999999999999986</v>
      </c>
      <c r="F62" s="49"/>
      <c r="G62" s="41">
        <v>12.999999999999986</v>
      </c>
    </row>
    <row r="63" spans="1:7" x14ac:dyDescent="0.15">
      <c r="A63" s="28"/>
      <c r="B63" s="28"/>
      <c r="C63" s="28"/>
      <c r="D63" s="39" t="s">
        <v>108</v>
      </c>
      <c r="E63" s="40">
        <v>13</v>
      </c>
      <c r="F63" s="49"/>
      <c r="G63" s="41">
        <v>13</v>
      </c>
    </row>
    <row r="64" spans="1:7" x14ac:dyDescent="0.15">
      <c r="A64" s="28"/>
      <c r="B64" s="28"/>
      <c r="C64" s="28"/>
      <c r="D64" s="39" t="s">
        <v>98</v>
      </c>
      <c r="E64" s="40">
        <v>11</v>
      </c>
      <c r="F64" s="49">
        <v>2</v>
      </c>
      <c r="G64" s="41">
        <v>13</v>
      </c>
    </row>
    <row r="65" spans="1:7" x14ac:dyDescent="0.15">
      <c r="A65" s="28"/>
      <c r="B65" s="28"/>
      <c r="C65" s="28"/>
      <c r="D65" s="39" t="s">
        <v>107</v>
      </c>
      <c r="E65" s="40">
        <v>12.999999999999986</v>
      </c>
      <c r="F65" s="49"/>
      <c r="G65" s="41">
        <v>12.999999999999986</v>
      </c>
    </row>
    <row r="66" spans="1:7" x14ac:dyDescent="0.15">
      <c r="A66" s="28"/>
      <c r="B66" s="28"/>
      <c r="C66" s="28"/>
      <c r="D66" s="39" t="s">
        <v>65</v>
      </c>
      <c r="E66" s="40">
        <v>11.999999999999986</v>
      </c>
      <c r="F66" s="49"/>
      <c r="G66" s="41">
        <v>11.999999999999986</v>
      </c>
    </row>
    <row r="67" spans="1:7" x14ac:dyDescent="0.15">
      <c r="A67" s="28"/>
      <c r="B67" s="28"/>
      <c r="C67" s="28"/>
      <c r="D67" s="39" t="s">
        <v>3012</v>
      </c>
      <c r="E67" s="40">
        <v>11.000000000000004</v>
      </c>
      <c r="F67" s="49">
        <v>2</v>
      </c>
      <c r="G67" s="41">
        <v>13.000000000000004</v>
      </c>
    </row>
    <row r="68" spans="1:7" x14ac:dyDescent="0.15">
      <c r="A68" s="28"/>
      <c r="B68" s="28"/>
      <c r="C68" s="28"/>
      <c r="D68" s="39" t="s">
        <v>96</v>
      </c>
      <c r="E68" s="40">
        <v>13</v>
      </c>
      <c r="F68" s="49"/>
      <c r="G68" s="41">
        <v>13</v>
      </c>
    </row>
    <row r="69" spans="1:7" x14ac:dyDescent="0.15">
      <c r="A69" s="28"/>
      <c r="B69" s="28"/>
      <c r="C69" s="28"/>
      <c r="D69" s="39" t="s">
        <v>211</v>
      </c>
      <c r="E69" s="40">
        <v>10</v>
      </c>
      <c r="F69" s="49">
        <v>3</v>
      </c>
      <c r="G69" s="41">
        <v>13</v>
      </c>
    </row>
    <row r="70" spans="1:7" x14ac:dyDescent="0.15">
      <c r="A70" s="28"/>
      <c r="B70" s="28"/>
      <c r="C70" s="28"/>
      <c r="D70" s="39" t="s">
        <v>88</v>
      </c>
      <c r="E70" s="40">
        <v>2</v>
      </c>
      <c r="F70" s="49">
        <v>6.0000000000000018</v>
      </c>
      <c r="G70" s="41">
        <v>8.0000000000000018</v>
      </c>
    </row>
    <row r="71" spans="1:7" x14ac:dyDescent="0.15">
      <c r="A71" s="28"/>
      <c r="B71" s="28"/>
      <c r="C71" s="26" t="s">
        <v>3116</v>
      </c>
      <c r="D71" s="26" t="s">
        <v>103</v>
      </c>
      <c r="E71" s="38">
        <v>6</v>
      </c>
      <c r="F71" s="48"/>
      <c r="G71" s="34">
        <v>6</v>
      </c>
    </row>
    <row r="72" spans="1:7" x14ac:dyDescent="0.15">
      <c r="A72" s="28"/>
      <c r="B72" s="28"/>
      <c r="C72" s="28"/>
      <c r="D72" s="39" t="s">
        <v>1543</v>
      </c>
      <c r="E72" s="40">
        <v>8</v>
      </c>
      <c r="F72" s="49"/>
      <c r="G72" s="41">
        <v>8</v>
      </c>
    </row>
    <row r="73" spans="1:7" x14ac:dyDescent="0.15">
      <c r="A73" s="28"/>
      <c r="B73" s="28"/>
      <c r="C73" s="28"/>
      <c r="D73" s="39" t="s">
        <v>87</v>
      </c>
      <c r="E73" s="40">
        <v>6</v>
      </c>
      <c r="F73" s="49">
        <v>10</v>
      </c>
      <c r="G73" s="41">
        <v>16</v>
      </c>
    </row>
    <row r="74" spans="1:7" x14ac:dyDescent="0.15">
      <c r="A74" s="28"/>
      <c r="B74" s="28"/>
      <c r="C74" s="28"/>
      <c r="D74" s="39" t="s">
        <v>94</v>
      </c>
      <c r="E74" s="40">
        <v>10</v>
      </c>
      <c r="F74" s="49">
        <v>6</v>
      </c>
      <c r="G74" s="41">
        <v>16</v>
      </c>
    </row>
    <row r="75" spans="1:7" x14ac:dyDescent="0.15">
      <c r="A75" s="28"/>
      <c r="B75" s="28"/>
      <c r="C75" s="28"/>
      <c r="D75" s="39" t="s">
        <v>66</v>
      </c>
      <c r="E75" s="40">
        <v>8</v>
      </c>
      <c r="F75" s="49">
        <v>7</v>
      </c>
      <c r="G75" s="41">
        <v>15</v>
      </c>
    </row>
    <row r="76" spans="1:7" x14ac:dyDescent="0.15">
      <c r="A76" s="28"/>
      <c r="B76" s="28"/>
      <c r="C76" s="28"/>
      <c r="D76" s="39" t="s">
        <v>3013</v>
      </c>
      <c r="E76" s="40"/>
      <c r="F76" s="49">
        <v>8</v>
      </c>
      <c r="G76" s="41">
        <v>8</v>
      </c>
    </row>
    <row r="77" spans="1:7" x14ac:dyDescent="0.15">
      <c r="A77" s="28"/>
      <c r="B77" s="28"/>
      <c r="C77" s="28"/>
      <c r="D77" s="39" t="s">
        <v>100</v>
      </c>
      <c r="E77" s="40">
        <v>14.999999999999989</v>
      </c>
      <c r="F77" s="49">
        <v>2</v>
      </c>
      <c r="G77" s="41">
        <v>16.999999999999989</v>
      </c>
    </row>
    <row r="78" spans="1:7" x14ac:dyDescent="0.15">
      <c r="A78" s="28"/>
      <c r="B78" s="28"/>
      <c r="C78" s="28"/>
      <c r="D78" s="39" t="s">
        <v>45</v>
      </c>
      <c r="E78" s="40">
        <v>6.0000000000000036</v>
      </c>
      <c r="F78" s="49">
        <v>6</v>
      </c>
      <c r="G78" s="41">
        <v>12.000000000000004</v>
      </c>
    </row>
    <row r="79" spans="1:7" x14ac:dyDescent="0.15">
      <c r="A79" s="28"/>
      <c r="B79" s="28"/>
      <c r="C79" s="28"/>
      <c r="D79" s="39" t="s">
        <v>89</v>
      </c>
      <c r="E79" s="40">
        <v>6</v>
      </c>
      <c r="F79" s="49"/>
      <c r="G79" s="41">
        <v>6</v>
      </c>
    </row>
    <row r="80" spans="1:7" x14ac:dyDescent="0.15">
      <c r="A80" s="28"/>
      <c r="B80" s="28"/>
      <c r="C80" s="28"/>
      <c r="D80" s="39" t="s">
        <v>126</v>
      </c>
      <c r="E80" s="40">
        <v>4.0000000000000009</v>
      </c>
      <c r="F80" s="49">
        <v>2</v>
      </c>
      <c r="G80" s="41">
        <v>6.0000000000000009</v>
      </c>
    </row>
    <row r="81" spans="1:7" x14ac:dyDescent="0.15">
      <c r="A81" s="28"/>
      <c r="B81" s="28"/>
      <c r="C81" s="28"/>
      <c r="D81" s="39" t="s">
        <v>73</v>
      </c>
      <c r="E81" s="40"/>
      <c r="F81" s="49">
        <v>4</v>
      </c>
      <c r="G81" s="41">
        <v>4</v>
      </c>
    </row>
    <row r="82" spans="1:7" x14ac:dyDescent="0.15">
      <c r="A82" s="28"/>
      <c r="B82" s="28"/>
      <c r="C82" s="28"/>
      <c r="D82" s="39" t="s">
        <v>97</v>
      </c>
      <c r="E82" s="40"/>
      <c r="F82" s="49">
        <v>4.0000000000000018</v>
      </c>
      <c r="G82" s="41">
        <v>4.0000000000000018</v>
      </c>
    </row>
    <row r="83" spans="1:7" x14ac:dyDescent="0.15">
      <c r="A83" s="26" t="s">
        <v>3028</v>
      </c>
      <c r="B83" s="24"/>
      <c r="C83" s="24"/>
      <c r="D83" s="24"/>
      <c r="E83" s="38">
        <v>232.99999999999994</v>
      </c>
      <c r="F83" s="48">
        <v>76</v>
      </c>
      <c r="G83" s="34">
        <v>308.99999999999994</v>
      </c>
    </row>
    <row r="84" spans="1:7" x14ac:dyDescent="0.15">
      <c r="A84" s="26" t="s">
        <v>3215</v>
      </c>
      <c r="B84" s="26">
        <v>0</v>
      </c>
      <c r="C84" s="26" t="s">
        <v>1523</v>
      </c>
      <c r="D84" s="26" t="s">
        <v>3214</v>
      </c>
      <c r="E84" s="38">
        <v>0</v>
      </c>
      <c r="F84" s="48"/>
      <c r="G84" s="34">
        <v>0</v>
      </c>
    </row>
    <row r="85" spans="1:7" x14ac:dyDescent="0.15">
      <c r="A85" s="26" t="s">
        <v>3216</v>
      </c>
      <c r="B85" s="24"/>
      <c r="C85" s="24"/>
      <c r="D85" s="24"/>
      <c r="E85" s="38">
        <v>0</v>
      </c>
      <c r="F85" s="48"/>
      <c r="G85" s="34">
        <v>0</v>
      </c>
    </row>
    <row r="86" spans="1:7" x14ac:dyDescent="0.15">
      <c r="A86" s="26" t="s">
        <v>1579</v>
      </c>
      <c r="B86" s="26" t="s">
        <v>220</v>
      </c>
      <c r="C86" s="26" t="s">
        <v>3115</v>
      </c>
      <c r="D86" s="26" t="s">
        <v>19</v>
      </c>
      <c r="E86" s="38">
        <v>4</v>
      </c>
      <c r="F86" s="48"/>
      <c r="G86" s="34">
        <v>4</v>
      </c>
    </row>
    <row r="87" spans="1:7" x14ac:dyDescent="0.15">
      <c r="A87" s="28"/>
      <c r="B87" s="28"/>
      <c r="C87" s="26" t="s">
        <v>1523</v>
      </c>
      <c r="D87" s="26" t="s">
        <v>120</v>
      </c>
      <c r="E87" s="38">
        <v>3</v>
      </c>
      <c r="F87" s="48"/>
      <c r="G87" s="34">
        <v>3</v>
      </c>
    </row>
    <row r="88" spans="1:7" x14ac:dyDescent="0.15">
      <c r="A88" s="28"/>
      <c r="B88" s="28"/>
      <c r="C88" s="28"/>
      <c r="D88" s="39" t="s">
        <v>3560</v>
      </c>
      <c r="E88" s="40">
        <v>2</v>
      </c>
      <c r="F88" s="49"/>
      <c r="G88" s="41">
        <v>2</v>
      </c>
    </row>
    <row r="89" spans="1:7" x14ac:dyDescent="0.15">
      <c r="A89" s="26" t="s">
        <v>3561</v>
      </c>
      <c r="B89" s="24"/>
      <c r="C89" s="24"/>
      <c r="D89" s="24"/>
      <c r="E89" s="38">
        <v>9</v>
      </c>
      <c r="F89" s="48"/>
      <c r="G89" s="34">
        <v>9</v>
      </c>
    </row>
    <row r="90" spans="1:7" x14ac:dyDescent="0.15">
      <c r="A90" s="26" t="s">
        <v>1463</v>
      </c>
      <c r="B90" s="24"/>
      <c r="C90" s="24"/>
      <c r="D90" s="24"/>
      <c r="E90" s="38">
        <v>24.999999999999961</v>
      </c>
      <c r="F90" s="48"/>
      <c r="G90" s="34">
        <v>24.999999999999961</v>
      </c>
    </row>
    <row r="91" spans="1:7" x14ac:dyDescent="0.15">
      <c r="A91" s="26" t="s">
        <v>1613</v>
      </c>
      <c r="B91" s="24"/>
      <c r="C91" s="24"/>
      <c r="D91" s="24"/>
      <c r="E91" s="38">
        <v>9</v>
      </c>
      <c r="F91" s="48"/>
      <c r="G91" s="34">
        <v>9</v>
      </c>
    </row>
    <row r="92" spans="1:7" x14ac:dyDescent="0.15">
      <c r="A92" s="26" t="s">
        <v>3563</v>
      </c>
      <c r="B92" s="24"/>
      <c r="C92" s="24"/>
      <c r="D92" s="24"/>
      <c r="E92" s="38">
        <v>4</v>
      </c>
      <c r="F92" s="48"/>
      <c r="G92" s="34">
        <v>4</v>
      </c>
    </row>
    <row r="93" spans="1:7" x14ac:dyDescent="0.15">
      <c r="A93" s="26" t="s">
        <v>1610</v>
      </c>
      <c r="B93" s="24"/>
      <c r="C93" s="24"/>
      <c r="D93" s="24"/>
      <c r="E93" s="38">
        <v>14</v>
      </c>
      <c r="F93" s="48"/>
      <c r="G93" s="34">
        <v>14</v>
      </c>
    </row>
    <row r="94" spans="1:7" x14ac:dyDescent="0.15">
      <c r="A94" s="29" t="s">
        <v>1576</v>
      </c>
      <c r="B94" s="30"/>
      <c r="C94" s="30"/>
      <c r="D94" s="30"/>
      <c r="E94" s="42">
        <v>717</v>
      </c>
      <c r="F94" s="50">
        <v>185</v>
      </c>
      <c r="G94" s="35">
        <v>902</v>
      </c>
    </row>
    <row r="103" spans="14:14" x14ac:dyDescent="0.15">
      <c r="N103" s="17"/>
    </row>
    <row r="400" spans="15:15" x14ac:dyDescent="0.15">
      <c r="O400" s="17"/>
    </row>
  </sheetData>
  <phoneticPr fontId="2"/>
  <pageMargins left="0.7" right="0.7" top="0.75" bottom="0.75" header="0.3" footer="0.3"/>
  <pageSetup paperSize="9" scale="10"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3:AJ95"/>
  <sheetViews>
    <sheetView zoomScale="75" zoomScaleNormal="75" workbookViewId="0">
      <selection activeCell="C52" sqref="C52"/>
    </sheetView>
  </sheetViews>
  <sheetFormatPr defaultRowHeight="13.5" x14ac:dyDescent="0.15"/>
  <cols>
    <col min="1" max="1" width="15.625" bestFit="1" customWidth="1"/>
    <col min="2" max="2" width="16" customWidth="1"/>
    <col min="3" max="3" width="13" customWidth="1"/>
    <col min="4" max="35" width="3.75" customWidth="1"/>
    <col min="36" max="36" width="5.875" bestFit="1" customWidth="1"/>
    <col min="37" max="41" width="5.875" customWidth="1"/>
    <col min="42" max="42" width="5.875" bestFit="1" customWidth="1"/>
  </cols>
  <sheetData>
    <row r="3" spans="1:36" x14ac:dyDescent="0.15">
      <c r="A3" s="23" t="s">
        <v>1582</v>
      </c>
      <c r="B3" s="24"/>
      <c r="C3" s="24"/>
      <c r="D3" s="23" t="s">
        <v>4</v>
      </c>
      <c r="E3" s="43" t="s">
        <v>5</v>
      </c>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36"/>
    </row>
    <row r="4" spans="1:36" x14ac:dyDescent="0.15">
      <c r="A4" s="28"/>
      <c r="B4" s="21"/>
      <c r="C4" s="21"/>
      <c r="D4" s="26" t="s">
        <v>9</v>
      </c>
      <c r="E4" s="24"/>
      <c r="F4" s="24"/>
      <c r="G4" s="24"/>
      <c r="H4" s="24"/>
      <c r="I4" s="24"/>
      <c r="J4" s="26" t="s">
        <v>12</v>
      </c>
      <c r="K4" s="24"/>
      <c r="L4" s="24"/>
      <c r="M4" s="24"/>
      <c r="N4" s="24"/>
      <c r="O4" s="26" t="s">
        <v>13</v>
      </c>
      <c r="P4" s="24"/>
      <c r="Q4" s="24"/>
      <c r="R4" s="24"/>
      <c r="S4" s="24"/>
      <c r="T4" s="24"/>
      <c r="U4" s="24"/>
      <c r="V4" s="26" t="s">
        <v>15</v>
      </c>
      <c r="W4" s="24"/>
      <c r="X4" s="24"/>
      <c r="Y4" s="24"/>
      <c r="Z4" s="24"/>
      <c r="AA4" s="24"/>
      <c r="AB4" s="26" t="s">
        <v>17</v>
      </c>
      <c r="AC4" s="24"/>
      <c r="AD4" s="24"/>
      <c r="AE4" s="24"/>
      <c r="AF4" s="24"/>
      <c r="AG4" s="26" t="s">
        <v>3562</v>
      </c>
      <c r="AH4" s="24"/>
      <c r="AI4" s="24"/>
      <c r="AJ4" s="25" t="s">
        <v>1576</v>
      </c>
    </row>
    <row r="5" spans="1:36" x14ac:dyDescent="0.15">
      <c r="A5" s="23" t="s">
        <v>1540</v>
      </c>
      <c r="B5" s="23" t="s">
        <v>1536</v>
      </c>
      <c r="C5" s="23" t="s">
        <v>1534</v>
      </c>
      <c r="D5" s="26">
        <v>1</v>
      </c>
      <c r="E5" s="37">
        <v>2</v>
      </c>
      <c r="F5" s="37">
        <v>3</v>
      </c>
      <c r="G5" s="37">
        <v>4</v>
      </c>
      <c r="H5" s="37">
        <v>5</v>
      </c>
      <c r="I5" s="37">
        <v>6</v>
      </c>
      <c r="J5" s="26">
        <v>1</v>
      </c>
      <c r="K5" s="37">
        <v>2</v>
      </c>
      <c r="L5" s="37">
        <v>3</v>
      </c>
      <c r="M5" s="37">
        <v>4</v>
      </c>
      <c r="N5" s="37">
        <v>5</v>
      </c>
      <c r="O5" s="26">
        <v>0</v>
      </c>
      <c r="P5" s="37">
        <v>1</v>
      </c>
      <c r="Q5" s="37">
        <v>2</v>
      </c>
      <c r="R5" s="37">
        <v>3</v>
      </c>
      <c r="S5" s="37">
        <v>4</v>
      </c>
      <c r="T5" s="37">
        <v>5</v>
      </c>
      <c r="U5" s="37">
        <v>6</v>
      </c>
      <c r="V5" s="26">
        <v>0</v>
      </c>
      <c r="W5" s="37">
        <v>1</v>
      </c>
      <c r="X5" s="37">
        <v>2</v>
      </c>
      <c r="Y5" s="37">
        <v>3</v>
      </c>
      <c r="Z5" s="37">
        <v>4</v>
      </c>
      <c r="AA5" s="37">
        <v>5</v>
      </c>
      <c r="AB5" s="26">
        <v>0</v>
      </c>
      <c r="AC5" s="37">
        <v>1</v>
      </c>
      <c r="AD5" s="37">
        <v>2</v>
      </c>
      <c r="AE5" s="37">
        <v>3</v>
      </c>
      <c r="AF5" s="37">
        <v>4</v>
      </c>
      <c r="AG5" s="26">
        <v>1</v>
      </c>
      <c r="AH5" s="37">
        <v>2</v>
      </c>
      <c r="AI5" s="37">
        <v>3</v>
      </c>
      <c r="AJ5" s="58"/>
    </row>
    <row r="6" spans="1:36" x14ac:dyDescent="0.15">
      <c r="A6" s="26" t="s">
        <v>3115</v>
      </c>
      <c r="B6" s="26" t="s">
        <v>214</v>
      </c>
      <c r="C6" s="26" t="s">
        <v>11</v>
      </c>
      <c r="D6" s="38">
        <v>0.99999999999999989</v>
      </c>
      <c r="E6" s="48"/>
      <c r="F6" s="48"/>
      <c r="G6" s="48"/>
      <c r="H6" s="48">
        <v>0</v>
      </c>
      <c r="I6" s="48"/>
      <c r="J6" s="38"/>
      <c r="K6" s="48">
        <v>1</v>
      </c>
      <c r="L6" s="48">
        <v>1</v>
      </c>
      <c r="M6" s="48">
        <v>1</v>
      </c>
      <c r="N6" s="48">
        <v>1</v>
      </c>
      <c r="O6" s="38"/>
      <c r="P6" s="48">
        <v>1</v>
      </c>
      <c r="Q6" s="48"/>
      <c r="R6" s="48"/>
      <c r="S6" s="48">
        <v>1</v>
      </c>
      <c r="T6" s="48"/>
      <c r="U6" s="48"/>
      <c r="V6" s="38"/>
      <c r="W6" s="48">
        <v>1</v>
      </c>
      <c r="X6" s="48">
        <v>1</v>
      </c>
      <c r="Y6" s="48">
        <v>1</v>
      </c>
      <c r="Z6" s="48">
        <v>0.99999999999999989</v>
      </c>
      <c r="AA6" s="48"/>
      <c r="AB6" s="38"/>
      <c r="AC6" s="48">
        <v>0.99999999999999989</v>
      </c>
      <c r="AD6" s="48">
        <v>1</v>
      </c>
      <c r="AE6" s="48"/>
      <c r="AF6" s="48"/>
      <c r="AG6" s="38"/>
      <c r="AH6" s="48"/>
      <c r="AI6" s="48"/>
      <c r="AJ6" s="34">
        <v>13</v>
      </c>
    </row>
    <row r="7" spans="1:36" x14ac:dyDescent="0.15">
      <c r="A7" s="28"/>
      <c r="B7" s="28"/>
      <c r="C7" s="39" t="s">
        <v>1604</v>
      </c>
      <c r="D7" s="40"/>
      <c r="E7" s="49">
        <v>1</v>
      </c>
      <c r="F7" s="49">
        <v>0.99999999999999989</v>
      </c>
      <c r="G7" s="49">
        <v>1</v>
      </c>
      <c r="H7" s="49">
        <v>1</v>
      </c>
      <c r="I7" s="49"/>
      <c r="J7" s="40"/>
      <c r="K7" s="49">
        <v>1</v>
      </c>
      <c r="L7" s="49"/>
      <c r="M7" s="49"/>
      <c r="N7" s="49">
        <v>0</v>
      </c>
      <c r="O7" s="40"/>
      <c r="P7" s="49"/>
      <c r="Q7" s="49">
        <v>1</v>
      </c>
      <c r="R7" s="49">
        <v>0.99999999999999989</v>
      </c>
      <c r="S7" s="49">
        <v>1</v>
      </c>
      <c r="T7" s="49">
        <v>1</v>
      </c>
      <c r="U7" s="49"/>
      <c r="V7" s="40"/>
      <c r="W7" s="49"/>
      <c r="X7" s="49"/>
      <c r="Y7" s="49">
        <v>1</v>
      </c>
      <c r="Z7" s="49">
        <v>1</v>
      </c>
      <c r="AA7" s="49">
        <v>1</v>
      </c>
      <c r="AB7" s="40"/>
      <c r="AC7" s="49"/>
      <c r="AD7" s="49">
        <v>1</v>
      </c>
      <c r="AE7" s="49"/>
      <c r="AF7" s="49"/>
      <c r="AG7" s="40"/>
      <c r="AH7" s="49"/>
      <c r="AI7" s="49"/>
      <c r="AJ7" s="41">
        <v>13</v>
      </c>
    </row>
    <row r="8" spans="1:36" x14ac:dyDescent="0.15">
      <c r="A8" s="28"/>
      <c r="B8" s="28"/>
      <c r="C8" s="39" t="s">
        <v>28</v>
      </c>
      <c r="D8" s="40">
        <v>0.99999999999999989</v>
      </c>
      <c r="E8" s="49"/>
      <c r="F8" s="49"/>
      <c r="G8" s="49"/>
      <c r="H8" s="49"/>
      <c r="I8" s="49"/>
      <c r="J8" s="40">
        <v>0</v>
      </c>
      <c r="K8" s="49">
        <v>1</v>
      </c>
      <c r="L8" s="49">
        <v>1</v>
      </c>
      <c r="M8" s="49"/>
      <c r="N8" s="49"/>
      <c r="O8" s="40"/>
      <c r="P8" s="49">
        <v>1</v>
      </c>
      <c r="Q8" s="49"/>
      <c r="R8" s="49"/>
      <c r="S8" s="49"/>
      <c r="T8" s="49"/>
      <c r="U8" s="49"/>
      <c r="V8" s="40"/>
      <c r="W8" s="49"/>
      <c r="X8" s="49">
        <v>1</v>
      </c>
      <c r="Y8" s="49">
        <v>1</v>
      </c>
      <c r="Z8" s="49">
        <v>0.99999999999999989</v>
      </c>
      <c r="AA8" s="49">
        <v>1</v>
      </c>
      <c r="AB8" s="40"/>
      <c r="AC8" s="49">
        <v>0.99999999999999989</v>
      </c>
      <c r="AD8" s="49">
        <v>1</v>
      </c>
      <c r="AE8" s="49"/>
      <c r="AF8" s="49"/>
      <c r="AG8" s="40"/>
      <c r="AH8" s="49"/>
      <c r="AI8" s="49"/>
      <c r="AJ8" s="41">
        <v>10</v>
      </c>
    </row>
    <row r="9" spans="1:36" x14ac:dyDescent="0.15">
      <c r="A9" s="28"/>
      <c r="B9" s="28"/>
      <c r="C9" s="39" t="s">
        <v>8</v>
      </c>
      <c r="D9" s="40"/>
      <c r="E9" s="49"/>
      <c r="F9" s="49"/>
      <c r="G9" s="49">
        <v>0.99999999999999989</v>
      </c>
      <c r="H9" s="49"/>
      <c r="I9" s="49"/>
      <c r="J9" s="40">
        <v>1</v>
      </c>
      <c r="K9" s="49"/>
      <c r="L9" s="49">
        <v>1</v>
      </c>
      <c r="M9" s="49">
        <v>1</v>
      </c>
      <c r="N9" s="49"/>
      <c r="O9" s="40"/>
      <c r="P9" s="49">
        <v>1</v>
      </c>
      <c r="Q9" s="49"/>
      <c r="R9" s="49">
        <v>1</v>
      </c>
      <c r="S9" s="49">
        <v>0.99999999999999989</v>
      </c>
      <c r="T9" s="49"/>
      <c r="U9" s="49"/>
      <c r="V9" s="40"/>
      <c r="W9" s="49">
        <v>1</v>
      </c>
      <c r="X9" s="49">
        <v>1</v>
      </c>
      <c r="Y9" s="49">
        <v>1</v>
      </c>
      <c r="Z9" s="49">
        <v>0.99999999999999989</v>
      </c>
      <c r="AA9" s="49"/>
      <c r="AB9" s="40"/>
      <c r="AC9" s="49">
        <v>1</v>
      </c>
      <c r="AD9" s="49">
        <v>0</v>
      </c>
      <c r="AE9" s="49">
        <v>1</v>
      </c>
      <c r="AF9" s="49"/>
      <c r="AG9" s="40"/>
      <c r="AH9" s="49"/>
      <c r="AI9" s="49"/>
      <c r="AJ9" s="41">
        <v>13</v>
      </c>
    </row>
    <row r="10" spans="1:36" x14ac:dyDescent="0.15">
      <c r="A10" s="28"/>
      <c r="B10" s="28"/>
      <c r="C10" s="39" t="s">
        <v>10</v>
      </c>
      <c r="D10" s="40"/>
      <c r="E10" s="49">
        <v>1</v>
      </c>
      <c r="F10" s="49">
        <v>0.99999999999999989</v>
      </c>
      <c r="G10" s="49"/>
      <c r="H10" s="49">
        <v>1</v>
      </c>
      <c r="I10" s="49"/>
      <c r="J10" s="40">
        <v>1</v>
      </c>
      <c r="K10" s="49">
        <v>1</v>
      </c>
      <c r="L10" s="49">
        <v>1</v>
      </c>
      <c r="M10" s="49">
        <v>1</v>
      </c>
      <c r="N10" s="49"/>
      <c r="O10" s="40"/>
      <c r="P10" s="49"/>
      <c r="Q10" s="49">
        <v>1</v>
      </c>
      <c r="R10" s="49">
        <v>0.99999999999999989</v>
      </c>
      <c r="S10" s="49"/>
      <c r="T10" s="49">
        <v>0</v>
      </c>
      <c r="U10" s="49"/>
      <c r="V10" s="40"/>
      <c r="W10" s="49"/>
      <c r="X10" s="49">
        <v>1</v>
      </c>
      <c r="Y10" s="49">
        <v>1</v>
      </c>
      <c r="Z10" s="49">
        <v>1</v>
      </c>
      <c r="AA10" s="49"/>
      <c r="AB10" s="40"/>
      <c r="AC10" s="49">
        <v>1</v>
      </c>
      <c r="AD10" s="49"/>
      <c r="AE10" s="49"/>
      <c r="AF10" s="49"/>
      <c r="AG10" s="40"/>
      <c r="AH10" s="49"/>
      <c r="AI10" s="49"/>
      <c r="AJ10" s="41">
        <v>13</v>
      </c>
    </row>
    <row r="11" spans="1:36" x14ac:dyDescent="0.15">
      <c r="A11" s="28"/>
      <c r="B11" s="28"/>
      <c r="C11" s="39" t="s">
        <v>44</v>
      </c>
      <c r="D11" s="40"/>
      <c r="E11" s="49">
        <v>1</v>
      </c>
      <c r="F11" s="49"/>
      <c r="G11" s="49">
        <v>1</v>
      </c>
      <c r="H11" s="49"/>
      <c r="I11" s="49"/>
      <c r="J11" s="40">
        <v>1</v>
      </c>
      <c r="K11" s="49">
        <v>1</v>
      </c>
      <c r="L11" s="49"/>
      <c r="M11" s="49">
        <v>1</v>
      </c>
      <c r="N11" s="49"/>
      <c r="O11" s="40"/>
      <c r="P11" s="49">
        <v>1</v>
      </c>
      <c r="Q11" s="49">
        <v>1</v>
      </c>
      <c r="R11" s="49">
        <v>1</v>
      </c>
      <c r="S11" s="49">
        <v>1</v>
      </c>
      <c r="T11" s="49"/>
      <c r="U11" s="49"/>
      <c r="V11" s="40"/>
      <c r="W11" s="49"/>
      <c r="X11" s="49">
        <v>1</v>
      </c>
      <c r="Y11" s="49">
        <v>1</v>
      </c>
      <c r="Z11" s="49"/>
      <c r="AA11" s="49">
        <v>0</v>
      </c>
      <c r="AB11" s="40"/>
      <c r="AC11" s="49"/>
      <c r="AD11" s="49">
        <v>1</v>
      </c>
      <c r="AE11" s="49">
        <v>1</v>
      </c>
      <c r="AF11" s="49"/>
      <c r="AG11" s="40"/>
      <c r="AH11" s="49"/>
      <c r="AI11" s="49"/>
      <c r="AJ11" s="41">
        <v>13</v>
      </c>
    </row>
    <row r="12" spans="1:36" x14ac:dyDescent="0.15">
      <c r="A12" s="28"/>
      <c r="B12" s="28"/>
      <c r="C12" s="39" t="s">
        <v>41</v>
      </c>
      <c r="D12" s="40"/>
      <c r="E12" s="49">
        <v>1</v>
      </c>
      <c r="F12" s="49">
        <v>1</v>
      </c>
      <c r="G12" s="49">
        <v>1</v>
      </c>
      <c r="H12" s="49">
        <v>1</v>
      </c>
      <c r="I12" s="49"/>
      <c r="J12" s="40"/>
      <c r="K12" s="49"/>
      <c r="L12" s="49"/>
      <c r="M12" s="49">
        <v>1</v>
      </c>
      <c r="N12" s="49">
        <v>0</v>
      </c>
      <c r="O12" s="40"/>
      <c r="P12" s="49">
        <v>1</v>
      </c>
      <c r="Q12" s="49">
        <v>1</v>
      </c>
      <c r="R12" s="49"/>
      <c r="S12" s="49"/>
      <c r="T12" s="49">
        <v>0</v>
      </c>
      <c r="U12" s="49"/>
      <c r="V12" s="40"/>
      <c r="W12" s="49">
        <v>1</v>
      </c>
      <c r="X12" s="49">
        <v>1</v>
      </c>
      <c r="Y12" s="49">
        <v>1</v>
      </c>
      <c r="Z12" s="49"/>
      <c r="AA12" s="49"/>
      <c r="AB12" s="40"/>
      <c r="AC12" s="49"/>
      <c r="AD12" s="49">
        <v>1</v>
      </c>
      <c r="AE12" s="49">
        <v>1</v>
      </c>
      <c r="AF12" s="49"/>
      <c r="AG12" s="40"/>
      <c r="AH12" s="49"/>
      <c r="AI12" s="49"/>
      <c r="AJ12" s="41">
        <v>12</v>
      </c>
    </row>
    <row r="13" spans="1:36" x14ac:dyDescent="0.15">
      <c r="A13" s="28"/>
      <c r="B13" s="28"/>
      <c r="C13" s="39" t="s">
        <v>37</v>
      </c>
      <c r="D13" s="40"/>
      <c r="E13" s="49"/>
      <c r="F13" s="49">
        <v>1</v>
      </c>
      <c r="G13" s="49"/>
      <c r="H13" s="49"/>
      <c r="I13" s="49"/>
      <c r="J13" s="40"/>
      <c r="K13" s="49">
        <v>1</v>
      </c>
      <c r="L13" s="49"/>
      <c r="M13" s="49"/>
      <c r="N13" s="49"/>
      <c r="O13" s="40"/>
      <c r="P13" s="49"/>
      <c r="Q13" s="49">
        <v>1</v>
      </c>
      <c r="R13" s="49">
        <v>1</v>
      </c>
      <c r="S13" s="49">
        <v>1</v>
      </c>
      <c r="T13" s="49">
        <v>1</v>
      </c>
      <c r="U13" s="49"/>
      <c r="V13" s="40"/>
      <c r="W13" s="49">
        <v>0</v>
      </c>
      <c r="X13" s="49">
        <v>1</v>
      </c>
      <c r="Y13" s="49">
        <v>1</v>
      </c>
      <c r="Z13" s="49">
        <v>1</v>
      </c>
      <c r="AA13" s="49"/>
      <c r="AB13" s="40"/>
      <c r="AC13" s="49">
        <v>1</v>
      </c>
      <c r="AD13" s="49">
        <v>1</v>
      </c>
      <c r="AE13" s="49">
        <v>1</v>
      </c>
      <c r="AF13" s="49"/>
      <c r="AG13" s="40"/>
      <c r="AH13" s="49"/>
      <c r="AI13" s="49"/>
      <c r="AJ13" s="41">
        <v>12</v>
      </c>
    </row>
    <row r="14" spans="1:36" x14ac:dyDescent="0.15">
      <c r="A14" s="28"/>
      <c r="B14" s="28"/>
      <c r="C14" s="39" t="s">
        <v>35</v>
      </c>
      <c r="D14" s="40"/>
      <c r="E14" s="49">
        <v>1</v>
      </c>
      <c r="F14" s="49">
        <v>1</v>
      </c>
      <c r="G14" s="49">
        <v>1</v>
      </c>
      <c r="H14" s="49">
        <v>0</v>
      </c>
      <c r="I14" s="49"/>
      <c r="J14" s="40">
        <v>1</v>
      </c>
      <c r="K14" s="49"/>
      <c r="L14" s="49">
        <v>1</v>
      </c>
      <c r="M14" s="49"/>
      <c r="N14" s="49"/>
      <c r="O14" s="40"/>
      <c r="P14" s="49">
        <v>1</v>
      </c>
      <c r="Q14" s="49">
        <v>1</v>
      </c>
      <c r="R14" s="49"/>
      <c r="S14" s="49"/>
      <c r="T14" s="49"/>
      <c r="U14" s="49"/>
      <c r="V14" s="40"/>
      <c r="W14" s="49">
        <v>1</v>
      </c>
      <c r="X14" s="49"/>
      <c r="Y14" s="49">
        <v>1</v>
      </c>
      <c r="Z14" s="49">
        <v>1</v>
      </c>
      <c r="AA14" s="49"/>
      <c r="AB14" s="40"/>
      <c r="AC14" s="49">
        <v>0</v>
      </c>
      <c r="AD14" s="49">
        <v>1</v>
      </c>
      <c r="AE14" s="49">
        <v>1</v>
      </c>
      <c r="AF14" s="49"/>
      <c r="AG14" s="40"/>
      <c r="AH14" s="49"/>
      <c r="AI14" s="49"/>
      <c r="AJ14" s="41">
        <v>12</v>
      </c>
    </row>
    <row r="15" spans="1:36" x14ac:dyDescent="0.15">
      <c r="A15" s="28"/>
      <c r="B15" s="28"/>
      <c r="C15" s="39" t="s">
        <v>20</v>
      </c>
      <c r="D15" s="40"/>
      <c r="E15" s="49">
        <v>1</v>
      </c>
      <c r="F15" s="49">
        <v>0.99999999999999989</v>
      </c>
      <c r="G15" s="49">
        <v>1</v>
      </c>
      <c r="H15" s="49"/>
      <c r="I15" s="49"/>
      <c r="J15" s="40"/>
      <c r="K15" s="49">
        <v>1</v>
      </c>
      <c r="L15" s="49">
        <v>1</v>
      </c>
      <c r="M15" s="49">
        <v>1</v>
      </c>
      <c r="N15" s="49"/>
      <c r="O15" s="40"/>
      <c r="P15" s="49">
        <v>1</v>
      </c>
      <c r="Q15" s="49"/>
      <c r="R15" s="49">
        <v>0.99999999999999989</v>
      </c>
      <c r="S15" s="49">
        <v>1</v>
      </c>
      <c r="T15" s="49"/>
      <c r="U15" s="49"/>
      <c r="V15" s="40"/>
      <c r="W15" s="49"/>
      <c r="X15" s="49">
        <v>1</v>
      </c>
      <c r="Y15" s="49"/>
      <c r="Z15" s="49">
        <v>1</v>
      </c>
      <c r="AA15" s="49">
        <v>0</v>
      </c>
      <c r="AB15" s="40"/>
      <c r="AC15" s="49"/>
      <c r="AD15" s="49"/>
      <c r="AE15" s="49">
        <v>1</v>
      </c>
      <c r="AF15" s="49"/>
      <c r="AG15" s="40"/>
      <c r="AH15" s="49"/>
      <c r="AI15" s="49"/>
      <c r="AJ15" s="41">
        <v>12</v>
      </c>
    </row>
    <row r="16" spans="1:36" x14ac:dyDescent="0.15">
      <c r="A16" s="28"/>
      <c r="B16" s="28"/>
      <c r="C16" s="39" t="s">
        <v>18</v>
      </c>
      <c r="D16" s="40"/>
      <c r="E16" s="49"/>
      <c r="F16" s="49">
        <v>1</v>
      </c>
      <c r="G16" s="49"/>
      <c r="H16" s="49">
        <v>0</v>
      </c>
      <c r="I16" s="49"/>
      <c r="J16" s="40"/>
      <c r="K16" s="49"/>
      <c r="L16" s="49"/>
      <c r="M16" s="49"/>
      <c r="N16" s="49"/>
      <c r="O16" s="40"/>
      <c r="P16" s="49"/>
      <c r="Q16" s="49">
        <v>1</v>
      </c>
      <c r="R16" s="49">
        <v>1</v>
      </c>
      <c r="S16" s="49"/>
      <c r="T16" s="49"/>
      <c r="U16" s="49"/>
      <c r="V16" s="40">
        <v>1</v>
      </c>
      <c r="W16" s="49">
        <v>1</v>
      </c>
      <c r="X16" s="49"/>
      <c r="Y16" s="49">
        <v>1</v>
      </c>
      <c r="Z16" s="49"/>
      <c r="AA16" s="49"/>
      <c r="AB16" s="40"/>
      <c r="AC16" s="49"/>
      <c r="AD16" s="49">
        <v>1</v>
      </c>
      <c r="AE16" s="49">
        <v>1</v>
      </c>
      <c r="AF16" s="49"/>
      <c r="AG16" s="40"/>
      <c r="AH16" s="49"/>
      <c r="AI16" s="49"/>
      <c r="AJ16" s="41">
        <v>8</v>
      </c>
    </row>
    <row r="17" spans="1:36" x14ac:dyDescent="0.15">
      <c r="A17" s="28"/>
      <c r="B17" s="28"/>
      <c r="C17" s="39" t="s">
        <v>1617</v>
      </c>
      <c r="D17" s="40"/>
      <c r="E17" s="49">
        <v>1</v>
      </c>
      <c r="F17" s="49">
        <v>1</v>
      </c>
      <c r="G17" s="49"/>
      <c r="H17" s="49">
        <v>0</v>
      </c>
      <c r="I17" s="49"/>
      <c r="J17" s="40"/>
      <c r="K17" s="49">
        <v>1</v>
      </c>
      <c r="L17" s="49">
        <v>1</v>
      </c>
      <c r="M17" s="49">
        <v>1</v>
      </c>
      <c r="N17" s="49">
        <v>1</v>
      </c>
      <c r="O17" s="40"/>
      <c r="P17" s="49">
        <v>1</v>
      </c>
      <c r="Q17" s="49">
        <v>1</v>
      </c>
      <c r="R17" s="49">
        <v>1</v>
      </c>
      <c r="S17" s="49"/>
      <c r="T17" s="49"/>
      <c r="U17" s="49"/>
      <c r="V17" s="40"/>
      <c r="W17" s="49">
        <v>1</v>
      </c>
      <c r="X17" s="49">
        <v>1</v>
      </c>
      <c r="Y17" s="49">
        <v>1</v>
      </c>
      <c r="Z17" s="49"/>
      <c r="AA17" s="49"/>
      <c r="AB17" s="40"/>
      <c r="AC17" s="49"/>
      <c r="AD17" s="49">
        <v>1</v>
      </c>
      <c r="AE17" s="49">
        <v>1</v>
      </c>
      <c r="AF17" s="49"/>
      <c r="AG17" s="40"/>
      <c r="AH17" s="49"/>
      <c r="AI17" s="49"/>
      <c r="AJ17" s="41">
        <v>14</v>
      </c>
    </row>
    <row r="18" spans="1:36" x14ac:dyDescent="0.15">
      <c r="A18" s="28"/>
      <c r="B18" s="26" t="s">
        <v>2872</v>
      </c>
      <c r="C18" s="26" t="s">
        <v>116</v>
      </c>
      <c r="D18" s="38"/>
      <c r="E18" s="48"/>
      <c r="F18" s="48">
        <v>1</v>
      </c>
      <c r="G18" s="48">
        <v>1</v>
      </c>
      <c r="H18" s="48">
        <v>0</v>
      </c>
      <c r="I18" s="48"/>
      <c r="J18" s="38"/>
      <c r="K18" s="48">
        <v>1</v>
      </c>
      <c r="L18" s="48"/>
      <c r="M18" s="48">
        <v>1</v>
      </c>
      <c r="N18" s="48"/>
      <c r="O18" s="38"/>
      <c r="P18" s="48">
        <v>1</v>
      </c>
      <c r="Q18" s="48">
        <v>1</v>
      </c>
      <c r="R18" s="48">
        <v>1</v>
      </c>
      <c r="S18" s="48">
        <v>1</v>
      </c>
      <c r="T18" s="48"/>
      <c r="U18" s="48"/>
      <c r="V18" s="38"/>
      <c r="W18" s="48"/>
      <c r="X18" s="48"/>
      <c r="Y18" s="48">
        <v>1</v>
      </c>
      <c r="Z18" s="48">
        <v>1</v>
      </c>
      <c r="AA18" s="48"/>
      <c r="AB18" s="38"/>
      <c r="AC18" s="48"/>
      <c r="AD18" s="48">
        <v>1</v>
      </c>
      <c r="AE18" s="48">
        <v>1</v>
      </c>
      <c r="AF18" s="48"/>
      <c r="AG18" s="38"/>
      <c r="AH18" s="48"/>
      <c r="AI18" s="48"/>
      <c r="AJ18" s="34">
        <v>12</v>
      </c>
    </row>
    <row r="19" spans="1:36" x14ac:dyDescent="0.15">
      <c r="A19" s="28"/>
      <c r="B19" s="28"/>
      <c r="C19" s="39" t="s">
        <v>122</v>
      </c>
      <c r="D19" s="40">
        <v>1</v>
      </c>
      <c r="E19" s="49">
        <v>1</v>
      </c>
      <c r="F19" s="49">
        <v>1</v>
      </c>
      <c r="G19" s="49">
        <v>1</v>
      </c>
      <c r="H19" s="49"/>
      <c r="I19" s="49"/>
      <c r="J19" s="40"/>
      <c r="K19" s="49"/>
      <c r="L19" s="49"/>
      <c r="M19" s="49"/>
      <c r="N19" s="49"/>
      <c r="O19" s="40"/>
      <c r="P19" s="49">
        <v>1</v>
      </c>
      <c r="Q19" s="49">
        <v>1</v>
      </c>
      <c r="R19" s="49">
        <v>1</v>
      </c>
      <c r="S19" s="49">
        <v>1</v>
      </c>
      <c r="T19" s="49"/>
      <c r="U19" s="49"/>
      <c r="V19" s="40"/>
      <c r="W19" s="49"/>
      <c r="X19" s="49">
        <v>1</v>
      </c>
      <c r="Y19" s="49"/>
      <c r="Z19" s="49"/>
      <c r="AA19" s="49"/>
      <c r="AB19" s="40"/>
      <c r="AC19" s="49">
        <v>1</v>
      </c>
      <c r="AD19" s="49">
        <v>1</v>
      </c>
      <c r="AE19" s="49">
        <v>0</v>
      </c>
      <c r="AF19" s="49"/>
      <c r="AG19" s="40"/>
      <c r="AH19" s="49"/>
      <c r="AI19" s="49"/>
      <c r="AJ19" s="41">
        <v>11</v>
      </c>
    </row>
    <row r="20" spans="1:36" x14ac:dyDescent="0.15">
      <c r="A20" s="28"/>
      <c r="B20" s="28"/>
      <c r="C20" s="39" t="s">
        <v>80</v>
      </c>
      <c r="D20" s="40"/>
      <c r="E20" s="49"/>
      <c r="F20" s="49"/>
      <c r="G20" s="49">
        <v>1</v>
      </c>
      <c r="H20" s="49">
        <v>0</v>
      </c>
      <c r="I20" s="49"/>
      <c r="J20" s="40"/>
      <c r="K20" s="49">
        <v>1</v>
      </c>
      <c r="L20" s="49">
        <v>1</v>
      </c>
      <c r="M20" s="49">
        <v>1</v>
      </c>
      <c r="N20" s="49">
        <v>0</v>
      </c>
      <c r="O20" s="40"/>
      <c r="P20" s="49">
        <v>1</v>
      </c>
      <c r="Q20" s="49">
        <v>1</v>
      </c>
      <c r="R20" s="49">
        <v>1</v>
      </c>
      <c r="S20" s="49">
        <v>1</v>
      </c>
      <c r="T20" s="49"/>
      <c r="U20" s="49"/>
      <c r="V20" s="40"/>
      <c r="W20" s="49">
        <v>1</v>
      </c>
      <c r="X20" s="49"/>
      <c r="Y20" s="49">
        <v>1</v>
      </c>
      <c r="Z20" s="49">
        <v>1</v>
      </c>
      <c r="AA20" s="49"/>
      <c r="AB20" s="40"/>
      <c r="AC20" s="49">
        <v>1</v>
      </c>
      <c r="AD20" s="49">
        <v>1</v>
      </c>
      <c r="AE20" s="49">
        <v>1</v>
      </c>
      <c r="AF20" s="49"/>
      <c r="AG20" s="40"/>
      <c r="AH20" s="49"/>
      <c r="AI20" s="49"/>
      <c r="AJ20" s="41">
        <v>14</v>
      </c>
    </row>
    <row r="21" spans="1:36" x14ac:dyDescent="0.15">
      <c r="A21" s="28"/>
      <c r="B21" s="28"/>
      <c r="C21" s="39" t="s">
        <v>137</v>
      </c>
      <c r="D21" s="40">
        <v>1</v>
      </c>
      <c r="E21" s="49">
        <v>1</v>
      </c>
      <c r="F21" s="49"/>
      <c r="G21" s="49"/>
      <c r="H21" s="49"/>
      <c r="I21" s="49"/>
      <c r="J21" s="40">
        <v>1</v>
      </c>
      <c r="K21" s="49"/>
      <c r="L21" s="49"/>
      <c r="M21" s="49"/>
      <c r="N21" s="49"/>
      <c r="O21" s="40"/>
      <c r="P21" s="49"/>
      <c r="Q21" s="49"/>
      <c r="R21" s="49"/>
      <c r="S21" s="49"/>
      <c r="T21" s="49"/>
      <c r="U21" s="49"/>
      <c r="V21" s="40"/>
      <c r="W21" s="49"/>
      <c r="X21" s="49">
        <v>1</v>
      </c>
      <c r="Y21" s="49">
        <v>1</v>
      </c>
      <c r="Z21" s="49">
        <v>1</v>
      </c>
      <c r="AA21" s="49"/>
      <c r="AB21" s="40"/>
      <c r="AC21" s="49">
        <v>1</v>
      </c>
      <c r="AD21" s="49">
        <v>1</v>
      </c>
      <c r="AE21" s="49">
        <v>1</v>
      </c>
      <c r="AF21" s="49"/>
      <c r="AG21" s="40"/>
      <c r="AH21" s="49"/>
      <c r="AI21" s="49"/>
      <c r="AJ21" s="41">
        <v>9</v>
      </c>
    </row>
    <row r="22" spans="1:36" x14ac:dyDescent="0.15">
      <c r="A22" s="28"/>
      <c r="B22" s="26" t="s">
        <v>215</v>
      </c>
      <c r="C22" s="26" t="s">
        <v>114</v>
      </c>
      <c r="D22" s="38"/>
      <c r="E22" s="48">
        <v>1</v>
      </c>
      <c r="F22" s="48">
        <v>1</v>
      </c>
      <c r="G22" s="48">
        <v>1</v>
      </c>
      <c r="H22" s="48">
        <v>1</v>
      </c>
      <c r="I22" s="48"/>
      <c r="J22" s="38"/>
      <c r="K22" s="48"/>
      <c r="L22" s="48"/>
      <c r="M22" s="48"/>
      <c r="N22" s="48">
        <v>0</v>
      </c>
      <c r="O22" s="38"/>
      <c r="P22" s="48">
        <v>1</v>
      </c>
      <c r="Q22" s="48">
        <v>1</v>
      </c>
      <c r="R22" s="48">
        <v>1</v>
      </c>
      <c r="S22" s="48"/>
      <c r="T22" s="48"/>
      <c r="U22" s="48"/>
      <c r="V22" s="38"/>
      <c r="W22" s="48">
        <v>1</v>
      </c>
      <c r="X22" s="48">
        <v>1</v>
      </c>
      <c r="Y22" s="48">
        <v>1</v>
      </c>
      <c r="Z22" s="48">
        <v>1</v>
      </c>
      <c r="AA22" s="48"/>
      <c r="AB22" s="38"/>
      <c r="AC22" s="48">
        <v>1</v>
      </c>
      <c r="AD22" s="48"/>
      <c r="AE22" s="48">
        <v>1</v>
      </c>
      <c r="AF22" s="48"/>
      <c r="AG22" s="38"/>
      <c r="AH22" s="48"/>
      <c r="AI22" s="48"/>
      <c r="AJ22" s="34">
        <v>13</v>
      </c>
    </row>
    <row r="23" spans="1:36" x14ac:dyDescent="0.15">
      <c r="A23" s="28"/>
      <c r="B23" s="28"/>
      <c r="C23" s="39" t="s">
        <v>124</v>
      </c>
      <c r="D23" s="40"/>
      <c r="E23" s="49">
        <v>1</v>
      </c>
      <c r="F23" s="49">
        <v>1</v>
      </c>
      <c r="G23" s="49">
        <v>1</v>
      </c>
      <c r="H23" s="49">
        <v>1</v>
      </c>
      <c r="I23" s="49"/>
      <c r="J23" s="40"/>
      <c r="K23" s="49"/>
      <c r="L23" s="49"/>
      <c r="M23" s="49">
        <v>1</v>
      </c>
      <c r="N23" s="49">
        <v>0</v>
      </c>
      <c r="O23" s="40"/>
      <c r="P23" s="49"/>
      <c r="Q23" s="49"/>
      <c r="R23" s="49">
        <v>1</v>
      </c>
      <c r="S23" s="49">
        <v>1</v>
      </c>
      <c r="T23" s="49"/>
      <c r="U23" s="49"/>
      <c r="V23" s="40"/>
      <c r="W23" s="49"/>
      <c r="X23" s="49"/>
      <c r="Y23" s="49">
        <v>1</v>
      </c>
      <c r="Z23" s="49">
        <v>1</v>
      </c>
      <c r="AA23" s="49">
        <v>1</v>
      </c>
      <c r="AB23" s="40"/>
      <c r="AC23" s="49">
        <v>1</v>
      </c>
      <c r="AD23" s="49">
        <v>1</v>
      </c>
      <c r="AE23" s="49">
        <v>1</v>
      </c>
      <c r="AF23" s="49"/>
      <c r="AG23" s="40"/>
      <c r="AH23" s="49"/>
      <c r="AI23" s="49"/>
      <c r="AJ23" s="41">
        <v>13</v>
      </c>
    </row>
    <row r="24" spans="1:36" x14ac:dyDescent="0.15">
      <c r="A24" s="28"/>
      <c r="B24" s="28"/>
      <c r="C24" s="39" t="s">
        <v>1486</v>
      </c>
      <c r="D24" s="40"/>
      <c r="E24" s="49">
        <v>1</v>
      </c>
      <c r="F24" s="49">
        <v>1</v>
      </c>
      <c r="G24" s="49">
        <v>1</v>
      </c>
      <c r="H24" s="49"/>
      <c r="I24" s="49"/>
      <c r="J24" s="40">
        <v>1</v>
      </c>
      <c r="K24" s="49">
        <v>1</v>
      </c>
      <c r="L24" s="49">
        <v>1</v>
      </c>
      <c r="M24" s="49">
        <v>1</v>
      </c>
      <c r="N24" s="49"/>
      <c r="O24" s="40"/>
      <c r="P24" s="49">
        <v>0</v>
      </c>
      <c r="Q24" s="49">
        <v>1</v>
      </c>
      <c r="R24" s="49"/>
      <c r="S24" s="49">
        <v>1</v>
      </c>
      <c r="T24" s="49"/>
      <c r="U24" s="49"/>
      <c r="V24" s="40"/>
      <c r="W24" s="49"/>
      <c r="X24" s="49">
        <v>1</v>
      </c>
      <c r="Y24" s="49">
        <v>1</v>
      </c>
      <c r="Z24" s="49">
        <v>1</v>
      </c>
      <c r="AA24" s="49"/>
      <c r="AB24" s="40"/>
      <c r="AC24" s="49"/>
      <c r="AD24" s="49">
        <v>1</v>
      </c>
      <c r="AE24" s="49"/>
      <c r="AF24" s="49"/>
      <c r="AG24" s="40"/>
      <c r="AH24" s="49"/>
      <c r="AI24" s="49"/>
      <c r="AJ24" s="41">
        <v>13</v>
      </c>
    </row>
    <row r="25" spans="1:36" x14ac:dyDescent="0.15">
      <c r="A25" s="28"/>
      <c r="B25" s="28"/>
      <c r="C25" s="39" t="s">
        <v>74</v>
      </c>
      <c r="D25" s="40">
        <v>0</v>
      </c>
      <c r="E25" s="49">
        <v>1</v>
      </c>
      <c r="F25" s="49">
        <v>1</v>
      </c>
      <c r="G25" s="49">
        <v>1</v>
      </c>
      <c r="H25" s="49"/>
      <c r="I25" s="49"/>
      <c r="J25" s="40"/>
      <c r="K25" s="49"/>
      <c r="L25" s="49">
        <v>1</v>
      </c>
      <c r="M25" s="49">
        <v>1</v>
      </c>
      <c r="N25" s="49"/>
      <c r="O25" s="40"/>
      <c r="P25" s="49"/>
      <c r="Q25" s="49">
        <v>0</v>
      </c>
      <c r="R25" s="49">
        <v>1</v>
      </c>
      <c r="S25" s="49">
        <v>1</v>
      </c>
      <c r="T25" s="49"/>
      <c r="U25" s="49"/>
      <c r="V25" s="40"/>
      <c r="W25" s="49">
        <v>1</v>
      </c>
      <c r="X25" s="49">
        <v>1</v>
      </c>
      <c r="Y25" s="49">
        <v>1</v>
      </c>
      <c r="Z25" s="49">
        <v>1</v>
      </c>
      <c r="AA25" s="49"/>
      <c r="AB25" s="40"/>
      <c r="AC25" s="49">
        <v>1</v>
      </c>
      <c r="AD25" s="49">
        <v>1</v>
      </c>
      <c r="AE25" s="49"/>
      <c r="AF25" s="49"/>
      <c r="AG25" s="40"/>
      <c r="AH25" s="49"/>
      <c r="AI25" s="49"/>
      <c r="AJ25" s="41">
        <v>13</v>
      </c>
    </row>
    <row r="26" spans="1:36" x14ac:dyDescent="0.15">
      <c r="A26" s="28"/>
      <c r="B26" s="28"/>
      <c r="C26" s="39" t="s">
        <v>83</v>
      </c>
      <c r="D26" s="40"/>
      <c r="E26" s="49">
        <v>1</v>
      </c>
      <c r="F26" s="49">
        <v>1</v>
      </c>
      <c r="G26" s="49">
        <v>1</v>
      </c>
      <c r="H26" s="49"/>
      <c r="I26" s="49"/>
      <c r="J26" s="40">
        <v>1</v>
      </c>
      <c r="K26" s="49">
        <v>1</v>
      </c>
      <c r="L26" s="49">
        <v>1</v>
      </c>
      <c r="M26" s="49">
        <v>1</v>
      </c>
      <c r="N26" s="49"/>
      <c r="O26" s="40"/>
      <c r="P26" s="49"/>
      <c r="Q26" s="49"/>
      <c r="R26" s="49">
        <v>1</v>
      </c>
      <c r="S26" s="49">
        <v>1</v>
      </c>
      <c r="T26" s="49">
        <v>0</v>
      </c>
      <c r="U26" s="49"/>
      <c r="V26" s="40"/>
      <c r="W26" s="49">
        <v>1</v>
      </c>
      <c r="X26" s="49">
        <v>1</v>
      </c>
      <c r="Y26" s="49"/>
      <c r="Z26" s="49"/>
      <c r="AA26" s="49"/>
      <c r="AB26" s="40"/>
      <c r="AC26" s="49">
        <v>1</v>
      </c>
      <c r="AD26" s="49">
        <v>1</v>
      </c>
      <c r="AE26" s="49"/>
      <c r="AF26" s="49"/>
      <c r="AG26" s="40"/>
      <c r="AH26" s="49"/>
      <c r="AI26" s="49"/>
      <c r="AJ26" s="41">
        <v>13</v>
      </c>
    </row>
    <row r="27" spans="1:36" x14ac:dyDescent="0.15">
      <c r="A27" s="28"/>
      <c r="B27" s="28"/>
      <c r="C27" s="39" t="s">
        <v>67</v>
      </c>
      <c r="D27" s="40">
        <v>1</v>
      </c>
      <c r="E27" s="49">
        <v>1</v>
      </c>
      <c r="F27" s="49">
        <v>1</v>
      </c>
      <c r="G27" s="49">
        <v>1</v>
      </c>
      <c r="H27" s="49"/>
      <c r="I27" s="49"/>
      <c r="J27" s="40"/>
      <c r="K27" s="49"/>
      <c r="L27" s="49">
        <v>1</v>
      </c>
      <c r="M27" s="49">
        <v>1</v>
      </c>
      <c r="N27" s="49"/>
      <c r="O27" s="40"/>
      <c r="P27" s="49">
        <v>1</v>
      </c>
      <c r="Q27" s="49">
        <v>1</v>
      </c>
      <c r="R27" s="49">
        <v>1</v>
      </c>
      <c r="S27" s="49">
        <v>1</v>
      </c>
      <c r="T27" s="49"/>
      <c r="U27" s="49"/>
      <c r="V27" s="40"/>
      <c r="W27" s="49"/>
      <c r="X27" s="49"/>
      <c r="Y27" s="49"/>
      <c r="Z27" s="49">
        <v>1</v>
      </c>
      <c r="AA27" s="49">
        <v>0</v>
      </c>
      <c r="AB27" s="40"/>
      <c r="AC27" s="49">
        <v>1</v>
      </c>
      <c r="AD27" s="49">
        <v>1</v>
      </c>
      <c r="AE27" s="49"/>
      <c r="AF27" s="49"/>
      <c r="AG27" s="40"/>
      <c r="AH27" s="49"/>
      <c r="AI27" s="49"/>
      <c r="AJ27" s="41">
        <v>13</v>
      </c>
    </row>
    <row r="28" spans="1:36" x14ac:dyDescent="0.15">
      <c r="A28" s="28"/>
      <c r="B28" s="28"/>
      <c r="C28" s="39" t="s">
        <v>76</v>
      </c>
      <c r="D28" s="40">
        <v>1</v>
      </c>
      <c r="E28" s="49"/>
      <c r="F28" s="49"/>
      <c r="G28" s="49"/>
      <c r="H28" s="49">
        <v>0</v>
      </c>
      <c r="I28" s="49"/>
      <c r="J28" s="40">
        <v>1</v>
      </c>
      <c r="K28" s="49">
        <v>1</v>
      </c>
      <c r="L28" s="49"/>
      <c r="M28" s="49"/>
      <c r="N28" s="49"/>
      <c r="O28" s="40"/>
      <c r="P28" s="49">
        <v>1</v>
      </c>
      <c r="Q28" s="49">
        <v>1</v>
      </c>
      <c r="R28" s="49">
        <v>1</v>
      </c>
      <c r="S28" s="49">
        <v>1</v>
      </c>
      <c r="T28" s="49"/>
      <c r="U28" s="49"/>
      <c r="V28" s="40"/>
      <c r="W28" s="49">
        <v>1</v>
      </c>
      <c r="X28" s="49">
        <v>1</v>
      </c>
      <c r="Y28" s="49">
        <v>1</v>
      </c>
      <c r="Z28" s="49">
        <v>1</v>
      </c>
      <c r="AA28" s="49"/>
      <c r="AB28" s="40"/>
      <c r="AC28" s="49">
        <v>1</v>
      </c>
      <c r="AD28" s="49"/>
      <c r="AE28" s="49">
        <v>1</v>
      </c>
      <c r="AF28" s="49"/>
      <c r="AG28" s="40"/>
      <c r="AH28" s="49"/>
      <c r="AI28" s="49"/>
      <c r="AJ28" s="41">
        <v>13</v>
      </c>
    </row>
    <row r="29" spans="1:36" x14ac:dyDescent="0.15">
      <c r="A29" s="28"/>
      <c r="B29" s="28"/>
      <c r="C29" s="39" t="s">
        <v>71</v>
      </c>
      <c r="D29" s="40">
        <v>1</v>
      </c>
      <c r="E29" s="49">
        <v>1</v>
      </c>
      <c r="F29" s="49"/>
      <c r="G29" s="49"/>
      <c r="H29" s="49"/>
      <c r="I29" s="49"/>
      <c r="J29" s="40">
        <v>1</v>
      </c>
      <c r="K29" s="49">
        <v>1</v>
      </c>
      <c r="L29" s="49">
        <v>1</v>
      </c>
      <c r="M29" s="49">
        <v>1</v>
      </c>
      <c r="N29" s="49"/>
      <c r="O29" s="40"/>
      <c r="P29" s="49">
        <v>1</v>
      </c>
      <c r="Q29" s="49"/>
      <c r="R29" s="49"/>
      <c r="S29" s="49"/>
      <c r="T29" s="49"/>
      <c r="U29" s="49"/>
      <c r="V29" s="40"/>
      <c r="W29" s="49"/>
      <c r="X29" s="49">
        <v>1</v>
      </c>
      <c r="Y29" s="49">
        <v>1</v>
      </c>
      <c r="Z29" s="49">
        <v>1</v>
      </c>
      <c r="AA29" s="49">
        <v>0</v>
      </c>
      <c r="AB29" s="40"/>
      <c r="AC29" s="49">
        <v>1</v>
      </c>
      <c r="AD29" s="49">
        <v>1</v>
      </c>
      <c r="AE29" s="49">
        <v>1</v>
      </c>
      <c r="AF29" s="49"/>
      <c r="AG29" s="40"/>
      <c r="AH29" s="49"/>
      <c r="AI29" s="49"/>
      <c r="AJ29" s="41">
        <v>13</v>
      </c>
    </row>
    <row r="30" spans="1:36" x14ac:dyDescent="0.15">
      <c r="A30" s="28"/>
      <c r="B30" s="28"/>
      <c r="C30" s="39" t="s">
        <v>59</v>
      </c>
      <c r="D30" s="40">
        <v>1</v>
      </c>
      <c r="E30" s="49">
        <v>1</v>
      </c>
      <c r="F30" s="49"/>
      <c r="G30" s="49"/>
      <c r="H30" s="49"/>
      <c r="I30" s="49"/>
      <c r="J30" s="40"/>
      <c r="K30" s="49"/>
      <c r="L30" s="49">
        <v>1</v>
      </c>
      <c r="M30" s="49">
        <v>1</v>
      </c>
      <c r="N30" s="49"/>
      <c r="O30" s="40"/>
      <c r="P30" s="49">
        <v>1</v>
      </c>
      <c r="Q30" s="49">
        <v>1</v>
      </c>
      <c r="R30" s="49"/>
      <c r="S30" s="49">
        <v>0</v>
      </c>
      <c r="T30" s="49"/>
      <c r="U30" s="49"/>
      <c r="V30" s="40"/>
      <c r="W30" s="49">
        <v>1</v>
      </c>
      <c r="X30" s="49">
        <v>1</v>
      </c>
      <c r="Y30" s="49">
        <v>1</v>
      </c>
      <c r="Z30" s="49">
        <v>1</v>
      </c>
      <c r="AA30" s="49"/>
      <c r="AB30" s="40"/>
      <c r="AC30" s="49">
        <v>1</v>
      </c>
      <c r="AD30" s="49">
        <v>1</v>
      </c>
      <c r="AE30" s="49">
        <v>1</v>
      </c>
      <c r="AF30" s="49"/>
      <c r="AG30" s="40"/>
      <c r="AH30" s="49"/>
      <c r="AI30" s="49"/>
      <c r="AJ30" s="41">
        <v>13</v>
      </c>
    </row>
    <row r="31" spans="1:36" x14ac:dyDescent="0.15">
      <c r="A31" s="28"/>
      <c r="B31" s="26" t="s">
        <v>213</v>
      </c>
      <c r="C31" s="26" t="s">
        <v>68</v>
      </c>
      <c r="D31" s="38">
        <v>1</v>
      </c>
      <c r="E31" s="48"/>
      <c r="F31" s="48">
        <v>1</v>
      </c>
      <c r="G31" s="48">
        <v>1</v>
      </c>
      <c r="H31" s="48"/>
      <c r="I31" s="48"/>
      <c r="J31" s="38">
        <v>0</v>
      </c>
      <c r="K31" s="48"/>
      <c r="L31" s="48">
        <v>1</v>
      </c>
      <c r="M31" s="48">
        <v>1</v>
      </c>
      <c r="N31" s="48"/>
      <c r="O31" s="38"/>
      <c r="P31" s="48">
        <v>1</v>
      </c>
      <c r="Q31" s="48">
        <v>1</v>
      </c>
      <c r="R31" s="48"/>
      <c r="S31" s="48">
        <v>1</v>
      </c>
      <c r="T31" s="48"/>
      <c r="U31" s="48"/>
      <c r="V31" s="38"/>
      <c r="W31" s="48"/>
      <c r="X31" s="48"/>
      <c r="Y31" s="48">
        <v>1</v>
      </c>
      <c r="Z31" s="48">
        <v>1</v>
      </c>
      <c r="AA31" s="48"/>
      <c r="AB31" s="38"/>
      <c r="AC31" s="48">
        <v>1</v>
      </c>
      <c r="AD31" s="48">
        <v>1</v>
      </c>
      <c r="AE31" s="48">
        <v>0</v>
      </c>
      <c r="AF31" s="48"/>
      <c r="AG31" s="38"/>
      <c r="AH31" s="48"/>
      <c r="AI31" s="48"/>
      <c r="AJ31" s="34">
        <v>12</v>
      </c>
    </row>
    <row r="32" spans="1:36" x14ac:dyDescent="0.15">
      <c r="A32" s="28"/>
      <c r="B32" s="28"/>
      <c r="C32" s="39" t="s">
        <v>77</v>
      </c>
      <c r="D32" s="40">
        <v>1</v>
      </c>
      <c r="E32" s="49">
        <v>1</v>
      </c>
      <c r="F32" s="49">
        <v>1</v>
      </c>
      <c r="G32" s="49"/>
      <c r="H32" s="49">
        <v>0</v>
      </c>
      <c r="I32" s="49"/>
      <c r="J32" s="40"/>
      <c r="K32" s="49"/>
      <c r="L32" s="49">
        <v>1</v>
      </c>
      <c r="M32" s="49">
        <v>1</v>
      </c>
      <c r="N32" s="49"/>
      <c r="O32" s="40"/>
      <c r="P32" s="49">
        <v>1</v>
      </c>
      <c r="Q32" s="49"/>
      <c r="R32" s="49">
        <v>1</v>
      </c>
      <c r="S32" s="49">
        <v>1</v>
      </c>
      <c r="T32" s="49"/>
      <c r="U32" s="49"/>
      <c r="V32" s="40"/>
      <c r="W32" s="49"/>
      <c r="X32" s="49">
        <v>1</v>
      </c>
      <c r="Y32" s="49">
        <v>1</v>
      </c>
      <c r="Z32" s="49">
        <v>1</v>
      </c>
      <c r="AA32" s="49">
        <v>1</v>
      </c>
      <c r="AB32" s="40"/>
      <c r="AC32" s="49"/>
      <c r="AD32" s="49"/>
      <c r="AE32" s="49">
        <v>1</v>
      </c>
      <c r="AF32" s="49"/>
      <c r="AG32" s="40"/>
      <c r="AH32" s="49"/>
      <c r="AI32" s="49"/>
      <c r="AJ32" s="41">
        <v>13</v>
      </c>
    </row>
    <row r="33" spans="1:36" x14ac:dyDescent="0.15">
      <c r="A33" s="28"/>
      <c r="B33" s="28"/>
      <c r="C33" s="39" t="s">
        <v>58</v>
      </c>
      <c r="D33" s="40">
        <v>1</v>
      </c>
      <c r="E33" s="49"/>
      <c r="F33" s="49">
        <v>1</v>
      </c>
      <c r="G33" s="49">
        <v>1</v>
      </c>
      <c r="H33" s="49"/>
      <c r="I33" s="49"/>
      <c r="J33" s="40"/>
      <c r="K33" s="49">
        <v>1</v>
      </c>
      <c r="L33" s="49">
        <v>1</v>
      </c>
      <c r="M33" s="49">
        <v>0</v>
      </c>
      <c r="N33" s="49"/>
      <c r="O33" s="40"/>
      <c r="P33" s="49">
        <v>1</v>
      </c>
      <c r="Q33" s="49"/>
      <c r="R33" s="49">
        <v>1</v>
      </c>
      <c r="S33" s="49"/>
      <c r="T33" s="49"/>
      <c r="U33" s="49"/>
      <c r="V33" s="40"/>
      <c r="W33" s="49"/>
      <c r="X33" s="49">
        <v>1</v>
      </c>
      <c r="Y33" s="49">
        <v>1</v>
      </c>
      <c r="Z33" s="49">
        <v>1</v>
      </c>
      <c r="AA33" s="49"/>
      <c r="AB33" s="40"/>
      <c r="AC33" s="49"/>
      <c r="AD33" s="49">
        <v>1</v>
      </c>
      <c r="AE33" s="49">
        <v>1</v>
      </c>
      <c r="AF33" s="49"/>
      <c r="AG33" s="40"/>
      <c r="AH33" s="49"/>
      <c r="AI33" s="49"/>
      <c r="AJ33" s="41">
        <v>12</v>
      </c>
    </row>
    <row r="34" spans="1:36" x14ac:dyDescent="0.15">
      <c r="A34" s="28"/>
      <c r="B34" s="28"/>
      <c r="C34" s="39" t="s">
        <v>78</v>
      </c>
      <c r="D34" s="40">
        <v>1</v>
      </c>
      <c r="E34" s="49">
        <v>1</v>
      </c>
      <c r="F34" s="49">
        <v>1</v>
      </c>
      <c r="G34" s="49"/>
      <c r="H34" s="49"/>
      <c r="I34" s="49"/>
      <c r="J34" s="40">
        <v>1</v>
      </c>
      <c r="K34" s="49">
        <v>1</v>
      </c>
      <c r="L34" s="49"/>
      <c r="M34" s="49">
        <v>1</v>
      </c>
      <c r="N34" s="49"/>
      <c r="O34" s="40"/>
      <c r="P34" s="49"/>
      <c r="Q34" s="49"/>
      <c r="R34" s="49">
        <v>1</v>
      </c>
      <c r="S34" s="49">
        <v>1</v>
      </c>
      <c r="T34" s="49">
        <v>1</v>
      </c>
      <c r="U34" s="49"/>
      <c r="V34" s="40"/>
      <c r="W34" s="49">
        <v>1</v>
      </c>
      <c r="X34" s="49">
        <v>1</v>
      </c>
      <c r="Y34" s="49">
        <v>1</v>
      </c>
      <c r="Z34" s="49">
        <v>0</v>
      </c>
      <c r="AA34" s="49"/>
      <c r="AB34" s="40"/>
      <c r="AC34" s="49">
        <v>1</v>
      </c>
      <c r="AD34" s="49"/>
      <c r="AE34" s="49"/>
      <c r="AF34" s="49"/>
      <c r="AG34" s="40"/>
      <c r="AH34" s="49"/>
      <c r="AI34" s="49"/>
      <c r="AJ34" s="41">
        <v>13</v>
      </c>
    </row>
    <row r="35" spans="1:36" x14ac:dyDescent="0.15">
      <c r="A35" s="28"/>
      <c r="B35" s="28"/>
      <c r="C35" s="39" t="s">
        <v>61</v>
      </c>
      <c r="D35" s="40"/>
      <c r="E35" s="49">
        <v>1</v>
      </c>
      <c r="F35" s="49">
        <v>1</v>
      </c>
      <c r="G35" s="49">
        <v>0.99999999999999989</v>
      </c>
      <c r="H35" s="49"/>
      <c r="I35" s="49"/>
      <c r="J35" s="40"/>
      <c r="K35" s="49"/>
      <c r="L35" s="49"/>
      <c r="M35" s="49">
        <v>1</v>
      </c>
      <c r="N35" s="49">
        <v>0</v>
      </c>
      <c r="O35" s="40"/>
      <c r="P35" s="49">
        <v>1</v>
      </c>
      <c r="Q35" s="49">
        <v>1</v>
      </c>
      <c r="R35" s="49">
        <v>1</v>
      </c>
      <c r="S35" s="49">
        <v>0.99999999999999989</v>
      </c>
      <c r="T35" s="49"/>
      <c r="U35" s="49"/>
      <c r="V35" s="40"/>
      <c r="W35" s="49"/>
      <c r="X35" s="49"/>
      <c r="Y35" s="49">
        <v>1</v>
      </c>
      <c r="Z35" s="49">
        <v>0.99999999999999989</v>
      </c>
      <c r="AA35" s="49"/>
      <c r="AB35" s="40"/>
      <c r="AC35" s="49">
        <v>1</v>
      </c>
      <c r="AD35" s="49">
        <v>1</v>
      </c>
      <c r="AE35" s="49">
        <v>1</v>
      </c>
      <c r="AF35" s="49"/>
      <c r="AG35" s="40"/>
      <c r="AH35" s="49"/>
      <c r="AI35" s="49"/>
      <c r="AJ35" s="41">
        <v>13</v>
      </c>
    </row>
    <row r="36" spans="1:36" x14ac:dyDescent="0.15">
      <c r="A36" s="28"/>
      <c r="B36" s="28"/>
      <c r="C36" s="39" t="s">
        <v>72</v>
      </c>
      <c r="D36" s="40"/>
      <c r="E36" s="49"/>
      <c r="F36" s="49">
        <v>1</v>
      </c>
      <c r="G36" s="49">
        <v>1</v>
      </c>
      <c r="H36" s="49"/>
      <c r="I36" s="49"/>
      <c r="J36" s="40">
        <v>1</v>
      </c>
      <c r="K36" s="49">
        <v>1</v>
      </c>
      <c r="L36" s="49"/>
      <c r="M36" s="49">
        <v>0</v>
      </c>
      <c r="N36" s="49">
        <v>1</v>
      </c>
      <c r="O36" s="40"/>
      <c r="P36" s="49"/>
      <c r="Q36" s="49">
        <v>1</v>
      </c>
      <c r="R36" s="49">
        <v>1</v>
      </c>
      <c r="S36" s="49">
        <v>1</v>
      </c>
      <c r="T36" s="49"/>
      <c r="U36" s="49"/>
      <c r="V36" s="40"/>
      <c r="W36" s="49">
        <v>1</v>
      </c>
      <c r="X36" s="49">
        <v>1</v>
      </c>
      <c r="Y36" s="49"/>
      <c r="Z36" s="49"/>
      <c r="AA36" s="49"/>
      <c r="AB36" s="40"/>
      <c r="AC36" s="49">
        <v>1</v>
      </c>
      <c r="AD36" s="49">
        <v>1</v>
      </c>
      <c r="AE36" s="49">
        <v>1</v>
      </c>
      <c r="AF36" s="49"/>
      <c r="AG36" s="40"/>
      <c r="AH36" s="49"/>
      <c r="AI36" s="49"/>
      <c r="AJ36" s="41">
        <v>13</v>
      </c>
    </row>
    <row r="37" spans="1:36" x14ac:dyDescent="0.15">
      <c r="A37" s="28"/>
      <c r="B37" s="28"/>
      <c r="C37" s="39" t="s">
        <v>108</v>
      </c>
      <c r="D37" s="40"/>
      <c r="E37" s="49"/>
      <c r="F37" s="49"/>
      <c r="G37" s="49">
        <v>1</v>
      </c>
      <c r="H37" s="49"/>
      <c r="I37" s="49"/>
      <c r="J37" s="40">
        <v>1</v>
      </c>
      <c r="K37" s="49">
        <v>1</v>
      </c>
      <c r="L37" s="49">
        <v>1</v>
      </c>
      <c r="M37" s="49">
        <v>1</v>
      </c>
      <c r="N37" s="49"/>
      <c r="O37" s="40"/>
      <c r="P37" s="49">
        <v>1</v>
      </c>
      <c r="Q37" s="49">
        <v>1</v>
      </c>
      <c r="R37" s="49">
        <v>1</v>
      </c>
      <c r="S37" s="49">
        <v>1</v>
      </c>
      <c r="T37" s="49"/>
      <c r="U37" s="49"/>
      <c r="V37" s="40"/>
      <c r="W37" s="49"/>
      <c r="X37" s="49">
        <v>0</v>
      </c>
      <c r="Y37" s="49">
        <v>1</v>
      </c>
      <c r="Z37" s="49">
        <v>1</v>
      </c>
      <c r="AA37" s="49"/>
      <c r="AB37" s="40"/>
      <c r="AC37" s="49">
        <v>1</v>
      </c>
      <c r="AD37" s="49">
        <v>1</v>
      </c>
      <c r="AE37" s="49"/>
      <c r="AF37" s="49"/>
      <c r="AG37" s="40"/>
      <c r="AH37" s="49"/>
      <c r="AI37" s="49"/>
      <c r="AJ37" s="41">
        <v>13</v>
      </c>
    </row>
    <row r="38" spans="1:36" x14ac:dyDescent="0.15">
      <c r="A38" s="28"/>
      <c r="B38" s="28"/>
      <c r="C38" s="39" t="s">
        <v>98</v>
      </c>
      <c r="D38" s="40">
        <v>1</v>
      </c>
      <c r="E38" s="49">
        <v>1</v>
      </c>
      <c r="F38" s="49">
        <v>1</v>
      </c>
      <c r="G38" s="49">
        <v>1</v>
      </c>
      <c r="H38" s="49">
        <v>0</v>
      </c>
      <c r="I38" s="49"/>
      <c r="J38" s="40">
        <v>1</v>
      </c>
      <c r="K38" s="49"/>
      <c r="L38" s="49">
        <v>1</v>
      </c>
      <c r="M38" s="49">
        <v>1</v>
      </c>
      <c r="N38" s="49"/>
      <c r="O38" s="40"/>
      <c r="P38" s="49"/>
      <c r="Q38" s="49"/>
      <c r="R38" s="49">
        <v>1</v>
      </c>
      <c r="S38" s="49">
        <v>1</v>
      </c>
      <c r="T38" s="49"/>
      <c r="U38" s="49"/>
      <c r="V38" s="40"/>
      <c r="W38" s="49">
        <v>1</v>
      </c>
      <c r="X38" s="49"/>
      <c r="Y38" s="49">
        <v>1</v>
      </c>
      <c r="Z38" s="49">
        <v>1</v>
      </c>
      <c r="AA38" s="49"/>
      <c r="AB38" s="40"/>
      <c r="AC38" s="49"/>
      <c r="AD38" s="49"/>
      <c r="AE38" s="49">
        <v>1</v>
      </c>
      <c r="AF38" s="49"/>
      <c r="AG38" s="40"/>
      <c r="AH38" s="49"/>
      <c r="AI38" s="49"/>
      <c r="AJ38" s="41">
        <v>13</v>
      </c>
    </row>
    <row r="39" spans="1:36" x14ac:dyDescent="0.15">
      <c r="A39" s="28"/>
      <c r="B39" s="28"/>
      <c r="C39" s="39" t="s">
        <v>107</v>
      </c>
      <c r="D39" s="40">
        <v>1</v>
      </c>
      <c r="E39" s="49"/>
      <c r="F39" s="49"/>
      <c r="G39" s="49">
        <v>1</v>
      </c>
      <c r="H39" s="49"/>
      <c r="I39" s="49"/>
      <c r="J39" s="40">
        <v>1</v>
      </c>
      <c r="K39" s="49">
        <v>1</v>
      </c>
      <c r="L39" s="49">
        <v>1</v>
      </c>
      <c r="M39" s="49">
        <v>1</v>
      </c>
      <c r="N39" s="49"/>
      <c r="O39" s="40"/>
      <c r="P39" s="49"/>
      <c r="Q39" s="49">
        <v>1</v>
      </c>
      <c r="R39" s="49">
        <v>1</v>
      </c>
      <c r="S39" s="49">
        <v>0</v>
      </c>
      <c r="T39" s="49"/>
      <c r="U39" s="49"/>
      <c r="V39" s="40"/>
      <c r="W39" s="49">
        <v>1</v>
      </c>
      <c r="X39" s="49">
        <v>1</v>
      </c>
      <c r="Y39" s="49">
        <v>1</v>
      </c>
      <c r="Z39" s="49"/>
      <c r="AA39" s="49">
        <v>1</v>
      </c>
      <c r="AB39" s="40"/>
      <c r="AC39" s="49"/>
      <c r="AD39" s="49"/>
      <c r="AE39" s="49">
        <v>1</v>
      </c>
      <c r="AF39" s="49"/>
      <c r="AG39" s="40"/>
      <c r="AH39" s="49"/>
      <c r="AI39" s="49"/>
      <c r="AJ39" s="41">
        <v>13</v>
      </c>
    </row>
    <row r="40" spans="1:36" x14ac:dyDescent="0.15">
      <c r="A40" s="28"/>
      <c r="B40" s="28"/>
      <c r="C40" s="39" t="s">
        <v>65</v>
      </c>
      <c r="D40" s="40">
        <v>1</v>
      </c>
      <c r="E40" s="49">
        <v>1</v>
      </c>
      <c r="F40" s="49"/>
      <c r="G40" s="49">
        <v>0</v>
      </c>
      <c r="H40" s="49"/>
      <c r="I40" s="49"/>
      <c r="J40" s="40">
        <v>1</v>
      </c>
      <c r="K40" s="49">
        <v>1</v>
      </c>
      <c r="L40" s="49"/>
      <c r="M40" s="49"/>
      <c r="N40" s="49"/>
      <c r="O40" s="40"/>
      <c r="P40" s="49"/>
      <c r="Q40" s="49">
        <v>1</v>
      </c>
      <c r="R40" s="49">
        <v>1</v>
      </c>
      <c r="S40" s="49">
        <v>1</v>
      </c>
      <c r="T40" s="49"/>
      <c r="U40" s="49"/>
      <c r="V40" s="40"/>
      <c r="W40" s="49">
        <v>1</v>
      </c>
      <c r="X40" s="49">
        <v>1</v>
      </c>
      <c r="Y40" s="49">
        <v>1</v>
      </c>
      <c r="Z40" s="49">
        <v>1</v>
      </c>
      <c r="AA40" s="49"/>
      <c r="AB40" s="40"/>
      <c r="AC40" s="49"/>
      <c r="AD40" s="49">
        <v>1</v>
      </c>
      <c r="AE40" s="49"/>
      <c r="AF40" s="49"/>
      <c r="AG40" s="40"/>
      <c r="AH40" s="49"/>
      <c r="AI40" s="49"/>
      <c r="AJ40" s="41">
        <v>12</v>
      </c>
    </row>
    <row r="41" spans="1:36" x14ac:dyDescent="0.15">
      <c r="A41" s="28"/>
      <c r="B41" s="28"/>
      <c r="C41" s="39" t="s">
        <v>3012</v>
      </c>
      <c r="D41" s="40"/>
      <c r="E41" s="49">
        <v>1</v>
      </c>
      <c r="F41" s="49">
        <v>1</v>
      </c>
      <c r="G41" s="49"/>
      <c r="H41" s="49">
        <v>0</v>
      </c>
      <c r="I41" s="49"/>
      <c r="J41" s="40">
        <v>1</v>
      </c>
      <c r="K41" s="49">
        <v>1</v>
      </c>
      <c r="L41" s="49">
        <v>1</v>
      </c>
      <c r="M41" s="49"/>
      <c r="N41" s="49"/>
      <c r="O41" s="40"/>
      <c r="P41" s="49">
        <v>1</v>
      </c>
      <c r="Q41" s="49">
        <v>1</v>
      </c>
      <c r="R41" s="49"/>
      <c r="S41" s="49">
        <v>1</v>
      </c>
      <c r="T41" s="49"/>
      <c r="U41" s="49"/>
      <c r="V41" s="40"/>
      <c r="W41" s="49">
        <v>1</v>
      </c>
      <c r="X41" s="49">
        <v>1</v>
      </c>
      <c r="Y41" s="49"/>
      <c r="Z41" s="49">
        <v>1</v>
      </c>
      <c r="AA41" s="49"/>
      <c r="AB41" s="40"/>
      <c r="AC41" s="49">
        <v>1</v>
      </c>
      <c r="AD41" s="49">
        <v>1</v>
      </c>
      <c r="AE41" s="49"/>
      <c r="AF41" s="49"/>
      <c r="AG41" s="40"/>
      <c r="AH41" s="49"/>
      <c r="AI41" s="49"/>
      <c r="AJ41" s="41">
        <v>13</v>
      </c>
    </row>
    <row r="42" spans="1:36" x14ac:dyDescent="0.15">
      <c r="A42" s="28"/>
      <c r="B42" s="28"/>
      <c r="C42" s="39" t="s">
        <v>96</v>
      </c>
      <c r="D42" s="40">
        <v>1</v>
      </c>
      <c r="E42" s="49">
        <v>1</v>
      </c>
      <c r="F42" s="49">
        <v>1</v>
      </c>
      <c r="G42" s="49">
        <v>1</v>
      </c>
      <c r="H42" s="49"/>
      <c r="I42" s="49"/>
      <c r="J42" s="40">
        <v>1</v>
      </c>
      <c r="K42" s="49"/>
      <c r="L42" s="49">
        <v>1</v>
      </c>
      <c r="M42" s="49">
        <v>1</v>
      </c>
      <c r="N42" s="49">
        <v>0</v>
      </c>
      <c r="O42" s="40"/>
      <c r="P42" s="49"/>
      <c r="Q42" s="49">
        <v>1</v>
      </c>
      <c r="R42" s="49">
        <v>1</v>
      </c>
      <c r="S42" s="49"/>
      <c r="T42" s="49"/>
      <c r="U42" s="49"/>
      <c r="V42" s="40"/>
      <c r="W42" s="49"/>
      <c r="X42" s="49"/>
      <c r="Y42" s="49">
        <v>1</v>
      </c>
      <c r="Z42" s="49">
        <v>1</v>
      </c>
      <c r="AA42" s="49">
        <v>0</v>
      </c>
      <c r="AB42" s="40"/>
      <c r="AC42" s="49"/>
      <c r="AD42" s="49">
        <v>1</v>
      </c>
      <c r="AE42" s="49">
        <v>1</v>
      </c>
      <c r="AF42" s="49"/>
      <c r="AG42" s="40"/>
      <c r="AH42" s="49"/>
      <c r="AI42" s="49"/>
      <c r="AJ42" s="41">
        <v>13</v>
      </c>
    </row>
    <row r="43" spans="1:36" x14ac:dyDescent="0.15">
      <c r="A43" s="28"/>
      <c r="B43" s="28"/>
      <c r="C43" s="39" t="s">
        <v>211</v>
      </c>
      <c r="D43" s="40"/>
      <c r="E43" s="49">
        <v>1</v>
      </c>
      <c r="F43" s="49">
        <v>1</v>
      </c>
      <c r="G43" s="49">
        <v>1</v>
      </c>
      <c r="H43" s="49"/>
      <c r="I43" s="49"/>
      <c r="J43" s="40">
        <v>1</v>
      </c>
      <c r="K43" s="49">
        <v>1</v>
      </c>
      <c r="L43" s="49">
        <v>1</v>
      </c>
      <c r="M43" s="49"/>
      <c r="N43" s="49"/>
      <c r="O43" s="40"/>
      <c r="P43" s="49"/>
      <c r="Q43" s="49"/>
      <c r="R43" s="49">
        <v>1</v>
      </c>
      <c r="S43" s="49"/>
      <c r="T43" s="49">
        <v>0</v>
      </c>
      <c r="U43" s="49"/>
      <c r="V43" s="40"/>
      <c r="W43" s="49">
        <v>1</v>
      </c>
      <c r="X43" s="49">
        <v>1</v>
      </c>
      <c r="Y43" s="49">
        <v>1</v>
      </c>
      <c r="Z43" s="49">
        <v>1</v>
      </c>
      <c r="AA43" s="49"/>
      <c r="AB43" s="40"/>
      <c r="AC43" s="49"/>
      <c r="AD43" s="49">
        <v>1</v>
      </c>
      <c r="AE43" s="49">
        <v>1</v>
      </c>
      <c r="AF43" s="49"/>
      <c r="AG43" s="40"/>
      <c r="AH43" s="49"/>
      <c r="AI43" s="49"/>
      <c r="AJ43" s="41">
        <v>13</v>
      </c>
    </row>
    <row r="44" spans="1:36" x14ac:dyDescent="0.15">
      <c r="A44" s="28"/>
      <c r="B44" s="28"/>
      <c r="C44" s="39" t="s">
        <v>88</v>
      </c>
      <c r="D44" s="40">
        <v>1</v>
      </c>
      <c r="E44" s="49"/>
      <c r="F44" s="49">
        <v>1</v>
      </c>
      <c r="G44" s="49"/>
      <c r="H44" s="49"/>
      <c r="I44" s="49"/>
      <c r="J44" s="40"/>
      <c r="K44" s="49">
        <v>1</v>
      </c>
      <c r="L44" s="49">
        <v>1</v>
      </c>
      <c r="M44" s="49"/>
      <c r="N44" s="49"/>
      <c r="O44" s="40"/>
      <c r="P44" s="49"/>
      <c r="Q44" s="49"/>
      <c r="R44" s="49"/>
      <c r="S44" s="49"/>
      <c r="T44" s="49"/>
      <c r="U44" s="49"/>
      <c r="V44" s="40"/>
      <c r="W44" s="49"/>
      <c r="X44" s="49">
        <v>1</v>
      </c>
      <c r="Y44" s="49"/>
      <c r="Z44" s="49">
        <v>1</v>
      </c>
      <c r="AA44" s="49"/>
      <c r="AB44" s="40"/>
      <c r="AC44" s="49">
        <v>1</v>
      </c>
      <c r="AD44" s="49">
        <v>1</v>
      </c>
      <c r="AE44" s="49"/>
      <c r="AF44" s="49"/>
      <c r="AG44" s="40"/>
      <c r="AH44" s="49"/>
      <c r="AI44" s="49"/>
      <c r="AJ44" s="41">
        <v>8</v>
      </c>
    </row>
    <row r="45" spans="1:36" x14ac:dyDescent="0.15">
      <c r="A45" s="28"/>
      <c r="B45" s="26" t="s">
        <v>1579</v>
      </c>
      <c r="C45" s="26" t="s">
        <v>19</v>
      </c>
      <c r="D45" s="38"/>
      <c r="E45" s="48">
        <v>1</v>
      </c>
      <c r="F45" s="48"/>
      <c r="G45" s="48"/>
      <c r="H45" s="48"/>
      <c r="I45" s="48"/>
      <c r="J45" s="38"/>
      <c r="K45" s="48">
        <v>1</v>
      </c>
      <c r="L45" s="48"/>
      <c r="M45" s="48"/>
      <c r="N45" s="48"/>
      <c r="O45" s="38">
        <v>1</v>
      </c>
      <c r="P45" s="48"/>
      <c r="Q45" s="48"/>
      <c r="R45" s="48"/>
      <c r="S45" s="48"/>
      <c r="T45" s="48"/>
      <c r="U45" s="48"/>
      <c r="V45" s="38"/>
      <c r="W45" s="48"/>
      <c r="X45" s="48"/>
      <c r="Y45" s="48">
        <v>1</v>
      </c>
      <c r="Z45" s="48"/>
      <c r="AA45" s="48"/>
      <c r="AB45" s="38"/>
      <c r="AC45" s="48"/>
      <c r="AD45" s="48"/>
      <c r="AE45" s="48"/>
      <c r="AF45" s="48"/>
      <c r="AG45" s="38"/>
      <c r="AH45" s="48"/>
      <c r="AI45" s="48"/>
      <c r="AJ45" s="34">
        <v>4</v>
      </c>
    </row>
    <row r="46" spans="1:36" x14ac:dyDescent="0.15">
      <c r="A46" s="26" t="s">
        <v>3979</v>
      </c>
      <c r="B46" s="24"/>
      <c r="C46" s="24"/>
      <c r="D46" s="38">
        <v>17</v>
      </c>
      <c r="E46" s="48">
        <v>26</v>
      </c>
      <c r="F46" s="48">
        <v>27</v>
      </c>
      <c r="G46" s="48">
        <v>24</v>
      </c>
      <c r="H46" s="48">
        <v>5</v>
      </c>
      <c r="I46" s="48"/>
      <c r="J46" s="38">
        <v>18</v>
      </c>
      <c r="K46" s="48">
        <v>24</v>
      </c>
      <c r="L46" s="48">
        <v>24</v>
      </c>
      <c r="M46" s="48">
        <v>24</v>
      </c>
      <c r="N46" s="48">
        <v>3</v>
      </c>
      <c r="O46" s="38">
        <v>1</v>
      </c>
      <c r="P46" s="48">
        <v>22</v>
      </c>
      <c r="Q46" s="48">
        <v>24</v>
      </c>
      <c r="R46" s="48">
        <v>28</v>
      </c>
      <c r="S46" s="48">
        <v>24</v>
      </c>
      <c r="T46" s="48">
        <v>3</v>
      </c>
      <c r="U46" s="48"/>
      <c r="V46" s="38">
        <v>1</v>
      </c>
      <c r="W46" s="48">
        <v>19</v>
      </c>
      <c r="X46" s="48">
        <v>27</v>
      </c>
      <c r="Y46" s="48">
        <v>33</v>
      </c>
      <c r="Z46" s="48">
        <v>30</v>
      </c>
      <c r="AA46" s="48">
        <v>5</v>
      </c>
      <c r="AB46" s="38"/>
      <c r="AC46" s="48">
        <v>23</v>
      </c>
      <c r="AD46" s="48">
        <v>30</v>
      </c>
      <c r="AE46" s="48">
        <v>24</v>
      </c>
      <c r="AF46" s="48"/>
      <c r="AG46" s="38"/>
      <c r="AH46" s="48"/>
      <c r="AI46" s="48"/>
      <c r="AJ46" s="34">
        <v>486</v>
      </c>
    </row>
    <row r="47" spans="1:36" x14ac:dyDescent="0.15">
      <c r="A47" s="26" t="s">
        <v>1523</v>
      </c>
      <c r="B47" s="26" t="s">
        <v>3215</v>
      </c>
      <c r="C47" s="26" t="s">
        <v>3214</v>
      </c>
      <c r="D47" s="38"/>
      <c r="E47" s="48"/>
      <c r="F47" s="48"/>
      <c r="G47" s="48"/>
      <c r="H47" s="48"/>
      <c r="I47" s="48"/>
      <c r="J47" s="38"/>
      <c r="K47" s="48"/>
      <c r="L47" s="48">
        <v>0</v>
      </c>
      <c r="M47" s="48"/>
      <c r="N47" s="48"/>
      <c r="O47" s="38"/>
      <c r="P47" s="48"/>
      <c r="Q47" s="48"/>
      <c r="R47" s="48"/>
      <c r="S47" s="48"/>
      <c r="T47" s="48"/>
      <c r="U47" s="48"/>
      <c r="V47" s="38"/>
      <c r="W47" s="48"/>
      <c r="X47" s="48"/>
      <c r="Y47" s="48"/>
      <c r="Z47" s="48"/>
      <c r="AA47" s="48"/>
      <c r="AB47" s="38"/>
      <c r="AC47" s="48"/>
      <c r="AD47" s="48"/>
      <c r="AE47" s="48"/>
      <c r="AF47" s="48"/>
      <c r="AG47" s="38"/>
      <c r="AH47" s="48"/>
      <c r="AI47" s="48"/>
      <c r="AJ47" s="34">
        <v>0</v>
      </c>
    </row>
    <row r="48" spans="1:36" x14ac:dyDescent="0.15">
      <c r="A48" s="28"/>
      <c r="B48" s="26" t="s">
        <v>1579</v>
      </c>
      <c r="C48" s="26" t="s">
        <v>120</v>
      </c>
      <c r="D48" s="38"/>
      <c r="E48" s="48"/>
      <c r="F48" s="48">
        <v>1</v>
      </c>
      <c r="G48" s="48"/>
      <c r="H48" s="48"/>
      <c r="I48" s="48"/>
      <c r="J48" s="38"/>
      <c r="K48" s="48">
        <v>1</v>
      </c>
      <c r="L48" s="48"/>
      <c r="M48" s="48"/>
      <c r="N48" s="48"/>
      <c r="O48" s="38"/>
      <c r="P48" s="48"/>
      <c r="Q48" s="48"/>
      <c r="R48" s="48"/>
      <c r="S48" s="48"/>
      <c r="T48" s="48"/>
      <c r="U48" s="48"/>
      <c r="V48" s="38"/>
      <c r="W48" s="48"/>
      <c r="X48" s="48"/>
      <c r="Y48" s="48"/>
      <c r="Z48" s="48"/>
      <c r="AA48" s="48"/>
      <c r="AB48" s="38"/>
      <c r="AC48" s="48"/>
      <c r="AD48" s="48"/>
      <c r="AE48" s="48">
        <v>1</v>
      </c>
      <c r="AF48" s="48"/>
      <c r="AG48" s="38"/>
      <c r="AH48" s="48"/>
      <c r="AI48" s="48"/>
      <c r="AJ48" s="34">
        <v>3</v>
      </c>
    </row>
    <row r="49" spans="1:36" x14ac:dyDescent="0.15">
      <c r="A49" s="28"/>
      <c r="B49" s="28"/>
      <c r="C49" s="39" t="s">
        <v>3560</v>
      </c>
      <c r="D49" s="40"/>
      <c r="E49" s="49"/>
      <c r="F49" s="49"/>
      <c r="G49" s="49"/>
      <c r="H49" s="49"/>
      <c r="I49" s="49"/>
      <c r="J49" s="40"/>
      <c r="K49" s="49"/>
      <c r="L49" s="49"/>
      <c r="M49" s="49"/>
      <c r="N49" s="49"/>
      <c r="O49" s="40"/>
      <c r="P49" s="49"/>
      <c r="Q49" s="49"/>
      <c r="R49" s="49">
        <v>1</v>
      </c>
      <c r="S49" s="49"/>
      <c r="T49" s="49"/>
      <c r="U49" s="49"/>
      <c r="V49" s="40"/>
      <c r="W49" s="49"/>
      <c r="X49" s="49">
        <v>1</v>
      </c>
      <c r="Y49" s="49"/>
      <c r="Z49" s="49"/>
      <c r="AA49" s="49"/>
      <c r="AB49" s="40"/>
      <c r="AC49" s="49"/>
      <c r="AD49" s="49"/>
      <c r="AE49" s="49"/>
      <c r="AF49" s="49"/>
      <c r="AG49" s="40"/>
      <c r="AH49" s="49"/>
      <c r="AI49" s="49"/>
      <c r="AJ49" s="41">
        <v>2</v>
      </c>
    </row>
    <row r="50" spans="1:36" x14ac:dyDescent="0.15">
      <c r="A50" s="26" t="s">
        <v>3980</v>
      </c>
      <c r="B50" s="24"/>
      <c r="C50" s="24"/>
      <c r="D50" s="38"/>
      <c r="E50" s="48"/>
      <c r="F50" s="48">
        <v>1</v>
      </c>
      <c r="G50" s="48"/>
      <c r="H50" s="48"/>
      <c r="I50" s="48"/>
      <c r="J50" s="38"/>
      <c r="K50" s="48">
        <v>1</v>
      </c>
      <c r="L50" s="48">
        <v>0</v>
      </c>
      <c r="M50" s="48"/>
      <c r="N50" s="48"/>
      <c r="O50" s="38"/>
      <c r="P50" s="48"/>
      <c r="Q50" s="48"/>
      <c r="R50" s="48">
        <v>1</v>
      </c>
      <c r="S50" s="48"/>
      <c r="T50" s="48"/>
      <c r="U50" s="48"/>
      <c r="V50" s="38"/>
      <c r="W50" s="48"/>
      <c r="X50" s="48">
        <v>1</v>
      </c>
      <c r="Y50" s="48"/>
      <c r="Z50" s="48"/>
      <c r="AA50" s="48"/>
      <c r="AB50" s="38"/>
      <c r="AC50" s="48"/>
      <c r="AD50" s="48"/>
      <c r="AE50" s="48">
        <v>1</v>
      </c>
      <c r="AF50" s="48"/>
      <c r="AG50" s="38"/>
      <c r="AH50" s="48"/>
      <c r="AI50" s="48"/>
      <c r="AJ50" s="34">
        <v>5</v>
      </c>
    </row>
    <row r="51" spans="1:36" x14ac:dyDescent="0.15">
      <c r="A51" s="26" t="s">
        <v>3116</v>
      </c>
      <c r="B51" s="26" t="s">
        <v>214</v>
      </c>
      <c r="C51" s="26" t="s">
        <v>34</v>
      </c>
      <c r="D51" s="38">
        <v>1</v>
      </c>
      <c r="E51" s="48">
        <v>1</v>
      </c>
      <c r="F51" s="48">
        <v>0.99999999999999989</v>
      </c>
      <c r="G51" s="48"/>
      <c r="H51" s="48"/>
      <c r="I51" s="48"/>
      <c r="J51" s="38">
        <v>1</v>
      </c>
      <c r="K51" s="48">
        <v>1</v>
      </c>
      <c r="L51" s="48">
        <v>1</v>
      </c>
      <c r="M51" s="48">
        <v>1</v>
      </c>
      <c r="N51" s="48"/>
      <c r="O51" s="38"/>
      <c r="P51" s="48">
        <v>1</v>
      </c>
      <c r="Q51" s="48">
        <v>1</v>
      </c>
      <c r="R51" s="48">
        <v>0.99999999999999989</v>
      </c>
      <c r="S51" s="48">
        <v>1</v>
      </c>
      <c r="T51" s="48"/>
      <c r="U51" s="48"/>
      <c r="V51" s="38"/>
      <c r="W51" s="48">
        <v>1</v>
      </c>
      <c r="X51" s="48">
        <v>1</v>
      </c>
      <c r="Y51" s="48"/>
      <c r="Z51" s="48"/>
      <c r="AA51" s="48"/>
      <c r="AB51" s="38"/>
      <c r="AC51" s="48"/>
      <c r="AD51" s="48"/>
      <c r="AE51" s="48"/>
      <c r="AF51" s="48"/>
      <c r="AG51" s="38"/>
      <c r="AH51" s="48"/>
      <c r="AI51" s="48"/>
      <c r="AJ51" s="34">
        <v>13</v>
      </c>
    </row>
    <row r="52" spans="1:36" x14ac:dyDescent="0.15">
      <c r="A52" s="28"/>
      <c r="B52" s="28"/>
      <c r="C52" s="39" t="s">
        <v>14</v>
      </c>
      <c r="D52" s="40">
        <v>0.99999999999999989</v>
      </c>
      <c r="E52" s="49">
        <v>1</v>
      </c>
      <c r="F52" s="49">
        <v>0.99999999999999989</v>
      </c>
      <c r="G52" s="49"/>
      <c r="H52" s="49"/>
      <c r="I52" s="49"/>
      <c r="J52" s="40"/>
      <c r="K52" s="49"/>
      <c r="L52" s="49"/>
      <c r="M52" s="49"/>
      <c r="N52" s="49"/>
      <c r="O52" s="40"/>
      <c r="P52" s="49">
        <v>1</v>
      </c>
      <c r="Q52" s="49">
        <v>1</v>
      </c>
      <c r="R52" s="49">
        <v>0.99999999999999989</v>
      </c>
      <c r="S52" s="49">
        <v>1</v>
      </c>
      <c r="T52" s="49"/>
      <c r="U52" s="49"/>
      <c r="V52" s="40"/>
      <c r="W52" s="49"/>
      <c r="X52" s="49">
        <v>1</v>
      </c>
      <c r="Y52" s="49">
        <v>1</v>
      </c>
      <c r="Z52" s="49">
        <v>0.99999999999999989</v>
      </c>
      <c r="AA52" s="49"/>
      <c r="AB52" s="40"/>
      <c r="AC52" s="49">
        <v>0.99999999999999989</v>
      </c>
      <c r="AD52" s="49">
        <v>1</v>
      </c>
      <c r="AE52" s="49">
        <v>1</v>
      </c>
      <c r="AF52" s="49">
        <v>1</v>
      </c>
      <c r="AG52" s="40"/>
      <c r="AH52" s="49"/>
      <c r="AI52" s="49"/>
      <c r="AJ52" s="41">
        <v>14</v>
      </c>
    </row>
    <row r="53" spans="1:36" x14ac:dyDescent="0.15">
      <c r="A53" s="28"/>
      <c r="B53" s="28"/>
      <c r="C53" s="39" t="s">
        <v>1484</v>
      </c>
      <c r="D53" s="40"/>
      <c r="E53" s="49">
        <v>1</v>
      </c>
      <c r="F53" s="49">
        <v>0.99999999999999989</v>
      </c>
      <c r="G53" s="49">
        <v>0.99999999999999989</v>
      </c>
      <c r="H53" s="49"/>
      <c r="I53" s="49"/>
      <c r="J53" s="40">
        <v>1</v>
      </c>
      <c r="K53" s="49">
        <v>1</v>
      </c>
      <c r="L53" s="49"/>
      <c r="M53" s="49"/>
      <c r="N53" s="49"/>
      <c r="O53" s="40"/>
      <c r="P53" s="49"/>
      <c r="Q53" s="49">
        <v>1</v>
      </c>
      <c r="R53" s="49">
        <v>0.99999999999999989</v>
      </c>
      <c r="S53" s="49">
        <v>0.99999999999999989</v>
      </c>
      <c r="T53" s="49"/>
      <c r="U53" s="49"/>
      <c r="V53" s="40"/>
      <c r="W53" s="49">
        <v>1</v>
      </c>
      <c r="X53" s="49">
        <v>1</v>
      </c>
      <c r="Y53" s="49">
        <v>1</v>
      </c>
      <c r="Z53" s="49">
        <v>0.99999999999999989</v>
      </c>
      <c r="AA53" s="49"/>
      <c r="AB53" s="40"/>
      <c r="AC53" s="49"/>
      <c r="AD53" s="49"/>
      <c r="AE53" s="49"/>
      <c r="AF53" s="49"/>
      <c r="AG53" s="40"/>
      <c r="AH53" s="49"/>
      <c r="AI53" s="49"/>
      <c r="AJ53" s="41">
        <v>12</v>
      </c>
    </row>
    <row r="54" spans="1:36" x14ac:dyDescent="0.15">
      <c r="A54" s="28"/>
      <c r="B54" s="28"/>
      <c r="C54" s="39" t="s">
        <v>36</v>
      </c>
      <c r="D54" s="40"/>
      <c r="E54" s="49"/>
      <c r="F54" s="49">
        <v>0.99999999999999989</v>
      </c>
      <c r="G54" s="49">
        <v>1</v>
      </c>
      <c r="H54" s="49">
        <v>1</v>
      </c>
      <c r="I54" s="49">
        <v>1</v>
      </c>
      <c r="J54" s="40"/>
      <c r="K54" s="49"/>
      <c r="L54" s="49">
        <v>1</v>
      </c>
      <c r="M54" s="49">
        <v>1</v>
      </c>
      <c r="N54" s="49"/>
      <c r="O54" s="40"/>
      <c r="P54" s="49"/>
      <c r="Q54" s="49"/>
      <c r="R54" s="49">
        <v>0.99999999999999989</v>
      </c>
      <c r="S54" s="49">
        <v>1</v>
      </c>
      <c r="T54" s="49">
        <v>1</v>
      </c>
      <c r="U54" s="49">
        <v>1</v>
      </c>
      <c r="V54" s="40"/>
      <c r="W54" s="49"/>
      <c r="X54" s="49"/>
      <c r="Y54" s="49"/>
      <c r="Z54" s="49"/>
      <c r="AA54" s="49"/>
      <c r="AB54" s="40"/>
      <c r="AC54" s="49"/>
      <c r="AD54" s="49"/>
      <c r="AE54" s="49">
        <v>1</v>
      </c>
      <c r="AF54" s="49">
        <v>1</v>
      </c>
      <c r="AG54" s="40">
        <v>1</v>
      </c>
      <c r="AH54" s="49">
        <v>1</v>
      </c>
      <c r="AI54" s="49">
        <v>1</v>
      </c>
      <c r="AJ54" s="41">
        <v>15</v>
      </c>
    </row>
    <row r="55" spans="1:36" x14ac:dyDescent="0.15">
      <c r="A55" s="28"/>
      <c r="B55" s="28"/>
      <c r="C55" s="39" t="s">
        <v>29</v>
      </c>
      <c r="D55" s="40"/>
      <c r="E55" s="49"/>
      <c r="F55" s="49"/>
      <c r="G55" s="49"/>
      <c r="H55" s="49"/>
      <c r="I55" s="49"/>
      <c r="J55" s="40"/>
      <c r="K55" s="49">
        <v>1</v>
      </c>
      <c r="L55" s="49">
        <v>1</v>
      </c>
      <c r="M55" s="49">
        <v>1</v>
      </c>
      <c r="N55" s="49">
        <v>1</v>
      </c>
      <c r="O55" s="40"/>
      <c r="P55" s="49">
        <v>1</v>
      </c>
      <c r="Q55" s="49">
        <v>1</v>
      </c>
      <c r="R55" s="49">
        <v>1</v>
      </c>
      <c r="S55" s="49"/>
      <c r="T55" s="49"/>
      <c r="U55" s="49"/>
      <c r="V55" s="40"/>
      <c r="W55" s="49"/>
      <c r="X55" s="49">
        <v>1</v>
      </c>
      <c r="Y55" s="49">
        <v>1</v>
      </c>
      <c r="Z55" s="49">
        <v>1</v>
      </c>
      <c r="AA55" s="49">
        <v>1</v>
      </c>
      <c r="AB55" s="40"/>
      <c r="AC55" s="49"/>
      <c r="AD55" s="49"/>
      <c r="AE55" s="49"/>
      <c r="AF55" s="49"/>
      <c r="AG55" s="40"/>
      <c r="AH55" s="49"/>
      <c r="AI55" s="49"/>
      <c r="AJ55" s="41">
        <v>11</v>
      </c>
    </row>
    <row r="56" spans="1:36" x14ac:dyDescent="0.15">
      <c r="A56" s="28"/>
      <c r="B56" s="28"/>
      <c r="C56" s="39" t="s">
        <v>30</v>
      </c>
      <c r="D56" s="40"/>
      <c r="E56" s="49"/>
      <c r="F56" s="49"/>
      <c r="G56" s="49"/>
      <c r="H56" s="49"/>
      <c r="I56" s="49"/>
      <c r="J56" s="40">
        <v>1</v>
      </c>
      <c r="K56" s="49">
        <v>1</v>
      </c>
      <c r="L56" s="49">
        <v>1</v>
      </c>
      <c r="M56" s="49">
        <v>1</v>
      </c>
      <c r="N56" s="49"/>
      <c r="O56" s="40"/>
      <c r="P56" s="49"/>
      <c r="Q56" s="49"/>
      <c r="R56" s="49"/>
      <c r="S56" s="49"/>
      <c r="T56" s="49"/>
      <c r="U56" s="49"/>
      <c r="V56" s="40"/>
      <c r="W56" s="49">
        <v>1</v>
      </c>
      <c r="X56" s="49">
        <v>1</v>
      </c>
      <c r="Y56" s="49">
        <v>1</v>
      </c>
      <c r="Z56" s="49"/>
      <c r="AA56" s="49"/>
      <c r="AB56" s="40"/>
      <c r="AC56" s="49"/>
      <c r="AD56" s="49">
        <v>1</v>
      </c>
      <c r="AE56" s="49">
        <v>1</v>
      </c>
      <c r="AF56" s="49">
        <v>1</v>
      </c>
      <c r="AG56" s="40"/>
      <c r="AH56" s="49"/>
      <c r="AI56" s="49"/>
      <c r="AJ56" s="41">
        <v>10</v>
      </c>
    </row>
    <row r="57" spans="1:36" x14ac:dyDescent="0.15">
      <c r="A57" s="28"/>
      <c r="B57" s="28"/>
      <c r="C57" s="39" t="s">
        <v>16</v>
      </c>
      <c r="D57" s="40"/>
      <c r="E57" s="49">
        <v>1</v>
      </c>
      <c r="F57" s="49">
        <v>0.99999999999999989</v>
      </c>
      <c r="G57" s="49"/>
      <c r="H57" s="49"/>
      <c r="I57" s="49"/>
      <c r="J57" s="40">
        <v>1</v>
      </c>
      <c r="K57" s="49">
        <v>1</v>
      </c>
      <c r="L57" s="49">
        <v>1</v>
      </c>
      <c r="M57" s="49"/>
      <c r="N57" s="49"/>
      <c r="O57" s="40"/>
      <c r="P57" s="49">
        <v>1</v>
      </c>
      <c r="Q57" s="49">
        <v>1</v>
      </c>
      <c r="R57" s="49">
        <v>0.99999999999999989</v>
      </c>
      <c r="S57" s="49"/>
      <c r="T57" s="49"/>
      <c r="U57" s="49"/>
      <c r="V57" s="40"/>
      <c r="W57" s="49"/>
      <c r="X57" s="49"/>
      <c r="Y57" s="49"/>
      <c r="Z57" s="49"/>
      <c r="AA57" s="49"/>
      <c r="AB57" s="40"/>
      <c r="AC57" s="49"/>
      <c r="AD57" s="49"/>
      <c r="AE57" s="49"/>
      <c r="AF57" s="49"/>
      <c r="AG57" s="40"/>
      <c r="AH57" s="49"/>
      <c r="AI57" s="49"/>
      <c r="AJ57" s="41">
        <v>8</v>
      </c>
    </row>
    <row r="58" spans="1:36" x14ac:dyDescent="0.15">
      <c r="A58" s="28"/>
      <c r="B58" s="28"/>
      <c r="C58" s="39" t="s">
        <v>54</v>
      </c>
      <c r="D58" s="40">
        <v>1</v>
      </c>
      <c r="E58" s="49">
        <v>1</v>
      </c>
      <c r="F58" s="49"/>
      <c r="G58" s="49"/>
      <c r="H58" s="49"/>
      <c r="I58" s="49"/>
      <c r="J58" s="40">
        <v>1</v>
      </c>
      <c r="K58" s="49">
        <v>1</v>
      </c>
      <c r="L58" s="49"/>
      <c r="M58" s="49"/>
      <c r="N58" s="49"/>
      <c r="O58" s="40"/>
      <c r="P58" s="49">
        <v>1</v>
      </c>
      <c r="Q58" s="49">
        <v>1</v>
      </c>
      <c r="R58" s="49"/>
      <c r="S58" s="49"/>
      <c r="T58" s="49"/>
      <c r="U58" s="49"/>
      <c r="V58" s="40"/>
      <c r="W58" s="49">
        <v>1</v>
      </c>
      <c r="X58" s="49">
        <v>1</v>
      </c>
      <c r="Y58" s="49"/>
      <c r="Z58" s="49"/>
      <c r="AA58" s="49"/>
      <c r="AB58" s="40">
        <v>1</v>
      </c>
      <c r="AC58" s="49">
        <v>1</v>
      </c>
      <c r="AD58" s="49">
        <v>1</v>
      </c>
      <c r="AE58" s="49"/>
      <c r="AF58" s="49"/>
      <c r="AG58" s="40"/>
      <c r="AH58" s="49"/>
      <c r="AI58" s="49"/>
      <c r="AJ58" s="41">
        <v>11</v>
      </c>
    </row>
    <row r="59" spans="1:36" x14ac:dyDescent="0.15">
      <c r="A59" s="28"/>
      <c r="B59" s="28"/>
      <c r="C59" s="39" t="s">
        <v>55</v>
      </c>
      <c r="D59" s="40"/>
      <c r="E59" s="49"/>
      <c r="F59" s="49"/>
      <c r="G59" s="49"/>
      <c r="H59" s="49"/>
      <c r="I59" s="49"/>
      <c r="J59" s="40"/>
      <c r="K59" s="49"/>
      <c r="L59" s="49">
        <v>1</v>
      </c>
      <c r="M59" s="49">
        <v>1</v>
      </c>
      <c r="N59" s="49"/>
      <c r="O59" s="40"/>
      <c r="P59" s="49"/>
      <c r="Q59" s="49"/>
      <c r="R59" s="49"/>
      <c r="S59" s="49"/>
      <c r="T59" s="49"/>
      <c r="U59" s="49"/>
      <c r="V59" s="40"/>
      <c r="W59" s="49"/>
      <c r="X59" s="49"/>
      <c r="Y59" s="49"/>
      <c r="Z59" s="49"/>
      <c r="AA59" s="49"/>
      <c r="AB59" s="40"/>
      <c r="AC59" s="49"/>
      <c r="AD59" s="49"/>
      <c r="AE59" s="49"/>
      <c r="AF59" s="49"/>
      <c r="AG59" s="40"/>
      <c r="AH59" s="49"/>
      <c r="AI59" s="49"/>
      <c r="AJ59" s="41">
        <v>2</v>
      </c>
    </row>
    <row r="60" spans="1:36" x14ac:dyDescent="0.15">
      <c r="A60" s="28"/>
      <c r="B60" s="28"/>
      <c r="C60" s="39" t="s">
        <v>22</v>
      </c>
      <c r="D60" s="40"/>
      <c r="E60" s="49"/>
      <c r="F60" s="49"/>
      <c r="G60" s="49"/>
      <c r="H60" s="49"/>
      <c r="I60" s="49"/>
      <c r="J60" s="40"/>
      <c r="K60" s="49"/>
      <c r="L60" s="49"/>
      <c r="M60" s="49"/>
      <c r="N60" s="49"/>
      <c r="O60" s="40"/>
      <c r="P60" s="49">
        <v>1</v>
      </c>
      <c r="Q60" s="49">
        <v>1</v>
      </c>
      <c r="R60" s="49">
        <v>1</v>
      </c>
      <c r="S60" s="49"/>
      <c r="T60" s="49"/>
      <c r="U60" s="49"/>
      <c r="V60" s="40"/>
      <c r="W60" s="49"/>
      <c r="X60" s="49"/>
      <c r="Y60" s="49"/>
      <c r="Z60" s="49"/>
      <c r="AA60" s="49"/>
      <c r="AB60" s="40"/>
      <c r="AC60" s="49">
        <v>1</v>
      </c>
      <c r="AD60" s="49">
        <v>1</v>
      </c>
      <c r="AE60" s="49">
        <v>1</v>
      </c>
      <c r="AF60" s="49"/>
      <c r="AG60" s="40"/>
      <c r="AH60" s="49"/>
      <c r="AI60" s="49"/>
      <c r="AJ60" s="41">
        <v>6</v>
      </c>
    </row>
    <row r="61" spans="1:36" x14ac:dyDescent="0.15">
      <c r="A61" s="28"/>
      <c r="B61" s="28"/>
      <c r="C61" s="39" t="s">
        <v>21</v>
      </c>
      <c r="D61" s="40"/>
      <c r="E61" s="49"/>
      <c r="F61" s="49"/>
      <c r="G61" s="49"/>
      <c r="H61" s="49"/>
      <c r="I61" s="49"/>
      <c r="J61" s="40">
        <v>1</v>
      </c>
      <c r="K61" s="49">
        <v>1</v>
      </c>
      <c r="L61" s="49"/>
      <c r="M61" s="49"/>
      <c r="N61" s="49"/>
      <c r="O61" s="40"/>
      <c r="P61" s="49"/>
      <c r="Q61" s="49">
        <v>1</v>
      </c>
      <c r="R61" s="49">
        <v>1</v>
      </c>
      <c r="S61" s="49">
        <v>1</v>
      </c>
      <c r="T61" s="49"/>
      <c r="U61" s="49"/>
      <c r="V61" s="40"/>
      <c r="W61" s="49">
        <v>1</v>
      </c>
      <c r="X61" s="49">
        <v>1</v>
      </c>
      <c r="Y61" s="49">
        <v>1</v>
      </c>
      <c r="Z61" s="49"/>
      <c r="AA61" s="49"/>
      <c r="AB61" s="40"/>
      <c r="AC61" s="49">
        <v>1</v>
      </c>
      <c r="AD61" s="49">
        <v>1</v>
      </c>
      <c r="AE61" s="49">
        <v>1</v>
      </c>
      <c r="AF61" s="49">
        <v>1</v>
      </c>
      <c r="AG61" s="40"/>
      <c r="AH61" s="49"/>
      <c r="AI61" s="49"/>
      <c r="AJ61" s="41">
        <v>12</v>
      </c>
    </row>
    <row r="62" spans="1:36" x14ac:dyDescent="0.15">
      <c r="A62" s="28"/>
      <c r="B62" s="28"/>
      <c r="C62" s="39" t="s">
        <v>32</v>
      </c>
      <c r="D62" s="40">
        <v>1</v>
      </c>
      <c r="E62" s="49">
        <v>1</v>
      </c>
      <c r="F62" s="49">
        <v>1</v>
      </c>
      <c r="G62" s="49">
        <v>1</v>
      </c>
      <c r="H62" s="49"/>
      <c r="I62" s="49"/>
      <c r="J62" s="40"/>
      <c r="K62" s="49"/>
      <c r="L62" s="49"/>
      <c r="M62" s="49"/>
      <c r="N62" s="49"/>
      <c r="O62" s="40"/>
      <c r="P62" s="49"/>
      <c r="Q62" s="49"/>
      <c r="R62" s="49"/>
      <c r="S62" s="49"/>
      <c r="T62" s="49"/>
      <c r="U62" s="49"/>
      <c r="V62" s="40"/>
      <c r="W62" s="49">
        <v>1</v>
      </c>
      <c r="X62" s="49">
        <v>1</v>
      </c>
      <c r="Y62" s="49"/>
      <c r="Z62" s="49"/>
      <c r="AA62" s="49"/>
      <c r="AB62" s="40"/>
      <c r="AC62" s="49"/>
      <c r="AD62" s="49"/>
      <c r="AE62" s="49"/>
      <c r="AF62" s="49"/>
      <c r="AG62" s="40"/>
      <c r="AH62" s="49"/>
      <c r="AI62" s="49"/>
      <c r="AJ62" s="41">
        <v>6</v>
      </c>
    </row>
    <row r="63" spans="1:36" x14ac:dyDescent="0.15">
      <c r="A63" s="28"/>
      <c r="B63" s="28"/>
      <c r="C63" s="39" t="s">
        <v>23</v>
      </c>
      <c r="D63" s="40"/>
      <c r="E63" s="49"/>
      <c r="F63" s="49"/>
      <c r="G63" s="49"/>
      <c r="H63" s="49"/>
      <c r="I63" s="49"/>
      <c r="J63" s="40"/>
      <c r="K63" s="49"/>
      <c r="L63" s="49"/>
      <c r="M63" s="49"/>
      <c r="N63" s="49"/>
      <c r="O63" s="40"/>
      <c r="P63" s="49"/>
      <c r="Q63" s="49"/>
      <c r="R63" s="49"/>
      <c r="S63" s="49"/>
      <c r="T63" s="49"/>
      <c r="U63" s="49"/>
      <c r="V63" s="40"/>
      <c r="W63" s="49">
        <v>1</v>
      </c>
      <c r="X63" s="49">
        <v>1</v>
      </c>
      <c r="Y63" s="49"/>
      <c r="Z63" s="49"/>
      <c r="AA63" s="49"/>
      <c r="AB63" s="40"/>
      <c r="AC63" s="49"/>
      <c r="AD63" s="49"/>
      <c r="AE63" s="49"/>
      <c r="AF63" s="49"/>
      <c r="AG63" s="40"/>
      <c r="AH63" s="49"/>
      <c r="AI63" s="49"/>
      <c r="AJ63" s="41">
        <v>2</v>
      </c>
    </row>
    <row r="64" spans="1:36" x14ac:dyDescent="0.15">
      <c r="A64" s="28"/>
      <c r="B64" s="26" t="s">
        <v>2872</v>
      </c>
      <c r="C64" s="26" t="s">
        <v>118</v>
      </c>
      <c r="D64" s="38">
        <v>1</v>
      </c>
      <c r="E64" s="48">
        <v>1</v>
      </c>
      <c r="F64" s="48">
        <v>1</v>
      </c>
      <c r="G64" s="48">
        <v>1</v>
      </c>
      <c r="H64" s="48"/>
      <c r="I64" s="48"/>
      <c r="J64" s="38">
        <v>1</v>
      </c>
      <c r="K64" s="48">
        <v>1</v>
      </c>
      <c r="L64" s="48">
        <v>1</v>
      </c>
      <c r="M64" s="48"/>
      <c r="N64" s="48"/>
      <c r="O64" s="38"/>
      <c r="P64" s="48"/>
      <c r="Q64" s="48"/>
      <c r="R64" s="48"/>
      <c r="S64" s="48"/>
      <c r="T64" s="48"/>
      <c r="U64" s="48"/>
      <c r="V64" s="38"/>
      <c r="W64" s="48">
        <v>1</v>
      </c>
      <c r="X64" s="48">
        <v>1</v>
      </c>
      <c r="Y64" s="48">
        <v>1</v>
      </c>
      <c r="Z64" s="48">
        <v>1</v>
      </c>
      <c r="AA64" s="48"/>
      <c r="AB64" s="38"/>
      <c r="AC64" s="48">
        <v>1</v>
      </c>
      <c r="AD64" s="48">
        <v>1</v>
      </c>
      <c r="AE64" s="48">
        <v>1</v>
      </c>
      <c r="AF64" s="48">
        <v>1</v>
      </c>
      <c r="AG64" s="38"/>
      <c r="AH64" s="48"/>
      <c r="AI64" s="48"/>
      <c r="AJ64" s="34">
        <v>15</v>
      </c>
    </row>
    <row r="65" spans="1:36" x14ac:dyDescent="0.15">
      <c r="A65" s="28"/>
      <c r="B65" s="28"/>
      <c r="C65" s="39" t="s">
        <v>117</v>
      </c>
      <c r="D65" s="40">
        <v>1</v>
      </c>
      <c r="E65" s="49">
        <v>1</v>
      </c>
      <c r="F65" s="49">
        <v>1</v>
      </c>
      <c r="G65" s="49">
        <v>1</v>
      </c>
      <c r="H65" s="49"/>
      <c r="I65" s="49"/>
      <c r="J65" s="40"/>
      <c r="K65" s="49"/>
      <c r="L65" s="49">
        <v>1</v>
      </c>
      <c r="M65" s="49">
        <v>1</v>
      </c>
      <c r="N65" s="49"/>
      <c r="O65" s="40"/>
      <c r="P65" s="49"/>
      <c r="Q65" s="49"/>
      <c r="R65" s="49"/>
      <c r="S65" s="49"/>
      <c r="T65" s="49"/>
      <c r="U65" s="49"/>
      <c r="V65" s="40"/>
      <c r="W65" s="49"/>
      <c r="X65" s="49"/>
      <c r="Y65" s="49">
        <v>1</v>
      </c>
      <c r="Z65" s="49">
        <v>1</v>
      </c>
      <c r="AA65" s="49"/>
      <c r="AB65" s="40"/>
      <c r="AC65" s="49">
        <v>1</v>
      </c>
      <c r="AD65" s="49">
        <v>1</v>
      </c>
      <c r="AE65" s="49">
        <v>1</v>
      </c>
      <c r="AF65" s="49">
        <v>1</v>
      </c>
      <c r="AG65" s="40"/>
      <c r="AH65" s="49"/>
      <c r="AI65" s="49"/>
      <c r="AJ65" s="41">
        <v>12</v>
      </c>
    </row>
    <row r="66" spans="1:36" x14ac:dyDescent="0.15">
      <c r="A66" s="28"/>
      <c r="B66" s="28"/>
      <c r="C66" s="39" t="s">
        <v>63</v>
      </c>
      <c r="D66" s="40">
        <v>1</v>
      </c>
      <c r="E66" s="49">
        <v>1</v>
      </c>
      <c r="F66" s="49">
        <v>1</v>
      </c>
      <c r="G66" s="49"/>
      <c r="H66" s="49"/>
      <c r="I66" s="49"/>
      <c r="J66" s="40">
        <v>1</v>
      </c>
      <c r="K66" s="49">
        <v>1</v>
      </c>
      <c r="L66" s="49">
        <v>1</v>
      </c>
      <c r="M66" s="49">
        <v>1</v>
      </c>
      <c r="N66" s="49"/>
      <c r="O66" s="40"/>
      <c r="P66" s="49"/>
      <c r="Q66" s="49"/>
      <c r="R66" s="49"/>
      <c r="S66" s="49"/>
      <c r="T66" s="49"/>
      <c r="U66" s="49"/>
      <c r="V66" s="40"/>
      <c r="W66" s="49">
        <v>1</v>
      </c>
      <c r="X66" s="49">
        <v>1</v>
      </c>
      <c r="Y66" s="49">
        <v>1</v>
      </c>
      <c r="Z66" s="49">
        <v>1</v>
      </c>
      <c r="AA66" s="49"/>
      <c r="AB66" s="40"/>
      <c r="AC66" s="49"/>
      <c r="AD66" s="49"/>
      <c r="AE66" s="49"/>
      <c r="AF66" s="49"/>
      <c r="AG66" s="40"/>
      <c r="AH66" s="49"/>
      <c r="AI66" s="49"/>
      <c r="AJ66" s="41">
        <v>11</v>
      </c>
    </row>
    <row r="67" spans="1:36" x14ac:dyDescent="0.15">
      <c r="A67" s="28"/>
      <c r="B67" s="28"/>
      <c r="C67" s="39" t="s">
        <v>1485</v>
      </c>
      <c r="D67" s="40">
        <v>1</v>
      </c>
      <c r="E67" s="49">
        <v>1</v>
      </c>
      <c r="F67" s="49"/>
      <c r="G67" s="49"/>
      <c r="H67" s="49"/>
      <c r="I67" s="49"/>
      <c r="J67" s="40"/>
      <c r="K67" s="49"/>
      <c r="L67" s="49"/>
      <c r="M67" s="49"/>
      <c r="N67" s="49"/>
      <c r="O67" s="40"/>
      <c r="P67" s="49">
        <v>1</v>
      </c>
      <c r="Q67" s="49">
        <v>1</v>
      </c>
      <c r="R67" s="49"/>
      <c r="S67" s="49"/>
      <c r="T67" s="49"/>
      <c r="U67" s="49"/>
      <c r="V67" s="40"/>
      <c r="W67" s="49">
        <v>1</v>
      </c>
      <c r="X67" s="49">
        <v>1</v>
      </c>
      <c r="Y67" s="49"/>
      <c r="Z67" s="49"/>
      <c r="AA67" s="49"/>
      <c r="AB67" s="40"/>
      <c r="AC67" s="49"/>
      <c r="AD67" s="49"/>
      <c r="AE67" s="49"/>
      <c r="AF67" s="49"/>
      <c r="AG67" s="40"/>
      <c r="AH67" s="49"/>
      <c r="AI67" s="49"/>
      <c r="AJ67" s="41">
        <v>6</v>
      </c>
    </row>
    <row r="68" spans="1:36" x14ac:dyDescent="0.15">
      <c r="A68" s="28"/>
      <c r="B68" s="26" t="s">
        <v>215</v>
      </c>
      <c r="C68" s="26" t="s">
        <v>125</v>
      </c>
      <c r="D68" s="38"/>
      <c r="E68" s="48"/>
      <c r="F68" s="48"/>
      <c r="G68" s="48"/>
      <c r="H68" s="48"/>
      <c r="I68" s="48"/>
      <c r="J68" s="38">
        <v>1</v>
      </c>
      <c r="K68" s="48">
        <v>1</v>
      </c>
      <c r="L68" s="48">
        <v>1</v>
      </c>
      <c r="M68" s="48">
        <v>1</v>
      </c>
      <c r="N68" s="48">
        <v>1</v>
      </c>
      <c r="O68" s="38"/>
      <c r="P68" s="48">
        <v>1</v>
      </c>
      <c r="Q68" s="48">
        <v>1</v>
      </c>
      <c r="R68" s="48">
        <v>1</v>
      </c>
      <c r="S68" s="48">
        <v>1</v>
      </c>
      <c r="T68" s="48">
        <v>1</v>
      </c>
      <c r="U68" s="48"/>
      <c r="V68" s="38"/>
      <c r="W68" s="48"/>
      <c r="X68" s="48"/>
      <c r="Y68" s="48"/>
      <c r="Z68" s="48"/>
      <c r="AA68" s="48"/>
      <c r="AB68" s="38"/>
      <c r="AC68" s="48"/>
      <c r="AD68" s="48"/>
      <c r="AE68" s="48"/>
      <c r="AF68" s="48"/>
      <c r="AG68" s="38"/>
      <c r="AH68" s="48"/>
      <c r="AI68" s="48"/>
      <c r="AJ68" s="34">
        <v>10</v>
      </c>
    </row>
    <row r="69" spans="1:36" x14ac:dyDescent="0.15">
      <c r="A69" s="28"/>
      <c r="B69" s="28"/>
      <c r="C69" s="39" t="s">
        <v>91</v>
      </c>
      <c r="D69" s="40"/>
      <c r="E69" s="49"/>
      <c r="F69" s="49"/>
      <c r="G69" s="49"/>
      <c r="H69" s="49"/>
      <c r="I69" s="49"/>
      <c r="J69" s="40">
        <v>1</v>
      </c>
      <c r="K69" s="49">
        <v>1</v>
      </c>
      <c r="L69" s="49">
        <v>1</v>
      </c>
      <c r="M69" s="49">
        <v>1</v>
      </c>
      <c r="N69" s="49"/>
      <c r="O69" s="40"/>
      <c r="P69" s="49"/>
      <c r="Q69" s="49"/>
      <c r="R69" s="49"/>
      <c r="S69" s="49"/>
      <c r="T69" s="49"/>
      <c r="U69" s="49"/>
      <c r="V69" s="40"/>
      <c r="W69" s="49"/>
      <c r="X69" s="49"/>
      <c r="Y69" s="49"/>
      <c r="Z69" s="49"/>
      <c r="AA69" s="49"/>
      <c r="AB69" s="40"/>
      <c r="AC69" s="49"/>
      <c r="AD69" s="49"/>
      <c r="AE69" s="49">
        <v>1</v>
      </c>
      <c r="AF69" s="49">
        <v>1</v>
      </c>
      <c r="AG69" s="40"/>
      <c r="AH69" s="49"/>
      <c r="AI69" s="49"/>
      <c r="AJ69" s="41">
        <v>6</v>
      </c>
    </row>
    <row r="70" spans="1:36" x14ac:dyDescent="0.15">
      <c r="A70" s="28"/>
      <c r="B70" s="28"/>
      <c r="C70" s="39" t="s">
        <v>1542</v>
      </c>
      <c r="D70" s="40"/>
      <c r="E70" s="49"/>
      <c r="F70" s="49"/>
      <c r="G70" s="49"/>
      <c r="H70" s="49"/>
      <c r="I70" s="49"/>
      <c r="J70" s="40">
        <v>1</v>
      </c>
      <c r="K70" s="49">
        <v>1</v>
      </c>
      <c r="L70" s="49">
        <v>1</v>
      </c>
      <c r="M70" s="49"/>
      <c r="N70" s="49"/>
      <c r="O70" s="40"/>
      <c r="P70" s="49"/>
      <c r="Q70" s="49"/>
      <c r="R70" s="49"/>
      <c r="S70" s="49"/>
      <c r="T70" s="49"/>
      <c r="U70" s="49"/>
      <c r="V70" s="40"/>
      <c r="W70" s="49"/>
      <c r="X70" s="49"/>
      <c r="Y70" s="49"/>
      <c r="Z70" s="49"/>
      <c r="AA70" s="49"/>
      <c r="AB70" s="40"/>
      <c r="AC70" s="49"/>
      <c r="AD70" s="49"/>
      <c r="AE70" s="49"/>
      <c r="AF70" s="49"/>
      <c r="AG70" s="40"/>
      <c r="AH70" s="49"/>
      <c r="AI70" s="49"/>
      <c r="AJ70" s="41">
        <v>3</v>
      </c>
    </row>
    <row r="71" spans="1:36" x14ac:dyDescent="0.15">
      <c r="A71" s="28"/>
      <c r="B71" s="28"/>
      <c r="C71" s="39" t="s">
        <v>82</v>
      </c>
      <c r="D71" s="40">
        <v>1</v>
      </c>
      <c r="E71" s="49">
        <v>1</v>
      </c>
      <c r="F71" s="49">
        <v>1</v>
      </c>
      <c r="G71" s="49">
        <v>1</v>
      </c>
      <c r="H71" s="49"/>
      <c r="I71" s="49"/>
      <c r="J71" s="40">
        <v>1</v>
      </c>
      <c r="K71" s="49">
        <v>1</v>
      </c>
      <c r="L71" s="49">
        <v>1</v>
      </c>
      <c r="M71" s="49">
        <v>1</v>
      </c>
      <c r="N71" s="49"/>
      <c r="O71" s="40"/>
      <c r="P71" s="49">
        <v>1</v>
      </c>
      <c r="Q71" s="49">
        <v>1</v>
      </c>
      <c r="R71" s="49"/>
      <c r="S71" s="49"/>
      <c r="T71" s="49"/>
      <c r="U71" s="49"/>
      <c r="V71" s="40"/>
      <c r="W71" s="49"/>
      <c r="X71" s="49"/>
      <c r="Y71" s="49"/>
      <c r="Z71" s="49"/>
      <c r="AA71" s="49"/>
      <c r="AB71" s="40"/>
      <c r="AC71" s="49"/>
      <c r="AD71" s="49"/>
      <c r="AE71" s="49"/>
      <c r="AF71" s="49"/>
      <c r="AG71" s="40"/>
      <c r="AH71" s="49"/>
      <c r="AI71" s="49"/>
      <c r="AJ71" s="41">
        <v>10</v>
      </c>
    </row>
    <row r="72" spans="1:36" x14ac:dyDescent="0.15">
      <c r="A72" s="28"/>
      <c r="B72" s="28"/>
      <c r="C72" s="39" t="s">
        <v>64</v>
      </c>
      <c r="D72" s="40">
        <v>1</v>
      </c>
      <c r="E72" s="49">
        <v>1</v>
      </c>
      <c r="F72" s="49"/>
      <c r="G72" s="49"/>
      <c r="H72" s="49"/>
      <c r="I72" s="49"/>
      <c r="J72" s="40">
        <v>1</v>
      </c>
      <c r="K72" s="49">
        <v>1</v>
      </c>
      <c r="L72" s="49">
        <v>1</v>
      </c>
      <c r="M72" s="49">
        <v>1</v>
      </c>
      <c r="N72" s="49"/>
      <c r="O72" s="40"/>
      <c r="P72" s="49">
        <v>1</v>
      </c>
      <c r="Q72" s="49">
        <v>1</v>
      </c>
      <c r="R72" s="49">
        <v>1</v>
      </c>
      <c r="S72" s="49">
        <v>1</v>
      </c>
      <c r="T72" s="49"/>
      <c r="U72" s="49"/>
      <c r="V72" s="40"/>
      <c r="W72" s="49"/>
      <c r="X72" s="49"/>
      <c r="Y72" s="49"/>
      <c r="Z72" s="49"/>
      <c r="AA72" s="49"/>
      <c r="AB72" s="40"/>
      <c r="AC72" s="49"/>
      <c r="AD72" s="49"/>
      <c r="AE72" s="49"/>
      <c r="AF72" s="49"/>
      <c r="AG72" s="40"/>
      <c r="AH72" s="49"/>
      <c r="AI72" s="49"/>
      <c r="AJ72" s="41">
        <v>10</v>
      </c>
    </row>
    <row r="73" spans="1:36" x14ac:dyDescent="0.15">
      <c r="A73" s="28"/>
      <c r="B73" s="28"/>
      <c r="C73" s="39" t="s">
        <v>69</v>
      </c>
      <c r="D73" s="40">
        <v>1</v>
      </c>
      <c r="E73" s="49">
        <v>1</v>
      </c>
      <c r="F73" s="49">
        <v>1</v>
      </c>
      <c r="G73" s="49">
        <v>1</v>
      </c>
      <c r="H73" s="49"/>
      <c r="I73" s="49"/>
      <c r="J73" s="40">
        <v>1</v>
      </c>
      <c r="K73" s="49">
        <v>1</v>
      </c>
      <c r="L73" s="49">
        <v>1</v>
      </c>
      <c r="M73" s="49">
        <v>1</v>
      </c>
      <c r="N73" s="49"/>
      <c r="O73" s="40"/>
      <c r="P73" s="49"/>
      <c r="Q73" s="49">
        <v>1</v>
      </c>
      <c r="R73" s="49">
        <v>1</v>
      </c>
      <c r="S73" s="49">
        <v>1</v>
      </c>
      <c r="T73" s="49"/>
      <c r="U73" s="49"/>
      <c r="V73" s="40"/>
      <c r="W73" s="49">
        <v>1</v>
      </c>
      <c r="X73" s="49">
        <v>1</v>
      </c>
      <c r="Y73" s="49">
        <v>1</v>
      </c>
      <c r="Z73" s="49">
        <v>1</v>
      </c>
      <c r="AA73" s="49"/>
      <c r="AB73" s="40"/>
      <c r="AC73" s="49">
        <v>1</v>
      </c>
      <c r="AD73" s="49">
        <v>1</v>
      </c>
      <c r="AE73" s="49">
        <v>1</v>
      </c>
      <c r="AF73" s="49"/>
      <c r="AG73" s="40"/>
      <c r="AH73" s="49"/>
      <c r="AI73" s="49"/>
      <c r="AJ73" s="41">
        <v>18</v>
      </c>
    </row>
    <row r="74" spans="1:36" x14ac:dyDescent="0.15">
      <c r="A74" s="28"/>
      <c r="B74" s="26" t="s">
        <v>213</v>
      </c>
      <c r="C74" s="26" t="s">
        <v>103</v>
      </c>
      <c r="D74" s="38">
        <v>1</v>
      </c>
      <c r="E74" s="48">
        <v>1</v>
      </c>
      <c r="F74" s="48"/>
      <c r="G74" s="48"/>
      <c r="H74" s="48"/>
      <c r="I74" s="48"/>
      <c r="J74" s="38"/>
      <c r="K74" s="48"/>
      <c r="L74" s="48"/>
      <c r="M74" s="48"/>
      <c r="N74" s="48"/>
      <c r="O74" s="38"/>
      <c r="P74" s="48">
        <v>1</v>
      </c>
      <c r="Q74" s="48">
        <v>1</v>
      </c>
      <c r="R74" s="48"/>
      <c r="S74" s="48"/>
      <c r="T74" s="48"/>
      <c r="U74" s="48"/>
      <c r="V74" s="38"/>
      <c r="W74" s="48"/>
      <c r="X74" s="48"/>
      <c r="Y74" s="48"/>
      <c r="Z74" s="48"/>
      <c r="AA74" s="48"/>
      <c r="AB74" s="38"/>
      <c r="AC74" s="48">
        <v>1</v>
      </c>
      <c r="AD74" s="48">
        <v>1</v>
      </c>
      <c r="AE74" s="48"/>
      <c r="AF74" s="48"/>
      <c r="AG74" s="38"/>
      <c r="AH74" s="48"/>
      <c r="AI74" s="48"/>
      <c r="AJ74" s="34">
        <v>6</v>
      </c>
    </row>
    <row r="75" spans="1:36" x14ac:dyDescent="0.15">
      <c r="A75" s="28"/>
      <c r="B75" s="28"/>
      <c r="C75" s="39" t="s">
        <v>1543</v>
      </c>
      <c r="D75" s="40"/>
      <c r="E75" s="49"/>
      <c r="F75" s="49"/>
      <c r="G75" s="49"/>
      <c r="H75" s="49"/>
      <c r="I75" s="49"/>
      <c r="J75" s="40"/>
      <c r="K75" s="49"/>
      <c r="L75" s="49"/>
      <c r="M75" s="49"/>
      <c r="N75" s="49"/>
      <c r="O75" s="40"/>
      <c r="P75" s="49">
        <v>1</v>
      </c>
      <c r="Q75" s="49">
        <v>1</v>
      </c>
      <c r="R75" s="49">
        <v>1</v>
      </c>
      <c r="S75" s="49">
        <v>1</v>
      </c>
      <c r="T75" s="49"/>
      <c r="U75" s="49"/>
      <c r="V75" s="40"/>
      <c r="W75" s="49"/>
      <c r="X75" s="49"/>
      <c r="Y75" s="49"/>
      <c r="Z75" s="49"/>
      <c r="AA75" s="49"/>
      <c r="AB75" s="40"/>
      <c r="AC75" s="49">
        <v>1</v>
      </c>
      <c r="AD75" s="49">
        <v>1</v>
      </c>
      <c r="AE75" s="49">
        <v>1</v>
      </c>
      <c r="AF75" s="49">
        <v>1</v>
      </c>
      <c r="AG75" s="40"/>
      <c r="AH75" s="49"/>
      <c r="AI75" s="49"/>
      <c r="AJ75" s="41">
        <v>8</v>
      </c>
    </row>
    <row r="76" spans="1:36" x14ac:dyDescent="0.15">
      <c r="A76" s="28"/>
      <c r="B76" s="28"/>
      <c r="C76" s="39" t="s">
        <v>87</v>
      </c>
      <c r="D76" s="40"/>
      <c r="E76" s="49">
        <v>1</v>
      </c>
      <c r="F76" s="49">
        <v>1</v>
      </c>
      <c r="G76" s="49">
        <v>1</v>
      </c>
      <c r="H76" s="49"/>
      <c r="I76" s="49"/>
      <c r="J76" s="40">
        <v>1</v>
      </c>
      <c r="K76" s="49">
        <v>1</v>
      </c>
      <c r="L76" s="49">
        <v>1</v>
      </c>
      <c r="M76" s="49">
        <v>1</v>
      </c>
      <c r="N76" s="49"/>
      <c r="O76" s="40"/>
      <c r="P76" s="49"/>
      <c r="Q76" s="49">
        <v>1</v>
      </c>
      <c r="R76" s="49">
        <v>1</v>
      </c>
      <c r="S76" s="49">
        <v>1</v>
      </c>
      <c r="T76" s="49"/>
      <c r="U76" s="49"/>
      <c r="V76" s="40"/>
      <c r="W76" s="49">
        <v>1</v>
      </c>
      <c r="X76" s="49">
        <v>1</v>
      </c>
      <c r="Y76" s="49">
        <v>1</v>
      </c>
      <c r="Z76" s="49">
        <v>1</v>
      </c>
      <c r="AA76" s="49"/>
      <c r="AB76" s="40"/>
      <c r="AC76" s="49">
        <v>1</v>
      </c>
      <c r="AD76" s="49">
        <v>1</v>
      </c>
      <c r="AE76" s="49"/>
      <c r="AF76" s="49"/>
      <c r="AG76" s="40"/>
      <c r="AH76" s="49"/>
      <c r="AI76" s="49"/>
      <c r="AJ76" s="41">
        <v>16</v>
      </c>
    </row>
    <row r="77" spans="1:36" x14ac:dyDescent="0.15">
      <c r="A77" s="28"/>
      <c r="B77" s="28"/>
      <c r="C77" s="39" t="s">
        <v>94</v>
      </c>
      <c r="D77" s="40"/>
      <c r="E77" s="49">
        <v>1</v>
      </c>
      <c r="F77" s="49">
        <v>1</v>
      </c>
      <c r="G77" s="49">
        <v>1</v>
      </c>
      <c r="H77" s="49"/>
      <c r="I77" s="49"/>
      <c r="J77" s="40"/>
      <c r="K77" s="49">
        <v>1</v>
      </c>
      <c r="L77" s="49">
        <v>1</v>
      </c>
      <c r="M77" s="49">
        <v>1</v>
      </c>
      <c r="N77" s="49"/>
      <c r="O77" s="40"/>
      <c r="P77" s="49">
        <v>1</v>
      </c>
      <c r="Q77" s="49">
        <v>1</v>
      </c>
      <c r="R77" s="49">
        <v>1</v>
      </c>
      <c r="S77" s="49">
        <v>1</v>
      </c>
      <c r="T77" s="49"/>
      <c r="U77" s="49"/>
      <c r="V77" s="40"/>
      <c r="W77" s="49">
        <v>1</v>
      </c>
      <c r="X77" s="49">
        <v>1</v>
      </c>
      <c r="Y77" s="49">
        <v>1</v>
      </c>
      <c r="Z77" s="49">
        <v>1</v>
      </c>
      <c r="AA77" s="49"/>
      <c r="AB77" s="40"/>
      <c r="AC77" s="49"/>
      <c r="AD77" s="49"/>
      <c r="AE77" s="49">
        <v>1</v>
      </c>
      <c r="AF77" s="49">
        <v>1</v>
      </c>
      <c r="AG77" s="40"/>
      <c r="AH77" s="49"/>
      <c r="AI77" s="49"/>
      <c r="AJ77" s="41">
        <v>16</v>
      </c>
    </row>
    <row r="78" spans="1:36" x14ac:dyDescent="0.15">
      <c r="A78" s="28"/>
      <c r="B78" s="28"/>
      <c r="C78" s="39" t="s">
        <v>66</v>
      </c>
      <c r="D78" s="40">
        <v>1</v>
      </c>
      <c r="E78" s="49">
        <v>1</v>
      </c>
      <c r="F78" s="49">
        <v>1</v>
      </c>
      <c r="G78" s="49">
        <v>1</v>
      </c>
      <c r="H78" s="49"/>
      <c r="I78" s="49"/>
      <c r="J78" s="40"/>
      <c r="K78" s="49"/>
      <c r="L78" s="49">
        <v>1</v>
      </c>
      <c r="M78" s="49">
        <v>1</v>
      </c>
      <c r="N78" s="49"/>
      <c r="O78" s="40"/>
      <c r="P78" s="49">
        <v>1</v>
      </c>
      <c r="Q78" s="49">
        <v>1</v>
      </c>
      <c r="R78" s="49"/>
      <c r="S78" s="49"/>
      <c r="T78" s="49"/>
      <c r="U78" s="49"/>
      <c r="V78" s="40"/>
      <c r="W78" s="49">
        <v>1</v>
      </c>
      <c r="X78" s="49">
        <v>1</v>
      </c>
      <c r="Y78" s="49">
        <v>1</v>
      </c>
      <c r="Z78" s="49">
        <v>1</v>
      </c>
      <c r="AA78" s="49"/>
      <c r="AB78" s="40"/>
      <c r="AC78" s="49"/>
      <c r="AD78" s="49">
        <v>1</v>
      </c>
      <c r="AE78" s="49">
        <v>1</v>
      </c>
      <c r="AF78" s="49">
        <v>1</v>
      </c>
      <c r="AG78" s="40"/>
      <c r="AH78" s="49"/>
      <c r="AI78" s="49"/>
      <c r="AJ78" s="41">
        <v>15</v>
      </c>
    </row>
    <row r="79" spans="1:36" x14ac:dyDescent="0.15">
      <c r="A79" s="28"/>
      <c r="B79" s="28"/>
      <c r="C79" s="39" t="s">
        <v>3013</v>
      </c>
      <c r="D79" s="40"/>
      <c r="E79" s="49"/>
      <c r="F79" s="49"/>
      <c r="G79" s="49"/>
      <c r="H79" s="49"/>
      <c r="I79" s="49"/>
      <c r="J79" s="40"/>
      <c r="K79" s="49"/>
      <c r="L79" s="49"/>
      <c r="M79" s="49"/>
      <c r="N79" s="49"/>
      <c r="O79" s="40"/>
      <c r="P79" s="49">
        <v>1</v>
      </c>
      <c r="Q79" s="49">
        <v>1</v>
      </c>
      <c r="R79" s="49">
        <v>1</v>
      </c>
      <c r="S79" s="49">
        <v>1</v>
      </c>
      <c r="T79" s="49"/>
      <c r="U79" s="49"/>
      <c r="V79" s="40"/>
      <c r="W79" s="49"/>
      <c r="X79" s="49"/>
      <c r="Y79" s="49"/>
      <c r="Z79" s="49"/>
      <c r="AA79" s="49"/>
      <c r="AB79" s="40"/>
      <c r="AC79" s="49">
        <v>1</v>
      </c>
      <c r="AD79" s="49">
        <v>1</v>
      </c>
      <c r="AE79" s="49">
        <v>1</v>
      </c>
      <c r="AF79" s="49">
        <v>1</v>
      </c>
      <c r="AG79" s="40"/>
      <c r="AH79" s="49"/>
      <c r="AI79" s="49"/>
      <c r="AJ79" s="41">
        <v>8</v>
      </c>
    </row>
    <row r="80" spans="1:36" x14ac:dyDescent="0.15">
      <c r="A80" s="28"/>
      <c r="B80" s="28"/>
      <c r="C80" s="39" t="s">
        <v>57</v>
      </c>
      <c r="D80" s="40">
        <v>1</v>
      </c>
      <c r="E80" s="49">
        <v>1</v>
      </c>
      <c r="F80" s="49">
        <v>1</v>
      </c>
      <c r="G80" s="49">
        <v>1</v>
      </c>
      <c r="H80" s="49"/>
      <c r="I80" s="49"/>
      <c r="J80" s="40"/>
      <c r="K80" s="49">
        <v>1</v>
      </c>
      <c r="L80" s="49">
        <v>1</v>
      </c>
      <c r="M80" s="49">
        <v>1</v>
      </c>
      <c r="N80" s="49"/>
      <c r="O80" s="40"/>
      <c r="P80" s="49"/>
      <c r="Q80" s="49"/>
      <c r="R80" s="49">
        <v>1</v>
      </c>
      <c r="S80" s="49">
        <v>1</v>
      </c>
      <c r="T80" s="49"/>
      <c r="U80" s="49"/>
      <c r="V80" s="40"/>
      <c r="W80" s="49">
        <v>1</v>
      </c>
      <c r="X80" s="49">
        <v>1</v>
      </c>
      <c r="Y80" s="49">
        <v>1</v>
      </c>
      <c r="Z80" s="49">
        <v>1</v>
      </c>
      <c r="AA80" s="49"/>
      <c r="AB80" s="40"/>
      <c r="AC80" s="49">
        <v>1</v>
      </c>
      <c r="AD80" s="49">
        <v>1</v>
      </c>
      <c r="AE80" s="49">
        <v>1</v>
      </c>
      <c r="AF80" s="49">
        <v>1</v>
      </c>
      <c r="AG80" s="40"/>
      <c r="AH80" s="49"/>
      <c r="AI80" s="49"/>
      <c r="AJ80" s="41">
        <v>17</v>
      </c>
    </row>
    <row r="81" spans="1:36" x14ac:dyDescent="0.15">
      <c r="A81" s="28"/>
      <c r="B81" s="28"/>
      <c r="C81" s="39" t="s">
        <v>100</v>
      </c>
      <c r="D81" s="40">
        <v>1</v>
      </c>
      <c r="E81" s="49">
        <v>1</v>
      </c>
      <c r="F81" s="49">
        <v>1</v>
      </c>
      <c r="G81" s="49"/>
      <c r="H81" s="49"/>
      <c r="I81" s="49"/>
      <c r="J81" s="40">
        <v>1</v>
      </c>
      <c r="K81" s="49">
        <v>1</v>
      </c>
      <c r="L81" s="49">
        <v>1</v>
      </c>
      <c r="M81" s="49">
        <v>1</v>
      </c>
      <c r="N81" s="49"/>
      <c r="O81" s="40"/>
      <c r="P81" s="49">
        <v>1</v>
      </c>
      <c r="Q81" s="49">
        <v>1</v>
      </c>
      <c r="R81" s="49">
        <v>1</v>
      </c>
      <c r="S81" s="49"/>
      <c r="T81" s="49"/>
      <c r="U81" s="49"/>
      <c r="V81" s="40"/>
      <c r="W81" s="49">
        <v>1</v>
      </c>
      <c r="X81" s="49">
        <v>1</v>
      </c>
      <c r="Y81" s="49">
        <v>1</v>
      </c>
      <c r="Z81" s="49">
        <v>1</v>
      </c>
      <c r="AA81" s="49"/>
      <c r="AB81" s="40"/>
      <c r="AC81" s="49">
        <v>1</v>
      </c>
      <c r="AD81" s="49">
        <v>1</v>
      </c>
      <c r="AE81" s="49">
        <v>1</v>
      </c>
      <c r="AF81" s="49"/>
      <c r="AG81" s="40"/>
      <c r="AH81" s="49"/>
      <c r="AI81" s="49"/>
      <c r="AJ81" s="41">
        <v>17</v>
      </c>
    </row>
    <row r="82" spans="1:36" x14ac:dyDescent="0.15">
      <c r="A82" s="28"/>
      <c r="B82" s="28"/>
      <c r="C82" s="39" t="s">
        <v>45</v>
      </c>
      <c r="D82" s="40"/>
      <c r="E82" s="49"/>
      <c r="F82" s="49"/>
      <c r="G82" s="49"/>
      <c r="H82" s="49"/>
      <c r="I82" s="49"/>
      <c r="J82" s="40">
        <v>1</v>
      </c>
      <c r="K82" s="49">
        <v>1</v>
      </c>
      <c r="L82" s="49">
        <v>1</v>
      </c>
      <c r="M82" s="49"/>
      <c r="N82" s="49"/>
      <c r="O82" s="40"/>
      <c r="P82" s="49">
        <v>1</v>
      </c>
      <c r="Q82" s="49">
        <v>1</v>
      </c>
      <c r="R82" s="49">
        <v>1</v>
      </c>
      <c r="S82" s="49"/>
      <c r="T82" s="49"/>
      <c r="U82" s="49"/>
      <c r="V82" s="40"/>
      <c r="W82" s="49">
        <v>1</v>
      </c>
      <c r="X82" s="49">
        <v>1</v>
      </c>
      <c r="Y82" s="49">
        <v>1</v>
      </c>
      <c r="Z82" s="49"/>
      <c r="AA82" s="49"/>
      <c r="AB82" s="40"/>
      <c r="AC82" s="49">
        <v>1</v>
      </c>
      <c r="AD82" s="49">
        <v>1</v>
      </c>
      <c r="AE82" s="49">
        <v>1</v>
      </c>
      <c r="AF82" s="49"/>
      <c r="AG82" s="40"/>
      <c r="AH82" s="49"/>
      <c r="AI82" s="49"/>
      <c r="AJ82" s="41">
        <v>12</v>
      </c>
    </row>
    <row r="83" spans="1:36" x14ac:dyDescent="0.15">
      <c r="A83" s="28"/>
      <c r="B83" s="28"/>
      <c r="C83" s="39" t="s">
        <v>89</v>
      </c>
      <c r="D83" s="40"/>
      <c r="E83" s="49"/>
      <c r="F83" s="49"/>
      <c r="G83" s="49"/>
      <c r="H83" s="49"/>
      <c r="I83" s="49"/>
      <c r="J83" s="40"/>
      <c r="K83" s="49"/>
      <c r="L83" s="49"/>
      <c r="M83" s="49"/>
      <c r="N83" s="49"/>
      <c r="O83" s="40"/>
      <c r="P83" s="49">
        <v>1</v>
      </c>
      <c r="Q83" s="49">
        <v>1</v>
      </c>
      <c r="R83" s="49">
        <v>1</v>
      </c>
      <c r="S83" s="49"/>
      <c r="T83" s="49"/>
      <c r="U83" s="49"/>
      <c r="V83" s="40"/>
      <c r="W83" s="49"/>
      <c r="X83" s="49"/>
      <c r="Y83" s="49"/>
      <c r="Z83" s="49"/>
      <c r="AA83" s="49"/>
      <c r="AB83" s="40"/>
      <c r="AC83" s="49">
        <v>1</v>
      </c>
      <c r="AD83" s="49">
        <v>1</v>
      </c>
      <c r="AE83" s="49">
        <v>1</v>
      </c>
      <c r="AF83" s="49"/>
      <c r="AG83" s="40"/>
      <c r="AH83" s="49"/>
      <c r="AI83" s="49"/>
      <c r="AJ83" s="41">
        <v>6</v>
      </c>
    </row>
    <row r="84" spans="1:36" x14ac:dyDescent="0.15">
      <c r="A84" s="28"/>
      <c r="B84" s="28"/>
      <c r="C84" s="39" t="s">
        <v>126</v>
      </c>
      <c r="D84" s="40"/>
      <c r="E84" s="49"/>
      <c r="F84" s="49"/>
      <c r="G84" s="49"/>
      <c r="H84" s="49"/>
      <c r="I84" s="49"/>
      <c r="J84" s="40">
        <v>1</v>
      </c>
      <c r="K84" s="49">
        <v>1</v>
      </c>
      <c r="L84" s="49"/>
      <c r="M84" s="49"/>
      <c r="N84" s="49"/>
      <c r="O84" s="40"/>
      <c r="P84" s="49"/>
      <c r="Q84" s="49"/>
      <c r="R84" s="49"/>
      <c r="S84" s="49"/>
      <c r="T84" s="49"/>
      <c r="U84" s="49"/>
      <c r="V84" s="40"/>
      <c r="W84" s="49">
        <v>1</v>
      </c>
      <c r="X84" s="49">
        <v>1</v>
      </c>
      <c r="Y84" s="49"/>
      <c r="Z84" s="49"/>
      <c r="AA84" s="49"/>
      <c r="AB84" s="40"/>
      <c r="AC84" s="49"/>
      <c r="AD84" s="49">
        <v>1</v>
      </c>
      <c r="AE84" s="49">
        <v>1</v>
      </c>
      <c r="AF84" s="49"/>
      <c r="AG84" s="40"/>
      <c r="AH84" s="49"/>
      <c r="AI84" s="49"/>
      <c r="AJ84" s="41">
        <v>6</v>
      </c>
    </row>
    <row r="85" spans="1:36" x14ac:dyDescent="0.15">
      <c r="A85" s="28"/>
      <c r="B85" s="28"/>
      <c r="C85" s="39" t="s">
        <v>73</v>
      </c>
      <c r="D85" s="40"/>
      <c r="E85" s="49"/>
      <c r="F85" s="49"/>
      <c r="G85" s="49"/>
      <c r="H85" s="49"/>
      <c r="I85" s="49"/>
      <c r="J85" s="40"/>
      <c r="K85" s="49"/>
      <c r="L85" s="49"/>
      <c r="M85" s="49"/>
      <c r="N85" s="49"/>
      <c r="O85" s="40"/>
      <c r="P85" s="49"/>
      <c r="Q85" s="49">
        <v>1</v>
      </c>
      <c r="R85" s="49">
        <v>1</v>
      </c>
      <c r="S85" s="49"/>
      <c r="T85" s="49"/>
      <c r="U85" s="49"/>
      <c r="V85" s="40"/>
      <c r="W85" s="49"/>
      <c r="X85" s="49"/>
      <c r="Y85" s="49"/>
      <c r="Z85" s="49"/>
      <c r="AA85" s="49"/>
      <c r="AB85" s="40"/>
      <c r="AC85" s="49">
        <v>1</v>
      </c>
      <c r="AD85" s="49">
        <v>1</v>
      </c>
      <c r="AE85" s="49"/>
      <c r="AF85" s="49"/>
      <c r="AG85" s="40"/>
      <c r="AH85" s="49"/>
      <c r="AI85" s="49"/>
      <c r="AJ85" s="41">
        <v>4</v>
      </c>
    </row>
    <row r="86" spans="1:36" x14ac:dyDescent="0.15">
      <c r="A86" s="28"/>
      <c r="B86" s="28"/>
      <c r="C86" s="39" t="s">
        <v>97</v>
      </c>
      <c r="D86" s="40"/>
      <c r="E86" s="49"/>
      <c r="F86" s="49"/>
      <c r="G86" s="49"/>
      <c r="H86" s="49"/>
      <c r="I86" s="49"/>
      <c r="J86" s="40"/>
      <c r="K86" s="49">
        <v>1</v>
      </c>
      <c r="L86" s="49">
        <v>1</v>
      </c>
      <c r="M86" s="49"/>
      <c r="N86" s="49"/>
      <c r="O86" s="40"/>
      <c r="P86" s="49"/>
      <c r="Q86" s="49"/>
      <c r="R86" s="49"/>
      <c r="S86" s="49"/>
      <c r="T86" s="49"/>
      <c r="U86" s="49"/>
      <c r="V86" s="40"/>
      <c r="W86" s="49"/>
      <c r="X86" s="49">
        <v>1</v>
      </c>
      <c r="Y86" s="49">
        <v>1</v>
      </c>
      <c r="Z86" s="49"/>
      <c r="AA86" s="49"/>
      <c r="AB86" s="40"/>
      <c r="AC86" s="49"/>
      <c r="AD86" s="49"/>
      <c r="AE86" s="49"/>
      <c r="AF86" s="49"/>
      <c r="AG86" s="40"/>
      <c r="AH86" s="49"/>
      <c r="AI86" s="49"/>
      <c r="AJ86" s="41">
        <v>4</v>
      </c>
    </row>
    <row r="87" spans="1:36" x14ac:dyDescent="0.15">
      <c r="A87" s="26" t="s">
        <v>4129</v>
      </c>
      <c r="B87" s="24"/>
      <c r="C87" s="24"/>
      <c r="D87" s="38">
        <v>15</v>
      </c>
      <c r="E87" s="48">
        <v>19</v>
      </c>
      <c r="F87" s="48">
        <v>16</v>
      </c>
      <c r="G87" s="48">
        <v>11</v>
      </c>
      <c r="H87" s="48">
        <v>1</v>
      </c>
      <c r="I87" s="48">
        <v>1</v>
      </c>
      <c r="J87" s="38">
        <v>18</v>
      </c>
      <c r="K87" s="48">
        <v>22</v>
      </c>
      <c r="L87" s="48">
        <v>22</v>
      </c>
      <c r="M87" s="48">
        <v>17</v>
      </c>
      <c r="N87" s="48">
        <v>2</v>
      </c>
      <c r="O87" s="38"/>
      <c r="P87" s="48">
        <v>18</v>
      </c>
      <c r="Q87" s="48">
        <v>23</v>
      </c>
      <c r="R87" s="48">
        <v>20</v>
      </c>
      <c r="S87" s="48">
        <v>13</v>
      </c>
      <c r="T87" s="48">
        <v>2</v>
      </c>
      <c r="U87" s="48">
        <v>1</v>
      </c>
      <c r="V87" s="38"/>
      <c r="W87" s="48">
        <v>18</v>
      </c>
      <c r="X87" s="48">
        <v>21</v>
      </c>
      <c r="Y87" s="48">
        <v>16</v>
      </c>
      <c r="Z87" s="48">
        <v>12</v>
      </c>
      <c r="AA87" s="48">
        <v>1</v>
      </c>
      <c r="AB87" s="38">
        <v>1</v>
      </c>
      <c r="AC87" s="48">
        <v>16</v>
      </c>
      <c r="AD87" s="48">
        <v>19</v>
      </c>
      <c r="AE87" s="48">
        <v>18</v>
      </c>
      <c r="AF87" s="48">
        <v>12</v>
      </c>
      <c r="AG87" s="38">
        <v>1</v>
      </c>
      <c r="AH87" s="48">
        <v>1</v>
      </c>
      <c r="AI87" s="48">
        <v>1</v>
      </c>
      <c r="AJ87" s="34">
        <v>358</v>
      </c>
    </row>
    <row r="88" spans="1:36" x14ac:dyDescent="0.15">
      <c r="A88" s="26">
        <v>0</v>
      </c>
      <c r="B88" s="26" t="s">
        <v>1613</v>
      </c>
      <c r="C88" s="24"/>
      <c r="D88" s="38"/>
      <c r="E88" s="48"/>
      <c r="F88" s="48">
        <v>1</v>
      </c>
      <c r="G88" s="48">
        <v>1</v>
      </c>
      <c r="H88" s="48"/>
      <c r="I88" s="48"/>
      <c r="J88" s="38">
        <v>1</v>
      </c>
      <c r="K88" s="48">
        <v>1</v>
      </c>
      <c r="L88" s="48"/>
      <c r="M88" s="48"/>
      <c r="N88" s="48"/>
      <c r="O88" s="38"/>
      <c r="P88" s="48"/>
      <c r="Q88" s="48"/>
      <c r="R88" s="48">
        <v>1</v>
      </c>
      <c r="S88" s="48">
        <v>1</v>
      </c>
      <c r="T88" s="48"/>
      <c r="U88" s="48"/>
      <c r="V88" s="38"/>
      <c r="W88" s="48">
        <v>1</v>
      </c>
      <c r="X88" s="48">
        <v>1</v>
      </c>
      <c r="Y88" s="48"/>
      <c r="Z88" s="48"/>
      <c r="AA88" s="48"/>
      <c r="AB88" s="38"/>
      <c r="AC88" s="48"/>
      <c r="AD88" s="48"/>
      <c r="AE88" s="48"/>
      <c r="AF88" s="48"/>
      <c r="AG88" s="38"/>
      <c r="AH88" s="48"/>
      <c r="AI88" s="48"/>
      <c r="AJ88" s="34">
        <v>8</v>
      </c>
    </row>
    <row r="89" spans="1:36" x14ac:dyDescent="0.15">
      <c r="A89" s="28"/>
      <c r="B89" s="26" t="s">
        <v>3563</v>
      </c>
      <c r="C89" s="24"/>
      <c r="D89" s="38"/>
      <c r="E89" s="48"/>
      <c r="F89" s="48"/>
      <c r="G89" s="48"/>
      <c r="H89" s="48"/>
      <c r="I89" s="48"/>
      <c r="J89" s="38"/>
      <c r="K89" s="48"/>
      <c r="L89" s="48"/>
      <c r="M89" s="48"/>
      <c r="N89" s="48"/>
      <c r="O89" s="38"/>
      <c r="P89" s="48"/>
      <c r="Q89" s="48"/>
      <c r="R89" s="48"/>
      <c r="S89" s="48"/>
      <c r="T89" s="48"/>
      <c r="U89" s="48"/>
      <c r="V89" s="38"/>
      <c r="W89" s="48"/>
      <c r="X89" s="48"/>
      <c r="Y89" s="48"/>
      <c r="Z89" s="48">
        <v>1</v>
      </c>
      <c r="AA89" s="48">
        <v>1</v>
      </c>
      <c r="AB89" s="38"/>
      <c r="AC89" s="48">
        <v>1</v>
      </c>
      <c r="AD89" s="48">
        <v>1</v>
      </c>
      <c r="AE89" s="48"/>
      <c r="AF89" s="48"/>
      <c r="AG89" s="38"/>
      <c r="AH89" s="48"/>
      <c r="AI89" s="48"/>
      <c r="AJ89" s="34">
        <v>4</v>
      </c>
    </row>
    <row r="90" spans="1:36" x14ac:dyDescent="0.15">
      <c r="A90" s="26" t="s">
        <v>4130</v>
      </c>
      <c r="B90" s="24"/>
      <c r="C90" s="24"/>
      <c r="D90" s="38"/>
      <c r="E90" s="48"/>
      <c r="F90" s="48">
        <v>1</v>
      </c>
      <c r="G90" s="48">
        <v>1</v>
      </c>
      <c r="H90" s="48"/>
      <c r="I90" s="48"/>
      <c r="J90" s="38">
        <v>1</v>
      </c>
      <c r="K90" s="48">
        <v>1</v>
      </c>
      <c r="L90" s="48"/>
      <c r="M90" s="48"/>
      <c r="N90" s="48"/>
      <c r="O90" s="38"/>
      <c r="P90" s="48"/>
      <c r="Q90" s="48"/>
      <c r="R90" s="48">
        <v>1</v>
      </c>
      <c r="S90" s="48">
        <v>1</v>
      </c>
      <c r="T90" s="48"/>
      <c r="U90" s="48"/>
      <c r="V90" s="38"/>
      <c r="W90" s="48">
        <v>1</v>
      </c>
      <c r="X90" s="48">
        <v>1</v>
      </c>
      <c r="Y90" s="48"/>
      <c r="Z90" s="48">
        <v>1</v>
      </c>
      <c r="AA90" s="48">
        <v>1</v>
      </c>
      <c r="AB90" s="38"/>
      <c r="AC90" s="48">
        <v>1</v>
      </c>
      <c r="AD90" s="48">
        <v>1</v>
      </c>
      <c r="AE90" s="48"/>
      <c r="AF90" s="48"/>
      <c r="AG90" s="38"/>
      <c r="AH90" s="48"/>
      <c r="AI90" s="48"/>
      <c r="AJ90" s="34">
        <v>12</v>
      </c>
    </row>
    <row r="91" spans="1:36" x14ac:dyDescent="0.15">
      <c r="A91" s="26" t="s">
        <v>1610</v>
      </c>
      <c r="B91" s="26" t="s">
        <v>1610</v>
      </c>
      <c r="C91" s="24"/>
      <c r="D91" s="38"/>
      <c r="E91" s="48">
        <v>1</v>
      </c>
      <c r="F91" s="48">
        <v>1</v>
      </c>
      <c r="G91" s="48">
        <v>1</v>
      </c>
      <c r="H91" s="48"/>
      <c r="I91" s="48"/>
      <c r="J91" s="38"/>
      <c r="K91" s="48"/>
      <c r="L91" s="48">
        <v>1</v>
      </c>
      <c r="M91" s="48">
        <v>1</v>
      </c>
      <c r="N91" s="48"/>
      <c r="O91" s="38"/>
      <c r="P91" s="48">
        <v>1</v>
      </c>
      <c r="Q91" s="48">
        <v>1</v>
      </c>
      <c r="R91" s="48"/>
      <c r="S91" s="48"/>
      <c r="T91" s="48"/>
      <c r="U91" s="48"/>
      <c r="V91" s="38"/>
      <c r="W91" s="48">
        <v>1</v>
      </c>
      <c r="X91" s="48">
        <v>1</v>
      </c>
      <c r="Y91" s="48">
        <v>1</v>
      </c>
      <c r="Z91" s="48">
        <v>1</v>
      </c>
      <c r="AA91" s="48"/>
      <c r="AB91" s="38"/>
      <c r="AC91" s="48">
        <v>1</v>
      </c>
      <c r="AD91" s="48">
        <v>1</v>
      </c>
      <c r="AE91" s="48">
        <v>1</v>
      </c>
      <c r="AF91" s="48"/>
      <c r="AG91" s="38"/>
      <c r="AH91" s="48"/>
      <c r="AI91" s="48"/>
      <c r="AJ91" s="34">
        <v>14</v>
      </c>
    </row>
    <row r="92" spans="1:36" x14ac:dyDescent="0.15">
      <c r="A92" s="26" t="s">
        <v>4131</v>
      </c>
      <c r="B92" s="24"/>
      <c r="C92" s="24"/>
      <c r="D92" s="38"/>
      <c r="E92" s="48">
        <v>1</v>
      </c>
      <c r="F92" s="48">
        <v>1</v>
      </c>
      <c r="G92" s="48">
        <v>1</v>
      </c>
      <c r="H92" s="48"/>
      <c r="I92" s="48"/>
      <c r="J92" s="38"/>
      <c r="K92" s="48"/>
      <c r="L92" s="48">
        <v>1</v>
      </c>
      <c r="M92" s="48">
        <v>1</v>
      </c>
      <c r="N92" s="48"/>
      <c r="O92" s="38"/>
      <c r="P92" s="48">
        <v>1</v>
      </c>
      <c r="Q92" s="48">
        <v>1</v>
      </c>
      <c r="R92" s="48"/>
      <c r="S92" s="48"/>
      <c r="T92" s="48"/>
      <c r="U92" s="48"/>
      <c r="V92" s="38"/>
      <c r="W92" s="48">
        <v>1</v>
      </c>
      <c r="X92" s="48">
        <v>1</v>
      </c>
      <c r="Y92" s="48">
        <v>1</v>
      </c>
      <c r="Z92" s="48">
        <v>1</v>
      </c>
      <c r="AA92" s="48"/>
      <c r="AB92" s="38"/>
      <c r="AC92" s="48">
        <v>1</v>
      </c>
      <c r="AD92" s="48">
        <v>1</v>
      </c>
      <c r="AE92" s="48">
        <v>1</v>
      </c>
      <c r="AF92" s="48"/>
      <c r="AG92" s="38"/>
      <c r="AH92" s="48"/>
      <c r="AI92" s="48"/>
      <c r="AJ92" s="34">
        <v>14</v>
      </c>
    </row>
    <row r="93" spans="1:36" x14ac:dyDescent="0.15">
      <c r="A93" s="26" t="s">
        <v>220</v>
      </c>
      <c r="B93" s="26" t="s">
        <v>1463</v>
      </c>
      <c r="C93" s="24"/>
      <c r="D93" s="38">
        <v>2.9999999999999991</v>
      </c>
      <c r="E93" s="48">
        <v>3</v>
      </c>
      <c r="F93" s="48">
        <v>3.0000000000000004</v>
      </c>
      <c r="G93" s="48"/>
      <c r="H93" s="48"/>
      <c r="I93" s="48"/>
      <c r="J93" s="38">
        <v>2</v>
      </c>
      <c r="K93" s="48">
        <v>2</v>
      </c>
      <c r="L93" s="48">
        <v>3</v>
      </c>
      <c r="M93" s="48"/>
      <c r="N93" s="48"/>
      <c r="O93" s="38"/>
      <c r="P93" s="48"/>
      <c r="Q93" s="48"/>
      <c r="R93" s="48"/>
      <c r="S93" s="48"/>
      <c r="T93" s="48"/>
      <c r="U93" s="48"/>
      <c r="V93" s="38"/>
      <c r="W93" s="48">
        <v>3.0000000000000004</v>
      </c>
      <c r="X93" s="48">
        <v>3</v>
      </c>
      <c r="Y93" s="48">
        <v>3</v>
      </c>
      <c r="Z93" s="48"/>
      <c r="AA93" s="48"/>
      <c r="AB93" s="38"/>
      <c r="AC93" s="48"/>
      <c r="AD93" s="48"/>
      <c r="AE93" s="48"/>
      <c r="AF93" s="48"/>
      <c r="AG93" s="38"/>
      <c r="AH93" s="48"/>
      <c r="AI93" s="48"/>
      <c r="AJ93" s="34">
        <v>25</v>
      </c>
    </row>
    <row r="94" spans="1:36" x14ac:dyDescent="0.15">
      <c r="A94" s="26" t="s">
        <v>4132</v>
      </c>
      <c r="B94" s="24"/>
      <c r="C94" s="24"/>
      <c r="D94" s="38">
        <v>2.9999999999999991</v>
      </c>
      <c r="E94" s="48">
        <v>3</v>
      </c>
      <c r="F94" s="48">
        <v>3.0000000000000004</v>
      </c>
      <c r="G94" s="48"/>
      <c r="H94" s="48"/>
      <c r="I94" s="48"/>
      <c r="J94" s="38">
        <v>2</v>
      </c>
      <c r="K94" s="48">
        <v>2</v>
      </c>
      <c r="L94" s="48">
        <v>3</v>
      </c>
      <c r="M94" s="48"/>
      <c r="N94" s="48"/>
      <c r="O94" s="38"/>
      <c r="P94" s="48"/>
      <c r="Q94" s="48"/>
      <c r="R94" s="48"/>
      <c r="S94" s="48"/>
      <c r="T94" s="48"/>
      <c r="U94" s="48"/>
      <c r="V94" s="38"/>
      <c r="W94" s="48">
        <v>3.0000000000000004</v>
      </c>
      <c r="X94" s="48">
        <v>3</v>
      </c>
      <c r="Y94" s="48">
        <v>3</v>
      </c>
      <c r="Z94" s="48"/>
      <c r="AA94" s="48"/>
      <c r="AB94" s="38"/>
      <c r="AC94" s="48"/>
      <c r="AD94" s="48"/>
      <c r="AE94" s="48"/>
      <c r="AF94" s="48"/>
      <c r="AG94" s="38"/>
      <c r="AH94" s="48"/>
      <c r="AI94" s="48"/>
      <c r="AJ94" s="34">
        <v>25</v>
      </c>
    </row>
    <row r="95" spans="1:36" x14ac:dyDescent="0.15">
      <c r="A95" s="29" t="s">
        <v>1576</v>
      </c>
      <c r="B95" s="30"/>
      <c r="C95" s="30"/>
      <c r="D95" s="42">
        <v>35</v>
      </c>
      <c r="E95" s="50">
        <v>49</v>
      </c>
      <c r="F95" s="50">
        <v>49</v>
      </c>
      <c r="G95" s="50">
        <v>37</v>
      </c>
      <c r="H95" s="50">
        <v>6</v>
      </c>
      <c r="I95" s="50">
        <v>1</v>
      </c>
      <c r="J95" s="42">
        <v>39</v>
      </c>
      <c r="K95" s="50">
        <v>50</v>
      </c>
      <c r="L95" s="50">
        <v>50</v>
      </c>
      <c r="M95" s="50">
        <v>42</v>
      </c>
      <c r="N95" s="50">
        <v>5</v>
      </c>
      <c r="O95" s="42">
        <v>1</v>
      </c>
      <c r="P95" s="50">
        <v>41</v>
      </c>
      <c r="Q95" s="50">
        <v>48</v>
      </c>
      <c r="R95" s="50">
        <v>50</v>
      </c>
      <c r="S95" s="50">
        <v>38</v>
      </c>
      <c r="T95" s="50">
        <v>5</v>
      </c>
      <c r="U95" s="50">
        <v>1</v>
      </c>
      <c r="V95" s="42">
        <v>1</v>
      </c>
      <c r="W95" s="50">
        <v>42</v>
      </c>
      <c r="X95" s="50">
        <v>54</v>
      </c>
      <c r="Y95" s="50">
        <v>53</v>
      </c>
      <c r="Z95" s="50">
        <v>44</v>
      </c>
      <c r="AA95" s="50">
        <v>7</v>
      </c>
      <c r="AB95" s="42">
        <v>1</v>
      </c>
      <c r="AC95" s="50">
        <v>41</v>
      </c>
      <c r="AD95" s="50">
        <v>51</v>
      </c>
      <c r="AE95" s="50">
        <v>44</v>
      </c>
      <c r="AF95" s="50">
        <v>12</v>
      </c>
      <c r="AG95" s="42">
        <v>1</v>
      </c>
      <c r="AH95" s="50">
        <v>1</v>
      </c>
      <c r="AI95" s="50">
        <v>1</v>
      </c>
      <c r="AJ95" s="35">
        <v>900</v>
      </c>
    </row>
  </sheetData>
  <phoneticPr fontId="2"/>
  <pageMargins left="0.7" right="0.7" top="0.75" bottom="0.75" header="0.3" footer="0.3"/>
  <pageSetup paperSize="9" scale="41"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2:AF404"/>
  <sheetViews>
    <sheetView zoomScale="75" zoomScaleNormal="75" workbookViewId="0">
      <pane xSplit="4" ySplit="6" topLeftCell="E46" activePane="bottomRight" state="frozen"/>
      <selection pane="topRight" activeCell="E1" sqref="E1"/>
      <selection pane="bottomLeft" activeCell="A7" sqref="A7"/>
      <selection pane="bottomRight" activeCell="B45" activeCellId="6" sqref="B7:B11 B13:B19 B21:B24 B26:B31 B33:B36 B38:B43 B45:B49 B51:B56 B58:B61 B63:B68 B70:B75 B77:B82 B84:B89 B91:B96 B98:B103 B105:B110 B112:B117 B119:B124 B126:B130 B132:B138 B141:B144 B146:B149 B151:B154 B156:B158 B160:B162 B164:B166 B168:B170 B173:B177 B179:B183 B185:B186 B188:B192 B194:B195 B197:B199 B201:B204 B206:B210 B212:B216 B219:B226 B228:B233 B235:B241 B243:B249 B251:B256 B258:B261 B263:B266 B268:B270 B272:B274 B276:B281 B283:B288 B290:B292 B294:B298 B300:B303 B305:B307 B309:B314 B316:B319 B321:B324 B326:B330 B332:B336 B338:B343 B345:B350 B352:B355 B357:B360 B362:B367 B369:B373 B375:B376 B379 B382:B383 B385:B386 B389 B392:B393 B395 B397 B400:B401"/>
      <pivotSelection showHeader="1" dimension="1" activeRow="46" activeCol="1" click="1" r:id="rId1">
        <pivotArea dataOnly="0" labelOnly="1" outline="0" fieldPosition="0">
          <references count="1">
            <reference field="2" count="0"/>
          </references>
        </pivotArea>
      </pivotSelection>
    </sheetView>
  </sheetViews>
  <sheetFormatPr defaultRowHeight="13.5" x14ac:dyDescent="0.15"/>
  <cols>
    <col min="1" max="1" width="22.875" bestFit="1" customWidth="1"/>
    <col min="2" max="2" width="12.5" bestFit="1" customWidth="1"/>
    <col min="3" max="3" width="8.875" bestFit="1" customWidth="1"/>
    <col min="4" max="4" width="6.5" bestFit="1" customWidth="1"/>
    <col min="5" max="28" width="8.25" bestFit="1" customWidth="1"/>
    <col min="29" max="30" width="8.875" bestFit="1" customWidth="1"/>
    <col min="31" max="31" width="7.5" customWidth="1"/>
  </cols>
  <sheetData>
    <row r="2" spans="1:32" x14ac:dyDescent="0.15">
      <c r="A2" s="32" t="s">
        <v>161</v>
      </c>
      <c r="B2" s="33" t="s">
        <v>163</v>
      </c>
    </row>
    <row r="4" spans="1:32" x14ac:dyDescent="0.15">
      <c r="A4" s="23" t="s">
        <v>1586</v>
      </c>
      <c r="B4" s="24"/>
      <c r="C4" s="24"/>
      <c r="D4" s="24"/>
      <c r="E4" s="23" t="s">
        <v>4</v>
      </c>
      <c r="F4" s="43" t="s">
        <v>5</v>
      </c>
      <c r="G4" s="24"/>
      <c r="H4" s="24"/>
      <c r="I4" s="24"/>
      <c r="J4" s="24"/>
      <c r="K4" s="24"/>
      <c r="L4" s="24"/>
      <c r="M4" s="24"/>
      <c r="N4" s="24"/>
      <c r="O4" s="24"/>
      <c r="P4" s="24"/>
      <c r="Q4" s="24"/>
      <c r="R4" s="24"/>
      <c r="S4" s="24"/>
      <c r="T4" s="24"/>
      <c r="U4" s="24"/>
      <c r="V4" s="24"/>
      <c r="W4" s="24"/>
      <c r="X4" s="24"/>
      <c r="Y4" s="24"/>
      <c r="Z4" s="24"/>
      <c r="AA4" s="24"/>
      <c r="AB4" s="36"/>
    </row>
    <row r="5" spans="1:32" x14ac:dyDescent="0.15">
      <c r="A5" s="28"/>
      <c r="B5" s="21"/>
      <c r="C5" s="21"/>
      <c r="D5" s="21"/>
      <c r="E5" s="26" t="s">
        <v>9</v>
      </c>
      <c r="F5" s="24"/>
      <c r="G5" s="24"/>
      <c r="H5" s="24"/>
      <c r="I5" s="24"/>
      <c r="J5" s="26" t="s">
        <v>12</v>
      </c>
      <c r="K5" s="24"/>
      <c r="L5" s="24"/>
      <c r="M5" s="24"/>
      <c r="N5" s="24"/>
      <c r="O5" s="26" t="s">
        <v>13</v>
      </c>
      <c r="P5" s="24"/>
      <c r="Q5" s="24"/>
      <c r="R5" s="24"/>
      <c r="S5" s="24"/>
      <c r="T5" s="26" t="s">
        <v>15</v>
      </c>
      <c r="U5" s="24"/>
      <c r="V5" s="24"/>
      <c r="W5" s="24"/>
      <c r="X5" s="24"/>
      <c r="Y5" s="26" t="s">
        <v>17</v>
      </c>
      <c r="Z5" s="24"/>
      <c r="AA5" s="24"/>
      <c r="AB5" s="36"/>
    </row>
    <row r="6" spans="1:32" x14ac:dyDescent="0.15">
      <c r="A6" s="23" t="s">
        <v>216</v>
      </c>
      <c r="B6" s="23" t="s">
        <v>150</v>
      </c>
      <c r="C6" s="23" t="s">
        <v>3565</v>
      </c>
      <c r="D6" s="23" t="s">
        <v>3567</v>
      </c>
      <c r="E6" s="26">
        <v>1</v>
      </c>
      <c r="F6" s="37">
        <v>2</v>
      </c>
      <c r="G6" s="37">
        <v>3</v>
      </c>
      <c r="H6" s="37">
        <v>4</v>
      </c>
      <c r="I6" s="37">
        <v>5</v>
      </c>
      <c r="J6" s="26">
        <v>1</v>
      </c>
      <c r="K6" s="37">
        <v>2</v>
      </c>
      <c r="L6" s="37">
        <v>3</v>
      </c>
      <c r="M6" s="37">
        <v>4</v>
      </c>
      <c r="N6" s="37">
        <v>5</v>
      </c>
      <c r="O6" s="26">
        <v>1</v>
      </c>
      <c r="P6" s="37">
        <v>2</v>
      </c>
      <c r="Q6" s="37">
        <v>3</v>
      </c>
      <c r="R6" s="37">
        <v>4</v>
      </c>
      <c r="S6" s="37">
        <v>5</v>
      </c>
      <c r="T6" s="26">
        <v>1</v>
      </c>
      <c r="U6" s="37">
        <v>2</v>
      </c>
      <c r="V6" s="37">
        <v>3</v>
      </c>
      <c r="W6" s="37">
        <v>4</v>
      </c>
      <c r="X6" s="37">
        <v>5</v>
      </c>
      <c r="Y6" s="26">
        <v>1</v>
      </c>
      <c r="Z6" s="37">
        <v>2</v>
      </c>
      <c r="AA6" s="37">
        <v>3</v>
      </c>
      <c r="AB6" s="54">
        <v>4</v>
      </c>
      <c r="AE6" t="s">
        <v>3221</v>
      </c>
      <c r="AF6" s="22" t="s">
        <v>3222</v>
      </c>
    </row>
    <row r="7" spans="1:32" x14ac:dyDescent="0.15">
      <c r="A7" s="26" t="s">
        <v>214</v>
      </c>
      <c r="B7" s="26" t="s">
        <v>1629</v>
      </c>
      <c r="C7" s="26" t="s">
        <v>3604</v>
      </c>
      <c r="D7" s="26" t="s">
        <v>3946</v>
      </c>
      <c r="E7" s="44"/>
      <c r="F7" s="45"/>
      <c r="G7" s="45"/>
      <c r="H7" s="45"/>
      <c r="I7" s="45"/>
      <c r="J7" s="44">
        <v>15</v>
      </c>
      <c r="K7" s="45">
        <v>15</v>
      </c>
      <c r="L7" s="45"/>
      <c r="M7" s="45"/>
      <c r="N7" s="45"/>
      <c r="O7" s="44"/>
      <c r="P7" s="45"/>
      <c r="Q7" s="45"/>
      <c r="R7" s="45"/>
      <c r="S7" s="45"/>
      <c r="T7" s="44"/>
      <c r="U7" s="45"/>
      <c r="V7" s="45"/>
      <c r="W7" s="45"/>
      <c r="X7" s="45"/>
      <c r="Y7" s="44">
        <v>15</v>
      </c>
      <c r="Z7" s="45">
        <v>15</v>
      </c>
      <c r="AA7" s="45">
        <v>15</v>
      </c>
      <c r="AB7" s="55"/>
      <c r="AE7" t="e">
        <f>VLOOKUP(B7,教室一覧!$A:$C,3,FALSE)</f>
        <v>#N/A</v>
      </c>
      <c r="AF7" s="22">
        <f>MAX(E7:AC7)</f>
        <v>15</v>
      </c>
    </row>
    <row r="8" spans="1:32" x14ac:dyDescent="0.15">
      <c r="A8" s="28"/>
      <c r="B8" s="28"/>
      <c r="C8" s="26" t="s">
        <v>3606</v>
      </c>
      <c r="D8" s="26" t="s">
        <v>3605</v>
      </c>
      <c r="E8" s="44"/>
      <c r="F8" s="45"/>
      <c r="G8" s="45"/>
      <c r="H8" s="45"/>
      <c r="I8" s="45"/>
      <c r="J8" s="44"/>
      <c r="K8" s="45"/>
      <c r="L8" s="45"/>
      <c r="M8" s="45"/>
      <c r="N8" s="45"/>
      <c r="O8" s="44">
        <v>15</v>
      </c>
      <c r="P8" s="45">
        <v>15</v>
      </c>
      <c r="Q8" s="45"/>
      <c r="R8" s="45"/>
      <c r="S8" s="45"/>
      <c r="T8" s="44"/>
      <c r="U8" s="45"/>
      <c r="V8" s="45"/>
      <c r="W8" s="45"/>
      <c r="X8" s="45"/>
      <c r="Y8" s="44"/>
      <c r="Z8" s="45"/>
      <c r="AA8" s="45"/>
      <c r="AB8" s="55"/>
      <c r="AE8" t="e">
        <f>VLOOKUP(B8,教室一覧!$A:$C,3,FALSE)</f>
        <v>#N/A</v>
      </c>
      <c r="AF8" s="22">
        <f t="shared" ref="AF8:AF50" si="0">MAX(E8:AC8)</f>
        <v>15</v>
      </c>
    </row>
    <row r="9" spans="1:32" x14ac:dyDescent="0.15">
      <c r="A9" s="28"/>
      <c r="B9" s="28"/>
      <c r="C9" s="26" t="s">
        <v>3976</v>
      </c>
      <c r="D9" s="26" t="s">
        <v>3605</v>
      </c>
      <c r="E9" s="44"/>
      <c r="F9" s="45"/>
      <c r="G9" s="45">
        <v>15</v>
      </c>
      <c r="H9" s="45">
        <v>15</v>
      </c>
      <c r="I9" s="45"/>
      <c r="J9" s="44"/>
      <c r="K9" s="45"/>
      <c r="L9" s="45"/>
      <c r="M9" s="45"/>
      <c r="N9" s="45"/>
      <c r="O9" s="44"/>
      <c r="P9" s="45"/>
      <c r="Q9" s="45"/>
      <c r="R9" s="45"/>
      <c r="S9" s="45"/>
      <c r="T9" s="44"/>
      <c r="U9" s="45"/>
      <c r="V9" s="45"/>
      <c r="W9" s="45"/>
      <c r="X9" s="45"/>
      <c r="Y9" s="44"/>
      <c r="Z9" s="45"/>
      <c r="AA9" s="45"/>
      <c r="AB9" s="55"/>
      <c r="AE9" t="e">
        <f>VLOOKUP(B9,教室一覧!$A:$C,3,FALSE)</f>
        <v>#N/A</v>
      </c>
      <c r="AF9" s="22">
        <f t="shared" si="0"/>
        <v>15</v>
      </c>
    </row>
    <row r="10" spans="1:32" x14ac:dyDescent="0.15">
      <c r="A10" s="28"/>
      <c r="B10" s="28"/>
      <c r="C10" s="28"/>
      <c r="D10" s="39" t="s">
        <v>3946</v>
      </c>
      <c r="E10" s="53"/>
      <c r="F10" s="22"/>
      <c r="G10" s="22"/>
      <c r="H10" s="22"/>
      <c r="I10" s="22"/>
      <c r="J10" s="53"/>
      <c r="K10" s="22"/>
      <c r="L10" s="22">
        <v>15</v>
      </c>
      <c r="M10" s="22">
        <v>15</v>
      </c>
      <c r="N10" s="22">
        <v>15</v>
      </c>
      <c r="O10" s="53"/>
      <c r="P10" s="22"/>
      <c r="Q10" s="22"/>
      <c r="R10" s="22"/>
      <c r="S10" s="22"/>
      <c r="T10" s="53"/>
      <c r="U10" s="22"/>
      <c r="V10" s="22">
        <v>15</v>
      </c>
      <c r="W10" s="22">
        <v>15</v>
      </c>
      <c r="X10" s="22"/>
      <c r="Y10" s="53"/>
      <c r="Z10" s="22"/>
      <c r="AA10" s="22"/>
      <c r="AB10" s="61"/>
      <c r="AE10" t="e">
        <f>VLOOKUP(B10,教室一覧!$A:$C,3,FALSE)</f>
        <v>#N/A</v>
      </c>
      <c r="AF10" s="22">
        <f t="shared" si="0"/>
        <v>15</v>
      </c>
    </row>
    <row r="11" spans="1:32" x14ac:dyDescent="0.15">
      <c r="A11" s="28"/>
      <c r="B11" s="28"/>
      <c r="C11" s="28"/>
      <c r="D11" s="39" t="s">
        <v>4133</v>
      </c>
      <c r="E11" s="53"/>
      <c r="F11" s="22"/>
      <c r="G11" s="22"/>
      <c r="H11" s="22"/>
      <c r="I11" s="22"/>
      <c r="J11" s="53"/>
      <c r="K11" s="22"/>
      <c r="L11" s="22"/>
      <c r="M11" s="22"/>
      <c r="N11" s="22"/>
      <c r="O11" s="53"/>
      <c r="P11" s="22"/>
      <c r="Q11" s="22"/>
      <c r="R11" s="22"/>
      <c r="S11" s="22"/>
      <c r="T11" s="53">
        <v>15</v>
      </c>
      <c r="U11" s="22">
        <v>15</v>
      </c>
      <c r="V11" s="22"/>
      <c r="W11" s="22"/>
      <c r="X11" s="22"/>
      <c r="Y11" s="53"/>
      <c r="Z11" s="22"/>
      <c r="AA11" s="22"/>
      <c r="AB11" s="61"/>
      <c r="AE11" t="e">
        <f>VLOOKUP(B11,教室一覧!$A:$C,3,FALSE)</f>
        <v>#N/A</v>
      </c>
      <c r="AF11" s="22">
        <f t="shared" si="0"/>
        <v>15</v>
      </c>
    </row>
    <row r="12" spans="1:32" x14ac:dyDescent="0.15">
      <c r="A12" s="28"/>
      <c r="B12" s="26" t="s">
        <v>3998</v>
      </c>
      <c r="C12" s="24"/>
      <c r="D12" s="24"/>
      <c r="E12" s="44"/>
      <c r="F12" s="45"/>
      <c r="G12" s="45">
        <v>15</v>
      </c>
      <c r="H12" s="45">
        <v>15</v>
      </c>
      <c r="I12" s="45"/>
      <c r="J12" s="44">
        <v>15</v>
      </c>
      <c r="K12" s="45">
        <v>15</v>
      </c>
      <c r="L12" s="45">
        <v>15</v>
      </c>
      <c r="M12" s="45">
        <v>15</v>
      </c>
      <c r="N12" s="45">
        <v>15</v>
      </c>
      <c r="O12" s="44">
        <v>15</v>
      </c>
      <c r="P12" s="45">
        <v>15</v>
      </c>
      <c r="Q12" s="45"/>
      <c r="R12" s="45"/>
      <c r="S12" s="45"/>
      <c r="T12" s="44">
        <v>15</v>
      </c>
      <c r="U12" s="45">
        <v>15</v>
      </c>
      <c r="V12" s="45">
        <v>15</v>
      </c>
      <c r="W12" s="45">
        <v>15</v>
      </c>
      <c r="X12" s="45"/>
      <c r="Y12" s="44">
        <v>15</v>
      </c>
      <c r="Z12" s="45">
        <v>15</v>
      </c>
      <c r="AA12" s="45">
        <v>15</v>
      </c>
      <c r="AB12" s="55"/>
      <c r="AE12" t="e">
        <f>VLOOKUP(B12,教室一覧!$A:$C,3,FALSE)</f>
        <v>#N/A</v>
      </c>
      <c r="AF12" s="22">
        <f t="shared" si="0"/>
        <v>15</v>
      </c>
    </row>
    <row r="13" spans="1:32" x14ac:dyDescent="0.15">
      <c r="A13" s="28"/>
      <c r="B13" s="26" t="s">
        <v>27</v>
      </c>
      <c r="C13" s="26" t="s">
        <v>3604</v>
      </c>
      <c r="D13" s="26" t="s">
        <v>3946</v>
      </c>
      <c r="E13" s="44">
        <v>35</v>
      </c>
      <c r="F13" s="45"/>
      <c r="G13" s="45"/>
      <c r="H13" s="45"/>
      <c r="I13" s="45"/>
      <c r="J13" s="44"/>
      <c r="K13" s="45"/>
      <c r="L13" s="45"/>
      <c r="M13" s="45"/>
      <c r="N13" s="45"/>
      <c r="O13" s="44"/>
      <c r="P13" s="45"/>
      <c r="Q13" s="45"/>
      <c r="R13" s="45"/>
      <c r="S13" s="45"/>
      <c r="T13" s="44"/>
      <c r="U13" s="45"/>
      <c r="V13" s="45"/>
      <c r="W13" s="45"/>
      <c r="X13" s="45"/>
      <c r="Y13" s="44"/>
      <c r="Z13" s="45"/>
      <c r="AA13" s="45"/>
      <c r="AB13" s="55"/>
      <c r="AE13" t="e">
        <f>VLOOKUP(B13,教室一覧!$A:$C,3,FALSE)</f>
        <v>#N/A</v>
      </c>
      <c r="AF13" s="22">
        <f t="shared" si="0"/>
        <v>35</v>
      </c>
    </row>
    <row r="14" spans="1:32" x14ac:dyDescent="0.15">
      <c r="A14" s="28"/>
      <c r="B14" s="28"/>
      <c r="C14" s="26" t="s">
        <v>3606</v>
      </c>
      <c r="D14" s="26" t="s">
        <v>3946</v>
      </c>
      <c r="E14" s="44"/>
      <c r="F14" s="45"/>
      <c r="G14" s="45"/>
      <c r="H14" s="45"/>
      <c r="I14" s="45"/>
      <c r="J14" s="44"/>
      <c r="K14" s="45"/>
      <c r="L14" s="45"/>
      <c r="M14" s="45"/>
      <c r="N14" s="45"/>
      <c r="O14" s="44"/>
      <c r="P14" s="45"/>
      <c r="Q14" s="45"/>
      <c r="R14" s="45"/>
      <c r="S14" s="45"/>
      <c r="T14" s="44">
        <v>35</v>
      </c>
      <c r="U14" s="45">
        <v>35</v>
      </c>
      <c r="V14" s="45"/>
      <c r="W14" s="45"/>
      <c r="X14" s="45"/>
      <c r="Y14" s="44"/>
      <c r="Z14" s="45"/>
      <c r="AA14" s="45"/>
      <c r="AB14" s="55"/>
      <c r="AE14" t="e">
        <f>VLOOKUP(B14,教室一覧!$A:$C,3,FALSE)</f>
        <v>#N/A</v>
      </c>
      <c r="AF14" s="22">
        <f t="shared" si="0"/>
        <v>35</v>
      </c>
    </row>
    <row r="15" spans="1:32" x14ac:dyDescent="0.15">
      <c r="A15" s="28"/>
      <c r="B15" s="28"/>
      <c r="C15" s="26" t="s">
        <v>3976</v>
      </c>
      <c r="D15" s="26" t="s">
        <v>3576</v>
      </c>
      <c r="E15" s="44"/>
      <c r="F15" s="45"/>
      <c r="G15" s="45">
        <v>17.5</v>
      </c>
      <c r="H15" s="45"/>
      <c r="I15" s="45"/>
      <c r="J15" s="44"/>
      <c r="K15" s="45"/>
      <c r="L15" s="45"/>
      <c r="M15" s="45"/>
      <c r="N15" s="45"/>
      <c r="O15" s="44"/>
      <c r="P15" s="45"/>
      <c r="Q15" s="45">
        <v>17.5</v>
      </c>
      <c r="R15" s="45"/>
      <c r="S15" s="45"/>
      <c r="T15" s="44"/>
      <c r="U15" s="45"/>
      <c r="V15" s="45"/>
      <c r="W15" s="45"/>
      <c r="X15" s="45"/>
      <c r="Y15" s="44"/>
      <c r="Z15" s="45"/>
      <c r="AA15" s="45"/>
      <c r="AB15" s="55"/>
      <c r="AE15" t="e">
        <f>VLOOKUP(B15,教室一覧!$A:$C,3,FALSE)</f>
        <v>#N/A</v>
      </c>
      <c r="AF15" s="22">
        <f t="shared" si="0"/>
        <v>17.5</v>
      </c>
    </row>
    <row r="16" spans="1:32" x14ac:dyDescent="0.15">
      <c r="A16" s="28"/>
      <c r="B16" s="28"/>
      <c r="C16" s="28"/>
      <c r="D16" s="39" t="s">
        <v>3977</v>
      </c>
      <c r="E16" s="53"/>
      <c r="F16" s="22"/>
      <c r="G16" s="22"/>
      <c r="H16" s="22"/>
      <c r="I16" s="22"/>
      <c r="J16" s="53"/>
      <c r="K16" s="22"/>
      <c r="L16" s="22"/>
      <c r="M16" s="22">
        <v>35</v>
      </c>
      <c r="N16" s="22"/>
      <c r="O16" s="53"/>
      <c r="P16" s="22"/>
      <c r="Q16" s="22"/>
      <c r="R16" s="22"/>
      <c r="S16" s="22"/>
      <c r="T16" s="53"/>
      <c r="U16" s="22"/>
      <c r="V16" s="22"/>
      <c r="W16" s="22"/>
      <c r="X16" s="22"/>
      <c r="Y16" s="53"/>
      <c r="Z16" s="22"/>
      <c r="AA16" s="22"/>
      <c r="AB16" s="61"/>
      <c r="AE16" t="e">
        <f>VLOOKUP(B16,教室一覧!$A:$C,3,FALSE)</f>
        <v>#N/A</v>
      </c>
      <c r="AF16" s="22">
        <f t="shared" si="0"/>
        <v>35</v>
      </c>
    </row>
    <row r="17" spans="1:32" x14ac:dyDescent="0.15">
      <c r="A17" s="28"/>
      <c r="B17" s="28"/>
      <c r="C17" s="28"/>
      <c r="D17" s="39" t="s">
        <v>3605</v>
      </c>
      <c r="E17" s="53"/>
      <c r="F17" s="22"/>
      <c r="G17" s="22"/>
      <c r="H17" s="22"/>
      <c r="I17" s="22"/>
      <c r="J17" s="53"/>
      <c r="K17" s="22"/>
      <c r="L17" s="22">
        <v>35</v>
      </c>
      <c r="M17" s="22"/>
      <c r="N17" s="22"/>
      <c r="O17" s="53"/>
      <c r="P17" s="22"/>
      <c r="Q17" s="22"/>
      <c r="R17" s="22"/>
      <c r="S17" s="22"/>
      <c r="T17" s="53"/>
      <c r="U17" s="22"/>
      <c r="V17" s="22"/>
      <c r="W17" s="22"/>
      <c r="X17" s="22"/>
      <c r="Y17" s="53"/>
      <c r="Z17" s="22"/>
      <c r="AA17" s="22"/>
      <c r="AB17" s="61"/>
      <c r="AE17" t="e">
        <f>VLOOKUP(B17,教室一覧!$A:$C,3,FALSE)</f>
        <v>#N/A</v>
      </c>
      <c r="AF17" s="22">
        <f t="shared" si="0"/>
        <v>35</v>
      </c>
    </row>
    <row r="18" spans="1:32" x14ac:dyDescent="0.15">
      <c r="A18" s="28"/>
      <c r="B18" s="28"/>
      <c r="C18" s="28"/>
      <c r="D18" s="39" t="s">
        <v>3946</v>
      </c>
      <c r="E18" s="53"/>
      <c r="F18" s="22">
        <v>35</v>
      </c>
      <c r="G18" s="22">
        <v>17.5</v>
      </c>
      <c r="H18" s="22"/>
      <c r="I18" s="22"/>
      <c r="J18" s="53"/>
      <c r="K18" s="22"/>
      <c r="L18" s="22"/>
      <c r="M18" s="22"/>
      <c r="N18" s="22"/>
      <c r="O18" s="53">
        <v>35</v>
      </c>
      <c r="P18" s="22">
        <v>35</v>
      </c>
      <c r="Q18" s="22">
        <v>17.5</v>
      </c>
      <c r="R18" s="22"/>
      <c r="S18" s="22"/>
      <c r="T18" s="53"/>
      <c r="U18" s="22"/>
      <c r="V18" s="22"/>
      <c r="W18" s="22"/>
      <c r="X18" s="22"/>
      <c r="Y18" s="53"/>
      <c r="Z18" s="22"/>
      <c r="AA18" s="22"/>
      <c r="AB18" s="61"/>
      <c r="AE18" t="e">
        <f>VLOOKUP(B18,教室一覧!$A:$C,3,FALSE)</f>
        <v>#N/A</v>
      </c>
      <c r="AF18" s="22">
        <f t="shared" si="0"/>
        <v>35</v>
      </c>
    </row>
    <row r="19" spans="1:32" x14ac:dyDescent="0.15">
      <c r="A19" s="28"/>
      <c r="B19" s="28"/>
      <c r="C19" s="28"/>
      <c r="D19" s="39" t="s">
        <v>4133</v>
      </c>
      <c r="E19" s="53"/>
      <c r="F19" s="22"/>
      <c r="G19" s="22"/>
      <c r="H19" s="22">
        <v>35</v>
      </c>
      <c r="I19" s="22"/>
      <c r="J19" s="53">
        <v>35</v>
      </c>
      <c r="K19" s="22">
        <v>35</v>
      </c>
      <c r="L19" s="22"/>
      <c r="M19" s="22"/>
      <c r="N19" s="22"/>
      <c r="O19" s="53"/>
      <c r="P19" s="22"/>
      <c r="Q19" s="22"/>
      <c r="R19" s="22">
        <v>35</v>
      </c>
      <c r="S19" s="22"/>
      <c r="T19" s="53"/>
      <c r="U19" s="22"/>
      <c r="V19" s="22">
        <v>35</v>
      </c>
      <c r="W19" s="22">
        <v>35</v>
      </c>
      <c r="X19" s="22"/>
      <c r="Y19" s="53">
        <v>35</v>
      </c>
      <c r="Z19" s="22">
        <v>35</v>
      </c>
      <c r="AA19" s="22"/>
      <c r="AB19" s="61"/>
      <c r="AE19" t="e">
        <f>VLOOKUP(B19,教室一覧!$A:$C,3,FALSE)</f>
        <v>#N/A</v>
      </c>
      <c r="AF19" s="22">
        <f t="shared" si="0"/>
        <v>35</v>
      </c>
    </row>
    <row r="20" spans="1:32" x14ac:dyDescent="0.15">
      <c r="A20" s="28"/>
      <c r="B20" s="26" t="s">
        <v>3999</v>
      </c>
      <c r="C20" s="24"/>
      <c r="D20" s="24"/>
      <c r="E20" s="44">
        <v>35</v>
      </c>
      <c r="F20" s="45">
        <v>35</v>
      </c>
      <c r="G20" s="45">
        <v>35</v>
      </c>
      <c r="H20" s="45">
        <v>35</v>
      </c>
      <c r="I20" s="45"/>
      <c r="J20" s="44">
        <v>35</v>
      </c>
      <c r="K20" s="45">
        <v>35</v>
      </c>
      <c r="L20" s="45">
        <v>35</v>
      </c>
      <c r="M20" s="45">
        <v>35</v>
      </c>
      <c r="N20" s="45"/>
      <c r="O20" s="44">
        <v>35</v>
      </c>
      <c r="P20" s="45">
        <v>35</v>
      </c>
      <c r="Q20" s="45">
        <v>35</v>
      </c>
      <c r="R20" s="45">
        <v>35</v>
      </c>
      <c r="S20" s="45"/>
      <c r="T20" s="44">
        <v>35</v>
      </c>
      <c r="U20" s="45">
        <v>35</v>
      </c>
      <c r="V20" s="45">
        <v>35</v>
      </c>
      <c r="W20" s="45">
        <v>35</v>
      </c>
      <c r="X20" s="45"/>
      <c r="Y20" s="44">
        <v>35</v>
      </c>
      <c r="Z20" s="45">
        <v>35</v>
      </c>
      <c r="AA20" s="45"/>
      <c r="AB20" s="55"/>
      <c r="AE20" t="e">
        <f>VLOOKUP(B20,教室一覧!$A:$C,3,FALSE)</f>
        <v>#N/A</v>
      </c>
      <c r="AF20" s="22">
        <f t="shared" si="0"/>
        <v>35</v>
      </c>
    </row>
    <row r="21" spans="1:32" x14ac:dyDescent="0.15">
      <c r="A21" s="28"/>
      <c r="B21" s="26" t="s">
        <v>43</v>
      </c>
      <c r="C21" s="26" t="s">
        <v>3604</v>
      </c>
      <c r="D21" s="26" t="s">
        <v>3946</v>
      </c>
      <c r="E21" s="44"/>
      <c r="F21" s="45"/>
      <c r="G21" s="45">
        <v>20</v>
      </c>
      <c r="H21" s="45"/>
      <c r="I21" s="45"/>
      <c r="J21" s="44"/>
      <c r="K21" s="45"/>
      <c r="L21" s="45"/>
      <c r="M21" s="45"/>
      <c r="N21" s="45"/>
      <c r="O21" s="44"/>
      <c r="P21" s="45"/>
      <c r="Q21" s="45"/>
      <c r="R21" s="45"/>
      <c r="S21" s="45"/>
      <c r="T21" s="44"/>
      <c r="U21" s="45"/>
      <c r="V21" s="45"/>
      <c r="W21" s="45"/>
      <c r="X21" s="45"/>
      <c r="Y21" s="44"/>
      <c r="Z21" s="45"/>
      <c r="AA21" s="45"/>
      <c r="AB21" s="55"/>
      <c r="AE21" t="e">
        <f>VLOOKUP(B21,教室一覧!$A:$C,3,FALSE)</f>
        <v>#N/A</v>
      </c>
      <c r="AF21" s="22">
        <f t="shared" si="0"/>
        <v>20</v>
      </c>
    </row>
    <row r="22" spans="1:32" x14ac:dyDescent="0.15">
      <c r="A22" s="28"/>
      <c r="B22" s="28"/>
      <c r="C22" s="26" t="s">
        <v>3976</v>
      </c>
      <c r="D22" s="26" t="s">
        <v>3977</v>
      </c>
      <c r="E22" s="44"/>
      <c r="F22" s="45"/>
      <c r="G22" s="45"/>
      <c r="H22" s="45"/>
      <c r="I22" s="45"/>
      <c r="J22" s="44"/>
      <c r="K22" s="45"/>
      <c r="L22" s="45"/>
      <c r="M22" s="45"/>
      <c r="N22" s="45"/>
      <c r="O22" s="44"/>
      <c r="P22" s="45">
        <v>20</v>
      </c>
      <c r="Q22" s="45">
        <v>20</v>
      </c>
      <c r="R22" s="45">
        <v>20</v>
      </c>
      <c r="S22" s="45"/>
      <c r="T22" s="44"/>
      <c r="U22" s="45"/>
      <c r="V22" s="45"/>
      <c r="W22" s="45"/>
      <c r="X22" s="45"/>
      <c r="Y22" s="44"/>
      <c r="Z22" s="45"/>
      <c r="AA22" s="45"/>
      <c r="AB22" s="55"/>
      <c r="AE22" t="e">
        <f>VLOOKUP(B22,教室一覧!$A:$C,3,FALSE)</f>
        <v>#N/A</v>
      </c>
      <c r="AF22" s="22">
        <f t="shared" si="0"/>
        <v>20</v>
      </c>
    </row>
    <row r="23" spans="1:32" x14ac:dyDescent="0.15">
      <c r="A23" s="28"/>
      <c r="B23" s="28"/>
      <c r="C23" s="28"/>
      <c r="D23" s="39" t="s">
        <v>3605</v>
      </c>
      <c r="E23" s="53">
        <v>20</v>
      </c>
      <c r="F23" s="22">
        <v>20</v>
      </c>
      <c r="G23" s="22"/>
      <c r="H23" s="22"/>
      <c r="I23" s="22"/>
      <c r="J23" s="53">
        <v>20</v>
      </c>
      <c r="K23" s="22">
        <v>20</v>
      </c>
      <c r="L23" s="22">
        <v>20</v>
      </c>
      <c r="M23" s="22">
        <v>20</v>
      </c>
      <c r="N23" s="22"/>
      <c r="O23" s="53">
        <v>20</v>
      </c>
      <c r="P23" s="22"/>
      <c r="Q23" s="22"/>
      <c r="R23" s="22"/>
      <c r="S23" s="22"/>
      <c r="T23" s="53">
        <v>20</v>
      </c>
      <c r="U23" s="22">
        <v>20</v>
      </c>
      <c r="V23" s="22">
        <v>20</v>
      </c>
      <c r="W23" s="22">
        <v>20</v>
      </c>
      <c r="X23" s="22"/>
      <c r="Y23" s="53">
        <v>20</v>
      </c>
      <c r="Z23" s="22">
        <v>20</v>
      </c>
      <c r="AA23" s="22">
        <v>20</v>
      </c>
      <c r="AB23" s="61"/>
      <c r="AE23" t="e">
        <f>VLOOKUP(B23,教室一覧!$A:$C,3,FALSE)</f>
        <v>#N/A</v>
      </c>
      <c r="AF23" s="22">
        <f t="shared" si="0"/>
        <v>20</v>
      </c>
    </row>
    <row r="24" spans="1:32" x14ac:dyDescent="0.15">
      <c r="A24" s="28"/>
      <c r="B24" s="28"/>
      <c r="C24" s="28"/>
      <c r="D24" s="39" t="s">
        <v>3946</v>
      </c>
      <c r="E24" s="53"/>
      <c r="F24" s="22"/>
      <c r="G24" s="22"/>
      <c r="H24" s="22">
        <v>20</v>
      </c>
      <c r="I24" s="22"/>
      <c r="J24" s="53"/>
      <c r="K24" s="22"/>
      <c r="L24" s="22"/>
      <c r="M24" s="22"/>
      <c r="N24" s="22"/>
      <c r="O24" s="53"/>
      <c r="P24" s="22"/>
      <c r="Q24" s="22"/>
      <c r="R24" s="22"/>
      <c r="S24" s="22"/>
      <c r="T24" s="53"/>
      <c r="U24" s="22"/>
      <c r="V24" s="22"/>
      <c r="W24" s="22"/>
      <c r="X24" s="22"/>
      <c r="Y24" s="53"/>
      <c r="Z24" s="22"/>
      <c r="AA24" s="22"/>
      <c r="AB24" s="61"/>
      <c r="AE24" t="e">
        <f>VLOOKUP(B24,教室一覧!$A:$C,3,FALSE)</f>
        <v>#N/A</v>
      </c>
      <c r="AF24" s="22">
        <f t="shared" si="0"/>
        <v>20</v>
      </c>
    </row>
    <row r="25" spans="1:32" x14ac:dyDescent="0.15">
      <c r="A25" s="28"/>
      <c r="B25" s="26" t="s">
        <v>4004</v>
      </c>
      <c r="C25" s="24"/>
      <c r="D25" s="24"/>
      <c r="E25" s="44">
        <v>20</v>
      </c>
      <c r="F25" s="45">
        <v>20</v>
      </c>
      <c r="G25" s="45">
        <v>20</v>
      </c>
      <c r="H25" s="45">
        <v>20</v>
      </c>
      <c r="I25" s="45"/>
      <c r="J25" s="44">
        <v>20</v>
      </c>
      <c r="K25" s="45">
        <v>20</v>
      </c>
      <c r="L25" s="45">
        <v>20</v>
      </c>
      <c r="M25" s="45">
        <v>20</v>
      </c>
      <c r="N25" s="45"/>
      <c r="O25" s="44">
        <v>20</v>
      </c>
      <c r="P25" s="45">
        <v>20</v>
      </c>
      <c r="Q25" s="45">
        <v>20</v>
      </c>
      <c r="R25" s="45">
        <v>20</v>
      </c>
      <c r="S25" s="45"/>
      <c r="T25" s="44">
        <v>20</v>
      </c>
      <c r="U25" s="45">
        <v>20</v>
      </c>
      <c r="V25" s="45">
        <v>20</v>
      </c>
      <c r="W25" s="45">
        <v>20</v>
      </c>
      <c r="X25" s="45"/>
      <c r="Y25" s="44">
        <v>20</v>
      </c>
      <c r="Z25" s="45">
        <v>20</v>
      </c>
      <c r="AA25" s="45">
        <v>20</v>
      </c>
      <c r="AB25" s="55"/>
      <c r="AE25" t="e">
        <f>VLOOKUP(B25,教室一覧!$A:$C,3,FALSE)</f>
        <v>#N/A</v>
      </c>
      <c r="AF25" s="22">
        <f t="shared" si="0"/>
        <v>20</v>
      </c>
    </row>
    <row r="26" spans="1:32" s="19" customFormat="1" x14ac:dyDescent="0.15">
      <c r="A26" s="28"/>
      <c r="B26" s="26" t="s">
        <v>51</v>
      </c>
      <c r="C26" s="26" t="s">
        <v>3604</v>
      </c>
      <c r="D26" s="26" t="s">
        <v>3605</v>
      </c>
      <c r="E26" s="44"/>
      <c r="F26" s="45"/>
      <c r="G26" s="45"/>
      <c r="H26" s="45"/>
      <c r="I26" s="45"/>
      <c r="J26" s="44"/>
      <c r="K26" s="45"/>
      <c r="L26" s="45"/>
      <c r="M26" s="45"/>
      <c r="N26" s="45"/>
      <c r="O26" s="44"/>
      <c r="P26" s="45"/>
      <c r="Q26" s="45"/>
      <c r="R26" s="45"/>
      <c r="S26" s="45"/>
      <c r="T26" s="44">
        <v>22</v>
      </c>
      <c r="U26" s="45">
        <v>22</v>
      </c>
      <c r="V26" s="45"/>
      <c r="W26" s="45"/>
      <c r="X26" s="45"/>
      <c r="Y26" s="44"/>
      <c r="Z26" s="45"/>
      <c r="AA26" s="45"/>
      <c r="AB26" s="55"/>
      <c r="AC26"/>
      <c r="AD26"/>
      <c r="AE26" t="e">
        <f>VLOOKUP(B26,教室一覧!$A:$C,3,FALSE)</f>
        <v>#N/A</v>
      </c>
      <c r="AF26" s="22">
        <f t="shared" si="0"/>
        <v>22</v>
      </c>
    </row>
    <row r="27" spans="1:32" x14ac:dyDescent="0.15">
      <c r="A27" s="28"/>
      <c r="B27" s="28"/>
      <c r="C27" s="28"/>
      <c r="D27" s="39" t="s">
        <v>3946</v>
      </c>
      <c r="E27" s="53"/>
      <c r="F27" s="22"/>
      <c r="G27" s="22"/>
      <c r="H27" s="22"/>
      <c r="I27" s="22"/>
      <c r="J27" s="53"/>
      <c r="K27" s="22"/>
      <c r="L27" s="22"/>
      <c r="M27" s="22"/>
      <c r="N27" s="22"/>
      <c r="O27" s="53">
        <v>22</v>
      </c>
      <c r="P27" s="22">
        <v>22</v>
      </c>
      <c r="Q27" s="22">
        <v>22</v>
      </c>
      <c r="R27" s="22">
        <v>22</v>
      </c>
      <c r="S27" s="22"/>
      <c r="T27" s="53"/>
      <c r="U27" s="22"/>
      <c r="V27" s="22"/>
      <c r="W27" s="22"/>
      <c r="X27" s="22"/>
      <c r="Y27" s="53"/>
      <c r="Z27" s="22"/>
      <c r="AA27" s="22"/>
      <c r="AB27" s="61"/>
      <c r="AE27" t="e">
        <f>VLOOKUP(B27,教室一覧!$A:$C,3,FALSE)</f>
        <v>#N/A</v>
      </c>
      <c r="AF27" s="22">
        <f t="shared" si="0"/>
        <v>22</v>
      </c>
    </row>
    <row r="28" spans="1:32" x14ac:dyDescent="0.15">
      <c r="A28" s="28"/>
      <c r="B28" s="28"/>
      <c r="C28" s="26" t="s">
        <v>3606</v>
      </c>
      <c r="D28" s="26" t="s">
        <v>3946</v>
      </c>
      <c r="E28" s="44"/>
      <c r="F28" s="45"/>
      <c r="G28" s="45"/>
      <c r="H28" s="45"/>
      <c r="I28" s="45"/>
      <c r="J28" s="44"/>
      <c r="K28" s="45"/>
      <c r="L28" s="45"/>
      <c r="M28" s="45"/>
      <c r="N28" s="45"/>
      <c r="O28" s="44"/>
      <c r="P28" s="45"/>
      <c r="Q28" s="45"/>
      <c r="R28" s="45"/>
      <c r="S28" s="45"/>
      <c r="T28" s="44"/>
      <c r="U28" s="45"/>
      <c r="V28" s="45"/>
      <c r="W28" s="45"/>
      <c r="X28" s="45"/>
      <c r="Y28" s="44"/>
      <c r="Z28" s="45">
        <v>22</v>
      </c>
      <c r="AA28" s="45">
        <v>22</v>
      </c>
      <c r="AB28" s="55"/>
      <c r="AE28" t="e">
        <f>VLOOKUP(B28,教室一覧!$A:$C,3,FALSE)</f>
        <v>#N/A</v>
      </c>
      <c r="AF28" s="22">
        <f t="shared" si="0"/>
        <v>22</v>
      </c>
    </row>
    <row r="29" spans="1:32" x14ac:dyDescent="0.15">
      <c r="A29" s="28"/>
      <c r="B29" s="28"/>
      <c r="C29" s="26" t="s">
        <v>3976</v>
      </c>
      <c r="D29" s="26" t="s">
        <v>3977</v>
      </c>
      <c r="E29" s="44"/>
      <c r="F29" s="45"/>
      <c r="G29" s="45"/>
      <c r="H29" s="45"/>
      <c r="I29" s="45"/>
      <c r="J29" s="44"/>
      <c r="K29" s="45"/>
      <c r="L29" s="45"/>
      <c r="M29" s="45"/>
      <c r="N29" s="45"/>
      <c r="O29" s="44"/>
      <c r="P29" s="45"/>
      <c r="Q29" s="45"/>
      <c r="R29" s="45"/>
      <c r="S29" s="45"/>
      <c r="T29" s="44"/>
      <c r="U29" s="45"/>
      <c r="V29" s="45">
        <v>22</v>
      </c>
      <c r="W29" s="45"/>
      <c r="X29" s="45"/>
      <c r="Y29" s="44"/>
      <c r="Z29" s="45"/>
      <c r="AA29" s="45"/>
      <c r="AB29" s="55"/>
      <c r="AE29" t="e">
        <f>VLOOKUP(B29,教室一覧!$A:$C,3,FALSE)</f>
        <v>#N/A</v>
      </c>
      <c r="AF29" s="22">
        <f t="shared" si="0"/>
        <v>22</v>
      </c>
    </row>
    <row r="30" spans="1:32" x14ac:dyDescent="0.15">
      <c r="A30" s="28"/>
      <c r="B30" s="28"/>
      <c r="C30" s="28"/>
      <c r="D30" s="39" t="s">
        <v>3608</v>
      </c>
      <c r="E30" s="53"/>
      <c r="F30" s="22">
        <v>22</v>
      </c>
      <c r="G30" s="22">
        <v>22</v>
      </c>
      <c r="H30" s="22"/>
      <c r="I30" s="22"/>
      <c r="J30" s="53"/>
      <c r="K30" s="22"/>
      <c r="L30" s="22">
        <v>22</v>
      </c>
      <c r="M30" s="22"/>
      <c r="N30" s="22"/>
      <c r="O30" s="53"/>
      <c r="P30" s="22"/>
      <c r="Q30" s="22"/>
      <c r="R30" s="22"/>
      <c r="S30" s="22"/>
      <c r="T30" s="53"/>
      <c r="U30" s="22"/>
      <c r="V30" s="22"/>
      <c r="W30" s="22"/>
      <c r="X30" s="22"/>
      <c r="Y30" s="53"/>
      <c r="Z30" s="22"/>
      <c r="AA30" s="22"/>
      <c r="AB30" s="61"/>
      <c r="AE30" t="e">
        <f>VLOOKUP(B30,教室一覧!$A:$C,3,FALSE)</f>
        <v>#N/A</v>
      </c>
      <c r="AF30" s="22">
        <f t="shared" si="0"/>
        <v>22</v>
      </c>
    </row>
    <row r="31" spans="1:32" x14ac:dyDescent="0.15">
      <c r="A31" s="28"/>
      <c r="B31" s="28"/>
      <c r="C31" s="28"/>
      <c r="D31" s="39" t="s">
        <v>3605</v>
      </c>
      <c r="E31" s="53">
        <v>22</v>
      </c>
      <c r="F31" s="22"/>
      <c r="G31" s="22"/>
      <c r="H31" s="22">
        <v>22</v>
      </c>
      <c r="I31" s="22">
        <v>22</v>
      </c>
      <c r="J31" s="53"/>
      <c r="K31" s="22"/>
      <c r="L31" s="22"/>
      <c r="M31" s="22">
        <v>22</v>
      </c>
      <c r="N31" s="22"/>
      <c r="O31" s="53"/>
      <c r="P31" s="22"/>
      <c r="Q31" s="22"/>
      <c r="R31" s="22"/>
      <c r="S31" s="22"/>
      <c r="T31" s="53"/>
      <c r="U31" s="22"/>
      <c r="V31" s="22"/>
      <c r="W31" s="22">
        <v>22</v>
      </c>
      <c r="X31" s="22"/>
      <c r="Y31" s="53">
        <v>22</v>
      </c>
      <c r="Z31" s="22"/>
      <c r="AA31" s="22"/>
      <c r="AB31" s="61"/>
      <c r="AE31" t="e">
        <f>VLOOKUP(B31,教室一覧!$A:$C,3,FALSE)</f>
        <v>#N/A</v>
      </c>
      <c r="AF31" s="22">
        <f t="shared" si="0"/>
        <v>22</v>
      </c>
    </row>
    <row r="32" spans="1:32" x14ac:dyDescent="0.15">
      <c r="A32" s="28"/>
      <c r="B32" s="26" t="s">
        <v>4015</v>
      </c>
      <c r="C32" s="24"/>
      <c r="D32" s="24"/>
      <c r="E32" s="44">
        <v>22</v>
      </c>
      <c r="F32" s="45">
        <v>22</v>
      </c>
      <c r="G32" s="45">
        <v>22</v>
      </c>
      <c r="H32" s="45">
        <v>22</v>
      </c>
      <c r="I32" s="45">
        <v>22</v>
      </c>
      <c r="J32" s="44"/>
      <c r="K32" s="45"/>
      <c r="L32" s="45">
        <v>22</v>
      </c>
      <c r="M32" s="45">
        <v>22</v>
      </c>
      <c r="N32" s="45"/>
      <c r="O32" s="44">
        <v>22</v>
      </c>
      <c r="P32" s="45">
        <v>22</v>
      </c>
      <c r="Q32" s="45">
        <v>22</v>
      </c>
      <c r="R32" s="45">
        <v>22</v>
      </c>
      <c r="S32" s="45"/>
      <c r="T32" s="44">
        <v>22</v>
      </c>
      <c r="U32" s="45">
        <v>22</v>
      </c>
      <c r="V32" s="45">
        <v>22</v>
      </c>
      <c r="W32" s="45">
        <v>22</v>
      </c>
      <c r="X32" s="45"/>
      <c r="Y32" s="44">
        <v>22</v>
      </c>
      <c r="Z32" s="45">
        <v>22</v>
      </c>
      <c r="AA32" s="45">
        <v>22</v>
      </c>
      <c r="AB32" s="55"/>
      <c r="AE32" t="e">
        <f>VLOOKUP(B32,教室一覧!$A:$C,3,FALSE)</f>
        <v>#N/A</v>
      </c>
      <c r="AF32" s="22">
        <f t="shared" si="0"/>
        <v>22</v>
      </c>
    </row>
    <row r="33" spans="1:32" x14ac:dyDescent="0.15">
      <c r="A33" s="28"/>
      <c r="B33" s="26" t="s">
        <v>53</v>
      </c>
      <c r="C33" s="26" t="s">
        <v>3606</v>
      </c>
      <c r="D33" s="26" t="s">
        <v>3946</v>
      </c>
      <c r="E33" s="44"/>
      <c r="F33" s="45"/>
      <c r="G33" s="45"/>
      <c r="H33" s="45"/>
      <c r="I33" s="45"/>
      <c r="J33" s="44"/>
      <c r="K33" s="45"/>
      <c r="L33" s="45"/>
      <c r="M33" s="45"/>
      <c r="N33" s="45"/>
      <c r="O33" s="44">
        <v>27</v>
      </c>
      <c r="P33" s="45">
        <v>27</v>
      </c>
      <c r="Q33" s="45"/>
      <c r="R33" s="45"/>
      <c r="S33" s="45"/>
      <c r="T33" s="44"/>
      <c r="U33" s="45"/>
      <c r="V33" s="45"/>
      <c r="W33" s="45"/>
      <c r="X33" s="45"/>
      <c r="Y33" s="44"/>
      <c r="Z33" s="45"/>
      <c r="AA33" s="45"/>
      <c r="AB33" s="55"/>
      <c r="AE33" t="e">
        <f>VLOOKUP(B33,教室一覧!$A:$C,3,FALSE)</f>
        <v>#N/A</v>
      </c>
      <c r="AF33" s="22">
        <f t="shared" si="0"/>
        <v>27</v>
      </c>
    </row>
    <row r="34" spans="1:32" x14ac:dyDescent="0.15">
      <c r="A34" s="28"/>
      <c r="B34" s="28"/>
      <c r="C34" s="26" t="s">
        <v>3976</v>
      </c>
      <c r="D34" s="26" t="s">
        <v>3977</v>
      </c>
      <c r="E34" s="44">
        <v>27</v>
      </c>
      <c r="F34" s="45">
        <v>27</v>
      </c>
      <c r="G34" s="45">
        <v>27</v>
      </c>
      <c r="H34" s="45">
        <v>27</v>
      </c>
      <c r="I34" s="45"/>
      <c r="J34" s="44"/>
      <c r="K34" s="45"/>
      <c r="L34" s="45">
        <v>27</v>
      </c>
      <c r="M34" s="45">
        <v>27</v>
      </c>
      <c r="N34" s="45"/>
      <c r="O34" s="44"/>
      <c r="P34" s="45"/>
      <c r="Q34" s="45"/>
      <c r="R34" s="45"/>
      <c r="S34" s="45"/>
      <c r="T34" s="44"/>
      <c r="U34" s="45"/>
      <c r="V34" s="45"/>
      <c r="W34" s="45"/>
      <c r="X34" s="45"/>
      <c r="Y34" s="44"/>
      <c r="Z34" s="45"/>
      <c r="AA34" s="45"/>
      <c r="AB34" s="55"/>
      <c r="AE34" t="e">
        <f>VLOOKUP(B34,教室一覧!$A:$C,3,FALSE)</f>
        <v>#N/A</v>
      </c>
      <c r="AF34" s="22">
        <f t="shared" si="0"/>
        <v>27</v>
      </c>
    </row>
    <row r="35" spans="1:32" x14ac:dyDescent="0.15">
      <c r="A35" s="28"/>
      <c r="B35" s="28"/>
      <c r="C35" s="28"/>
      <c r="D35" s="39" t="s">
        <v>3608</v>
      </c>
      <c r="E35" s="53"/>
      <c r="F35" s="22"/>
      <c r="G35" s="22"/>
      <c r="H35" s="22"/>
      <c r="I35" s="22"/>
      <c r="J35" s="53"/>
      <c r="K35" s="22"/>
      <c r="L35" s="22"/>
      <c r="M35" s="22"/>
      <c r="N35" s="22"/>
      <c r="O35" s="53"/>
      <c r="P35" s="22"/>
      <c r="Q35" s="22"/>
      <c r="R35" s="22"/>
      <c r="S35" s="22"/>
      <c r="T35" s="53">
        <v>27</v>
      </c>
      <c r="U35" s="22">
        <v>27</v>
      </c>
      <c r="V35" s="22">
        <v>27</v>
      </c>
      <c r="W35" s="22">
        <v>27</v>
      </c>
      <c r="X35" s="22"/>
      <c r="Y35" s="53"/>
      <c r="Z35" s="22"/>
      <c r="AA35" s="22"/>
      <c r="AB35" s="61"/>
      <c r="AE35" t="e">
        <f>VLOOKUP(B35,教室一覧!$A:$C,3,FALSE)</f>
        <v>#N/A</v>
      </c>
      <c r="AF35" s="22">
        <f t="shared" si="0"/>
        <v>27</v>
      </c>
    </row>
    <row r="36" spans="1:32" x14ac:dyDescent="0.15">
      <c r="A36" s="28"/>
      <c r="B36" s="28"/>
      <c r="C36" s="28"/>
      <c r="D36" s="39" t="s">
        <v>3946</v>
      </c>
      <c r="E36" s="53"/>
      <c r="F36" s="22"/>
      <c r="G36" s="22"/>
      <c r="H36" s="22"/>
      <c r="I36" s="22"/>
      <c r="J36" s="53"/>
      <c r="K36" s="22"/>
      <c r="L36" s="22"/>
      <c r="M36" s="22"/>
      <c r="N36" s="22"/>
      <c r="O36" s="53"/>
      <c r="P36" s="22"/>
      <c r="Q36" s="22"/>
      <c r="R36" s="22"/>
      <c r="S36" s="22"/>
      <c r="T36" s="53"/>
      <c r="U36" s="22"/>
      <c r="V36" s="22"/>
      <c r="W36" s="22"/>
      <c r="X36" s="22"/>
      <c r="Y36" s="53">
        <v>27</v>
      </c>
      <c r="Z36" s="22">
        <v>27</v>
      </c>
      <c r="AA36" s="22">
        <v>27</v>
      </c>
      <c r="AB36" s="61">
        <v>27</v>
      </c>
      <c r="AE36" t="e">
        <f>VLOOKUP(B36,教室一覧!$A:$C,3,FALSE)</f>
        <v>#N/A</v>
      </c>
      <c r="AF36" s="22">
        <f t="shared" si="0"/>
        <v>27</v>
      </c>
    </row>
    <row r="37" spans="1:32" x14ac:dyDescent="0.15">
      <c r="A37" s="28"/>
      <c r="B37" s="26" t="s">
        <v>4016</v>
      </c>
      <c r="C37" s="24"/>
      <c r="D37" s="24"/>
      <c r="E37" s="44">
        <v>27</v>
      </c>
      <c r="F37" s="45">
        <v>27</v>
      </c>
      <c r="G37" s="45">
        <v>27</v>
      </c>
      <c r="H37" s="45">
        <v>27</v>
      </c>
      <c r="I37" s="45"/>
      <c r="J37" s="44"/>
      <c r="K37" s="45"/>
      <c r="L37" s="45">
        <v>27</v>
      </c>
      <c r="M37" s="45">
        <v>27</v>
      </c>
      <c r="N37" s="45"/>
      <c r="O37" s="44">
        <v>27</v>
      </c>
      <c r="P37" s="45">
        <v>27</v>
      </c>
      <c r="Q37" s="45"/>
      <c r="R37" s="45"/>
      <c r="S37" s="45"/>
      <c r="T37" s="44">
        <v>27</v>
      </c>
      <c r="U37" s="45">
        <v>27</v>
      </c>
      <c r="V37" s="45">
        <v>27</v>
      </c>
      <c r="W37" s="45">
        <v>27</v>
      </c>
      <c r="X37" s="45"/>
      <c r="Y37" s="44">
        <v>27</v>
      </c>
      <c r="Z37" s="45">
        <v>27</v>
      </c>
      <c r="AA37" s="45">
        <v>27</v>
      </c>
      <c r="AB37" s="55">
        <v>27</v>
      </c>
      <c r="AE37" t="e">
        <f>VLOOKUP(B37,教室一覧!$A:$C,3,FALSE)</f>
        <v>#N/A</v>
      </c>
      <c r="AF37" s="22">
        <f t="shared" si="0"/>
        <v>27</v>
      </c>
    </row>
    <row r="38" spans="1:32" x14ac:dyDescent="0.15">
      <c r="A38" s="28"/>
      <c r="B38" s="26" t="s">
        <v>1722</v>
      </c>
      <c r="C38" s="26" t="s">
        <v>3604</v>
      </c>
      <c r="D38" s="26" t="s">
        <v>3946</v>
      </c>
      <c r="E38" s="44">
        <v>7</v>
      </c>
      <c r="F38" s="45"/>
      <c r="G38" s="45"/>
      <c r="H38" s="45"/>
      <c r="I38" s="45"/>
      <c r="J38" s="44"/>
      <c r="K38" s="45"/>
      <c r="L38" s="45"/>
      <c r="M38" s="45"/>
      <c r="N38" s="45"/>
      <c r="O38" s="44"/>
      <c r="P38" s="45"/>
      <c r="Q38" s="45"/>
      <c r="R38" s="45"/>
      <c r="S38" s="45"/>
      <c r="T38" s="44"/>
      <c r="U38" s="45"/>
      <c r="V38" s="45"/>
      <c r="W38" s="45"/>
      <c r="X38" s="45"/>
      <c r="Y38" s="44"/>
      <c r="Z38" s="45"/>
      <c r="AA38" s="45"/>
      <c r="AB38" s="55"/>
      <c r="AE38" t="e">
        <f>VLOOKUP(B38,教室一覧!$A:$C,3,FALSE)</f>
        <v>#N/A</v>
      </c>
      <c r="AF38" s="22">
        <f t="shared" si="0"/>
        <v>7</v>
      </c>
    </row>
    <row r="39" spans="1:32" x14ac:dyDescent="0.15">
      <c r="A39" s="28"/>
      <c r="B39" s="28"/>
      <c r="C39" s="26" t="s">
        <v>3976</v>
      </c>
      <c r="D39" s="26" t="s">
        <v>3576</v>
      </c>
      <c r="E39" s="44"/>
      <c r="F39" s="45"/>
      <c r="G39" s="45">
        <v>3.5</v>
      </c>
      <c r="H39" s="45"/>
      <c r="I39" s="45"/>
      <c r="J39" s="44"/>
      <c r="K39" s="45"/>
      <c r="L39" s="45"/>
      <c r="M39" s="45"/>
      <c r="N39" s="45"/>
      <c r="O39" s="44"/>
      <c r="P39" s="45"/>
      <c r="Q39" s="45">
        <v>3.5</v>
      </c>
      <c r="R39" s="45"/>
      <c r="S39" s="45"/>
      <c r="T39" s="44"/>
      <c r="U39" s="45"/>
      <c r="V39" s="45"/>
      <c r="W39" s="45"/>
      <c r="X39" s="45"/>
      <c r="Y39" s="44"/>
      <c r="Z39" s="45"/>
      <c r="AA39" s="45"/>
      <c r="AB39" s="55"/>
      <c r="AE39" t="e">
        <f>VLOOKUP(B39,教室一覧!$A:$C,3,FALSE)</f>
        <v>#N/A</v>
      </c>
      <c r="AF39" s="22">
        <f t="shared" si="0"/>
        <v>3.5</v>
      </c>
    </row>
    <row r="40" spans="1:32" x14ac:dyDescent="0.15">
      <c r="A40" s="28"/>
      <c r="B40" s="28"/>
      <c r="C40" s="28"/>
      <c r="D40" s="39" t="s">
        <v>3977</v>
      </c>
      <c r="E40" s="53"/>
      <c r="F40" s="22"/>
      <c r="G40" s="22"/>
      <c r="H40" s="22"/>
      <c r="I40" s="22"/>
      <c r="J40" s="53"/>
      <c r="K40" s="22"/>
      <c r="L40" s="22"/>
      <c r="M40" s="22"/>
      <c r="N40" s="22"/>
      <c r="O40" s="53"/>
      <c r="P40" s="22"/>
      <c r="Q40" s="22"/>
      <c r="R40" s="22"/>
      <c r="S40" s="22"/>
      <c r="T40" s="53"/>
      <c r="U40" s="22"/>
      <c r="V40" s="22">
        <v>7</v>
      </c>
      <c r="W40" s="22"/>
      <c r="X40" s="22"/>
      <c r="Y40" s="53"/>
      <c r="Z40" s="22"/>
      <c r="AA40" s="22"/>
      <c r="AB40" s="61"/>
      <c r="AE40" t="e">
        <f>VLOOKUP(B40,教室一覧!$A:$C,3,FALSE)</f>
        <v>#N/A</v>
      </c>
      <c r="AF40" s="22">
        <f t="shared" si="0"/>
        <v>7</v>
      </c>
    </row>
    <row r="41" spans="1:32" x14ac:dyDescent="0.15">
      <c r="A41" s="28"/>
      <c r="B41" s="28"/>
      <c r="C41" s="28"/>
      <c r="D41" s="39" t="s">
        <v>3608</v>
      </c>
      <c r="E41" s="53"/>
      <c r="F41" s="22"/>
      <c r="G41" s="22"/>
      <c r="H41" s="22"/>
      <c r="I41" s="22"/>
      <c r="J41" s="53">
        <v>7</v>
      </c>
      <c r="K41" s="22">
        <v>7</v>
      </c>
      <c r="L41" s="22"/>
      <c r="M41" s="22"/>
      <c r="N41" s="22"/>
      <c r="O41" s="53"/>
      <c r="P41" s="22"/>
      <c r="Q41" s="22"/>
      <c r="R41" s="22"/>
      <c r="S41" s="22"/>
      <c r="T41" s="53"/>
      <c r="U41" s="22"/>
      <c r="V41" s="22"/>
      <c r="W41" s="22"/>
      <c r="X41" s="22"/>
      <c r="Y41" s="53"/>
      <c r="Z41" s="22"/>
      <c r="AA41" s="22"/>
      <c r="AB41" s="61"/>
      <c r="AE41" t="e">
        <f>VLOOKUP(B41,教室一覧!$A:$C,3,FALSE)</f>
        <v>#N/A</v>
      </c>
      <c r="AF41" s="22">
        <f t="shared" si="0"/>
        <v>7</v>
      </c>
    </row>
    <row r="42" spans="1:32" x14ac:dyDescent="0.15">
      <c r="A42" s="28"/>
      <c r="B42" s="28"/>
      <c r="C42" s="28"/>
      <c r="D42" s="39" t="s">
        <v>3946</v>
      </c>
      <c r="E42" s="53"/>
      <c r="F42" s="22">
        <v>7.0000000000000009</v>
      </c>
      <c r="G42" s="22">
        <v>3.5</v>
      </c>
      <c r="H42" s="22"/>
      <c r="I42" s="22"/>
      <c r="J42" s="53"/>
      <c r="K42" s="22"/>
      <c r="L42" s="22"/>
      <c r="M42" s="22"/>
      <c r="N42" s="22"/>
      <c r="O42" s="53">
        <v>7</v>
      </c>
      <c r="P42" s="22">
        <v>7.0000000000000009</v>
      </c>
      <c r="Q42" s="22">
        <v>3.5</v>
      </c>
      <c r="R42" s="22"/>
      <c r="S42" s="22"/>
      <c r="T42" s="53"/>
      <c r="U42" s="22"/>
      <c r="V42" s="22"/>
      <c r="W42" s="22"/>
      <c r="X42" s="22"/>
      <c r="Y42" s="53"/>
      <c r="Z42" s="22"/>
      <c r="AA42" s="22"/>
      <c r="AB42" s="61"/>
      <c r="AE42" t="e">
        <f>VLOOKUP(B42,教室一覧!$A:$C,3,FALSE)</f>
        <v>#N/A</v>
      </c>
      <c r="AF42" s="22">
        <f t="shared" si="0"/>
        <v>7.0000000000000009</v>
      </c>
    </row>
    <row r="43" spans="1:32" x14ac:dyDescent="0.15">
      <c r="A43" s="28"/>
      <c r="B43" s="28"/>
      <c r="C43" s="28"/>
      <c r="D43" s="39" t="s">
        <v>4133</v>
      </c>
      <c r="E43" s="53"/>
      <c r="F43" s="22"/>
      <c r="G43" s="22"/>
      <c r="H43" s="22">
        <v>7</v>
      </c>
      <c r="I43" s="22">
        <v>7</v>
      </c>
      <c r="J43" s="53"/>
      <c r="K43" s="22"/>
      <c r="L43" s="22">
        <v>7</v>
      </c>
      <c r="M43" s="22"/>
      <c r="N43" s="22"/>
      <c r="O43" s="53"/>
      <c r="P43" s="22"/>
      <c r="Q43" s="22"/>
      <c r="R43" s="22">
        <v>7</v>
      </c>
      <c r="S43" s="22"/>
      <c r="T43" s="53">
        <v>7</v>
      </c>
      <c r="U43" s="22">
        <v>7</v>
      </c>
      <c r="V43" s="22"/>
      <c r="W43" s="22">
        <v>7</v>
      </c>
      <c r="X43" s="22"/>
      <c r="Y43" s="53"/>
      <c r="Z43" s="22">
        <v>7</v>
      </c>
      <c r="AA43" s="22">
        <v>7</v>
      </c>
      <c r="AB43" s="61"/>
      <c r="AE43" t="e">
        <f>VLOOKUP(B43,教室一覧!$A:$C,3,FALSE)</f>
        <v>#N/A</v>
      </c>
      <c r="AF43" s="22">
        <f t="shared" si="0"/>
        <v>7</v>
      </c>
    </row>
    <row r="44" spans="1:32" x14ac:dyDescent="0.15">
      <c r="A44" s="28"/>
      <c r="B44" s="26" t="s">
        <v>4017</v>
      </c>
      <c r="C44" s="24"/>
      <c r="D44" s="24"/>
      <c r="E44" s="44">
        <v>7</v>
      </c>
      <c r="F44" s="45">
        <v>7.0000000000000009</v>
      </c>
      <c r="G44" s="45">
        <v>7</v>
      </c>
      <c r="H44" s="45">
        <v>7</v>
      </c>
      <c r="I44" s="45">
        <v>7</v>
      </c>
      <c r="J44" s="44">
        <v>7</v>
      </c>
      <c r="K44" s="45">
        <v>7</v>
      </c>
      <c r="L44" s="45">
        <v>7</v>
      </c>
      <c r="M44" s="45"/>
      <c r="N44" s="45"/>
      <c r="O44" s="44">
        <v>7</v>
      </c>
      <c r="P44" s="45">
        <v>7.0000000000000009</v>
      </c>
      <c r="Q44" s="45">
        <v>7</v>
      </c>
      <c r="R44" s="45">
        <v>7</v>
      </c>
      <c r="S44" s="45"/>
      <c r="T44" s="44">
        <v>7</v>
      </c>
      <c r="U44" s="45">
        <v>7</v>
      </c>
      <c r="V44" s="45">
        <v>7</v>
      </c>
      <c r="W44" s="45">
        <v>7</v>
      </c>
      <c r="X44" s="45"/>
      <c r="Y44" s="44"/>
      <c r="Z44" s="45">
        <v>7</v>
      </c>
      <c r="AA44" s="45">
        <v>7</v>
      </c>
      <c r="AB44" s="55"/>
      <c r="AE44" t="e">
        <f>VLOOKUP(B44,教室一覧!$A:$C,3,FALSE)</f>
        <v>#N/A</v>
      </c>
      <c r="AF44" s="22">
        <f t="shared" si="0"/>
        <v>7.0000000000000009</v>
      </c>
    </row>
    <row r="45" spans="1:32" x14ac:dyDescent="0.15">
      <c r="A45" s="28"/>
      <c r="B45" s="26" t="s">
        <v>155</v>
      </c>
      <c r="C45" s="26" t="s">
        <v>3604</v>
      </c>
      <c r="D45" s="26" t="s">
        <v>3946</v>
      </c>
      <c r="E45" s="44"/>
      <c r="F45" s="45"/>
      <c r="G45" s="45"/>
      <c r="H45" s="45"/>
      <c r="I45" s="45"/>
      <c r="J45" s="44"/>
      <c r="K45" s="45"/>
      <c r="L45" s="45"/>
      <c r="M45" s="45"/>
      <c r="N45" s="45"/>
      <c r="O45" s="44"/>
      <c r="P45" s="45"/>
      <c r="Q45" s="45"/>
      <c r="R45" s="45"/>
      <c r="S45" s="45"/>
      <c r="T45" s="44"/>
      <c r="U45" s="45"/>
      <c r="V45" s="45"/>
      <c r="W45" s="45"/>
      <c r="X45" s="45"/>
      <c r="Y45" s="44">
        <v>18</v>
      </c>
      <c r="Z45" s="45">
        <v>18</v>
      </c>
      <c r="AA45" s="45">
        <v>18</v>
      </c>
      <c r="AB45" s="55"/>
      <c r="AE45" t="e">
        <f>VLOOKUP(B45,教室一覧!$A:$C,3,FALSE)</f>
        <v>#N/A</v>
      </c>
      <c r="AF45" s="22">
        <f t="shared" si="0"/>
        <v>18</v>
      </c>
    </row>
    <row r="46" spans="1:32" x14ac:dyDescent="0.15">
      <c r="A46" s="28"/>
      <c r="B46" s="28"/>
      <c r="C46" s="26" t="s">
        <v>3606</v>
      </c>
      <c r="D46" s="26" t="s">
        <v>3605</v>
      </c>
      <c r="E46" s="44"/>
      <c r="F46" s="45"/>
      <c r="G46" s="45"/>
      <c r="H46" s="45"/>
      <c r="I46" s="45"/>
      <c r="J46" s="44"/>
      <c r="K46" s="45"/>
      <c r="L46" s="45"/>
      <c r="M46" s="45"/>
      <c r="N46" s="45"/>
      <c r="O46" s="44"/>
      <c r="P46" s="45"/>
      <c r="Q46" s="45"/>
      <c r="R46" s="45"/>
      <c r="S46" s="45"/>
      <c r="T46" s="44">
        <v>18</v>
      </c>
      <c r="U46" s="45">
        <v>18</v>
      </c>
      <c r="V46" s="45">
        <v>18</v>
      </c>
      <c r="W46" s="45">
        <v>18</v>
      </c>
      <c r="X46" s="45">
        <v>18</v>
      </c>
      <c r="Y46" s="44"/>
      <c r="Z46" s="45"/>
      <c r="AA46" s="45"/>
      <c r="AB46" s="55"/>
      <c r="AE46" t="e">
        <f>VLOOKUP(B46,教室一覧!$A:$C,3,FALSE)</f>
        <v>#N/A</v>
      </c>
      <c r="AF46" s="22">
        <f t="shared" si="0"/>
        <v>18</v>
      </c>
    </row>
    <row r="47" spans="1:32" x14ac:dyDescent="0.15">
      <c r="A47" s="28"/>
      <c r="B47" s="28"/>
      <c r="C47" s="26" t="s">
        <v>3976</v>
      </c>
      <c r="D47" s="26" t="s">
        <v>3977</v>
      </c>
      <c r="E47" s="44"/>
      <c r="F47" s="45"/>
      <c r="G47" s="45"/>
      <c r="H47" s="45"/>
      <c r="I47" s="45"/>
      <c r="J47" s="44"/>
      <c r="K47" s="45"/>
      <c r="L47" s="45"/>
      <c r="M47" s="45"/>
      <c r="N47" s="45"/>
      <c r="O47" s="44">
        <v>18</v>
      </c>
      <c r="P47" s="45"/>
      <c r="Q47" s="45"/>
      <c r="R47" s="45"/>
      <c r="S47" s="45"/>
      <c r="T47" s="44"/>
      <c r="U47" s="45"/>
      <c r="V47" s="45"/>
      <c r="W47" s="45"/>
      <c r="X47" s="45"/>
      <c r="Y47" s="44"/>
      <c r="Z47" s="45"/>
      <c r="AA47" s="45"/>
      <c r="AB47" s="55"/>
      <c r="AE47" t="e">
        <f>VLOOKUP(B47,教室一覧!$A:$C,3,FALSE)</f>
        <v>#N/A</v>
      </c>
      <c r="AF47" s="22">
        <f t="shared" si="0"/>
        <v>18</v>
      </c>
    </row>
    <row r="48" spans="1:32" x14ac:dyDescent="0.15">
      <c r="A48" s="28"/>
      <c r="B48" s="28"/>
      <c r="C48" s="28"/>
      <c r="D48" s="39" t="s">
        <v>3605</v>
      </c>
      <c r="E48" s="53"/>
      <c r="F48" s="22"/>
      <c r="G48" s="22"/>
      <c r="H48" s="22"/>
      <c r="I48" s="22"/>
      <c r="J48" s="53">
        <v>18</v>
      </c>
      <c r="K48" s="22">
        <v>18</v>
      </c>
      <c r="L48" s="22"/>
      <c r="M48" s="22"/>
      <c r="N48" s="22"/>
      <c r="O48" s="53"/>
      <c r="P48" s="22">
        <v>18</v>
      </c>
      <c r="Q48" s="22">
        <v>18</v>
      </c>
      <c r="R48" s="22">
        <v>18</v>
      </c>
      <c r="S48" s="22"/>
      <c r="T48" s="53"/>
      <c r="U48" s="22"/>
      <c r="V48" s="22"/>
      <c r="W48" s="22"/>
      <c r="X48" s="22"/>
      <c r="Y48" s="53"/>
      <c r="Z48" s="22"/>
      <c r="AA48" s="22"/>
      <c r="AB48" s="61"/>
      <c r="AE48" t="e">
        <f>VLOOKUP(B48,教室一覧!$A:$C,3,FALSE)</f>
        <v>#N/A</v>
      </c>
      <c r="AF48" s="22">
        <f t="shared" si="0"/>
        <v>18</v>
      </c>
    </row>
    <row r="49" spans="1:32" x14ac:dyDescent="0.15">
      <c r="A49" s="28"/>
      <c r="B49" s="28"/>
      <c r="C49" s="28"/>
      <c r="D49" s="39" t="s">
        <v>4133</v>
      </c>
      <c r="E49" s="53">
        <v>18</v>
      </c>
      <c r="F49" s="22">
        <v>18</v>
      </c>
      <c r="G49" s="22"/>
      <c r="H49" s="22"/>
      <c r="I49" s="22"/>
      <c r="J49" s="53"/>
      <c r="K49" s="22"/>
      <c r="L49" s="22"/>
      <c r="M49" s="22"/>
      <c r="N49" s="22"/>
      <c r="O49" s="53"/>
      <c r="P49" s="22"/>
      <c r="Q49" s="22"/>
      <c r="R49" s="22"/>
      <c r="S49" s="22"/>
      <c r="T49" s="53"/>
      <c r="U49" s="22"/>
      <c r="V49" s="22"/>
      <c r="W49" s="22"/>
      <c r="X49" s="22"/>
      <c r="Y49" s="53"/>
      <c r="Z49" s="22"/>
      <c r="AA49" s="22"/>
      <c r="AB49" s="61"/>
      <c r="AE49" t="e">
        <f>VLOOKUP(B49,教室一覧!$A:$C,3,FALSE)</f>
        <v>#N/A</v>
      </c>
      <c r="AF49" s="22">
        <f t="shared" si="0"/>
        <v>18</v>
      </c>
    </row>
    <row r="50" spans="1:32" x14ac:dyDescent="0.15">
      <c r="A50" s="28"/>
      <c r="B50" s="26" t="s">
        <v>4018</v>
      </c>
      <c r="C50" s="24"/>
      <c r="D50" s="24"/>
      <c r="E50" s="44">
        <v>18</v>
      </c>
      <c r="F50" s="45">
        <v>18</v>
      </c>
      <c r="G50" s="45"/>
      <c r="H50" s="45"/>
      <c r="I50" s="45"/>
      <c r="J50" s="44">
        <v>18</v>
      </c>
      <c r="K50" s="45">
        <v>18</v>
      </c>
      <c r="L50" s="45"/>
      <c r="M50" s="45"/>
      <c r="N50" s="45"/>
      <c r="O50" s="44">
        <v>18</v>
      </c>
      <c r="P50" s="45">
        <v>18</v>
      </c>
      <c r="Q50" s="45">
        <v>18</v>
      </c>
      <c r="R50" s="45">
        <v>18</v>
      </c>
      <c r="S50" s="45"/>
      <c r="T50" s="44">
        <v>18</v>
      </c>
      <c r="U50" s="45">
        <v>18</v>
      </c>
      <c r="V50" s="45">
        <v>18</v>
      </c>
      <c r="W50" s="45">
        <v>18</v>
      </c>
      <c r="X50" s="45">
        <v>18</v>
      </c>
      <c r="Y50" s="44">
        <v>18</v>
      </c>
      <c r="Z50" s="45">
        <v>18</v>
      </c>
      <c r="AA50" s="45">
        <v>18</v>
      </c>
      <c r="AB50" s="55"/>
      <c r="AE50" t="e">
        <f>VLOOKUP(B50,教室一覧!$A:$C,3,FALSE)</f>
        <v>#N/A</v>
      </c>
      <c r="AF50" s="22">
        <f t="shared" si="0"/>
        <v>18</v>
      </c>
    </row>
    <row r="51" spans="1:32" x14ac:dyDescent="0.15">
      <c r="A51" s="28"/>
      <c r="B51" s="26" t="s">
        <v>26</v>
      </c>
      <c r="C51" s="26" t="s">
        <v>3604</v>
      </c>
      <c r="D51" s="26" t="s">
        <v>3946</v>
      </c>
      <c r="E51" s="44">
        <v>1</v>
      </c>
      <c r="F51" s="45"/>
      <c r="G51" s="45"/>
      <c r="H51" s="45"/>
      <c r="I51" s="45"/>
      <c r="J51" s="44"/>
      <c r="K51" s="45"/>
      <c r="L51" s="45"/>
      <c r="M51" s="45"/>
      <c r="N51" s="45"/>
      <c r="O51" s="44"/>
      <c r="P51" s="45"/>
      <c r="Q51" s="45"/>
      <c r="R51" s="45"/>
      <c r="S51" s="45"/>
      <c r="T51" s="44"/>
      <c r="U51" s="45"/>
      <c r="V51" s="45"/>
      <c r="W51" s="45"/>
      <c r="X51" s="45"/>
      <c r="Y51" s="44"/>
      <c r="Z51" s="45"/>
      <c r="AA51" s="45"/>
      <c r="AB51" s="55"/>
      <c r="AF51" s="22"/>
    </row>
    <row r="52" spans="1:32" x14ac:dyDescent="0.15">
      <c r="A52" s="28"/>
      <c r="B52" s="28"/>
      <c r="C52" s="26" t="s">
        <v>3976</v>
      </c>
      <c r="D52" s="26" t="s">
        <v>3576</v>
      </c>
      <c r="E52" s="44"/>
      <c r="F52" s="45"/>
      <c r="G52" s="45">
        <v>0.5</v>
      </c>
      <c r="H52" s="45"/>
      <c r="I52" s="45"/>
      <c r="J52" s="44"/>
      <c r="K52" s="45"/>
      <c r="L52" s="45"/>
      <c r="M52" s="45"/>
      <c r="N52" s="45"/>
      <c r="O52" s="44"/>
      <c r="P52" s="45"/>
      <c r="Q52" s="45">
        <v>0.5</v>
      </c>
      <c r="R52" s="45"/>
      <c r="S52" s="45"/>
      <c r="T52" s="44"/>
      <c r="U52" s="45"/>
      <c r="V52" s="45"/>
      <c r="W52" s="45"/>
      <c r="X52" s="45"/>
      <c r="Y52" s="44"/>
      <c r="Z52" s="45"/>
      <c r="AA52" s="45"/>
      <c r="AB52" s="55"/>
      <c r="AF52" s="22"/>
    </row>
    <row r="53" spans="1:32" x14ac:dyDescent="0.15">
      <c r="A53" s="28"/>
      <c r="B53" s="28"/>
      <c r="C53" s="28"/>
      <c r="D53" s="39" t="s">
        <v>3977</v>
      </c>
      <c r="E53" s="53"/>
      <c r="F53" s="22"/>
      <c r="G53" s="22"/>
      <c r="H53" s="22"/>
      <c r="I53" s="22"/>
      <c r="J53" s="53"/>
      <c r="K53" s="22"/>
      <c r="L53" s="22"/>
      <c r="M53" s="22"/>
      <c r="N53" s="22"/>
      <c r="O53" s="53"/>
      <c r="P53" s="22"/>
      <c r="Q53" s="22"/>
      <c r="R53" s="22"/>
      <c r="S53" s="22"/>
      <c r="T53" s="53"/>
      <c r="U53" s="22"/>
      <c r="V53" s="22">
        <v>1</v>
      </c>
      <c r="W53" s="22"/>
      <c r="X53" s="22"/>
      <c r="Y53" s="53"/>
      <c r="Z53" s="22"/>
      <c r="AA53" s="22"/>
      <c r="AB53" s="61"/>
      <c r="AF53" s="22"/>
    </row>
    <row r="54" spans="1:32" x14ac:dyDescent="0.15">
      <c r="A54" s="28"/>
      <c r="B54" s="28"/>
      <c r="C54" s="28"/>
      <c r="D54" s="39" t="s">
        <v>3608</v>
      </c>
      <c r="E54" s="53"/>
      <c r="F54" s="22"/>
      <c r="G54" s="22"/>
      <c r="H54" s="22"/>
      <c r="I54" s="22"/>
      <c r="J54" s="53">
        <v>1</v>
      </c>
      <c r="K54" s="22">
        <v>1</v>
      </c>
      <c r="L54" s="22"/>
      <c r="M54" s="22"/>
      <c r="N54" s="22"/>
      <c r="O54" s="53"/>
      <c r="P54" s="22"/>
      <c r="Q54" s="22"/>
      <c r="R54" s="22"/>
      <c r="S54" s="22"/>
      <c r="T54" s="53"/>
      <c r="U54" s="22"/>
      <c r="V54" s="22"/>
      <c r="W54" s="22"/>
      <c r="X54" s="22"/>
      <c r="Y54" s="53"/>
      <c r="Z54" s="22"/>
      <c r="AA54" s="22"/>
      <c r="AB54" s="61"/>
      <c r="AF54" s="22"/>
    </row>
    <row r="55" spans="1:32" x14ac:dyDescent="0.15">
      <c r="A55" s="28"/>
      <c r="B55" s="28"/>
      <c r="C55" s="28"/>
      <c r="D55" s="39" t="s">
        <v>3946</v>
      </c>
      <c r="E55" s="53"/>
      <c r="F55" s="22">
        <v>0.99999999999999989</v>
      </c>
      <c r="G55" s="22">
        <v>0.5</v>
      </c>
      <c r="H55" s="22"/>
      <c r="I55" s="22"/>
      <c r="J55" s="53"/>
      <c r="K55" s="22"/>
      <c r="L55" s="22"/>
      <c r="M55" s="22"/>
      <c r="N55" s="22"/>
      <c r="O55" s="53">
        <v>1</v>
      </c>
      <c r="P55" s="22">
        <v>0.99999999999999989</v>
      </c>
      <c r="Q55" s="22">
        <v>0.5</v>
      </c>
      <c r="R55" s="22"/>
      <c r="S55" s="22"/>
      <c r="T55" s="53"/>
      <c r="U55" s="22"/>
      <c r="V55" s="22"/>
      <c r="W55" s="22"/>
      <c r="X55" s="22"/>
      <c r="Y55" s="53"/>
      <c r="Z55" s="22"/>
      <c r="AA55" s="22"/>
      <c r="AB55" s="61"/>
      <c r="AF55" s="22"/>
    </row>
    <row r="56" spans="1:32" x14ac:dyDescent="0.15">
      <c r="A56" s="28"/>
      <c r="B56" s="28"/>
      <c r="C56" s="28"/>
      <c r="D56" s="39" t="s">
        <v>4133</v>
      </c>
      <c r="E56" s="53"/>
      <c r="F56" s="22"/>
      <c r="G56" s="22"/>
      <c r="H56" s="22">
        <v>1</v>
      </c>
      <c r="I56" s="22">
        <v>1</v>
      </c>
      <c r="J56" s="53"/>
      <c r="K56" s="22"/>
      <c r="L56" s="22">
        <v>1</v>
      </c>
      <c r="M56" s="22"/>
      <c r="N56" s="22"/>
      <c r="O56" s="53"/>
      <c r="P56" s="22"/>
      <c r="Q56" s="22"/>
      <c r="R56" s="22">
        <v>1</v>
      </c>
      <c r="S56" s="22"/>
      <c r="T56" s="53">
        <v>1</v>
      </c>
      <c r="U56" s="22">
        <v>1</v>
      </c>
      <c r="V56" s="22"/>
      <c r="W56" s="22">
        <v>1</v>
      </c>
      <c r="X56" s="22"/>
      <c r="Y56" s="53"/>
      <c r="Z56" s="22">
        <v>1</v>
      </c>
      <c r="AA56" s="22">
        <v>1</v>
      </c>
      <c r="AB56" s="61"/>
      <c r="AF56" s="22"/>
    </row>
    <row r="57" spans="1:32" x14ac:dyDescent="0.15">
      <c r="A57" s="28"/>
      <c r="B57" s="26" t="s">
        <v>4019</v>
      </c>
      <c r="C57" s="24"/>
      <c r="D57" s="24"/>
      <c r="E57" s="44">
        <v>1</v>
      </c>
      <c r="F57" s="45">
        <v>0.99999999999999989</v>
      </c>
      <c r="G57" s="45">
        <v>1</v>
      </c>
      <c r="H57" s="45">
        <v>1</v>
      </c>
      <c r="I57" s="45">
        <v>1</v>
      </c>
      <c r="J57" s="44">
        <v>1</v>
      </c>
      <c r="K57" s="45">
        <v>1</v>
      </c>
      <c r="L57" s="45">
        <v>1</v>
      </c>
      <c r="M57" s="45"/>
      <c r="N57" s="45"/>
      <c r="O57" s="44">
        <v>1</v>
      </c>
      <c r="P57" s="45">
        <v>0.99999999999999989</v>
      </c>
      <c r="Q57" s="45">
        <v>1</v>
      </c>
      <c r="R57" s="45">
        <v>1</v>
      </c>
      <c r="S57" s="45"/>
      <c r="T57" s="44">
        <v>1</v>
      </c>
      <c r="U57" s="45">
        <v>1</v>
      </c>
      <c r="V57" s="45">
        <v>1</v>
      </c>
      <c r="W57" s="45">
        <v>1</v>
      </c>
      <c r="X57" s="45"/>
      <c r="Y57" s="44"/>
      <c r="Z57" s="45">
        <v>1</v>
      </c>
      <c r="AA57" s="45">
        <v>1</v>
      </c>
      <c r="AB57" s="55"/>
      <c r="AF57" s="22"/>
    </row>
    <row r="58" spans="1:32" x14ac:dyDescent="0.15">
      <c r="A58" s="28"/>
      <c r="B58" s="26" t="s">
        <v>49</v>
      </c>
      <c r="C58" s="26" t="s">
        <v>3604</v>
      </c>
      <c r="D58" s="26" t="s">
        <v>3605</v>
      </c>
      <c r="E58" s="44"/>
      <c r="F58" s="45"/>
      <c r="G58" s="45"/>
      <c r="H58" s="45"/>
      <c r="I58" s="45"/>
      <c r="J58" s="44">
        <v>7</v>
      </c>
      <c r="K58" s="45">
        <v>7</v>
      </c>
      <c r="L58" s="45">
        <v>7</v>
      </c>
      <c r="M58" s="45">
        <v>7</v>
      </c>
      <c r="N58" s="45"/>
      <c r="O58" s="44"/>
      <c r="P58" s="45"/>
      <c r="Q58" s="45"/>
      <c r="R58" s="45"/>
      <c r="S58" s="45"/>
      <c r="T58" s="44"/>
      <c r="U58" s="45"/>
      <c r="V58" s="45"/>
      <c r="W58" s="45"/>
      <c r="X58" s="45"/>
      <c r="Y58" s="44"/>
      <c r="Z58" s="45"/>
      <c r="AA58" s="45"/>
      <c r="AB58" s="55"/>
      <c r="AF58" s="22"/>
    </row>
    <row r="59" spans="1:32" x14ac:dyDescent="0.15">
      <c r="A59" s="28"/>
      <c r="B59" s="28"/>
      <c r="C59" s="26" t="s">
        <v>3976</v>
      </c>
      <c r="D59" s="26" t="s">
        <v>3977</v>
      </c>
      <c r="E59" s="44"/>
      <c r="F59" s="45"/>
      <c r="G59" s="45"/>
      <c r="H59" s="45"/>
      <c r="I59" s="45"/>
      <c r="J59" s="44"/>
      <c r="K59" s="45"/>
      <c r="L59" s="45"/>
      <c r="M59" s="45"/>
      <c r="N59" s="45"/>
      <c r="O59" s="44"/>
      <c r="P59" s="45"/>
      <c r="Q59" s="45"/>
      <c r="R59" s="45"/>
      <c r="S59" s="45"/>
      <c r="T59" s="44"/>
      <c r="U59" s="45"/>
      <c r="V59" s="45"/>
      <c r="W59" s="45"/>
      <c r="X59" s="45"/>
      <c r="Y59" s="44"/>
      <c r="Z59" s="45">
        <v>7</v>
      </c>
      <c r="AA59" s="45">
        <v>7</v>
      </c>
      <c r="AB59" s="55"/>
      <c r="AF59" s="22"/>
    </row>
    <row r="60" spans="1:32" x14ac:dyDescent="0.15">
      <c r="A60" s="28"/>
      <c r="B60" s="28"/>
      <c r="C60" s="28"/>
      <c r="D60" s="39" t="s">
        <v>3605</v>
      </c>
      <c r="E60" s="53">
        <v>7</v>
      </c>
      <c r="F60" s="22">
        <v>7</v>
      </c>
      <c r="G60" s="22"/>
      <c r="H60" s="22"/>
      <c r="I60" s="22"/>
      <c r="J60" s="53"/>
      <c r="K60" s="22"/>
      <c r="L60" s="22"/>
      <c r="M60" s="22"/>
      <c r="N60" s="22"/>
      <c r="O60" s="53">
        <v>7</v>
      </c>
      <c r="P60" s="22">
        <v>7</v>
      </c>
      <c r="Q60" s="22"/>
      <c r="R60" s="22"/>
      <c r="S60" s="22"/>
      <c r="T60" s="53"/>
      <c r="U60" s="22">
        <v>7</v>
      </c>
      <c r="V60" s="22">
        <v>7</v>
      </c>
      <c r="W60" s="22">
        <v>7</v>
      </c>
      <c r="X60" s="22">
        <v>7</v>
      </c>
      <c r="Y60" s="53">
        <v>7</v>
      </c>
      <c r="Z60" s="22"/>
      <c r="AA60" s="22"/>
      <c r="AB60" s="61"/>
      <c r="AF60" s="22"/>
    </row>
    <row r="61" spans="1:32" x14ac:dyDescent="0.15">
      <c r="A61" s="28"/>
      <c r="B61" s="28"/>
      <c r="C61" s="26" t="s">
        <v>1613</v>
      </c>
      <c r="D61" s="26">
        <v>0</v>
      </c>
      <c r="E61" s="44"/>
      <c r="F61" s="45"/>
      <c r="G61" s="45">
        <v>7</v>
      </c>
      <c r="H61" s="45">
        <v>7</v>
      </c>
      <c r="I61" s="45"/>
      <c r="J61" s="44"/>
      <c r="K61" s="45"/>
      <c r="L61" s="45"/>
      <c r="M61" s="45"/>
      <c r="N61" s="45"/>
      <c r="O61" s="44"/>
      <c r="P61" s="45"/>
      <c r="Q61" s="45">
        <v>7</v>
      </c>
      <c r="R61" s="45">
        <v>7</v>
      </c>
      <c r="S61" s="45"/>
      <c r="T61" s="44"/>
      <c r="U61" s="45"/>
      <c r="V61" s="45"/>
      <c r="W61" s="45"/>
      <c r="X61" s="45"/>
      <c r="Y61" s="44"/>
      <c r="Z61" s="45"/>
      <c r="AA61" s="45"/>
      <c r="AB61" s="55"/>
      <c r="AF61" s="22"/>
    </row>
    <row r="62" spans="1:32" x14ac:dyDescent="0.15">
      <c r="A62" s="28"/>
      <c r="B62" s="26" t="s">
        <v>4022</v>
      </c>
      <c r="C62" s="24"/>
      <c r="D62" s="24"/>
      <c r="E62" s="44">
        <v>7</v>
      </c>
      <c r="F62" s="45">
        <v>7</v>
      </c>
      <c r="G62" s="45">
        <v>7</v>
      </c>
      <c r="H62" s="45">
        <v>7</v>
      </c>
      <c r="I62" s="45"/>
      <c r="J62" s="44">
        <v>7</v>
      </c>
      <c r="K62" s="45">
        <v>7</v>
      </c>
      <c r="L62" s="45">
        <v>7</v>
      </c>
      <c r="M62" s="45">
        <v>7</v>
      </c>
      <c r="N62" s="45"/>
      <c r="O62" s="44">
        <v>7</v>
      </c>
      <c r="P62" s="45">
        <v>7</v>
      </c>
      <c r="Q62" s="45">
        <v>7</v>
      </c>
      <c r="R62" s="45">
        <v>7</v>
      </c>
      <c r="S62" s="45"/>
      <c r="T62" s="44"/>
      <c r="U62" s="45">
        <v>7</v>
      </c>
      <c r="V62" s="45">
        <v>7</v>
      </c>
      <c r="W62" s="45">
        <v>7</v>
      </c>
      <c r="X62" s="45">
        <v>7</v>
      </c>
      <c r="Y62" s="44">
        <v>7</v>
      </c>
      <c r="Z62" s="45">
        <v>7</v>
      </c>
      <c r="AA62" s="45">
        <v>7</v>
      </c>
      <c r="AB62" s="55"/>
      <c r="AF62" s="22"/>
    </row>
    <row r="63" spans="1:32" x14ac:dyDescent="0.15">
      <c r="A63" s="28"/>
      <c r="B63" s="26" t="s">
        <v>52</v>
      </c>
      <c r="C63" s="26" t="s">
        <v>3604</v>
      </c>
      <c r="D63" s="26" t="s">
        <v>3946</v>
      </c>
      <c r="E63" s="44">
        <v>1</v>
      </c>
      <c r="F63" s="45">
        <v>1</v>
      </c>
      <c r="G63" s="45"/>
      <c r="H63" s="45"/>
      <c r="I63" s="45"/>
      <c r="J63" s="44"/>
      <c r="K63" s="45"/>
      <c r="L63" s="45"/>
      <c r="M63" s="45"/>
      <c r="N63" s="45"/>
      <c r="O63" s="44"/>
      <c r="P63" s="45"/>
      <c r="Q63" s="45">
        <v>1</v>
      </c>
      <c r="R63" s="45">
        <v>1</v>
      </c>
      <c r="S63" s="45">
        <v>1</v>
      </c>
      <c r="T63" s="44"/>
      <c r="U63" s="45"/>
      <c r="V63" s="45"/>
      <c r="W63" s="45"/>
      <c r="X63" s="45"/>
      <c r="Y63" s="44"/>
      <c r="Z63" s="45"/>
      <c r="AA63" s="45"/>
      <c r="AB63" s="55"/>
      <c r="AF63" s="22"/>
    </row>
    <row r="64" spans="1:32" x14ac:dyDescent="0.15">
      <c r="A64" s="28"/>
      <c r="B64" s="28"/>
      <c r="C64" s="26" t="s">
        <v>3606</v>
      </c>
      <c r="D64" s="26" t="s">
        <v>3946</v>
      </c>
      <c r="E64" s="44"/>
      <c r="F64" s="45"/>
      <c r="G64" s="45"/>
      <c r="H64" s="45"/>
      <c r="I64" s="45"/>
      <c r="J64" s="44"/>
      <c r="K64" s="45"/>
      <c r="L64" s="45">
        <v>1</v>
      </c>
      <c r="M64" s="45">
        <v>1</v>
      </c>
      <c r="N64" s="45"/>
      <c r="O64" s="44"/>
      <c r="P64" s="45"/>
      <c r="Q64" s="45"/>
      <c r="R64" s="45"/>
      <c r="S64" s="45"/>
      <c r="T64" s="44"/>
      <c r="U64" s="45"/>
      <c r="V64" s="45"/>
      <c r="W64" s="45"/>
      <c r="X64" s="45"/>
      <c r="Y64" s="44"/>
      <c r="Z64" s="45"/>
      <c r="AA64" s="45"/>
      <c r="AB64" s="55"/>
      <c r="AF64" s="22"/>
    </row>
    <row r="65" spans="1:32" x14ac:dyDescent="0.15">
      <c r="A65" s="28"/>
      <c r="B65" s="28"/>
      <c r="C65" s="26" t="s">
        <v>3976</v>
      </c>
      <c r="D65" s="26" t="s">
        <v>3977</v>
      </c>
      <c r="E65" s="44"/>
      <c r="F65" s="45"/>
      <c r="G65" s="45"/>
      <c r="H65" s="45"/>
      <c r="I65" s="45"/>
      <c r="J65" s="44"/>
      <c r="K65" s="45"/>
      <c r="L65" s="45"/>
      <c r="M65" s="45"/>
      <c r="N65" s="45"/>
      <c r="O65" s="44"/>
      <c r="P65" s="45"/>
      <c r="Q65" s="45"/>
      <c r="R65" s="45"/>
      <c r="S65" s="45"/>
      <c r="T65" s="44"/>
      <c r="U65" s="45"/>
      <c r="V65" s="45"/>
      <c r="W65" s="45"/>
      <c r="X65" s="45"/>
      <c r="Y65" s="44">
        <v>1</v>
      </c>
      <c r="Z65" s="45"/>
      <c r="AA65" s="45"/>
      <c r="AB65" s="55"/>
      <c r="AF65" s="22"/>
    </row>
    <row r="66" spans="1:32" x14ac:dyDescent="0.15">
      <c r="A66" s="28"/>
      <c r="B66" s="28"/>
      <c r="C66" s="28"/>
      <c r="D66" s="39" t="s">
        <v>3605</v>
      </c>
      <c r="E66" s="53"/>
      <c r="F66" s="22"/>
      <c r="G66" s="22"/>
      <c r="H66" s="22"/>
      <c r="I66" s="22"/>
      <c r="J66" s="53"/>
      <c r="K66" s="22"/>
      <c r="L66" s="22"/>
      <c r="M66" s="22"/>
      <c r="N66" s="22"/>
      <c r="O66" s="53">
        <v>1</v>
      </c>
      <c r="P66" s="22">
        <v>1</v>
      </c>
      <c r="Q66" s="22"/>
      <c r="R66" s="22"/>
      <c r="S66" s="22"/>
      <c r="T66" s="53"/>
      <c r="U66" s="22"/>
      <c r="V66" s="22"/>
      <c r="W66" s="22"/>
      <c r="X66" s="22"/>
      <c r="Y66" s="53"/>
      <c r="Z66" s="22"/>
      <c r="AA66" s="22"/>
      <c r="AB66" s="61"/>
      <c r="AF66" s="22"/>
    </row>
    <row r="67" spans="1:32" x14ac:dyDescent="0.15">
      <c r="A67" s="28"/>
      <c r="B67" s="28"/>
      <c r="C67" s="28"/>
      <c r="D67" s="39" t="s">
        <v>3946</v>
      </c>
      <c r="E67" s="53"/>
      <c r="F67" s="22"/>
      <c r="G67" s="22"/>
      <c r="H67" s="22"/>
      <c r="I67" s="22"/>
      <c r="J67" s="53"/>
      <c r="K67" s="22"/>
      <c r="L67" s="22"/>
      <c r="M67" s="22"/>
      <c r="N67" s="22"/>
      <c r="O67" s="53"/>
      <c r="P67" s="22"/>
      <c r="Q67" s="22"/>
      <c r="R67" s="22"/>
      <c r="S67" s="22"/>
      <c r="T67" s="53"/>
      <c r="U67" s="22"/>
      <c r="V67" s="22">
        <v>1</v>
      </c>
      <c r="W67" s="22"/>
      <c r="X67" s="22"/>
      <c r="Y67" s="53"/>
      <c r="Z67" s="22">
        <v>1</v>
      </c>
      <c r="AA67" s="22"/>
      <c r="AB67" s="61"/>
      <c r="AF67" s="22"/>
    </row>
    <row r="68" spans="1:32" x14ac:dyDescent="0.15">
      <c r="A68" s="28"/>
      <c r="B68" s="28"/>
      <c r="C68" s="26" t="s">
        <v>1613</v>
      </c>
      <c r="D68" s="26">
        <v>0</v>
      </c>
      <c r="E68" s="44"/>
      <c r="F68" s="45"/>
      <c r="G68" s="45"/>
      <c r="H68" s="45"/>
      <c r="I68" s="45"/>
      <c r="J68" s="44">
        <v>1</v>
      </c>
      <c r="K68" s="45">
        <v>1</v>
      </c>
      <c r="L68" s="45"/>
      <c r="M68" s="45"/>
      <c r="N68" s="45"/>
      <c r="O68" s="44"/>
      <c r="P68" s="45"/>
      <c r="Q68" s="45"/>
      <c r="R68" s="45"/>
      <c r="S68" s="45"/>
      <c r="T68" s="44">
        <v>1</v>
      </c>
      <c r="U68" s="45">
        <v>1</v>
      </c>
      <c r="V68" s="45"/>
      <c r="W68" s="45"/>
      <c r="X68" s="45"/>
      <c r="Y68" s="44"/>
      <c r="Z68" s="45"/>
      <c r="AA68" s="45"/>
      <c r="AB68" s="55"/>
      <c r="AF68" s="22"/>
    </row>
    <row r="69" spans="1:32" x14ac:dyDescent="0.15">
      <c r="A69" s="28"/>
      <c r="B69" s="26" t="s">
        <v>4023</v>
      </c>
      <c r="C69" s="24"/>
      <c r="D69" s="24"/>
      <c r="E69" s="44">
        <v>1</v>
      </c>
      <c r="F69" s="45">
        <v>1</v>
      </c>
      <c r="G69" s="45"/>
      <c r="H69" s="45"/>
      <c r="I69" s="45"/>
      <c r="J69" s="44">
        <v>1</v>
      </c>
      <c r="K69" s="45">
        <v>1</v>
      </c>
      <c r="L69" s="45">
        <v>1</v>
      </c>
      <c r="M69" s="45">
        <v>1</v>
      </c>
      <c r="N69" s="45"/>
      <c r="O69" s="44">
        <v>1</v>
      </c>
      <c r="P69" s="45">
        <v>1</v>
      </c>
      <c r="Q69" s="45">
        <v>1</v>
      </c>
      <c r="R69" s="45">
        <v>1</v>
      </c>
      <c r="S69" s="45">
        <v>1</v>
      </c>
      <c r="T69" s="44">
        <v>1</v>
      </c>
      <c r="U69" s="45">
        <v>1</v>
      </c>
      <c r="V69" s="45">
        <v>1</v>
      </c>
      <c r="W69" s="45"/>
      <c r="X69" s="45"/>
      <c r="Y69" s="44">
        <v>1</v>
      </c>
      <c r="Z69" s="45">
        <v>1</v>
      </c>
      <c r="AA69" s="45"/>
      <c r="AB69" s="55"/>
      <c r="AF69" s="22"/>
    </row>
    <row r="70" spans="1:32" x14ac:dyDescent="0.15">
      <c r="A70" s="28"/>
      <c r="B70" s="26" t="s">
        <v>25</v>
      </c>
      <c r="C70" s="26" t="s">
        <v>3604</v>
      </c>
      <c r="D70" s="26" t="s">
        <v>3946</v>
      </c>
      <c r="E70" s="44">
        <v>8</v>
      </c>
      <c r="F70" s="45"/>
      <c r="G70" s="45"/>
      <c r="H70" s="45"/>
      <c r="I70" s="45"/>
      <c r="J70" s="44"/>
      <c r="K70" s="45"/>
      <c r="L70" s="45"/>
      <c r="M70" s="45"/>
      <c r="N70" s="45"/>
      <c r="O70" s="44"/>
      <c r="P70" s="45"/>
      <c r="Q70" s="45"/>
      <c r="R70" s="45"/>
      <c r="S70" s="45"/>
      <c r="T70" s="44"/>
      <c r="U70" s="45"/>
      <c r="V70" s="45"/>
      <c r="W70" s="45"/>
      <c r="X70" s="45"/>
      <c r="Y70" s="44"/>
      <c r="Z70" s="45"/>
      <c r="AA70" s="45"/>
      <c r="AB70" s="55"/>
      <c r="AF70" s="22"/>
    </row>
    <row r="71" spans="1:32" x14ac:dyDescent="0.15">
      <c r="A71" s="28"/>
      <c r="B71" s="28"/>
      <c r="C71" s="26" t="s">
        <v>3976</v>
      </c>
      <c r="D71" s="26" t="s">
        <v>3576</v>
      </c>
      <c r="E71" s="44"/>
      <c r="F71" s="45"/>
      <c r="G71" s="45">
        <v>4</v>
      </c>
      <c r="H71" s="45"/>
      <c r="I71" s="45"/>
      <c r="J71" s="44"/>
      <c r="K71" s="45"/>
      <c r="L71" s="45"/>
      <c r="M71" s="45"/>
      <c r="N71" s="45"/>
      <c r="O71" s="44"/>
      <c r="P71" s="45"/>
      <c r="Q71" s="45">
        <v>4</v>
      </c>
      <c r="R71" s="45"/>
      <c r="S71" s="45"/>
      <c r="T71" s="44"/>
      <c r="U71" s="45"/>
      <c r="V71" s="45"/>
      <c r="W71" s="45"/>
      <c r="X71" s="45"/>
      <c r="Y71" s="44"/>
      <c r="Z71" s="45"/>
      <c r="AA71" s="45"/>
      <c r="AB71" s="55"/>
      <c r="AF71" s="22"/>
    </row>
    <row r="72" spans="1:32" x14ac:dyDescent="0.15">
      <c r="A72" s="28"/>
      <c r="B72" s="28"/>
      <c r="C72" s="28"/>
      <c r="D72" s="39" t="s">
        <v>3977</v>
      </c>
      <c r="E72" s="53"/>
      <c r="F72" s="22"/>
      <c r="G72" s="22"/>
      <c r="H72" s="22"/>
      <c r="I72" s="22"/>
      <c r="J72" s="53"/>
      <c r="K72" s="22"/>
      <c r="L72" s="22"/>
      <c r="M72" s="22"/>
      <c r="N72" s="22"/>
      <c r="O72" s="53"/>
      <c r="P72" s="22"/>
      <c r="Q72" s="22"/>
      <c r="R72" s="22"/>
      <c r="S72" s="22"/>
      <c r="T72" s="53"/>
      <c r="U72" s="22"/>
      <c r="V72" s="22">
        <v>8</v>
      </c>
      <c r="W72" s="22"/>
      <c r="X72" s="22"/>
      <c r="Y72" s="53"/>
      <c r="Z72" s="22"/>
      <c r="AA72" s="22"/>
      <c r="AB72" s="61"/>
      <c r="AF72" s="22"/>
    </row>
    <row r="73" spans="1:32" x14ac:dyDescent="0.15">
      <c r="A73" s="28"/>
      <c r="B73" s="28"/>
      <c r="C73" s="28"/>
      <c r="D73" s="39" t="s">
        <v>3608</v>
      </c>
      <c r="E73" s="53"/>
      <c r="F73" s="22"/>
      <c r="G73" s="22"/>
      <c r="H73" s="22"/>
      <c r="I73" s="22"/>
      <c r="J73" s="53">
        <v>8</v>
      </c>
      <c r="K73" s="22">
        <v>8</v>
      </c>
      <c r="L73" s="22"/>
      <c r="M73" s="22"/>
      <c r="N73" s="22"/>
      <c r="O73" s="53"/>
      <c r="P73" s="22"/>
      <c r="Q73" s="22"/>
      <c r="R73" s="22"/>
      <c r="S73" s="22"/>
      <c r="T73" s="53"/>
      <c r="U73" s="22"/>
      <c r="V73" s="22"/>
      <c r="W73" s="22"/>
      <c r="X73" s="22"/>
      <c r="Y73" s="53"/>
      <c r="Z73" s="22"/>
      <c r="AA73" s="22"/>
      <c r="AB73" s="61"/>
      <c r="AF73" s="22"/>
    </row>
    <row r="74" spans="1:32" x14ac:dyDescent="0.15">
      <c r="A74" s="28"/>
      <c r="B74" s="28"/>
      <c r="C74" s="28"/>
      <c r="D74" s="39" t="s">
        <v>3946</v>
      </c>
      <c r="E74" s="53"/>
      <c r="F74" s="22">
        <v>7.9999999999999991</v>
      </c>
      <c r="G74" s="22">
        <v>4</v>
      </c>
      <c r="H74" s="22"/>
      <c r="I74" s="22"/>
      <c r="J74" s="53"/>
      <c r="K74" s="22"/>
      <c r="L74" s="22"/>
      <c r="M74" s="22"/>
      <c r="N74" s="22"/>
      <c r="O74" s="53">
        <v>8</v>
      </c>
      <c r="P74" s="22">
        <v>7.9999999999999991</v>
      </c>
      <c r="Q74" s="22">
        <v>4</v>
      </c>
      <c r="R74" s="22"/>
      <c r="S74" s="22"/>
      <c r="T74" s="53"/>
      <c r="U74" s="22"/>
      <c r="V74" s="22"/>
      <c r="W74" s="22"/>
      <c r="X74" s="22"/>
      <c r="Y74" s="53"/>
      <c r="Z74" s="22"/>
      <c r="AA74" s="22"/>
      <c r="AB74" s="61"/>
      <c r="AF74" s="22"/>
    </row>
    <row r="75" spans="1:32" x14ac:dyDescent="0.15">
      <c r="A75" s="28"/>
      <c r="B75" s="28"/>
      <c r="C75" s="28"/>
      <c r="D75" s="39" t="s">
        <v>4133</v>
      </c>
      <c r="E75" s="53"/>
      <c r="F75" s="22"/>
      <c r="G75" s="22"/>
      <c r="H75" s="22">
        <v>8</v>
      </c>
      <c r="I75" s="22">
        <v>8</v>
      </c>
      <c r="J75" s="53"/>
      <c r="K75" s="22"/>
      <c r="L75" s="22">
        <v>8</v>
      </c>
      <c r="M75" s="22"/>
      <c r="N75" s="22"/>
      <c r="O75" s="53"/>
      <c r="P75" s="22"/>
      <c r="Q75" s="22"/>
      <c r="R75" s="22">
        <v>8</v>
      </c>
      <c r="S75" s="22"/>
      <c r="T75" s="53">
        <v>8</v>
      </c>
      <c r="U75" s="22">
        <v>8</v>
      </c>
      <c r="V75" s="22"/>
      <c r="W75" s="22">
        <v>8</v>
      </c>
      <c r="X75" s="22"/>
      <c r="Y75" s="53"/>
      <c r="Z75" s="22">
        <v>8</v>
      </c>
      <c r="AA75" s="22">
        <v>8</v>
      </c>
      <c r="AB75" s="61"/>
      <c r="AF75" s="22"/>
    </row>
    <row r="76" spans="1:32" x14ac:dyDescent="0.15">
      <c r="A76" s="28"/>
      <c r="B76" s="26" t="s">
        <v>4024</v>
      </c>
      <c r="C76" s="24"/>
      <c r="D76" s="24"/>
      <c r="E76" s="44">
        <v>8</v>
      </c>
      <c r="F76" s="45">
        <v>7.9999999999999991</v>
      </c>
      <c r="G76" s="45">
        <v>8</v>
      </c>
      <c r="H76" s="45">
        <v>8</v>
      </c>
      <c r="I76" s="45">
        <v>8</v>
      </c>
      <c r="J76" s="44">
        <v>8</v>
      </c>
      <c r="K76" s="45">
        <v>8</v>
      </c>
      <c r="L76" s="45">
        <v>8</v>
      </c>
      <c r="M76" s="45"/>
      <c r="N76" s="45"/>
      <c r="O76" s="44">
        <v>8</v>
      </c>
      <c r="P76" s="45">
        <v>7.9999999999999991</v>
      </c>
      <c r="Q76" s="45">
        <v>8</v>
      </c>
      <c r="R76" s="45">
        <v>8</v>
      </c>
      <c r="S76" s="45"/>
      <c r="T76" s="44">
        <v>8</v>
      </c>
      <c r="U76" s="45">
        <v>8</v>
      </c>
      <c r="V76" s="45">
        <v>8</v>
      </c>
      <c r="W76" s="45">
        <v>8</v>
      </c>
      <c r="X76" s="45"/>
      <c r="Y76" s="44"/>
      <c r="Z76" s="45">
        <v>8</v>
      </c>
      <c r="AA76" s="45">
        <v>8</v>
      </c>
      <c r="AB76" s="55"/>
      <c r="AF76" s="22"/>
    </row>
    <row r="77" spans="1:32" x14ac:dyDescent="0.15">
      <c r="A77" s="28"/>
      <c r="B77" s="26" t="s">
        <v>40</v>
      </c>
      <c r="C77" s="26" t="s">
        <v>3604</v>
      </c>
      <c r="D77" s="26" t="s">
        <v>3605</v>
      </c>
      <c r="E77" s="44"/>
      <c r="F77" s="45"/>
      <c r="G77" s="45"/>
      <c r="H77" s="45"/>
      <c r="I77" s="45"/>
      <c r="J77" s="44">
        <v>8</v>
      </c>
      <c r="K77" s="45">
        <v>8</v>
      </c>
      <c r="L77" s="45">
        <v>8</v>
      </c>
      <c r="M77" s="45">
        <v>8</v>
      </c>
      <c r="N77" s="45"/>
      <c r="O77" s="44"/>
      <c r="P77" s="45"/>
      <c r="Q77" s="45"/>
      <c r="R77" s="45"/>
      <c r="S77" s="45"/>
      <c r="T77" s="44"/>
      <c r="U77" s="45"/>
      <c r="V77" s="45"/>
      <c r="W77" s="45"/>
      <c r="X77" s="45"/>
      <c r="Y77" s="44"/>
      <c r="Z77" s="45"/>
      <c r="AA77" s="45"/>
      <c r="AB77" s="55"/>
      <c r="AF77" s="22"/>
    </row>
    <row r="78" spans="1:32" x14ac:dyDescent="0.15">
      <c r="A78" s="28"/>
      <c r="B78" s="28"/>
      <c r="C78" s="28"/>
      <c r="D78" s="39" t="s">
        <v>3946</v>
      </c>
      <c r="E78" s="53"/>
      <c r="F78" s="22"/>
      <c r="G78" s="22">
        <v>8</v>
      </c>
      <c r="H78" s="22"/>
      <c r="I78" s="22"/>
      <c r="J78" s="53"/>
      <c r="K78" s="22"/>
      <c r="L78" s="22"/>
      <c r="M78" s="22"/>
      <c r="N78" s="22"/>
      <c r="O78" s="53"/>
      <c r="P78" s="22"/>
      <c r="Q78" s="22"/>
      <c r="R78" s="22"/>
      <c r="S78" s="22"/>
      <c r="T78" s="53"/>
      <c r="U78" s="22"/>
      <c r="V78" s="22"/>
      <c r="W78" s="22"/>
      <c r="X78" s="22"/>
      <c r="Y78" s="53"/>
      <c r="Z78" s="22"/>
      <c r="AA78" s="22"/>
      <c r="AB78" s="61"/>
      <c r="AF78" s="22"/>
    </row>
    <row r="79" spans="1:32" x14ac:dyDescent="0.15">
      <c r="A79" s="28"/>
      <c r="B79" s="28"/>
      <c r="C79" s="26" t="s">
        <v>3976</v>
      </c>
      <c r="D79" s="26" t="s">
        <v>3977</v>
      </c>
      <c r="E79" s="44"/>
      <c r="F79" s="45">
        <v>8</v>
      </c>
      <c r="G79" s="45"/>
      <c r="H79" s="45"/>
      <c r="I79" s="45"/>
      <c r="J79" s="44"/>
      <c r="K79" s="45"/>
      <c r="L79" s="45"/>
      <c r="M79" s="45"/>
      <c r="N79" s="45"/>
      <c r="O79" s="44"/>
      <c r="P79" s="45"/>
      <c r="Q79" s="45"/>
      <c r="R79" s="45"/>
      <c r="S79" s="45"/>
      <c r="T79" s="44"/>
      <c r="U79" s="45">
        <v>8</v>
      </c>
      <c r="V79" s="45"/>
      <c r="W79" s="45"/>
      <c r="X79" s="45"/>
      <c r="Y79" s="44"/>
      <c r="Z79" s="45">
        <v>8</v>
      </c>
      <c r="AA79" s="45">
        <v>8</v>
      </c>
      <c r="AB79" s="55">
        <v>8</v>
      </c>
      <c r="AF79" s="22"/>
    </row>
    <row r="80" spans="1:32" x14ac:dyDescent="0.15">
      <c r="A80" s="28"/>
      <c r="B80" s="28"/>
      <c r="C80" s="28"/>
      <c r="D80" s="39" t="s">
        <v>3608</v>
      </c>
      <c r="E80" s="53"/>
      <c r="F80" s="22"/>
      <c r="G80" s="22"/>
      <c r="H80" s="22"/>
      <c r="I80" s="22"/>
      <c r="J80" s="53"/>
      <c r="K80" s="22"/>
      <c r="L80" s="22"/>
      <c r="M80" s="22"/>
      <c r="N80" s="22"/>
      <c r="O80" s="53"/>
      <c r="P80" s="22"/>
      <c r="Q80" s="22"/>
      <c r="R80" s="22"/>
      <c r="S80" s="22"/>
      <c r="T80" s="53">
        <v>8</v>
      </c>
      <c r="U80" s="22"/>
      <c r="V80" s="22"/>
      <c r="W80" s="22"/>
      <c r="X80" s="22"/>
      <c r="Y80" s="53"/>
      <c r="Z80" s="22"/>
      <c r="AA80" s="22"/>
      <c r="AB80" s="61"/>
      <c r="AF80" s="22"/>
    </row>
    <row r="81" spans="1:32" x14ac:dyDescent="0.15">
      <c r="A81" s="28"/>
      <c r="B81" s="28"/>
      <c r="C81" s="28"/>
      <c r="D81" s="39" t="s">
        <v>3605</v>
      </c>
      <c r="E81" s="53">
        <v>8</v>
      </c>
      <c r="F81" s="22"/>
      <c r="G81" s="22"/>
      <c r="H81" s="22"/>
      <c r="I81" s="22"/>
      <c r="J81" s="53"/>
      <c r="K81" s="22"/>
      <c r="L81" s="22"/>
      <c r="M81" s="22"/>
      <c r="N81" s="22"/>
      <c r="O81" s="53"/>
      <c r="P81" s="22"/>
      <c r="Q81" s="22">
        <v>8</v>
      </c>
      <c r="R81" s="22">
        <v>8</v>
      </c>
      <c r="S81" s="22">
        <v>8</v>
      </c>
      <c r="T81" s="53"/>
      <c r="U81" s="22"/>
      <c r="V81" s="22">
        <v>8</v>
      </c>
      <c r="W81" s="22">
        <v>8</v>
      </c>
      <c r="X81" s="22"/>
      <c r="Y81" s="53">
        <v>8</v>
      </c>
      <c r="Z81" s="22"/>
      <c r="AA81" s="22"/>
      <c r="AB81" s="61"/>
      <c r="AF81" s="22"/>
    </row>
    <row r="82" spans="1:32" x14ac:dyDescent="0.15">
      <c r="A82" s="28"/>
      <c r="B82" s="28"/>
      <c r="C82" s="28"/>
      <c r="D82" s="39" t="s">
        <v>3946</v>
      </c>
      <c r="E82" s="53"/>
      <c r="F82" s="22"/>
      <c r="G82" s="22"/>
      <c r="H82" s="22">
        <v>8</v>
      </c>
      <c r="I82" s="22"/>
      <c r="J82" s="53"/>
      <c r="K82" s="22"/>
      <c r="L82" s="22"/>
      <c r="M82" s="22"/>
      <c r="N82" s="22"/>
      <c r="O82" s="53"/>
      <c r="P82" s="22"/>
      <c r="Q82" s="22"/>
      <c r="R82" s="22"/>
      <c r="S82" s="22"/>
      <c r="T82" s="53"/>
      <c r="U82" s="22"/>
      <c r="V82" s="22"/>
      <c r="W82" s="22"/>
      <c r="X82" s="22"/>
      <c r="Y82" s="53"/>
      <c r="Z82" s="22"/>
      <c r="AA82" s="22"/>
      <c r="AB82" s="61"/>
      <c r="AF82" s="22"/>
    </row>
    <row r="83" spans="1:32" x14ac:dyDescent="0.15">
      <c r="A83" s="28"/>
      <c r="B83" s="26" t="s">
        <v>4025</v>
      </c>
      <c r="C83" s="24"/>
      <c r="D83" s="24"/>
      <c r="E83" s="44">
        <v>8</v>
      </c>
      <c r="F83" s="45">
        <v>8</v>
      </c>
      <c r="G83" s="45">
        <v>8</v>
      </c>
      <c r="H83" s="45">
        <v>8</v>
      </c>
      <c r="I83" s="45"/>
      <c r="J83" s="44">
        <v>8</v>
      </c>
      <c r="K83" s="45">
        <v>8</v>
      </c>
      <c r="L83" s="45">
        <v>8</v>
      </c>
      <c r="M83" s="45">
        <v>8</v>
      </c>
      <c r="N83" s="45"/>
      <c r="O83" s="44"/>
      <c r="P83" s="45"/>
      <c r="Q83" s="45">
        <v>8</v>
      </c>
      <c r="R83" s="45">
        <v>8</v>
      </c>
      <c r="S83" s="45">
        <v>8</v>
      </c>
      <c r="T83" s="44">
        <v>8</v>
      </c>
      <c r="U83" s="45">
        <v>8</v>
      </c>
      <c r="V83" s="45">
        <v>8</v>
      </c>
      <c r="W83" s="45">
        <v>8</v>
      </c>
      <c r="X83" s="45"/>
      <c r="Y83" s="44">
        <v>8</v>
      </c>
      <c r="Z83" s="45">
        <v>8</v>
      </c>
      <c r="AA83" s="45">
        <v>8</v>
      </c>
      <c r="AB83" s="55">
        <v>8</v>
      </c>
      <c r="AF83" s="22"/>
    </row>
    <row r="84" spans="1:32" x14ac:dyDescent="0.15">
      <c r="A84" s="28"/>
      <c r="B84" s="26" t="s">
        <v>48</v>
      </c>
      <c r="C84" s="26" t="s">
        <v>3604</v>
      </c>
      <c r="D84" s="26" t="s">
        <v>3946</v>
      </c>
      <c r="E84" s="44">
        <v>10</v>
      </c>
      <c r="F84" s="45">
        <v>10</v>
      </c>
      <c r="G84" s="45">
        <v>10</v>
      </c>
      <c r="H84" s="45">
        <v>10</v>
      </c>
      <c r="I84" s="45"/>
      <c r="J84" s="44"/>
      <c r="K84" s="45"/>
      <c r="L84" s="45"/>
      <c r="M84" s="45"/>
      <c r="N84" s="45"/>
      <c r="O84" s="44"/>
      <c r="P84" s="45"/>
      <c r="Q84" s="45"/>
      <c r="R84" s="45"/>
      <c r="S84" s="45"/>
      <c r="T84" s="44"/>
      <c r="U84" s="45"/>
      <c r="V84" s="45"/>
      <c r="W84" s="45"/>
      <c r="X84" s="45"/>
      <c r="Y84" s="44"/>
      <c r="Z84" s="45"/>
      <c r="AA84" s="45"/>
      <c r="AB84" s="55"/>
      <c r="AF84" s="22"/>
    </row>
    <row r="85" spans="1:32" x14ac:dyDescent="0.15">
      <c r="A85" s="28"/>
      <c r="B85" s="28"/>
      <c r="C85" s="26" t="s">
        <v>3606</v>
      </c>
      <c r="D85" s="26" t="s">
        <v>3946</v>
      </c>
      <c r="E85" s="44"/>
      <c r="F85" s="45"/>
      <c r="G85" s="45"/>
      <c r="H85" s="45"/>
      <c r="I85" s="45"/>
      <c r="J85" s="44">
        <v>10</v>
      </c>
      <c r="K85" s="45">
        <v>10</v>
      </c>
      <c r="L85" s="45"/>
      <c r="M85" s="45"/>
      <c r="N85" s="45"/>
      <c r="O85" s="44"/>
      <c r="P85" s="45"/>
      <c r="Q85" s="45"/>
      <c r="R85" s="45"/>
      <c r="S85" s="45"/>
      <c r="T85" s="44"/>
      <c r="U85" s="45"/>
      <c r="V85" s="45"/>
      <c r="W85" s="45"/>
      <c r="X85" s="45"/>
      <c r="Y85" s="44"/>
      <c r="Z85" s="45"/>
      <c r="AA85" s="45"/>
      <c r="AB85" s="55"/>
      <c r="AF85" s="22"/>
    </row>
    <row r="86" spans="1:32" x14ac:dyDescent="0.15">
      <c r="A86" s="28"/>
      <c r="B86" s="28"/>
      <c r="C86" s="26" t="s">
        <v>3976</v>
      </c>
      <c r="D86" s="26" t="s">
        <v>3576</v>
      </c>
      <c r="E86" s="44"/>
      <c r="F86" s="45"/>
      <c r="G86" s="45"/>
      <c r="H86" s="45"/>
      <c r="I86" s="45"/>
      <c r="J86" s="44"/>
      <c r="K86" s="45"/>
      <c r="L86" s="45">
        <v>10</v>
      </c>
      <c r="M86" s="45">
        <v>10</v>
      </c>
      <c r="N86" s="45">
        <v>10</v>
      </c>
      <c r="O86" s="44"/>
      <c r="P86" s="45"/>
      <c r="Q86" s="45"/>
      <c r="R86" s="45"/>
      <c r="S86" s="45"/>
      <c r="T86" s="44"/>
      <c r="U86" s="45"/>
      <c r="V86" s="45"/>
      <c r="W86" s="45"/>
      <c r="X86" s="45"/>
      <c r="Y86" s="44"/>
      <c r="Z86" s="45"/>
      <c r="AA86" s="45"/>
      <c r="AB86" s="55"/>
      <c r="AF86" s="22"/>
    </row>
    <row r="87" spans="1:32" x14ac:dyDescent="0.15">
      <c r="A87" s="28"/>
      <c r="B87" s="28"/>
      <c r="C87" s="28"/>
      <c r="D87" s="39" t="s">
        <v>3977</v>
      </c>
      <c r="E87" s="53"/>
      <c r="F87" s="22"/>
      <c r="G87" s="22"/>
      <c r="H87" s="22"/>
      <c r="I87" s="22"/>
      <c r="J87" s="53"/>
      <c r="K87" s="22"/>
      <c r="L87" s="22"/>
      <c r="M87" s="22"/>
      <c r="N87" s="22"/>
      <c r="O87" s="53">
        <v>10</v>
      </c>
      <c r="P87" s="22">
        <v>10</v>
      </c>
      <c r="Q87" s="22"/>
      <c r="R87" s="22"/>
      <c r="S87" s="22"/>
      <c r="T87" s="53">
        <v>10</v>
      </c>
      <c r="U87" s="22"/>
      <c r="V87" s="22"/>
      <c r="W87" s="22"/>
      <c r="X87" s="22"/>
      <c r="Y87" s="53"/>
      <c r="Z87" s="22"/>
      <c r="AA87" s="22"/>
      <c r="AB87" s="61"/>
      <c r="AF87" s="22"/>
    </row>
    <row r="88" spans="1:32" x14ac:dyDescent="0.15">
      <c r="A88" s="28"/>
      <c r="B88" s="28"/>
      <c r="C88" s="28"/>
      <c r="D88" s="39" t="s">
        <v>3608</v>
      </c>
      <c r="E88" s="53"/>
      <c r="F88" s="22"/>
      <c r="G88" s="22"/>
      <c r="H88" s="22"/>
      <c r="I88" s="22"/>
      <c r="J88" s="53"/>
      <c r="K88" s="22"/>
      <c r="L88" s="22"/>
      <c r="M88" s="22"/>
      <c r="N88" s="22"/>
      <c r="O88" s="53"/>
      <c r="P88" s="22"/>
      <c r="Q88" s="22">
        <v>10</v>
      </c>
      <c r="R88" s="22"/>
      <c r="S88" s="22"/>
      <c r="T88" s="53"/>
      <c r="U88" s="22"/>
      <c r="V88" s="22"/>
      <c r="W88" s="22"/>
      <c r="X88" s="22"/>
      <c r="Y88" s="53">
        <v>10</v>
      </c>
      <c r="Z88" s="22">
        <v>10</v>
      </c>
      <c r="AA88" s="22"/>
      <c r="AB88" s="61"/>
      <c r="AF88" s="22"/>
    </row>
    <row r="89" spans="1:32" x14ac:dyDescent="0.15">
      <c r="A89" s="28"/>
      <c r="B89" s="28"/>
      <c r="C89" s="28"/>
      <c r="D89" s="39" t="s">
        <v>3605</v>
      </c>
      <c r="E89" s="53"/>
      <c r="F89" s="22"/>
      <c r="G89" s="22"/>
      <c r="H89" s="22"/>
      <c r="I89" s="22"/>
      <c r="J89" s="53"/>
      <c r="K89" s="22"/>
      <c r="L89" s="22"/>
      <c r="M89" s="22"/>
      <c r="N89" s="22"/>
      <c r="O89" s="53"/>
      <c r="P89" s="22"/>
      <c r="Q89" s="22"/>
      <c r="R89" s="22"/>
      <c r="S89" s="22"/>
      <c r="T89" s="53"/>
      <c r="U89" s="22">
        <v>10</v>
      </c>
      <c r="V89" s="22"/>
      <c r="W89" s="22"/>
      <c r="X89" s="22"/>
      <c r="Y89" s="53"/>
      <c r="Z89" s="22"/>
      <c r="AA89" s="22"/>
      <c r="AB89" s="61"/>
      <c r="AF89" s="22"/>
    </row>
    <row r="90" spans="1:32" x14ac:dyDescent="0.15">
      <c r="A90" s="28"/>
      <c r="B90" s="26" t="s">
        <v>4026</v>
      </c>
      <c r="C90" s="24"/>
      <c r="D90" s="24"/>
      <c r="E90" s="44">
        <v>10</v>
      </c>
      <c r="F90" s="45">
        <v>10</v>
      </c>
      <c r="G90" s="45">
        <v>10</v>
      </c>
      <c r="H90" s="45">
        <v>10</v>
      </c>
      <c r="I90" s="45"/>
      <c r="J90" s="44">
        <v>10</v>
      </c>
      <c r="K90" s="45">
        <v>10</v>
      </c>
      <c r="L90" s="45">
        <v>10</v>
      </c>
      <c r="M90" s="45">
        <v>10</v>
      </c>
      <c r="N90" s="45">
        <v>10</v>
      </c>
      <c r="O90" s="44">
        <v>10</v>
      </c>
      <c r="P90" s="45">
        <v>10</v>
      </c>
      <c r="Q90" s="45">
        <v>10</v>
      </c>
      <c r="R90" s="45"/>
      <c r="S90" s="45"/>
      <c r="T90" s="44">
        <v>10</v>
      </c>
      <c r="U90" s="45">
        <v>10</v>
      </c>
      <c r="V90" s="45"/>
      <c r="W90" s="45"/>
      <c r="X90" s="45"/>
      <c r="Y90" s="44">
        <v>10</v>
      </c>
      <c r="Z90" s="45">
        <v>10</v>
      </c>
      <c r="AA90" s="45"/>
      <c r="AB90" s="55"/>
      <c r="AF90" s="22"/>
    </row>
    <row r="91" spans="1:32" x14ac:dyDescent="0.15">
      <c r="A91" s="28"/>
      <c r="B91" s="26" t="s">
        <v>7</v>
      </c>
      <c r="C91" s="26" t="s">
        <v>3604</v>
      </c>
      <c r="D91" s="26" t="s">
        <v>3946</v>
      </c>
      <c r="E91" s="44">
        <v>26</v>
      </c>
      <c r="F91" s="45"/>
      <c r="G91" s="45"/>
      <c r="H91" s="45"/>
      <c r="I91" s="45"/>
      <c r="J91" s="44"/>
      <c r="K91" s="45"/>
      <c r="L91" s="45"/>
      <c r="M91" s="45"/>
      <c r="N91" s="45"/>
      <c r="O91" s="44"/>
      <c r="P91" s="45"/>
      <c r="Q91" s="45"/>
      <c r="R91" s="45"/>
      <c r="S91" s="45"/>
      <c r="T91" s="44"/>
      <c r="U91" s="45"/>
      <c r="V91" s="45"/>
      <c r="W91" s="45"/>
      <c r="X91" s="45"/>
      <c r="Y91" s="44"/>
      <c r="Z91" s="45"/>
      <c r="AA91" s="45"/>
      <c r="AB91" s="55"/>
      <c r="AF91" s="22"/>
    </row>
    <row r="92" spans="1:32" x14ac:dyDescent="0.15">
      <c r="A92" s="28"/>
      <c r="B92" s="28"/>
      <c r="C92" s="26" t="s">
        <v>3976</v>
      </c>
      <c r="D92" s="26" t="s">
        <v>3576</v>
      </c>
      <c r="E92" s="44"/>
      <c r="F92" s="45"/>
      <c r="G92" s="45">
        <v>13</v>
      </c>
      <c r="H92" s="45"/>
      <c r="I92" s="45"/>
      <c r="J92" s="44"/>
      <c r="K92" s="45"/>
      <c r="L92" s="45"/>
      <c r="M92" s="45"/>
      <c r="N92" s="45"/>
      <c r="O92" s="44"/>
      <c r="P92" s="45"/>
      <c r="Q92" s="45">
        <v>13</v>
      </c>
      <c r="R92" s="45"/>
      <c r="S92" s="45"/>
      <c r="T92" s="44"/>
      <c r="U92" s="45"/>
      <c r="V92" s="45"/>
      <c r="W92" s="45"/>
      <c r="X92" s="45"/>
      <c r="Y92" s="44"/>
      <c r="Z92" s="45"/>
      <c r="AA92" s="45"/>
      <c r="AB92" s="55"/>
      <c r="AF92" s="22"/>
    </row>
    <row r="93" spans="1:32" x14ac:dyDescent="0.15">
      <c r="A93" s="28"/>
      <c r="B93" s="28"/>
      <c r="C93" s="28"/>
      <c r="D93" s="39" t="s">
        <v>3977</v>
      </c>
      <c r="E93" s="53"/>
      <c r="F93" s="22"/>
      <c r="G93" s="22"/>
      <c r="H93" s="22"/>
      <c r="I93" s="22"/>
      <c r="J93" s="53"/>
      <c r="K93" s="22"/>
      <c r="L93" s="22"/>
      <c r="M93" s="22"/>
      <c r="N93" s="22"/>
      <c r="O93" s="53"/>
      <c r="P93" s="22"/>
      <c r="Q93" s="22"/>
      <c r="R93" s="22"/>
      <c r="S93" s="22"/>
      <c r="T93" s="53"/>
      <c r="U93" s="22">
        <v>26</v>
      </c>
      <c r="V93" s="22"/>
      <c r="W93" s="22"/>
      <c r="X93" s="22"/>
      <c r="Y93" s="53"/>
      <c r="Z93" s="22"/>
      <c r="AA93" s="22"/>
      <c r="AB93" s="61"/>
      <c r="AF93" s="22"/>
    </row>
    <row r="94" spans="1:32" x14ac:dyDescent="0.15">
      <c r="A94" s="28"/>
      <c r="B94" s="28"/>
      <c r="C94" s="28"/>
      <c r="D94" s="39" t="s">
        <v>3605</v>
      </c>
      <c r="E94" s="53"/>
      <c r="F94" s="22"/>
      <c r="G94" s="22"/>
      <c r="H94" s="22"/>
      <c r="I94" s="22"/>
      <c r="J94" s="53">
        <v>26</v>
      </c>
      <c r="K94" s="22">
        <v>26</v>
      </c>
      <c r="L94" s="22">
        <v>26</v>
      </c>
      <c r="M94" s="22"/>
      <c r="N94" s="22"/>
      <c r="O94" s="53"/>
      <c r="P94" s="22"/>
      <c r="Q94" s="22"/>
      <c r="R94" s="22"/>
      <c r="S94" s="22"/>
      <c r="T94" s="53">
        <v>26</v>
      </c>
      <c r="U94" s="22"/>
      <c r="V94" s="22"/>
      <c r="W94" s="22"/>
      <c r="X94" s="22"/>
      <c r="Y94" s="53"/>
      <c r="Z94" s="22">
        <v>26</v>
      </c>
      <c r="AA94" s="22">
        <v>26</v>
      </c>
      <c r="AB94" s="61">
        <v>26</v>
      </c>
      <c r="AF94" s="22"/>
    </row>
    <row r="95" spans="1:32" x14ac:dyDescent="0.15">
      <c r="A95" s="28"/>
      <c r="B95" s="28"/>
      <c r="C95" s="28"/>
      <c r="D95" s="39" t="s">
        <v>3946</v>
      </c>
      <c r="E95" s="53"/>
      <c r="F95" s="22">
        <v>25.999999999999996</v>
      </c>
      <c r="G95" s="22">
        <v>13</v>
      </c>
      <c r="H95" s="22"/>
      <c r="I95" s="22"/>
      <c r="J95" s="53"/>
      <c r="K95" s="22"/>
      <c r="L95" s="22"/>
      <c r="M95" s="22"/>
      <c r="N95" s="22"/>
      <c r="O95" s="53">
        <v>26</v>
      </c>
      <c r="P95" s="22">
        <v>25.999999999999996</v>
      </c>
      <c r="Q95" s="22">
        <v>13</v>
      </c>
      <c r="R95" s="22"/>
      <c r="S95" s="22"/>
      <c r="T95" s="53"/>
      <c r="U95" s="22"/>
      <c r="V95" s="22"/>
      <c r="W95" s="22"/>
      <c r="X95" s="22"/>
      <c r="Y95" s="53"/>
      <c r="Z95" s="22"/>
      <c r="AA95" s="22"/>
      <c r="AB95" s="61"/>
      <c r="AF95" s="22"/>
    </row>
    <row r="96" spans="1:32" x14ac:dyDescent="0.15">
      <c r="A96" s="28"/>
      <c r="B96" s="28"/>
      <c r="C96" s="28"/>
      <c r="D96" s="39" t="s">
        <v>4133</v>
      </c>
      <c r="E96" s="53"/>
      <c r="F96" s="22"/>
      <c r="G96" s="22"/>
      <c r="H96" s="22">
        <v>26</v>
      </c>
      <c r="I96" s="22"/>
      <c r="J96" s="53"/>
      <c r="K96" s="22"/>
      <c r="L96" s="22"/>
      <c r="M96" s="22"/>
      <c r="N96" s="22"/>
      <c r="O96" s="53"/>
      <c r="P96" s="22"/>
      <c r="Q96" s="22"/>
      <c r="R96" s="22">
        <v>26</v>
      </c>
      <c r="S96" s="22"/>
      <c r="T96" s="53"/>
      <c r="U96" s="22"/>
      <c r="V96" s="22">
        <v>26</v>
      </c>
      <c r="W96" s="22">
        <v>26</v>
      </c>
      <c r="X96" s="22"/>
      <c r="Y96" s="53"/>
      <c r="Z96" s="22"/>
      <c r="AA96" s="22"/>
      <c r="AB96" s="61"/>
      <c r="AF96" s="22"/>
    </row>
    <row r="97" spans="1:32" x14ac:dyDescent="0.15">
      <c r="A97" s="28"/>
      <c r="B97" s="26" t="s">
        <v>4000</v>
      </c>
      <c r="C97" s="24"/>
      <c r="D97" s="24"/>
      <c r="E97" s="44">
        <v>26</v>
      </c>
      <c r="F97" s="45">
        <v>25.999999999999996</v>
      </c>
      <c r="G97" s="45">
        <v>26</v>
      </c>
      <c r="H97" s="45">
        <v>26</v>
      </c>
      <c r="I97" s="45"/>
      <c r="J97" s="44">
        <v>26</v>
      </c>
      <c r="K97" s="45">
        <v>26</v>
      </c>
      <c r="L97" s="45">
        <v>26</v>
      </c>
      <c r="M97" s="45"/>
      <c r="N97" s="45"/>
      <c r="O97" s="44">
        <v>26</v>
      </c>
      <c r="P97" s="45">
        <v>25.999999999999996</v>
      </c>
      <c r="Q97" s="45">
        <v>26</v>
      </c>
      <c r="R97" s="45">
        <v>26</v>
      </c>
      <c r="S97" s="45"/>
      <c r="T97" s="44">
        <v>26</v>
      </c>
      <c r="U97" s="45">
        <v>26</v>
      </c>
      <c r="V97" s="45">
        <v>26</v>
      </c>
      <c r="W97" s="45">
        <v>26</v>
      </c>
      <c r="X97" s="45"/>
      <c r="Y97" s="44"/>
      <c r="Z97" s="45">
        <v>26</v>
      </c>
      <c r="AA97" s="45">
        <v>26</v>
      </c>
      <c r="AB97" s="55">
        <v>26</v>
      </c>
      <c r="AF97" s="22"/>
    </row>
    <row r="98" spans="1:32" x14ac:dyDescent="0.15">
      <c r="A98" s="28"/>
      <c r="B98" s="26" t="s">
        <v>31</v>
      </c>
      <c r="C98" s="26" t="s">
        <v>3604</v>
      </c>
      <c r="D98" s="26" t="s">
        <v>3605</v>
      </c>
      <c r="E98" s="44"/>
      <c r="F98" s="45"/>
      <c r="G98" s="45"/>
      <c r="H98" s="45"/>
      <c r="I98" s="45"/>
      <c r="J98" s="44">
        <v>18</v>
      </c>
      <c r="K98" s="45">
        <v>18</v>
      </c>
      <c r="L98" s="45"/>
      <c r="M98" s="45"/>
      <c r="N98" s="45"/>
      <c r="O98" s="44"/>
      <c r="P98" s="45"/>
      <c r="Q98" s="45"/>
      <c r="R98" s="45"/>
      <c r="S98" s="45"/>
      <c r="T98" s="44"/>
      <c r="U98" s="45"/>
      <c r="V98" s="45"/>
      <c r="W98" s="45"/>
      <c r="X98" s="45"/>
      <c r="Y98" s="44"/>
      <c r="Z98" s="45"/>
      <c r="AA98" s="45"/>
      <c r="AB98" s="55"/>
      <c r="AF98" s="22"/>
    </row>
    <row r="99" spans="1:32" x14ac:dyDescent="0.15">
      <c r="A99" s="28"/>
      <c r="B99" s="28"/>
      <c r="C99" s="28"/>
      <c r="D99" s="39" t="s">
        <v>3946</v>
      </c>
      <c r="E99" s="53"/>
      <c r="F99" s="22"/>
      <c r="G99" s="22"/>
      <c r="H99" s="22"/>
      <c r="I99" s="22"/>
      <c r="J99" s="53"/>
      <c r="K99" s="22"/>
      <c r="L99" s="22"/>
      <c r="M99" s="22"/>
      <c r="N99" s="22"/>
      <c r="O99" s="53"/>
      <c r="P99" s="22"/>
      <c r="Q99" s="22"/>
      <c r="R99" s="22"/>
      <c r="S99" s="22">
        <v>18</v>
      </c>
      <c r="T99" s="53"/>
      <c r="U99" s="22"/>
      <c r="V99" s="22"/>
      <c r="W99" s="22"/>
      <c r="X99" s="22"/>
      <c r="Y99" s="53"/>
      <c r="Z99" s="22"/>
      <c r="AA99" s="22"/>
      <c r="AB99" s="61"/>
      <c r="AF99" s="22"/>
    </row>
    <row r="100" spans="1:32" x14ac:dyDescent="0.15">
      <c r="A100" s="28"/>
      <c r="B100" s="28"/>
      <c r="C100" s="26" t="s">
        <v>3976</v>
      </c>
      <c r="D100" s="26" t="s">
        <v>3977</v>
      </c>
      <c r="E100" s="44"/>
      <c r="F100" s="45"/>
      <c r="G100" s="45">
        <v>18</v>
      </c>
      <c r="H100" s="45"/>
      <c r="I100" s="45"/>
      <c r="J100" s="44"/>
      <c r="K100" s="45"/>
      <c r="L100" s="45"/>
      <c r="M100" s="45"/>
      <c r="N100" s="45"/>
      <c r="O100" s="44"/>
      <c r="P100" s="45"/>
      <c r="Q100" s="45"/>
      <c r="R100" s="45"/>
      <c r="S100" s="45"/>
      <c r="T100" s="44">
        <v>18</v>
      </c>
      <c r="U100" s="45"/>
      <c r="V100" s="45"/>
      <c r="W100" s="45"/>
      <c r="X100" s="45"/>
      <c r="Y100" s="44"/>
      <c r="Z100" s="45"/>
      <c r="AA100" s="45"/>
      <c r="AB100" s="55"/>
      <c r="AF100" s="22"/>
    </row>
    <row r="101" spans="1:32" x14ac:dyDescent="0.15">
      <c r="A101" s="28"/>
      <c r="B101" s="28"/>
      <c r="C101" s="28"/>
      <c r="D101" s="39" t="s">
        <v>3608</v>
      </c>
      <c r="E101" s="53"/>
      <c r="F101" s="22"/>
      <c r="G101" s="22"/>
      <c r="H101" s="22"/>
      <c r="I101" s="22"/>
      <c r="J101" s="53"/>
      <c r="K101" s="22"/>
      <c r="L101" s="22"/>
      <c r="M101" s="22"/>
      <c r="N101" s="22"/>
      <c r="O101" s="53"/>
      <c r="P101" s="22"/>
      <c r="Q101" s="22"/>
      <c r="R101" s="22"/>
      <c r="S101" s="22"/>
      <c r="T101" s="53"/>
      <c r="U101" s="22">
        <v>18</v>
      </c>
      <c r="V101" s="22"/>
      <c r="W101" s="22"/>
      <c r="X101" s="22"/>
      <c r="Y101" s="53"/>
      <c r="Z101" s="22"/>
      <c r="AA101" s="22"/>
      <c r="AB101" s="61"/>
      <c r="AF101" s="22"/>
    </row>
    <row r="102" spans="1:32" x14ac:dyDescent="0.15">
      <c r="A102" s="28"/>
      <c r="B102" s="28"/>
      <c r="C102" s="28"/>
      <c r="D102" s="39" t="s">
        <v>3605</v>
      </c>
      <c r="E102" s="53"/>
      <c r="F102" s="22"/>
      <c r="G102" s="22"/>
      <c r="H102" s="22"/>
      <c r="I102" s="22"/>
      <c r="J102" s="53"/>
      <c r="K102" s="22"/>
      <c r="L102" s="22"/>
      <c r="M102" s="22"/>
      <c r="N102" s="22"/>
      <c r="O102" s="53">
        <v>18</v>
      </c>
      <c r="P102" s="22">
        <v>18</v>
      </c>
      <c r="Q102" s="22">
        <v>18</v>
      </c>
      <c r="R102" s="22">
        <v>18</v>
      </c>
      <c r="S102" s="22"/>
      <c r="T102" s="53"/>
      <c r="U102" s="22"/>
      <c r="V102" s="22"/>
      <c r="W102" s="22"/>
      <c r="X102" s="22"/>
      <c r="Y102" s="53"/>
      <c r="Z102" s="22"/>
      <c r="AA102" s="22"/>
      <c r="AB102" s="61"/>
      <c r="AF102" s="22"/>
    </row>
    <row r="103" spans="1:32" x14ac:dyDescent="0.15">
      <c r="A103" s="28"/>
      <c r="B103" s="28"/>
      <c r="C103" s="28"/>
      <c r="D103" s="39" t="s">
        <v>3946</v>
      </c>
      <c r="E103" s="53"/>
      <c r="F103" s="22"/>
      <c r="G103" s="22"/>
      <c r="H103" s="22">
        <v>18</v>
      </c>
      <c r="I103" s="22"/>
      <c r="J103" s="53"/>
      <c r="K103" s="22"/>
      <c r="L103" s="22"/>
      <c r="M103" s="22"/>
      <c r="N103" s="22"/>
      <c r="O103" s="53"/>
      <c r="P103" s="22"/>
      <c r="Q103" s="22"/>
      <c r="R103" s="22"/>
      <c r="S103" s="22"/>
      <c r="T103" s="53"/>
      <c r="U103" s="22"/>
      <c r="V103" s="22">
        <v>18</v>
      </c>
      <c r="W103" s="22">
        <v>18</v>
      </c>
      <c r="X103" s="22"/>
      <c r="Y103" s="53">
        <v>18</v>
      </c>
      <c r="Z103" s="22">
        <v>18</v>
      </c>
      <c r="AA103" s="22">
        <v>18</v>
      </c>
      <c r="AB103" s="61"/>
      <c r="AF103" s="22"/>
    </row>
    <row r="104" spans="1:32" x14ac:dyDescent="0.15">
      <c r="A104" s="28"/>
      <c r="B104" s="26" t="s">
        <v>4027</v>
      </c>
      <c r="C104" s="24"/>
      <c r="D104" s="24"/>
      <c r="E104" s="44"/>
      <c r="F104" s="45"/>
      <c r="G104" s="45">
        <v>18</v>
      </c>
      <c r="H104" s="45">
        <v>18</v>
      </c>
      <c r="I104" s="45"/>
      <c r="J104" s="44">
        <v>18</v>
      </c>
      <c r="K104" s="45">
        <v>18</v>
      </c>
      <c r="L104" s="45"/>
      <c r="M104" s="45"/>
      <c r="N104" s="45"/>
      <c r="O104" s="44">
        <v>18</v>
      </c>
      <c r="P104" s="45">
        <v>18</v>
      </c>
      <c r="Q104" s="45">
        <v>18</v>
      </c>
      <c r="R104" s="45">
        <v>18</v>
      </c>
      <c r="S104" s="45">
        <v>18</v>
      </c>
      <c r="T104" s="44">
        <v>18</v>
      </c>
      <c r="U104" s="45">
        <v>18</v>
      </c>
      <c r="V104" s="45">
        <v>18</v>
      </c>
      <c r="W104" s="45">
        <v>18</v>
      </c>
      <c r="X104" s="45"/>
      <c r="Y104" s="44">
        <v>18</v>
      </c>
      <c r="Z104" s="45">
        <v>18</v>
      </c>
      <c r="AA104" s="45">
        <v>18</v>
      </c>
      <c r="AB104" s="55"/>
      <c r="AF104" s="22"/>
    </row>
    <row r="105" spans="1:32" x14ac:dyDescent="0.15">
      <c r="A105" s="28"/>
      <c r="B105" s="26" t="s">
        <v>24</v>
      </c>
      <c r="C105" s="26" t="s">
        <v>3604</v>
      </c>
      <c r="D105" s="26" t="s">
        <v>3946</v>
      </c>
      <c r="E105" s="44">
        <v>15</v>
      </c>
      <c r="F105" s="45"/>
      <c r="G105" s="45"/>
      <c r="H105" s="45"/>
      <c r="I105" s="45"/>
      <c r="J105" s="44"/>
      <c r="K105" s="45"/>
      <c r="L105" s="45"/>
      <c r="M105" s="45"/>
      <c r="N105" s="45"/>
      <c r="O105" s="44"/>
      <c r="P105" s="45"/>
      <c r="Q105" s="45"/>
      <c r="R105" s="45"/>
      <c r="S105" s="45"/>
      <c r="T105" s="44"/>
      <c r="U105" s="45"/>
      <c r="V105" s="45"/>
      <c r="W105" s="45"/>
      <c r="X105" s="45"/>
      <c r="Y105" s="44"/>
      <c r="Z105" s="45"/>
      <c r="AA105" s="45"/>
      <c r="AB105" s="55"/>
      <c r="AF105" s="22"/>
    </row>
    <row r="106" spans="1:32" x14ac:dyDescent="0.15">
      <c r="A106" s="28"/>
      <c r="B106" s="28"/>
      <c r="C106" s="26" t="s">
        <v>3976</v>
      </c>
      <c r="D106" s="26" t="s">
        <v>3576</v>
      </c>
      <c r="E106" s="44"/>
      <c r="F106" s="45"/>
      <c r="G106" s="45">
        <v>7.5</v>
      </c>
      <c r="H106" s="45"/>
      <c r="I106" s="45"/>
      <c r="J106" s="44"/>
      <c r="K106" s="45"/>
      <c r="L106" s="45"/>
      <c r="M106" s="45"/>
      <c r="N106" s="45"/>
      <c r="O106" s="44"/>
      <c r="P106" s="45"/>
      <c r="Q106" s="45">
        <v>7.5</v>
      </c>
      <c r="R106" s="45"/>
      <c r="S106" s="45"/>
      <c r="T106" s="44"/>
      <c r="U106" s="45"/>
      <c r="V106" s="45"/>
      <c r="W106" s="45"/>
      <c r="X106" s="45"/>
      <c r="Y106" s="44"/>
      <c r="Z106" s="45"/>
      <c r="AA106" s="45"/>
      <c r="AB106" s="55"/>
      <c r="AF106" s="22"/>
    </row>
    <row r="107" spans="1:32" x14ac:dyDescent="0.15">
      <c r="A107" s="28"/>
      <c r="B107" s="28"/>
      <c r="C107" s="28"/>
      <c r="D107" s="39" t="s">
        <v>3977</v>
      </c>
      <c r="E107" s="53"/>
      <c r="F107" s="22"/>
      <c r="G107" s="22"/>
      <c r="H107" s="22"/>
      <c r="I107" s="22"/>
      <c r="J107" s="53"/>
      <c r="K107" s="22"/>
      <c r="L107" s="22"/>
      <c r="M107" s="22"/>
      <c r="N107" s="22"/>
      <c r="O107" s="53"/>
      <c r="P107" s="22"/>
      <c r="Q107" s="22"/>
      <c r="R107" s="22"/>
      <c r="S107" s="22"/>
      <c r="T107" s="53"/>
      <c r="U107" s="22"/>
      <c r="V107" s="22">
        <v>15</v>
      </c>
      <c r="W107" s="22"/>
      <c r="X107" s="22"/>
      <c r="Y107" s="53"/>
      <c r="Z107" s="22"/>
      <c r="AA107" s="22"/>
      <c r="AB107" s="61"/>
      <c r="AF107" s="22"/>
    </row>
    <row r="108" spans="1:32" x14ac:dyDescent="0.15">
      <c r="A108" s="28"/>
      <c r="B108" s="28"/>
      <c r="C108" s="28"/>
      <c r="D108" s="39" t="s">
        <v>3608</v>
      </c>
      <c r="E108" s="53"/>
      <c r="F108" s="22"/>
      <c r="G108" s="22"/>
      <c r="H108" s="22"/>
      <c r="I108" s="22"/>
      <c r="J108" s="53">
        <v>15</v>
      </c>
      <c r="K108" s="22">
        <v>15</v>
      </c>
      <c r="L108" s="22"/>
      <c r="M108" s="22"/>
      <c r="N108" s="22"/>
      <c r="O108" s="53"/>
      <c r="P108" s="22"/>
      <c r="Q108" s="22"/>
      <c r="R108" s="22"/>
      <c r="S108" s="22"/>
      <c r="T108" s="53"/>
      <c r="U108" s="22"/>
      <c r="V108" s="22"/>
      <c r="W108" s="22"/>
      <c r="X108" s="22"/>
      <c r="Y108" s="53"/>
      <c r="Z108" s="22"/>
      <c r="AA108" s="22"/>
      <c r="AB108" s="61"/>
      <c r="AF108" s="22"/>
    </row>
    <row r="109" spans="1:32" x14ac:dyDescent="0.15">
      <c r="A109" s="28"/>
      <c r="B109" s="28"/>
      <c r="C109" s="28"/>
      <c r="D109" s="39" t="s">
        <v>3946</v>
      </c>
      <c r="E109" s="53"/>
      <c r="F109" s="22">
        <v>15</v>
      </c>
      <c r="G109" s="22">
        <v>7.5</v>
      </c>
      <c r="H109" s="22"/>
      <c r="I109" s="22"/>
      <c r="J109" s="53"/>
      <c r="K109" s="22"/>
      <c r="L109" s="22"/>
      <c r="M109" s="22"/>
      <c r="N109" s="22"/>
      <c r="O109" s="53">
        <v>15</v>
      </c>
      <c r="P109" s="22">
        <v>15</v>
      </c>
      <c r="Q109" s="22">
        <v>7.5</v>
      </c>
      <c r="R109" s="22"/>
      <c r="S109" s="22"/>
      <c r="T109" s="53"/>
      <c r="U109" s="22"/>
      <c r="V109" s="22"/>
      <c r="W109" s="22"/>
      <c r="X109" s="22"/>
      <c r="Y109" s="53"/>
      <c r="Z109" s="22"/>
      <c r="AA109" s="22"/>
      <c r="AB109" s="61"/>
      <c r="AF109" s="22"/>
    </row>
    <row r="110" spans="1:32" x14ac:dyDescent="0.15">
      <c r="A110" s="28"/>
      <c r="B110" s="28"/>
      <c r="C110" s="28"/>
      <c r="D110" s="39" t="s">
        <v>4133</v>
      </c>
      <c r="E110" s="53"/>
      <c r="F110" s="22"/>
      <c r="G110" s="22"/>
      <c r="H110" s="22">
        <v>15</v>
      </c>
      <c r="I110" s="22">
        <v>15</v>
      </c>
      <c r="J110" s="53"/>
      <c r="K110" s="22"/>
      <c r="L110" s="22">
        <v>15</v>
      </c>
      <c r="M110" s="22"/>
      <c r="N110" s="22"/>
      <c r="O110" s="53"/>
      <c r="P110" s="22"/>
      <c r="Q110" s="22"/>
      <c r="R110" s="22">
        <v>15</v>
      </c>
      <c r="S110" s="22"/>
      <c r="T110" s="53">
        <v>15</v>
      </c>
      <c r="U110" s="22">
        <v>15</v>
      </c>
      <c r="V110" s="22"/>
      <c r="W110" s="22">
        <v>15</v>
      </c>
      <c r="X110" s="22"/>
      <c r="Y110" s="53"/>
      <c r="Z110" s="22">
        <v>15</v>
      </c>
      <c r="AA110" s="22">
        <v>15</v>
      </c>
      <c r="AB110" s="61"/>
      <c r="AF110" s="22"/>
    </row>
    <row r="111" spans="1:32" x14ac:dyDescent="0.15">
      <c r="A111" s="28"/>
      <c r="B111" s="26" t="s">
        <v>4001</v>
      </c>
      <c r="C111" s="24"/>
      <c r="D111" s="24"/>
      <c r="E111" s="44">
        <v>15</v>
      </c>
      <c r="F111" s="45">
        <v>15</v>
      </c>
      <c r="G111" s="45">
        <v>15</v>
      </c>
      <c r="H111" s="45">
        <v>15</v>
      </c>
      <c r="I111" s="45">
        <v>15</v>
      </c>
      <c r="J111" s="44">
        <v>15</v>
      </c>
      <c r="K111" s="45">
        <v>15</v>
      </c>
      <c r="L111" s="45">
        <v>15</v>
      </c>
      <c r="M111" s="45"/>
      <c r="N111" s="45"/>
      <c r="O111" s="44">
        <v>15</v>
      </c>
      <c r="P111" s="45">
        <v>15</v>
      </c>
      <c r="Q111" s="45">
        <v>15</v>
      </c>
      <c r="R111" s="45">
        <v>15</v>
      </c>
      <c r="S111" s="45"/>
      <c r="T111" s="44">
        <v>15</v>
      </c>
      <c r="U111" s="45">
        <v>15</v>
      </c>
      <c r="V111" s="45">
        <v>15</v>
      </c>
      <c r="W111" s="45">
        <v>15</v>
      </c>
      <c r="X111" s="45"/>
      <c r="Y111" s="44"/>
      <c r="Z111" s="45">
        <v>15</v>
      </c>
      <c r="AA111" s="45">
        <v>15</v>
      </c>
      <c r="AB111" s="55"/>
      <c r="AF111" s="22"/>
    </row>
    <row r="112" spans="1:32" x14ac:dyDescent="0.15">
      <c r="A112" s="28"/>
      <c r="B112" s="26" t="s">
        <v>38</v>
      </c>
      <c r="C112" s="26" t="s">
        <v>3604</v>
      </c>
      <c r="D112" s="26" t="s">
        <v>3605</v>
      </c>
      <c r="E112" s="44"/>
      <c r="F112" s="45"/>
      <c r="G112" s="45"/>
      <c r="H112" s="45"/>
      <c r="I112" s="45"/>
      <c r="J112" s="44">
        <v>15</v>
      </c>
      <c r="K112" s="45">
        <v>15</v>
      </c>
      <c r="L112" s="45">
        <v>15</v>
      </c>
      <c r="M112" s="45">
        <v>15</v>
      </c>
      <c r="N112" s="45"/>
      <c r="O112" s="44"/>
      <c r="P112" s="45"/>
      <c r="Q112" s="45"/>
      <c r="R112" s="45"/>
      <c r="S112" s="45"/>
      <c r="T112" s="44"/>
      <c r="U112" s="45"/>
      <c r="V112" s="45"/>
      <c r="W112" s="45"/>
      <c r="X112" s="45"/>
      <c r="Y112" s="44"/>
      <c r="Z112" s="45"/>
      <c r="AA112" s="45"/>
      <c r="AB112" s="55"/>
      <c r="AF112" s="22"/>
    </row>
    <row r="113" spans="1:32" x14ac:dyDescent="0.15">
      <c r="A113" s="28"/>
      <c r="B113" s="28"/>
      <c r="C113" s="28"/>
      <c r="D113" s="39" t="s">
        <v>3946</v>
      </c>
      <c r="E113" s="53"/>
      <c r="F113" s="22"/>
      <c r="G113" s="22">
        <v>15</v>
      </c>
      <c r="H113" s="22"/>
      <c r="I113" s="22"/>
      <c r="J113" s="53"/>
      <c r="K113" s="22"/>
      <c r="L113" s="22"/>
      <c r="M113" s="22"/>
      <c r="N113" s="22"/>
      <c r="O113" s="53"/>
      <c r="P113" s="22"/>
      <c r="Q113" s="22"/>
      <c r="R113" s="22"/>
      <c r="S113" s="22"/>
      <c r="T113" s="53"/>
      <c r="U113" s="22"/>
      <c r="V113" s="22"/>
      <c r="W113" s="22"/>
      <c r="X113" s="22"/>
      <c r="Y113" s="53"/>
      <c r="Z113" s="22"/>
      <c r="AA113" s="22"/>
      <c r="AB113" s="61"/>
      <c r="AF113" s="22"/>
    </row>
    <row r="114" spans="1:32" x14ac:dyDescent="0.15">
      <c r="A114" s="28"/>
      <c r="B114" s="28"/>
      <c r="C114" s="26" t="s">
        <v>3976</v>
      </c>
      <c r="D114" s="26" t="s">
        <v>3977</v>
      </c>
      <c r="E114" s="44"/>
      <c r="F114" s="45"/>
      <c r="G114" s="45"/>
      <c r="H114" s="45"/>
      <c r="I114" s="45"/>
      <c r="J114" s="44"/>
      <c r="K114" s="45"/>
      <c r="L114" s="45"/>
      <c r="M114" s="45"/>
      <c r="N114" s="45"/>
      <c r="O114" s="44"/>
      <c r="P114" s="45"/>
      <c r="Q114" s="45"/>
      <c r="R114" s="45"/>
      <c r="S114" s="45"/>
      <c r="T114" s="44"/>
      <c r="U114" s="45"/>
      <c r="V114" s="45"/>
      <c r="W114" s="45"/>
      <c r="X114" s="45"/>
      <c r="Y114" s="44"/>
      <c r="Z114" s="45">
        <v>15</v>
      </c>
      <c r="AA114" s="45">
        <v>15</v>
      </c>
      <c r="AB114" s="55">
        <v>15</v>
      </c>
      <c r="AF114" s="22"/>
    </row>
    <row r="115" spans="1:32" x14ac:dyDescent="0.15">
      <c r="A115" s="28"/>
      <c r="B115" s="28"/>
      <c r="C115" s="28"/>
      <c r="D115" s="39" t="s">
        <v>3608</v>
      </c>
      <c r="E115" s="53"/>
      <c r="F115" s="22"/>
      <c r="G115" s="22"/>
      <c r="H115" s="22"/>
      <c r="I115" s="22"/>
      <c r="J115" s="53"/>
      <c r="K115" s="22"/>
      <c r="L115" s="22"/>
      <c r="M115" s="22"/>
      <c r="N115" s="22"/>
      <c r="O115" s="53"/>
      <c r="P115" s="22"/>
      <c r="Q115" s="22"/>
      <c r="R115" s="22"/>
      <c r="S115" s="22"/>
      <c r="T115" s="53">
        <v>15</v>
      </c>
      <c r="U115" s="22"/>
      <c r="V115" s="22"/>
      <c r="W115" s="22"/>
      <c r="X115" s="22"/>
      <c r="Y115" s="53"/>
      <c r="Z115" s="22"/>
      <c r="AA115" s="22"/>
      <c r="AB115" s="61"/>
      <c r="AF115" s="22"/>
    </row>
    <row r="116" spans="1:32" x14ac:dyDescent="0.15">
      <c r="A116" s="28"/>
      <c r="B116" s="28"/>
      <c r="C116" s="28"/>
      <c r="D116" s="39" t="s">
        <v>3605</v>
      </c>
      <c r="E116" s="53">
        <v>15</v>
      </c>
      <c r="F116" s="22">
        <v>15</v>
      </c>
      <c r="G116" s="22"/>
      <c r="H116" s="22"/>
      <c r="I116" s="22"/>
      <c r="J116" s="53"/>
      <c r="K116" s="22"/>
      <c r="L116" s="22"/>
      <c r="M116" s="22"/>
      <c r="N116" s="22"/>
      <c r="O116" s="53">
        <v>15</v>
      </c>
      <c r="P116" s="22">
        <v>15</v>
      </c>
      <c r="Q116" s="22"/>
      <c r="R116" s="22"/>
      <c r="S116" s="22"/>
      <c r="T116" s="53"/>
      <c r="U116" s="22">
        <v>15</v>
      </c>
      <c r="V116" s="22">
        <v>15</v>
      </c>
      <c r="W116" s="22">
        <v>15</v>
      </c>
      <c r="X116" s="22">
        <v>15</v>
      </c>
      <c r="Y116" s="53">
        <v>15</v>
      </c>
      <c r="Z116" s="22"/>
      <c r="AA116" s="22"/>
      <c r="AB116" s="61"/>
      <c r="AF116" s="22"/>
    </row>
    <row r="117" spans="1:32" x14ac:dyDescent="0.15">
      <c r="A117" s="28"/>
      <c r="B117" s="28"/>
      <c r="C117" s="28"/>
      <c r="D117" s="39" t="s">
        <v>3946</v>
      </c>
      <c r="E117" s="53"/>
      <c r="F117" s="22"/>
      <c r="G117" s="22"/>
      <c r="H117" s="22">
        <v>15</v>
      </c>
      <c r="I117" s="22"/>
      <c r="J117" s="53"/>
      <c r="K117" s="22"/>
      <c r="L117" s="22"/>
      <c r="M117" s="22"/>
      <c r="N117" s="22"/>
      <c r="O117" s="53"/>
      <c r="P117" s="22"/>
      <c r="Q117" s="22"/>
      <c r="R117" s="22"/>
      <c r="S117" s="22"/>
      <c r="T117" s="53"/>
      <c r="U117" s="22"/>
      <c r="V117" s="22"/>
      <c r="W117" s="22"/>
      <c r="X117" s="22"/>
      <c r="Y117" s="53"/>
      <c r="Z117" s="22"/>
      <c r="AA117" s="22"/>
      <c r="AB117" s="61"/>
      <c r="AF117" s="22"/>
    </row>
    <row r="118" spans="1:32" x14ac:dyDescent="0.15">
      <c r="A118" s="28"/>
      <c r="B118" s="26" t="s">
        <v>4028</v>
      </c>
      <c r="C118" s="24"/>
      <c r="D118" s="24"/>
      <c r="E118" s="44">
        <v>15</v>
      </c>
      <c r="F118" s="45">
        <v>15</v>
      </c>
      <c r="G118" s="45">
        <v>15</v>
      </c>
      <c r="H118" s="45">
        <v>15</v>
      </c>
      <c r="I118" s="45"/>
      <c r="J118" s="44">
        <v>15</v>
      </c>
      <c r="K118" s="45">
        <v>15</v>
      </c>
      <c r="L118" s="45">
        <v>15</v>
      </c>
      <c r="M118" s="45">
        <v>15</v>
      </c>
      <c r="N118" s="45"/>
      <c r="O118" s="44">
        <v>15</v>
      </c>
      <c r="P118" s="45">
        <v>15</v>
      </c>
      <c r="Q118" s="45"/>
      <c r="R118" s="45"/>
      <c r="S118" s="45"/>
      <c r="T118" s="44">
        <v>15</v>
      </c>
      <c r="U118" s="45">
        <v>15</v>
      </c>
      <c r="V118" s="45">
        <v>15</v>
      </c>
      <c r="W118" s="45">
        <v>15</v>
      </c>
      <c r="X118" s="45">
        <v>15</v>
      </c>
      <c r="Y118" s="44">
        <v>15</v>
      </c>
      <c r="Z118" s="45">
        <v>15</v>
      </c>
      <c r="AA118" s="45">
        <v>15</v>
      </c>
      <c r="AB118" s="55">
        <v>15</v>
      </c>
      <c r="AF118" s="22"/>
    </row>
    <row r="119" spans="1:32" x14ac:dyDescent="0.15">
      <c r="A119" s="28"/>
      <c r="B119" s="26" t="s">
        <v>46</v>
      </c>
      <c r="C119" s="26" t="s">
        <v>3604</v>
      </c>
      <c r="D119" s="26" t="s">
        <v>3946</v>
      </c>
      <c r="E119" s="44">
        <v>14</v>
      </c>
      <c r="F119" s="45">
        <v>14</v>
      </c>
      <c r="G119" s="45"/>
      <c r="H119" s="45"/>
      <c r="I119" s="45"/>
      <c r="J119" s="44"/>
      <c r="K119" s="45"/>
      <c r="L119" s="45"/>
      <c r="M119" s="45"/>
      <c r="N119" s="45"/>
      <c r="O119" s="44"/>
      <c r="P119" s="45"/>
      <c r="Q119" s="45">
        <v>14</v>
      </c>
      <c r="R119" s="45">
        <v>14</v>
      </c>
      <c r="S119" s="45">
        <v>14</v>
      </c>
      <c r="T119" s="44"/>
      <c r="U119" s="45"/>
      <c r="V119" s="45"/>
      <c r="W119" s="45"/>
      <c r="X119" s="45"/>
      <c r="Y119" s="44"/>
      <c r="Z119" s="45"/>
      <c r="AA119" s="45"/>
      <c r="AB119" s="55"/>
      <c r="AF119" s="22"/>
    </row>
    <row r="120" spans="1:32" x14ac:dyDescent="0.15">
      <c r="A120" s="28"/>
      <c r="B120" s="28"/>
      <c r="C120" s="26" t="s">
        <v>3606</v>
      </c>
      <c r="D120" s="26" t="s">
        <v>3946</v>
      </c>
      <c r="E120" s="44"/>
      <c r="F120" s="45"/>
      <c r="G120" s="45"/>
      <c r="H120" s="45"/>
      <c r="I120" s="45"/>
      <c r="J120" s="44"/>
      <c r="K120" s="45"/>
      <c r="L120" s="45">
        <v>14</v>
      </c>
      <c r="M120" s="45">
        <v>14</v>
      </c>
      <c r="N120" s="45"/>
      <c r="O120" s="44"/>
      <c r="P120" s="45"/>
      <c r="Q120" s="45"/>
      <c r="R120" s="45"/>
      <c r="S120" s="45"/>
      <c r="T120" s="44"/>
      <c r="U120" s="45"/>
      <c r="V120" s="45"/>
      <c r="W120" s="45"/>
      <c r="X120" s="45"/>
      <c r="Y120" s="44"/>
      <c r="Z120" s="45"/>
      <c r="AA120" s="45"/>
      <c r="AB120" s="55"/>
      <c r="AF120" s="22"/>
    </row>
    <row r="121" spans="1:32" x14ac:dyDescent="0.15">
      <c r="A121" s="28"/>
      <c r="B121" s="28"/>
      <c r="C121" s="26" t="s">
        <v>3976</v>
      </c>
      <c r="D121" s="26" t="s">
        <v>3977</v>
      </c>
      <c r="E121" s="44"/>
      <c r="F121" s="45"/>
      <c r="G121" s="45"/>
      <c r="H121" s="45"/>
      <c r="I121" s="45"/>
      <c r="J121" s="44"/>
      <c r="K121" s="45"/>
      <c r="L121" s="45"/>
      <c r="M121" s="45"/>
      <c r="N121" s="45"/>
      <c r="O121" s="44"/>
      <c r="P121" s="45"/>
      <c r="Q121" s="45"/>
      <c r="R121" s="45"/>
      <c r="S121" s="45"/>
      <c r="T121" s="44"/>
      <c r="U121" s="45"/>
      <c r="V121" s="45"/>
      <c r="W121" s="45">
        <v>14</v>
      </c>
      <c r="X121" s="45"/>
      <c r="Y121" s="44">
        <v>14</v>
      </c>
      <c r="Z121" s="45"/>
      <c r="AA121" s="45"/>
      <c r="AB121" s="55"/>
      <c r="AF121" s="22"/>
    </row>
    <row r="122" spans="1:32" x14ac:dyDescent="0.15">
      <c r="A122" s="28"/>
      <c r="B122" s="28"/>
      <c r="C122" s="28"/>
      <c r="D122" s="39" t="s">
        <v>3608</v>
      </c>
      <c r="E122" s="53"/>
      <c r="F122" s="22"/>
      <c r="G122" s="22"/>
      <c r="H122" s="22"/>
      <c r="I122" s="22"/>
      <c r="J122" s="53">
        <v>14</v>
      </c>
      <c r="K122" s="22">
        <v>14</v>
      </c>
      <c r="L122" s="22"/>
      <c r="M122" s="22"/>
      <c r="N122" s="22"/>
      <c r="O122" s="53"/>
      <c r="P122" s="22"/>
      <c r="Q122" s="22"/>
      <c r="R122" s="22"/>
      <c r="S122" s="22"/>
      <c r="T122" s="53"/>
      <c r="U122" s="22"/>
      <c r="V122" s="22"/>
      <c r="W122" s="22"/>
      <c r="X122" s="22"/>
      <c r="Y122" s="53"/>
      <c r="Z122" s="22"/>
      <c r="AA122" s="22"/>
      <c r="AB122" s="61"/>
      <c r="AF122" s="22"/>
    </row>
    <row r="123" spans="1:32" x14ac:dyDescent="0.15">
      <c r="A123" s="28"/>
      <c r="B123" s="28"/>
      <c r="C123" s="28"/>
      <c r="D123" s="39" t="s">
        <v>3946</v>
      </c>
      <c r="E123" s="53"/>
      <c r="F123" s="22"/>
      <c r="G123" s="22"/>
      <c r="H123" s="22"/>
      <c r="I123" s="22"/>
      <c r="J123" s="53"/>
      <c r="K123" s="22"/>
      <c r="L123" s="22"/>
      <c r="M123" s="22"/>
      <c r="N123" s="22"/>
      <c r="O123" s="53"/>
      <c r="P123" s="22"/>
      <c r="Q123" s="22"/>
      <c r="R123" s="22"/>
      <c r="S123" s="22"/>
      <c r="T123" s="53"/>
      <c r="U123" s="22"/>
      <c r="V123" s="22">
        <v>14</v>
      </c>
      <c r="W123" s="22"/>
      <c r="X123" s="22"/>
      <c r="Y123" s="53"/>
      <c r="Z123" s="22">
        <v>14</v>
      </c>
      <c r="AA123" s="22"/>
      <c r="AB123" s="61"/>
      <c r="AF123" s="22"/>
    </row>
    <row r="124" spans="1:32" x14ac:dyDescent="0.15">
      <c r="A124" s="28"/>
      <c r="B124" s="28"/>
      <c r="C124" s="28"/>
      <c r="D124" s="39" t="s">
        <v>4133</v>
      </c>
      <c r="E124" s="53"/>
      <c r="F124" s="22"/>
      <c r="G124" s="22"/>
      <c r="H124" s="22"/>
      <c r="I124" s="22"/>
      <c r="J124" s="53"/>
      <c r="K124" s="22"/>
      <c r="L124" s="22"/>
      <c r="M124" s="22"/>
      <c r="N124" s="22"/>
      <c r="O124" s="53"/>
      <c r="P124" s="22">
        <v>14</v>
      </c>
      <c r="Q124" s="22"/>
      <c r="R124" s="22"/>
      <c r="S124" s="22"/>
      <c r="T124" s="53">
        <v>14</v>
      </c>
      <c r="U124" s="22">
        <v>14</v>
      </c>
      <c r="V124" s="22"/>
      <c r="W124" s="22"/>
      <c r="X124" s="22"/>
      <c r="Y124" s="53"/>
      <c r="Z124" s="22"/>
      <c r="AA124" s="22"/>
      <c r="AB124" s="61"/>
      <c r="AF124" s="22"/>
    </row>
    <row r="125" spans="1:32" x14ac:dyDescent="0.15">
      <c r="A125" s="28"/>
      <c r="B125" s="26" t="s">
        <v>4029</v>
      </c>
      <c r="C125" s="24"/>
      <c r="D125" s="24"/>
      <c r="E125" s="44">
        <v>14</v>
      </c>
      <c r="F125" s="45">
        <v>14</v>
      </c>
      <c r="G125" s="45"/>
      <c r="H125" s="45"/>
      <c r="I125" s="45"/>
      <c r="J125" s="44">
        <v>14</v>
      </c>
      <c r="K125" s="45">
        <v>14</v>
      </c>
      <c r="L125" s="45">
        <v>14</v>
      </c>
      <c r="M125" s="45">
        <v>14</v>
      </c>
      <c r="N125" s="45"/>
      <c r="O125" s="44"/>
      <c r="P125" s="45">
        <v>14</v>
      </c>
      <c r="Q125" s="45">
        <v>14</v>
      </c>
      <c r="R125" s="45">
        <v>14</v>
      </c>
      <c r="S125" s="45">
        <v>14</v>
      </c>
      <c r="T125" s="44">
        <v>14</v>
      </c>
      <c r="U125" s="45">
        <v>14</v>
      </c>
      <c r="V125" s="45">
        <v>14</v>
      </c>
      <c r="W125" s="45">
        <v>14</v>
      </c>
      <c r="X125" s="45"/>
      <c r="Y125" s="44">
        <v>14</v>
      </c>
      <c r="Z125" s="45">
        <v>14</v>
      </c>
      <c r="AA125" s="45"/>
      <c r="AB125" s="55"/>
      <c r="AF125" s="22"/>
    </row>
    <row r="126" spans="1:32" x14ac:dyDescent="0.15">
      <c r="A126" s="28"/>
      <c r="B126" s="26" t="s">
        <v>39</v>
      </c>
      <c r="C126" s="26" t="s">
        <v>3604</v>
      </c>
      <c r="D126" s="26" t="s">
        <v>3605</v>
      </c>
      <c r="E126" s="44"/>
      <c r="F126" s="45"/>
      <c r="G126" s="45"/>
      <c r="H126" s="45"/>
      <c r="I126" s="45"/>
      <c r="J126" s="44">
        <v>7</v>
      </c>
      <c r="K126" s="45">
        <v>7</v>
      </c>
      <c r="L126" s="45">
        <v>7</v>
      </c>
      <c r="M126" s="45">
        <v>7</v>
      </c>
      <c r="N126" s="45"/>
      <c r="O126" s="44"/>
      <c r="P126" s="45"/>
      <c r="Q126" s="45"/>
      <c r="R126" s="45"/>
      <c r="S126" s="45"/>
      <c r="T126" s="44"/>
      <c r="U126" s="45"/>
      <c r="V126" s="45"/>
      <c r="W126" s="45"/>
      <c r="X126" s="45"/>
      <c r="Y126" s="44"/>
      <c r="Z126" s="45"/>
      <c r="AA126" s="45"/>
      <c r="AB126" s="55"/>
      <c r="AF126" s="22"/>
    </row>
    <row r="127" spans="1:32" x14ac:dyDescent="0.15">
      <c r="A127" s="28"/>
      <c r="B127" s="28"/>
      <c r="C127" s="28"/>
      <c r="D127" s="39" t="s">
        <v>3946</v>
      </c>
      <c r="E127" s="53"/>
      <c r="F127" s="22"/>
      <c r="G127" s="22">
        <v>7</v>
      </c>
      <c r="H127" s="22"/>
      <c r="I127" s="22"/>
      <c r="J127" s="53"/>
      <c r="K127" s="22"/>
      <c r="L127" s="22"/>
      <c r="M127" s="22"/>
      <c r="N127" s="22"/>
      <c r="O127" s="53"/>
      <c r="P127" s="22"/>
      <c r="Q127" s="22"/>
      <c r="R127" s="22"/>
      <c r="S127" s="22"/>
      <c r="T127" s="53"/>
      <c r="U127" s="22"/>
      <c r="V127" s="22"/>
      <c r="W127" s="22"/>
      <c r="X127" s="22"/>
      <c r="Y127" s="53"/>
      <c r="Z127" s="22"/>
      <c r="AA127" s="22"/>
      <c r="AB127" s="61"/>
      <c r="AF127" s="22"/>
    </row>
    <row r="128" spans="1:32" x14ac:dyDescent="0.15">
      <c r="A128" s="28"/>
      <c r="B128" s="28"/>
      <c r="C128" s="26" t="s">
        <v>3976</v>
      </c>
      <c r="D128" s="26" t="s">
        <v>3576</v>
      </c>
      <c r="E128" s="44"/>
      <c r="F128" s="45"/>
      <c r="G128" s="45"/>
      <c r="H128" s="45"/>
      <c r="I128" s="45"/>
      <c r="J128" s="44"/>
      <c r="K128" s="45"/>
      <c r="L128" s="45"/>
      <c r="M128" s="45"/>
      <c r="N128" s="45"/>
      <c r="O128" s="44"/>
      <c r="P128" s="45"/>
      <c r="Q128" s="45"/>
      <c r="R128" s="45"/>
      <c r="S128" s="45"/>
      <c r="T128" s="44"/>
      <c r="U128" s="45"/>
      <c r="V128" s="45">
        <v>7</v>
      </c>
      <c r="W128" s="45"/>
      <c r="X128" s="45"/>
      <c r="Y128" s="44"/>
      <c r="Z128" s="45"/>
      <c r="AA128" s="45"/>
      <c r="AB128" s="55"/>
      <c r="AF128" s="22"/>
    </row>
    <row r="129" spans="1:32" x14ac:dyDescent="0.15">
      <c r="A129" s="28"/>
      <c r="B129" s="28"/>
      <c r="C129" s="28"/>
      <c r="D129" s="39" t="s">
        <v>3977</v>
      </c>
      <c r="E129" s="53"/>
      <c r="F129" s="22"/>
      <c r="G129" s="22"/>
      <c r="H129" s="22"/>
      <c r="I129" s="22"/>
      <c r="J129" s="53"/>
      <c r="K129" s="22"/>
      <c r="L129" s="22"/>
      <c r="M129" s="22"/>
      <c r="N129" s="22"/>
      <c r="O129" s="53"/>
      <c r="P129" s="22"/>
      <c r="Q129" s="22"/>
      <c r="R129" s="22"/>
      <c r="S129" s="22"/>
      <c r="T129" s="53"/>
      <c r="U129" s="22">
        <v>7</v>
      </c>
      <c r="V129" s="22"/>
      <c r="W129" s="22"/>
      <c r="X129" s="22"/>
      <c r="Y129" s="53"/>
      <c r="Z129" s="22">
        <v>7</v>
      </c>
      <c r="AA129" s="22">
        <v>7</v>
      </c>
      <c r="AB129" s="61">
        <v>7</v>
      </c>
      <c r="AF129" s="22"/>
    </row>
    <row r="130" spans="1:32" x14ac:dyDescent="0.15">
      <c r="A130" s="28"/>
      <c r="B130" s="28"/>
      <c r="C130" s="28"/>
      <c r="D130" s="39" t="s">
        <v>3605</v>
      </c>
      <c r="E130" s="53">
        <v>7</v>
      </c>
      <c r="F130" s="22">
        <v>7</v>
      </c>
      <c r="G130" s="22"/>
      <c r="H130" s="22"/>
      <c r="I130" s="22"/>
      <c r="J130" s="53"/>
      <c r="K130" s="22"/>
      <c r="L130" s="22"/>
      <c r="M130" s="22"/>
      <c r="N130" s="22"/>
      <c r="O130" s="53">
        <v>7</v>
      </c>
      <c r="P130" s="22">
        <v>7</v>
      </c>
      <c r="Q130" s="22">
        <v>7</v>
      </c>
      <c r="R130" s="22">
        <v>7</v>
      </c>
      <c r="S130" s="22"/>
      <c r="T130" s="53"/>
      <c r="U130" s="22"/>
      <c r="V130" s="22"/>
      <c r="W130" s="22">
        <v>7</v>
      </c>
      <c r="X130" s="22">
        <v>7</v>
      </c>
      <c r="Y130" s="53">
        <v>7</v>
      </c>
      <c r="Z130" s="22"/>
      <c r="AA130" s="22"/>
      <c r="AB130" s="61"/>
      <c r="AF130" s="22"/>
    </row>
    <row r="131" spans="1:32" x14ac:dyDescent="0.15">
      <c r="A131" s="28"/>
      <c r="B131" s="26" t="s">
        <v>4030</v>
      </c>
      <c r="C131" s="24"/>
      <c r="D131" s="24"/>
      <c r="E131" s="44">
        <v>7</v>
      </c>
      <c r="F131" s="45">
        <v>7</v>
      </c>
      <c r="G131" s="45">
        <v>7</v>
      </c>
      <c r="H131" s="45"/>
      <c r="I131" s="45"/>
      <c r="J131" s="44">
        <v>7</v>
      </c>
      <c r="K131" s="45">
        <v>7</v>
      </c>
      <c r="L131" s="45">
        <v>7</v>
      </c>
      <c r="M131" s="45">
        <v>7</v>
      </c>
      <c r="N131" s="45"/>
      <c r="O131" s="44">
        <v>7</v>
      </c>
      <c r="P131" s="45">
        <v>7</v>
      </c>
      <c r="Q131" s="45">
        <v>7</v>
      </c>
      <c r="R131" s="45">
        <v>7</v>
      </c>
      <c r="S131" s="45"/>
      <c r="T131" s="44"/>
      <c r="U131" s="45">
        <v>7</v>
      </c>
      <c r="V131" s="45">
        <v>7</v>
      </c>
      <c r="W131" s="45">
        <v>7</v>
      </c>
      <c r="X131" s="45">
        <v>7</v>
      </c>
      <c r="Y131" s="44">
        <v>7</v>
      </c>
      <c r="Z131" s="45">
        <v>7</v>
      </c>
      <c r="AA131" s="45">
        <v>7</v>
      </c>
      <c r="AB131" s="55">
        <v>7</v>
      </c>
      <c r="AF131" s="22"/>
    </row>
    <row r="132" spans="1:32" x14ac:dyDescent="0.15">
      <c r="A132" s="28"/>
      <c r="B132" s="26" t="s">
        <v>47</v>
      </c>
      <c r="C132" s="26" t="s">
        <v>3604</v>
      </c>
      <c r="D132" s="26" t="s">
        <v>3946</v>
      </c>
      <c r="E132" s="44"/>
      <c r="F132" s="45"/>
      <c r="G132" s="45">
        <v>3</v>
      </c>
      <c r="H132" s="45">
        <v>3</v>
      </c>
      <c r="I132" s="45"/>
      <c r="J132" s="44"/>
      <c r="K132" s="45"/>
      <c r="L132" s="45"/>
      <c r="M132" s="45"/>
      <c r="N132" s="45"/>
      <c r="O132" s="44"/>
      <c r="P132" s="45"/>
      <c r="Q132" s="45"/>
      <c r="R132" s="45"/>
      <c r="S132" s="45"/>
      <c r="T132" s="44"/>
      <c r="U132" s="45"/>
      <c r="V132" s="45"/>
      <c r="W132" s="45"/>
      <c r="X132" s="45"/>
      <c r="Y132" s="44"/>
      <c r="Z132" s="45"/>
      <c r="AA132" s="45"/>
      <c r="AB132" s="55"/>
      <c r="AF132" s="22"/>
    </row>
    <row r="133" spans="1:32" x14ac:dyDescent="0.15">
      <c r="A133" s="28"/>
      <c r="B133" s="28"/>
      <c r="C133" s="26" t="s">
        <v>3606</v>
      </c>
      <c r="D133" s="26" t="s">
        <v>3605</v>
      </c>
      <c r="E133" s="44"/>
      <c r="F133" s="45"/>
      <c r="G133" s="45"/>
      <c r="H133" s="45"/>
      <c r="I133" s="45"/>
      <c r="J133" s="44"/>
      <c r="K133" s="45"/>
      <c r="L133" s="45"/>
      <c r="M133" s="45"/>
      <c r="N133" s="45"/>
      <c r="O133" s="44">
        <v>3</v>
      </c>
      <c r="P133" s="45">
        <v>3</v>
      </c>
      <c r="Q133" s="45"/>
      <c r="R133" s="45"/>
      <c r="S133" s="45"/>
      <c r="T133" s="44"/>
      <c r="U133" s="45"/>
      <c r="V133" s="45"/>
      <c r="W133" s="45"/>
      <c r="X133" s="45"/>
      <c r="Y133" s="44"/>
      <c r="Z133" s="45"/>
      <c r="AA133" s="45"/>
      <c r="AB133" s="55"/>
      <c r="AF133" s="22"/>
    </row>
    <row r="134" spans="1:32" x14ac:dyDescent="0.15">
      <c r="A134" s="28"/>
      <c r="B134" s="28"/>
      <c r="C134" s="28"/>
      <c r="D134" s="39" t="s">
        <v>3946</v>
      </c>
      <c r="E134" s="53"/>
      <c r="F134" s="22"/>
      <c r="G134" s="22"/>
      <c r="H134" s="22"/>
      <c r="I134" s="22"/>
      <c r="J134" s="53">
        <v>3</v>
      </c>
      <c r="K134" s="22">
        <v>3</v>
      </c>
      <c r="L134" s="22"/>
      <c r="M134" s="22"/>
      <c r="N134" s="22"/>
      <c r="O134" s="53"/>
      <c r="P134" s="22"/>
      <c r="Q134" s="22"/>
      <c r="R134" s="22"/>
      <c r="S134" s="22"/>
      <c r="T134" s="53"/>
      <c r="U134" s="22"/>
      <c r="V134" s="22"/>
      <c r="W134" s="22"/>
      <c r="X134" s="22"/>
      <c r="Y134" s="53"/>
      <c r="Z134" s="22"/>
      <c r="AA134" s="22"/>
      <c r="AB134" s="61"/>
      <c r="AF134" s="22"/>
    </row>
    <row r="135" spans="1:32" x14ac:dyDescent="0.15">
      <c r="A135" s="28"/>
      <c r="B135" s="28"/>
      <c r="C135" s="26" t="s">
        <v>3976</v>
      </c>
      <c r="D135" s="26" t="s">
        <v>3576</v>
      </c>
      <c r="E135" s="44"/>
      <c r="F135" s="45"/>
      <c r="G135" s="45"/>
      <c r="H135" s="45"/>
      <c r="I135" s="45"/>
      <c r="J135" s="44"/>
      <c r="K135" s="45"/>
      <c r="L135" s="45">
        <v>3</v>
      </c>
      <c r="M135" s="45">
        <v>3</v>
      </c>
      <c r="N135" s="45">
        <v>3</v>
      </c>
      <c r="O135" s="44"/>
      <c r="P135" s="45"/>
      <c r="Q135" s="45"/>
      <c r="R135" s="45"/>
      <c r="S135" s="45"/>
      <c r="T135" s="44"/>
      <c r="U135" s="45"/>
      <c r="V135" s="45">
        <v>3</v>
      </c>
      <c r="W135" s="45">
        <v>3</v>
      </c>
      <c r="X135" s="45"/>
      <c r="Y135" s="44"/>
      <c r="Z135" s="45"/>
      <c r="AA135" s="45"/>
      <c r="AB135" s="55"/>
      <c r="AF135" s="22"/>
    </row>
    <row r="136" spans="1:32" x14ac:dyDescent="0.15">
      <c r="A136" s="28"/>
      <c r="B136" s="28"/>
      <c r="C136" s="28"/>
      <c r="D136" s="39" t="s">
        <v>3977</v>
      </c>
      <c r="E136" s="53"/>
      <c r="F136" s="22"/>
      <c r="G136" s="22"/>
      <c r="H136" s="22"/>
      <c r="I136" s="22"/>
      <c r="J136" s="53"/>
      <c r="K136" s="22"/>
      <c r="L136" s="22"/>
      <c r="M136" s="22"/>
      <c r="N136" s="22"/>
      <c r="O136" s="53"/>
      <c r="P136" s="22"/>
      <c r="Q136" s="22"/>
      <c r="R136" s="22">
        <v>3</v>
      </c>
      <c r="S136" s="22"/>
      <c r="T136" s="53"/>
      <c r="U136" s="22"/>
      <c r="V136" s="22"/>
      <c r="W136" s="22"/>
      <c r="X136" s="22"/>
      <c r="Y136" s="53"/>
      <c r="Z136" s="22"/>
      <c r="AA136" s="22"/>
      <c r="AB136" s="61"/>
      <c r="AF136" s="22"/>
    </row>
    <row r="137" spans="1:32" x14ac:dyDescent="0.15">
      <c r="A137" s="28"/>
      <c r="B137" s="28"/>
      <c r="C137" s="28"/>
      <c r="D137" s="39" t="s">
        <v>3608</v>
      </c>
      <c r="E137" s="53"/>
      <c r="F137" s="22"/>
      <c r="G137" s="22"/>
      <c r="H137" s="22"/>
      <c r="I137" s="22"/>
      <c r="J137" s="53"/>
      <c r="K137" s="22"/>
      <c r="L137" s="22"/>
      <c r="M137" s="22"/>
      <c r="N137" s="22"/>
      <c r="O137" s="53"/>
      <c r="P137" s="22"/>
      <c r="Q137" s="22">
        <v>3</v>
      </c>
      <c r="R137" s="22"/>
      <c r="S137" s="22"/>
      <c r="T137" s="53"/>
      <c r="U137" s="22"/>
      <c r="V137" s="22"/>
      <c r="W137" s="22"/>
      <c r="X137" s="22"/>
      <c r="Y137" s="53">
        <v>3</v>
      </c>
      <c r="Z137" s="22">
        <v>3</v>
      </c>
      <c r="AA137" s="22"/>
      <c r="AB137" s="61"/>
      <c r="AF137" s="22"/>
    </row>
    <row r="138" spans="1:32" x14ac:dyDescent="0.15">
      <c r="A138" s="28"/>
      <c r="B138" s="28"/>
      <c r="C138" s="28"/>
      <c r="D138" s="39" t="s">
        <v>3605</v>
      </c>
      <c r="E138" s="53"/>
      <c r="F138" s="22"/>
      <c r="G138" s="22"/>
      <c r="H138" s="22"/>
      <c r="I138" s="22"/>
      <c r="J138" s="53"/>
      <c r="K138" s="22"/>
      <c r="L138" s="22"/>
      <c r="M138" s="22"/>
      <c r="N138" s="22"/>
      <c r="O138" s="53"/>
      <c r="P138" s="22"/>
      <c r="Q138" s="22"/>
      <c r="R138" s="22"/>
      <c r="S138" s="22"/>
      <c r="T138" s="53"/>
      <c r="U138" s="22">
        <v>3</v>
      </c>
      <c r="V138" s="22"/>
      <c r="W138" s="22"/>
      <c r="X138" s="22"/>
      <c r="Y138" s="53"/>
      <c r="Z138" s="22"/>
      <c r="AA138" s="22"/>
      <c r="AB138" s="61"/>
      <c r="AF138" s="22"/>
    </row>
    <row r="139" spans="1:32" x14ac:dyDescent="0.15">
      <c r="A139" s="28"/>
      <c r="B139" s="26" t="s">
        <v>4031</v>
      </c>
      <c r="C139" s="24"/>
      <c r="D139" s="24"/>
      <c r="E139" s="44"/>
      <c r="F139" s="45"/>
      <c r="G139" s="45">
        <v>3</v>
      </c>
      <c r="H139" s="45">
        <v>3</v>
      </c>
      <c r="I139" s="45"/>
      <c r="J139" s="44">
        <v>3</v>
      </c>
      <c r="K139" s="45">
        <v>3</v>
      </c>
      <c r="L139" s="45">
        <v>3</v>
      </c>
      <c r="M139" s="45">
        <v>3</v>
      </c>
      <c r="N139" s="45">
        <v>3</v>
      </c>
      <c r="O139" s="44">
        <v>3</v>
      </c>
      <c r="P139" s="45">
        <v>3</v>
      </c>
      <c r="Q139" s="45">
        <v>3</v>
      </c>
      <c r="R139" s="45">
        <v>3</v>
      </c>
      <c r="S139" s="45"/>
      <c r="T139" s="44"/>
      <c r="U139" s="45">
        <v>3</v>
      </c>
      <c r="V139" s="45">
        <v>3</v>
      </c>
      <c r="W139" s="45">
        <v>3</v>
      </c>
      <c r="X139" s="45"/>
      <c r="Y139" s="44">
        <v>3</v>
      </c>
      <c r="Z139" s="45">
        <v>3</v>
      </c>
      <c r="AA139" s="45"/>
      <c r="AB139" s="55"/>
      <c r="AF139" s="22"/>
    </row>
    <row r="140" spans="1:32" x14ac:dyDescent="0.15">
      <c r="A140" s="26" t="s">
        <v>3113</v>
      </c>
      <c r="B140" s="24"/>
      <c r="C140" s="24"/>
      <c r="D140" s="24"/>
      <c r="E140" s="44">
        <v>241</v>
      </c>
      <c r="F140" s="45">
        <v>241</v>
      </c>
      <c r="G140" s="45">
        <v>244</v>
      </c>
      <c r="H140" s="45">
        <v>237</v>
      </c>
      <c r="I140" s="45">
        <v>53</v>
      </c>
      <c r="J140" s="44">
        <v>228</v>
      </c>
      <c r="K140" s="45">
        <v>228</v>
      </c>
      <c r="L140" s="45">
        <v>241</v>
      </c>
      <c r="M140" s="45">
        <v>184</v>
      </c>
      <c r="N140" s="45">
        <v>28</v>
      </c>
      <c r="O140" s="44">
        <v>255</v>
      </c>
      <c r="P140" s="45">
        <v>269</v>
      </c>
      <c r="Q140" s="45">
        <v>220</v>
      </c>
      <c r="R140" s="45">
        <v>210</v>
      </c>
      <c r="S140" s="45">
        <v>41</v>
      </c>
      <c r="T140" s="44">
        <v>260</v>
      </c>
      <c r="U140" s="45">
        <v>277</v>
      </c>
      <c r="V140" s="45">
        <v>267</v>
      </c>
      <c r="W140" s="45">
        <v>266</v>
      </c>
      <c r="X140" s="45">
        <v>47</v>
      </c>
      <c r="Y140" s="44">
        <v>220</v>
      </c>
      <c r="Z140" s="45">
        <v>277</v>
      </c>
      <c r="AA140" s="45">
        <v>214</v>
      </c>
      <c r="AB140" s="55">
        <v>83</v>
      </c>
    </row>
    <row r="141" spans="1:32" x14ac:dyDescent="0.15">
      <c r="A141" s="26" t="s">
        <v>2872</v>
      </c>
      <c r="B141" s="26" t="s">
        <v>115</v>
      </c>
      <c r="C141" s="26" t="s">
        <v>3604</v>
      </c>
      <c r="D141" s="26" t="s">
        <v>3946</v>
      </c>
      <c r="E141" s="44"/>
      <c r="F141" s="45"/>
      <c r="G141" s="45"/>
      <c r="H141" s="45"/>
      <c r="I141" s="45"/>
      <c r="J141" s="44">
        <v>6</v>
      </c>
      <c r="K141" s="45"/>
      <c r="L141" s="45"/>
      <c r="M141" s="45"/>
      <c r="N141" s="45"/>
      <c r="O141" s="44">
        <v>6</v>
      </c>
      <c r="P141" s="45">
        <v>6</v>
      </c>
      <c r="Q141" s="45"/>
      <c r="R141" s="45"/>
      <c r="S141" s="45"/>
      <c r="T141" s="44"/>
      <c r="U141" s="45"/>
      <c r="V141" s="45"/>
      <c r="W141" s="45"/>
      <c r="X141" s="45"/>
      <c r="Y141" s="44"/>
      <c r="Z141" s="45"/>
      <c r="AA141" s="45"/>
      <c r="AB141" s="55"/>
    </row>
    <row r="142" spans="1:32" x14ac:dyDescent="0.15">
      <c r="A142" s="28"/>
      <c r="B142" s="28"/>
      <c r="C142" s="26" t="s">
        <v>3606</v>
      </c>
      <c r="D142" s="26" t="s">
        <v>3608</v>
      </c>
      <c r="E142" s="44"/>
      <c r="F142" s="45"/>
      <c r="G142" s="45"/>
      <c r="H142" s="45"/>
      <c r="I142" s="45"/>
      <c r="J142" s="44"/>
      <c r="K142" s="45"/>
      <c r="L142" s="45"/>
      <c r="M142" s="45"/>
      <c r="N142" s="45"/>
      <c r="O142" s="44"/>
      <c r="P142" s="45"/>
      <c r="Q142" s="45"/>
      <c r="R142" s="45"/>
      <c r="S142" s="45"/>
      <c r="T142" s="44"/>
      <c r="U142" s="45"/>
      <c r="V142" s="45">
        <v>6</v>
      </c>
      <c r="W142" s="45">
        <v>6</v>
      </c>
      <c r="X142" s="45"/>
      <c r="Y142" s="44"/>
      <c r="Z142" s="45"/>
      <c r="AA142" s="45"/>
      <c r="AB142" s="55"/>
    </row>
    <row r="143" spans="1:32" x14ac:dyDescent="0.15">
      <c r="A143" s="28"/>
      <c r="B143" s="28"/>
      <c r="C143" s="28"/>
      <c r="D143" s="39" t="s">
        <v>3946</v>
      </c>
      <c r="E143" s="53">
        <v>6</v>
      </c>
      <c r="F143" s="22">
        <v>6</v>
      </c>
      <c r="G143" s="22">
        <v>6</v>
      </c>
      <c r="H143" s="22">
        <v>6</v>
      </c>
      <c r="I143" s="22"/>
      <c r="J143" s="53"/>
      <c r="K143" s="22">
        <v>6</v>
      </c>
      <c r="L143" s="22">
        <v>6</v>
      </c>
      <c r="M143" s="22">
        <v>6</v>
      </c>
      <c r="N143" s="22"/>
      <c r="O143" s="53"/>
      <c r="P143" s="22"/>
      <c r="Q143" s="22">
        <v>6</v>
      </c>
      <c r="R143" s="22">
        <v>6</v>
      </c>
      <c r="S143" s="22"/>
      <c r="T143" s="53"/>
      <c r="U143" s="22"/>
      <c r="V143" s="22"/>
      <c r="W143" s="22"/>
      <c r="X143" s="22"/>
      <c r="Y143" s="53">
        <v>6</v>
      </c>
      <c r="Z143" s="22">
        <v>6</v>
      </c>
      <c r="AA143" s="22"/>
      <c r="AB143" s="61"/>
    </row>
    <row r="144" spans="1:32" x14ac:dyDescent="0.15">
      <c r="A144" s="28"/>
      <c r="B144" s="28"/>
      <c r="C144" s="26" t="s">
        <v>3976</v>
      </c>
      <c r="D144" s="26" t="s">
        <v>4133</v>
      </c>
      <c r="E144" s="44"/>
      <c r="F144" s="45"/>
      <c r="G144" s="45"/>
      <c r="H144" s="45"/>
      <c r="I144" s="45">
        <v>6</v>
      </c>
      <c r="J144" s="44"/>
      <c r="K144" s="45"/>
      <c r="L144" s="45"/>
      <c r="M144" s="45"/>
      <c r="N144" s="45"/>
      <c r="O144" s="44"/>
      <c r="P144" s="45"/>
      <c r="Q144" s="45"/>
      <c r="R144" s="45"/>
      <c r="S144" s="45"/>
      <c r="T144" s="44"/>
      <c r="U144" s="45"/>
      <c r="V144" s="45"/>
      <c r="W144" s="45"/>
      <c r="X144" s="45"/>
      <c r="Y144" s="44"/>
      <c r="Z144" s="45"/>
      <c r="AA144" s="45"/>
      <c r="AB144" s="55"/>
    </row>
    <row r="145" spans="1:28" x14ac:dyDescent="0.15">
      <c r="A145" s="28"/>
      <c r="B145" s="26" t="s">
        <v>3997</v>
      </c>
      <c r="C145" s="24"/>
      <c r="D145" s="24"/>
      <c r="E145" s="44">
        <v>6</v>
      </c>
      <c r="F145" s="45">
        <v>6</v>
      </c>
      <c r="G145" s="45">
        <v>6</v>
      </c>
      <c r="H145" s="45">
        <v>6</v>
      </c>
      <c r="I145" s="45">
        <v>6</v>
      </c>
      <c r="J145" s="44">
        <v>6</v>
      </c>
      <c r="K145" s="45">
        <v>6</v>
      </c>
      <c r="L145" s="45">
        <v>6</v>
      </c>
      <c r="M145" s="45">
        <v>6</v>
      </c>
      <c r="N145" s="45"/>
      <c r="O145" s="44">
        <v>6</v>
      </c>
      <c r="P145" s="45">
        <v>6</v>
      </c>
      <c r="Q145" s="45">
        <v>6</v>
      </c>
      <c r="R145" s="45">
        <v>6</v>
      </c>
      <c r="S145" s="45"/>
      <c r="T145" s="44"/>
      <c r="U145" s="45"/>
      <c r="V145" s="45">
        <v>6</v>
      </c>
      <c r="W145" s="45">
        <v>6</v>
      </c>
      <c r="X145" s="45"/>
      <c r="Y145" s="44">
        <v>6</v>
      </c>
      <c r="Z145" s="45">
        <v>6</v>
      </c>
      <c r="AA145" s="45"/>
      <c r="AB145" s="55"/>
    </row>
    <row r="146" spans="1:28" x14ac:dyDescent="0.15">
      <c r="A146" s="28"/>
      <c r="B146" s="26" t="s">
        <v>154</v>
      </c>
      <c r="C146" s="26" t="s">
        <v>3606</v>
      </c>
      <c r="D146" s="26" t="s">
        <v>3608</v>
      </c>
      <c r="E146" s="44">
        <v>3</v>
      </c>
      <c r="F146" s="45">
        <v>3</v>
      </c>
      <c r="G146" s="45"/>
      <c r="H146" s="45"/>
      <c r="I146" s="45"/>
      <c r="J146" s="44"/>
      <c r="K146" s="45"/>
      <c r="L146" s="45"/>
      <c r="M146" s="45"/>
      <c r="N146" s="45"/>
      <c r="O146" s="44"/>
      <c r="P146" s="45"/>
      <c r="Q146" s="45"/>
      <c r="R146" s="45"/>
      <c r="S146" s="45"/>
      <c r="T146" s="44"/>
      <c r="U146" s="45"/>
      <c r="V146" s="45"/>
      <c r="W146" s="45"/>
      <c r="X146" s="45"/>
      <c r="Y146" s="44"/>
      <c r="Z146" s="45"/>
      <c r="AA146" s="45"/>
      <c r="AB146" s="55"/>
    </row>
    <row r="147" spans="1:28" x14ac:dyDescent="0.15">
      <c r="A147" s="28"/>
      <c r="B147" s="28"/>
      <c r="C147" s="28"/>
      <c r="D147" s="39" t="s">
        <v>3605</v>
      </c>
      <c r="E147" s="53"/>
      <c r="F147" s="22"/>
      <c r="G147" s="22"/>
      <c r="H147" s="22"/>
      <c r="I147" s="22"/>
      <c r="J147" s="53"/>
      <c r="K147" s="22">
        <v>3</v>
      </c>
      <c r="L147" s="22"/>
      <c r="M147" s="22"/>
      <c r="N147" s="22"/>
      <c r="O147" s="53"/>
      <c r="P147" s="22"/>
      <c r="Q147" s="22"/>
      <c r="R147" s="22"/>
      <c r="S147" s="22"/>
      <c r="T147" s="53"/>
      <c r="U147" s="22"/>
      <c r="V147" s="22"/>
      <c r="W147" s="22"/>
      <c r="X147" s="22"/>
      <c r="Y147" s="53"/>
      <c r="Z147" s="22"/>
      <c r="AA147" s="22"/>
      <c r="AB147" s="61"/>
    </row>
    <row r="148" spans="1:28" x14ac:dyDescent="0.15">
      <c r="A148" s="28"/>
      <c r="B148" s="28"/>
      <c r="C148" s="28"/>
      <c r="D148" s="39" t="s">
        <v>3946</v>
      </c>
      <c r="E148" s="53"/>
      <c r="F148" s="22"/>
      <c r="G148" s="22">
        <v>3</v>
      </c>
      <c r="H148" s="22">
        <v>3</v>
      </c>
      <c r="I148" s="22"/>
      <c r="J148" s="53">
        <v>3</v>
      </c>
      <c r="K148" s="22"/>
      <c r="L148" s="22"/>
      <c r="M148" s="22"/>
      <c r="N148" s="22"/>
      <c r="O148" s="53">
        <v>3</v>
      </c>
      <c r="P148" s="22">
        <v>3</v>
      </c>
      <c r="Q148" s="22">
        <v>3</v>
      </c>
      <c r="R148" s="22"/>
      <c r="S148" s="22"/>
      <c r="T148" s="53">
        <v>3</v>
      </c>
      <c r="U148" s="22">
        <v>3</v>
      </c>
      <c r="V148" s="22">
        <v>3</v>
      </c>
      <c r="W148" s="22">
        <v>3</v>
      </c>
      <c r="X148" s="22"/>
      <c r="Y148" s="53"/>
      <c r="Z148" s="22"/>
      <c r="AA148" s="22">
        <v>3</v>
      </c>
      <c r="AB148" s="61">
        <v>3</v>
      </c>
    </row>
    <row r="149" spans="1:28" x14ac:dyDescent="0.15">
      <c r="A149" s="28"/>
      <c r="B149" s="28"/>
      <c r="C149" s="26" t="s">
        <v>3976</v>
      </c>
      <c r="D149" s="26" t="s">
        <v>4133</v>
      </c>
      <c r="E149" s="44"/>
      <c r="F149" s="45"/>
      <c r="G149" s="45"/>
      <c r="H149" s="45"/>
      <c r="I149" s="45">
        <v>3</v>
      </c>
      <c r="J149" s="44"/>
      <c r="K149" s="45"/>
      <c r="L149" s="45"/>
      <c r="M149" s="45"/>
      <c r="N149" s="45"/>
      <c r="O149" s="44"/>
      <c r="P149" s="45"/>
      <c r="Q149" s="45"/>
      <c r="R149" s="45"/>
      <c r="S149" s="45"/>
      <c r="T149" s="44"/>
      <c r="U149" s="45"/>
      <c r="V149" s="45"/>
      <c r="W149" s="45"/>
      <c r="X149" s="45"/>
      <c r="Y149" s="44"/>
      <c r="Z149" s="45"/>
      <c r="AA149" s="45"/>
      <c r="AB149" s="55"/>
    </row>
    <row r="150" spans="1:28" x14ac:dyDescent="0.15">
      <c r="A150" s="28"/>
      <c r="B150" s="26" t="s">
        <v>4032</v>
      </c>
      <c r="C150" s="24"/>
      <c r="D150" s="24"/>
      <c r="E150" s="44">
        <v>3</v>
      </c>
      <c r="F150" s="45">
        <v>3</v>
      </c>
      <c r="G150" s="45">
        <v>3</v>
      </c>
      <c r="H150" s="45">
        <v>3</v>
      </c>
      <c r="I150" s="45">
        <v>3</v>
      </c>
      <c r="J150" s="44">
        <v>3</v>
      </c>
      <c r="K150" s="45">
        <v>3</v>
      </c>
      <c r="L150" s="45"/>
      <c r="M150" s="45"/>
      <c r="N150" s="45"/>
      <c r="O150" s="44">
        <v>3</v>
      </c>
      <c r="P150" s="45">
        <v>3</v>
      </c>
      <c r="Q150" s="45">
        <v>3</v>
      </c>
      <c r="R150" s="45"/>
      <c r="S150" s="45"/>
      <c r="T150" s="44">
        <v>3</v>
      </c>
      <c r="U150" s="45">
        <v>3</v>
      </c>
      <c r="V150" s="45">
        <v>3</v>
      </c>
      <c r="W150" s="45">
        <v>3</v>
      </c>
      <c r="X150" s="45"/>
      <c r="Y150" s="44"/>
      <c r="Z150" s="45"/>
      <c r="AA150" s="45">
        <v>3</v>
      </c>
      <c r="AB150" s="55">
        <v>3</v>
      </c>
    </row>
    <row r="151" spans="1:28" x14ac:dyDescent="0.15">
      <c r="A151" s="28"/>
      <c r="B151" s="26" t="s">
        <v>153</v>
      </c>
      <c r="C151" s="26" t="s">
        <v>3604</v>
      </c>
      <c r="D151" s="26" t="s">
        <v>3946</v>
      </c>
      <c r="E151" s="44"/>
      <c r="F151" s="45"/>
      <c r="G151" s="45">
        <v>7</v>
      </c>
      <c r="H151" s="45"/>
      <c r="I151" s="45"/>
      <c r="J151" s="44"/>
      <c r="K151" s="45"/>
      <c r="L151" s="45"/>
      <c r="M151" s="45"/>
      <c r="N151" s="45"/>
      <c r="O151" s="44"/>
      <c r="P151" s="45"/>
      <c r="Q151" s="45"/>
      <c r="R151" s="45"/>
      <c r="S151" s="45"/>
      <c r="T151" s="44"/>
      <c r="U151" s="45"/>
      <c r="V151" s="45"/>
      <c r="W151" s="45"/>
      <c r="X151" s="45"/>
      <c r="Y151" s="44"/>
      <c r="Z151" s="45"/>
      <c r="AA151" s="45"/>
      <c r="AB151" s="55"/>
    </row>
    <row r="152" spans="1:28" x14ac:dyDescent="0.15">
      <c r="A152" s="28"/>
      <c r="B152" s="28"/>
      <c r="C152" s="26" t="s">
        <v>3606</v>
      </c>
      <c r="D152" s="26" t="s">
        <v>3608</v>
      </c>
      <c r="E152" s="44">
        <v>7</v>
      </c>
      <c r="F152" s="45">
        <v>7</v>
      </c>
      <c r="G152" s="45"/>
      <c r="H152" s="45"/>
      <c r="I152" s="45"/>
      <c r="J152" s="44"/>
      <c r="K152" s="45"/>
      <c r="L152" s="45"/>
      <c r="M152" s="45"/>
      <c r="N152" s="45"/>
      <c r="O152" s="44"/>
      <c r="P152" s="45"/>
      <c r="Q152" s="45"/>
      <c r="R152" s="45"/>
      <c r="S152" s="45"/>
      <c r="T152" s="44"/>
      <c r="U152" s="45"/>
      <c r="V152" s="45"/>
      <c r="W152" s="45"/>
      <c r="X152" s="45"/>
      <c r="Y152" s="44"/>
      <c r="Z152" s="45"/>
      <c r="AA152" s="45"/>
      <c r="AB152" s="55"/>
    </row>
    <row r="153" spans="1:28" x14ac:dyDescent="0.15">
      <c r="A153" s="28"/>
      <c r="B153" s="28"/>
      <c r="C153" s="28"/>
      <c r="D153" s="39" t="s">
        <v>3605</v>
      </c>
      <c r="E153" s="53"/>
      <c r="F153" s="22"/>
      <c r="G153" s="22"/>
      <c r="H153" s="22"/>
      <c r="I153" s="22"/>
      <c r="J153" s="53"/>
      <c r="K153" s="22"/>
      <c r="L153" s="22">
        <v>7</v>
      </c>
      <c r="M153" s="22">
        <v>7</v>
      </c>
      <c r="N153" s="22">
        <v>7</v>
      </c>
      <c r="O153" s="53"/>
      <c r="P153" s="22"/>
      <c r="Q153" s="22"/>
      <c r="R153" s="22"/>
      <c r="S153" s="22"/>
      <c r="T153" s="53"/>
      <c r="U153" s="22"/>
      <c r="V153" s="22"/>
      <c r="W153" s="22"/>
      <c r="X153" s="22"/>
      <c r="Y153" s="53"/>
      <c r="Z153" s="22"/>
      <c r="AA153" s="22"/>
      <c r="AB153" s="61"/>
    </row>
    <row r="154" spans="1:28" x14ac:dyDescent="0.15">
      <c r="A154" s="28"/>
      <c r="B154" s="28"/>
      <c r="C154" s="28"/>
      <c r="D154" s="39" t="s">
        <v>3946</v>
      </c>
      <c r="E154" s="53"/>
      <c r="F154" s="22"/>
      <c r="G154" s="22"/>
      <c r="H154" s="22">
        <v>7</v>
      </c>
      <c r="I154" s="22"/>
      <c r="J154" s="53">
        <v>7</v>
      </c>
      <c r="K154" s="22">
        <v>7</v>
      </c>
      <c r="L154" s="22"/>
      <c r="M154" s="22"/>
      <c r="N154" s="22"/>
      <c r="O154" s="53">
        <v>7</v>
      </c>
      <c r="P154" s="22">
        <v>7</v>
      </c>
      <c r="Q154" s="22"/>
      <c r="R154" s="22"/>
      <c r="S154" s="22"/>
      <c r="T154" s="53">
        <v>7</v>
      </c>
      <c r="U154" s="22">
        <v>7</v>
      </c>
      <c r="V154" s="22">
        <v>7</v>
      </c>
      <c r="W154" s="22"/>
      <c r="X154" s="22"/>
      <c r="Y154" s="53"/>
      <c r="Z154" s="22"/>
      <c r="AA154" s="22">
        <v>7</v>
      </c>
      <c r="AB154" s="61">
        <v>7</v>
      </c>
    </row>
    <row r="155" spans="1:28" x14ac:dyDescent="0.15">
      <c r="A155" s="28"/>
      <c r="B155" s="26" t="s">
        <v>4033</v>
      </c>
      <c r="C155" s="24"/>
      <c r="D155" s="24"/>
      <c r="E155" s="44">
        <v>7</v>
      </c>
      <c r="F155" s="45">
        <v>7</v>
      </c>
      <c r="G155" s="45">
        <v>7</v>
      </c>
      <c r="H155" s="45">
        <v>7</v>
      </c>
      <c r="I155" s="45"/>
      <c r="J155" s="44">
        <v>7</v>
      </c>
      <c r="K155" s="45">
        <v>7</v>
      </c>
      <c r="L155" s="45">
        <v>7</v>
      </c>
      <c r="M155" s="45">
        <v>7</v>
      </c>
      <c r="N155" s="45">
        <v>7</v>
      </c>
      <c r="O155" s="44">
        <v>7</v>
      </c>
      <c r="P155" s="45">
        <v>7</v>
      </c>
      <c r="Q155" s="45"/>
      <c r="R155" s="45"/>
      <c r="S155" s="45"/>
      <c r="T155" s="44">
        <v>7</v>
      </c>
      <c r="U155" s="45">
        <v>7</v>
      </c>
      <c r="V155" s="45">
        <v>7</v>
      </c>
      <c r="W155" s="45"/>
      <c r="X155" s="45"/>
      <c r="Y155" s="44"/>
      <c r="Z155" s="45"/>
      <c r="AA155" s="45">
        <v>7</v>
      </c>
      <c r="AB155" s="55">
        <v>7</v>
      </c>
    </row>
    <row r="156" spans="1:28" x14ac:dyDescent="0.15">
      <c r="A156" s="28"/>
      <c r="B156" s="26" t="s">
        <v>121</v>
      </c>
      <c r="C156" s="26" t="s">
        <v>3606</v>
      </c>
      <c r="D156" s="26" t="s">
        <v>3605</v>
      </c>
      <c r="E156" s="44">
        <v>11</v>
      </c>
      <c r="F156" s="45">
        <v>11</v>
      </c>
      <c r="G156" s="45"/>
      <c r="H156" s="45"/>
      <c r="I156" s="45"/>
      <c r="J156" s="44"/>
      <c r="K156" s="45">
        <v>11</v>
      </c>
      <c r="L156" s="45"/>
      <c r="M156" s="45"/>
      <c r="N156" s="45"/>
      <c r="O156" s="44"/>
      <c r="P156" s="45"/>
      <c r="Q156" s="45"/>
      <c r="R156" s="45"/>
      <c r="S156" s="45"/>
      <c r="T156" s="44"/>
      <c r="U156" s="45"/>
      <c r="V156" s="45"/>
      <c r="W156" s="45"/>
      <c r="X156" s="45"/>
      <c r="Y156" s="44">
        <v>11</v>
      </c>
      <c r="Z156" s="45">
        <v>11</v>
      </c>
      <c r="AA156" s="45"/>
      <c r="AB156" s="55"/>
    </row>
    <row r="157" spans="1:28" x14ac:dyDescent="0.15">
      <c r="A157" s="28"/>
      <c r="B157" s="28"/>
      <c r="C157" s="28"/>
      <c r="D157" s="39" t="s">
        <v>3946</v>
      </c>
      <c r="E157" s="53"/>
      <c r="F157" s="22"/>
      <c r="G157" s="22">
        <v>11</v>
      </c>
      <c r="H157" s="22">
        <v>11</v>
      </c>
      <c r="I157" s="22"/>
      <c r="J157" s="53">
        <v>11</v>
      </c>
      <c r="K157" s="22"/>
      <c r="L157" s="22"/>
      <c r="M157" s="22"/>
      <c r="N157" s="22"/>
      <c r="O157" s="53"/>
      <c r="P157" s="22">
        <v>11</v>
      </c>
      <c r="Q157" s="22">
        <v>11</v>
      </c>
      <c r="R157" s="22">
        <v>11</v>
      </c>
      <c r="S157" s="22"/>
      <c r="T157" s="53">
        <v>11</v>
      </c>
      <c r="U157" s="22">
        <v>11</v>
      </c>
      <c r="V157" s="22"/>
      <c r="W157" s="22"/>
      <c r="X157" s="22"/>
      <c r="Y157" s="53"/>
      <c r="Z157" s="22"/>
      <c r="AA157" s="22">
        <v>11</v>
      </c>
      <c r="AB157" s="61">
        <v>11</v>
      </c>
    </row>
    <row r="158" spans="1:28" x14ac:dyDescent="0.15">
      <c r="A158" s="28"/>
      <c r="B158" s="28"/>
      <c r="C158" s="26" t="s">
        <v>3976</v>
      </c>
      <c r="D158" s="26" t="s">
        <v>4133</v>
      </c>
      <c r="E158" s="44"/>
      <c r="F158" s="45"/>
      <c r="G158" s="45"/>
      <c r="H158" s="45"/>
      <c r="I158" s="45">
        <v>11</v>
      </c>
      <c r="J158" s="44"/>
      <c r="K158" s="45"/>
      <c r="L158" s="45"/>
      <c r="M158" s="45"/>
      <c r="N158" s="45"/>
      <c r="O158" s="44"/>
      <c r="P158" s="45"/>
      <c r="Q158" s="45"/>
      <c r="R158" s="45"/>
      <c r="S158" s="45"/>
      <c r="T158" s="44"/>
      <c r="U158" s="45"/>
      <c r="V158" s="45"/>
      <c r="W158" s="45"/>
      <c r="X158" s="45"/>
      <c r="Y158" s="44"/>
      <c r="Z158" s="45"/>
      <c r="AA158" s="45"/>
      <c r="AB158" s="55"/>
    </row>
    <row r="159" spans="1:28" x14ac:dyDescent="0.15">
      <c r="A159" s="28"/>
      <c r="B159" s="26" t="s">
        <v>4034</v>
      </c>
      <c r="C159" s="24"/>
      <c r="D159" s="24"/>
      <c r="E159" s="44">
        <v>11</v>
      </c>
      <c r="F159" s="45">
        <v>11</v>
      </c>
      <c r="G159" s="45">
        <v>11</v>
      </c>
      <c r="H159" s="45">
        <v>11</v>
      </c>
      <c r="I159" s="45">
        <v>11</v>
      </c>
      <c r="J159" s="44">
        <v>11</v>
      </c>
      <c r="K159" s="45">
        <v>11</v>
      </c>
      <c r="L159" s="45"/>
      <c r="M159" s="45"/>
      <c r="N159" s="45"/>
      <c r="O159" s="44"/>
      <c r="P159" s="45">
        <v>11</v>
      </c>
      <c r="Q159" s="45">
        <v>11</v>
      </c>
      <c r="R159" s="45">
        <v>11</v>
      </c>
      <c r="S159" s="45"/>
      <c r="T159" s="44">
        <v>11</v>
      </c>
      <c r="U159" s="45">
        <v>11</v>
      </c>
      <c r="V159" s="45"/>
      <c r="W159" s="45"/>
      <c r="X159" s="45"/>
      <c r="Y159" s="44">
        <v>11</v>
      </c>
      <c r="Z159" s="45">
        <v>11</v>
      </c>
      <c r="AA159" s="45">
        <v>11</v>
      </c>
      <c r="AB159" s="55">
        <v>11</v>
      </c>
    </row>
    <row r="160" spans="1:28" x14ac:dyDescent="0.15">
      <c r="A160" s="28"/>
      <c r="B160" s="26" t="s">
        <v>152</v>
      </c>
      <c r="C160" s="26" t="s">
        <v>3606</v>
      </c>
      <c r="D160" s="26" t="s">
        <v>3605</v>
      </c>
      <c r="E160" s="44">
        <v>8</v>
      </c>
      <c r="F160" s="45">
        <v>8</v>
      </c>
      <c r="G160" s="45">
        <v>8</v>
      </c>
      <c r="H160" s="45">
        <v>8</v>
      </c>
      <c r="I160" s="45"/>
      <c r="J160" s="44"/>
      <c r="K160" s="45">
        <v>8</v>
      </c>
      <c r="L160" s="45">
        <v>8</v>
      </c>
      <c r="M160" s="45">
        <v>8</v>
      </c>
      <c r="N160" s="45"/>
      <c r="O160" s="44"/>
      <c r="P160" s="45"/>
      <c r="Q160" s="45"/>
      <c r="R160" s="45"/>
      <c r="S160" s="45"/>
      <c r="T160" s="44"/>
      <c r="U160" s="45"/>
      <c r="V160" s="45"/>
      <c r="W160" s="45"/>
      <c r="X160" s="45"/>
      <c r="Y160" s="44">
        <v>8</v>
      </c>
      <c r="Z160" s="45">
        <v>8</v>
      </c>
      <c r="AA160" s="45">
        <v>8</v>
      </c>
      <c r="AB160" s="55"/>
    </row>
    <row r="161" spans="1:28" x14ac:dyDescent="0.15">
      <c r="A161" s="28"/>
      <c r="B161" s="28"/>
      <c r="C161" s="28"/>
      <c r="D161" s="39" t="s">
        <v>3946</v>
      </c>
      <c r="E161" s="53"/>
      <c r="F161" s="22"/>
      <c r="G161" s="22"/>
      <c r="H161" s="22"/>
      <c r="I161" s="22"/>
      <c r="J161" s="53"/>
      <c r="K161" s="22"/>
      <c r="L161" s="22"/>
      <c r="M161" s="22"/>
      <c r="N161" s="22"/>
      <c r="O161" s="53">
        <v>8</v>
      </c>
      <c r="P161" s="22">
        <v>8</v>
      </c>
      <c r="Q161" s="22"/>
      <c r="R161" s="22"/>
      <c r="S161" s="22"/>
      <c r="T161" s="53">
        <v>8</v>
      </c>
      <c r="U161" s="22">
        <v>8</v>
      </c>
      <c r="V161" s="22">
        <v>8</v>
      </c>
      <c r="W161" s="22"/>
      <c r="X161" s="22"/>
      <c r="Y161" s="53"/>
      <c r="Z161" s="22"/>
      <c r="AA161" s="22"/>
      <c r="AB161" s="61"/>
    </row>
    <row r="162" spans="1:28" x14ac:dyDescent="0.15">
      <c r="A162" s="28"/>
      <c r="B162" s="28"/>
      <c r="C162" s="26" t="s">
        <v>3976</v>
      </c>
      <c r="D162" s="26" t="s">
        <v>4133</v>
      </c>
      <c r="E162" s="44"/>
      <c r="F162" s="45"/>
      <c r="G162" s="45"/>
      <c r="H162" s="45"/>
      <c r="I162" s="45">
        <v>8</v>
      </c>
      <c r="J162" s="44"/>
      <c r="K162" s="45"/>
      <c r="L162" s="45"/>
      <c r="M162" s="45"/>
      <c r="N162" s="45"/>
      <c r="O162" s="44"/>
      <c r="P162" s="45"/>
      <c r="Q162" s="45"/>
      <c r="R162" s="45"/>
      <c r="S162" s="45"/>
      <c r="T162" s="44"/>
      <c r="U162" s="45"/>
      <c r="V162" s="45"/>
      <c r="W162" s="45"/>
      <c r="X162" s="45"/>
      <c r="Y162" s="44"/>
      <c r="Z162" s="45"/>
      <c r="AA162" s="45"/>
      <c r="AB162" s="55"/>
    </row>
    <row r="163" spans="1:28" x14ac:dyDescent="0.15">
      <c r="A163" s="28"/>
      <c r="B163" s="26" t="s">
        <v>4035</v>
      </c>
      <c r="C163" s="24"/>
      <c r="D163" s="24"/>
      <c r="E163" s="44">
        <v>8</v>
      </c>
      <c r="F163" s="45">
        <v>8</v>
      </c>
      <c r="G163" s="45">
        <v>8</v>
      </c>
      <c r="H163" s="45">
        <v>8</v>
      </c>
      <c r="I163" s="45">
        <v>8</v>
      </c>
      <c r="J163" s="44"/>
      <c r="K163" s="45">
        <v>8</v>
      </c>
      <c r="L163" s="45">
        <v>8</v>
      </c>
      <c r="M163" s="45">
        <v>8</v>
      </c>
      <c r="N163" s="45"/>
      <c r="O163" s="44">
        <v>8</v>
      </c>
      <c r="P163" s="45">
        <v>8</v>
      </c>
      <c r="Q163" s="45"/>
      <c r="R163" s="45"/>
      <c r="S163" s="45"/>
      <c r="T163" s="44">
        <v>8</v>
      </c>
      <c r="U163" s="45">
        <v>8</v>
      </c>
      <c r="V163" s="45">
        <v>8</v>
      </c>
      <c r="W163" s="45"/>
      <c r="X163" s="45"/>
      <c r="Y163" s="44">
        <v>8</v>
      </c>
      <c r="Z163" s="45">
        <v>8</v>
      </c>
      <c r="AA163" s="45">
        <v>8</v>
      </c>
      <c r="AB163" s="55"/>
    </row>
    <row r="164" spans="1:28" x14ac:dyDescent="0.15">
      <c r="A164" s="28"/>
      <c r="B164" s="26" t="s">
        <v>3675</v>
      </c>
      <c r="C164" s="26" t="s">
        <v>3604</v>
      </c>
      <c r="D164" s="26" t="s">
        <v>3946</v>
      </c>
      <c r="E164" s="44"/>
      <c r="F164" s="45"/>
      <c r="G164" s="45"/>
      <c r="H164" s="45"/>
      <c r="I164" s="45"/>
      <c r="J164" s="44">
        <v>9</v>
      </c>
      <c r="K164" s="45"/>
      <c r="L164" s="45"/>
      <c r="M164" s="45"/>
      <c r="N164" s="45"/>
      <c r="O164" s="44"/>
      <c r="P164" s="45"/>
      <c r="Q164" s="45"/>
      <c r="R164" s="45"/>
      <c r="S164" s="45"/>
      <c r="T164" s="44"/>
      <c r="U164" s="45"/>
      <c r="V164" s="45"/>
      <c r="W164" s="45"/>
      <c r="X164" s="45"/>
      <c r="Y164" s="44"/>
      <c r="Z164" s="45"/>
      <c r="AA164" s="45"/>
      <c r="AB164" s="55"/>
    </row>
    <row r="165" spans="1:28" x14ac:dyDescent="0.15">
      <c r="A165" s="28"/>
      <c r="B165" s="28"/>
      <c r="C165" s="26" t="s">
        <v>3606</v>
      </c>
      <c r="D165" s="26" t="s">
        <v>3608</v>
      </c>
      <c r="E165" s="44"/>
      <c r="F165" s="45"/>
      <c r="G165" s="45"/>
      <c r="H165" s="45"/>
      <c r="I165" s="45"/>
      <c r="J165" s="44"/>
      <c r="K165" s="45"/>
      <c r="L165" s="45"/>
      <c r="M165" s="45"/>
      <c r="N165" s="45"/>
      <c r="O165" s="44"/>
      <c r="P165" s="45"/>
      <c r="Q165" s="45"/>
      <c r="R165" s="45"/>
      <c r="S165" s="45"/>
      <c r="T165" s="44">
        <v>9</v>
      </c>
      <c r="U165" s="45">
        <v>9</v>
      </c>
      <c r="V165" s="45">
        <v>9</v>
      </c>
      <c r="W165" s="45">
        <v>9</v>
      </c>
      <c r="X165" s="45"/>
      <c r="Y165" s="44"/>
      <c r="Z165" s="45"/>
      <c r="AA165" s="45">
        <v>9</v>
      </c>
      <c r="AB165" s="55"/>
    </row>
    <row r="166" spans="1:28" x14ac:dyDescent="0.15">
      <c r="A166" s="28"/>
      <c r="B166" s="28"/>
      <c r="C166" s="28"/>
      <c r="D166" s="39" t="s">
        <v>3946</v>
      </c>
      <c r="E166" s="53">
        <v>9</v>
      </c>
      <c r="F166" s="22">
        <v>9</v>
      </c>
      <c r="G166" s="22">
        <v>9</v>
      </c>
      <c r="H166" s="22">
        <v>9</v>
      </c>
      <c r="I166" s="22"/>
      <c r="J166" s="53"/>
      <c r="K166" s="22">
        <v>9</v>
      </c>
      <c r="L166" s="22">
        <v>9</v>
      </c>
      <c r="M166" s="22">
        <v>9</v>
      </c>
      <c r="N166" s="22"/>
      <c r="O166" s="53"/>
      <c r="P166" s="22"/>
      <c r="Q166" s="22">
        <v>9</v>
      </c>
      <c r="R166" s="22">
        <v>9</v>
      </c>
      <c r="S166" s="22"/>
      <c r="T166" s="53"/>
      <c r="U166" s="22"/>
      <c r="V166" s="22"/>
      <c r="W166" s="22"/>
      <c r="X166" s="22"/>
      <c r="Y166" s="53">
        <v>9</v>
      </c>
      <c r="Z166" s="22">
        <v>9</v>
      </c>
      <c r="AA166" s="22"/>
      <c r="AB166" s="61"/>
    </row>
    <row r="167" spans="1:28" x14ac:dyDescent="0.15">
      <c r="A167" s="28"/>
      <c r="B167" s="26" t="s">
        <v>3943</v>
      </c>
      <c r="C167" s="24"/>
      <c r="D167" s="24"/>
      <c r="E167" s="44">
        <v>9</v>
      </c>
      <c r="F167" s="45">
        <v>9</v>
      </c>
      <c r="G167" s="45">
        <v>9</v>
      </c>
      <c r="H167" s="45">
        <v>9</v>
      </c>
      <c r="I167" s="45"/>
      <c r="J167" s="44">
        <v>9</v>
      </c>
      <c r="K167" s="45">
        <v>9</v>
      </c>
      <c r="L167" s="45">
        <v>9</v>
      </c>
      <c r="M167" s="45">
        <v>9</v>
      </c>
      <c r="N167" s="45"/>
      <c r="O167" s="44"/>
      <c r="P167" s="45"/>
      <c r="Q167" s="45">
        <v>9</v>
      </c>
      <c r="R167" s="45">
        <v>9</v>
      </c>
      <c r="S167" s="45"/>
      <c r="T167" s="44">
        <v>9</v>
      </c>
      <c r="U167" s="45">
        <v>9</v>
      </c>
      <c r="V167" s="45">
        <v>9</v>
      </c>
      <c r="W167" s="45">
        <v>9</v>
      </c>
      <c r="X167" s="45"/>
      <c r="Y167" s="44">
        <v>9</v>
      </c>
      <c r="Z167" s="45">
        <v>9</v>
      </c>
      <c r="AA167" s="45">
        <v>9</v>
      </c>
      <c r="AB167" s="55"/>
    </row>
    <row r="168" spans="1:28" x14ac:dyDescent="0.15">
      <c r="A168" s="28"/>
      <c r="B168" s="26" t="s">
        <v>3673</v>
      </c>
      <c r="C168" s="26" t="s">
        <v>3604</v>
      </c>
      <c r="D168" s="26" t="s">
        <v>3946</v>
      </c>
      <c r="E168" s="44"/>
      <c r="F168" s="45"/>
      <c r="G168" s="45"/>
      <c r="H168" s="45"/>
      <c r="I168" s="45"/>
      <c r="J168" s="44">
        <v>2</v>
      </c>
      <c r="K168" s="45"/>
      <c r="L168" s="45"/>
      <c r="M168" s="45"/>
      <c r="N168" s="45"/>
      <c r="O168" s="44"/>
      <c r="P168" s="45"/>
      <c r="Q168" s="45"/>
      <c r="R168" s="45"/>
      <c r="S168" s="45"/>
      <c r="T168" s="44"/>
      <c r="U168" s="45"/>
      <c r="V168" s="45"/>
      <c r="W168" s="45"/>
      <c r="X168" s="45"/>
      <c r="Y168" s="44"/>
      <c r="Z168" s="45"/>
      <c r="AA168" s="45"/>
      <c r="AB168" s="55"/>
    </row>
    <row r="169" spans="1:28" x14ac:dyDescent="0.15">
      <c r="A169" s="28"/>
      <c r="B169" s="28"/>
      <c r="C169" s="26" t="s">
        <v>3606</v>
      </c>
      <c r="D169" s="26" t="s">
        <v>3608</v>
      </c>
      <c r="E169" s="44"/>
      <c r="F169" s="45"/>
      <c r="G169" s="45"/>
      <c r="H169" s="45"/>
      <c r="I169" s="45"/>
      <c r="J169" s="44"/>
      <c r="K169" s="45"/>
      <c r="L169" s="45"/>
      <c r="M169" s="45"/>
      <c r="N169" s="45"/>
      <c r="O169" s="44"/>
      <c r="P169" s="45"/>
      <c r="Q169" s="45"/>
      <c r="R169" s="45"/>
      <c r="S169" s="45"/>
      <c r="T169" s="44">
        <v>2</v>
      </c>
      <c r="U169" s="45">
        <v>2</v>
      </c>
      <c r="V169" s="45">
        <v>2</v>
      </c>
      <c r="W169" s="45">
        <v>2</v>
      </c>
      <c r="X169" s="45"/>
      <c r="Y169" s="44"/>
      <c r="Z169" s="45"/>
      <c r="AA169" s="45">
        <v>2</v>
      </c>
      <c r="AB169" s="55"/>
    </row>
    <row r="170" spans="1:28" x14ac:dyDescent="0.15">
      <c r="A170" s="28"/>
      <c r="B170" s="28"/>
      <c r="C170" s="28"/>
      <c r="D170" s="39" t="s">
        <v>3946</v>
      </c>
      <c r="E170" s="53">
        <v>2</v>
      </c>
      <c r="F170" s="22">
        <v>2</v>
      </c>
      <c r="G170" s="22">
        <v>2</v>
      </c>
      <c r="H170" s="22">
        <v>2</v>
      </c>
      <c r="I170" s="22"/>
      <c r="J170" s="53"/>
      <c r="K170" s="22">
        <v>2</v>
      </c>
      <c r="L170" s="22">
        <v>2</v>
      </c>
      <c r="M170" s="22">
        <v>2</v>
      </c>
      <c r="N170" s="22"/>
      <c r="O170" s="53"/>
      <c r="P170" s="22"/>
      <c r="Q170" s="22">
        <v>2</v>
      </c>
      <c r="R170" s="22">
        <v>2</v>
      </c>
      <c r="S170" s="22"/>
      <c r="T170" s="53"/>
      <c r="U170" s="22"/>
      <c r="V170" s="22"/>
      <c r="W170" s="22"/>
      <c r="X170" s="22"/>
      <c r="Y170" s="53">
        <v>2</v>
      </c>
      <c r="Z170" s="22">
        <v>2</v>
      </c>
      <c r="AA170" s="22"/>
      <c r="AB170" s="61"/>
    </row>
    <row r="171" spans="1:28" x14ac:dyDescent="0.15">
      <c r="A171" s="28"/>
      <c r="B171" s="26" t="s">
        <v>3944</v>
      </c>
      <c r="C171" s="24"/>
      <c r="D171" s="24"/>
      <c r="E171" s="44">
        <v>2</v>
      </c>
      <c r="F171" s="45">
        <v>2</v>
      </c>
      <c r="G171" s="45">
        <v>2</v>
      </c>
      <c r="H171" s="45">
        <v>2</v>
      </c>
      <c r="I171" s="45"/>
      <c r="J171" s="44">
        <v>2</v>
      </c>
      <c r="K171" s="45">
        <v>2</v>
      </c>
      <c r="L171" s="45">
        <v>2</v>
      </c>
      <c r="M171" s="45">
        <v>2</v>
      </c>
      <c r="N171" s="45"/>
      <c r="O171" s="44"/>
      <c r="P171" s="45"/>
      <c r="Q171" s="45">
        <v>2</v>
      </c>
      <c r="R171" s="45">
        <v>2</v>
      </c>
      <c r="S171" s="45"/>
      <c r="T171" s="44">
        <v>2</v>
      </c>
      <c r="U171" s="45">
        <v>2</v>
      </c>
      <c r="V171" s="45">
        <v>2</v>
      </c>
      <c r="W171" s="45">
        <v>2</v>
      </c>
      <c r="X171" s="45"/>
      <c r="Y171" s="44">
        <v>2</v>
      </c>
      <c r="Z171" s="45">
        <v>2</v>
      </c>
      <c r="AA171" s="45">
        <v>2</v>
      </c>
      <c r="AB171" s="55"/>
    </row>
    <row r="172" spans="1:28" x14ac:dyDescent="0.15">
      <c r="A172" s="26" t="s">
        <v>3027</v>
      </c>
      <c r="B172" s="24"/>
      <c r="C172" s="24"/>
      <c r="D172" s="24"/>
      <c r="E172" s="44">
        <v>46</v>
      </c>
      <c r="F172" s="45">
        <v>46</v>
      </c>
      <c r="G172" s="45">
        <v>46</v>
      </c>
      <c r="H172" s="45">
        <v>46</v>
      </c>
      <c r="I172" s="45">
        <v>28</v>
      </c>
      <c r="J172" s="44">
        <v>38</v>
      </c>
      <c r="K172" s="45">
        <v>46</v>
      </c>
      <c r="L172" s="45">
        <v>32</v>
      </c>
      <c r="M172" s="45">
        <v>32</v>
      </c>
      <c r="N172" s="45">
        <v>7</v>
      </c>
      <c r="O172" s="44">
        <v>24</v>
      </c>
      <c r="P172" s="45">
        <v>35</v>
      </c>
      <c r="Q172" s="45">
        <v>31</v>
      </c>
      <c r="R172" s="45">
        <v>28</v>
      </c>
      <c r="S172" s="45"/>
      <c r="T172" s="44">
        <v>40</v>
      </c>
      <c r="U172" s="45">
        <v>40</v>
      </c>
      <c r="V172" s="45">
        <v>35</v>
      </c>
      <c r="W172" s="45">
        <v>20</v>
      </c>
      <c r="X172" s="45"/>
      <c r="Y172" s="44">
        <v>36</v>
      </c>
      <c r="Z172" s="45">
        <v>36</v>
      </c>
      <c r="AA172" s="45">
        <v>40</v>
      </c>
      <c r="AB172" s="55">
        <v>21</v>
      </c>
    </row>
    <row r="173" spans="1:28" x14ac:dyDescent="0.15">
      <c r="A173" s="26" t="s">
        <v>215</v>
      </c>
      <c r="B173" s="26" t="s">
        <v>119</v>
      </c>
      <c r="C173" s="26" t="s">
        <v>3604</v>
      </c>
      <c r="D173" s="26" t="s">
        <v>3946</v>
      </c>
      <c r="E173" s="44"/>
      <c r="F173" s="45"/>
      <c r="G173" s="45"/>
      <c r="H173" s="45"/>
      <c r="I173" s="45"/>
      <c r="J173" s="44"/>
      <c r="K173" s="45"/>
      <c r="L173" s="45"/>
      <c r="M173" s="45"/>
      <c r="N173" s="45"/>
      <c r="O173" s="44">
        <v>6</v>
      </c>
      <c r="P173" s="45">
        <v>6</v>
      </c>
      <c r="Q173" s="45"/>
      <c r="R173" s="45"/>
      <c r="S173" s="45"/>
      <c r="T173" s="44"/>
      <c r="U173" s="45"/>
      <c r="V173" s="45"/>
      <c r="W173" s="45"/>
      <c r="X173" s="45"/>
      <c r="Y173" s="44"/>
      <c r="Z173" s="45"/>
      <c r="AA173" s="45"/>
      <c r="AB173" s="55"/>
    </row>
    <row r="174" spans="1:28" x14ac:dyDescent="0.15">
      <c r="A174" s="28"/>
      <c r="B174" s="28"/>
      <c r="C174" s="26" t="s">
        <v>3606</v>
      </c>
      <c r="D174" s="26" t="s">
        <v>3608</v>
      </c>
      <c r="E174" s="44"/>
      <c r="F174" s="45"/>
      <c r="G174" s="45"/>
      <c r="H174" s="45"/>
      <c r="I174" s="45"/>
      <c r="J174" s="44"/>
      <c r="K174" s="45"/>
      <c r="L174" s="45"/>
      <c r="M174" s="45"/>
      <c r="N174" s="45"/>
      <c r="O174" s="44"/>
      <c r="P174" s="45"/>
      <c r="Q174" s="45"/>
      <c r="R174" s="45"/>
      <c r="S174" s="45"/>
      <c r="T174" s="44"/>
      <c r="U174" s="45"/>
      <c r="V174" s="45"/>
      <c r="W174" s="45"/>
      <c r="X174" s="45"/>
      <c r="Y174" s="44"/>
      <c r="Z174" s="45"/>
      <c r="AA174" s="45">
        <v>6</v>
      </c>
      <c r="AB174" s="55">
        <v>6</v>
      </c>
    </row>
    <row r="175" spans="1:28" x14ac:dyDescent="0.15">
      <c r="A175" s="28"/>
      <c r="B175" s="28"/>
      <c r="C175" s="28"/>
      <c r="D175" s="39" t="s">
        <v>3605</v>
      </c>
      <c r="E175" s="53"/>
      <c r="F175" s="22"/>
      <c r="G175" s="22"/>
      <c r="H175" s="22"/>
      <c r="I175" s="22"/>
      <c r="J175" s="53"/>
      <c r="K175" s="22"/>
      <c r="L175" s="22"/>
      <c r="M175" s="22"/>
      <c r="N175" s="22"/>
      <c r="O175" s="53"/>
      <c r="P175" s="22"/>
      <c r="Q175" s="22"/>
      <c r="R175" s="22"/>
      <c r="S175" s="22"/>
      <c r="T175" s="53"/>
      <c r="U175" s="22">
        <v>6</v>
      </c>
      <c r="V175" s="22"/>
      <c r="W175" s="22"/>
      <c r="X175" s="22"/>
      <c r="Y175" s="53">
        <v>6</v>
      </c>
      <c r="Z175" s="22"/>
      <c r="AA175" s="22"/>
      <c r="AB175" s="61"/>
    </row>
    <row r="176" spans="1:28" x14ac:dyDescent="0.15">
      <c r="A176" s="28"/>
      <c r="B176" s="28"/>
      <c r="C176" s="28"/>
      <c r="D176" s="39" t="s">
        <v>4133</v>
      </c>
      <c r="E176" s="53"/>
      <c r="F176" s="22"/>
      <c r="G176" s="22"/>
      <c r="H176" s="22"/>
      <c r="I176" s="22"/>
      <c r="J176" s="53">
        <v>6</v>
      </c>
      <c r="K176" s="22">
        <v>6</v>
      </c>
      <c r="L176" s="22">
        <v>6</v>
      </c>
      <c r="M176" s="22">
        <v>6</v>
      </c>
      <c r="N176" s="22"/>
      <c r="O176" s="53"/>
      <c r="P176" s="22"/>
      <c r="Q176" s="22">
        <v>6</v>
      </c>
      <c r="R176" s="22">
        <v>6</v>
      </c>
      <c r="S176" s="22"/>
      <c r="T176" s="53">
        <v>6</v>
      </c>
      <c r="U176" s="22"/>
      <c r="V176" s="22"/>
      <c r="W176" s="22"/>
      <c r="X176" s="22"/>
      <c r="Y176" s="53"/>
      <c r="Z176" s="22">
        <v>6</v>
      </c>
      <c r="AA176" s="22"/>
      <c r="AB176" s="61"/>
    </row>
    <row r="177" spans="1:28" x14ac:dyDescent="0.15">
      <c r="A177" s="28"/>
      <c r="B177" s="28"/>
      <c r="C177" s="26" t="s">
        <v>3976</v>
      </c>
      <c r="D177" s="26" t="s">
        <v>3605</v>
      </c>
      <c r="E177" s="44"/>
      <c r="F177" s="45"/>
      <c r="G177" s="45">
        <v>6</v>
      </c>
      <c r="H177" s="45">
        <v>6</v>
      </c>
      <c r="I177" s="45"/>
      <c r="J177" s="44"/>
      <c r="K177" s="45"/>
      <c r="L177" s="45"/>
      <c r="M177" s="45"/>
      <c r="N177" s="45"/>
      <c r="O177" s="44"/>
      <c r="P177" s="45"/>
      <c r="Q177" s="45"/>
      <c r="R177" s="45"/>
      <c r="S177" s="45"/>
      <c r="T177" s="44"/>
      <c r="U177" s="45"/>
      <c r="V177" s="45"/>
      <c r="W177" s="45"/>
      <c r="X177" s="45"/>
      <c r="Y177" s="44"/>
      <c r="Z177" s="45"/>
      <c r="AA177" s="45"/>
      <c r="AB177" s="55"/>
    </row>
    <row r="178" spans="1:28" x14ac:dyDescent="0.15">
      <c r="A178" s="28"/>
      <c r="B178" s="26" t="s">
        <v>4036</v>
      </c>
      <c r="C178" s="24"/>
      <c r="D178" s="24"/>
      <c r="E178" s="44"/>
      <c r="F178" s="45"/>
      <c r="G178" s="45">
        <v>6</v>
      </c>
      <c r="H178" s="45">
        <v>6</v>
      </c>
      <c r="I178" s="45"/>
      <c r="J178" s="44">
        <v>6</v>
      </c>
      <c r="K178" s="45">
        <v>6</v>
      </c>
      <c r="L178" s="45">
        <v>6</v>
      </c>
      <c r="M178" s="45">
        <v>6</v>
      </c>
      <c r="N178" s="45"/>
      <c r="O178" s="44">
        <v>6</v>
      </c>
      <c r="P178" s="45">
        <v>6</v>
      </c>
      <c r="Q178" s="45">
        <v>6</v>
      </c>
      <c r="R178" s="45">
        <v>6</v>
      </c>
      <c r="S178" s="45"/>
      <c r="T178" s="44">
        <v>6</v>
      </c>
      <c r="U178" s="45">
        <v>6</v>
      </c>
      <c r="V178" s="45"/>
      <c r="W178" s="45"/>
      <c r="X178" s="45"/>
      <c r="Y178" s="44">
        <v>6</v>
      </c>
      <c r="Z178" s="45">
        <v>6</v>
      </c>
      <c r="AA178" s="45">
        <v>6</v>
      </c>
      <c r="AB178" s="55">
        <v>6</v>
      </c>
    </row>
    <row r="179" spans="1:28" x14ac:dyDescent="0.15">
      <c r="A179" s="28"/>
      <c r="B179" s="26" t="s">
        <v>159</v>
      </c>
      <c r="C179" s="26" t="s">
        <v>3604</v>
      </c>
      <c r="D179" s="26" t="s">
        <v>3605</v>
      </c>
      <c r="E179" s="44"/>
      <c r="F179" s="45">
        <v>12</v>
      </c>
      <c r="G179" s="45"/>
      <c r="H179" s="45"/>
      <c r="I179" s="45"/>
      <c r="J179" s="44"/>
      <c r="K179" s="45"/>
      <c r="L179" s="45"/>
      <c r="M179" s="45"/>
      <c r="N179" s="45"/>
      <c r="O179" s="44"/>
      <c r="P179" s="45"/>
      <c r="Q179" s="45"/>
      <c r="R179" s="45"/>
      <c r="S179" s="45"/>
      <c r="T179" s="44">
        <v>12</v>
      </c>
      <c r="U179" s="45">
        <v>12</v>
      </c>
      <c r="V179" s="45"/>
      <c r="W179" s="45"/>
      <c r="X179" s="45"/>
      <c r="Y179" s="44"/>
      <c r="Z179" s="45"/>
      <c r="AA179" s="45"/>
      <c r="AB179" s="55"/>
    </row>
    <row r="180" spans="1:28" x14ac:dyDescent="0.15">
      <c r="A180" s="28"/>
      <c r="B180" s="28"/>
      <c r="C180" s="28"/>
      <c r="D180" s="39" t="s">
        <v>3946</v>
      </c>
      <c r="E180" s="53"/>
      <c r="F180" s="22"/>
      <c r="G180" s="22"/>
      <c r="H180" s="22"/>
      <c r="I180" s="22"/>
      <c r="J180" s="53"/>
      <c r="K180" s="22"/>
      <c r="L180" s="22"/>
      <c r="M180" s="22"/>
      <c r="N180" s="22"/>
      <c r="O180" s="53"/>
      <c r="P180" s="22"/>
      <c r="Q180" s="22"/>
      <c r="R180" s="22"/>
      <c r="S180" s="22"/>
      <c r="T180" s="53"/>
      <c r="U180" s="22"/>
      <c r="V180" s="22">
        <v>12</v>
      </c>
      <c r="W180" s="22"/>
      <c r="X180" s="22"/>
      <c r="Y180" s="53"/>
      <c r="Z180" s="22"/>
      <c r="AA180" s="22"/>
      <c r="AB180" s="61"/>
    </row>
    <row r="181" spans="1:28" x14ac:dyDescent="0.15">
      <c r="A181" s="28"/>
      <c r="B181" s="28"/>
      <c r="C181" s="26" t="s">
        <v>3606</v>
      </c>
      <c r="D181" s="26" t="s">
        <v>3608</v>
      </c>
      <c r="E181" s="44"/>
      <c r="F181" s="45"/>
      <c r="G181" s="45"/>
      <c r="H181" s="45"/>
      <c r="I181" s="45"/>
      <c r="J181" s="44"/>
      <c r="K181" s="45"/>
      <c r="L181" s="45"/>
      <c r="M181" s="45"/>
      <c r="N181" s="45"/>
      <c r="O181" s="44">
        <v>12</v>
      </c>
      <c r="P181" s="45">
        <v>12</v>
      </c>
      <c r="Q181" s="45"/>
      <c r="R181" s="45"/>
      <c r="S181" s="45"/>
      <c r="T181" s="44"/>
      <c r="U181" s="45"/>
      <c r="V181" s="45"/>
      <c r="W181" s="45"/>
      <c r="X181" s="45"/>
      <c r="Y181" s="44"/>
      <c r="Z181" s="45"/>
      <c r="AA181" s="45"/>
      <c r="AB181" s="55"/>
    </row>
    <row r="182" spans="1:28" x14ac:dyDescent="0.15">
      <c r="A182" s="28"/>
      <c r="B182" s="28"/>
      <c r="C182" s="28"/>
      <c r="D182" s="39" t="s">
        <v>3946</v>
      </c>
      <c r="E182" s="53"/>
      <c r="F182" s="22"/>
      <c r="G182" s="22"/>
      <c r="H182" s="22"/>
      <c r="I182" s="22"/>
      <c r="J182" s="53"/>
      <c r="K182" s="22"/>
      <c r="L182" s="22"/>
      <c r="M182" s="22"/>
      <c r="N182" s="22"/>
      <c r="O182" s="53"/>
      <c r="P182" s="22"/>
      <c r="Q182" s="22"/>
      <c r="R182" s="22"/>
      <c r="S182" s="22"/>
      <c r="T182" s="53"/>
      <c r="U182" s="22"/>
      <c r="V182" s="22"/>
      <c r="W182" s="22"/>
      <c r="X182" s="22"/>
      <c r="Y182" s="53">
        <v>12</v>
      </c>
      <c r="Z182" s="22">
        <v>12</v>
      </c>
      <c r="AA182" s="22"/>
      <c r="AB182" s="61"/>
    </row>
    <row r="183" spans="1:28" x14ac:dyDescent="0.15">
      <c r="A183" s="28"/>
      <c r="B183" s="28"/>
      <c r="C183" s="28"/>
      <c r="D183" s="39" t="s">
        <v>4133</v>
      </c>
      <c r="E183" s="53"/>
      <c r="F183" s="22"/>
      <c r="G183" s="22">
        <v>12</v>
      </c>
      <c r="H183" s="22">
        <v>12</v>
      </c>
      <c r="I183" s="22"/>
      <c r="J183" s="53">
        <v>12</v>
      </c>
      <c r="K183" s="22">
        <v>12</v>
      </c>
      <c r="L183" s="22">
        <v>12</v>
      </c>
      <c r="M183" s="22">
        <v>12</v>
      </c>
      <c r="N183" s="22"/>
      <c r="O183" s="53"/>
      <c r="P183" s="22"/>
      <c r="Q183" s="22">
        <v>12</v>
      </c>
      <c r="R183" s="22">
        <v>12</v>
      </c>
      <c r="S183" s="22"/>
      <c r="T183" s="53"/>
      <c r="U183" s="22"/>
      <c r="V183" s="22"/>
      <c r="W183" s="22"/>
      <c r="X183" s="22"/>
      <c r="Y183" s="53"/>
      <c r="Z183" s="22"/>
      <c r="AA183" s="22"/>
      <c r="AB183" s="61"/>
    </row>
    <row r="184" spans="1:28" x14ac:dyDescent="0.15">
      <c r="A184" s="28"/>
      <c r="B184" s="26" t="s">
        <v>4037</v>
      </c>
      <c r="C184" s="24"/>
      <c r="D184" s="24"/>
      <c r="E184" s="44"/>
      <c r="F184" s="45">
        <v>12</v>
      </c>
      <c r="G184" s="45">
        <v>12</v>
      </c>
      <c r="H184" s="45">
        <v>12</v>
      </c>
      <c r="I184" s="45"/>
      <c r="J184" s="44">
        <v>12</v>
      </c>
      <c r="K184" s="45">
        <v>12</v>
      </c>
      <c r="L184" s="45">
        <v>12</v>
      </c>
      <c r="M184" s="45">
        <v>12</v>
      </c>
      <c r="N184" s="45"/>
      <c r="O184" s="44">
        <v>12</v>
      </c>
      <c r="P184" s="45">
        <v>12</v>
      </c>
      <c r="Q184" s="45">
        <v>12</v>
      </c>
      <c r="R184" s="45">
        <v>12</v>
      </c>
      <c r="S184" s="45"/>
      <c r="T184" s="44">
        <v>12</v>
      </c>
      <c r="U184" s="45">
        <v>12</v>
      </c>
      <c r="V184" s="45">
        <v>12</v>
      </c>
      <c r="W184" s="45"/>
      <c r="X184" s="45"/>
      <c r="Y184" s="44">
        <v>12</v>
      </c>
      <c r="Z184" s="45">
        <v>12</v>
      </c>
      <c r="AA184" s="45"/>
      <c r="AB184" s="55"/>
    </row>
    <row r="185" spans="1:28" x14ac:dyDescent="0.15">
      <c r="A185" s="28"/>
      <c r="B185" s="26" t="s">
        <v>157</v>
      </c>
      <c r="C185" s="26" t="s">
        <v>3604</v>
      </c>
      <c r="D185" s="26" t="s">
        <v>3605</v>
      </c>
      <c r="E185" s="44"/>
      <c r="F185" s="45">
        <v>8</v>
      </c>
      <c r="G185" s="45">
        <v>8</v>
      </c>
      <c r="H185" s="45"/>
      <c r="I185" s="45"/>
      <c r="J185" s="44">
        <v>8</v>
      </c>
      <c r="K185" s="45">
        <v>8</v>
      </c>
      <c r="L185" s="45">
        <v>8</v>
      </c>
      <c r="M185" s="45">
        <v>8</v>
      </c>
      <c r="N185" s="45"/>
      <c r="O185" s="44">
        <v>8</v>
      </c>
      <c r="P185" s="45">
        <v>8</v>
      </c>
      <c r="Q185" s="45">
        <v>8</v>
      </c>
      <c r="R185" s="45">
        <v>8</v>
      </c>
      <c r="S185" s="45">
        <v>8</v>
      </c>
      <c r="T185" s="44"/>
      <c r="U185" s="45"/>
      <c r="V185" s="45">
        <v>8</v>
      </c>
      <c r="W185" s="45"/>
      <c r="X185" s="45"/>
      <c r="Y185" s="44">
        <v>8</v>
      </c>
      <c r="Z185" s="45">
        <v>8</v>
      </c>
      <c r="AA185" s="45">
        <v>8</v>
      </c>
      <c r="AB185" s="55"/>
    </row>
    <row r="186" spans="1:28" x14ac:dyDescent="0.15">
      <c r="A186" s="28"/>
      <c r="B186" s="28"/>
      <c r="C186" s="26" t="s">
        <v>3606</v>
      </c>
      <c r="D186" s="26" t="s">
        <v>3605</v>
      </c>
      <c r="E186" s="44"/>
      <c r="F186" s="45"/>
      <c r="G186" s="45"/>
      <c r="H186" s="45"/>
      <c r="I186" s="45"/>
      <c r="J186" s="44"/>
      <c r="K186" s="45"/>
      <c r="L186" s="45"/>
      <c r="M186" s="45"/>
      <c r="N186" s="45"/>
      <c r="O186" s="44"/>
      <c r="P186" s="45"/>
      <c r="Q186" s="45"/>
      <c r="R186" s="45"/>
      <c r="S186" s="45"/>
      <c r="T186" s="44"/>
      <c r="U186" s="45"/>
      <c r="V186" s="45"/>
      <c r="W186" s="45">
        <v>8</v>
      </c>
      <c r="X186" s="45"/>
      <c r="Y186" s="44"/>
      <c r="Z186" s="45"/>
      <c r="AA186" s="45"/>
      <c r="AB186" s="55"/>
    </row>
    <row r="187" spans="1:28" x14ac:dyDescent="0.15">
      <c r="A187" s="28"/>
      <c r="B187" s="26" t="s">
        <v>4038</v>
      </c>
      <c r="C187" s="24"/>
      <c r="D187" s="24"/>
      <c r="E187" s="44"/>
      <c r="F187" s="45">
        <v>8</v>
      </c>
      <c r="G187" s="45">
        <v>8</v>
      </c>
      <c r="H187" s="45"/>
      <c r="I187" s="45"/>
      <c r="J187" s="44">
        <v>8</v>
      </c>
      <c r="K187" s="45">
        <v>8</v>
      </c>
      <c r="L187" s="45">
        <v>8</v>
      </c>
      <c r="M187" s="45">
        <v>8</v>
      </c>
      <c r="N187" s="45"/>
      <c r="O187" s="44">
        <v>8</v>
      </c>
      <c r="P187" s="45">
        <v>8</v>
      </c>
      <c r="Q187" s="45">
        <v>8</v>
      </c>
      <c r="R187" s="45">
        <v>8</v>
      </c>
      <c r="S187" s="45">
        <v>8</v>
      </c>
      <c r="T187" s="44"/>
      <c r="U187" s="45"/>
      <c r="V187" s="45">
        <v>8</v>
      </c>
      <c r="W187" s="45">
        <v>8</v>
      </c>
      <c r="X187" s="45"/>
      <c r="Y187" s="44">
        <v>8</v>
      </c>
      <c r="Z187" s="45">
        <v>8</v>
      </c>
      <c r="AA187" s="45">
        <v>8</v>
      </c>
      <c r="AB187" s="55"/>
    </row>
    <row r="188" spans="1:28" x14ac:dyDescent="0.15">
      <c r="A188" s="28"/>
      <c r="B188" s="26" t="s">
        <v>84</v>
      </c>
      <c r="C188" s="26" t="s">
        <v>3604</v>
      </c>
      <c r="D188" s="26" t="s">
        <v>3605</v>
      </c>
      <c r="E188" s="44"/>
      <c r="F188" s="45">
        <v>12</v>
      </c>
      <c r="G188" s="45"/>
      <c r="H188" s="45"/>
      <c r="I188" s="45"/>
      <c r="J188" s="44"/>
      <c r="K188" s="45"/>
      <c r="L188" s="45"/>
      <c r="M188" s="45"/>
      <c r="N188" s="45"/>
      <c r="O188" s="44"/>
      <c r="P188" s="45"/>
      <c r="Q188" s="45"/>
      <c r="R188" s="45"/>
      <c r="S188" s="45"/>
      <c r="T188" s="44">
        <v>12</v>
      </c>
      <c r="U188" s="45">
        <v>12</v>
      </c>
      <c r="V188" s="45"/>
      <c r="W188" s="45"/>
      <c r="X188" s="45"/>
      <c r="Y188" s="44"/>
      <c r="Z188" s="45"/>
      <c r="AA188" s="45"/>
      <c r="AB188" s="55"/>
    </row>
    <row r="189" spans="1:28" x14ac:dyDescent="0.15">
      <c r="A189" s="28"/>
      <c r="B189" s="28"/>
      <c r="C189" s="28"/>
      <c r="D189" s="39" t="s">
        <v>3946</v>
      </c>
      <c r="E189" s="53"/>
      <c r="F189" s="22"/>
      <c r="G189" s="22"/>
      <c r="H189" s="22"/>
      <c r="I189" s="22"/>
      <c r="J189" s="53"/>
      <c r="K189" s="22"/>
      <c r="L189" s="22"/>
      <c r="M189" s="22"/>
      <c r="N189" s="22"/>
      <c r="O189" s="53"/>
      <c r="P189" s="22"/>
      <c r="Q189" s="22"/>
      <c r="R189" s="22"/>
      <c r="S189" s="22"/>
      <c r="T189" s="53"/>
      <c r="U189" s="22"/>
      <c r="V189" s="22">
        <v>12</v>
      </c>
      <c r="W189" s="22"/>
      <c r="X189" s="22"/>
      <c r="Y189" s="53"/>
      <c r="Z189" s="22"/>
      <c r="AA189" s="22"/>
      <c r="AB189" s="61"/>
    </row>
    <row r="190" spans="1:28" x14ac:dyDescent="0.15">
      <c r="A190" s="28"/>
      <c r="B190" s="28"/>
      <c r="C190" s="26" t="s">
        <v>3606</v>
      </c>
      <c r="D190" s="26" t="s">
        <v>3608</v>
      </c>
      <c r="E190" s="44"/>
      <c r="F190" s="45"/>
      <c r="G190" s="45"/>
      <c r="H190" s="45"/>
      <c r="I190" s="45"/>
      <c r="J190" s="44"/>
      <c r="K190" s="45"/>
      <c r="L190" s="45"/>
      <c r="M190" s="45"/>
      <c r="N190" s="45"/>
      <c r="O190" s="44">
        <v>12</v>
      </c>
      <c r="P190" s="45">
        <v>12</v>
      </c>
      <c r="Q190" s="45"/>
      <c r="R190" s="45"/>
      <c r="S190" s="45"/>
      <c r="T190" s="44"/>
      <c r="U190" s="45"/>
      <c r="V190" s="45"/>
      <c r="W190" s="45"/>
      <c r="X190" s="45"/>
      <c r="Y190" s="44"/>
      <c r="Z190" s="45"/>
      <c r="AA190" s="45"/>
      <c r="AB190" s="55"/>
    </row>
    <row r="191" spans="1:28" x14ac:dyDescent="0.15">
      <c r="A191" s="28"/>
      <c r="B191" s="28"/>
      <c r="C191" s="28"/>
      <c r="D191" s="39" t="s">
        <v>3946</v>
      </c>
      <c r="E191" s="53"/>
      <c r="F191" s="22"/>
      <c r="G191" s="22"/>
      <c r="H191" s="22"/>
      <c r="I191" s="22"/>
      <c r="J191" s="53"/>
      <c r="K191" s="22"/>
      <c r="L191" s="22"/>
      <c r="M191" s="22"/>
      <c r="N191" s="22"/>
      <c r="O191" s="53"/>
      <c r="P191" s="22"/>
      <c r="Q191" s="22"/>
      <c r="R191" s="22"/>
      <c r="S191" s="22"/>
      <c r="T191" s="53"/>
      <c r="U191" s="22"/>
      <c r="V191" s="22"/>
      <c r="W191" s="22"/>
      <c r="X191" s="22"/>
      <c r="Y191" s="53">
        <v>12</v>
      </c>
      <c r="Z191" s="22">
        <v>12</v>
      </c>
      <c r="AA191" s="22"/>
      <c r="AB191" s="61"/>
    </row>
    <row r="192" spans="1:28" x14ac:dyDescent="0.15">
      <c r="A192" s="28"/>
      <c r="B192" s="28"/>
      <c r="C192" s="28"/>
      <c r="D192" s="39" t="s">
        <v>4133</v>
      </c>
      <c r="E192" s="53"/>
      <c r="F192" s="22"/>
      <c r="G192" s="22">
        <v>12</v>
      </c>
      <c r="H192" s="22">
        <v>12</v>
      </c>
      <c r="I192" s="22"/>
      <c r="J192" s="53">
        <v>12</v>
      </c>
      <c r="K192" s="22">
        <v>12</v>
      </c>
      <c r="L192" s="22">
        <v>12</v>
      </c>
      <c r="M192" s="22">
        <v>12</v>
      </c>
      <c r="N192" s="22"/>
      <c r="O192" s="53"/>
      <c r="P192" s="22"/>
      <c r="Q192" s="22">
        <v>12</v>
      </c>
      <c r="R192" s="22">
        <v>12</v>
      </c>
      <c r="S192" s="22"/>
      <c r="T192" s="53"/>
      <c r="U192" s="22"/>
      <c r="V192" s="22"/>
      <c r="W192" s="22"/>
      <c r="X192" s="22"/>
      <c r="Y192" s="53"/>
      <c r="Z192" s="22"/>
      <c r="AA192" s="22"/>
      <c r="AB192" s="61"/>
    </row>
    <row r="193" spans="1:28" x14ac:dyDescent="0.15">
      <c r="A193" s="28"/>
      <c r="B193" s="26" t="s">
        <v>4039</v>
      </c>
      <c r="C193" s="24"/>
      <c r="D193" s="24"/>
      <c r="E193" s="44"/>
      <c r="F193" s="45">
        <v>12</v>
      </c>
      <c r="G193" s="45">
        <v>12</v>
      </c>
      <c r="H193" s="45">
        <v>12</v>
      </c>
      <c r="I193" s="45"/>
      <c r="J193" s="44">
        <v>12</v>
      </c>
      <c r="K193" s="45">
        <v>12</v>
      </c>
      <c r="L193" s="45">
        <v>12</v>
      </c>
      <c r="M193" s="45">
        <v>12</v>
      </c>
      <c r="N193" s="45"/>
      <c r="O193" s="44">
        <v>12</v>
      </c>
      <c r="P193" s="45">
        <v>12</v>
      </c>
      <c r="Q193" s="45">
        <v>12</v>
      </c>
      <c r="R193" s="45">
        <v>12</v>
      </c>
      <c r="S193" s="45"/>
      <c r="T193" s="44">
        <v>12</v>
      </c>
      <c r="U193" s="45">
        <v>12</v>
      </c>
      <c r="V193" s="45">
        <v>12</v>
      </c>
      <c r="W193" s="45"/>
      <c r="X193" s="45"/>
      <c r="Y193" s="44">
        <v>12</v>
      </c>
      <c r="Z193" s="45">
        <v>12</v>
      </c>
      <c r="AA193" s="45"/>
      <c r="AB193" s="55"/>
    </row>
    <row r="194" spans="1:28" x14ac:dyDescent="0.15">
      <c r="A194" s="28"/>
      <c r="B194" s="26" t="s">
        <v>158</v>
      </c>
      <c r="C194" s="26" t="s">
        <v>3604</v>
      </c>
      <c r="D194" s="26" t="s">
        <v>3605</v>
      </c>
      <c r="E194" s="44"/>
      <c r="F194" s="45">
        <v>7</v>
      </c>
      <c r="G194" s="45">
        <v>7</v>
      </c>
      <c r="H194" s="45"/>
      <c r="I194" s="45"/>
      <c r="J194" s="44">
        <v>7</v>
      </c>
      <c r="K194" s="45">
        <v>7</v>
      </c>
      <c r="L194" s="45">
        <v>7</v>
      </c>
      <c r="M194" s="45">
        <v>7</v>
      </c>
      <c r="N194" s="45"/>
      <c r="O194" s="44">
        <v>7</v>
      </c>
      <c r="P194" s="45">
        <v>7</v>
      </c>
      <c r="Q194" s="45">
        <v>7</v>
      </c>
      <c r="R194" s="45">
        <v>7</v>
      </c>
      <c r="S194" s="45">
        <v>7</v>
      </c>
      <c r="T194" s="44"/>
      <c r="U194" s="45"/>
      <c r="V194" s="45">
        <v>7</v>
      </c>
      <c r="W194" s="45"/>
      <c r="X194" s="45"/>
      <c r="Y194" s="44">
        <v>7</v>
      </c>
      <c r="Z194" s="45">
        <v>7</v>
      </c>
      <c r="AA194" s="45">
        <v>7</v>
      </c>
      <c r="AB194" s="55"/>
    </row>
    <row r="195" spans="1:28" x14ac:dyDescent="0.15">
      <c r="A195" s="28"/>
      <c r="B195" s="28"/>
      <c r="C195" s="26" t="s">
        <v>3606</v>
      </c>
      <c r="D195" s="26" t="s">
        <v>3605</v>
      </c>
      <c r="E195" s="44"/>
      <c r="F195" s="45"/>
      <c r="G195" s="45"/>
      <c r="H195" s="45"/>
      <c r="I195" s="45"/>
      <c r="J195" s="44"/>
      <c r="K195" s="45"/>
      <c r="L195" s="45"/>
      <c r="M195" s="45"/>
      <c r="N195" s="45"/>
      <c r="O195" s="44"/>
      <c r="P195" s="45"/>
      <c r="Q195" s="45"/>
      <c r="R195" s="45"/>
      <c r="S195" s="45"/>
      <c r="T195" s="44"/>
      <c r="U195" s="45"/>
      <c r="V195" s="45"/>
      <c r="W195" s="45">
        <v>7</v>
      </c>
      <c r="X195" s="45"/>
      <c r="Y195" s="44"/>
      <c r="Z195" s="45"/>
      <c r="AA195" s="45"/>
      <c r="AB195" s="55"/>
    </row>
    <row r="196" spans="1:28" x14ac:dyDescent="0.15">
      <c r="A196" s="28"/>
      <c r="B196" s="26" t="s">
        <v>4040</v>
      </c>
      <c r="C196" s="24"/>
      <c r="D196" s="24"/>
      <c r="E196" s="44"/>
      <c r="F196" s="45">
        <v>7</v>
      </c>
      <c r="G196" s="45">
        <v>7</v>
      </c>
      <c r="H196" s="45"/>
      <c r="I196" s="45"/>
      <c r="J196" s="44">
        <v>7</v>
      </c>
      <c r="K196" s="45">
        <v>7</v>
      </c>
      <c r="L196" s="45">
        <v>7</v>
      </c>
      <c r="M196" s="45">
        <v>7</v>
      </c>
      <c r="N196" s="45"/>
      <c r="O196" s="44">
        <v>7</v>
      </c>
      <c r="P196" s="45">
        <v>7</v>
      </c>
      <c r="Q196" s="45">
        <v>7</v>
      </c>
      <c r="R196" s="45">
        <v>7</v>
      </c>
      <c r="S196" s="45">
        <v>7</v>
      </c>
      <c r="T196" s="44"/>
      <c r="U196" s="45"/>
      <c r="V196" s="45">
        <v>7</v>
      </c>
      <c r="W196" s="45">
        <v>7</v>
      </c>
      <c r="X196" s="45"/>
      <c r="Y196" s="44">
        <v>7</v>
      </c>
      <c r="Z196" s="45">
        <v>7</v>
      </c>
      <c r="AA196" s="45">
        <v>7</v>
      </c>
      <c r="AB196" s="55"/>
    </row>
    <row r="197" spans="1:28" x14ac:dyDescent="0.15">
      <c r="A197" s="28"/>
      <c r="B197" s="26" t="s">
        <v>81</v>
      </c>
      <c r="C197" s="26" t="s">
        <v>3604</v>
      </c>
      <c r="D197" s="26" t="s">
        <v>3605</v>
      </c>
      <c r="E197" s="44"/>
      <c r="F197" s="45"/>
      <c r="G197" s="45"/>
      <c r="H197" s="45"/>
      <c r="I197" s="45"/>
      <c r="J197" s="44">
        <v>6</v>
      </c>
      <c r="K197" s="45">
        <v>6</v>
      </c>
      <c r="L197" s="45">
        <v>6</v>
      </c>
      <c r="M197" s="45">
        <v>6</v>
      </c>
      <c r="N197" s="45"/>
      <c r="O197" s="44">
        <v>6</v>
      </c>
      <c r="P197" s="45">
        <v>6</v>
      </c>
      <c r="Q197" s="45">
        <v>6</v>
      </c>
      <c r="R197" s="45">
        <v>6</v>
      </c>
      <c r="S197" s="45">
        <v>6</v>
      </c>
      <c r="T197" s="44">
        <v>6</v>
      </c>
      <c r="U197" s="45">
        <v>6</v>
      </c>
      <c r="V197" s="45">
        <v>6</v>
      </c>
      <c r="W197" s="45"/>
      <c r="X197" s="45"/>
      <c r="Y197" s="44"/>
      <c r="Z197" s="45"/>
      <c r="AA197" s="45"/>
      <c r="AB197" s="55"/>
    </row>
    <row r="198" spans="1:28" x14ac:dyDescent="0.15">
      <c r="A198" s="28"/>
      <c r="B198" s="28"/>
      <c r="C198" s="26" t="s">
        <v>3606</v>
      </c>
      <c r="D198" s="26" t="s">
        <v>3946</v>
      </c>
      <c r="E198" s="44"/>
      <c r="F198" s="45"/>
      <c r="G198" s="45"/>
      <c r="H198" s="45"/>
      <c r="I198" s="45"/>
      <c r="J198" s="44"/>
      <c r="K198" s="45"/>
      <c r="L198" s="45"/>
      <c r="M198" s="45"/>
      <c r="N198" s="45"/>
      <c r="O198" s="44"/>
      <c r="P198" s="45"/>
      <c r="Q198" s="45"/>
      <c r="R198" s="45"/>
      <c r="S198" s="45"/>
      <c r="T198" s="44"/>
      <c r="U198" s="45"/>
      <c r="V198" s="45"/>
      <c r="W198" s="45"/>
      <c r="X198" s="45"/>
      <c r="Y198" s="44">
        <v>6</v>
      </c>
      <c r="Z198" s="45">
        <v>6</v>
      </c>
      <c r="AA198" s="45"/>
      <c r="AB198" s="55"/>
    </row>
    <row r="199" spans="1:28" x14ac:dyDescent="0.15">
      <c r="A199" s="28"/>
      <c r="B199" s="28"/>
      <c r="C199" s="28"/>
      <c r="D199" s="39" t="s">
        <v>4133</v>
      </c>
      <c r="E199" s="53"/>
      <c r="F199" s="22"/>
      <c r="G199" s="22">
        <v>6</v>
      </c>
      <c r="H199" s="22">
        <v>6</v>
      </c>
      <c r="I199" s="22"/>
      <c r="J199" s="53"/>
      <c r="K199" s="22"/>
      <c r="L199" s="22"/>
      <c r="M199" s="22"/>
      <c r="N199" s="22"/>
      <c r="O199" s="53"/>
      <c r="P199" s="22"/>
      <c r="Q199" s="22"/>
      <c r="R199" s="22"/>
      <c r="S199" s="22"/>
      <c r="T199" s="53"/>
      <c r="U199" s="22"/>
      <c r="V199" s="22"/>
      <c r="W199" s="22"/>
      <c r="X199" s="22"/>
      <c r="Y199" s="53"/>
      <c r="Z199" s="22"/>
      <c r="AA199" s="22"/>
      <c r="AB199" s="61"/>
    </row>
    <row r="200" spans="1:28" x14ac:dyDescent="0.15">
      <c r="A200" s="28"/>
      <c r="B200" s="26" t="s">
        <v>4041</v>
      </c>
      <c r="C200" s="24"/>
      <c r="D200" s="24"/>
      <c r="E200" s="44"/>
      <c r="F200" s="45"/>
      <c r="G200" s="45">
        <v>6</v>
      </c>
      <c r="H200" s="45">
        <v>6</v>
      </c>
      <c r="I200" s="45"/>
      <c r="J200" s="44">
        <v>6</v>
      </c>
      <c r="K200" s="45">
        <v>6</v>
      </c>
      <c r="L200" s="45">
        <v>6</v>
      </c>
      <c r="M200" s="45">
        <v>6</v>
      </c>
      <c r="N200" s="45"/>
      <c r="O200" s="44">
        <v>6</v>
      </c>
      <c r="P200" s="45">
        <v>6</v>
      </c>
      <c r="Q200" s="45">
        <v>6</v>
      </c>
      <c r="R200" s="45">
        <v>6</v>
      </c>
      <c r="S200" s="45">
        <v>6</v>
      </c>
      <c r="T200" s="44">
        <v>6</v>
      </c>
      <c r="U200" s="45">
        <v>6</v>
      </c>
      <c r="V200" s="45">
        <v>6</v>
      </c>
      <c r="W200" s="45"/>
      <c r="X200" s="45"/>
      <c r="Y200" s="44">
        <v>6</v>
      </c>
      <c r="Z200" s="45">
        <v>6</v>
      </c>
      <c r="AA200" s="45"/>
      <c r="AB200" s="55"/>
    </row>
    <row r="201" spans="1:28" x14ac:dyDescent="0.15">
      <c r="A201" s="28"/>
      <c r="B201" s="26" t="s">
        <v>3596</v>
      </c>
      <c r="C201" s="26" t="s">
        <v>3604</v>
      </c>
      <c r="D201" s="26" t="s">
        <v>3605</v>
      </c>
      <c r="E201" s="44"/>
      <c r="F201" s="45"/>
      <c r="G201" s="45"/>
      <c r="H201" s="45">
        <v>25</v>
      </c>
      <c r="I201" s="45">
        <v>25</v>
      </c>
      <c r="J201" s="44"/>
      <c r="K201" s="45"/>
      <c r="L201" s="45"/>
      <c r="M201" s="45"/>
      <c r="N201" s="45"/>
      <c r="O201" s="44"/>
      <c r="P201" s="45"/>
      <c r="Q201" s="45"/>
      <c r="R201" s="45"/>
      <c r="S201" s="45"/>
      <c r="T201" s="44"/>
      <c r="U201" s="45"/>
      <c r="V201" s="45"/>
      <c r="W201" s="45"/>
      <c r="X201" s="45"/>
      <c r="Y201" s="44"/>
      <c r="Z201" s="45"/>
      <c r="AA201" s="45"/>
      <c r="AB201" s="55"/>
    </row>
    <row r="202" spans="1:28" x14ac:dyDescent="0.15">
      <c r="A202" s="28"/>
      <c r="B202" s="28"/>
      <c r="C202" s="28"/>
      <c r="D202" s="39" t="s">
        <v>3946</v>
      </c>
      <c r="E202" s="53"/>
      <c r="F202" s="22"/>
      <c r="G202" s="22"/>
      <c r="H202" s="22"/>
      <c r="I202" s="22"/>
      <c r="J202" s="53"/>
      <c r="K202" s="22"/>
      <c r="L202" s="22"/>
      <c r="M202" s="22"/>
      <c r="N202" s="22">
        <v>25</v>
      </c>
      <c r="O202" s="53"/>
      <c r="P202" s="22"/>
      <c r="Q202" s="22"/>
      <c r="R202" s="22"/>
      <c r="S202" s="22"/>
      <c r="T202" s="53">
        <v>25</v>
      </c>
      <c r="U202" s="22"/>
      <c r="V202" s="22"/>
      <c r="W202" s="22"/>
      <c r="X202" s="22"/>
      <c r="Y202" s="53"/>
      <c r="Z202" s="22"/>
      <c r="AA202" s="22"/>
      <c r="AB202" s="61"/>
    </row>
    <row r="203" spans="1:28" x14ac:dyDescent="0.15">
      <c r="A203" s="28"/>
      <c r="B203" s="28"/>
      <c r="C203" s="26" t="s">
        <v>3606</v>
      </c>
      <c r="D203" s="26" t="s">
        <v>3608</v>
      </c>
      <c r="E203" s="44">
        <v>25</v>
      </c>
      <c r="F203" s="45">
        <v>25</v>
      </c>
      <c r="G203" s="45"/>
      <c r="H203" s="45"/>
      <c r="I203" s="45"/>
      <c r="J203" s="44">
        <v>25</v>
      </c>
      <c r="K203" s="45">
        <v>25</v>
      </c>
      <c r="L203" s="45">
        <v>25</v>
      </c>
      <c r="M203" s="45">
        <v>25</v>
      </c>
      <c r="N203" s="45"/>
      <c r="O203" s="44">
        <v>25</v>
      </c>
      <c r="P203" s="45">
        <v>25</v>
      </c>
      <c r="Q203" s="45">
        <v>25</v>
      </c>
      <c r="R203" s="45">
        <v>25</v>
      </c>
      <c r="S203" s="45"/>
      <c r="T203" s="44"/>
      <c r="U203" s="45"/>
      <c r="V203" s="45"/>
      <c r="W203" s="45"/>
      <c r="X203" s="45"/>
      <c r="Y203" s="44">
        <v>25</v>
      </c>
      <c r="Z203" s="45">
        <v>25</v>
      </c>
      <c r="AA203" s="45"/>
      <c r="AB203" s="55"/>
    </row>
    <row r="204" spans="1:28" x14ac:dyDescent="0.15">
      <c r="A204" s="28"/>
      <c r="B204" s="28"/>
      <c r="C204" s="28"/>
      <c r="D204" s="39" t="s">
        <v>4133</v>
      </c>
      <c r="E204" s="53"/>
      <c r="F204" s="22"/>
      <c r="G204" s="22">
        <v>25</v>
      </c>
      <c r="H204" s="22"/>
      <c r="I204" s="22"/>
      <c r="J204" s="53"/>
      <c r="K204" s="22"/>
      <c r="L204" s="22"/>
      <c r="M204" s="22"/>
      <c r="N204" s="22"/>
      <c r="O204" s="53"/>
      <c r="P204" s="22"/>
      <c r="Q204" s="22"/>
      <c r="R204" s="22"/>
      <c r="S204" s="22"/>
      <c r="T204" s="53"/>
      <c r="U204" s="22">
        <v>25</v>
      </c>
      <c r="V204" s="22">
        <v>25</v>
      </c>
      <c r="W204" s="22">
        <v>25</v>
      </c>
      <c r="X204" s="22"/>
      <c r="Y204" s="53"/>
      <c r="Z204" s="22"/>
      <c r="AA204" s="22"/>
      <c r="AB204" s="61"/>
    </row>
    <row r="205" spans="1:28" x14ac:dyDescent="0.15">
      <c r="A205" s="28"/>
      <c r="B205" s="26" t="s">
        <v>3989</v>
      </c>
      <c r="C205" s="24"/>
      <c r="D205" s="24"/>
      <c r="E205" s="44">
        <v>25</v>
      </c>
      <c r="F205" s="45">
        <v>25</v>
      </c>
      <c r="G205" s="45">
        <v>25</v>
      </c>
      <c r="H205" s="45">
        <v>25</v>
      </c>
      <c r="I205" s="45">
        <v>25</v>
      </c>
      <c r="J205" s="44">
        <v>25</v>
      </c>
      <c r="K205" s="45">
        <v>25</v>
      </c>
      <c r="L205" s="45">
        <v>25</v>
      </c>
      <c r="M205" s="45">
        <v>25</v>
      </c>
      <c r="N205" s="45">
        <v>25</v>
      </c>
      <c r="O205" s="44">
        <v>25</v>
      </c>
      <c r="P205" s="45">
        <v>25</v>
      </c>
      <c r="Q205" s="45">
        <v>25</v>
      </c>
      <c r="R205" s="45">
        <v>25</v>
      </c>
      <c r="S205" s="45"/>
      <c r="T205" s="44">
        <v>25</v>
      </c>
      <c r="U205" s="45">
        <v>25</v>
      </c>
      <c r="V205" s="45">
        <v>25</v>
      </c>
      <c r="W205" s="45">
        <v>25</v>
      </c>
      <c r="X205" s="45"/>
      <c r="Y205" s="44">
        <v>25</v>
      </c>
      <c r="Z205" s="45">
        <v>25</v>
      </c>
      <c r="AA205" s="45"/>
      <c r="AB205" s="55"/>
    </row>
    <row r="206" spans="1:28" x14ac:dyDescent="0.15">
      <c r="A206" s="28"/>
      <c r="B206" s="26" t="s">
        <v>3600</v>
      </c>
      <c r="C206" s="26" t="s">
        <v>3604</v>
      </c>
      <c r="D206" s="26" t="s">
        <v>3605</v>
      </c>
      <c r="E206" s="44"/>
      <c r="F206" s="45"/>
      <c r="G206" s="45"/>
      <c r="H206" s="45"/>
      <c r="I206" s="45"/>
      <c r="J206" s="44"/>
      <c r="K206" s="45"/>
      <c r="L206" s="45"/>
      <c r="M206" s="45"/>
      <c r="N206" s="45"/>
      <c r="O206" s="44"/>
      <c r="P206" s="45"/>
      <c r="Q206" s="45"/>
      <c r="R206" s="45"/>
      <c r="S206" s="45"/>
      <c r="T206" s="44"/>
      <c r="U206" s="45"/>
      <c r="V206" s="45">
        <v>9</v>
      </c>
      <c r="W206" s="45">
        <v>9</v>
      </c>
      <c r="X206" s="45"/>
      <c r="Y206" s="44"/>
      <c r="Z206" s="45"/>
      <c r="AA206" s="45"/>
      <c r="AB206" s="55"/>
    </row>
    <row r="207" spans="1:28" x14ac:dyDescent="0.15">
      <c r="A207" s="28"/>
      <c r="B207" s="28"/>
      <c r="C207" s="28"/>
      <c r="D207" s="39" t="s">
        <v>3946</v>
      </c>
      <c r="E207" s="53"/>
      <c r="F207" s="22"/>
      <c r="G207" s="22"/>
      <c r="H207" s="22"/>
      <c r="I207" s="22"/>
      <c r="J207" s="53"/>
      <c r="K207" s="22"/>
      <c r="L207" s="22"/>
      <c r="M207" s="22"/>
      <c r="N207" s="22">
        <v>9</v>
      </c>
      <c r="O207" s="53"/>
      <c r="P207" s="22"/>
      <c r="Q207" s="22"/>
      <c r="R207" s="22"/>
      <c r="S207" s="22"/>
      <c r="T207" s="53">
        <v>9</v>
      </c>
      <c r="U207" s="22"/>
      <c r="V207" s="22"/>
      <c r="W207" s="22"/>
      <c r="X207" s="22"/>
      <c r="Y207" s="53"/>
      <c r="Z207" s="22"/>
      <c r="AA207" s="22"/>
      <c r="AB207" s="61"/>
    </row>
    <row r="208" spans="1:28" x14ac:dyDescent="0.15">
      <c r="A208" s="28"/>
      <c r="B208" s="28"/>
      <c r="C208" s="26" t="s">
        <v>3606</v>
      </c>
      <c r="D208" s="26" t="s">
        <v>3608</v>
      </c>
      <c r="E208" s="44"/>
      <c r="F208" s="45"/>
      <c r="G208" s="45">
        <v>9</v>
      </c>
      <c r="H208" s="45"/>
      <c r="I208" s="45"/>
      <c r="J208" s="44">
        <v>9</v>
      </c>
      <c r="K208" s="45">
        <v>9</v>
      </c>
      <c r="L208" s="45">
        <v>9</v>
      </c>
      <c r="M208" s="45">
        <v>9</v>
      </c>
      <c r="N208" s="45"/>
      <c r="O208" s="44">
        <v>9</v>
      </c>
      <c r="P208" s="45">
        <v>9</v>
      </c>
      <c r="Q208" s="45">
        <v>9</v>
      </c>
      <c r="R208" s="45">
        <v>9</v>
      </c>
      <c r="S208" s="45"/>
      <c r="T208" s="44"/>
      <c r="U208" s="45"/>
      <c r="V208" s="45"/>
      <c r="W208" s="45"/>
      <c r="X208" s="45"/>
      <c r="Y208" s="44">
        <v>9</v>
      </c>
      <c r="Z208" s="45">
        <v>9</v>
      </c>
      <c r="AA208" s="45"/>
      <c r="AB208" s="55"/>
    </row>
    <row r="209" spans="1:28" x14ac:dyDescent="0.15">
      <c r="A209" s="28"/>
      <c r="B209" s="28"/>
      <c r="C209" s="28"/>
      <c r="D209" s="39" t="s">
        <v>3605</v>
      </c>
      <c r="E209" s="53"/>
      <c r="F209" s="22"/>
      <c r="G209" s="22"/>
      <c r="H209" s="22"/>
      <c r="I209" s="22"/>
      <c r="J209" s="53"/>
      <c r="K209" s="22"/>
      <c r="L209" s="22"/>
      <c r="M209" s="22"/>
      <c r="N209" s="22"/>
      <c r="O209" s="53"/>
      <c r="P209" s="22"/>
      <c r="Q209" s="22"/>
      <c r="R209" s="22"/>
      <c r="S209" s="22"/>
      <c r="T209" s="53"/>
      <c r="U209" s="22">
        <v>9</v>
      </c>
      <c r="V209" s="22"/>
      <c r="W209" s="22"/>
      <c r="X209" s="22"/>
      <c r="Y209" s="53"/>
      <c r="Z209" s="22"/>
      <c r="AA209" s="22"/>
      <c r="AB209" s="61"/>
    </row>
    <row r="210" spans="1:28" x14ac:dyDescent="0.15">
      <c r="A210" s="28"/>
      <c r="B210" s="28"/>
      <c r="C210" s="28"/>
      <c r="D210" s="39" t="s">
        <v>4133</v>
      </c>
      <c r="E210" s="53"/>
      <c r="F210" s="22"/>
      <c r="G210" s="22"/>
      <c r="H210" s="22">
        <v>9</v>
      </c>
      <c r="I210" s="22">
        <v>9</v>
      </c>
      <c r="J210" s="53"/>
      <c r="K210" s="22"/>
      <c r="L210" s="22"/>
      <c r="M210" s="22"/>
      <c r="N210" s="22"/>
      <c r="O210" s="53"/>
      <c r="P210" s="22"/>
      <c r="Q210" s="22"/>
      <c r="R210" s="22"/>
      <c r="S210" s="22"/>
      <c r="T210" s="53"/>
      <c r="U210" s="22"/>
      <c r="V210" s="22"/>
      <c r="W210" s="22"/>
      <c r="X210" s="22">
        <v>9</v>
      </c>
      <c r="Y210" s="53"/>
      <c r="Z210" s="22"/>
      <c r="AA210" s="22">
        <v>9</v>
      </c>
      <c r="AB210" s="61"/>
    </row>
    <row r="211" spans="1:28" x14ac:dyDescent="0.15">
      <c r="A211" s="28"/>
      <c r="B211" s="26" t="s">
        <v>3988</v>
      </c>
      <c r="C211" s="24"/>
      <c r="D211" s="24"/>
      <c r="E211" s="44"/>
      <c r="F211" s="45"/>
      <c r="G211" s="45">
        <v>9</v>
      </c>
      <c r="H211" s="45">
        <v>9</v>
      </c>
      <c r="I211" s="45">
        <v>9</v>
      </c>
      <c r="J211" s="44">
        <v>9</v>
      </c>
      <c r="K211" s="45">
        <v>9</v>
      </c>
      <c r="L211" s="45">
        <v>9</v>
      </c>
      <c r="M211" s="45">
        <v>9</v>
      </c>
      <c r="N211" s="45">
        <v>9</v>
      </c>
      <c r="O211" s="44">
        <v>9</v>
      </c>
      <c r="P211" s="45">
        <v>9</v>
      </c>
      <c r="Q211" s="45">
        <v>9</v>
      </c>
      <c r="R211" s="45">
        <v>9</v>
      </c>
      <c r="S211" s="45"/>
      <c r="T211" s="44">
        <v>9</v>
      </c>
      <c r="U211" s="45">
        <v>9</v>
      </c>
      <c r="V211" s="45">
        <v>9</v>
      </c>
      <c r="W211" s="45">
        <v>9</v>
      </c>
      <c r="X211" s="45">
        <v>9</v>
      </c>
      <c r="Y211" s="44">
        <v>9</v>
      </c>
      <c r="Z211" s="45">
        <v>9</v>
      </c>
      <c r="AA211" s="45">
        <v>9</v>
      </c>
      <c r="AB211" s="55"/>
    </row>
    <row r="212" spans="1:28" x14ac:dyDescent="0.15">
      <c r="A212" s="28"/>
      <c r="B212" s="26" t="s">
        <v>3598</v>
      </c>
      <c r="C212" s="26" t="s">
        <v>3604</v>
      </c>
      <c r="D212" s="26" t="s">
        <v>3605</v>
      </c>
      <c r="E212" s="44"/>
      <c r="F212" s="45"/>
      <c r="G212" s="45"/>
      <c r="H212" s="45"/>
      <c r="I212" s="45"/>
      <c r="J212" s="44"/>
      <c r="K212" s="45"/>
      <c r="L212" s="45"/>
      <c r="M212" s="45"/>
      <c r="N212" s="45"/>
      <c r="O212" s="44"/>
      <c r="P212" s="45"/>
      <c r="Q212" s="45"/>
      <c r="R212" s="45"/>
      <c r="S212" s="45"/>
      <c r="T212" s="44"/>
      <c r="U212" s="45"/>
      <c r="V212" s="45">
        <v>14</v>
      </c>
      <c r="W212" s="45">
        <v>14</v>
      </c>
      <c r="X212" s="45"/>
      <c r="Y212" s="44"/>
      <c r="Z212" s="45"/>
      <c r="AA212" s="45"/>
      <c r="AB212" s="55"/>
    </row>
    <row r="213" spans="1:28" x14ac:dyDescent="0.15">
      <c r="A213" s="28"/>
      <c r="B213" s="28"/>
      <c r="C213" s="28"/>
      <c r="D213" s="39" t="s">
        <v>3946</v>
      </c>
      <c r="E213" s="53"/>
      <c r="F213" s="22"/>
      <c r="G213" s="22"/>
      <c r="H213" s="22"/>
      <c r="I213" s="22"/>
      <c r="J213" s="53"/>
      <c r="K213" s="22"/>
      <c r="L213" s="22"/>
      <c r="M213" s="22"/>
      <c r="N213" s="22">
        <v>14</v>
      </c>
      <c r="O213" s="53"/>
      <c r="P213" s="22"/>
      <c r="Q213" s="22"/>
      <c r="R213" s="22"/>
      <c r="S213" s="22"/>
      <c r="T213" s="53">
        <v>14</v>
      </c>
      <c r="U213" s="22"/>
      <c r="V213" s="22"/>
      <c r="W213" s="22"/>
      <c r="X213" s="22"/>
      <c r="Y213" s="53"/>
      <c r="Z213" s="22"/>
      <c r="AA213" s="22"/>
      <c r="AB213" s="61"/>
    </row>
    <row r="214" spans="1:28" x14ac:dyDescent="0.15">
      <c r="A214" s="28"/>
      <c r="B214" s="28"/>
      <c r="C214" s="26" t="s">
        <v>3606</v>
      </c>
      <c r="D214" s="26" t="s">
        <v>3608</v>
      </c>
      <c r="E214" s="44"/>
      <c r="F214" s="45"/>
      <c r="G214" s="45">
        <v>14</v>
      </c>
      <c r="H214" s="45"/>
      <c r="I214" s="45"/>
      <c r="J214" s="44">
        <v>14</v>
      </c>
      <c r="K214" s="45">
        <v>14</v>
      </c>
      <c r="L214" s="45">
        <v>14</v>
      </c>
      <c r="M214" s="45">
        <v>14</v>
      </c>
      <c r="N214" s="45"/>
      <c r="O214" s="44">
        <v>14</v>
      </c>
      <c r="P214" s="45">
        <v>14</v>
      </c>
      <c r="Q214" s="45">
        <v>14</v>
      </c>
      <c r="R214" s="45">
        <v>14</v>
      </c>
      <c r="S214" s="45"/>
      <c r="T214" s="44"/>
      <c r="U214" s="45"/>
      <c r="V214" s="45"/>
      <c r="W214" s="45"/>
      <c r="X214" s="45"/>
      <c r="Y214" s="44">
        <v>14</v>
      </c>
      <c r="Z214" s="45">
        <v>14</v>
      </c>
      <c r="AA214" s="45"/>
      <c r="AB214" s="55"/>
    </row>
    <row r="215" spans="1:28" x14ac:dyDescent="0.15">
      <c r="A215" s="28"/>
      <c r="B215" s="28"/>
      <c r="C215" s="28"/>
      <c r="D215" s="39" t="s">
        <v>3605</v>
      </c>
      <c r="E215" s="53"/>
      <c r="F215" s="22"/>
      <c r="G215" s="22"/>
      <c r="H215" s="22"/>
      <c r="I215" s="22"/>
      <c r="J215" s="53"/>
      <c r="K215" s="22"/>
      <c r="L215" s="22"/>
      <c r="M215" s="22"/>
      <c r="N215" s="22"/>
      <c r="O215" s="53"/>
      <c r="P215" s="22"/>
      <c r="Q215" s="22"/>
      <c r="R215" s="22"/>
      <c r="S215" s="22"/>
      <c r="T215" s="53"/>
      <c r="U215" s="22">
        <v>14</v>
      </c>
      <c r="V215" s="22"/>
      <c r="W215" s="22"/>
      <c r="X215" s="22"/>
      <c r="Y215" s="53"/>
      <c r="Z215" s="22"/>
      <c r="AA215" s="22"/>
      <c r="AB215" s="61"/>
    </row>
    <row r="216" spans="1:28" x14ac:dyDescent="0.15">
      <c r="A216" s="28"/>
      <c r="B216" s="28"/>
      <c r="C216" s="28"/>
      <c r="D216" s="39" t="s">
        <v>4133</v>
      </c>
      <c r="E216" s="53"/>
      <c r="F216" s="22"/>
      <c r="G216" s="22"/>
      <c r="H216" s="22">
        <v>14</v>
      </c>
      <c r="I216" s="22">
        <v>14</v>
      </c>
      <c r="J216" s="53"/>
      <c r="K216" s="22"/>
      <c r="L216" s="22"/>
      <c r="M216" s="22"/>
      <c r="N216" s="22"/>
      <c r="O216" s="53"/>
      <c r="P216" s="22"/>
      <c r="Q216" s="22"/>
      <c r="R216" s="22"/>
      <c r="S216" s="22"/>
      <c r="T216" s="53"/>
      <c r="U216" s="22"/>
      <c r="V216" s="22"/>
      <c r="W216" s="22"/>
      <c r="X216" s="22">
        <v>14</v>
      </c>
      <c r="Y216" s="53"/>
      <c r="Z216" s="22"/>
      <c r="AA216" s="22">
        <v>14</v>
      </c>
      <c r="AB216" s="61"/>
    </row>
    <row r="217" spans="1:28" x14ac:dyDescent="0.15">
      <c r="A217" s="28"/>
      <c r="B217" s="26" t="s">
        <v>3990</v>
      </c>
      <c r="C217" s="24"/>
      <c r="D217" s="24"/>
      <c r="E217" s="44"/>
      <c r="F217" s="45"/>
      <c r="G217" s="45">
        <v>14</v>
      </c>
      <c r="H217" s="45">
        <v>14</v>
      </c>
      <c r="I217" s="45">
        <v>14</v>
      </c>
      <c r="J217" s="44">
        <v>14</v>
      </c>
      <c r="K217" s="45">
        <v>14</v>
      </c>
      <c r="L217" s="45">
        <v>14</v>
      </c>
      <c r="M217" s="45">
        <v>14</v>
      </c>
      <c r="N217" s="45">
        <v>14</v>
      </c>
      <c r="O217" s="44">
        <v>14</v>
      </c>
      <c r="P217" s="45">
        <v>14</v>
      </c>
      <c r="Q217" s="45">
        <v>14</v>
      </c>
      <c r="R217" s="45">
        <v>14</v>
      </c>
      <c r="S217" s="45"/>
      <c r="T217" s="44">
        <v>14</v>
      </c>
      <c r="U217" s="45">
        <v>14</v>
      </c>
      <c r="V217" s="45">
        <v>14</v>
      </c>
      <c r="W217" s="45">
        <v>14</v>
      </c>
      <c r="X217" s="45">
        <v>14</v>
      </c>
      <c r="Y217" s="44">
        <v>14</v>
      </c>
      <c r="Z217" s="45">
        <v>14</v>
      </c>
      <c r="AA217" s="45">
        <v>14</v>
      </c>
      <c r="AB217" s="55"/>
    </row>
    <row r="218" spans="1:28" x14ac:dyDescent="0.15">
      <c r="A218" s="26" t="s">
        <v>3029</v>
      </c>
      <c r="B218" s="24"/>
      <c r="C218" s="24"/>
      <c r="D218" s="24"/>
      <c r="E218" s="44">
        <v>25</v>
      </c>
      <c r="F218" s="45">
        <v>64</v>
      </c>
      <c r="G218" s="45">
        <v>99</v>
      </c>
      <c r="H218" s="45">
        <v>84</v>
      </c>
      <c r="I218" s="45">
        <v>48</v>
      </c>
      <c r="J218" s="44">
        <v>99</v>
      </c>
      <c r="K218" s="45">
        <v>99</v>
      </c>
      <c r="L218" s="45">
        <v>99</v>
      </c>
      <c r="M218" s="45">
        <v>99</v>
      </c>
      <c r="N218" s="45">
        <v>48</v>
      </c>
      <c r="O218" s="44">
        <v>99</v>
      </c>
      <c r="P218" s="45">
        <v>99</v>
      </c>
      <c r="Q218" s="45">
        <v>99</v>
      </c>
      <c r="R218" s="45">
        <v>99</v>
      </c>
      <c r="S218" s="45">
        <v>21</v>
      </c>
      <c r="T218" s="44">
        <v>84</v>
      </c>
      <c r="U218" s="45">
        <v>84</v>
      </c>
      <c r="V218" s="45">
        <v>93</v>
      </c>
      <c r="W218" s="45">
        <v>63</v>
      </c>
      <c r="X218" s="45">
        <v>23</v>
      </c>
      <c r="Y218" s="44">
        <v>99</v>
      </c>
      <c r="Z218" s="45">
        <v>99</v>
      </c>
      <c r="AA218" s="45">
        <v>44</v>
      </c>
      <c r="AB218" s="55">
        <v>6</v>
      </c>
    </row>
    <row r="219" spans="1:28" x14ac:dyDescent="0.15">
      <c r="A219" s="26" t="s">
        <v>213</v>
      </c>
      <c r="B219" s="26" t="s">
        <v>62</v>
      </c>
      <c r="C219" s="26" t="s">
        <v>3604</v>
      </c>
      <c r="D219" s="26" t="s">
        <v>3605</v>
      </c>
      <c r="E219" s="44"/>
      <c r="F219" s="45"/>
      <c r="G219" s="45"/>
      <c r="H219" s="45"/>
      <c r="I219" s="45"/>
      <c r="J219" s="44"/>
      <c r="K219" s="45"/>
      <c r="L219" s="45"/>
      <c r="M219" s="45"/>
      <c r="N219" s="45"/>
      <c r="O219" s="44"/>
      <c r="P219" s="45"/>
      <c r="Q219" s="45">
        <v>33</v>
      </c>
      <c r="R219" s="45">
        <v>33</v>
      </c>
      <c r="S219" s="45"/>
      <c r="T219" s="44"/>
      <c r="U219" s="45"/>
      <c r="V219" s="45"/>
      <c r="W219" s="45"/>
      <c r="X219" s="45"/>
      <c r="Y219" s="44"/>
      <c r="Z219" s="45"/>
      <c r="AA219" s="45"/>
      <c r="AB219" s="55"/>
    </row>
    <row r="220" spans="1:28" x14ac:dyDescent="0.15">
      <c r="A220" s="28"/>
      <c r="B220" s="28"/>
      <c r="C220" s="28"/>
      <c r="D220" s="39" t="s">
        <v>3946</v>
      </c>
      <c r="E220" s="53"/>
      <c r="F220" s="22">
        <v>33</v>
      </c>
      <c r="G220" s="22">
        <v>33</v>
      </c>
      <c r="H220" s="22">
        <v>33</v>
      </c>
      <c r="I220" s="22"/>
      <c r="J220" s="53">
        <v>11</v>
      </c>
      <c r="K220" s="22">
        <v>11</v>
      </c>
      <c r="L220" s="22"/>
      <c r="M220" s="22"/>
      <c r="N220" s="22"/>
      <c r="O220" s="53"/>
      <c r="P220" s="22"/>
      <c r="Q220" s="22"/>
      <c r="R220" s="22"/>
      <c r="S220" s="22"/>
      <c r="T220" s="53">
        <v>11</v>
      </c>
      <c r="U220" s="22">
        <v>11</v>
      </c>
      <c r="V220" s="22"/>
      <c r="W220" s="22"/>
      <c r="X220" s="22"/>
      <c r="Y220" s="53"/>
      <c r="Z220" s="22"/>
      <c r="AA220" s="22"/>
      <c r="AB220" s="61"/>
    </row>
    <row r="221" spans="1:28" x14ac:dyDescent="0.15">
      <c r="A221" s="28"/>
      <c r="B221" s="28"/>
      <c r="C221" s="26" t="s">
        <v>3606</v>
      </c>
      <c r="D221" s="26" t="s">
        <v>3608</v>
      </c>
      <c r="E221" s="44"/>
      <c r="F221" s="45"/>
      <c r="G221" s="45"/>
      <c r="H221" s="45"/>
      <c r="I221" s="45"/>
      <c r="J221" s="44"/>
      <c r="K221" s="45"/>
      <c r="L221" s="45"/>
      <c r="M221" s="45"/>
      <c r="N221" s="45"/>
      <c r="O221" s="44"/>
      <c r="P221" s="45">
        <v>33</v>
      </c>
      <c r="Q221" s="45"/>
      <c r="R221" s="45"/>
      <c r="S221" s="45"/>
      <c r="T221" s="44"/>
      <c r="U221" s="45"/>
      <c r="V221" s="45"/>
      <c r="W221" s="45"/>
      <c r="X221" s="45"/>
      <c r="Y221" s="44"/>
      <c r="Z221" s="45">
        <v>33</v>
      </c>
      <c r="AA221" s="45"/>
      <c r="AB221" s="55"/>
    </row>
    <row r="222" spans="1:28" x14ac:dyDescent="0.15">
      <c r="A222" s="28"/>
      <c r="B222" s="28"/>
      <c r="C222" s="28"/>
      <c r="D222" s="39" t="s">
        <v>3605</v>
      </c>
      <c r="E222" s="53"/>
      <c r="F222" s="22"/>
      <c r="G222" s="22"/>
      <c r="H222" s="22"/>
      <c r="I222" s="22"/>
      <c r="J222" s="53"/>
      <c r="K222" s="22"/>
      <c r="L222" s="22"/>
      <c r="M222" s="22"/>
      <c r="N222" s="22"/>
      <c r="O222" s="53"/>
      <c r="P222" s="22"/>
      <c r="Q222" s="22"/>
      <c r="R222" s="22"/>
      <c r="S222" s="22"/>
      <c r="T222" s="53"/>
      <c r="U222" s="22"/>
      <c r="V222" s="22"/>
      <c r="W222" s="22">
        <v>33</v>
      </c>
      <c r="X222" s="22"/>
      <c r="Y222" s="53"/>
      <c r="Z222" s="22"/>
      <c r="AA222" s="22">
        <v>33</v>
      </c>
      <c r="AB222" s="61"/>
    </row>
    <row r="223" spans="1:28" x14ac:dyDescent="0.15">
      <c r="A223" s="28"/>
      <c r="B223" s="28"/>
      <c r="C223" s="28"/>
      <c r="D223" s="39" t="s">
        <v>3946</v>
      </c>
      <c r="E223" s="53"/>
      <c r="F223" s="22"/>
      <c r="G223" s="22"/>
      <c r="H223" s="22"/>
      <c r="I223" s="22"/>
      <c r="J223" s="53"/>
      <c r="K223" s="22"/>
      <c r="L223" s="22"/>
      <c r="M223" s="22"/>
      <c r="N223" s="22"/>
      <c r="O223" s="53"/>
      <c r="P223" s="22"/>
      <c r="Q223" s="22"/>
      <c r="R223" s="22"/>
      <c r="S223" s="22"/>
      <c r="T223" s="53"/>
      <c r="U223" s="22"/>
      <c r="V223" s="22">
        <v>33</v>
      </c>
      <c r="W223" s="22"/>
      <c r="X223" s="22"/>
      <c r="Y223" s="53"/>
      <c r="Z223" s="22"/>
      <c r="AA223" s="22"/>
      <c r="AB223" s="61"/>
    </row>
    <row r="224" spans="1:28" x14ac:dyDescent="0.15">
      <c r="A224" s="28"/>
      <c r="B224" s="28"/>
      <c r="C224" s="26" t="s">
        <v>3976</v>
      </c>
      <c r="D224" s="26" t="s">
        <v>3576</v>
      </c>
      <c r="E224" s="44"/>
      <c r="F224" s="45"/>
      <c r="G224" s="45"/>
      <c r="H224" s="45"/>
      <c r="I224" s="45"/>
      <c r="J224" s="44">
        <v>11</v>
      </c>
      <c r="K224" s="45">
        <v>11</v>
      </c>
      <c r="L224" s="45"/>
      <c r="M224" s="45"/>
      <c r="N224" s="45"/>
      <c r="O224" s="44"/>
      <c r="P224" s="45"/>
      <c r="Q224" s="45"/>
      <c r="R224" s="45"/>
      <c r="S224" s="45"/>
      <c r="T224" s="44">
        <v>11</v>
      </c>
      <c r="U224" s="45">
        <v>11</v>
      </c>
      <c r="V224" s="45"/>
      <c r="W224" s="45"/>
      <c r="X224" s="45"/>
      <c r="Y224" s="44"/>
      <c r="Z224" s="45"/>
      <c r="AA224" s="45"/>
      <c r="AB224" s="55"/>
    </row>
    <row r="225" spans="1:28" x14ac:dyDescent="0.15">
      <c r="A225" s="28"/>
      <c r="B225" s="28"/>
      <c r="C225" s="28"/>
      <c r="D225" s="39" t="s">
        <v>3608</v>
      </c>
      <c r="E225" s="53"/>
      <c r="F225" s="22"/>
      <c r="G225" s="22"/>
      <c r="H225" s="22"/>
      <c r="I225" s="22"/>
      <c r="J225" s="53"/>
      <c r="K225" s="22"/>
      <c r="L225" s="22">
        <v>33</v>
      </c>
      <c r="M225" s="22">
        <v>33</v>
      </c>
      <c r="N225" s="22"/>
      <c r="O225" s="53"/>
      <c r="P225" s="22"/>
      <c r="Q225" s="22"/>
      <c r="R225" s="22"/>
      <c r="S225" s="22"/>
      <c r="T225" s="53"/>
      <c r="U225" s="22"/>
      <c r="V225" s="22"/>
      <c r="W225" s="22"/>
      <c r="X225" s="22"/>
      <c r="Y225" s="53"/>
      <c r="Z225" s="22"/>
      <c r="AA225" s="22"/>
      <c r="AB225" s="61"/>
    </row>
    <row r="226" spans="1:28" x14ac:dyDescent="0.15">
      <c r="A226" s="28"/>
      <c r="B226" s="28"/>
      <c r="C226" s="28"/>
      <c r="D226" s="39" t="s">
        <v>3946</v>
      </c>
      <c r="E226" s="53"/>
      <c r="F226" s="22"/>
      <c r="G226" s="22"/>
      <c r="H226" s="22"/>
      <c r="I226" s="22"/>
      <c r="J226" s="53">
        <v>11</v>
      </c>
      <c r="K226" s="22">
        <v>11</v>
      </c>
      <c r="L226" s="22"/>
      <c r="M226" s="22"/>
      <c r="N226" s="22"/>
      <c r="O226" s="53"/>
      <c r="P226" s="22"/>
      <c r="Q226" s="22"/>
      <c r="R226" s="22"/>
      <c r="S226" s="22"/>
      <c r="T226" s="53">
        <v>11</v>
      </c>
      <c r="U226" s="22">
        <v>11</v>
      </c>
      <c r="V226" s="22"/>
      <c r="W226" s="22"/>
      <c r="X226" s="22"/>
      <c r="Y226" s="53"/>
      <c r="Z226" s="22"/>
      <c r="AA226" s="22"/>
      <c r="AB226" s="61"/>
    </row>
    <row r="227" spans="1:28" x14ac:dyDescent="0.15">
      <c r="A227" s="28"/>
      <c r="B227" s="26" t="s">
        <v>3991</v>
      </c>
      <c r="C227" s="24"/>
      <c r="D227" s="24"/>
      <c r="E227" s="44"/>
      <c r="F227" s="45">
        <v>33</v>
      </c>
      <c r="G227" s="45">
        <v>33</v>
      </c>
      <c r="H227" s="45">
        <v>33</v>
      </c>
      <c r="I227" s="45"/>
      <c r="J227" s="44">
        <v>33</v>
      </c>
      <c r="K227" s="45">
        <v>33</v>
      </c>
      <c r="L227" s="45">
        <v>33</v>
      </c>
      <c r="M227" s="45">
        <v>33</v>
      </c>
      <c r="N227" s="45"/>
      <c r="O227" s="44"/>
      <c r="P227" s="45">
        <v>33</v>
      </c>
      <c r="Q227" s="45">
        <v>33</v>
      </c>
      <c r="R227" s="45">
        <v>33</v>
      </c>
      <c r="S227" s="45"/>
      <c r="T227" s="44">
        <v>33</v>
      </c>
      <c r="U227" s="45">
        <v>33</v>
      </c>
      <c r="V227" s="45">
        <v>33</v>
      </c>
      <c r="W227" s="45">
        <v>33</v>
      </c>
      <c r="X227" s="45"/>
      <c r="Y227" s="44"/>
      <c r="Z227" s="45">
        <v>33</v>
      </c>
      <c r="AA227" s="45">
        <v>33</v>
      </c>
      <c r="AB227" s="55"/>
    </row>
    <row r="228" spans="1:28" x14ac:dyDescent="0.15">
      <c r="A228" s="28"/>
      <c r="B228" s="26" t="s">
        <v>70</v>
      </c>
      <c r="C228" s="26" t="s">
        <v>3604</v>
      </c>
      <c r="D228" s="26" t="s">
        <v>3605</v>
      </c>
      <c r="E228" s="44"/>
      <c r="F228" s="45"/>
      <c r="G228" s="45"/>
      <c r="H228" s="45"/>
      <c r="I228" s="45"/>
      <c r="J228" s="44"/>
      <c r="K228" s="45"/>
      <c r="L228" s="45"/>
      <c r="M228" s="45"/>
      <c r="N228" s="45"/>
      <c r="O228" s="44"/>
      <c r="P228" s="45"/>
      <c r="Q228" s="45"/>
      <c r="R228" s="45"/>
      <c r="S228" s="45"/>
      <c r="T228" s="44"/>
      <c r="U228" s="45"/>
      <c r="V228" s="45"/>
      <c r="W228" s="45">
        <v>29</v>
      </c>
      <c r="X228" s="45"/>
      <c r="Y228" s="44"/>
      <c r="Z228" s="45"/>
      <c r="AA228" s="45"/>
      <c r="AB228" s="55"/>
    </row>
    <row r="229" spans="1:28" x14ac:dyDescent="0.15">
      <c r="A229" s="28"/>
      <c r="B229" s="28"/>
      <c r="C229" s="28"/>
      <c r="D229" s="39" t="s">
        <v>3946</v>
      </c>
      <c r="E229" s="53"/>
      <c r="F229" s="22"/>
      <c r="G229" s="22"/>
      <c r="H229" s="22"/>
      <c r="I229" s="22"/>
      <c r="J229" s="53">
        <v>9.6666666666666679</v>
      </c>
      <c r="K229" s="22">
        <v>9.6666666666666679</v>
      </c>
      <c r="L229" s="22">
        <v>29</v>
      </c>
      <c r="M229" s="22"/>
      <c r="N229" s="22"/>
      <c r="O229" s="53"/>
      <c r="P229" s="22"/>
      <c r="Q229" s="22"/>
      <c r="R229" s="22"/>
      <c r="S229" s="22"/>
      <c r="T229" s="53">
        <v>9.6666666666666679</v>
      </c>
      <c r="U229" s="22">
        <v>9.6666666666666679</v>
      </c>
      <c r="V229" s="22"/>
      <c r="W229" s="22"/>
      <c r="X229" s="22"/>
      <c r="Y229" s="53"/>
      <c r="Z229" s="22"/>
      <c r="AA229" s="22"/>
      <c r="AB229" s="61"/>
    </row>
    <row r="230" spans="1:28" x14ac:dyDescent="0.15">
      <c r="A230" s="28"/>
      <c r="B230" s="28"/>
      <c r="C230" s="26" t="s">
        <v>3606</v>
      </c>
      <c r="D230" s="26" t="s">
        <v>3605</v>
      </c>
      <c r="E230" s="44"/>
      <c r="F230" s="45"/>
      <c r="G230" s="45">
        <v>29</v>
      </c>
      <c r="H230" s="45">
        <v>29</v>
      </c>
      <c r="I230" s="45">
        <v>29</v>
      </c>
      <c r="J230" s="44"/>
      <c r="K230" s="45"/>
      <c r="L230" s="45"/>
      <c r="M230" s="45"/>
      <c r="N230" s="45"/>
      <c r="O230" s="44"/>
      <c r="P230" s="45"/>
      <c r="Q230" s="45">
        <v>29</v>
      </c>
      <c r="R230" s="45">
        <v>29</v>
      </c>
      <c r="S230" s="45"/>
      <c r="T230" s="44"/>
      <c r="U230" s="45"/>
      <c r="V230" s="45">
        <v>29</v>
      </c>
      <c r="W230" s="45"/>
      <c r="X230" s="45"/>
      <c r="Y230" s="44">
        <v>29</v>
      </c>
      <c r="Z230" s="45">
        <v>29</v>
      </c>
      <c r="AA230" s="45"/>
      <c r="AB230" s="55"/>
    </row>
    <row r="231" spans="1:28" x14ac:dyDescent="0.15">
      <c r="A231" s="28"/>
      <c r="B231" s="28"/>
      <c r="C231" s="28"/>
      <c r="D231" s="39" t="s">
        <v>3946</v>
      </c>
      <c r="E231" s="53"/>
      <c r="F231" s="22">
        <v>29</v>
      </c>
      <c r="G231" s="22"/>
      <c r="H231" s="22"/>
      <c r="I231" s="22"/>
      <c r="J231" s="53"/>
      <c r="K231" s="22"/>
      <c r="L231" s="22"/>
      <c r="M231" s="22"/>
      <c r="N231" s="22"/>
      <c r="O231" s="53"/>
      <c r="P231" s="22"/>
      <c r="Q231" s="22"/>
      <c r="R231" s="22"/>
      <c r="S231" s="22"/>
      <c r="T231" s="53"/>
      <c r="U231" s="22"/>
      <c r="V231" s="22"/>
      <c r="W231" s="22"/>
      <c r="X231" s="22"/>
      <c r="Y231" s="53"/>
      <c r="Z231" s="22"/>
      <c r="AA231" s="22"/>
      <c r="AB231" s="61"/>
    </row>
    <row r="232" spans="1:28" x14ac:dyDescent="0.15">
      <c r="A232" s="28"/>
      <c r="B232" s="28"/>
      <c r="C232" s="26" t="s">
        <v>3976</v>
      </c>
      <c r="D232" s="26" t="s">
        <v>3576</v>
      </c>
      <c r="E232" s="44"/>
      <c r="F232" s="45"/>
      <c r="G232" s="45"/>
      <c r="H232" s="45"/>
      <c r="I232" s="45"/>
      <c r="J232" s="44">
        <v>9.6666666666666679</v>
      </c>
      <c r="K232" s="45">
        <v>9.6666666666666679</v>
      </c>
      <c r="L232" s="45"/>
      <c r="M232" s="45"/>
      <c r="N232" s="45"/>
      <c r="O232" s="44"/>
      <c r="P232" s="45"/>
      <c r="Q232" s="45"/>
      <c r="R232" s="45"/>
      <c r="S232" s="45"/>
      <c r="T232" s="44">
        <v>9.6666666666666679</v>
      </c>
      <c r="U232" s="45">
        <v>9.6666666666666679</v>
      </c>
      <c r="V232" s="45"/>
      <c r="W232" s="45"/>
      <c r="X232" s="45"/>
      <c r="Y232" s="44"/>
      <c r="Z232" s="45"/>
      <c r="AA232" s="45"/>
      <c r="AB232" s="55"/>
    </row>
    <row r="233" spans="1:28" x14ac:dyDescent="0.15">
      <c r="A233" s="28"/>
      <c r="B233" s="28"/>
      <c r="C233" s="28"/>
      <c r="D233" s="39" t="s">
        <v>3946</v>
      </c>
      <c r="E233" s="53"/>
      <c r="F233" s="22"/>
      <c r="G233" s="22"/>
      <c r="H233" s="22"/>
      <c r="I233" s="22"/>
      <c r="J233" s="53">
        <v>9.6666666666666679</v>
      </c>
      <c r="K233" s="22">
        <v>9.6666666666666679</v>
      </c>
      <c r="L233" s="22"/>
      <c r="M233" s="22">
        <v>29</v>
      </c>
      <c r="N233" s="22"/>
      <c r="O233" s="53"/>
      <c r="P233" s="22"/>
      <c r="Q233" s="22"/>
      <c r="R233" s="22"/>
      <c r="S233" s="22"/>
      <c r="T233" s="53">
        <v>9.6666666666666679</v>
      </c>
      <c r="U233" s="22">
        <v>9.6666666666666679</v>
      </c>
      <c r="V233" s="22"/>
      <c r="W233" s="22"/>
      <c r="X233" s="22"/>
      <c r="Y233" s="53"/>
      <c r="Z233" s="22"/>
      <c r="AA233" s="22"/>
      <c r="AB233" s="61"/>
    </row>
    <row r="234" spans="1:28" x14ac:dyDescent="0.15">
      <c r="A234" s="28"/>
      <c r="B234" s="26" t="s">
        <v>3992</v>
      </c>
      <c r="C234" s="24"/>
      <c r="D234" s="24"/>
      <c r="E234" s="44"/>
      <c r="F234" s="45">
        <v>29</v>
      </c>
      <c r="G234" s="45">
        <v>29</v>
      </c>
      <c r="H234" s="45">
        <v>29</v>
      </c>
      <c r="I234" s="45">
        <v>29</v>
      </c>
      <c r="J234" s="44">
        <v>29.000000000000004</v>
      </c>
      <c r="K234" s="45">
        <v>29.000000000000004</v>
      </c>
      <c r="L234" s="45">
        <v>29</v>
      </c>
      <c r="M234" s="45">
        <v>29</v>
      </c>
      <c r="N234" s="45"/>
      <c r="O234" s="44"/>
      <c r="P234" s="45"/>
      <c r="Q234" s="45">
        <v>29</v>
      </c>
      <c r="R234" s="45">
        <v>29</v>
      </c>
      <c r="S234" s="45"/>
      <c r="T234" s="44">
        <v>29.000000000000004</v>
      </c>
      <c r="U234" s="45">
        <v>29.000000000000004</v>
      </c>
      <c r="V234" s="45">
        <v>29</v>
      </c>
      <c r="W234" s="45">
        <v>29</v>
      </c>
      <c r="X234" s="45"/>
      <c r="Y234" s="44">
        <v>29</v>
      </c>
      <c r="Z234" s="45">
        <v>29</v>
      </c>
      <c r="AA234" s="45"/>
      <c r="AB234" s="55"/>
    </row>
    <row r="235" spans="1:28" x14ac:dyDescent="0.15">
      <c r="A235" s="28"/>
      <c r="B235" s="26" t="s">
        <v>75</v>
      </c>
      <c r="C235" s="26" t="s">
        <v>3604</v>
      </c>
      <c r="D235" s="26" t="s">
        <v>3946</v>
      </c>
      <c r="E235" s="44"/>
      <c r="F235" s="45">
        <v>29</v>
      </c>
      <c r="G235" s="45"/>
      <c r="H235" s="45"/>
      <c r="I235" s="45"/>
      <c r="J235" s="44">
        <v>9.6666666666666679</v>
      </c>
      <c r="K235" s="45">
        <v>9.6666666666666679</v>
      </c>
      <c r="L235" s="45"/>
      <c r="M235" s="45"/>
      <c r="N235" s="45"/>
      <c r="O235" s="44"/>
      <c r="P235" s="45"/>
      <c r="Q235" s="45"/>
      <c r="R235" s="45"/>
      <c r="S235" s="45"/>
      <c r="T235" s="44">
        <v>9.6666666666666679</v>
      </c>
      <c r="U235" s="45">
        <v>9.6666666666666679</v>
      </c>
      <c r="V235" s="45"/>
      <c r="W235" s="45"/>
      <c r="X235" s="45"/>
      <c r="Y235" s="44"/>
      <c r="Z235" s="45"/>
      <c r="AA235" s="45"/>
      <c r="AB235" s="55"/>
    </row>
    <row r="236" spans="1:28" x14ac:dyDescent="0.15">
      <c r="A236" s="28"/>
      <c r="B236" s="28"/>
      <c r="C236" s="26" t="s">
        <v>3606</v>
      </c>
      <c r="D236" s="26" t="s">
        <v>3608</v>
      </c>
      <c r="E236" s="44"/>
      <c r="F236" s="45"/>
      <c r="G236" s="45"/>
      <c r="H236" s="45"/>
      <c r="I236" s="45"/>
      <c r="J236" s="44"/>
      <c r="K236" s="45"/>
      <c r="L236" s="45"/>
      <c r="M236" s="45"/>
      <c r="N236" s="45"/>
      <c r="O236" s="44"/>
      <c r="P236" s="45"/>
      <c r="Q236" s="45"/>
      <c r="R236" s="45"/>
      <c r="S236" s="45"/>
      <c r="T236" s="44"/>
      <c r="U236" s="45"/>
      <c r="V236" s="45"/>
      <c r="W236" s="45"/>
      <c r="X236" s="45"/>
      <c r="Y236" s="44"/>
      <c r="Z236" s="45"/>
      <c r="AA236" s="45">
        <v>29</v>
      </c>
      <c r="AB236" s="55"/>
    </row>
    <row r="237" spans="1:28" x14ac:dyDescent="0.15">
      <c r="A237" s="28"/>
      <c r="B237" s="28"/>
      <c r="C237" s="28"/>
      <c r="D237" s="39" t="s">
        <v>3605</v>
      </c>
      <c r="E237" s="53">
        <v>29</v>
      </c>
      <c r="F237" s="22"/>
      <c r="G237" s="22"/>
      <c r="H237" s="22"/>
      <c r="I237" s="22"/>
      <c r="J237" s="53"/>
      <c r="K237" s="22"/>
      <c r="L237" s="22">
        <v>29</v>
      </c>
      <c r="M237" s="22">
        <v>29</v>
      </c>
      <c r="N237" s="22"/>
      <c r="O237" s="53">
        <v>29</v>
      </c>
      <c r="P237" s="22">
        <v>29</v>
      </c>
      <c r="Q237" s="22">
        <v>29</v>
      </c>
      <c r="R237" s="22">
        <v>29</v>
      </c>
      <c r="S237" s="22"/>
      <c r="T237" s="53"/>
      <c r="U237" s="22"/>
      <c r="V237" s="22">
        <v>29</v>
      </c>
      <c r="W237" s="22"/>
      <c r="X237" s="22"/>
      <c r="Y237" s="53"/>
      <c r="Z237" s="22"/>
      <c r="AA237" s="22"/>
      <c r="AB237" s="61"/>
    </row>
    <row r="238" spans="1:28" x14ac:dyDescent="0.15">
      <c r="A238" s="28"/>
      <c r="B238" s="28"/>
      <c r="C238" s="28"/>
      <c r="D238" s="39" t="s">
        <v>3946</v>
      </c>
      <c r="E238" s="53"/>
      <c r="F238" s="22"/>
      <c r="G238" s="22"/>
      <c r="H238" s="22"/>
      <c r="I238" s="22"/>
      <c r="J238" s="53"/>
      <c r="K238" s="22"/>
      <c r="L238" s="22"/>
      <c r="M238" s="22"/>
      <c r="N238" s="22"/>
      <c r="O238" s="53"/>
      <c r="P238" s="22"/>
      <c r="Q238" s="22"/>
      <c r="R238" s="22"/>
      <c r="S238" s="22"/>
      <c r="T238" s="53"/>
      <c r="U238" s="22"/>
      <c r="V238" s="22"/>
      <c r="W238" s="22">
        <v>29</v>
      </c>
      <c r="X238" s="22"/>
      <c r="Y238" s="53"/>
      <c r="Z238" s="22"/>
      <c r="AA238" s="22"/>
      <c r="AB238" s="61"/>
    </row>
    <row r="239" spans="1:28" x14ac:dyDescent="0.15">
      <c r="A239" s="28"/>
      <c r="B239" s="28"/>
      <c r="C239" s="26" t="s">
        <v>3976</v>
      </c>
      <c r="D239" s="26" t="s">
        <v>3576</v>
      </c>
      <c r="E239" s="44"/>
      <c r="F239" s="45"/>
      <c r="G239" s="45"/>
      <c r="H239" s="45"/>
      <c r="I239" s="45"/>
      <c r="J239" s="44">
        <v>9.6666666666666679</v>
      </c>
      <c r="K239" s="45">
        <v>9.6666666666666679</v>
      </c>
      <c r="L239" s="45"/>
      <c r="M239" s="45"/>
      <c r="N239" s="45"/>
      <c r="O239" s="44"/>
      <c r="P239" s="45"/>
      <c r="Q239" s="45"/>
      <c r="R239" s="45"/>
      <c r="S239" s="45"/>
      <c r="T239" s="44">
        <v>9.6666666666666679</v>
      </c>
      <c r="U239" s="45">
        <v>9.6666666666666679</v>
      </c>
      <c r="V239" s="45"/>
      <c r="W239" s="45"/>
      <c r="X239" s="45"/>
      <c r="Y239" s="44"/>
      <c r="Z239" s="45"/>
      <c r="AA239" s="45"/>
      <c r="AB239" s="55"/>
    </row>
    <row r="240" spans="1:28" x14ac:dyDescent="0.15">
      <c r="A240" s="28"/>
      <c r="B240" s="28"/>
      <c r="C240" s="28"/>
      <c r="D240" s="39" t="s">
        <v>3605</v>
      </c>
      <c r="E240" s="53"/>
      <c r="F240" s="22"/>
      <c r="G240" s="22"/>
      <c r="H240" s="22"/>
      <c r="I240" s="22"/>
      <c r="J240" s="53"/>
      <c r="K240" s="22"/>
      <c r="L240" s="22"/>
      <c r="M240" s="22"/>
      <c r="N240" s="22"/>
      <c r="O240" s="53"/>
      <c r="P240" s="22"/>
      <c r="Q240" s="22"/>
      <c r="R240" s="22"/>
      <c r="S240" s="22"/>
      <c r="T240" s="53"/>
      <c r="U240" s="22"/>
      <c r="V240" s="22"/>
      <c r="W240" s="22"/>
      <c r="X240" s="22"/>
      <c r="Y240" s="53"/>
      <c r="Z240" s="22">
        <v>29</v>
      </c>
      <c r="AA240" s="22"/>
      <c r="AB240" s="61"/>
    </row>
    <row r="241" spans="1:28" x14ac:dyDescent="0.15">
      <c r="A241" s="28"/>
      <c r="B241" s="28"/>
      <c r="C241" s="28"/>
      <c r="D241" s="39" t="s">
        <v>3946</v>
      </c>
      <c r="E241" s="53"/>
      <c r="F241" s="22"/>
      <c r="G241" s="22"/>
      <c r="H241" s="22"/>
      <c r="I241" s="22"/>
      <c r="J241" s="53">
        <v>9.6666666666666679</v>
      </c>
      <c r="K241" s="22">
        <v>9.6666666666666679</v>
      </c>
      <c r="L241" s="22"/>
      <c r="M241" s="22"/>
      <c r="N241" s="22"/>
      <c r="O241" s="53"/>
      <c r="P241" s="22"/>
      <c r="Q241" s="22"/>
      <c r="R241" s="22"/>
      <c r="S241" s="22"/>
      <c r="T241" s="53">
        <v>9.6666666666666679</v>
      </c>
      <c r="U241" s="22">
        <v>9.6666666666666679</v>
      </c>
      <c r="V241" s="22"/>
      <c r="W241" s="22"/>
      <c r="X241" s="22"/>
      <c r="Y241" s="53"/>
      <c r="Z241" s="22"/>
      <c r="AA241" s="22"/>
      <c r="AB241" s="61"/>
    </row>
    <row r="242" spans="1:28" x14ac:dyDescent="0.15">
      <c r="A242" s="28"/>
      <c r="B242" s="26" t="s">
        <v>3993</v>
      </c>
      <c r="C242" s="24"/>
      <c r="D242" s="24"/>
      <c r="E242" s="44">
        <v>29</v>
      </c>
      <c r="F242" s="45">
        <v>29</v>
      </c>
      <c r="G242" s="45"/>
      <c r="H242" s="45"/>
      <c r="I242" s="45"/>
      <c r="J242" s="44">
        <v>29.000000000000004</v>
      </c>
      <c r="K242" s="45">
        <v>29.000000000000004</v>
      </c>
      <c r="L242" s="45">
        <v>29</v>
      </c>
      <c r="M242" s="45">
        <v>29</v>
      </c>
      <c r="N242" s="45"/>
      <c r="O242" s="44">
        <v>29</v>
      </c>
      <c r="P242" s="45">
        <v>29</v>
      </c>
      <c r="Q242" s="45">
        <v>29</v>
      </c>
      <c r="R242" s="45">
        <v>29</v>
      </c>
      <c r="S242" s="45"/>
      <c r="T242" s="44">
        <v>29.000000000000004</v>
      </c>
      <c r="U242" s="45">
        <v>29.000000000000004</v>
      </c>
      <c r="V242" s="45">
        <v>29</v>
      </c>
      <c r="W242" s="45">
        <v>29</v>
      </c>
      <c r="X242" s="45"/>
      <c r="Y242" s="44"/>
      <c r="Z242" s="45">
        <v>29</v>
      </c>
      <c r="AA242" s="45">
        <v>29</v>
      </c>
      <c r="AB242" s="55"/>
    </row>
    <row r="243" spans="1:28" x14ac:dyDescent="0.15">
      <c r="A243" s="28"/>
      <c r="B243" s="26" t="s">
        <v>79</v>
      </c>
      <c r="C243" s="26" t="s">
        <v>3604</v>
      </c>
      <c r="D243" s="26" t="s">
        <v>3605</v>
      </c>
      <c r="E243" s="44"/>
      <c r="F243" s="45"/>
      <c r="G243" s="45"/>
      <c r="H243" s="45"/>
      <c r="I243" s="45"/>
      <c r="J243" s="44"/>
      <c r="K243" s="45"/>
      <c r="L243" s="45"/>
      <c r="M243" s="45"/>
      <c r="N243" s="45"/>
      <c r="O243" s="44"/>
      <c r="P243" s="45"/>
      <c r="Q243" s="45"/>
      <c r="R243" s="45"/>
      <c r="S243" s="45"/>
      <c r="T243" s="44"/>
      <c r="U243" s="45"/>
      <c r="V243" s="45"/>
      <c r="W243" s="45"/>
      <c r="X243" s="45"/>
      <c r="Y243" s="44"/>
      <c r="Z243" s="45"/>
      <c r="AA243" s="45">
        <v>24</v>
      </c>
      <c r="AB243" s="55"/>
    </row>
    <row r="244" spans="1:28" x14ac:dyDescent="0.15">
      <c r="A244" s="28"/>
      <c r="B244" s="28"/>
      <c r="C244" s="28"/>
      <c r="D244" s="39" t="s">
        <v>3946</v>
      </c>
      <c r="E244" s="53"/>
      <c r="F244" s="22"/>
      <c r="G244" s="22"/>
      <c r="H244" s="22"/>
      <c r="I244" s="22"/>
      <c r="J244" s="53">
        <v>8</v>
      </c>
      <c r="K244" s="22">
        <v>8</v>
      </c>
      <c r="L244" s="22">
        <v>24</v>
      </c>
      <c r="M244" s="22">
        <v>24</v>
      </c>
      <c r="N244" s="22"/>
      <c r="O244" s="53"/>
      <c r="P244" s="22"/>
      <c r="Q244" s="22"/>
      <c r="R244" s="22"/>
      <c r="S244" s="22"/>
      <c r="T244" s="53">
        <v>8</v>
      </c>
      <c r="U244" s="22">
        <v>8</v>
      </c>
      <c r="V244" s="22"/>
      <c r="W244" s="22"/>
      <c r="X244" s="22"/>
      <c r="Y244" s="53"/>
      <c r="Z244" s="22"/>
      <c r="AA244" s="22"/>
      <c r="AB244" s="61"/>
    </row>
    <row r="245" spans="1:28" x14ac:dyDescent="0.15">
      <c r="A245" s="28"/>
      <c r="B245" s="28"/>
      <c r="C245" s="26" t="s">
        <v>3606</v>
      </c>
      <c r="D245" s="26" t="s">
        <v>3608</v>
      </c>
      <c r="E245" s="44"/>
      <c r="F245" s="45"/>
      <c r="G245" s="45">
        <v>24</v>
      </c>
      <c r="H245" s="45"/>
      <c r="I245" s="45"/>
      <c r="J245" s="44"/>
      <c r="K245" s="45"/>
      <c r="L245" s="45"/>
      <c r="M245" s="45"/>
      <c r="N245" s="45"/>
      <c r="O245" s="44"/>
      <c r="P245" s="45"/>
      <c r="Q245" s="45">
        <v>24</v>
      </c>
      <c r="R245" s="45">
        <v>24</v>
      </c>
      <c r="S245" s="45"/>
      <c r="T245" s="44"/>
      <c r="U245" s="45"/>
      <c r="V245" s="45"/>
      <c r="W245" s="45"/>
      <c r="X245" s="45"/>
      <c r="Y245" s="44">
        <v>24</v>
      </c>
      <c r="Z245" s="45">
        <v>24</v>
      </c>
      <c r="AA245" s="45"/>
      <c r="AB245" s="55"/>
    </row>
    <row r="246" spans="1:28" x14ac:dyDescent="0.15">
      <c r="A246" s="28"/>
      <c r="B246" s="28"/>
      <c r="C246" s="28"/>
      <c r="D246" s="39" t="s">
        <v>3605</v>
      </c>
      <c r="E246" s="53">
        <v>24</v>
      </c>
      <c r="F246" s="22">
        <v>24</v>
      </c>
      <c r="G246" s="22"/>
      <c r="H246" s="22"/>
      <c r="I246" s="22"/>
      <c r="J246" s="53"/>
      <c r="K246" s="22"/>
      <c r="L246" s="22"/>
      <c r="M246" s="22"/>
      <c r="N246" s="22"/>
      <c r="O246" s="53"/>
      <c r="P246" s="22"/>
      <c r="Q246" s="22"/>
      <c r="R246" s="22"/>
      <c r="S246" s="22"/>
      <c r="T246" s="53"/>
      <c r="U246" s="22"/>
      <c r="V246" s="22"/>
      <c r="W246" s="22"/>
      <c r="X246" s="22"/>
      <c r="Y246" s="53"/>
      <c r="Z246" s="22"/>
      <c r="AA246" s="22"/>
      <c r="AB246" s="61"/>
    </row>
    <row r="247" spans="1:28" x14ac:dyDescent="0.15">
      <c r="A247" s="28"/>
      <c r="B247" s="28"/>
      <c r="C247" s="28"/>
      <c r="D247" s="39" t="s">
        <v>4133</v>
      </c>
      <c r="E247" s="53"/>
      <c r="F247" s="22"/>
      <c r="G247" s="22"/>
      <c r="H247" s="22"/>
      <c r="I247" s="22"/>
      <c r="J247" s="53"/>
      <c r="K247" s="22"/>
      <c r="L247" s="22"/>
      <c r="M247" s="22"/>
      <c r="N247" s="22"/>
      <c r="O247" s="53"/>
      <c r="P247" s="22"/>
      <c r="Q247" s="22"/>
      <c r="R247" s="22"/>
      <c r="S247" s="22"/>
      <c r="T247" s="53"/>
      <c r="U247" s="22"/>
      <c r="V247" s="22">
        <v>24</v>
      </c>
      <c r="W247" s="22">
        <v>24</v>
      </c>
      <c r="X247" s="22"/>
      <c r="Y247" s="53"/>
      <c r="Z247" s="22"/>
      <c r="AA247" s="22"/>
      <c r="AB247" s="61"/>
    </row>
    <row r="248" spans="1:28" x14ac:dyDescent="0.15">
      <c r="A248" s="28"/>
      <c r="B248" s="28"/>
      <c r="C248" s="26" t="s">
        <v>3976</v>
      </c>
      <c r="D248" s="26" t="s">
        <v>3576</v>
      </c>
      <c r="E248" s="44"/>
      <c r="F248" s="45"/>
      <c r="G248" s="45"/>
      <c r="H248" s="45"/>
      <c r="I248" s="45"/>
      <c r="J248" s="44">
        <v>8</v>
      </c>
      <c r="K248" s="45">
        <v>8</v>
      </c>
      <c r="L248" s="45"/>
      <c r="M248" s="45"/>
      <c r="N248" s="45"/>
      <c r="O248" s="44"/>
      <c r="P248" s="45"/>
      <c r="Q248" s="45"/>
      <c r="R248" s="45"/>
      <c r="S248" s="45"/>
      <c r="T248" s="44">
        <v>8</v>
      </c>
      <c r="U248" s="45">
        <v>8</v>
      </c>
      <c r="V248" s="45"/>
      <c r="W248" s="45"/>
      <c r="X248" s="45"/>
      <c r="Y248" s="44"/>
      <c r="Z248" s="45"/>
      <c r="AA248" s="45"/>
      <c r="AB248" s="55"/>
    </row>
    <row r="249" spans="1:28" x14ac:dyDescent="0.15">
      <c r="A249" s="28"/>
      <c r="B249" s="28"/>
      <c r="C249" s="28"/>
      <c r="D249" s="39" t="s">
        <v>3946</v>
      </c>
      <c r="E249" s="53"/>
      <c r="F249" s="22"/>
      <c r="G249" s="22"/>
      <c r="H249" s="22"/>
      <c r="I249" s="22"/>
      <c r="J249" s="53">
        <v>8</v>
      </c>
      <c r="K249" s="22">
        <v>8</v>
      </c>
      <c r="L249" s="22"/>
      <c r="M249" s="22"/>
      <c r="N249" s="22"/>
      <c r="O249" s="53"/>
      <c r="P249" s="22"/>
      <c r="Q249" s="22"/>
      <c r="R249" s="22"/>
      <c r="S249" s="22"/>
      <c r="T249" s="53">
        <v>8</v>
      </c>
      <c r="U249" s="22">
        <v>8</v>
      </c>
      <c r="V249" s="22"/>
      <c r="W249" s="22"/>
      <c r="X249" s="22"/>
      <c r="Y249" s="53"/>
      <c r="Z249" s="22"/>
      <c r="AA249" s="22"/>
      <c r="AB249" s="61"/>
    </row>
    <row r="250" spans="1:28" x14ac:dyDescent="0.15">
      <c r="A250" s="28"/>
      <c r="B250" s="26" t="s">
        <v>3994</v>
      </c>
      <c r="C250" s="24"/>
      <c r="D250" s="24"/>
      <c r="E250" s="44">
        <v>24</v>
      </c>
      <c r="F250" s="45">
        <v>24</v>
      </c>
      <c r="G250" s="45">
        <v>24</v>
      </c>
      <c r="H250" s="45"/>
      <c r="I250" s="45"/>
      <c r="J250" s="44">
        <v>24</v>
      </c>
      <c r="K250" s="45">
        <v>24</v>
      </c>
      <c r="L250" s="45">
        <v>24</v>
      </c>
      <c r="M250" s="45">
        <v>24</v>
      </c>
      <c r="N250" s="45"/>
      <c r="O250" s="44"/>
      <c r="P250" s="45"/>
      <c r="Q250" s="45">
        <v>24</v>
      </c>
      <c r="R250" s="45">
        <v>24</v>
      </c>
      <c r="S250" s="45"/>
      <c r="T250" s="44">
        <v>24</v>
      </c>
      <c r="U250" s="45">
        <v>24</v>
      </c>
      <c r="V250" s="45">
        <v>24</v>
      </c>
      <c r="W250" s="45">
        <v>24</v>
      </c>
      <c r="X250" s="45"/>
      <c r="Y250" s="44">
        <v>24</v>
      </c>
      <c r="Z250" s="45">
        <v>24</v>
      </c>
      <c r="AA250" s="45">
        <v>24</v>
      </c>
      <c r="AB250" s="55"/>
    </row>
    <row r="251" spans="1:28" x14ac:dyDescent="0.15">
      <c r="A251" s="28"/>
      <c r="B251" s="26" t="s">
        <v>1651</v>
      </c>
      <c r="C251" s="26" t="s">
        <v>3604</v>
      </c>
      <c r="D251" s="26" t="s">
        <v>3605</v>
      </c>
      <c r="E251" s="44">
        <v>22</v>
      </c>
      <c r="F251" s="45"/>
      <c r="G251" s="45"/>
      <c r="H251" s="45"/>
      <c r="I251" s="45"/>
      <c r="J251" s="44"/>
      <c r="K251" s="45"/>
      <c r="L251" s="45"/>
      <c r="M251" s="45"/>
      <c r="N251" s="45"/>
      <c r="O251" s="44"/>
      <c r="P251" s="45"/>
      <c r="Q251" s="45"/>
      <c r="R251" s="45"/>
      <c r="S251" s="45"/>
      <c r="T251" s="44"/>
      <c r="U251" s="45"/>
      <c r="V251" s="45"/>
      <c r="W251" s="45"/>
      <c r="X251" s="45"/>
      <c r="Y251" s="44"/>
      <c r="Z251" s="45"/>
      <c r="AA251" s="45"/>
      <c r="AB251" s="55"/>
    </row>
    <row r="252" spans="1:28" x14ac:dyDescent="0.15">
      <c r="A252" s="28"/>
      <c r="B252" s="28"/>
      <c r="C252" s="28"/>
      <c r="D252" s="39" t="s">
        <v>3946</v>
      </c>
      <c r="E252" s="53"/>
      <c r="F252" s="22"/>
      <c r="G252" s="22"/>
      <c r="H252" s="22"/>
      <c r="I252" s="22"/>
      <c r="J252" s="53">
        <v>7.3333333333333339</v>
      </c>
      <c r="K252" s="22">
        <v>7.3333333333333339</v>
      </c>
      <c r="L252" s="22">
        <v>22</v>
      </c>
      <c r="M252" s="22">
        <v>22</v>
      </c>
      <c r="N252" s="22"/>
      <c r="O252" s="53"/>
      <c r="P252" s="22"/>
      <c r="Q252" s="22"/>
      <c r="R252" s="22"/>
      <c r="S252" s="22"/>
      <c r="T252" s="53">
        <v>7.3333333333333339</v>
      </c>
      <c r="U252" s="22">
        <v>7.3333333333333339</v>
      </c>
      <c r="V252" s="22"/>
      <c r="W252" s="22"/>
      <c r="X252" s="22"/>
      <c r="Y252" s="53"/>
      <c r="Z252" s="22"/>
      <c r="AA252" s="22"/>
      <c r="AB252" s="61"/>
    </row>
    <row r="253" spans="1:28" x14ac:dyDescent="0.15">
      <c r="A253" s="28"/>
      <c r="B253" s="28"/>
      <c r="C253" s="26" t="s">
        <v>3606</v>
      </c>
      <c r="D253" s="26" t="s">
        <v>3605</v>
      </c>
      <c r="E253" s="44"/>
      <c r="F253" s="45"/>
      <c r="G253" s="45"/>
      <c r="H253" s="45"/>
      <c r="I253" s="45"/>
      <c r="J253" s="44"/>
      <c r="K253" s="45"/>
      <c r="L253" s="45"/>
      <c r="M253" s="45"/>
      <c r="N253" s="45"/>
      <c r="O253" s="44"/>
      <c r="P253" s="45">
        <v>22</v>
      </c>
      <c r="Q253" s="45">
        <v>22</v>
      </c>
      <c r="R253" s="45"/>
      <c r="S253" s="45"/>
      <c r="T253" s="44"/>
      <c r="U253" s="45"/>
      <c r="V253" s="45"/>
      <c r="W253" s="45"/>
      <c r="X253" s="45"/>
      <c r="Y253" s="44">
        <v>22</v>
      </c>
      <c r="Z253" s="45">
        <v>22</v>
      </c>
      <c r="AA253" s="45">
        <v>22</v>
      </c>
      <c r="AB253" s="55"/>
    </row>
    <row r="254" spans="1:28" x14ac:dyDescent="0.15">
      <c r="A254" s="28"/>
      <c r="B254" s="28"/>
      <c r="C254" s="26" t="s">
        <v>3976</v>
      </c>
      <c r="D254" s="26" t="s">
        <v>3576</v>
      </c>
      <c r="E254" s="44"/>
      <c r="F254" s="45"/>
      <c r="G254" s="45"/>
      <c r="H254" s="45"/>
      <c r="I254" s="45"/>
      <c r="J254" s="44">
        <v>7.3333333333333339</v>
      </c>
      <c r="K254" s="45">
        <v>7.3333333333333339</v>
      </c>
      <c r="L254" s="45"/>
      <c r="M254" s="45"/>
      <c r="N254" s="45"/>
      <c r="O254" s="44"/>
      <c r="P254" s="45"/>
      <c r="Q254" s="45"/>
      <c r="R254" s="45"/>
      <c r="S254" s="45"/>
      <c r="T254" s="44">
        <v>7.3333333333333339</v>
      </c>
      <c r="U254" s="45">
        <v>7.3333333333333339</v>
      </c>
      <c r="V254" s="45"/>
      <c r="W254" s="45"/>
      <c r="X254" s="45"/>
      <c r="Y254" s="44"/>
      <c r="Z254" s="45"/>
      <c r="AA254" s="45"/>
      <c r="AB254" s="55"/>
    </row>
    <row r="255" spans="1:28" x14ac:dyDescent="0.15">
      <c r="A255" s="28"/>
      <c r="B255" s="28"/>
      <c r="C255" s="28"/>
      <c r="D255" s="39" t="s">
        <v>3605</v>
      </c>
      <c r="E255" s="53"/>
      <c r="F255" s="22">
        <v>22</v>
      </c>
      <c r="G255" s="22">
        <v>22</v>
      </c>
      <c r="H255" s="22"/>
      <c r="I255" s="22"/>
      <c r="J255" s="53"/>
      <c r="K255" s="22"/>
      <c r="L255" s="22"/>
      <c r="M255" s="22"/>
      <c r="N255" s="22"/>
      <c r="O255" s="53"/>
      <c r="P255" s="22"/>
      <c r="Q255" s="22"/>
      <c r="R255" s="22"/>
      <c r="S255" s="22"/>
      <c r="T255" s="53"/>
      <c r="U255" s="22"/>
      <c r="V255" s="22"/>
      <c r="W255" s="22"/>
      <c r="X255" s="22"/>
      <c r="Y255" s="53"/>
      <c r="Z255" s="22"/>
      <c r="AA255" s="22"/>
      <c r="AB255" s="61"/>
    </row>
    <row r="256" spans="1:28" x14ac:dyDescent="0.15">
      <c r="A256" s="28"/>
      <c r="B256" s="28"/>
      <c r="C256" s="28"/>
      <c r="D256" s="39" t="s">
        <v>3946</v>
      </c>
      <c r="E256" s="53"/>
      <c r="F256" s="22"/>
      <c r="G256" s="22"/>
      <c r="H256" s="22"/>
      <c r="I256" s="22"/>
      <c r="J256" s="53">
        <v>7.3333333333333339</v>
      </c>
      <c r="K256" s="22">
        <v>7.3333333333333339</v>
      </c>
      <c r="L256" s="22"/>
      <c r="M256" s="22"/>
      <c r="N256" s="22"/>
      <c r="O256" s="53"/>
      <c r="P256" s="22"/>
      <c r="Q256" s="22"/>
      <c r="R256" s="22"/>
      <c r="S256" s="22"/>
      <c r="T256" s="53">
        <v>7.3333333333333339</v>
      </c>
      <c r="U256" s="22">
        <v>7.3333333333333339</v>
      </c>
      <c r="V256" s="22">
        <v>22</v>
      </c>
      <c r="W256" s="22">
        <v>22</v>
      </c>
      <c r="X256" s="22"/>
      <c r="Y256" s="53"/>
      <c r="Z256" s="22"/>
      <c r="AA256" s="22"/>
      <c r="AB256" s="61"/>
    </row>
    <row r="257" spans="1:28" x14ac:dyDescent="0.15">
      <c r="A257" s="28"/>
      <c r="B257" s="26" t="s">
        <v>3995</v>
      </c>
      <c r="C257" s="24"/>
      <c r="D257" s="24"/>
      <c r="E257" s="44">
        <v>22</v>
      </c>
      <c r="F257" s="45">
        <v>22</v>
      </c>
      <c r="G257" s="45">
        <v>22</v>
      </c>
      <c r="H257" s="45"/>
      <c r="I257" s="45"/>
      <c r="J257" s="44">
        <v>22</v>
      </c>
      <c r="K257" s="45">
        <v>22</v>
      </c>
      <c r="L257" s="45">
        <v>22</v>
      </c>
      <c r="M257" s="45">
        <v>22</v>
      </c>
      <c r="N257" s="45"/>
      <c r="O257" s="44"/>
      <c r="P257" s="45">
        <v>22</v>
      </c>
      <c r="Q257" s="45">
        <v>22</v>
      </c>
      <c r="R257" s="45"/>
      <c r="S257" s="45"/>
      <c r="T257" s="44">
        <v>22</v>
      </c>
      <c r="U257" s="45">
        <v>22</v>
      </c>
      <c r="V257" s="45">
        <v>22</v>
      </c>
      <c r="W257" s="45">
        <v>22</v>
      </c>
      <c r="X257" s="45"/>
      <c r="Y257" s="44">
        <v>22</v>
      </c>
      <c r="Z257" s="45">
        <v>22</v>
      </c>
      <c r="AA257" s="45">
        <v>22</v>
      </c>
      <c r="AB257" s="55"/>
    </row>
    <row r="258" spans="1:28" x14ac:dyDescent="0.15">
      <c r="A258" s="28"/>
      <c r="B258" s="26" t="s">
        <v>90</v>
      </c>
      <c r="C258" s="26" t="s">
        <v>3604</v>
      </c>
      <c r="D258" s="26" t="s">
        <v>3605</v>
      </c>
      <c r="E258" s="44"/>
      <c r="F258" s="45"/>
      <c r="G258" s="45"/>
      <c r="H258" s="45"/>
      <c r="I258" s="45"/>
      <c r="J258" s="44"/>
      <c r="K258" s="45"/>
      <c r="L258" s="45"/>
      <c r="M258" s="45"/>
      <c r="N258" s="45"/>
      <c r="O258" s="44"/>
      <c r="P258" s="45"/>
      <c r="Q258" s="45"/>
      <c r="R258" s="45"/>
      <c r="S258" s="45"/>
      <c r="T258" s="44"/>
      <c r="U258" s="45"/>
      <c r="V258" s="45"/>
      <c r="W258" s="45">
        <v>23</v>
      </c>
      <c r="X258" s="45"/>
      <c r="Y258" s="44"/>
      <c r="Z258" s="45"/>
      <c r="AA258" s="45"/>
      <c r="AB258" s="55"/>
    </row>
    <row r="259" spans="1:28" x14ac:dyDescent="0.15">
      <c r="A259" s="28"/>
      <c r="B259" s="28"/>
      <c r="C259" s="28"/>
      <c r="D259" s="39" t="s">
        <v>3946</v>
      </c>
      <c r="E259" s="53"/>
      <c r="F259" s="22"/>
      <c r="G259" s="22"/>
      <c r="H259" s="22"/>
      <c r="I259" s="22"/>
      <c r="J259" s="53"/>
      <c r="K259" s="22"/>
      <c r="L259" s="22"/>
      <c r="M259" s="22"/>
      <c r="N259" s="22"/>
      <c r="O259" s="53"/>
      <c r="P259" s="22"/>
      <c r="Q259" s="22"/>
      <c r="R259" s="22"/>
      <c r="S259" s="22"/>
      <c r="T259" s="53"/>
      <c r="U259" s="22"/>
      <c r="V259" s="22">
        <v>23</v>
      </c>
      <c r="W259" s="22"/>
      <c r="X259" s="22">
        <v>23</v>
      </c>
      <c r="Y259" s="53"/>
      <c r="Z259" s="22"/>
      <c r="AA259" s="22"/>
      <c r="AB259" s="61"/>
    </row>
    <row r="260" spans="1:28" x14ac:dyDescent="0.15">
      <c r="A260" s="28"/>
      <c r="B260" s="28"/>
      <c r="C260" s="26" t="s">
        <v>3606</v>
      </c>
      <c r="D260" s="26" t="s">
        <v>4133</v>
      </c>
      <c r="E260" s="44">
        <v>23</v>
      </c>
      <c r="F260" s="45">
        <v>23</v>
      </c>
      <c r="G260" s="45"/>
      <c r="H260" s="45"/>
      <c r="I260" s="45"/>
      <c r="J260" s="44"/>
      <c r="K260" s="45"/>
      <c r="L260" s="45"/>
      <c r="M260" s="45"/>
      <c r="N260" s="45"/>
      <c r="O260" s="44">
        <v>23</v>
      </c>
      <c r="P260" s="45">
        <v>23</v>
      </c>
      <c r="Q260" s="45"/>
      <c r="R260" s="45"/>
      <c r="S260" s="45"/>
      <c r="T260" s="44">
        <v>23</v>
      </c>
      <c r="U260" s="45">
        <v>23</v>
      </c>
      <c r="V260" s="45"/>
      <c r="W260" s="45"/>
      <c r="X260" s="45"/>
      <c r="Y260" s="44">
        <v>23</v>
      </c>
      <c r="Z260" s="45">
        <v>23</v>
      </c>
      <c r="AA260" s="45">
        <v>23</v>
      </c>
      <c r="AB260" s="55"/>
    </row>
    <row r="261" spans="1:28" x14ac:dyDescent="0.15">
      <c r="A261" s="28"/>
      <c r="B261" s="28"/>
      <c r="C261" s="26" t="s">
        <v>3976</v>
      </c>
      <c r="D261" s="26" t="s">
        <v>4133</v>
      </c>
      <c r="E261" s="44"/>
      <c r="F261" s="45"/>
      <c r="G261" s="45"/>
      <c r="H261" s="45"/>
      <c r="I261" s="45"/>
      <c r="J261" s="44">
        <v>23</v>
      </c>
      <c r="K261" s="45">
        <v>23</v>
      </c>
      <c r="L261" s="45">
        <v>23</v>
      </c>
      <c r="M261" s="45">
        <v>23</v>
      </c>
      <c r="N261" s="45"/>
      <c r="O261" s="44"/>
      <c r="P261" s="45"/>
      <c r="Q261" s="45"/>
      <c r="R261" s="45"/>
      <c r="S261" s="45"/>
      <c r="T261" s="44"/>
      <c r="U261" s="45"/>
      <c r="V261" s="45"/>
      <c r="W261" s="45"/>
      <c r="X261" s="45"/>
      <c r="Y261" s="44"/>
      <c r="Z261" s="45"/>
      <c r="AA261" s="45"/>
      <c r="AB261" s="55"/>
    </row>
    <row r="262" spans="1:28" x14ac:dyDescent="0.15">
      <c r="A262" s="28"/>
      <c r="B262" s="26" t="s">
        <v>4042</v>
      </c>
      <c r="C262" s="24"/>
      <c r="D262" s="24"/>
      <c r="E262" s="44">
        <v>23</v>
      </c>
      <c r="F262" s="45">
        <v>23</v>
      </c>
      <c r="G262" s="45"/>
      <c r="H262" s="45"/>
      <c r="I262" s="45"/>
      <c r="J262" s="44">
        <v>23</v>
      </c>
      <c r="K262" s="45">
        <v>23</v>
      </c>
      <c r="L262" s="45">
        <v>23</v>
      </c>
      <c r="M262" s="45">
        <v>23</v>
      </c>
      <c r="N262" s="45"/>
      <c r="O262" s="44">
        <v>23</v>
      </c>
      <c r="P262" s="45">
        <v>23</v>
      </c>
      <c r="Q262" s="45"/>
      <c r="R262" s="45"/>
      <c r="S262" s="45"/>
      <c r="T262" s="44">
        <v>23</v>
      </c>
      <c r="U262" s="45">
        <v>23</v>
      </c>
      <c r="V262" s="45">
        <v>23</v>
      </c>
      <c r="W262" s="45">
        <v>23</v>
      </c>
      <c r="X262" s="45">
        <v>23</v>
      </c>
      <c r="Y262" s="44">
        <v>23</v>
      </c>
      <c r="Z262" s="45">
        <v>23</v>
      </c>
      <c r="AA262" s="45">
        <v>23</v>
      </c>
      <c r="AB262" s="55"/>
    </row>
    <row r="263" spans="1:28" x14ac:dyDescent="0.15">
      <c r="A263" s="28"/>
      <c r="B263" s="26" t="s">
        <v>1652</v>
      </c>
      <c r="C263" s="26" t="s">
        <v>3604</v>
      </c>
      <c r="D263" s="26" t="s">
        <v>3605</v>
      </c>
      <c r="E263" s="44"/>
      <c r="F263" s="45"/>
      <c r="G263" s="45"/>
      <c r="H263" s="45"/>
      <c r="I263" s="45"/>
      <c r="J263" s="44"/>
      <c r="K263" s="45"/>
      <c r="L263" s="45"/>
      <c r="M263" s="45"/>
      <c r="N263" s="45"/>
      <c r="O263" s="44"/>
      <c r="P263" s="45"/>
      <c r="Q263" s="45"/>
      <c r="R263" s="45"/>
      <c r="S263" s="45"/>
      <c r="T263" s="44"/>
      <c r="U263" s="45"/>
      <c r="V263" s="45"/>
      <c r="W263" s="45">
        <v>15</v>
      </c>
      <c r="X263" s="45"/>
      <c r="Y263" s="44"/>
      <c r="Z263" s="45"/>
      <c r="AA263" s="45"/>
      <c r="AB263" s="55"/>
    </row>
    <row r="264" spans="1:28" x14ac:dyDescent="0.15">
      <c r="A264" s="28"/>
      <c r="B264" s="28"/>
      <c r="C264" s="28"/>
      <c r="D264" s="39" t="s">
        <v>3946</v>
      </c>
      <c r="E264" s="53"/>
      <c r="F264" s="22"/>
      <c r="G264" s="22"/>
      <c r="H264" s="22"/>
      <c r="I264" s="22"/>
      <c r="J264" s="53"/>
      <c r="K264" s="22"/>
      <c r="L264" s="22"/>
      <c r="M264" s="22"/>
      <c r="N264" s="22"/>
      <c r="O264" s="53"/>
      <c r="P264" s="22"/>
      <c r="Q264" s="22"/>
      <c r="R264" s="22"/>
      <c r="S264" s="22"/>
      <c r="T264" s="53"/>
      <c r="U264" s="22"/>
      <c r="V264" s="22">
        <v>15</v>
      </c>
      <c r="W264" s="22"/>
      <c r="X264" s="22">
        <v>15</v>
      </c>
      <c r="Y264" s="53"/>
      <c r="Z264" s="22"/>
      <c r="AA264" s="22"/>
      <c r="AB264" s="61"/>
    </row>
    <row r="265" spans="1:28" x14ac:dyDescent="0.15">
      <c r="A265" s="28"/>
      <c r="B265" s="28"/>
      <c r="C265" s="26" t="s">
        <v>3606</v>
      </c>
      <c r="D265" s="26" t="s">
        <v>4133</v>
      </c>
      <c r="E265" s="44">
        <v>15</v>
      </c>
      <c r="F265" s="45">
        <v>15</v>
      </c>
      <c r="G265" s="45"/>
      <c r="H265" s="45"/>
      <c r="I265" s="45"/>
      <c r="J265" s="44"/>
      <c r="K265" s="45"/>
      <c r="L265" s="45"/>
      <c r="M265" s="45"/>
      <c r="N265" s="45"/>
      <c r="O265" s="44">
        <v>15</v>
      </c>
      <c r="P265" s="45">
        <v>15</v>
      </c>
      <c r="Q265" s="45"/>
      <c r="R265" s="45"/>
      <c r="S265" s="45"/>
      <c r="T265" s="44">
        <v>15</v>
      </c>
      <c r="U265" s="45">
        <v>15</v>
      </c>
      <c r="V265" s="45"/>
      <c r="W265" s="45"/>
      <c r="X265" s="45"/>
      <c r="Y265" s="44">
        <v>15</v>
      </c>
      <c r="Z265" s="45">
        <v>15</v>
      </c>
      <c r="AA265" s="45">
        <v>15</v>
      </c>
      <c r="AB265" s="55"/>
    </row>
    <row r="266" spans="1:28" x14ac:dyDescent="0.15">
      <c r="A266" s="28"/>
      <c r="B266" s="28"/>
      <c r="C266" s="26" t="s">
        <v>3976</v>
      </c>
      <c r="D266" s="26" t="s">
        <v>4133</v>
      </c>
      <c r="E266" s="44"/>
      <c r="F266" s="45"/>
      <c r="G266" s="45"/>
      <c r="H266" s="45"/>
      <c r="I266" s="45"/>
      <c r="J266" s="44">
        <v>15</v>
      </c>
      <c r="K266" s="45">
        <v>15</v>
      </c>
      <c r="L266" s="45">
        <v>15</v>
      </c>
      <c r="M266" s="45">
        <v>15</v>
      </c>
      <c r="N266" s="45"/>
      <c r="O266" s="44"/>
      <c r="P266" s="45"/>
      <c r="Q266" s="45"/>
      <c r="R266" s="45"/>
      <c r="S266" s="45"/>
      <c r="T266" s="44"/>
      <c r="U266" s="45"/>
      <c r="V266" s="45"/>
      <c r="W266" s="45"/>
      <c r="X266" s="45"/>
      <c r="Y266" s="44"/>
      <c r="Z266" s="45"/>
      <c r="AA266" s="45"/>
      <c r="AB266" s="55"/>
    </row>
    <row r="267" spans="1:28" x14ac:dyDescent="0.15">
      <c r="A267" s="28"/>
      <c r="B267" s="26" t="s">
        <v>4043</v>
      </c>
      <c r="C267" s="24"/>
      <c r="D267" s="24"/>
      <c r="E267" s="44">
        <v>15</v>
      </c>
      <c r="F267" s="45">
        <v>15</v>
      </c>
      <c r="G267" s="45"/>
      <c r="H267" s="45"/>
      <c r="I267" s="45"/>
      <c r="J267" s="44">
        <v>15</v>
      </c>
      <c r="K267" s="45">
        <v>15</v>
      </c>
      <c r="L267" s="45">
        <v>15</v>
      </c>
      <c r="M267" s="45">
        <v>15</v>
      </c>
      <c r="N267" s="45"/>
      <c r="O267" s="44">
        <v>15</v>
      </c>
      <c r="P267" s="45">
        <v>15</v>
      </c>
      <c r="Q267" s="45"/>
      <c r="R267" s="45"/>
      <c r="S267" s="45"/>
      <c r="T267" s="44">
        <v>15</v>
      </c>
      <c r="U267" s="45">
        <v>15</v>
      </c>
      <c r="V267" s="45">
        <v>15</v>
      </c>
      <c r="W267" s="45">
        <v>15</v>
      </c>
      <c r="X267" s="45">
        <v>15</v>
      </c>
      <c r="Y267" s="44">
        <v>15</v>
      </c>
      <c r="Z267" s="45">
        <v>15</v>
      </c>
      <c r="AA267" s="45">
        <v>15</v>
      </c>
      <c r="AB267" s="55"/>
    </row>
    <row r="268" spans="1:28" x14ac:dyDescent="0.15">
      <c r="A268" s="28"/>
      <c r="B268" s="26" t="s">
        <v>104</v>
      </c>
      <c r="C268" s="26" t="s">
        <v>3604</v>
      </c>
      <c r="D268" s="26" t="s">
        <v>3605</v>
      </c>
      <c r="E268" s="44">
        <v>16</v>
      </c>
      <c r="F268" s="45">
        <v>16</v>
      </c>
      <c r="G268" s="45">
        <v>16</v>
      </c>
      <c r="H268" s="45">
        <v>16</v>
      </c>
      <c r="I268" s="45"/>
      <c r="J268" s="44"/>
      <c r="K268" s="45"/>
      <c r="L268" s="45"/>
      <c r="M268" s="45"/>
      <c r="N268" s="45"/>
      <c r="O268" s="44">
        <v>16</v>
      </c>
      <c r="P268" s="45">
        <v>16</v>
      </c>
      <c r="Q268" s="45"/>
      <c r="R268" s="45"/>
      <c r="S268" s="45"/>
      <c r="T268" s="44">
        <v>16</v>
      </c>
      <c r="U268" s="45">
        <v>16</v>
      </c>
      <c r="V268" s="45"/>
      <c r="W268" s="45"/>
      <c r="X268" s="45"/>
      <c r="Y268" s="44">
        <v>16</v>
      </c>
      <c r="Z268" s="45">
        <v>16</v>
      </c>
      <c r="AA268" s="45"/>
      <c r="AB268" s="55"/>
    </row>
    <row r="269" spans="1:28" x14ac:dyDescent="0.15">
      <c r="A269" s="28"/>
      <c r="B269" s="28"/>
      <c r="C269" s="26" t="s">
        <v>3606</v>
      </c>
      <c r="D269" s="26" t="s">
        <v>3946</v>
      </c>
      <c r="E269" s="44"/>
      <c r="F269" s="45"/>
      <c r="G269" s="45"/>
      <c r="H269" s="45"/>
      <c r="I269" s="45"/>
      <c r="J269" s="44"/>
      <c r="K269" s="45"/>
      <c r="L269" s="45">
        <v>16</v>
      </c>
      <c r="M269" s="45">
        <v>16</v>
      </c>
      <c r="N269" s="45"/>
      <c r="O269" s="44"/>
      <c r="P269" s="45"/>
      <c r="Q269" s="45"/>
      <c r="R269" s="45"/>
      <c r="S269" s="45"/>
      <c r="T269" s="44"/>
      <c r="U269" s="45"/>
      <c r="V269" s="45">
        <v>16</v>
      </c>
      <c r="W269" s="45">
        <v>16</v>
      </c>
      <c r="X269" s="45"/>
      <c r="Y269" s="44"/>
      <c r="Z269" s="45"/>
      <c r="AA269" s="45"/>
      <c r="AB269" s="55"/>
    </row>
    <row r="270" spans="1:28" x14ac:dyDescent="0.15">
      <c r="A270" s="28"/>
      <c r="B270" s="28"/>
      <c r="C270" s="28"/>
      <c r="D270" s="39" t="s">
        <v>4133</v>
      </c>
      <c r="E270" s="53"/>
      <c r="F270" s="22"/>
      <c r="G270" s="22"/>
      <c r="H270" s="22"/>
      <c r="I270" s="22"/>
      <c r="J270" s="53"/>
      <c r="K270" s="22"/>
      <c r="L270" s="22"/>
      <c r="M270" s="22"/>
      <c r="N270" s="22"/>
      <c r="O270" s="53"/>
      <c r="P270" s="22"/>
      <c r="Q270" s="22">
        <v>16</v>
      </c>
      <c r="R270" s="22">
        <v>16</v>
      </c>
      <c r="S270" s="22"/>
      <c r="T270" s="53"/>
      <c r="U270" s="22"/>
      <c r="V270" s="22"/>
      <c r="W270" s="22"/>
      <c r="X270" s="22"/>
      <c r="Y270" s="53"/>
      <c r="Z270" s="22"/>
      <c r="AA270" s="22"/>
      <c r="AB270" s="61"/>
    </row>
    <row r="271" spans="1:28" x14ac:dyDescent="0.15">
      <c r="A271" s="28"/>
      <c r="B271" s="26" t="s">
        <v>4044</v>
      </c>
      <c r="C271" s="24"/>
      <c r="D271" s="24"/>
      <c r="E271" s="44">
        <v>16</v>
      </c>
      <c r="F271" s="45">
        <v>16</v>
      </c>
      <c r="G271" s="45">
        <v>16</v>
      </c>
      <c r="H271" s="45">
        <v>16</v>
      </c>
      <c r="I271" s="45"/>
      <c r="J271" s="44"/>
      <c r="K271" s="45"/>
      <c r="L271" s="45">
        <v>16</v>
      </c>
      <c r="M271" s="45">
        <v>16</v>
      </c>
      <c r="N271" s="45"/>
      <c r="O271" s="44">
        <v>16</v>
      </c>
      <c r="P271" s="45">
        <v>16</v>
      </c>
      <c r="Q271" s="45">
        <v>16</v>
      </c>
      <c r="R271" s="45">
        <v>16</v>
      </c>
      <c r="S271" s="45"/>
      <c r="T271" s="44">
        <v>16</v>
      </c>
      <c r="U271" s="45">
        <v>16</v>
      </c>
      <c r="V271" s="45">
        <v>16</v>
      </c>
      <c r="W271" s="45">
        <v>16</v>
      </c>
      <c r="X271" s="45"/>
      <c r="Y271" s="44">
        <v>16</v>
      </c>
      <c r="Z271" s="45">
        <v>16</v>
      </c>
      <c r="AA271" s="45"/>
      <c r="AB271" s="55"/>
    </row>
    <row r="272" spans="1:28" x14ac:dyDescent="0.15">
      <c r="A272" s="28"/>
      <c r="B272" s="26" t="s">
        <v>110</v>
      </c>
      <c r="C272" s="26" t="s">
        <v>3604</v>
      </c>
      <c r="D272" s="26" t="s">
        <v>3605</v>
      </c>
      <c r="E272" s="44">
        <v>15</v>
      </c>
      <c r="F272" s="45">
        <v>15</v>
      </c>
      <c r="G272" s="45">
        <v>15</v>
      </c>
      <c r="H272" s="45">
        <v>15</v>
      </c>
      <c r="I272" s="45"/>
      <c r="J272" s="44">
        <v>15</v>
      </c>
      <c r="K272" s="45">
        <v>15</v>
      </c>
      <c r="L272" s="45">
        <v>15</v>
      </c>
      <c r="M272" s="45">
        <v>15</v>
      </c>
      <c r="N272" s="45"/>
      <c r="O272" s="44">
        <v>15</v>
      </c>
      <c r="P272" s="45">
        <v>15</v>
      </c>
      <c r="Q272" s="45"/>
      <c r="R272" s="45"/>
      <c r="S272" s="45"/>
      <c r="T272" s="44"/>
      <c r="U272" s="45"/>
      <c r="V272" s="45">
        <v>15</v>
      </c>
      <c r="W272" s="45">
        <v>15</v>
      </c>
      <c r="X272" s="45"/>
      <c r="Y272" s="44">
        <v>15</v>
      </c>
      <c r="Z272" s="45">
        <v>15</v>
      </c>
      <c r="AA272" s="45"/>
      <c r="AB272" s="55"/>
    </row>
    <row r="273" spans="1:28" x14ac:dyDescent="0.15">
      <c r="A273" s="28"/>
      <c r="B273" s="28"/>
      <c r="C273" s="28"/>
      <c r="D273" s="39" t="s">
        <v>3946</v>
      </c>
      <c r="E273" s="53"/>
      <c r="F273" s="22"/>
      <c r="G273" s="22"/>
      <c r="H273" s="22"/>
      <c r="I273" s="22"/>
      <c r="J273" s="53"/>
      <c r="K273" s="22"/>
      <c r="L273" s="22"/>
      <c r="M273" s="22"/>
      <c r="N273" s="22"/>
      <c r="O273" s="53">
        <v>0</v>
      </c>
      <c r="P273" s="22">
        <v>0</v>
      </c>
      <c r="Q273" s="22"/>
      <c r="R273" s="22"/>
      <c r="S273" s="22"/>
      <c r="T273" s="53"/>
      <c r="U273" s="22"/>
      <c r="V273" s="22"/>
      <c r="W273" s="22"/>
      <c r="X273" s="22"/>
      <c r="Y273" s="53">
        <v>0</v>
      </c>
      <c r="Z273" s="22">
        <v>0</v>
      </c>
      <c r="AA273" s="22"/>
      <c r="AB273" s="61"/>
    </row>
    <row r="274" spans="1:28" x14ac:dyDescent="0.15">
      <c r="A274" s="28"/>
      <c r="B274" s="28"/>
      <c r="C274" s="26" t="s">
        <v>3606</v>
      </c>
      <c r="D274" s="26" t="s">
        <v>3608</v>
      </c>
      <c r="E274" s="44"/>
      <c r="F274" s="45"/>
      <c r="G274" s="45"/>
      <c r="H274" s="45"/>
      <c r="I274" s="45"/>
      <c r="J274" s="44"/>
      <c r="K274" s="45"/>
      <c r="L274" s="45"/>
      <c r="M274" s="45"/>
      <c r="N274" s="45"/>
      <c r="O274" s="44"/>
      <c r="P274" s="45"/>
      <c r="Q274" s="45">
        <v>15</v>
      </c>
      <c r="R274" s="45">
        <v>15</v>
      </c>
      <c r="S274" s="45"/>
      <c r="T274" s="44"/>
      <c r="U274" s="45"/>
      <c r="V274" s="45"/>
      <c r="W274" s="45"/>
      <c r="X274" s="45"/>
      <c r="Y274" s="44"/>
      <c r="Z274" s="45"/>
      <c r="AA274" s="45"/>
      <c r="AB274" s="55"/>
    </row>
    <row r="275" spans="1:28" x14ac:dyDescent="0.15">
      <c r="A275" s="28"/>
      <c r="B275" s="26" t="s">
        <v>4045</v>
      </c>
      <c r="C275" s="24"/>
      <c r="D275" s="24"/>
      <c r="E275" s="44">
        <v>15</v>
      </c>
      <c r="F275" s="45">
        <v>15</v>
      </c>
      <c r="G275" s="45">
        <v>15</v>
      </c>
      <c r="H275" s="45">
        <v>15</v>
      </c>
      <c r="I275" s="45"/>
      <c r="J275" s="44">
        <v>15</v>
      </c>
      <c r="K275" s="45">
        <v>15</v>
      </c>
      <c r="L275" s="45">
        <v>15</v>
      </c>
      <c r="M275" s="45">
        <v>15</v>
      </c>
      <c r="N275" s="45"/>
      <c r="O275" s="44">
        <v>15</v>
      </c>
      <c r="P275" s="45">
        <v>15</v>
      </c>
      <c r="Q275" s="45">
        <v>15</v>
      </c>
      <c r="R275" s="45">
        <v>15</v>
      </c>
      <c r="S275" s="45"/>
      <c r="T275" s="44"/>
      <c r="U275" s="45"/>
      <c r="V275" s="45">
        <v>15</v>
      </c>
      <c r="W275" s="45">
        <v>15</v>
      </c>
      <c r="X275" s="45"/>
      <c r="Y275" s="44">
        <v>15</v>
      </c>
      <c r="Z275" s="45">
        <v>15</v>
      </c>
      <c r="AA275" s="45"/>
      <c r="AB275" s="55"/>
    </row>
    <row r="276" spans="1:28" x14ac:dyDescent="0.15">
      <c r="A276" s="28"/>
      <c r="B276" s="26" t="s">
        <v>56</v>
      </c>
      <c r="C276" s="26" t="s">
        <v>3604</v>
      </c>
      <c r="D276" s="26" t="s">
        <v>3605</v>
      </c>
      <c r="E276" s="44">
        <v>8</v>
      </c>
      <c r="F276" s="45"/>
      <c r="G276" s="45"/>
      <c r="H276" s="45"/>
      <c r="I276" s="45"/>
      <c r="J276" s="44"/>
      <c r="K276" s="45"/>
      <c r="L276" s="45"/>
      <c r="M276" s="45"/>
      <c r="N276" s="45"/>
      <c r="O276" s="44"/>
      <c r="P276" s="45"/>
      <c r="Q276" s="45"/>
      <c r="R276" s="45"/>
      <c r="S276" s="45"/>
      <c r="T276" s="44"/>
      <c r="U276" s="45"/>
      <c r="V276" s="45"/>
      <c r="W276" s="45"/>
      <c r="X276" s="45"/>
      <c r="Y276" s="44"/>
      <c r="Z276" s="45"/>
      <c r="AA276" s="45"/>
      <c r="AB276" s="55"/>
    </row>
    <row r="277" spans="1:28" x14ac:dyDescent="0.15">
      <c r="A277" s="28"/>
      <c r="B277" s="28"/>
      <c r="C277" s="28"/>
      <c r="D277" s="39" t="s">
        <v>3946</v>
      </c>
      <c r="E277" s="53"/>
      <c r="F277" s="22"/>
      <c r="G277" s="22"/>
      <c r="H277" s="22"/>
      <c r="I277" s="22"/>
      <c r="J277" s="53"/>
      <c r="K277" s="22"/>
      <c r="L277" s="22"/>
      <c r="M277" s="22">
        <v>8</v>
      </c>
      <c r="N277" s="22"/>
      <c r="O277" s="53"/>
      <c r="P277" s="22"/>
      <c r="Q277" s="22"/>
      <c r="R277" s="22"/>
      <c r="S277" s="22"/>
      <c r="T277" s="53">
        <v>8</v>
      </c>
      <c r="U277" s="22"/>
      <c r="V277" s="22"/>
      <c r="W277" s="22"/>
      <c r="X277" s="22"/>
      <c r="Y277" s="53"/>
      <c r="Z277" s="22"/>
      <c r="AA277" s="22"/>
      <c r="AB277" s="61"/>
    </row>
    <row r="278" spans="1:28" x14ac:dyDescent="0.15">
      <c r="A278" s="28"/>
      <c r="B278" s="28"/>
      <c r="C278" s="26" t="s">
        <v>3606</v>
      </c>
      <c r="D278" s="26" t="s">
        <v>3605</v>
      </c>
      <c r="E278" s="44"/>
      <c r="F278" s="45"/>
      <c r="G278" s="45"/>
      <c r="H278" s="45"/>
      <c r="I278" s="45"/>
      <c r="J278" s="44">
        <v>8</v>
      </c>
      <c r="K278" s="45">
        <v>8</v>
      </c>
      <c r="L278" s="45">
        <v>8</v>
      </c>
      <c r="M278" s="45"/>
      <c r="N278" s="45"/>
      <c r="O278" s="44"/>
      <c r="P278" s="45"/>
      <c r="Q278" s="45">
        <v>8</v>
      </c>
      <c r="R278" s="45">
        <v>8</v>
      </c>
      <c r="S278" s="45"/>
      <c r="T278" s="44"/>
      <c r="U278" s="45">
        <v>8</v>
      </c>
      <c r="V278" s="45"/>
      <c r="W278" s="45"/>
      <c r="X278" s="45"/>
      <c r="Y278" s="44"/>
      <c r="Z278" s="45"/>
      <c r="AA278" s="45">
        <v>8</v>
      </c>
      <c r="AB278" s="55"/>
    </row>
    <row r="279" spans="1:28" x14ac:dyDescent="0.15">
      <c r="A279" s="28"/>
      <c r="B279" s="28"/>
      <c r="C279" s="26" t="s">
        <v>3976</v>
      </c>
      <c r="D279" s="26" t="s">
        <v>3576</v>
      </c>
      <c r="E279" s="44"/>
      <c r="F279" s="45"/>
      <c r="G279" s="45"/>
      <c r="H279" s="45"/>
      <c r="I279" s="45"/>
      <c r="J279" s="44"/>
      <c r="K279" s="45"/>
      <c r="L279" s="45"/>
      <c r="M279" s="45"/>
      <c r="N279" s="45"/>
      <c r="O279" s="44">
        <v>8</v>
      </c>
      <c r="P279" s="45">
        <v>8</v>
      </c>
      <c r="Q279" s="45"/>
      <c r="R279" s="45"/>
      <c r="S279" s="45"/>
      <c r="T279" s="44"/>
      <c r="U279" s="45"/>
      <c r="V279" s="45"/>
      <c r="W279" s="45"/>
      <c r="X279" s="45"/>
      <c r="Y279" s="44">
        <v>8</v>
      </c>
      <c r="Z279" s="45">
        <v>8</v>
      </c>
      <c r="AA279" s="45"/>
      <c r="AB279" s="55"/>
    </row>
    <row r="280" spans="1:28" x14ac:dyDescent="0.15">
      <c r="A280" s="28"/>
      <c r="B280" s="28"/>
      <c r="C280" s="28"/>
      <c r="D280" s="39" t="s">
        <v>3605</v>
      </c>
      <c r="E280" s="53"/>
      <c r="F280" s="22">
        <v>8</v>
      </c>
      <c r="G280" s="22"/>
      <c r="H280" s="22"/>
      <c r="I280" s="22"/>
      <c r="J280" s="53"/>
      <c r="K280" s="22"/>
      <c r="L280" s="22"/>
      <c r="M280" s="22"/>
      <c r="N280" s="22"/>
      <c r="O280" s="53"/>
      <c r="P280" s="22"/>
      <c r="Q280" s="22"/>
      <c r="R280" s="22"/>
      <c r="S280" s="22"/>
      <c r="T280" s="53"/>
      <c r="U280" s="22"/>
      <c r="V280" s="22"/>
      <c r="W280" s="22"/>
      <c r="X280" s="22"/>
      <c r="Y280" s="53"/>
      <c r="Z280" s="22"/>
      <c r="AA280" s="22"/>
      <c r="AB280" s="61"/>
    </row>
    <row r="281" spans="1:28" x14ac:dyDescent="0.15">
      <c r="A281" s="28"/>
      <c r="B281" s="28"/>
      <c r="C281" s="28"/>
      <c r="D281" s="39" t="s">
        <v>3946</v>
      </c>
      <c r="E281" s="53"/>
      <c r="F281" s="22"/>
      <c r="G281" s="22"/>
      <c r="H281" s="22"/>
      <c r="I281" s="22"/>
      <c r="J281" s="53"/>
      <c r="K281" s="22"/>
      <c r="L281" s="22"/>
      <c r="M281" s="22"/>
      <c r="N281" s="22"/>
      <c r="O281" s="53"/>
      <c r="P281" s="22"/>
      <c r="Q281" s="22"/>
      <c r="R281" s="22"/>
      <c r="S281" s="22"/>
      <c r="T281" s="53"/>
      <c r="U281" s="22"/>
      <c r="V281" s="22">
        <v>8</v>
      </c>
      <c r="W281" s="22"/>
      <c r="X281" s="22"/>
      <c r="Y281" s="53"/>
      <c r="Z281" s="22"/>
      <c r="AA281" s="22"/>
      <c r="AB281" s="61"/>
    </row>
    <row r="282" spans="1:28" x14ac:dyDescent="0.15">
      <c r="A282" s="28"/>
      <c r="B282" s="26" t="s">
        <v>4002</v>
      </c>
      <c r="C282" s="24"/>
      <c r="D282" s="24"/>
      <c r="E282" s="44">
        <v>8</v>
      </c>
      <c r="F282" s="45">
        <v>8</v>
      </c>
      <c r="G282" s="45"/>
      <c r="H282" s="45"/>
      <c r="I282" s="45"/>
      <c r="J282" s="44">
        <v>8</v>
      </c>
      <c r="K282" s="45">
        <v>8</v>
      </c>
      <c r="L282" s="45">
        <v>8</v>
      </c>
      <c r="M282" s="45">
        <v>8</v>
      </c>
      <c r="N282" s="45"/>
      <c r="O282" s="44">
        <v>8</v>
      </c>
      <c r="P282" s="45">
        <v>8</v>
      </c>
      <c r="Q282" s="45">
        <v>8</v>
      </c>
      <c r="R282" s="45">
        <v>8</v>
      </c>
      <c r="S282" s="45"/>
      <c r="T282" s="44">
        <v>8</v>
      </c>
      <c r="U282" s="45">
        <v>8</v>
      </c>
      <c r="V282" s="45">
        <v>8</v>
      </c>
      <c r="W282" s="45"/>
      <c r="X282" s="45"/>
      <c r="Y282" s="44">
        <v>8</v>
      </c>
      <c r="Z282" s="45">
        <v>8</v>
      </c>
      <c r="AA282" s="45">
        <v>8</v>
      </c>
      <c r="AB282" s="55"/>
    </row>
    <row r="283" spans="1:28" x14ac:dyDescent="0.15">
      <c r="A283" s="28"/>
      <c r="B283" s="26" t="s">
        <v>85</v>
      </c>
      <c r="C283" s="26" t="s">
        <v>3604</v>
      </c>
      <c r="D283" s="26" t="s">
        <v>3605</v>
      </c>
      <c r="E283" s="44"/>
      <c r="F283" s="45"/>
      <c r="G283" s="45"/>
      <c r="H283" s="45"/>
      <c r="I283" s="45"/>
      <c r="J283" s="44"/>
      <c r="K283" s="45"/>
      <c r="L283" s="45"/>
      <c r="M283" s="45"/>
      <c r="N283" s="45"/>
      <c r="O283" s="44"/>
      <c r="P283" s="45"/>
      <c r="Q283" s="45">
        <v>1</v>
      </c>
      <c r="R283" s="45">
        <v>1</v>
      </c>
      <c r="S283" s="45"/>
      <c r="T283" s="44"/>
      <c r="U283" s="45"/>
      <c r="V283" s="45"/>
      <c r="W283" s="45"/>
      <c r="X283" s="45"/>
      <c r="Y283" s="44"/>
      <c r="Z283" s="45"/>
      <c r="AA283" s="45"/>
      <c r="AB283" s="55"/>
    </row>
    <row r="284" spans="1:28" x14ac:dyDescent="0.15">
      <c r="A284" s="28"/>
      <c r="B284" s="28"/>
      <c r="C284" s="28"/>
      <c r="D284" s="39" t="s">
        <v>3946</v>
      </c>
      <c r="E284" s="53"/>
      <c r="F284" s="22"/>
      <c r="G284" s="22">
        <v>1</v>
      </c>
      <c r="H284" s="22">
        <v>1</v>
      </c>
      <c r="I284" s="22">
        <v>1</v>
      </c>
      <c r="J284" s="53"/>
      <c r="K284" s="22">
        <v>1</v>
      </c>
      <c r="L284" s="22"/>
      <c r="M284" s="22"/>
      <c r="N284" s="22"/>
      <c r="O284" s="53"/>
      <c r="P284" s="22"/>
      <c r="Q284" s="22"/>
      <c r="R284" s="22"/>
      <c r="S284" s="22"/>
      <c r="T284" s="53"/>
      <c r="U284" s="22"/>
      <c r="V284" s="22">
        <v>1</v>
      </c>
      <c r="W284" s="22">
        <v>1</v>
      </c>
      <c r="X284" s="22"/>
      <c r="Y284" s="53"/>
      <c r="Z284" s="22"/>
      <c r="AA284" s="22">
        <v>1</v>
      </c>
      <c r="AB284" s="61"/>
    </row>
    <row r="285" spans="1:28" x14ac:dyDescent="0.15">
      <c r="A285" s="28"/>
      <c r="B285" s="28"/>
      <c r="C285" s="26" t="s">
        <v>3606</v>
      </c>
      <c r="D285" s="26" t="s">
        <v>3608</v>
      </c>
      <c r="E285" s="44"/>
      <c r="F285" s="45"/>
      <c r="G285" s="45"/>
      <c r="H285" s="45"/>
      <c r="I285" s="45"/>
      <c r="J285" s="44"/>
      <c r="K285" s="45"/>
      <c r="L285" s="45"/>
      <c r="M285" s="45"/>
      <c r="N285" s="45"/>
      <c r="O285" s="44"/>
      <c r="P285" s="45"/>
      <c r="Q285" s="45"/>
      <c r="R285" s="45"/>
      <c r="S285" s="45"/>
      <c r="T285" s="44"/>
      <c r="U285" s="45">
        <v>1</v>
      </c>
      <c r="V285" s="45"/>
      <c r="W285" s="45"/>
      <c r="X285" s="45"/>
      <c r="Y285" s="44"/>
      <c r="Z285" s="45"/>
      <c r="AA285" s="45"/>
      <c r="AB285" s="55"/>
    </row>
    <row r="286" spans="1:28" x14ac:dyDescent="0.15">
      <c r="A286" s="28"/>
      <c r="B286" s="28"/>
      <c r="C286" s="28"/>
      <c r="D286" s="39" t="s">
        <v>3605</v>
      </c>
      <c r="E286" s="53"/>
      <c r="F286" s="22"/>
      <c r="G286" s="22"/>
      <c r="H286" s="22"/>
      <c r="I286" s="22"/>
      <c r="J286" s="53">
        <v>1</v>
      </c>
      <c r="K286" s="22"/>
      <c r="L286" s="22"/>
      <c r="M286" s="22"/>
      <c r="N286" s="22"/>
      <c r="O286" s="53"/>
      <c r="P286" s="22">
        <v>1</v>
      </c>
      <c r="Q286" s="22"/>
      <c r="R286" s="22"/>
      <c r="S286" s="22"/>
      <c r="T286" s="53">
        <v>1</v>
      </c>
      <c r="U286" s="22"/>
      <c r="V286" s="22"/>
      <c r="W286" s="22"/>
      <c r="X286" s="22"/>
      <c r="Y286" s="53"/>
      <c r="Z286" s="22">
        <v>1</v>
      </c>
      <c r="AA286" s="22"/>
      <c r="AB286" s="61"/>
    </row>
    <row r="287" spans="1:28" x14ac:dyDescent="0.15">
      <c r="A287" s="28"/>
      <c r="B287" s="28"/>
      <c r="C287" s="28"/>
      <c r="D287" s="39" t="s">
        <v>4133</v>
      </c>
      <c r="E287" s="53"/>
      <c r="F287" s="22"/>
      <c r="G287" s="22"/>
      <c r="H287" s="22"/>
      <c r="I287" s="22"/>
      <c r="J287" s="53"/>
      <c r="K287" s="22"/>
      <c r="L287" s="22"/>
      <c r="M287" s="22"/>
      <c r="N287" s="22"/>
      <c r="O287" s="53"/>
      <c r="P287" s="22"/>
      <c r="Q287" s="22"/>
      <c r="R287" s="22"/>
      <c r="S287" s="22"/>
      <c r="T287" s="53"/>
      <c r="U287" s="22"/>
      <c r="V287" s="22"/>
      <c r="W287" s="22"/>
      <c r="X287" s="22"/>
      <c r="Y287" s="53">
        <v>1</v>
      </c>
      <c r="Z287" s="22"/>
      <c r="AA287" s="22"/>
      <c r="AB287" s="61"/>
    </row>
    <row r="288" spans="1:28" x14ac:dyDescent="0.15">
      <c r="A288" s="28"/>
      <c r="B288" s="28"/>
      <c r="C288" s="26" t="s">
        <v>3976</v>
      </c>
      <c r="D288" s="26" t="s">
        <v>3946</v>
      </c>
      <c r="E288" s="44"/>
      <c r="F288" s="45"/>
      <c r="G288" s="45"/>
      <c r="H288" s="45"/>
      <c r="I288" s="45"/>
      <c r="J288" s="44"/>
      <c r="K288" s="45"/>
      <c r="L288" s="45">
        <v>1</v>
      </c>
      <c r="M288" s="45">
        <v>1</v>
      </c>
      <c r="N288" s="45"/>
      <c r="O288" s="44"/>
      <c r="P288" s="45"/>
      <c r="Q288" s="45"/>
      <c r="R288" s="45"/>
      <c r="S288" s="45"/>
      <c r="T288" s="44"/>
      <c r="U288" s="45"/>
      <c r="V288" s="45"/>
      <c r="W288" s="45"/>
      <c r="X288" s="45"/>
      <c r="Y288" s="44"/>
      <c r="Z288" s="45"/>
      <c r="AA288" s="45"/>
      <c r="AB288" s="55"/>
    </row>
    <row r="289" spans="1:28" x14ac:dyDescent="0.15">
      <c r="A289" s="28"/>
      <c r="B289" s="26" t="s">
        <v>4046</v>
      </c>
      <c r="C289" s="24"/>
      <c r="D289" s="24"/>
      <c r="E289" s="44"/>
      <c r="F289" s="45"/>
      <c r="G289" s="45">
        <v>1</v>
      </c>
      <c r="H289" s="45">
        <v>1</v>
      </c>
      <c r="I289" s="45">
        <v>1</v>
      </c>
      <c r="J289" s="44">
        <v>1</v>
      </c>
      <c r="K289" s="45">
        <v>1</v>
      </c>
      <c r="L289" s="45">
        <v>1</v>
      </c>
      <c r="M289" s="45">
        <v>1</v>
      </c>
      <c r="N289" s="45"/>
      <c r="O289" s="44"/>
      <c r="P289" s="45">
        <v>1</v>
      </c>
      <c r="Q289" s="45">
        <v>1</v>
      </c>
      <c r="R289" s="45">
        <v>1</v>
      </c>
      <c r="S289" s="45"/>
      <c r="T289" s="44">
        <v>1</v>
      </c>
      <c r="U289" s="45">
        <v>1</v>
      </c>
      <c r="V289" s="45">
        <v>1</v>
      </c>
      <c r="W289" s="45">
        <v>1</v>
      </c>
      <c r="X289" s="45"/>
      <c r="Y289" s="44">
        <v>1</v>
      </c>
      <c r="Z289" s="45">
        <v>1</v>
      </c>
      <c r="AA289" s="45">
        <v>1</v>
      </c>
      <c r="AB289" s="55"/>
    </row>
    <row r="290" spans="1:28" x14ac:dyDescent="0.15">
      <c r="A290" s="28"/>
      <c r="B290" s="26" t="s">
        <v>101</v>
      </c>
      <c r="C290" s="26" t="s">
        <v>3604</v>
      </c>
      <c r="D290" s="26" t="s">
        <v>3605</v>
      </c>
      <c r="E290" s="44"/>
      <c r="F290" s="45"/>
      <c r="G290" s="45"/>
      <c r="H290" s="45"/>
      <c r="I290" s="45"/>
      <c r="J290" s="44"/>
      <c r="K290" s="45"/>
      <c r="L290" s="45"/>
      <c r="M290" s="45"/>
      <c r="N290" s="45"/>
      <c r="O290" s="44"/>
      <c r="P290" s="45"/>
      <c r="Q290" s="45">
        <v>7</v>
      </c>
      <c r="R290" s="45">
        <v>7</v>
      </c>
      <c r="S290" s="45"/>
      <c r="T290" s="44"/>
      <c r="U290" s="45"/>
      <c r="V290" s="45"/>
      <c r="W290" s="45"/>
      <c r="X290" s="45"/>
      <c r="Y290" s="44"/>
      <c r="Z290" s="45"/>
      <c r="AA290" s="45">
        <v>7</v>
      </c>
      <c r="AB290" s="55">
        <v>7</v>
      </c>
    </row>
    <row r="291" spans="1:28" x14ac:dyDescent="0.15">
      <c r="A291" s="28"/>
      <c r="B291" s="28"/>
      <c r="C291" s="28"/>
      <c r="D291" s="39" t="s">
        <v>3946</v>
      </c>
      <c r="E291" s="53">
        <v>7</v>
      </c>
      <c r="F291" s="22">
        <v>7</v>
      </c>
      <c r="G291" s="22">
        <v>7</v>
      </c>
      <c r="H291" s="22">
        <v>7</v>
      </c>
      <c r="I291" s="22"/>
      <c r="J291" s="53"/>
      <c r="K291" s="22"/>
      <c r="L291" s="22"/>
      <c r="M291" s="22"/>
      <c r="N291" s="22"/>
      <c r="O291" s="53"/>
      <c r="P291" s="22"/>
      <c r="Q291" s="22"/>
      <c r="R291" s="22"/>
      <c r="S291" s="22"/>
      <c r="T291" s="53"/>
      <c r="U291" s="22"/>
      <c r="V291" s="22">
        <v>7</v>
      </c>
      <c r="W291" s="22">
        <v>7</v>
      </c>
      <c r="X291" s="22"/>
      <c r="Y291" s="53"/>
      <c r="Z291" s="22"/>
      <c r="AA291" s="22"/>
      <c r="AB291" s="61"/>
    </row>
    <row r="292" spans="1:28" x14ac:dyDescent="0.15">
      <c r="A292" s="28"/>
      <c r="B292" s="28"/>
      <c r="C292" s="26" t="s">
        <v>3606</v>
      </c>
      <c r="D292" s="26" t="s">
        <v>3605</v>
      </c>
      <c r="E292" s="44"/>
      <c r="F292" s="45"/>
      <c r="G292" s="45"/>
      <c r="H292" s="45"/>
      <c r="I292" s="45"/>
      <c r="J292" s="44">
        <v>7</v>
      </c>
      <c r="K292" s="45">
        <v>7</v>
      </c>
      <c r="L292" s="45">
        <v>7</v>
      </c>
      <c r="M292" s="45">
        <v>7</v>
      </c>
      <c r="N292" s="45"/>
      <c r="O292" s="44"/>
      <c r="P292" s="45"/>
      <c r="Q292" s="45"/>
      <c r="R292" s="45"/>
      <c r="S292" s="45"/>
      <c r="T292" s="44">
        <v>7</v>
      </c>
      <c r="U292" s="45">
        <v>7</v>
      </c>
      <c r="V292" s="45"/>
      <c r="W292" s="45"/>
      <c r="X292" s="45"/>
      <c r="Y292" s="44"/>
      <c r="Z292" s="45"/>
      <c r="AA292" s="45"/>
      <c r="AB292" s="55"/>
    </row>
    <row r="293" spans="1:28" x14ac:dyDescent="0.15">
      <c r="A293" s="28"/>
      <c r="B293" s="26" t="s">
        <v>4047</v>
      </c>
      <c r="C293" s="24"/>
      <c r="D293" s="24"/>
      <c r="E293" s="44">
        <v>7</v>
      </c>
      <c r="F293" s="45">
        <v>7</v>
      </c>
      <c r="G293" s="45">
        <v>7</v>
      </c>
      <c r="H293" s="45">
        <v>7</v>
      </c>
      <c r="I293" s="45"/>
      <c r="J293" s="44">
        <v>7</v>
      </c>
      <c r="K293" s="45">
        <v>7</v>
      </c>
      <c r="L293" s="45">
        <v>7</v>
      </c>
      <c r="M293" s="45">
        <v>7</v>
      </c>
      <c r="N293" s="45"/>
      <c r="O293" s="44"/>
      <c r="P293" s="45"/>
      <c r="Q293" s="45">
        <v>7</v>
      </c>
      <c r="R293" s="45">
        <v>7</v>
      </c>
      <c r="S293" s="45"/>
      <c r="T293" s="44">
        <v>7</v>
      </c>
      <c r="U293" s="45">
        <v>7</v>
      </c>
      <c r="V293" s="45">
        <v>7</v>
      </c>
      <c r="W293" s="45">
        <v>7</v>
      </c>
      <c r="X293" s="45"/>
      <c r="Y293" s="44"/>
      <c r="Z293" s="45"/>
      <c r="AA293" s="45">
        <v>7</v>
      </c>
      <c r="AB293" s="55">
        <v>7</v>
      </c>
    </row>
    <row r="294" spans="1:28" x14ac:dyDescent="0.15">
      <c r="A294" s="28"/>
      <c r="B294" s="26" t="s">
        <v>92</v>
      </c>
      <c r="C294" s="26" t="s">
        <v>3604</v>
      </c>
      <c r="D294" s="26" t="s">
        <v>3946</v>
      </c>
      <c r="E294" s="44"/>
      <c r="F294" s="45">
        <v>17</v>
      </c>
      <c r="G294" s="45">
        <v>17</v>
      </c>
      <c r="H294" s="45">
        <v>17</v>
      </c>
      <c r="I294" s="45"/>
      <c r="J294" s="44"/>
      <c r="K294" s="45">
        <v>17</v>
      </c>
      <c r="L294" s="45"/>
      <c r="M294" s="45"/>
      <c r="N294" s="45"/>
      <c r="O294" s="44"/>
      <c r="P294" s="45"/>
      <c r="Q294" s="45"/>
      <c r="R294" s="45"/>
      <c r="S294" s="45"/>
      <c r="T294" s="44"/>
      <c r="U294" s="45"/>
      <c r="V294" s="45">
        <v>17</v>
      </c>
      <c r="W294" s="45">
        <v>17</v>
      </c>
      <c r="X294" s="45"/>
      <c r="Y294" s="44"/>
      <c r="Z294" s="45"/>
      <c r="AA294" s="45">
        <v>17</v>
      </c>
      <c r="AB294" s="55"/>
    </row>
    <row r="295" spans="1:28" x14ac:dyDescent="0.15">
      <c r="A295" s="28"/>
      <c r="B295" s="28"/>
      <c r="C295" s="26" t="s">
        <v>3606</v>
      </c>
      <c r="D295" s="26" t="s">
        <v>3608</v>
      </c>
      <c r="E295" s="44"/>
      <c r="F295" s="45"/>
      <c r="G295" s="45"/>
      <c r="H295" s="45"/>
      <c r="I295" s="45"/>
      <c r="J295" s="44"/>
      <c r="K295" s="45"/>
      <c r="L295" s="45"/>
      <c r="M295" s="45"/>
      <c r="N295" s="45"/>
      <c r="O295" s="44"/>
      <c r="P295" s="45"/>
      <c r="Q295" s="45"/>
      <c r="R295" s="45"/>
      <c r="S295" s="45"/>
      <c r="T295" s="44"/>
      <c r="U295" s="45">
        <v>17</v>
      </c>
      <c r="V295" s="45"/>
      <c r="W295" s="45"/>
      <c r="X295" s="45"/>
      <c r="Y295" s="44"/>
      <c r="Z295" s="45"/>
      <c r="AA295" s="45"/>
      <c r="AB295" s="55"/>
    </row>
    <row r="296" spans="1:28" x14ac:dyDescent="0.15">
      <c r="A296" s="28"/>
      <c r="B296" s="28"/>
      <c r="C296" s="28"/>
      <c r="D296" s="39" t="s">
        <v>3605</v>
      </c>
      <c r="E296" s="53"/>
      <c r="F296" s="22"/>
      <c r="G296" s="22"/>
      <c r="H296" s="22"/>
      <c r="I296" s="22"/>
      <c r="J296" s="53">
        <v>17</v>
      </c>
      <c r="K296" s="22"/>
      <c r="L296" s="22"/>
      <c r="M296" s="22"/>
      <c r="N296" s="22"/>
      <c r="O296" s="53">
        <v>17</v>
      </c>
      <c r="P296" s="22">
        <v>17</v>
      </c>
      <c r="Q296" s="22"/>
      <c r="R296" s="22"/>
      <c r="S296" s="22"/>
      <c r="T296" s="53">
        <v>17</v>
      </c>
      <c r="U296" s="22"/>
      <c r="V296" s="22"/>
      <c r="W296" s="22"/>
      <c r="X296" s="22"/>
      <c r="Y296" s="53"/>
      <c r="Z296" s="22">
        <v>17</v>
      </c>
      <c r="AA296" s="22"/>
      <c r="AB296" s="61"/>
    </row>
    <row r="297" spans="1:28" x14ac:dyDescent="0.15">
      <c r="A297" s="28"/>
      <c r="B297" s="28"/>
      <c r="C297" s="28"/>
      <c r="D297" s="39" t="s">
        <v>4133</v>
      </c>
      <c r="E297" s="53"/>
      <c r="F297" s="22"/>
      <c r="G297" s="22"/>
      <c r="H297" s="22"/>
      <c r="I297" s="22"/>
      <c r="J297" s="53"/>
      <c r="K297" s="22"/>
      <c r="L297" s="22"/>
      <c r="M297" s="22"/>
      <c r="N297" s="22"/>
      <c r="O297" s="53"/>
      <c r="P297" s="22"/>
      <c r="Q297" s="22"/>
      <c r="R297" s="22"/>
      <c r="S297" s="22"/>
      <c r="T297" s="53"/>
      <c r="U297" s="22"/>
      <c r="V297" s="22"/>
      <c r="W297" s="22"/>
      <c r="X297" s="22"/>
      <c r="Y297" s="53">
        <v>17</v>
      </c>
      <c r="Z297" s="22"/>
      <c r="AA297" s="22"/>
      <c r="AB297" s="61"/>
    </row>
    <row r="298" spans="1:28" x14ac:dyDescent="0.15">
      <c r="A298" s="28"/>
      <c r="B298" s="28"/>
      <c r="C298" s="26" t="s">
        <v>3976</v>
      </c>
      <c r="D298" s="26" t="s">
        <v>3946</v>
      </c>
      <c r="E298" s="44"/>
      <c r="F298" s="45"/>
      <c r="G298" s="45"/>
      <c r="H298" s="45"/>
      <c r="I298" s="45"/>
      <c r="J298" s="44"/>
      <c r="K298" s="45"/>
      <c r="L298" s="45">
        <v>17</v>
      </c>
      <c r="M298" s="45">
        <v>17</v>
      </c>
      <c r="N298" s="45"/>
      <c r="O298" s="44"/>
      <c r="P298" s="45"/>
      <c r="Q298" s="45"/>
      <c r="R298" s="45"/>
      <c r="S298" s="45"/>
      <c r="T298" s="44"/>
      <c r="U298" s="45"/>
      <c r="V298" s="45"/>
      <c r="W298" s="45"/>
      <c r="X298" s="45"/>
      <c r="Y298" s="44"/>
      <c r="Z298" s="45"/>
      <c r="AA298" s="45"/>
      <c r="AB298" s="55"/>
    </row>
    <row r="299" spans="1:28" x14ac:dyDescent="0.15">
      <c r="A299" s="28"/>
      <c r="B299" s="26" t="s">
        <v>4048</v>
      </c>
      <c r="C299" s="24"/>
      <c r="D299" s="24"/>
      <c r="E299" s="44"/>
      <c r="F299" s="45">
        <v>17</v>
      </c>
      <c r="G299" s="45">
        <v>17</v>
      </c>
      <c r="H299" s="45">
        <v>17</v>
      </c>
      <c r="I299" s="45"/>
      <c r="J299" s="44">
        <v>17</v>
      </c>
      <c r="K299" s="45">
        <v>17</v>
      </c>
      <c r="L299" s="45">
        <v>17</v>
      </c>
      <c r="M299" s="45">
        <v>17</v>
      </c>
      <c r="N299" s="45"/>
      <c r="O299" s="44">
        <v>17</v>
      </c>
      <c r="P299" s="45">
        <v>17</v>
      </c>
      <c r="Q299" s="45"/>
      <c r="R299" s="45"/>
      <c r="S299" s="45"/>
      <c r="T299" s="44">
        <v>17</v>
      </c>
      <c r="U299" s="45">
        <v>17</v>
      </c>
      <c r="V299" s="45">
        <v>17</v>
      </c>
      <c r="W299" s="45">
        <v>17</v>
      </c>
      <c r="X299" s="45"/>
      <c r="Y299" s="44">
        <v>17</v>
      </c>
      <c r="Z299" s="45">
        <v>17</v>
      </c>
      <c r="AA299" s="45">
        <v>17</v>
      </c>
      <c r="AB299" s="55"/>
    </row>
    <row r="300" spans="1:28" x14ac:dyDescent="0.15">
      <c r="A300" s="28"/>
      <c r="B300" s="26" t="s">
        <v>105</v>
      </c>
      <c r="C300" s="26" t="s">
        <v>3604</v>
      </c>
      <c r="D300" s="26" t="s">
        <v>3605</v>
      </c>
      <c r="E300" s="44"/>
      <c r="F300" s="45"/>
      <c r="G300" s="45"/>
      <c r="H300" s="45"/>
      <c r="I300" s="45"/>
      <c r="J300" s="44"/>
      <c r="K300" s="45">
        <v>21</v>
      </c>
      <c r="L300" s="45"/>
      <c r="M300" s="45"/>
      <c r="N300" s="45"/>
      <c r="O300" s="44">
        <v>21</v>
      </c>
      <c r="P300" s="45">
        <v>21</v>
      </c>
      <c r="Q300" s="45">
        <v>21</v>
      </c>
      <c r="R300" s="45">
        <v>21</v>
      </c>
      <c r="S300" s="45"/>
      <c r="T300" s="44"/>
      <c r="U300" s="45"/>
      <c r="V300" s="45"/>
      <c r="W300" s="45"/>
      <c r="X300" s="45"/>
      <c r="Y300" s="44">
        <v>21</v>
      </c>
      <c r="Z300" s="45">
        <v>21</v>
      </c>
      <c r="AA300" s="45"/>
      <c r="AB300" s="55"/>
    </row>
    <row r="301" spans="1:28" x14ac:dyDescent="0.15">
      <c r="A301" s="28"/>
      <c r="B301" s="28"/>
      <c r="C301" s="28"/>
      <c r="D301" s="39" t="s">
        <v>3946</v>
      </c>
      <c r="E301" s="53">
        <v>21</v>
      </c>
      <c r="F301" s="22">
        <v>21</v>
      </c>
      <c r="G301" s="22">
        <v>21</v>
      </c>
      <c r="H301" s="22">
        <v>21</v>
      </c>
      <c r="I301" s="22">
        <v>21</v>
      </c>
      <c r="J301" s="53"/>
      <c r="K301" s="22"/>
      <c r="L301" s="22"/>
      <c r="M301" s="22"/>
      <c r="N301" s="22"/>
      <c r="O301" s="53"/>
      <c r="P301" s="22"/>
      <c r="Q301" s="22"/>
      <c r="R301" s="22"/>
      <c r="S301" s="22"/>
      <c r="T301" s="53"/>
      <c r="U301" s="22"/>
      <c r="V301" s="22"/>
      <c r="W301" s="22"/>
      <c r="X301" s="22"/>
      <c r="Y301" s="53"/>
      <c r="Z301" s="22"/>
      <c r="AA301" s="22">
        <v>21</v>
      </c>
      <c r="AB301" s="61"/>
    </row>
    <row r="302" spans="1:28" x14ac:dyDescent="0.15">
      <c r="A302" s="28"/>
      <c r="B302" s="28"/>
      <c r="C302" s="26" t="s">
        <v>3606</v>
      </c>
      <c r="D302" s="26" t="s">
        <v>3605</v>
      </c>
      <c r="E302" s="44"/>
      <c r="F302" s="45"/>
      <c r="G302" s="45"/>
      <c r="H302" s="45"/>
      <c r="I302" s="45"/>
      <c r="J302" s="44"/>
      <c r="K302" s="45"/>
      <c r="L302" s="45"/>
      <c r="M302" s="45"/>
      <c r="N302" s="45"/>
      <c r="O302" s="44"/>
      <c r="P302" s="45"/>
      <c r="Q302" s="45"/>
      <c r="R302" s="45"/>
      <c r="S302" s="45"/>
      <c r="T302" s="44">
        <v>21</v>
      </c>
      <c r="U302" s="45">
        <v>21</v>
      </c>
      <c r="V302" s="45"/>
      <c r="W302" s="45"/>
      <c r="X302" s="45"/>
      <c r="Y302" s="44"/>
      <c r="Z302" s="45"/>
      <c r="AA302" s="45"/>
      <c r="AB302" s="55"/>
    </row>
    <row r="303" spans="1:28" x14ac:dyDescent="0.15">
      <c r="A303" s="28"/>
      <c r="B303" s="28"/>
      <c r="C303" s="26" t="s">
        <v>3976</v>
      </c>
      <c r="D303" s="26" t="s">
        <v>3946</v>
      </c>
      <c r="E303" s="44"/>
      <c r="F303" s="45"/>
      <c r="G303" s="45"/>
      <c r="H303" s="45"/>
      <c r="I303" s="45"/>
      <c r="J303" s="44"/>
      <c r="K303" s="45"/>
      <c r="L303" s="45">
        <v>21</v>
      </c>
      <c r="M303" s="45"/>
      <c r="N303" s="45"/>
      <c r="O303" s="44"/>
      <c r="P303" s="45"/>
      <c r="Q303" s="45"/>
      <c r="R303" s="45"/>
      <c r="S303" s="45"/>
      <c r="T303" s="44"/>
      <c r="U303" s="45"/>
      <c r="V303" s="45"/>
      <c r="W303" s="45"/>
      <c r="X303" s="45"/>
      <c r="Y303" s="44"/>
      <c r="Z303" s="45"/>
      <c r="AA303" s="45"/>
      <c r="AB303" s="55"/>
    </row>
    <row r="304" spans="1:28" x14ac:dyDescent="0.15">
      <c r="A304" s="28"/>
      <c r="B304" s="26" t="s">
        <v>4049</v>
      </c>
      <c r="C304" s="24"/>
      <c r="D304" s="24"/>
      <c r="E304" s="44">
        <v>21</v>
      </c>
      <c r="F304" s="45">
        <v>21</v>
      </c>
      <c r="G304" s="45">
        <v>21</v>
      </c>
      <c r="H304" s="45">
        <v>21</v>
      </c>
      <c r="I304" s="45">
        <v>21</v>
      </c>
      <c r="J304" s="44"/>
      <c r="K304" s="45">
        <v>21</v>
      </c>
      <c r="L304" s="45">
        <v>21</v>
      </c>
      <c r="M304" s="45"/>
      <c r="N304" s="45"/>
      <c r="O304" s="44">
        <v>21</v>
      </c>
      <c r="P304" s="45">
        <v>21</v>
      </c>
      <c r="Q304" s="45">
        <v>21</v>
      </c>
      <c r="R304" s="45">
        <v>21</v>
      </c>
      <c r="S304" s="45"/>
      <c r="T304" s="44">
        <v>21</v>
      </c>
      <c r="U304" s="45">
        <v>21</v>
      </c>
      <c r="V304" s="45"/>
      <c r="W304" s="45"/>
      <c r="X304" s="45"/>
      <c r="Y304" s="44">
        <v>21</v>
      </c>
      <c r="Z304" s="45">
        <v>21</v>
      </c>
      <c r="AA304" s="45">
        <v>21</v>
      </c>
      <c r="AB304" s="55"/>
    </row>
    <row r="305" spans="1:28" x14ac:dyDescent="0.15">
      <c r="A305" s="28"/>
      <c r="B305" s="26" t="s">
        <v>111</v>
      </c>
      <c r="C305" s="26" t="s">
        <v>3604</v>
      </c>
      <c r="D305" s="26" t="s">
        <v>3605</v>
      </c>
      <c r="E305" s="44"/>
      <c r="F305" s="45"/>
      <c r="G305" s="45"/>
      <c r="H305" s="45"/>
      <c r="I305" s="45"/>
      <c r="J305" s="44"/>
      <c r="K305" s="45"/>
      <c r="L305" s="45"/>
      <c r="M305" s="45"/>
      <c r="N305" s="45"/>
      <c r="O305" s="44">
        <v>11</v>
      </c>
      <c r="P305" s="45">
        <v>11</v>
      </c>
      <c r="Q305" s="45">
        <v>11</v>
      </c>
      <c r="R305" s="45">
        <v>11</v>
      </c>
      <c r="S305" s="45"/>
      <c r="T305" s="44"/>
      <c r="U305" s="45"/>
      <c r="V305" s="45"/>
      <c r="W305" s="45"/>
      <c r="X305" s="45"/>
      <c r="Y305" s="44">
        <v>11</v>
      </c>
      <c r="Z305" s="45">
        <v>11</v>
      </c>
      <c r="AA305" s="45">
        <v>11</v>
      </c>
      <c r="AB305" s="55">
        <v>11</v>
      </c>
    </row>
    <row r="306" spans="1:28" x14ac:dyDescent="0.15">
      <c r="A306" s="28"/>
      <c r="B306" s="28"/>
      <c r="C306" s="28"/>
      <c r="D306" s="39" t="s">
        <v>3946</v>
      </c>
      <c r="E306" s="53"/>
      <c r="F306" s="22"/>
      <c r="G306" s="22">
        <v>11</v>
      </c>
      <c r="H306" s="22">
        <v>11</v>
      </c>
      <c r="I306" s="22"/>
      <c r="J306" s="53"/>
      <c r="K306" s="22"/>
      <c r="L306" s="22"/>
      <c r="M306" s="22"/>
      <c r="N306" s="22"/>
      <c r="O306" s="53">
        <v>0</v>
      </c>
      <c r="P306" s="22">
        <v>0</v>
      </c>
      <c r="Q306" s="22"/>
      <c r="R306" s="22"/>
      <c r="S306" s="22"/>
      <c r="T306" s="53"/>
      <c r="U306" s="22"/>
      <c r="V306" s="22">
        <v>11</v>
      </c>
      <c r="W306" s="22">
        <v>11</v>
      </c>
      <c r="X306" s="22"/>
      <c r="Y306" s="53">
        <v>0</v>
      </c>
      <c r="Z306" s="22">
        <v>0</v>
      </c>
      <c r="AA306" s="22"/>
      <c r="AB306" s="61"/>
    </row>
    <row r="307" spans="1:28" x14ac:dyDescent="0.15">
      <c r="A307" s="28"/>
      <c r="B307" s="28"/>
      <c r="C307" s="26" t="s">
        <v>3606</v>
      </c>
      <c r="D307" s="26" t="s">
        <v>3605</v>
      </c>
      <c r="E307" s="44"/>
      <c r="F307" s="45"/>
      <c r="G307" s="45"/>
      <c r="H307" s="45"/>
      <c r="I307" s="45"/>
      <c r="J307" s="44">
        <v>11</v>
      </c>
      <c r="K307" s="45">
        <v>11</v>
      </c>
      <c r="L307" s="45">
        <v>11</v>
      </c>
      <c r="M307" s="45">
        <v>11</v>
      </c>
      <c r="N307" s="45"/>
      <c r="O307" s="44"/>
      <c r="P307" s="45"/>
      <c r="Q307" s="45"/>
      <c r="R307" s="45"/>
      <c r="S307" s="45"/>
      <c r="T307" s="44"/>
      <c r="U307" s="45"/>
      <c r="V307" s="45"/>
      <c r="W307" s="45"/>
      <c r="X307" s="45"/>
      <c r="Y307" s="44"/>
      <c r="Z307" s="45"/>
      <c r="AA307" s="45"/>
      <c r="AB307" s="55"/>
    </row>
    <row r="308" spans="1:28" x14ac:dyDescent="0.15">
      <c r="A308" s="28"/>
      <c r="B308" s="26" t="s">
        <v>4050</v>
      </c>
      <c r="C308" s="24"/>
      <c r="D308" s="24"/>
      <c r="E308" s="44"/>
      <c r="F308" s="45"/>
      <c r="G308" s="45">
        <v>11</v>
      </c>
      <c r="H308" s="45">
        <v>11</v>
      </c>
      <c r="I308" s="45"/>
      <c r="J308" s="44">
        <v>11</v>
      </c>
      <c r="K308" s="45">
        <v>11</v>
      </c>
      <c r="L308" s="45">
        <v>11</v>
      </c>
      <c r="M308" s="45">
        <v>11</v>
      </c>
      <c r="N308" s="45"/>
      <c r="O308" s="44">
        <v>11</v>
      </c>
      <c r="P308" s="45">
        <v>11</v>
      </c>
      <c r="Q308" s="45">
        <v>11</v>
      </c>
      <c r="R308" s="45">
        <v>11</v>
      </c>
      <c r="S308" s="45"/>
      <c r="T308" s="44"/>
      <c r="U308" s="45"/>
      <c r="V308" s="45">
        <v>11</v>
      </c>
      <c r="W308" s="45">
        <v>11</v>
      </c>
      <c r="X308" s="45"/>
      <c r="Y308" s="44">
        <v>11</v>
      </c>
      <c r="Z308" s="45">
        <v>11</v>
      </c>
      <c r="AA308" s="45">
        <v>11</v>
      </c>
      <c r="AB308" s="55">
        <v>11</v>
      </c>
    </row>
    <row r="309" spans="1:28" x14ac:dyDescent="0.15">
      <c r="A309" s="28"/>
      <c r="B309" s="26" t="s">
        <v>60</v>
      </c>
      <c r="C309" s="26" t="s">
        <v>3604</v>
      </c>
      <c r="D309" s="26" t="s">
        <v>3605</v>
      </c>
      <c r="E309" s="44">
        <v>21</v>
      </c>
      <c r="F309" s="45"/>
      <c r="G309" s="45"/>
      <c r="H309" s="45"/>
      <c r="I309" s="45"/>
      <c r="J309" s="44"/>
      <c r="K309" s="45"/>
      <c r="L309" s="45"/>
      <c r="M309" s="45"/>
      <c r="N309" s="45"/>
      <c r="O309" s="44"/>
      <c r="P309" s="45"/>
      <c r="Q309" s="45"/>
      <c r="R309" s="45"/>
      <c r="S309" s="45"/>
      <c r="T309" s="44"/>
      <c r="U309" s="45"/>
      <c r="V309" s="45"/>
      <c r="W309" s="45"/>
      <c r="X309" s="45"/>
      <c r="Y309" s="44"/>
      <c r="Z309" s="45"/>
      <c r="AA309" s="45"/>
      <c r="AB309" s="55"/>
    </row>
    <row r="310" spans="1:28" x14ac:dyDescent="0.15">
      <c r="A310" s="28"/>
      <c r="B310" s="28"/>
      <c r="C310" s="28"/>
      <c r="D310" s="39" t="s">
        <v>3946</v>
      </c>
      <c r="E310" s="53"/>
      <c r="F310" s="22"/>
      <c r="G310" s="22"/>
      <c r="H310" s="22"/>
      <c r="I310" s="22"/>
      <c r="J310" s="53"/>
      <c r="K310" s="22"/>
      <c r="L310" s="22"/>
      <c r="M310" s="22"/>
      <c r="N310" s="22"/>
      <c r="O310" s="53"/>
      <c r="P310" s="22"/>
      <c r="Q310" s="22"/>
      <c r="R310" s="22"/>
      <c r="S310" s="22"/>
      <c r="T310" s="53">
        <v>21</v>
      </c>
      <c r="U310" s="22"/>
      <c r="V310" s="22"/>
      <c r="W310" s="22"/>
      <c r="X310" s="22"/>
      <c r="Y310" s="53"/>
      <c r="Z310" s="22"/>
      <c r="AA310" s="22"/>
      <c r="AB310" s="61"/>
    </row>
    <row r="311" spans="1:28" x14ac:dyDescent="0.15">
      <c r="A311" s="28"/>
      <c r="B311" s="28"/>
      <c r="C311" s="26" t="s">
        <v>3606</v>
      </c>
      <c r="D311" s="26" t="s">
        <v>3605</v>
      </c>
      <c r="E311" s="44"/>
      <c r="F311" s="45">
        <v>21</v>
      </c>
      <c r="G311" s="45">
        <v>21</v>
      </c>
      <c r="H311" s="45">
        <v>21</v>
      </c>
      <c r="I311" s="45"/>
      <c r="J311" s="44">
        <v>21</v>
      </c>
      <c r="K311" s="45">
        <v>21</v>
      </c>
      <c r="L311" s="45">
        <v>21</v>
      </c>
      <c r="M311" s="45">
        <v>21</v>
      </c>
      <c r="N311" s="45">
        <v>21</v>
      </c>
      <c r="O311" s="44"/>
      <c r="P311" s="45"/>
      <c r="Q311" s="45"/>
      <c r="R311" s="45">
        <v>21</v>
      </c>
      <c r="S311" s="45"/>
      <c r="T311" s="44"/>
      <c r="U311" s="45">
        <v>21</v>
      </c>
      <c r="V311" s="45"/>
      <c r="W311" s="45"/>
      <c r="X311" s="45"/>
      <c r="Y311" s="44"/>
      <c r="Z311" s="45"/>
      <c r="AA311" s="45"/>
      <c r="AB311" s="55"/>
    </row>
    <row r="312" spans="1:28" x14ac:dyDescent="0.15">
      <c r="A312" s="28"/>
      <c r="B312" s="28"/>
      <c r="C312" s="26" t="s">
        <v>3976</v>
      </c>
      <c r="D312" s="26" t="s">
        <v>3576</v>
      </c>
      <c r="E312" s="44"/>
      <c r="F312" s="45"/>
      <c r="G312" s="45"/>
      <c r="H312" s="45"/>
      <c r="I312" s="45"/>
      <c r="J312" s="44"/>
      <c r="K312" s="45"/>
      <c r="L312" s="45"/>
      <c r="M312" s="45"/>
      <c r="N312" s="45"/>
      <c r="O312" s="44">
        <v>21</v>
      </c>
      <c r="P312" s="45">
        <v>21</v>
      </c>
      <c r="Q312" s="45"/>
      <c r="R312" s="45"/>
      <c r="S312" s="45"/>
      <c r="T312" s="44"/>
      <c r="U312" s="45"/>
      <c r="V312" s="45"/>
      <c r="W312" s="45"/>
      <c r="X312" s="45"/>
      <c r="Y312" s="44">
        <v>21</v>
      </c>
      <c r="Z312" s="45">
        <v>21</v>
      </c>
      <c r="AA312" s="45"/>
      <c r="AB312" s="55"/>
    </row>
    <row r="313" spans="1:28" x14ac:dyDescent="0.15">
      <c r="A313" s="28"/>
      <c r="B313" s="28"/>
      <c r="C313" s="28"/>
      <c r="D313" s="39" t="s">
        <v>3605</v>
      </c>
      <c r="E313" s="53"/>
      <c r="F313" s="22"/>
      <c r="G313" s="22"/>
      <c r="H313" s="22"/>
      <c r="I313" s="22"/>
      <c r="J313" s="53"/>
      <c r="K313" s="22"/>
      <c r="L313" s="22"/>
      <c r="M313" s="22"/>
      <c r="N313" s="22"/>
      <c r="O313" s="53"/>
      <c r="P313" s="22"/>
      <c r="Q313" s="22"/>
      <c r="R313" s="22"/>
      <c r="S313" s="22"/>
      <c r="T313" s="53"/>
      <c r="U313" s="22"/>
      <c r="V313" s="22"/>
      <c r="W313" s="22"/>
      <c r="X313" s="22"/>
      <c r="Y313" s="53"/>
      <c r="Z313" s="22"/>
      <c r="AA313" s="22">
        <v>21</v>
      </c>
      <c r="AB313" s="61"/>
    </row>
    <row r="314" spans="1:28" x14ac:dyDescent="0.15">
      <c r="A314" s="28"/>
      <c r="B314" s="28"/>
      <c r="C314" s="28"/>
      <c r="D314" s="39" t="s">
        <v>4133</v>
      </c>
      <c r="E314" s="53"/>
      <c r="F314" s="22"/>
      <c r="G314" s="22"/>
      <c r="H314" s="22"/>
      <c r="I314" s="22"/>
      <c r="J314" s="53"/>
      <c r="K314" s="22"/>
      <c r="L314" s="22"/>
      <c r="M314" s="22"/>
      <c r="N314" s="22"/>
      <c r="O314" s="53"/>
      <c r="P314" s="22"/>
      <c r="Q314" s="22">
        <v>21</v>
      </c>
      <c r="R314" s="22"/>
      <c r="S314" s="22"/>
      <c r="T314" s="53"/>
      <c r="U314" s="22"/>
      <c r="V314" s="22">
        <v>21</v>
      </c>
      <c r="W314" s="22"/>
      <c r="X314" s="22"/>
      <c r="Y314" s="53"/>
      <c r="Z314" s="22"/>
      <c r="AA314" s="22"/>
      <c r="AB314" s="61"/>
    </row>
    <row r="315" spans="1:28" x14ac:dyDescent="0.15">
      <c r="A315" s="28"/>
      <c r="B315" s="26" t="s">
        <v>3996</v>
      </c>
      <c r="C315" s="24"/>
      <c r="D315" s="24"/>
      <c r="E315" s="44">
        <v>21</v>
      </c>
      <c r="F315" s="45">
        <v>21</v>
      </c>
      <c r="G315" s="45">
        <v>21</v>
      </c>
      <c r="H315" s="45">
        <v>21</v>
      </c>
      <c r="I315" s="45"/>
      <c r="J315" s="44">
        <v>21</v>
      </c>
      <c r="K315" s="45">
        <v>21</v>
      </c>
      <c r="L315" s="45">
        <v>21</v>
      </c>
      <c r="M315" s="45">
        <v>21</v>
      </c>
      <c r="N315" s="45">
        <v>21</v>
      </c>
      <c r="O315" s="44">
        <v>21</v>
      </c>
      <c r="P315" s="45">
        <v>21</v>
      </c>
      <c r="Q315" s="45">
        <v>21</v>
      </c>
      <c r="R315" s="45">
        <v>21</v>
      </c>
      <c r="S315" s="45"/>
      <c r="T315" s="44">
        <v>21</v>
      </c>
      <c r="U315" s="45">
        <v>21</v>
      </c>
      <c r="V315" s="45">
        <v>21</v>
      </c>
      <c r="W315" s="45"/>
      <c r="X315" s="45"/>
      <c r="Y315" s="44">
        <v>21</v>
      </c>
      <c r="Z315" s="45">
        <v>21</v>
      </c>
      <c r="AA315" s="45">
        <v>21</v>
      </c>
      <c r="AB315" s="55"/>
    </row>
    <row r="316" spans="1:28" x14ac:dyDescent="0.15">
      <c r="A316" s="28"/>
      <c r="B316" s="26" t="s">
        <v>86</v>
      </c>
      <c r="C316" s="26" t="s">
        <v>3604</v>
      </c>
      <c r="D316" s="26" t="s">
        <v>3605</v>
      </c>
      <c r="E316" s="44"/>
      <c r="F316" s="45"/>
      <c r="G316" s="45">
        <v>20</v>
      </c>
      <c r="H316" s="45">
        <v>20</v>
      </c>
      <c r="I316" s="45"/>
      <c r="J316" s="44"/>
      <c r="K316" s="45"/>
      <c r="L316" s="45"/>
      <c r="M316" s="45"/>
      <c r="N316" s="45"/>
      <c r="O316" s="44"/>
      <c r="P316" s="45"/>
      <c r="Q316" s="45"/>
      <c r="R316" s="45"/>
      <c r="S316" s="45"/>
      <c r="T316" s="44">
        <v>20</v>
      </c>
      <c r="U316" s="45">
        <v>20</v>
      </c>
      <c r="V316" s="45"/>
      <c r="W316" s="45"/>
      <c r="X316" s="45"/>
      <c r="Y316" s="44"/>
      <c r="Z316" s="45"/>
      <c r="AA316" s="45"/>
      <c r="AB316" s="55"/>
    </row>
    <row r="317" spans="1:28" x14ac:dyDescent="0.15">
      <c r="A317" s="28"/>
      <c r="B317" s="28"/>
      <c r="C317" s="28"/>
      <c r="D317" s="39" t="s">
        <v>3946</v>
      </c>
      <c r="E317" s="53"/>
      <c r="F317" s="22">
        <v>20</v>
      </c>
      <c r="G317" s="22"/>
      <c r="H317" s="22"/>
      <c r="I317" s="22"/>
      <c r="J317" s="53"/>
      <c r="K317" s="22">
        <v>20</v>
      </c>
      <c r="L317" s="22"/>
      <c r="M317" s="22"/>
      <c r="N317" s="22"/>
      <c r="O317" s="53">
        <v>20</v>
      </c>
      <c r="P317" s="22">
        <v>20</v>
      </c>
      <c r="Q317" s="22">
        <v>20</v>
      </c>
      <c r="R317" s="22"/>
      <c r="S317" s="22"/>
      <c r="T317" s="53"/>
      <c r="U317" s="22"/>
      <c r="V317" s="22">
        <v>20</v>
      </c>
      <c r="W317" s="22">
        <v>20</v>
      </c>
      <c r="X317" s="22">
        <v>20</v>
      </c>
      <c r="Y317" s="53"/>
      <c r="Z317" s="22"/>
      <c r="AA317" s="22"/>
      <c r="AB317" s="61"/>
    </row>
    <row r="318" spans="1:28" x14ac:dyDescent="0.15">
      <c r="A318" s="28"/>
      <c r="B318" s="28"/>
      <c r="C318" s="26" t="s">
        <v>3606</v>
      </c>
      <c r="D318" s="26" t="s">
        <v>3605</v>
      </c>
      <c r="E318" s="44"/>
      <c r="F318" s="45"/>
      <c r="G318" s="45"/>
      <c r="H318" s="45"/>
      <c r="I318" s="45"/>
      <c r="J318" s="44"/>
      <c r="K318" s="45"/>
      <c r="L318" s="45">
        <v>20</v>
      </c>
      <c r="M318" s="45">
        <v>20</v>
      </c>
      <c r="N318" s="45"/>
      <c r="O318" s="44"/>
      <c r="P318" s="45"/>
      <c r="Q318" s="45"/>
      <c r="R318" s="45"/>
      <c r="S318" s="45"/>
      <c r="T318" s="44"/>
      <c r="U318" s="45"/>
      <c r="V318" s="45"/>
      <c r="W318" s="45"/>
      <c r="X318" s="45"/>
      <c r="Y318" s="44"/>
      <c r="Z318" s="45"/>
      <c r="AA318" s="45"/>
      <c r="AB318" s="55"/>
    </row>
    <row r="319" spans="1:28" x14ac:dyDescent="0.15">
      <c r="A319" s="28"/>
      <c r="B319" s="28"/>
      <c r="C319" s="26" t="s">
        <v>3976</v>
      </c>
      <c r="D319" s="26" t="s">
        <v>3946</v>
      </c>
      <c r="E319" s="44"/>
      <c r="F319" s="45"/>
      <c r="G319" s="45"/>
      <c r="H319" s="45"/>
      <c r="I319" s="45"/>
      <c r="J319" s="44"/>
      <c r="K319" s="45"/>
      <c r="L319" s="45"/>
      <c r="M319" s="45"/>
      <c r="N319" s="45"/>
      <c r="O319" s="44"/>
      <c r="P319" s="45"/>
      <c r="Q319" s="45"/>
      <c r="R319" s="45"/>
      <c r="S319" s="45"/>
      <c r="T319" s="44"/>
      <c r="U319" s="45"/>
      <c r="V319" s="45"/>
      <c r="W319" s="45"/>
      <c r="X319" s="45"/>
      <c r="Y319" s="44">
        <v>20</v>
      </c>
      <c r="Z319" s="45">
        <v>20</v>
      </c>
      <c r="AA319" s="45">
        <v>20</v>
      </c>
      <c r="AB319" s="55"/>
    </row>
    <row r="320" spans="1:28" x14ac:dyDescent="0.15">
      <c r="A320" s="28"/>
      <c r="B320" s="26" t="s">
        <v>4013</v>
      </c>
      <c r="C320" s="24"/>
      <c r="D320" s="24"/>
      <c r="E320" s="44"/>
      <c r="F320" s="45">
        <v>20</v>
      </c>
      <c r="G320" s="45">
        <v>20</v>
      </c>
      <c r="H320" s="45">
        <v>20</v>
      </c>
      <c r="I320" s="45"/>
      <c r="J320" s="44"/>
      <c r="K320" s="45">
        <v>20</v>
      </c>
      <c r="L320" s="45">
        <v>20</v>
      </c>
      <c r="M320" s="45">
        <v>20</v>
      </c>
      <c r="N320" s="45"/>
      <c r="O320" s="44">
        <v>20</v>
      </c>
      <c r="P320" s="45">
        <v>20</v>
      </c>
      <c r="Q320" s="45">
        <v>20</v>
      </c>
      <c r="R320" s="45"/>
      <c r="S320" s="45"/>
      <c r="T320" s="44">
        <v>20</v>
      </c>
      <c r="U320" s="45">
        <v>20</v>
      </c>
      <c r="V320" s="45">
        <v>20</v>
      </c>
      <c r="W320" s="45">
        <v>20</v>
      </c>
      <c r="X320" s="45">
        <v>20</v>
      </c>
      <c r="Y320" s="44">
        <v>20</v>
      </c>
      <c r="Z320" s="45">
        <v>20</v>
      </c>
      <c r="AA320" s="45">
        <v>20</v>
      </c>
      <c r="AB320" s="55"/>
    </row>
    <row r="321" spans="1:28" x14ac:dyDescent="0.15">
      <c r="A321" s="28"/>
      <c r="B321" s="26" t="s">
        <v>102</v>
      </c>
      <c r="C321" s="26" t="s">
        <v>3604</v>
      </c>
      <c r="D321" s="26" t="s">
        <v>3946</v>
      </c>
      <c r="E321" s="44"/>
      <c r="F321" s="45"/>
      <c r="G321" s="45"/>
      <c r="H321" s="45"/>
      <c r="I321" s="45"/>
      <c r="J321" s="44"/>
      <c r="K321" s="45"/>
      <c r="L321" s="45"/>
      <c r="M321" s="45"/>
      <c r="N321" s="45"/>
      <c r="O321" s="44"/>
      <c r="P321" s="45"/>
      <c r="Q321" s="45">
        <v>13</v>
      </c>
      <c r="R321" s="45">
        <v>13</v>
      </c>
      <c r="S321" s="45"/>
      <c r="T321" s="44"/>
      <c r="U321" s="45"/>
      <c r="V321" s="45"/>
      <c r="W321" s="45"/>
      <c r="X321" s="45"/>
      <c r="Y321" s="44"/>
      <c r="Z321" s="45"/>
      <c r="AA321" s="45"/>
      <c r="AB321" s="55"/>
    </row>
    <row r="322" spans="1:28" x14ac:dyDescent="0.15">
      <c r="A322" s="28"/>
      <c r="B322" s="28"/>
      <c r="C322" s="26" t="s">
        <v>3606</v>
      </c>
      <c r="D322" s="26" t="s">
        <v>3608</v>
      </c>
      <c r="E322" s="44"/>
      <c r="F322" s="45"/>
      <c r="G322" s="45"/>
      <c r="H322" s="45"/>
      <c r="I322" s="45"/>
      <c r="J322" s="44">
        <v>13</v>
      </c>
      <c r="K322" s="45">
        <v>13</v>
      </c>
      <c r="L322" s="45"/>
      <c r="M322" s="45"/>
      <c r="N322" s="45"/>
      <c r="O322" s="44"/>
      <c r="P322" s="45"/>
      <c r="Q322" s="45"/>
      <c r="R322" s="45"/>
      <c r="S322" s="45"/>
      <c r="T322" s="44"/>
      <c r="U322" s="45"/>
      <c r="V322" s="45"/>
      <c r="W322" s="45"/>
      <c r="X322" s="45"/>
      <c r="Y322" s="44"/>
      <c r="Z322" s="45"/>
      <c r="AA322" s="45">
        <v>13</v>
      </c>
      <c r="AB322" s="55"/>
    </row>
    <row r="323" spans="1:28" x14ac:dyDescent="0.15">
      <c r="A323" s="28"/>
      <c r="B323" s="28"/>
      <c r="C323" s="28"/>
      <c r="D323" s="39" t="s">
        <v>3605</v>
      </c>
      <c r="E323" s="53"/>
      <c r="F323" s="22"/>
      <c r="G323" s="22">
        <v>13</v>
      </c>
      <c r="H323" s="22">
        <v>13</v>
      </c>
      <c r="I323" s="22"/>
      <c r="J323" s="53"/>
      <c r="K323" s="22"/>
      <c r="L323" s="22"/>
      <c r="M323" s="22"/>
      <c r="N323" s="22"/>
      <c r="O323" s="53"/>
      <c r="P323" s="22"/>
      <c r="Q323" s="22"/>
      <c r="R323" s="22"/>
      <c r="S323" s="22"/>
      <c r="T323" s="53"/>
      <c r="U323" s="22"/>
      <c r="V323" s="22">
        <v>13</v>
      </c>
      <c r="W323" s="22">
        <v>13</v>
      </c>
      <c r="X323" s="22"/>
      <c r="Y323" s="53">
        <v>13</v>
      </c>
      <c r="Z323" s="22">
        <v>13</v>
      </c>
      <c r="AA323" s="22"/>
      <c r="AB323" s="61"/>
    </row>
    <row r="324" spans="1:28" x14ac:dyDescent="0.15">
      <c r="A324" s="28"/>
      <c r="B324" s="28"/>
      <c r="C324" s="26" t="s">
        <v>3976</v>
      </c>
      <c r="D324" s="26" t="s">
        <v>3576</v>
      </c>
      <c r="E324" s="44">
        <v>13</v>
      </c>
      <c r="F324" s="45">
        <v>13</v>
      </c>
      <c r="G324" s="45"/>
      <c r="H324" s="45"/>
      <c r="I324" s="45"/>
      <c r="J324" s="44"/>
      <c r="K324" s="45"/>
      <c r="L324" s="45">
        <v>13</v>
      </c>
      <c r="M324" s="45">
        <v>13</v>
      </c>
      <c r="N324" s="45">
        <v>13</v>
      </c>
      <c r="O324" s="44"/>
      <c r="P324" s="45"/>
      <c r="Q324" s="45"/>
      <c r="R324" s="45"/>
      <c r="S324" s="45"/>
      <c r="T324" s="44"/>
      <c r="U324" s="45"/>
      <c r="V324" s="45"/>
      <c r="W324" s="45"/>
      <c r="X324" s="45"/>
      <c r="Y324" s="44"/>
      <c r="Z324" s="45"/>
      <c r="AA324" s="45"/>
      <c r="AB324" s="55"/>
    </row>
    <row r="325" spans="1:28" x14ac:dyDescent="0.15">
      <c r="A325" s="28"/>
      <c r="B325" s="26" t="s">
        <v>4014</v>
      </c>
      <c r="C325" s="24"/>
      <c r="D325" s="24"/>
      <c r="E325" s="44">
        <v>13</v>
      </c>
      <c r="F325" s="45">
        <v>13</v>
      </c>
      <c r="G325" s="45">
        <v>13</v>
      </c>
      <c r="H325" s="45">
        <v>13</v>
      </c>
      <c r="I325" s="45"/>
      <c r="J325" s="44">
        <v>13</v>
      </c>
      <c r="K325" s="45">
        <v>13</v>
      </c>
      <c r="L325" s="45">
        <v>13</v>
      </c>
      <c r="M325" s="45">
        <v>13</v>
      </c>
      <c r="N325" s="45">
        <v>13</v>
      </c>
      <c r="O325" s="44"/>
      <c r="P325" s="45"/>
      <c r="Q325" s="45">
        <v>13</v>
      </c>
      <c r="R325" s="45">
        <v>13</v>
      </c>
      <c r="S325" s="45"/>
      <c r="T325" s="44"/>
      <c r="U325" s="45"/>
      <c r="V325" s="45">
        <v>13</v>
      </c>
      <c r="W325" s="45">
        <v>13</v>
      </c>
      <c r="X325" s="45"/>
      <c r="Y325" s="44">
        <v>13</v>
      </c>
      <c r="Z325" s="45">
        <v>13</v>
      </c>
      <c r="AA325" s="45">
        <v>13</v>
      </c>
      <c r="AB325" s="55"/>
    </row>
    <row r="326" spans="1:28" x14ac:dyDescent="0.15">
      <c r="A326" s="28"/>
      <c r="B326" s="26" t="s">
        <v>156</v>
      </c>
      <c r="C326" s="26" t="s">
        <v>3604</v>
      </c>
      <c r="D326" s="26" t="s">
        <v>3605</v>
      </c>
      <c r="E326" s="44"/>
      <c r="F326" s="45"/>
      <c r="G326" s="45"/>
      <c r="H326" s="45"/>
      <c r="I326" s="45"/>
      <c r="J326" s="44"/>
      <c r="K326" s="45"/>
      <c r="L326" s="45"/>
      <c r="M326" s="45"/>
      <c r="N326" s="45"/>
      <c r="O326" s="44"/>
      <c r="P326" s="45"/>
      <c r="Q326" s="45"/>
      <c r="R326" s="45"/>
      <c r="S326" s="45"/>
      <c r="T326" s="44">
        <v>1</v>
      </c>
      <c r="U326" s="45">
        <v>1</v>
      </c>
      <c r="V326" s="45"/>
      <c r="W326" s="45"/>
      <c r="X326" s="45"/>
      <c r="Y326" s="44"/>
      <c r="Z326" s="45"/>
      <c r="AA326" s="45"/>
      <c r="AB326" s="55"/>
    </row>
    <row r="327" spans="1:28" x14ac:dyDescent="0.15">
      <c r="A327" s="28"/>
      <c r="B327" s="28"/>
      <c r="C327" s="28"/>
      <c r="D327" s="39" t="s">
        <v>3946</v>
      </c>
      <c r="E327" s="53"/>
      <c r="F327" s="22"/>
      <c r="G327" s="22"/>
      <c r="H327" s="22"/>
      <c r="I327" s="22"/>
      <c r="J327" s="53"/>
      <c r="K327" s="22"/>
      <c r="L327" s="22"/>
      <c r="M327" s="22"/>
      <c r="N327" s="22"/>
      <c r="O327" s="53">
        <v>1</v>
      </c>
      <c r="P327" s="22">
        <v>1</v>
      </c>
      <c r="Q327" s="22"/>
      <c r="R327" s="22"/>
      <c r="S327" s="22"/>
      <c r="T327" s="53"/>
      <c r="U327" s="22"/>
      <c r="V327" s="22"/>
      <c r="W327" s="22"/>
      <c r="X327" s="22"/>
      <c r="Y327" s="53"/>
      <c r="Z327" s="22"/>
      <c r="AA327" s="22"/>
      <c r="AB327" s="61"/>
    </row>
    <row r="328" spans="1:28" x14ac:dyDescent="0.15">
      <c r="A328" s="28"/>
      <c r="B328" s="28"/>
      <c r="C328" s="26" t="s">
        <v>3606</v>
      </c>
      <c r="D328" s="26" t="s">
        <v>3608</v>
      </c>
      <c r="E328" s="44">
        <v>1</v>
      </c>
      <c r="F328" s="45">
        <v>1</v>
      </c>
      <c r="G328" s="45"/>
      <c r="H328" s="45"/>
      <c r="I328" s="45"/>
      <c r="J328" s="44"/>
      <c r="K328" s="45">
        <v>1</v>
      </c>
      <c r="L328" s="45"/>
      <c r="M328" s="45"/>
      <c r="N328" s="45"/>
      <c r="O328" s="44"/>
      <c r="P328" s="45"/>
      <c r="Q328" s="45"/>
      <c r="R328" s="45"/>
      <c r="S328" s="45"/>
      <c r="T328" s="44"/>
      <c r="U328" s="45"/>
      <c r="V328" s="45"/>
      <c r="W328" s="45"/>
      <c r="X328" s="45"/>
      <c r="Y328" s="44"/>
      <c r="Z328" s="45"/>
      <c r="AA328" s="45"/>
      <c r="AB328" s="55"/>
    </row>
    <row r="329" spans="1:28" x14ac:dyDescent="0.15">
      <c r="A329" s="28"/>
      <c r="B329" s="28"/>
      <c r="C329" s="28"/>
      <c r="D329" s="39" t="s">
        <v>3605</v>
      </c>
      <c r="E329" s="53"/>
      <c r="F329" s="22"/>
      <c r="G329" s="22">
        <v>1</v>
      </c>
      <c r="H329" s="22">
        <v>1</v>
      </c>
      <c r="I329" s="22"/>
      <c r="J329" s="53"/>
      <c r="K329" s="22"/>
      <c r="L329" s="22"/>
      <c r="M329" s="22"/>
      <c r="N329" s="22"/>
      <c r="O329" s="53"/>
      <c r="P329" s="22"/>
      <c r="Q329" s="22"/>
      <c r="R329" s="22"/>
      <c r="S329" s="22"/>
      <c r="T329" s="53"/>
      <c r="U329" s="22"/>
      <c r="V329" s="22">
        <v>1</v>
      </c>
      <c r="W329" s="22">
        <v>1</v>
      </c>
      <c r="X329" s="22"/>
      <c r="Y329" s="53">
        <v>1</v>
      </c>
      <c r="Z329" s="22">
        <v>1</v>
      </c>
      <c r="AA329" s="22"/>
      <c r="AB329" s="61"/>
    </row>
    <row r="330" spans="1:28" x14ac:dyDescent="0.15">
      <c r="A330" s="28"/>
      <c r="B330" s="28"/>
      <c r="C330" s="26" t="s">
        <v>3976</v>
      </c>
      <c r="D330" s="26" t="s">
        <v>3576</v>
      </c>
      <c r="E330" s="44"/>
      <c r="F330" s="45"/>
      <c r="G330" s="45"/>
      <c r="H330" s="45"/>
      <c r="I330" s="45"/>
      <c r="J330" s="44"/>
      <c r="K330" s="45"/>
      <c r="L330" s="45">
        <v>1</v>
      </c>
      <c r="M330" s="45">
        <v>1</v>
      </c>
      <c r="N330" s="45">
        <v>1</v>
      </c>
      <c r="O330" s="44"/>
      <c r="P330" s="45"/>
      <c r="Q330" s="45"/>
      <c r="R330" s="45"/>
      <c r="S330" s="45"/>
      <c r="T330" s="44"/>
      <c r="U330" s="45"/>
      <c r="V330" s="45"/>
      <c r="W330" s="45"/>
      <c r="X330" s="45"/>
      <c r="Y330" s="44"/>
      <c r="Z330" s="45"/>
      <c r="AA330" s="45"/>
      <c r="AB330" s="55"/>
    </row>
    <row r="331" spans="1:28" x14ac:dyDescent="0.15">
      <c r="A331" s="28"/>
      <c r="B331" s="26" t="s">
        <v>4051</v>
      </c>
      <c r="C331" s="24"/>
      <c r="D331" s="24"/>
      <c r="E331" s="44">
        <v>1</v>
      </c>
      <c r="F331" s="45">
        <v>1</v>
      </c>
      <c r="G331" s="45">
        <v>1</v>
      </c>
      <c r="H331" s="45">
        <v>1</v>
      </c>
      <c r="I331" s="45"/>
      <c r="J331" s="44"/>
      <c r="K331" s="45">
        <v>1</v>
      </c>
      <c r="L331" s="45">
        <v>1</v>
      </c>
      <c r="M331" s="45">
        <v>1</v>
      </c>
      <c r="N331" s="45">
        <v>1</v>
      </c>
      <c r="O331" s="44">
        <v>1</v>
      </c>
      <c r="P331" s="45">
        <v>1</v>
      </c>
      <c r="Q331" s="45"/>
      <c r="R331" s="45"/>
      <c r="S331" s="45"/>
      <c r="T331" s="44">
        <v>1</v>
      </c>
      <c r="U331" s="45">
        <v>1</v>
      </c>
      <c r="V331" s="45">
        <v>1</v>
      </c>
      <c r="W331" s="45">
        <v>1</v>
      </c>
      <c r="X331" s="45"/>
      <c r="Y331" s="44">
        <v>1</v>
      </c>
      <c r="Z331" s="45">
        <v>1</v>
      </c>
      <c r="AA331" s="45"/>
      <c r="AB331" s="55"/>
    </row>
    <row r="332" spans="1:28" x14ac:dyDescent="0.15">
      <c r="A332" s="28"/>
      <c r="B332" s="26" t="s">
        <v>93</v>
      </c>
      <c r="C332" s="26" t="s">
        <v>3604</v>
      </c>
      <c r="D332" s="26" t="s">
        <v>3605</v>
      </c>
      <c r="E332" s="44"/>
      <c r="F332" s="45"/>
      <c r="G332" s="45">
        <v>34</v>
      </c>
      <c r="H332" s="45">
        <v>34</v>
      </c>
      <c r="I332" s="45"/>
      <c r="J332" s="44"/>
      <c r="K332" s="45"/>
      <c r="L332" s="45"/>
      <c r="M332" s="45"/>
      <c r="N332" s="45"/>
      <c r="O332" s="44"/>
      <c r="P332" s="45"/>
      <c r="Q332" s="45"/>
      <c r="R332" s="45"/>
      <c r="S332" s="45"/>
      <c r="T332" s="44"/>
      <c r="U332" s="45"/>
      <c r="V332" s="45"/>
      <c r="W332" s="45"/>
      <c r="X332" s="45"/>
      <c r="Y332" s="44"/>
      <c r="Z332" s="45"/>
      <c r="AA332" s="45"/>
      <c r="AB332" s="55"/>
    </row>
    <row r="333" spans="1:28" x14ac:dyDescent="0.15">
      <c r="A333" s="28"/>
      <c r="B333" s="28"/>
      <c r="C333" s="28"/>
      <c r="D333" s="39" t="s">
        <v>3946</v>
      </c>
      <c r="E333" s="53"/>
      <c r="F333" s="22"/>
      <c r="G333" s="22"/>
      <c r="H333" s="22"/>
      <c r="I333" s="22"/>
      <c r="J333" s="53"/>
      <c r="K333" s="22"/>
      <c r="L333" s="22"/>
      <c r="M333" s="22"/>
      <c r="N333" s="22"/>
      <c r="O333" s="53"/>
      <c r="P333" s="22"/>
      <c r="Q333" s="22"/>
      <c r="R333" s="22"/>
      <c r="S333" s="22"/>
      <c r="T333" s="53"/>
      <c r="U333" s="22">
        <v>34</v>
      </c>
      <c r="V333" s="22"/>
      <c r="W333" s="22"/>
      <c r="X333" s="22"/>
      <c r="Y333" s="53"/>
      <c r="Z333" s="22"/>
      <c r="AA333" s="22"/>
      <c r="AB333" s="61"/>
    </row>
    <row r="334" spans="1:28" x14ac:dyDescent="0.15">
      <c r="A334" s="28"/>
      <c r="B334" s="28"/>
      <c r="C334" s="26" t="s">
        <v>3606</v>
      </c>
      <c r="D334" s="26" t="s">
        <v>3608</v>
      </c>
      <c r="E334" s="44">
        <v>34</v>
      </c>
      <c r="F334" s="45">
        <v>34</v>
      </c>
      <c r="G334" s="45"/>
      <c r="H334" s="45"/>
      <c r="I334" s="45"/>
      <c r="J334" s="44"/>
      <c r="K334" s="45">
        <v>34</v>
      </c>
      <c r="L334" s="45">
        <v>34</v>
      </c>
      <c r="M334" s="45">
        <v>34</v>
      </c>
      <c r="N334" s="45"/>
      <c r="O334" s="44"/>
      <c r="P334" s="45"/>
      <c r="Q334" s="45"/>
      <c r="R334" s="45"/>
      <c r="S334" s="45"/>
      <c r="T334" s="44"/>
      <c r="U334" s="45"/>
      <c r="V334" s="45"/>
      <c r="W334" s="45"/>
      <c r="X334" s="45"/>
      <c r="Y334" s="44"/>
      <c r="Z334" s="45"/>
      <c r="AA334" s="45"/>
      <c r="AB334" s="55"/>
    </row>
    <row r="335" spans="1:28" x14ac:dyDescent="0.15">
      <c r="A335" s="28"/>
      <c r="B335" s="28"/>
      <c r="C335" s="26" t="s">
        <v>3976</v>
      </c>
      <c r="D335" s="26" t="s">
        <v>3608</v>
      </c>
      <c r="E335" s="44"/>
      <c r="F335" s="45"/>
      <c r="G335" s="45"/>
      <c r="H335" s="45"/>
      <c r="I335" s="45"/>
      <c r="J335" s="44"/>
      <c r="K335" s="45"/>
      <c r="L335" s="45"/>
      <c r="M335" s="45"/>
      <c r="N335" s="45"/>
      <c r="O335" s="44">
        <v>34</v>
      </c>
      <c r="P335" s="45">
        <v>34</v>
      </c>
      <c r="Q335" s="45">
        <v>34</v>
      </c>
      <c r="R335" s="45">
        <v>34</v>
      </c>
      <c r="S335" s="45"/>
      <c r="T335" s="44"/>
      <c r="U335" s="45"/>
      <c r="V335" s="45">
        <v>34</v>
      </c>
      <c r="W335" s="45"/>
      <c r="X335" s="45"/>
      <c r="Y335" s="44"/>
      <c r="Z335" s="45"/>
      <c r="AA335" s="45">
        <v>34</v>
      </c>
      <c r="AB335" s="55">
        <v>34</v>
      </c>
    </row>
    <row r="336" spans="1:28" x14ac:dyDescent="0.15">
      <c r="A336" s="28"/>
      <c r="B336" s="28"/>
      <c r="C336" s="28"/>
      <c r="D336" s="39" t="s">
        <v>3605</v>
      </c>
      <c r="E336" s="53"/>
      <c r="F336" s="22"/>
      <c r="G336" s="22"/>
      <c r="H336" s="22"/>
      <c r="I336" s="22"/>
      <c r="J336" s="53"/>
      <c r="K336" s="22"/>
      <c r="L336" s="22"/>
      <c r="M336" s="22"/>
      <c r="N336" s="22"/>
      <c r="O336" s="53"/>
      <c r="P336" s="22"/>
      <c r="Q336" s="22"/>
      <c r="R336" s="22"/>
      <c r="S336" s="22">
        <v>34</v>
      </c>
      <c r="T336" s="53"/>
      <c r="U336" s="22"/>
      <c r="V336" s="22"/>
      <c r="W336" s="22"/>
      <c r="X336" s="22"/>
      <c r="Y336" s="53"/>
      <c r="Z336" s="22"/>
      <c r="AA336" s="22"/>
      <c r="AB336" s="61"/>
    </row>
    <row r="337" spans="1:28" x14ac:dyDescent="0.15">
      <c r="A337" s="28"/>
      <c r="B337" s="26" t="s">
        <v>4052</v>
      </c>
      <c r="C337" s="24"/>
      <c r="D337" s="24"/>
      <c r="E337" s="44">
        <v>34</v>
      </c>
      <c r="F337" s="45">
        <v>34</v>
      </c>
      <c r="G337" s="45">
        <v>34</v>
      </c>
      <c r="H337" s="45">
        <v>34</v>
      </c>
      <c r="I337" s="45"/>
      <c r="J337" s="44"/>
      <c r="K337" s="45">
        <v>34</v>
      </c>
      <c r="L337" s="45">
        <v>34</v>
      </c>
      <c r="M337" s="45">
        <v>34</v>
      </c>
      <c r="N337" s="45"/>
      <c r="O337" s="44">
        <v>34</v>
      </c>
      <c r="P337" s="45">
        <v>34</v>
      </c>
      <c r="Q337" s="45">
        <v>34</v>
      </c>
      <c r="R337" s="45">
        <v>34</v>
      </c>
      <c r="S337" s="45">
        <v>34</v>
      </c>
      <c r="T337" s="44"/>
      <c r="U337" s="45">
        <v>34</v>
      </c>
      <c r="V337" s="45">
        <v>34</v>
      </c>
      <c r="W337" s="45"/>
      <c r="X337" s="45"/>
      <c r="Y337" s="44"/>
      <c r="Z337" s="45"/>
      <c r="AA337" s="45">
        <v>34</v>
      </c>
      <c r="AB337" s="55">
        <v>34</v>
      </c>
    </row>
    <row r="338" spans="1:28" x14ac:dyDescent="0.15">
      <c r="A338" s="28"/>
      <c r="B338" s="26" t="s">
        <v>99</v>
      </c>
      <c r="C338" s="26" t="s">
        <v>3604</v>
      </c>
      <c r="D338" s="26" t="s">
        <v>3605</v>
      </c>
      <c r="E338" s="44">
        <v>30</v>
      </c>
      <c r="F338" s="45">
        <v>30</v>
      </c>
      <c r="G338" s="45">
        <v>30</v>
      </c>
      <c r="H338" s="45">
        <v>30</v>
      </c>
      <c r="I338" s="45"/>
      <c r="J338" s="44"/>
      <c r="K338" s="45"/>
      <c r="L338" s="45"/>
      <c r="M338" s="45"/>
      <c r="N338" s="45"/>
      <c r="O338" s="44"/>
      <c r="P338" s="45"/>
      <c r="Q338" s="45">
        <v>30</v>
      </c>
      <c r="R338" s="45"/>
      <c r="S338" s="45"/>
      <c r="T338" s="44">
        <v>30</v>
      </c>
      <c r="U338" s="45"/>
      <c r="V338" s="45">
        <v>30</v>
      </c>
      <c r="W338" s="45"/>
      <c r="X338" s="45"/>
      <c r="Y338" s="44"/>
      <c r="Z338" s="45"/>
      <c r="AA338" s="45">
        <v>30</v>
      </c>
      <c r="AB338" s="55"/>
    </row>
    <row r="339" spans="1:28" x14ac:dyDescent="0.15">
      <c r="A339" s="28"/>
      <c r="B339" s="28"/>
      <c r="C339" s="28"/>
      <c r="D339" s="39" t="s">
        <v>3946</v>
      </c>
      <c r="E339" s="53"/>
      <c r="F339" s="22"/>
      <c r="G339" s="22"/>
      <c r="H339" s="22"/>
      <c r="I339" s="22"/>
      <c r="J339" s="53"/>
      <c r="K339" s="22"/>
      <c r="L339" s="22"/>
      <c r="M339" s="22"/>
      <c r="N339" s="22"/>
      <c r="O339" s="53"/>
      <c r="P339" s="22"/>
      <c r="Q339" s="22"/>
      <c r="R339" s="22"/>
      <c r="S339" s="22"/>
      <c r="T339" s="53"/>
      <c r="U339" s="22">
        <v>30</v>
      </c>
      <c r="V339" s="22"/>
      <c r="W339" s="22">
        <v>30</v>
      </c>
      <c r="X339" s="22"/>
      <c r="Y339" s="53"/>
      <c r="Z339" s="22"/>
      <c r="AA339" s="22"/>
      <c r="AB339" s="61"/>
    </row>
    <row r="340" spans="1:28" x14ac:dyDescent="0.15">
      <c r="A340" s="28"/>
      <c r="B340" s="28"/>
      <c r="C340" s="26" t="s">
        <v>3606</v>
      </c>
      <c r="D340" s="26" t="s">
        <v>3608</v>
      </c>
      <c r="E340" s="44"/>
      <c r="F340" s="45"/>
      <c r="G340" s="45"/>
      <c r="H340" s="45"/>
      <c r="I340" s="45"/>
      <c r="J340" s="44"/>
      <c r="K340" s="45"/>
      <c r="L340" s="45"/>
      <c r="M340" s="45"/>
      <c r="N340" s="45"/>
      <c r="O340" s="44">
        <v>30</v>
      </c>
      <c r="P340" s="45">
        <v>30</v>
      </c>
      <c r="Q340" s="45"/>
      <c r="R340" s="45"/>
      <c r="S340" s="45"/>
      <c r="T340" s="44"/>
      <c r="U340" s="45"/>
      <c r="V340" s="45"/>
      <c r="W340" s="45"/>
      <c r="X340" s="45"/>
      <c r="Y340" s="44"/>
      <c r="Z340" s="45"/>
      <c r="AA340" s="45"/>
      <c r="AB340" s="55"/>
    </row>
    <row r="341" spans="1:28" x14ac:dyDescent="0.15">
      <c r="A341" s="28"/>
      <c r="B341" s="28"/>
      <c r="C341" s="26" t="s">
        <v>3976</v>
      </c>
      <c r="D341" s="26" t="s">
        <v>3977</v>
      </c>
      <c r="E341" s="44"/>
      <c r="F341" s="45"/>
      <c r="G341" s="45"/>
      <c r="H341" s="45"/>
      <c r="I341" s="45"/>
      <c r="J341" s="44"/>
      <c r="K341" s="45"/>
      <c r="L341" s="45">
        <v>30</v>
      </c>
      <c r="M341" s="45"/>
      <c r="N341" s="45"/>
      <c r="O341" s="44"/>
      <c r="P341" s="45"/>
      <c r="Q341" s="45"/>
      <c r="R341" s="45"/>
      <c r="S341" s="45"/>
      <c r="T341" s="44"/>
      <c r="U341" s="45"/>
      <c r="V341" s="45"/>
      <c r="W341" s="45"/>
      <c r="X341" s="45"/>
      <c r="Y341" s="44"/>
      <c r="Z341" s="45"/>
      <c r="AA341" s="45"/>
      <c r="AB341" s="55"/>
    </row>
    <row r="342" spans="1:28" x14ac:dyDescent="0.15">
      <c r="A342" s="28"/>
      <c r="B342" s="28"/>
      <c r="C342" s="28"/>
      <c r="D342" s="39" t="s">
        <v>3608</v>
      </c>
      <c r="E342" s="53"/>
      <c r="F342" s="22"/>
      <c r="G342" s="22"/>
      <c r="H342" s="22"/>
      <c r="I342" s="22"/>
      <c r="J342" s="53"/>
      <c r="K342" s="22"/>
      <c r="L342" s="22"/>
      <c r="M342" s="22"/>
      <c r="N342" s="22"/>
      <c r="O342" s="53"/>
      <c r="P342" s="22"/>
      <c r="Q342" s="22"/>
      <c r="R342" s="22"/>
      <c r="S342" s="22"/>
      <c r="T342" s="53"/>
      <c r="U342" s="22"/>
      <c r="V342" s="22"/>
      <c r="W342" s="22"/>
      <c r="X342" s="22"/>
      <c r="Y342" s="53">
        <v>30</v>
      </c>
      <c r="Z342" s="22">
        <v>30</v>
      </c>
      <c r="AA342" s="22"/>
      <c r="AB342" s="61"/>
    </row>
    <row r="343" spans="1:28" x14ac:dyDescent="0.15">
      <c r="A343" s="28"/>
      <c r="B343" s="28"/>
      <c r="C343" s="28"/>
      <c r="D343" s="39" t="s">
        <v>3605</v>
      </c>
      <c r="E343" s="53"/>
      <c r="F343" s="22"/>
      <c r="G343" s="22"/>
      <c r="H343" s="22"/>
      <c r="I343" s="22"/>
      <c r="J343" s="53"/>
      <c r="K343" s="22"/>
      <c r="L343" s="22"/>
      <c r="M343" s="22">
        <v>30</v>
      </c>
      <c r="N343" s="22"/>
      <c r="O343" s="53"/>
      <c r="P343" s="22"/>
      <c r="Q343" s="22"/>
      <c r="R343" s="22"/>
      <c r="S343" s="22"/>
      <c r="T343" s="53"/>
      <c r="U343" s="22"/>
      <c r="V343" s="22"/>
      <c r="W343" s="22"/>
      <c r="X343" s="22"/>
      <c r="Y343" s="53"/>
      <c r="Z343" s="22"/>
      <c r="AA343" s="22"/>
      <c r="AB343" s="61"/>
    </row>
    <row r="344" spans="1:28" x14ac:dyDescent="0.15">
      <c r="A344" s="28"/>
      <c r="B344" s="26" t="s">
        <v>3609</v>
      </c>
      <c r="C344" s="24"/>
      <c r="D344" s="24"/>
      <c r="E344" s="44">
        <v>30</v>
      </c>
      <c r="F344" s="45">
        <v>30</v>
      </c>
      <c r="G344" s="45">
        <v>30</v>
      </c>
      <c r="H344" s="45">
        <v>30</v>
      </c>
      <c r="I344" s="45"/>
      <c r="J344" s="44"/>
      <c r="K344" s="45"/>
      <c r="L344" s="45">
        <v>30</v>
      </c>
      <c r="M344" s="45">
        <v>30</v>
      </c>
      <c r="N344" s="45"/>
      <c r="O344" s="44">
        <v>30</v>
      </c>
      <c r="P344" s="45">
        <v>30</v>
      </c>
      <c r="Q344" s="45">
        <v>30</v>
      </c>
      <c r="R344" s="45"/>
      <c r="S344" s="45"/>
      <c r="T344" s="44">
        <v>30</v>
      </c>
      <c r="U344" s="45">
        <v>30</v>
      </c>
      <c r="V344" s="45">
        <v>30</v>
      </c>
      <c r="W344" s="45">
        <v>30</v>
      </c>
      <c r="X344" s="45"/>
      <c r="Y344" s="44">
        <v>30</v>
      </c>
      <c r="Z344" s="45">
        <v>30</v>
      </c>
      <c r="AA344" s="45">
        <v>30</v>
      </c>
      <c r="AB344" s="55"/>
    </row>
    <row r="345" spans="1:28" x14ac:dyDescent="0.15">
      <c r="A345" s="28"/>
      <c r="B345" s="26" t="s">
        <v>1659</v>
      </c>
      <c r="C345" s="26" t="s">
        <v>3604</v>
      </c>
      <c r="D345" s="26" t="s">
        <v>3605</v>
      </c>
      <c r="E345" s="44">
        <v>0</v>
      </c>
      <c r="F345" s="45">
        <v>0</v>
      </c>
      <c r="G345" s="45">
        <v>0</v>
      </c>
      <c r="H345" s="45">
        <v>0</v>
      </c>
      <c r="I345" s="45"/>
      <c r="J345" s="44"/>
      <c r="K345" s="45"/>
      <c r="L345" s="45"/>
      <c r="M345" s="45"/>
      <c r="N345" s="45"/>
      <c r="O345" s="44"/>
      <c r="P345" s="45"/>
      <c r="Q345" s="45">
        <v>0</v>
      </c>
      <c r="R345" s="45"/>
      <c r="S345" s="45"/>
      <c r="T345" s="44">
        <v>0</v>
      </c>
      <c r="U345" s="45"/>
      <c r="V345" s="45">
        <v>0</v>
      </c>
      <c r="W345" s="45"/>
      <c r="X345" s="45"/>
      <c r="Y345" s="44"/>
      <c r="Z345" s="45"/>
      <c r="AA345" s="45">
        <v>0</v>
      </c>
      <c r="AB345" s="55"/>
    </row>
    <row r="346" spans="1:28" x14ac:dyDescent="0.15">
      <c r="A346" s="28"/>
      <c r="B346" s="28"/>
      <c r="C346" s="28"/>
      <c r="D346" s="39" t="s">
        <v>3946</v>
      </c>
      <c r="E346" s="53"/>
      <c r="F346" s="22"/>
      <c r="G346" s="22"/>
      <c r="H346" s="22"/>
      <c r="I346" s="22"/>
      <c r="J346" s="53"/>
      <c r="K346" s="22"/>
      <c r="L346" s="22"/>
      <c r="M346" s="22"/>
      <c r="N346" s="22"/>
      <c r="O346" s="53"/>
      <c r="P346" s="22"/>
      <c r="Q346" s="22"/>
      <c r="R346" s="22"/>
      <c r="S346" s="22"/>
      <c r="T346" s="53"/>
      <c r="U346" s="22">
        <v>0</v>
      </c>
      <c r="V346" s="22"/>
      <c r="W346" s="22">
        <v>0</v>
      </c>
      <c r="X346" s="22"/>
      <c r="Y346" s="53"/>
      <c r="Z346" s="22"/>
      <c r="AA346" s="22"/>
      <c r="AB346" s="61"/>
    </row>
    <row r="347" spans="1:28" x14ac:dyDescent="0.15">
      <c r="A347" s="28"/>
      <c r="B347" s="28"/>
      <c r="C347" s="26" t="s">
        <v>3606</v>
      </c>
      <c r="D347" s="26" t="s">
        <v>3608</v>
      </c>
      <c r="E347" s="44"/>
      <c r="F347" s="45"/>
      <c r="G347" s="45"/>
      <c r="H347" s="45"/>
      <c r="I347" s="45"/>
      <c r="J347" s="44"/>
      <c r="K347" s="45"/>
      <c r="L347" s="45"/>
      <c r="M347" s="45"/>
      <c r="N347" s="45"/>
      <c r="O347" s="44">
        <v>0</v>
      </c>
      <c r="P347" s="45">
        <v>0</v>
      </c>
      <c r="Q347" s="45"/>
      <c r="R347" s="45"/>
      <c r="S347" s="45"/>
      <c r="T347" s="44"/>
      <c r="U347" s="45"/>
      <c r="V347" s="45"/>
      <c r="W347" s="45"/>
      <c r="X347" s="45"/>
      <c r="Y347" s="44"/>
      <c r="Z347" s="45"/>
      <c r="AA347" s="45"/>
      <c r="AB347" s="55"/>
    </row>
    <row r="348" spans="1:28" x14ac:dyDescent="0.15">
      <c r="A348" s="28"/>
      <c r="B348" s="28"/>
      <c r="C348" s="26" t="s">
        <v>3976</v>
      </c>
      <c r="D348" s="26" t="s">
        <v>3977</v>
      </c>
      <c r="E348" s="44"/>
      <c r="F348" s="45"/>
      <c r="G348" s="45"/>
      <c r="H348" s="45"/>
      <c r="I348" s="45"/>
      <c r="J348" s="44"/>
      <c r="K348" s="45"/>
      <c r="L348" s="45">
        <v>0</v>
      </c>
      <c r="M348" s="45"/>
      <c r="N348" s="45"/>
      <c r="O348" s="44"/>
      <c r="P348" s="45"/>
      <c r="Q348" s="45"/>
      <c r="R348" s="45"/>
      <c r="S348" s="45"/>
      <c r="T348" s="44"/>
      <c r="U348" s="45"/>
      <c r="V348" s="45"/>
      <c r="W348" s="45"/>
      <c r="X348" s="45"/>
      <c r="Y348" s="44"/>
      <c r="Z348" s="45"/>
      <c r="AA348" s="45"/>
      <c r="AB348" s="55"/>
    </row>
    <row r="349" spans="1:28" x14ac:dyDescent="0.15">
      <c r="A349" s="28"/>
      <c r="B349" s="28"/>
      <c r="C349" s="28"/>
      <c r="D349" s="39" t="s">
        <v>3608</v>
      </c>
      <c r="E349" s="53"/>
      <c r="F349" s="22"/>
      <c r="G349" s="22"/>
      <c r="H349" s="22"/>
      <c r="I349" s="22"/>
      <c r="J349" s="53"/>
      <c r="K349" s="22"/>
      <c r="L349" s="22"/>
      <c r="M349" s="22"/>
      <c r="N349" s="22"/>
      <c r="O349" s="53"/>
      <c r="P349" s="22"/>
      <c r="Q349" s="22"/>
      <c r="R349" s="22"/>
      <c r="S349" s="22"/>
      <c r="T349" s="53"/>
      <c r="U349" s="22"/>
      <c r="V349" s="22"/>
      <c r="W349" s="22"/>
      <c r="X349" s="22"/>
      <c r="Y349" s="53">
        <v>0</v>
      </c>
      <c r="Z349" s="22">
        <v>0</v>
      </c>
      <c r="AA349" s="22"/>
      <c r="AB349" s="61"/>
    </row>
    <row r="350" spans="1:28" x14ac:dyDescent="0.15">
      <c r="A350" s="28"/>
      <c r="B350" s="28"/>
      <c r="C350" s="28"/>
      <c r="D350" s="39" t="s">
        <v>3605</v>
      </c>
      <c r="E350" s="53"/>
      <c r="F350" s="22"/>
      <c r="G350" s="22"/>
      <c r="H350" s="22"/>
      <c r="I350" s="22"/>
      <c r="J350" s="53"/>
      <c r="K350" s="22"/>
      <c r="L350" s="22"/>
      <c r="M350" s="22">
        <v>0</v>
      </c>
      <c r="N350" s="22"/>
      <c r="O350" s="53"/>
      <c r="P350" s="22"/>
      <c r="Q350" s="22"/>
      <c r="R350" s="22"/>
      <c r="S350" s="22"/>
      <c r="T350" s="53"/>
      <c r="U350" s="22"/>
      <c r="V350" s="22"/>
      <c r="W350" s="22"/>
      <c r="X350" s="22"/>
      <c r="Y350" s="53"/>
      <c r="Z350" s="22"/>
      <c r="AA350" s="22"/>
      <c r="AB350" s="61"/>
    </row>
    <row r="351" spans="1:28" x14ac:dyDescent="0.15">
      <c r="A351" s="28"/>
      <c r="B351" s="26" t="s">
        <v>4053</v>
      </c>
      <c r="C351" s="24"/>
      <c r="D351" s="24"/>
      <c r="E351" s="44">
        <v>0</v>
      </c>
      <c r="F351" s="45">
        <v>0</v>
      </c>
      <c r="G351" s="45">
        <v>0</v>
      </c>
      <c r="H351" s="45">
        <v>0</v>
      </c>
      <c r="I351" s="45"/>
      <c r="J351" s="44"/>
      <c r="K351" s="45"/>
      <c r="L351" s="45">
        <v>0</v>
      </c>
      <c r="M351" s="45">
        <v>0</v>
      </c>
      <c r="N351" s="45"/>
      <c r="O351" s="44">
        <v>0</v>
      </c>
      <c r="P351" s="45">
        <v>0</v>
      </c>
      <c r="Q351" s="45">
        <v>0</v>
      </c>
      <c r="R351" s="45"/>
      <c r="S351" s="45"/>
      <c r="T351" s="44">
        <v>0</v>
      </c>
      <c r="U351" s="45">
        <v>0</v>
      </c>
      <c r="V351" s="45">
        <v>0</v>
      </c>
      <c r="W351" s="45">
        <v>0</v>
      </c>
      <c r="X351" s="45"/>
      <c r="Y351" s="44">
        <v>0</v>
      </c>
      <c r="Z351" s="45">
        <v>0</v>
      </c>
      <c r="AA351" s="45">
        <v>0</v>
      </c>
      <c r="AB351" s="55"/>
    </row>
    <row r="352" spans="1:28" x14ac:dyDescent="0.15">
      <c r="A352" s="28"/>
      <c r="B352" s="26" t="s">
        <v>106</v>
      </c>
      <c r="C352" s="26" t="s">
        <v>3604</v>
      </c>
      <c r="D352" s="26" t="s">
        <v>3605</v>
      </c>
      <c r="E352" s="44"/>
      <c r="F352" s="45"/>
      <c r="G352" s="45"/>
      <c r="H352" s="45"/>
      <c r="I352" s="45"/>
      <c r="J352" s="44"/>
      <c r="K352" s="45"/>
      <c r="L352" s="45">
        <v>32</v>
      </c>
      <c r="M352" s="45">
        <v>32</v>
      </c>
      <c r="N352" s="45"/>
      <c r="O352" s="44">
        <v>32</v>
      </c>
      <c r="P352" s="45">
        <v>32</v>
      </c>
      <c r="Q352" s="45"/>
      <c r="R352" s="45"/>
      <c r="S352" s="45"/>
      <c r="T352" s="44"/>
      <c r="U352" s="45"/>
      <c r="V352" s="45"/>
      <c r="W352" s="45"/>
      <c r="X352" s="45"/>
      <c r="Y352" s="44">
        <v>32</v>
      </c>
      <c r="Z352" s="45">
        <v>32</v>
      </c>
      <c r="AA352" s="45"/>
      <c r="AB352" s="55"/>
    </row>
    <row r="353" spans="1:28" x14ac:dyDescent="0.15">
      <c r="A353" s="28"/>
      <c r="B353" s="28"/>
      <c r="C353" s="26" t="s">
        <v>3606</v>
      </c>
      <c r="D353" s="26" t="s">
        <v>3608</v>
      </c>
      <c r="E353" s="44"/>
      <c r="F353" s="45"/>
      <c r="G353" s="45"/>
      <c r="H353" s="45"/>
      <c r="I353" s="45"/>
      <c r="J353" s="44"/>
      <c r="K353" s="45"/>
      <c r="L353" s="45"/>
      <c r="M353" s="45"/>
      <c r="N353" s="45"/>
      <c r="O353" s="44"/>
      <c r="P353" s="45"/>
      <c r="Q353" s="45">
        <v>32</v>
      </c>
      <c r="R353" s="45"/>
      <c r="S353" s="45"/>
      <c r="T353" s="44"/>
      <c r="U353" s="45">
        <v>32</v>
      </c>
      <c r="V353" s="45">
        <v>32</v>
      </c>
      <c r="W353" s="45">
        <v>32</v>
      </c>
      <c r="X353" s="45"/>
      <c r="Y353" s="44"/>
      <c r="Z353" s="45"/>
      <c r="AA353" s="45"/>
      <c r="AB353" s="55"/>
    </row>
    <row r="354" spans="1:28" x14ac:dyDescent="0.15">
      <c r="A354" s="28"/>
      <c r="B354" s="28"/>
      <c r="C354" s="28"/>
      <c r="D354" s="39" t="s">
        <v>3605</v>
      </c>
      <c r="E354" s="53"/>
      <c r="F354" s="22"/>
      <c r="G354" s="22"/>
      <c r="H354" s="22"/>
      <c r="I354" s="22"/>
      <c r="J354" s="53"/>
      <c r="K354" s="22"/>
      <c r="L354" s="22"/>
      <c r="M354" s="22"/>
      <c r="N354" s="22"/>
      <c r="O354" s="53"/>
      <c r="P354" s="22"/>
      <c r="Q354" s="22"/>
      <c r="R354" s="22"/>
      <c r="S354" s="22"/>
      <c r="T354" s="53"/>
      <c r="U354" s="22"/>
      <c r="V354" s="22"/>
      <c r="W354" s="22"/>
      <c r="X354" s="22"/>
      <c r="Y354" s="53"/>
      <c r="Z354" s="22"/>
      <c r="AA354" s="22">
        <v>32</v>
      </c>
      <c r="AB354" s="61">
        <v>32</v>
      </c>
    </row>
    <row r="355" spans="1:28" x14ac:dyDescent="0.15">
      <c r="A355" s="28"/>
      <c r="B355" s="28"/>
      <c r="C355" s="26" t="s">
        <v>3976</v>
      </c>
      <c r="D355" s="26" t="s">
        <v>3608</v>
      </c>
      <c r="E355" s="44">
        <v>32</v>
      </c>
      <c r="F355" s="45">
        <v>32</v>
      </c>
      <c r="G355" s="45">
        <v>32</v>
      </c>
      <c r="H355" s="45">
        <v>32</v>
      </c>
      <c r="I355" s="45"/>
      <c r="J355" s="44"/>
      <c r="K355" s="45"/>
      <c r="L355" s="45"/>
      <c r="M355" s="45"/>
      <c r="N355" s="45"/>
      <c r="O355" s="44"/>
      <c r="P355" s="45"/>
      <c r="Q355" s="45"/>
      <c r="R355" s="45"/>
      <c r="S355" s="45"/>
      <c r="T355" s="44"/>
      <c r="U355" s="45"/>
      <c r="V355" s="45"/>
      <c r="W355" s="45"/>
      <c r="X355" s="45"/>
      <c r="Y355" s="44"/>
      <c r="Z355" s="45"/>
      <c r="AA355" s="45"/>
      <c r="AB355" s="55"/>
    </row>
    <row r="356" spans="1:28" x14ac:dyDescent="0.15">
      <c r="A356" s="28"/>
      <c r="B356" s="26" t="s">
        <v>4054</v>
      </c>
      <c r="C356" s="24"/>
      <c r="D356" s="24"/>
      <c r="E356" s="44">
        <v>32</v>
      </c>
      <c r="F356" s="45">
        <v>32</v>
      </c>
      <c r="G356" s="45">
        <v>32</v>
      </c>
      <c r="H356" s="45">
        <v>32</v>
      </c>
      <c r="I356" s="45"/>
      <c r="J356" s="44"/>
      <c r="K356" s="45"/>
      <c r="L356" s="45">
        <v>32</v>
      </c>
      <c r="M356" s="45">
        <v>32</v>
      </c>
      <c r="N356" s="45"/>
      <c r="O356" s="44">
        <v>32</v>
      </c>
      <c r="P356" s="45">
        <v>32</v>
      </c>
      <c r="Q356" s="45">
        <v>32</v>
      </c>
      <c r="R356" s="45"/>
      <c r="S356" s="45"/>
      <c r="T356" s="44"/>
      <c r="U356" s="45">
        <v>32</v>
      </c>
      <c r="V356" s="45">
        <v>32</v>
      </c>
      <c r="W356" s="45">
        <v>32</v>
      </c>
      <c r="X356" s="45"/>
      <c r="Y356" s="44">
        <v>32</v>
      </c>
      <c r="Z356" s="45">
        <v>32</v>
      </c>
      <c r="AA356" s="45">
        <v>32</v>
      </c>
      <c r="AB356" s="55">
        <v>32</v>
      </c>
    </row>
    <row r="357" spans="1:28" x14ac:dyDescent="0.15">
      <c r="A357" s="28"/>
      <c r="B357" s="26" t="s">
        <v>109</v>
      </c>
      <c r="C357" s="26" t="s">
        <v>3604</v>
      </c>
      <c r="D357" s="26" t="s">
        <v>3605</v>
      </c>
      <c r="E357" s="44"/>
      <c r="F357" s="45"/>
      <c r="G357" s="45"/>
      <c r="H357" s="45"/>
      <c r="I357" s="45"/>
      <c r="J357" s="44"/>
      <c r="K357" s="45"/>
      <c r="L357" s="45"/>
      <c r="M357" s="45"/>
      <c r="N357" s="45"/>
      <c r="O357" s="44">
        <v>23</v>
      </c>
      <c r="P357" s="45">
        <v>23</v>
      </c>
      <c r="Q357" s="45"/>
      <c r="R357" s="45"/>
      <c r="S357" s="45"/>
      <c r="T357" s="44"/>
      <c r="U357" s="45"/>
      <c r="V357" s="45"/>
      <c r="W357" s="45"/>
      <c r="X357" s="45"/>
      <c r="Y357" s="44">
        <v>23</v>
      </c>
      <c r="Z357" s="45">
        <v>23</v>
      </c>
      <c r="AA357" s="45"/>
      <c r="AB357" s="55"/>
    </row>
    <row r="358" spans="1:28" x14ac:dyDescent="0.15">
      <c r="A358" s="28"/>
      <c r="B358" s="28"/>
      <c r="C358" s="28"/>
      <c r="D358" s="39" t="s">
        <v>3946</v>
      </c>
      <c r="E358" s="53"/>
      <c r="F358" s="22"/>
      <c r="G358" s="22"/>
      <c r="H358" s="22"/>
      <c r="I358" s="22"/>
      <c r="J358" s="53"/>
      <c r="K358" s="22"/>
      <c r="L358" s="22"/>
      <c r="M358" s="22"/>
      <c r="N358" s="22"/>
      <c r="O358" s="53"/>
      <c r="P358" s="22"/>
      <c r="Q358" s="22"/>
      <c r="R358" s="22"/>
      <c r="S358" s="22"/>
      <c r="T358" s="53"/>
      <c r="U358" s="22"/>
      <c r="V358" s="22">
        <v>23</v>
      </c>
      <c r="W358" s="22">
        <v>23</v>
      </c>
      <c r="X358" s="22"/>
      <c r="Y358" s="53"/>
      <c r="Z358" s="22"/>
      <c r="AA358" s="22"/>
      <c r="AB358" s="61"/>
    </row>
    <row r="359" spans="1:28" x14ac:dyDescent="0.15">
      <c r="A359" s="28"/>
      <c r="B359" s="28"/>
      <c r="C359" s="26" t="s">
        <v>3606</v>
      </c>
      <c r="D359" s="26" t="s">
        <v>3608</v>
      </c>
      <c r="E359" s="44">
        <v>23</v>
      </c>
      <c r="F359" s="45">
        <v>23</v>
      </c>
      <c r="G359" s="45">
        <v>23</v>
      </c>
      <c r="H359" s="45">
        <v>23</v>
      </c>
      <c r="I359" s="45"/>
      <c r="J359" s="44"/>
      <c r="K359" s="45"/>
      <c r="L359" s="45">
        <v>23</v>
      </c>
      <c r="M359" s="45">
        <v>23</v>
      </c>
      <c r="N359" s="45"/>
      <c r="O359" s="44"/>
      <c r="P359" s="45"/>
      <c r="Q359" s="45"/>
      <c r="R359" s="45"/>
      <c r="S359" s="45"/>
      <c r="T359" s="44"/>
      <c r="U359" s="45"/>
      <c r="V359" s="45"/>
      <c r="W359" s="45"/>
      <c r="X359" s="45"/>
      <c r="Y359" s="44"/>
      <c r="Z359" s="45"/>
      <c r="AA359" s="45"/>
      <c r="AB359" s="55"/>
    </row>
    <row r="360" spans="1:28" x14ac:dyDescent="0.15">
      <c r="A360" s="28"/>
      <c r="B360" s="28"/>
      <c r="C360" s="28"/>
      <c r="D360" s="39" t="s">
        <v>3605</v>
      </c>
      <c r="E360" s="53"/>
      <c r="F360" s="22"/>
      <c r="G360" s="22"/>
      <c r="H360" s="22"/>
      <c r="I360" s="22">
        <v>23</v>
      </c>
      <c r="J360" s="53"/>
      <c r="K360" s="22"/>
      <c r="L360" s="22"/>
      <c r="M360" s="22"/>
      <c r="N360" s="22"/>
      <c r="O360" s="53"/>
      <c r="P360" s="22"/>
      <c r="Q360" s="22">
        <v>23</v>
      </c>
      <c r="R360" s="22">
        <v>23</v>
      </c>
      <c r="S360" s="22"/>
      <c r="T360" s="53"/>
      <c r="U360" s="22"/>
      <c r="V360" s="22"/>
      <c r="W360" s="22"/>
      <c r="X360" s="22"/>
      <c r="Y360" s="53"/>
      <c r="Z360" s="22"/>
      <c r="AA360" s="22">
        <v>23</v>
      </c>
      <c r="AB360" s="61"/>
    </row>
    <row r="361" spans="1:28" x14ac:dyDescent="0.15">
      <c r="A361" s="28"/>
      <c r="B361" s="26" t="s">
        <v>4055</v>
      </c>
      <c r="C361" s="24"/>
      <c r="D361" s="24"/>
      <c r="E361" s="44">
        <v>23</v>
      </c>
      <c r="F361" s="45">
        <v>23</v>
      </c>
      <c r="G361" s="45">
        <v>23</v>
      </c>
      <c r="H361" s="45">
        <v>23</v>
      </c>
      <c r="I361" s="45">
        <v>23</v>
      </c>
      <c r="J361" s="44"/>
      <c r="K361" s="45"/>
      <c r="L361" s="45">
        <v>23</v>
      </c>
      <c r="M361" s="45">
        <v>23</v>
      </c>
      <c r="N361" s="45"/>
      <c r="O361" s="44">
        <v>23</v>
      </c>
      <c r="P361" s="45">
        <v>23</v>
      </c>
      <c r="Q361" s="45">
        <v>23</v>
      </c>
      <c r="R361" s="45">
        <v>23</v>
      </c>
      <c r="S361" s="45"/>
      <c r="T361" s="44"/>
      <c r="U361" s="45"/>
      <c r="V361" s="45">
        <v>23</v>
      </c>
      <c r="W361" s="45">
        <v>23</v>
      </c>
      <c r="X361" s="45"/>
      <c r="Y361" s="44">
        <v>23</v>
      </c>
      <c r="Z361" s="45">
        <v>23</v>
      </c>
      <c r="AA361" s="45">
        <v>23</v>
      </c>
      <c r="AB361" s="55"/>
    </row>
    <row r="362" spans="1:28" x14ac:dyDescent="0.15">
      <c r="A362" s="28"/>
      <c r="B362" s="26" t="s">
        <v>112</v>
      </c>
      <c r="C362" s="26" t="s">
        <v>3604</v>
      </c>
      <c r="D362" s="26" t="s">
        <v>3605</v>
      </c>
      <c r="E362" s="44"/>
      <c r="F362" s="45"/>
      <c r="G362" s="45"/>
      <c r="H362" s="45"/>
      <c r="I362" s="45"/>
      <c r="J362" s="44"/>
      <c r="K362" s="45"/>
      <c r="L362" s="45"/>
      <c r="M362" s="45"/>
      <c r="N362" s="45"/>
      <c r="O362" s="44">
        <v>0</v>
      </c>
      <c r="P362" s="45">
        <v>0</v>
      </c>
      <c r="Q362" s="45"/>
      <c r="R362" s="45"/>
      <c r="S362" s="45"/>
      <c r="T362" s="44"/>
      <c r="U362" s="45">
        <v>31</v>
      </c>
      <c r="V362" s="45">
        <v>31</v>
      </c>
      <c r="W362" s="45"/>
      <c r="X362" s="45"/>
      <c r="Y362" s="44">
        <v>0</v>
      </c>
      <c r="Z362" s="45">
        <v>0</v>
      </c>
      <c r="AA362" s="45">
        <v>31</v>
      </c>
      <c r="AB362" s="55"/>
    </row>
    <row r="363" spans="1:28" x14ac:dyDescent="0.15">
      <c r="A363" s="28"/>
      <c r="B363" s="28"/>
      <c r="C363" s="28"/>
      <c r="D363" s="39" t="s">
        <v>3946</v>
      </c>
      <c r="E363" s="53"/>
      <c r="F363" s="22"/>
      <c r="G363" s="22"/>
      <c r="H363" s="22"/>
      <c r="I363" s="22"/>
      <c r="J363" s="53"/>
      <c r="K363" s="22"/>
      <c r="L363" s="22"/>
      <c r="M363" s="22"/>
      <c r="N363" s="22"/>
      <c r="O363" s="53">
        <v>31</v>
      </c>
      <c r="P363" s="22">
        <v>31</v>
      </c>
      <c r="Q363" s="22"/>
      <c r="R363" s="22"/>
      <c r="S363" s="22"/>
      <c r="T363" s="53"/>
      <c r="U363" s="22"/>
      <c r="V363" s="22"/>
      <c r="W363" s="22"/>
      <c r="X363" s="22"/>
      <c r="Y363" s="53">
        <v>31</v>
      </c>
      <c r="Z363" s="22">
        <v>31</v>
      </c>
      <c r="AA363" s="22"/>
      <c r="AB363" s="61"/>
    </row>
    <row r="364" spans="1:28" x14ac:dyDescent="0.15">
      <c r="A364" s="28"/>
      <c r="B364" s="28"/>
      <c r="C364" s="26" t="s">
        <v>3606</v>
      </c>
      <c r="D364" s="26" t="s">
        <v>3608</v>
      </c>
      <c r="E364" s="44"/>
      <c r="F364" s="45"/>
      <c r="G364" s="45"/>
      <c r="H364" s="45">
        <v>31</v>
      </c>
      <c r="I364" s="45"/>
      <c r="J364" s="44"/>
      <c r="K364" s="45"/>
      <c r="L364" s="45">
        <v>31</v>
      </c>
      <c r="M364" s="45"/>
      <c r="N364" s="45"/>
      <c r="O364" s="44"/>
      <c r="P364" s="45"/>
      <c r="Q364" s="45"/>
      <c r="R364" s="45"/>
      <c r="S364" s="45"/>
      <c r="T364" s="44"/>
      <c r="U364" s="45"/>
      <c r="V364" s="45"/>
      <c r="W364" s="45"/>
      <c r="X364" s="45"/>
      <c r="Y364" s="44"/>
      <c r="Z364" s="45"/>
      <c r="AA364" s="45"/>
      <c r="AB364" s="55"/>
    </row>
    <row r="365" spans="1:28" x14ac:dyDescent="0.15">
      <c r="A365" s="28"/>
      <c r="B365" s="28"/>
      <c r="C365" s="28"/>
      <c r="D365" s="39" t="s">
        <v>3605</v>
      </c>
      <c r="E365" s="53">
        <v>31</v>
      </c>
      <c r="F365" s="22">
        <v>31</v>
      </c>
      <c r="G365" s="22"/>
      <c r="H365" s="22"/>
      <c r="I365" s="22">
        <v>31</v>
      </c>
      <c r="J365" s="53"/>
      <c r="K365" s="22"/>
      <c r="L365" s="22"/>
      <c r="M365" s="22"/>
      <c r="N365" s="22"/>
      <c r="O365" s="53"/>
      <c r="P365" s="22"/>
      <c r="Q365" s="22"/>
      <c r="R365" s="22"/>
      <c r="S365" s="22"/>
      <c r="T365" s="53"/>
      <c r="U365" s="22"/>
      <c r="V365" s="22"/>
      <c r="W365" s="22"/>
      <c r="X365" s="22"/>
      <c r="Y365" s="53"/>
      <c r="Z365" s="22"/>
      <c r="AA365" s="22"/>
      <c r="AB365" s="61"/>
    </row>
    <row r="366" spans="1:28" x14ac:dyDescent="0.15">
      <c r="A366" s="28"/>
      <c r="B366" s="28"/>
      <c r="C366" s="28"/>
      <c r="D366" s="39" t="s">
        <v>3946</v>
      </c>
      <c r="E366" s="53"/>
      <c r="F366" s="22"/>
      <c r="G366" s="22">
        <v>31</v>
      </c>
      <c r="H366" s="22"/>
      <c r="I366" s="22"/>
      <c r="J366" s="53"/>
      <c r="K366" s="22"/>
      <c r="L366" s="22"/>
      <c r="M366" s="22"/>
      <c r="N366" s="22"/>
      <c r="O366" s="53"/>
      <c r="P366" s="22"/>
      <c r="Q366" s="22">
        <v>31</v>
      </c>
      <c r="R366" s="22"/>
      <c r="S366" s="22"/>
      <c r="T366" s="53"/>
      <c r="U366" s="22"/>
      <c r="V366" s="22"/>
      <c r="W366" s="22"/>
      <c r="X366" s="22"/>
      <c r="Y366" s="53"/>
      <c r="Z366" s="22"/>
      <c r="AA366" s="22"/>
      <c r="AB366" s="61"/>
    </row>
    <row r="367" spans="1:28" x14ac:dyDescent="0.15">
      <c r="A367" s="28"/>
      <c r="B367" s="28"/>
      <c r="C367" s="26" t="s">
        <v>3976</v>
      </c>
      <c r="D367" s="26" t="s">
        <v>3977</v>
      </c>
      <c r="E367" s="44"/>
      <c r="F367" s="45"/>
      <c r="G367" s="45"/>
      <c r="H367" s="45"/>
      <c r="I367" s="45"/>
      <c r="J367" s="44">
        <v>31</v>
      </c>
      <c r="K367" s="45">
        <v>31</v>
      </c>
      <c r="L367" s="45"/>
      <c r="M367" s="45"/>
      <c r="N367" s="45"/>
      <c r="O367" s="44"/>
      <c r="P367" s="45"/>
      <c r="Q367" s="45"/>
      <c r="R367" s="45"/>
      <c r="S367" s="45"/>
      <c r="T367" s="44"/>
      <c r="U367" s="45"/>
      <c r="V367" s="45"/>
      <c r="W367" s="45"/>
      <c r="X367" s="45"/>
      <c r="Y367" s="44"/>
      <c r="Z367" s="45"/>
      <c r="AA367" s="45"/>
      <c r="AB367" s="55"/>
    </row>
    <row r="368" spans="1:28" x14ac:dyDescent="0.15">
      <c r="A368" s="28"/>
      <c r="B368" s="26" t="s">
        <v>4056</v>
      </c>
      <c r="C368" s="24"/>
      <c r="D368" s="24"/>
      <c r="E368" s="44">
        <v>31</v>
      </c>
      <c r="F368" s="45">
        <v>31</v>
      </c>
      <c r="G368" s="45">
        <v>31</v>
      </c>
      <c r="H368" s="45">
        <v>31</v>
      </c>
      <c r="I368" s="45">
        <v>31</v>
      </c>
      <c r="J368" s="44">
        <v>31</v>
      </c>
      <c r="K368" s="45">
        <v>31</v>
      </c>
      <c r="L368" s="45">
        <v>31</v>
      </c>
      <c r="M368" s="45"/>
      <c r="N368" s="45"/>
      <c r="O368" s="44">
        <v>31</v>
      </c>
      <c r="P368" s="45">
        <v>31</v>
      </c>
      <c r="Q368" s="45">
        <v>31</v>
      </c>
      <c r="R368" s="45"/>
      <c r="S368" s="45"/>
      <c r="T368" s="44"/>
      <c r="U368" s="45">
        <v>31</v>
      </c>
      <c r="V368" s="45">
        <v>31</v>
      </c>
      <c r="W368" s="45"/>
      <c r="X368" s="45"/>
      <c r="Y368" s="44">
        <v>31</v>
      </c>
      <c r="Z368" s="45">
        <v>31</v>
      </c>
      <c r="AA368" s="45">
        <v>31</v>
      </c>
      <c r="AB368" s="55"/>
    </row>
    <row r="369" spans="1:28" x14ac:dyDescent="0.15">
      <c r="A369" s="28"/>
      <c r="B369" s="26" t="s">
        <v>113</v>
      </c>
      <c r="C369" s="26" t="s">
        <v>3604</v>
      </c>
      <c r="D369" s="26" t="s">
        <v>3605</v>
      </c>
      <c r="E369" s="44"/>
      <c r="F369" s="45"/>
      <c r="G369" s="45"/>
      <c r="H369" s="45"/>
      <c r="I369" s="45"/>
      <c r="J369" s="44"/>
      <c r="K369" s="45"/>
      <c r="L369" s="45"/>
      <c r="M369" s="45"/>
      <c r="N369" s="45"/>
      <c r="O369" s="44">
        <v>0</v>
      </c>
      <c r="P369" s="45">
        <v>0</v>
      </c>
      <c r="Q369" s="45"/>
      <c r="R369" s="45"/>
      <c r="S369" s="45"/>
      <c r="T369" s="44"/>
      <c r="U369" s="45"/>
      <c r="V369" s="45"/>
      <c r="W369" s="45"/>
      <c r="X369" s="45"/>
      <c r="Y369" s="44">
        <v>0</v>
      </c>
      <c r="Z369" s="45">
        <v>0</v>
      </c>
      <c r="AA369" s="45"/>
      <c r="AB369" s="55"/>
    </row>
    <row r="370" spans="1:28" x14ac:dyDescent="0.15">
      <c r="A370" s="28"/>
      <c r="B370" s="28"/>
      <c r="C370" s="28"/>
      <c r="D370" s="39" t="s">
        <v>3946</v>
      </c>
      <c r="E370" s="53"/>
      <c r="F370" s="22"/>
      <c r="G370" s="22"/>
      <c r="H370" s="22"/>
      <c r="I370" s="22"/>
      <c r="J370" s="53"/>
      <c r="K370" s="22"/>
      <c r="L370" s="22">
        <v>19</v>
      </c>
      <c r="M370" s="22"/>
      <c r="N370" s="22"/>
      <c r="O370" s="53">
        <v>19</v>
      </c>
      <c r="P370" s="22">
        <v>19</v>
      </c>
      <c r="Q370" s="22"/>
      <c r="R370" s="22"/>
      <c r="S370" s="22"/>
      <c r="T370" s="53"/>
      <c r="U370" s="22"/>
      <c r="V370" s="22"/>
      <c r="W370" s="22"/>
      <c r="X370" s="22"/>
      <c r="Y370" s="53">
        <v>19</v>
      </c>
      <c r="Z370" s="22">
        <v>19</v>
      </c>
      <c r="AA370" s="22"/>
      <c r="AB370" s="61"/>
    </row>
    <row r="371" spans="1:28" x14ac:dyDescent="0.15">
      <c r="A371" s="28"/>
      <c r="B371" s="28"/>
      <c r="C371" s="26" t="s">
        <v>3606</v>
      </c>
      <c r="D371" s="26" t="s">
        <v>3608</v>
      </c>
      <c r="E371" s="44"/>
      <c r="F371" s="45"/>
      <c r="G371" s="45"/>
      <c r="H371" s="45"/>
      <c r="I371" s="45"/>
      <c r="J371" s="44">
        <v>19</v>
      </c>
      <c r="K371" s="45">
        <v>19</v>
      </c>
      <c r="L371" s="45"/>
      <c r="M371" s="45"/>
      <c r="N371" s="45"/>
      <c r="O371" s="44"/>
      <c r="P371" s="45"/>
      <c r="Q371" s="45"/>
      <c r="R371" s="45"/>
      <c r="S371" s="45"/>
      <c r="T371" s="44"/>
      <c r="U371" s="45">
        <v>19</v>
      </c>
      <c r="V371" s="45"/>
      <c r="W371" s="45"/>
      <c r="X371" s="45"/>
      <c r="Y371" s="44"/>
      <c r="Z371" s="45"/>
      <c r="AA371" s="45"/>
      <c r="AB371" s="55"/>
    </row>
    <row r="372" spans="1:28" x14ac:dyDescent="0.15">
      <c r="A372" s="28"/>
      <c r="B372" s="28"/>
      <c r="C372" s="28"/>
      <c r="D372" s="39" t="s">
        <v>3605</v>
      </c>
      <c r="E372" s="53"/>
      <c r="F372" s="22">
        <v>19</v>
      </c>
      <c r="G372" s="22">
        <v>19</v>
      </c>
      <c r="H372" s="22">
        <v>19</v>
      </c>
      <c r="I372" s="22"/>
      <c r="J372" s="53"/>
      <c r="K372" s="22"/>
      <c r="L372" s="22"/>
      <c r="M372" s="22"/>
      <c r="N372" s="22"/>
      <c r="O372" s="53"/>
      <c r="P372" s="22"/>
      <c r="Q372" s="22">
        <v>19</v>
      </c>
      <c r="R372" s="22"/>
      <c r="S372" s="22"/>
      <c r="T372" s="53"/>
      <c r="U372" s="22"/>
      <c r="V372" s="22">
        <v>19</v>
      </c>
      <c r="W372" s="22">
        <v>19</v>
      </c>
      <c r="X372" s="22"/>
      <c r="Y372" s="53"/>
      <c r="Z372" s="22"/>
      <c r="AA372" s="22"/>
      <c r="AB372" s="61"/>
    </row>
    <row r="373" spans="1:28" x14ac:dyDescent="0.15">
      <c r="A373" s="28"/>
      <c r="B373" s="28"/>
      <c r="C373" s="28"/>
      <c r="D373" s="39" t="s">
        <v>3946</v>
      </c>
      <c r="E373" s="53">
        <v>19</v>
      </c>
      <c r="F373" s="22"/>
      <c r="G373" s="22"/>
      <c r="H373" s="22"/>
      <c r="I373" s="22"/>
      <c r="J373" s="53"/>
      <c r="K373" s="22"/>
      <c r="L373" s="22"/>
      <c r="M373" s="22"/>
      <c r="N373" s="22"/>
      <c r="O373" s="53"/>
      <c r="P373" s="22"/>
      <c r="Q373" s="22"/>
      <c r="R373" s="22">
        <v>19</v>
      </c>
      <c r="S373" s="22"/>
      <c r="T373" s="53"/>
      <c r="U373" s="22"/>
      <c r="V373" s="22"/>
      <c r="W373" s="22"/>
      <c r="X373" s="22"/>
      <c r="Y373" s="53"/>
      <c r="Z373" s="22"/>
      <c r="AA373" s="22"/>
      <c r="AB373" s="61"/>
    </row>
    <row r="374" spans="1:28" x14ac:dyDescent="0.15">
      <c r="A374" s="28"/>
      <c r="B374" s="26" t="s">
        <v>4057</v>
      </c>
      <c r="C374" s="24"/>
      <c r="D374" s="24"/>
      <c r="E374" s="44">
        <v>19</v>
      </c>
      <c r="F374" s="45">
        <v>19</v>
      </c>
      <c r="G374" s="45">
        <v>19</v>
      </c>
      <c r="H374" s="45">
        <v>19</v>
      </c>
      <c r="I374" s="45"/>
      <c r="J374" s="44">
        <v>19</v>
      </c>
      <c r="K374" s="45">
        <v>19</v>
      </c>
      <c r="L374" s="45">
        <v>19</v>
      </c>
      <c r="M374" s="45"/>
      <c r="N374" s="45"/>
      <c r="O374" s="44">
        <v>19</v>
      </c>
      <c r="P374" s="45">
        <v>19</v>
      </c>
      <c r="Q374" s="45">
        <v>19</v>
      </c>
      <c r="R374" s="45">
        <v>19</v>
      </c>
      <c r="S374" s="45"/>
      <c r="T374" s="44"/>
      <c r="U374" s="45">
        <v>19</v>
      </c>
      <c r="V374" s="45">
        <v>19</v>
      </c>
      <c r="W374" s="45">
        <v>19</v>
      </c>
      <c r="X374" s="45"/>
      <c r="Y374" s="44">
        <v>19</v>
      </c>
      <c r="Z374" s="45">
        <v>19</v>
      </c>
      <c r="AA374" s="45"/>
      <c r="AB374" s="55"/>
    </row>
    <row r="375" spans="1:28" x14ac:dyDescent="0.15">
      <c r="A375" s="28"/>
      <c r="B375" s="26" t="s">
        <v>3610</v>
      </c>
      <c r="C375" s="26">
        <v>0</v>
      </c>
      <c r="D375" s="26">
        <v>0</v>
      </c>
      <c r="E375" s="44"/>
      <c r="F375" s="45">
        <v>1</v>
      </c>
      <c r="G375" s="45">
        <v>1</v>
      </c>
      <c r="H375" s="45">
        <v>1</v>
      </c>
      <c r="I375" s="45"/>
      <c r="J375" s="44"/>
      <c r="K375" s="45"/>
      <c r="L375" s="45">
        <v>1</v>
      </c>
      <c r="M375" s="45">
        <v>1</v>
      </c>
      <c r="N375" s="45"/>
      <c r="O375" s="44">
        <v>1</v>
      </c>
      <c r="P375" s="45">
        <v>1</v>
      </c>
      <c r="Q375" s="45"/>
      <c r="R375" s="45"/>
      <c r="S375" s="45"/>
      <c r="T375" s="44">
        <v>1</v>
      </c>
      <c r="U375" s="45">
        <v>1</v>
      </c>
      <c r="V375" s="45">
        <v>1</v>
      </c>
      <c r="W375" s="45">
        <v>1</v>
      </c>
      <c r="X375" s="45"/>
      <c r="Y375" s="44">
        <v>1</v>
      </c>
      <c r="Z375" s="45">
        <v>1</v>
      </c>
      <c r="AA375" s="45">
        <v>1</v>
      </c>
      <c r="AB375" s="55"/>
    </row>
    <row r="376" spans="1:28" x14ac:dyDescent="0.15">
      <c r="A376" s="28"/>
      <c r="B376" s="28"/>
      <c r="C376" s="26" t="s">
        <v>3604</v>
      </c>
      <c r="D376" s="26" t="s">
        <v>3946</v>
      </c>
      <c r="E376" s="44"/>
      <c r="F376" s="45"/>
      <c r="G376" s="45"/>
      <c r="H376" s="45"/>
      <c r="I376" s="45"/>
      <c r="J376" s="44"/>
      <c r="K376" s="45">
        <v>1</v>
      </c>
      <c r="L376" s="45"/>
      <c r="M376" s="45"/>
      <c r="N376" s="45"/>
      <c r="O376" s="44"/>
      <c r="P376" s="45"/>
      <c r="Q376" s="45">
        <v>1</v>
      </c>
      <c r="R376" s="45"/>
      <c r="S376" s="45"/>
      <c r="T376" s="44"/>
      <c r="U376" s="45"/>
      <c r="V376" s="45"/>
      <c r="W376" s="45"/>
      <c r="X376" s="45">
        <v>1</v>
      </c>
      <c r="Y376" s="44"/>
      <c r="Z376" s="45"/>
      <c r="AA376" s="45"/>
      <c r="AB376" s="55"/>
    </row>
    <row r="377" spans="1:28" x14ac:dyDescent="0.15">
      <c r="A377" s="28"/>
      <c r="B377" s="26" t="s">
        <v>3945</v>
      </c>
      <c r="C377" s="24"/>
      <c r="D377" s="24"/>
      <c r="E377" s="44"/>
      <c r="F377" s="45">
        <v>1</v>
      </c>
      <c r="G377" s="45">
        <v>1</v>
      </c>
      <c r="H377" s="45">
        <v>1</v>
      </c>
      <c r="I377" s="45"/>
      <c r="J377" s="44"/>
      <c r="K377" s="45">
        <v>1</v>
      </c>
      <c r="L377" s="45">
        <v>1</v>
      </c>
      <c r="M377" s="45">
        <v>1</v>
      </c>
      <c r="N377" s="45"/>
      <c r="O377" s="44">
        <v>1</v>
      </c>
      <c r="P377" s="45">
        <v>1</v>
      </c>
      <c r="Q377" s="45">
        <v>1</v>
      </c>
      <c r="R377" s="45"/>
      <c r="S377" s="45"/>
      <c r="T377" s="44">
        <v>1</v>
      </c>
      <c r="U377" s="45">
        <v>1</v>
      </c>
      <c r="V377" s="45">
        <v>1</v>
      </c>
      <c r="W377" s="45">
        <v>1</v>
      </c>
      <c r="X377" s="45">
        <v>1</v>
      </c>
      <c r="Y377" s="44">
        <v>1</v>
      </c>
      <c r="Z377" s="45">
        <v>1</v>
      </c>
      <c r="AA377" s="45">
        <v>1</v>
      </c>
      <c r="AB377" s="55"/>
    </row>
    <row r="378" spans="1:28" x14ac:dyDescent="0.15">
      <c r="A378" s="26" t="s">
        <v>3028</v>
      </c>
      <c r="B378" s="24"/>
      <c r="C378" s="24"/>
      <c r="D378" s="24"/>
      <c r="E378" s="44">
        <v>384</v>
      </c>
      <c r="F378" s="45">
        <v>484</v>
      </c>
      <c r="G378" s="45">
        <v>421</v>
      </c>
      <c r="H378" s="45">
        <v>375</v>
      </c>
      <c r="I378" s="45">
        <v>105</v>
      </c>
      <c r="J378" s="44">
        <v>318</v>
      </c>
      <c r="K378" s="45">
        <v>395</v>
      </c>
      <c r="L378" s="45">
        <v>496</v>
      </c>
      <c r="M378" s="45">
        <v>425</v>
      </c>
      <c r="N378" s="45">
        <v>35</v>
      </c>
      <c r="O378" s="44">
        <v>367</v>
      </c>
      <c r="P378" s="45">
        <v>423</v>
      </c>
      <c r="Q378" s="45">
        <v>440</v>
      </c>
      <c r="R378" s="45">
        <v>304</v>
      </c>
      <c r="S378" s="45">
        <v>34</v>
      </c>
      <c r="T378" s="44">
        <v>318</v>
      </c>
      <c r="U378" s="45">
        <v>434</v>
      </c>
      <c r="V378" s="45">
        <v>475</v>
      </c>
      <c r="W378" s="45">
        <v>381</v>
      </c>
      <c r="X378" s="45">
        <v>59</v>
      </c>
      <c r="Y378" s="44">
        <v>393</v>
      </c>
      <c r="Z378" s="45">
        <v>455</v>
      </c>
      <c r="AA378" s="45">
        <v>416</v>
      </c>
      <c r="AB378" s="55">
        <v>84</v>
      </c>
    </row>
    <row r="379" spans="1:28" x14ac:dyDescent="0.15">
      <c r="A379" s="26" t="s">
        <v>3563</v>
      </c>
      <c r="B379" s="26" t="s">
        <v>3637</v>
      </c>
      <c r="C379" s="26" t="s">
        <v>3606</v>
      </c>
      <c r="D379" s="26" t="s">
        <v>3608</v>
      </c>
      <c r="E379" s="44"/>
      <c r="F379" s="45"/>
      <c r="G379" s="45"/>
      <c r="H379" s="45"/>
      <c r="I379" s="45"/>
      <c r="J379" s="44"/>
      <c r="K379" s="45"/>
      <c r="L379" s="45"/>
      <c r="M379" s="45"/>
      <c r="N379" s="45"/>
      <c r="O379" s="44"/>
      <c r="P379" s="45"/>
      <c r="Q379" s="45"/>
      <c r="R379" s="45"/>
      <c r="S379" s="45"/>
      <c r="T379" s="44"/>
      <c r="U379" s="45"/>
      <c r="V379" s="45"/>
      <c r="W379" s="45">
        <v>0</v>
      </c>
      <c r="X379" s="45">
        <v>0</v>
      </c>
      <c r="Y379" s="44">
        <v>0</v>
      </c>
      <c r="Z379" s="45">
        <v>0</v>
      </c>
      <c r="AA379" s="45"/>
      <c r="AB379" s="55"/>
    </row>
    <row r="380" spans="1:28" x14ac:dyDescent="0.15">
      <c r="A380" s="28"/>
      <c r="B380" s="26" t="s">
        <v>3951</v>
      </c>
      <c r="C380" s="24"/>
      <c r="D380" s="24"/>
      <c r="E380" s="44"/>
      <c r="F380" s="45"/>
      <c r="G380" s="45"/>
      <c r="H380" s="45"/>
      <c r="I380" s="45"/>
      <c r="J380" s="44"/>
      <c r="K380" s="45"/>
      <c r="L380" s="45"/>
      <c r="M380" s="45"/>
      <c r="N380" s="45"/>
      <c r="O380" s="44"/>
      <c r="P380" s="45"/>
      <c r="Q380" s="45"/>
      <c r="R380" s="45"/>
      <c r="S380" s="45"/>
      <c r="T380" s="44"/>
      <c r="U380" s="45"/>
      <c r="V380" s="45"/>
      <c r="W380" s="45">
        <v>0</v>
      </c>
      <c r="X380" s="45">
        <v>0</v>
      </c>
      <c r="Y380" s="44">
        <v>0</v>
      </c>
      <c r="Z380" s="45">
        <v>0</v>
      </c>
      <c r="AA380" s="45"/>
      <c r="AB380" s="55"/>
    </row>
    <row r="381" spans="1:28" x14ac:dyDescent="0.15">
      <c r="A381" s="26" t="s">
        <v>3564</v>
      </c>
      <c r="B381" s="24"/>
      <c r="C381" s="24"/>
      <c r="D381" s="24"/>
      <c r="E381" s="44"/>
      <c r="F381" s="45"/>
      <c r="G381" s="45"/>
      <c r="H381" s="45"/>
      <c r="I381" s="45"/>
      <c r="J381" s="44"/>
      <c r="K381" s="45"/>
      <c r="L381" s="45"/>
      <c r="M381" s="45"/>
      <c r="N381" s="45"/>
      <c r="O381" s="44"/>
      <c r="P381" s="45"/>
      <c r="Q381" s="45"/>
      <c r="R381" s="45"/>
      <c r="S381" s="45"/>
      <c r="T381" s="44"/>
      <c r="U381" s="45"/>
      <c r="V381" s="45"/>
      <c r="W381" s="45">
        <v>0</v>
      </c>
      <c r="X381" s="45">
        <v>0</v>
      </c>
      <c r="Y381" s="44">
        <v>0</v>
      </c>
      <c r="Z381" s="45">
        <v>0</v>
      </c>
      <c r="AA381" s="45"/>
      <c r="AB381" s="55"/>
    </row>
    <row r="382" spans="1:28" x14ac:dyDescent="0.15">
      <c r="A382" s="26" t="s">
        <v>3586</v>
      </c>
      <c r="B382" s="26" t="s">
        <v>1665</v>
      </c>
      <c r="C382" s="26" t="s">
        <v>3976</v>
      </c>
      <c r="D382" s="26" t="s">
        <v>3605</v>
      </c>
      <c r="E382" s="44"/>
      <c r="F382" s="45"/>
      <c r="G382" s="45"/>
      <c r="H382" s="45"/>
      <c r="I382" s="45">
        <v>0</v>
      </c>
      <c r="J382" s="44"/>
      <c r="K382" s="45"/>
      <c r="L382" s="45"/>
      <c r="M382" s="45"/>
      <c r="N382" s="45"/>
      <c r="O382" s="44"/>
      <c r="P382" s="45"/>
      <c r="Q382" s="45"/>
      <c r="R382" s="45"/>
      <c r="S382" s="45"/>
      <c r="T382" s="44"/>
      <c r="U382" s="45"/>
      <c r="V382" s="45"/>
      <c r="W382" s="45"/>
      <c r="X382" s="45"/>
      <c r="Y382" s="44"/>
      <c r="Z382" s="45"/>
      <c r="AA382" s="45"/>
      <c r="AB382" s="55"/>
    </row>
    <row r="383" spans="1:28" x14ac:dyDescent="0.15">
      <c r="A383" s="28"/>
      <c r="B383" s="28"/>
      <c r="C383" s="28"/>
      <c r="D383" s="39" t="s">
        <v>3946</v>
      </c>
      <c r="E383" s="53"/>
      <c r="F383" s="22"/>
      <c r="G383" s="22"/>
      <c r="H383" s="22"/>
      <c r="I383" s="22"/>
      <c r="J383" s="53"/>
      <c r="K383" s="22"/>
      <c r="L383" s="22"/>
      <c r="M383" s="22"/>
      <c r="N383" s="22"/>
      <c r="O383" s="53"/>
      <c r="P383" s="22"/>
      <c r="Q383" s="22"/>
      <c r="R383" s="22"/>
      <c r="S383" s="22"/>
      <c r="T383" s="53"/>
      <c r="U383" s="22"/>
      <c r="V383" s="22"/>
      <c r="W383" s="22"/>
      <c r="X383" s="22">
        <v>0</v>
      </c>
      <c r="Y383" s="53"/>
      <c r="Z383" s="22"/>
      <c r="AA383" s="22"/>
      <c r="AB383" s="61"/>
    </row>
    <row r="384" spans="1:28" x14ac:dyDescent="0.15">
      <c r="A384" s="28"/>
      <c r="B384" s="26" t="s">
        <v>4005</v>
      </c>
      <c r="C384" s="24"/>
      <c r="D384" s="24"/>
      <c r="E384" s="44"/>
      <c r="F384" s="45"/>
      <c r="G384" s="45"/>
      <c r="H384" s="45"/>
      <c r="I384" s="45">
        <v>0</v>
      </c>
      <c r="J384" s="44"/>
      <c r="K384" s="45"/>
      <c r="L384" s="45"/>
      <c r="M384" s="45"/>
      <c r="N384" s="45"/>
      <c r="O384" s="44"/>
      <c r="P384" s="45"/>
      <c r="Q384" s="45"/>
      <c r="R384" s="45"/>
      <c r="S384" s="45"/>
      <c r="T384" s="44"/>
      <c r="U384" s="45"/>
      <c r="V384" s="45"/>
      <c r="W384" s="45"/>
      <c r="X384" s="45">
        <v>0</v>
      </c>
      <c r="Y384" s="44"/>
      <c r="Z384" s="45"/>
      <c r="AA384" s="45"/>
      <c r="AB384" s="55"/>
    </row>
    <row r="385" spans="1:28" x14ac:dyDescent="0.15">
      <c r="A385" s="28"/>
      <c r="B385" s="26" t="s">
        <v>131</v>
      </c>
      <c r="C385" s="26" t="s">
        <v>3976</v>
      </c>
      <c r="D385" s="26" t="s">
        <v>3977</v>
      </c>
      <c r="E385" s="44"/>
      <c r="F385" s="45"/>
      <c r="G385" s="45"/>
      <c r="H385" s="45"/>
      <c r="I385" s="45"/>
      <c r="J385" s="44"/>
      <c r="K385" s="45"/>
      <c r="L385" s="45"/>
      <c r="M385" s="45"/>
      <c r="N385" s="45">
        <v>0</v>
      </c>
      <c r="O385" s="44"/>
      <c r="P385" s="45"/>
      <c r="Q385" s="45"/>
      <c r="R385" s="45"/>
      <c r="S385" s="45"/>
      <c r="T385" s="44"/>
      <c r="U385" s="45"/>
      <c r="V385" s="45"/>
      <c r="W385" s="45"/>
      <c r="X385" s="45"/>
      <c r="Y385" s="44"/>
      <c r="Z385" s="45"/>
      <c r="AA385" s="45"/>
      <c r="AB385" s="55"/>
    </row>
    <row r="386" spans="1:28" x14ac:dyDescent="0.15">
      <c r="A386" s="28"/>
      <c r="B386" s="28"/>
      <c r="C386" s="28"/>
      <c r="D386" s="39" t="s">
        <v>3608</v>
      </c>
      <c r="E386" s="53"/>
      <c r="F386" s="22"/>
      <c r="G386" s="22"/>
      <c r="H386" s="22"/>
      <c r="I386" s="22">
        <v>0</v>
      </c>
      <c r="J386" s="53"/>
      <c r="K386" s="22"/>
      <c r="L386" s="22"/>
      <c r="M386" s="22"/>
      <c r="N386" s="22">
        <v>0</v>
      </c>
      <c r="O386" s="53"/>
      <c r="P386" s="22"/>
      <c r="Q386" s="22"/>
      <c r="R386" s="22"/>
      <c r="S386" s="22">
        <v>0</v>
      </c>
      <c r="T386" s="53"/>
      <c r="U386" s="22"/>
      <c r="V386" s="22"/>
      <c r="W386" s="22"/>
      <c r="X386" s="22"/>
      <c r="Y386" s="53"/>
      <c r="Z386" s="22"/>
      <c r="AA386" s="22"/>
      <c r="AB386" s="61"/>
    </row>
    <row r="387" spans="1:28" x14ac:dyDescent="0.15">
      <c r="A387" s="28"/>
      <c r="B387" s="26" t="s">
        <v>4006</v>
      </c>
      <c r="C387" s="24"/>
      <c r="D387" s="24"/>
      <c r="E387" s="44"/>
      <c r="F387" s="45"/>
      <c r="G387" s="45"/>
      <c r="H387" s="45"/>
      <c r="I387" s="45">
        <v>0</v>
      </c>
      <c r="J387" s="44"/>
      <c r="K387" s="45"/>
      <c r="L387" s="45"/>
      <c r="M387" s="45"/>
      <c r="N387" s="45">
        <v>0</v>
      </c>
      <c r="O387" s="44"/>
      <c r="P387" s="45"/>
      <c r="Q387" s="45"/>
      <c r="R387" s="45"/>
      <c r="S387" s="45">
        <v>0</v>
      </c>
      <c r="T387" s="44"/>
      <c r="U387" s="45"/>
      <c r="V387" s="45"/>
      <c r="W387" s="45"/>
      <c r="X387" s="45"/>
      <c r="Y387" s="44"/>
      <c r="Z387" s="45"/>
      <c r="AA387" s="45"/>
      <c r="AB387" s="55"/>
    </row>
    <row r="388" spans="1:28" x14ac:dyDescent="0.15">
      <c r="A388" s="26" t="s">
        <v>3592</v>
      </c>
      <c r="B388" s="24"/>
      <c r="C388" s="24"/>
      <c r="D388" s="24"/>
      <c r="E388" s="44"/>
      <c r="F388" s="45"/>
      <c r="G388" s="45"/>
      <c r="H388" s="45"/>
      <c r="I388" s="45">
        <v>0</v>
      </c>
      <c r="J388" s="44"/>
      <c r="K388" s="45"/>
      <c r="L388" s="45"/>
      <c r="M388" s="45"/>
      <c r="N388" s="45">
        <v>0</v>
      </c>
      <c r="O388" s="44"/>
      <c r="P388" s="45"/>
      <c r="Q388" s="45"/>
      <c r="R388" s="45"/>
      <c r="S388" s="45">
        <v>0</v>
      </c>
      <c r="T388" s="44"/>
      <c r="U388" s="45"/>
      <c r="V388" s="45"/>
      <c r="W388" s="45"/>
      <c r="X388" s="45">
        <v>0</v>
      </c>
      <c r="Y388" s="44"/>
      <c r="Z388" s="45"/>
      <c r="AA388" s="45"/>
      <c r="AB388" s="55"/>
    </row>
    <row r="389" spans="1:28" x14ac:dyDescent="0.15">
      <c r="A389" s="26" t="s">
        <v>3590</v>
      </c>
      <c r="B389" s="26" t="s">
        <v>3033</v>
      </c>
      <c r="C389" s="26" t="s">
        <v>3604</v>
      </c>
      <c r="D389" s="26" t="s">
        <v>3605</v>
      </c>
      <c r="E389" s="44"/>
      <c r="F389" s="45"/>
      <c r="G389" s="45"/>
      <c r="H389" s="45"/>
      <c r="I389" s="45"/>
      <c r="J389" s="44"/>
      <c r="K389" s="45"/>
      <c r="L389" s="45"/>
      <c r="M389" s="45"/>
      <c r="N389" s="45">
        <v>0</v>
      </c>
      <c r="O389" s="44"/>
      <c r="P389" s="45"/>
      <c r="Q389" s="45"/>
      <c r="R389" s="45"/>
      <c r="S389" s="45"/>
      <c r="T389" s="44"/>
      <c r="U389" s="45"/>
      <c r="V389" s="45"/>
      <c r="W389" s="45"/>
      <c r="X389" s="45">
        <v>0</v>
      </c>
      <c r="Y389" s="44"/>
      <c r="Z389" s="45"/>
      <c r="AA389" s="45"/>
      <c r="AB389" s="55"/>
    </row>
    <row r="390" spans="1:28" x14ac:dyDescent="0.15">
      <c r="A390" s="28"/>
      <c r="B390" s="26" t="s">
        <v>4011</v>
      </c>
      <c r="C390" s="24"/>
      <c r="D390" s="24"/>
      <c r="E390" s="44"/>
      <c r="F390" s="45"/>
      <c r="G390" s="45"/>
      <c r="H390" s="45"/>
      <c r="I390" s="45"/>
      <c r="J390" s="44"/>
      <c r="K390" s="45"/>
      <c r="L390" s="45"/>
      <c r="M390" s="45"/>
      <c r="N390" s="45">
        <v>0</v>
      </c>
      <c r="O390" s="44"/>
      <c r="P390" s="45"/>
      <c r="Q390" s="45"/>
      <c r="R390" s="45"/>
      <c r="S390" s="45"/>
      <c r="T390" s="44"/>
      <c r="U390" s="45"/>
      <c r="V390" s="45"/>
      <c r="W390" s="45"/>
      <c r="X390" s="45">
        <v>0</v>
      </c>
      <c r="Y390" s="44"/>
      <c r="Z390" s="45"/>
      <c r="AA390" s="45"/>
      <c r="AB390" s="55"/>
    </row>
    <row r="391" spans="1:28" x14ac:dyDescent="0.15">
      <c r="A391" s="26" t="s">
        <v>3593</v>
      </c>
      <c r="B391" s="24"/>
      <c r="C391" s="24"/>
      <c r="D391" s="24"/>
      <c r="E391" s="44"/>
      <c r="F391" s="45"/>
      <c r="G391" s="45"/>
      <c r="H391" s="45"/>
      <c r="I391" s="45"/>
      <c r="J391" s="44"/>
      <c r="K391" s="45"/>
      <c r="L391" s="45"/>
      <c r="M391" s="45"/>
      <c r="N391" s="45">
        <v>0</v>
      </c>
      <c r="O391" s="44"/>
      <c r="P391" s="45"/>
      <c r="Q391" s="45"/>
      <c r="R391" s="45"/>
      <c r="S391" s="45"/>
      <c r="T391" s="44"/>
      <c r="U391" s="45"/>
      <c r="V391" s="45"/>
      <c r="W391" s="45"/>
      <c r="X391" s="45">
        <v>0</v>
      </c>
      <c r="Y391" s="44"/>
      <c r="Z391" s="45"/>
      <c r="AA391" s="45"/>
      <c r="AB391" s="55"/>
    </row>
    <row r="392" spans="1:28" x14ac:dyDescent="0.15">
      <c r="A392" s="26" t="s">
        <v>3588</v>
      </c>
      <c r="B392" s="26" t="s">
        <v>132</v>
      </c>
      <c r="C392" s="26" t="s">
        <v>3976</v>
      </c>
      <c r="D392" s="26" t="s">
        <v>3977</v>
      </c>
      <c r="E392" s="44"/>
      <c r="F392" s="45"/>
      <c r="G392" s="45"/>
      <c r="H392" s="45"/>
      <c r="I392" s="45">
        <v>0</v>
      </c>
      <c r="J392" s="44"/>
      <c r="K392" s="45"/>
      <c r="L392" s="45"/>
      <c r="M392" s="45"/>
      <c r="N392" s="45"/>
      <c r="O392" s="44"/>
      <c r="P392" s="45"/>
      <c r="Q392" s="45"/>
      <c r="R392" s="45"/>
      <c r="S392" s="45">
        <v>0</v>
      </c>
      <c r="T392" s="44"/>
      <c r="U392" s="45"/>
      <c r="V392" s="45"/>
      <c r="W392" s="45"/>
      <c r="X392" s="45"/>
      <c r="Y392" s="44"/>
      <c r="Z392" s="45"/>
      <c r="AA392" s="45"/>
      <c r="AB392" s="55"/>
    </row>
    <row r="393" spans="1:28" x14ac:dyDescent="0.15">
      <c r="A393" s="28"/>
      <c r="B393" s="28"/>
      <c r="C393" s="28"/>
      <c r="D393" s="39" t="s">
        <v>3605</v>
      </c>
      <c r="E393" s="53"/>
      <c r="F393" s="22"/>
      <c r="G393" s="22"/>
      <c r="H393" s="22"/>
      <c r="I393" s="22"/>
      <c r="J393" s="53"/>
      <c r="K393" s="22"/>
      <c r="L393" s="22"/>
      <c r="M393" s="22"/>
      <c r="N393" s="22">
        <v>0</v>
      </c>
      <c r="O393" s="53"/>
      <c r="P393" s="22"/>
      <c r="Q393" s="22"/>
      <c r="R393" s="22"/>
      <c r="S393" s="22"/>
      <c r="T393" s="53"/>
      <c r="U393" s="22"/>
      <c r="V393" s="22"/>
      <c r="W393" s="22"/>
      <c r="X393" s="22">
        <v>0</v>
      </c>
      <c r="Y393" s="53"/>
      <c r="Z393" s="22"/>
      <c r="AA393" s="22"/>
      <c r="AB393" s="61"/>
    </row>
    <row r="394" spans="1:28" x14ac:dyDescent="0.15">
      <c r="A394" s="28"/>
      <c r="B394" s="26" t="s">
        <v>4007</v>
      </c>
      <c r="C394" s="24"/>
      <c r="D394" s="24"/>
      <c r="E394" s="44"/>
      <c r="F394" s="45"/>
      <c r="G394" s="45"/>
      <c r="H394" s="45"/>
      <c r="I394" s="45">
        <v>0</v>
      </c>
      <c r="J394" s="44"/>
      <c r="K394" s="45"/>
      <c r="L394" s="45"/>
      <c r="M394" s="45"/>
      <c r="N394" s="45">
        <v>0</v>
      </c>
      <c r="O394" s="44"/>
      <c r="P394" s="45"/>
      <c r="Q394" s="45"/>
      <c r="R394" s="45"/>
      <c r="S394" s="45">
        <v>0</v>
      </c>
      <c r="T394" s="44"/>
      <c r="U394" s="45"/>
      <c r="V394" s="45"/>
      <c r="W394" s="45"/>
      <c r="X394" s="45">
        <v>0</v>
      </c>
      <c r="Y394" s="44"/>
      <c r="Z394" s="45"/>
      <c r="AA394" s="45"/>
      <c r="AB394" s="55"/>
    </row>
    <row r="395" spans="1:28" x14ac:dyDescent="0.15">
      <c r="A395" s="28"/>
      <c r="B395" s="26" t="s">
        <v>1737</v>
      </c>
      <c r="C395" s="26" t="s">
        <v>3976</v>
      </c>
      <c r="D395" s="26" t="s">
        <v>3946</v>
      </c>
      <c r="E395" s="44"/>
      <c r="F395" s="45"/>
      <c r="G395" s="45"/>
      <c r="H395" s="45"/>
      <c r="I395" s="45">
        <v>0</v>
      </c>
      <c r="J395" s="44"/>
      <c r="K395" s="45"/>
      <c r="L395" s="45"/>
      <c r="M395" s="45"/>
      <c r="N395" s="45"/>
      <c r="O395" s="44"/>
      <c r="P395" s="45"/>
      <c r="Q395" s="45"/>
      <c r="R395" s="45"/>
      <c r="S395" s="45">
        <v>0</v>
      </c>
      <c r="T395" s="44"/>
      <c r="U395" s="45"/>
      <c r="V395" s="45"/>
      <c r="W395" s="45"/>
      <c r="X395" s="45"/>
      <c r="Y395" s="44"/>
      <c r="Z395" s="45"/>
      <c r="AA395" s="45"/>
      <c r="AB395" s="55"/>
    </row>
    <row r="396" spans="1:28" x14ac:dyDescent="0.15">
      <c r="A396" s="28"/>
      <c r="B396" s="26" t="s">
        <v>4009</v>
      </c>
      <c r="C396" s="24"/>
      <c r="D396" s="24"/>
      <c r="E396" s="44"/>
      <c r="F396" s="45"/>
      <c r="G396" s="45"/>
      <c r="H396" s="45"/>
      <c r="I396" s="45">
        <v>0</v>
      </c>
      <c r="J396" s="44"/>
      <c r="K396" s="45"/>
      <c r="L396" s="45"/>
      <c r="M396" s="45"/>
      <c r="N396" s="45"/>
      <c r="O396" s="44"/>
      <c r="P396" s="45"/>
      <c r="Q396" s="45"/>
      <c r="R396" s="45"/>
      <c r="S396" s="45">
        <v>0</v>
      </c>
      <c r="T396" s="44"/>
      <c r="U396" s="45"/>
      <c r="V396" s="45"/>
      <c r="W396" s="45"/>
      <c r="X396" s="45"/>
      <c r="Y396" s="44"/>
      <c r="Z396" s="45"/>
      <c r="AA396" s="45"/>
      <c r="AB396" s="55"/>
    </row>
    <row r="397" spans="1:28" x14ac:dyDescent="0.15">
      <c r="A397" s="28"/>
      <c r="B397" s="26" t="s">
        <v>1738</v>
      </c>
      <c r="C397" s="26" t="s">
        <v>3976</v>
      </c>
      <c r="D397" s="26" t="s">
        <v>3946</v>
      </c>
      <c r="E397" s="44"/>
      <c r="F397" s="45"/>
      <c r="G397" s="45"/>
      <c r="H397" s="45"/>
      <c r="I397" s="45"/>
      <c r="J397" s="44"/>
      <c r="K397" s="45"/>
      <c r="L397" s="45"/>
      <c r="M397" s="45"/>
      <c r="N397" s="45"/>
      <c r="O397" s="44"/>
      <c r="P397" s="45"/>
      <c r="Q397" s="45"/>
      <c r="R397" s="45"/>
      <c r="S397" s="45"/>
      <c r="T397" s="44"/>
      <c r="U397" s="45"/>
      <c r="V397" s="45"/>
      <c r="W397" s="45"/>
      <c r="X397" s="45">
        <v>0</v>
      </c>
      <c r="Y397" s="44"/>
      <c r="Z397" s="45"/>
      <c r="AA397" s="45"/>
      <c r="AB397" s="55"/>
    </row>
    <row r="398" spans="1:28" x14ac:dyDescent="0.15">
      <c r="A398" s="28"/>
      <c r="B398" s="26" t="s">
        <v>4010</v>
      </c>
      <c r="C398" s="24"/>
      <c r="D398" s="24"/>
      <c r="E398" s="44"/>
      <c r="F398" s="45"/>
      <c r="G398" s="45"/>
      <c r="H398" s="45"/>
      <c r="I398" s="45"/>
      <c r="J398" s="44"/>
      <c r="K398" s="45"/>
      <c r="L398" s="45"/>
      <c r="M398" s="45"/>
      <c r="N398" s="45"/>
      <c r="O398" s="44"/>
      <c r="P398" s="45"/>
      <c r="Q398" s="45"/>
      <c r="R398" s="45"/>
      <c r="S398" s="45"/>
      <c r="T398" s="44"/>
      <c r="U398" s="45"/>
      <c r="V398" s="45"/>
      <c r="W398" s="45"/>
      <c r="X398" s="45">
        <v>0</v>
      </c>
      <c r="Y398" s="44"/>
      <c r="Z398" s="45"/>
      <c r="AA398" s="45"/>
      <c r="AB398" s="55"/>
    </row>
    <row r="399" spans="1:28" x14ac:dyDescent="0.15">
      <c r="A399" s="26" t="s">
        <v>3594</v>
      </c>
      <c r="B399" s="24"/>
      <c r="C399" s="24"/>
      <c r="D399" s="24"/>
      <c r="E399" s="44"/>
      <c r="F399" s="45"/>
      <c r="G399" s="45"/>
      <c r="H399" s="45"/>
      <c r="I399" s="45">
        <v>0</v>
      </c>
      <c r="J399" s="44"/>
      <c r="K399" s="45"/>
      <c r="L399" s="45"/>
      <c r="M399" s="45"/>
      <c r="N399" s="45">
        <v>0</v>
      </c>
      <c r="O399" s="44"/>
      <c r="P399" s="45"/>
      <c r="Q399" s="45"/>
      <c r="R399" s="45"/>
      <c r="S399" s="45">
        <v>0</v>
      </c>
      <c r="T399" s="44"/>
      <c r="U399" s="45"/>
      <c r="V399" s="45"/>
      <c r="W399" s="45"/>
      <c r="X399" s="45">
        <v>0</v>
      </c>
      <c r="Y399" s="44"/>
      <c r="Z399" s="45"/>
      <c r="AA399" s="45"/>
      <c r="AB399" s="55"/>
    </row>
    <row r="400" spans="1:28" x14ac:dyDescent="0.15">
      <c r="A400" s="26" t="s">
        <v>3584</v>
      </c>
      <c r="B400" s="26" t="s">
        <v>133</v>
      </c>
      <c r="C400" s="26" t="s">
        <v>3604</v>
      </c>
      <c r="D400" s="26" t="s">
        <v>3605</v>
      </c>
      <c r="E400" s="44"/>
      <c r="F400" s="45"/>
      <c r="G400" s="45"/>
      <c r="H400" s="45"/>
      <c r="I400" s="45"/>
      <c r="J400" s="44"/>
      <c r="K400" s="45"/>
      <c r="L400" s="45"/>
      <c r="M400" s="45"/>
      <c r="N400" s="45"/>
      <c r="O400" s="44"/>
      <c r="P400" s="45"/>
      <c r="Q400" s="45"/>
      <c r="R400" s="45"/>
      <c r="S400" s="45">
        <v>0</v>
      </c>
      <c r="T400" s="44"/>
      <c r="U400" s="45"/>
      <c r="V400" s="45"/>
      <c r="W400" s="45"/>
      <c r="X400" s="45">
        <v>0</v>
      </c>
      <c r="Y400" s="44"/>
      <c r="Z400" s="45"/>
      <c r="AA400" s="45"/>
      <c r="AB400" s="55"/>
    </row>
    <row r="401" spans="1:28" x14ac:dyDescent="0.15">
      <c r="A401" s="28"/>
      <c r="B401" s="28"/>
      <c r="C401" s="28"/>
      <c r="D401" s="39" t="s">
        <v>3946</v>
      </c>
      <c r="E401" s="53"/>
      <c r="F401" s="22"/>
      <c r="G401" s="22"/>
      <c r="H401" s="22"/>
      <c r="I401" s="22"/>
      <c r="J401" s="53"/>
      <c r="K401" s="22"/>
      <c r="L401" s="22"/>
      <c r="M401" s="22"/>
      <c r="N401" s="22">
        <v>0</v>
      </c>
      <c r="O401" s="53"/>
      <c r="P401" s="22"/>
      <c r="Q401" s="22"/>
      <c r="R401" s="22"/>
      <c r="S401" s="22">
        <v>0</v>
      </c>
      <c r="T401" s="53"/>
      <c r="U401" s="22"/>
      <c r="V401" s="22"/>
      <c r="W401" s="22"/>
      <c r="X401" s="22"/>
      <c r="Y401" s="53"/>
      <c r="Z401" s="22"/>
      <c r="AA401" s="22"/>
      <c r="AB401" s="61"/>
    </row>
    <row r="402" spans="1:28" x14ac:dyDescent="0.15">
      <c r="A402" s="28"/>
      <c r="B402" s="26" t="s">
        <v>4012</v>
      </c>
      <c r="C402" s="24"/>
      <c r="D402" s="24"/>
      <c r="E402" s="44"/>
      <c r="F402" s="45"/>
      <c r="G402" s="45"/>
      <c r="H402" s="45"/>
      <c r="I402" s="45"/>
      <c r="J402" s="44"/>
      <c r="K402" s="45"/>
      <c r="L402" s="45"/>
      <c r="M402" s="45"/>
      <c r="N402" s="45">
        <v>0</v>
      </c>
      <c r="O402" s="44"/>
      <c r="P402" s="45"/>
      <c r="Q402" s="45"/>
      <c r="R402" s="45"/>
      <c r="S402" s="45">
        <v>0</v>
      </c>
      <c r="T402" s="44"/>
      <c r="U402" s="45"/>
      <c r="V402" s="45"/>
      <c r="W402" s="45"/>
      <c r="X402" s="45">
        <v>0</v>
      </c>
      <c r="Y402" s="44"/>
      <c r="Z402" s="45"/>
      <c r="AA402" s="45"/>
      <c r="AB402" s="55"/>
    </row>
    <row r="403" spans="1:28" x14ac:dyDescent="0.15">
      <c r="A403" s="26" t="s">
        <v>3595</v>
      </c>
      <c r="B403" s="24"/>
      <c r="C403" s="24"/>
      <c r="D403" s="24"/>
      <c r="E403" s="44"/>
      <c r="F403" s="45"/>
      <c r="G403" s="45"/>
      <c r="H403" s="45"/>
      <c r="I403" s="45"/>
      <c r="J403" s="44"/>
      <c r="K403" s="45"/>
      <c r="L403" s="45"/>
      <c r="M403" s="45"/>
      <c r="N403" s="45">
        <v>0</v>
      </c>
      <c r="O403" s="44"/>
      <c r="P403" s="45"/>
      <c r="Q403" s="45"/>
      <c r="R403" s="45"/>
      <c r="S403" s="45">
        <v>0</v>
      </c>
      <c r="T403" s="44"/>
      <c r="U403" s="45"/>
      <c r="V403" s="45"/>
      <c r="W403" s="45"/>
      <c r="X403" s="45">
        <v>0</v>
      </c>
      <c r="Y403" s="44"/>
      <c r="Z403" s="45"/>
      <c r="AA403" s="45"/>
      <c r="AB403" s="55"/>
    </row>
    <row r="404" spans="1:28" x14ac:dyDescent="0.15">
      <c r="A404" s="29" t="s">
        <v>1576</v>
      </c>
      <c r="B404" s="30"/>
      <c r="C404" s="30"/>
      <c r="D404" s="30"/>
      <c r="E404" s="46">
        <v>696</v>
      </c>
      <c r="F404" s="47">
        <v>835</v>
      </c>
      <c r="G404" s="47">
        <v>810</v>
      </c>
      <c r="H404" s="47">
        <v>742</v>
      </c>
      <c r="I404" s="47">
        <v>234</v>
      </c>
      <c r="J404" s="46">
        <v>683</v>
      </c>
      <c r="K404" s="47">
        <v>768</v>
      </c>
      <c r="L404" s="47">
        <v>868</v>
      </c>
      <c r="M404" s="47">
        <v>740</v>
      </c>
      <c r="N404" s="47">
        <v>118</v>
      </c>
      <c r="O404" s="46">
        <v>745</v>
      </c>
      <c r="P404" s="47">
        <v>826</v>
      </c>
      <c r="Q404" s="47">
        <v>790</v>
      </c>
      <c r="R404" s="47">
        <v>641</v>
      </c>
      <c r="S404" s="47">
        <v>96</v>
      </c>
      <c r="T404" s="46">
        <v>702.00000000000011</v>
      </c>
      <c r="U404" s="47">
        <v>835.00000000000023</v>
      </c>
      <c r="V404" s="47">
        <v>870</v>
      </c>
      <c r="W404" s="47">
        <v>730</v>
      </c>
      <c r="X404" s="47">
        <v>129</v>
      </c>
      <c r="Y404" s="46">
        <v>748</v>
      </c>
      <c r="Z404" s="47">
        <v>867</v>
      </c>
      <c r="AA404" s="47">
        <v>714</v>
      </c>
      <c r="AB404" s="56">
        <v>194</v>
      </c>
    </row>
  </sheetData>
  <phoneticPr fontId="2"/>
  <conditionalFormatting sqref="AF7:AF139">
    <cfRule type="cellIs" dxfId="11" priority="1" operator="greaterThan">
      <formula>$AE7</formula>
    </cfRule>
  </conditionalFormatting>
  <pageMargins left="0.7" right="0.7" top="0.75" bottom="0.75" header="0.3" footer="0.3"/>
  <pageSetup paperSize="9" scale="21"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2:AF544"/>
  <sheetViews>
    <sheetView zoomScale="75" zoomScaleNormal="75" workbookViewId="0">
      <pane xSplit="4" ySplit="6" topLeftCell="AA25" activePane="bottomRight" state="frozen"/>
      <selection pane="topRight" activeCell="E1" sqref="E1"/>
      <selection pane="bottomLeft" activeCell="A7" sqref="A7"/>
      <selection pane="bottomRight" activeCell="B281" sqref="B281:B293 E281:AB293"/>
      <pivotSelection showHeader="1" extendable="1" dimension="1" start="23" min="21" max="35" activeRow="29" activeCol="1" click="1" r:id="rId1">
        <pivotArea dataOnly="0" outline="0" fieldPosition="0">
          <references count="2">
            <reference field="13" count="1" selected="0">
              <x v="2"/>
            </reference>
            <reference field="17" count="1">
              <x v="2"/>
            </reference>
          </references>
        </pivotArea>
      </pivotSelection>
    </sheetView>
  </sheetViews>
  <sheetFormatPr defaultRowHeight="13.5" x14ac:dyDescent="0.15"/>
  <cols>
    <col min="1" max="1" width="27.875" bestFit="1" customWidth="1"/>
    <col min="2" max="2" width="12.5" bestFit="1" customWidth="1"/>
    <col min="3" max="3" width="12.125" bestFit="1" customWidth="1"/>
    <col min="4" max="4" width="40.625" bestFit="1" customWidth="1"/>
    <col min="5" max="28" width="8.25" bestFit="1" customWidth="1"/>
    <col min="29" max="31" width="7.5" customWidth="1"/>
  </cols>
  <sheetData>
    <row r="2" spans="1:32" x14ac:dyDescent="0.15">
      <c r="A2" s="32" t="s">
        <v>161</v>
      </c>
      <c r="B2" s="33" t="s">
        <v>163</v>
      </c>
    </row>
    <row r="4" spans="1:32" x14ac:dyDescent="0.15">
      <c r="A4" s="23" t="s">
        <v>1586</v>
      </c>
      <c r="B4" s="24"/>
      <c r="C4" s="24"/>
      <c r="D4" s="24"/>
      <c r="E4" s="23" t="s">
        <v>4</v>
      </c>
      <c r="F4" s="43" t="s">
        <v>5</v>
      </c>
      <c r="G4" s="24"/>
      <c r="H4" s="24"/>
      <c r="I4" s="24"/>
      <c r="J4" s="24"/>
      <c r="K4" s="24"/>
      <c r="L4" s="24"/>
      <c r="M4" s="24"/>
      <c r="N4" s="24"/>
      <c r="O4" s="24"/>
      <c r="P4" s="24"/>
      <c r="Q4" s="24"/>
      <c r="R4" s="24"/>
      <c r="S4" s="24"/>
      <c r="T4" s="24"/>
      <c r="U4" s="24"/>
      <c r="V4" s="24"/>
      <c r="W4" s="24"/>
      <c r="X4" s="24"/>
      <c r="Y4" s="24"/>
      <c r="Z4" s="24"/>
      <c r="AA4" s="24"/>
      <c r="AB4" s="36"/>
    </row>
    <row r="5" spans="1:32" x14ac:dyDescent="0.15">
      <c r="A5" s="28"/>
      <c r="B5" s="21"/>
      <c r="C5" s="21"/>
      <c r="D5" s="21"/>
      <c r="E5" s="26" t="s">
        <v>9</v>
      </c>
      <c r="F5" s="24"/>
      <c r="G5" s="24"/>
      <c r="H5" s="24"/>
      <c r="I5" s="24"/>
      <c r="J5" s="26" t="s">
        <v>12</v>
      </c>
      <c r="K5" s="24"/>
      <c r="L5" s="24"/>
      <c r="M5" s="24"/>
      <c r="N5" s="24"/>
      <c r="O5" s="26" t="s">
        <v>13</v>
      </c>
      <c r="P5" s="24"/>
      <c r="Q5" s="24"/>
      <c r="R5" s="24"/>
      <c r="S5" s="24"/>
      <c r="T5" s="26" t="s">
        <v>15</v>
      </c>
      <c r="U5" s="24"/>
      <c r="V5" s="24"/>
      <c r="W5" s="24"/>
      <c r="X5" s="24"/>
      <c r="Y5" s="26" t="s">
        <v>17</v>
      </c>
      <c r="Z5" s="24"/>
      <c r="AA5" s="24"/>
      <c r="AB5" s="36"/>
    </row>
    <row r="6" spans="1:32" x14ac:dyDescent="0.15">
      <c r="A6" s="23" t="s">
        <v>1546</v>
      </c>
      <c r="B6" s="23" t="s">
        <v>6</v>
      </c>
      <c r="C6" s="23" t="s">
        <v>1532</v>
      </c>
      <c r="D6" s="23" t="s">
        <v>3</v>
      </c>
      <c r="E6" s="26">
        <v>1</v>
      </c>
      <c r="F6" s="37">
        <v>2</v>
      </c>
      <c r="G6" s="37">
        <v>3</v>
      </c>
      <c r="H6" s="37">
        <v>4</v>
      </c>
      <c r="I6" s="37">
        <v>5</v>
      </c>
      <c r="J6" s="26">
        <v>1</v>
      </c>
      <c r="K6" s="37">
        <v>2</v>
      </c>
      <c r="L6" s="37">
        <v>3</v>
      </c>
      <c r="M6" s="37">
        <v>4</v>
      </c>
      <c r="N6" s="37">
        <v>5</v>
      </c>
      <c r="O6" s="26">
        <v>1</v>
      </c>
      <c r="P6" s="37">
        <v>2</v>
      </c>
      <c r="Q6" s="37">
        <v>3</v>
      </c>
      <c r="R6" s="37">
        <v>4</v>
      </c>
      <c r="S6" s="37">
        <v>5</v>
      </c>
      <c r="T6" s="26">
        <v>1</v>
      </c>
      <c r="U6" s="37">
        <v>2</v>
      </c>
      <c r="V6" s="37">
        <v>3</v>
      </c>
      <c r="W6" s="37">
        <v>4</v>
      </c>
      <c r="X6" s="37">
        <v>5</v>
      </c>
      <c r="Y6" s="26">
        <v>1</v>
      </c>
      <c r="Z6" s="37">
        <v>2</v>
      </c>
      <c r="AA6" s="37">
        <v>3</v>
      </c>
      <c r="AB6" s="54">
        <v>4</v>
      </c>
      <c r="AE6" t="s">
        <v>3221</v>
      </c>
      <c r="AF6" s="22" t="s">
        <v>3222</v>
      </c>
    </row>
    <row r="7" spans="1:32" x14ac:dyDescent="0.15">
      <c r="A7" s="26" t="s">
        <v>3026</v>
      </c>
      <c r="B7" s="26">
        <v>1401</v>
      </c>
      <c r="C7" s="26" t="s">
        <v>104</v>
      </c>
      <c r="D7" s="26" t="s">
        <v>3049</v>
      </c>
      <c r="E7" s="44"/>
      <c r="F7" s="45"/>
      <c r="G7" s="45"/>
      <c r="H7" s="45"/>
      <c r="I7" s="45"/>
      <c r="J7" s="44"/>
      <c r="K7" s="45"/>
      <c r="L7" s="45"/>
      <c r="M7" s="45"/>
      <c r="N7" s="45"/>
      <c r="O7" s="44"/>
      <c r="P7" s="45"/>
      <c r="Q7" s="45"/>
      <c r="R7" s="45"/>
      <c r="S7" s="45"/>
      <c r="T7" s="44">
        <v>16</v>
      </c>
      <c r="U7" s="45">
        <v>16</v>
      </c>
      <c r="V7" s="45"/>
      <c r="W7" s="45"/>
      <c r="X7" s="45"/>
      <c r="Y7" s="44"/>
      <c r="Z7" s="45"/>
      <c r="AA7" s="45"/>
      <c r="AB7" s="55"/>
      <c r="AE7">
        <f>VLOOKUP(B7,教室一覧!$A:$C,3,FALSE)</f>
        <v>32</v>
      </c>
      <c r="AF7" s="22">
        <f>MAX(E7:AC7)</f>
        <v>16</v>
      </c>
    </row>
    <row r="8" spans="1:32" x14ac:dyDescent="0.15">
      <c r="A8" s="28"/>
      <c r="B8" s="28"/>
      <c r="C8" s="26" t="s">
        <v>140</v>
      </c>
      <c r="D8" s="26" t="s">
        <v>160</v>
      </c>
      <c r="E8" s="44"/>
      <c r="F8" s="45"/>
      <c r="G8" s="45"/>
      <c r="H8" s="45"/>
      <c r="I8" s="45"/>
      <c r="J8" s="44"/>
      <c r="K8" s="45"/>
      <c r="L8" s="45"/>
      <c r="M8" s="45"/>
      <c r="N8" s="45"/>
      <c r="O8" s="44"/>
      <c r="P8" s="45"/>
      <c r="Q8" s="45"/>
      <c r="R8" s="45"/>
      <c r="S8" s="45">
        <v>21</v>
      </c>
      <c r="T8" s="44"/>
      <c r="U8" s="45"/>
      <c r="V8" s="45"/>
      <c r="W8" s="45"/>
      <c r="X8" s="45"/>
      <c r="Y8" s="44"/>
      <c r="Z8" s="45"/>
      <c r="AA8" s="45"/>
      <c r="AB8" s="55"/>
      <c r="AE8" t="e">
        <f>VLOOKUP(B8,教室一覧!$A:$C,3,FALSE)</f>
        <v>#N/A</v>
      </c>
      <c r="AF8" s="22">
        <f t="shared" ref="AF8:AF50" si="0">MAX(E8:AC8)</f>
        <v>21</v>
      </c>
    </row>
    <row r="9" spans="1:32" x14ac:dyDescent="0.15">
      <c r="A9" s="28"/>
      <c r="B9" s="28"/>
      <c r="C9" s="26" t="s">
        <v>1651</v>
      </c>
      <c r="D9" s="26" t="s">
        <v>1646</v>
      </c>
      <c r="E9" s="44">
        <v>22</v>
      </c>
      <c r="F9" s="45"/>
      <c r="G9" s="45"/>
      <c r="H9" s="45"/>
      <c r="I9" s="45"/>
      <c r="J9" s="44"/>
      <c r="K9" s="45"/>
      <c r="L9" s="45"/>
      <c r="M9" s="45"/>
      <c r="N9" s="45"/>
      <c r="O9" s="44"/>
      <c r="P9" s="45"/>
      <c r="Q9" s="45"/>
      <c r="R9" s="45"/>
      <c r="S9" s="45"/>
      <c r="T9" s="44"/>
      <c r="U9" s="45"/>
      <c r="V9" s="45"/>
      <c r="W9" s="45"/>
      <c r="X9" s="45"/>
      <c r="Y9" s="44"/>
      <c r="Z9" s="45"/>
      <c r="AA9" s="45"/>
      <c r="AB9" s="55"/>
      <c r="AE9" t="e">
        <f>VLOOKUP(B9,教室一覧!$A:$C,3,FALSE)</f>
        <v>#N/A</v>
      </c>
      <c r="AF9" s="22">
        <f t="shared" si="0"/>
        <v>22</v>
      </c>
    </row>
    <row r="10" spans="1:32" x14ac:dyDescent="0.15">
      <c r="A10" s="28"/>
      <c r="B10" s="28"/>
      <c r="C10" s="26" t="s">
        <v>1749</v>
      </c>
      <c r="D10" s="26" t="s">
        <v>3112</v>
      </c>
      <c r="E10" s="44"/>
      <c r="F10" s="45"/>
      <c r="G10" s="45"/>
      <c r="H10" s="45"/>
      <c r="I10" s="45"/>
      <c r="J10" s="44"/>
      <c r="K10" s="45"/>
      <c r="L10" s="45"/>
      <c r="M10" s="45"/>
      <c r="N10" s="45"/>
      <c r="O10" s="44"/>
      <c r="P10" s="45"/>
      <c r="Q10" s="45"/>
      <c r="R10" s="45"/>
      <c r="S10" s="45"/>
      <c r="T10" s="44"/>
      <c r="U10" s="45"/>
      <c r="V10" s="45"/>
      <c r="W10" s="45"/>
      <c r="X10" s="45"/>
      <c r="Y10" s="44"/>
      <c r="Z10" s="45"/>
      <c r="AA10" s="45">
        <v>15</v>
      </c>
      <c r="AB10" s="55"/>
      <c r="AE10" t="e">
        <f>VLOOKUP(B10,教室一覧!$A:$C,3,FALSE)</f>
        <v>#N/A</v>
      </c>
      <c r="AF10" s="22">
        <f t="shared" si="0"/>
        <v>15</v>
      </c>
    </row>
    <row r="11" spans="1:32" x14ac:dyDescent="0.15">
      <c r="A11" s="28"/>
      <c r="B11" s="28"/>
      <c r="C11" s="28"/>
      <c r="D11" s="39" t="s">
        <v>3093</v>
      </c>
      <c r="E11" s="53"/>
      <c r="F11" s="22"/>
      <c r="G11" s="22"/>
      <c r="H11" s="22"/>
      <c r="I11" s="22"/>
      <c r="J11" s="53"/>
      <c r="K11" s="22"/>
      <c r="L11" s="22"/>
      <c r="M11" s="22"/>
      <c r="N11" s="22"/>
      <c r="O11" s="53"/>
      <c r="P11" s="22"/>
      <c r="Q11" s="22"/>
      <c r="R11" s="22"/>
      <c r="S11" s="22"/>
      <c r="T11" s="53"/>
      <c r="U11" s="22"/>
      <c r="V11" s="22"/>
      <c r="W11" s="22"/>
      <c r="X11" s="22"/>
      <c r="Y11" s="53">
        <v>15</v>
      </c>
      <c r="Z11" s="22">
        <v>15</v>
      </c>
      <c r="AA11" s="22"/>
      <c r="AB11" s="61"/>
      <c r="AE11" t="e">
        <f>VLOOKUP(B11,教室一覧!$A:$C,3,FALSE)</f>
        <v>#N/A</v>
      </c>
      <c r="AF11" s="22">
        <f t="shared" si="0"/>
        <v>15</v>
      </c>
    </row>
    <row r="12" spans="1:32" x14ac:dyDescent="0.15">
      <c r="A12" s="28"/>
      <c r="B12" s="28"/>
      <c r="C12" s="28"/>
      <c r="D12" s="39" t="s">
        <v>3094</v>
      </c>
      <c r="E12" s="53"/>
      <c r="F12" s="22">
        <v>15</v>
      </c>
      <c r="G12" s="22">
        <v>15</v>
      </c>
      <c r="H12" s="22"/>
      <c r="I12" s="22"/>
      <c r="J12" s="53"/>
      <c r="K12" s="22"/>
      <c r="L12" s="22"/>
      <c r="M12" s="22"/>
      <c r="N12" s="22"/>
      <c r="O12" s="53"/>
      <c r="P12" s="22"/>
      <c r="Q12" s="22"/>
      <c r="R12" s="22"/>
      <c r="S12" s="22"/>
      <c r="T12" s="53"/>
      <c r="U12" s="22"/>
      <c r="V12" s="22"/>
      <c r="W12" s="22"/>
      <c r="X12" s="22"/>
      <c r="Y12" s="53"/>
      <c r="Z12" s="22"/>
      <c r="AA12" s="22"/>
      <c r="AB12" s="61"/>
      <c r="AE12" t="e">
        <f>VLOOKUP(B12,教室一覧!$A:$C,3,FALSE)</f>
        <v>#N/A</v>
      </c>
      <c r="AF12" s="22">
        <f t="shared" si="0"/>
        <v>15</v>
      </c>
    </row>
    <row r="13" spans="1:32" x14ac:dyDescent="0.15">
      <c r="A13" s="28"/>
      <c r="B13" s="28"/>
      <c r="C13" s="28"/>
      <c r="D13" s="39" t="s">
        <v>3129</v>
      </c>
      <c r="E13" s="53"/>
      <c r="F13" s="22"/>
      <c r="G13" s="22"/>
      <c r="H13" s="22"/>
      <c r="I13" s="22"/>
      <c r="J13" s="53">
        <v>15</v>
      </c>
      <c r="K13" s="22">
        <v>15</v>
      </c>
      <c r="L13" s="22">
        <v>15</v>
      </c>
      <c r="M13" s="22">
        <v>15</v>
      </c>
      <c r="N13" s="22"/>
      <c r="O13" s="53"/>
      <c r="P13" s="22"/>
      <c r="Q13" s="22"/>
      <c r="R13" s="22"/>
      <c r="S13" s="22"/>
      <c r="T13" s="53"/>
      <c r="U13" s="22"/>
      <c r="V13" s="22"/>
      <c r="W13" s="22"/>
      <c r="X13" s="22"/>
      <c r="Y13" s="53"/>
      <c r="Z13" s="22"/>
      <c r="AA13" s="22"/>
      <c r="AB13" s="61"/>
      <c r="AE13" t="e">
        <f>VLOOKUP(B13,教室一覧!$A:$C,3,FALSE)</f>
        <v>#N/A</v>
      </c>
      <c r="AF13" s="22">
        <f t="shared" si="0"/>
        <v>15</v>
      </c>
    </row>
    <row r="14" spans="1:32" x14ac:dyDescent="0.15">
      <c r="A14" s="28"/>
      <c r="B14" s="28"/>
      <c r="C14" s="28"/>
      <c r="D14" s="39" t="s">
        <v>3128</v>
      </c>
      <c r="E14" s="53"/>
      <c r="F14" s="22"/>
      <c r="G14" s="22"/>
      <c r="H14" s="22"/>
      <c r="I14" s="22"/>
      <c r="J14" s="53"/>
      <c r="K14" s="22"/>
      <c r="L14" s="22"/>
      <c r="M14" s="22"/>
      <c r="N14" s="22"/>
      <c r="O14" s="53">
        <v>15</v>
      </c>
      <c r="P14" s="22">
        <v>15</v>
      </c>
      <c r="Q14" s="22">
        <v>15</v>
      </c>
      <c r="R14" s="22">
        <v>15</v>
      </c>
      <c r="S14" s="22"/>
      <c r="T14" s="53"/>
      <c r="U14" s="22"/>
      <c r="V14" s="22"/>
      <c r="W14" s="22"/>
      <c r="X14" s="22"/>
      <c r="Y14" s="53"/>
      <c r="Z14" s="22"/>
      <c r="AA14" s="22"/>
      <c r="AB14" s="61"/>
      <c r="AE14" t="e">
        <f>VLOOKUP(B14,教室一覧!$A:$C,3,FALSE)</f>
        <v>#N/A</v>
      </c>
      <c r="AF14" s="22">
        <f t="shared" si="0"/>
        <v>15</v>
      </c>
    </row>
    <row r="15" spans="1:32" x14ac:dyDescent="0.15">
      <c r="A15" s="28"/>
      <c r="B15" s="28"/>
      <c r="C15" s="26" t="s">
        <v>3596</v>
      </c>
      <c r="D15" s="26" t="s">
        <v>3040</v>
      </c>
      <c r="E15" s="44"/>
      <c r="F15" s="45"/>
      <c r="G15" s="45"/>
      <c r="H15" s="45">
        <v>25</v>
      </c>
      <c r="I15" s="45">
        <v>25</v>
      </c>
      <c r="J15" s="44"/>
      <c r="K15" s="45"/>
      <c r="L15" s="45"/>
      <c r="M15" s="45"/>
      <c r="N15" s="45"/>
      <c r="O15" s="44"/>
      <c r="P15" s="45"/>
      <c r="Q15" s="45"/>
      <c r="R15" s="45"/>
      <c r="S15" s="45"/>
      <c r="T15" s="44"/>
      <c r="U15" s="45"/>
      <c r="V15" s="45"/>
      <c r="W15" s="45"/>
      <c r="X15" s="45"/>
      <c r="Y15" s="44"/>
      <c r="Z15" s="45"/>
      <c r="AA15" s="45"/>
      <c r="AB15" s="55"/>
      <c r="AE15" t="e">
        <f>VLOOKUP(B15,教室一覧!$A:$C,3,FALSE)</f>
        <v>#N/A</v>
      </c>
      <c r="AF15" s="22">
        <f t="shared" si="0"/>
        <v>25</v>
      </c>
    </row>
    <row r="16" spans="1:32" x14ac:dyDescent="0.15">
      <c r="A16" s="28"/>
      <c r="B16" s="28"/>
      <c r="C16" s="26" t="s">
        <v>3603</v>
      </c>
      <c r="D16" s="26" t="s">
        <v>3040</v>
      </c>
      <c r="E16" s="44"/>
      <c r="F16" s="45"/>
      <c r="G16" s="45"/>
      <c r="H16" s="45"/>
      <c r="I16" s="45"/>
      <c r="J16" s="44"/>
      <c r="K16" s="45"/>
      <c r="L16" s="45"/>
      <c r="M16" s="45"/>
      <c r="N16" s="45"/>
      <c r="O16" s="44"/>
      <c r="P16" s="45"/>
      <c r="Q16" s="45"/>
      <c r="R16" s="45"/>
      <c r="S16" s="45"/>
      <c r="T16" s="44"/>
      <c r="U16" s="45"/>
      <c r="V16" s="45">
        <v>23</v>
      </c>
      <c r="W16" s="45">
        <v>23</v>
      </c>
      <c r="X16" s="45"/>
      <c r="Y16" s="44"/>
      <c r="Z16" s="45"/>
      <c r="AA16" s="45"/>
      <c r="AB16" s="55"/>
      <c r="AE16" t="e">
        <f>VLOOKUP(B16,教室一覧!$A:$C,3,FALSE)</f>
        <v>#N/A</v>
      </c>
      <c r="AF16" s="22">
        <f t="shared" si="0"/>
        <v>23</v>
      </c>
    </row>
    <row r="17" spans="1:32" x14ac:dyDescent="0.15">
      <c r="A17" s="28"/>
      <c r="B17" s="28"/>
      <c r="C17" s="26" t="s">
        <v>81</v>
      </c>
      <c r="D17" s="26" t="s">
        <v>3092</v>
      </c>
      <c r="E17" s="44"/>
      <c r="F17" s="45"/>
      <c r="G17" s="45"/>
      <c r="H17" s="45"/>
      <c r="I17" s="45"/>
      <c r="J17" s="44">
        <v>6</v>
      </c>
      <c r="K17" s="45">
        <v>6</v>
      </c>
      <c r="L17" s="45">
        <v>6</v>
      </c>
      <c r="M17" s="45">
        <v>6</v>
      </c>
      <c r="N17" s="45"/>
      <c r="O17" s="44"/>
      <c r="P17" s="45"/>
      <c r="Q17" s="45"/>
      <c r="R17" s="45"/>
      <c r="S17" s="45"/>
      <c r="T17" s="44"/>
      <c r="U17" s="45"/>
      <c r="V17" s="45"/>
      <c r="W17" s="45"/>
      <c r="X17" s="45"/>
      <c r="Y17" s="44"/>
      <c r="Z17" s="45"/>
      <c r="AA17" s="45"/>
      <c r="AB17" s="55"/>
      <c r="AE17" t="e">
        <f>VLOOKUP(B17,教室一覧!$A:$C,3,FALSE)</f>
        <v>#N/A</v>
      </c>
      <c r="AF17" s="22">
        <f t="shared" si="0"/>
        <v>6</v>
      </c>
    </row>
    <row r="18" spans="1:32" x14ac:dyDescent="0.15">
      <c r="A18" s="28"/>
      <c r="B18" s="28"/>
      <c r="C18" s="28"/>
      <c r="D18" s="39" t="s">
        <v>3127</v>
      </c>
      <c r="E18" s="53"/>
      <c r="F18" s="22"/>
      <c r="G18" s="22"/>
      <c r="H18" s="22"/>
      <c r="I18" s="22"/>
      <c r="J18" s="53"/>
      <c r="K18" s="22"/>
      <c r="L18" s="22"/>
      <c r="M18" s="22"/>
      <c r="N18" s="22"/>
      <c r="O18" s="53">
        <v>6</v>
      </c>
      <c r="P18" s="22">
        <v>6</v>
      </c>
      <c r="Q18" s="22">
        <v>6</v>
      </c>
      <c r="R18" s="22">
        <v>6</v>
      </c>
      <c r="S18" s="22"/>
      <c r="T18" s="53"/>
      <c r="U18" s="22"/>
      <c r="V18" s="22"/>
      <c r="W18" s="22"/>
      <c r="X18" s="22"/>
      <c r="Y18" s="53"/>
      <c r="Z18" s="22"/>
      <c r="AA18" s="22"/>
      <c r="AB18" s="61"/>
      <c r="AE18" t="e">
        <f>VLOOKUP(B18,教室一覧!$A:$C,3,FALSE)</f>
        <v>#N/A</v>
      </c>
      <c r="AF18" s="22">
        <f t="shared" si="0"/>
        <v>6</v>
      </c>
    </row>
    <row r="19" spans="1:32" x14ac:dyDescent="0.15">
      <c r="A19" s="28"/>
      <c r="B19" s="26">
        <v>1402</v>
      </c>
      <c r="C19" s="26" t="s">
        <v>110</v>
      </c>
      <c r="D19" s="26" t="s">
        <v>3053</v>
      </c>
      <c r="E19" s="44"/>
      <c r="F19" s="45"/>
      <c r="G19" s="45"/>
      <c r="H19" s="45"/>
      <c r="I19" s="45"/>
      <c r="J19" s="44">
        <v>15</v>
      </c>
      <c r="K19" s="45">
        <v>15</v>
      </c>
      <c r="L19" s="45">
        <v>15</v>
      </c>
      <c r="M19" s="45">
        <v>15</v>
      </c>
      <c r="N19" s="45"/>
      <c r="O19" s="44"/>
      <c r="P19" s="45"/>
      <c r="Q19" s="45"/>
      <c r="R19" s="45"/>
      <c r="S19" s="45"/>
      <c r="T19" s="44"/>
      <c r="U19" s="45"/>
      <c r="V19" s="45"/>
      <c r="W19" s="45"/>
      <c r="X19" s="45"/>
      <c r="Y19" s="44"/>
      <c r="Z19" s="45"/>
      <c r="AA19" s="45"/>
      <c r="AB19" s="55"/>
      <c r="AE19">
        <f>VLOOKUP(B19,教室一覧!$A:$C,3,FALSE)</f>
        <v>33</v>
      </c>
      <c r="AF19" s="22">
        <f t="shared" si="0"/>
        <v>15</v>
      </c>
    </row>
    <row r="20" spans="1:32" x14ac:dyDescent="0.15">
      <c r="A20" s="28"/>
      <c r="B20" s="28"/>
      <c r="C20" s="28"/>
      <c r="D20" s="39" t="s">
        <v>3054</v>
      </c>
      <c r="E20" s="53">
        <v>15</v>
      </c>
      <c r="F20" s="22">
        <v>15</v>
      </c>
      <c r="G20" s="22"/>
      <c r="H20" s="22"/>
      <c r="I20" s="22"/>
      <c r="J20" s="53"/>
      <c r="K20" s="22"/>
      <c r="L20" s="22"/>
      <c r="M20" s="22"/>
      <c r="N20" s="22"/>
      <c r="O20" s="53"/>
      <c r="P20" s="22"/>
      <c r="Q20" s="22"/>
      <c r="R20" s="22"/>
      <c r="S20" s="22"/>
      <c r="T20" s="53"/>
      <c r="U20" s="22"/>
      <c r="V20" s="22">
        <v>15</v>
      </c>
      <c r="W20" s="22">
        <v>15</v>
      </c>
      <c r="X20" s="22"/>
      <c r="Y20" s="53"/>
      <c r="Z20" s="22"/>
      <c r="AA20" s="22"/>
      <c r="AB20" s="61"/>
      <c r="AE20" t="e">
        <f>VLOOKUP(B20,教室一覧!$A:$C,3,FALSE)</f>
        <v>#N/A</v>
      </c>
      <c r="AF20" s="22">
        <f t="shared" si="0"/>
        <v>15</v>
      </c>
    </row>
    <row r="21" spans="1:32" x14ac:dyDescent="0.15">
      <c r="A21" s="28"/>
      <c r="B21" s="28"/>
      <c r="C21" s="26" t="s">
        <v>133</v>
      </c>
      <c r="D21" s="26" t="s">
        <v>1786</v>
      </c>
      <c r="E21" s="44"/>
      <c r="F21" s="45"/>
      <c r="G21" s="45"/>
      <c r="H21" s="45"/>
      <c r="I21" s="45"/>
      <c r="J21" s="44"/>
      <c r="K21" s="45"/>
      <c r="L21" s="45"/>
      <c r="M21" s="45"/>
      <c r="N21" s="45"/>
      <c r="O21" s="44"/>
      <c r="P21" s="45"/>
      <c r="Q21" s="45"/>
      <c r="R21" s="45"/>
      <c r="S21" s="45">
        <v>0</v>
      </c>
      <c r="T21" s="44"/>
      <c r="U21" s="45"/>
      <c r="V21" s="45"/>
      <c r="W21" s="45"/>
      <c r="X21" s="45"/>
      <c r="Y21" s="44"/>
      <c r="Z21" s="45"/>
      <c r="AA21" s="45"/>
      <c r="AB21" s="55"/>
      <c r="AE21" t="e">
        <f>VLOOKUP(B21,教室一覧!$A:$C,3,FALSE)</f>
        <v>#N/A</v>
      </c>
      <c r="AF21" s="22">
        <f t="shared" si="0"/>
        <v>0</v>
      </c>
    </row>
    <row r="22" spans="1:32" x14ac:dyDescent="0.15">
      <c r="A22" s="28"/>
      <c r="B22" s="28"/>
      <c r="C22" s="26" t="s">
        <v>62</v>
      </c>
      <c r="D22" s="26" t="s">
        <v>3042</v>
      </c>
      <c r="E22" s="44"/>
      <c r="F22" s="45"/>
      <c r="G22" s="45"/>
      <c r="H22" s="45"/>
      <c r="I22" s="45"/>
      <c r="J22" s="44"/>
      <c r="K22" s="45"/>
      <c r="L22" s="45"/>
      <c r="M22" s="45"/>
      <c r="N22" s="45"/>
      <c r="O22" s="44"/>
      <c r="P22" s="45"/>
      <c r="Q22" s="45">
        <v>33</v>
      </c>
      <c r="R22" s="45">
        <v>33</v>
      </c>
      <c r="S22" s="45"/>
      <c r="T22" s="44"/>
      <c r="U22" s="45"/>
      <c r="V22" s="45"/>
      <c r="W22" s="45"/>
      <c r="X22" s="45"/>
      <c r="Y22" s="44"/>
      <c r="Z22" s="45"/>
      <c r="AA22" s="45"/>
      <c r="AB22" s="55"/>
      <c r="AE22" t="e">
        <f>VLOOKUP(B22,教室一覧!$A:$C,3,FALSE)</f>
        <v>#N/A</v>
      </c>
      <c r="AF22" s="22">
        <f t="shared" si="0"/>
        <v>33</v>
      </c>
    </row>
    <row r="23" spans="1:32" x14ac:dyDescent="0.15">
      <c r="A23" s="28"/>
      <c r="B23" s="28"/>
      <c r="C23" s="26" t="s">
        <v>79</v>
      </c>
      <c r="D23" s="26" t="s">
        <v>1646</v>
      </c>
      <c r="E23" s="44"/>
      <c r="F23" s="45"/>
      <c r="G23" s="45"/>
      <c r="H23" s="45"/>
      <c r="I23" s="45"/>
      <c r="J23" s="44"/>
      <c r="K23" s="45"/>
      <c r="L23" s="45"/>
      <c r="M23" s="45"/>
      <c r="N23" s="45"/>
      <c r="O23" s="44"/>
      <c r="P23" s="45"/>
      <c r="Q23" s="45"/>
      <c r="R23" s="45"/>
      <c r="S23" s="45"/>
      <c r="T23" s="44"/>
      <c r="U23" s="45"/>
      <c r="V23" s="45"/>
      <c r="W23" s="45"/>
      <c r="X23" s="45"/>
      <c r="Y23" s="44"/>
      <c r="Z23" s="45"/>
      <c r="AA23" s="45">
        <v>24</v>
      </c>
      <c r="AB23" s="55"/>
      <c r="AE23" t="e">
        <f>VLOOKUP(B23,教室一覧!$A:$C,3,FALSE)</f>
        <v>#N/A</v>
      </c>
      <c r="AF23" s="22">
        <f t="shared" si="0"/>
        <v>24</v>
      </c>
    </row>
    <row r="24" spans="1:32" x14ac:dyDescent="0.15">
      <c r="A24" s="28"/>
      <c r="B24" s="28"/>
      <c r="C24" s="26" t="s">
        <v>1788</v>
      </c>
      <c r="D24" s="26" t="s">
        <v>3095</v>
      </c>
      <c r="E24" s="44"/>
      <c r="F24" s="45"/>
      <c r="G24" s="45"/>
      <c r="H24" s="45"/>
      <c r="I24" s="45"/>
      <c r="J24" s="44"/>
      <c r="K24" s="45"/>
      <c r="L24" s="45"/>
      <c r="M24" s="45"/>
      <c r="N24" s="45"/>
      <c r="O24" s="44"/>
      <c r="P24" s="45"/>
      <c r="Q24" s="45"/>
      <c r="R24" s="45"/>
      <c r="S24" s="45"/>
      <c r="T24" s="44">
        <v>30</v>
      </c>
      <c r="U24" s="45">
        <v>30</v>
      </c>
      <c r="V24" s="45"/>
      <c r="W24" s="45"/>
      <c r="X24" s="45"/>
      <c r="Y24" s="44"/>
      <c r="Z24" s="45"/>
      <c r="AA24" s="45"/>
      <c r="AB24" s="55"/>
      <c r="AE24" t="e">
        <f>VLOOKUP(B24,教室一覧!$A:$C,3,FALSE)</f>
        <v>#N/A</v>
      </c>
      <c r="AF24" s="22">
        <f t="shared" si="0"/>
        <v>30</v>
      </c>
    </row>
    <row r="25" spans="1:32" x14ac:dyDescent="0.15">
      <c r="A25" s="28"/>
      <c r="B25" s="28"/>
      <c r="C25" s="26" t="s">
        <v>3661</v>
      </c>
      <c r="D25" s="26" t="s">
        <v>3047</v>
      </c>
      <c r="E25" s="44"/>
      <c r="F25" s="45"/>
      <c r="G25" s="45">
        <v>31</v>
      </c>
      <c r="H25" s="45">
        <v>31</v>
      </c>
      <c r="I25" s="45"/>
      <c r="J25" s="44"/>
      <c r="K25" s="45"/>
      <c r="L25" s="45"/>
      <c r="M25" s="45"/>
      <c r="N25" s="45"/>
      <c r="O25" s="44"/>
      <c r="P25" s="45"/>
      <c r="Q25" s="45"/>
      <c r="R25" s="45"/>
      <c r="S25" s="45"/>
      <c r="T25" s="44"/>
      <c r="U25" s="45"/>
      <c r="V25" s="45"/>
      <c r="W25" s="45"/>
      <c r="X25" s="45"/>
      <c r="Y25" s="44"/>
      <c r="Z25" s="45"/>
      <c r="AA25" s="45"/>
      <c r="AB25" s="55"/>
      <c r="AE25" t="e">
        <f>VLOOKUP(B25,教室一覧!$A:$C,3,FALSE)</f>
        <v>#N/A</v>
      </c>
      <c r="AF25" s="22">
        <f t="shared" si="0"/>
        <v>31</v>
      </c>
    </row>
    <row r="26" spans="1:32" s="19" customFormat="1" x14ac:dyDescent="0.15">
      <c r="A26" s="28"/>
      <c r="B26" s="28"/>
      <c r="C26" s="26" t="s">
        <v>3658</v>
      </c>
      <c r="D26" s="26" t="s">
        <v>3178</v>
      </c>
      <c r="E26" s="44"/>
      <c r="F26" s="45"/>
      <c r="G26" s="45"/>
      <c r="H26" s="45"/>
      <c r="I26" s="45"/>
      <c r="J26" s="44"/>
      <c r="K26" s="45"/>
      <c r="L26" s="45"/>
      <c r="M26" s="45"/>
      <c r="N26" s="45"/>
      <c r="O26" s="44">
        <v>16</v>
      </c>
      <c r="P26" s="45">
        <v>16</v>
      </c>
      <c r="Q26" s="45"/>
      <c r="R26" s="45"/>
      <c r="S26" s="45"/>
      <c r="T26" s="44"/>
      <c r="U26" s="45"/>
      <c r="V26" s="45"/>
      <c r="W26" s="45"/>
      <c r="X26" s="45"/>
      <c r="Y26" s="44">
        <v>16</v>
      </c>
      <c r="Z26" s="45">
        <v>16</v>
      </c>
      <c r="AA26" s="45"/>
      <c r="AB26" s="55"/>
      <c r="AC26"/>
      <c r="AD26"/>
      <c r="AE26" t="e">
        <f>VLOOKUP(B26,教室一覧!$A:$C,3,FALSE)</f>
        <v>#N/A</v>
      </c>
      <c r="AF26" s="22">
        <f t="shared" si="0"/>
        <v>16</v>
      </c>
    </row>
    <row r="27" spans="1:32" x14ac:dyDescent="0.15">
      <c r="A27" s="28"/>
      <c r="B27" s="28"/>
      <c r="C27" s="26" t="s">
        <v>3662</v>
      </c>
      <c r="D27" s="26" t="s">
        <v>3179</v>
      </c>
      <c r="E27" s="44"/>
      <c r="F27" s="45"/>
      <c r="G27" s="45"/>
      <c r="H27" s="45"/>
      <c r="I27" s="45"/>
      <c r="J27" s="44"/>
      <c r="K27" s="45"/>
      <c r="L27" s="45"/>
      <c r="M27" s="45"/>
      <c r="N27" s="45"/>
      <c r="O27" s="44">
        <v>15</v>
      </c>
      <c r="P27" s="45">
        <v>15</v>
      </c>
      <c r="Q27" s="45"/>
      <c r="R27" s="45"/>
      <c r="S27" s="45"/>
      <c r="T27" s="44"/>
      <c r="U27" s="45"/>
      <c r="V27" s="45"/>
      <c r="W27" s="45"/>
      <c r="X27" s="45"/>
      <c r="Y27" s="44">
        <v>15</v>
      </c>
      <c r="Z27" s="45">
        <v>15</v>
      </c>
      <c r="AA27" s="45"/>
      <c r="AB27" s="55"/>
      <c r="AE27" t="e">
        <f>VLOOKUP(B27,教室一覧!$A:$C,3,FALSE)</f>
        <v>#N/A</v>
      </c>
      <c r="AF27" s="22">
        <f t="shared" si="0"/>
        <v>15</v>
      </c>
    </row>
    <row r="28" spans="1:32" x14ac:dyDescent="0.15">
      <c r="A28" s="28"/>
      <c r="B28" s="26">
        <v>2201</v>
      </c>
      <c r="C28" s="26" t="s">
        <v>119</v>
      </c>
      <c r="D28" s="26" t="s">
        <v>1620</v>
      </c>
      <c r="E28" s="44"/>
      <c r="F28" s="45"/>
      <c r="G28" s="45"/>
      <c r="H28" s="45"/>
      <c r="I28" s="45"/>
      <c r="J28" s="44"/>
      <c r="K28" s="45"/>
      <c r="L28" s="45"/>
      <c r="M28" s="45">
        <v>6</v>
      </c>
      <c r="N28" s="45"/>
      <c r="O28" s="44"/>
      <c r="P28" s="45"/>
      <c r="Q28" s="45"/>
      <c r="R28" s="45"/>
      <c r="S28" s="45"/>
      <c r="T28" s="44"/>
      <c r="U28" s="45"/>
      <c r="V28" s="45"/>
      <c r="W28" s="45"/>
      <c r="X28" s="45"/>
      <c r="Y28" s="44"/>
      <c r="Z28" s="45"/>
      <c r="AA28" s="45"/>
      <c r="AB28" s="55"/>
      <c r="AE28">
        <f>VLOOKUP(B28,教室一覧!$A:$C,3,FALSE)</f>
        <v>36</v>
      </c>
      <c r="AF28" s="22">
        <f t="shared" si="0"/>
        <v>6</v>
      </c>
    </row>
    <row r="29" spans="1:32" x14ac:dyDescent="0.15">
      <c r="A29" s="28"/>
      <c r="B29" s="28"/>
      <c r="C29" s="28"/>
      <c r="D29" s="39" t="s">
        <v>1622</v>
      </c>
      <c r="E29" s="53"/>
      <c r="F29" s="22"/>
      <c r="G29" s="22"/>
      <c r="H29" s="22"/>
      <c r="I29" s="22"/>
      <c r="J29" s="53"/>
      <c r="K29" s="22"/>
      <c r="L29" s="22">
        <v>6</v>
      </c>
      <c r="M29" s="22"/>
      <c r="N29" s="22"/>
      <c r="O29" s="53"/>
      <c r="P29" s="22"/>
      <c r="Q29" s="22"/>
      <c r="R29" s="22"/>
      <c r="S29" s="22"/>
      <c r="T29" s="53"/>
      <c r="U29" s="22"/>
      <c r="V29" s="22"/>
      <c r="W29" s="22"/>
      <c r="X29" s="22"/>
      <c r="Y29" s="53"/>
      <c r="Z29" s="22"/>
      <c r="AA29" s="22"/>
      <c r="AB29" s="61"/>
      <c r="AE29" t="e">
        <f>VLOOKUP(B29,教室一覧!$A:$C,3,FALSE)</f>
        <v>#N/A</v>
      </c>
      <c r="AF29" s="22">
        <f t="shared" si="0"/>
        <v>6</v>
      </c>
    </row>
    <row r="30" spans="1:32" x14ac:dyDescent="0.15">
      <c r="A30" s="28"/>
      <c r="B30" s="28"/>
      <c r="C30" s="28"/>
      <c r="D30" s="39" t="s">
        <v>1624</v>
      </c>
      <c r="E30" s="53"/>
      <c r="F30" s="22"/>
      <c r="G30" s="22"/>
      <c r="H30" s="22"/>
      <c r="I30" s="22"/>
      <c r="J30" s="53"/>
      <c r="K30" s="22"/>
      <c r="L30" s="22"/>
      <c r="M30" s="22"/>
      <c r="N30" s="22"/>
      <c r="O30" s="53"/>
      <c r="P30" s="22"/>
      <c r="Q30" s="22"/>
      <c r="R30" s="22"/>
      <c r="S30" s="22"/>
      <c r="T30" s="53"/>
      <c r="U30" s="22"/>
      <c r="V30" s="22"/>
      <c r="W30" s="22"/>
      <c r="X30" s="22"/>
      <c r="Y30" s="53"/>
      <c r="Z30" s="22">
        <v>6</v>
      </c>
      <c r="AA30" s="22"/>
      <c r="AB30" s="61"/>
      <c r="AE30" t="e">
        <f>VLOOKUP(B30,教室一覧!$A:$C,3,FALSE)</f>
        <v>#N/A</v>
      </c>
      <c r="AF30" s="22">
        <f t="shared" si="0"/>
        <v>6</v>
      </c>
    </row>
    <row r="31" spans="1:32" x14ac:dyDescent="0.15">
      <c r="A31" s="28"/>
      <c r="B31" s="28"/>
      <c r="C31" s="28"/>
      <c r="D31" s="39" t="s">
        <v>1626</v>
      </c>
      <c r="E31" s="53"/>
      <c r="F31" s="22"/>
      <c r="G31" s="22"/>
      <c r="H31" s="22"/>
      <c r="I31" s="22"/>
      <c r="J31" s="53"/>
      <c r="K31" s="22"/>
      <c r="L31" s="22"/>
      <c r="M31" s="22"/>
      <c r="N31" s="22"/>
      <c r="O31" s="53"/>
      <c r="P31" s="22"/>
      <c r="Q31" s="22"/>
      <c r="R31" s="22"/>
      <c r="S31" s="22"/>
      <c r="T31" s="53">
        <v>6</v>
      </c>
      <c r="U31" s="22"/>
      <c r="V31" s="22"/>
      <c r="W31" s="22"/>
      <c r="X31" s="22"/>
      <c r="Y31" s="53"/>
      <c r="Z31" s="22"/>
      <c r="AA31" s="22"/>
      <c r="AB31" s="61"/>
      <c r="AE31" t="e">
        <f>VLOOKUP(B31,教室一覧!$A:$C,3,FALSE)</f>
        <v>#N/A</v>
      </c>
      <c r="AF31" s="22">
        <f t="shared" si="0"/>
        <v>6</v>
      </c>
    </row>
    <row r="32" spans="1:32" x14ac:dyDescent="0.15">
      <c r="A32" s="28"/>
      <c r="B32" s="28"/>
      <c r="C32" s="28"/>
      <c r="D32" s="39" t="s">
        <v>3035</v>
      </c>
      <c r="E32" s="53"/>
      <c r="F32" s="22"/>
      <c r="G32" s="22"/>
      <c r="H32" s="22"/>
      <c r="I32" s="22"/>
      <c r="J32" s="53">
        <v>6</v>
      </c>
      <c r="K32" s="22">
        <v>6</v>
      </c>
      <c r="L32" s="22"/>
      <c r="M32" s="22"/>
      <c r="N32" s="22"/>
      <c r="O32" s="53"/>
      <c r="P32" s="22"/>
      <c r="Q32" s="22"/>
      <c r="R32" s="22"/>
      <c r="S32" s="22"/>
      <c r="T32" s="53"/>
      <c r="U32" s="22"/>
      <c r="V32" s="22"/>
      <c r="W32" s="22"/>
      <c r="X32" s="22"/>
      <c r="Y32" s="53"/>
      <c r="Z32" s="22"/>
      <c r="AA32" s="22"/>
      <c r="AB32" s="61"/>
      <c r="AE32" t="e">
        <f>VLOOKUP(B32,教室一覧!$A:$C,3,FALSE)</f>
        <v>#N/A</v>
      </c>
      <c r="AF32" s="22">
        <f t="shared" si="0"/>
        <v>6</v>
      </c>
    </row>
    <row r="33" spans="1:32" x14ac:dyDescent="0.15">
      <c r="A33" s="28"/>
      <c r="B33" s="28"/>
      <c r="C33" s="28"/>
      <c r="D33" s="39" t="s">
        <v>3036</v>
      </c>
      <c r="E33" s="53"/>
      <c r="F33" s="22"/>
      <c r="G33" s="22"/>
      <c r="H33" s="22"/>
      <c r="I33" s="22"/>
      <c r="J33" s="53"/>
      <c r="K33" s="22"/>
      <c r="L33" s="22"/>
      <c r="M33" s="22"/>
      <c r="N33" s="22"/>
      <c r="O33" s="53"/>
      <c r="P33" s="22"/>
      <c r="Q33" s="22">
        <v>6</v>
      </c>
      <c r="R33" s="22">
        <v>6</v>
      </c>
      <c r="S33" s="22"/>
      <c r="T33" s="53"/>
      <c r="U33" s="22"/>
      <c r="V33" s="22"/>
      <c r="W33" s="22"/>
      <c r="X33" s="22"/>
      <c r="Y33" s="53"/>
      <c r="Z33" s="22"/>
      <c r="AA33" s="22"/>
      <c r="AB33" s="61"/>
      <c r="AE33" t="e">
        <f>VLOOKUP(B33,教室一覧!$A:$C,3,FALSE)</f>
        <v>#N/A</v>
      </c>
      <c r="AF33" s="22">
        <f t="shared" si="0"/>
        <v>6</v>
      </c>
    </row>
    <row r="34" spans="1:32" x14ac:dyDescent="0.15">
      <c r="A34" s="28"/>
      <c r="B34" s="28"/>
      <c r="C34" s="26" t="s">
        <v>139</v>
      </c>
      <c r="D34" s="26" t="s">
        <v>1756</v>
      </c>
      <c r="E34" s="44"/>
      <c r="F34" s="45"/>
      <c r="G34" s="45"/>
      <c r="H34" s="45"/>
      <c r="I34" s="45"/>
      <c r="J34" s="44"/>
      <c r="K34" s="45"/>
      <c r="L34" s="45"/>
      <c r="M34" s="45"/>
      <c r="N34" s="45"/>
      <c r="O34" s="44"/>
      <c r="P34" s="45"/>
      <c r="Q34" s="45"/>
      <c r="R34" s="45"/>
      <c r="S34" s="45"/>
      <c r="T34" s="44"/>
      <c r="U34" s="45"/>
      <c r="V34" s="45"/>
      <c r="W34" s="45"/>
      <c r="X34" s="45"/>
      <c r="Y34" s="44">
        <v>18</v>
      </c>
      <c r="Z34" s="45"/>
      <c r="AA34" s="45"/>
      <c r="AB34" s="55"/>
      <c r="AE34" t="e">
        <f>VLOOKUP(B34,教室一覧!$A:$C,3,FALSE)</f>
        <v>#N/A</v>
      </c>
      <c r="AF34" s="22">
        <f t="shared" si="0"/>
        <v>18</v>
      </c>
    </row>
    <row r="35" spans="1:32" x14ac:dyDescent="0.15">
      <c r="A35" s="28"/>
      <c r="B35" s="28"/>
      <c r="C35" s="26" t="s">
        <v>1652</v>
      </c>
      <c r="D35" s="26" t="s">
        <v>3045</v>
      </c>
      <c r="E35" s="44"/>
      <c r="F35" s="45"/>
      <c r="G35" s="45"/>
      <c r="H35" s="45"/>
      <c r="I35" s="45"/>
      <c r="J35" s="44"/>
      <c r="K35" s="45"/>
      <c r="L35" s="45"/>
      <c r="M35" s="45"/>
      <c r="N35" s="45"/>
      <c r="O35" s="44">
        <v>15</v>
      </c>
      <c r="P35" s="45">
        <v>15</v>
      </c>
      <c r="Q35" s="45"/>
      <c r="R35" s="45"/>
      <c r="S35" s="45"/>
      <c r="T35" s="44"/>
      <c r="U35" s="45"/>
      <c r="V35" s="45"/>
      <c r="W35" s="45"/>
      <c r="X35" s="45"/>
      <c r="Y35" s="44"/>
      <c r="Z35" s="45"/>
      <c r="AA35" s="45"/>
      <c r="AB35" s="55"/>
      <c r="AE35" t="e">
        <f>VLOOKUP(B35,教室一覧!$A:$C,3,FALSE)</f>
        <v>#N/A</v>
      </c>
      <c r="AF35" s="22">
        <f t="shared" si="0"/>
        <v>15</v>
      </c>
    </row>
    <row r="36" spans="1:32" x14ac:dyDescent="0.15">
      <c r="A36" s="28"/>
      <c r="B36" s="28"/>
      <c r="C36" s="28"/>
      <c r="D36" s="39" t="s">
        <v>3046</v>
      </c>
      <c r="E36" s="53">
        <v>15</v>
      </c>
      <c r="F36" s="22">
        <v>15</v>
      </c>
      <c r="G36" s="22"/>
      <c r="H36" s="22"/>
      <c r="I36" s="22"/>
      <c r="J36" s="53"/>
      <c r="K36" s="22"/>
      <c r="L36" s="22"/>
      <c r="M36" s="22"/>
      <c r="N36" s="22"/>
      <c r="O36" s="53"/>
      <c r="P36" s="22"/>
      <c r="Q36" s="22"/>
      <c r="R36" s="22"/>
      <c r="S36" s="22"/>
      <c r="T36" s="53"/>
      <c r="U36" s="22"/>
      <c r="V36" s="22"/>
      <c r="W36" s="22"/>
      <c r="X36" s="22"/>
      <c r="Y36" s="53"/>
      <c r="Z36" s="22"/>
      <c r="AA36" s="22"/>
      <c r="AB36" s="61"/>
      <c r="AE36" t="e">
        <f>VLOOKUP(B36,教室一覧!$A:$C,3,FALSE)</f>
        <v>#N/A</v>
      </c>
      <c r="AF36" s="22">
        <f t="shared" si="0"/>
        <v>15</v>
      </c>
    </row>
    <row r="37" spans="1:32" x14ac:dyDescent="0.15">
      <c r="A37" s="28"/>
      <c r="B37" s="28"/>
      <c r="C37" s="26" t="s">
        <v>3596</v>
      </c>
      <c r="D37" s="26" t="s">
        <v>1640</v>
      </c>
      <c r="E37" s="44"/>
      <c r="F37" s="45"/>
      <c r="G37" s="45">
        <v>25</v>
      </c>
      <c r="H37" s="45"/>
      <c r="I37" s="45"/>
      <c r="J37" s="44"/>
      <c r="K37" s="45"/>
      <c r="L37" s="45"/>
      <c r="M37" s="45"/>
      <c r="N37" s="45"/>
      <c r="O37" s="44"/>
      <c r="P37" s="45"/>
      <c r="Q37" s="45"/>
      <c r="R37" s="45"/>
      <c r="S37" s="45"/>
      <c r="T37" s="44"/>
      <c r="U37" s="45"/>
      <c r="V37" s="45"/>
      <c r="W37" s="45"/>
      <c r="X37" s="45"/>
      <c r="Y37" s="44"/>
      <c r="Z37" s="45"/>
      <c r="AA37" s="45"/>
      <c r="AB37" s="55"/>
      <c r="AE37" t="e">
        <f>VLOOKUP(B37,教室一覧!$A:$C,3,FALSE)</f>
        <v>#N/A</v>
      </c>
      <c r="AF37" s="22">
        <f t="shared" si="0"/>
        <v>25</v>
      </c>
    </row>
    <row r="38" spans="1:32" x14ac:dyDescent="0.15">
      <c r="A38" s="28"/>
      <c r="B38" s="28"/>
      <c r="C38" s="28"/>
      <c r="D38" s="39" t="s">
        <v>1641</v>
      </c>
      <c r="E38" s="53"/>
      <c r="F38" s="22"/>
      <c r="G38" s="22"/>
      <c r="H38" s="22"/>
      <c r="I38" s="22"/>
      <c r="J38" s="53"/>
      <c r="K38" s="22"/>
      <c r="L38" s="22"/>
      <c r="M38" s="22"/>
      <c r="N38" s="22"/>
      <c r="O38" s="53"/>
      <c r="P38" s="22"/>
      <c r="Q38" s="22"/>
      <c r="R38" s="22"/>
      <c r="S38" s="22"/>
      <c r="T38" s="53"/>
      <c r="U38" s="22">
        <v>25</v>
      </c>
      <c r="V38" s="22"/>
      <c r="W38" s="22"/>
      <c r="X38" s="22"/>
      <c r="Y38" s="53"/>
      <c r="Z38" s="22"/>
      <c r="AA38" s="22"/>
      <c r="AB38" s="61"/>
      <c r="AE38" t="e">
        <f>VLOOKUP(B38,教室一覧!$A:$C,3,FALSE)</f>
        <v>#N/A</v>
      </c>
      <c r="AF38" s="22">
        <f t="shared" si="0"/>
        <v>25</v>
      </c>
    </row>
    <row r="39" spans="1:32" x14ac:dyDescent="0.15">
      <c r="A39" s="28"/>
      <c r="B39" s="28"/>
      <c r="C39" s="28"/>
      <c r="D39" s="39" t="s">
        <v>3039</v>
      </c>
      <c r="E39" s="53"/>
      <c r="F39" s="22"/>
      <c r="G39" s="22"/>
      <c r="H39" s="22"/>
      <c r="I39" s="22"/>
      <c r="J39" s="53"/>
      <c r="K39" s="22"/>
      <c r="L39" s="22"/>
      <c r="M39" s="22"/>
      <c r="N39" s="22"/>
      <c r="O39" s="53"/>
      <c r="P39" s="22"/>
      <c r="Q39" s="22"/>
      <c r="R39" s="22"/>
      <c r="S39" s="22"/>
      <c r="T39" s="53"/>
      <c r="U39" s="22"/>
      <c r="V39" s="22">
        <v>25</v>
      </c>
      <c r="W39" s="22">
        <v>25</v>
      </c>
      <c r="X39" s="22"/>
      <c r="Y39" s="53"/>
      <c r="Z39" s="22"/>
      <c r="AA39" s="22"/>
      <c r="AB39" s="61"/>
      <c r="AE39" t="e">
        <f>VLOOKUP(B39,教室一覧!$A:$C,3,FALSE)</f>
        <v>#N/A</v>
      </c>
      <c r="AF39" s="22">
        <f t="shared" si="0"/>
        <v>25</v>
      </c>
    </row>
    <row r="40" spans="1:32" x14ac:dyDescent="0.15">
      <c r="A40" s="28"/>
      <c r="B40" s="28"/>
      <c r="C40" s="26" t="s">
        <v>3603</v>
      </c>
      <c r="D40" s="26" t="s">
        <v>1640</v>
      </c>
      <c r="E40" s="44"/>
      <c r="F40" s="45"/>
      <c r="G40" s="45"/>
      <c r="H40" s="45"/>
      <c r="I40" s="45"/>
      <c r="J40" s="44"/>
      <c r="K40" s="45"/>
      <c r="L40" s="45"/>
      <c r="M40" s="45"/>
      <c r="N40" s="45"/>
      <c r="O40" s="44"/>
      <c r="P40" s="45"/>
      <c r="Q40" s="45"/>
      <c r="R40" s="45"/>
      <c r="S40" s="45"/>
      <c r="T40" s="44"/>
      <c r="U40" s="45"/>
      <c r="V40" s="45"/>
      <c r="W40" s="45"/>
      <c r="X40" s="45">
        <v>23</v>
      </c>
      <c r="Y40" s="44"/>
      <c r="Z40" s="45"/>
      <c r="AA40" s="45"/>
      <c r="AB40" s="55"/>
      <c r="AE40" t="e">
        <f>VLOOKUP(B40,教室一覧!$A:$C,3,FALSE)</f>
        <v>#N/A</v>
      </c>
      <c r="AF40" s="22">
        <f t="shared" si="0"/>
        <v>23</v>
      </c>
    </row>
    <row r="41" spans="1:32" x14ac:dyDescent="0.15">
      <c r="A41" s="28"/>
      <c r="B41" s="28"/>
      <c r="C41" s="28"/>
      <c r="D41" s="39" t="s">
        <v>1641</v>
      </c>
      <c r="E41" s="53"/>
      <c r="F41" s="22"/>
      <c r="G41" s="22"/>
      <c r="H41" s="22"/>
      <c r="I41" s="22"/>
      <c r="J41" s="53"/>
      <c r="K41" s="22"/>
      <c r="L41" s="22"/>
      <c r="M41" s="22"/>
      <c r="N41" s="22"/>
      <c r="O41" s="53"/>
      <c r="P41" s="22"/>
      <c r="Q41" s="22"/>
      <c r="R41" s="22"/>
      <c r="S41" s="22"/>
      <c r="T41" s="53"/>
      <c r="U41" s="22"/>
      <c r="V41" s="22"/>
      <c r="W41" s="22"/>
      <c r="X41" s="22"/>
      <c r="Y41" s="53"/>
      <c r="Z41" s="22"/>
      <c r="AA41" s="22">
        <v>23</v>
      </c>
      <c r="AB41" s="61"/>
      <c r="AE41" t="e">
        <f>VLOOKUP(B41,教室一覧!$A:$C,3,FALSE)</f>
        <v>#N/A</v>
      </c>
      <c r="AF41" s="22">
        <f t="shared" si="0"/>
        <v>23</v>
      </c>
    </row>
    <row r="42" spans="1:32" x14ac:dyDescent="0.15">
      <c r="A42" s="28"/>
      <c r="B42" s="28"/>
      <c r="C42" s="28"/>
      <c r="D42" s="39" t="s">
        <v>3039</v>
      </c>
      <c r="E42" s="53"/>
      <c r="F42" s="22"/>
      <c r="G42" s="22"/>
      <c r="H42" s="22">
        <v>23</v>
      </c>
      <c r="I42" s="22">
        <v>23</v>
      </c>
      <c r="J42" s="53"/>
      <c r="K42" s="22"/>
      <c r="L42" s="22"/>
      <c r="M42" s="22"/>
      <c r="N42" s="22"/>
      <c r="O42" s="53"/>
      <c r="P42" s="22"/>
      <c r="Q42" s="22"/>
      <c r="R42" s="22"/>
      <c r="S42" s="22"/>
      <c r="T42" s="53"/>
      <c r="U42" s="22"/>
      <c r="V42" s="22"/>
      <c r="W42" s="22"/>
      <c r="X42" s="22"/>
      <c r="Y42" s="53"/>
      <c r="Z42" s="22"/>
      <c r="AA42" s="22"/>
      <c r="AB42" s="61"/>
      <c r="AE42" t="e">
        <f>VLOOKUP(B42,教室一覧!$A:$C,3,FALSE)</f>
        <v>#N/A</v>
      </c>
      <c r="AF42" s="22">
        <f t="shared" si="0"/>
        <v>23</v>
      </c>
    </row>
    <row r="43" spans="1:32" x14ac:dyDescent="0.15">
      <c r="A43" s="28"/>
      <c r="B43" s="26">
        <v>2202</v>
      </c>
      <c r="C43" s="26" t="s">
        <v>90</v>
      </c>
      <c r="D43" s="26" t="s">
        <v>1654</v>
      </c>
      <c r="E43" s="44"/>
      <c r="F43" s="45"/>
      <c r="G43" s="45"/>
      <c r="H43" s="45"/>
      <c r="I43" s="45"/>
      <c r="J43" s="44"/>
      <c r="K43" s="45"/>
      <c r="L43" s="45"/>
      <c r="M43" s="45"/>
      <c r="N43" s="45"/>
      <c r="O43" s="44"/>
      <c r="P43" s="45"/>
      <c r="Q43" s="45"/>
      <c r="R43" s="45"/>
      <c r="S43" s="45"/>
      <c r="T43" s="44"/>
      <c r="U43" s="45"/>
      <c r="V43" s="45"/>
      <c r="W43" s="45"/>
      <c r="X43" s="45"/>
      <c r="Y43" s="44"/>
      <c r="Z43" s="45"/>
      <c r="AA43" s="45">
        <v>23</v>
      </c>
      <c r="AB43" s="55"/>
      <c r="AE43">
        <f>VLOOKUP(B43,教室一覧!$A:$C,3,FALSE)</f>
        <v>40</v>
      </c>
      <c r="AF43" s="22">
        <f t="shared" si="0"/>
        <v>23</v>
      </c>
    </row>
    <row r="44" spans="1:32" x14ac:dyDescent="0.15">
      <c r="A44" s="28"/>
      <c r="B44" s="28"/>
      <c r="C44" s="28"/>
      <c r="D44" s="39" t="s">
        <v>3045</v>
      </c>
      <c r="E44" s="53"/>
      <c r="F44" s="22"/>
      <c r="G44" s="22"/>
      <c r="H44" s="22"/>
      <c r="I44" s="22"/>
      <c r="J44" s="53"/>
      <c r="K44" s="22"/>
      <c r="L44" s="22"/>
      <c r="M44" s="22"/>
      <c r="N44" s="22"/>
      <c r="O44" s="53">
        <v>23</v>
      </c>
      <c r="P44" s="22">
        <v>23</v>
      </c>
      <c r="Q44" s="22"/>
      <c r="R44" s="22"/>
      <c r="S44" s="22"/>
      <c r="T44" s="53"/>
      <c r="U44" s="22"/>
      <c r="V44" s="22"/>
      <c r="W44" s="22"/>
      <c r="X44" s="22"/>
      <c r="Y44" s="53"/>
      <c r="Z44" s="22"/>
      <c r="AA44" s="22"/>
      <c r="AB44" s="61"/>
      <c r="AE44" t="e">
        <f>VLOOKUP(B44,教室一覧!$A:$C,3,FALSE)</f>
        <v>#N/A</v>
      </c>
      <c r="AF44" s="22">
        <f t="shared" si="0"/>
        <v>23</v>
      </c>
    </row>
    <row r="45" spans="1:32" x14ac:dyDescent="0.15">
      <c r="A45" s="28"/>
      <c r="B45" s="28"/>
      <c r="C45" s="28"/>
      <c r="D45" s="39" t="s">
        <v>3046</v>
      </c>
      <c r="E45" s="53">
        <v>23</v>
      </c>
      <c r="F45" s="22">
        <v>23</v>
      </c>
      <c r="G45" s="22"/>
      <c r="H45" s="22"/>
      <c r="I45" s="22"/>
      <c r="J45" s="53"/>
      <c r="K45" s="22"/>
      <c r="L45" s="22"/>
      <c r="M45" s="22"/>
      <c r="N45" s="22"/>
      <c r="O45" s="53"/>
      <c r="P45" s="22"/>
      <c r="Q45" s="22"/>
      <c r="R45" s="22"/>
      <c r="S45" s="22"/>
      <c r="T45" s="53"/>
      <c r="U45" s="22"/>
      <c r="V45" s="22"/>
      <c r="W45" s="22"/>
      <c r="X45" s="22"/>
      <c r="Y45" s="53"/>
      <c r="Z45" s="22"/>
      <c r="AA45" s="22"/>
      <c r="AB45" s="61"/>
      <c r="AE45" t="e">
        <f>VLOOKUP(B45,教室一覧!$A:$C,3,FALSE)</f>
        <v>#N/A</v>
      </c>
      <c r="AF45" s="22">
        <f t="shared" si="0"/>
        <v>23</v>
      </c>
    </row>
    <row r="46" spans="1:32" x14ac:dyDescent="0.15">
      <c r="A46" s="28"/>
      <c r="B46" s="28"/>
      <c r="C46" s="28"/>
      <c r="D46" s="39" t="s">
        <v>3047</v>
      </c>
      <c r="E46" s="53"/>
      <c r="F46" s="22"/>
      <c r="G46" s="22"/>
      <c r="H46" s="22"/>
      <c r="I46" s="22"/>
      <c r="J46" s="53"/>
      <c r="K46" s="22"/>
      <c r="L46" s="22"/>
      <c r="M46" s="22"/>
      <c r="N46" s="22"/>
      <c r="O46" s="53"/>
      <c r="P46" s="22"/>
      <c r="Q46" s="22"/>
      <c r="R46" s="22"/>
      <c r="S46" s="22"/>
      <c r="T46" s="53"/>
      <c r="U46" s="22"/>
      <c r="V46" s="22"/>
      <c r="W46" s="22"/>
      <c r="X46" s="22"/>
      <c r="Y46" s="53">
        <v>23</v>
      </c>
      <c r="Z46" s="22">
        <v>23</v>
      </c>
      <c r="AA46" s="22"/>
      <c r="AB46" s="61"/>
      <c r="AE46" t="e">
        <f>VLOOKUP(B46,教室一覧!$A:$C,3,FALSE)</f>
        <v>#N/A</v>
      </c>
      <c r="AF46" s="22">
        <f t="shared" si="0"/>
        <v>23</v>
      </c>
    </row>
    <row r="47" spans="1:32" x14ac:dyDescent="0.15">
      <c r="A47" s="28"/>
      <c r="B47" s="28"/>
      <c r="C47" s="28"/>
      <c r="D47" s="39" t="s">
        <v>3048</v>
      </c>
      <c r="E47" s="53"/>
      <c r="F47" s="22"/>
      <c r="G47" s="22"/>
      <c r="H47" s="22"/>
      <c r="I47" s="22"/>
      <c r="J47" s="53"/>
      <c r="K47" s="22"/>
      <c r="L47" s="22"/>
      <c r="M47" s="22"/>
      <c r="N47" s="22"/>
      <c r="O47" s="53"/>
      <c r="P47" s="22"/>
      <c r="Q47" s="22"/>
      <c r="R47" s="22"/>
      <c r="S47" s="22"/>
      <c r="T47" s="53">
        <v>23</v>
      </c>
      <c r="U47" s="22">
        <v>23</v>
      </c>
      <c r="V47" s="22"/>
      <c r="W47" s="22"/>
      <c r="X47" s="22"/>
      <c r="Y47" s="53"/>
      <c r="Z47" s="22"/>
      <c r="AA47" s="22"/>
      <c r="AB47" s="61"/>
      <c r="AE47" t="e">
        <f>VLOOKUP(B47,教室一覧!$A:$C,3,FALSE)</f>
        <v>#N/A</v>
      </c>
      <c r="AF47" s="22">
        <f t="shared" si="0"/>
        <v>23</v>
      </c>
    </row>
    <row r="48" spans="1:32" x14ac:dyDescent="0.15">
      <c r="A48" s="28"/>
      <c r="B48" s="28"/>
      <c r="C48" s="26" t="s">
        <v>138</v>
      </c>
      <c r="D48" s="26" t="s">
        <v>3092</v>
      </c>
      <c r="E48" s="44"/>
      <c r="F48" s="45"/>
      <c r="G48" s="45"/>
      <c r="H48" s="45"/>
      <c r="I48" s="45"/>
      <c r="J48" s="44">
        <v>24</v>
      </c>
      <c r="K48" s="45">
        <v>24</v>
      </c>
      <c r="L48" s="45">
        <v>24</v>
      </c>
      <c r="M48" s="45">
        <v>24</v>
      </c>
      <c r="N48" s="45"/>
      <c r="O48" s="44"/>
      <c r="P48" s="45"/>
      <c r="Q48" s="45"/>
      <c r="R48" s="45"/>
      <c r="S48" s="45"/>
      <c r="T48" s="44"/>
      <c r="U48" s="45"/>
      <c r="V48" s="45"/>
      <c r="W48" s="45"/>
      <c r="X48" s="45"/>
      <c r="Y48" s="44"/>
      <c r="Z48" s="45"/>
      <c r="AA48" s="45"/>
      <c r="AB48" s="55"/>
      <c r="AE48" t="e">
        <f>VLOOKUP(B48,教室一覧!$A:$C,3,FALSE)</f>
        <v>#N/A</v>
      </c>
      <c r="AF48" s="22">
        <f t="shared" si="0"/>
        <v>24</v>
      </c>
    </row>
    <row r="49" spans="1:32" x14ac:dyDescent="0.15">
      <c r="A49" s="28"/>
      <c r="B49" s="28"/>
      <c r="C49" s="26" t="s">
        <v>79</v>
      </c>
      <c r="D49" s="26" t="s">
        <v>3042</v>
      </c>
      <c r="E49" s="44"/>
      <c r="F49" s="45"/>
      <c r="G49" s="45"/>
      <c r="H49" s="45"/>
      <c r="I49" s="45"/>
      <c r="J49" s="44"/>
      <c r="K49" s="45"/>
      <c r="L49" s="45"/>
      <c r="M49" s="45"/>
      <c r="N49" s="45"/>
      <c r="O49" s="44"/>
      <c r="P49" s="45"/>
      <c r="Q49" s="45"/>
      <c r="R49" s="45"/>
      <c r="S49" s="45"/>
      <c r="T49" s="44"/>
      <c r="U49" s="45"/>
      <c r="V49" s="45">
        <v>24</v>
      </c>
      <c r="W49" s="45">
        <v>24</v>
      </c>
      <c r="X49" s="45"/>
      <c r="Y49" s="44"/>
      <c r="Z49" s="45"/>
      <c r="AA49" s="45"/>
      <c r="AB49" s="55"/>
      <c r="AE49" t="e">
        <f>VLOOKUP(B49,教室一覧!$A:$C,3,FALSE)</f>
        <v>#N/A</v>
      </c>
      <c r="AF49" s="22">
        <f t="shared" si="0"/>
        <v>24</v>
      </c>
    </row>
    <row r="50" spans="1:32" x14ac:dyDescent="0.15">
      <c r="A50" s="28"/>
      <c r="B50" s="28"/>
      <c r="C50" s="26" t="s">
        <v>1652</v>
      </c>
      <c r="D50" s="26" t="s">
        <v>1654</v>
      </c>
      <c r="E50" s="44"/>
      <c r="F50" s="45"/>
      <c r="G50" s="45"/>
      <c r="H50" s="45"/>
      <c r="I50" s="45"/>
      <c r="J50" s="44"/>
      <c r="K50" s="45"/>
      <c r="L50" s="45"/>
      <c r="M50" s="45"/>
      <c r="N50" s="45"/>
      <c r="O50" s="44"/>
      <c r="P50" s="45"/>
      <c r="Q50" s="45"/>
      <c r="R50" s="45"/>
      <c r="S50" s="45"/>
      <c r="T50" s="44"/>
      <c r="U50" s="45"/>
      <c r="V50" s="45"/>
      <c r="W50" s="45"/>
      <c r="X50" s="45"/>
      <c r="Y50" s="44"/>
      <c r="Z50" s="45"/>
      <c r="AA50" s="45">
        <v>15</v>
      </c>
      <c r="AB50" s="55"/>
      <c r="AE50" t="e">
        <f>VLOOKUP(B50,教室一覧!$A:$C,3,FALSE)</f>
        <v>#N/A</v>
      </c>
      <c r="AF50" s="22">
        <f t="shared" si="0"/>
        <v>15</v>
      </c>
    </row>
    <row r="51" spans="1:32" x14ac:dyDescent="0.15">
      <c r="A51" s="28"/>
      <c r="B51" s="28"/>
      <c r="C51" s="28"/>
      <c r="D51" s="39" t="s">
        <v>3047</v>
      </c>
      <c r="E51" s="53"/>
      <c r="F51" s="22"/>
      <c r="G51" s="22"/>
      <c r="H51" s="22"/>
      <c r="I51" s="22"/>
      <c r="J51" s="53"/>
      <c r="K51" s="22"/>
      <c r="L51" s="22"/>
      <c r="M51" s="22"/>
      <c r="N51" s="22"/>
      <c r="O51" s="53"/>
      <c r="P51" s="22"/>
      <c r="Q51" s="22"/>
      <c r="R51" s="22"/>
      <c r="S51" s="22"/>
      <c r="T51" s="53"/>
      <c r="U51" s="22"/>
      <c r="V51" s="22"/>
      <c r="W51" s="22"/>
      <c r="X51" s="22"/>
      <c r="Y51" s="53">
        <v>15</v>
      </c>
      <c r="Z51" s="22">
        <v>15</v>
      </c>
      <c r="AA51" s="22"/>
      <c r="AB51" s="61"/>
      <c r="AF51" s="22"/>
    </row>
    <row r="52" spans="1:32" x14ac:dyDescent="0.15">
      <c r="A52" s="28"/>
      <c r="B52" s="28"/>
      <c r="C52" s="28"/>
      <c r="D52" s="39" t="s">
        <v>3048</v>
      </c>
      <c r="E52" s="53"/>
      <c r="F52" s="22"/>
      <c r="G52" s="22"/>
      <c r="H52" s="22"/>
      <c r="I52" s="22"/>
      <c r="J52" s="53"/>
      <c r="K52" s="22"/>
      <c r="L52" s="22"/>
      <c r="M52" s="22"/>
      <c r="N52" s="22"/>
      <c r="O52" s="53"/>
      <c r="P52" s="22"/>
      <c r="Q52" s="22"/>
      <c r="R52" s="22"/>
      <c r="S52" s="22"/>
      <c r="T52" s="53">
        <v>15</v>
      </c>
      <c r="U52" s="22">
        <v>15</v>
      </c>
      <c r="V52" s="22"/>
      <c r="W52" s="22"/>
      <c r="X52" s="22"/>
      <c r="Y52" s="53"/>
      <c r="Z52" s="22"/>
      <c r="AA52" s="22"/>
      <c r="AB52" s="61"/>
      <c r="AF52" s="22"/>
    </row>
    <row r="53" spans="1:32" x14ac:dyDescent="0.15">
      <c r="A53" s="28"/>
      <c r="B53" s="28"/>
      <c r="C53" s="26" t="s">
        <v>1788</v>
      </c>
      <c r="D53" s="26" t="s">
        <v>3096</v>
      </c>
      <c r="E53" s="44"/>
      <c r="F53" s="45"/>
      <c r="G53" s="45">
        <v>30</v>
      </c>
      <c r="H53" s="45">
        <v>30</v>
      </c>
      <c r="I53" s="45"/>
      <c r="J53" s="44"/>
      <c r="K53" s="45"/>
      <c r="L53" s="45"/>
      <c r="M53" s="45"/>
      <c r="N53" s="45"/>
      <c r="O53" s="44"/>
      <c r="P53" s="45"/>
      <c r="Q53" s="45"/>
      <c r="R53" s="45"/>
      <c r="S53" s="45"/>
      <c r="T53" s="44"/>
      <c r="U53" s="45"/>
      <c r="V53" s="45"/>
      <c r="W53" s="45"/>
      <c r="X53" s="45"/>
      <c r="Y53" s="44"/>
      <c r="Z53" s="45"/>
      <c r="AA53" s="45"/>
      <c r="AB53" s="55"/>
      <c r="AF53" s="22"/>
    </row>
    <row r="54" spans="1:32" x14ac:dyDescent="0.15">
      <c r="A54" s="28"/>
      <c r="B54" s="28"/>
      <c r="C54" s="26" t="s">
        <v>3651</v>
      </c>
      <c r="D54" s="26" t="s">
        <v>3052</v>
      </c>
      <c r="E54" s="44"/>
      <c r="F54" s="45"/>
      <c r="G54" s="45"/>
      <c r="H54" s="45"/>
      <c r="I54" s="45"/>
      <c r="J54" s="44"/>
      <c r="K54" s="45"/>
      <c r="L54" s="45"/>
      <c r="M54" s="45"/>
      <c r="N54" s="45"/>
      <c r="O54" s="44"/>
      <c r="P54" s="45"/>
      <c r="Q54" s="45">
        <v>40</v>
      </c>
      <c r="R54" s="45">
        <v>40</v>
      </c>
      <c r="S54" s="45"/>
      <c r="T54" s="44"/>
      <c r="U54" s="45"/>
      <c r="V54" s="45"/>
      <c r="W54" s="45"/>
      <c r="X54" s="45"/>
      <c r="Y54" s="44"/>
      <c r="Z54" s="45"/>
      <c r="AA54" s="45"/>
      <c r="AB54" s="55"/>
      <c r="AF54" s="22"/>
    </row>
    <row r="55" spans="1:32" x14ac:dyDescent="0.15">
      <c r="A55" s="28"/>
      <c r="B55" s="26">
        <v>2301</v>
      </c>
      <c r="C55" s="26" t="s">
        <v>115</v>
      </c>
      <c r="D55" s="26" t="s">
        <v>3419</v>
      </c>
      <c r="E55" s="44">
        <v>6</v>
      </c>
      <c r="F55" s="45">
        <v>6</v>
      </c>
      <c r="G55" s="45"/>
      <c r="H55" s="45"/>
      <c r="I55" s="45"/>
      <c r="J55" s="44"/>
      <c r="K55" s="45">
        <v>6</v>
      </c>
      <c r="L55" s="45"/>
      <c r="M55" s="45"/>
      <c r="N55" s="45"/>
      <c r="O55" s="44"/>
      <c r="P55" s="45"/>
      <c r="Q55" s="45"/>
      <c r="R55" s="45"/>
      <c r="S55" s="45"/>
      <c r="T55" s="44"/>
      <c r="U55" s="45"/>
      <c r="V55" s="45"/>
      <c r="W55" s="45"/>
      <c r="X55" s="45"/>
      <c r="Y55" s="44"/>
      <c r="Z55" s="45"/>
      <c r="AA55" s="45"/>
      <c r="AB55" s="55"/>
      <c r="AF55" s="22"/>
    </row>
    <row r="56" spans="1:32" x14ac:dyDescent="0.15">
      <c r="A56" s="28"/>
      <c r="B56" s="28"/>
      <c r="C56" s="26" t="s">
        <v>153</v>
      </c>
      <c r="D56" s="26" t="s">
        <v>3612</v>
      </c>
      <c r="E56" s="44"/>
      <c r="F56" s="45"/>
      <c r="G56" s="45"/>
      <c r="H56" s="45"/>
      <c r="I56" s="45"/>
      <c r="J56" s="44">
        <v>7</v>
      </c>
      <c r="K56" s="45">
        <v>7</v>
      </c>
      <c r="L56" s="45"/>
      <c r="M56" s="45"/>
      <c r="N56" s="45"/>
      <c r="O56" s="44"/>
      <c r="P56" s="45"/>
      <c r="Q56" s="45"/>
      <c r="R56" s="45"/>
      <c r="S56" s="45"/>
      <c r="T56" s="44"/>
      <c r="U56" s="45"/>
      <c r="V56" s="45"/>
      <c r="W56" s="45"/>
      <c r="X56" s="45"/>
      <c r="Y56" s="44"/>
      <c r="Z56" s="45"/>
      <c r="AA56" s="45"/>
      <c r="AB56" s="55"/>
      <c r="AF56" s="22"/>
    </row>
    <row r="57" spans="1:32" x14ac:dyDescent="0.15">
      <c r="A57" s="28"/>
      <c r="B57" s="28"/>
      <c r="C57" s="26" t="s">
        <v>121</v>
      </c>
      <c r="D57" s="26" t="s">
        <v>3133</v>
      </c>
      <c r="E57" s="44"/>
      <c r="F57" s="45"/>
      <c r="G57" s="45"/>
      <c r="H57" s="45"/>
      <c r="I57" s="45"/>
      <c r="J57" s="44"/>
      <c r="K57" s="45"/>
      <c r="L57" s="45"/>
      <c r="M57" s="45"/>
      <c r="N57" s="45"/>
      <c r="O57" s="44"/>
      <c r="P57" s="45"/>
      <c r="Q57" s="45"/>
      <c r="R57" s="45">
        <v>11</v>
      </c>
      <c r="S57" s="45"/>
      <c r="T57" s="44"/>
      <c r="U57" s="45"/>
      <c r="V57" s="45"/>
      <c r="W57" s="45"/>
      <c r="X57" s="45"/>
      <c r="Y57" s="44"/>
      <c r="Z57" s="45"/>
      <c r="AA57" s="45"/>
      <c r="AB57" s="55"/>
      <c r="AF57" s="22"/>
    </row>
    <row r="58" spans="1:32" x14ac:dyDescent="0.15">
      <c r="A58" s="28"/>
      <c r="B58" s="28"/>
      <c r="C58" s="26" t="s">
        <v>154</v>
      </c>
      <c r="D58" s="26" t="s">
        <v>3614</v>
      </c>
      <c r="E58" s="44"/>
      <c r="F58" s="45"/>
      <c r="G58" s="45"/>
      <c r="H58" s="45"/>
      <c r="I58" s="45"/>
      <c r="J58" s="44">
        <v>3</v>
      </c>
      <c r="K58" s="45"/>
      <c r="L58" s="45"/>
      <c r="M58" s="45"/>
      <c r="N58" s="45"/>
      <c r="O58" s="44">
        <v>3</v>
      </c>
      <c r="P58" s="45">
        <v>3</v>
      </c>
      <c r="Q58" s="45"/>
      <c r="R58" s="45"/>
      <c r="S58" s="45"/>
      <c r="T58" s="44"/>
      <c r="U58" s="45"/>
      <c r="V58" s="45"/>
      <c r="W58" s="45">
        <v>3</v>
      </c>
      <c r="X58" s="45"/>
      <c r="Y58" s="44"/>
      <c r="Z58" s="45"/>
      <c r="AA58" s="45"/>
      <c r="AB58" s="55"/>
      <c r="AF58" s="22"/>
    </row>
    <row r="59" spans="1:32" x14ac:dyDescent="0.15">
      <c r="A59" s="28"/>
      <c r="B59" s="28"/>
      <c r="C59" s="28"/>
      <c r="D59" s="39" t="s">
        <v>3615</v>
      </c>
      <c r="E59" s="53"/>
      <c r="F59" s="22"/>
      <c r="G59" s="22"/>
      <c r="H59" s="22"/>
      <c r="I59" s="22"/>
      <c r="J59" s="53"/>
      <c r="K59" s="22"/>
      <c r="L59" s="22"/>
      <c r="M59" s="22"/>
      <c r="N59" s="22"/>
      <c r="O59" s="53"/>
      <c r="P59" s="22"/>
      <c r="Q59" s="22"/>
      <c r="R59" s="22"/>
      <c r="S59" s="22"/>
      <c r="T59" s="53">
        <v>3</v>
      </c>
      <c r="U59" s="22">
        <v>3</v>
      </c>
      <c r="V59" s="22">
        <v>3</v>
      </c>
      <c r="W59" s="22"/>
      <c r="X59" s="22"/>
      <c r="Y59" s="53"/>
      <c r="Z59" s="22"/>
      <c r="AA59" s="22"/>
      <c r="AB59" s="61"/>
      <c r="AF59" s="22"/>
    </row>
    <row r="60" spans="1:32" x14ac:dyDescent="0.15">
      <c r="A60" s="28"/>
      <c r="B60" s="28"/>
      <c r="C60" s="26" t="s">
        <v>1740</v>
      </c>
      <c r="D60" s="26" t="s">
        <v>1637</v>
      </c>
      <c r="E60" s="44"/>
      <c r="F60" s="45"/>
      <c r="G60" s="45"/>
      <c r="H60" s="45"/>
      <c r="I60" s="45"/>
      <c r="J60" s="44"/>
      <c r="K60" s="45"/>
      <c r="L60" s="45"/>
      <c r="M60" s="45"/>
      <c r="N60" s="45"/>
      <c r="O60" s="44"/>
      <c r="P60" s="45"/>
      <c r="Q60" s="45">
        <v>14</v>
      </c>
      <c r="R60" s="45"/>
      <c r="S60" s="45"/>
      <c r="T60" s="44"/>
      <c r="U60" s="45"/>
      <c r="V60" s="45"/>
      <c r="W60" s="45"/>
      <c r="X60" s="45"/>
      <c r="Y60" s="44"/>
      <c r="Z60" s="45"/>
      <c r="AA60" s="45"/>
      <c r="AB60" s="55"/>
      <c r="AF60" s="22"/>
    </row>
    <row r="61" spans="1:32" x14ac:dyDescent="0.15">
      <c r="A61" s="28"/>
      <c r="B61" s="28"/>
      <c r="C61" s="28"/>
      <c r="D61" s="39" t="s">
        <v>3088</v>
      </c>
      <c r="E61" s="53"/>
      <c r="F61" s="22"/>
      <c r="G61" s="22">
        <v>14</v>
      </c>
      <c r="H61" s="22">
        <v>14</v>
      </c>
      <c r="I61" s="22"/>
      <c r="J61" s="53"/>
      <c r="K61" s="22"/>
      <c r="L61" s="22"/>
      <c r="M61" s="22"/>
      <c r="N61" s="22"/>
      <c r="O61" s="53"/>
      <c r="P61" s="22"/>
      <c r="Q61" s="22"/>
      <c r="R61" s="22"/>
      <c r="S61" s="22"/>
      <c r="T61" s="53"/>
      <c r="U61" s="22"/>
      <c r="V61" s="22"/>
      <c r="W61" s="22"/>
      <c r="X61" s="22"/>
      <c r="Y61" s="53"/>
      <c r="Z61" s="22"/>
      <c r="AA61" s="22"/>
      <c r="AB61" s="61"/>
      <c r="AF61" s="22"/>
    </row>
    <row r="62" spans="1:32" x14ac:dyDescent="0.15">
      <c r="A62" s="28"/>
      <c r="B62" s="28"/>
      <c r="C62" s="26" t="s">
        <v>1747</v>
      </c>
      <c r="D62" s="26" t="s">
        <v>3091</v>
      </c>
      <c r="E62" s="44"/>
      <c r="F62" s="45"/>
      <c r="G62" s="45"/>
      <c r="H62" s="45"/>
      <c r="I62" s="45"/>
      <c r="J62" s="44"/>
      <c r="K62" s="45"/>
      <c r="L62" s="45"/>
      <c r="M62" s="45"/>
      <c r="N62" s="45"/>
      <c r="O62" s="44"/>
      <c r="P62" s="45"/>
      <c r="Q62" s="45"/>
      <c r="R62" s="45"/>
      <c r="S62" s="45"/>
      <c r="T62" s="44"/>
      <c r="U62" s="45"/>
      <c r="V62" s="45"/>
      <c r="W62" s="45"/>
      <c r="X62" s="45"/>
      <c r="Y62" s="44"/>
      <c r="Z62" s="45"/>
      <c r="AA62" s="45">
        <v>10</v>
      </c>
      <c r="AB62" s="55">
        <v>10</v>
      </c>
      <c r="AF62" s="22"/>
    </row>
    <row r="63" spans="1:32" x14ac:dyDescent="0.15">
      <c r="A63" s="28"/>
      <c r="B63" s="28"/>
      <c r="C63" s="26" t="s">
        <v>1751</v>
      </c>
      <c r="D63" s="26" t="s">
        <v>3180</v>
      </c>
      <c r="E63" s="44"/>
      <c r="F63" s="45"/>
      <c r="G63" s="45"/>
      <c r="H63" s="45"/>
      <c r="I63" s="45"/>
      <c r="J63" s="44"/>
      <c r="K63" s="45"/>
      <c r="L63" s="45"/>
      <c r="M63" s="45"/>
      <c r="N63" s="45"/>
      <c r="O63" s="44"/>
      <c r="P63" s="45"/>
      <c r="Q63" s="45"/>
      <c r="R63" s="45"/>
      <c r="S63" s="45"/>
      <c r="T63" s="44">
        <v>15</v>
      </c>
      <c r="U63" s="45">
        <v>15</v>
      </c>
      <c r="V63" s="45">
        <v>15</v>
      </c>
      <c r="W63" s="45"/>
      <c r="X63" s="45"/>
      <c r="Y63" s="44"/>
      <c r="Z63" s="45"/>
      <c r="AA63" s="45"/>
      <c r="AB63" s="55"/>
      <c r="AF63" s="22"/>
    </row>
    <row r="64" spans="1:32" x14ac:dyDescent="0.15">
      <c r="A64" s="28"/>
      <c r="B64" s="28"/>
      <c r="C64" s="26" t="s">
        <v>3617</v>
      </c>
      <c r="D64" s="26" t="s">
        <v>1743</v>
      </c>
      <c r="E64" s="44"/>
      <c r="F64" s="45"/>
      <c r="G64" s="45"/>
      <c r="H64" s="45"/>
      <c r="I64" s="45"/>
      <c r="J64" s="44"/>
      <c r="K64" s="45"/>
      <c r="L64" s="45"/>
      <c r="M64" s="45">
        <v>17</v>
      </c>
      <c r="N64" s="45"/>
      <c r="O64" s="44"/>
      <c r="P64" s="45"/>
      <c r="Q64" s="45"/>
      <c r="R64" s="45"/>
      <c r="S64" s="45"/>
      <c r="T64" s="44"/>
      <c r="U64" s="45"/>
      <c r="V64" s="45"/>
      <c r="W64" s="45"/>
      <c r="X64" s="45"/>
      <c r="Y64" s="44"/>
      <c r="Z64" s="45"/>
      <c r="AA64" s="45"/>
      <c r="AB64" s="55"/>
      <c r="AF64" s="22"/>
    </row>
    <row r="65" spans="1:32" x14ac:dyDescent="0.15">
      <c r="A65" s="28"/>
      <c r="B65" s="28"/>
      <c r="C65" s="28"/>
      <c r="D65" s="39" t="s">
        <v>1745</v>
      </c>
      <c r="E65" s="53"/>
      <c r="F65" s="22"/>
      <c r="G65" s="22"/>
      <c r="H65" s="22"/>
      <c r="I65" s="22"/>
      <c r="J65" s="53"/>
      <c r="K65" s="22"/>
      <c r="L65" s="22">
        <v>17</v>
      </c>
      <c r="M65" s="22"/>
      <c r="N65" s="22"/>
      <c r="O65" s="53"/>
      <c r="P65" s="22"/>
      <c r="Q65" s="22"/>
      <c r="R65" s="22"/>
      <c r="S65" s="22"/>
      <c r="T65" s="53"/>
      <c r="U65" s="22"/>
      <c r="V65" s="22"/>
      <c r="W65" s="22"/>
      <c r="X65" s="22"/>
      <c r="Y65" s="53"/>
      <c r="Z65" s="22"/>
      <c r="AA65" s="22"/>
      <c r="AB65" s="61"/>
      <c r="AF65" s="22"/>
    </row>
    <row r="66" spans="1:32" x14ac:dyDescent="0.15">
      <c r="A66" s="28"/>
      <c r="B66" s="28"/>
      <c r="C66" s="28"/>
      <c r="D66" s="39" t="s">
        <v>3089</v>
      </c>
      <c r="E66" s="53"/>
      <c r="F66" s="22"/>
      <c r="G66" s="22"/>
      <c r="H66" s="22"/>
      <c r="I66" s="22"/>
      <c r="J66" s="53"/>
      <c r="K66" s="22"/>
      <c r="L66" s="22"/>
      <c r="M66" s="22"/>
      <c r="N66" s="22"/>
      <c r="O66" s="53"/>
      <c r="P66" s="22"/>
      <c r="Q66" s="22"/>
      <c r="R66" s="22"/>
      <c r="S66" s="22"/>
      <c r="T66" s="53"/>
      <c r="U66" s="22"/>
      <c r="V66" s="22"/>
      <c r="W66" s="22"/>
      <c r="X66" s="22"/>
      <c r="Y66" s="53">
        <v>17</v>
      </c>
      <c r="Z66" s="22">
        <v>17</v>
      </c>
      <c r="AA66" s="22"/>
      <c r="AB66" s="61"/>
      <c r="AF66" s="22"/>
    </row>
    <row r="67" spans="1:32" x14ac:dyDescent="0.15">
      <c r="A67" s="28"/>
      <c r="B67" s="26">
        <v>2302</v>
      </c>
      <c r="C67" s="26" t="s">
        <v>121</v>
      </c>
      <c r="D67" s="26" t="s">
        <v>1644</v>
      </c>
      <c r="E67" s="44"/>
      <c r="F67" s="45"/>
      <c r="G67" s="45"/>
      <c r="H67" s="45"/>
      <c r="I67" s="45"/>
      <c r="J67" s="44">
        <v>11</v>
      </c>
      <c r="K67" s="45"/>
      <c r="L67" s="45"/>
      <c r="M67" s="45"/>
      <c r="N67" s="45"/>
      <c r="O67" s="44"/>
      <c r="P67" s="45"/>
      <c r="Q67" s="45"/>
      <c r="R67" s="45"/>
      <c r="S67" s="45"/>
      <c r="T67" s="44"/>
      <c r="U67" s="45"/>
      <c r="V67" s="45"/>
      <c r="W67" s="45"/>
      <c r="X67" s="45"/>
      <c r="Y67" s="44"/>
      <c r="Z67" s="45"/>
      <c r="AA67" s="45"/>
      <c r="AB67" s="55"/>
      <c r="AF67" s="22"/>
    </row>
    <row r="68" spans="1:32" x14ac:dyDescent="0.15">
      <c r="A68" s="28"/>
      <c r="B68" s="28"/>
      <c r="C68" s="28"/>
      <c r="D68" s="39" t="s">
        <v>3616</v>
      </c>
      <c r="E68" s="53"/>
      <c r="F68" s="22"/>
      <c r="G68" s="22"/>
      <c r="H68" s="22"/>
      <c r="I68" s="22"/>
      <c r="J68" s="53"/>
      <c r="K68" s="22"/>
      <c r="L68" s="22"/>
      <c r="M68" s="22"/>
      <c r="N68" s="22"/>
      <c r="O68" s="53"/>
      <c r="P68" s="22"/>
      <c r="Q68" s="22"/>
      <c r="R68" s="22"/>
      <c r="S68" s="22"/>
      <c r="T68" s="53">
        <v>11</v>
      </c>
      <c r="U68" s="22">
        <v>11</v>
      </c>
      <c r="V68" s="22"/>
      <c r="W68" s="22"/>
      <c r="X68" s="22"/>
      <c r="Y68" s="53"/>
      <c r="Z68" s="22"/>
      <c r="AA68" s="22">
        <v>11</v>
      </c>
      <c r="AB68" s="61">
        <v>11</v>
      </c>
      <c r="AF68" s="22"/>
    </row>
    <row r="69" spans="1:32" x14ac:dyDescent="0.15">
      <c r="A69" s="28"/>
      <c r="B69" s="28"/>
      <c r="C69" s="26" t="s">
        <v>104</v>
      </c>
      <c r="D69" s="26" t="s">
        <v>3050</v>
      </c>
      <c r="E69" s="44"/>
      <c r="F69" s="45"/>
      <c r="G69" s="45"/>
      <c r="H69" s="45"/>
      <c r="I69" s="45"/>
      <c r="J69" s="44"/>
      <c r="K69" s="45"/>
      <c r="L69" s="45">
        <v>16</v>
      </c>
      <c r="M69" s="45">
        <v>16</v>
      </c>
      <c r="N69" s="45"/>
      <c r="O69" s="44"/>
      <c r="P69" s="45"/>
      <c r="Q69" s="45"/>
      <c r="R69" s="45"/>
      <c r="S69" s="45"/>
      <c r="T69" s="44"/>
      <c r="U69" s="45"/>
      <c r="V69" s="45"/>
      <c r="W69" s="45"/>
      <c r="X69" s="45"/>
      <c r="Y69" s="44"/>
      <c r="Z69" s="45"/>
      <c r="AA69" s="45"/>
      <c r="AB69" s="55"/>
      <c r="AF69" s="22"/>
    </row>
    <row r="70" spans="1:32" x14ac:dyDescent="0.15">
      <c r="A70" s="28"/>
      <c r="B70" s="28"/>
      <c r="C70" s="28"/>
      <c r="D70" s="39" t="s">
        <v>3051</v>
      </c>
      <c r="E70" s="53"/>
      <c r="F70" s="22"/>
      <c r="G70" s="22"/>
      <c r="H70" s="22"/>
      <c r="I70" s="22"/>
      <c r="J70" s="53"/>
      <c r="K70" s="22"/>
      <c r="L70" s="22"/>
      <c r="M70" s="22"/>
      <c r="N70" s="22"/>
      <c r="O70" s="53"/>
      <c r="P70" s="22"/>
      <c r="Q70" s="22"/>
      <c r="R70" s="22"/>
      <c r="S70" s="22"/>
      <c r="T70" s="53"/>
      <c r="U70" s="22"/>
      <c r="V70" s="22">
        <v>16</v>
      </c>
      <c r="W70" s="22">
        <v>16</v>
      </c>
      <c r="X70" s="22"/>
      <c r="Y70" s="53"/>
      <c r="Z70" s="22"/>
      <c r="AA70" s="22"/>
      <c r="AB70" s="61"/>
      <c r="AF70" s="22"/>
    </row>
    <row r="71" spans="1:32" x14ac:dyDescent="0.15">
      <c r="A71" s="28"/>
      <c r="B71" s="28"/>
      <c r="C71" s="26" t="s">
        <v>1788</v>
      </c>
      <c r="D71" s="26" t="s">
        <v>3051</v>
      </c>
      <c r="E71" s="44"/>
      <c r="F71" s="45"/>
      <c r="G71" s="45"/>
      <c r="H71" s="45"/>
      <c r="I71" s="45"/>
      <c r="J71" s="44"/>
      <c r="K71" s="45"/>
      <c r="L71" s="45"/>
      <c r="M71" s="45"/>
      <c r="N71" s="45"/>
      <c r="O71" s="44"/>
      <c r="P71" s="45"/>
      <c r="Q71" s="45"/>
      <c r="R71" s="45"/>
      <c r="S71" s="45"/>
      <c r="T71" s="44"/>
      <c r="U71" s="45"/>
      <c r="V71" s="45"/>
      <c r="W71" s="45"/>
      <c r="X71" s="45"/>
      <c r="Y71" s="44">
        <v>30</v>
      </c>
      <c r="Z71" s="45">
        <v>30</v>
      </c>
      <c r="AA71" s="45"/>
      <c r="AB71" s="55"/>
      <c r="AF71" s="22"/>
    </row>
    <row r="72" spans="1:32" x14ac:dyDescent="0.15">
      <c r="A72" s="28"/>
      <c r="B72" s="28"/>
      <c r="C72" s="26" t="s">
        <v>1751</v>
      </c>
      <c r="D72" s="26" t="s">
        <v>1752</v>
      </c>
      <c r="E72" s="44"/>
      <c r="F72" s="45"/>
      <c r="G72" s="45"/>
      <c r="H72" s="45"/>
      <c r="I72" s="45"/>
      <c r="J72" s="44"/>
      <c r="K72" s="45"/>
      <c r="L72" s="45"/>
      <c r="M72" s="45"/>
      <c r="N72" s="45"/>
      <c r="O72" s="44">
        <v>15</v>
      </c>
      <c r="P72" s="45"/>
      <c r="Q72" s="45"/>
      <c r="R72" s="45"/>
      <c r="S72" s="45"/>
      <c r="T72" s="44"/>
      <c r="U72" s="45"/>
      <c r="V72" s="45"/>
      <c r="W72" s="45"/>
      <c r="X72" s="45"/>
      <c r="Y72" s="44"/>
      <c r="Z72" s="45"/>
      <c r="AA72" s="45"/>
      <c r="AB72" s="55"/>
      <c r="AF72" s="22"/>
    </row>
    <row r="73" spans="1:32" x14ac:dyDescent="0.15">
      <c r="A73" s="28"/>
      <c r="B73" s="28"/>
      <c r="C73" s="26" t="s">
        <v>1754</v>
      </c>
      <c r="D73" s="26" t="s">
        <v>1753</v>
      </c>
      <c r="E73" s="44"/>
      <c r="F73" s="45"/>
      <c r="G73" s="45"/>
      <c r="H73" s="45"/>
      <c r="I73" s="45"/>
      <c r="J73" s="44"/>
      <c r="K73" s="45"/>
      <c r="L73" s="45"/>
      <c r="M73" s="45"/>
      <c r="N73" s="45"/>
      <c r="O73" s="44"/>
      <c r="P73" s="45">
        <v>26</v>
      </c>
      <c r="Q73" s="45"/>
      <c r="R73" s="45"/>
      <c r="S73" s="45"/>
      <c r="T73" s="44"/>
      <c r="U73" s="45"/>
      <c r="V73" s="45"/>
      <c r="W73" s="45"/>
      <c r="X73" s="45"/>
      <c r="Y73" s="44"/>
      <c r="Z73" s="45"/>
      <c r="AA73" s="45"/>
      <c r="AB73" s="55"/>
      <c r="AF73" s="22"/>
    </row>
    <row r="74" spans="1:32" x14ac:dyDescent="0.15">
      <c r="A74" s="28"/>
      <c r="B74" s="28"/>
      <c r="C74" s="26" t="s">
        <v>3617</v>
      </c>
      <c r="D74" s="26" t="s">
        <v>1742</v>
      </c>
      <c r="E74" s="44"/>
      <c r="F74" s="45"/>
      <c r="G74" s="45">
        <v>17</v>
      </c>
      <c r="H74" s="45"/>
      <c r="I74" s="45"/>
      <c r="J74" s="44"/>
      <c r="K74" s="45"/>
      <c r="L74" s="45"/>
      <c r="M74" s="45"/>
      <c r="N74" s="45"/>
      <c r="O74" s="44"/>
      <c r="P74" s="45"/>
      <c r="Q74" s="45"/>
      <c r="R74" s="45"/>
      <c r="S74" s="45"/>
      <c r="T74" s="44"/>
      <c r="U74" s="45"/>
      <c r="V74" s="45"/>
      <c r="W74" s="45"/>
      <c r="X74" s="45"/>
      <c r="Y74" s="44"/>
      <c r="Z74" s="45"/>
      <c r="AA74" s="45"/>
      <c r="AB74" s="55"/>
      <c r="AF74" s="22"/>
    </row>
    <row r="75" spans="1:32" x14ac:dyDescent="0.15">
      <c r="A75" s="28"/>
      <c r="B75" s="28"/>
      <c r="C75" s="28"/>
      <c r="D75" s="39" t="s">
        <v>1744</v>
      </c>
      <c r="E75" s="53"/>
      <c r="F75" s="22"/>
      <c r="G75" s="22"/>
      <c r="H75" s="22">
        <v>17</v>
      </c>
      <c r="I75" s="22"/>
      <c r="J75" s="53"/>
      <c r="K75" s="22"/>
      <c r="L75" s="22"/>
      <c r="M75" s="22"/>
      <c r="N75" s="22"/>
      <c r="O75" s="53"/>
      <c r="P75" s="22"/>
      <c r="Q75" s="22"/>
      <c r="R75" s="22"/>
      <c r="S75" s="22"/>
      <c r="T75" s="53"/>
      <c r="U75" s="22"/>
      <c r="V75" s="22"/>
      <c r="W75" s="22"/>
      <c r="X75" s="22"/>
      <c r="Y75" s="53"/>
      <c r="Z75" s="22"/>
      <c r="AA75" s="22"/>
      <c r="AB75" s="61"/>
      <c r="AF75" s="22"/>
    </row>
    <row r="76" spans="1:32" x14ac:dyDescent="0.15">
      <c r="A76" s="28"/>
      <c r="B76" s="28"/>
      <c r="C76" s="28"/>
      <c r="D76" s="39" t="s">
        <v>3090</v>
      </c>
      <c r="E76" s="53"/>
      <c r="F76" s="22"/>
      <c r="G76" s="22"/>
      <c r="H76" s="22"/>
      <c r="I76" s="22"/>
      <c r="J76" s="53"/>
      <c r="K76" s="22"/>
      <c r="L76" s="22"/>
      <c r="M76" s="22"/>
      <c r="N76" s="22"/>
      <c r="O76" s="53"/>
      <c r="P76" s="22"/>
      <c r="Q76" s="22">
        <v>17</v>
      </c>
      <c r="R76" s="22">
        <v>17</v>
      </c>
      <c r="S76" s="22"/>
      <c r="T76" s="53"/>
      <c r="U76" s="22"/>
      <c r="V76" s="22"/>
      <c r="W76" s="22"/>
      <c r="X76" s="22"/>
      <c r="Y76" s="53"/>
      <c r="Z76" s="22"/>
      <c r="AA76" s="22"/>
      <c r="AB76" s="61"/>
      <c r="AF76" s="22"/>
    </row>
    <row r="77" spans="1:32" x14ac:dyDescent="0.15">
      <c r="A77" s="28"/>
      <c r="B77" s="28"/>
      <c r="C77" s="26" t="s">
        <v>3618</v>
      </c>
      <c r="D77" s="26" t="s">
        <v>3181</v>
      </c>
      <c r="E77" s="44">
        <v>11</v>
      </c>
      <c r="F77" s="45">
        <v>11</v>
      </c>
      <c r="G77" s="45"/>
      <c r="H77" s="45"/>
      <c r="I77" s="45"/>
      <c r="J77" s="44"/>
      <c r="K77" s="45">
        <v>11</v>
      </c>
      <c r="L77" s="45"/>
      <c r="M77" s="45"/>
      <c r="N77" s="45"/>
      <c r="O77" s="44"/>
      <c r="P77" s="45"/>
      <c r="Q77" s="45"/>
      <c r="R77" s="45"/>
      <c r="S77" s="45"/>
      <c r="T77" s="44"/>
      <c r="U77" s="45"/>
      <c r="V77" s="45"/>
      <c r="W77" s="45"/>
      <c r="X77" s="45"/>
      <c r="Y77" s="44"/>
      <c r="Z77" s="45"/>
      <c r="AA77" s="45"/>
      <c r="AB77" s="55"/>
      <c r="AF77" s="22"/>
    </row>
    <row r="78" spans="1:32" x14ac:dyDescent="0.15">
      <c r="A78" s="28"/>
      <c r="B78" s="26">
        <v>2401</v>
      </c>
      <c r="C78" s="26" t="s">
        <v>142</v>
      </c>
      <c r="D78" s="26" t="s">
        <v>1756</v>
      </c>
      <c r="E78" s="44"/>
      <c r="F78" s="45"/>
      <c r="G78" s="45"/>
      <c r="H78" s="45"/>
      <c r="I78" s="45"/>
      <c r="J78" s="44"/>
      <c r="K78" s="45"/>
      <c r="L78" s="45"/>
      <c r="M78" s="45"/>
      <c r="N78" s="45"/>
      <c r="O78" s="44"/>
      <c r="P78" s="45"/>
      <c r="Q78" s="45"/>
      <c r="R78" s="45"/>
      <c r="S78" s="45"/>
      <c r="T78" s="44">
        <v>28</v>
      </c>
      <c r="U78" s="45"/>
      <c r="V78" s="45"/>
      <c r="W78" s="45"/>
      <c r="X78" s="45"/>
      <c r="Y78" s="44"/>
      <c r="Z78" s="45"/>
      <c r="AA78" s="45"/>
      <c r="AB78" s="55"/>
      <c r="AF78" s="22"/>
    </row>
    <row r="79" spans="1:32" x14ac:dyDescent="0.15">
      <c r="A79" s="28"/>
      <c r="B79" s="28"/>
      <c r="C79" s="26" t="s">
        <v>1607</v>
      </c>
      <c r="D79" s="26" t="s">
        <v>1645</v>
      </c>
      <c r="E79" s="44"/>
      <c r="F79" s="45"/>
      <c r="G79" s="45"/>
      <c r="H79" s="45"/>
      <c r="I79" s="45"/>
      <c r="J79" s="44"/>
      <c r="K79" s="45"/>
      <c r="L79" s="45"/>
      <c r="M79" s="45"/>
      <c r="N79" s="45"/>
      <c r="O79" s="44"/>
      <c r="P79" s="45"/>
      <c r="Q79" s="45"/>
      <c r="R79" s="45">
        <v>29</v>
      </c>
      <c r="S79" s="45"/>
      <c r="T79" s="44"/>
      <c r="U79" s="45"/>
      <c r="V79" s="45"/>
      <c r="W79" s="45"/>
      <c r="X79" s="45"/>
      <c r="Y79" s="44"/>
      <c r="Z79" s="45"/>
      <c r="AA79" s="45"/>
      <c r="AB79" s="55"/>
      <c r="AF79" s="22"/>
    </row>
    <row r="80" spans="1:32" x14ac:dyDescent="0.15">
      <c r="A80" s="28"/>
      <c r="B80" s="28"/>
      <c r="C80" s="28"/>
      <c r="D80" s="39" t="s">
        <v>1646</v>
      </c>
      <c r="E80" s="53"/>
      <c r="F80" s="22"/>
      <c r="G80" s="22"/>
      <c r="H80" s="22"/>
      <c r="I80" s="22"/>
      <c r="J80" s="53"/>
      <c r="K80" s="22"/>
      <c r="L80" s="22"/>
      <c r="M80" s="22"/>
      <c r="N80" s="22"/>
      <c r="O80" s="53"/>
      <c r="P80" s="22"/>
      <c r="Q80" s="22"/>
      <c r="R80" s="22"/>
      <c r="S80" s="22"/>
      <c r="T80" s="53"/>
      <c r="U80" s="22">
        <v>29</v>
      </c>
      <c r="V80" s="22"/>
      <c r="W80" s="22"/>
      <c r="X80" s="22"/>
      <c r="Y80" s="53"/>
      <c r="Z80" s="22"/>
      <c r="AA80" s="22"/>
      <c r="AB80" s="61"/>
      <c r="AF80" s="22"/>
    </row>
    <row r="81" spans="1:32" x14ac:dyDescent="0.15">
      <c r="A81" s="28"/>
      <c r="B81" s="28"/>
      <c r="C81" s="28"/>
      <c r="D81" s="39" t="s">
        <v>3042</v>
      </c>
      <c r="E81" s="53"/>
      <c r="F81" s="22"/>
      <c r="G81" s="22"/>
      <c r="H81" s="22"/>
      <c r="I81" s="22"/>
      <c r="J81" s="53">
        <v>29</v>
      </c>
      <c r="K81" s="22">
        <v>29</v>
      </c>
      <c r="L81" s="22"/>
      <c r="M81" s="22"/>
      <c r="N81" s="22"/>
      <c r="O81" s="53"/>
      <c r="P81" s="22"/>
      <c r="Q81" s="22"/>
      <c r="R81" s="22"/>
      <c r="S81" s="22"/>
      <c r="T81" s="53"/>
      <c r="U81" s="22"/>
      <c r="V81" s="22"/>
      <c r="W81" s="22"/>
      <c r="X81" s="22"/>
      <c r="Y81" s="53"/>
      <c r="Z81" s="22"/>
      <c r="AA81" s="22"/>
      <c r="AB81" s="61"/>
      <c r="AF81" s="22"/>
    </row>
    <row r="82" spans="1:32" x14ac:dyDescent="0.15">
      <c r="A82" s="28"/>
      <c r="B82" s="28"/>
      <c r="C82" s="26" t="s">
        <v>62</v>
      </c>
      <c r="D82" s="26" t="s">
        <v>1645</v>
      </c>
      <c r="E82" s="44"/>
      <c r="F82" s="45"/>
      <c r="G82" s="45"/>
      <c r="H82" s="45"/>
      <c r="I82" s="45"/>
      <c r="J82" s="44"/>
      <c r="K82" s="45"/>
      <c r="L82" s="45"/>
      <c r="M82" s="45"/>
      <c r="N82" s="45"/>
      <c r="O82" s="44"/>
      <c r="P82" s="45"/>
      <c r="Q82" s="45"/>
      <c r="R82" s="45"/>
      <c r="S82" s="45"/>
      <c r="T82" s="44"/>
      <c r="U82" s="45"/>
      <c r="V82" s="45"/>
      <c r="W82" s="45"/>
      <c r="X82" s="45"/>
      <c r="Y82" s="44"/>
      <c r="Z82" s="45"/>
      <c r="AA82" s="45">
        <v>33</v>
      </c>
      <c r="AB82" s="55"/>
      <c r="AF82" s="22"/>
    </row>
    <row r="83" spans="1:32" x14ac:dyDescent="0.15">
      <c r="A83" s="28"/>
      <c r="B83" s="28"/>
      <c r="C83" s="28"/>
      <c r="D83" s="39" t="s">
        <v>1646</v>
      </c>
      <c r="E83" s="53"/>
      <c r="F83" s="22"/>
      <c r="G83" s="22"/>
      <c r="H83" s="22"/>
      <c r="I83" s="22"/>
      <c r="J83" s="53"/>
      <c r="K83" s="22"/>
      <c r="L83" s="22"/>
      <c r="M83" s="22"/>
      <c r="N83" s="22"/>
      <c r="O83" s="53"/>
      <c r="P83" s="22"/>
      <c r="Q83" s="22"/>
      <c r="R83" s="22"/>
      <c r="S83" s="22"/>
      <c r="T83" s="53"/>
      <c r="U83" s="22"/>
      <c r="V83" s="22"/>
      <c r="W83" s="22">
        <v>33</v>
      </c>
      <c r="X83" s="22"/>
      <c r="Y83" s="53"/>
      <c r="Z83" s="22"/>
      <c r="AA83" s="22"/>
      <c r="AB83" s="61"/>
      <c r="AF83" s="22"/>
    </row>
    <row r="84" spans="1:32" x14ac:dyDescent="0.15">
      <c r="A84" s="28"/>
      <c r="B84" s="28"/>
      <c r="C84" s="26" t="s">
        <v>70</v>
      </c>
      <c r="D84" s="26" t="s">
        <v>1645</v>
      </c>
      <c r="E84" s="44"/>
      <c r="F84" s="45"/>
      <c r="G84" s="45"/>
      <c r="H84" s="45"/>
      <c r="I84" s="45"/>
      <c r="J84" s="44"/>
      <c r="K84" s="45"/>
      <c r="L84" s="45"/>
      <c r="M84" s="45"/>
      <c r="N84" s="45"/>
      <c r="O84" s="44"/>
      <c r="P84" s="45"/>
      <c r="Q84" s="45">
        <v>29</v>
      </c>
      <c r="R84" s="45"/>
      <c r="S84" s="45"/>
      <c r="T84" s="44"/>
      <c r="U84" s="45"/>
      <c r="V84" s="45"/>
      <c r="W84" s="45"/>
      <c r="X84" s="45"/>
      <c r="Y84" s="44"/>
      <c r="Z84" s="45"/>
      <c r="AA84" s="45"/>
      <c r="AB84" s="55"/>
      <c r="AF84" s="22"/>
    </row>
    <row r="85" spans="1:32" x14ac:dyDescent="0.15">
      <c r="A85" s="28"/>
      <c r="B85" s="28"/>
      <c r="C85" s="28"/>
      <c r="D85" s="39" t="s">
        <v>1646</v>
      </c>
      <c r="E85" s="53"/>
      <c r="F85" s="22"/>
      <c r="G85" s="22"/>
      <c r="H85" s="22"/>
      <c r="I85" s="22"/>
      <c r="J85" s="53"/>
      <c r="K85" s="22"/>
      <c r="L85" s="22"/>
      <c r="M85" s="22"/>
      <c r="N85" s="22"/>
      <c r="O85" s="53"/>
      <c r="P85" s="22"/>
      <c r="Q85" s="22"/>
      <c r="R85" s="22"/>
      <c r="S85" s="22"/>
      <c r="T85" s="53"/>
      <c r="U85" s="22"/>
      <c r="V85" s="22">
        <v>29</v>
      </c>
      <c r="W85" s="22"/>
      <c r="X85" s="22"/>
      <c r="Y85" s="53"/>
      <c r="Z85" s="22"/>
      <c r="AA85" s="22"/>
      <c r="AB85" s="61"/>
      <c r="AF85" s="22"/>
    </row>
    <row r="86" spans="1:32" x14ac:dyDescent="0.15">
      <c r="A86" s="28"/>
      <c r="B86" s="28"/>
      <c r="C86" s="28"/>
      <c r="D86" s="39" t="s">
        <v>3042</v>
      </c>
      <c r="E86" s="53"/>
      <c r="F86" s="22"/>
      <c r="G86" s="22">
        <v>29</v>
      </c>
      <c r="H86" s="22">
        <v>29</v>
      </c>
      <c r="I86" s="22"/>
      <c r="J86" s="53"/>
      <c r="K86" s="22"/>
      <c r="L86" s="22"/>
      <c r="M86" s="22"/>
      <c r="N86" s="22"/>
      <c r="O86" s="53"/>
      <c r="P86" s="22"/>
      <c r="Q86" s="22"/>
      <c r="R86" s="22"/>
      <c r="S86" s="22"/>
      <c r="T86" s="53"/>
      <c r="U86" s="22"/>
      <c r="V86" s="22"/>
      <c r="W86" s="22"/>
      <c r="X86" s="22"/>
      <c r="Y86" s="53"/>
      <c r="Z86" s="22"/>
      <c r="AA86" s="22"/>
      <c r="AB86" s="61"/>
      <c r="AF86" s="22"/>
    </row>
    <row r="87" spans="1:32" x14ac:dyDescent="0.15">
      <c r="A87" s="28"/>
      <c r="B87" s="28"/>
      <c r="C87" s="26" t="s">
        <v>75</v>
      </c>
      <c r="D87" s="26" t="s">
        <v>1645</v>
      </c>
      <c r="E87" s="44">
        <v>29</v>
      </c>
      <c r="F87" s="45"/>
      <c r="G87" s="45"/>
      <c r="H87" s="45"/>
      <c r="I87" s="45"/>
      <c r="J87" s="44"/>
      <c r="K87" s="45"/>
      <c r="L87" s="45"/>
      <c r="M87" s="45"/>
      <c r="N87" s="45"/>
      <c r="O87" s="44"/>
      <c r="P87" s="45"/>
      <c r="Q87" s="45"/>
      <c r="R87" s="45"/>
      <c r="S87" s="45"/>
      <c r="T87" s="44"/>
      <c r="U87" s="45"/>
      <c r="V87" s="45"/>
      <c r="W87" s="45"/>
      <c r="X87" s="45"/>
      <c r="Y87" s="44"/>
      <c r="Z87" s="45"/>
      <c r="AA87" s="45"/>
      <c r="AB87" s="55"/>
      <c r="AF87" s="22"/>
    </row>
    <row r="88" spans="1:32" x14ac:dyDescent="0.15">
      <c r="A88" s="28"/>
      <c r="B88" s="28"/>
      <c r="C88" s="28"/>
      <c r="D88" s="39" t="s">
        <v>1646</v>
      </c>
      <c r="E88" s="53"/>
      <c r="F88" s="22"/>
      <c r="G88" s="22"/>
      <c r="H88" s="22"/>
      <c r="I88" s="22"/>
      <c r="J88" s="53"/>
      <c r="K88" s="22"/>
      <c r="L88" s="22"/>
      <c r="M88" s="22"/>
      <c r="N88" s="22"/>
      <c r="O88" s="53">
        <v>29</v>
      </c>
      <c r="P88" s="22"/>
      <c r="Q88" s="22"/>
      <c r="R88" s="22"/>
      <c r="S88" s="22"/>
      <c r="T88" s="53"/>
      <c r="U88" s="22"/>
      <c r="V88" s="22"/>
      <c r="W88" s="22"/>
      <c r="X88" s="22"/>
      <c r="Y88" s="53"/>
      <c r="Z88" s="22"/>
      <c r="AA88" s="22"/>
      <c r="AB88" s="61"/>
      <c r="AF88" s="22"/>
    </row>
    <row r="89" spans="1:32" x14ac:dyDescent="0.15">
      <c r="A89" s="28"/>
      <c r="B89" s="28"/>
      <c r="C89" s="28"/>
      <c r="D89" s="39" t="s">
        <v>3042</v>
      </c>
      <c r="E89" s="53"/>
      <c r="F89" s="22"/>
      <c r="G89" s="22"/>
      <c r="H89" s="22"/>
      <c r="I89" s="22"/>
      <c r="J89" s="53"/>
      <c r="K89" s="22"/>
      <c r="L89" s="22">
        <v>29</v>
      </c>
      <c r="M89" s="22">
        <v>29</v>
      </c>
      <c r="N89" s="22"/>
      <c r="O89" s="53"/>
      <c r="P89" s="22"/>
      <c r="Q89" s="22"/>
      <c r="R89" s="22"/>
      <c r="S89" s="22"/>
      <c r="T89" s="53"/>
      <c r="U89" s="22"/>
      <c r="V89" s="22"/>
      <c r="W89" s="22"/>
      <c r="X89" s="22"/>
      <c r="Y89" s="53"/>
      <c r="Z89" s="22"/>
      <c r="AA89" s="22"/>
      <c r="AB89" s="61"/>
      <c r="AF89" s="22"/>
    </row>
    <row r="90" spans="1:32" x14ac:dyDescent="0.15">
      <c r="A90" s="28"/>
      <c r="B90" s="28"/>
      <c r="C90" s="26" t="s">
        <v>79</v>
      </c>
      <c r="D90" s="26" t="s">
        <v>1645</v>
      </c>
      <c r="E90" s="44"/>
      <c r="F90" s="45">
        <v>24</v>
      </c>
      <c r="G90" s="45"/>
      <c r="H90" s="45"/>
      <c r="I90" s="45"/>
      <c r="J90" s="44"/>
      <c r="K90" s="45"/>
      <c r="L90" s="45"/>
      <c r="M90" s="45"/>
      <c r="N90" s="45"/>
      <c r="O90" s="44"/>
      <c r="P90" s="45"/>
      <c r="Q90" s="45"/>
      <c r="R90" s="45"/>
      <c r="S90" s="45"/>
      <c r="T90" s="44"/>
      <c r="U90" s="45"/>
      <c r="V90" s="45"/>
      <c r="W90" s="45"/>
      <c r="X90" s="45"/>
      <c r="Y90" s="44"/>
      <c r="Z90" s="45"/>
      <c r="AA90" s="45"/>
      <c r="AB90" s="55"/>
      <c r="AF90" s="22"/>
    </row>
    <row r="91" spans="1:32" x14ac:dyDescent="0.15">
      <c r="A91" s="28"/>
      <c r="B91" s="28"/>
      <c r="C91" s="26" t="s">
        <v>1651</v>
      </c>
      <c r="D91" s="26" t="s">
        <v>1645</v>
      </c>
      <c r="E91" s="44"/>
      <c r="F91" s="45"/>
      <c r="G91" s="45"/>
      <c r="H91" s="45"/>
      <c r="I91" s="45"/>
      <c r="J91" s="44"/>
      <c r="K91" s="45"/>
      <c r="L91" s="45"/>
      <c r="M91" s="45"/>
      <c r="N91" s="45"/>
      <c r="O91" s="44"/>
      <c r="P91" s="45">
        <v>22</v>
      </c>
      <c r="Q91" s="45"/>
      <c r="R91" s="45"/>
      <c r="S91" s="45"/>
      <c r="T91" s="44"/>
      <c r="U91" s="45"/>
      <c r="V91" s="45"/>
      <c r="W91" s="45"/>
      <c r="X91" s="45"/>
      <c r="Y91" s="44"/>
      <c r="Z91" s="45"/>
      <c r="AA91" s="45"/>
      <c r="AB91" s="55"/>
      <c r="AF91" s="22"/>
    </row>
    <row r="92" spans="1:32" x14ac:dyDescent="0.15">
      <c r="A92" s="28"/>
      <c r="B92" s="28"/>
      <c r="C92" s="28"/>
      <c r="D92" s="39" t="s">
        <v>3042</v>
      </c>
      <c r="E92" s="53"/>
      <c r="F92" s="22"/>
      <c r="G92" s="22"/>
      <c r="H92" s="22"/>
      <c r="I92" s="22"/>
      <c r="J92" s="53"/>
      <c r="K92" s="22"/>
      <c r="L92" s="22"/>
      <c r="M92" s="22"/>
      <c r="N92" s="22"/>
      <c r="O92" s="53"/>
      <c r="P92" s="22"/>
      <c r="Q92" s="22"/>
      <c r="R92" s="22"/>
      <c r="S92" s="22"/>
      <c r="T92" s="53"/>
      <c r="U92" s="22"/>
      <c r="V92" s="22"/>
      <c r="W92" s="22"/>
      <c r="X92" s="22"/>
      <c r="Y92" s="53">
        <v>22</v>
      </c>
      <c r="Z92" s="22">
        <v>22</v>
      </c>
      <c r="AA92" s="22"/>
      <c r="AB92" s="61"/>
      <c r="AF92" s="22"/>
    </row>
    <row r="93" spans="1:32" x14ac:dyDescent="0.15">
      <c r="A93" s="28"/>
      <c r="B93" s="26">
        <v>2402</v>
      </c>
      <c r="C93" s="26" t="s">
        <v>106</v>
      </c>
      <c r="D93" s="26" t="s">
        <v>3057</v>
      </c>
      <c r="E93" s="44"/>
      <c r="F93" s="45"/>
      <c r="G93" s="45"/>
      <c r="H93" s="45"/>
      <c r="I93" s="45"/>
      <c r="J93" s="44"/>
      <c r="K93" s="45"/>
      <c r="L93" s="45"/>
      <c r="M93" s="45"/>
      <c r="N93" s="45"/>
      <c r="O93" s="44"/>
      <c r="P93" s="45"/>
      <c r="Q93" s="45"/>
      <c r="R93" s="45"/>
      <c r="S93" s="45"/>
      <c r="T93" s="44"/>
      <c r="U93" s="45"/>
      <c r="V93" s="45"/>
      <c r="W93" s="45"/>
      <c r="X93" s="45"/>
      <c r="Y93" s="44"/>
      <c r="Z93" s="45"/>
      <c r="AA93" s="45">
        <v>32</v>
      </c>
      <c r="AB93" s="55">
        <v>32</v>
      </c>
      <c r="AF93" s="22"/>
    </row>
    <row r="94" spans="1:32" x14ac:dyDescent="0.15">
      <c r="A94" s="28"/>
      <c r="B94" s="28"/>
      <c r="C94" s="26" t="s">
        <v>109</v>
      </c>
      <c r="D94" s="26" t="s">
        <v>3057</v>
      </c>
      <c r="E94" s="44"/>
      <c r="F94" s="45"/>
      <c r="G94" s="45"/>
      <c r="H94" s="45"/>
      <c r="I94" s="45"/>
      <c r="J94" s="44"/>
      <c r="K94" s="45"/>
      <c r="L94" s="45"/>
      <c r="M94" s="45"/>
      <c r="N94" s="45"/>
      <c r="O94" s="44"/>
      <c r="P94" s="45"/>
      <c r="Q94" s="45">
        <v>23</v>
      </c>
      <c r="R94" s="45">
        <v>23</v>
      </c>
      <c r="S94" s="45"/>
      <c r="T94" s="44"/>
      <c r="U94" s="45"/>
      <c r="V94" s="45"/>
      <c r="W94" s="45"/>
      <c r="X94" s="45"/>
      <c r="Y94" s="44"/>
      <c r="Z94" s="45"/>
      <c r="AA94" s="45"/>
      <c r="AB94" s="55"/>
      <c r="AF94" s="22"/>
    </row>
    <row r="95" spans="1:32" x14ac:dyDescent="0.15">
      <c r="A95" s="28"/>
      <c r="B95" s="28"/>
      <c r="C95" s="26" t="s">
        <v>112</v>
      </c>
      <c r="D95" s="26" t="s">
        <v>3071</v>
      </c>
      <c r="E95" s="44">
        <v>31</v>
      </c>
      <c r="F95" s="45">
        <v>31</v>
      </c>
      <c r="G95" s="45"/>
      <c r="H95" s="45"/>
      <c r="I95" s="45"/>
      <c r="J95" s="44"/>
      <c r="K95" s="45"/>
      <c r="L95" s="45"/>
      <c r="M95" s="45"/>
      <c r="N95" s="45"/>
      <c r="O95" s="44"/>
      <c r="P95" s="45"/>
      <c r="Q95" s="45"/>
      <c r="R95" s="45"/>
      <c r="S95" s="45"/>
      <c r="T95" s="44"/>
      <c r="U95" s="45"/>
      <c r="V95" s="45"/>
      <c r="W95" s="45"/>
      <c r="X95" s="45"/>
      <c r="Y95" s="44"/>
      <c r="Z95" s="45"/>
      <c r="AA95" s="45"/>
      <c r="AB95" s="55"/>
      <c r="AF95" s="22"/>
    </row>
    <row r="96" spans="1:32" x14ac:dyDescent="0.15">
      <c r="A96" s="28"/>
      <c r="B96" s="28"/>
      <c r="C96" s="26" t="s">
        <v>113</v>
      </c>
      <c r="D96" s="26" t="s">
        <v>3071</v>
      </c>
      <c r="E96" s="44"/>
      <c r="F96" s="45"/>
      <c r="G96" s="45">
        <v>19</v>
      </c>
      <c r="H96" s="45">
        <v>19</v>
      </c>
      <c r="I96" s="45"/>
      <c r="J96" s="44"/>
      <c r="K96" s="45"/>
      <c r="L96" s="45"/>
      <c r="M96" s="45"/>
      <c r="N96" s="45"/>
      <c r="O96" s="44"/>
      <c r="P96" s="45"/>
      <c r="Q96" s="45"/>
      <c r="R96" s="45"/>
      <c r="S96" s="45"/>
      <c r="T96" s="44"/>
      <c r="U96" s="45"/>
      <c r="V96" s="45"/>
      <c r="W96" s="45"/>
      <c r="X96" s="45"/>
      <c r="Y96" s="44"/>
      <c r="Z96" s="45"/>
      <c r="AA96" s="45"/>
      <c r="AB96" s="55"/>
      <c r="AF96" s="22"/>
    </row>
    <row r="97" spans="1:32" x14ac:dyDescent="0.15">
      <c r="A97" s="28"/>
      <c r="B97" s="28"/>
      <c r="C97" s="26" t="s">
        <v>139</v>
      </c>
      <c r="D97" s="26" t="s">
        <v>3102</v>
      </c>
      <c r="E97" s="44"/>
      <c r="F97" s="45"/>
      <c r="G97" s="45"/>
      <c r="H97" s="45"/>
      <c r="I97" s="45"/>
      <c r="J97" s="44">
        <v>18</v>
      </c>
      <c r="K97" s="45"/>
      <c r="L97" s="45"/>
      <c r="M97" s="45"/>
      <c r="N97" s="45"/>
      <c r="O97" s="44"/>
      <c r="P97" s="45"/>
      <c r="Q97" s="45"/>
      <c r="R97" s="45"/>
      <c r="S97" s="45"/>
      <c r="T97" s="44">
        <v>18</v>
      </c>
      <c r="U97" s="45"/>
      <c r="V97" s="45"/>
      <c r="W97" s="45"/>
      <c r="X97" s="45"/>
      <c r="Y97" s="44"/>
      <c r="Z97" s="45"/>
      <c r="AA97" s="45"/>
      <c r="AB97" s="55"/>
      <c r="AF97" s="22"/>
    </row>
    <row r="98" spans="1:32" x14ac:dyDescent="0.15">
      <c r="A98" s="28"/>
      <c r="B98" s="28"/>
      <c r="C98" s="26" t="s">
        <v>143</v>
      </c>
      <c r="D98" s="26" t="s">
        <v>3057</v>
      </c>
      <c r="E98" s="44"/>
      <c r="F98" s="45"/>
      <c r="G98" s="45"/>
      <c r="H98" s="45"/>
      <c r="I98" s="45"/>
      <c r="J98" s="44"/>
      <c r="K98" s="45"/>
      <c r="L98" s="45"/>
      <c r="M98" s="45"/>
      <c r="N98" s="45"/>
      <c r="O98" s="44"/>
      <c r="P98" s="45"/>
      <c r="Q98" s="45"/>
      <c r="R98" s="45"/>
      <c r="S98" s="45"/>
      <c r="T98" s="44"/>
      <c r="U98" s="45"/>
      <c r="V98" s="45"/>
      <c r="W98" s="45"/>
      <c r="X98" s="45"/>
      <c r="Y98" s="44">
        <v>14</v>
      </c>
      <c r="Z98" s="45">
        <v>14</v>
      </c>
      <c r="AA98" s="45"/>
      <c r="AB98" s="55"/>
      <c r="AF98" s="22"/>
    </row>
    <row r="99" spans="1:32" x14ac:dyDescent="0.15">
      <c r="A99" s="28"/>
      <c r="B99" s="28"/>
      <c r="C99" s="26" t="s">
        <v>75</v>
      </c>
      <c r="D99" s="26" t="s">
        <v>3044</v>
      </c>
      <c r="E99" s="44"/>
      <c r="F99" s="45"/>
      <c r="G99" s="45"/>
      <c r="H99" s="45"/>
      <c r="I99" s="45"/>
      <c r="J99" s="44"/>
      <c r="K99" s="45"/>
      <c r="L99" s="45"/>
      <c r="M99" s="45"/>
      <c r="N99" s="45"/>
      <c r="O99" s="44"/>
      <c r="P99" s="45">
        <v>29</v>
      </c>
      <c r="Q99" s="45"/>
      <c r="R99" s="45"/>
      <c r="S99" s="45"/>
      <c r="T99" s="44"/>
      <c r="U99" s="45"/>
      <c r="V99" s="45">
        <v>29</v>
      </c>
      <c r="W99" s="45"/>
      <c r="X99" s="45"/>
      <c r="Y99" s="44"/>
      <c r="Z99" s="45"/>
      <c r="AA99" s="45"/>
      <c r="AB99" s="55"/>
      <c r="AF99" s="22"/>
    </row>
    <row r="100" spans="1:32" x14ac:dyDescent="0.15">
      <c r="A100" s="28"/>
      <c r="B100" s="28"/>
      <c r="C100" s="26" t="s">
        <v>1749</v>
      </c>
      <c r="D100" s="26" t="s">
        <v>1748</v>
      </c>
      <c r="E100" s="44"/>
      <c r="F100" s="45"/>
      <c r="G100" s="45"/>
      <c r="H100" s="45"/>
      <c r="I100" s="45"/>
      <c r="J100" s="44"/>
      <c r="K100" s="45"/>
      <c r="L100" s="45"/>
      <c r="M100" s="45"/>
      <c r="N100" s="45"/>
      <c r="O100" s="44"/>
      <c r="P100" s="45"/>
      <c r="Q100" s="45"/>
      <c r="R100" s="45"/>
      <c r="S100" s="45"/>
      <c r="T100" s="44"/>
      <c r="U100" s="45"/>
      <c r="V100" s="45"/>
      <c r="W100" s="45">
        <v>15</v>
      </c>
      <c r="X100" s="45"/>
      <c r="Y100" s="44"/>
      <c r="Z100" s="45"/>
      <c r="AA100" s="45"/>
      <c r="AB100" s="55"/>
      <c r="AF100" s="22"/>
    </row>
    <row r="101" spans="1:32" x14ac:dyDescent="0.15">
      <c r="A101" s="28"/>
      <c r="B101" s="28"/>
      <c r="C101" s="26" t="s">
        <v>3603</v>
      </c>
      <c r="D101" s="26" t="s">
        <v>1638</v>
      </c>
      <c r="E101" s="44"/>
      <c r="F101" s="45"/>
      <c r="G101" s="45"/>
      <c r="H101" s="45"/>
      <c r="I101" s="45"/>
      <c r="J101" s="44"/>
      <c r="K101" s="45"/>
      <c r="L101" s="45"/>
      <c r="M101" s="45"/>
      <c r="N101" s="45"/>
      <c r="O101" s="44"/>
      <c r="P101" s="45"/>
      <c r="Q101" s="45"/>
      <c r="R101" s="45"/>
      <c r="S101" s="45"/>
      <c r="T101" s="44"/>
      <c r="U101" s="45">
        <v>23</v>
      </c>
      <c r="V101" s="45"/>
      <c r="W101" s="45"/>
      <c r="X101" s="45"/>
      <c r="Y101" s="44"/>
      <c r="Z101" s="45"/>
      <c r="AA101" s="45"/>
      <c r="AB101" s="55"/>
      <c r="AF101" s="22"/>
    </row>
    <row r="102" spans="1:32" x14ac:dyDescent="0.15">
      <c r="A102" s="28"/>
      <c r="B102" s="28"/>
      <c r="C102" s="26" t="s">
        <v>86</v>
      </c>
      <c r="D102" s="26" t="s">
        <v>3057</v>
      </c>
      <c r="E102" s="44"/>
      <c r="F102" s="45"/>
      <c r="G102" s="45"/>
      <c r="H102" s="45"/>
      <c r="I102" s="45"/>
      <c r="J102" s="44"/>
      <c r="K102" s="45"/>
      <c r="L102" s="45">
        <v>20</v>
      </c>
      <c r="M102" s="45">
        <v>20</v>
      </c>
      <c r="N102" s="45"/>
      <c r="O102" s="44"/>
      <c r="P102" s="45"/>
      <c r="Q102" s="45"/>
      <c r="R102" s="45"/>
      <c r="S102" s="45"/>
      <c r="T102" s="44"/>
      <c r="U102" s="45"/>
      <c r="V102" s="45"/>
      <c r="W102" s="45"/>
      <c r="X102" s="45"/>
      <c r="Y102" s="44"/>
      <c r="Z102" s="45"/>
      <c r="AA102" s="45"/>
      <c r="AB102" s="55"/>
      <c r="AF102" s="22"/>
    </row>
    <row r="103" spans="1:32" x14ac:dyDescent="0.15">
      <c r="A103" s="28"/>
      <c r="B103" s="26">
        <v>2502</v>
      </c>
      <c r="C103" s="26" t="s">
        <v>110</v>
      </c>
      <c r="D103" s="26" t="s">
        <v>1627</v>
      </c>
      <c r="E103" s="44"/>
      <c r="F103" s="45"/>
      <c r="G103" s="45"/>
      <c r="H103" s="45"/>
      <c r="I103" s="45"/>
      <c r="J103" s="44"/>
      <c r="K103" s="45"/>
      <c r="L103" s="45"/>
      <c r="M103" s="45"/>
      <c r="N103" s="45"/>
      <c r="O103" s="44"/>
      <c r="P103" s="45"/>
      <c r="Q103" s="45">
        <v>15</v>
      </c>
      <c r="R103" s="45"/>
      <c r="S103" s="45"/>
      <c r="T103" s="44"/>
      <c r="U103" s="45"/>
      <c r="V103" s="45"/>
      <c r="W103" s="45"/>
      <c r="X103" s="45"/>
      <c r="Y103" s="44"/>
      <c r="Z103" s="45"/>
      <c r="AA103" s="45"/>
      <c r="AB103" s="55"/>
      <c r="AF103" s="22"/>
    </row>
    <row r="104" spans="1:32" x14ac:dyDescent="0.15">
      <c r="A104" s="28"/>
      <c r="B104" s="28"/>
      <c r="C104" s="28"/>
      <c r="D104" s="39" t="s">
        <v>160</v>
      </c>
      <c r="E104" s="53"/>
      <c r="F104" s="22"/>
      <c r="G104" s="22"/>
      <c r="H104" s="22"/>
      <c r="I104" s="22"/>
      <c r="J104" s="53"/>
      <c r="K104" s="22"/>
      <c r="L104" s="22"/>
      <c r="M104" s="22"/>
      <c r="N104" s="22"/>
      <c r="O104" s="53"/>
      <c r="P104" s="22"/>
      <c r="Q104" s="22"/>
      <c r="R104" s="22">
        <v>15</v>
      </c>
      <c r="S104" s="22"/>
      <c r="T104" s="53"/>
      <c r="U104" s="22"/>
      <c r="V104" s="22"/>
      <c r="W104" s="22"/>
      <c r="X104" s="22"/>
      <c r="Y104" s="53"/>
      <c r="Z104" s="22"/>
      <c r="AA104" s="22"/>
      <c r="AB104" s="61"/>
      <c r="AF104" s="22"/>
    </row>
    <row r="105" spans="1:32" x14ac:dyDescent="0.15">
      <c r="A105" s="28"/>
      <c r="B105" s="28"/>
      <c r="C105" s="26" t="s">
        <v>112</v>
      </c>
      <c r="D105" s="26" t="s">
        <v>3061</v>
      </c>
      <c r="E105" s="44"/>
      <c r="F105" s="45"/>
      <c r="G105" s="45"/>
      <c r="H105" s="45">
        <v>31</v>
      </c>
      <c r="I105" s="45"/>
      <c r="J105" s="44"/>
      <c r="K105" s="45"/>
      <c r="L105" s="45">
        <v>31</v>
      </c>
      <c r="M105" s="45"/>
      <c r="N105" s="45"/>
      <c r="O105" s="44"/>
      <c r="P105" s="45"/>
      <c r="Q105" s="45"/>
      <c r="R105" s="45"/>
      <c r="S105" s="45"/>
      <c r="T105" s="44"/>
      <c r="U105" s="45"/>
      <c r="V105" s="45"/>
      <c r="W105" s="45"/>
      <c r="X105" s="45"/>
      <c r="Y105" s="44"/>
      <c r="Z105" s="45"/>
      <c r="AA105" s="45"/>
      <c r="AB105" s="55"/>
      <c r="AF105" s="22"/>
    </row>
    <row r="106" spans="1:32" x14ac:dyDescent="0.15">
      <c r="A106" s="28"/>
      <c r="B106" s="28"/>
      <c r="C106" s="26" t="s">
        <v>113</v>
      </c>
      <c r="D106" s="26" t="s">
        <v>3061</v>
      </c>
      <c r="E106" s="44"/>
      <c r="F106" s="45"/>
      <c r="G106" s="45"/>
      <c r="H106" s="45"/>
      <c r="I106" s="45"/>
      <c r="J106" s="44"/>
      <c r="K106" s="45">
        <v>19</v>
      </c>
      <c r="L106" s="45"/>
      <c r="M106" s="45"/>
      <c r="N106" s="45"/>
      <c r="O106" s="44"/>
      <c r="P106" s="45"/>
      <c r="Q106" s="45"/>
      <c r="R106" s="45"/>
      <c r="S106" s="45"/>
      <c r="T106" s="44"/>
      <c r="U106" s="45">
        <v>19</v>
      </c>
      <c r="V106" s="45"/>
      <c r="W106" s="45"/>
      <c r="X106" s="45"/>
      <c r="Y106" s="44"/>
      <c r="Z106" s="45"/>
      <c r="AA106" s="45"/>
      <c r="AB106" s="55"/>
      <c r="AF106" s="22"/>
    </row>
    <row r="107" spans="1:32" x14ac:dyDescent="0.15">
      <c r="A107" s="28"/>
      <c r="B107" s="28"/>
      <c r="C107" s="26" t="s">
        <v>138</v>
      </c>
      <c r="D107" s="26" t="s">
        <v>544</v>
      </c>
      <c r="E107" s="44"/>
      <c r="F107" s="45"/>
      <c r="G107" s="45"/>
      <c r="H107" s="45"/>
      <c r="I107" s="45"/>
      <c r="J107" s="44"/>
      <c r="K107" s="45"/>
      <c r="L107" s="45"/>
      <c r="M107" s="45"/>
      <c r="N107" s="45"/>
      <c r="O107" s="44">
        <v>24</v>
      </c>
      <c r="P107" s="45"/>
      <c r="Q107" s="45"/>
      <c r="R107" s="45"/>
      <c r="S107" s="45"/>
      <c r="T107" s="44"/>
      <c r="U107" s="45"/>
      <c r="V107" s="45"/>
      <c r="W107" s="45"/>
      <c r="X107" s="45"/>
      <c r="Y107" s="44"/>
      <c r="Z107" s="45"/>
      <c r="AA107" s="45"/>
      <c r="AB107" s="55"/>
      <c r="AF107" s="22"/>
    </row>
    <row r="108" spans="1:32" x14ac:dyDescent="0.15">
      <c r="A108" s="28"/>
      <c r="B108" s="28"/>
      <c r="C108" s="28"/>
      <c r="D108" s="39" t="s">
        <v>160</v>
      </c>
      <c r="E108" s="53"/>
      <c r="F108" s="22"/>
      <c r="G108" s="22"/>
      <c r="H108" s="22"/>
      <c r="I108" s="22"/>
      <c r="J108" s="53"/>
      <c r="K108" s="22"/>
      <c r="L108" s="22"/>
      <c r="M108" s="22"/>
      <c r="N108" s="22"/>
      <c r="O108" s="53"/>
      <c r="P108" s="22">
        <v>24</v>
      </c>
      <c r="Q108" s="22"/>
      <c r="R108" s="22"/>
      <c r="S108" s="22"/>
      <c r="T108" s="53"/>
      <c r="U108" s="22"/>
      <c r="V108" s="22"/>
      <c r="W108" s="22"/>
      <c r="X108" s="22"/>
      <c r="Y108" s="53"/>
      <c r="Z108" s="22"/>
      <c r="AA108" s="22"/>
      <c r="AB108" s="61"/>
      <c r="AF108" s="22"/>
    </row>
    <row r="109" spans="1:32" x14ac:dyDescent="0.15">
      <c r="A109" s="28"/>
      <c r="B109" s="28"/>
      <c r="C109" s="26" t="s">
        <v>102</v>
      </c>
      <c r="D109" s="26" t="s">
        <v>3061</v>
      </c>
      <c r="E109" s="44"/>
      <c r="F109" s="45"/>
      <c r="G109" s="45"/>
      <c r="H109" s="45"/>
      <c r="I109" s="45"/>
      <c r="J109" s="44">
        <v>13</v>
      </c>
      <c r="K109" s="45"/>
      <c r="L109" s="45"/>
      <c r="M109" s="45"/>
      <c r="N109" s="45"/>
      <c r="O109" s="44"/>
      <c r="P109" s="45"/>
      <c r="Q109" s="45"/>
      <c r="R109" s="45"/>
      <c r="S109" s="45"/>
      <c r="T109" s="44"/>
      <c r="U109" s="45"/>
      <c r="V109" s="45"/>
      <c r="W109" s="45"/>
      <c r="X109" s="45"/>
      <c r="Y109" s="44"/>
      <c r="Z109" s="45"/>
      <c r="AA109" s="45">
        <v>13</v>
      </c>
      <c r="AB109" s="55"/>
      <c r="AF109" s="22"/>
    </row>
    <row r="110" spans="1:32" x14ac:dyDescent="0.15">
      <c r="A110" s="28"/>
      <c r="B110" s="28"/>
      <c r="C110" s="26" t="s">
        <v>3596</v>
      </c>
      <c r="D110" s="26" t="s">
        <v>1638</v>
      </c>
      <c r="E110" s="44">
        <v>25</v>
      </c>
      <c r="F110" s="45"/>
      <c r="G110" s="45"/>
      <c r="H110" s="45"/>
      <c r="I110" s="45"/>
      <c r="J110" s="44"/>
      <c r="K110" s="45"/>
      <c r="L110" s="45"/>
      <c r="M110" s="45"/>
      <c r="N110" s="45"/>
      <c r="O110" s="44"/>
      <c r="P110" s="45"/>
      <c r="Q110" s="45"/>
      <c r="R110" s="45"/>
      <c r="S110" s="45"/>
      <c r="T110" s="44"/>
      <c r="U110" s="45"/>
      <c r="V110" s="45"/>
      <c r="W110" s="45"/>
      <c r="X110" s="45"/>
      <c r="Y110" s="44"/>
      <c r="Z110" s="45"/>
      <c r="AA110" s="45"/>
      <c r="AB110" s="55"/>
      <c r="AF110" s="22"/>
    </row>
    <row r="111" spans="1:32" x14ac:dyDescent="0.15">
      <c r="A111" s="28"/>
      <c r="B111" s="28"/>
      <c r="C111" s="28"/>
      <c r="D111" s="39" t="s">
        <v>1639</v>
      </c>
      <c r="E111" s="53"/>
      <c r="F111" s="22">
        <v>25</v>
      </c>
      <c r="G111" s="22"/>
      <c r="H111" s="22"/>
      <c r="I111" s="22"/>
      <c r="J111" s="53"/>
      <c r="K111" s="22"/>
      <c r="L111" s="22"/>
      <c r="M111" s="22"/>
      <c r="N111" s="22"/>
      <c r="O111" s="53"/>
      <c r="P111" s="22"/>
      <c r="Q111" s="22"/>
      <c r="R111" s="22"/>
      <c r="S111" s="22"/>
      <c r="T111" s="53"/>
      <c r="U111" s="22"/>
      <c r="V111" s="22"/>
      <c r="W111" s="22"/>
      <c r="X111" s="22"/>
      <c r="Y111" s="53"/>
      <c r="Z111" s="22"/>
      <c r="AA111" s="22"/>
      <c r="AB111" s="61"/>
      <c r="AF111" s="22"/>
    </row>
    <row r="112" spans="1:32" x14ac:dyDescent="0.15">
      <c r="A112" s="28"/>
      <c r="B112" s="28"/>
      <c r="C112" s="26" t="s">
        <v>3603</v>
      </c>
      <c r="D112" s="26" t="s">
        <v>1639</v>
      </c>
      <c r="E112" s="44"/>
      <c r="F112" s="45"/>
      <c r="G112" s="45">
        <v>23</v>
      </c>
      <c r="H112" s="45"/>
      <c r="I112" s="45"/>
      <c r="J112" s="44"/>
      <c r="K112" s="45"/>
      <c r="L112" s="45"/>
      <c r="M112" s="45"/>
      <c r="N112" s="45"/>
      <c r="O112" s="44"/>
      <c r="P112" s="45"/>
      <c r="Q112" s="45"/>
      <c r="R112" s="45"/>
      <c r="S112" s="45"/>
      <c r="T112" s="44"/>
      <c r="U112" s="45"/>
      <c r="V112" s="45"/>
      <c r="W112" s="45"/>
      <c r="X112" s="45"/>
      <c r="Y112" s="44"/>
      <c r="Z112" s="45"/>
      <c r="AA112" s="45"/>
      <c r="AB112" s="55"/>
      <c r="AF112" s="22"/>
    </row>
    <row r="113" spans="1:32" x14ac:dyDescent="0.15">
      <c r="A113" s="28"/>
      <c r="B113" s="28"/>
      <c r="C113" s="26" t="s">
        <v>3637</v>
      </c>
      <c r="D113" s="26" t="s">
        <v>2218</v>
      </c>
      <c r="E113" s="44"/>
      <c r="F113" s="45"/>
      <c r="G113" s="45"/>
      <c r="H113" s="45"/>
      <c r="I113" s="45"/>
      <c r="J113" s="44"/>
      <c r="K113" s="45"/>
      <c r="L113" s="45"/>
      <c r="M113" s="45"/>
      <c r="N113" s="45"/>
      <c r="O113" s="44"/>
      <c r="P113" s="45"/>
      <c r="Q113" s="45"/>
      <c r="R113" s="45"/>
      <c r="S113" s="45"/>
      <c r="T113" s="44"/>
      <c r="U113" s="45"/>
      <c r="V113" s="45"/>
      <c r="W113" s="45">
        <v>0</v>
      </c>
      <c r="X113" s="45">
        <v>0</v>
      </c>
      <c r="Y113" s="44">
        <v>0</v>
      </c>
      <c r="Z113" s="45">
        <v>0</v>
      </c>
      <c r="AA113" s="45"/>
      <c r="AB113" s="55"/>
      <c r="AF113" s="22"/>
    </row>
    <row r="114" spans="1:32" x14ac:dyDescent="0.15">
      <c r="A114" s="28"/>
      <c r="B114" s="26">
        <v>3501</v>
      </c>
      <c r="C114" s="26" t="s">
        <v>51</v>
      </c>
      <c r="D114" s="26" t="s">
        <v>3075</v>
      </c>
      <c r="E114" s="44"/>
      <c r="F114" s="45">
        <v>22</v>
      </c>
      <c r="G114" s="45">
        <v>22</v>
      </c>
      <c r="H114" s="45"/>
      <c r="I114" s="45"/>
      <c r="J114" s="44"/>
      <c r="K114" s="45"/>
      <c r="L114" s="45">
        <v>22</v>
      </c>
      <c r="M114" s="45"/>
      <c r="N114" s="45"/>
      <c r="O114" s="44"/>
      <c r="P114" s="45"/>
      <c r="Q114" s="45"/>
      <c r="R114" s="45"/>
      <c r="S114" s="45"/>
      <c r="T114" s="44"/>
      <c r="U114" s="45"/>
      <c r="V114" s="45"/>
      <c r="W114" s="45"/>
      <c r="X114" s="45"/>
      <c r="Y114" s="44"/>
      <c r="Z114" s="45"/>
      <c r="AA114" s="45"/>
      <c r="AB114" s="55"/>
      <c r="AF114" s="22"/>
    </row>
    <row r="115" spans="1:32" x14ac:dyDescent="0.15">
      <c r="A115" s="28"/>
      <c r="B115" s="28"/>
      <c r="C115" s="26" t="s">
        <v>53</v>
      </c>
      <c r="D115" s="26" t="s">
        <v>1627</v>
      </c>
      <c r="E115" s="44"/>
      <c r="F115" s="45"/>
      <c r="G115" s="45"/>
      <c r="H115" s="45"/>
      <c r="I115" s="45"/>
      <c r="J115" s="44"/>
      <c r="K115" s="45"/>
      <c r="L115" s="45"/>
      <c r="M115" s="45"/>
      <c r="N115" s="45"/>
      <c r="O115" s="44"/>
      <c r="P115" s="45"/>
      <c r="Q115" s="45"/>
      <c r="R115" s="45"/>
      <c r="S115" s="45"/>
      <c r="T115" s="44"/>
      <c r="U115" s="45"/>
      <c r="V115" s="45">
        <v>27</v>
      </c>
      <c r="W115" s="45"/>
      <c r="X115" s="45"/>
      <c r="Y115" s="44"/>
      <c r="Z115" s="45"/>
      <c r="AA115" s="45"/>
      <c r="AB115" s="55"/>
      <c r="AF115" s="22"/>
    </row>
    <row r="116" spans="1:32" x14ac:dyDescent="0.15">
      <c r="A116" s="28"/>
      <c r="B116" s="28"/>
      <c r="C116" s="28"/>
      <c r="D116" s="39" t="s">
        <v>1689</v>
      </c>
      <c r="E116" s="53"/>
      <c r="F116" s="22"/>
      <c r="G116" s="22"/>
      <c r="H116" s="22"/>
      <c r="I116" s="22"/>
      <c r="J116" s="53"/>
      <c r="K116" s="22"/>
      <c r="L116" s="22"/>
      <c r="M116" s="22"/>
      <c r="N116" s="22"/>
      <c r="O116" s="53"/>
      <c r="P116" s="22"/>
      <c r="Q116" s="22"/>
      <c r="R116" s="22"/>
      <c r="S116" s="22"/>
      <c r="T116" s="53">
        <v>27</v>
      </c>
      <c r="U116" s="22"/>
      <c r="V116" s="22"/>
      <c r="W116" s="22"/>
      <c r="X116" s="22"/>
      <c r="Y116" s="53"/>
      <c r="Z116" s="22"/>
      <c r="AA116" s="22"/>
      <c r="AB116" s="61"/>
      <c r="AF116" s="22"/>
    </row>
    <row r="117" spans="1:32" x14ac:dyDescent="0.15">
      <c r="A117" s="28"/>
      <c r="B117" s="28"/>
      <c r="C117" s="28"/>
      <c r="D117" s="39" t="s">
        <v>1690</v>
      </c>
      <c r="E117" s="53"/>
      <c r="F117" s="22"/>
      <c r="G117" s="22"/>
      <c r="H117" s="22"/>
      <c r="I117" s="22"/>
      <c r="J117" s="53"/>
      <c r="K117" s="22"/>
      <c r="L117" s="22"/>
      <c r="M117" s="22"/>
      <c r="N117" s="22"/>
      <c r="O117" s="53"/>
      <c r="P117" s="22"/>
      <c r="Q117" s="22"/>
      <c r="R117" s="22"/>
      <c r="S117" s="22"/>
      <c r="T117" s="53"/>
      <c r="U117" s="22">
        <v>27</v>
      </c>
      <c r="V117" s="22"/>
      <c r="W117" s="22"/>
      <c r="X117" s="22"/>
      <c r="Y117" s="53"/>
      <c r="Z117" s="22"/>
      <c r="AA117" s="22"/>
      <c r="AB117" s="61"/>
      <c r="AF117" s="22"/>
    </row>
    <row r="118" spans="1:32" x14ac:dyDescent="0.15">
      <c r="A118" s="28"/>
      <c r="B118" s="28"/>
      <c r="C118" s="28"/>
      <c r="D118" s="39" t="s">
        <v>1692</v>
      </c>
      <c r="E118" s="53"/>
      <c r="F118" s="22"/>
      <c r="G118" s="22"/>
      <c r="H118" s="22"/>
      <c r="I118" s="22"/>
      <c r="J118" s="53"/>
      <c r="K118" s="22"/>
      <c r="L118" s="22"/>
      <c r="M118" s="22"/>
      <c r="N118" s="22"/>
      <c r="O118" s="53"/>
      <c r="P118" s="22"/>
      <c r="Q118" s="22"/>
      <c r="R118" s="22"/>
      <c r="S118" s="22"/>
      <c r="T118" s="53"/>
      <c r="U118" s="22"/>
      <c r="V118" s="22"/>
      <c r="W118" s="22">
        <v>27</v>
      </c>
      <c r="X118" s="22"/>
      <c r="Y118" s="53"/>
      <c r="Z118" s="22"/>
      <c r="AA118" s="22"/>
      <c r="AB118" s="61"/>
      <c r="AF118" s="22"/>
    </row>
    <row r="119" spans="1:32" x14ac:dyDescent="0.15">
      <c r="A119" s="28"/>
      <c r="B119" s="28"/>
      <c r="C119" s="26" t="s">
        <v>46</v>
      </c>
      <c r="D119" s="26" t="s">
        <v>1691</v>
      </c>
      <c r="E119" s="44"/>
      <c r="F119" s="45"/>
      <c r="G119" s="45"/>
      <c r="H119" s="45"/>
      <c r="I119" s="45"/>
      <c r="J119" s="44">
        <v>14</v>
      </c>
      <c r="K119" s="45"/>
      <c r="L119" s="45"/>
      <c r="M119" s="45"/>
      <c r="N119" s="45"/>
      <c r="O119" s="44"/>
      <c r="P119" s="45"/>
      <c r="Q119" s="45"/>
      <c r="R119" s="45"/>
      <c r="S119" s="45"/>
      <c r="T119" s="44"/>
      <c r="U119" s="45"/>
      <c r="V119" s="45"/>
      <c r="W119" s="45"/>
      <c r="X119" s="45"/>
      <c r="Y119" s="44"/>
      <c r="Z119" s="45"/>
      <c r="AA119" s="45"/>
      <c r="AB119" s="55"/>
      <c r="AF119" s="22"/>
    </row>
    <row r="120" spans="1:32" x14ac:dyDescent="0.15">
      <c r="A120" s="28"/>
      <c r="B120" s="28"/>
      <c r="C120" s="28"/>
      <c r="D120" s="39" t="s">
        <v>1692</v>
      </c>
      <c r="E120" s="53"/>
      <c r="F120" s="22"/>
      <c r="G120" s="22"/>
      <c r="H120" s="22"/>
      <c r="I120" s="22"/>
      <c r="J120" s="53"/>
      <c r="K120" s="22">
        <v>14</v>
      </c>
      <c r="L120" s="22"/>
      <c r="M120" s="22"/>
      <c r="N120" s="22"/>
      <c r="O120" s="53"/>
      <c r="P120" s="22"/>
      <c r="Q120" s="22"/>
      <c r="R120" s="22"/>
      <c r="S120" s="22"/>
      <c r="T120" s="53"/>
      <c r="U120" s="22"/>
      <c r="V120" s="22"/>
      <c r="W120" s="22"/>
      <c r="X120" s="22"/>
      <c r="Y120" s="53"/>
      <c r="Z120" s="22"/>
      <c r="AA120" s="22"/>
      <c r="AB120" s="61"/>
      <c r="AF120" s="22"/>
    </row>
    <row r="121" spans="1:32" x14ac:dyDescent="0.15">
      <c r="A121" s="28"/>
      <c r="B121" s="28"/>
      <c r="C121" s="26" t="s">
        <v>1763</v>
      </c>
      <c r="D121" s="26" t="s">
        <v>1766</v>
      </c>
      <c r="E121" s="44"/>
      <c r="F121" s="45"/>
      <c r="G121" s="45"/>
      <c r="H121" s="45"/>
      <c r="I121" s="45"/>
      <c r="J121" s="44"/>
      <c r="K121" s="45"/>
      <c r="L121" s="45"/>
      <c r="M121" s="45"/>
      <c r="N121" s="45"/>
      <c r="O121" s="44"/>
      <c r="P121" s="45"/>
      <c r="Q121" s="45">
        <v>13</v>
      </c>
      <c r="R121" s="45"/>
      <c r="S121" s="45"/>
      <c r="T121" s="44"/>
      <c r="U121" s="45"/>
      <c r="V121" s="45"/>
      <c r="W121" s="45"/>
      <c r="X121" s="45"/>
      <c r="Y121" s="44"/>
      <c r="Z121" s="45"/>
      <c r="AA121" s="45"/>
      <c r="AB121" s="55"/>
      <c r="AF121" s="22"/>
    </row>
    <row r="122" spans="1:32" x14ac:dyDescent="0.15">
      <c r="A122" s="28"/>
      <c r="B122" s="28"/>
      <c r="C122" s="28"/>
      <c r="D122" s="39" t="s">
        <v>1767</v>
      </c>
      <c r="E122" s="53"/>
      <c r="F122" s="22"/>
      <c r="G122" s="22"/>
      <c r="H122" s="22"/>
      <c r="I122" s="22"/>
      <c r="J122" s="53"/>
      <c r="K122" s="22"/>
      <c r="L122" s="22"/>
      <c r="M122" s="22"/>
      <c r="N122" s="22"/>
      <c r="O122" s="53"/>
      <c r="P122" s="22"/>
      <c r="Q122" s="22"/>
      <c r="R122" s="22"/>
      <c r="S122" s="22"/>
      <c r="T122" s="53"/>
      <c r="U122" s="22"/>
      <c r="V122" s="22"/>
      <c r="W122" s="22"/>
      <c r="X122" s="22"/>
      <c r="Y122" s="53">
        <v>13</v>
      </c>
      <c r="Z122" s="22"/>
      <c r="AA122" s="22"/>
      <c r="AB122" s="61"/>
      <c r="AF122" s="22"/>
    </row>
    <row r="123" spans="1:32" x14ac:dyDescent="0.15">
      <c r="A123" s="28"/>
      <c r="B123" s="28"/>
      <c r="C123" s="28"/>
      <c r="D123" s="39" t="s">
        <v>1768</v>
      </c>
      <c r="E123" s="53"/>
      <c r="F123" s="22"/>
      <c r="G123" s="22"/>
      <c r="H123" s="22"/>
      <c r="I123" s="22"/>
      <c r="J123" s="53"/>
      <c r="K123" s="22"/>
      <c r="L123" s="22"/>
      <c r="M123" s="22"/>
      <c r="N123" s="22"/>
      <c r="O123" s="53"/>
      <c r="P123" s="22"/>
      <c r="Q123" s="22"/>
      <c r="R123" s="22"/>
      <c r="S123" s="22"/>
      <c r="T123" s="53"/>
      <c r="U123" s="22"/>
      <c r="V123" s="22"/>
      <c r="W123" s="22"/>
      <c r="X123" s="22"/>
      <c r="Y123" s="53"/>
      <c r="Z123" s="22">
        <v>13</v>
      </c>
      <c r="AA123" s="22"/>
      <c r="AB123" s="61"/>
      <c r="AF123" s="22"/>
    </row>
    <row r="124" spans="1:32" x14ac:dyDescent="0.15">
      <c r="A124" s="28"/>
      <c r="B124" s="26">
        <v>3602</v>
      </c>
      <c r="C124" s="26" t="s">
        <v>43</v>
      </c>
      <c r="D124" s="26" t="s">
        <v>3073</v>
      </c>
      <c r="E124" s="44"/>
      <c r="F124" s="45"/>
      <c r="G124" s="45"/>
      <c r="H124" s="45"/>
      <c r="I124" s="45"/>
      <c r="J124" s="44"/>
      <c r="K124" s="45"/>
      <c r="L124" s="45"/>
      <c r="M124" s="45"/>
      <c r="N124" s="45"/>
      <c r="O124" s="44"/>
      <c r="P124" s="45">
        <v>20</v>
      </c>
      <c r="Q124" s="45">
        <v>20</v>
      </c>
      <c r="R124" s="45"/>
      <c r="S124" s="45"/>
      <c r="T124" s="44"/>
      <c r="U124" s="45"/>
      <c r="V124" s="45"/>
      <c r="W124" s="45"/>
      <c r="X124" s="45"/>
      <c r="Y124" s="44"/>
      <c r="Z124" s="45"/>
      <c r="AA124" s="45"/>
      <c r="AB124" s="55"/>
      <c r="AF124" s="22"/>
    </row>
    <row r="125" spans="1:32" x14ac:dyDescent="0.15">
      <c r="A125" s="28"/>
      <c r="B125" s="28"/>
      <c r="C125" s="26" t="s">
        <v>51</v>
      </c>
      <c r="D125" s="26" t="s">
        <v>1686</v>
      </c>
      <c r="E125" s="44"/>
      <c r="F125" s="45"/>
      <c r="G125" s="45"/>
      <c r="H125" s="45"/>
      <c r="I125" s="45"/>
      <c r="J125" s="44"/>
      <c r="K125" s="45"/>
      <c r="L125" s="45"/>
      <c r="M125" s="45"/>
      <c r="N125" s="45"/>
      <c r="O125" s="44"/>
      <c r="P125" s="45"/>
      <c r="Q125" s="45"/>
      <c r="R125" s="45"/>
      <c r="S125" s="45"/>
      <c r="T125" s="44"/>
      <c r="U125" s="45"/>
      <c r="V125" s="45">
        <v>22</v>
      </c>
      <c r="W125" s="45"/>
      <c r="X125" s="45"/>
      <c r="Y125" s="44"/>
      <c r="Z125" s="45"/>
      <c r="AA125" s="45"/>
      <c r="AB125" s="55"/>
      <c r="AF125" s="22"/>
    </row>
    <row r="126" spans="1:32" x14ac:dyDescent="0.15">
      <c r="A126" s="28"/>
      <c r="B126" s="28"/>
      <c r="C126" s="26" t="s">
        <v>53</v>
      </c>
      <c r="D126" s="26" t="s">
        <v>2141</v>
      </c>
      <c r="E126" s="44">
        <v>27</v>
      </c>
      <c r="F126" s="45">
        <v>27</v>
      </c>
      <c r="G126" s="45"/>
      <c r="H126" s="45"/>
      <c r="I126" s="45"/>
      <c r="J126" s="44"/>
      <c r="K126" s="45"/>
      <c r="L126" s="45">
        <v>27</v>
      </c>
      <c r="M126" s="45">
        <v>27</v>
      </c>
      <c r="N126" s="45"/>
      <c r="O126" s="44"/>
      <c r="P126" s="45"/>
      <c r="Q126" s="45"/>
      <c r="R126" s="45"/>
      <c r="S126" s="45"/>
      <c r="T126" s="44"/>
      <c r="U126" s="45"/>
      <c r="V126" s="45"/>
      <c r="W126" s="45"/>
      <c r="X126" s="45"/>
      <c r="Y126" s="44"/>
      <c r="Z126" s="45"/>
      <c r="AA126" s="45"/>
      <c r="AB126" s="55"/>
      <c r="AF126" s="22"/>
    </row>
    <row r="127" spans="1:32" x14ac:dyDescent="0.15">
      <c r="A127" s="28"/>
      <c r="B127" s="28"/>
      <c r="C127" s="26" t="s">
        <v>132</v>
      </c>
      <c r="D127" s="26" t="s">
        <v>1730</v>
      </c>
      <c r="E127" s="44"/>
      <c r="F127" s="45"/>
      <c r="G127" s="45"/>
      <c r="H127" s="45"/>
      <c r="I127" s="45"/>
      <c r="J127" s="44"/>
      <c r="K127" s="45"/>
      <c r="L127" s="45"/>
      <c r="M127" s="45"/>
      <c r="N127" s="45"/>
      <c r="O127" s="44"/>
      <c r="P127" s="45"/>
      <c r="Q127" s="45"/>
      <c r="R127" s="45"/>
      <c r="S127" s="45">
        <v>0</v>
      </c>
      <c r="T127" s="44"/>
      <c r="U127" s="45"/>
      <c r="V127" s="45"/>
      <c r="W127" s="45"/>
      <c r="X127" s="45"/>
      <c r="Y127" s="44"/>
      <c r="Z127" s="45"/>
      <c r="AA127" s="45"/>
      <c r="AB127" s="55"/>
      <c r="AF127" s="22"/>
    </row>
    <row r="128" spans="1:32" x14ac:dyDescent="0.15">
      <c r="A128" s="28"/>
      <c r="B128" s="28"/>
      <c r="C128" s="26" t="s">
        <v>31</v>
      </c>
      <c r="D128" s="26" t="s">
        <v>3073</v>
      </c>
      <c r="E128" s="44"/>
      <c r="F128" s="45"/>
      <c r="G128" s="45">
        <v>18</v>
      </c>
      <c r="H128" s="45"/>
      <c r="I128" s="45"/>
      <c r="J128" s="44"/>
      <c r="K128" s="45"/>
      <c r="L128" s="45"/>
      <c r="M128" s="45"/>
      <c r="N128" s="45"/>
      <c r="O128" s="44"/>
      <c r="P128" s="45"/>
      <c r="Q128" s="45"/>
      <c r="R128" s="45"/>
      <c r="S128" s="45"/>
      <c r="T128" s="44">
        <v>18</v>
      </c>
      <c r="U128" s="45"/>
      <c r="V128" s="45"/>
      <c r="W128" s="45"/>
      <c r="X128" s="45"/>
      <c r="Y128" s="44"/>
      <c r="Z128" s="45"/>
      <c r="AA128" s="45"/>
      <c r="AB128" s="55"/>
      <c r="AF128" s="22"/>
    </row>
    <row r="129" spans="1:32" x14ac:dyDescent="0.15">
      <c r="A129" s="28"/>
      <c r="B129" s="28"/>
      <c r="C129" s="26" t="s">
        <v>46</v>
      </c>
      <c r="D129" s="26" t="s">
        <v>1686</v>
      </c>
      <c r="E129" s="44"/>
      <c r="F129" s="45"/>
      <c r="G129" s="45"/>
      <c r="H129" s="45"/>
      <c r="I129" s="45"/>
      <c r="J129" s="44"/>
      <c r="K129" s="45"/>
      <c r="L129" s="45"/>
      <c r="M129" s="45"/>
      <c r="N129" s="45"/>
      <c r="O129" s="44"/>
      <c r="P129" s="45"/>
      <c r="Q129" s="45"/>
      <c r="R129" s="45"/>
      <c r="S129" s="45"/>
      <c r="T129" s="44"/>
      <c r="U129" s="45"/>
      <c r="V129" s="45"/>
      <c r="W129" s="45">
        <v>14</v>
      </c>
      <c r="X129" s="45"/>
      <c r="Y129" s="44"/>
      <c r="Z129" s="45"/>
      <c r="AA129" s="45"/>
      <c r="AB129" s="55"/>
      <c r="AF129" s="22"/>
    </row>
    <row r="130" spans="1:32" x14ac:dyDescent="0.15">
      <c r="A130" s="28"/>
      <c r="B130" s="28"/>
      <c r="C130" s="26" t="s">
        <v>145</v>
      </c>
      <c r="D130" s="26" t="s">
        <v>3073</v>
      </c>
      <c r="E130" s="44"/>
      <c r="F130" s="45"/>
      <c r="G130" s="45"/>
      <c r="H130" s="45"/>
      <c r="I130" s="45"/>
      <c r="J130" s="44"/>
      <c r="K130" s="45"/>
      <c r="L130" s="45"/>
      <c r="M130" s="45"/>
      <c r="N130" s="45"/>
      <c r="O130" s="44"/>
      <c r="P130" s="45"/>
      <c r="Q130" s="45"/>
      <c r="R130" s="45"/>
      <c r="S130" s="45"/>
      <c r="T130" s="44"/>
      <c r="U130" s="45"/>
      <c r="V130" s="45"/>
      <c r="W130" s="45"/>
      <c r="X130" s="45"/>
      <c r="Y130" s="44"/>
      <c r="Z130" s="45">
        <v>29</v>
      </c>
      <c r="AA130" s="45">
        <v>29</v>
      </c>
      <c r="AB130" s="55"/>
      <c r="AF130" s="22"/>
    </row>
    <row r="131" spans="1:32" x14ac:dyDescent="0.15">
      <c r="A131" s="28"/>
      <c r="B131" s="28"/>
      <c r="C131" s="26" t="s">
        <v>47</v>
      </c>
      <c r="D131" s="26" t="s">
        <v>1781</v>
      </c>
      <c r="E131" s="44"/>
      <c r="F131" s="45"/>
      <c r="G131" s="45"/>
      <c r="H131" s="45"/>
      <c r="I131" s="45"/>
      <c r="J131" s="44"/>
      <c r="K131" s="45"/>
      <c r="L131" s="45"/>
      <c r="M131" s="45"/>
      <c r="N131" s="45"/>
      <c r="O131" s="44"/>
      <c r="P131" s="45"/>
      <c r="Q131" s="45"/>
      <c r="R131" s="45">
        <v>3</v>
      </c>
      <c r="S131" s="45"/>
      <c r="T131" s="44"/>
      <c r="U131" s="45"/>
      <c r="V131" s="45"/>
      <c r="W131" s="45"/>
      <c r="X131" s="45"/>
      <c r="Y131" s="44"/>
      <c r="Z131" s="45"/>
      <c r="AA131" s="45"/>
      <c r="AB131" s="55"/>
      <c r="AF131" s="22"/>
    </row>
    <row r="132" spans="1:32" x14ac:dyDescent="0.15">
      <c r="A132" s="28"/>
      <c r="B132" s="28"/>
      <c r="C132" s="26" t="s">
        <v>155</v>
      </c>
      <c r="D132" s="26" t="s">
        <v>1699</v>
      </c>
      <c r="E132" s="44"/>
      <c r="F132" s="45"/>
      <c r="G132" s="45"/>
      <c r="H132" s="45"/>
      <c r="I132" s="45"/>
      <c r="J132" s="44"/>
      <c r="K132" s="45"/>
      <c r="L132" s="45"/>
      <c r="M132" s="45"/>
      <c r="N132" s="45"/>
      <c r="O132" s="44">
        <v>18</v>
      </c>
      <c r="P132" s="45"/>
      <c r="Q132" s="45"/>
      <c r="R132" s="45"/>
      <c r="S132" s="45"/>
      <c r="T132" s="44"/>
      <c r="U132" s="45"/>
      <c r="V132" s="45"/>
      <c r="W132" s="45"/>
      <c r="X132" s="45"/>
      <c r="Y132" s="44"/>
      <c r="Z132" s="45"/>
      <c r="AA132" s="45"/>
      <c r="AB132" s="55"/>
      <c r="AF132" s="22"/>
    </row>
    <row r="133" spans="1:32" x14ac:dyDescent="0.15">
      <c r="A133" s="28"/>
      <c r="B133" s="28"/>
      <c r="C133" s="26" t="s">
        <v>1760</v>
      </c>
      <c r="D133" s="26" t="s">
        <v>1761</v>
      </c>
      <c r="E133" s="44"/>
      <c r="F133" s="45"/>
      <c r="G133" s="45"/>
      <c r="H133" s="45"/>
      <c r="I133" s="45"/>
      <c r="J133" s="44"/>
      <c r="K133" s="45"/>
      <c r="L133" s="45"/>
      <c r="M133" s="45"/>
      <c r="N133" s="45"/>
      <c r="O133" s="44"/>
      <c r="P133" s="45"/>
      <c r="Q133" s="45"/>
      <c r="R133" s="45"/>
      <c r="S133" s="45"/>
      <c r="T133" s="44"/>
      <c r="U133" s="45">
        <v>15</v>
      </c>
      <c r="V133" s="45"/>
      <c r="W133" s="45"/>
      <c r="X133" s="45"/>
      <c r="Y133" s="44"/>
      <c r="Z133" s="45"/>
      <c r="AA133" s="45"/>
      <c r="AB133" s="55"/>
      <c r="AF133" s="22"/>
    </row>
    <row r="134" spans="1:32" x14ac:dyDescent="0.15">
      <c r="A134" s="26" t="s">
        <v>1559</v>
      </c>
      <c r="B134" s="26">
        <v>2303</v>
      </c>
      <c r="C134" s="26" t="s">
        <v>153</v>
      </c>
      <c r="D134" s="26" t="s">
        <v>1630</v>
      </c>
      <c r="E134" s="44"/>
      <c r="F134" s="45"/>
      <c r="G134" s="45"/>
      <c r="H134" s="45">
        <v>7</v>
      </c>
      <c r="I134" s="45"/>
      <c r="J134" s="44"/>
      <c r="K134" s="45"/>
      <c r="L134" s="45"/>
      <c r="M134" s="45"/>
      <c r="N134" s="45"/>
      <c r="O134" s="44"/>
      <c r="P134" s="45"/>
      <c r="Q134" s="45"/>
      <c r="R134" s="45"/>
      <c r="S134" s="45"/>
      <c r="T134" s="44"/>
      <c r="U134" s="45"/>
      <c r="V134" s="45"/>
      <c r="W134" s="45"/>
      <c r="X134" s="45"/>
      <c r="Y134" s="44"/>
      <c r="Z134" s="45"/>
      <c r="AA134" s="45"/>
      <c r="AB134" s="55"/>
      <c r="AF134" s="22"/>
    </row>
    <row r="135" spans="1:32" x14ac:dyDescent="0.15">
      <c r="A135" s="28"/>
      <c r="B135" s="28"/>
      <c r="C135" s="26" t="s">
        <v>112</v>
      </c>
      <c r="D135" s="26" t="s">
        <v>3068</v>
      </c>
      <c r="E135" s="44"/>
      <c r="F135" s="45"/>
      <c r="G135" s="45">
        <v>31</v>
      </c>
      <c r="H135" s="45"/>
      <c r="I135" s="45"/>
      <c r="J135" s="44"/>
      <c r="K135" s="45"/>
      <c r="L135" s="45"/>
      <c r="M135" s="45"/>
      <c r="N135" s="45"/>
      <c r="O135" s="44"/>
      <c r="P135" s="45"/>
      <c r="Q135" s="45">
        <v>31</v>
      </c>
      <c r="R135" s="45"/>
      <c r="S135" s="45"/>
      <c r="T135" s="44"/>
      <c r="U135" s="45"/>
      <c r="V135" s="45"/>
      <c r="W135" s="45"/>
      <c r="X135" s="45"/>
      <c r="Y135" s="44"/>
      <c r="Z135" s="45"/>
      <c r="AA135" s="45"/>
      <c r="AB135" s="55"/>
      <c r="AF135" s="22"/>
    </row>
    <row r="136" spans="1:32" x14ac:dyDescent="0.15">
      <c r="A136" s="28"/>
      <c r="B136" s="28"/>
      <c r="C136" s="26" t="s">
        <v>113</v>
      </c>
      <c r="D136" s="26" t="s">
        <v>3068</v>
      </c>
      <c r="E136" s="44">
        <v>19</v>
      </c>
      <c r="F136" s="45"/>
      <c r="G136" s="45"/>
      <c r="H136" s="45"/>
      <c r="I136" s="45"/>
      <c r="J136" s="44"/>
      <c r="K136" s="45"/>
      <c r="L136" s="45"/>
      <c r="M136" s="45"/>
      <c r="N136" s="45"/>
      <c r="O136" s="44"/>
      <c r="P136" s="45"/>
      <c r="Q136" s="45"/>
      <c r="R136" s="45">
        <v>19</v>
      </c>
      <c r="S136" s="45"/>
      <c r="T136" s="44"/>
      <c r="U136" s="45"/>
      <c r="V136" s="45"/>
      <c r="W136" s="45"/>
      <c r="X136" s="45"/>
      <c r="Y136" s="44"/>
      <c r="Z136" s="45"/>
      <c r="AA136" s="45"/>
      <c r="AB136" s="55"/>
      <c r="AF136" s="22"/>
    </row>
    <row r="137" spans="1:32" x14ac:dyDescent="0.15">
      <c r="A137" s="28"/>
      <c r="B137" s="28"/>
      <c r="C137" s="26" t="s">
        <v>27</v>
      </c>
      <c r="D137" s="26" t="s">
        <v>1670</v>
      </c>
      <c r="E137" s="44"/>
      <c r="F137" s="45"/>
      <c r="G137" s="45"/>
      <c r="H137" s="45"/>
      <c r="I137" s="45"/>
      <c r="J137" s="44"/>
      <c r="K137" s="45"/>
      <c r="L137" s="45"/>
      <c r="M137" s="45"/>
      <c r="N137" s="45"/>
      <c r="O137" s="44"/>
      <c r="P137" s="45"/>
      <c r="Q137" s="45"/>
      <c r="R137" s="45"/>
      <c r="S137" s="45"/>
      <c r="T137" s="44">
        <v>35</v>
      </c>
      <c r="U137" s="45"/>
      <c r="V137" s="45"/>
      <c r="W137" s="45"/>
      <c r="X137" s="45"/>
      <c r="Y137" s="44"/>
      <c r="Z137" s="45"/>
      <c r="AA137" s="45"/>
      <c r="AB137" s="55"/>
      <c r="AF137" s="22"/>
    </row>
    <row r="138" spans="1:32" x14ac:dyDescent="0.15">
      <c r="A138" s="28"/>
      <c r="B138" s="28"/>
      <c r="C138" s="28"/>
      <c r="D138" s="39" t="s">
        <v>1671</v>
      </c>
      <c r="E138" s="53"/>
      <c r="F138" s="22"/>
      <c r="G138" s="22"/>
      <c r="H138" s="22"/>
      <c r="I138" s="22"/>
      <c r="J138" s="53"/>
      <c r="K138" s="22"/>
      <c r="L138" s="22"/>
      <c r="M138" s="22"/>
      <c r="N138" s="22"/>
      <c r="O138" s="53"/>
      <c r="P138" s="22"/>
      <c r="Q138" s="22"/>
      <c r="R138" s="22"/>
      <c r="S138" s="22"/>
      <c r="T138" s="53"/>
      <c r="U138" s="22">
        <v>35</v>
      </c>
      <c r="V138" s="22"/>
      <c r="W138" s="22"/>
      <c r="X138" s="22"/>
      <c r="Y138" s="53"/>
      <c r="Z138" s="22"/>
      <c r="AA138" s="22"/>
      <c r="AB138" s="61"/>
      <c r="AF138" s="22"/>
    </row>
    <row r="139" spans="1:32" x14ac:dyDescent="0.15">
      <c r="A139" s="28"/>
      <c r="B139" s="28"/>
      <c r="C139" s="26" t="s">
        <v>51</v>
      </c>
      <c r="D139" s="26" t="s">
        <v>3076</v>
      </c>
      <c r="E139" s="44"/>
      <c r="F139" s="45"/>
      <c r="G139" s="45"/>
      <c r="H139" s="45"/>
      <c r="I139" s="45"/>
      <c r="J139" s="44"/>
      <c r="K139" s="45"/>
      <c r="L139" s="45"/>
      <c r="M139" s="45"/>
      <c r="N139" s="45"/>
      <c r="O139" s="44"/>
      <c r="P139" s="45"/>
      <c r="Q139" s="45"/>
      <c r="R139" s="45"/>
      <c r="S139" s="45"/>
      <c r="T139" s="44"/>
      <c r="U139" s="45"/>
      <c r="V139" s="45"/>
      <c r="W139" s="45"/>
      <c r="X139" s="45"/>
      <c r="Y139" s="44"/>
      <c r="Z139" s="45">
        <v>22</v>
      </c>
      <c r="AA139" s="45">
        <v>22</v>
      </c>
      <c r="AB139" s="55"/>
      <c r="AF139" s="22"/>
    </row>
    <row r="140" spans="1:32" x14ac:dyDescent="0.15">
      <c r="A140" s="28"/>
      <c r="B140" s="28"/>
      <c r="C140" s="26" t="s">
        <v>53</v>
      </c>
      <c r="D140" s="26" t="s">
        <v>3077</v>
      </c>
      <c r="E140" s="44"/>
      <c r="F140" s="45"/>
      <c r="G140" s="45"/>
      <c r="H140" s="45"/>
      <c r="I140" s="45"/>
      <c r="J140" s="44"/>
      <c r="K140" s="45"/>
      <c r="L140" s="45"/>
      <c r="M140" s="45"/>
      <c r="N140" s="45"/>
      <c r="O140" s="44">
        <v>27</v>
      </c>
      <c r="P140" s="45">
        <v>27</v>
      </c>
      <c r="Q140" s="45"/>
      <c r="R140" s="45"/>
      <c r="S140" s="45"/>
      <c r="T140" s="44"/>
      <c r="U140" s="45"/>
      <c r="V140" s="45"/>
      <c r="W140" s="45"/>
      <c r="X140" s="45"/>
      <c r="Y140" s="44"/>
      <c r="Z140" s="45"/>
      <c r="AA140" s="45"/>
      <c r="AB140" s="55"/>
    </row>
    <row r="141" spans="1:32" x14ac:dyDescent="0.15">
      <c r="A141" s="28"/>
      <c r="B141" s="28"/>
      <c r="C141" s="26" t="s">
        <v>149</v>
      </c>
      <c r="D141" s="26" t="s">
        <v>3076</v>
      </c>
      <c r="E141" s="44"/>
      <c r="F141" s="45"/>
      <c r="G141" s="45"/>
      <c r="H141" s="45"/>
      <c r="I141" s="45"/>
      <c r="J141" s="44"/>
      <c r="K141" s="45"/>
      <c r="L141" s="45">
        <v>15</v>
      </c>
      <c r="M141" s="45">
        <v>15</v>
      </c>
      <c r="N141" s="45"/>
      <c r="O141" s="44"/>
      <c r="P141" s="45"/>
      <c r="Q141" s="45"/>
      <c r="R141" s="45"/>
      <c r="S141" s="45"/>
      <c r="T141" s="44"/>
      <c r="U141" s="45"/>
      <c r="V141" s="45"/>
      <c r="W141" s="45"/>
      <c r="X141" s="45"/>
      <c r="Y141" s="44"/>
      <c r="Z141" s="45"/>
      <c r="AA141" s="45"/>
      <c r="AB141" s="55"/>
    </row>
    <row r="142" spans="1:32" x14ac:dyDescent="0.15">
      <c r="A142" s="28"/>
      <c r="B142" s="28"/>
      <c r="C142" s="26" t="s">
        <v>62</v>
      </c>
      <c r="D142" s="26" t="s">
        <v>3043</v>
      </c>
      <c r="E142" s="44"/>
      <c r="F142" s="45"/>
      <c r="G142" s="45"/>
      <c r="H142" s="45"/>
      <c r="I142" s="45"/>
      <c r="J142" s="44"/>
      <c r="K142" s="45"/>
      <c r="L142" s="45"/>
      <c r="M142" s="45"/>
      <c r="N142" s="45"/>
      <c r="O142" s="44"/>
      <c r="P142" s="45"/>
      <c r="Q142" s="45"/>
      <c r="R142" s="45"/>
      <c r="S142" s="45"/>
      <c r="T142" s="44"/>
      <c r="U142" s="45"/>
      <c r="V142" s="45">
        <v>33</v>
      </c>
      <c r="W142" s="45"/>
      <c r="X142" s="45"/>
      <c r="Y142" s="44"/>
      <c r="Z142" s="45"/>
      <c r="AA142" s="45"/>
      <c r="AB142" s="55"/>
    </row>
    <row r="143" spans="1:32" x14ac:dyDescent="0.15">
      <c r="A143" s="28"/>
      <c r="B143" s="28"/>
      <c r="C143" s="26" t="s">
        <v>70</v>
      </c>
      <c r="D143" s="26" t="s">
        <v>3044</v>
      </c>
      <c r="E143" s="44"/>
      <c r="F143" s="45">
        <v>29</v>
      </c>
      <c r="G143" s="45"/>
      <c r="H143" s="45"/>
      <c r="I143" s="45"/>
      <c r="J143" s="44"/>
      <c r="K143" s="45"/>
      <c r="L143" s="45"/>
      <c r="M143" s="45"/>
      <c r="N143" s="45"/>
      <c r="O143" s="44"/>
      <c r="P143" s="45"/>
      <c r="Q143" s="45"/>
      <c r="R143" s="45"/>
      <c r="S143" s="45"/>
      <c r="T143" s="44"/>
      <c r="U143" s="45"/>
      <c r="V143" s="45"/>
      <c r="W143" s="45"/>
      <c r="X143" s="45"/>
      <c r="Y143" s="44"/>
      <c r="Z143" s="45"/>
      <c r="AA143" s="45"/>
      <c r="AB143" s="55"/>
    </row>
    <row r="144" spans="1:32" x14ac:dyDescent="0.15">
      <c r="A144" s="28"/>
      <c r="B144" s="28"/>
      <c r="C144" s="26" t="s">
        <v>75</v>
      </c>
      <c r="D144" s="26" t="s">
        <v>3043</v>
      </c>
      <c r="E144" s="44"/>
      <c r="F144" s="45"/>
      <c r="G144" s="45"/>
      <c r="H144" s="45"/>
      <c r="I144" s="45"/>
      <c r="J144" s="44"/>
      <c r="K144" s="45"/>
      <c r="L144" s="45"/>
      <c r="M144" s="45"/>
      <c r="N144" s="45"/>
      <c r="O144" s="44"/>
      <c r="P144" s="45"/>
      <c r="Q144" s="45"/>
      <c r="R144" s="45"/>
      <c r="S144" s="45"/>
      <c r="T144" s="44"/>
      <c r="U144" s="45"/>
      <c r="V144" s="45"/>
      <c r="W144" s="45">
        <v>29</v>
      </c>
      <c r="X144" s="45"/>
      <c r="Y144" s="44"/>
      <c r="Z144" s="45"/>
      <c r="AA144" s="45"/>
      <c r="AB144" s="55"/>
    </row>
    <row r="145" spans="1:28" x14ac:dyDescent="0.15">
      <c r="A145" s="28"/>
      <c r="B145" s="28"/>
      <c r="C145" s="26" t="s">
        <v>1763</v>
      </c>
      <c r="D145" s="26" t="s">
        <v>3076</v>
      </c>
      <c r="E145" s="44"/>
      <c r="F145" s="45"/>
      <c r="G145" s="45"/>
      <c r="H145" s="45"/>
      <c r="I145" s="45"/>
      <c r="J145" s="44">
        <v>13</v>
      </c>
      <c r="K145" s="45">
        <v>13</v>
      </c>
      <c r="L145" s="45"/>
      <c r="M145" s="45"/>
      <c r="N145" s="45"/>
      <c r="O145" s="44"/>
      <c r="P145" s="45"/>
      <c r="Q145" s="45"/>
      <c r="R145" s="45"/>
      <c r="S145" s="45"/>
      <c r="T145" s="44"/>
      <c r="U145" s="45"/>
      <c r="V145" s="45"/>
      <c r="W145" s="45"/>
      <c r="X145" s="45"/>
      <c r="Y145" s="44"/>
      <c r="Z145" s="45"/>
      <c r="AA145" s="45"/>
      <c r="AB145" s="55"/>
    </row>
    <row r="146" spans="1:28" x14ac:dyDescent="0.15">
      <c r="A146" s="28"/>
      <c r="B146" s="26">
        <v>2501</v>
      </c>
      <c r="C146" s="26" t="s">
        <v>93</v>
      </c>
      <c r="D146" s="26" t="s">
        <v>3060</v>
      </c>
      <c r="E146" s="44"/>
      <c r="F146" s="45"/>
      <c r="G146" s="45"/>
      <c r="H146" s="45"/>
      <c r="I146" s="45"/>
      <c r="J146" s="44"/>
      <c r="K146" s="45"/>
      <c r="L146" s="45"/>
      <c r="M146" s="45">
        <v>34</v>
      </c>
      <c r="N146" s="45"/>
      <c r="O146" s="44"/>
      <c r="P146" s="45"/>
      <c r="Q146" s="45"/>
      <c r="R146" s="45"/>
      <c r="S146" s="45"/>
      <c r="T146" s="44"/>
      <c r="U146" s="45"/>
      <c r="V146" s="45"/>
      <c r="W146" s="45"/>
      <c r="X146" s="45"/>
      <c r="Y146" s="44"/>
      <c r="Z146" s="45"/>
      <c r="AA146" s="45"/>
      <c r="AB146" s="55"/>
    </row>
    <row r="147" spans="1:28" x14ac:dyDescent="0.15">
      <c r="A147" s="28"/>
      <c r="B147" s="28"/>
      <c r="C147" s="28"/>
      <c r="D147" s="39" t="s">
        <v>3065</v>
      </c>
      <c r="E147" s="53">
        <v>34</v>
      </c>
      <c r="F147" s="22">
        <v>34</v>
      </c>
      <c r="G147" s="22"/>
      <c r="H147" s="22"/>
      <c r="I147" s="22"/>
      <c r="J147" s="53"/>
      <c r="K147" s="22"/>
      <c r="L147" s="22"/>
      <c r="M147" s="22"/>
      <c r="N147" s="22"/>
      <c r="O147" s="53"/>
      <c r="P147" s="22"/>
      <c r="Q147" s="22"/>
      <c r="R147" s="22"/>
      <c r="S147" s="22"/>
      <c r="T147" s="53"/>
      <c r="U147" s="22"/>
      <c r="V147" s="22"/>
      <c r="W147" s="22"/>
      <c r="X147" s="22"/>
      <c r="Y147" s="53"/>
      <c r="Z147" s="22"/>
      <c r="AA147" s="22"/>
      <c r="AB147" s="61"/>
    </row>
    <row r="148" spans="1:28" x14ac:dyDescent="0.15">
      <c r="A148" s="28"/>
      <c r="B148" s="28"/>
      <c r="C148" s="28"/>
      <c r="D148" s="39" t="s">
        <v>3175</v>
      </c>
      <c r="E148" s="53"/>
      <c r="F148" s="22"/>
      <c r="G148" s="22"/>
      <c r="H148" s="22"/>
      <c r="I148" s="22"/>
      <c r="J148" s="53"/>
      <c r="K148" s="22">
        <v>34</v>
      </c>
      <c r="L148" s="22">
        <v>34</v>
      </c>
      <c r="M148" s="22"/>
      <c r="N148" s="22"/>
      <c r="O148" s="53"/>
      <c r="P148" s="22"/>
      <c r="Q148" s="22"/>
      <c r="R148" s="22"/>
      <c r="S148" s="22"/>
      <c r="T148" s="53"/>
      <c r="U148" s="22"/>
      <c r="V148" s="22"/>
      <c r="W148" s="22"/>
      <c r="X148" s="22"/>
      <c r="Y148" s="53"/>
      <c r="Z148" s="22"/>
      <c r="AA148" s="22"/>
      <c r="AB148" s="61"/>
    </row>
    <row r="149" spans="1:28" x14ac:dyDescent="0.15">
      <c r="A149" s="28"/>
      <c r="B149" s="28"/>
      <c r="C149" s="26" t="s">
        <v>106</v>
      </c>
      <c r="D149" s="26" t="s">
        <v>3063</v>
      </c>
      <c r="E149" s="44"/>
      <c r="F149" s="45"/>
      <c r="G149" s="45"/>
      <c r="H149" s="45"/>
      <c r="I149" s="45"/>
      <c r="J149" s="44"/>
      <c r="K149" s="45"/>
      <c r="L149" s="45"/>
      <c r="M149" s="45"/>
      <c r="N149" s="45"/>
      <c r="O149" s="44"/>
      <c r="P149" s="45"/>
      <c r="Q149" s="45"/>
      <c r="R149" s="45"/>
      <c r="S149" s="45"/>
      <c r="T149" s="44"/>
      <c r="U149" s="45"/>
      <c r="V149" s="45">
        <v>32</v>
      </c>
      <c r="W149" s="45">
        <v>32</v>
      </c>
      <c r="X149" s="45"/>
      <c r="Y149" s="44"/>
      <c r="Z149" s="45"/>
      <c r="AA149" s="45"/>
      <c r="AB149" s="55"/>
    </row>
    <row r="150" spans="1:28" x14ac:dyDescent="0.15">
      <c r="A150" s="28"/>
      <c r="B150" s="28"/>
      <c r="C150" s="28"/>
      <c r="D150" s="39" t="s">
        <v>3067</v>
      </c>
      <c r="E150" s="53"/>
      <c r="F150" s="22"/>
      <c r="G150" s="22"/>
      <c r="H150" s="22"/>
      <c r="I150" s="22"/>
      <c r="J150" s="53"/>
      <c r="K150" s="22"/>
      <c r="L150" s="22"/>
      <c r="M150" s="22"/>
      <c r="N150" s="22"/>
      <c r="O150" s="53"/>
      <c r="P150" s="22"/>
      <c r="Q150" s="22">
        <v>32</v>
      </c>
      <c r="R150" s="22"/>
      <c r="S150" s="22"/>
      <c r="T150" s="53"/>
      <c r="U150" s="22"/>
      <c r="V150" s="22"/>
      <c r="W150" s="22"/>
      <c r="X150" s="22"/>
      <c r="Y150" s="53"/>
      <c r="Z150" s="22"/>
      <c r="AA150" s="22"/>
      <c r="AB150" s="61"/>
    </row>
    <row r="151" spans="1:28" x14ac:dyDescent="0.15">
      <c r="A151" s="28"/>
      <c r="B151" s="28"/>
      <c r="C151" s="26" t="s">
        <v>139</v>
      </c>
      <c r="D151" s="26" t="s">
        <v>1755</v>
      </c>
      <c r="E151" s="44"/>
      <c r="F151" s="45"/>
      <c r="G151" s="45"/>
      <c r="H151" s="45"/>
      <c r="I151" s="45"/>
      <c r="J151" s="44"/>
      <c r="K151" s="45"/>
      <c r="L151" s="45"/>
      <c r="M151" s="45"/>
      <c r="N151" s="45"/>
      <c r="O151" s="44"/>
      <c r="P151" s="45"/>
      <c r="Q151" s="45"/>
      <c r="R151" s="45"/>
      <c r="S151" s="45"/>
      <c r="T151" s="44"/>
      <c r="U151" s="45">
        <v>18</v>
      </c>
      <c r="V151" s="45"/>
      <c r="W151" s="45"/>
      <c r="X151" s="45"/>
      <c r="Y151" s="44"/>
      <c r="Z151" s="45"/>
      <c r="AA151" s="45"/>
      <c r="AB151" s="55"/>
    </row>
    <row r="152" spans="1:28" x14ac:dyDescent="0.15">
      <c r="A152" s="28"/>
      <c r="B152" s="28"/>
      <c r="C152" s="26" t="s">
        <v>62</v>
      </c>
      <c r="D152" s="26" t="s">
        <v>3044</v>
      </c>
      <c r="E152" s="44"/>
      <c r="F152" s="45"/>
      <c r="G152" s="45"/>
      <c r="H152" s="45"/>
      <c r="I152" s="45"/>
      <c r="J152" s="44"/>
      <c r="K152" s="45"/>
      <c r="L152" s="45"/>
      <c r="M152" s="45"/>
      <c r="N152" s="45"/>
      <c r="O152" s="44"/>
      <c r="P152" s="45">
        <v>33</v>
      </c>
      <c r="Q152" s="45"/>
      <c r="R152" s="45"/>
      <c r="S152" s="45"/>
      <c r="T152" s="44"/>
      <c r="U152" s="45"/>
      <c r="V152" s="45"/>
      <c r="W152" s="45"/>
      <c r="X152" s="45"/>
      <c r="Y152" s="44"/>
      <c r="Z152" s="45">
        <v>33</v>
      </c>
      <c r="AA152" s="45"/>
      <c r="AB152" s="55"/>
    </row>
    <row r="153" spans="1:28" x14ac:dyDescent="0.15">
      <c r="A153" s="28"/>
      <c r="B153" s="28"/>
      <c r="C153" s="26" t="s">
        <v>75</v>
      </c>
      <c r="D153" s="26" t="s">
        <v>3043</v>
      </c>
      <c r="E153" s="44"/>
      <c r="F153" s="45"/>
      <c r="G153" s="45"/>
      <c r="H153" s="45"/>
      <c r="I153" s="45"/>
      <c r="J153" s="44"/>
      <c r="K153" s="45"/>
      <c r="L153" s="45"/>
      <c r="M153" s="45"/>
      <c r="N153" s="45"/>
      <c r="O153" s="44"/>
      <c r="P153" s="45"/>
      <c r="Q153" s="45"/>
      <c r="R153" s="45"/>
      <c r="S153" s="45"/>
      <c r="T153" s="44"/>
      <c r="U153" s="45"/>
      <c r="V153" s="45"/>
      <c r="W153" s="45"/>
      <c r="X153" s="45"/>
      <c r="Y153" s="44"/>
      <c r="Z153" s="45"/>
      <c r="AA153" s="45">
        <v>29</v>
      </c>
      <c r="AB153" s="55"/>
    </row>
    <row r="154" spans="1:28" x14ac:dyDescent="0.15">
      <c r="A154" s="28"/>
      <c r="B154" s="28"/>
      <c r="C154" s="26" t="s">
        <v>79</v>
      </c>
      <c r="D154" s="26" t="s">
        <v>3043</v>
      </c>
      <c r="E154" s="44"/>
      <c r="F154" s="45"/>
      <c r="G154" s="45">
        <v>24</v>
      </c>
      <c r="H154" s="45"/>
      <c r="I154" s="45"/>
      <c r="J154" s="44"/>
      <c r="K154" s="45"/>
      <c r="L154" s="45"/>
      <c r="M154" s="45"/>
      <c r="N154" s="45"/>
      <c r="O154" s="44"/>
      <c r="P154" s="45"/>
      <c r="Q154" s="45"/>
      <c r="R154" s="45"/>
      <c r="S154" s="45"/>
      <c r="T154" s="44"/>
      <c r="U154" s="45"/>
      <c r="V154" s="45"/>
      <c r="W154" s="45"/>
      <c r="X154" s="45"/>
      <c r="Y154" s="44"/>
      <c r="Z154" s="45"/>
      <c r="AA154" s="45"/>
      <c r="AB154" s="55"/>
    </row>
    <row r="155" spans="1:28" x14ac:dyDescent="0.15">
      <c r="A155" s="28"/>
      <c r="B155" s="28"/>
      <c r="C155" s="28"/>
      <c r="D155" s="39" t="s">
        <v>3044</v>
      </c>
      <c r="E155" s="53"/>
      <c r="F155" s="22"/>
      <c r="G155" s="22"/>
      <c r="H155" s="22"/>
      <c r="I155" s="22"/>
      <c r="J155" s="53"/>
      <c r="K155" s="22"/>
      <c r="L155" s="22"/>
      <c r="M155" s="22"/>
      <c r="N155" s="22"/>
      <c r="O155" s="53"/>
      <c r="P155" s="22"/>
      <c r="Q155" s="22"/>
      <c r="R155" s="22">
        <v>24</v>
      </c>
      <c r="S155" s="22"/>
      <c r="T155" s="53"/>
      <c r="U155" s="22"/>
      <c r="V155" s="22"/>
      <c r="W155" s="22"/>
      <c r="X155" s="22"/>
      <c r="Y155" s="53">
        <v>24</v>
      </c>
      <c r="Z155" s="22"/>
      <c r="AA155" s="22"/>
      <c r="AB155" s="61"/>
    </row>
    <row r="156" spans="1:28" x14ac:dyDescent="0.15">
      <c r="A156" s="28"/>
      <c r="B156" s="26">
        <v>3502</v>
      </c>
      <c r="C156" s="26" t="s">
        <v>93</v>
      </c>
      <c r="D156" s="26" t="s">
        <v>2427</v>
      </c>
      <c r="E156" s="44"/>
      <c r="F156" s="45"/>
      <c r="G156" s="45"/>
      <c r="H156" s="45"/>
      <c r="I156" s="45"/>
      <c r="J156" s="44"/>
      <c r="K156" s="45"/>
      <c r="L156" s="45"/>
      <c r="M156" s="45"/>
      <c r="N156" s="45"/>
      <c r="O156" s="44"/>
      <c r="P156" s="45">
        <v>34</v>
      </c>
      <c r="Q156" s="45"/>
      <c r="R156" s="45"/>
      <c r="S156" s="45"/>
      <c r="T156" s="44"/>
      <c r="U156" s="45"/>
      <c r="V156" s="45"/>
      <c r="W156" s="45"/>
      <c r="X156" s="45"/>
      <c r="Y156" s="44"/>
      <c r="Z156" s="45"/>
      <c r="AA156" s="45">
        <v>34</v>
      </c>
      <c r="AB156" s="55"/>
    </row>
    <row r="157" spans="1:28" x14ac:dyDescent="0.15">
      <c r="A157" s="28"/>
      <c r="B157" s="28"/>
      <c r="C157" s="28"/>
      <c r="D157" s="39" t="s">
        <v>3059</v>
      </c>
      <c r="E157" s="53"/>
      <c r="F157" s="22"/>
      <c r="G157" s="22"/>
      <c r="H157" s="22"/>
      <c r="I157" s="22"/>
      <c r="J157" s="53"/>
      <c r="K157" s="22"/>
      <c r="L157" s="22"/>
      <c r="M157" s="22"/>
      <c r="N157" s="22"/>
      <c r="O157" s="53">
        <v>34</v>
      </c>
      <c r="P157" s="22"/>
      <c r="Q157" s="22"/>
      <c r="R157" s="22"/>
      <c r="S157" s="22"/>
      <c r="T157" s="53"/>
      <c r="U157" s="22"/>
      <c r="V157" s="22"/>
      <c r="W157" s="22"/>
      <c r="X157" s="22"/>
      <c r="Y157" s="53"/>
      <c r="Z157" s="22"/>
      <c r="AA157" s="22"/>
      <c r="AB157" s="61">
        <v>34</v>
      </c>
    </row>
    <row r="158" spans="1:28" x14ac:dyDescent="0.15">
      <c r="A158" s="28"/>
      <c r="B158" s="28"/>
      <c r="C158" s="28"/>
      <c r="D158" s="39" t="s">
        <v>3060</v>
      </c>
      <c r="E158" s="53"/>
      <c r="F158" s="22"/>
      <c r="G158" s="22"/>
      <c r="H158" s="22"/>
      <c r="I158" s="22"/>
      <c r="J158" s="53"/>
      <c r="K158" s="22"/>
      <c r="L158" s="22"/>
      <c r="M158" s="22"/>
      <c r="N158" s="22"/>
      <c r="O158" s="53"/>
      <c r="P158" s="22"/>
      <c r="Q158" s="22"/>
      <c r="R158" s="22"/>
      <c r="S158" s="22"/>
      <c r="T158" s="53"/>
      <c r="U158" s="22"/>
      <c r="V158" s="22">
        <v>34</v>
      </c>
      <c r="W158" s="22"/>
      <c r="X158" s="22"/>
      <c r="Y158" s="53"/>
      <c r="Z158" s="22"/>
      <c r="AA158" s="22"/>
      <c r="AB158" s="61"/>
    </row>
    <row r="159" spans="1:28" x14ac:dyDescent="0.15">
      <c r="A159" s="28"/>
      <c r="B159" s="28"/>
      <c r="C159" s="28"/>
      <c r="D159" s="39" t="s">
        <v>3065</v>
      </c>
      <c r="E159" s="53"/>
      <c r="F159" s="22"/>
      <c r="G159" s="22"/>
      <c r="H159" s="22"/>
      <c r="I159" s="22"/>
      <c r="J159" s="53"/>
      <c r="K159" s="22"/>
      <c r="L159" s="22"/>
      <c r="M159" s="22"/>
      <c r="N159" s="22"/>
      <c r="O159" s="53"/>
      <c r="P159" s="22"/>
      <c r="Q159" s="22">
        <v>34</v>
      </c>
      <c r="R159" s="22">
        <v>34</v>
      </c>
      <c r="S159" s="22"/>
      <c r="T159" s="53"/>
      <c r="U159" s="22"/>
      <c r="V159" s="22"/>
      <c r="W159" s="22"/>
      <c r="X159" s="22"/>
      <c r="Y159" s="53"/>
      <c r="Z159" s="22"/>
      <c r="AA159" s="22"/>
      <c r="AB159" s="61"/>
    </row>
    <row r="160" spans="1:28" x14ac:dyDescent="0.15">
      <c r="A160" s="28"/>
      <c r="B160" s="28"/>
      <c r="C160" s="26" t="s">
        <v>106</v>
      </c>
      <c r="D160" s="26" t="s">
        <v>1630</v>
      </c>
      <c r="E160" s="44"/>
      <c r="F160" s="45"/>
      <c r="G160" s="45"/>
      <c r="H160" s="45">
        <v>32</v>
      </c>
      <c r="I160" s="45"/>
      <c r="J160" s="44"/>
      <c r="K160" s="45"/>
      <c r="L160" s="45"/>
      <c r="M160" s="45"/>
      <c r="N160" s="45"/>
      <c r="O160" s="44"/>
      <c r="P160" s="45"/>
      <c r="Q160" s="45"/>
      <c r="R160" s="45"/>
      <c r="S160" s="45"/>
      <c r="T160" s="44"/>
      <c r="U160" s="45"/>
      <c r="V160" s="45"/>
      <c r="W160" s="45"/>
      <c r="X160" s="45"/>
      <c r="Y160" s="44"/>
      <c r="Z160" s="45"/>
      <c r="AA160" s="45"/>
      <c r="AB160" s="55"/>
    </row>
    <row r="161" spans="1:28" x14ac:dyDescent="0.15">
      <c r="A161" s="28"/>
      <c r="B161" s="28"/>
      <c r="C161" s="28"/>
      <c r="D161" s="39" t="s">
        <v>2429</v>
      </c>
      <c r="E161" s="53"/>
      <c r="F161" s="22">
        <v>32</v>
      </c>
      <c r="G161" s="22">
        <v>32</v>
      </c>
      <c r="H161" s="22"/>
      <c r="I161" s="22"/>
      <c r="J161" s="53"/>
      <c r="K161" s="22"/>
      <c r="L161" s="22"/>
      <c r="M161" s="22"/>
      <c r="N161" s="22"/>
      <c r="O161" s="53"/>
      <c r="P161" s="22"/>
      <c r="Q161" s="22"/>
      <c r="R161" s="22"/>
      <c r="S161" s="22"/>
      <c r="T161" s="53"/>
      <c r="U161" s="22"/>
      <c r="V161" s="22"/>
      <c r="W161" s="22"/>
      <c r="X161" s="22"/>
      <c r="Y161" s="53"/>
      <c r="Z161" s="22"/>
      <c r="AA161" s="22"/>
      <c r="AB161" s="61"/>
    </row>
    <row r="162" spans="1:28" x14ac:dyDescent="0.15">
      <c r="A162" s="28"/>
      <c r="B162" s="28"/>
      <c r="C162" s="28"/>
      <c r="D162" s="39" t="s">
        <v>3067</v>
      </c>
      <c r="E162" s="53">
        <v>32</v>
      </c>
      <c r="F162" s="22"/>
      <c r="G162" s="22"/>
      <c r="H162" s="22"/>
      <c r="I162" s="22"/>
      <c r="J162" s="53"/>
      <c r="K162" s="22"/>
      <c r="L162" s="22"/>
      <c r="M162" s="22"/>
      <c r="N162" s="22"/>
      <c r="O162" s="53"/>
      <c r="P162" s="22"/>
      <c r="Q162" s="22"/>
      <c r="R162" s="22"/>
      <c r="S162" s="22"/>
      <c r="T162" s="53"/>
      <c r="U162" s="22"/>
      <c r="V162" s="22"/>
      <c r="W162" s="22"/>
      <c r="X162" s="22"/>
      <c r="Y162" s="53"/>
      <c r="Z162" s="22"/>
      <c r="AA162" s="22"/>
      <c r="AB162" s="61"/>
    </row>
    <row r="163" spans="1:28" x14ac:dyDescent="0.15">
      <c r="A163" s="28"/>
      <c r="B163" s="28"/>
      <c r="C163" s="26" t="s">
        <v>131</v>
      </c>
      <c r="D163" s="26" t="s">
        <v>1782</v>
      </c>
      <c r="E163" s="44"/>
      <c r="F163" s="45"/>
      <c r="G163" s="45"/>
      <c r="H163" s="45"/>
      <c r="I163" s="45"/>
      <c r="J163" s="44"/>
      <c r="K163" s="45"/>
      <c r="L163" s="45"/>
      <c r="M163" s="45"/>
      <c r="N163" s="45">
        <v>0</v>
      </c>
      <c r="O163" s="44"/>
      <c r="P163" s="45"/>
      <c r="Q163" s="45"/>
      <c r="R163" s="45"/>
      <c r="S163" s="45"/>
      <c r="T163" s="44"/>
      <c r="U163" s="45"/>
      <c r="V163" s="45"/>
      <c r="W163" s="45"/>
      <c r="X163" s="45"/>
      <c r="Y163" s="44"/>
      <c r="Z163" s="45"/>
      <c r="AA163" s="45"/>
      <c r="AB163" s="55"/>
    </row>
    <row r="164" spans="1:28" x14ac:dyDescent="0.15">
      <c r="A164" s="28"/>
      <c r="B164" s="28"/>
      <c r="C164" s="28"/>
      <c r="D164" s="39" t="s">
        <v>2520</v>
      </c>
      <c r="E164" s="53"/>
      <c r="F164" s="22"/>
      <c r="G164" s="22"/>
      <c r="H164" s="22"/>
      <c r="I164" s="22">
        <v>0</v>
      </c>
      <c r="J164" s="53"/>
      <c r="K164" s="22"/>
      <c r="L164" s="22"/>
      <c r="M164" s="22"/>
      <c r="N164" s="22"/>
      <c r="O164" s="53"/>
      <c r="P164" s="22"/>
      <c r="Q164" s="22"/>
      <c r="R164" s="22"/>
      <c r="S164" s="22">
        <v>0</v>
      </c>
      <c r="T164" s="53"/>
      <c r="U164" s="22"/>
      <c r="V164" s="22"/>
      <c r="W164" s="22"/>
      <c r="X164" s="22"/>
      <c r="Y164" s="53"/>
      <c r="Z164" s="22"/>
      <c r="AA164" s="22"/>
      <c r="AB164" s="61"/>
    </row>
    <row r="165" spans="1:28" x14ac:dyDescent="0.15">
      <c r="A165" s="28"/>
      <c r="B165" s="28"/>
      <c r="C165" s="26" t="s">
        <v>31</v>
      </c>
      <c r="D165" s="26" t="s">
        <v>3074</v>
      </c>
      <c r="E165" s="44"/>
      <c r="F165" s="45"/>
      <c r="G165" s="45"/>
      <c r="H165" s="45"/>
      <c r="I165" s="45"/>
      <c r="J165" s="44"/>
      <c r="K165" s="45"/>
      <c r="L165" s="45"/>
      <c r="M165" s="45"/>
      <c r="N165" s="45"/>
      <c r="O165" s="44"/>
      <c r="P165" s="45"/>
      <c r="Q165" s="45"/>
      <c r="R165" s="45"/>
      <c r="S165" s="45"/>
      <c r="T165" s="44"/>
      <c r="U165" s="45">
        <v>18</v>
      </c>
      <c r="V165" s="45"/>
      <c r="W165" s="45"/>
      <c r="X165" s="45"/>
      <c r="Y165" s="44"/>
      <c r="Z165" s="45"/>
      <c r="AA165" s="45"/>
      <c r="AB165" s="55"/>
    </row>
    <row r="166" spans="1:28" x14ac:dyDescent="0.15">
      <c r="A166" s="28"/>
      <c r="B166" s="28"/>
      <c r="C166" s="26" t="s">
        <v>62</v>
      </c>
      <c r="D166" s="26" t="s">
        <v>1647</v>
      </c>
      <c r="E166" s="44"/>
      <c r="F166" s="45"/>
      <c r="G166" s="45"/>
      <c r="H166" s="45"/>
      <c r="I166" s="45"/>
      <c r="J166" s="44"/>
      <c r="K166" s="45"/>
      <c r="L166" s="45"/>
      <c r="M166" s="45">
        <v>33</v>
      </c>
      <c r="N166" s="45"/>
      <c r="O166" s="44"/>
      <c r="P166" s="45"/>
      <c r="Q166" s="45"/>
      <c r="R166" s="45"/>
      <c r="S166" s="45"/>
      <c r="T166" s="44"/>
      <c r="U166" s="45"/>
      <c r="V166" s="45"/>
      <c r="W166" s="45"/>
      <c r="X166" s="45"/>
      <c r="Y166" s="44"/>
      <c r="Z166" s="45"/>
      <c r="AA166" s="45"/>
      <c r="AB166" s="55"/>
    </row>
    <row r="167" spans="1:28" x14ac:dyDescent="0.15">
      <c r="A167" s="28"/>
      <c r="B167" s="28"/>
      <c r="C167" s="28"/>
      <c r="D167" s="39" t="s">
        <v>3043</v>
      </c>
      <c r="E167" s="53"/>
      <c r="F167" s="22"/>
      <c r="G167" s="22"/>
      <c r="H167" s="22"/>
      <c r="I167" s="22"/>
      <c r="J167" s="53"/>
      <c r="K167" s="22"/>
      <c r="L167" s="22">
        <v>33</v>
      </c>
      <c r="M167" s="22"/>
      <c r="N167" s="22"/>
      <c r="O167" s="53"/>
      <c r="P167" s="22"/>
      <c r="Q167" s="22"/>
      <c r="R167" s="22"/>
      <c r="S167" s="22"/>
      <c r="T167" s="53"/>
      <c r="U167" s="22"/>
      <c r="V167" s="22"/>
      <c r="W167" s="22"/>
      <c r="X167" s="22"/>
      <c r="Y167" s="53"/>
      <c r="Z167" s="22"/>
      <c r="AA167" s="22"/>
      <c r="AB167" s="61"/>
    </row>
    <row r="168" spans="1:28" x14ac:dyDescent="0.15">
      <c r="A168" s="28"/>
      <c r="B168" s="28"/>
      <c r="C168" s="26" t="s">
        <v>1757</v>
      </c>
      <c r="D168" s="26" t="s">
        <v>1670</v>
      </c>
      <c r="E168" s="44"/>
      <c r="F168" s="45"/>
      <c r="G168" s="45"/>
      <c r="H168" s="45"/>
      <c r="I168" s="45"/>
      <c r="J168" s="44">
        <v>31</v>
      </c>
      <c r="K168" s="45"/>
      <c r="L168" s="45"/>
      <c r="M168" s="45"/>
      <c r="N168" s="45"/>
      <c r="O168" s="44"/>
      <c r="P168" s="45"/>
      <c r="Q168" s="45"/>
      <c r="R168" s="45"/>
      <c r="S168" s="45"/>
      <c r="T168" s="44"/>
      <c r="U168" s="45"/>
      <c r="V168" s="45"/>
      <c r="W168" s="45"/>
      <c r="X168" s="45"/>
      <c r="Y168" s="44"/>
      <c r="Z168" s="45"/>
      <c r="AA168" s="45"/>
      <c r="AB168" s="55"/>
    </row>
    <row r="169" spans="1:28" x14ac:dyDescent="0.15">
      <c r="A169" s="28"/>
      <c r="B169" s="28"/>
      <c r="C169" s="28"/>
      <c r="D169" s="39" t="s">
        <v>1671</v>
      </c>
      <c r="E169" s="53"/>
      <c r="F169" s="22"/>
      <c r="G169" s="22"/>
      <c r="H169" s="22"/>
      <c r="I169" s="22"/>
      <c r="J169" s="53"/>
      <c r="K169" s="22">
        <v>31</v>
      </c>
      <c r="L169" s="22"/>
      <c r="M169" s="22"/>
      <c r="N169" s="22"/>
      <c r="O169" s="53"/>
      <c r="P169" s="22"/>
      <c r="Q169" s="22"/>
      <c r="R169" s="22"/>
      <c r="S169" s="22"/>
      <c r="T169" s="53"/>
      <c r="U169" s="22"/>
      <c r="V169" s="22"/>
      <c r="W169" s="22"/>
      <c r="X169" s="22"/>
      <c r="Y169" s="53"/>
      <c r="Z169" s="22"/>
      <c r="AA169" s="22"/>
      <c r="AB169" s="61"/>
    </row>
    <row r="170" spans="1:28" x14ac:dyDescent="0.15">
      <c r="A170" s="28"/>
      <c r="B170" s="28"/>
      <c r="C170" s="26" t="s">
        <v>1774</v>
      </c>
      <c r="D170" s="26" t="s">
        <v>1773</v>
      </c>
      <c r="E170" s="44"/>
      <c r="F170" s="45"/>
      <c r="G170" s="45"/>
      <c r="H170" s="45"/>
      <c r="I170" s="45"/>
      <c r="J170" s="44"/>
      <c r="K170" s="45"/>
      <c r="L170" s="45"/>
      <c r="M170" s="45"/>
      <c r="N170" s="45"/>
      <c r="O170" s="44"/>
      <c r="P170" s="45"/>
      <c r="Q170" s="45"/>
      <c r="R170" s="45"/>
      <c r="S170" s="45"/>
      <c r="T170" s="44">
        <v>23</v>
      </c>
      <c r="U170" s="45"/>
      <c r="V170" s="45"/>
      <c r="W170" s="45"/>
      <c r="X170" s="45"/>
      <c r="Y170" s="44"/>
      <c r="Z170" s="45"/>
      <c r="AA170" s="45"/>
      <c r="AB170" s="55"/>
    </row>
    <row r="171" spans="1:28" x14ac:dyDescent="0.15">
      <c r="A171" s="28"/>
      <c r="B171" s="28"/>
      <c r="C171" s="26" t="s">
        <v>99</v>
      </c>
      <c r="D171" s="26" t="s">
        <v>3060</v>
      </c>
      <c r="E171" s="44"/>
      <c r="F171" s="45"/>
      <c r="G171" s="45"/>
      <c r="H171" s="45"/>
      <c r="I171" s="45"/>
      <c r="J171" s="44"/>
      <c r="K171" s="45"/>
      <c r="L171" s="45"/>
      <c r="M171" s="45"/>
      <c r="N171" s="45"/>
      <c r="O171" s="44"/>
      <c r="P171" s="45"/>
      <c r="Q171" s="45"/>
      <c r="R171" s="45"/>
      <c r="S171" s="45"/>
      <c r="T171" s="44"/>
      <c r="U171" s="45"/>
      <c r="V171" s="45"/>
      <c r="W171" s="45"/>
      <c r="X171" s="45"/>
      <c r="Y171" s="44">
        <v>30</v>
      </c>
      <c r="Z171" s="45"/>
      <c r="AA171" s="45"/>
      <c r="AB171" s="55"/>
    </row>
    <row r="172" spans="1:28" x14ac:dyDescent="0.15">
      <c r="A172" s="28"/>
      <c r="B172" s="28"/>
      <c r="C172" s="28"/>
      <c r="D172" s="39" t="s">
        <v>3065</v>
      </c>
      <c r="E172" s="53"/>
      <c r="F172" s="22"/>
      <c r="G172" s="22"/>
      <c r="H172" s="22"/>
      <c r="I172" s="22"/>
      <c r="J172" s="53"/>
      <c r="K172" s="22"/>
      <c r="L172" s="22"/>
      <c r="M172" s="22"/>
      <c r="N172" s="22"/>
      <c r="O172" s="53"/>
      <c r="P172" s="22"/>
      <c r="Q172" s="22"/>
      <c r="R172" s="22"/>
      <c r="S172" s="22"/>
      <c r="T172" s="53"/>
      <c r="U172" s="22"/>
      <c r="V172" s="22"/>
      <c r="W172" s="22"/>
      <c r="X172" s="22"/>
      <c r="Y172" s="53"/>
      <c r="Z172" s="22">
        <v>30</v>
      </c>
      <c r="AA172" s="22"/>
      <c r="AB172" s="61"/>
    </row>
    <row r="173" spans="1:28" x14ac:dyDescent="0.15">
      <c r="A173" s="28"/>
      <c r="B173" s="28"/>
      <c r="C173" s="26" t="s">
        <v>1659</v>
      </c>
      <c r="D173" s="26" t="s">
        <v>3060</v>
      </c>
      <c r="E173" s="44"/>
      <c r="F173" s="45"/>
      <c r="G173" s="45"/>
      <c r="H173" s="45"/>
      <c r="I173" s="45"/>
      <c r="J173" s="44"/>
      <c r="K173" s="45"/>
      <c r="L173" s="45"/>
      <c r="M173" s="45"/>
      <c r="N173" s="45"/>
      <c r="O173" s="44"/>
      <c r="P173" s="45"/>
      <c r="Q173" s="45"/>
      <c r="R173" s="45"/>
      <c r="S173" s="45"/>
      <c r="T173" s="44"/>
      <c r="U173" s="45"/>
      <c r="V173" s="45"/>
      <c r="W173" s="45"/>
      <c r="X173" s="45"/>
      <c r="Y173" s="44">
        <v>0</v>
      </c>
      <c r="Z173" s="45"/>
      <c r="AA173" s="45"/>
      <c r="AB173" s="55"/>
    </row>
    <row r="174" spans="1:28" x14ac:dyDescent="0.15">
      <c r="A174" s="28"/>
      <c r="B174" s="28"/>
      <c r="C174" s="28"/>
      <c r="D174" s="39" t="s">
        <v>3065</v>
      </c>
      <c r="E174" s="53"/>
      <c r="F174" s="22"/>
      <c r="G174" s="22"/>
      <c r="H174" s="22"/>
      <c r="I174" s="22"/>
      <c r="J174" s="53"/>
      <c r="K174" s="22"/>
      <c r="L174" s="22"/>
      <c r="M174" s="22"/>
      <c r="N174" s="22"/>
      <c r="O174" s="53"/>
      <c r="P174" s="22"/>
      <c r="Q174" s="22"/>
      <c r="R174" s="22"/>
      <c r="S174" s="22"/>
      <c r="T174" s="53"/>
      <c r="U174" s="22"/>
      <c r="V174" s="22"/>
      <c r="W174" s="22"/>
      <c r="X174" s="22"/>
      <c r="Y174" s="53"/>
      <c r="Z174" s="22">
        <v>0</v>
      </c>
      <c r="AA174" s="22"/>
      <c r="AB174" s="61"/>
    </row>
    <row r="175" spans="1:28" x14ac:dyDescent="0.15">
      <c r="A175" s="28"/>
      <c r="B175" s="26">
        <v>3601</v>
      </c>
      <c r="C175" s="26" t="s">
        <v>112</v>
      </c>
      <c r="D175" s="26" t="s">
        <v>3069</v>
      </c>
      <c r="E175" s="44"/>
      <c r="F175" s="45"/>
      <c r="G175" s="45"/>
      <c r="H175" s="45"/>
      <c r="I175" s="45"/>
      <c r="J175" s="44">
        <v>31</v>
      </c>
      <c r="K175" s="45">
        <v>31</v>
      </c>
      <c r="L175" s="45"/>
      <c r="M175" s="45"/>
      <c r="N175" s="45"/>
      <c r="O175" s="44"/>
      <c r="P175" s="45"/>
      <c r="Q175" s="45"/>
      <c r="R175" s="45"/>
      <c r="S175" s="45"/>
      <c r="T175" s="44"/>
      <c r="U175" s="45"/>
      <c r="V175" s="45"/>
      <c r="W175" s="45"/>
      <c r="X175" s="45"/>
      <c r="Y175" s="44"/>
      <c r="Z175" s="45"/>
      <c r="AA175" s="45"/>
      <c r="AB175" s="55"/>
    </row>
    <row r="176" spans="1:28" x14ac:dyDescent="0.15">
      <c r="A176" s="28"/>
      <c r="B176" s="28"/>
      <c r="C176" s="26" t="s">
        <v>131</v>
      </c>
      <c r="D176" s="26" t="s">
        <v>1666</v>
      </c>
      <c r="E176" s="44"/>
      <c r="F176" s="45"/>
      <c r="G176" s="45"/>
      <c r="H176" s="45"/>
      <c r="I176" s="45"/>
      <c r="J176" s="44"/>
      <c r="K176" s="45"/>
      <c r="L176" s="45"/>
      <c r="M176" s="45"/>
      <c r="N176" s="45">
        <v>0</v>
      </c>
      <c r="O176" s="44"/>
      <c r="P176" s="45"/>
      <c r="Q176" s="45"/>
      <c r="R176" s="45"/>
      <c r="S176" s="45"/>
      <c r="T176" s="44"/>
      <c r="U176" s="45"/>
      <c r="V176" s="45"/>
      <c r="W176" s="45"/>
      <c r="X176" s="45"/>
      <c r="Y176" s="44"/>
      <c r="Z176" s="45"/>
      <c r="AA176" s="45"/>
      <c r="AB176" s="55"/>
    </row>
    <row r="177" spans="1:28" x14ac:dyDescent="0.15">
      <c r="A177" s="28"/>
      <c r="B177" s="28"/>
      <c r="C177" s="26" t="s">
        <v>27</v>
      </c>
      <c r="D177" s="26" t="s">
        <v>1668</v>
      </c>
      <c r="E177" s="44"/>
      <c r="F177" s="45"/>
      <c r="G177" s="45"/>
      <c r="H177" s="45"/>
      <c r="I177" s="45"/>
      <c r="J177" s="44"/>
      <c r="K177" s="45"/>
      <c r="L177" s="45"/>
      <c r="M177" s="45">
        <v>35</v>
      </c>
      <c r="N177" s="45"/>
      <c r="O177" s="44"/>
      <c r="P177" s="45"/>
      <c r="Q177" s="45"/>
      <c r="R177" s="45"/>
      <c r="S177" s="45"/>
      <c r="T177" s="44"/>
      <c r="U177" s="45"/>
      <c r="V177" s="45"/>
      <c r="W177" s="45"/>
      <c r="X177" s="45"/>
      <c r="Y177" s="44"/>
      <c r="Z177" s="45"/>
      <c r="AA177" s="45"/>
      <c r="AB177" s="55"/>
    </row>
    <row r="178" spans="1:28" x14ac:dyDescent="0.15">
      <c r="A178" s="28"/>
      <c r="B178" s="28"/>
      <c r="C178" s="26" t="s">
        <v>43</v>
      </c>
      <c r="D178" s="26" t="s">
        <v>3074</v>
      </c>
      <c r="E178" s="44"/>
      <c r="F178" s="45"/>
      <c r="G178" s="45"/>
      <c r="H178" s="45"/>
      <c r="I178" s="45"/>
      <c r="J178" s="44"/>
      <c r="K178" s="45"/>
      <c r="L178" s="45"/>
      <c r="M178" s="45"/>
      <c r="N178" s="45"/>
      <c r="O178" s="44"/>
      <c r="P178" s="45"/>
      <c r="Q178" s="45"/>
      <c r="R178" s="45">
        <v>20</v>
      </c>
      <c r="S178" s="45"/>
      <c r="T178" s="44"/>
      <c r="U178" s="45"/>
      <c r="V178" s="45"/>
      <c r="W178" s="45"/>
      <c r="X178" s="45"/>
      <c r="Y178" s="44"/>
      <c r="Z178" s="45"/>
      <c r="AA178" s="45"/>
      <c r="AB178" s="55"/>
    </row>
    <row r="179" spans="1:28" x14ac:dyDescent="0.15">
      <c r="A179" s="28"/>
      <c r="B179" s="28"/>
      <c r="C179" s="26" t="s">
        <v>53</v>
      </c>
      <c r="D179" s="26" t="s">
        <v>1634</v>
      </c>
      <c r="E179" s="44"/>
      <c r="F179" s="45"/>
      <c r="G179" s="45"/>
      <c r="H179" s="45">
        <v>27</v>
      </c>
      <c r="I179" s="45"/>
      <c r="J179" s="44"/>
      <c r="K179" s="45"/>
      <c r="L179" s="45"/>
      <c r="M179" s="45"/>
      <c r="N179" s="45"/>
      <c r="O179" s="44"/>
      <c r="P179" s="45"/>
      <c r="Q179" s="45"/>
      <c r="R179" s="45"/>
      <c r="S179" s="45"/>
      <c r="T179" s="44"/>
      <c r="U179" s="45"/>
      <c r="V179" s="45"/>
      <c r="W179" s="45"/>
      <c r="X179" s="45"/>
      <c r="Y179" s="44"/>
      <c r="Z179" s="45"/>
      <c r="AA179" s="45"/>
      <c r="AB179" s="55"/>
    </row>
    <row r="180" spans="1:28" x14ac:dyDescent="0.15">
      <c r="A180" s="28"/>
      <c r="B180" s="28"/>
      <c r="C180" s="28"/>
      <c r="D180" s="39" t="s">
        <v>1691</v>
      </c>
      <c r="E180" s="53"/>
      <c r="F180" s="22"/>
      <c r="G180" s="22">
        <v>27</v>
      </c>
      <c r="H180" s="22"/>
      <c r="I180" s="22"/>
      <c r="J180" s="53"/>
      <c r="K180" s="22"/>
      <c r="L180" s="22"/>
      <c r="M180" s="22"/>
      <c r="N180" s="22"/>
      <c r="O180" s="53"/>
      <c r="P180" s="22"/>
      <c r="Q180" s="22"/>
      <c r="R180" s="22"/>
      <c r="S180" s="22"/>
      <c r="T180" s="53"/>
      <c r="U180" s="22"/>
      <c r="V180" s="22"/>
      <c r="W180" s="22"/>
      <c r="X180" s="22"/>
      <c r="Y180" s="53"/>
      <c r="Z180" s="22"/>
      <c r="AA180" s="22"/>
      <c r="AB180" s="61"/>
    </row>
    <row r="181" spans="1:28" x14ac:dyDescent="0.15">
      <c r="A181" s="28"/>
      <c r="B181" s="28"/>
      <c r="C181" s="26" t="s">
        <v>40</v>
      </c>
      <c r="D181" s="26" t="s">
        <v>3085</v>
      </c>
      <c r="E181" s="44"/>
      <c r="F181" s="45">
        <v>8</v>
      </c>
      <c r="G181" s="45"/>
      <c r="H181" s="45"/>
      <c r="I181" s="45"/>
      <c r="J181" s="44"/>
      <c r="K181" s="45"/>
      <c r="L181" s="45"/>
      <c r="M181" s="45"/>
      <c r="N181" s="45"/>
      <c r="O181" s="44"/>
      <c r="P181" s="45"/>
      <c r="Q181" s="45"/>
      <c r="R181" s="45"/>
      <c r="S181" s="45"/>
      <c r="T181" s="44"/>
      <c r="U181" s="45"/>
      <c r="V181" s="45"/>
      <c r="W181" s="45"/>
      <c r="X181" s="45"/>
      <c r="Y181" s="44"/>
      <c r="Z181" s="45">
        <v>8</v>
      </c>
      <c r="AA181" s="45">
        <v>8</v>
      </c>
      <c r="AB181" s="55"/>
    </row>
    <row r="182" spans="1:28" x14ac:dyDescent="0.15">
      <c r="A182" s="28"/>
      <c r="B182" s="28"/>
      <c r="C182" s="26" t="s">
        <v>48</v>
      </c>
      <c r="D182" s="26" t="s">
        <v>3086</v>
      </c>
      <c r="E182" s="44"/>
      <c r="F182" s="45"/>
      <c r="G182" s="45"/>
      <c r="H182" s="45"/>
      <c r="I182" s="45"/>
      <c r="J182" s="44"/>
      <c r="K182" s="45"/>
      <c r="L182" s="45"/>
      <c r="M182" s="45"/>
      <c r="N182" s="45"/>
      <c r="O182" s="44">
        <v>10</v>
      </c>
      <c r="P182" s="45">
        <v>10</v>
      </c>
      <c r="Q182" s="45"/>
      <c r="R182" s="45"/>
      <c r="S182" s="45"/>
      <c r="T182" s="44">
        <v>10</v>
      </c>
      <c r="U182" s="45"/>
      <c r="V182" s="45"/>
      <c r="W182" s="45"/>
      <c r="X182" s="45"/>
      <c r="Y182" s="44"/>
      <c r="Z182" s="45"/>
      <c r="AA182" s="45"/>
      <c r="AB182" s="55"/>
    </row>
    <row r="183" spans="1:28" x14ac:dyDescent="0.15">
      <c r="A183" s="28"/>
      <c r="B183" s="28"/>
      <c r="C183" s="26" t="s">
        <v>132</v>
      </c>
      <c r="D183" s="26" t="s">
        <v>1729</v>
      </c>
      <c r="E183" s="44"/>
      <c r="F183" s="45"/>
      <c r="G183" s="45"/>
      <c r="H183" s="45"/>
      <c r="I183" s="45">
        <v>0</v>
      </c>
      <c r="J183" s="44"/>
      <c r="K183" s="45"/>
      <c r="L183" s="45"/>
      <c r="M183" s="45"/>
      <c r="N183" s="45"/>
      <c r="O183" s="44"/>
      <c r="P183" s="45"/>
      <c r="Q183" s="45"/>
      <c r="R183" s="45"/>
      <c r="S183" s="45"/>
      <c r="T183" s="44"/>
      <c r="U183" s="45"/>
      <c r="V183" s="45"/>
      <c r="W183" s="45"/>
      <c r="X183" s="45"/>
      <c r="Y183" s="44"/>
      <c r="Z183" s="45"/>
      <c r="AA183" s="45"/>
      <c r="AB183" s="55"/>
    </row>
    <row r="184" spans="1:28" x14ac:dyDescent="0.15">
      <c r="A184" s="28"/>
      <c r="B184" s="28"/>
      <c r="C184" s="26" t="s">
        <v>7</v>
      </c>
      <c r="D184" s="26" t="s">
        <v>1668</v>
      </c>
      <c r="E184" s="44"/>
      <c r="F184" s="45"/>
      <c r="G184" s="45"/>
      <c r="H184" s="45"/>
      <c r="I184" s="45"/>
      <c r="J184" s="44"/>
      <c r="K184" s="45"/>
      <c r="L184" s="45"/>
      <c r="M184" s="45"/>
      <c r="N184" s="45"/>
      <c r="O184" s="44"/>
      <c r="P184" s="45"/>
      <c r="Q184" s="45"/>
      <c r="R184" s="45"/>
      <c r="S184" s="45"/>
      <c r="T184" s="44"/>
      <c r="U184" s="45">
        <v>26</v>
      </c>
      <c r="V184" s="45"/>
      <c r="W184" s="45"/>
      <c r="X184" s="45"/>
      <c r="Y184" s="44"/>
      <c r="Z184" s="45"/>
      <c r="AA184" s="45"/>
      <c r="AB184" s="55"/>
    </row>
    <row r="185" spans="1:28" x14ac:dyDescent="0.15">
      <c r="A185" s="28"/>
      <c r="B185" s="28"/>
      <c r="C185" s="26" t="s">
        <v>149</v>
      </c>
      <c r="D185" s="26" t="s">
        <v>1772</v>
      </c>
      <c r="E185" s="44"/>
      <c r="F185" s="45"/>
      <c r="G185" s="45"/>
      <c r="H185" s="45"/>
      <c r="I185" s="45"/>
      <c r="J185" s="44"/>
      <c r="K185" s="45"/>
      <c r="L185" s="45"/>
      <c r="M185" s="45"/>
      <c r="N185" s="45"/>
      <c r="O185" s="44"/>
      <c r="P185" s="45"/>
      <c r="Q185" s="45"/>
      <c r="R185" s="45"/>
      <c r="S185" s="45"/>
      <c r="T185" s="44"/>
      <c r="U185" s="45"/>
      <c r="V185" s="45"/>
      <c r="W185" s="45"/>
      <c r="X185" s="45"/>
      <c r="Y185" s="44">
        <v>15</v>
      </c>
      <c r="Z185" s="45"/>
      <c r="AA185" s="45"/>
      <c r="AB185" s="55"/>
    </row>
    <row r="186" spans="1:28" x14ac:dyDescent="0.15">
      <c r="A186" s="28"/>
      <c r="B186" s="28"/>
      <c r="C186" s="26" t="s">
        <v>1757</v>
      </c>
      <c r="D186" s="26" t="s">
        <v>1668</v>
      </c>
      <c r="E186" s="44"/>
      <c r="F186" s="45"/>
      <c r="G186" s="45"/>
      <c r="H186" s="45"/>
      <c r="I186" s="45"/>
      <c r="J186" s="44"/>
      <c r="K186" s="45"/>
      <c r="L186" s="45"/>
      <c r="M186" s="45"/>
      <c r="N186" s="45"/>
      <c r="O186" s="44"/>
      <c r="P186" s="45"/>
      <c r="Q186" s="45"/>
      <c r="R186" s="45"/>
      <c r="S186" s="45"/>
      <c r="T186" s="44"/>
      <c r="U186" s="45"/>
      <c r="V186" s="45">
        <v>31</v>
      </c>
      <c r="W186" s="45"/>
      <c r="X186" s="45"/>
      <c r="Y186" s="44"/>
      <c r="Z186" s="45"/>
      <c r="AA186" s="45"/>
      <c r="AB186" s="55"/>
    </row>
    <row r="187" spans="1:28" x14ac:dyDescent="0.15">
      <c r="A187" s="28"/>
      <c r="B187" s="28"/>
      <c r="C187" s="26" t="s">
        <v>1776</v>
      </c>
      <c r="D187" s="26" t="s">
        <v>1679</v>
      </c>
      <c r="E187" s="44"/>
      <c r="F187" s="45"/>
      <c r="G187" s="45"/>
      <c r="H187" s="45"/>
      <c r="I187" s="45"/>
      <c r="J187" s="44"/>
      <c r="K187" s="45"/>
      <c r="L187" s="45"/>
      <c r="M187" s="45"/>
      <c r="N187" s="45"/>
      <c r="O187" s="44"/>
      <c r="P187" s="45"/>
      <c r="Q187" s="45"/>
      <c r="R187" s="45"/>
      <c r="S187" s="45"/>
      <c r="T187" s="44"/>
      <c r="U187" s="45"/>
      <c r="V187" s="45"/>
      <c r="W187" s="45"/>
      <c r="X187" s="45"/>
      <c r="Y187" s="44"/>
      <c r="Z187" s="45"/>
      <c r="AA187" s="45"/>
      <c r="AB187" s="55">
        <v>30</v>
      </c>
    </row>
    <row r="188" spans="1:28" x14ac:dyDescent="0.15">
      <c r="A188" s="28"/>
      <c r="B188" s="28"/>
      <c r="C188" s="26" t="s">
        <v>99</v>
      </c>
      <c r="D188" s="26" t="s">
        <v>2427</v>
      </c>
      <c r="E188" s="44"/>
      <c r="F188" s="45"/>
      <c r="G188" s="45"/>
      <c r="H188" s="45"/>
      <c r="I188" s="45"/>
      <c r="J188" s="44"/>
      <c r="K188" s="45"/>
      <c r="L188" s="45">
        <v>30</v>
      </c>
      <c r="M188" s="45"/>
      <c r="N188" s="45"/>
      <c r="O188" s="44"/>
      <c r="P188" s="45"/>
      <c r="Q188" s="45"/>
      <c r="R188" s="45"/>
      <c r="S188" s="45"/>
      <c r="T188" s="44"/>
      <c r="U188" s="45"/>
      <c r="V188" s="45"/>
      <c r="W188" s="45"/>
      <c r="X188" s="45"/>
      <c r="Y188" s="44"/>
      <c r="Z188" s="45"/>
      <c r="AA188" s="45"/>
      <c r="AB188" s="55"/>
    </row>
    <row r="189" spans="1:28" x14ac:dyDescent="0.15">
      <c r="A189" s="28"/>
      <c r="B189" s="28"/>
      <c r="C189" s="26" t="s">
        <v>1659</v>
      </c>
      <c r="D189" s="26" t="s">
        <v>2427</v>
      </c>
      <c r="E189" s="44"/>
      <c r="F189" s="45"/>
      <c r="G189" s="45"/>
      <c r="H189" s="45"/>
      <c r="I189" s="45"/>
      <c r="J189" s="44"/>
      <c r="K189" s="45"/>
      <c r="L189" s="45">
        <v>0</v>
      </c>
      <c r="M189" s="45"/>
      <c r="N189" s="45"/>
      <c r="O189" s="44"/>
      <c r="P189" s="45"/>
      <c r="Q189" s="45"/>
      <c r="R189" s="45"/>
      <c r="S189" s="45"/>
      <c r="T189" s="44"/>
      <c r="U189" s="45"/>
      <c r="V189" s="45"/>
      <c r="W189" s="45"/>
      <c r="X189" s="45"/>
      <c r="Y189" s="44"/>
      <c r="Z189" s="45"/>
      <c r="AA189" s="45"/>
      <c r="AB189" s="55"/>
    </row>
    <row r="190" spans="1:28" x14ac:dyDescent="0.15">
      <c r="A190" s="26" t="s">
        <v>1556</v>
      </c>
      <c r="B190" s="26">
        <v>1403</v>
      </c>
      <c r="C190" s="26" t="s">
        <v>90</v>
      </c>
      <c r="D190" s="26" t="s">
        <v>1653</v>
      </c>
      <c r="E190" s="44"/>
      <c r="F190" s="45"/>
      <c r="G190" s="45"/>
      <c r="H190" s="45"/>
      <c r="I190" s="45"/>
      <c r="J190" s="44"/>
      <c r="K190" s="45"/>
      <c r="L190" s="45"/>
      <c r="M190" s="45"/>
      <c r="N190" s="45"/>
      <c r="O190" s="44"/>
      <c r="P190" s="45"/>
      <c r="Q190" s="45"/>
      <c r="R190" s="45"/>
      <c r="S190" s="45"/>
      <c r="T190" s="44"/>
      <c r="U190" s="45"/>
      <c r="V190" s="45"/>
      <c r="W190" s="45">
        <v>23</v>
      </c>
      <c r="X190" s="45"/>
      <c r="Y190" s="44"/>
      <c r="Z190" s="45"/>
      <c r="AA190" s="45"/>
      <c r="AB190" s="55"/>
    </row>
    <row r="191" spans="1:28" x14ac:dyDescent="0.15">
      <c r="A191" s="28"/>
      <c r="B191" s="28"/>
      <c r="C191" s="26" t="s">
        <v>104</v>
      </c>
      <c r="D191" s="26" t="s">
        <v>1630</v>
      </c>
      <c r="E191" s="44"/>
      <c r="F191" s="45">
        <v>16</v>
      </c>
      <c r="G191" s="45"/>
      <c r="H191" s="45"/>
      <c r="I191" s="45"/>
      <c r="J191" s="44"/>
      <c r="K191" s="45"/>
      <c r="L191" s="45"/>
      <c r="M191" s="45"/>
      <c r="N191" s="45"/>
      <c r="O191" s="44"/>
      <c r="P191" s="45"/>
      <c r="Q191" s="45"/>
      <c r="R191" s="45"/>
      <c r="S191" s="45"/>
      <c r="T191" s="44"/>
      <c r="U191" s="45"/>
      <c r="V191" s="45"/>
      <c r="W191" s="45"/>
      <c r="X191" s="45"/>
      <c r="Y191" s="44"/>
      <c r="Z191" s="45"/>
      <c r="AA191" s="45"/>
      <c r="AB191" s="55"/>
    </row>
    <row r="192" spans="1:28" x14ac:dyDescent="0.15">
      <c r="A192" s="28"/>
      <c r="B192" s="28"/>
      <c r="C192" s="28"/>
      <c r="D192" s="39" t="s">
        <v>160</v>
      </c>
      <c r="E192" s="53">
        <v>16</v>
      </c>
      <c r="F192" s="22"/>
      <c r="G192" s="22"/>
      <c r="H192" s="22"/>
      <c r="I192" s="22"/>
      <c r="J192" s="53"/>
      <c r="K192" s="22"/>
      <c r="L192" s="22"/>
      <c r="M192" s="22"/>
      <c r="N192" s="22"/>
      <c r="O192" s="53"/>
      <c r="P192" s="22"/>
      <c r="Q192" s="22"/>
      <c r="R192" s="22"/>
      <c r="S192" s="22"/>
      <c r="T192" s="53"/>
      <c r="U192" s="22"/>
      <c r="V192" s="22"/>
      <c r="W192" s="22"/>
      <c r="X192" s="22"/>
      <c r="Y192" s="53"/>
      <c r="Z192" s="22"/>
      <c r="AA192" s="22"/>
      <c r="AB192" s="61"/>
    </row>
    <row r="193" spans="1:28" x14ac:dyDescent="0.15">
      <c r="A193" s="28"/>
      <c r="B193" s="28"/>
      <c r="C193" s="26" t="s">
        <v>93</v>
      </c>
      <c r="D193" s="26" t="s">
        <v>3066</v>
      </c>
      <c r="E193" s="44"/>
      <c r="F193" s="45"/>
      <c r="G193" s="45">
        <v>34</v>
      </c>
      <c r="H193" s="45">
        <v>34</v>
      </c>
      <c r="I193" s="45"/>
      <c r="J193" s="44"/>
      <c r="K193" s="45"/>
      <c r="L193" s="45"/>
      <c r="M193" s="45"/>
      <c r="N193" s="45"/>
      <c r="O193" s="44"/>
      <c r="P193" s="45"/>
      <c r="Q193" s="45"/>
      <c r="R193" s="45"/>
      <c r="S193" s="45"/>
      <c r="T193" s="44"/>
      <c r="U193" s="45"/>
      <c r="V193" s="45"/>
      <c r="W193" s="45"/>
      <c r="X193" s="45"/>
      <c r="Y193" s="44"/>
      <c r="Z193" s="45"/>
      <c r="AA193" s="45"/>
      <c r="AB193" s="55"/>
    </row>
    <row r="194" spans="1:28" x14ac:dyDescent="0.15">
      <c r="A194" s="28"/>
      <c r="B194" s="28"/>
      <c r="C194" s="26" t="s">
        <v>51</v>
      </c>
      <c r="D194" s="26" t="s">
        <v>1683</v>
      </c>
      <c r="E194" s="44"/>
      <c r="F194" s="45"/>
      <c r="G194" s="45"/>
      <c r="H194" s="45"/>
      <c r="I194" s="45"/>
      <c r="J194" s="44"/>
      <c r="K194" s="45"/>
      <c r="L194" s="45"/>
      <c r="M194" s="45"/>
      <c r="N194" s="45"/>
      <c r="O194" s="44"/>
      <c r="P194" s="45"/>
      <c r="Q194" s="45"/>
      <c r="R194" s="45"/>
      <c r="S194" s="45"/>
      <c r="T194" s="44">
        <v>22</v>
      </c>
      <c r="U194" s="45"/>
      <c r="V194" s="45"/>
      <c r="W194" s="45"/>
      <c r="X194" s="45"/>
      <c r="Y194" s="44"/>
      <c r="Z194" s="45"/>
      <c r="AA194" s="45"/>
      <c r="AB194" s="55"/>
    </row>
    <row r="195" spans="1:28" x14ac:dyDescent="0.15">
      <c r="A195" s="28"/>
      <c r="B195" s="28"/>
      <c r="C195" s="28"/>
      <c r="D195" s="39" t="s">
        <v>1684</v>
      </c>
      <c r="E195" s="53"/>
      <c r="F195" s="22"/>
      <c r="G195" s="22"/>
      <c r="H195" s="22"/>
      <c r="I195" s="22"/>
      <c r="J195" s="53"/>
      <c r="K195" s="22"/>
      <c r="L195" s="22"/>
      <c r="M195" s="22"/>
      <c r="N195" s="22"/>
      <c r="O195" s="53"/>
      <c r="P195" s="22"/>
      <c r="Q195" s="22"/>
      <c r="R195" s="22"/>
      <c r="S195" s="22"/>
      <c r="T195" s="53"/>
      <c r="U195" s="22">
        <v>22</v>
      </c>
      <c r="V195" s="22"/>
      <c r="W195" s="22"/>
      <c r="X195" s="22"/>
      <c r="Y195" s="53"/>
      <c r="Z195" s="22"/>
      <c r="AA195" s="22"/>
      <c r="AB195" s="61"/>
    </row>
    <row r="196" spans="1:28" x14ac:dyDescent="0.15">
      <c r="A196" s="28"/>
      <c r="B196" s="28"/>
      <c r="C196" s="26" t="s">
        <v>133</v>
      </c>
      <c r="D196" s="26" t="s">
        <v>1785</v>
      </c>
      <c r="E196" s="44"/>
      <c r="F196" s="45"/>
      <c r="G196" s="45"/>
      <c r="H196" s="45"/>
      <c r="I196" s="45"/>
      <c r="J196" s="44"/>
      <c r="K196" s="45"/>
      <c r="L196" s="45"/>
      <c r="M196" s="45"/>
      <c r="N196" s="45"/>
      <c r="O196" s="44"/>
      <c r="P196" s="45"/>
      <c r="Q196" s="45"/>
      <c r="R196" s="45"/>
      <c r="S196" s="45"/>
      <c r="T196" s="44"/>
      <c r="U196" s="45"/>
      <c r="V196" s="45"/>
      <c r="W196" s="45"/>
      <c r="X196" s="45">
        <v>0</v>
      </c>
      <c r="Y196" s="44"/>
      <c r="Z196" s="45"/>
      <c r="AA196" s="45"/>
      <c r="AB196" s="55"/>
    </row>
    <row r="197" spans="1:28" x14ac:dyDescent="0.15">
      <c r="A197" s="28"/>
      <c r="B197" s="28"/>
      <c r="C197" s="26" t="s">
        <v>144</v>
      </c>
      <c r="D197" s="26" t="s">
        <v>3074</v>
      </c>
      <c r="E197" s="44"/>
      <c r="F197" s="45"/>
      <c r="G197" s="45"/>
      <c r="H197" s="45"/>
      <c r="I197" s="45"/>
      <c r="J197" s="44"/>
      <c r="K197" s="45"/>
      <c r="L197" s="45">
        <v>22</v>
      </c>
      <c r="M197" s="45">
        <v>22</v>
      </c>
      <c r="N197" s="45"/>
      <c r="O197" s="44"/>
      <c r="P197" s="45"/>
      <c r="Q197" s="45"/>
      <c r="R197" s="45"/>
      <c r="S197" s="45"/>
      <c r="T197" s="44"/>
      <c r="U197" s="45"/>
      <c r="V197" s="45"/>
      <c r="W197" s="45"/>
      <c r="X197" s="45"/>
      <c r="Y197" s="44"/>
      <c r="Z197" s="45"/>
      <c r="AA197" s="45"/>
      <c r="AB197" s="55"/>
    </row>
    <row r="198" spans="1:28" x14ac:dyDescent="0.15">
      <c r="A198" s="28"/>
      <c r="B198" s="28"/>
      <c r="C198" s="26" t="s">
        <v>145</v>
      </c>
      <c r="D198" s="26" t="s">
        <v>1673</v>
      </c>
      <c r="E198" s="44"/>
      <c r="F198" s="45"/>
      <c r="G198" s="45"/>
      <c r="H198" s="45"/>
      <c r="I198" s="45"/>
      <c r="J198" s="44">
        <v>29</v>
      </c>
      <c r="K198" s="45"/>
      <c r="L198" s="45"/>
      <c r="M198" s="45"/>
      <c r="N198" s="45"/>
      <c r="O198" s="44"/>
      <c r="P198" s="45"/>
      <c r="Q198" s="45"/>
      <c r="R198" s="45"/>
      <c r="S198" s="45"/>
      <c r="T198" s="44"/>
      <c r="U198" s="45"/>
      <c r="V198" s="45"/>
      <c r="W198" s="45"/>
      <c r="X198" s="45"/>
      <c r="Y198" s="44"/>
      <c r="Z198" s="45"/>
      <c r="AA198" s="45"/>
      <c r="AB198" s="55"/>
    </row>
    <row r="199" spans="1:28" x14ac:dyDescent="0.15">
      <c r="A199" s="28"/>
      <c r="B199" s="28"/>
      <c r="C199" s="28"/>
      <c r="D199" s="39" t="s">
        <v>1674</v>
      </c>
      <c r="E199" s="53"/>
      <c r="F199" s="22"/>
      <c r="G199" s="22"/>
      <c r="H199" s="22"/>
      <c r="I199" s="22"/>
      <c r="J199" s="53"/>
      <c r="K199" s="22">
        <v>29</v>
      </c>
      <c r="L199" s="22"/>
      <c r="M199" s="22"/>
      <c r="N199" s="22"/>
      <c r="O199" s="53"/>
      <c r="P199" s="22"/>
      <c r="Q199" s="22"/>
      <c r="R199" s="22"/>
      <c r="S199" s="22"/>
      <c r="T199" s="53"/>
      <c r="U199" s="22"/>
      <c r="V199" s="22"/>
      <c r="W199" s="22"/>
      <c r="X199" s="22"/>
      <c r="Y199" s="53"/>
      <c r="Z199" s="22"/>
      <c r="AA199" s="22"/>
      <c r="AB199" s="61"/>
    </row>
    <row r="200" spans="1:28" x14ac:dyDescent="0.15">
      <c r="A200" s="28"/>
      <c r="B200" s="28"/>
      <c r="C200" s="26" t="s">
        <v>99</v>
      </c>
      <c r="D200" s="26" t="s">
        <v>3065</v>
      </c>
      <c r="E200" s="44"/>
      <c r="F200" s="45"/>
      <c r="G200" s="45"/>
      <c r="H200" s="45"/>
      <c r="I200" s="45"/>
      <c r="J200" s="44"/>
      <c r="K200" s="45"/>
      <c r="L200" s="45"/>
      <c r="M200" s="45"/>
      <c r="N200" s="45"/>
      <c r="O200" s="44"/>
      <c r="P200" s="45"/>
      <c r="Q200" s="45">
        <v>30</v>
      </c>
      <c r="R200" s="45"/>
      <c r="S200" s="45"/>
      <c r="T200" s="44"/>
      <c r="U200" s="45"/>
      <c r="V200" s="45"/>
      <c r="W200" s="45"/>
      <c r="X200" s="45"/>
      <c r="Y200" s="44"/>
      <c r="Z200" s="45"/>
      <c r="AA200" s="45">
        <v>30</v>
      </c>
      <c r="AB200" s="55"/>
    </row>
    <row r="201" spans="1:28" x14ac:dyDescent="0.15">
      <c r="A201" s="28"/>
      <c r="B201" s="28"/>
      <c r="C201" s="28"/>
      <c r="D201" s="39" t="s">
        <v>3175</v>
      </c>
      <c r="E201" s="53"/>
      <c r="F201" s="22"/>
      <c r="G201" s="22"/>
      <c r="H201" s="22"/>
      <c r="I201" s="22"/>
      <c r="J201" s="53"/>
      <c r="K201" s="22"/>
      <c r="L201" s="22"/>
      <c r="M201" s="22"/>
      <c r="N201" s="22"/>
      <c r="O201" s="53"/>
      <c r="P201" s="22"/>
      <c r="Q201" s="22"/>
      <c r="R201" s="22"/>
      <c r="S201" s="22"/>
      <c r="T201" s="53"/>
      <c r="U201" s="22"/>
      <c r="V201" s="22">
        <v>30</v>
      </c>
      <c r="W201" s="22"/>
      <c r="X201" s="22"/>
      <c r="Y201" s="53"/>
      <c r="Z201" s="22"/>
      <c r="AA201" s="22"/>
      <c r="AB201" s="61"/>
    </row>
    <row r="202" spans="1:28" x14ac:dyDescent="0.15">
      <c r="A202" s="28"/>
      <c r="B202" s="28"/>
      <c r="C202" s="26" t="s">
        <v>1659</v>
      </c>
      <c r="D202" s="26" t="s">
        <v>3065</v>
      </c>
      <c r="E202" s="44"/>
      <c r="F202" s="45"/>
      <c r="G202" s="45"/>
      <c r="H202" s="45"/>
      <c r="I202" s="45"/>
      <c r="J202" s="44"/>
      <c r="K202" s="45"/>
      <c r="L202" s="45"/>
      <c r="M202" s="45"/>
      <c r="N202" s="45"/>
      <c r="O202" s="44"/>
      <c r="P202" s="45"/>
      <c r="Q202" s="45">
        <v>0</v>
      </c>
      <c r="R202" s="45"/>
      <c r="S202" s="45"/>
      <c r="T202" s="44"/>
      <c r="U202" s="45"/>
      <c r="V202" s="45"/>
      <c r="W202" s="45"/>
      <c r="X202" s="45"/>
      <c r="Y202" s="44"/>
      <c r="Z202" s="45"/>
      <c r="AA202" s="45">
        <v>0</v>
      </c>
      <c r="AB202" s="55"/>
    </row>
    <row r="203" spans="1:28" x14ac:dyDescent="0.15">
      <c r="A203" s="28"/>
      <c r="B203" s="28"/>
      <c r="C203" s="28"/>
      <c r="D203" s="39" t="s">
        <v>3175</v>
      </c>
      <c r="E203" s="53"/>
      <c r="F203" s="22"/>
      <c r="G203" s="22"/>
      <c r="H203" s="22"/>
      <c r="I203" s="22"/>
      <c r="J203" s="53"/>
      <c r="K203" s="22"/>
      <c r="L203" s="22"/>
      <c r="M203" s="22"/>
      <c r="N203" s="22"/>
      <c r="O203" s="53"/>
      <c r="P203" s="22"/>
      <c r="Q203" s="22"/>
      <c r="R203" s="22"/>
      <c r="S203" s="22"/>
      <c r="T203" s="53"/>
      <c r="U203" s="22"/>
      <c r="V203" s="22">
        <v>0</v>
      </c>
      <c r="W203" s="22"/>
      <c r="X203" s="22"/>
      <c r="Y203" s="53"/>
      <c r="Z203" s="22"/>
      <c r="AA203" s="22"/>
      <c r="AB203" s="61"/>
    </row>
    <row r="204" spans="1:28" x14ac:dyDescent="0.15">
      <c r="A204" s="28"/>
      <c r="B204" s="28"/>
      <c r="C204" s="26" t="s">
        <v>3659</v>
      </c>
      <c r="D204" s="26" t="s">
        <v>3178</v>
      </c>
      <c r="E204" s="44"/>
      <c r="F204" s="45"/>
      <c r="G204" s="45"/>
      <c r="H204" s="45"/>
      <c r="I204" s="45"/>
      <c r="J204" s="44"/>
      <c r="K204" s="45"/>
      <c r="L204" s="45"/>
      <c r="M204" s="45"/>
      <c r="N204" s="45"/>
      <c r="O204" s="44">
        <v>21</v>
      </c>
      <c r="P204" s="45">
        <v>21</v>
      </c>
      <c r="Q204" s="45"/>
      <c r="R204" s="45"/>
      <c r="S204" s="45"/>
      <c r="T204" s="44"/>
      <c r="U204" s="45"/>
      <c r="V204" s="45"/>
      <c r="W204" s="45"/>
      <c r="X204" s="45"/>
      <c r="Y204" s="44">
        <v>21</v>
      </c>
      <c r="Z204" s="45">
        <v>21</v>
      </c>
      <c r="AA204" s="45"/>
      <c r="AB204" s="55"/>
    </row>
    <row r="205" spans="1:28" x14ac:dyDescent="0.15">
      <c r="A205" s="28"/>
      <c r="B205" s="28"/>
      <c r="C205" s="26" t="s">
        <v>3663</v>
      </c>
      <c r="D205" s="26" t="s">
        <v>3179</v>
      </c>
      <c r="E205" s="44"/>
      <c r="F205" s="45"/>
      <c r="G205" s="45"/>
      <c r="H205" s="45"/>
      <c r="I205" s="45"/>
      <c r="J205" s="44"/>
      <c r="K205" s="45"/>
      <c r="L205" s="45"/>
      <c r="M205" s="45"/>
      <c r="N205" s="45"/>
      <c r="O205" s="44">
        <v>11</v>
      </c>
      <c r="P205" s="45">
        <v>11</v>
      </c>
      <c r="Q205" s="45"/>
      <c r="R205" s="45"/>
      <c r="S205" s="45"/>
      <c r="T205" s="44"/>
      <c r="U205" s="45"/>
      <c r="V205" s="45"/>
      <c r="W205" s="45"/>
      <c r="X205" s="45"/>
      <c r="Y205" s="44">
        <v>11</v>
      </c>
      <c r="Z205" s="45">
        <v>11</v>
      </c>
      <c r="AA205" s="45"/>
      <c r="AB205" s="55"/>
    </row>
    <row r="206" spans="1:28" x14ac:dyDescent="0.15">
      <c r="A206" s="28"/>
      <c r="B206" s="26">
        <v>1404</v>
      </c>
      <c r="C206" s="26" t="s">
        <v>138</v>
      </c>
      <c r="D206" s="26" t="s">
        <v>1630</v>
      </c>
      <c r="E206" s="44"/>
      <c r="F206" s="45">
        <v>24</v>
      </c>
      <c r="G206" s="45"/>
      <c r="H206" s="45"/>
      <c r="I206" s="45"/>
      <c r="J206" s="44"/>
      <c r="K206" s="45"/>
      <c r="L206" s="45"/>
      <c r="M206" s="45"/>
      <c r="N206" s="45"/>
      <c r="O206" s="44"/>
      <c r="P206" s="45"/>
      <c r="Q206" s="45"/>
      <c r="R206" s="45"/>
      <c r="S206" s="45"/>
      <c r="T206" s="44"/>
      <c r="U206" s="45"/>
      <c r="V206" s="45"/>
      <c r="W206" s="45"/>
      <c r="X206" s="45"/>
      <c r="Y206" s="44"/>
      <c r="Z206" s="45"/>
      <c r="AA206" s="45"/>
      <c r="AB206" s="55"/>
    </row>
    <row r="207" spans="1:28" x14ac:dyDescent="0.15">
      <c r="A207" s="28"/>
      <c r="B207" s="28"/>
      <c r="C207" s="26" t="s">
        <v>140</v>
      </c>
      <c r="D207" s="26" t="s">
        <v>1627</v>
      </c>
      <c r="E207" s="44"/>
      <c r="F207" s="45"/>
      <c r="G207" s="45"/>
      <c r="H207" s="45"/>
      <c r="I207" s="45"/>
      <c r="J207" s="44"/>
      <c r="K207" s="45"/>
      <c r="L207" s="45"/>
      <c r="M207" s="45"/>
      <c r="N207" s="45"/>
      <c r="O207" s="44"/>
      <c r="P207" s="45"/>
      <c r="Q207" s="45"/>
      <c r="R207" s="45"/>
      <c r="S207" s="45"/>
      <c r="T207" s="44"/>
      <c r="U207" s="45"/>
      <c r="V207" s="45">
        <v>21</v>
      </c>
      <c r="W207" s="45"/>
      <c r="X207" s="45"/>
      <c r="Y207" s="44"/>
      <c r="Z207" s="45"/>
      <c r="AA207" s="45"/>
      <c r="AB207" s="55"/>
    </row>
    <row r="208" spans="1:28" x14ac:dyDescent="0.15">
      <c r="A208" s="28"/>
      <c r="B208" s="28"/>
      <c r="C208" s="26" t="s">
        <v>141</v>
      </c>
      <c r="D208" s="26" t="s">
        <v>3055</v>
      </c>
      <c r="E208" s="44"/>
      <c r="F208" s="45"/>
      <c r="G208" s="45"/>
      <c r="H208" s="45"/>
      <c r="I208" s="45"/>
      <c r="J208" s="44"/>
      <c r="K208" s="45"/>
      <c r="L208" s="45"/>
      <c r="M208" s="45"/>
      <c r="N208" s="45"/>
      <c r="O208" s="44"/>
      <c r="P208" s="45"/>
      <c r="Q208" s="45">
        <v>22</v>
      </c>
      <c r="R208" s="45">
        <v>22</v>
      </c>
      <c r="S208" s="45"/>
      <c r="T208" s="44"/>
      <c r="U208" s="45"/>
      <c r="V208" s="45"/>
      <c r="W208" s="45"/>
      <c r="X208" s="45"/>
      <c r="Y208" s="44"/>
      <c r="Z208" s="45"/>
      <c r="AA208" s="45"/>
      <c r="AB208" s="55"/>
    </row>
    <row r="209" spans="1:28" x14ac:dyDescent="0.15">
      <c r="A209" s="28"/>
      <c r="B209" s="28"/>
      <c r="C209" s="26" t="s">
        <v>147</v>
      </c>
      <c r="D209" s="26" t="s">
        <v>1627</v>
      </c>
      <c r="E209" s="44"/>
      <c r="F209" s="45"/>
      <c r="G209" s="45"/>
      <c r="H209" s="45"/>
      <c r="I209" s="45"/>
      <c r="J209" s="44"/>
      <c r="K209" s="45"/>
      <c r="L209" s="45"/>
      <c r="M209" s="45"/>
      <c r="N209" s="45"/>
      <c r="O209" s="44"/>
      <c r="P209" s="45"/>
      <c r="Q209" s="45"/>
      <c r="R209" s="45"/>
      <c r="S209" s="45"/>
      <c r="T209" s="44"/>
      <c r="U209" s="45"/>
      <c r="V209" s="45"/>
      <c r="W209" s="45"/>
      <c r="X209" s="45"/>
      <c r="Y209" s="44"/>
      <c r="Z209" s="45"/>
      <c r="AA209" s="45">
        <v>18</v>
      </c>
      <c r="AB209" s="55"/>
    </row>
    <row r="210" spans="1:28" x14ac:dyDescent="0.15">
      <c r="A210" s="28"/>
      <c r="B210" s="28"/>
      <c r="C210" s="26" t="s">
        <v>1607</v>
      </c>
      <c r="D210" s="26" t="s">
        <v>3044</v>
      </c>
      <c r="E210" s="44">
        <v>29</v>
      </c>
      <c r="F210" s="45"/>
      <c r="G210" s="45"/>
      <c r="H210" s="45"/>
      <c r="I210" s="45"/>
      <c r="J210" s="44"/>
      <c r="K210" s="45"/>
      <c r="L210" s="45"/>
      <c r="M210" s="45"/>
      <c r="N210" s="45"/>
      <c r="O210" s="44"/>
      <c r="P210" s="45"/>
      <c r="Q210" s="45"/>
      <c r="R210" s="45"/>
      <c r="S210" s="45"/>
      <c r="T210" s="44"/>
      <c r="U210" s="45"/>
      <c r="V210" s="45"/>
      <c r="W210" s="45"/>
      <c r="X210" s="45"/>
      <c r="Y210" s="44"/>
      <c r="Z210" s="45"/>
      <c r="AA210" s="45"/>
      <c r="AB210" s="55"/>
    </row>
    <row r="211" spans="1:28" x14ac:dyDescent="0.15">
      <c r="A211" s="28"/>
      <c r="B211" s="28"/>
      <c r="C211" s="26" t="s">
        <v>1652</v>
      </c>
      <c r="D211" s="26" t="s">
        <v>1653</v>
      </c>
      <c r="E211" s="44"/>
      <c r="F211" s="45"/>
      <c r="G211" s="45"/>
      <c r="H211" s="45"/>
      <c r="I211" s="45"/>
      <c r="J211" s="44"/>
      <c r="K211" s="45"/>
      <c r="L211" s="45"/>
      <c r="M211" s="45"/>
      <c r="N211" s="45"/>
      <c r="O211" s="44"/>
      <c r="P211" s="45"/>
      <c r="Q211" s="45"/>
      <c r="R211" s="45"/>
      <c r="S211" s="45"/>
      <c r="T211" s="44"/>
      <c r="U211" s="45"/>
      <c r="V211" s="45"/>
      <c r="W211" s="45">
        <v>15</v>
      </c>
      <c r="X211" s="45"/>
      <c r="Y211" s="44"/>
      <c r="Z211" s="45"/>
      <c r="AA211" s="45"/>
      <c r="AB211" s="55"/>
    </row>
    <row r="212" spans="1:28" x14ac:dyDescent="0.15">
      <c r="A212" s="28"/>
      <c r="B212" s="28"/>
      <c r="C212" s="26" t="s">
        <v>1660</v>
      </c>
      <c r="D212" s="26" t="s">
        <v>3178</v>
      </c>
      <c r="E212" s="44"/>
      <c r="F212" s="45"/>
      <c r="G212" s="45"/>
      <c r="H212" s="45"/>
      <c r="I212" s="45"/>
      <c r="J212" s="44"/>
      <c r="K212" s="45"/>
      <c r="L212" s="45"/>
      <c r="M212" s="45"/>
      <c r="N212" s="45"/>
      <c r="O212" s="44">
        <v>32</v>
      </c>
      <c r="P212" s="45">
        <v>32</v>
      </c>
      <c r="Q212" s="45"/>
      <c r="R212" s="45"/>
      <c r="S212" s="45"/>
      <c r="T212" s="44"/>
      <c r="U212" s="45"/>
      <c r="V212" s="45"/>
      <c r="W212" s="45"/>
      <c r="X212" s="45"/>
      <c r="Y212" s="44">
        <v>32</v>
      </c>
      <c r="Z212" s="45">
        <v>32</v>
      </c>
      <c r="AA212" s="45"/>
      <c r="AB212" s="55"/>
    </row>
    <row r="213" spans="1:28" x14ac:dyDescent="0.15">
      <c r="A213" s="28"/>
      <c r="B213" s="28"/>
      <c r="C213" s="26" t="s">
        <v>1758</v>
      </c>
      <c r="D213" s="26" t="s">
        <v>1675</v>
      </c>
      <c r="E213" s="44"/>
      <c r="F213" s="45"/>
      <c r="G213" s="45"/>
      <c r="H213" s="45"/>
      <c r="I213" s="45"/>
      <c r="J213" s="44">
        <v>26</v>
      </c>
      <c r="K213" s="45"/>
      <c r="L213" s="45"/>
      <c r="M213" s="45"/>
      <c r="N213" s="45"/>
      <c r="O213" s="44"/>
      <c r="P213" s="45"/>
      <c r="Q213" s="45"/>
      <c r="R213" s="45"/>
      <c r="S213" s="45"/>
      <c r="T213" s="44"/>
      <c r="U213" s="45"/>
      <c r="V213" s="45"/>
      <c r="W213" s="45"/>
      <c r="X213" s="45"/>
      <c r="Y213" s="44"/>
      <c r="Z213" s="45"/>
      <c r="AA213" s="45"/>
      <c r="AB213" s="55"/>
    </row>
    <row r="214" spans="1:28" x14ac:dyDescent="0.15">
      <c r="A214" s="28"/>
      <c r="B214" s="28"/>
      <c r="C214" s="28"/>
      <c r="D214" s="39" t="s">
        <v>1676</v>
      </c>
      <c r="E214" s="53"/>
      <c r="F214" s="22"/>
      <c r="G214" s="22"/>
      <c r="H214" s="22"/>
      <c r="I214" s="22"/>
      <c r="J214" s="53"/>
      <c r="K214" s="22">
        <v>26</v>
      </c>
      <c r="L214" s="22"/>
      <c r="M214" s="22"/>
      <c r="N214" s="22"/>
      <c r="O214" s="53"/>
      <c r="P214" s="22"/>
      <c r="Q214" s="22"/>
      <c r="R214" s="22"/>
      <c r="S214" s="22"/>
      <c r="T214" s="53"/>
      <c r="U214" s="22"/>
      <c r="V214" s="22"/>
      <c r="W214" s="22"/>
      <c r="X214" s="22"/>
      <c r="Y214" s="53"/>
      <c r="Z214" s="22"/>
      <c r="AA214" s="22"/>
      <c r="AB214" s="61"/>
    </row>
    <row r="215" spans="1:28" x14ac:dyDescent="0.15">
      <c r="A215" s="28"/>
      <c r="B215" s="28"/>
      <c r="C215" s="26" t="s">
        <v>1760</v>
      </c>
      <c r="D215" s="26" t="s">
        <v>3074</v>
      </c>
      <c r="E215" s="44"/>
      <c r="F215" s="45"/>
      <c r="G215" s="45"/>
      <c r="H215" s="45"/>
      <c r="I215" s="45"/>
      <c r="J215" s="44"/>
      <c r="K215" s="45"/>
      <c r="L215" s="45">
        <v>15</v>
      </c>
      <c r="M215" s="45">
        <v>15</v>
      </c>
      <c r="N215" s="45"/>
      <c r="O215" s="44"/>
      <c r="P215" s="45"/>
      <c r="Q215" s="45"/>
      <c r="R215" s="45"/>
      <c r="S215" s="45"/>
      <c r="T215" s="44"/>
      <c r="U215" s="45"/>
      <c r="V215" s="45"/>
      <c r="W215" s="45"/>
      <c r="X215" s="45"/>
      <c r="Y215" s="44"/>
      <c r="Z215" s="45"/>
      <c r="AA215" s="45"/>
      <c r="AB215" s="55"/>
    </row>
    <row r="216" spans="1:28" x14ac:dyDescent="0.15">
      <c r="A216" s="28"/>
      <c r="B216" s="28"/>
      <c r="C216" s="26" t="s">
        <v>111</v>
      </c>
      <c r="D216" s="26" t="s">
        <v>2383</v>
      </c>
      <c r="E216" s="44"/>
      <c r="F216" s="45"/>
      <c r="G216" s="45"/>
      <c r="H216" s="45"/>
      <c r="I216" s="45"/>
      <c r="J216" s="44"/>
      <c r="K216" s="45"/>
      <c r="L216" s="45"/>
      <c r="M216" s="45"/>
      <c r="N216" s="45"/>
      <c r="O216" s="44"/>
      <c r="P216" s="45"/>
      <c r="Q216" s="45"/>
      <c r="R216" s="45"/>
      <c r="S216" s="45"/>
      <c r="T216" s="44"/>
      <c r="U216" s="45"/>
      <c r="V216" s="45"/>
      <c r="W216" s="45"/>
      <c r="X216" s="45"/>
      <c r="Y216" s="44"/>
      <c r="Z216" s="45"/>
      <c r="AA216" s="45"/>
      <c r="AB216" s="55">
        <v>11</v>
      </c>
    </row>
    <row r="217" spans="1:28" x14ac:dyDescent="0.15">
      <c r="A217" s="28"/>
      <c r="B217" s="28"/>
      <c r="C217" s="26" t="s">
        <v>101</v>
      </c>
      <c r="D217" s="26" t="s">
        <v>3169</v>
      </c>
      <c r="E217" s="44"/>
      <c r="F217" s="45"/>
      <c r="G217" s="45"/>
      <c r="H217" s="45"/>
      <c r="I217" s="45"/>
      <c r="J217" s="44"/>
      <c r="K217" s="45"/>
      <c r="L217" s="45"/>
      <c r="M217" s="45"/>
      <c r="N217" s="45"/>
      <c r="O217" s="44"/>
      <c r="P217" s="45"/>
      <c r="Q217" s="45"/>
      <c r="R217" s="45"/>
      <c r="S217" s="45"/>
      <c r="T217" s="44"/>
      <c r="U217" s="45"/>
      <c r="V217" s="45"/>
      <c r="W217" s="45"/>
      <c r="X217" s="45"/>
      <c r="Y217" s="44"/>
      <c r="Z217" s="45"/>
      <c r="AA217" s="45"/>
      <c r="AB217" s="55">
        <v>7</v>
      </c>
    </row>
    <row r="218" spans="1:28" x14ac:dyDescent="0.15">
      <c r="A218" s="28"/>
      <c r="B218" s="28"/>
      <c r="C218" s="26" t="s">
        <v>86</v>
      </c>
      <c r="D218" s="26" t="s">
        <v>3058</v>
      </c>
      <c r="E218" s="44"/>
      <c r="F218" s="45"/>
      <c r="G218" s="45">
        <v>20</v>
      </c>
      <c r="H218" s="45">
        <v>20</v>
      </c>
      <c r="I218" s="45"/>
      <c r="J218" s="44"/>
      <c r="K218" s="45"/>
      <c r="L218" s="45"/>
      <c r="M218" s="45"/>
      <c r="N218" s="45"/>
      <c r="O218" s="44"/>
      <c r="P218" s="45"/>
      <c r="Q218" s="45"/>
      <c r="R218" s="45"/>
      <c r="S218" s="45"/>
      <c r="T218" s="44"/>
      <c r="U218" s="45"/>
      <c r="V218" s="45"/>
      <c r="W218" s="45"/>
      <c r="X218" s="45"/>
      <c r="Y218" s="44"/>
      <c r="Z218" s="45"/>
      <c r="AA218" s="45"/>
      <c r="AB218" s="55"/>
    </row>
    <row r="219" spans="1:28" x14ac:dyDescent="0.15">
      <c r="A219" s="28"/>
      <c r="B219" s="28"/>
      <c r="C219" s="26" t="s">
        <v>3638</v>
      </c>
      <c r="D219" s="26" t="s">
        <v>3105</v>
      </c>
      <c r="E219" s="44"/>
      <c r="F219" s="45"/>
      <c r="G219" s="45"/>
      <c r="H219" s="45"/>
      <c r="I219" s="45"/>
      <c r="J219" s="44"/>
      <c r="K219" s="45"/>
      <c r="L219" s="45"/>
      <c r="M219" s="45"/>
      <c r="N219" s="45"/>
      <c r="O219" s="44"/>
      <c r="P219" s="45"/>
      <c r="Q219" s="45"/>
      <c r="R219" s="45"/>
      <c r="S219" s="45"/>
      <c r="T219" s="44">
        <v>21</v>
      </c>
      <c r="U219" s="45">
        <v>21</v>
      </c>
      <c r="V219" s="45"/>
      <c r="W219" s="45"/>
      <c r="X219" s="45"/>
      <c r="Y219" s="44"/>
      <c r="Z219" s="45"/>
      <c r="AA219" s="45"/>
      <c r="AB219" s="55"/>
    </row>
    <row r="220" spans="1:28" x14ac:dyDescent="0.15">
      <c r="A220" s="28"/>
      <c r="B220" s="26">
        <v>1405</v>
      </c>
      <c r="C220" s="26" t="s">
        <v>105</v>
      </c>
      <c r="D220" s="26" t="s">
        <v>3169</v>
      </c>
      <c r="E220" s="44"/>
      <c r="F220" s="45"/>
      <c r="G220" s="45"/>
      <c r="H220" s="45"/>
      <c r="I220" s="45"/>
      <c r="J220" s="44"/>
      <c r="K220" s="45">
        <v>21</v>
      </c>
      <c r="L220" s="45"/>
      <c r="M220" s="45"/>
      <c r="N220" s="45"/>
      <c r="O220" s="44"/>
      <c r="P220" s="45"/>
      <c r="Q220" s="45"/>
      <c r="R220" s="45"/>
      <c r="S220" s="45"/>
      <c r="T220" s="44"/>
      <c r="U220" s="45"/>
      <c r="V220" s="45"/>
      <c r="W220" s="45"/>
      <c r="X220" s="45"/>
      <c r="Y220" s="44"/>
      <c r="Z220" s="45"/>
      <c r="AA220" s="45"/>
      <c r="AB220" s="55"/>
    </row>
    <row r="221" spans="1:28" x14ac:dyDescent="0.15">
      <c r="A221" s="28"/>
      <c r="B221" s="28"/>
      <c r="C221" s="26" t="s">
        <v>106</v>
      </c>
      <c r="D221" s="26" t="s">
        <v>3064</v>
      </c>
      <c r="E221" s="44"/>
      <c r="F221" s="45"/>
      <c r="G221" s="45"/>
      <c r="H221" s="45"/>
      <c r="I221" s="45"/>
      <c r="J221" s="44"/>
      <c r="K221" s="45"/>
      <c r="L221" s="45">
        <v>32</v>
      </c>
      <c r="M221" s="45">
        <v>32</v>
      </c>
      <c r="N221" s="45"/>
      <c r="O221" s="44"/>
      <c r="P221" s="45"/>
      <c r="Q221" s="45"/>
      <c r="R221" s="45"/>
      <c r="S221" s="45"/>
      <c r="T221" s="44"/>
      <c r="U221" s="45"/>
      <c r="V221" s="45"/>
      <c r="W221" s="45"/>
      <c r="X221" s="45"/>
      <c r="Y221" s="44"/>
      <c r="Z221" s="45"/>
      <c r="AA221" s="45"/>
      <c r="AB221" s="55"/>
    </row>
    <row r="222" spans="1:28" x14ac:dyDescent="0.15">
      <c r="A222" s="28"/>
      <c r="B222" s="28"/>
      <c r="C222" s="26" t="s">
        <v>112</v>
      </c>
      <c r="D222" s="26" t="s">
        <v>1627</v>
      </c>
      <c r="E222" s="44"/>
      <c r="F222" s="45"/>
      <c r="G222" s="45"/>
      <c r="H222" s="45"/>
      <c r="I222" s="45"/>
      <c r="J222" s="44"/>
      <c r="K222" s="45"/>
      <c r="L222" s="45"/>
      <c r="M222" s="45"/>
      <c r="N222" s="45"/>
      <c r="O222" s="44"/>
      <c r="P222" s="45"/>
      <c r="Q222" s="45"/>
      <c r="R222" s="45"/>
      <c r="S222" s="45"/>
      <c r="T222" s="44"/>
      <c r="U222" s="45">
        <v>31</v>
      </c>
      <c r="V222" s="45"/>
      <c r="W222" s="45"/>
      <c r="X222" s="45"/>
      <c r="Y222" s="44"/>
      <c r="Z222" s="45"/>
      <c r="AA222" s="45"/>
      <c r="AB222" s="55"/>
    </row>
    <row r="223" spans="1:28" x14ac:dyDescent="0.15">
      <c r="A223" s="28"/>
      <c r="B223" s="28"/>
      <c r="C223" s="28"/>
      <c r="D223" s="39" t="s">
        <v>3070</v>
      </c>
      <c r="E223" s="53"/>
      <c r="F223" s="22"/>
      <c r="G223" s="22"/>
      <c r="H223" s="22"/>
      <c r="I223" s="22"/>
      <c r="J223" s="53"/>
      <c r="K223" s="22"/>
      <c r="L223" s="22"/>
      <c r="M223" s="22"/>
      <c r="N223" s="22"/>
      <c r="O223" s="53"/>
      <c r="P223" s="22"/>
      <c r="Q223" s="22"/>
      <c r="R223" s="22"/>
      <c r="S223" s="22"/>
      <c r="T223" s="53"/>
      <c r="U223" s="22"/>
      <c r="V223" s="22">
        <v>31</v>
      </c>
      <c r="W223" s="22"/>
      <c r="X223" s="22"/>
      <c r="Y223" s="53"/>
      <c r="Z223" s="22"/>
      <c r="AA223" s="22">
        <v>31</v>
      </c>
      <c r="AB223" s="61"/>
    </row>
    <row r="224" spans="1:28" x14ac:dyDescent="0.15">
      <c r="A224" s="28"/>
      <c r="B224" s="28"/>
      <c r="C224" s="26" t="s">
        <v>147</v>
      </c>
      <c r="D224" s="26" t="s">
        <v>3099</v>
      </c>
      <c r="E224" s="44"/>
      <c r="F224" s="45"/>
      <c r="G224" s="45"/>
      <c r="H224" s="45"/>
      <c r="I224" s="45"/>
      <c r="J224" s="44"/>
      <c r="K224" s="45"/>
      <c r="L224" s="45"/>
      <c r="M224" s="45"/>
      <c r="N224" s="45"/>
      <c r="O224" s="44"/>
      <c r="P224" s="45"/>
      <c r="Q224" s="45">
        <v>18</v>
      </c>
      <c r="R224" s="45">
        <v>18</v>
      </c>
      <c r="S224" s="45"/>
      <c r="T224" s="44"/>
      <c r="U224" s="45"/>
      <c r="V224" s="45"/>
      <c r="W224" s="45"/>
      <c r="X224" s="45"/>
      <c r="Y224" s="44"/>
      <c r="Z224" s="45"/>
      <c r="AA224" s="45"/>
      <c r="AB224" s="55"/>
    </row>
    <row r="225" spans="1:28" x14ac:dyDescent="0.15">
      <c r="A225" s="28"/>
      <c r="B225" s="28"/>
      <c r="C225" s="26" t="s">
        <v>70</v>
      </c>
      <c r="D225" s="26" t="s">
        <v>3043</v>
      </c>
      <c r="E225" s="44"/>
      <c r="F225" s="45"/>
      <c r="G225" s="45"/>
      <c r="H225" s="45"/>
      <c r="I225" s="45"/>
      <c r="J225" s="44"/>
      <c r="K225" s="45"/>
      <c r="L225" s="45"/>
      <c r="M225" s="45"/>
      <c r="N225" s="45"/>
      <c r="O225" s="44"/>
      <c r="P225" s="45"/>
      <c r="Q225" s="45"/>
      <c r="R225" s="45"/>
      <c r="S225" s="45"/>
      <c r="T225" s="44"/>
      <c r="U225" s="45"/>
      <c r="V225" s="45"/>
      <c r="W225" s="45">
        <v>29</v>
      </c>
      <c r="X225" s="45"/>
      <c r="Y225" s="44"/>
      <c r="Z225" s="45"/>
      <c r="AA225" s="45"/>
      <c r="AB225" s="55"/>
    </row>
    <row r="226" spans="1:28" x14ac:dyDescent="0.15">
      <c r="A226" s="28"/>
      <c r="B226" s="28"/>
      <c r="C226" s="26" t="s">
        <v>1661</v>
      </c>
      <c r="D226" s="26" t="s">
        <v>3178</v>
      </c>
      <c r="E226" s="44"/>
      <c r="F226" s="45"/>
      <c r="G226" s="45"/>
      <c r="H226" s="45"/>
      <c r="I226" s="45"/>
      <c r="J226" s="44"/>
      <c r="K226" s="45"/>
      <c r="L226" s="45"/>
      <c r="M226" s="45"/>
      <c r="N226" s="45"/>
      <c r="O226" s="44">
        <v>23</v>
      </c>
      <c r="P226" s="45">
        <v>23</v>
      </c>
      <c r="Q226" s="45"/>
      <c r="R226" s="45"/>
      <c r="S226" s="45"/>
      <c r="T226" s="44"/>
      <c r="U226" s="45"/>
      <c r="V226" s="45"/>
      <c r="W226" s="45"/>
      <c r="X226" s="45"/>
      <c r="Y226" s="44">
        <v>23</v>
      </c>
      <c r="Z226" s="45">
        <v>23</v>
      </c>
      <c r="AA226" s="45"/>
      <c r="AB226" s="55"/>
    </row>
    <row r="227" spans="1:28" x14ac:dyDescent="0.15">
      <c r="A227" s="28"/>
      <c r="B227" s="28"/>
      <c r="C227" s="26" t="s">
        <v>3033</v>
      </c>
      <c r="D227" s="26" t="s">
        <v>2208</v>
      </c>
      <c r="E227" s="44"/>
      <c r="F227" s="45"/>
      <c r="G227" s="45"/>
      <c r="H227" s="45"/>
      <c r="I227" s="45"/>
      <c r="J227" s="44"/>
      <c r="K227" s="45"/>
      <c r="L227" s="45"/>
      <c r="M227" s="45"/>
      <c r="N227" s="45">
        <v>0</v>
      </c>
      <c r="O227" s="44"/>
      <c r="P227" s="45"/>
      <c r="Q227" s="45"/>
      <c r="R227" s="45"/>
      <c r="S227" s="45"/>
      <c r="T227" s="44"/>
      <c r="U227" s="45"/>
      <c r="V227" s="45"/>
      <c r="W227" s="45"/>
      <c r="X227" s="45">
        <v>0</v>
      </c>
      <c r="Y227" s="44"/>
      <c r="Z227" s="45"/>
      <c r="AA227" s="45"/>
      <c r="AB227" s="55"/>
    </row>
    <row r="228" spans="1:28" x14ac:dyDescent="0.15">
      <c r="A228" s="28"/>
      <c r="B228" s="28"/>
      <c r="C228" s="26" t="s">
        <v>99</v>
      </c>
      <c r="D228" s="26" t="s">
        <v>2427</v>
      </c>
      <c r="E228" s="44">
        <v>30</v>
      </c>
      <c r="F228" s="45"/>
      <c r="G228" s="45"/>
      <c r="H228" s="45"/>
      <c r="I228" s="45"/>
      <c r="J228" s="44"/>
      <c r="K228" s="45"/>
      <c r="L228" s="45"/>
      <c r="M228" s="45"/>
      <c r="N228" s="45"/>
      <c r="O228" s="44"/>
      <c r="P228" s="45"/>
      <c r="Q228" s="45"/>
      <c r="R228" s="45"/>
      <c r="S228" s="45"/>
      <c r="T228" s="44"/>
      <c r="U228" s="45"/>
      <c r="V228" s="45"/>
      <c r="W228" s="45"/>
      <c r="X228" s="45"/>
      <c r="Y228" s="44"/>
      <c r="Z228" s="45"/>
      <c r="AA228" s="45"/>
      <c r="AB228" s="55"/>
    </row>
    <row r="229" spans="1:28" x14ac:dyDescent="0.15">
      <c r="A229" s="28"/>
      <c r="B229" s="28"/>
      <c r="C229" s="28"/>
      <c r="D229" s="39" t="s">
        <v>3059</v>
      </c>
      <c r="E229" s="53"/>
      <c r="F229" s="22"/>
      <c r="G229" s="22"/>
      <c r="H229" s="22"/>
      <c r="I229" s="22"/>
      <c r="J229" s="53"/>
      <c r="K229" s="22"/>
      <c r="L229" s="22"/>
      <c r="M229" s="22"/>
      <c r="N229" s="22"/>
      <c r="O229" s="53"/>
      <c r="P229" s="22"/>
      <c r="Q229" s="22"/>
      <c r="R229" s="22"/>
      <c r="S229" s="22"/>
      <c r="T229" s="53">
        <v>30</v>
      </c>
      <c r="U229" s="22"/>
      <c r="V229" s="22"/>
      <c r="W229" s="22"/>
      <c r="X229" s="22"/>
      <c r="Y229" s="53"/>
      <c r="Z229" s="22"/>
      <c r="AA229" s="22"/>
      <c r="AB229" s="61"/>
    </row>
    <row r="230" spans="1:28" x14ac:dyDescent="0.15">
      <c r="A230" s="28"/>
      <c r="B230" s="28"/>
      <c r="C230" s="28"/>
      <c r="D230" s="39" t="s">
        <v>3066</v>
      </c>
      <c r="E230" s="53"/>
      <c r="F230" s="22"/>
      <c r="G230" s="22">
        <v>30</v>
      </c>
      <c r="H230" s="22">
        <v>30</v>
      </c>
      <c r="I230" s="22"/>
      <c r="J230" s="53"/>
      <c r="K230" s="22"/>
      <c r="L230" s="22"/>
      <c r="M230" s="22"/>
      <c r="N230" s="22"/>
      <c r="O230" s="53"/>
      <c r="P230" s="22"/>
      <c r="Q230" s="22"/>
      <c r="R230" s="22"/>
      <c r="S230" s="22"/>
      <c r="T230" s="53"/>
      <c r="U230" s="22"/>
      <c r="V230" s="22"/>
      <c r="W230" s="22"/>
      <c r="X230" s="22"/>
      <c r="Y230" s="53"/>
      <c r="Z230" s="22"/>
      <c r="AA230" s="22"/>
      <c r="AB230" s="61"/>
    </row>
    <row r="231" spans="1:28" x14ac:dyDescent="0.15">
      <c r="A231" s="28"/>
      <c r="B231" s="28"/>
      <c r="C231" s="28"/>
      <c r="D231" s="39" t="s">
        <v>3175</v>
      </c>
      <c r="E231" s="53"/>
      <c r="F231" s="22">
        <v>30</v>
      </c>
      <c r="G231" s="22"/>
      <c r="H231" s="22"/>
      <c r="I231" s="22"/>
      <c r="J231" s="53"/>
      <c r="K231" s="22"/>
      <c r="L231" s="22"/>
      <c r="M231" s="22"/>
      <c r="N231" s="22"/>
      <c r="O231" s="53"/>
      <c r="P231" s="22"/>
      <c r="Q231" s="22"/>
      <c r="R231" s="22"/>
      <c r="S231" s="22"/>
      <c r="T231" s="53"/>
      <c r="U231" s="22"/>
      <c r="V231" s="22"/>
      <c r="W231" s="22"/>
      <c r="X231" s="22"/>
      <c r="Y231" s="53"/>
      <c r="Z231" s="22"/>
      <c r="AA231" s="22"/>
      <c r="AB231" s="61"/>
    </row>
    <row r="232" spans="1:28" x14ac:dyDescent="0.15">
      <c r="A232" s="28"/>
      <c r="B232" s="28"/>
      <c r="C232" s="26" t="s">
        <v>1659</v>
      </c>
      <c r="D232" s="26" t="s">
        <v>2427</v>
      </c>
      <c r="E232" s="44">
        <v>0</v>
      </c>
      <c r="F232" s="45"/>
      <c r="G232" s="45"/>
      <c r="H232" s="45"/>
      <c r="I232" s="45"/>
      <c r="J232" s="44"/>
      <c r="K232" s="45"/>
      <c r="L232" s="45"/>
      <c r="M232" s="45"/>
      <c r="N232" s="45"/>
      <c r="O232" s="44"/>
      <c r="P232" s="45"/>
      <c r="Q232" s="45"/>
      <c r="R232" s="45"/>
      <c r="S232" s="45"/>
      <c r="T232" s="44"/>
      <c r="U232" s="45"/>
      <c r="V232" s="45"/>
      <c r="W232" s="45"/>
      <c r="X232" s="45"/>
      <c r="Y232" s="44"/>
      <c r="Z232" s="45"/>
      <c r="AA232" s="45"/>
      <c r="AB232" s="55"/>
    </row>
    <row r="233" spans="1:28" x14ac:dyDescent="0.15">
      <c r="A233" s="28"/>
      <c r="B233" s="28"/>
      <c r="C233" s="28"/>
      <c r="D233" s="39" t="s">
        <v>3059</v>
      </c>
      <c r="E233" s="53"/>
      <c r="F233" s="22"/>
      <c r="G233" s="22"/>
      <c r="H233" s="22"/>
      <c r="I233" s="22"/>
      <c r="J233" s="53"/>
      <c r="K233" s="22"/>
      <c r="L233" s="22"/>
      <c r="M233" s="22"/>
      <c r="N233" s="22"/>
      <c r="O233" s="53"/>
      <c r="P233" s="22"/>
      <c r="Q233" s="22"/>
      <c r="R233" s="22"/>
      <c r="S233" s="22"/>
      <c r="T233" s="53">
        <v>0</v>
      </c>
      <c r="U233" s="22"/>
      <c r="V233" s="22"/>
      <c r="W233" s="22"/>
      <c r="X233" s="22"/>
      <c r="Y233" s="53"/>
      <c r="Z233" s="22"/>
      <c r="AA233" s="22"/>
      <c r="AB233" s="61"/>
    </row>
    <row r="234" spans="1:28" x14ac:dyDescent="0.15">
      <c r="A234" s="28"/>
      <c r="B234" s="28"/>
      <c r="C234" s="28"/>
      <c r="D234" s="39" t="s">
        <v>3066</v>
      </c>
      <c r="E234" s="53"/>
      <c r="F234" s="22"/>
      <c r="G234" s="22">
        <v>0</v>
      </c>
      <c r="H234" s="22">
        <v>0</v>
      </c>
      <c r="I234" s="22"/>
      <c r="J234" s="53"/>
      <c r="K234" s="22"/>
      <c r="L234" s="22"/>
      <c r="M234" s="22"/>
      <c r="N234" s="22"/>
      <c r="O234" s="53"/>
      <c r="P234" s="22"/>
      <c r="Q234" s="22"/>
      <c r="R234" s="22"/>
      <c r="S234" s="22"/>
      <c r="T234" s="53"/>
      <c r="U234" s="22"/>
      <c r="V234" s="22"/>
      <c r="W234" s="22"/>
      <c r="X234" s="22"/>
      <c r="Y234" s="53"/>
      <c r="Z234" s="22"/>
      <c r="AA234" s="22"/>
      <c r="AB234" s="61"/>
    </row>
    <row r="235" spans="1:28" x14ac:dyDescent="0.15">
      <c r="A235" s="28"/>
      <c r="B235" s="28"/>
      <c r="C235" s="28"/>
      <c r="D235" s="39" t="s">
        <v>3175</v>
      </c>
      <c r="E235" s="53"/>
      <c r="F235" s="22">
        <v>0</v>
      </c>
      <c r="G235" s="22"/>
      <c r="H235" s="22"/>
      <c r="I235" s="22"/>
      <c r="J235" s="53"/>
      <c r="K235" s="22"/>
      <c r="L235" s="22"/>
      <c r="M235" s="22"/>
      <c r="N235" s="22"/>
      <c r="O235" s="53"/>
      <c r="P235" s="22"/>
      <c r="Q235" s="22"/>
      <c r="R235" s="22"/>
      <c r="S235" s="22"/>
      <c r="T235" s="53"/>
      <c r="U235" s="22"/>
      <c r="V235" s="22"/>
      <c r="W235" s="22"/>
      <c r="X235" s="22"/>
      <c r="Y235" s="53"/>
      <c r="Z235" s="22"/>
      <c r="AA235" s="22"/>
      <c r="AB235" s="61"/>
    </row>
    <row r="236" spans="1:28" x14ac:dyDescent="0.15">
      <c r="A236" s="26" t="s">
        <v>1566</v>
      </c>
      <c r="B236" s="26">
        <v>3701</v>
      </c>
      <c r="C236" s="26" t="s">
        <v>143</v>
      </c>
      <c r="D236" s="26" t="s">
        <v>160</v>
      </c>
      <c r="E236" s="44"/>
      <c r="F236" s="45"/>
      <c r="G236" s="45"/>
      <c r="H236" s="45"/>
      <c r="I236" s="45"/>
      <c r="J236" s="44"/>
      <c r="K236" s="45"/>
      <c r="L236" s="45"/>
      <c r="M236" s="45"/>
      <c r="N236" s="45">
        <v>14</v>
      </c>
      <c r="O236" s="44"/>
      <c r="P236" s="45"/>
      <c r="Q236" s="45"/>
      <c r="R236" s="45"/>
      <c r="S236" s="45"/>
      <c r="T236" s="44"/>
      <c r="U236" s="45"/>
      <c r="V236" s="45"/>
      <c r="W236" s="45"/>
      <c r="X236" s="45"/>
      <c r="Y236" s="44"/>
      <c r="Z236" s="45"/>
      <c r="AA236" s="45"/>
      <c r="AB236" s="55"/>
    </row>
    <row r="237" spans="1:28" x14ac:dyDescent="0.15">
      <c r="A237" s="28"/>
      <c r="B237" s="28"/>
      <c r="C237" s="26" t="s">
        <v>102</v>
      </c>
      <c r="D237" s="26" t="s">
        <v>3063</v>
      </c>
      <c r="E237" s="44">
        <v>13</v>
      </c>
      <c r="F237" s="45">
        <v>13</v>
      </c>
      <c r="G237" s="45"/>
      <c r="H237" s="45"/>
      <c r="I237" s="45"/>
      <c r="J237" s="44"/>
      <c r="K237" s="45"/>
      <c r="L237" s="45"/>
      <c r="M237" s="45"/>
      <c r="N237" s="45"/>
      <c r="O237" s="44"/>
      <c r="P237" s="45"/>
      <c r="Q237" s="45"/>
      <c r="R237" s="45"/>
      <c r="S237" s="45"/>
      <c r="T237" s="44"/>
      <c r="U237" s="45"/>
      <c r="V237" s="45"/>
      <c r="W237" s="45"/>
      <c r="X237" s="45"/>
      <c r="Y237" s="44"/>
      <c r="Z237" s="45"/>
      <c r="AA237" s="45"/>
      <c r="AB237" s="55"/>
    </row>
    <row r="238" spans="1:28" x14ac:dyDescent="0.15">
      <c r="A238" s="28"/>
      <c r="B238" s="28"/>
      <c r="C238" s="28"/>
      <c r="D238" s="39" t="s">
        <v>3202</v>
      </c>
      <c r="E238" s="53"/>
      <c r="F238" s="22"/>
      <c r="G238" s="22"/>
      <c r="H238" s="22"/>
      <c r="I238" s="22"/>
      <c r="J238" s="53"/>
      <c r="K238" s="22"/>
      <c r="L238" s="22">
        <v>13</v>
      </c>
      <c r="M238" s="22">
        <v>13</v>
      </c>
      <c r="N238" s="22"/>
      <c r="O238" s="53"/>
      <c r="P238" s="22"/>
      <c r="Q238" s="22"/>
      <c r="R238" s="22"/>
      <c r="S238" s="22"/>
      <c r="T238" s="53"/>
      <c r="U238" s="22"/>
      <c r="V238" s="22"/>
      <c r="W238" s="22"/>
      <c r="X238" s="22"/>
      <c r="Y238" s="53"/>
      <c r="Z238" s="22"/>
      <c r="AA238" s="22"/>
      <c r="AB238" s="61"/>
    </row>
    <row r="239" spans="1:28" x14ac:dyDescent="0.15">
      <c r="A239" s="28"/>
      <c r="B239" s="28"/>
      <c r="C239" s="26" t="s">
        <v>1710</v>
      </c>
      <c r="D239" s="26" t="s">
        <v>2423</v>
      </c>
      <c r="E239" s="44"/>
      <c r="F239" s="45"/>
      <c r="G239" s="45"/>
      <c r="H239" s="45"/>
      <c r="I239" s="45"/>
      <c r="J239" s="44">
        <v>15.222222222222221</v>
      </c>
      <c r="K239" s="45">
        <v>15.222222222222221</v>
      </c>
      <c r="L239" s="45"/>
      <c r="M239" s="45"/>
      <c r="N239" s="45"/>
      <c r="O239" s="44"/>
      <c r="P239" s="45"/>
      <c r="Q239" s="45"/>
      <c r="R239" s="45"/>
      <c r="S239" s="45"/>
      <c r="T239" s="44">
        <v>15.222222222222221</v>
      </c>
      <c r="U239" s="45">
        <v>15.222222222222221</v>
      </c>
      <c r="V239" s="45"/>
      <c r="W239" s="45"/>
      <c r="X239" s="45"/>
      <c r="Y239" s="44"/>
      <c r="Z239" s="45"/>
      <c r="AA239" s="45"/>
      <c r="AB239" s="55"/>
    </row>
    <row r="240" spans="1:28" x14ac:dyDescent="0.15">
      <c r="A240" s="28"/>
      <c r="B240" s="28"/>
      <c r="C240" s="26" t="s">
        <v>1719</v>
      </c>
      <c r="D240" s="26" t="s">
        <v>2423</v>
      </c>
      <c r="E240" s="44"/>
      <c r="F240" s="45"/>
      <c r="G240" s="45"/>
      <c r="H240" s="45"/>
      <c r="I240" s="45"/>
      <c r="J240" s="44"/>
      <c r="K240" s="45"/>
      <c r="L240" s="45"/>
      <c r="M240" s="45"/>
      <c r="N240" s="45"/>
      <c r="O240" s="44">
        <v>9.6666666666666661</v>
      </c>
      <c r="P240" s="45">
        <v>9.6666666666666661</v>
      </c>
      <c r="Q240" s="45"/>
      <c r="R240" s="45"/>
      <c r="S240" s="45"/>
      <c r="T240" s="44"/>
      <c r="U240" s="45"/>
      <c r="V240" s="45"/>
      <c r="W240" s="45"/>
      <c r="X240" s="45"/>
      <c r="Y240" s="44">
        <v>9.6666666666666661</v>
      </c>
      <c r="Z240" s="45">
        <v>9.6666666666666661</v>
      </c>
      <c r="AA240" s="45"/>
      <c r="AB240" s="55"/>
    </row>
    <row r="241" spans="1:28" x14ac:dyDescent="0.15">
      <c r="A241" s="28"/>
      <c r="B241" s="28"/>
      <c r="C241" s="26" t="s">
        <v>1721</v>
      </c>
      <c r="D241" s="26" t="s">
        <v>127</v>
      </c>
      <c r="E241" s="44"/>
      <c r="F241" s="45"/>
      <c r="G241" s="45">
        <v>15.333333333333332</v>
      </c>
      <c r="H241" s="45"/>
      <c r="I241" s="45"/>
      <c r="J241" s="44"/>
      <c r="K241" s="45"/>
      <c r="L241" s="45"/>
      <c r="M241" s="45"/>
      <c r="N241" s="45"/>
      <c r="O241" s="44"/>
      <c r="P241" s="45"/>
      <c r="Q241" s="45">
        <v>15.333333333333332</v>
      </c>
      <c r="R241" s="45"/>
      <c r="S241" s="45"/>
      <c r="T241" s="44"/>
      <c r="U241" s="45"/>
      <c r="V241" s="45"/>
      <c r="W241" s="45"/>
      <c r="X241" s="45"/>
      <c r="Y241" s="44"/>
      <c r="Z241" s="45"/>
      <c r="AA241" s="45"/>
      <c r="AB241" s="55"/>
    </row>
    <row r="242" spans="1:28" x14ac:dyDescent="0.15">
      <c r="A242" s="28"/>
      <c r="B242" s="28"/>
      <c r="C242" s="26" t="s">
        <v>156</v>
      </c>
      <c r="D242" s="26" t="s">
        <v>3198</v>
      </c>
      <c r="E242" s="44"/>
      <c r="F242" s="45"/>
      <c r="G242" s="45"/>
      <c r="H242" s="45"/>
      <c r="I242" s="45"/>
      <c r="J242" s="44"/>
      <c r="K242" s="45"/>
      <c r="L242" s="45">
        <v>1</v>
      </c>
      <c r="M242" s="45">
        <v>1</v>
      </c>
      <c r="N242" s="45"/>
      <c r="O242" s="44"/>
      <c r="P242" s="45"/>
      <c r="Q242" s="45"/>
      <c r="R242" s="45"/>
      <c r="S242" s="45"/>
      <c r="T242" s="44"/>
      <c r="U242" s="45"/>
      <c r="V242" s="45"/>
      <c r="W242" s="45"/>
      <c r="X242" s="45"/>
      <c r="Y242" s="44"/>
      <c r="Z242" s="45"/>
      <c r="AA242" s="45"/>
      <c r="AB242" s="55"/>
    </row>
    <row r="243" spans="1:28" x14ac:dyDescent="0.15">
      <c r="A243" s="28"/>
      <c r="B243" s="26">
        <v>3702</v>
      </c>
      <c r="C243" s="26" t="s">
        <v>39</v>
      </c>
      <c r="D243" s="26" t="s">
        <v>1778</v>
      </c>
      <c r="E243" s="44"/>
      <c r="F243" s="45"/>
      <c r="G243" s="45"/>
      <c r="H243" s="45"/>
      <c r="I243" s="45"/>
      <c r="J243" s="44"/>
      <c r="K243" s="45"/>
      <c r="L243" s="45"/>
      <c r="M243" s="45"/>
      <c r="N243" s="45"/>
      <c r="O243" s="44"/>
      <c r="P243" s="45"/>
      <c r="Q243" s="45"/>
      <c r="R243" s="45"/>
      <c r="S243" s="45"/>
      <c r="T243" s="44"/>
      <c r="U243" s="45"/>
      <c r="V243" s="45">
        <v>7</v>
      </c>
      <c r="W243" s="45"/>
      <c r="X243" s="45"/>
      <c r="Y243" s="44"/>
      <c r="Z243" s="45"/>
      <c r="AA243" s="45"/>
      <c r="AB243" s="55"/>
    </row>
    <row r="244" spans="1:28" x14ac:dyDescent="0.15">
      <c r="A244" s="28"/>
      <c r="B244" s="28"/>
      <c r="C244" s="26" t="s">
        <v>1711</v>
      </c>
      <c r="D244" s="26" t="s">
        <v>2423</v>
      </c>
      <c r="E244" s="44"/>
      <c r="F244" s="45"/>
      <c r="G244" s="45"/>
      <c r="H244" s="45"/>
      <c r="I244" s="45"/>
      <c r="J244" s="44">
        <v>15.222222222222221</v>
      </c>
      <c r="K244" s="45">
        <v>15.222222222222221</v>
      </c>
      <c r="L244" s="45"/>
      <c r="M244" s="45"/>
      <c r="N244" s="45"/>
      <c r="O244" s="44"/>
      <c r="P244" s="45"/>
      <c r="Q244" s="45"/>
      <c r="R244" s="45"/>
      <c r="S244" s="45"/>
      <c r="T244" s="44">
        <v>15.222222222222221</v>
      </c>
      <c r="U244" s="45">
        <v>15.222222222222221</v>
      </c>
      <c r="V244" s="45"/>
      <c r="W244" s="45"/>
      <c r="X244" s="45"/>
      <c r="Y244" s="44"/>
      <c r="Z244" s="45"/>
      <c r="AA244" s="45"/>
      <c r="AB244" s="55"/>
    </row>
    <row r="245" spans="1:28" x14ac:dyDescent="0.15">
      <c r="A245" s="28"/>
      <c r="B245" s="28"/>
      <c r="C245" s="26" t="s">
        <v>1720</v>
      </c>
      <c r="D245" s="26" t="s">
        <v>2423</v>
      </c>
      <c r="E245" s="44"/>
      <c r="F245" s="45"/>
      <c r="G245" s="45"/>
      <c r="H245" s="45"/>
      <c r="I245" s="45"/>
      <c r="J245" s="44"/>
      <c r="K245" s="45"/>
      <c r="L245" s="45"/>
      <c r="M245" s="45"/>
      <c r="N245" s="45"/>
      <c r="O245" s="44">
        <v>9.6666666666666661</v>
      </c>
      <c r="P245" s="45">
        <v>9.6666666666666661</v>
      </c>
      <c r="Q245" s="45"/>
      <c r="R245" s="45"/>
      <c r="S245" s="45"/>
      <c r="T245" s="44"/>
      <c r="U245" s="45"/>
      <c r="V245" s="45"/>
      <c r="W245" s="45"/>
      <c r="X245" s="45"/>
      <c r="Y245" s="44">
        <v>9.6666666666666661</v>
      </c>
      <c r="Z245" s="45">
        <v>9.6666666666666661</v>
      </c>
      <c r="AA245" s="45"/>
      <c r="AB245" s="55"/>
    </row>
    <row r="246" spans="1:28" x14ac:dyDescent="0.15">
      <c r="A246" s="28"/>
      <c r="B246" s="28"/>
      <c r="C246" s="26" t="s">
        <v>1723</v>
      </c>
      <c r="D246" s="26" t="s">
        <v>127</v>
      </c>
      <c r="E246" s="44"/>
      <c r="F246" s="45"/>
      <c r="G246" s="45">
        <v>15.333333333333332</v>
      </c>
      <c r="H246" s="45"/>
      <c r="I246" s="45"/>
      <c r="J246" s="44"/>
      <c r="K246" s="45"/>
      <c r="L246" s="45"/>
      <c r="M246" s="45"/>
      <c r="N246" s="45"/>
      <c r="O246" s="44"/>
      <c r="P246" s="45"/>
      <c r="Q246" s="45">
        <v>15.333333333333332</v>
      </c>
      <c r="R246" s="45"/>
      <c r="S246" s="45"/>
      <c r="T246" s="44"/>
      <c r="U246" s="45"/>
      <c r="V246" s="45"/>
      <c r="W246" s="45"/>
      <c r="X246" s="45"/>
      <c r="Y246" s="44"/>
      <c r="Z246" s="45"/>
      <c r="AA246" s="45"/>
      <c r="AB246" s="55"/>
    </row>
    <row r="247" spans="1:28" x14ac:dyDescent="0.15">
      <c r="A247" s="28"/>
      <c r="B247" s="28"/>
      <c r="C247" s="26" t="s">
        <v>1763</v>
      </c>
      <c r="D247" s="26" t="s">
        <v>1627</v>
      </c>
      <c r="E247" s="44"/>
      <c r="F247" s="45"/>
      <c r="G247" s="45"/>
      <c r="H247" s="45"/>
      <c r="I247" s="45"/>
      <c r="J247" s="44"/>
      <c r="K247" s="45"/>
      <c r="L247" s="45"/>
      <c r="M247" s="45">
        <v>13</v>
      </c>
      <c r="N247" s="45"/>
      <c r="O247" s="44"/>
      <c r="P247" s="45"/>
      <c r="Q247" s="45"/>
      <c r="R247" s="45"/>
      <c r="S247" s="45"/>
      <c r="T247" s="44"/>
      <c r="U247" s="45"/>
      <c r="V247" s="45"/>
      <c r="W247" s="45"/>
      <c r="X247" s="45"/>
      <c r="Y247" s="44"/>
      <c r="Z247" s="45"/>
      <c r="AA247" s="45"/>
      <c r="AB247" s="55"/>
    </row>
    <row r="248" spans="1:28" x14ac:dyDescent="0.15">
      <c r="A248" s="28"/>
      <c r="B248" s="28"/>
      <c r="C248" s="28"/>
      <c r="D248" s="39" t="s">
        <v>1765</v>
      </c>
      <c r="E248" s="53"/>
      <c r="F248" s="22"/>
      <c r="G248" s="22"/>
      <c r="H248" s="22"/>
      <c r="I248" s="22"/>
      <c r="J248" s="53"/>
      <c r="K248" s="22"/>
      <c r="L248" s="22">
        <v>13</v>
      </c>
      <c r="M248" s="22"/>
      <c r="N248" s="22"/>
      <c r="O248" s="53"/>
      <c r="P248" s="22"/>
      <c r="Q248" s="22"/>
      <c r="R248" s="22"/>
      <c r="S248" s="22"/>
      <c r="T248" s="53"/>
      <c r="U248" s="22"/>
      <c r="V248" s="22"/>
      <c r="W248" s="22"/>
      <c r="X248" s="22"/>
      <c r="Y248" s="53"/>
      <c r="Z248" s="22"/>
      <c r="AA248" s="22"/>
      <c r="AB248" s="61"/>
    </row>
    <row r="249" spans="1:28" x14ac:dyDescent="0.15">
      <c r="A249" s="28"/>
      <c r="B249" s="28"/>
      <c r="C249" s="28"/>
      <c r="D249" s="39" t="s">
        <v>160</v>
      </c>
      <c r="E249" s="53"/>
      <c r="F249" s="22"/>
      <c r="G249" s="22"/>
      <c r="H249" s="22"/>
      <c r="I249" s="22"/>
      <c r="J249" s="53"/>
      <c r="K249" s="22"/>
      <c r="L249" s="22"/>
      <c r="M249" s="22"/>
      <c r="N249" s="22">
        <v>13</v>
      </c>
      <c r="O249" s="53"/>
      <c r="P249" s="22"/>
      <c r="Q249" s="22"/>
      <c r="R249" s="22"/>
      <c r="S249" s="22"/>
      <c r="T249" s="53"/>
      <c r="U249" s="22"/>
      <c r="V249" s="22"/>
      <c r="W249" s="22"/>
      <c r="X249" s="22"/>
      <c r="Y249" s="53"/>
      <c r="Z249" s="22"/>
      <c r="AA249" s="22"/>
      <c r="AB249" s="61"/>
    </row>
    <row r="250" spans="1:28" x14ac:dyDescent="0.15">
      <c r="A250" s="28"/>
      <c r="B250" s="26">
        <v>3703</v>
      </c>
      <c r="C250" s="26" t="s">
        <v>47</v>
      </c>
      <c r="D250" s="26" t="s">
        <v>3107</v>
      </c>
      <c r="E250" s="44"/>
      <c r="F250" s="45"/>
      <c r="G250" s="45"/>
      <c r="H250" s="45"/>
      <c r="I250" s="45"/>
      <c r="J250" s="44"/>
      <c r="K250" s="45"/>
      <c r="L250" s="45"/>
      <c r="M250" s="45"/>
      <c r="N250" s="45"/>
      <c r="O250" s="44"/>
      <c r="P250" s="45"/>
      <c r="Q250" s="45"/>
      <c r="R250" s="45"/>
      <c r="S250" s="45"/>
      <c r="T250" s="44"/>
      <c r="U250" s="45"/>
      <c r="V250" s="45">
        <v>3</v>
      </c>
      <c r="W250" s="45">
        <v>3</v>
      </c>
      <c r="X250" s="45"/>
      <c r="Y250" s="44"/>
      <c r="Z250" s="45"/>
      <c r="AA250" s="45"/>
      <c r="AB250" s="55"/>
    </row>
    <row r="251" spans="1:28" x14ac:dyDescent="0.15">
      <c r="A251" s="28"/>
      <c r="B251" s="28"/>
      <c r="C251" s="26" t="s">
        <v>1712</v>
      </c>
      <c r="D251" s="26" t="s">
        <v>2423</v>
      </c>
      <c r="E251" s="44"/>
      <c r="F251" s="45"/>
      <c r="G251" s="45"/>
      <c r="H251" s="45"/>
      <c r="I251" s="45"/>
      <c r="J251" s="44">
        <v>15.222222222222221</v>
      </c>
      <c r="K251" s="45">
        <v>15.222222222222221</v>
      </c>
      <c r="L251" s="45"/>
      <c r="M251" s="45"/>
      <c r="N251" s="45"/>
      <c r="O251" s="44"/>
      <c r="P251" s="45"/>
      <c r="Q251" s="45"/>
      <c r="R251" s="45"/>
      <c r="S251" s="45"/>
      <c r="T251" s="44">
        <v>15.222222222222221</v>
      </c>
      <c r="U251" s="45">
        <v>15.222222222222221</v>
      </c>
      <c r="V251" s="45"/>
      <c r="W251" s="45"/>
      <c r="X251" s="45"/>
      <c r="Y251" s="44"/>
      <c r="Z251" s="45"/>
      <c r="AA251" s="45"/>
      <c r="AB251" s="55"/>
    </row>
    <row r="252" spans="1:28" x14ac:dyDescent="0.15">
      <c r="A252" s="28"/>
      <c r="B252" s="28"/>
      <c r="C252" s="26" t="s">
        <v>1724</v>
      </c>
      <c r="D252" s="26" t="s">
        <v>127</v>
      </c>
      <c r="E252" s="44"/>
      <c r="F252" s="45"/>
      <c r="G252" s="45">
        <v>15.333333333333332</v>
      </c>
      <c r="H252" s="45"/>
      <c r="I252" s="45"/>
      <c r="J252" s="44"/>
      <c r="K252" s="45"/>
      <c r="L252" s="45"/>
      <c r="M252" s="45"/>
      <c r="N252" s="45"/>
      <c r="O252" s="44"/>
      <c r="P252" s="45"/>
      <c r="Q252" s="45">
        <v>15.333333333333332</v>
      </c>
      <c r="R252" s="45"/>
      <c r="S252" s="45"/>
      <c r="T252" s="44"/>
      <c r="U252" s="45"/>
      <c r="V252" s="45"/>
      <c r="W252" s="45"/>
      <c r="X252" s="45"/>
      <c r="Y252" s="44"/>
      <c r="Z252" s="45"/>
      <c r="AA252" s="45"/>
      <c r="AB252" s="55"/>
    </row>
    <row r="253" spans="1:28" x14ac:dyDescent="0.15">
      <c r="A253" s="28"/>
      <c r="B253" s="28"/>
      <c r="C253" s="26" t="s">
        <v>3607</v>
      </c>
      <c r="D253" s="26" t="s">
        <v>2423</v>
      </c>
      <c r="E253" s="44"/>
      <c r="F253" s="45"/>
      <c r="G253" s="45"/>
      <c r="H253" s="45"/>
      <c r="I253" s="45"/>
      <c r="J253" s="44"/>
      <c r="K253" s="45"/>
      <c r="L253" s="45"/>
      <c r="M253" s="45"/>
      <c r="N253" s="45"/>
      <c r="O253" s="44">
        <v>9.6666666666666661</v>
      </c>
      <c r="P253" s="45">
        <v>9.6666666666666661</v>
      </c>
      <c r="Q253" s="45"/>
      <c r="R253" s="45"/>
      <c r="S253" s="45"/>
      <c r="T253" s="44"/>
      <c r="U253" s="45"/>
      <c r="V253" s="45"/>
      <c r="W253" s="45"/>
      <c r="X253" s="45"/>
      <c r="Y253" s="44">
        <v>9.6666666666666661</v>
      </c>
      <c r="Z253" s="45">
        <v>9.6666666666666661</v>
      </c>
      <c r="AA253" s="45"/>
      <c r="AB253" s="55"/>
    </row>
    <row r="254" spans="1:28" x14ac:dyDescent="0.15">
      <c r="A254" s="26" t="s">
        <v>3031</v>
      </c>
      <c r="B254" s="26">
        <v>1301</v>
      </c>
      <c r="C254" s="26" t="s">
        <v>90</v>
      </c>
      <c r="D254" s="26" t="s">
        <v>160</v>
      </c>
      <c r="E254" s="44"/>
      <c r="F254" s="45"/>
      <c r="G254" s="45"/>
      <c r="H254" s="45"/>
      <c r="I254" s="45"/>
      <c r="J254" s="44"/>
      <c r="K254" s="45"/>
      <c r="L254" s="45"/>
      <c r="M254" s="45"/>
      <c r="N254" s="45"/>
      <c r="O254" s="44"/>
      <c r="P254" s="45"/>
      <c r="Q254" s="45"/>
      <c r="R254" s="45"/>
      <c r="S254" s="45"/>
      <c r="T254" s="44"/>
      <c r="U254" s="45"/>
      <c r="V254" s="45"/>
      <c r="W254" s="45"/>
      <c r="X254" s="45">
        <v>23</v>
      </c>
      <c r="Y254" s="44"/>
      <c r="Z254" s="45"/>
      <c r="AA254" s="45"/>
      <c r="AB254" s="55"/>
    </row>
    <row r="255" spans="1:28" x14ac:dyDescent="0.15">
      <c r="A255" s="28"/>
      <c r="B255" s="28"/>
      <c r="C255" s="26" t="s">
        <v>105</v>
      </c>
      <c r="D255" s="26" t="s">
        <v>3208</v>
      </c>
      <c r="E255" s="44"/>
      <c r="F255" s="45"/>
      <c r="G255" s="45">
        <v>21</v>
      </c>
      <c r="H255" s="45">
        <v>21</v>
      </c>
      <c r="I255" s="45"/>
      <c r="J255" s="44"/>
      <c r="K255" s="45"/>
      <c r="L255" s="45"/>
      <c r="M255" s="45"/>
      <c r="N255" s="45"/>
      <c r="O255" s="44"/>
      <c r="P255" s="45"/>
      <c r="Q255" s="45"/>
      <c r="R255" s="45"/>
      <c r="S255" s="45"/>
      <c r="T255" s="44"/>
      <c r="U255" s="45"/>
      <c r="V255" s="45"/>
      <c r="W255" s="45"/>
      <c r="X255" s="45"/>
      <c r="Y255" s="44"/>
      <c r="Z255" s="45"/>
      <c r="AA255" s="45"/>
      <c r="AB255" s="55"/>
    </row>
    <row r="256" spans="1:28" x14ac:dyDescent="0.15">
      <c r="A256" s="28"/>
      <c r="B256" s="28"/>
      <c r="C256" s="26" t="s">
        <v>51</v>
      </c>
      <c r="D256" s="26" t="s">
        <v>1630</v>
      </c>
      <c r="E256" s="44"/>
      <c r="F256" s="45"/>
      <c r="G256" s="45"/>
      <c r="H256" s="45"/>
      <c r="I256" s="45"/>
      <c r="J256" s="44"/>
      <c r="K256" s="45"/>
      <c r="L256" s="45"/>
      <c r="M256" s="45"/>
      <c r="N256" s="45"/>
      <c r="O256" s="44">
        <v>22</v>
      </c>
      <c r="P256" s="45"/>
      <c r="Q256" s="45"/>
      <c r="R256" s="45"/>
      <c r="S256" s="45"/>
      <c r="T256" s="44"/>
      <c r="U256" s="45"/>
      <c r="V256" s="45"/>
      <c r="W256" s="45"/>
      <c r="X256" s="45"/>
      <c r="Y256" s="44"/>
      <c r="Z256" s="45"/>
      <c r="AA256" s="45"/>
      <c r="AB256" s="55"/>
    </row>
    <row r="257" spans="1:28" x14ac:dyDescent="0.15">
      <c r="A257" s="28"/>
      <c r="B257" s="28"/>
      <c r="C257" s="28"/>
      <c r="D257" s="39" t="s">
        <v>1685</v>
      </c>
      <c r="E257" s="53"/>
      <c r="F257" s="22"/>
      <c r="G257" s="22"/>
      <c r="H257" s="22"/>
      <c r="I257" s="22"/>
      <c r="J257" s="53"/>
      <c r="K257" s="22"/>
      <c r="L257" s="22"/>
      <c r="M257" s="22"/>
      <c r="N257" s="22"/>
      <c r="O257" s="53"/>
      <c r="P257" s="22">
        <v>22</v>
      </c>
      <c r="Q257" s="22"/>
      <c r="R257" s="22"/>
      <c r="S257" s="22"/>
      <c r="T257" s="53"/>
      <c r="U257" s="22"/>
      <c r="V257" s="22"/>
      <c r="W257" s="22"/>
      <c r="X257" s="22"/>
      <c r="Y257" s="53"/>
      <c r="Z257" s="22"/>
      <c r="AA257" s="22"/>
      <c r="AB257" s="61"/>
    </row>
    <row r="258" spans="1:28" x14ac:dyDescent="0.15">
      <c r="A258" s="28"/>
      <c r="B258" s="28"/>
      <c r="C258" s="28"/>
      <c r="D258" s="39" t="s">
        <v>2106</v>
      </c>
      <c r="E258" s="53"/>
      <c r="F258" s="22"/>
      <c r="G258" s="22"/>
      <c r="H258" s="22"/>
      <c r="I258" s="22"/>
      <c r="J258" s="53"/>
      <c r="K258" s="22"/>
      <c r="L258" s="22"/>
      <c r="M258" s="22"/>
      <c r="N258" s="22"/>
      <c r="O258" s="53"/>
      <c r="P258" s="22"/>
      <c r="Q258" s="22">
        <v>22</v>
      </c>
      <c r="R258" s="22">
        <v>22</v>
      </c>
      <c r="S258" s="22"/>
      <c r="T258" s="53"/>
      <c r="U258" s="22"/>
      <c r="V258" s="22"/>
      <c r="W258" s="22"/>
      <c r="X258" s="22"/>
      <c r="Y258" s="53"/>
      <c r="Z258" s="22"/>
      <c r="AA258" s="22"/>
      <c r="AB258" s="61"/>
    </row>
    <row r="259" spans="1:28" x14ac:dyDescent="0.15">
      <c r="A259" s="28"/>
      <c r="B259" s="28"/>
      <c r="C259" s="26" t="s">
        <v>141</v>
      </c>
      <c r="D259" s="26" t="s">
        <v>160</v>
      </c>
      <c r="E259" s="44"/>
      <c r="F259" s="45"/>
      <c r="G259" s="45"/>
      <c r="H259" s="45"/>
      <c r="I259" s="45">
        <v>22</v>
      </c>
      <c r="J259" s="44"/>
      <c r="K259" s="45"/>
      <c r="L259" s="45"/>
      <c r="M259" s="45"/>
      <c r="N259" s="45"/>
      <c r="O259" s="44"/>
      <c r="P259" s="45"/>
      <c r="Q259" s="45"/>
      <c r="R259" s="45"/>
      <c r="S259" s="45"/>
      <c r="T259" s="44"/>
      <c r="U259" s="45"/>
      <c r="V259" s="45"/>
      <c r="W259" s="45"/>
      <c r="X259" s="45"/>
      <c r="Y259" s="44"/>
      <c r="Z259" s="45"/>
      <c r="AA259" s="45"/>
      <c r="AB259" s="55"/>
    </row>
    <row r="260" spans="1:28" x14ac:dyDescent="0.15">
      <c r="A260" s="28"/>
      <c r="B260" s="28"/>
      <c r="C260" s="26" t="s">
        <v>147</v>
      </c>
      <c r="D260" s="26" t="s">
        <v>3098</v>
      </c>
      <c r="E260" s="44"/>
      <c r="F260" s="45"/>
      <c r="G260" s="45"/>
      <c r="H260" s="45"/>
      <c r="I260" s="45"/>
      <c r="J260" s="44"/>
      <c r="K260" s="45"/>
      <c r="L260" s="45"/>
      <c r="M260" s="45"/>
      <c r="N260" s="45"/>
      <c r="O260" s="44"/>
      <c r="P260" s="45"/>
      <c r="Q260" s="45"/>
      <c r="R260" s="45"/>
      <c r="S260" s="45"/>
      <c r="T260" s="44"/>
      <c r="U260" s="45"/>
      <c r="V260" s="45">
        <v>18</v>
      </c>
      <c r="W260" s="45">
        <v>18</v>
      </c>
      <c r="X260" s="45"/>
      <c r="Y260" s="44"/>
      <c r="Z260" s="45"/>
      <c r="AA260" s="45"/>
      <c r="AB260" s="55"/>
    </row>
    <row r="261" spans="1:28" x14ac:dyDescent="0.15">
      <c r="A261" s="28"/>
      <c r="B261" s="28"/>
      <c r="C261" s="26" t="s">
        <v>142</v>
      </c>
      <c r="D261" s="26" t="s">
        <v>1755</v>
      </c>
      <c r="E261" s="44"/>
      <c r="F261" s="45">
        <v>28</v>
      </c>
      <c r="G261" s="45"/>
      <c r="H261" s="45"/>
      <c r="I261" s="45"/>
      <c r="J261" s="44"/>
      <c r="K261" s="45"/>
      <c r="L261" s="45"/>
      <c r="M261" s="45"/>
      <c r="N261" s="45"/>
      <c r="O261" s="44"/>
      <c r="P261" s="45"/>
      <c r="Q261" s="45"/>
      <c r="R261" s="45"/>
      <c r="S261" s="45"/>
      <c r="T261" s="44"/>
      <c r="U261" s="45"/>
      <c r="V261" s="45"/>
      <c r="W261" s="45"/>
      <c r="X261" s="45"/>
      <c r="Y261" s="44"/>
      <c r="Z261" s="45"/>
      <c r="AA261" s="45"/>
      <c r="AB261" s="55"/>
    </row>
    <row r="262" spans="1:28" x14ac:dyDescent="0.15">
      <c r="A262" s="28"/>
      <c r="B262" s="28"/>
      <c r="C262" s="28"/>
      <c r="D262" s="39" t="s">
        <v>3104</v>
      </c>
      <c r="E262" s="53">
        <v>28</v>
      </c>
      <c r="F262" s="22"/>
      <c r="G262" s="22"/>
      <c r="H262" s="22"/>
      <c r="I262" s="22"/>
      <c r="J262" s="53"/>
      <c r="K262" s="22"/>
      <c r="L262" s="22"/>
      <c r="M262" s="22"/>
      <c r="N262" s="22"/>
      <c r="O262" s="53"/>
      <c r="P262" s="22"/>
      <c r="Q262" s="22"/>
      <c r="R262" s="22"/>
      <c r="S262" s="22"/>
      <c r="T262" s="53"/>
      <c r="U262" s="22"/>
      <c r="V262" s="22"/>
      <c r="W262" s="22"/>
      <c r="X262" s="22"/>
      <c r="Y262" s="53"/>
      <c r="Z262" s="22"/>
      <c r="AA262" s="22"/>
      <c r="AB262" s="61"/>
    </row>
    <row r="263" spans="1:28" x14ac:dyDescent="0.15">
      <c r="A263" s="28"/>
      <c r="B263" s="28"/>
      <c r="C263" s="26" t="s">
        <v>1629</v>
      </c>
      <c r="D263" s="26" t="s">
        <v>1630</v>
      </c>
      <c r="E263" s="44"/>
      <c r="F263" s="45"/>
      <c r="G263" s="45"/>
      <c r="H263" s="45"/>
      <c r="I263" s="45"/>
      <c r="J263" s="44"/>
      <c r="K263" s="45"/>
      <c r="L263" s="45"/>
      <c r="M263" s="45"/>
      <c r="N263" s="45"/>
      <c r="O263" s="44"/>
      <c r="P263" s="45"/>
      <c r="Q263" s="45"/>
      <c r="R263" s="45"/>
      <c r="S263" s="45"/>
      <c r="T263" s="44"/>
      <c r="U263" s="45"/>
      <c r="V263" s="45"/>
      <c r="W263" s="45"/>
      <c r="X263" s="45"/>
      <c r="Y263" s="44"/>
      <c r="Z263" s="45">
        <v>15</v>
      </c>
      <c r="AA263" s="45"/>
      <c r="AB263" s="55"/>
    </row>
    <row r="264" spans="1:28" x14ac:dyDescent="0.15">
      <c r="A264" s="28"/>
      <c r="B264" s="28"/>
      <c r="C264" s="28"/>
      <c r="D264" s="39" t="s">
        <v>1635</v>
      </c>
      <c r="E264" s="53"/>
      <c r="F264" s="22"/>
      <c r="G264" s="22"/>
      <c r="H264" s="22"/>
      <c r="I264" s="22"/>
      <c r="J264" s="53"/>
      <c r="K264" s="22"/>
      <c r="L264" s="22"/>
      <c r="M264" s="22"/>
      <c r="N264" s="22"/>
      <c r="O264" s="53"/>
      <c r="P264" s="22"/>
      <c r="Q264" s="22"/>
      <c r="R264" s="22"/>
      <c r="S264" s="22"/>
      <c r="T264" s="53"/>
      <c r="U264" s="22"/>
      <c r="V264" s="22"/>
      <c r="W264" s="22"/>
      <c r="X264" s="22"/>
      <c r="Y264" s="53">
        <v>15</v>
      </c>
      <c r="Z264" s="22"/>
      <c r="AA264" s="22"/>
      <c r="AB264" s="61"/>
    </row>
    <row r="265" spans="1:28" x14ac:dyDescent="0.15">
      <c r="A265" s="28"/>
      <c r="B265" s="28"/>
      <c r="C265" s="28"/>
      <c r="D265" s="39" t="s">
        <v>3037</v>
      </c>
      <c r="E265" s="53"/>
      <c r="F265" s="22"/>
      <c r="G265" s="22"/>
      <c r="H265" s="22"/>
      <c r="I265" s="22"/>
      <c r="J265" s="53"/>
      <c r="K265" s="22"/>
      <c r="L265" s="22"/>
      <c r="M265" s="22"/>
      <c r="N265" s="22"/>
      <c r="O265" s="53"/>
      <c r="P265" s="22"/>
      <c r="Q265" s="22"/>
      <c r="R265" s="22"/>
      <c r="S265" s="22"/>
      <c r="T265" s="53"/>
      <c r="U265" s="22"/>
      <c r="V265" s="22"/>
      <c r="W265" s="22"/>
      <c r="X265" s="22"/>
      <c r="Y265" s="53"/>
      <c r="Z265" s="22"/>
      <c r="AA265" s="22">
        <v>15</v>
      </c>
      <c r="AB265" s="61"/>
    </row>
    <row r="266" spans="1:28" x14ac:dyDescent="0.15">
      <c r="A266" s="28"/>
      <c r="B266" s="28"/>
      <c r="C266" s="26" t="s">
        <v>1716</v>
      </c>
      <c r="D266" s="26" t="s">
        <v>2423</v>
      </c>
      <c r="E266" s="44"/>
      <c r="F266" s="45"/>
      <c r="G266" s="45"/>
      <c r="H266" s="45"/>
      <c r="I266" s="45"/>
      <c r="J266" s="44">
        <v>15.222222222222221</v>
      </c>
      <c r="K266" s="45">
        <v>15.222222222222221</v>
      </c>
      <c r="L266" s="45"/>
      <c r="M266" s="45"/>
      <c r="N266" s="45"/>
      <c r="O266" s="44"/>
      <c r="P266" s="45"/>
      <c r="Q266" s="45"/>
      <c r="R266" s="45"/>
      <c r="S266" s="45"/>
      <c r="T266" s="44">
        <v>15.222222222222221</v>
      </c>
      <c r="U266" s="45">
        <v>15.222222222222221</v>
      </c>
      <c r="V266" s="45"/>
      <c r="W266" s="45"/>
      <c r="X266" s="45"/>
      <c r="Y266" s="44"/>
      <c r="Z266" s="45"/>
      <c r="AA266" s="45"/>
      <c r="AB266" s="55"/>
    </row>
    <row r="267" spans="1:28" x14ac:dyDescent="0.15">
      <c r="A267" s="28"/>
      <c r="B267" s="28"/>
      <c r="C267" s="26" t="s">
        <v>85</v>
      </c>
      <c r="D267" s="26" t="s">
        <v>3207</v>
      </c>
      <c r="E267" s="44"/>
      <c r="F267" s="45"/>
      <c r="G267" s="45">
        <v>1</v>
      </c>
      <c r="H267" s="45">
        <v>1</v>
      </c>
      <c r="I267" s="45"/>
      <c r="J267" s="44"/>
      <c r="K267" s="45"/>
      <c r="L267" s="45"/>
      <c r="M267" s="45"/>
      <c r="N267" s="45"/>
      <c r="O267" s="44"/>
      <c r="P267" s="45"/>
      <c r="Q267" s="45"/>
      <c r="R267" s="45"/>
      <c r="S267" s="45"/>
      <c r="T267" s="44"/>
      <c r="U267" s="45"/>
      <c r="V267" s="45"/>
      <c r="W267" s="45"/>
      <c r="X267" s="45"/>
      <c r="Y267" s="44"/>
      <c r="Z267" s="45"/>
      <c r="AA267" s="45"/>
      <c r="AB267" s="55"/>
    </row>
    <row r="268" spans="1:28" x14ac:dyDescent="0.15">
      <c r="A268" s="28"/>
      <c r="B268" s="28"/>
      <c r="C268" s="26" t="s">
        <v>101</v>
      </c>
      <c r="D268" s="26" t="s">
        <v>3207</v>
      </c>
      <c r="E268" s="44"/>
      <c r="F268" s="45"/>
      <c r="G268" s="45">
        <v>7</v>
      </c>
      <c r="H268" s="45">
        <v>7</v>
      </c>
      <c r="I268" s="45"/>
      <c r="J268" s="44"/>
      <c r="K268" s="45"/>
      <c r="L268" s="45"/>
      <c r="M268" s="45"/>
      <c r="N268" s="45"/>
      <c r="O268" s="44"/>
      <c r="P268" s="45"/>
      <c r="Q268" s="45"/>
      <c r="R268" s="45"/>
      <c r="S268" s="45"/>
      <c r="T268" s="44"/>
      <c r="U268" s="45"/>
      <c r="V268" s="45"/>
      <c r="W268" s="45"/>
      <c r="X268" s="45"/>
      <c r="Y268" s="44"/>
      <c r="Z268" s="45"/>
      <c r="AA268" s="45"/>
      <c r="AB268" s="55"/>
    </row>
    <row r="269" spans="1:28" x14ac:dyDescent="0.15">
      <c r="A269" s="28"/>
      <c r="B269" s="26">
        <v>1302</v>
      </c>
      <c r="C269" s="26" t="s">
        <v>92</v>
      </c>
      <c r="D269" s="26" t="s">
        <v>3055</v>
      </c>
      <c r="E269" s="44"/>
      <c r="F269" s="45">
        <v>17</v>
      </c>
      <c r="G269" s="45"/>
      <c r="H269" s="45"/>
      <c r="I269" s="45"/>
      <c r="J269" s="44"/>
      <c r="K269" s="45"/>
      <c r="L269" s="45"/>
      <c r="M269" s="45"/>
      <c r="N269" s="45"/>
      <c r="O269" s="44"/>
      <c r="P269" s="45"/>
      <c r="Q269" s="45"/>
      <c r="R269" s="45"/>
      <c r="S269" s="45"/>
      <c r="T269" s="44"/>
      <c r="U269" s="45"/>
      <c r="V269" s="45"/>
      <c r="W269" s="45"/>
      <c r="X269" s="45"/>
      <c r="Y269" s="44"/>
      <c r="Z269" s="45"/>
      <c r="AA269" s="45"/>
      <c r="AB269" s="55"/>
    </row>
    <row r="270" spans="1:28" x14ac:dyDescent="0.15">
      <c r="A270" s="28"/>
      <c r="B270" s="28"/>
      <c r="C270" s="28"/>
      <c r="D270" s="39" t="s">
        <v>3207</v>
      </c>
      <c r="E270" s="53"/>
      <c r="F270" s="22"/>
      <c r="G270" s="22">
        <v>17</v>
      </c>
      <c r="H270" s="22">
        <v>17</v>
      </c>
      <c r="I270" s="22"/>
      <c r="J270" s="53"/>
      <c r="K270" s="22"/>
      <c r="L270" s="22"/>
      <c r="M270" s="22"/>
      <c r="N270" s="22"/>
      <c r="O270" s="53"/>
      <c r="P270" s="22"/>
      <c r="Q270" s="22"/>
      <c r="R270" s="22"/>
      <c r="S270" s="22"/>
      <c r="T270" s="53"/>
      <c r="U270" s="22"/>
      <c r="V270" s="22"/>
      <c r="W270" s="22"/>
      <c r="X270" s="22"/>
      <c r="Y270" s="53"/>
      <c r="Z270" s="22"/>
      <c r="AA270" s="22"/>
      <c r="AB270" s="61"/>
    </row>
    <row r="271" spans="1:28" x14ac:dyDescent="0.15">
      <c r="A271" s="28"/>
      <c r="B271" s="28"/>
      <c r="C271" s="26" t="s">
        <v>139</v>
      </c>
      <c r="D271" s="26" t="s">
        <v>3100</v>
      </c>
      <c r="E271" s="44"/>
      <c r="F271" s="45"/>
      <c r="G271" s="45"/>
      <c r="H271" s="45"/>
      <c r="I271" s="45"/>
      <c r="J271" s="44"/>
      <c r="K271" s="45"/>
      <c r="L271" s="45"/>
      <c r="M271" s="45"/>
      <c r="N271" s="45"/>
      <c r="O271" s="44"/>
      <c r="P271" s="45"/>
      <c r="Q271" s="45"/>
      <c r="R271" s="45"/>
      <c r="S271" s="45"/>
      <c r="T271" s="44"/>
      <c r="U271" s="45"/>
      <c r="V271" s="45">
        <v>18</v>
      </c>
      <c r="W271" s="45">
        <v>18</v>
      </c>
      <c r="X271" s="45"/>
      <c r="Y271" s="44"/>
      <c r="Z271" s="45"/>
      <c r="AA271" s="45"/>
      <c r="AB271" s="55"/>
    </row>
    <row r="272" spans="1:28" x14ac:dyDescent="0.15">
      <c r="A272" s="28"/>
      <c r="B272" s="28"/>
      <c r="C272" s="26" t="s">
        <v>1652</v>
      </c>
      <c r="D272" s="26" t="s">
        <v>160</v>
      </c>
      <c r="E272" s="44"/>
      <c r="F272" s="45"/>
      <c r="G272" s="45"/>
      <c r="H272" s="45"/>
      <c r="I272" s="45"/>
      <c r="J272" s="44"/>
      <c r="K272" s="45"/>
      <c r="L272" s="45"/>
      <c r="M272" s="45"/>
      <c r="N272" s="45"/>
      <c r="O272" s="44"/>
      <c r="P272" s="45"/>
      <c r="Q272" s="45"/>
      <c r="R272" s="45"/>
      <c r="S272" s="45"/>
      <c r="T272" s="44"/>
      <c r="U272" s="45"/>
      <c r="V272" s="45"/>
      <c r="W272" s="45"/>
      <c r="X272" s="45">
        <v>15</v>
      </c>
      <c r="Y272" s="44"/>
      <c r="Z272" s="45"/>
      <c r="AA272" s="45"/>
      <c r="AB272" s="55"/>
    </row>
    <row r="273" spans="1:28" x14ac:dyDescent="0.15">
      <c r="A273" s="28"/>
      <c r="B273" s="28"/>
      <c r="C273" s="26" t="s">
        <v>155</v>
      </c>
      <c r="D273" s="26" t="s">
        <v>1694</v>
      </c>
      <c r="E273" s="44"/>
      <c r="F273" s="45"/>
      <c r="G273" s="45"/>
      <c r="H273" s="45"/>
      <c r="I273" s="45"/>
      <c r="J273" s="44"/>
      <c r="K273" s="45"/>
      <c r="L273" s="45"/>
      <c r="M273" s="45"/>
      <c r="N273" s="45"/>
      <c r="O273" s="44"/>
      <c r="P273" s="45"/>
      <c r="Q273" s="45"/>
      <c r="R273" s="45"/>
      <c r="S273" s="45"/>
      <c r="T273" s="44"/>
      <c r="U273" s="45"/>
      <c r="V273" s="45"/>
      <c r="W273" s="45"/>
      <c r="X273" s="45"/>
      <c r="Y273" s="44">
        <v>18</v>
      </c>
      <c r="Z273" s="45"/>
      <c r="AA273" s="45"/>
      <c r="AB273" s="55"/>
    </row>
    <row r="274" spans="1:28" x14ac:dyDescent="0.15">
      <c r="A274" s="28"/>
      <c r="B274" s="28"/>
      <c r="C274" s="28"/>
      <c r="D274" s="39" t="s">
        <v>1695</v>
      </c>
      <c r="E274" s="53"/>
      <c r="F274" s="22"/>
      <c r="G274" s="22"/>
      <c r="H274" s="22"/>
      <c r="I274" s="22"/>
      <c r="J274" s="53"/>
      <c r="K274" s="22"/>
      <c r="L274" s="22"/>
      <c r="M274" s="22"/>
      <c r="N274" s="22"/>
      <c r="O274" s="53"/>
      <c r="P274" s="22"/>
      <c r="Q274" s="22"/>
      <c r="R274" s="22"/>
      <c r="S274" s="22"/>
      <c r="T274" s="53"/>
      <c r="U274" s="22"/>
      <c r="V274" s="22"/>
      <c r="W274" s="22"/>
      <c r="X274" s="22"/>
      <c r="Y274" s="53"/>
      <c r="Z274" s="22">
        <v>18</v>
      </c>
      <c r="AA274" s="22"/>
      <c r="AB274" s="61"/>
    </row>
    <row r="275" spans="1:28" x14ac:dyDescent="0.15">
      <c r="A275" s="28"/>
      <c r="B275" s="28"/>
      <c r="C275" s="28"/>
      <c r="D275" s="39" t="s">
        <v>3074</v>
      </c>
      <c r="E275" s="53"/>
      <c r="F275" s="22"/>
      <c r="G275" s="22"/>
      <c r="H275" s="22"/>
      <c r="I275" s="22"/>
      <c r="J275" s="53"/>
      <c r="K275" s="22"/>
      <c r="L275" s="22"/>
      <c r="M275" s="22"/>
      <c r="N275" s="22"/>
      <c r="O275" s="53"/>
      <c r="P275" s="22"/>
      <c r="Q275" s="22"/>
      <c r="R275" s="22"/>
      <c r="S275" s="22"/>
      <c r="T275" s="53"/>
      <c r="U275" s="22"/>
      <c r="V275" s="22"/>
      <c r="W275" s="22"/>
      <c r="X275" s="22"/>
      <c r="Y275" s="53"/>
      <c r="Z275" s="22"/>
      <c r="AA275" s="22">
        <v>18</v>
      </c>
      <c r="AB275" s="61"/>
    </row>
    <row r="276" spans="1:28" x14ac:dyDescent="0.15">
      <c r="A276" s="28"/>
      <c r="B276" s="28"/>
      <c r="C276" s="26" t="s">
        <v>1717</v>
      </c>
      <c r="D276" s="26" t="s">
        <v>2423</v>
      </c>
      <c r="E276" s="44"/>
      <c r="F276" s="45"/>
      <c r="G276" s="45"/>
      <c r="H276" s="45"/>
      <c r="I276" s="45"/>
      <c r="J276" s="44">
        <v>15.222222222222221</v>
      </c>
      <c r="K276" s="45">
        <v>15.222222222222221</v>
      </c>
      <c r="L276" s="45"/>
      <c r="M276" s="45"/>
      <c r="N276" s="45"/>
      <c r="O276" s="44"/>
      <c r="P276" s="45"/>
      <c r="Q276" s="45"/>
      <c r="R276" s="45"/>
      <c r="S276" s="45"/>
      <c r="T276" s="44">
        <v>15.222222222222221</v>
      </c>
      <c r="U276" s="45">
        <v>15.222222222222221</v>
      </c>
      <c r="V276" s="45"/>
      <c r="W276" s="45"/>
      <c r="X276" s="45"/>
      <c r="Y276" s="44"/>
      <c r="Z276" s="45"/>
      <c r="AA276" s="45"/>
      <c r="AB276" s="55"/>
    </row>
    <row r="277" spans="1:28" x14ac:dyDescent="0.15">
      <c r="A277" s="28"/>
      <c r="B277" s="28"/>
      <c r="C277" s="26" t="s">
        <v>111</v>
      </c>
      <c r="D277" s="26" t="s">
        <v>3209</v>
      </c>
      <c r="E277" s="44"/>
      <c r="F277" s="45"/>
      <c r="G277" s="45">
        <v>11</v>
      </c>
      <c r="H277" s="45">
        <v>11</v>
      </c>
      <c r="I277" s="45"/>
      <c r="J277" s="44"/>
      <c r="K277" s="45"/>
      <c r="L277" s="45"/>
      <c r="M277" s="45"/>
      <c r="N277" s="45"/>
      <c r="O277" s="44"/>
      <c r="P277" s="45"/>
      <c r="Q277" s="45"/>
      <c r="R277" s="45"/>
      <c r="S277" s="45"/>
      <c r="T277" s="44"/>
      <c r="U277" s="45"/>
      <c r="V277" s="45"/>
      <c r="W277" s="45"/>
      <c r="X277" s="45"/>
      <c r="Y277" s="44"/>
      <c r="Z277" s="45"/>
      <c r="AA277" s="45"/>
      <c r="AB277" s="55"/>
    </row>
    <row r="278" spans="1:28" x14ac:dyDescent="0.15">
      <c r="A278" s="28"/>
      <c r="B278" s="28"/>
      <c r="C278" s="26" t="s">
        <v>86</v>
      </c>
      <c r="D278" s="26" t="s">
        <v>1630</v>
      </c>
      <c r="E278" s="44"/>
      <c r="F278" s="45"/>
      <c r="G278" s="45"/>
      <c r="H278" s="45"/>
      <c r="I278" s="45"/>
      <c r="J278" s="44"/>
      <c r="K278" s="45"/>
      <c r="L278" s="45"/>
      <c r="M278" s="45"/>
      <c r="N278" s="45"/>
      <c r="O278" s="44"/>
      <c r="P278" s="45"/>
      <c r="Q278" s="45">
        <v>20</v>
      </c>
      <c r="R278" s="45"/>
      <c r="S278" s="45"/>
      <c r="T278" s="44"/>
      <c r="U278" s="45"/>
      <c r="V278" s="45"/>
      <c r="W278" s="45"/>
      <c r="X278" s="45"/>
      <c r="Y278" s="44"/>
      <c r="Z278" s="45"/>
      <c r="AA278" s="45"/>
      <c r="AB278" s="55"/>
    </row>
    <row r="279" spans="1:28" x14ac:dyDescent="0.15">
      <c r="A279" s="28"/>
      <c r="B279" s="28"/>
      <c r="C279" s="26" t="s">
        <v>3638</v>
      </c>
      <c r="D279" s="26" t="s">
        <v>3106</v>
      </c>
      <c r="E279" s="44"/>
      <c r="F279" s="45"/>
      <c r="G279" s="45"/>
      <c r="H279" s="45"/>
      <c r="I279" s="45"/>
      <c r="J279" s="44"/>
      <c r="K279" s="45"/>
      <c r="L279" s="45"/>
      <c r="M279" s="45"/>
      <c r="N279" s="45"/>
      <c r="O279" s="44">
        <v>21</v>
      </c>
      <c r="P279" s="45">
        <v>21</v>
      </c>
      <c r="Q279" s="45"/>
      <c r="R279" s="45"/>
      <c r="S279" s="45"/>
      <c r="T279" s="44"/>
      <c r="U279" s="45"/>
      <c r="V279" s="45"/>
      <c r="W279" s="45"/>
      <c r="X279" s="45"/>
      <c r="Y279" s="44"/>
      <c r="Z279" s="45"/>
      <c r="AA279" s="45"/>
      <c r="AB279" s="55"/>
    </row>
    <row r="280" spans="1:28" x14ac:dyDescent="0.15">
      <c r="A280" s="28"/>
      <c r="B280" s="28"/>
      <c r="C280" s="26" t="s">
        <v>3610</v>
      </c>
      <c r="D280" s="26" t="s">
        <v>1630</v>
      </c>
      <c r="E280" s="44"/>
      <c r="F280" s="45"/>
      <c r="G280" s="45"/>
      <c r="H280" s="45"/>
      <c r="I280" s="45"/>
      <c r="J280" s="44"/>
      <c r="K280" s="45"/>
      <c r="L280" s="45"/>
      <c r="M280" s="45"/>
      <c r="N280" s="45"/>
      <c r="O280" s="44"/>
      <c r="P280" s="45"/>
      <c r="Q280" s="45">
        <v>1</v>
      </c>
      <c r="R280" s="45"/>
      <c r="S280" s="45"/>
      <c r="T280" s="44"/>
      <c r="U280" s="45"/>
      <c r="V280" s="45"/>
      <c r="W280" s="45"/>
      <c r="X280" s="45"/>
      <c r="Y280" s="44"/>
      <c r="Z280" s="45"/>
      <c r="AA280" s="45"/>
      <c r="AB280" s="55"/>
    </row>
    <row r="281" spans="1:28" x14ac:dyDescent="0.15">
      <c r="A281" s="28"/>
      <c r="B281" s="26">
        <v>1303</v>
      </c>
      <c r="C281" s="26" t="s">
        <v>141</v>
      </c>
      <c r="D281" s="26" t="s">
        <v>1630</v>
      </c>
      <c r="E281" s="44"/>
      <c r="F281" s="45"/>
      <c r="G281" s="45"/>
      <c r="H281" s="45"/>
      <c r="I281" s="45"/>
      <c r="J281" s="44"/>
      <c r="K281" s="45"/>
      <c r="L281" s="45"/>
      <c r="M281" s="45"/>
      <c r="N281" s="45"/>
      <c r="O281" s="44"/>
      <c r="P281" s="45"/>
      <c r="Q281" s="45"/>
      <c r="R281" s="45"/>
      <c r="S281" s="45"/>
      <c r="T281" s="44"/>
      <c r="U281" s="45"/>
      <c r="V281" s="45"/>
      <c r="W281" s="45"/>
      <c r="X281" s="45"/>
      <c r="Y281" s="44"/>
      <c r="Z281" s="45"/>
      <c r="AA281" s="45">
        <v>22</v>
      </c>
      <c r="AB281" s="55"/>
    </row>
    <row r="282" spans="1:28" x14ac:dyDescent="0.15">
      <c r="A282" s="28"/>
      <c r="B282" s="28"/>
      <c r="C282" s="26" t="s">
        <v>62</v>
      </c>
      <c r="D282" s="26" t="s">
        <v>1649</v>
      </c>
      <c r="E282" s="44"/>
      <c r="F282" s="45"/>
      <c r="G282" s="45">
        <v>33</v>
      </c>
      <c r="H282" s="45"/>
      <c r="I282" s="45"/>
      <c r="J282" s="44"/>
      <c r="K282" s="45"/>
      <c r="L282" s="45"/>
      <c r="M282" s="45"/>
      <c r="N282" s="45"/>
      <c r="O282" s="44"/>
      <c r="P282" s="45"/>
      <c r="Q282" s="45"/>
      <c r="R282" s="45"/>
      <c r="S282" s="45"/>
      <c r="T282" s="44"/>
      <c r="U282" s="45"/>
      <c r="V282" s="45"/>
      <c r="W282" s="45"/>
      <c r="X282" s="45"/>
      <c r="Y282" s="44"/>
      <c r="Z282" s="45"/>
      <c r="AA282" s="45"/>
      <c r="AB282" s="55"/>
    </row>
    <row r="283" spans="1:28" x14ac:dyDescent="0.15">
      <c r="A283" s="28"/>
      <c r="B283" s="28"/>
      <c r="C283" s="28"/>
      <c r="D283" s="39" t="s">
        <v>160</v>
      </c>
      <c r="E283" s="53"/>
      <c r="F283" s="22"/>
      <c r="G283" s="22"/>
      <c r="H283" s="22">
        <v>33</v>
      </c>
      <c r="I283" s="22"/>
      <c r="J283" s="53"/>
      <c r="K283" s="22"/>
      <c r="L283" s="22"/>
      <c r="M283" s="22"/>
      <c r="N283" s="22"/>
      <c r="O283" s="53"/>
      <c r="P283" s="22"/>
      <c r="Q283" s="22"/>
      <c r="R283" s="22"/>
      <c r="S283" s="22"/>
      <c r="T283" s="53"/>
      <c r="U283" s="22"/>
      <c r="V283" s="22"/>
      <c r="W283" s="22"/>
      <c r="X283" s="22"/>
      <c r="Y283" s="53"/>
      <c r="Z283" s="22"/>
      <c r="AA283" s="22"/>
      <c r="AB283" s="61"/>
    </row>
    <row r="284" spans="1:28" x14ac:dyDescent="0.15">
      <c r="A284" s="28"/>
      <c r="B284" s="28"/>
      <c r="C284" s="26" t="s">
        <v>1651</v>
      </c>
      <c r="D284" s="26" t="s">
        <v>160</v>
      </c>
      <c r="E284" s="44"/>
      <c r="F284" s="45"/>
      <c r="G284" s="45"/>
      <c r="H284" s="45"/>
      <c r="I284" s="45"/>
      <c r="J284" s="44"/>
      <c r="K284" s="45"/>
      <c r="L284" s="45"/>
      <c r="M284" s="45">
        <v>22</v>
      </c>
      <c r="N284" s="45"/>
      <c r="O284" s="44"/>
      <c r="P284" s="45"/>
      <c r="Q284" s="45"/>
      <c r="R284" s="45"/>
      <c r="S284" s="45"/>
      <c r="T284" s="44"/>
      <c r="U284" s="45"/>
      <c r="V284" s="45"/>
      <c r="W284" s="45"/>
      <c r="X284" s="45"/>
      <c r="Y284" s="44"/>
      <c r="Z284" s="45"/>
      <c r="AA284" s="45"/>
      <c r="AB284" s="55"/>
    </row>
    <row r="285" spans="1:28" x14ac:dyDescent="0.15">
      <c r="A285" s="28"/>
      <c r="B285" s="28"/>
      <c r="C285" s="26" t="s">
        <v>102</v>
      </c>
      <c r="D285" s="26" t="s">
        <v>3062</v>
      </c>
      <c r="E285" s="44"/>
      <c r="F285" s="45"/>
      <c r="G285" s="45"/>
      <c r="H285" s="45"/>
      <c r="I285" s="45"/>
      <c r="J285" s="44"/>
      <c r="K285" s="45"/>
      <c r="L285" s="45"/>
      <c r="M285" s="45"/>
      <c r="N285" s="45"/>
      <c r="O285" s="44"/>
      <c r="P285" s="45"/>
      <c r="Q285" s="45">
        <v>13</v>
      </c>
      <c r="R285" s="45">
        <v>13</v>
      </c>
      <c r="S285" s="45"/>
      <c r="T285" s="44"/>
      <c r="U285" s="45"/>
      <c r="V285" s="45"/>
      <c r="W285" s="45"/>
      <c r="X285" s="45"/>
      <c r="Y285" s="44"/>
      <c r="Z285" s="45"/>
      <c r="AA285" s="45"/>
      <c r="AB285" s="55"/>
    </row>
    <row r="286" spans="1:28" x14ac:dyDescent="0.15">
      <c r="A286" s="28"/>
      <c r="B286" s="28"/>
      <c r="C286" s="26" t="s">
        <v>1662</v>
      </c>
      <c r="D286" s="26" t="s">
        <v>3179</v>
      </c>
      <c r="E286" s="44"/>
      <c r="F286" s="45"/>
      <c r="G286" s="45"/>
      <c r="H286" s="45"/>
      <c r="I286" s="45"/>
      <c r="J286" s="44"/>
      <c r="K286" s="45"/>
      <c r="L286" s="45"/>
      <c r="M286" s="45"/>
      <c r="N286" s="45"/>
      <c r="O286" s="44">
        <v>31</v>
      </c>
      <c r="P286" s="45">
        <v>31</v>
      </c>
      <c r="Q286" s="45"/>
      <c r="R286" s="45"/>
      <c r="S286" s="45"/>
      <c r="T286" s="44"/>
      <c r="U286" s="45"/>
      <c r="V286" s="45"/>
      <c r="W286" s="45"/>
      <c r="X286" s="45"/>
      <c r="Y286" s="44">
        <v>31</v>
      </c>
      <c r="Z286" s="45">
        <v>31</v>
      </c>
      <c r="AA286" s="45"/>
      <c r="AB286" s="55"/>
    </row>
    <row r="287" spans="1:28" x14ac:dyDescent="0.15">
      <c r="A287" s="28"/>
      <c r="B287" s="28"/>
      <c r="C287" s="26" t="s">
        <v>1718</v>
      </c>
      <c r="D287" s="26" t="s">
        <v>2423</v>
      </c>
      <c r="E287" s="44"/>
      <c r="F287" s="45"/>
      <c r="G287" s="45"/>
      <c r="H287" s="45"/>
      <c r="I287" s="45"/>
      <c r="J287" s="44">
        <v>15.222222222222221</v>
      </c>
      <c r="K287" s="45">
        <v>15.222222222222221</v>
      </c>
      <c r="L287" s="45"/>
      <c r="M287" s="45"/>
      <c r="N287" s="45"/>
      <c r="O287" s="44"/>
      <c r="P287" s="45"/>
      <c r="Q287" s="45"/>
      <c r="R287" s="45"/>
      <c r="S287" s="45"/>
      <c r="T287" s="44">
        <v>15.222222222222221</v>
      </c>
      <c r="U287" s="45">
        <v>15.222222222222221</v>
      </c>
      <c r="V287" s="45"/>
      <c r="W287" s="45"/>
      <c r="X287" s="45"/>
      <c r="Y287" s="44"/>
      <c r="Z287" s="45"/>
      <c r="AA287" s="45"/>
      <c r="AB287" s="55"/>
    </row>
    <row r="288" spans="1:28" x14ac:dyDescent="0.15">
      <c r="A288" s="28"/>
      <c r="B288" s="28"/>
      <c r="C288" s="26" t="s">
        <v>3602</v>
      </c>
      <c r="D288" s="26" t="s">
        <v>160</v>
      </c>
      <c r="E288" s="44"/>
      <c r="F288" s="45"/>
      <c r="G288" s="45"/>
      <c r="H288" s="45"/>
      <c r="I288" s="45"/>
      <c r="J288" s="44"/>
      <c r="K288" s="45"/>
      <c r="L288" s="45"/>
      <c r="M288" s="45"/>
      <c r="N288" s="45">
        <v>34</v>
      </c>
      <c r="O288" s="44"/>
      <c r="P288" s="45"/>
      <c r="Q288" s="45"/>
      <c r="R288" s="45"/>
      <c r="S288" s="45"/>
      <c r="T288" s="44"/>
      <c r="U288" s="45"/>
      <c r="V288" s="45"/>
      <c r="W288" s="45"/>
      <c r="X288" s="45"/>
      <c r="Y288" s="44"/>
      <c r="Z288" s="45"/>
      <c r="AA288" s="45"/>
      <c r="AB288" s="55"/>
    </row>
    <row r="289" spans="1:28" x14ac:dyDescent="0.15">
      <c r="A289" s="28"/>
      <c r="B289" s="28"/>
      <c r="C289" s="26" t="s">
        <v>56</v>
      </c>
      <c r="D289" s="26" t="s">
        <v>160</v>
      </c>
      <c r="E289" s="44"/>
      <c r="F289" s="45"/>
      <c r="G289" s="45"/>
      <c r="H289" s="45"/>
      <c r="I289" s="45"/>
      <c r="J289" s="44"/>
      <c r="K289" s="45"/>
      <c r="L289" s="45"/>
      <c r="M289" s="45">
        <v>8</v>
      </c>
      <c r="N289" s="45"/>
      <c r="O289" s="44"/>
      <c r="P289" s="45"/>
      <c r="Q289" s="45"/>
      <c r="R289" s="45"/>
      <c r="S289" s="45"/>
      <c r="T289" s="44"/>
      <c r="U289" s="45"/>
      <c r="V289" s="45"/>
      <c r="W289" s="45"/>
      <c r="X289" s="45"/>
      <c r="Y289" s="44"/>
      <c r="Z289" s="45"/>
      <c r="AA289" s="45"/>
      <c r="AB289" s="55"/>
    </row>
    <row r="290" spans="1:28" x14ac:dyDescent="0.15">
      <c r="A290" s="28"/>
      <c r="B290" s="28"/>
      <c r="C290" s="26" t="s">
        <v>86</v>
      </c>
      <c r="D290" s="26" t="s">
        <v>2427</v>
      </c>
      <c r="E290" s="44"/>
      <c r="F290" s="45">
        <v>20</v>
      </c>
      <c r="G290" s="45"/>
      <c r="H290" s="45"/>
      <c r="I290" s="45"/>
      <c r="J290" s="44"/>
      <c r="K290" s="45"/>
      <c r="L290" s="45"/>
      <c r="M290" s="45"/>
      <c r="N290" s="45"/>
      <c r="O290" s="44"/>
      <c r="P290" s="45"/>
      <c r="Q290" s="45"/>
      <c r="R290" s="45"/>
      <c r="S290" s="45"/>
      <c r="T290" s="44"/>
      <c r="U290" s="45"/>
      <c r="V290" s="45"/>
      <c r="W290" s="45"/>
      <c r="X290" s="45"/>
      <c r="Y290" s="44"/>
      <c r="Z290" s="45"/>
      <c r="AA290" s="45"/>
      <c r="AB290" s="55"/>
    </row>
    <row r="291" spans="1:28" x14ac:dyDescent="0.15">
      <c r="A291" s="28"/>
      <c r="B291" s="28"/>
      <c r="C291" s="28"/>
      <c r="D291" s="39" t="s">
        <v>3059</v>
      </c>
      <c r="E291" s="53"/>
      <c r="F291" s="22"/>
      <c r="G291" s="22"/>
      <c r="H291" s="22"/>
      <c r="I291" s="22"/>
      <c r="J291" s="53"/>
      <c r="K291" s="22"/>
      <c r="L291" s="22"/>
      <c r="M291" s="22"/>
      <c r="N291" s="22"/>
      <c r="O291" s="53"/>
      <c r="P291" s="22"/>
      <c r="Q291" s="22"/>
      <c r="R291" s="22"/>
      <c r="S291" s="22"/>
      <c r="T291" s="53"/>
      <c r="U291" s="22"/>
      <c r="V291" s="22">
        <v>20</v>
      </c>
      <c r="W291" s="22">
        <v>20</v>
      </c>
      <c r="X291" s="22"/>
      <c r="Y291" s="53"/>
      <c r="Z291" s="22"/>
      <c r="AA291" s="22"/>
      <c r="AB291" s="61"/>
    </row>
    <row r="292" spans="1:28" x14ac:dyDescent="0.15">
      <c r="A292" s="28"/>
      <c r="B292" s="28"/>
      <c r="C292" s="28"/>
      <c r="D292" s="39" t="s">
        <v>160</v>
      </c>
      <c r="E292" s="53"/>
      <c r="F292" s="22"/>
      <c r="G292" s="22"/>
      <c r="H292" s="22"/>
      <c r="I292" s="22"/>
      <c r="J292" s="53"/>
      <c r="K292" s="22"/>
      <c r="L292" s="22"/>
      <c r="M292" s="22"/>
      <c r="N292" s="22"/>
      <c r="O292" s="53"/>
      <c r="P292" s="22"/>
      <c r="Q292" s="22"/>
      <c r="R292" s="22"/>
      <c r="S292" s="22"/>
      <c r="T292" s="53"/>
      <c r="U292" s="22"/>
      <c r="V292" s="22"/>
      <c r="W292" s="22"/>
      <c r="X292" s="22">
        <v>20</v>
      </c>
      <c r="Y292" s="53"/>
      <c r="Z292" s="22"/>
      <c r="AA292" s="22"/>
      <c r="AB292" s="61"/>
    </row>
    <row r="293" spans="1:28" x14ac:dyDescent="0.15">
      <c r="A293" s="28"/>
      <c r="B293" s="28"/>
      <c r="C293" s="26" t="s">
        <v>3610</v>
      </c>
      <c r="D293" s="26" t="s">
        <v>160</v>
      </c>
      <c r="E293" s="44"/>
      <c r="F293" s="45"/>
      <c r="G293" s="45"/>
      <c r="H293" s="45"/>
      <c r="I293" s="45"/>
      <c r="J293" s="44"/>
      <c r="K293" s="45"/>
      <c r="L293" s="45"/>
      <c r="M293" s="45"/>
      <c r="N293" s="45"/>
      <c r="O293" s="44"/>
      <c r="P293" s="45"/>
      <c r="Q293" s="45"/>
      <c r="R293" s="45"/>
      <c r="S293" s="45"/>
      <c r="T293" s="44"/>
      <c r="U293" s="45"/>
      <c r="V293" s="45"/>
      <c r="W293" s="45"/>
      <c r="X293" s="45">
        <v>1</v>
      </c>
      <c r="Y293" s="44"/>
      <c r="Z293" s="45"/>
      <c r="AA293" s="45"/>
      <c r="AB293" s="55"/>
    </row>
    <row r="294" spans="1:28" x14ac:dyDescent="0.15">
      <c r="A294" s="28"/>
      <c r="B294" s="26">
        <v>1304</v>
      </c>
      <c r="C294" s="26" t="s">
        <v>92</v>
      </c>
      <c r="D294" s="26" t="s">
        <v>160</v>
      </c>
      <c r="E294" s="44"/>
      <c r="F294" s="45"/>
      <c r="G294" s="45"/>
      <c r="H294" s="45"/>
      <c r="I294" s="45"/>
      <c r="J294" s="44"/>
      <c r="K294" s="45"/>
      <c r="L294" s="45"/>
      <c r="M294" s="45"/>
      <c r="N294" s="45"/>
      <c r="O294" s="44"/>
      <c r="P294" s="45"/>
      <c r="Q294" s="45"/>
      <c r="R294" s="45"/>
      <c r="S294" s="45"/>
      <c r="T294" s="44"/>
      <c r="U294" s="45"/>
      <c r="V294" s="45"/>
      <c r="W294" s="45"/>
      <c r="X294" s="45"/>
      <c r="Y294" s="44"/>
      <c r="Z294" s="45"/>
      <c r="AA294" s="45">
        <v>17</v>
      </c>
      <c r="AB294" s="55"/>
    </row>
    <row r="295" spans="1:28" x14ac:dyDescent="0.15">
      <c r="A295" s="28"/>
      <c r="B295" s="28"/>
      <c r="C295" s="26" t="s">
        <v>109</v>
      </c>
      <c r="D295" s="26" t="s">
        <v>2429</v>
      </c>
      <c r="E295" s="44"/>
      <c r="F295" s="45"/>
      <c r="G295" s="45"/>
      <c r="H295" s="45"/>
      <c r="I295" s="45"/>
      <c r="J295" s="44"/>
      <c r="K295" s="45"/>
      <c r="L295" s="45"/>
      <c r="M295" s="45"/>
      <c r="N295" s="45"/>
      <c r="O295" s="44"/>
      <c r="P295" s="45"/>
      <c r="Q295" s="45"/>
      <c r="R295" s="45"/>
      <c r="S295" s="45"/>
      <c r="T295" s="44"/>
      <c r="U295" s="45"/>
      <c r="V295" s="45">
        <v>23</v>
      </c>
      <c r="W295" s="45">
        <v>23</v>
      </c>
      <c r="X295" s="45"/>
      <c r="Y295" s="44"/>
      <c r="Z295" s="45"/>
      <c r="AA295" s="45"/>
      <c r="AB295" s="55"/>
    </row>
    <row r="296" spans="1:28" x14ac:dyDescent="0.15">
      <c r="A296" s="28"/>
      <c r="B296" s="28"/>
      <c r="C296" s="26" t="s">
        <v>113</v>
      </c>
      <c r="D296" s="26" t="s">
        <v>160</v>
      </c>
      <c r="E296" s="44"/>
      <c r="F296" s="45"/>
      <c r="G296" s="45"/>
      <c r="H296" s="45"/>
      <c r="I296" s="45"/>
      <c r="J296" s="44"/>
      <c r="K296" s="45"/>
      <c r="L296" s="45">
        <v>19</v>
      </c>
      <c r="M296" s="45"/>
      <c r="N296" s="45"/>
      <c r="O296" s="44"/>
      <c r="P296" s="45"/>
      <c r="Q296" s="45"/>
      <c r="R296" s="45"/>
      <c r="S296" s="45"/>
      <c r="T296" s="44"/>
      <c r="U296" s="45"/>
      <c r="V296" s="45"/>
      <c r="W296" s="45"/>
      <c r="X296" s="45"/>
      <c r="Y296" s="44"/>
      <c r="Z296" s="45"/>
      <c r="AA296" s="45"/>
      <c r="AB296" s="55"/>
    </row>
    <row r="297" spans="1:28" x14ac:dyDescent="0.15">
      <c r="A297" s="28"/>
      <c r="B297" s="28"/>
      <c r="C297" s="26" t="s">
        <v>149</v>
      </c>
      <c r="D297" s="26" t="s">
        <v>1687</v>
      </c>
      <c r="E297" s="44"/>
      <c r="F297" s="45"/>
      <c r="G297" s="45"/>
      <c r="H297" s="45"/>
      <c r="I297" s="45"/>
      <c r="J297" s="44"/>
      <c r="K297" s="45"/>
      <c r="L297" s="45"/>
      <c r="M297" s="45"/>
      <c r="N297" s="45"/>
      <c r="O297" s="44"/>
      <c r="P297" s="45"/>
      <c r="Q297" s="45">
        <v>15</v>
      </c>
      <c r="R297" s="45"/>
      <c r="S297" s="45"/>
      <c r="T297" s="44"/>
      <c r="U297" s="45"/>
      <c r="V297" s="45"/>
      <c r="W297" s="45"/>
      <c r="X297" s="45"/>
      <c r="Y297" s="44"/>
      <c r="Z297" s="45"/>
      <c r="AA297" s="45"/>
      <c r="AB297" s="55"/>
    </row>
    <row r="298" spans="1:28" x14ac:dyDescent="0.15">
      <c r="A298" s="28"/>
      <c r="B298" s="28"/>
      <c r="C298" s="28"/>
      <c r="D298" s="39" t="s">
        <v>1688</v>
      </c>
      <c r="E298" s="53"/>
      <c r="F298" s="22"/>
      <c r="G298" s="22"/>
      <c r="H298" s="22"/>
      <c r="I298" s="22"/>
      <c r="J298" s="53"/>
      <c r="K298" s="22"/>
      <c r="L298" s="22"/>
      <c r="M298" s="22"/>
      <c r="N298" s="22"/>
      <c r="O298" s="53"/>
      <c r="P298" s="22"/>
      <c r="Q298" s="22"/>
      <c r="R298" s="22">
        <v>15</v>
      </c>
      <c r="S298" s="22"/>
      <c r="T298" s="53"/>
      <c r="U298" s="22"/>
      <c r="V298" s="22"/>
      <c r="W298" s="22"/>
      <c r="X298" s="22"/>
      <c r="Y298" s="53"/>
      <c r="Z298" s="22"/>
      <c r="AA298" s="22"/>
      <c r="AB298" s="61"/>
    </row>
    <row r="299" spans="1:28" x14ac:dyDescent="0.15">
      <c r="A299" s="28"/>
      <c r="B299" s="28"/>
      <c r="C299" s="26" t="s">
        <v>79</v>
      </c>
      <c r="D299" s="26" t="s">
        <v>160</v>
      </c>
      <c r="E299" s="44"/>
      <c r="F299" s="45"/>
      <c r="G299" s="45"/>
      <c r="H299" s="45"/>
      <c r="I299" s="45"/>
      <c r="J299" s="44"/>
      <c r="K299" s="45"/>
      <c r="L299" s="45"/>
      <c r="M299" s="45">
        <v>24</v>
      </c>
      <c r="N299" s="45"/>
      <c r="O299" s="44"/>
      <c r="P299" s="45"/>
      <c r="Q299" s="45"/>
      <c r="R299" s="45"/>
      <c r="S299" s="45"/>
      <c r="T299" s="44"/>
      <c r="U299" s="45"/>
      <c r="V299" s="45"/>
      <c r="W299" s="45"/>
      <c r="X299" s="45"/>
      <c r="Y299" s="44"/>
      <c r="Z299" s="45"/>
      <c r="AA299" s="45"/>
      <c r="AB299" s="55"/>
    </row>
    <row r="300" spans="1:28" x14ac:dyDescent="0.15">
      <c r="A300" s="28"/>
      <c r="B300" s="28"/>
      <c r="C300" s="26" t="s">
        <v>1663</v>
      </c>
      <c r="D300" s="26" t="s">
        <v>3179</v>
      </c>
      <c r="E300" s="44"/>
      <c r="F300" s="45"/>
      <c r="G300" s="45"/>
      <c r="H300" s="45"/>
      <c r="I300" s="45"/>
      <c r="J300" s="44"/>
      <c r="K300" s="45"/>
      <c r="L300" s="45"/>
      <c r="M300" s="45"/>
      <c r="N300" s="45"/>
      <c r="O300" s="44">
        <v>19</v>
      </c>
      <c r="P300" s="45">
        <v>19</v>
      </c>
      <c r="Q300" s="45"/>
      <c r="R300" s="45"/>
      <c r="S300" s="45"/>
      <c r="T300" s="44"/>
      <c r="U300" s="45"/>
      <c r="V300" s="45"/>
      <c r="W300" s="45"/>
      <c r="X300" s="45"/>
      <c r="Y300" s="44">
        <v>19</v>
      </c>
      <c r="Z300" s="45">
        <v>19</v>
      </c>
      <c r="AA300" s="45"/>
      <c r="AB300" s="55"/>
    </row>
    <row r="301" spans="1:28" x14ac:dyDescent="0.15">
      <c r="A301" s="28"/>
      <c r="B301" s="28"/>
      <c r="C301" s="26" t="s">
        <v>1763</v>
      </c>
      <c r="D301" s="26" t="s">
        <v>1762</v>
      </c>
      <c r="E301" s="44"/>
      <c r="F301" s="45"/>
      <c r="G301" s="45">
        <v>13</v>
      </c>
      <c r="H301" s="45"/>
      <c r="I301" s="45"/>
      <c r="J301" s="44"/>
      <c r="K301" s="45"/>
      <c r="L301" s="45"/>
      <c r="M301" s="45"/>
      <c r="N301" s="45"/>
      <c r="O301" s="44"/>
      <c r="P301" s="45"/>
      <c r="Q301" s="45"/>
      <c r="R301" s="45"/>
      <c r="S301" s="45"/>
      <c r="T301" s="44"/>
      <c r="U301" s="45"/>
      <c r="V301" s="45"/>
      <c r="W301" s="45"/>
      <c r="X301" s="45"/>
      <c r="Y301" s="44"/>
      <c r="Z301" s="45"/>
      <c r="AA301" s="45"/>
      <c r="AB301" s="55"/>
    </row>
    <row r="302" spans="1:28" x14ac:dyDescent="0.15">
      <c r="A302" s="28"/>
      <c r="B302" s="28"/>
      <c r="C302" s="28"/>
      <c r="D302" s="39" t="s">
        <v>1764</v>
      </c>
      <c r="E302" s="53"/>
      <c r="F302" s="22"/>
      <c r="G302" s="22"/>
      <c r="H302" s="22">
        <v>13</v>
      </c>
      <c r="I302" s="22"/>
      <c r="J302" s="53"/>
      <c r="K302" s="22"/>
      <c r="L302" s="22"/>
      <c r="M302" s="22"/>
      <c r="N302" s="22"/>
      <c r="O302" s="53"/>
      <c r="P302" s="22"/>
      <c r="Q302" s="22"/>
      <c r="R302" s="22"/>
      <c r="S302" s="22"/>
      <c r="T302" s="53"/>
      <c r="U302" s="22"/>
      <c r="V302" s="22"/>
      <c r="W302" s="22"/>
      <c r="X302" s="22"/>
      <c r="Y302" s="53"/>
      <c r="Z302" s="22"/>
      <c r="AA302" s="22"/>
      <c r="AB302" s="61"/>
    </row>
    <row r="303" spans="1:28" x14ac:dyDescent="0.15">
      <c r="A303" s="28"/>
      <c r="B303" s="28"/>
      <c r="C303" s="26" t="s">
        <v>1771</v>
      </c>
      <c r="D303" s="26" t="s">
        <v>160</v>
      </c>
      <c r="E303" s="44"/>
      <c r="F303" s="45"/>
      <c r="G303" s="45"/>
      <c r="H303" s="45"/>
      <c r="I303" s="45"/>
      <c r="J303" s="44"/>
      <c r="K303" s="45"/>
      <c r="L303" s="45"/>
      <c r="M303" s="45"/>
      <c r="N303" s="45"/>
      <c r="O303" s="44"/>
      <c r="P303" s="45"/>
      <c r="Q303" s="45"/>
      <c r="R303" s="45"/>
      <c r="S303" s="45">
        <v>33</v>
      </c>
      <c r="T303" s="44"/>
      <c r="U303" s="45"/>
      <c r="V303" s="45"/>
      <c r="W303" s="45"/>
      <c r="X303" s="45"/>
      <c r="Y303" s="44"/>
      <c r="Z303" s="45"/>
      <c r="AA303" s="45"/>
      <c r="AB303" s="55"/>
    </row>
    <row r="304" spans="1:28" x14ac:dyDescent="0.15">
      <c r="A304" s="28"/>
      <c r="B304" s="28"/>
      <c r="C304" s="26" t="s">
        <v>1775</v>
      </c>
      <c r="D304" s="26" t="s">
        <v>1683</v>
      </c>
      <c r="E304" s="44">
        <v>25</v>
      </c>
      <c r="F304" s="45"/>
      <c r="G304" s="45"/>
      <c r="H304" s="45"/>
      <c r="I304" s="45"/>
      <c r="J304" s="44"/>
      <c r="K304" s="45"/>
      <c r="L304" s="45"/>
      <c r="M304" s="45"/>
      <c r="N304" s="45"/>
      <c r="O304" s="44"/>
      <c r="P304" s="45"/>
      <c r="Q304" s="45"/>
      <c r="R304" s="45"/>
      <c r="S304" s="45"/>
      <c r="T304" s="44"/>
      <c r="U304" s="45"/>
      <c r="V304" s="45"/>
      <c r="W304" s="45"/>
      <c r="X304" s="45"/>
      <c r="Y304" s="44"/>
      <c r="Z304" s="45"/>
      <c r="AA304" s="45"/>
      <c r="AB304" s="55"/>
    </row>
    <row r="305" spans="1:28" x14ac:dyDescent="0.15">
      <c r="A305" s="28"/>
      <c r="B305" s="28"/>
      <c r="C305" s="28"/>
      <c r="D305" s="39" t="s">
        <v>1684</v>
      </c>
      <c r="E305" s="53"/>
      <c r="F305" s="22">
        <v>25</v>
      </c>
      <c r="G305" s="22"/>
      <c r="H305" s="22"/>
      <c r="I305" s="22"/>
      <c r="J305" s="53"/>
      <c r="K305" s="22"/>
      <c r="L305" s="22"/>
      <c r="M305" s="22"/>
      <c r="N305" s="22"/>
      <c r="O305" s="53"/>
      <c r="P305" s="22"/>
      <c r="Q305" s="22"/>
      <c r="R305" s="22"/>
      <c r="S305" s="22"/>
      <c r="T305" s="53"/>
      <c r="U305" s="22"/>
      <c r="V305" s="22"/>
      <c r="W305" s="22"/>
      <c r="X305" s="22"/>
      <c r="Y305" s="53"/>
      <c r="Z305" s="22"/>
      <c r="AA305" s="22"/>
      <c r="AB305" s="61"/>
    </row>
    <row r="306" spans="1:28" x14ac:dyDescent="0.15">
      <c r="A306" s="28"/>
      <c r="B306" s="28"/>
      <c r="C306" s="26" t="s">
        <v>3598</v>
      </c>
      <c r="D306" s="26" t="s">
        <v>160</v>
      </c>
      <c r="E306" s="44"/>
      <c r="F306" s="45"/>
      <c r="G306" s="45"/>
      <c r="H306" s="45"/>
      <c r="I306" s="45"/>
      <c r="J306" s="44"/>
      <c r="K306" s="45"/>
      <c r="L306" s="45"/>
      <c r="M306" s="45"/>
      <c r="N306" s="45">
        <v>14</v>
      </c>
      <c r="O306" s="44"/>
      <c r="P306" s="45"/>
      <c r="Q306" s="45"/>
      <c r="R306" s="45"/>
      <c r="S306" s="45"/>
      <c r="T306" s="44"/>
      <c r="U306" s="45"/>
      <c r="V306" s="45"/>
      <c r="W306" s="45"/>
      <c r="X306" s="45"/>
      <c r="Y306" s="44"/>
      <c r="Z306" s="45"/>
      <c r="AA306" s="45"/>
      <c r="AB306" s="55"/>
    </row>
    <row r="307" spans="1:28" x14ac:dyDescent="0.15">
      <c r="A307" s="28"/>
      <c r="B307" s="26">
        <v>2403</v>
      </c>
      <c r="C307" s="26" t="s">
        <v>109</v>
      </c>
      <c r="D307" s="26" t="s">
        <v>160</v>
      </c>
      <c r="E307" s="44"/>
      <c r="F307" s="45"/>
      <c r="G307" s="45"/>
      <c r="H307" s="45"/>
      <c r="I307" s="45">
        <v>23</v>
      </c>
      <c r="J307" s="44"/>
      <c r="K307" s="45"/>
      <c r="L307" s="45"/>
      <c r="M307" s="45"/>
      <c r="N307" s="45"/>
      <c r="O307" s="44"/>
      <c r="P307" s="45"/>
      <c r="Q307" s="45"/>
      <c r="R307" s="45"/>
      <c r="S307" s="45"/>
      <c r="T307" s="44"/>
      <c r="U307" s="45"/>
      <c r="V307" s="45"/>
      <c r="W307" s="45"/>
      <c r="X307" s="45"/>
      <c r="Y307" s="44"/>
      <c r="Z307" s="45"/>
      <c r="AA307" s="45"/>
      <c r="AB307" s="55"/>
    </row>
    <row r="308" spans="1:28" x14ac:dyDescent="0.15">
      <c r="A308" s="28"/>
      <c r="B308" s="28"/>
      <c r="C308" s="26" t="s">
        <v>113</v>
      </c>
      <c r="D308" s="26" t="s">
        <v>3070</v>
      </c>
      <c r="E308" s="44"/>
      <c r="F308" s="45"/>
      <c r="G308" s="45"/>
      <c r="H308" s="45"/>
      <c r="I308" s="45"/>
      <c r="J308" s="44"/>
      <c r="K308" s="45"/>
      <c r="L308" s="45"/>
      <c r="M308" s="45"/>
      <c r="N308" s="45"/>
      <c r="O308" s="44"/>
      <c r="P308" s="45"/>
      <c r="Q308" s="45">
        <v>19</v>
      </c>
      <c r="R308" s="45"/>
      <c r="S308" s="45"/>
      <c r="T308" s="44"/>
      <c r="U308" s="45"/>
      <c r="V308" s="45"/>
      <c r="W308" s="45"/>
      <c r="X308" s="45"/>
      <c r="Y308" s="44"/>
      <c r="Z308" s="45"/>
      <c r="AA308" s="45"/>
      <c r="AB308" s="55"/>
    </row>
    <row r="309" spans="1:28" x14ac:dyDescent="0.15">
      <c r="A309" s="28"/>
      <c r="B309" s="28"/>
      <c r="C309" s="26" t="s">
        <v>147</v>
      </c>
      <c r="D309" s="26" t="s">
        <v>1655</v>
      </c>
      <c r="E309" s="44"/>
      <c r="F309" s="45"/>
      <c r="G309" s="45"/>
      <c r="H309" s="45"/>
      <c r="I309" s="45"/>
      <c r="J309" s="44"/>
      <c r="K309" s="45">
        <v>18</v>
      </c>
      <c r="L309" s="45"/>
      <c r="M309" s="45"/>
      <c r="N309" s="45"/>
      <c r="O309" s="44"/>
      <c r="P309" s="45"/>
      <c r="Q309" s="45"/>
      <c r="R309" s="45"/>
      <c r="S309" s="45"/>
      <c r="T309" s="44"/>
      <c r="U309" s="45"/>
      <c r="V309" s="45"/>
      <c r="W309" s="45"/>
      <c r="X309" s="45"/>
      <c r="Y309" s="44"/>
      <c r="Z309" s="45"/>
      <c r="AA309" s="45"/>
      <c r="AB309" s="55"/>
    </row>
    <row r="310" spans="1:28" x14ac:dyDescent="0.15">
      <c r="A310" s="28"/>
      <c r="B310" s="28"/>
      <c r="C310" s="28"/>
      <c r="D310" s="39" t="s">
        <v>3099</v>
      </c>
      <c r="E310" s="53"/>
      <c r="F310" s="22"/>
      <c r="G310" s="22"/>
      <c r="H310" s="22"/>
      <c r="I310" s="22"/>
      <c r="J310" s="53"/>
      <c r="K310" s="22"/>
      <c r="L310" s="22">
        <v>18</v>
      </c>
      <c r="M310" s="22">
        <v>18</v>
      </c>
      <c r="N310" s="22"/>
      <c r="O310" s="53"/>
      <c r="P310" s="22"/>
      <c r="Q310" s="22"/>
      <c r="R310" s="22"/>
      <c r="S310" s="22"/>
      <c r="T310" s="53"/>
      <c r="U310" s="22"/>
      <c r="V310" s="22"/>
      <c r="W310" s="22"/>
      <c r="X310" s="22"/>
      <c r="Y310" s="53"/>
      <c r="Z310" s="22"/>
      <c r="AA310" s="22"/>
      <c r="AB310" s="61"/>
    </row>
    <row r="311" spans="1:28" x14ac:dyDescent="0.15">
      <c r="A311" s="28"/>
      <c r="B311" s="28"/>
      <c r="C311" s="28"/>
      <c r="D311" s="39" t="s">
        <v>160</v>
      </c>
      <c r="E311" s="53"/>
      <c r="F311" s="22"/>
      <c r="G311" s="22"/>
      <c r="H311" s="22"/>
      <c r="I311" s="22"/>
      <c r="J311" s="53">
        <v>18</v>
      </c>
      <c r="K311" s="22"/>
      <c r="L311" s="22"/>
      <c r="M311" s="22"/>
      <c r="N311" s="22"/>
      <c r="O311" s="53"/>
      <c r="P311" s="22"/>
      <c r="Q311" s="22"/>
      <c r="R311" s="22"/>
      <c r="S311" s="22"/>
      <c r="T311" s="53"/>
      <c r="U311" s="22"/>
      <c r="V311" s="22"/>
      <c r="W311" s="22"/>
      <c r="X311" s="22"/>
      <c r="Y311" s="53"/>
      <c r="Z311" s="22"/>
      <c r="AA311" s="22"/>
      <c r="AB311" s="61"/>
    </row>
    <row r="312" spans="1:28" x14ac:dyDescent="0.15">
      <c r="A312" s="28"/>
      <c r="B312" s="28"/>
      <c r="C312" s="26" t="s">
        <v>146</v>
      </c>
      <c r="D312" s="26" t="s">
        <v>3107</v>
      </c>
      <c r="E312" s="44">
        <v>19</v>
      </c>
      <c r="F312" s="45">
        <v>19</v>
      </c>
      <c r="G312" s="45"/>
      <c r="H312" s="45"/>
      <c r="I312" s="45"/>
      <c r="J312" s="44"/>
      <c r="K312" s="45"/>
      <c r="L312" s="45"/>
      <c r="M312" s="45"/>
      <c r="N312" s="45"/>
      <c r="O312" s="44"/>
      <c r="P312" s="45"/>
      <c r="Q312" s="45"/>
      <c r="R312" s="45"/>
      <c r="S312" s="45"/>
      <c r="T312" s="44"/>
      <c r="U312" s="45"/>
      <c r="V312" s="45"/>
      <c r="W312" s="45"/>
      <c r="X312" s="45"/>
      <c r="Y312" s="44"/>
      <c r="Z312" s="45"/>
      <c r="AA312" s="45"/>
      <c r="AB312" s="55"/>
    </row>
    <row r="313" spans="1:28" x14ac:dyDescent="0.15">
      <c r="A313" s="28"/>
      <c r="B313" s="28"/>
      <c r="C313" s="28"/>
      <c r="D313" s="39" t="s">
        <v>3108</v>
      </c>
      <c r="E313" s="53"/>
      <c r="F313" s="22"/>
      <c r="G313" s="22"/>
      <c r="H313" s="22"/>
      <c r="I313" s="22"/>
      <c r="J313" s="53"/>
      <c r="K313" s="22"/>
      <c r="L313" s="22"/>
      <c r="M313" s="22"/>
      <c r="N313" s="22"/>
      <c r="O313" s="53"/>
      <c r="P313" s="22"/>
      <c r="Q313" s="22"/>
      <c r="R313" s="22"/>
      <c r="S313" s="22"/>
      <c r="T313" s="53"/>
      <c r="U313" s="22"/>
      <c r="V313" s="22"/>
      <c r="W313" s="22"/>
      <c r="X313" s="22"/>
      <c r="Y313" s="53">
        <v>19</v>
      </c>
      <c r="Z313" s="22">
        <v>19</v>
      </c>
      <c r="AA313" s="22"/>
      <c r="AB313" s="61"/>
    </row>
    <row r="314" spans="1:28" x14ac:dyDescent="0.15">
      <c r="A314" s="28"/>
      <c r="B314" s="28"/>
      <c r="C314" s="26" t="s">
        <v>152</v>
      </c>
      <c r="D314" s="26" t="s">
        <v>3613</v>
      </c>
      <c r="E314" s="44"/>
      <c r="F314" s="45"/>
      <c r="G314" s="45">
        <v>8</v>
      </c>
      <c r="H314" s="45">
        <v>8</v>
      </c>
      <c r="I314" s="45"/>
      <c r="J314" s="44"/>
      <c r="K314" s="45"/>
      <c r="L314" s="45"/>
      <c r="M314" s="45"/>
      <c r="N314" s="45"/>
      <c r="O314" s="44"/>
      <c r="P314" s="45"/>
      <c r="Q314" s="45"/>
      <c r="R314" s="45"/>
      <c r="S314" s="45"/>
      <c r="T314" s="44"/>
      <c r="U314" s="45"/>
      <c r="V314" s="45"/>
      <c r="W314" s="45"/>
      <c r="X314" s="45"/>
      <c r="Y314" s="44"/>
      <c r="Z314" s="45"/>
      <c r="AA314" s="45">
        <v>8</v>
      </c>
      <c r="AB314" s="55"/>
    </row>
    <row r="315" spans="1:28" x14ac:dyDescent="0.15">
      <c r="A315" s="28"/>
      <c r="B315" s="28"/>
      <c r="C315" s="26" t="s">
        <v>1629</v>
      </c>
      <c r="D315" s="26" t="s">
        <v>1634</v>
      </c>
      <c r="E315" s="44"/>
      <c r="F315" s="45"/>
      <c r="G315" s="45"/>
      <c r="H315" s="45"/>
      <c r="I315" s="45"/>
      <c r="J315" s="44"/>
      <c r="K315" s="45"/>
      <c r="L315" s="45"/>
      <c r="M315" s="45"/>
      <c r="N315" s="45"/>
      <c r="O315" s="44"/>
      <c r="P315" s="45">
        <v>15</v>
      </c>
      <c r="Q315" s="45"/>
      <c r="R315" s="45"/>
      <c r="S315" s="45"/>
      <c r="T315" s="44"/>
      <c r="U315" s="45"/>
      <c r="V315" s="45"/>
      <c r="W315" s="45"/>
      <c r="X315" s="45"/>
      <c r="Y315" s="44"/>
      <c r="Z315" s="45"/>
      <c r="AA315" s="45"/>
      <c r="AB315" s="55"/>
    </row>
    <row r="316" spans="1:28" x14ac:dyDescent="0.15">
      <c r="A316" s="28"/>
      <c r="B316" s="28"/>
      <c r="C316" s="28"/>
      <c r="D316" s="39" t="s">
        <v>3037</v>
      </c>
      <c r="E316" s="53"/>
      <c r="F316" s="22"/>
      <c r="G316" s="22"/>
      <c r="H316" s="22"/>
      <c r="I316" s="22"/>
      <c r="J316" s="53"/>
      <c r="K316" s="22"/>
      <c r="L316" s="22"/>
      <c r="M316" s="22"/>
      <c r="N316" s="22"/>
      <c r="O316" s="53">
        <v>15</v>
      </c>
      <c r="P316" s="22"/>
      <c r="Q316" s="22"/>
      <c r="R316" s="22"/>
      <c r="S316" s="22"/>
      <c r="T316" s="53"/>
      <c r="U316" s="22"/>
      <c r="V316" s="22"/>
      <c r="W316" s="22"/>
      <c r="X316" s="22"/>
      <c r="Y316" s="53"/>
      <c r="Z316" s="22"/>
      <c r="AA316" s="22"/>
      <c r="AB316" s="61"/>
    </row>
    <row r="317" spans="1:28" x14ac:dyDescent="0.15">
      <c r="A317" s="28"/>
      <c r="B317" s="28"/>
      <c r="C317" s="26" t="s">
        <v>70</v>
      </c>
      <c r="D317" s="26" t="s">
        <v>1649</v>
      </c>
      <c r="E317" s="44"/>
      <c r="F317" s="45"/>
      <c r="G317" s="45"/>
      <c r="H317" s="45"/>
      <c r="I317" s="45"/>
      <c r="J317" s="44"/>
      <c r="K317" s="45"/>
      <c r="L317" s="45"/>
      <c r="M317" s="45"/>
      <c r="N317" s="45"/>
      <c r="O317" s="44"/>
      <c r="P317" s="45"/>
      <c r="Q317" s="45"/>
      <c r="R317" s="45">
        <v>29</v>
      </c>
      <c r="S317" s="45"/>
      <c r="T317" s="44"/>
      <c r="U317" s="45"/>
      <c r="V317" s="45"/>
      <c r="W317" s="45"/>
      <c r="X317" s="45"/>
      <c r="Y317" s="44"/>
      <c r="Z317" s="45"/>
      <c r="AA317" s="45"/>
      <c r="AB317" s="55"/>
    </row>
    <row r="318" spans="1:28" x14ac:dyDescent="0.15">
      <c r="A318" s="28"/>
      <c r="B318" s="28"/>
      <c r="C318" s="26" t="s">
        <v>155</v>
      </c>
      <c r="D318" s="26" t="s">
        <v>1627</v>
      </c>
      <c r="E318" s="44"/>
      <c r="F318" s="45"/>
      <c r="G318" s="45"/>
      <c r="H318" s="45"/>
      <c r="I318" s="45"/>
      <c r="J318" s="44"/>
      <c r="K318" s="45"/>
      <c r="L318" s="45"/>
      <c r="M318" s="45"/>
      <c r="N318" s="45"/>
      <c r="O318" s="44"/>
      <c r="P318" s="45"/>
      <c r="Q318" s="45"/>
      <c r="R318" s="45"/>
      <c r="S318" s="45"/>
      <c r="T318" s="44"/>
      <c r="U318" s="45">
        <v>18</v>
      </c>
      <c r="V318" s="45"/>
      <c r="W318" s="45"/>
      <c r="X318" s="45"/>
      <c r="Y318" s="44"/>
      <c r="Z318" s="45"/>
      <c r="AA318" s="45"/>
      <c r="AB318" s="55"/>
    </row>
    <row r="319" spans="1:28" x14ac:dyDescent="0.15">
      <c r="A319" s="28"/>
      <c r="B319" s="28"/>
      <c r="C319" s="28"/>
      <c r="D319" s="39" t="s">
        <v>1632</v>
      </c>
      <c r="E319" s="53"/>
      <c r="F319" s="22"/>
      <c r="G319" s="22"/>
      <c r="H319" s="22"/>
      <c r="I319" s="22"/>
      <c r="J319" s="53"/>
      <c r="K319" s="22"/>
      <c r="L319" s="22"/>
      <c r="M319" s="22"/>
      <c r="N319" s="22"/>
      <c r="O319" s="53"/>
      <c r="P319" s="22"/>
      <c r="Q319" s="22"/>
      <c r="R319" s="22"/>
      <c r="S319" s="22"/>
      <c r="T319" s="53">
        <v>18</v>
      </c>
      <c r="U319" s="22"/>
      <c r="V319" s="22"/>
      <c r="W319" s="22"/>
      <c r="X319" s="22"/>
      <c r="Y319" s="53"/>
      <c r="Z319" s="22"/>
      <c r="AA319" s="22"/>
      <c r="AB319" s="61"/>
    </row>
    <row r="320" spans="1:28" x14ac:dyDescent="0.15">
      <c r="A320" s="28"/>
      <c r="B320" s="28"/>
      <c r="C320" s="28"/>
      <c r="D320" s="39" t="s">
        <v>1634</v>
      </c>
      <c r="E320" s="53"/>
      <c r="F320" s="22"/>
      <c r="G320" s="22"/>
      <c r="H320" s="22"/>
      <c r="I320" s="22"/>
      <c r="J320" s="53"/>
      <c r="K320" s="22"/>
      <c r="L320" s="22"/>
      <c r="M320" s="22"/>
      <c r="N320" s="22"/>
      <c r="O320" s="53"/>
      <c r="P320" s="22"/>
      <c r="Q320" s="22"/>
      <c r="R320" s="22"/>
      <c r="S320" s="22"/>
      <c r="T320" s="53"/>
      <c r="U320" s="22"/>
      <c r="V320" s="22">
        <v>18</v>
      </c>
      <c r="W320" s="22"/>
      <c r="X320" s="22"/>
      <c r="Y320" s="53"/>
      <c r="Z320" s="22"/>
      <c r="AA320" s="22"/>
      <c r="AB320" s="61"/>
    </row>
    <row r="321" spans="1:28" x14ac:dyDescent="0.15">
      <c r="A321" s="28"/>
      <c r="B321" s="28"/>
      <c r="C321" s="28"/>
      <c r="D321" s="39" t="s">
        <v>1697</v>
      </c>
      <c r="E321" s="53"/>
      <c r="F321" s="22"/>
      <c r="G321" s="22"/>
      <c r="H321" s="22"/>
      <c r="I321" s="22"/>
      <c r="J321" s="53"/>
      <c r="K321" s="22"/>
      <c r="L321" s="22"/>
      <c r="M321" s="22"/>
      <c r="N321" s="22"/>
      <c r="O321" s="53"/>
      <c r="P321" s="22"/>
      <c r="Q321" s="22"/>
      <c r="R321" s="22"/>
      <c r="S321" s="22"/>
      <c r="T321" s="53"/>
      <c r="U321" s="22"/>
      <c r="V321" s="22"/>
      <c r="W321" s="22">
        <v>18</v>
      </c>
      <c r="X321" s="22"/>
      <c r="Y321" s="53"/>
      <c r="Z321" s="22"/>
      <c r="AA321" s="22"/>
      <c r="AB321" s="61"/>
    </row>
    <row r="322" spans="1:28" x14ac:dyDescent="0.15">
      <c r="A322" s="28"/>
      <c r="B322" s="28"/>
      <c r="C322" s="28"/>
      <c r="D322" s="39" t="s">
        <v>160</v>
      </c>
      <c r="E322" s="53"/>
      <c r="F322" s="22"/>
      <c r="G322" s="22"/>
      <c r="H322" s="22"/>
      <c r="I322" s="22"/>
      <c r="J322" s="53"/>
      <c r="K322" s="22"/>
      <c r="L322" s="22"/>
      <c r="M322" s="22"/>
      <c r="N322" s="22"/>
      <c r="O322" s="53"/>
      <c r="P322" s="22"/>
      <c r="Q322" s="22"/>
      <c r="R322" s="22"/>
      <c r="S322" s="22"/>
      <c r="T322" s="53"/>
      <c r="U322" s="22"/>
      <c r="V322" s="22"/>
      <c r="W322" s="22"/>
      <c r="X322" s="22">
        <v>18</v>
      </c>
      <c r="Y322" s="53"/>
      <c r="Z322" s="22"/>
      <c r="AA322" s="22"/>
      <c r="AB322" s="61"/>
    </row>
    <row r="323" spans="1:28" x14ac:dyDescent="0.15">
      <c r="A323" s="28"/>
      <c r="B323" s="26">
        <v>2404</v>
      </c>
      <c r="C323" s="26" t="s">
        <v>119</v>
      </c>
      <c r="D323" s="26" t="s">
        <v>1625</v>
      </c>
      <c r="E323" s="44"/>
      <c r="F323" s="45"/>
      <c r="G323" s="45"/>
      <c r="H323" s="45"/>
      <c r="I323" s="45"/>
      <c r="J323" s="44"/>
      <c r="K323" s="45"/>
      <c r="L323" s="45"/>
      <c r="M323" s="45"/>
      <c r="N323" s="45"/>
      <c r="O323" s="44"/>
      <c r="P323" s="45"/>
      <c r="Q323" s="45"/>
      <c r="R323" s="45"/>
      <c r="S323" s="45"/>
      <c r="T323" s="44"/>
      <c r="U323" s="45"/>
      <c r="V323" s="45"/>
      <c r="W323" s="45"/>
      <c r="X323" s="45"/>
      <c r="Y323" s="44">
        <v>6</v>
      </c>
      <c r="Z323" s="45"/>
      <c r="AA323" s="45"/>
      <c r="AB323" s="55"/>
    </row>
    <row r="324" spans="1:28" x14ac:dyDescent="0.15">
      <c r="A324" s="28"/>
      <c r="B324" s="28"/>
      <c r="C324" s="26" t="s">
        <v>153</v>
      </c>
      <c r="D324" s="26" t="s">
        <v>160</v>
      </c>
      <c r="E324" s="44"/>
      <c r="F324" s="45"/>
      <c r="G324" s="45"/>
      <c r="H324" s="45"/>
      <c r="I324" s="45"/>
      <c r="J324" s="44"/>
      <c r="K324" s="45"/>
      <c r="L324" s="45"/>
      <c r="M324" s="45"/>
      <c r="N324" s="45">
        <v>7</v>
      </c>
      <c r="O324" s="44"/>
      <c r="P324" s="45"/>
      <c r="Q324" s="45"/>
      <c r="R324" s="45"/>
      <c r="S324" s="45"/>
      <c r="T324" s="44"/>
      <c r="U324" s="45"/>
      <c r="V324" s="45"/>
      <c r="W324" s="45"/>
      <c r="X324" s="45"/>
      <c r="Y324" s="44"/>
      <c r="Z324" s="45"/>
      <c r="AA324" s="45"/>
      <c r="AB324" s="55"/>
    </row>
    <row r="325" spans="1:28" x14ac:dyDescent="0.15">
      <c r="A325" s="28"/>
      <c r="B325" s="28"/>
      <c r="C325" s="26" t="s">
        <v>92</v>
      </c>
      <c r="D325" s="26" t="s">
        <v>3055</v>
      </c>
      <c r="E325" s="44"/>
      <c r="F325" s="45"/>
      <c r="G325" s="45"/>
      <c r="H325" s="45"/>
      <c r="I325" s="45"/>
      <c r="J325" s="44"/>
      <c r="K325" s="45"/>
      <c r="L325" s="45"/>
      <c r="M325" s="45"/>
      <c r="N325" s="45"/>
      <c r="O325" s="44">
        <v>17</v>
      </c>
      <c r="P325" s="45"/>
      <c r="Q325" s="45"/>
      <c r="R325" s="45"/>
      <c r="S325" s="45"/>
      <c r="T325" s="44"/>
      <c r="U325" s="45"/>
      <c r="V325" s="45"/>
      <c r="W325" s="45"/>
      <c r="X325" s="45"/>
      <c r="Y325" s="44"/>
      <c r="Z325" s="45"/>
      <c r="AA325" s="45"/>
      <c r="AB325" s="55"/>
    </row>
    <row r="326" spans="1:28" x14ac:dyDescent="0.15">
      <c r="A326" s="28"/>
      <c r="B326" s="28"/>
      <c r="C326" s="26" t="s">
        <v>113</v>
      </c>
      <c r="D326" s="26" t="s">
        <v>3069</v>
      </c>
      <c r="E326" s="44"/>
      <c r="F326" s="45"/>
      <c r="G326" s="45"/>
      <c r="H326" s="45"/>
      <c r="I326" s="45"/>
      <c r="J326" s="44"/>
      <c r="K326" s="45"/>
      <c r="L326" s="45"/>
      <c r="M326" s="45"/>
      <c r="N326" s="45"/>
      <c r="O326" s="44"/>
      <c r="P326" s="45"/>
      <c r="Q326" s="45"/>
      <c r="R326" s="45"/>
      <c r="S326" s="45"/>
      <c r="T326" s="44"/>
      <c r="U326" s="45"/>
      <c r="V326" s="45">
        <v>19</v>
      </c>
      <c r="W326" s="45">
        <v>19</v>
      </c>
      <c r="X326" s="45"/>
      <c r="Y326" s="44"/>
      <c r="Z326" s="45"/>
      <c r="AA326" s="45"/>
      <c r="AB326" s="55"/>
    </row>
    <row r="327" spans="1:28" x14ac:dyDescent="0.15">
      <c r="A327" s="28"/>
      <c r="B327" s="28"/>
      <c r="C327" s="26" t="s">
        <v>139</v>
      </c>
      <c r="D327" s="26" t="s">
        <v>3101</v>
      </c>
      <c r="E327" s="44"/>
      <c r="F327" s="45"/>
      <c r="G327" s="45"/>
      <c r="H327" s="45"/>
      <c r="I327" s="45"/>
      <c r="J327" s="44"/>
      <c r="K327" s="45"/>
      <c r="L327" s="45"/>
      <c r="M327" s="45"/>
      <c r="N327" s="45"/>
      <c r="O327" s="44"/>
      <c r="P327" s="45">
        <v>18</v>
      </c>
      <c r="Q327" s="45"/>
      <c r="R327" s="45"/>
      <c r="S327" s="45"/>
      <c r="T327" s="44"/>
      <c r="U327" s="45"/>
      <c r="V327" s="45"/>
      <c r="W327" s="45"/>
      <c r="X327" s="45"/>
      <c r="Y327" s="44"/>
      <c r="Z327" s="45">
        <v>18</v>
      </c>
      <c r="AA327" s="45"/>
      <c r="AB327" s="55"/>
    </row>
    <row r="328" spans="1:28" x14ac:dyDescent="0.15">
      <c r="A328" s="28"/>
      <c r="B328" s="28"/>
      <c r="C328" s="26" t="s">
        <v>142</v>
      </c>
      <c r="D328" s="26" t="s">
        <v>3104</v>
      </c>
      <c r="E328" s="44"/>
      <c r="F328" s="45"/>
      <c r="G328" s="45"/>
      <c r="H328" s="45"/>
      <c r="I328" s="45"/>
      <c r="J328" s="44"/>
      <c r="K328" s="45"/>
      <c r="L328" s="45"/>
      <c r="M328" s="45"/>
      <c r="N328" s="45"/>
      <c r="O328" s="44"/>
      <c r="P328" s="45"/>
      <c r="Q328" s="45"/>
      <c r="R328" s="45"/>
      <c r="S328" s="45"/>
      <c r="T328" s="44"/>
      <c r="U328" s="45">
        <v>28</v>
      </c>
      <c r="V328" s="45"/>
      <c r="W328" s="45"/>
      <c r="X328" s="45"/>
      <c r="Y328" s="44"/>
      <c r="Z328" s="45"/>
      <c r="AA328" s="45"/>
      <c r="AB328" s="55"/>
    </row>
    <row r="329" spans="1:28" x14ac:dyDescent="0.15">
      <c r="A329" s="28"/>
      <c r="B329" s="28"/>
      <c r="C329" s="26" t="s">
        <v>70</v>
      </c>
      <c r="D329" s="26" t="s">
        <v>160</v>
      </c>
      <c r="E329" s="44"/>
      <c r="F329" s="45"/>
      <c r="G329" s="45"/>
      <c r="H329" s="45"/>
      <c r="I329" s="45">
        <v>29</v>
      </c>
      <c r="J329" s="44"/>
      <c r="K329" s="45"/>
      <c r="L329" s="45"/>
      <c r="M329" s="45"/>
      <c r="N329" s="45"/>
      <c r="O329" s="44"/>
      <c r="P329" s="45"/>
      <c r="Q329" s="45"/>
      <c r="R329" s="45"/>
      <c r="S329" s="45"/>
      <c r="T329" s="44"/>
      <c r="U329" s="45"/>
      <c r="V329" s="45"/>
      <c r="W329" s="45"/>
      <c r="X329" s="45"/>
      <c r="Y329" s="44"/>
      <c r="Z329" s="45"/>
      <c r="AA329" s="45"/>
      <c r="AB329" s="55"/>
    </row>
    <row r="330" spans="1:28" x14ac:dyDescent="0.15">
      <c r="A330" s="28"/>
      <c r="B330" s="28"/>
      <c r="C330" s="26" t="s">
        <v>79</v>
      </c>
      <c r="D330" s="26" t="s">
        <v>1649</v>
      </c>
      <c r="E330" s="44">
        <v>24</v>
      </c>
      <c r="F330" s="45"/>
      <c r="G330" s="45"/>
      <c r="H330" s="45"/>
      <c r="I330" s="45"/>
      <c r="J330" s="44"/>
      <c r="K330" s="45"/>
      <c r="L330" s="45"/>
      <c r="M330" s="45"/>
      <c r="N330" s="45"/>
      <c r="O330" s="44"/>
      <c r="P330" s="45"/>
      <c r="Q330" s="45"/>
      <c r="R330" s="45"/>
      <c r="S330" s="45"/>
      <c r="T330" s="44"/>
      <c r="U330" s="45"/>
      <c r="V330" s="45"/>
      <c r="W330" s="45"/>
      <c r="X330" s="45"/>
      <c r="Y330" s="44"/>
      <c r="Z330" s="45"/>
      <c r="AA330" s="45"/>
      <c r="AB330" s="55"/>
    </row>
    <row r="331" spans="1:28" x14ac:dyDescent="0.15">
      <c r="A331" s="28"/>
      <c r="B331" s="28"/>
      <c r="C331" s="26" t="s">
        <v>1651</v>
      </c>
      <c r="D331" s="26" t="s">
        <v>1647</v>
      </c>
      <c r="E331" s="44"/>
      <c r="F331" s="45"/>
      <c r="G331" s="45"/>
      <c r="H331" s="45"/>
      <c r="I331" s="45"/>
      <c r="J331" s="44"/>
      <c r="K331" s="45"/>
      <c r="L331" s="45"/>
      <c r="M331" s="45"/>
      <c r="N331" s="45"/>
      <c r="O331" s="44"/>
      <c r="P331" s="45"/>
      <c r="Q331" s="45"/>
      <c r="R331" s="45"/>
      <c r="S331" s="45"/>
      <c r="T331" s="44"/>
      <c r="U331" s="45"/>
      <c r="V331" s="45"/>
      <c r="W331" s="45"/>
      <c r="X331" s="45"/>
      <c r="Y331" s="44"/>
      <c r="Z331" s="45"/>
      <c r="AA331" s="45">
        <v>22</v>
      </c>
      <c r="AB331" s="55"/>
    </row>
    <row r="332" spans="1:28" x14ac:dyDescent="0.15">
      <c r="A332" s="28"/>
      <c r="B332" s="28"/>
      <c r="C332" s="28"/>
      <c r="D332" s="39" t="s">
        <v>1649</v>
      </c>
      <c r="E332" s="53"/>
      <c r="F332" s="22"/>
      <c r="G332" s="22"/>
      <c r="H332" s="22"/>
      <c r="I332" s="22"/>
      <c r="J332" s="53"/>
      <c r="K332" s="22"/>
      <c r="L332" s="22"/>
      <c r="M332" s="22"/>
      <c r="N332" s="22"/>
      <c r="O332" s="53"/>
      <c r="P332" s="22"/>
      <c r="Q332" s="22">
        <v>22</v>
      </c>
      <c r="R332" s="22"/>
      <c r="S332" s="22"/>
      <c r="T332" s="53"/>
      <c r="U332" s="22"/>
      <c r="V332" s="22"/>
      <c r="W332" s="22"/>
      <c r="X332" s="22"/>
      <c r="Y332" s="53"/>
      <c r="Z332" s="22"/>
      <c r="AA332" s="22"/>
      <c r="AB332" s="61"/>
    </row>
    <row r="333" spans="1:28" x14ac:dyDescent="0.15">
      <c r="A333" s="28"/>
      <c r="B333" s="28"/>
      <c r="C333" s="26" t="s">
        <v>60</v>
      </c>
      <c r="D333" s="26" t="s">
        <v>1649</v>
      </c>
      <c r="E333" s="44"/>
      <c r="F333" s="45"/>
      <c r="G333" s="45"/>
      <c r="H333" s="45">
        <v>21</v>
      </c>
      <c r="I333" s="45"/>
      <c r="J333" s="44"/>
      <c r="K333" s="45"/>
      <c r="L333" s="45"/>
      <c r="M333" s="45"/>
      <c r="N333" s="45"/>
      <c r="O333" s="44"/>
      <c r="P333" s="45"/>
      <c r="Q333" s="45"/>
      <c r="R333" s="45"/>
      <c r="S333" s="45"/>
      <c r="T333" s="44"/>
      <c r="U333" s="45"/>
      <c r="V333" s="45"/>
      <c r="W333" s="45"/>
      <c r="X333" s="45"/>
      <c r="Y333" s="44"/>
      <c r="Z333" s="45"/>
      <c r="AA333" s="45"/>
      <c r="AB333" s="55"/>
    </row>
    <row r="334" spans="1:28" x14ac:dyDescent="0.15">
      <c r="A334" s="28"/>
      <c r="B334" s="28"/>
      <c r="C334" s="28"/>
      <c r="D334" s="39" t="s">
        <v>1657</v>
      </c>
      <c r="E334" s="53"/>
      <c r="F334" s="22"/>
      <c r="G334" s="22">
        <v>21</v>
      </c>
      <c r="H334" s="22"/>
      <c r="I334" s="22"/>
      <c r="J334" s="53"/>
      <c r="K334" s="22"/>
      <c r="L334" s="22"/>
      <c r="M334" s="22"/>
      <c r="N334" s="22"/>
      <c r="O334" s="53"/>
      <c r="P334" s="22"/>
      <c r="Q334" s="22"/>
      <c r="R334" s="22"/>
      <c r="S334" s="22"/>
      <c r="T334" s="53"/>
      <c r="U334" s="22"/>
      <c r="V334" s="22"/>
      <c r="W334" s="22"/>
      <c r="X334" s="22"/>
      <c r="Y334" s="53"/>
      <c r="Z334" s="22"/>
      <c r="AA334" s="22"/>
      <c r="AB334" s="61"/>
    </row>
    <row r="335" spans="1:28" x14ac:dyDescent="0.15">
      <c r="A335" s="28"/>
      <c r="B335" s="28"/>
      <c r="C335" s="28"/>
      <c r="D335" s="39" t="s">
        <v>1658</v>
      </c>
      <c r="E335" s="53"/>
      <c r="F335" s="22">
        <v>21</v>
      </c>
      <c r="G335" s="22"/>
      <c r="H335" s="22"/>
      <c r="I335" s="22"/>
      <c r="J335" s="53"/>
      <c r="K335" s="22"/>
      <c r="L335" s="22"/>
      <c r="M335" s="22"/>
      <c r="N335" s="22"/>
      <c r="O335" s="53"/>
      <c r="P335" s="22"/>
      <c r="Q335" s="22"/>
      <c r="R335" s="22"/>
      <c r="S335" s="22"/>
      <c r="T335" s="53"/>
      <c r="U335" s="22"/>
      <c r="V335" s="22"/>
      <c r="W335" s="22"/>
      <c r="X335" s="22"/>
      <c r="Y335" s="53"/>
      <c r="Z335" s="22"/>
      <c r="AA335" s="22"/>
      <c r="AB335" s="61"/>
    </row>
    <row r="336" spans="1:28" x14ac:dyDescent="0.15">
      <c r="A336" s="28"/>
      <c r="B336" s="28"/>
      <c r="C336" s="26" t="s">
        <v>1751</v>
      </c>
      <c r="D336" s="26" t="s">
        <v>3097</v>
      </c>
      <c r="E336" s="44"/>
      <c r="F336" s="45"/>
      <c r="G336" s="45"/>
      <c r="H336" s="45"/>
      <c r="I336" s="45"/>
      <c r="J336" s="44"/>
      <c r="K336" s="45"/>
      <c r="L336" s="45">
        <v>15</v>
      </c>
      <c r="M336" s="45">
        <v>15</v>
      </c>
      <c r="N336" s="45"/>
      <c r="O336" s="44"/>
      <c r="P336" s="45"/>
      <c r="Q336" s="45"/>
      <c r="R336" s="45"/>
      <c r="S336" s="45"/>
      <c r="T336" s="44"/>
      <c r="U336" s="45"/>
      <c r="V336" s="45"/>
      <c r="W336" s="45"/>
      <c r="X336" s="45"/>
      <c r="Y336" s="44"/>
      <c r="Z336" s="45"/>
      <c r="AA336" s="45"/>
      <c r="AB336" s="55"/>
    </row>
    <row r="337" spans="1:28" x14ac:dyDescent="0.15">
      <c r="A337" s="28"/>
      <c r="B337" s="28"/>
      <c r="C337" s="26" t="s">
        <v>56</v>
      </c>
      <c r="D337" s="26" t="s">
        <v>1647</v>
      </c>
      <c r="E337" s="44"/>
      <c r="F337" s="45"/>
      <c r="G337" s="45"/>
      <c r="H337" s="45"/>
      <c r="I337" s="45"/>
      <c r="J337" s="44"/>
      <c r="K337" s="45"/>
      <c r="L337" s="45"/>
      <c r="M337" s="45"/>
      <c r="N337" s="45"/>
      <c r="O337" s="44"/>
      <c r="P337" s="45"/>
      <c r="Q337" s="45"/>
      <c r="R337" s="45"/>
      <c r="S337" s="45"/>
      <c r="T337" s="44"/>
      <c r="U337" s="45"/>
      <c r="V337" s="45"/>
      <c r="W337" s="45"/>
      <c r="X337" s="45"/>
      <c r="Y337" s="44"/>
      <c r="Z337" s="45"/>
      <c r="AA337" s="45">
        <v>8</v>
      </c>
      <c r="AB337" s="55"/>
    </row>
    <row r="338" spans="1:28" x14ac:dyDescent="0.15">
      <c r="A338" s="28"/>
      <c r="B338" s="28"/>
      <c r="C338" s="28"/>
      <c r="D338" s="39" t="s">
        <v>1649</v>
      </c>
      <c r="E338" s="53"/>
      <c r="F338" s="22"/>
      <c r="G338" s="22"/>
      <c r="H338" s="22"/>
      <c r="I338" s="22"/>
      <c r="J338" s="53"/>
      <c r="K338" s="22"/>
      <c r="L338" s="22"/>
      <c r="M338" s="22"/>
      <c r="N338" s="22"/>
      <c r="O338" s="53"/>
      <c r="P338" s="22"/>
      <c r="Q338" s="22">
        <v>8</v>
      </c>
      <c r="R338" s="22"/>
      <c r="S338" s="22"/>
      <c r="T338" s="53"/>
      <c r="U338" s="22"/>
      <c r="V338" s="22"/>
      <c r="W338" s="22"/>
      <c r="X338" s="22"/>
      <c r="Y338" s="53"/>
      <c r="Z338" s="22"/>
      <c r="AA338" s="22"/>
      <c r="AB338" s="61"/>
    </row>
    <row r="339" spans="1:28" x14ac:dyDescent="0.15">
      <c r="A339" s="28"/>
      <c r="B339" s="26">
        <v>2405</v>
      </c>
      <c r="C339" s="26" t="s">
        <v>119</v>
      </c>
      <c r="D339" s="26" t="s">
        <v>1621</v>
      </c>
      <c r="E339" s="44"/>
      <c r="F339" s="45"/>
      <c r="G339" s="45"/>
      <c r="H339" s="45"/>
      <c r="I339" s="45"/>
      <c r="J339" s="44"/>
      <c r="K339" s="45"/>
      <c r="L339" s="45"/>
      <c r="M339" s="45"/>
      <c r="N339" s="45"/>
      <c r="O339" s="44"/>
      <c r="P339" s="45"/>
      <c r="Q339" s="45"/>
      <c r="R339" s="45"/>
      <c r="S339" s="45"/>
      <c r="T339" s="44"/>
      <c r="U339" s="45">
        <v>6</v>
      </c>
      <c r="V339" s="45"/>
      <c r="W339" s="45"/>
      <c r="X339" s="45"/>
      <c r="Y339" s="44"/>
      <c r="Z339" s="45"/>
      <c r="AA339" s="45"/>
      <c r="AB339" s="55"/>
    </row>
    <row r="340" spans="1:28" x14ac:dyDescent="0.15">
      <c r="A340" s="28"/>
      <c r="B340" s="28"/>
      <c r="C340" s="26" t="s">
        <v>109</v>
      </c>
      <c r="D340" s="26" t="s">
        <v>3067</v>
      </c>
      <c r="E340" s="44"/>
      <c r="F340" s="45"/>
      <c r="G340" s="45"/>
      <c r="H340" s="45"/>
      <c r="I340" s="45"/>
      <c r="J340" s="44"/>
      <c r="K340" s="45"/>
      <c r="L340" s="45"/>
      <c r="M340" s="45"/>
      <c r="N340" s="45"/>
      <c r="O340" s="44"/>
      <c r="P340" s="45"/>
      <c r="Q340" s="45"/>
      <c r="R340" s="45"/>
      <c r="S340" s="45"/>
      <c r="T340" s="44"/>
      <c r="U340" s="45"/>
      <c r="V340" s="45"/>
      <c r="W340" s="45"/>
      <c r="X340" s="45"/>
      <c r="Y340" s="44"/>
      <c r="Z340" s="45"/>
      <c r="AA340" s="45">
        <v>23</v>
      </c>
      <c r="AB340" s="55"/>
    </row>
    <row r="341" spans="1:28" x14ac:dyDescent="0.15">
      <c r="A341" s="28"/>
      <c r="B341" s="28"/>
      <c r="C341" s="26" t="s">
        <v>112</v>
      </c>
      <c r="D341" s="26" t="s">
        <v>160</v>
      </c>
      <c r="E341" s="44"/>
      <c r="F341" s="45"/>
      <c r="G341" s="45"/>
      <c r="H341" s="45"/>
      <c r="I341" s="45">
        <v>31</v>
      </c>
      <c r="J341" s="44"/>
      <c r="K341" s="45"/>
      <c r="L341" s="45"/>
      <c r="M341" s="45"/>
      <c r="N341" s="45"/>
      <c r="O341" s="44"/>
      <c r="P341" s="45"/>
      <c r="Q341" s="45"/>
      <c r="R341" s="45"/>
      <c r="S341" s="45"/>
      <c r="T341" s="44"/>
      <c r="U341" s="45"/>
      <c r="V341" s="45"/>
      <c r="W341" s="45"/>
      <c r="X341" s="45"/>
      <c r="Y341" s="44"/>
      <c r="Z341" s="45"/>
      <c r="AA341" s="45"/>
      <c r="AB341" s="55"/>
    </row>
    <row r="342" spans="1:28" x14ac:dyDescent="0.15">
      <c r="A342" s="28"/>
      <c r="B342" s="28"/>
      <c r="C342" s="26" t="s">
        <v>113</v>
      </c>
      <c r="D342" s="26" t="s">
        <v>1627</v>
      </c>
      <c r="E342" s="44"/>
      <c r="F342" s="45">
        <v>19</v>
      </c>
      <c r="G342" s="45"/>
      <c r="H342" s="45"/>
      <c r="I342" s="45"/>
      <c r="J342" s="44"/>
      <c r="K342" s="45"/>
      <c r="L342" s="45"/>
      <c r="M342" s="45"/>
      <c r="N342" s="45"/>
      <c r="O342" s="44"/>
      <c r="P342" s="45"/>
      <c r="Q342" s="45"/>
      <c r="R342" s="45"/>
      <c r="S342" s="45"/>
      <c r="T342" s="44"/>
      <c r="U342" s="45"/>
      <c r="V342" s="45"/>
      <c r="W342" s="45"/>
      <c r="X342" s="45"/>
      <c r="Y342" s="44"/>
      <c r="Z342" s="45"/>
      <c r="AA342" s="45"/>
      <c r="AB342" s="55"/>
    </row>
    <row r="343" spans="1:28" x14ac:dyDescent="0.15">
      <c r="A343" s="28"/>
      <c r="B343" s="28"/>
      <c r="C343" s="26" t="s">
        <v>1607</v>
      </c>
      <c r="D343" s="26" t="s">
        <v>3044</v>
      </c>
      <c r="E343" s="44"/>
      <c r="F343" s="45"/>
      <c r="G343" s="45"/>
      <c r="H343" s="45"/>
      <c r="I343" s="45"/>
      <c r="J343" s="44"/>
      <c r="K343" s="45"/>
      <c r="L343" s="45">
        <v>29</v>
      </c>
      <c r="M343" s="45"/>
      <c r="N343" s="45"/>
      <c r="O343" s="44"/>
      <c r="P343" s="45"/>
      <c r="Q343" s="45"/>
      <c r="R343" s="45"/>
      <c r="S343" s="45"/>
      <c r="T343" s="44"/>
      <c r="U343" s="45"/>
      <c r="V343" s="45"/>
      <c r="W343" s="45"/>
      <c r="X343" s="45"/>
      <c r="Y343" s="44"/>
      <c r="Z343" s="45"/>
      <c r="AA343" s="45"/>
      <c r="AB343" s="55"/>
    </row>
    <row r="344" spans="1:28" x14ac:dyDescent="0.15">
      <c r="A344" s="28"/>
      <c r="B344" s="28"/>
      <c r="C344" s="26" t="s">
        <v>143</v>
      </c>
      <c r="D344" s="26" t="s">
        <v>3067</v>
      </c>
      <c r="E344" s="44"/>
      <c r="F344" s="45"/>
      <c r="G344" s="45"/>
      <c r="H344" s="45"/>
      <c r="I344" s="45"/>
      <c r="J344" s="44"/>
      <c r="K344" s="45"/>
      <c r="L344" s="45"/>
      <c r="M344" s="45"/>
      <c r="N344" s="45"/>
      <c r="O344" s="44"/>
      <c r="P344" s="45"/>
      <c r="Q344" s="45"/>
      <c r="R344" s="45"/>
      <c r="S344" s="45"/>
      <c r="T344" s="44"/>
      <c r="U344" s="45"/>
      <c r="V344" s="45">
        <v>14</v>
      </c>
      <c r="W344" s="45">
        <v>14</v>
      </c>
      <c r="X344" s="45"/>
      <c r="Y344" s="44"/>
      <c r="Z344" s="45"/>
      <c r="AA344" s="45"/>
      <c r="AB344" s="55"/>
    </row>
    <row r="345" spans="1:28" x14ac:dyDescent="0.15">
      <c r="A345" s="28"/>
      <c r="B345" s="28"/>
      <c r="C345" s="26" t="s">
        <v>47</v>
      </c>
      <c r="D345" s="26" t="s">
        <v>1779</v>
      </c>
      <c r="E345" s="44"/>
      <c r="F345" s="45"/>
      <c r="G345" s="45"/>
      <c r="H345" s="45"/>
      <c r="I345" s="45"/>
      <c r="J345" s="44"/>
      <c r="K345" s="45"/>
      <c r="L345" s="45"/>
      <c r="M345" s="45"/>
      <c r="N345" s="45"/>
      <c r="O345" s="44">
        <v>3</v>
      </c>
      <c r="P345" s="45"/>
      <c r="Q345" s="45"/>
      <c r="R345" s="45"/>
      <c r="S345" s="45"/>
      <c r="T345" s="44"/>
      <c r="U345" s="45"/>
      <c r="V345" s="45"/>
      <c r="W345" s="45"/>
      <c r="X345" s="45"/>
      <c r="Y345" s="44"/>
      <c r="Z345" s="45"/>
      <c r="AA345" s="45"/>
      <c r="AB345" s="55"/>
    </row>
    <row r="346" spans="1:28" x14ac:dyDescent="0.15">
      <c r="A346" s="28"/>
      <c r="B346" s="28"/>
      <c r="C346" s="28"/>
      <c r="D346" s="39" t="s">
        <v>1780</v>
      </c>
      <c r="E346" s="53"/>
      <c r="F346" s="22"/>
      <c r="G346" s="22"/>
      <c r="H346" s="22"/>
      <c r="I346" s="22"/>
      <c r="J346" s="53"/>
      <c r="K346" s="22"/>
      <c r="L346" s="22"/>
      <c r="M346" s="22"/>
      <c r="N346" s="22"/>
      <c r="O346" s="53"/>
      <c r="P346" s="22">
        <v>3</v>
      </c>
      <c r="Q346" s="22"/>
      <c r="R346" s="22"/>
      <c r="S346" s="22"/>
      <c r="T346" s="53"/>
      <c r="U346" s="22"/>
      <c r="V346" s="22"/>
      <c r="W346" s="22"/>
      <c r="X346" s="22"/>
      <c r="Y346" s="53"/>
      <c r="Z346" s="22"/>
      <c r="AA346" s="22"/>
      <c r="AB346" s="61"/>
    </row>
    <row r="347" spans="1:28" x14ac:dyDescent="0.15">
      <c r="A347" s="28"/>
      <c r="B347" s="28"/>
      <c r="C347" s="26" t="s">
        <v>70</v>
      </c>
      <c r="D347" s="26" t="s">
        <v>1647</v>
      </c>
      <c r="E347" s="44"/>
      <c r="F347" s="45"/>
      <c r="G347" s="45"/>
      <c r="H347" s="45"/>
      <c r="I347" s="45"/>
      <c r="J347" s="44"/>
      <c r="K347" s="45"/>
      <c r="L347" s="45"/>
      <c r="M347" s="45"/>
      <c r="N347" s="45"/>
      <c r="O347" s="44"/>
      <c r="P347" s="45"/>
      <c r="Q347" s="45"/>
      <c r="R347" s="45"/>
      <c r="S347" s="45"/>
      <c r="T347" s="44"/>
      <c r="U347" s="45"/>
      <c r="V347" s="45"/>
      <c r="W347" s="45"/>
      <c r="X347" s="45"/>
      <c r="Y347" s="44">
        <v>29</v>
      </c>
      <c r="Z347" s="45"/>
      <c r="AA347" s="45"/>
      <c r="AB347" s="55"/>
    </row>
    <row r="348" spans="1:28" x14ac:dyDescent="0.15">
      <c r="A348" s="28"/>
      <c r="B348" s="28"/>
      <c r="C348" s="28"/>
      <c r="D348" s="39" t="s">
        <v>3044</v>
      </c>
      <c r="E348" s="53"/>
      <c r="F348" s="22"/>
      <c r="G348" s="22"/>
      <c r="H348" s="22"/>
      <c r="I348" s="22"/>
      <c r="J348" s="53"/>
      <c r="K348" s="22"/>
      <c r="L348" s="22"/>
      <c r="M348" s="22"/>
      <c r="N348" s="22"/>
      <c r="O348" s="53"/>
      <c r="P348" s="22"/>
      <c r="Q348" s="22"/>
      <c r="R348" s="22"/>
      <c r="S348" s="22"/>
      <c r="T348" s="53"/>
      <c r="U348" s="22"/>
      <c r="V348" s="22"/>
      <c r="W348" s="22"/>
      <c r="X348" s="22"/>
      <c r="Y348" s="53"/>
      <c r="Z348" s="22">
        <v>29</v>
      </c>
      <c r="AA348" s="22"/>
      <c r="AB348" s="61"/>
    </row>
    <row r="349" spans="1:28" x14ac:dyDescent="0.15">
      <c r="A349" s="28"/>
      <c r="B349" s="28"/>
      <c r="C349" s="26" t="s">
        <v>75</v>
      </c>
      <c r="D349" s="26" t="s">
        <v>1647</v>
      </c>
      <c r="E349" s="44"/>
      <c r="F349" s="45"/>
      <c r="G349" s="45"/>
      <c r="H349" s="45"/>
      <c r="I349" s="45"/>
      <c r="J349" s="44"/>
      <c r="K349" s="45"/>
      <c r="L349" s="45"/>
      <c r="M349" s="45"/>
      <c r="N349" s="45"/>
      <c r="O349" s="44"/>
      <c r="P349" s="45"/>
      <c r="Q349" s="45">
        <v>29</v>
      </c>
      <c r="R349" s="45"/>
      <c r="S349" s="45"/>
      <c r="T349" s="44"/>
      <c r="U349" s="45"/>
      <c r="V349" s="45"/>
      <c r="W349" s="45"/>
      <c r="X349" s="45"/>
      <c r="Y349" s="44"/>
      <c r="Z349" s="45"/>
      <c r="AA349" s="45"/>
      <c r="AB349" s="55"/>
    </row>
    <row r="350" spans="1:28" x14ac:dyDescent="0.15">
      <c r="A350" s="28"/>
      <c r="B350" s="28"/>
      <c r="C350" s="28"/>
      <c r="D350" s="39" t="s">
        <v>160</v>
      </c>
      <c r="E350" s="53"/>
      <c r="F350" s="22"/>
      <c r="G350" s="22"/>
      <c r="H350" s="22"/>
      <c r="I350" s="22"/>
      <c r="J350" s="53"/>
      <c r="K350" s="22"/>
      <c r="L350" s="22"/>
      <c r="M350" s="22"/>
      <c r="N350" s="22"/>
      <c r="O350" s="53"/>
      <c r="P350" s="22"/>
      <c r="Q350" s="22"/>
      <c r="R350" s="22">
        <v>29</v>
      </c>
      <c r="S350" s="22"/>
      <c r="T350" s="53"/>
      <c r="U350" s="22"/>
      <c r="V350" s="22"/>
      <c r="W350" s="22"/>
      <c r="X350" s="22"/>
      <c r="Y350" s="53"/>
      <c r="Z350" s="22"/>
      <c r="AA350" s="22"/>
      <c r="AB350" s="61"/>
    </row>
    <row r="351" spans="1:28" x14ac:dyDescent="0.15">
      <c r="A351" s="28"/>
      <c r="B351" s="28"/>
      <c r="C351" s="26" t="s">
        <v>60</v>
      </c>
      <c r="D351" s="26" t="s">
        <v>1656</v>
      </c>
      <c r="E351" s="44"/>
      <c r="F351" s="45"/>
      <c r="G351" s="45"/>
      <c r="H351" s="45"/>
      <c r="I351" s="45"/>
      <c r="J351" s="44"/>
      <c r="K351" s="45"/>
      <c r="L351" s="45"/>
      <c r="M351" s="45">
        <v>21</v>
      </c>
      <c r="N351" s="45"/>
      <c r="O351" s="44"/>
      <c r="P351" s="45"/>
      <c r="Q351" s="45"/>
      <c r="R351" s="45"/>
      <c r="S351" s="45"/>
      <c r="T351" s="44"/>
      <c r="U351" s="45"/>
      <c r="V351" s="45"/>
      <c r="W351" s="45"/>
      <c r="X351" s="45"/>
      <c r="Y351" s="44"/>
      <c r="Z351" s="45"/>
      <c r="AA351" s="45"/>
      <c r="AB351" s="55"/>
    </row>
    <row r="352" spans="1:28" x14ac:dyDescent="0.15">
      <c r="A352" s="28"/>
      <c r="B352" s="28"/>
      <c r="C352" s="28"/>
      <c r="D352" s="39" t="s">
        <v>160</v>
      </c>
      <c r="E352" s="53"/>
      <c r="F352" s="22"/>
      <c r="G352" s="22"/>
      <c r="H352" s="22"/>
      <c r="I352" s="22"/>
      <c r="J352" s="53"/>
      <c r="K352" s="22"/>
      <c r="L352" s="22"/>
      <c r="M352" s="22"/>
      <c r="N352" s="22">
        <v>21</v>
      </c>
      <c r="O352" s="53"/>
      <c r="P352" s="22"/>
      <c r="Q352" s="22"/>
      <c r="R352" s="22"/>
      <c r="S352" s="22"/>
      <c r="T352" s="53"/>
      <c r="U352" s="22"/>
      <c r="V352" s="22"/>
      <c r="W352" s="22"/>
      <c r="X352" s="22"/>
      <c r="Y352" s="53"/>
      <c r="Z352" s="22"/>
      <c r="AA352" s="22"/>
      <c r="AB352" s="61"/>
    </row>
    <row r="353" spans="1:28" x14ac:dyDescent="0.15">
      <c r="A353" s="28"/>
      <c r="B353" s="28"/>
      <c r="C353" s="26" t="s">
        <v>102</v>
      </c>
      <c r="D353" s="26" t="s">
        <v>3202</v>
      </c>
      <c r="E353" s="44"/>
      <c r="F353" s="45"/>
      <c r="G353" s="45">
        <v>13</v>
      </c>
      <c r="H353" s="45">
        <v>13</v>
      </c>
      <c r="I353" s="45"/>
      <c r="J353" s="44"/>
      <c r="K353" s="45"/>
      <c r="L353" s="45"/>
      <c r="M353" s="45"/>
      <c r="N353" s="45"/>
      <c r="O353" s="44"/>
      <c r="P353" s="45"/>
      <c r="Q353" s="45"/>
      <c r="R353" s="45"/>
      <c r="S353" s="45"/>
      <c r="T353" s="44"/>
      <c r="U353" s="45"/>
      <c r="V353" s="45"/>
      <c r="W353" s="45"/>
      <c r="X353" s="45"/>
      <c r="Y353" s="44"/>
      <c r="Z353" s="45"/>
      <c r="AA353" s="45"/>
      <c r="AB353" s="55"/>
    </row>
    <row r="354" spans="1:28" x14ac:dyDescent="0.15">
      <c r="A354" s="28"/>
      <c r="B354" s="28"/>
      <c r="C354" s="26" t="s">
        <v>1787</v>
      </c>
      <c r="D354" s="26" t="s">
        <v>1627</v>
      </c>
      <c r="E354" s="44"/>
      <c r="F354" s="45"/>
      <c r="G354" s="45"/>
      <c r="H354" s="45"/>
      <c r="I354" s="45"/>
      <c r="J354" s="44"/>
      <c r="K354" s="45">
        <v>22</v>
      </c>
      <c r="L354" s="45"/>
      <c r="M354" s="45"/>
      <c r="N354" s="45"/>
      <c r="O354" s="44"/>
      <c r="P354" s="45"/>
      <c r="Q354" s="45"/>
      <c r="R354" s="45"/>
      <c r="S354" s="45"/>
      <c r="T354" s="44"/>
      <c r="U354" s="45"/>
      <c r="V354" s="45"/>
      <c r="W354" s="45"/>
      <c r="X354" s="45"/>
      <c r="Y354" s="44"/>
      <c r="Z354" s="45"/>
      <c r="AA354" s="45"/>
      <c r="AB354" s="55"/>
    </row>
    <row r="355" spans="1:28" x14ac:dyDescent="0.15">
      <c r="A355" s="28"/>
      <c r="B355" s="28"/>
      <c r="C355" s="26" t="s">
        <v>156</v>
      </c>
      <c r="D355" s="26" t="s">
        <v>3198</v>
      </c>
      <c r="E355" s="44"/>
      <c r="F355" s="45"/>
      <c r="G355" s="45">
        <v>1</v>
      </c>
      <c r="H355" s="45">
        <v>1</v>
      </c>
      <c r="I355" s="45"/>
      <c r="J355" s="44"/>
      <c r="K355" s="45"/>
      <c r="L355" s="45"/>
      <c r="M355" s="45"/>
      <c r="N355" s="45"/>
      <c r="O355" s="44"/>
      <c r="P355" s="45"/>
      <c r="Q355" s="45"/>
      <c r="R355" s="45"/>
      <c r="S355" s="45"/>
      <c r="T355" s="44"/>
      <c r="U355" s="45"/>
      <c r="V355" s="45"/>
      <c r="W355" s="45"/>
      <c r="X355" s="45"/>
      <c r="Y355" s="44"/>
      <c r="Z355" s="45"/>
      <c r="AA355" s="45"/>
      <c r="AB355" s="55"/>
    </row>
    <row r="356" spans="1:28" x14ac:dyDescent="0.15">
      <c r="A356" s="28"/>
      <c r="B356" s="26">
        <v>2505</v>
      </c>
      <c r="C356" s="26" t="s">
        <v>106</v>
      </c>
      <c r="D356" s="26" t="s">
        <v>160</v>
      </c>
      <c r="E356" s="44"/>
      <c r="F356" s="45"/>
      <c r="G356" s="45"/>
      <c r="H356" s="45"/>
      <c r="I356" s="45"/>
      <c r="J356" s="44"/>
      <c r="K356" s="45"/>
      <c r="L356" s="45"/>
      <c r="M356" s="45"/>
      <c r="N356" s="45"/>
      <c r="O356" s="44"/>
      <c r="P356" s="45"/>
      <c r="Q356" s="45"/>
      <c r="R356" s="45"/>
      <c r="S356" s="45"/>
      <c r="T356" s="44"/>
      <c r="U356" s="45">
        <v>32</v>
      </c>
      <c r="V356" s="45"/>
      <c r="W356" s="45"/>
      <c r="X356" s="45"/>
      <c r="Y356" s="44"/>
      <c r="Z356" s="45"/>
      <c r="AA356" s="45"/>
      <c r="AB356" s="55"/>
    </row>
    <row r="357" spans="1:28" x14ac:dyDescent="0.15">
      <c r="A357" s="28"/>
      <c r="B357" s="28"/>
      <c r="C357" s="26" t="s">
        <v>109</v>
      </c>
      <c r="D357" s="26" t="s">
        <v>1630</v>
      </c>
      <c r="E357" s="44"/>
      <c r="F357" s="45"/>
      <c r="G357" s="45"/>
      <c r="H357" s="45"/>
      <c r="I357" s="45"/>
      <c r="J357" s="44"/>
      <c r="K357" s="45"/>
      <c r="L357" s="45">
        <v>23</v>
      </c>
      <c r="M357" s="45"/>
      <c r="N357" s="45"/>
      <c r="O357" s="44"/>
      <c r="P357" s="45"/>
      <c r="Q357" s="45"/>
      <c r="R357" s="45"/>
      <c r="S357" s="45"/>
      <c r="T357" s="44"/>
      <c r="U357" s="45"/>
      <c r="V357" s="45"/>
      <c r="W357" s="45"/>
      <c r="X357" s="45"/>
      <c r="Y357" s="44"/>
      <c r="Z357" s="45"/>
      <c r="AA357" s="45"/>
      <c r="AB357" s="55"/>
    </row>
    <row r="358" spans="1:28" x14ac:dyDescent="0.15">
      <c r="A358" s="28"/>
      <c r="B358" s="28"/>
      <c r="C358" s="28"/>
      <c r="D358" s="39" t="s">
        <v>3063</v>
      </c>
      <c r="E358" s="53"/>
      <c r="F358" s="22"/>
      <c r="G358" s="22">
        <v>23</v>
      </c>
      <c r="H358" s="22">
        <v>23</v>
      </c>
      <c r="I358" s="22"/>
      <c r="J358" s="53"/>
      <c r="K358" s="22"/>
      <c r="L358" s="22"/>
      <c r="M358" s="22"/>
      <c r="N358" s="22"/>
      <c r="O358" s="53"/>
      <c r="P358" s="22"/>
      <c r="Q358" s="22"/>
      <c r="R358" s="22"/>
      <c r="S358" s="22"/>
      <c r="T358" s="53"/>
      <c r="U358" s="22"/>
      <c r="V358" s="22"/>
      <c r="W358" s="22"/>
      <c r="X358" s="22"/>
      <c r="Y358" s="53"/>
      <c r="Z358" s="22"/>
      <c r="AA358" s="22"/>
      <c r="AB358" s="61"/>
    </row>
    <row r="359" spans="1:28" x14ac:dyDescent="0.15">
      <c r="A359" s="28"/>
      <c r="B359" s="28"/>
      <c r="C359" s="28"/>
      <c r="D359" s="39" t="s">
        <v>3064</v>
      </c>
      <c r="E359" s="53">
        <v>23</v>
      </c>
      <c r="F359" s="22">
        <v>23</v>
      </c>
      <c r="G359" s="22"/>
      <c r="H359" s="22"/>
      <c r="I359" s="22"/>
      <c r="J359" s="53"/>
      <c r="K359" s="22"/>
      <c r="L359" s="22"/>
      <c r="M359" s="22"/>
      <c r="N359" s="22"/>
      <c r="O359" s="53"/>
      <c r="P359" s="22"/>
      <c r="Q359" s="22"/>
      <c r="R359" s="22"/>
      <c r="S359" s="22"/>
      <c r="T359" s="53"/>
      <c r="U359" s="22"/>
      <c r="V359" s="22"/>
      <c r="W359" s="22"/>
      <c r="X359" s="22"/>
      <c r="Y359" s="53"/>
      <c r="Z359" s="22"/>
      <c r="AA359" s="22"/>
      <c r="AB359" s="61"/>
    </row>
    <row r="360" spans="1:28" x14ac:dyDescent="0.15">
      <c r="A360" s="28"/>
      <c r="B360" s="28"/>
      <c r="C360" s="28"/>
      <c r="D360" s="39" t="s">
        <v>3067</v>
      </c>
      <c r="E360" s="53"/>
      <c r="F360" s="22"/>
      <c r="G360" s="22"/>
      <c r="H360" s="22"/>
      <c r="I360" s="22"/>
      <c r="J360" s="53"/>
      <c r="K360" s="22"/>
      <c r="L360" s="22"/>
      <c r="M360" s="22">
        <v>23</v>
      </c>
      <c r="N360" s="22"/>
      <c r="O360" s="53"/>
      <c r="P360" s="22"/>
      <c r="Q360" s="22"/>
      <c r="R360" s="22"/>
      <c r="S360" s="22"/>
      <c r="T360" s="53"/>
      <c r="U360" s="22"/>
      <c r="V360" s="22"/>
      <c r="W360" s="22"/>
      <c r="X360" s="22"/>
      <c r="Y360" s="53"/>
      <c r="Z360" s="22"/>
      <c r="AA360" s="22"/>
      <c r="AB360" s="61"/>
    </row>
    <row r="361" spans="1:28" x14ac:dyDescent="0.15">
      <c r="A361" s="28"/>
      <c r="B361" s="28"/>
      <c r="C361" s="26" t="s">
        <v>113</v>
      </c>
      <c r="D361" s="26" t="s">
        <v>3070</v>
      </c>
      <c r="E361" s="44"/>
      <c r="F361" s="45"/>
      <c r="G361" s="45"/>
      <c r="H361" s="45"/>
      <c r="I361" s="45"/>
      <c r="J361" s="44">
        <v>19</v>
      </c>
      <c r="K361" s="45"/>
      <c r="L361" s="45"/>
      <c r="M361" s="45"/>
      <c r="N361" s="45"/>
      <c r="O361" s="44"/>
      <c r="P361" s="45"/>
      <c r="Q361" s="45"/>
      <c r="R361" s="45"/>
      <c r="S361" s="45"/>
      <c r="T361" s="44"/>
      <c r="U361" s="45"/>
      <c r="V361" s="45"/>
      <c r="W361" s="45"/>
      <c r="X361" s="45"/>
      <c r="Y361" s="44"/>
      <c r="Z361" s="45"/>
      <c r="AA361" s="45"/>
      <c r="AB361" s="55"/>
    </row>
    <row r="362" spans="1:28" x14ac:dyDescent="0.15">
      <c r="A362" s="28"/>
      <c r="B362" s="28"/>
      <c r="C362" s="26" t="s">
        <v>143</v>
      </c>
      <c r="D362" s="26" t="s">
        <v>1627</v>
      </c>
      <c r="E362" s="44"/>
      <c r="F362" s="45"/>
      <c r="G362" s="45"/>
      <c r="H362" s="45"/>
      <c r="I362" s="45"/>
      <c r="J362" s="44"/>
      <c r="K362" s="45">
        <v>14</v>
      </c>
      <c r="L362" s="45"/>
      <c r="M362" s="45"/>
      <c r="N362" s="45"/>
      <c r="O362" s="44"/>
      <c r="P362" s="45"/>
      <c r="Q362" s="45"/>
      <c r="R362" s="45"/>
      <c r="S362" s="45"/>
      <c r="T362" s="44"/>
      <c r="U362" s="45"/>
      <c r="V362" s="45"/>
      <c r="W362" s="45"/>
      <c r="X362" s="45"/>
      <c r="Y362" s="44"/>
      <c r="Z362" s="45"/>
      <c r="AA362" s="45"/>
      <c r="AB362" s="55"/>
    </row>
    <row r="363" spans="1:28" x14ac:dyDescent="0.15">
      <c r="A363" s="28"/>
      <c r="B363" s="28"/>
      <c r="C363" s="26" t="s">
        <v>79</v>
      </c>
      <c r="D363" s="26" t="s">
        <v>1647</v>
      </c>
      <c r="E363" s="44"/>
      <c r="F363" s="45"/>
      <c r="G363" s="45"/>
      <c r="H363" s="45"/>
      <c r="I363" s="45"/>
      <c r="J363" s="44"/>
      <c r="K363" s="45"/>
      <c r="L363" s="45"/>
      <c r="M363" s="45"/>
      <c r="N363" s="45"/>
      <c r="O363" s="44"/>
      <c r="P363" s="45"/>
      <c r="Q363" s="45">
        <v>24</v>
      </c>
      <c r="R363" s="45"/>
      <c r="S363" s="45"/>
      <c r="T363" s="44"/>
      <c r="U363" s="45"/>
      <c r="V363" s="45"/>
      <c r="W363" s="45"/>
      <c r="X363" s="45"/>
      <c r="Y363" s="44"/>
      <c r="Z363" s="45"/>
      <c r="AA363" s="45"/>
      <c r="AB363" s="55"/>
    </row>
    <row r="364" spans="1:28" x14ac:dyDescent="0.15">
      <c r="A364" s="28"/>
      <c r="B364" s="28"/>
      <c r="C364" s="28"/>
      <c r="D364" s="39" t="s">
        <v>3043</v>
      </c>
      <c r="E364" s="53"/>
      <c r="F364" s="22"/>
      <c r="G364" s="22"/>
      <c r="H364" s="22"/>
      <c r="I364" s="22"/>
      <c r="J364" s="53"/>
      <c r="K364" s="22"/>
      <c r="L364" s="22"/>
      <c r="M364" s="22"/>
      <c r="N364" s="22"/>
      <c r="O364" s="53"/>
      <c r="P364" s="22"/>
      <c r="Q364" s="22"/>
      <c r="R364" s="22"/>
      <c r="S364" s="22"/>
      <c r="T364" s="53"/>
      <c r="U364" s="22"/>
      <c r="V364" s="22"/>
      <c r="W364" s="22"/>
      <c r="X364" s="22"/>
      <c r="Y364" s="53"/>
      <c r="Z364" s="22">
        <v>24</v>
      </c>
      <c r="AA364" s="22"/>
      <c r="AB364" s="61"/>
    </row>
    <row r="365" spans="1:28" x14ac:dyDescent="0.15">
      <c r="A365" s="28"/>
      <c r="B365" s="28"/>
      <c r="C365" s="26" t="s">
        <v>99</v>
      </c>
      <c r="D365" s="26" t="s">
        <v>3060</v>
      </c>
      <c r="E365" s="44"/>
      <c r="F365" s="45"/>
      <c r="G365" s="45"/>
      <c r="H365" s="45"/>
      <c r="I365" s="45"/>
      <c r="J365" s="44"/>
      <c r="K365" s="45"/>
      <c r="L365" s="45"/>
      <c r="M365" s="45"/>
      <c r="N365" s="45"/>
      <c r="O365" s="44">
        <v>30</v>
      </c>
      <c r="P365" s="45"/>
      <c r="Q365" s="45"/>
      <c r="R365" s="45"/>
      <c r="S365" s="45"/>
      <c r="T365" s="44"/>
      <c r="U365" s="45"/>
      <c r="V365" s="45"/>
      <c r="W365" s="45"/>
      <c r="X365" s="45"/>
      <c r="Y365" s="44"/>
      <c r="Z365" s="45"/>
      <c r="AA365" s="45"/>
      <c r="AB365" s="55"/>
    </row>
    <row r="366" spans="1:28" x14ac:dyDescent="0.15">
      <c r="A366" s="28"/>
      <c r="B366" s="28"/>
      <c r="C366" s="28"/>
      <c r="D366" s="39" t="s">
        <v>3065</v>
      </c>
      <c r="E366" s="53"/>
      <c r="F366" s="22"/>
      <c r="G366" s="22"/>
      <c r="H366" s="22"/>
      <c r="I366" s="22"/>
      <c r="J366" s="53"/>
      <c r="K366" s="22"/>
      <c r="L366" s="22"/>
      <c r="M366" s="22"/>
      <c r="N366" s="22"/>
      <c r="O366" s="53"/>
      <c r="P366" s="22">
        <v>30</v>
      </c>
      <c r="Q366" s="22"/>
      <c r="R366" s="22"/>
      <c r="S366" s="22"/>
      <c r="T366" s="53"/>
      <c r="U366" s="22"/>
      <c r="V366" s="22"/>
      <c r="W366" s="22"/>
      <c r="X366" s="22"/>
      <c r="Y366" s="53"/>
      <c r="Z366" s="22"/>
      <c r="AA366" s="22"/>
      <c r="AB366" s="61"/>
    </row>
    <row r="367" spans="1:28" x14ac:dyDescent="0.15">
      <c r="A367" s="28"/>
      <c r="B367" s="28"/>
      <c r="C367" s="26" t="s">
        <v>1659</v>
      </c>
      <c r="D367" s="26" t="s">
        <v>3060</v>
      </c>
      <c r="E367" s="44"/>
      <c r="F367" s="45"/>
      <c r="G367" s="45"/>
      <c r="H367" s="45"/>
      <c r="I367" s="45"/>
      <c r="J367" s="44"/>
      <c r="K367" s="45"/>
      <c r="L367" s="45"/>
      <c r="M367" s="45"/>
      <c r="N367" s="45"/>
      <c r="O367" s="44">
        <v>0</v>
      </c>
      <c r="P367" s="45"/>
      <c r="Q367" s="45"/>
      <c r="R367" s="45"/>
      <c r="S367" s="45"/>
      <c r="T367" s="44"/>
      <c r="U367" s="45"/>
      <c r="V367" s="45"/>
      <c r="W367" s="45"/>
      <c r="X367" s="45"/>
      <c r="Y367" s="44"/>
      <c r="Z367" s="45"/>
      <c r="AA367" s="45"/>
      <c r="AB367" s="55"/>
    </row>
    <row r="368" spans="1:28" x14ac:dyDescent="0.15">
      <c r="A368" s="28"/>
      <c r="B368" s="28"/>
      <c r="C368" s="28"/>
      <c r="D368" s="39" t="s">
        <v>3065</v>
      </c>
      <c r="E368" s="53"/>
      <c r="F368" s="22"/>
      <c r="G368" s="22"/>
      <c r="H368" s="22"/>
      <c r="I368" s="22"/>
      <c r="J368" s="53"/>
      <c r="K368" s="22"/>
      <c r="L368" s="22"/>
      <c r="M368" s="22"/>
      <c r="N368" s="22"/>
      <c r="O368" s="53"/>
      <c r="P368" s="22">
        <v>0</v>
      </c>
      <c r="Q368" s="22"/>
      <c r="R368" s="22"/>
      <c r="S368" s="22"/>
      <c r="T368" s="53"/>
      <c r="U368" s="22"/>
      <c r="V368" s="22"/>
      <c r="W368" s="22"/>
      <c r="X368" s="22"/>
      <c r="Y368" s="53"/>
      <c r="Z368" s="22"/>
      <c r="AA368" s="22"/>
      <c r="AB368" s="61"/>
    </row>
    <row r="369" spans="1:28" x14ac:dyDescent="0.15">
      <c r="A369" s="28"/>
      <c r="B369" s="28"/>
      <c r="C369" s="26" t="s">
        <v>156</v>
      </c>
      <c r="D369" s="26" t="s">
        <v>3064</v>
      </c>
      <c r="E369" s="44">
        <v>1</v>
      </c>
      <c r="F369" s="45">
        <v>1</v>
      </c>
      <c r="G369" s="45"/>
      <c r="H369" s="45"/>
      <c r="I369" s="45"/>
      <c r="J369" s="44"/>
      <c r="K369" s="45"/>
      <c r="L369" s="45"/>
      <c r="M369" s="45"/>
      <c r="N369" s="45"/>
      <c r="O369" s="44"/>
      <c r="P369" s="45"/>
      <c r="Q369" s="45"/>
      <c r="R369" s="45"/>
      <c r="S369" s="45"/>
      <c r="T369" s="44"/>
      <c r="U369" s="45"/>
      <c r="V369" s="45"/>
      <c r="W369" s="45"/>
      <c r="X369" s="45"/>
      <c r="Y369" s="44"/>
      <c r="Z369" s="45"/>
      <c r="AA369" s="45"/>
      <c r="AB369" s="55"/>
    </row>
    <row r="370" spans="1:28" x14ac:dyDescent="0.15">
      <c r="A370" s="28"/>
      <c r="B370" s="28"/>
      <c r="C370" s="26" t="s">
        <v>3617</v>
      </c>
      <c r="D370" s="26" t="s">
        <v>1741</v>
      </c>
      <c r="E370" s="44"/>
      <c r="F370" s="45"/>
      <c r="G370" s="45"/>
      <c r="H370" s="45"/>
      <c r="I370" s="45"/>
      <c r="J370" s="44"/>
      <c r="K370" s="45"/>
      <c r="L370" s="45"/>
      <c r="M370" s="45"/>
      <c r="N370" s="45"/>
      <c r="O370" s="44"/>
      <c r="P370" s="45"/>
      <c r="Q370" s="45"/>
      <c r="R370" s="45"/>
      <c r="S370" s="45"/>
      <c r="T370" s="44"/>
      <c r="U370" s="45"/>
      <c r="V370" s="45"/>
      <c r="W370" s="45">
        <v>17</v>
      </c>
      <c r="X370" s="45"/>
      <c r="Y370" s="44"/>
      <c r="Z370" s="45"/>
      <c r="AA370" s="45"/>
      <c r="AB370" s="55"/>
    </row>
    <row r="371" spans="1:28" x14ac:dyDescent="0.15">
      <c r="A371" s="28"/>
      <c r="B371" s="28"/>
      <c r="C371" s="28"/>
      <c r="D371" s="39" t="s">
        <v>1746</v>
      </c>
      <c r="E371" s="53"/>
      <c r="F371" s="22"/>
      <c r="G371" s="22"/>
      <c r="H371" s="22"/>
      <c r="I371" s="22"/>
      <c r="J371" s="53"/>
      <c r="K371" s="22"/>
      <c r="L371" s="22"/>
      <c r="M371" s="22"/>
      <c r="N371" s="22"/>
      <c r="O371" s="53"/>
      <c r="P371" s="22"/>
      <c r="Q371" s="22"/>
      <c r="R371" s="22"/>
      <c r="S371" s="22"/>
      <c r="T371" s="53"/>
      <c r="U371" s="22"/>
      <c r="V371" s="22">
        <v>17</v>
      </c>
      <c r="W371" s="22"/>
      <c r="X371" s="22"/>
      <c r="Y371" s="53"/>
      <c r="Z371" s="22"/>
      <c r="AA371" s="22"/>
      <c r="AB371" s="61"/>
    </row>
    <row r="372" spans="1:28" x14ac:dyDescent="0.15">
      <c r="A372" s="28"/>
      <c r="B372" s="28"/>
      <c r="C372" s="26" t="s">
        <v>3618</v>
      </c>
      <c r="D372" s="26" t="s">
        <v>160</v>
      </c>
      <c r="E372" s="44"/>
      <c r="F372" s="45"/>
      <c r="G372" s="45"/>
      <c r="H372" s="45"/>
      <c r="I372" s="45"/>
      <c r="J372" s="44"/>
      <c r="K372" s="45"/>
      <c r="L372" s="45"/>
      <c r="M372" s="45"/>
      <c r="N372" s="45"/>
      <c r="O372" s="44"/>
      <c r="P372" s="45"/>
      <c r="Q372" s="45"/>
      <c r="R372" s="45"/>
      <c r="S372" s="45"/>
      <c r="T372" s="44"/>
      <c r="U372" s="45"/>
      <c r="V372" s="45"/>
      <c r="W372" s="45"/>
      <c r="X372" s="45"/>
      <c r="Y372" s="44"/>
      <c r="Z372" s="45"/>
      <c r="AA372" s="45">
        <v>11</v>
      </c>
      <c r="AB372" s="55"/>
    </row>
    <row r="373" spans="1:28" x14ac:dyDescent="0.15">
      <c r="A373" s="28"/>
      <c r="B373" s="26">
        <v>3301</v>
      </c>
      <c r="C373" s="26" t="s">
        <v>53</v>
      </c>
      <c r="D373" s="26" t="s">
        <v>1693</v>
      </c>
      <c r="E373" s="44"/>
      <c r="F373" s="45"/>
      <c r="G373" s="45"/>
      <c r="H373" s="45"/>
      <c r="I373" s="45"/>
      <c r="J373" s="44"/>
      <c r="K373" s="45"/>
      <c r="L373" s="45"/>
      <c r="M373" s="45"/>
      <c r="N373" s="45"/>
      <c r="O373" s="44"/>
      <c r="P373" s="45"/>
      <c r="Q373" s="45"/>
      <c r="R373" s="45"/>
      <c r="S373" s="45"/>
      <c r="T373" s="44"/>
      <c r="U373" s="45"/>
      <c r="V373" s="45"/>
      <c r="W373" s="45"/>
      <c r="X373" s="45"/>
      <c r="Y373" s="44"/>
      <c r="Z373" s="45">
        <v>27</v>
      </c>
      <c r="AA373" s="45"/>
      <c r="AB373" s="55"/>
    </row>
    <row r="374" spans="1:28" x14ac:dyDescent="0.15">
      <c r="A374" s="28"/>
      <c r="B374" s="28"/>
      <c r="C374" s="28"/>
      <c r="D374" s="39" t="s">
        <v>2107</v>
      </c>
      <c r="E374" s="53"/>
      <c r="F374" s="22"/>
      <c r="G374" s="22"/>
      <c r="H374" s="22"/>
      <c r="I374" s="22"/>
      <c r="J374" s="53"/>
      <c r="K374" s="22"/>
      <c r="L374" s="22"/>
      <c r="M374" s="22"/>
      <c r="N374" s="22"/>
      <c r="O374" s="53"/>
      <c r="P374" s="22"/>
      <c r="Q374" s="22"/>
      <c r="R374" s="22"/>
      <c r="S374" s="22"/>
      <c r="T374" s="53"/>
      <c r="U374" s="22"/>
      <c r="V374" s="22"/>
      <c r="W374" s="22"/>
      <c r="X374" s="22"/>
      <c r="Y374" s="53"/>
      <c r="Z374" s="22"/>
      <c r="AA374" s="22">
        <v>27</v>
      </c>
      <c r="AB374" s="61">
        <v>27</v>
      </c>
    </row>
    <row r="375" spans="1:28" x14ac:dyDescent="0.15">
      <c r="A375" s="28"/>
      <c r="B375" s="28"/>
      <c r="C375" s="28"/>
      <c r="D375" s="39" t="s">
        <v>160</v>
      </c>
      <c r="E375" s="53"/>
      <c r="F375" s="22"/>
      <c r="G375" s="22"/>
      <c r="H375" s="22"/>
      <c r="I375" s="22"/>
      <c r="J375" s="53"/>
      <c r="K375" s="22"/>
      <c r="L375" s="22"/>
      <c r="M375" s="22"/>
      <c r="N375" s="22"/>
      <c r="O375" s="53"/>
      <c r="P375" s="22"/>
      <c r="Q375" s="22"/>
      <c r="R375" s="22"/>
      <c r="S375" s="22"/>
      <c r="T375" s="53"/>
      <c r="U375" s="22"/>
      <c r="V375" s="22"/>
      <c r="W375" s="22"/>
      <c r="X375" s="22"/>
      <c r="Y375" s="53">
        <v>27</v>
      </c>
      <c r="Z375" s="22"/>
      <c r="AA375" s="22"/>
      <c r="AB375" s="61"/>
    </row>
    <row r="376" spans="1:28" x14ac:dyDescent="0.15">
      <c r="A376" s="28"/>
      <c r="B376" s="28"/>
      <c r="C376" s="26" t="s">
        <v>31</v>
      </c>
      <c r="D376" s="26" t="s">
        <v>1677</v>
      </c>
      <c r="E376" s="44"/>
      <c r="F376" s="45"/>
      <c r="G376" s="45"/>
      <c r="H376" s="45"/>
      <c r="I376" s="45"/>
      <c r="J376" s="44"/>
      <c r="K376" s="45"/>
      <c r="L376" s="45"/>
      <c r="M376" s="45"/>
      <c r="N376" s="45"/>
      <c r="O376" s="44"/>
      <c r="P376" s="45"/>
      <c r="Q376" s="45"/>
      <c r="R376" s="45"/>
      <c r="S376" s="45"/>
      <c r="T376" s="44"/>
      <c r="U376" s="45"/>
      <c r="V376" s="45"/>
      <c r="W376" s="45">
        <v>18</v>
      </c>
      <c r="X376" s="45"/>
      <c r="Y376" s="44"/>
      <c r="Z376" s="45"/>
      <c r="AA376" s="45"/>
      <c r="AB376" s="55"/>
    </row>
    <row r="377" spans="1:28" x14ac:dyDescent="0.15">
      <c r="A377" s="28"/>
      <c r="B377" s="28"/>
      <c r="C377" s="26" t="s">
        <v>1629</v>
      </c>
      <c r="D377" s="26" t="s">
        <v>1631</v>
      </c>
      <c r="E377" s="44"/>
      <c r="F377" s="45"/>
      <c r="G377" s="45"/>
      <c r="H377" s="45"/>
      <c r="I377" s="45"/>
      <c r="J377" s="44"/>
      <c r="K377" s="45"/>
      <c r="L377" s="45">
        <v>15</v>
      </c>
      <c r="M377" s="45"/>
      <c r="N377" s="45"/>
      <c r="O377" s="44"/>
      <c r="P377" s="45"/>
      <c r="Q377" s="45"/>
      <c r="R377" s="45"/>
      <c r="S377" s="45"/>
      <c r="T377" s="44"/>
      <c r="U377" s="45"/>
      <c r="V377" s="45"/>
      <c r="W377" s="45"/>
      <c r="X377" s="45"/>
      <c r="Y377" s="44"/>
      <c r="Z377" s="45"/>
      <c r="AA377" s="45"/>
      <c r="AB377" s="55"/>
    </row>
    <row r="378" spans="1:28" x14ac:dyDescent="0.15">
      <c r="A378" s="28"/>
      <c r="B378" s="28"/>
      <c r="C378" s="28"/>
      <c r="D378" s="39" t="s">
        <v>3157</v>
      </c>
      <c r="E378" s="53"/>
      <c r="F378" s="22"/>
      <c r="G378" s="22"/>
      <c r="H378" s="22"/>
      <c r="I378" s="22"/>
      <c r="J378" s="53"/>
      <c r="K378" s="22"/>
      <c r="L378" s="22"/>
      <c r="M378" s="22">
        <v>15</v>
      </c>
      <c r="N378" s="22"/>
      <c r="O378" s="53"/>
      <c r="P378" s="22"/>
      <c r="Q378" s="22"/>
      <c r="R378" s="22"/>
      <c r="S378" s="22"/>
      <c r="T378" s="53"/>
      <c r="U378" s="22"/>
      <c r="V378" s="22"/>
      <c r="W378" s="22"/>
      <c r="X378" s="22"/>
      <c r="Y378" s="53"/>
      <c r="Z378" s="22"/>
      <c r="AA378" s="22"/>
      <c r="AB378" s="61"/>
    </row>
    <row r="379" spans="1:28" x14ac:dyDescent="0.15">
      <c r="A379" s="28"/>
      <c r="B379" s="28"/>
      <c r="C379" s="28"/>
      <c r="D379" s="39" t="s">
        <v>160</v>
      </c>
      <c r="E379" s="53"/>
      <c r="F379" s="22"/>
      <c r="G379" s="22"/>
      <c r="H379" s="22"/>
      <c r="I379" s="22"/>
      <c r="J379" s="53"/>
      <c r="K379" s="22"/>
      <c r="L379" s="22"/>
      <c r="M379" s="22"/>
      <c r="N379" s="22">
        <v>15</v>
      </c>
      <c r="O379" s="53"/>
      <c r="P379" s="22"/>
      <c r="Q379" s="22"/>
      <c r="R379" s="22"/>
      <c r="S379" s="22"/>
      <c r="T379" s="53"/>
      <c r="U379" s="22"/>
      <c r="V379" s="22"/>
      <c r="W379" s="22"/>
      <c r="X379" s="22"/>
      <c r="Y379" s="53"/>
      <c r="Z379" s="22"/>
      <c r="AA379" s="22"/>
      <c r="AB379" s="61"/>
    </row>
    <row r="380" spans="1:28" x14ac:dyDescent="0.15">
      <c r="A380" s="28"/>
      <c r="B380" s="28"/>
      <c r="C380" s="26" t="s">
        <v>1713</v>
      </c>
      <c r="D380" s="26" t="s">
        <v>2423</v>
      </c>
      <c r="E380" s="44"/>
      <c r="F380" s="45"/>
      <c r="G380" s="45"/>
      <c r="H380" s="45"/>
      <c r="I380" s="45"/>
      <c r="J380" s="44">
        <v>15.222222222222221</v>
      </c>
      <c r="K380" s="45">
        <v>15.222222222222221</v>
      </c>
      <c r="L380" s="45"/>
      <c r="M380" s="45"/>
      <c r="N380" s="45"/>
      <c r="O380" s="44"/>
      <c r="P380" s="45"/>
      <c r="Q380" s="45"/>
      <c r="R380" s="45"/>
      <c r="S380" s="45"/>
      <c r="T380" s="44">
        <v>15.222222222222221</v>
      </c>
      <c r="U380" s="45">
        <v>15.222222222222221</v>
      </c>
      <c r="V380" s="45"/>
      <c r="W380" s="45"/>
      <c r="X380" s="45"/>
      <c r="Y380" s="44"/>
      <c r="Z380" s="45"/>
      <c r="AA380" s="45"/>
      <c r="AB380" s="55"/>
    </row>
    <row r="381" spans="1:28" x14ac:dyDescent="0.15">
      <c r="A381" s="28"/>
      <c r="B381" s="28"/>
      <c r="C381" s="26" t="s">
        <v>1721</v>
      </c>
      <c r="D381" s="26" t="s">
        <v>1811</v>
      </c>
      <c r="E381" s="44"/>
      <c r="F381" s="45">
        <v>15.333333333333332</v>
      </c>
      <c r="G381" s="45"/>
      <c r="H381" s="45"/>
      <c r="I381" s="45"/>
      <c r="J381" s="44"/>
      <c r="K381" s="45"/>
      <c r="L381" s="45"/>
      <c r="M381" s="45"/>
      <c r="N381" s="45"/>
      <c r="O381" s="44"/>
      <c r="P381" s="45">
        <v>15.333333333333332</v>
      </c>
      <c r="Q381" s="45"/>
      <c r="R381" s="45"/>
      <c r="S381" s="45"/>
      <c r="T381" s="44"/>
      <c r="U381" s="45"/>
      <c r="V381" s="45"/>
      <c r="W381" s="45"/>
      <c r="X381" s="45"/>
      <c r="Y381" s="44"/>
      <c r="Z381" s="45"/>
      <c r="AA381" s="45"/>
      <c r="AB381" s="55"/>
    </row>
    <row r="382" spans="1:28" x14ac:dyDescent="0.15">
      <c r="A382" s="28"/>
      <c r="B382" s="28"/>
      <c r="C382" s="26" t="s">
        <v>1723</v>
      </c>
      <c r="D382" s="26" t="s">
        <v>1811</v>
      </c>
      <c r="E382" s="44"/>
      <c r="F382" s="45">
        <v>15.333333333333332</v>
      </c>
      <c r="G382" s="45"/>
      <c r="H382" s="45"/>
      <c r="I382" s="45"/>
      <c r="J382" s="44"/>
      <c r="K382" s="45"/>
      <c r="L382" s="45"/>
      <c r="M382" s="45"/>
      <c r="N382" s="45"/>
      <c r="O382" s="44"/>
      <c r="P382" s="45">
        <v>15.333333333333332</v>
      </c>
      <c r="Q382" s="45"/>
      <c r="R382" s="45"/>
      <c r="S382" s="45"/>
      <c r="T382" s="44"/>
      <c r="U382" s="45"/>
      <c r="V382" s="45"/>
      <c r="W382" s="45"/>
      <c r="X382" s="45"/>
      <c r="Y382" s="44"/>
      <c r="Z382" s="45"/>
      <c r="AA382" s="45"/>
      <c r="AB382" s="55"/>
    </row>
    <row r="383" spans="1:28" x14ac:dyDescent="0.15">
      <c r="A383" s="28"/>
      <c r="B383" s="28"/>
      <c r="C383" s="26" t="s">
        <v>1725</v>
      </c>
      <c r="D383" s="26" t="s">
        <v>127</v>
      </c>
      <c r="E383" s="44"/>
      <c r="F383" s="45"/>
      <c r="G383" s="45">
        <v>15.333333333333332</v>
      </c>
      <c r="H383" s="45"/>
      <c r="I383" s="45"/>
      <c r="J383" s="44"/>
      <c r="K383" s="45"/>
      <c r="L383" s="45"/>
      <c r="M383" s="45"/>
      <c r="N383" s="45"/>
      <c r="O383" s="44"/>
      <c r="P383" s="45"/>
      <c r="Q383" s="45">
        <v>15.333333333333332</v>
      </c>
      <c r="R383" s="45"/>
      <c r="S383" s="45"/>
      <c r="T383" s="44"/>
      <c r="U383" s="45"/>
      <c r="V383" s="45"/>
      <c r="W383" s="45"/>
      <c r="X383" s="45"/>
      <c r="Y383" s="44"/>
      <c r="Z383" s="45"/>
      <c r="AA383" s="45"/>
      <c r="AB383" s="55"/>
    </row>
    <row r="384" spans="1:28" x14ac:dyDescent="0.15">
      <c r="A384" s="28"/>
      <c r="B384" s="28"/>
      <c r="C384" s="26" t="s">
        <v>1737</v>
      </c>
      <c r="D384" s="26" t="s">
        <v>3087</v>
      </c>
      <c r="E384" s="44"/>
      <c r="F384" s="45"/>
      <c r="G384" s="45"/>
      <c r="H384" s="45"/>
      <c r="I384" s="45">
        <v>0</v>
      </c>
      <c r="J384" s="44"/>
      <c r="K384" s="45"/>
      <c r="L384" s="45"/>
      <c r="M384" s="45"/>
      <c r="N384" s="45"/>
      <c r="O384" s="44"/>
      <c r="P384" s="45"/>
      <c r="Q384" s="45"/>
      <c r="R384" s="45"/>
      <c r="S384" s="45">
        <v>0</v>
      </c>
      <c r="T384" s="44"/>
      <c r="U384" s="45"/>
      <c r="V384" s="45"/>
      <c r="W384" s="45"/>
      <c r="X384" s="45"/>
      <c r="Y384" s="44"/>
      <c r="Z384" s="45"/>
      <c r="AA384" s="45"/>
      <c r="AB384" s="55"/>
    </row>
    <row r="385" spans="1:28" x14ac:dyDescent="0.15">
      <c r="A385" s="28"/>
      <c r="B385" s="28"/>
      <c r="C385" s="26" t="s">
        <v>1738</v>
      </c>
      <c r="D385" s="26" t="s">
        <v>1739</v>
      </c>
      <c r="E385" s="44"/>
      <c r="F385" s="45"/>
      <c r="G385" s="45"/>
      <c r="H385" s="45"/>
      <c r="I385" s="45"/>
      <c r="J385" s="44"/>
      <c r="K385" s="45"/>
      <c r="L385" s="45"/>
      <c r="M385" s="45"/>
      <c r="N385" s="45"/>
      <c r="O385" s="44"/>
      <c r="P385" s="45"/>
      <c r="Q385" s="45"/>
      <c r="R385" s="45"/>
      <c r="S385" s="45"/>
      <c r="T385" s="44"/>
      <c r="U385" s="45"/>
      <c r="V385" s="45"/>
      <c r="W385" s="45"/>
      <c r="X385" s="45">
        <v>0</v>
      </c>
      <c r="Y385" s="44"/>
      <c r="Z385" s="45"/>
      <c r="AA385" s="45"/>
      <c r="AB385" s="55"/>
    </row>
    <row r="386" spans="1:28" x14ac:dyDescent="0.15">
      <c r="A386" s="28"/>
      <c r="B386" s="28"/>
      <c r="C386" s="26" t="s">
        <v>1757</v>
      </c>
      <c r="D386" s="26" t="s">
        <v>1667</v>
      </c>
      <c r="E386" s="44"/>
      <c r="F386" s="45"/>
      <c r="G386" s="45"/>
      <c r="H386" s="45"/>
      <c r="I386" s="45"/>
      <c r="J386" s="44"/>
      <c r="K386" s="45"/>
      <c r="L386" s="45"/>
      <c r="M386" s="45"/>
      <c r="N386" s="45"/>
      <c r="O386" s="44">
        <v>31</v>
      </c>
      <c r="P386" s="45"/>
      <c r="Q386" s="45"/>
      <c r="R386" s="45"/>
      <c r="S386" s="45"/>
      <c r="T386" s="44"/>
      <c r="U386" s="45"/>
      <c r="V386" s="45"/>
      <c r="W386" s="45"/>
      <c r="X386" s="45"/>
      <c r="Y386" s="44"/>
      <c r="Z386" s="45"/>
      <c r="AA386" s="45"/>
      <c r="AB386" s="55"/>
    </row>
    <row r="387" spans="1:28" x14ac:dyDescent="0.15">
      <c r="A387" s="28"/>
      <c r="B387" s="28"/>
      <c r="C387" s="26" t="s">
        <v>1758</v>
      </c>
      <c r="D387" s="26" t="s">
        <v>1673</v>
      </c>
      <c r="E387" s="44"/>
      <c r="F387" s="45"/>
      <c r="G387" s="45"/>
      <c r="H387" s="45">
        <v>26</v>
      </c>
      <c r="I387" s="45"/>
      <c r="J387" s="44"/>
      <c r="K387" s="45"/>
      <c r="L387" s="45"/>
      <c r="M387" s="45"/>
      <c r="N387" s="45"/>
      <c r="O387" s="44"/>
      <c r="P387" s="45"/>
      <c r="Q387" s="45"/>
      <c r="R387" s="45"/>
      <c r="S387" s="45"/>
      <c r="T387" s="44"/>
      <c r="U387" s="45"/>
      <c r="V387" s="45"/>
      <c r="W387" s="45"/>
      <c r="X387" s="45"/>
      <c r="Y387" s="44"/>
      <c r="Z387" s="45"/>
      <c r="AA387" s="45"/>
      <c r="AB387" s="55"/>
    </row>
    <row r="388" spans="1:28" x14ac:dyDescent="0.15">
      <c r="A388" s="28"/>
      <c r="B388" s="28"/>
      <c r="C388" s="26" t="s">
        <v>1771</v>
      </c>
      <c r="D388" s="26" t="s">
        <v>1627</v>
      </c>
      <c r="E388" s="44"/>
      <c r="F388" s="45"/>
      <c r="G388" s="45"/>
      <c r="H388" s="45"/>
      <c r="I388" s="45"/>
      <c r="J388" s="44"/>
      <c r="K388" s="45"/>
      <c r="L388" s="45"/>
      <c r="M388" s="45"/>
      <c r="N388" s="45"/>
      <c r="O388" s="44"/>
      <c r="P388" s="45"/>
      <c r="Q388" s="45"/>
      <c r="R388" s="45"/>
      <c r="S388" s="45"/>
      <c r="T388" s="44"/>
      <c r="U388" s="45"/>
      <c r="V388" s="45">
        <v>33</v>
      </c>
      <c r="W388" s="45"/>
      <c r="X388" s="45"/>
      <c r="Y388" s="44"/>
      <c r="Z388" s="45"/>
      <c r="AA388" s="45"/>
      <c r="AB388" s="55"/>
    </row>
    <row r="389" spans="1:28" x14ac:dyDescent="0.15">
      <c r="A389" s="28"/>
      <c r="B389" s="26">
        <v>3302</v>
      </c>
      <c r="C389" s="26" t="s">
        <v>105</v>
      </c>
      <c r="D389" s="26" t="s">
        <v>1655</v>
      </c>
      <c r="E389" s="44"/>
      <c r="F389" s="45"/>
      <c r="G389" s="45"/>
      <c r="H389" s="45"/>
      <c r="I389" s="45"/>
      <c r="J389" s="44"/>
      <c r="K389" s="45"/>
      <c r="L389" s="45">
        <v>21</v>
      </c>
      <c r="M389" s="45"/>
      <c r="N389" s="45"/>
      <c r="O389" s="44"/>
      <c r="P389" s="45"/>
      <c r="Q389" s="45"/>
      <c r="R389" s="45"/>
      <c r="S389" s="45"/>
      <c r="T389" s="44"/>
      <c r="U389" s="45"/>
      <c r="V389" s="45"/>
      <c r="W389" s="45"/>
      <c r="X389" s="45"/>
      <c r="Y389" s="44"/>
      <c r="Z389" s="45"/>
      <c r="AA389" s="45"/>
      <c r="AB389" s="55"/>
    </row>
    <row r="390" spans="1:28" x14ac:dyDescent="0.15">
      <c r="A390" s="28"/>
      <c r="B390" s="28"/>
      <c r="C390" s="26" t="s">
        <v>43</v>
      </c>
      <c r="D390" s="26" t="s">
        <v>1680</v>
      </c>
      <c r="E390" s="44"/>
      <c r="F390" s="45"/>
      <c r="G390" s="45"/>
      <c r="H390" s="45">
        <v>20</v>
      </c>
      <c r="I390" s="45"/>
      <c r="J390" s="44"/>
      <c r="K390" s="45"/>
      <c r="L390" s="45"/>
      <c r="M390" s="45"/>
      <c r="N390" s="45"/>
      <c r="O390" s="44"/>
      <c r="P390" s="45"/>
      <c r="Q390" s="45"/>
      <c r="R390" s="45"/>
      <c r="S390" s="45"/>
      <c r="T390" s="44"/>
      <c r="U390" s="45"/>
      <c r="V390" s="45"/>
      <c r="W390" s="45"/>
      <c r="X390" s="45"/>
      <c r="Y390" s="44"/>
      <c r="Z390" s="45"/>
      <c r="AA390" s="45"/>
      <c r="AB390" s="55"/>
    </row>
    <row r="391" spans="1:28" x14ac:dyDescent="0.15">
      <c r="A391" s="28"/>
      <c r="B391" s="28"/>
      <c r="C391" s="26" t="s">
        <v>7</v>
      </c>
      <c r="D391" s="26" t="s">
        <v>1657</v>
      </c>
      <c r="E391" s="44"/>
      <c r="F391" s="45"/>
      <c r="G391" s="45"/>
      <c r="H391" s="45"/>
      <c r="I391" s="45"/>
      <c r="J391" s="44"/>
      <c r="K391" s="45"/>
      <c r="L391" s="45"/>
      <c r="M391" s="45"/>
      <c r="N391" s="45"/>
      <c r="O391" s="44">
        <v>26</v>
      </c>
      <c r="P391" s="45"/>
      <c r="Q391" s="45"/>
      <c r="R391" s="45"/>
      <c r="S391" s="45"/>
      <c r="T391" s="44"/>
      <c r="U391" s="45"/>
      <c r="V391" s="45"/>
      <c r="W391" s="45"/>
      <c r="X391" s="45"/>
      <c r="Y391" s="44"/>
      <c r="Z391" s="45"/>
      <c r="AA391" s="45"/>
      <c r="AB391" s="55"/>
    </row>
    <row r="392" spans="1:28" x14ac:dyDescent="0.15">
      <c r="A392" s="28"/>
      <c r="B392" s="28"/>
      <c r="C392" s="26" t="s">
        <v>31</v>
      </c>
      <c r="D392" s="26" t="s">
        <v>1678</v>
      </c>
      <c r="E392" s="44"/>
      <c r="F392" s="45"/>
      <c r="G392" s="45"/>
      <c r="H392" s="45"/>
      <c r="I392" s="45"/>
      <c r="J392" s="44"/>
      <c r="K392" s="45"/>
      <c r="L392" s="45"/>
      <c r="M392" s="45"/>
      <c r="N392" s="45"/>
      <c r="O392" s="44"/>
      <c r="P392" s="45"/>
      <c r="Q392" s="45"/>
      <c r="R392" s="45"/>
      <c r="S392" s="45"/>
      <c r="T392" s="44"/>
      <c r="U392" s="45"/>
      <c r="V392" s="45"/>
      <c r="W392" s="45"/>
      <c r="X392" s="45"/>
      <c r="Y392" s="44">
        <v>18</v>
      </c>
      <c r="Z392" s="45"/>
      <c r="AA392" s="45"/>
      <c r="AB392" s="55"/>
    </row>
    <row r="393" spans="1:28" x14ac:dyDescent="0.15">
      <c r="A393" s="28"/>
      <c r="B393" s="28"/>
      <c r="C393" s="28"/>
      <c r="D393" s="39" t="s">
        <v>1679</v>
      </c>
      <c r="E393" s="53"/>
      <c r="F393" s="22"/>
      <c r="G393" s="22"/>
      <c r="H393" s="22"/>
      <c r="I393" s="22"/>
      <c r="J393" s="53"/>
      <c r="K393" s="22"/>
      <c r="L393" s="22"/>
      <c r="M393" s="22"/>
      <c r="N393" s="22"/>
      <c r="O393" s="53"/>
      <c r="P393" s="22"/>
      <c r="Q393" s="22"/>
      <c r="R393" s="22"/>
      <c r="S393" s="22"/>
      <c r="T393" s="53"/>
      <c r="U393" s="22"/>
      <c r="V393" s="22"/>
      <c r="W393" s="22"/>
      <c r="X393" s="22"/>
      <c r="Y393" s="53"/>
      <c r="Z393" s="22"/>
      <c r="AA393" s="22">
        <v>18</v>
      </c>
      <c r="AB393" s="61"/>
    </row>
    <row r="394" spans="1:28" x14ac:dyDescent="0.15">
      <c r="A394" s="28"/>
      <c r="B394" s="28"/>
      <c r="C394" s="26" t="s">
        <v>70</v>
      </c>
      <c r="D394" s="26" t="s">
        <v>3043</v>
      </c>
      <c r="E394" s="44"/>
      <c r="F394" s="45"/>
      <c r="G394" s="45"/>
      <c r="H394" s="45"/>
      <c r="I394" s="45"/>
      <c r="J394" s="44"/>
      <c r="K394" s="45"/>
      <c r="L394" s="45"/>
      <c r="M394" s="45">
        <v>29</v>
      </c>
      <c r="N394" s="45"/>
      <c r="O394" s="44"/>
      <c r="P394" s="45"/>
      <c r="Q394" s="45"/>
      <c r="R394" s="45"/>
      <c r="S394" s="45"/>
      <c r="T394" s="44"/>
      <c r="U394" s="45"/>
      <c r="V394" s="45"/>
      <c r="W394" s="45"/>
      <c r="X394" s="45"/>
      <c r="Y394" s="44"/>
      <c r="Z394" s="45"/>
      <c r="AA394" s="45"/>
      <c r="AB394" s="55"/>
    </row>
    <row r="395" spans="1:28" x14ac:dyDescent="0.15">
      <c r="A395" s="28"/>
      <c r="B395" s="28"/>
      <c r="C395" s="26" t="s">
        <v>1651</v>
      </c>
      <c r="D395" s="26" t="s">
        <v>3043</v>
      </c>
      <c r="E395" s="44"/>
      <c r="F395" s="45"/>
      <c r="G395" s="45"/>
      <c r="H395" s="45"/>
      <c r="I395" s="45"/>
      <c r="J395" s="44"/>
      <c r="K395" s="45"/>
      <c r="L395" s="45"/>
      <c r="M395" s="45"/>
      <c r="N395" s="45"/>
      <c r="O395" s="44"/>
      <c r="P395" s="45"/>
      <c r="Q395" s="45"/>
      <c r="R395" s="45"/>
      <c r="S395" s="45"/>
      <c r="T395" s="44"/>
      <c r="U395" s="45"/>
      <c r="V395" s="45">
        <v>22</v>
      </c>
      <c r="W395" s="45"/>
      <c r="X395" s="45"/>
      <c r="Y395" s="44"/>
      <c r="Z395" s="45"/>
      <c r="AA395" s="45"/>
      <c r="AB395" s="55"/>
    </row>
    <row r="396" spans="1:28" x14ac:dyDescent="0.15">
      <c r="A396" s="28"/>
      <c r="B396" s="28"/>
      <c r="C396" s="28"/>
      <c r="D396" s="39" t="s">
        <v>3044</v>
      </c>
      <c r="E396" s="53"/>
      <c r="F396" s="22"/>
      <c r="G396" s="22"/>
      <c r="H396" s="22"/>
      <c r="I396" s="22"/>
      <c r="J396" s="53"/>
      <c r="K396" s="22"/>
      <c r="L396" s="22"/>
      <c r="M396" s="22"/>
      <c r="N396" s="22"/>
      <c r="O396" s="53"/>
      <c r="P396" s="22"/>
      <c r="Q396" s="22"/>
      <c r="R396" s="22"/>
      <c r="S396" s="22"/>
      <c r="T396" s="53"/>
      <c r="U396" s="22"/>
      <c r="V396" s="22"/>
      <c r="W396" s="22">
        <v>22</v>
      </c>
      <c r="X396" s="22"/>
      <c r="Y396" s="53"/>
      <c r="Z396" s="22"/>
      <c r="AA396" s="22"/>
      <c r="AB396" s="61"/>
    </row>
    <row r="397" spans="1:28" x14ac:dyDescent="0.15">
      <c r="A397" s="28"/>
      <c r="B397" s="28"/>
      <c r="C397" s="26" t="s">
        <v>1714</v>
      </c>
      <c r="D397" s="26" t="s">
        <v>2423</v>
      </c>
      <c r="E397" s="44"/>
      <c r="F397" s="45"/>
      <c r="G397" s="45"/>
      <c r="H397" s="45"/>
      <c r="I397" s="45"/>
      <c r="J397" s="44">
        <v>15.222222222222221</v>
      </c>
      <c r="K397" s="45">
        <v>15.222222222222221</v>
      </c>
      <c r="L397" s="45"/>
      <c r="M397" s="45"/>
      <c r="N397" s="45"/>
      <c r="O397" s="44"/>
      <c r="P397" s="45"/>
      <c r="Q397" s="45"/>
      <c r="R397" s="45"/>
      <c r="S397" s="45"/>
      <c r="T397" s="44">
        <v>15.222222222222221</v>
      </c>
      <c r="U397" s="45">
        <v>15.222222222222221</v>
      </c>
      <c r="V397" s="45"/>
      <c r="W397" s="45"/>
      <c r="X397" s="45"/>
      <c r="Y397" s="44"/>
      <c r="Z397" s="45"/>
      <c r="AA397" s="45"/>
      <c r="AB397" s="55"/>
    </row>
    <row r="398" spans="1:28" x14ac:dyDescent="0.15">
      <c r="A398" s="28"/>
      <c r="B398" s="28"/>
      <c r="C398" s="26" t="s">
        <v>1724</v>
      </c>
      <c r="D398" s="26" t="s">
        <v>1811</v>
      </c>
      <c r="E398" s="44"/>
      <c r="F398" s="45">
        <v>15.333333333333332</v>
      </c>
      <c r="G398" s="45"/>
      <c r="H398" s="45"/>
      <c r="I398" s="45"/>
      <c r="J398" s="44"/>
      <c r="K398" s="45"/>
      <c r="L398" s="45"/>
      <c r="M398" s="45"/>
      <c r="N398" s="45"/>
      <c r="O398" s="44"/>
      <c r="P398" s="45">
        <v>15.333333333333332</v>
      </c>
      <c r="Q398" s="45"/>
      <c r="R398" s="45"/>
      <c r="S398" s="45"/>
      <c r="T398" s="44"/>
      <c r="U398" s="45"/>
      <c r="V398" s="45"/>
      <c r="W398" s="45"/>
      <c r="X398" s="45"/>
      <c r="Y398" s="44"/>
      <c r="Z398" s="45"/>
      <c r="AA398" s="45"/>
      <c r="AB398" s="55"/>
    </row>
    <row r="399" spans="1:28" x14ac:dyDescent="0.15">
      <c r="A399" s="28"/>
      <c r="B399" s="28"/>
      <c r="C399" s="26" t="s">
        <v>1725</v>
      </c>
      <c r="D399" s="26" t="s">
        <v>1811</v>
      </c>
      <c r="E399" s="44"/>
      <c r="F399" s="45">
        <v>15.333333333333332</v>
      </c>
      <c r="G399" s="45"/>
      <c r="H399" s="45"/>
      <c r="I399" s="45"/>
      <c r="J399" s="44"/>
      <c r="K399" s="45"/>
      <c r="L399" s="45"/>
      <c r="M399" s="45"/>
      <c r="N399" s="45"/>
      <c r="O399" s="44"/>
      <c r="P399" s="45">
        <v>15.333333333333332</v>
      </c>
      <c r="Q399" s="45"/>
      <c r="R399" s="45"/>
      <c r="S399" s="45"/>
      <c r="T399" s="44"/>
      <c r="U399" s="45"/>
      <c r="V399" s="45"/>
      <c r="W399" s="45"/>
      <c r="X399" s="45"/>
      <c r="Y399" s="44"/>
      <c r="Z399" s="45"/>
      <c r="AA399" s="45"/>
      <c r="AB399" s="55"/>
    </row>
    <row r="400" spans="1:28" x14ac:dyDescent="0.15">
      <c r="A400" s="28"/>
      <c r="B400" s="28"/>
      <c r="C400" s="26" t="s">
        <v>1726</v>
      </c>
      <c r="D400" s="26" t="s">
        <v>127</v>
      </c>
      <c r="E400" s="44"/>
      <c r="F400" s="45"/>
      <c r="G400" s="45">
        <v>15.333333333333332</v>
      </c>
      <c r="H400" s="45"/>
      <c r="I400" s="45"/>
      <c r="J400" s="44"/>
      <c r="K400" s="45"/>
      <c r="L400" s="45"/>
      <c r="M400" s="45"/>
      <c r="N400" s="45"/>
      <c r="O400" s="44"/>
      <c r="P400" s="45"/>
      <c r="Q400" s="45">
        <v>15.333333333333332</v>
      </c>
      <c r="R400" s="45"/>
      <c r="S400" s="45"/>
      <c r="T400" s="44"/>
      <c r="U400" s="45"/>
      <c r="V400" s="45"/>
      <c r="W400" s="45"/>
      <c r="X400" s="45"/>
      <c r="Y400" s="44"/>
      <c r="Z400" s="45"/>
      <c r="AA400" s="45"/>
      <c r="AB400" s="55"/>
    </row>
    <row r="401" spans="1:28" x14ac:dyDescent="0.15">
      <c r="A401" s="28"/>
      <c r="B401" s="28"/>
      <c r="C401" s="26" t="s">
        <v>1771</v>
      </c>
      <c r="D401" s="26" t="s">
        <v>1634</v>
      </c>
      <c r="E401" s="44"/>
      <c r="F401" s="45"/>
      <c r="G401" s="45"/>
      <c r="H401" s="45"/>
      <c r="I401" s="45"/>
      <c r="J401" s="44"/>
      <c r="K401" s="45"/>
      <c r="L401" s="45"/>
      <c r="M401" s="45"/>
      <c r="N401" s="45"/>
      <c r="O401" s="44"/>
      <c r="P401" s="45"/>
      <c r="Q401" s="45"/>
      <c r="R401" s="45"/>
      <c r="S401" s="45"/>
      <c r="T401" s="44"/>
      <c r="U401" s="45"/>
      <c r="V401" s="45"/>
      <c r="W401" s="45"/>
      <c r="X401" s="45"/>
      <c r="Y401" s="44"/>
      <c r="Z401" s="45">
        <v>33</v>
      </c>
      <c r="AA401" s="45"/>
      <c r="AB401" s="55"/>
    </row>
    <row r="402" spans="1:28" x14ac:dyDescent="0.15">
      <c r="A402" s="28"/>
      <c r="B402" s="28"/>
      <c r="C402" s="26" t="s">
        <v>56</v>
      </c>
      <c r="D402" s="26" t="s">
        <v>3043</v>
      </c>
      <c r="E402" s="44"/>
      <c r="F402" s="45"/>
      <c r="G402" s="45"/>
      <c r="H402" s="45"/>
      <c r="I402" s="45"/>
      <c r="J402" s="44"/>
      <c r="K402" s="45"/>
      <c r="L402" s="45"/>
      <c r="M402" s="45"/>
      <c r="N402" s="45"/>
      <c r="O402" s="44"/>
      <c r="P402" s="45"/>
      <c r="Q402" s="45"/>
      <c r="R402" s="45"/>
      <c r="S402" s="45"/>
      <c r="T402" s="44"/>
      <c r="U402" s="45"/>
      <c r="V402" s="45">
        <v>8</v>
      </c>
      <c r="W402" s="45"/>
      <c r="X402" s="45"/>
      <c r="Y402" s="44"/>
      <c r="Z402" s="45"/>
      <c r="AA402" s="45"/>
      <c r="AB402" s="55"/>
    </row>
    <row r="403" spans="1:28" x14ac:dyDescent="0.15">
      <c r="A403" s="28"/>
      <c r="B403" s="26">
        <v>3303</v>
      </c>
      <c r="C403" s="26" t="s">
        <v>27</v>
      </c>
      <c r="D403" s="26" t="s">
        <v>1658</v>
      </c>
      <c r="E403" s="44"/>
      <c r="F403" s="45"/>
      <c r="G403" s="45"/>
      <c r="H403" s="45"/>
      <c r="I403" s="45"/>
      <c r="J403" s="44"/>
      <c r="K403" s="45"/>
      <c r="L403" s="45"/>
      <c r="M403" s="45"/>
      <c r="N403" s="45"/>
      <c r="O403" s="44">
        <v>35</v>
      </c>
      <c r="P403" s="45"/>
      <c r="Q403" s="45"/>
      <c r="R403" s="45"/>
      <c r="S403" s="45"/>
      <c r="T403" s="44"/>
      <c r="U403" s="45"/>
      <c r="V403" s="45"/>
      <c r="W403" s="45"/>
      <c r="X403" s="45"/>
      <c r="Y403" s="44"/>
      <c r="Z403" s="45"/>
      <c r="AA403" s="45"/>
      <c r="AB403" s="55"/>
    </row>
    <row r="404" spans="1:28" x14ac:dyDescent="0.15">
      <c r="A404" s="28"/>
      <c r="B404" s="28"/>
      <c r="C404" s="26" t="s">
        <v>38</v>
      </c>
      <c r="D404" s="26" t="s">
        <v>1682</v>
      </c>
      <c r="E404" s="44"/>
      <c r="F404" s="45"/>
      <c r="G404" s="45"/>
      <c r="H404" s="45">
        <v>15</v>
      </c>
      <c r="I404" s="45"/>
      <c r="J404" s="44"/>
      <c r="K404" s="45"/>
      <c r="L404" s="45"/>
      <c r="M404" s="45"/>
      <c r="N404" s="45"/>
      <c r="O404" s="44"/>
      <c r="P404" s="45"/>
      <c r="Q404" s="45"/>
      <c r="R404" s="45"/>
      <c r="S404" s="45"/>
      <c r="T404" s="44"/>
      <c r="U404" s="45"/>
      <c r="V404" s="45"/>
      <c r="W404" s="45"/>
      <c r="X404" s="45"/>
      <c r="Y404" s="44"/>
      <c r="Z404" s="45"/>
      <c r="AA404" s="45"/>
      <c r="AB404" s="55"/>
    </row>
    <row r="405" spans="1:28" x14ac:dyDescent="0.15">
      <c r="A405" s="28"/>
      <c r="B405" s="28"/>
      <c r="C405" s="26" t="s">
        <v>139</v>
      </c>
      <c r="D405" s="26" t="s">
        <v>3103</v>
      </c>
      <c r="E405" s="44"/>
      <c r="F405" s="45"/>
      <c r="G405" s="45"/>
      <c r="H405" s="45"/>
      <c r="I405" s="45"/>
      <c r="J405" s="44"/>
      <c r="K405" s="45"/>
      <c r="L405" s="45">
        <v>18</v>
      </c>
      <c r="M405" s="45">
        <v>18</v>
      </c>
      <c r="N405" s="45"/>
      <c r="O405" s="44"/>
      <c r="P405" s="45"/>
      <c r="Q405" s="45"/>
      <c r="R405" s="45"/>
      <c r="S405" s="45"/>
      <c r="T405" s="44"/>
      <c r="U405" s="45"/>
      <c r="V405" s="45"/>
      <c r="W405" s="45"/>
      <c r="X405" s="45"/>
      <c r="Y405" s="44"/>
      <c r="Z405" s="45"/>
      <c r="AA405" s="45"/>
      <c r="AB405" s="55"/>
    </row>
    <row r="406" spans="1:28" x14ac:dyDescent="0.15">
      <c r="A406" s="28"/>
      <c r="B406" s="28"/>
      <c r="C406" s="26" t="s">
        <v>1629</v>
      </c>
      <c r="D406" s="26" t="s">
        <v>1636</v>
      </c>
      <c r="E406" s="44"/>
      <c r="F406" s="45"/>
      <c r="G406" s="45"/>
      <c r="H406" s="45"/>
      <c r="I406" s="45"/>
      <c r="J406" s="44"/>
      <c r="K406" s="45"/>
      <c r="L406" s="45"/>
      <c r="M406" s="45"/>
      <c r="N406" s="45"/>
      <c r="O406" s="44"/>
      <c r="P406" s="45"/>
      <c r="Q406" s="45"/>
      <c r="R406" s="45"/>
      <c r="S406" s="45"/>
      <c r="T406" s="44"/>
      <c r="U406" s="45"/>
      <c r="V406" s="45">
        <v>15</v>
      </c>
      <c r="W406" s="45"/>
      <c r="X406" s="45"/>
      <c r="Y406" s="44"/>
      <c r="Z406" s="45"/>
      <c r="AA406" s="45"/>
      <c r="AB406" s="55"/>
    </row>
    <row r="407" spans="1:28" x14ac:dyDescent="0.15">
      <c r="A407" s="28"/>
      <c r="B407" s="28"/>
      <c r="C407" s="28"/>
      <c r="D407" s="39" t="s">
        <v>3038</v>
      </c>
      <c r="E407" s="53"/>
      <c r="F407" s="22"/>
      <c r="G407" s="22"/>
      <c r="H407" s="22"/>
      <c r="I407" s="22"/>
      <c r="J407" s="53"/>
      <c r="K407" s="22"/>
      <c r="L407" s="22"/>
      <c r="M407" s="22"/>
      <c r="N407" s="22"/>
      <c r="O407" s="53"/>
      <c r="P407" s="22"/>
      <c r="Q407" s="22"/>
      <c r="R407" s="22"/>
      <c r="S407" s="22"/>
      <c r="T407" s="53"/>
      <c r="U407" s="22"/>
      <c r="V407" s="22"/>
      <c r="W407" s="22">
        <v>15</v>
      </c>
      <c r="X407" s="22"/>
      <c r="Y407" s="53"/>
      <c r="Z407" s="22"/>
      <c r="AA407" s="22"/>
      <c r="AB407" s="61"/>
    </row>
    <row r="408" spans="1:28" x14ac:dyDescent="0.15">
      <c r="A408" s="28"/>
      <c r="B408" s="28"/>
      <c r="C408" s="26" t="s">
        <v>1665</v>
      </c>
      <c r="D408" s="26" t="s">
        <v>3072</v>
      </c>
      <c r="E408" s="44"/>
      <c r="F408" s="45"/>
      <c r="G408" s="45"/>
      <c r="H408" s="45"/>
      <c r="I408" s="45"/>
      <c r="J408" s="44"/>
      <c r="K408" s="45"/>
      <c r="L408" s="45"/>
      <c r="M408" s="45"/>
      <c r="N408" s="45"/>
      <c r="O408" s="44"/>
      <c r="P408" s="45"/>
      <c r="Q408" s="45"/>
      <c r="R408" s="45"/>
      <c r="S408" s="45"/>
      <c r="T408" s="44"/>
      <c r="U408" s="45"/>
      <c r="V408" s="45"/>
      <c r="W408" s="45"/>
      <c r="X408" s="45">
        <v>0</v>
      </c>
      <c r="Y408" s="44"/>
      <c r="Z408" s="45"/>
      <c r="AA408" s="45"/>
      <c r="AB408" s="55"/>
    </row>
    <row r="409" spans="1:28" x14ac:dyDescent="0.15">
      <c r="A409" s="28"/>
      <c r="B409" s="28"/>
      <c r="C409" s="26" t="s">
        <v>1715</v>
      </c>
      <c r="D409" s="26" t="s">
        <v>2423</v>
      </c>
      <c r="E409" s="44"/>
      <c r="F409" s="45"/>
      <c r="G409" s="45"/>
      <c r="H409" s="45"/>
      <c r="I409" s="45"/>
      <c r="J409" s="44">
        <v>15.222222222222221</v>
      </c>
      <c r="K409" s="45">
        <v>15.222222222222221</v>
      </c>
      <c r="L409" s="45"/>
      <c r="M409" s="45"/>
      <c r="N409" s="45"/>
      <c r="O409" s="44"/>
      <c r="P409" s="45"/>
      <c r="Q409" s="45"/>
      <c r="R409" s="45"/>
      <c r="S409" s="45"/>
      <c r="T409" s="44">
        <v>15.222222222222221</v>
      </c>
      <c r="U409" s="45">
        <v>15.222222222222221</v>
      </c>
      <c r="V409" s="45"/>
      <c r="W409" s="45"/>
      <c r="X409" s="45"/>
      <c r="Y409" s="44"/>
      <c r="Z409" s="45"/>
      <c r="AA409" s="45"/>
      <c r="AB409" s="55"/>
    </row>
    <row r="410" spans="1:28" x14ac:dyDescent="0.15">
      <c r="A410" s="28"/>
      <c r="B410" s="28"/>
      <c r="C410" s="26" t="s">
        <v>1726</v>
      </c>
      <c r="D410" s="26" t="s">
        <v>1811</v>
      </c>
      <c r="E410" s="44"/>
      <c r="F410" s="45">
        <v>15.333333333333332</v>
      </c>
      <c r="G410" s="45"/>
      <c r="H410" s="45"/>
      <c r="I410" s="45"/>
      <c r="J410" s="44"/>
      <c r="K410" s="45"/>
      <c r="L410" s="45"/>
      <c r="M410" s="45"/>
      <c r="N410" s="45"/>
      <c r="O410" s="44"/>
      <c r="P410" s="45">
        <v>15.333333333333332</v>
      </c>
      <c r="Q410" s="45"/>
      <c r="R410" s="45"/>
      <c r="S410" s="45"/>
      <c r="T410" s="44"/>
      <c r="U410" s="45"/>
      <c r="V410" s="45"/>
      <c r="W410" s="45"/>
      <c r="X410" s="45"/>
      <c r="Y410" s="44"/>
      <c r="Z410" s="45"/>
      <c r="AA410" s="45"/>
      <c r="AB410" s="55"/>
    </row>
    <row r="411" spans="1:28" x14ac:dyDescent="0.15">
      <c r="A411" s="28"/>
      <c r="B411" s="28"/>
      <c r="C411" s="26" t="s">
        <v>1727</v>
      </c>
      <c r="D411" s="26" t="s">
        <v>127</v>
      </c>
      <c r="E411" s="44"/>
      <c r="F411" s="45"/>
      <c r="G411" s="45">
        <v>15.333333333333332</v>
      </c>
      <c r="H411" s="45"/>
      <c r="I411" s="45"/>
      <c r="J411" s="44"/>
      <c r="K411" s="45"/>
      <c r="L411" s="45"/>
      <c r="M411" s="45"/>
      <c r="N411" s="45"/>
      <c r="O411" s="44"/>
      <c r="P411" s="45"/>
      <c r="Q411" s="45">
        <v>15.333333333333332</v>
      </c>
      <c r="R411" s="45"/>
      <c r="S411" s="45"/>
      <c r="T411" s="44"/>
      <c r="U411" s="45"/>
      <c r="V411" s="45"/>
      <c r="W411" s="45"/>
      <c r="X411" s="45"/>
      <c r="Y411" s="44"/>
      <c r="Z411" s="45"/>
      <c r="AA411" s="45"/>
      <c r="AB411" s="55"/>
    </row>
    <row r="412" spans="1:28" x14ac:dyDescent="0.15">
      <c r="A412" s="28"/>
      <c r="B412" s="28"/>
      <c r="C412" s="28"/>
      <c r="D412" s="39" t="s">
        <v>1811</v>
      </c>
      <c r="E412" s="53"/>
      <c r="F412" s="22">
        <v>15.333333333333332</v>
      </c>
      <c r="G412" s="22"/>
      <c r="H412" s="22"/>
      <c r="I412" s="22"/>
      <c r="J412" s="53"/>
      <c r="K412" s="22"/>
      <c r="L412" s="22"/>
      <c r="M412" s="22"/>
      <c r="N412" s="22"/>
      <c r="O412" s="53"/>
      <c r="P412" s="22">
        <v>15.333333333333332</v>
      </c>
      <c r="Q412" s="22"/>
      <c r="R412" s="22"/>
      <c r="S412" s="22"/>
      <c r="T412" s="53"/>
      <c r="U412" s="22"/>
      <c r="V412" s="22"/>
      <c r="W412" s="22"/>
      <c r="X412" s="22"/>
      <c r="Y412" s="53"/>
      <c r="Z412" s="22"/>
      <c r="AA412" s="22"/>
      <c r="AB412" s="61"/>
    </row>
    <row r="413" spans="1:28" x14ac:dyDescent="0.15">
      <c r="A413" s="28"/>
      <c r="B413" s="28"/>
      <c r="C413" s="26" t="s">
        <v>86</v>
      </c>
      <c r="D413" s="26" t="s">
        <v>2427</v>
      </c>
      <c r="E413" s="44"/>
      <c r="F413" s="45"/>
      <c r="G413" s="45"/>
      <c r="H413" s="45"/>
      <c r="I413" s="45"/>
      <c r="J413" s="44"/>
      <c r="K413" s="45"/>
      <c r="L413" s="45"/>
      <c r="M413" s="45"/>
      <c r="N413" s="45"/>
      <c r="O413" s="44"/>
      <c r="P413" s="45"/>
      <c r="Q413" s="45"/>
      <c r="R413" s="45"/>
      <c r="S413" s="45"/>
      <c r="T413" s="44"/>
      <c r="U413" s="45"/>
      <c r="V413" s="45"/>
      <c r="W413" s="45"/>
      <c r="X413" s="45"/>
      <c r="Y413" s="44"/>
      <c r="Z413" s="45"/>
      <c r="AA413" s="45">
        <v>20</v>
      </c>
      <c r="AB413" s="55"/>
    </row>
    <row r="414" spans="1:28" x14ac:dyDescent="0.15">
      <c r="A414" s="28"/>
      <c r="B414" s="28"/>
      <c r="C414" s="28"/>
      <c r="D414" s="39" t="s">
        <v>3060</v>
      </c>
      <c r="E414" s="53"/>
      <c r="F414" s="22"/>
      <c r="G414" s="22"/>
      <c r="H414" s="22"/>
      <c r="I414" s="22"/>
      <c r="J414" s="53"/>
      <c r="K414" s="22"/>
      <c r="L414" s="22"/>
      <c r="M414" s="22"/>
      <c r="N414" s="22"/>
      <c r="O414" s="53"/>
      <c r="P414" s="22"/>
      <c r="Q414" s="22"/>
      <c r="R414" s="22"/>
      <c r="S414" s="22"/>
      <c r="T414" s="53"/>
      <c r="U414" s="22"/>
      <c r="V414" s="22"/>
      <c r="W414" s="22"/>
      <c r="X414" s="22"/>
      <c r="Y414" s="53">
        <v>20</v>
      </c>
      <c r="Z414" s="22">
        <v>20</v>
      </c>
      <c r="AA414" s="22"/>
      <c r="AB414" s="61"/>
    </row>
    <row r="415" spans="1:28" x14ac:dyDescent="0.15">
      <c r="A415" s="28"/>
      <c r="B415" s="26">
        <v>3401</v>
      </c>
      <c r="C415" s="26" t="s">
        <v>43</v>
      </c>
      <c r="D415" s="26" t="s">
        <v>1673</v>
      </c>
      <c r="E415" s="44"/>
      <c r="F415" s="45"/>
      <c r="G415" s="45"/>
      <c r="H415" s="45"/>
      <c r="I415" s="45"/>
      <c r="J415" s="44"/>
      <c r="K415" s="45"/>
      <c r="L415" s="45"/>
      <c r="M415" s="45"/>
      <c r="N415" s="45"/>
      <c r="O415" s="44"/>
      <c r="P415" s="45"/>
      <c r="Q415" s="45"/>
      <c r="R415" s="45"/>
      <c r="S415" s="45"/>
      <c r="T415" s="44"/>
      <c r="U415" s="45"/>
      <c r="V415" s="45"/>
      <c r="W415" s="45"/>
      <c r="X415" s="45"/>
      <c r="Y415" s="44"/>
      <c r="Z415" s="45">
        <v>20</v>
      </c>
      <c r="AA415" s="45"/>
      <c r="AB415" s="55"/>
    </row>
    <row r="416" spans="1:28" x14ac:dyDescent="0.15">
      <c r="A416" s="28"/>
      <c r="B416" s="28"/>
      <c r="C416" s="28"/>
      <c r="D416" s="39" t="s">
        <v>1674</v>
      </c>
      <c r="E416" s="53"/>
      <c r="F416" s="22"/>
      <c r="G416" s="22"/>
      <c r="H416" s="22"/>
      <c r="I416" s="22"/>
      <c r="J416" s="53"/>
      <c r="K416" s="22"/>
      <c r="L416" s="22"/>
      <c r="M416" s="22"/>
      <c r="N416" s="22"/>
      <c r="O416" s="53"/>
      <c r="P416" s="22"/>
      <c r="Q416" s="22"/>
      <c r="R416" s="22"/>
      <c r="S416" s="22"/>
      <c r="T416" s="53"/>
      <c r="U416" s="22"/>
      <c r="V416" s="22"/>
      <c r="W416" s="22"/>
      <c r="X416" s="22"/>
      <c r="Y416" s="53"/>
      <c r="Z416" s="22"/>
      <c r="AA416" s="22">
        <v>20</v>
      </c>
      <c r="AB416" s="61"/>
    </row>
    <row r="417" spans="1:28" x14ac:dyDescent="0.15">
      <c r="A417" s="28"/>
      <c r="B417" s="28"/>
      <c r="C417" s="28"/>
      <c r="D417" s="39" t="s">
        <v>1675</v>
      </c>
      <c r="E417" s="53"/>
      <c r="F417" s="22"/>
      <c r="G417" s="22"/>
      <c r="H417" s="22"/>
      <c r="I417" s="22"/>
      <c r="J417" s="53"/>
      <c r="K417" s="22"/>
      <c r="L417" s="22"/>
      <c r="M417" s="22"/>
      <c r="N417" s="22"/>
      <c r="O417" s="53"/>
      <c r="P417" s="22"/>
      <c r="Q417" s="22"/>
      <c r="R417" s="22"/>
      <c r="S417" s="22"/>
      <c r="T417" s="53"/>
      <c r="U417" s="22">
        <v>20</v>
      </c>
      <c r="V417" s="22"/>
      <c r="W417" s="22"/>
      <c r="X417" s="22"/>
      <c r="Y417" s="53"/>
      <c r="Z417" s="22"/>
      <c r="AA417" s="22"/>
      <c r="AB417" s="61"/>
    </row>
    <row r="418" spans="1:28" x14ac:dyDescent="0.15">
      <c r="A418" s="28"/>
      <c r="B418" s="28"/>
      <c r="C418" s="28"/>
      <c r="D418" s="39" t="s">
        <v>1676</v>
      </c>
      <c r="E418" s="53"/>
      <c r="F418" s="22"/>
      <c r="G418" s="22"/>
      <c r="H418" s="22"/>
      <c r="I418" s="22"/>
      <c r="J418" s="53"/>
      <c r="K418" s="22"/>
      <c r="L418" s="22"/>
      <c r="M418" s="22"/>
      <c r="N418" s="22"/>
      <c r="O418" s="53"/>
      <c r="P418" s="22"/>
      <c r="Q418" s="22"/>
      <c r="R418" s="22"/>
      <c r="S418" s="22"/>
      <c r="T418" s="53"/>
      <c r="U418" s="22"/>
      <c r="V418" s="22">
        <v>20</v>
      </c>
      <c r="W418" s="22"/>
      <c r="X418" s="22"/>
      <c r="Y418" s="53"/>
      <c r="Z418" s="22"/>
      <c r="AA418" s="22"/>
      <c r="AB418" s="61"/>
    </row>
    <row r="419" spans="1:28" x14ac:dyDescent="0.15">
      <c r="A419" s="28"/>
      <c r="B419" s="28"/>
      <c r="C419" s="28"/>
      <c r="D419" s="39" t="s">
        <v>1677</v>
      </c>
      <c r="E419" s="53"/>
      <c r="F419" s="22"/>
      <c r="G419" s="22"/>
      <c r="H419" s="22"/>
      <c r="I419" s="22"/>
      <c r="J419" s="53"/>
      <c r="K419" s="22"/>
      <c r="L419" s="22">
        <v>20</v>
      </c>
      <c r="M419" s="22"/>
      <c r="N419" s="22"/>
      <c r="O419" s="53"/>
      <c r="P419" s="22"/>
      <c r="Q419" s="22"/>
      <c r="R419" s="22"/>
      <c r="S419" s="22"/>
      <c r="T419" s="53"/>
      <c r="U419" s="22"/>
      <c r="V419" s="22"/>
      <c r="W419" s="22"/>
      <c r="X419" s="22"/>
      <c r="Y419" s="53"/>
      <c r="Z419" s="22"/>
      <c r="AA419" s="22"/>
      <c r="AB419" s="61"/>
    </row>
    <row r="420" spans="1:28" x14ac:dyDescent="0.15">
      <c r="A420" s="28"/>
      <c r="B420" s="28"/>
      <c r="C420" s="28"/>
      <c r="D420" s="39" t="s">
        <v>1678</v>
      </c>
      <c r="E420" s="53"/>
      <c r="F420" s="22"/>
      <c r="G420" s="22"/>
      <c r="H420" s="22"/>
      <c r="I420" s="22"/>
      <c r="J420" s="53"/>
      <c r="K420" s="22"/>
      <c r="L420" s="22"/>
      <c r="M420" s="22">
        <v>20</v>
      </c>
      <c r="N420" s="22"/>
      <c r="O420" s="53"/>
      <c r="P420" s="22"/>
      <c r="Q420" s="22"/>
      <c r="R420" s="22"/>
      <c r="S420" s="22"/>
      <c r="T420" s="53"/>
      <c r="U420" s="22"/>
      <c r="V420" s="22"/>
      <c r="W420" s="22"/>
      <c r="X420" s="22"/>
      <c r="Y420" s="53"/>
      <c r="Z420" s="22"/>
      <c r="AA420" s="22"/>
      <c r="AB420" s="61"/>
    </row>
    <row r="421" spans="1:28" x14ac:dyDescent="0.15">
      <c r="A421" s="28"/>
      <c r="B421" s="28"/>
      <c r="C421" s="28"/>
      <c r="D421" s="39" t="s">
        <v>1681</v>
      </c>
      <c r="E421" s="53"/>
      <c r="F421" s="22"/>
      <c r="G421" s="22"/>
      <c r="H421" s="22"/>
      <c r="I421" s="22"/>
      <c r="J421" s="53">
        <v>20</v>
      </c>
      <c r="K421" s="22"/>
      <c r="L421" s="22"/>
      <c r="M421" s="22"/>
      <c r="N421" s="22"/>
      <c r="O421" s="53"/>
      <c r="P421" s="22"/>
      <c r="Q421" s="22"/>
      <c r="R421" s="22"/>
      <c r="S421" s="22"/>
      <c r="T421" s="53"/>
      <c r="U421" s="22"/>
      <c r="V421" s="22"/>
      <c r="W421" s="22"/>
      <c r="X421" s="22"/>
      <c r="Y421" s="53"/>
      <c r="Z421" s="22"/>
      <c r="AA421" s="22"/>
      <c r="AB421" s="61"/>
    </row>
    <row r="422" spans="1:28" x14ac:dyDescent="0.15">
      <c r="A422" s="28"/>
      <c r="B422" s="28"/>
      <c r="C422" s="28"/>
      <c r="D422" s="39" t="s">
        <v>1682</v>
      </c>
      <c r="E422" s="53"/>
      <c r="F422" s="22">
        <v>20</v>
      </c>
      <c r="G422" s="22"/>
      <c r="H422" s="22"/>
      <c r="I422" s="22"/>
      <c r="J422" s="53"/>
      <c r="K422" s="22"/>
      <c r="L422" s="22"/>
      <c r="M422" s="22"/>
      <c r="N422" s="22"/>
      <c r="O422" s="53"/>
      <c r="P422" s="22"/>
      <c r="Q422" s="22"/>
      <c r="R422" s="22"/>
      <c r="S422" s="22"/>
      <c r="T422" s="53"/>
      <c r="U422" s="22"/>
      <c r="V422" s="22"/>
      <c r="W422" s="22"/>
      <c r="X422" s="22"/>
      <c r="Y422" s="53"/>
      <c r="Z422" s="22"/>
      <c r="AA422" s="22"/>
      <c r="AB422" s="61"/>
    </row>
    <row r="423" spans="1:28" x14ac:dyDescent="0.15">
      <c r="A423" s="28"/>
      <c r="B423" s="28"/>
      <c r="C423" s="28"/>
      <c r="D423" s="39" t="s">
        <v>3074</v>
      </c>
      <c r="E423" s="53"/>
      <c r="F423" s="22"/>
      <c r="G423" s="22"/>
      <c r="H423" s="22"/>
      <c r="I423" s="22"/>
      <c r="J423" s="53"/>
      <c r="K423" s="22">
        <v>20</v>
      </c>
      <c r="L423" s="22"/>
      <c r="M423" s="22"/>
      <c r="N423" s="22"/>
      <c r="O423" s="53"/>
      <c r="P423" s="22"/>
      <c r="Q423" s="22"/>
      <c r="R423" s="22"/>
      <c r="S423" s="22"/>
      <c r="T423" s="53"/>
      <c r="U423" s="22"/>
      <c r="V423" s="22"/>
      <c r="W423" s="22"/>
      <c r="X423" s="22"/>
      <c r="Y423" s="53"/>
      <c r="Z423" s="22"/>
      <c r="AA423" s="22"/>
      <c r="AB423" s="61"/>
    </row>
    <row r="424" spans="1:28" x14ac:dyDescent="0.15">
      <c r="A424" s="28"/>
      <c r="B424" s="28"/>
      <c r="C424" s="28"/>
      <c r="D424" s="39" t="s">
        <v>160</v>
      </c>
      <c r="E424" s="53"/>
      <c r="F424" s="22"/>
      <c r="G424" s="22"/>
      <c r="H424" s="22"/>
      <c r="I424" s="22"/>
      <c r="J424" s="53"/>
      <c r="K424" s="22"/>
      <c r="L424" s="22"/>
      <c r="M424" s="22"/>
      <c r="N424" s="22"/>
      <c r="O424" s="53"/>
      <c r="P424" s="22"/>
      <c r="Q424" s="22"/>
      <c r="R424" s="22"/>
      <c r="S424" s="22"/>
      <c r="T424" s="53">
        <v>20</v>
      </c>
      <c r="U424" s="22"/>
      <c r="V424" s="22"/>
      <c r="W424" s="22"/>
      <c r="X424" s="22"/>
      <c r="Y424" s="53"/>
      <c r="Z424" s="22"/>
      <c r="AA424" s="22"/>
      <c r="AB424" s="61"/>
    </row>
    <row r="425" spans="1:28" x14ac:dyDescent="0.15">
      <c r="A425" s="28"/>
      <c r="B425" s="28"/>
      <c r="C425" s="26" t="s">
        <v>145</v>
      </c>
      <c r="D425" s="26" t="s">
        <v>1675</v>
      </c>
      <c r="E425" s="44"/>
      <c r="F425" s="45"/>
      <c r="G425" s="45"/>
      <c r="H425" s="45"/>
      <c r="I425" s="45"/>
      <c r="J425" s="44"/>
      <c r="K425" s="45"/>
      <c r="L425" s="45"/>
      <c r="M425" s="45"/>
      <c r="N425" s="45"/>
      <c r="O425" s="44">
        <v>29</v>
      </c>
      <c r="P425" s="45"/>
      <c r="Q425" s="45"/>
      <c r="R425" s="45"/>
      <c r="S425" s="45"/>
      <c r="T425" s="44"/>
      <c r="U425" s="45"/>
      <c r="V425" s="45"/>
      <c r="W425" s="45"/>
      <c r="X425" s="45"/>
      <c r="Y425" s="44"/>
      <c r="Z425" s="45"/>
      <c r="AA425" s="45"/>
      <c r="AB425" s="55"/>
    </row>
    <row r="426" spans="1:28" x14ac:dyDescent="0.15">
      <c r="A426" s="28"/>
      <c r="B426" s="28"/>
      <c r="C426" s="28"/>
      <c r="D426" s="39" t="s">
        <v>1676</v>
      </c>
      <c r="E426" s="53"/>
      <c r="F426" s="22"/>
      <c r="G426" s="22"/>
      <c r="H426" s="22"/>
      <c r="I426" s="22"/>
      <c r="J426" s="53"/>
      <c r="K426" s="22"/>
      <c r="L426" s="22"/>
      <c r="M426" s="22"/>
      <c r="N426" s="22"/>
      <c r="O426" s="53"/>
      <c r="P426" s="22">
        <v>29</v>
      </c>
      <c r="Q426" s="22"/>
      <c r="R426" s="22"/>
      <c r="S426" s="22"/>
      <c r="T426" s="53"/>
      <c r="U426" s="22"/>
      <c r="V426" s="22"/>
      <c r="W426" s="22"/>
      <c r="X426" s="22"/>
      <c r="Y426" s="53"/>
      <c r="Z426" s="22"/>
      <c r="AA426" s="22"/>
      <c r="AB426" s="61"/>
    </row>
    <row r="427" spans="1:28" x14ac:dyDescent="0.15">
      <c r="A427" s="28"/>
      <c r="B427" s="28"/>
      <c r="C427" s="28"/>
      <c r="D427" s="39" t="s">
        <v>160</v>
      </c>
      <c r="E427" s="53"/>
      <c r="F427" s="22"/>
      <c r="G427" s="22"/>
      <c r="H427" s="22"/>
      <c r="I427" s="22"/>
      <c r="J427" s="53"/>
      <c r="K427" s="22"/>
      <c r="L427" s="22"/>
      <c r="M427" s="22"/>
      <c r="N427" s="22"/>
      <c r="O427" s="53"/>
      <c r="P427" s="22"/>
      <c r="Q427" s="22"/>
      <c r="R427" s="22"/>
      <c r="S427" s="22"/>
      <c r="T427" s="53"/>
      <c r="U427" s="22"/>
      <c r="V427" s="22"/>
      <c r="W427" s="22"/>
      <c r="X427" s="22">
        <v>29</v>
      </c>
      <c r="Y427" s="53"/>
      <c r="Z427" s="22"/>
      <c r="AA427" s="22"/>
      <c r="AB427" s="61"/>
    </row>
    <row r="428" spans="1:28" x14ac:dyDescent="0.15">
      <c r="A428" s="28"/>
      <c r="B428" s="28"/>
      <c r="C428" s="26" t="s">
        <v>39</v>
      </c>
      <c r="D428" s="26" t="s">
        <v>1777</v>
      </c>
      <c r="E428" s="44"/>
      <c r="F428" s="45"/>
      <c r="G428" s="45"/>
      <c r="H428" s="45"/>
      <c r="I428" s="45"/>
      <c r="J428" s="44"/>
      <c r="K428" s="45"/>
      <c r="L428" s="45"/>
      <c r="M428" s="45"/>
      <c r="N428" s="45"/>
      <c r="O428" s="44"/>
      <c r="P428" s="45"/>
      <c r="Q428" s="45"/>
      <c r="R428" s="45">
        <v>7</v>
      </c>
      <c r="S428" s="45"/>
      <c r="T428" s="44"/>
      <c r="U428" s="45"/>
      <c r="V428" s="45"/>
      <c r="W428" s="45"/>
      <c r="X428" s="45"/>
      <c r="Y428" s="44"/>
      <c r="Z428" s="45"/>
      <c r="AA428" s="45"/>
      <c r="AB428" s="55"/>
    </row>
    <row r="429" spans="1:28" x14ac:dyDescent="0.15">
      <c r="A429" s="28"/>
      <c r="B429" s="28"/>
      <c r="C429" s="26" t="s">
        <v>1629</v>
      </c>
      <c r="D429" s="26" t="s">
        <v>1632</v>
      </c>
      <c r="E429" s="44"/>
      <c r="F429" s="45"/>
      <c r="G429" s="45">
        <v>15</v>
      </c>
      <c r="H429" s="45"/>
      <c r="I429" s="45"/>
      <c r="J429" s="44"/>
      <c r="K429" s="45"/>
      <c r="L429" s="45"/>
      <c r="M429" s="45"/>
      <c r="N429" s="45"/>
      <c r="O429" s="44"/>
      <c r="P429" s="45"/>
      <c r="Q429" s="45"/>
      <c r="R429" s="45"/>
      <c r="S429" s="45"/>
      <c r="T429" s="44"/>
      <c r="U429" s="45"/>
      <c r="V429" s="45"/>
      <c r="W429" s="45"/>
      <c r="X429" s="45"/>
      <c r="Y429" s="44"/>
      <c r="Z429" s="45"/>
      <c r="AA429" s="45"/>
      <c r="AB429" s="55"/>
    </row>
    <row r="430" spans="1:28" x14ac:dyDescent="0.15">
      <c r="A430" s="28"/>
      <c r="B430" s="28"/>
      <c r="C430" s="28"/>
      <c r="D430" s="39" t="s">
        <v>3038</v>
      </c>
      <c r="E430" s="53"/>
      <c r="F430" s="22"/>
      <c r="G430" s="22"/>
      <c r="H430" s="22">
        <v>15</v>
      </c>
      <c r="I430" s="22"/>
      <c r="J430" s="53"/>
      <c r="K430" s="22"/>
      <c r="L430" s="22"/>
      <c r="M430" s="22"/>
      <c r="N430" s="22"/>
      <c r="O430" s="53"/>
      <c r="P430" s="22"/>
      <c r="Q430" s="22"/>
      <c r="R430" s="22"/>
      <c r="S430" s="22"/>
      <c r="T430" s="53"/>
      <c r="U430" s="22"/>
      <c r="V430" s="22"/>
      <c r="W430" s="22"/>
      <c r="X430" s="22"/>
      <c r="Y430" s="53"/>
      <c r="Z430" s="22"/>
      <c r="AA430" s="22"/>
      <c r="AB430" s="61"/>
    </row>
    <row r="431" spans="1:28" x14ac:dyDescent="0.15">
      <c r="A431" s="28"/>
      <c r="B431" s="28"/>
      <c r="C431" s="26" t="s">
        <v>1665</v>
      </c>
      <c r="D431" s="26" t="s">
        <v>3072</v>
      </c>
      <c r="E431" s="44"/>
      <c r="F431" s="45"/>
      <c r="G431" s="45"/>
      <c r="H431" s="45"/>
      <c r="I431" s="45">
        <v>0</v>
      </c>
      <c r="J431" s="44"/>
      <c r="K431" s="45"/>
      <c r="L431" s="45"/>
      <c r="M431" s="45"/>
      <c r="N431" s="45"/>
      <c r="O431" s="44"/>
      <c r="P431" s="45"/>
      <c r="Q431" s="45"/>
      <c r="R431" s="45"/>
      <c r="S431" s="45"/>
      <c r="T431" s="44"/>
      <c r="U431" s="45"/>
      <c r="V431" s="45"/>
      <c r="W431" s="45"/>
      <c r="X431" s="45"/>
      <c r="Y431" s="44"/>
      <c r="Z431" s="45"/>
      <c r="AA431" s="45"/>
      <c r="AB431" s="55"/>
    </row>
    <row r="432" spans="1:28" x14ac:dyDescent="0.15">
      <c r="A432" s="28"/>
      <c r="B432" s="28"/>
      <c r="C432" s="26" t="s">
        <v>1760</v>
      </c>
      <c r="D432" s="26" t="s">
        <v>1759</v>
      </c>
      <c r="E432" s="44"/>
      <c r="F432" s="45"/>
      <c r="G432" s="45"/>
      <c r="H432" s="45"/>
      <c r="I432" s="45"/>
      <c r="J432" s="44"/>
      <c r="K432" s="45"/>
      <c r="L432" s="45"/>
      <c r="M432" s="45"/>
      <c r="N432" s="45"/>
      <c r="O432" s="44"/>
      <c r="P432" s="45"/>
      <c r="Q432" s="45">
        <v>15</v>
      </c>
      <c r="R432" s="45"/>
      <c r="S432" s="45"/>
      <c r="T432" s="44"/>
      <c r="U432" s="45"/>
      <c r="V432" s="45"/>
      <c r="W432" s="45"/>
      <c r="X432" s="45"/>
      <c r="Y432" s="44"/>
      <c r="Z432" s="45"/>
      <c r="AA432" s="45"/>
      <c r="AB432" s="55"/>
    </row>
    <row r="433" spans="1:28" x14ac:dyDescent="0.15">
      <c r="A433" s="28"/>
      <c r="B433" s="28"/>
      <c r="C433" s="26" t="s">
        <v>3652</v>
      </c>
      <c r="D433" s="26" t="s">
        <v>3117</v>
      </c>
      <c r="E433" s="44">
        <v>19</v>
      </c>
      <c r="F433" s="45"/>
      <c r="G433" s="45"/>
      <c r="H433" s="45"/>
      <c r="I433" s="45"/>
      <c r="J433" s="44"/>
      <c r="K433" s="45"/>
      <c r="L433" s="45"/>
      <c r="M433" s="45"/>
      <c r="N433" s="45"/>
      <c r="O433" s="44"/>
      <c r="P433" s="45"/>
      <c r="Q433" s="45"/>
      <c r="R433" s="45"/>
      <c r="S433" s="45"/>
      <c r="T433" s="44"/>
      <c r="U433" s="45"/>
      <c r="V433" s="45"/>
      <c r="W433" s="45">
        <v>19</v>
      </c>
      <c r="X433" s="45"/>
      <c r="Y433" s="44">
        <v>19</v>
      </c>
      <c r="Z433" s="45"/>
      <c r="AA433" s="45"/>
      <c r="AB433" s="55"/>
    </row>
    <row r="434" spans="1:28" x14ac:dyDescent="0.15">
      <c r="A434" s="28"/>
      <c r="B434" s="28"/>
      <c r="C434" s="26" t="s">
        <v>3655</v>
      </c>
      <c r="D434" s="26" t="s">
        <v>3118</v>
      </c>
      <c r="E434" s="44">
        <v>7.333333333333333</v>
      </c>
      <c r="F434" s="45"/>
      <c r="G434" s="45"/>
      <c r="H434" s="45"/>
      <c r="I434" s="45"/>
      <c r="J434" s="44"/>
      <c r="K434" s="45"/>
      <c r="L434" s="45"/>
      <c r="M434" s="45"/>
      <c r="N434" s="45"/>
      <c r="O434" s="44"/>
      <c r="P434" s="45"/>
      <c r="Q434" s="45"/>
      <c r="R434" s="45"/>
      <c r="S434" s="45"/>
      <c r="T434" s="44"/>
      <c r="U434" s="45"/>
      <c r="V434" s="45"/>
      <c r="W434" s="45">
        <v>7.333333333333333</v>
      </c>
      <c r="X434" s="45"/>
      <c r="Y434" s="44">
        <v>7.333333333333333</v>
      </c>
      <c r="Z434" s="45"/>
      <c r="AA434" s="45"/>
      <c r="AB434" s="55"/>
    </row>
    <row r="435" spans="1:28" x14ac:dyDescent="0.15">
      <c r="A435" s="28"/>
      <c r="B435" s="26">
        <v>3402</v>
      </c>
      <c r="C435" s="26" t="s">
        <v>119</v>
      </c>
      <c r="D435" s="26" t="s">
        <v>1627</v>
      </c>
      <c r="E435" s="44"/>
      <c r="F435" s="45"/>
      <c r="G435" s="45">
        <v>6</v>
      </c>
      <c r="H435" s="45"/>
      <c r="I435" s="45"/>
      <c r="J435" s="44"/>
      <c r="K435" s="45"/>
      <c r="L435" s="45"/>
      <c r="M435" s="45"/>
      <c r="N435" s="45"/>
      <c r="O435" s="44"/>
      <c r="P435" s="45"/>
      <c r="Q435" s="45"/>
      <c r="R435" s="45"/>
      <c r="S435" s="45"/>
      <c r="T435" s="44"/>
      <c r="U435" s="45"/>
      <c r="V435" s="45"/>
      <c r="W435" s="45"/>
      <c r="X435" s="45"/>
      <c r="Y435" s="44"/>
      <c r="Z435" s="45"/>
      <c r="AA435" s="45"/>
      <c r="AB435" s="55"/>
    </row>
    <row r="436" spans="1:28" x14ac:dyDescent="0.15">
      <c r="A436" s="28"/>
      <c r="B436" s="28"/>
      <c r="C436" s="28"/>
      <c r="D436" s="39" t="s">
        <v>1628</v>
      </c>
      <c r="E436" s="53"/>
      <c r="F436" s="22"/>
      <c r="G436" s="22"/>
      <c r="H436" s="22">
        <v>6</v>
      </c>
      <c r="I436" s="22"/>
      <c r="J436" s="53"/>
      <c r="K436" s="22"/>
      <c r="L436" s="22"/>
      <c r="M436" s="22"/>
      <c r="N436" s="22"/>
      <c r="O436" s="53"/>
      <c r="P436" s="22"/>
      <c r="Q436" s="22"/>
      <c r="R436" s="22"/>
      <c r="S436" s="22"/>
      <c r="T436" s="53"/>
      <c r="U436" s="22"/>
      <c r="V436" s="22"/>
      <c r="W436" s="22"/>
      <c r="X436" s="22"/>
      <c r="Y436" s="53"/>
      <c r="Z436" s="22"/>
      <c r="AA436" s="22"/>
      <c r="AB436" s="61"/>
    </row>
    <row r="437" spans="1:28" x14ac:dyDescent="0.15">
      <c r="A437" s="28"/>
      <c r="B437" s="28"/>
      <c r="C437" s="26" t="s">
        <v>40</v>
      </c>
      <c r="D437" s="26" t="s">
        <v>160</v>
      </c>
      <c r="E437" s="44"/>
      <c r="F437" s="45"/>
      <c r="G437" s="45"/>
      <c r="H437" s="45"/>
      <c r="I437" s="45"/>
      <c r="J437" s="44"/>
      <c r="K437" s="45"/>
      <c r="L437" s="45"/>
      <c r="M437" s="45"/>
      <c r="N437" s="45"/>
      <c r="O437" s="44"/>
      <c r="P437" s="45"/>
      <c r="Q437" s="45"/>
      <c r="R437" s="45"/>
      <c r="S437" s="45">
        <v>8</v>
      </c>
      <c r="T437" s="44"/>
      <c r="U437" s="45"/>
      <c r="V437" s="45"/>
      <c r="W437" s="45"/>
      <c r="X437" s="45"/>
      <c r="Y437" s="44"/>
      <c r="Z437" s="45"/>
      <c r="AA437" s="45"/>
      <c r="AB437" s="55"/>
    </row>
    <row r="438" spans="1:28" x14ac:dyDescent="0.15">
      <c r="A438" s="28"/>
      <c r="B438" s="28"/>
      <c r="C438" s="26" t="s">
        <v>132</v>
      </c>
      <c r="D438" s="26" t="s">
        <v>1731</v>
      </c>
      <c r="E438" s="44"/>
      <c r="F438" s="45"/>
      <c r="G438" s="45"/>
      <c r="H438" s="45"/>
      <c r="I438" s="45"/>
      <c r="J438" s="44"/>
      <c r="K438" s="45"/>
      <c r="L438" s="45"/>
      <c r="M438" s="45"/>
      <c r="N438" s="45">
        <v>0</v>
      </c>
      <c r="O438" s="44"/>
      <c r="P438" s="45"/>
      <c r="Q438" s="45"/>
      <c r="R438" s="45"/>
      <c r="S438" s="45"/>
      <c r="T438" s="44"/>
      <c r="U438" s="45"/>
      <c r="V438" s="45"/>
      <c r="W438" s="45"/>
      <c r="X438" s="45"/>
      <c r="Y438" s="44"/>
      <c r="Z438" s="45"/>
      <c r="AA438" s="45"/>
      <c r="AB438" s="55"/>
    </row>
    <row r="439" spans="1:28" x14ac:dyDescent="0.15">
      <c r="A439" s="28"/>
      <c r="B439" s="28"/>
      <c r="C439" s="28"/>
      <c r="D439" s="39" t="s">
        <v>1732</v>
      </c>
      <c r="E439" s="53"/>
      <c r="F439" s="22"/>
      <c r="G439" s="22"/>
      <c r="H439" s="22"/>
      <c r="I439" s="22"/>
      <c r="J439" s="53"/>
      <c r="K439" s="22"/>
      <c r="L439" s="22"/>
      <c r="M439" s="22"/>
      <c r="N439" s="22"/>
      <c r="O439" s="53"/>
      <c r="P439" s="22"/>
      <c r="Q439" s="22"/>
      <c r="R439" s="22"/>
      <c r="S439" s="22"/>
      <c r="T439" s="53"/>
      <c r="U439" s="22"/>
      <c r="V439" s="22"/>
      <c r="W439" s="22"/>
      <c r="X439" s="22">
        <v>0</v>
      </c>
      <c r="Y439" s="53"/>
      <c r="Z439" s="22"/>
      <c r="AA439" s="22"/>
      <c r="AB439" s="61"/>
    </row>
    <row r="440" spans="1:28" x14ac:dyDescent="0.15">
      <c r="A440" s="28"/>
      <c r="B440" s="28"/>
      <c r="C440" s="26" t="s">
        <v>7</v>
      </c>
      <c r="D440" s="26" t="s">
        <v>1630</v>
      </c>
      <c r="E440" s="44"/>
      <c r="F440" s="45"/>
      <c r="G440" s="45"/>
      <c r="H440" s="45"/>
      <c r="I440" s="45"/>
      <c r="J440" s="44">
        <v>26</v>
      </c>
      <c r="K440" s="45"/>
      <c r="L440" s="45"/>
      <c r="M440" s="45"/>
      <c r="N440" s="45"/>
      <c r="O440" s="44"/>
      <c r="P440" s="45"/>
      <c r="Q440" s="45"/>
      <c r="R440" s="45"/>
      <c r="S440" s="45"/>
      <c r="T440" s="44"/>
      <c r="U440" s="45"/>
      <c r="V440" s="45"/>
      <c r="W440" s="45"/>
      <c r="X440" s="45"/>
      <c r="Y440" s="44"/>
      <c r="Z440" s="45"/>
      <c r="AA440" s="45"/>
      <c r="AB440" s="55"/>
    </row>
    <row r="441" spans="1:28" x14ac:dyDescent="0.15">
      <c r="A441" s="28"/>
      <c r="B441" s="28"/>
      <c r="C441" s="28"/>
      <c r="D441" s="39" t="s">
        <v>1656</v>
      </c>
      <c r="E441" s="53"/>
      <c r="F441" s="22"/>
      <c r="G441" s="22"/>
      <c r="H441" s="22"/>
      <c r="I441" s="22"/>
      <c r="J441" s="53"/>
      <c r="K441" s="22"/>
      <c r="L441" s="22"/>
      <c r="M441" s="22"/>
      <c r="N441" s="22"/>
      <c r="O441" s="53"/>
      <c r="P441" s="22"/>
      <c r="Q441" s="22"/>
      <c r="R441" s="22"/>
      <c r="S441" s="22"/>
      <c r="T441" s="53"/>
      <c r="U441" s="22"/>
      <c r="V441" s="22"/>
      <c r="W441" s="22"/>
      <c r="X441" s="22"/>
      <c r="Y441" s="53"/>
      <c r="Z441" s="22"/>
      <c r="AA441" s="22"/>
      <c r="AB441" s="61">
        <v>26</v>
      </c>
    </row>
    <row r="442" spans="1:28" x14ac:dyDescent="0.15">
      <c r="A442" s="28"/>
      <c r="B442" s="28"/>
      <c r="C442" s="28"/>
      <c r="D442" s="39" t="s">
        <v>1658</v>
      </c>
      <c r="E442" s="53"/>
      <c r="F442" s="22"/>
      <c r="G442" s="22"/>
      <c r="H442" s="22"/>
      <c r="I442" s="22"/>
      <c r="J442" s="53"/>
      <c r="K442" s="22"/>
      <c r="L442" s="22"/>
      <c r="M442" s="22"/>
      <c r="N442" s="22"/>
      <c r="O442" s="53"/>
      <c r="P442" s="22"/>
      <c r="Q442" s="22"/>
      <c r="R442" s="22"/>
      <c r="S442" s="22"/>
      <c r="T442" s="53"/>
      <c r="U442" s="22"/>
      <c r="V442" s="22"/>
      <c r="W442" s="22"/>
      <c r="X442" s="22"/>
      <c r="Y442" s="53"/>
      <c r="Z442" s="22"/>
      <c r="AA442" s="22">
        <v>26</v>
      </c>
      <c r="AB442" s="61"/>
    </row>
    <row r="443" spans="1:28" x14ac:dyDescent="0.15">
      <c r="A443" s="28"/>
      <c r="B443" s="28"/>
      <c r="C443" s="28"/>
      <c r="D443" s="39" t="s">
        <v>1670</v>
      </c>
      <c r="E443" s="53"/>
      <c r="F443" s="22"/>
      <c r="G443" s="22"/>
      <c r="H443" s="22"/>
      <c r="I443" s="22"/>
      <c r="J443" s="53"/>
      <c r="K443" s="22">
        <v>26</v>
      </c>
      <c r="L443" s="22"/>
      <c r="M443" s="22"/>
      <c r="N443" s="22"/>
      <c r="O443" s="53"/>
      <c r="P443" s="22"/>
      <c r="Q443" s="22"/>
      <c r="R443" s="22"/>
      <c r="S443" s="22"/>
      <c r="T443" s="53"/>
      <c r="U443" s="22"/>
      <c r="V443" s="22"/>
      <c r="W443" s="22"/>
      <c r="X443" s="22"/>
      <c r="Y443" s="53"/>
      <c r="Z443" s="22"/>
      <c r="AA443" s="22"/>
      <c r="AB443" s="61"/>
    </row>
    <row r="444" spans="1:28" x14ac:dyDescent="0.15">
      <c r="A444" s="28"/>
      <c r="B444" s="28"/>
      <c r="C444" s="28"/>
      <c r="D444" s="39" t="s">
        <v>1671</v>
      </c>
      <c r="E444" s="53"/>
      <c r="F444" s="22"/>
      <c r="G444" s="22"/>
      <c r="H444" s="22"/>
      <c r="I444" s="22"/>
      <c r="J444" s="53"/>
      <c r="K444" s="22"/>
      <c r="L444" s="22">
        <v>26</v>
      </c>
      <c r="M444" s="22"/>
      <c r="N444" s="22"/>
      <c r="O444" s="53"/>
      <c r="P444" s="22"/>
      <c r="Q444" s="22"/>
      <c r="R444" s="22"/>
      <c r="S444" s="22"/>
      <c r="T444" s="53"/>
      <c r="U444" s="22"/>
      <c r="V444" s="22"/>
      <c r="W444" s="22"/>
      <c r="X444" s="22"/>
      <c r="Y444" s="53"/>
      <c r="Z444" s="22"/>
      <c r="AA444" s="22"/>
      <c r="AB444" s="61"/>
    </row>
    <row r="445" spans="1:28" x14ac:dyDescent="0.15">
      <c r="A445" s="28"/>
      <c r="B445" s="28"/>
      <c r="C445" s="28"/>
      <c r="D445" s="39" t="s">
        <v>160</v>
      </c>
      <c r="E445" s="53"/>
      <c r="F445" s="22"/>
      <c r="G445" s="22"/>
      <c r="H445" s="22"/>
      <c r="I445" s="22"/>
      <c r="J445" s="53"/>
      <c r="K445" s="22"/>
      <c r="L445" s="22"/>
      <c r="M445" s="22"/>
      <c r="N445" s="22"/>
      <c r="O445" s="53"/>
      <c r="P445" s="22"/>
      <c r="Q445" s="22"/>
      <c r="R445" s="22"/>
      <c r="S445" s="22"/>
      <c r="T445" s="53"/>
      <c r="U445" s="22"/>
      <c r="V445" s="22"/>
      <c r="W445" s="22"/>
      <c r="X445" s="22"/>
      <c r="Y445" s="53"/>
      <c r="Z445" s="22">
        <v>26</v>
      </c>
      <c r="AA445" s="22"/>
      <c r="AB445" s="61"/>
    </row>
    <row r="446" spans="1:28" x14ac:dyDescent="0.15">
      <c r="A446" s="28"/>
      <c r="B446" s="28"/>
      <c r="C446" s="26" t="s">
        <v>31</v>
      </c>
      <c r="D446" s="26" t="s">
        <v>3074</v>
      </c>
      <c r="E446" s="44"/>
      <c r="F446" s="45"/>
      <c r="G446" s="45"/>
      <c r="H446" s="45"/>
      <c r="I446" s="45"/>
      <c r="J446" s="44"/>
      <c r="K446" s="45"/>
      <c r="L446" s="45"/>
      <c r="M446" s="45"/>
      <c r="N446" s="45"/>
      <c r="O446" s="44"/>
      <c r="P446" s="45"/>
      <c r="Q446" s="45">
        <v>18</v>
      </c>
      <c r="R446" s="45"/>
      <c r="S446" s="45"/>
      <c r="T446" s="44"/>
      <c r="U446" s="45"/>
      <c r="V446" s="45"/>
      <c r="W446" s="45"/>
      <c r="X446" s="45"/>
      <c r="Y446" s="44"/>
      <c r="Z446" s="45"/>
      <c r="AA446" s="45"/>
      <c r="AB446" s="55"/>
    </row>
    <row r="447" spans="1:28" x14ac:dyDescent="0.15">
      <c r="A447" s="28"/>
      <c r="B447" s="28"/>
      <c r="C447" s="26" t="s">
        <v>148</v>
      </c>
      <c r="D447" s="26" t="s">
        <v>1769</v>
      </c>
      <c r="E447" s="44"/>
      <c r="F447" s="45"/>
      <c r="G447" s="45"/>
      <c r="H447" s="45"/>
      <c r="I447" s="45"/>
      <c r="J447" s="44"/>
      <c r="K447" s="45"/>
      <c r="L447" s="45"/>
      <c r="M447" s="45"/>
      <c r="N447" s="45"/>
      <c r="O447" s="44">
        <v>19</v>
      </c>
      <c r="P447" s="45"/>
      <c r="Q447" s="45"/>
      <c r="R447" s="45"/>
      <c r="S447" s="45"/>
      <c r="T447" s="44"/>
      <c r="U447" s="45"/>
      <c r="V447" s="45"/>
      <c r="W447" s="45"/>
      <c r="X447" s="45"/>
      <c r="Y447" s="44"/>
      <c r="Z447" s="45"/>
      <c r="AA447" s="45"/>
      <c r="AB447" s="55"/>
    </row>
    <row r="448" spans="1:28" x14ac:dyDescent="0.15">
      <c r="A448" s="28"/>
      <c r="B448" s="28"/>
      <c r="C448" s="28"/>
      <c r="D448" s="39" t="s">
        <v>1770</v>
      </c>
      <c r="E448" s="53"/>
      <c r="F448" s="22"/>
      <c r="G448" s="22"/>
      <c r="H448" s="22"/>
      <c r="I448" s="22"/>
      <c r="J448" s="53"/>
      <c r="K448" s="22"/>
      <c r="L448" s="22"/>
      <c r="M448" s="22"/>
      <c r="N448" s="22"/>
      <c r="O448" s="53"/>
      <c r="P448" s="22">
        <v>19</v>
      </c>
      <c r="Q448" s="22"/>
      <c r="R448" s="22"/>
      <c r="S448" s="22"/>
      <c r="T448" s="53"/>
      <c r="U448" s="22"/>
      <c r="V448" s="22"/>
      <c r="W448" s="22"/>
      <c r="X448" s="22"/>
      <c r="Y448" s="53"/>
      <c r="Z448" s="22"/>
      <c r="AA448" s="22"/>
      <c r="AB448" s="61"/>
    </row>
    <row r="449" spans="1:28" x14ac:dyDescent="0.15">
      <c r="A449" s="28"/>
      <c r="B449" s="28"/>
      <c r="C449" s="26" t="s">
        <v>144</v>
      </c>
      <c r="D449" s="26" t="s">
        <v>1677</v>
      </c>
      <c r="E449" s="44"/>
      <c r="F449" s="45"/>
      <c r="G449" s="45"/>
      <c r="H449" s="45"/>
      <c r="I449" s="45"/>
      <c r="J449" s="44"/>
      <c r="K449" s="45"/>
      <c r="L449" s="45"/>
      <c r="M449" s="45"/>
      <c r="N449" s="45"/>
      <c r="O449" s="44"/>
      <c r="P449" s="45"/>
      <c r="Q449" s="45"/>
      <c r="R449" s="45"/>
      <c r="S449" s="45"/>
      <c r="T449" s="44"/>
      <c r="U449" s="45">
        <v>22</v>
      </c>
      <c r="V449" s="45"/>
      <c r="W449" s="45"/>
      <c r="X449" s="45"/>
      <c r="Y449" s="44"/>
      <c r="Z449" s="45"/>
      <c r="AA449" s="45"/>
      <c r="AB449" s="55"/>
    </row>
    <row r="450" spans="1:28" x14ac:dyDescent="0.15">
      <c r="A450" s="28"/>
      <c r="B450" s="28"/>
      <c r="C450" s="28"/>
      <c r="D450" s="39" t="s">
        <v>1678</v>
      </c>
      <c r="E450" s="53"/>
      <c r="F450" s="22"/>
      <c r="G450" s="22"/>
      <c r="H450" s="22"/>
      <c r="I450" s="22"/>
      <c r="J450" s="53"/>
      <c r="K450" s="22"/>
      <c r="L450" s="22"/>
      <c r="M450" s="22"/>
      <c r="N450" s="22"/>
      <c r="O450" s="53"/>
      <c r="P450" s="22"/>
      <c r="Q450" s="22"/>
      <c r="R450" s="22"/>
      <c r="S450" s="22"/>
      <c r="T450" s="53"/>
      <c r="U450" s="22"/>
      <c r="V450" s="22">
        <v>22</v>
      </c>
      <c r="W450" s="22"/>
      <c r="X450" s="22"/>
      <c r="Y450" s="53"/>
      <c r="Z450" s="22"/>
      <c r="AA450" s="22"/>
      <c r="AB450" s="61"/>
    </row>
    <row r="451" spans="1:28" x14ac:dyDescent="0.15">
      <c r="A451" s="28"/>
      <c r="B451" s="28"/>
      <c r="C451" s="26" t="s">
        <v>145</v>
      </c>
      <c r="D451" s="26" t="s">
        <v>1630</v>
      </c>
      <c r="E451" s="44"/>
      <c r="F451" s="45">
        <v>29</v>
      </c>
      <c r="G451" s="45"/>
      <c r="H451" s="45"/>
      <c r="I451" s="45"/>
      <c r="J451" s="44"/>
      <c r="K451" s="45"/>
      <c r="L451" s="45"/>
      <c r="M451" s="45"/>
      <c r="N451" s="45"/>
      <c r="O451" s="44"/>
      <c r="P451" s="45"/>
      <c r="Q451" s="45"/>
      <c r="R451" s="45"/>
      <c r="S451" s="45"/>
      <c r="T451" s="44"/>
      <c r="U451" s="45"/>
      <c r="V451" s="45"/>
      <c r="W451" s="45"/>
      <c r="X451" s="45"/>
      <c r="Y451" s="44"/>
      <c r="Z451" s="45"/>
      <c r="AA451" s="45"/>
      <c r="AB451" s="55"/>
    </row>
    <row r="452" spans="1:28" x14ac:dyDescent="0.15">
      <c r="A452" s="28"/>
      <c r="B452" s="28"/>
      <c r="C452" s="26" t="s">
        <v>1758</v>
      </c>
      <c r="D452" s="26" t="s">
        <v>1674</v>
      </c>
      <c r="E452" s="44"/>
      <c r="F452" s="45"/>
      <c r="G452" s="45"/>
      <c r="H452" s="45"/>
      <c r="I452" s="45"/>
      <c r="J452" s="44"/>
      <c r="K452" s="45"/>
      <c r="L452" s="45"/>
      <c r="M452" s="45"/>
      <c r="N452" s="45"/>
      <c r="O452" s="44"/>
      <c r="P452" s="45"/>
      <c r="Q452" s="45"/>
      <c r="R452" s="45">
        <v>26</v>
      </c>
      <c r="S452" s="45"/>
      <c r="T452" s="44"/>
      <c r="U452" s="45"/>
      <c r="V452" s="45"/>
      <c r="W452" s="45"/>
      <c r="X452" s="45"/>
      <c r="Y452" s="44"/>
      <c r="Z452" s="45"/>
      <c r="AA452" s="45"/>
      <c r="AB452" s="55"/>
    </row>
    <row r="453" spans="1:28" x14ac:dyDescent="0.15">
      <c r="A453" s="28"/>
      <c r="B453" s="28"/>
      <c r="C453" s="26" t="s">
        <v>99</v>
      </c>
      <c r="D453" s="26" t="s">
        <v>3059</v>
      </c>
      <c r="E453" s="44"/>
      <c r="F453" s="45"/>
      <c r="G453" s="45"/>
      <c r="H453" s="45"/>
      <c r="I453" s="45"/>
      <c r="J453" s="44"/>
      <c r="K453" s="45"/>
      <c r="L453" s="45"/>
      <c r="M453" s="45">
        <v>30</v>
      </c>
      <c r="N453" s="45"/>
      <c r="O453" s="44"/>
      <c r="P453" s="45"/>
      <c r="Q453" s="45"/>
      <c r="R453" s="45"/>
      <c r="S453" s="45"/>
      <c r="T453" s="44"/>
      <c r="U453" s="45"/>
      <c r="V453" s="45"/>
      <c r="W453" s="45"/>
      <c r="X453" s="45"/>
      <c r="Y453" s="44"/>
      <c r="Z453" s="45"/>
      <c r="AA453" s="45"/>
      <c r="AB453" s="55"/>
    </row>
    <row r="454" spans="1:28" x14ac:dyDescent="0.15">
      <c r="A454" s="28"/>
      <c r="B454" s="28"/>
      <c r="C454" s="26" t="s">
        <v>1659</v>
      </c>
      <c r="D454" s="26" t="s">
        <v>3059</v>
      </c>
      <c r="E454" s="44"/>
      <c r="F454" s="45"/>
      <c r="G454" s="45"/>
      <c r="H454" s="45"/>
      <c r="I454" s="45"/>
      <c r="J454" s="44"/>
      <c r="K454" s="45"/>
      <c r="L454" s="45"/>
      <c r="M454" s="45">
        <v>0</v>
      </c>
      <c r="N454" s="45"/>
      <c r="O454" s="44"/>
      <c r="P454" s="45"/>
      <c r="Q454" s="45"/>
      <c r="R454" s="45"/>
      <c r="S454" s="45"/>
      <c r="T454" s="44"/>
      <c r="U454" s="45"/>
      <c r="V454" s="45"/>
      <c r="W454" s="45"/>
      <c r="X454" s="45"/>
      <c r="Y454" s="44"/>
      <c r="Z454" s="45"/>
      <c r="AA454" s="45"/>
      <c r="AB454" s="55"/>
    </row>
    <row r="455" spans="1:28" x14ac:dyDescent="0.15">
      <c r="A455" s="28"/>
      <c r="B455" s="28"/>
      <c r="C455" s="26" t="s">
        <v>3653</v>
      </c>
      <c r="D455" s="26" t="s">
        <v>3117</v>
      </c>
      <c r="E455" s="44">
        <v>19</v>
      </c>
      <c r="F455" s="45"/>
      <c r="G455" s="45"/>
      <c r="H455" s="45"/>
      <c r="I455" s="45"/>
      <c r="J455" s="44"/>
      <c r="K455" s="45"/>
      <c r="L455" s="45"/>
      <c r="M455" s="45"/>
      <c r="N455" s="45"/>
      <c r="O455" s="44"/>
      <c r="P455" s="45"/>
      <c r="Q455" s="45"/>
      <c r="R455" s="45"/>
      <c r="S455" s="45"/>
      <c r="T455" s="44"/>
      <c r="U455" s="45"/>
      <c r="V455" s="45"/>
      <c r="W455" s="45">
        <v>19</v>
      </c>
      <c r="X455" s="45"/>
      <c r="Y455" s="44">
        <v>19</v>
      </c>
      <c r="Z455" s="45"/>
      <c r="AA455" s="45"/>
      <c r="AB455" s="55"/>
    </row>
    <row r="456" spans="1:28" x14ac:dyDescent="0.15">
      <c r="A456" s="28"/>
      <c r="B456" s="28"/>
      <c r="C456" s="26" t="s">
        <v>3656</v>
      </c>
      <c r="D456" s="26" t="s">
        <v>3118</v>
      </c>
      <c r="E456" s="44">
        <v>7.333333333333333</v>
      </c>
      <c r="F456" s="45"/>
      <c r="G456" s="45"/>
      <c r="H456" s="45"/>
      <c r="I456" s="45"/>
      <c r="J456" s="44"/>
      <c r="K456" s="45"/>
      <c r="L456" s="45"/>
      <c r="M456" s="45"/>
      <c r="N456" s="45"/>
      <c r="O456" s="44"/>
      <c r="P456" s="45"/>
      <c r="Q456" s="45"/>
      <c r="R456" s="45"/>
      <c r="S456" s="45"/>
      <c r="T456" s="44"/>
      <c r="U456" s="45"/>
      <c r="V456" s="45"/>
      <c r="W456" s="45">
        <v>7.333333333333333</v>
      </c>
      <c r="X456" s="45"/>
      <c r="Y456" s="44">
        <v>7.333333333333333</v>
      </c>
      <c r="Z456" s="45"/>
      <c r="AA456" s="45"/>
      <c r="AB456" s="55"/>
    </row>
    <row r="457" spans="1:28" x14ac:dyDescent="0.15">
      <c r="A457" s="28"/>
      <c r="B457" s="26">
        <v>3403</v>
      </c>
      <c r="C457" s="26" t="s">
        <v>93</v>
      </c>
      <c r="D457" s="26" t="s">
        <v>160</v>
      </c>
      <c r="E457" s="44"/>
      <c r="F457" s="45"/>
      <c r="G457" s="45"/>
      <c r="H457" s="45"/>
      <c r="I457" s="45"/>
      <c r="J457" s="44"/>
      <c r="K457" s="45"/>
      <c r="L457" s="45"/>
      <c r="M457" s="45"/>
      <c r="N457" s="45"/>
      <c r="O457" s="44"/>
      <c r="P457" s="45"/>
      <c r="Q457" s="45"/>
      <c r="R457" s="45"/>
      <c r="S457" s="45">
        <v>34</v>
      </c>
      <c r="T457" s="44"/>
      <c r="U457" s="45"/>
      <c r="V457" s="45"/>
      <c r="W457" s="45"/>
      <c r="X457" s="45"/>
      <c r="Y457" s="44"/>
      <c r="Z457" s="45"/>
      <c r="AA457" s="45"/>
      <c r="AB457" s="55"/>
    </row>
    <row r="458" spans="1:28" x14ac:dyDescent="0.15">
      <c r="A458" s="28"/>
      <c r="B458" s="28"/>
      <c r="C458" s="26" t="s">
        <v>27</v>
      </c>
      <c r="D458" s="26" t="s">
        <v>1667</v>
      </c>
      <c r="E458" s="44"/>
      <c r="F458" s="45"/>
      <c r="G458" s="45"/>
      <c r="H458" s="45"/>
      <c r="I458" s="45"/>
      <c r="J458" s="44"/>
      <c r="K458" s="45"/>
      <c r="L458" s="45">
        <v>35</v>
      </c>
      <c r="M458" s="45"/>
      <c r="N458" s="45"/>
      <c r="O458" s="44"/>
      <c r="P458" s="45"/>
      <c r="Q458" s="45"/>
      <c r="R458" s="45"/>
      <c r="S458" s="45"/>
      <c r="T458" s="44"/>
      <c r="U458" s="45"/>
      <c r="V458" s="45"/>
      <c r="W458" s="45"/>
      <c r="X458" s="45"/>
      <c r="Y458" s="44"/>
      <c r="Z458" s="45"/>
      <c r="AA458" s="45"/>
      <c r="AB458" s="55"/>
    </row>
    <row r="459" spans="1:28" x14ac:dyDescent="0.15">
      <c r="A459" s="28"/>
      <c r="B459" s="28"/>
      <c r="C459" s="26" t="s">
        <v>43</v>
      </c>
      <c r="D459" s="26" t="s">
        <v>1679</v>
      </c>
      <c r="E459" s="44"/>
      <c r="F459" s="45"/>
      <c r="G459" s="45"/>
      <c r="H459" s="45"/>
      <c r="I459" s="45"/>
      <c r="J459" s="44"/>
      <c r="K459" s="45"/>
      <c r="L459" s="45"/>
      <c r="M459" s="45"/>
      <c r="N459" s="45"/>
      <c r="O459" s="44">
        <v>20</v>
      </c>
      <c r="P459" s="45"/>
      <c r="Q459" s="45"/>
      <c r="R459" s="45"/>
      <c r="S459" s="45"/>
      <c r="T459" s="44"/>
      <c r="U459" s="45"/>
      <c r="V459" s="45"/>
      <c r="W459" s="45"/>
      <c r="X459" s="45"/>
      <c r="Y459" s="44"/>
      <c r="Z459" s="45"/>
      <c r="AA459" s="45"/>
      <c r="AB459" s="55"/>
    </row>
    <row r="460" spans="1:28" x14ac:dyDescent="0.15">
      <c r="A460" s="28"/>
      <c r="B460" s="28"/>
      <c r="C460" s="26" t="s">
        <v>51</v>
      </c>
      <c r="D460" s="26" t="s">
        <v>1687</v>
      </c>
      <c r="E460" s="44"/>
      <c r="F460" s="45"/>
      <c r="G460" s="45"/>
      <c r="H460" s="45">
        <v>22</v>
      </c>
      <c r="I460" s="45"/>
      <c r="J460" s="44"/>
      <c r="K460" s="45"/>
      <c r="L460" s="45"/>
      <c r="M460" s="45"/>
      <c r="N460" s="45"/>
      <c r="O460" s="44"/>
      <c r="P460" s="45"/>
      <c r="Q460" s="45"/>
      <c r="R460" s="45"/>
      <c r="S460" s="45"/>
      <c r="T460" s="44"/>
      <c r="U460" s="45"/>
      <c r="V460" s="45"/>
      <c r="W460" s="45"/>
      <c r="X460" s="45"/>
      <c r="Y460" s="44"/>
      <c r="Z460" s="45"/>
      <c r="AA460" s="45"/>
      <c r="AB460" s="55"/>
    </row>
    <row r="461" spans="1:28" x14ac:dyDescent="0.15">
      <c r="A461" s="28"/>
      <c r="B461" s="28"/>
      <c r="C461" s="28"/>
      <c r="D461" s="39" t="s">
        <v>1688</v>
      </c>
      <c r="E461" s="53"/>
      <c r="F461" s="22"/>
      <c r="G461" s="22"/>
      <c r="H461" s="22"/>
      <c r="I461" s="22"/>
      <c r="J461" s="53"/>
      <c r="K461" s="22"/>
      <c r="L461" s="22"/>
      <c r="M461" s="22">
        <v>22</v>
      </c>
      <c r="N461" s="22"/>
      <c r="O461" s="53"/>
      <c r="P461" s="22"/>
      <c r="Q461" s="22"/>
      <c r="R461" s="22"/>
      <c r="S461" s="22"/>
      <c r="T461" s="53"/>
      <c r="U461" s="22"/>
      <c r="V461" s="22"/>
      <c r="W461" s="22"/>
      <c r="X461" s="22"/>
      <c r="Y461" s="53"/>
      <c r="Z461" s="22"/>
      <c r="AA461" s="22"/>
      <c r="AB461" s="61"/>
    </row>
    <row r="462" spans="1:28" x14ac:dyDescent="0.15">
      <c r="A462" s="28"/>
      <c r="B462" s="28"/>
      <c r="C462" s="28"/>
      <c r="D462" s="39" t="s">
        <v>160</v>
      </c>
      <c r="E462" s="53"/>
      <c r="F462" s="22"/>
      <c r="G462" s="22"/>
      <c r="H462" s="22"/>
      <c r="I462" s="22">
        <v>22</v>
      </c>
      <c r="J462" s="53"/>
      <c r="K462" s="22"/>
      <c r="L462" s="22"/>
      <c r="M462" s="22"/>
      <c r="N462" s="22"/>
      <c r="O462" s="53"/>
      <c r="P462" s="22"/>
      <c r="Q462" s="22"/>
      <c r="R462" s="22"/>
      <c r="S462" s="22"/>
      <c r="T462" s="53"/>
      <c r="U462" s="22"/>
      <c r="V462" s="22"/>
      <c r="W462" s="22"/>
      <c r="X462" s="22"/>
      <c r="Y462" s="53"/>
      <c r="Z462" s="22"/>
      <c r="AA462" s="22"/>
      <c r="AB462" s="61"/>
    </row>
    <row r="463" spans="1:28" x14ac:dyDescent="0.15">
      <c r="A463" s="28"/>
      <c r="B463" s="28"/>
      <c r="C463" s="26" t="s">
        <v>40</v>
      </c>
      <c r="D463" s="26" t="s">
        <v>1630</v>
      </c>
      <c r="E463" s="44"/>
      <c r="F463" s="45"/>
      <c r="G463" s="45"/>
      <c r="H463" s="45"/>
      <c r="I463" s="45"/>
      <c r="J463" s="44"/>
      <c r="K463" s="45"/>
      <c r="L463" s="45"/>
      <c r="M463" s="45"/>
      <c r="N463" s="45"/>
      <c r="O463" s="44"/>
      <c r="P463" s="45"/>
      <c r="Q463" s="45"/>
      <c r="R463" s="45"/>
      <c r="S463" s="45"/>
      <c r="T463" s="44"/>
      <c r="U463" s="45"/>
      <c r="V463" s="45">
        <v>8</v>
      </c>
      <c r="W463" s="45"/>
      <c r="X463" s="45"/>
      <c r="Y463" s="44"/>
      <c r="Z463" s="45"/>
      <c r="AA463" s="45"/>
      <c r="AB463" s="55"/>
    </row>
    <row r="464" spans="1:28" x14ac:dyDescent="0.15">
      <c r="A464" s="28"/>
      <c r="B464" s="28"/>
      <c r="C464" s="26" t="s">
        <v>7</v>
      </c>
      <c r="D464" s="26" t="s">
        <v>1667</v>
      </c>
      <c r="E464" s="44"/>
      <c r="F464" s="45"/>
      <c r="G464" s="45"/>
      <c r="H464" s="45"/>
      <c r="I464" s="45"/>
      <c r="J464" s="44"/>
      <c r="K464" s="45"/>
      <c r="L464" s="45"/>
      <c r="M464" s="45"/>
      <c r="N464" s="45"/>
      <c r="O464" s="44"/>
      <c r="P464" s="45"/>
      <c r="Q464" s="45"/>
      <c r="R464" s="45"/>
      <c r="S464" s="45"/>
      <c r="T464" s="44">
        <v>26</v>
      </c>
      <c r="U464" s="45"/>
      <c r="V464" s="45"/>
      <c r="W464" s="45"/>
      <c r="X464" s="45"/>
      <c r="Y464" s="44"/>
      <c r="Z464" s="45"/>
      <c r="AA464" s="45"/>
      <c r="AB464" s="55"/>
    </row>
    <row r="465" spans="1:28" x14ac:dyDescent="0.15">
      <c r="A465" s="28"/>
      <c r="B465" s="28"/>
      <c r="C465" s="26" t="s">
        <v>75</v>
      </c>
      <c r="D465" s="26" t="s">
        <v>1649</v>
      </c>
      <c r="E465" s="44"/>
      <c r="F465" s="45"/>
      <c r="G465" s="45"/>
      <c r="H465" s="45"/>
      <c r="I465" s="45"/>
      <c r="J465" s="44"/>
      <c r="K465" s="45"/>
      <c r="L465" s="45"/>
      <c r="M465" s="45"/>
      <c r="N465" s="45"/>
      <c r="O465" s="44"/>
      <c r="P465" s="45"/>
      <c r="Q465" s="45"/>
      <c r="R465" s="45"/>
      <c r="S465" s="45"/>
      <c r="T465" s="44"/>
      <c r="U465" s="45"/>
      <c r="V465" s="45"/>
      <c r="W465" s="45"/>
      <c r="X465" s="45"/>
      <c r="Y465" s="44"/>
      <c r="Z465" s="45">
        <v>29</v>
      </c>
      <c r="AA465" s="45"/>
      <c r="AB465" s="55"/>
    </row>
    <row r="466" spans="1:28" x14ac:dyDescent="0.15">
      <c r="A466" s="28"/>
      <c r="B466" s="28"/>
      <c r="C466" s="26" t="s">
        <v>1651</v>
      </c>
      <c r="D466" s="26" t="s">
        <v>3043</v>
      </c>
      <c r="E466" s="44"/>
      <c r="F466" s="45">
        <v>22</v>
      </c>
      <c r="G466" s="45"/>
      <c r="H466" s="45"/>
      <c r="I466" s="45"/>
      <c r="J466" s="44"/>
      <c r="K466" s="45"/>
      <c r="L466" s="45"/>
      <c r="M466" s="45"/>
      <c r="N466" s="45"/>
      <c r="O466" s="44"/>
      <c r="P466" s="45"/>
      <c r="Q466" s="45"/>
      <c r="R466" s="45"/>
      <c r="S466" s="45"/>
      <c r="T466" s="44"/>
      <c r="U466" s="45"/>
      <c r="V466" s="45"/>
      <c r="W466" s="45"/>
      <c r="X466" s="45"/>
      <c r="Y466" s="44"/>
      <c r="Z466" s="45"/>
      <c r="AA466" s="45"/>
      <c r="AB466" s="55"/>
    </row>
    <row r="467" spans="1:28" x14ac:dyDescent="0.15">
      <c r="A467" s="28"/>
      <c r="B467" s="28"/>
      <c r="C467" s="28"/>
      <c r="D467" s="39" t="s">
        <v>3044</v>
      </c>
      <c r="E467" s="53"/>
      <c r="F467" s="22"/>
      <c r="G467" s="22">
        <v>22</v>
      </c>
      <c r="H467" s="22"/>
      <c r="I467" s="22"/>
      <c r="J467" s="53"/>
      <c r="K467" s="22"/>
      <c r="L467" s="22"/>
      <c r="M467" s="22"/>
      <c r="N467" s="22"/>
      <c r="O467" s="53"/>
      <c r="P467" s="22"/>
      <c r="Q467" s="22"/>
      <c r="R467" s="22"/>
      <c r="S467" s="22"/>
      <c r="T467" s="53"/>
      <c r="U467" s="22"/>
      <c r="V467" s="22"/>
      <c r="W467" s="22"/>
      <c r="X467" s="22"/>
      <c r="Y467" s="53"/>
      <c r="Z467" s="22"/>
      <c r="AA467" s="22"/>
      <c r="AB467" s="61"/>
    </row>
    <row r="468" spans="1:28" x14ac:dyDescent="0.15">
      <c r="A468" s="28"/>
      <c r="B468" s="28"/>
      <c r="C468" s="26" t="s">
        <v>60</v>
      </c>
      <c r="D468" s="26" t="s">
        <v>3056</v>
      </c>
      <c r="E468" s="44"/>
      <c r="F468" s="45"/>
      <c r="G468" s="45"/>
      <c r="H468" s="45"/>
      <c r="I468" s="45"/>
      <c r="J468" s="44"/>
      <c r="K468" s="45"/>
      <c r="L468" s="45"/>
      <c r="M468" s="45"/>
      <c r="N468" s="45"/>
      <c r="O468" s="44"/>
      <c r="P468" s="45"/>
      <c r="Q468" s="45"/>
      <c r="R468" s="45"/>
      <c r="S468" s="45"/>
      <c r="T468" s="44"/>
      <c r="U468" s="45"/>
      <c r="V468" s="45"/>
      <c r="W468" s="45"/>
      <c r="X468" s="45"/>
      <c r="Y468" s="44"/>
      <c r="Z468" s="45"/>
      <c r="AA468" s="45">
        <v>21</v>
      </c>
      <c r="AB468" s="55"/>
    </row>
    <row r="469" spans="1:28" x14ac:dyDescent="0.15">
      <c r="A469" s="28"/>
      <c r="B469" s="28"/>
      <c r="C469" s="26" t="s">
        <v>155</v>
      </c>
      <c r="D469" s="26" t="s">
        <v>1696</v>
      </c>
      <c r="E469" s="44"/>
      <c r="F469" s="45"/>
      <c r="G469" s="45"/>
      <c r="H469" s="45"/>
      <c r="I469" s="45"/>
      <c r="J469" s="44"/>
      <c r="K469" s="45">
        <v>18</v>
      </c>
      <c r="L469" s="45"/>
      <c r="M469" s="45"/>
      <c r="N469" s="45"/>
      <c r="O469" s="44"/>
      <c r="P469" s="45"/>
      <c r="Q469" s="45"/>
      <c r="R469" s="45"/>
      <c r="S469" s="45"/>
      <c r="T469" s="44"/>
      <c r="U469" s="45"/>
      <c r="V469" s="45"/>
      <c r="W469" s="45"/>
      <c r="X469" s="45"/>
      <c r="Y469" s="44"/>
      <c r="Z469" s="45"/>
      <c r="AA469" s="45"/>
      <c r="AB469" s="55"/>
    </row>
    <row r="470" spans="1:28" x14ac:dyDescent="0.15">
      <c r="A470" s="28"/>
      <c r="B470" s="28"/>
      <c r="C470" s="28"/>
      <c r="D470" s="39" t="s">
        <v>1698</v>
      </c>
      <c r="E470" s="53"/>
      <c r="F470" s="22"/>
      <c r="G470" s="22"/>
      <c r="H470" s="22"/>
      <c r="I470" s="22"/>
      <c r="J470" s="53">
        <v>18</v>
      </c>
      <c r="K470" s="22"/>
      <c r="L470" s="22"/>
      <c r="M470" s="22"/>
      <c r="N470" s="22"/>
      <c r="O470" s="53"/>
      <c r="P470" s="22"/>
      <c r="Q470" s="22"/>
      <c r="R470" s="22"/>
      <c r="S470" s="22"/>
      <c r="T470" s="53"/>
      <c r="U470" s="22"/>
      <c r="V470" s="22"/>
      <c r="W470" s="22"/>
      <c r="X470" s="22"/>
      <c r="Y470" s="53"/>
      <c r="Z470" s="22"/>
      <c r="AA470" s="22"/>
      <c r="AB470" s="61"/>
    </row>
    <row r="471" spans="1:28" x14ac:dyDescent="0.15">
      <c r="A471" s="28"/>
      <c r="B471" s="28"/>
      <c r="C471" s="28"/>
      <c r="D471" s="39" t="s">
        <v>3074</v>
      </c>
      <c r="E471" s="53"/>
      <c r="F471" s="22"/>
      <c r="G471" s="22"/>
      <c r="H471" s="22"/>
      <c r="I471" s="22"/>
      <c r="J471" s="53"/>
      <c r="K471" s="22"/>
      <c r="L471" s="22"/>
      <c r="M471" s="22"/>
      <c r="N471" s="22"/>
      <c r="O471" s="53"/>
      <c r="P471" s="22"/>
      <c r="Q471" s="22"/>
      <c r="R471" s="22">
        <v>18</v>
      </c>
      <c r="S471" s="22"/>
      <c r="T471" s="53"/>
      <c r="U471" s="22"/>
      <c r="V471" s="22"/>
      <c r="W471" s="22"/>
      <c r="X471" s="22"/>
      <c r="Y471" s="53"/>
      <c r="Z471" s="22"/>
      <c r="AA471" s="22"/>
      <c r="AB471" s="61"/>
    </row>
    <row r="472" spans="1:28" x14ac:dyDescent="0.15">
      <c r="A472" s="28"/>
      <c r="B472" s="28"/>
      <c r="C472" s="28"/>
      <c r="D472" s="39" t="s">
        <v>3078</v>
      </c>
      <c r="E472" s="53"/>
      <c r="F472" s="22"/>
      <c r="G472" s="22"/>
      <c r="H472" s="22"/>
      <c r="I472" s="22"/>
      <c r="J472" s="53"/>
      <c r="K472" s="22"/>
      <c r="L472" s="22"/>
      <c r="M472" s="22"/>
      <c r="N472" s="22"/>
      <c r="O472" s="53"/>
      <c r="P472" s="22">
        <v>18</v>
      </c>
      <c r="Q472" s="22">
        <v>18</v>
      </c>
      <c r="R472" s="22"/>
      <c r="S472" s="22"/>
      <c r="T472" s="53"/>
      <c r="U472" s="22"/>
      <c r="V472" s="22"/>
      <c r="W472" s="22"/>
      <c r="X472" s="22"/>
      <c r="Y472" s="53"/>
      <c r="Z472" s="22"/>
      <c r="AA472" s="22"/>
      <c r="AB472" s="61"/>
    </row>
    <row r="473" spans="1:28" x14ac:dyDescent="0.15">
      <c r="A473" s="28"/>
      <c r="B473" s="28"/>
      <c r="C473" s="26" t="s">
        <v>1763</v>
      </c>
      <c r="D473" s="26" t="s">
        <v>1634</v>
      </c>
      <c r="E473" s="44"/>
      <c r="F473" s="45"/>
      <c r="G473" s="45"/>
      <c r="H473" s="45"/>
      <c r="I473" s="45"/>
      <c r="J473" s="44"/>
      <c r="K473" s="45"/>
      <c r="L473" s="45"/>
      <c r="M473" s="45"/>
      <c r="N473" s="45"/>
      <c r="O473" s="44"/>
      <c r="P473" s="45"/>
      <c r="Q473" s="45"/>
      <c r="R473" s="45"/>
      <c r="S473" s="45"/>
      <c r="T473" s="44"/>
      <c r="U473" s="45">
        <v>13</v>
      </c>
      <c r="V473" s="45"/>
      <c r="W473" s="45"/>
      <c r="X473" s="45"/>
      <c r="Y473" s="44"/>
      <c r="Z473" s="45"/>
      <c r="AA473" s="45"/>
      <c r="AB473" s="55"/>
    </row>
    <row r="474" spans="1:28" x14ac:dyDescent="0.15">
      <c r="A474" s="28"/>
      <c r="B474" s="28"/>
      <c r="C474" s="26" t="s">
        <v>56</v>
      </c>
      <c r="D474" s="26" t="s">
        <v>3043</v>
      </c>
      <c r="E474" s="44"/>
      <c r="F474" s="45">
        <v>8</v>
      </c>
      <c r="G474" s="45"/>
      <c r="H474" s="45"/>
      <c r="I474" s="45"/>
      <c r="J474" s="44"/>
      <c r="K474" s="45"/>
      <c r="L474" s="45"/>
      <c r="M474" s="45"/>
      <c r="N474" s="45"/>
      <c r="O474" s="44"/>
      <c r="P474" s="45"/>
      <c r="Q474" s="45"/>
      <c r="R474" s="45"/>
      <c r="S474" s="45"/>
      <c r="T474" s="44"/>
      <c r="U474" s="45"/>
      <c r="V474" s="45"/>
      <c r="W474" s="45"/>
      <c r="X474" s="45"/>
      <c r="Y474" s="44"/>
      <c r="Z474" s="45"/>
      <c r="AA474" s="45"/>
      <c r="AB474" s="55"/>
    </row>
    <row r="475" spans="1:28" x14ac:dyDescent="0.15">
      <c r="A475" s="28"/>
      <c r="B475" s="28"/>
      <c r="C475" s="26" t="s">
        <v>3654</v>
      </c>
      <c r="D475" s="26" t="s">
        <v>3117</v>
      </c>
      <c r="E475" s="44">
        <v>19</v>
      </c>
      <c r="F475" s="45"/>
      <c r="G475" s="45"/>
      <c r="H475" s="45"/>
      <c r="I475" s="45"/>
      <c r="J475" s="44"/>
      <c r="K475" s="45"/>
      <c r="L475" s="45"/>
      <c r="M475" s="45"/>
      <c r="N475" s="45"/>
      <c r="O475" s="44"/>
      <c r="P475" s="45"/>
      <c r="Q475" s="45"/>
      <c r="R475" s="45"/>
      <c r="S475" s="45"/>
      <c r="T475" s="44"/>
      <c r="U475" s="45"/>
      <c r="V475" s="45"/>
      <c r="W475" s="45">
        <v>19</v>
      </c>
      <c r="X475" s="45"/>
      <c r="Y475" s="44">
        <v>19</v>
      </c>
      <c r="Z475" s="45"/>
      <c r="AA475" s="45"/>
      <c r="AB475" s="55"/>
    </row>
    <row r="476" spans="1:28" x14ac:dyDescent="0.15">
      <c r="A476" s="28"/>
      <c r="B476" s="28"/>
      <c r="C476" s="26" t="s">
        <v>3657</v>
      </c>
      <c r="D476" s="26" t="s">
        <v>3118</v>
      </c>
      <c r="E476" s="44">
        <v>7.333333333333333</v>
      </c>
      <c r="F476" s="45"/>
      <c r="G476" s="45"/>
      <c r="H476" s="45"/>
      <c r="I476" s="45"/>
      <c r="J476" s="44"/>
      <c r="K476" s="45"/>
      <c r="L476" s="45"/>
      <c r="M476" s="45"/>
      <c r="N476" s="45"/>
      <c r="O476" s="44"/>
      <c r="P476" s="45"/>
      <c r="Q476" s="45"/>
      <c r="R476" s="45"/>
      <c r="S476" s="45"/>
      <c r="T476" s="44"/>
      <c r="U476" s="45"/>
      <c r="V476" s="45"/>
      <c r="W476" s="45">
        <v>7.333333333333333</v>
      </c>
      <c r="X476" s="45"/>
      <c r="Y476" s="44">
        <v>7.333333333333333</v>
      </c>
      <c r="Z476" s="45"/>
      <c r="AA476" s="45"/>
      <c r="AB476" s="55"/>
    </row>
    <row r="477" spans="1:28" x14ac:dyDescent="0.15">
      <c r="A477" s="26" t="s">
        <v>1583</v>
      </c>
      <c r="B477" s="26">
        <v>1305</v>
      </c>
      <c r="C477" s="26" t="s">
        <v>115</v>
      </c>
      <c r="D477" s="26" t="s">
        <v>1965</v>
      </c>
      <c r="E477" s="44"/>
      <c r="F477" s="45"/>
      <c r="G477" s="45"/>
      <c r="H477" s="45"/>
      <c r="I477" s="45"/>
      <c r="J477" s="44"/>
      <c r="K477" s="45"/>
      <c r="L477" s="45"/>
      <c r="M477" s="45"/>
      <c r="N477" s="45"/>
      <c r="O477" s="44">
        <v>6</v>
      </c>
      <c r="P477" s="45">
        <v>6</v>
      </c>
      <c r="Q477" s="45"/>
      <c r="R477" s="45"/>
      <c r="S477" s="45"/>
      <c r="T477" s="44"/>
      <c r="U477" s="45"/>
      <c r="V477" s="45"/>
      <c r="W477" s="45"/>
      <c r="X477" s="45"/>
      <c r="Y477" s="44"/>
      <c r="Z477" s="45"/>
      <c r="AA477" s="45"/>
      <c r="AB477" s="55"/>
    </row>
    <row r="478" spans="1:28" x14ac:dyDescent="0.15">
      <c r="A478" s="28"/>
      <c r="B478" s="28"/>
      <c r="C478" s="26" t="s">
        <v>3620</v>
      </c>
      <c r="D478" s="26" t="s">
        <v>2844</v>
      </c>
      <c r="E478" s="44"/>
      <c r="F478" s="45"/>
      <c r="G478" s="45"/>
      <c r="H478" s="45"/>
      <c r="I478" s="45"/>
      <c r="J478" s="44">
        <v>16</v>
      </c>
      <c r="K478" s="45"/>
      <c r="L478" s="45"/>
      <c r="M478" s="45"/>
      <c r="N478" s="45"/>
      <c r="O478" s="44"/>
      <c r="P478" s="45"/>
      <c r="Q478" s="45"/>
      <c r="R478" s="45"/>
      <c r="S478" s="45"/>
      <c r="T478" s="44"/>
      <c r="U478" s="45"/>
      <c r="V478" s="45"/>
      <c r="W478" s="45"/>
      <c r="X478" s="45"/>
      <c r="Y478" s="44"/>
      <c r="Z478" s="45"/>
      <c r="AA478" s="45"/>
      <c r="AB478" s="55"/>
    </row>
    <row r="479" spans="1:28" x14ac:dyDescent="0.15">
      <c r="A479" s="28"/>
      <c r="B479" s="28"/>
      <c r="C479" s="26" t="s">
        <v>3640</v>
      </c>
      <c r="D479" s="26" t="s">
        <v>2848</v>
      </c>
      <c r="E479" s="44"/>
      <c r="F479" s="45"/>
      <c r="G479" s="45"/>
      <c r="H479" s="45"/>
      <c r="I479" s="45"/>
      <c r="J479" s="44"/>
      <c r="K479" s="45">
        <v>19.5</v>
      </c>
      <c r="L479" s="45"/>
      <c r="M479" s="45"/>
      <c r="N479" s="45"/>
      <c r="O479" s="44"/>
      <c r="P479" s="45"/>
      <c r="Q479" s="45"/>
      <c r="R479" s="45"/>
      <c r="S479" s="45"/>
      <c r="T479" s="44"/>
      <c r="U479" s="45"/>
      <c r="V479" s="45"/>
      <c r="W479" s="45"/>
      <c r="X479" s="45"/>
      <c r="Y479" s="44"/>
      <c r="Z479" s="45"/>
      <c r="AA479" s="45"/>
      <c r="AB479" s="55"/>
    </row>
    <row r="480" spans="1:28" x14ac:dyDescent="0.15">
      <c r="A480" s="28"/>
      <c r="B480" s="28"/>
      <c r="C480" s="26" t="s">
        <v>3624</v>
      </c>
      <c r="D480" s="26" t="s">
        <v>2844</v>
      </c>
      <c r="E480" s="44"/>
      <c r="F480" s="45"/>
      <c r="G480" s="45"/>
      <c r="H480" s="45"/>
      <c r="I480" s="45"/>
      <c r="J480" s="44"/>
      <c r="K480" s="45"/>
      <c r="L480" s="45">
        <v>25</v>
      </c>
      <c r="M480" s="45"/>
      <c r="N480" s="45"/>
      <c r="O480" s="44"/>
      <c r="P480" s="45"/>
      <c r="Q480" s="45"/>
      <c r="R480" s="45"/>
      <c r="S480" s="45"/>
      <c r="T480" s="44"/>
      <c r="U480" s="45"/>
      <c r="V480" s="45"/>
      <c r="W480" s="45"/>
      <c r="X480" s="45"/>
      <c r="Y480" s="44"/>
      <c r="Z480" s="45"/>
      <c r="AA480" s="45"/>
      <c r="AB480" s="55"/>
    </row>
    <row r="481" spans="1:28" x14ac:dyDescent="0.15">
      <c r="A481" s="28"/>
      <c r="B481" s="28"/>
      <c r="C481" s="26" t="s">
        <v>3625</v>
      </c>
      <c r="D481" s="26" t="s">
        <v>2844</v>
      </c>
      <c r="E481" s="44">
        <v>30.666666666666664</v>
      </c>
      <c r="F481" s="45"/>
      <c r="G481" s="45"/>
      <c r="H481" s="45"/>
      <c r="I481" s="45"/>
      <c r="J481" s="44"/>
      <c r="K481" s="45"/>
      <c r="L481" s="45"/>
      <c r="M481" s="45"/>
      <c r="N481" s="45"/>
      <c r="O481" s="44"/>
      <c r="P481" s="45"/>
      <c r="Q481" s="45"/>
      <c r="R481" s="45"/>
      <c r="S481" s="45"/>
      <c r="T481" s="44"/>
      <c r="U481" s="45"/>
      <c r="V481" s="45"/>
      <c r="W481" s="45"/>
      <c r="X481" s="45"/>
      <c r="Y481" s="44"/>
      <c r="Z481" s="45"/>
      <c r="AA481" s="45"/>
      <c r="AB481" s="55"/>
    </row>
    <row r="482" spans="1:28" x14ac:dyDescent="0.15">
      <c r="A482" s="28"/>
      <c r="B482" s="28"/>
      <c r="C482" s="26" t="s">
        <v>3622</v>
      </c>
      <c r="D482" s="26" t="s">
        <v>2844</v>
      </c>
      <c r="E482" s="44"/>
      <c r="F482" s="45">
        <v>20.666666666666664</v>
      </c>
      <c r="G482" s="45"/>
      <c r="H482" s="45"/>
      <c r="I482" s="45"/>
      <c r="J482" s="44"/>
      <c r="K482" s="45"/>
      <c r="L482" s="45"/>
      <c r="M482" s="45"/>
      <c r="N482" s="45"/>
      <c r="O482" s="44"/>
      <c r="P482" s="45"/>
      <c r="Q482" s="45"/>
      <c r="R482" s="45"/>
      <c r="S482" s="45"/>
      <c r="T482" s="44"/>
      <c r="U482" s="45"/>
      <c r="V482" s="45"/>
      <c r="W482" s="45"/>
      <c r="X482" s="45"/>
      <c r="Y482" s="44"/>
      <c r="Z482" s="45"/>
      <c r="AA482" s="45"/>
      <c r="AB482" s="55"/>
    </row>
    <row r="483" spans="1:28" x14ac:dyDescent="0.15">
      <c r="A483" s="28"/>
      <c r="B483" s="28"/>
      <c r="C483" s="26" t="s">
        <v>3642</v>
      </c>
      <c r="D483" s="26" t="s">
        <v>2848</v>
      </c>
      <c r="E483" s="44"/>
      <c r="F483" s="45"/>
      <c r="G483" s="45">
        <v>19</v>
      </c>
      <c r="H483" s="45"/>
      <c r="I483" s="45"/>
      <c r="J483" s="44"/>
      <c r="K483" s="45"/>
      <c r="L483" s="45"/>
      <c r="M483" s="45"/>
      <c r="N483" s="45"/>
      <c r="O483" s="44"/>
      <c r="P483" s="45"/>
      <c r="Q483" s="45"/>
      <c r="R483" s="45"/>
      <c r="S483" s="45"/>
      <c r="T483" s="44"/>
      <c r="U483" s="45"/>
      <c r="V483" s="45"/>
      <c r="W483" s="45"/>
      <c r="X483" s="45"/>
      <c r="Y483" s="44"/>
      <c r="Z483" s="45"/>
      <c r="AA483" s="45"/>
      <c r="AB483" s="55"/>
    </row>
    <row r="484" spans="1:28" x14ac:dyDescent="0.15">
      <c r="A484" s="28"/>
      <c r="B484" s="28"/>
      <c r="C484" s="26" t="s">
        <v>3619</v>
      </c>
      <c r="D484" s="26" t="s">
        <v>2844</v>
      </c>
      <c r="E484" s="44"/>
      <c r="F484" s="45"/>
      <c r="G484" s="45"/>
      <c r="H484" s="45"/>
      <c r="I484" s="45"/>
      <c r="J484" s="44"/>
      <c r="K484" s="45"/>
      <c r="L484" s="45"/>
      <c r="M484" s="45"/>
      <c r="N484" s="45"/>
      <c r="O484" s="44"/>
      <c r="P484" s="45"/>
      <c r="Q484" s="45"/>
      <c r="R484" s="45"/>
      <c r="S484" s="45"/>
      <c r="T484" s="44">
        <v>25.666666666666664</v>
      </c>
      <c r="U484" s="45"/>
      <c r="V484" s="45"/>
      <c r="W484" s="45"/>
      <c r="X484" s="45"/>
      <c r="Y484" s="44"/>
      <c r="Z484" s="45"/>
      <c r="AA484" s="45"/>
      <c r="AB484" s="55"/>
    </row>
    <row r="485" spans="1:28" x14ac:dyDescent="0.15">
      <c r="A485" s="28"/>
      <c r="B485" s="28"/>
      <c r="C485" s="26" t="s">
        <v>3641</v>
      </c>
      <c r="D485" s="26" t="s">
        <v>2848</v>
      </c>
      <c r="E485" s="44"/>
      <c r="F485" s="45"/>
      <c r="G485" s="45"/>
      <c r="H485" s="45"/>
      <c r="I485" s="45"/>
      <c r="J485" s="44"/>
      <c r="K485" s="45"/>
      <c r="L485" s="45"/>
      <c r="M485" s="45"/>
      <c r="N485" s="45"/>
      <c r="O485" s="44"/>
      <c r="P485" s="45"/>
      <c r="Q485" s="45"/>
      <c r="R485" s="45"/>
      <c r="S485" s="45"/>
      <c r="T485" s="44"/>
      <c r="U485" s="45">
        <v>21.333333333333336</v>
      </c>
      <c r="V485" s="45"/>
      <c r="W485" s="45"/>
      <c r="X485" s="45"/>
      <c r="Y485" s="44"/>
      <c r="Z485" s="45"/>
      <c r="AA485" s="45"/>
      <c r="AB485" s="55"/>
    </row>
    <row r="486" spans="1:28" x14ac:dyDescent="0.15">
      <c r="A486" s="28"/>
      <c r="B486" s="28"/>
      <c r="C486" s="26" t="s">
        <v>3639</v>
      </c>
      <c r="D486" s="26" t="s">
        <v>2848</v>
      </c>
      <c r="E486" s="44"/>
      <c r="F486" s="45"/>
      <c r="G486" s="45"/>
      <c r="H486" s="45"/>
      <c r="I486" s="45"/>
      <c r="J486" s="44"/>
      <c r="K486" s="45"/>
      <c r="L486" s="45"/>
      <c r="M486" s="45"/>
      <c r="N486" s="45"/>
      <c r="O486" s="44"/>
      <c r="P486" s="45"/>
      <c r="Q486" s="45"/>
      <c r="R486" s="45"/>
      <c r="S486" s="45"/>
      <c r="T486" s="44"/>
      <c r="U486" s="45"/>
      <c r="V486" s="45">
        <v>20.666666666666668</v>
      </c>
      <c r="W486" s="45"/>
      <c r="X486" s="45"/>
      <c r="Y486" s="44"/>
      <c r="Z486" s="45"/>
      <c r="AA486" s="45"/>
      <c r="AB486" s="55"/>
    </row>
    <row r="487" spans="1:28" x14ac:dyDescent="0.15">
      <c r="A487" s="28"/>
      <c r="B487" s="26">
        <v>1307</v>
      </c>
      <c r="C487" s="26" t="s">
        <v>3628</v>
      </c>
      <c r="D487" s="26" t="s">
        <v>2843</v>
      </c>
      <c r="E487" s="44"/>
      <c r="F487" s="45"/>
      <c r="G487" s="45"/>
      <c r="H487" s="45"/>
      <c r="I487" s="45"/>
      <c r="J487" s="44">
        <v>16</v>
      </c>
      <c r="K487" s="45"/>
      <c r="L487" s="45"/>
      <c r="M487" s="45"/>
      <c r="N487" s="45"/>
      <c r="O487" s="44"/>
      <c r="P487" s="45"/>
      <c r="Q487" s="45"/>
      <c r="R487" s="45"/>
      <c r="S487" s="45"/>
      <c r="T487" s="44"/>
      <c r="U487" s="45"/>
      <c r="V487" s="45"/>
      <c r="W487" s="45"/>
      <c r="X487" s="45"/>
      <c r="Y487" s="44"/>
      <c r="Z487" s="45"/>
      <c r="AA487" s="45"/>
      <c r="AB487" s="55"/>
    </row>
    <row r="488" spans="1:28" x14ac:dyDescent="0.15">
      <c r="A488" s="28"/>
      <c r="B488" s="28"/>
      <c r="C488" s="26" t="s">
        <v>3646</v>
      </c>
      <c r="D488" s="26" t="s">
        <v>2847</v>
      </c>
      <c r="E488" s="44"/>
      <c r="F488" s="45"/>
      <c r="G488" s="45"/>
      <c r="H488" s="45"/>
      <c r="I488" s="45"/>
      <c r="J488" s="44"/>
      <c r="K488" s="45">
        <v>19.5</v>
      </c>
      <c r="L488" s="45"/>
      <c r="M488" s="45"/>
      <c r="N488" s="45"/>
      <c r="O488" s="44"/>
      <c r="P488" s="45"/>
      <c r="Q488" s="45"/>
      <c r="R488" s="45"/>
      <c r="S488" s="45"/>
      <c r="T488" s="44"/>
      <c r="U488" s="45"/>
      <c r="V488" s="45"/>
      <c r="W488" s="45"/>
      <c r="X488" s="45"/>
      <c r="Y488" s="44"/>
      <c r="Z488" s="45"/>
      <c r="AA488" s="45"/>
      <c r="AB488" s="55"/>
    </row>
    <row r="489" spans="1:28" x14ac:dyDescent="0.15">
      <c r="A489" s="28"/>
      <c r="B489" s="28"/>
      <c r="C489" s="26" t="s">
        <v>3633</v>
      </c>
      <c r="D489" s="26" t="s">
        <v>2843</v>
      </c>
      <c r="E489" s="44"/>
      <c r="F489" s="45"/>
      <c r="G489" s="45"/>
      <c r="H489" s="45"/>
      <c r="I489" s="45"/>
      <c r="J489" s="44"/>
      <c r="K489" s="45"/>
      <c r="L489" s="45">
        <v>25</v>
      </c>
      <c r="M489" s="45"/>
      <c r="N489" s="45"/>
      <c r="O489" s="44"/>
      <c r="P489" s="45"/>
      <c r="Q489" s="45"/>
      <c r="R489" s="45"/>
      <c r="S489" s="45"/>
      <c r="T489" s="44"/>
      <c r="U489" s="45"/>
      <c r="V489" s="45"/>
      <c r="W489" s="45"/>
      <c r="X489" s="45"/>
      <c r="Y489" s="44"/>
      <c r="Z489" s="45"/>
      <c r="AA489" s="45"/>
      <c r="AB489" s="55"/>
    </row>
    <row r="490" spans="1:28" x14ac:dyDescent="0.15">
      <c r="A490" s="28"/>
      <c r="B490" s="28"/>
      <c r="C490" s="26" t="s">
        <v>3636</v>
      </c>
      <c r="D490" s="26" t="s">
        <v>2843</v>
      </c>
      <c r="E490" s="44">
        <v>30.666666666666664</v>
      </c>
      <c r="F490" s="45"/>
      <c r="G490" s="45"/>
      <c r="H490" s="45"/>
      <c r="I490" s="45"/>
      <c r="J490" s="44"/>
      <c r="K490" s="45"/>
      <c r="L490" s="45"/>
      <c r="M490" s="45"/>
      <c r="N490" s="45"/>
      <c r="O490" s="44"/>
      <c r="P490" s="45"/>
      <c r="Q490" s="45"/>
      <c r="R490" s="45"/>
      <c r="S490" s="45"/>
      <c r="T490" s="44"/>
      <c r="U490" s="45"/>
      <c r="V490" s="45"/>
      <c r="W490" s="45"/>
      <c r="X490" s="45"/>
      <c r="Y490" s="44"/>
      <c r="Z490" s="45"/>
      <c r="AA490" s="45"/>
      <c r="AB490" s="55"/>
    </row>
    <row r="491" spans="1:28" x14ac:dyDescent="0.15">
      <c r="A491" s="28"/>
      <c r="B491" s="28"/>
      <c r="C491" s="26" t="s">
        <v>3630</v>
      </c>
      <c r="D491" s="26" t="s">
        <v>2843</v>
      </c>
      <c r="E491" s="44"/>
      <c r="F491" s="45">
        <v>20.666666666666664</v>
      </c>
      <c r="G491" s="45"/>
      <c r="H491" s="45"/>
      <c r="I491" s="45"/>
      <c r="J491" s="44"/>
      <c r="K491" s="45"/>
      <c r="L491" s="45"/>
      <c r="M491" s="45"/>
      <c r="N491" s="45"/>
      <c r="O491" s="44"/>
      <c r="P491" s="45"/>
      <c r="Q491" s="45"/>
      <c r="R491" s="45"/>
      <c r="S491" s="45"/>
      <c r="T491" s="44"/>
      <c r="U491" s="45"/>
      <c r="V491" s="45"/>
      <c r="W491" s="45"/>
      <c r="X491" s="45"/>
      <c r="Y491" s="44"/>
      <c r="Z491" s="45"/>
      <c r="AA491" s="45"/>
      <c r="AB491" s="55"/>
    </row>
    <row r="492" spans="1:28" x14ac:dyDescent="0.15">
      <c r="A492" s="28"/>
      <c r="B492" s="28"/>
      <c r="C492" s="26" t="s">
        <v>3650</v>
      </c>
      <c r="D492" s="26" t="s">
        <v>2847</v>
      </c>
      <c r="E492" s="44"/>
      <c r="F492" s="45"/>
      <c r="G492" s="45">
        <v>19</v>
      </c>
      <c r="H492" s="45"/>
      <c r="I492" s="45"/>
      <c r="J492" s="44"/>
      <c r="K492" s="45"/>
      <c r="L492" s="45"/>
      <c r="M492" s="45"/>
      <c r="N492" s="45"/>
      <c r="O492" s="44"/>
      <c r="P492" s="45"/>
      <c r="Q492" s="45"/>
      <c r="R492" s="45"/>
      <c r="S492" s="45"/>
      <c r="T492" s="44"/>
      <c r="U492" s="45"/>
      <c r="V492" s="45"/>
      <c r="W492" s="45"/>
      <c r="X492" s="45"/>
      <c r="Y492" s="44"/>
      <c r="Z492" s="45"/>
      <c r="AA492" s="45"/>
      <c r="AB492" s="55"/>
    </row>
    <row r="493" spans="1:28" x14ac:dyDescent="0.15">
      <c r="A493" s="28"/>
      <c r="B493" s="28"/>
      <c r="C493" s="26" t="s">
        <v>3627</v>
      </c>
      <c r="D493" s="26" t="s">
        <v>2843</v>
      </c>
      <c r="E493" s="44"/>
      <c r="F493" s="45"/>
      <c r="G493" s="45"/>
      <c r="H493" s="45"/>
      <c r="I493" s="45"/>
      <c r="J493" s="44"/>
      <c r="K493" s="45"/>
      <c r="L493" s="45"/>
      <c r="M493" s="45"/>
      <c r="N493" s="45"/>
      <c r="O493" s="44"/>
      <c r="P493" s="45"/>
      <c r="Q493" s="45"/>
      <c r="R493" s="45"/>
      <c r="S493" s="45"/>
      <c r="T493" s="44">
        <v>25.666666666666664</v>
      </c>
      <c r="U493" s="45"/>
      <c r="V493" s="45"/>
      <c r="W493" s="45"/>
      <c r="X493" s="45"/>
      <c r="Y493" s="44"/>
      <c r="Z493" s="45"/>
      <c r="AA493" s="45"/>
      <c r="AB493" s="55"/>
    </row>
    <row r="494" spans="1:28" x14ac:dyDescent="0.15">
      <c r="A494" s="28"/>
      <c r="B494" s="28"/>
      <c r="C494" s="26" t="s">
        <v>3648</v>
      </c>
      <c r="D494" s="26" t="s">
        <v>2847</v>
      </c>
      <c r="E494" s="44"/>
      <c r="F494" s="45"/>
      <c r="G494" s="45"/>
      <c r="H494" s="45"/>
      <c r="I494" s="45"/>
      <c r="J494" s="44"/>
      <c r="K494" s="45"/>
      <c r="L494" s="45"/>
      <c r="M494" s="45"/>
      <c r="N494" s="45"/>
      <c r="O494" s="44"/>
      <c r="P494" s="45"/>
      <c r="Q494" s="45"/>
      <c r="R494" s="45"/>
      <c r="S494" s="45"/>
      <c r="T494" s="44"/>
      <c r="U494" s="45">
        <v>21.333333333333336</v>
      </c>
      <c r="V494" s="45"/>
      <c r="W494" s="45"/>
      <c r="X494" s="45"/>
      <c r="Y494" s="44"/>
      <c r="Z494" s="45"/>
      <c r="AA494" s="45"/>
      <c r="AB494" s="55"/>
    </row>
    <row r="495" spans="1:28" x14ac:dyDescent="0.15">
      <c r="A495" s="28"/>
      <c r="B495" s="28"/>
      <c r="C495" s="26" t="s">
        <v>3644</v>
      </c>
      <c r="D495" s="26" t="s">
        <v>2847</v>
      </c>
      <c r="E495" s="44"/>
      <c r="F495" s="45"/>
      <c r="G495" s="45"/>
      <c r="H495" s="45"/>
      <c r="I495" s="45"/>
      <c r="J495" s="44"/>
      <c r="K495" s="45"/>
      <c r="L495" s="45"/>
      <c r="M495" s="45"/>
      <c r="N495" s="45"/>
      <c r="O495" s="44"/>
      <c r="P495" s="45"/>
      <c r="Q495" s="45"/>
      <c r="R495" s="45"/>
      <c r="S495" s="45"/>
      <c r="T495" s="44"/>
      <c r="U495" s="45"/>
      <c r="V495" s="45">
        <v>20.666666666666668</v>
      </c>
      <c r="W495" s="45"/>
      <c r="X495" s="45"/>
      <c r="Y495" s="44"/>
      <c r="Z495" s="45"/>
      <c r="AA495" s="45"/>
      <c r="AB495" s="55"/>
    </row>
    <row r="496" spans="1:28" x14ac:dyDescent="0.15">
      <c r="A496" s="28"/>
      <c r="B496" s="26">
        <v>1308</v>
      </c>
      <c r="C496" s="26" t="s">
        <v>119</v>
      </c>
      <c r="D496" s="26" t="s">
        <v>1623</v>
      </c>
      <c r="E496" s="44"/>
      <c r="F496" s="45"/>
      <c r="G496" s="45"/>
      <c r="H496" s="45"/>
      <c r="I496" s="45"/>
      <c r="J496" s="44"/>
      <c r="K496" s="45"/>
      <c r="L496" s="45"/>
      <c r="M496" s="45"/>
      <c r="N496" s="45"/>
      <c r="O496" s="44"/>
      <c r="P496" s="45">
        <v>6</v>
      </c>
      <c r="Q496" s="45"/>
      <c r="R496" s="45"/>
      <c r="S496" s="45"/>
      <c r="T496" s="44"/>
      <c r="U496" s="45"/>
      <c r="V496" s="45"/>
      <c r="W496" s="45"/>
      <c r="X496" s="45"/>
      <c r="Y496" s="44"/>
      <c r="Z496" s="45"/>
      <c r="AA496" s="45"/>
      <c r="AB496" s="55"/>
    </row>
    <row r="497" spans="1:28" x14ac:dyDescent="0.15">
      <c r="A497" s="28"/>
      <c r="B497" s="28"/>
      <c r="C497" s="28"/>
      <c r="D497" s="39" t="s">
        <v>160</v>
      </c>
      <c r="E497" s="53"/>
      <c r="F497" s="22"/>
      <c r="G497" s="22"/>
      <c r="H497" s="22"/>
      <c r="I497" s="22"/>
      <c r="J497" s="53"/>
      <c r="K497" s="22"/>
      <c r="L497" s="22"/>
      <c r="M497" s="22"/>
      <c r="N497" s="22"/>
      <c r="O497" s="53">
        <v>6</v>
      </c>
      <c r="P497" s="22"/>
      <c r="Q497" s="22"/>
      <c r="R497" s="22"/>
      <c r="S497" s="22"/>
      <c r="T497" s="53"/>
      <c r="U497" s="22"/>
      <c r="V497" s="22"/>
      <c r="W497" s="22"/>
      <c r="X497" s="22"/>
      <c r="Y497" s="53"/>
      <c r="Z497" s="22"/>
      <c r="AA497" s="22"/>
      <c r="AB497" s="61"/>
    </row>
    <row r="498" spans="1:28" x14ac:dyDescent="0.15">
      <c r="A498" s="28"/>
      <c r="B498" s="28"/>
      <c r="C498" s="26" t="s">
        <v>133</v>
      </c>
      <c r="D498" s="26" t="s">
        <v>1783</v>
      </c>
      <c r="E498" s="44"/>
      <c r="F498" s="45"/>
      <c r="G498" s="45"/>
      <c r="H498" s="45"/>
      <c r="I498" s="45"/>
      <c r="J498" s="44"/>
      <c r="K498" s="45"/>
      <c r="L498" s="45"/>
      <c r="M498" s="45"/>
      <c r="N498" s="45">
        <v>0</v>
      </c>
      <c r="O498" s="44"/>
      <c r="P498" s="45"/>
      <c r="Q498" s="45"/>
      <c r="R498" s="45"/>
      <c r="S498" s="45"/>
      <c r="T498" s="44"/>
      <c r="U498" s="45"/>
      <c r="V498" s="45"/>
      <c r="W498" s="45"/>
      <c r="X498" s="45"/>
      <c r="Y498" s="44"/>
      <c r="Z498" s="45"/>
      <c r="AA498" s="45"/>
      <c r="AB498" s="55"/>
    </row>
    <row r="499" spans="1:28" x14ac:dyDescent="0.15">
      <c r="A499" s="28"/>
      <c r="B499" s="28"/>
      <c r="C499" s="28"/>
      <c r="D499" s="39" t="s">
        <v>1784</v>
      </c>
      <c r="E499" s="53"/>
      <c r="F499" s="22"/>
      <c r="G499" s="22"/>
      <c r="H499" s="22"/>
      <c r="I499" s="22"/>
      <c r="J499" s="53"/>
      <c r="K499" s="22"/>
      <c r="L499" s="22"/>
      <c r="M499" s="22"/>
      <c r="N499" s="22"/>
      <c r="O499" s="53"/>
      <c r="P499" s="22"/>
      <c r="Q499" s="22"/>
      <c r="R499" s="22"/>
      <c r="S499" s="22">
        <v>0</v>
      </c>
      <c r="T499" s="53"/>
      <c r="U499" s="22"/>
      <c r="V499" s="22"/>
      <c r="W499" s="22"/>
      <c r="X499" s="22"/>
      <c r="Y499" s="53"/>
      <c r="Z499" s="22"/>
      <c r="AA499" s="22"/>
      <c r="AB499" s="61"/>
    </row>
    <row r="500" spans="1:28" x14ac:dyDescent="0.15">
      <c r="A500" s="28"/>
      <c r="B500" s="28"/>
      <c r="C500" s="26" t="s">
        <v>1629</v>
      </c>
      <c r="D500" s="26" t="s">
        <v>1633</v>
      </c>
      <c r="E500" s="44"/>
      <c r="F500" s="45"/>
      <c r="G500" s="45"/>
      <c r="H500" s="45"/>
      <c r="I500" s="45"/>
      <c r="J500" s="44"/>
      <c r="K500" s="45">
        <v>15</v>
      </c>
      <c r="L500" s="45"/>
      <c r="M500" s="45"/>
      <c r="N500" s="45"/>
      <c r="O500" s="44"/>
      <c r="P500" s="45"/>
      <c r="Q500" s="45"/>
      <c r="R500" s="45"/>
      <c r="S500" s="45"/>
      <c r="T500" s="44"/>
      <c r="U500" s="45"/>
      <c r="V500" s="45"/>
      <c r="W500" s="45"/>
      <c r="X500" s="45"/>
      <c r="Y500" s="44"/>
      <c r="Z500" s="45"/>
      <c r="AA500" s="45"/>
      <c r="AB500" s="55"/>
    </row>
    <row r="501" spans="1:28" x14ac:dyDescent="0.15">
      <c r="A501" s="28"/>
      <c r="B501" s="28"/>
      <c r="C501" s="26" t="s">
        <v>99</v>
      </c>
      <c r="D501" s="26" t="s">
        <v>160</v>
      </c>
      <c r="E501" s="44"/>
      <c r="F501" s="45"/>
      <c r="G501" s="45"/>
      <c r="H501" s="45"/>
      <c r="I501" s="45"/>
      <c r="J501" s="44"/>
      <c r="K501" s="45"/>
      <c r="L501" s="45"/>
      <c r="M501" s="45"/>
      <c r="N501" s="45"/>
      <c r="O501" s="44"/>
      <c r="P501" s="45"/>
      <c r="Q501" s="45"/>
      <c r="R501" s="45"/>
      <c r="S501" s="45"/>
      <c r="T501" s="44"/>
      <c r="U501" s="45"/>
      <c r="V501" s="45"/>
      <c r="W501" s="45">
        <v>30</v>
      </c>
      <c r="X501" s="45"/>
      <c r="Y501" s="44"/>
      <c r="Z501" s="45"/>
      <c r="AA501" s="45"/>
      <c r="AB501" s="55"/>
    </row>
    <row r="502" spans="1:28" x14ac:dyDescent="0.15">
      <c r="A502" s="28"/>
      <c r="B502" s="28"/>
      <c r="C502" s="26" t="s">
        <v>1659</v>
      </c>
      <c r="D502" s="26" t="s">
        <v>160</v>
      </c>
      <c r="E502" s="44"/>
      <c r="F502" s="45"/>
      <c r="G502" s="45"/>
      <c r="H502" s="45"/>
      <c r="I502" s="45"/>
      <c r="J502" s="44"/>
      <c r="K502" s="45"/>
      <c r="L502" s="45"/>
      <c r="M502" s="45"/>
      <c r="N502" s="45"/>
      <c r="O502" s="44"/>
      <c r="P502" s="45"/>
      <c r="Q502" s="45"/>
      <c r="R502" s="45"/>
      <c r="S502" s="45"/>
      <c r="T502" s="44"/>
      <c r="U502" s="45"/>
      <c r="V502" s="45"/>
      <c r="W502" s="45">
        <v>0</v>
      </c>
      <c r="X502" s="45"/>
      <c r="Y502" s="44"/>
      <c r="Z502" s="45"/>
      <c r="AA502" s="45"/>
      <c r="AB502" s="55"/>
    </row>
    <row r="503" spans="1:28" x14ac:dyDescent="0.15">
      <c r="A503" s="28"/>
      <c r="B503" s="28"/>
      <c r="C503" s="26" t="s">
        <v>3631</v>
      </c>
      <c r="D503" s="26" t="s">
        <v>2843</v>
      </c>
      <c r="E503" s="44"/>
      <c r="F503" s="45"/>
      <c r="G503" s="45"/>
      <c r="H503" s="45"/>
      <c r="I503" s="45"/>
      <c r="J503" s="44"/>
      <c r="K503" s="45"/>
      <c r="L503" s="45">
        <v>25</v>
      </c>
      <c r="M503" s="45"/>
      <c r="N503" s="45"/>
      <c r="O503" s="44"/>
      <c r="P503" s="45"/>
      <c r="Q503" s="45"/>
      <c r="R503" s="45"/>
      <c r="S503" s="45"/>
      <c r="T503" s="44"/>
      <c r="U503" s="45"/>
      <c r="V503" s="45"/>
      <c r="W503" s="45"/>
      <c r="X503" s="45"/>
      <c r="Y503" s="44"/>
      <c r="Z503" s="45"/>
      <c r="AA503" s="45"/>
      <c r="AB503" s="55"/>
    </row>
    <row r="504" spans="1:28" x14ac:dyDescent="0.15">
      <c r="A504" s="28"/>
      <c r="B504" s="28"/>
      <c r="C504" s="26" t="s">
        <v>3634</v>
      </c>
      <c r="D504" s="26" t="s">
        <v>2843</v>
      </c>
      <c r="E504" s="44">
        <v>30.666666666666664</v>
      </c>
      <c r="F504" s="45"/>
      <c r="G504" s="45"/>
      <c r="H504" s="45"/>
      <c r="I504" s="45"/>
      <c r="J504" s="44"/>
      <c r="K504" s="45"/>
      <c r="L504" s="45"/>
      <c r="M504" s="45"/>
      <c r="N504" s="45"/>
      <c r="O504" s="44"/>
      <c r="P504" s="45"/>
      <c r="Q504" s="45"/>
      <c r="R504" s="45"/>
      <c r="S504" s="45"/>
      <c r="T504" s="44"/>
      <c r="U504" s="45"/>
      <c r="V504" s="45"/>
      <c r="W504" s="45"/>
      <c r="X504" s="45"/>
      <c r="Y504" s="44"/>
      <c r="Z504" s="45"/>
      <c r="AA504" s="45"/>
      <c r="AB504" s="55"/>
    </row>
    <row r="505" spans="1:28" x14ac:dyDescent="0.15">
      <c r="A505" s="28"/>
      <c r="B505" s="28"/>
      <c r="C505" s="26" t="s">
        <v>3629</v>
      </c>
      <c r="D505" s="26" t="s">
        <v>2843</v>
      </c>
      <c r="E505" s="44"/>
      <c r="F505" s="45">
        <v>20.666666666666664</v>
      </c>
      <c r="G505" s="45"/>
      <c r="H505" s="45"/>
      <c r="I505" s="45"/>
      <c r="J505" s="44"/>
      <c r="K505" s="45"/>
      <c r="L505" s="45"/>
      <c r="M505" s="45"/>
      <c r="N505" s="45"/>
      <c r="O505" s="44"/>
      <c r="P505" s="45"/>
      <c r="Q505" s="45"/>
      <c r="R505" s="45"/>
      <c r="S505" s="45"/>
      <c r="T505" s="44"/>
      <c r="U505" s="45"/>
      <c r="V505" s="45"/>
      <c r="W505" s="45"/>
      <c r="X505" s="45"/>
      <c r="Y505" s="44"/>
      <c r="Z505" s="45"/>
      <c r="AA505" s="45"/>
      <c r="AB505" s="55"/>
    </row>
    <row r="506" spans="1:28" x14ac:dyDescent="0.15">
      <c r="A506" s="28"/>
      <c r="B506" s="28"/>
      <c r="C506" s="26" t="s">
        <v>3649</v>
      </c>
      <c r="D506" s="26" t="s">
        <v>2847</v>
      </c>
      <c r="E506" s="44"/>
      <c r="F506" s="45"/>
      <c r="G506" s="45">
        <v>19</v>
      </c>
      <c r="H506" s="45"/>
      <c r="I506" s="45"/>
      <c r="J506" s="44"/>
      <c r="K506" s="45"/>
      <c r="L506" s="45"/>
      <c r="M506" s="45"/>
      <c r="N506" s="45"/>
      <c r="O506" s="44"/>
      <c r="P506" s="45"/>
      <c r="Q506" s="45"/>
      <c r="R506" s="45"/>
      <c r="S506" s="45"/>
      <c r="T506" s="44"/>
      <c r="U506" s="45"/>
      <c r="V506" s="45"/>
      <c r="W506" s="45"/>
      <c r="X506" s="45"/>
      <c r="Y506" s="44"/>
      <c r="Z506" s="45"/>
      <c r="AA506" s="45"/>
      <c r="AB506" s="55"/>
    </row>
    <row r="507" spans="1:28" x14ac:dyDescent="0.15">
      <c r="A507" s="28"/>
      <c r="B507" s="28"/>
      <c r="C507" s="26" t="s">
        <v>3626</v>
      </c>
      <c r="D507" s="26" t="s">
        <v>2843</v>
      </c>
      <c r="E507" s="44"/>
      <c r="F507" s="45"/>
      <c r="G507" s="45"/>
      <c r="H507" s="45"/>
      <c r="I507" s="45"/>
      <c r="J507" s="44"/>
      <c r="K507" s="45"/>
      <c r="L507" s="45"/>
      <c r="M507" s="45"/>
      <c r="N507" s="45"/>
      <c r="O507" s="44"/>
      <c r="P507" s="45"/>
      <c r="Q507" s="45"/>
      <c r="R507" s="45"/>
      <c r="S507" s="45"/>
      <c r="T507" s="44">
        <v>25.666666666666664</v>
      </c>
      <c r="U507" s="45"/>
      <c r="V507" s="45"/>
      <c r="W507" s="45"/>
      <c r="X507" s="45"/>
      <c r="Y507" s="44"/>
      <c r="Z507" s="45"/>
      <c r="AA507" s="45"/>
      <c r="AB507" s="55"/>
    </row>
    <row r="508" spans="1:28" x14ac:dyDescent="0.15">
      <c r="A508" s="28"/>
      <c r="B508" s="28"/>
      <c r="C508" s="26" t="s">
        <v>3647</v>
      </c>
      <c r="D508" s="26" t="s">
        <v>2847</v>
      </c>
      <c r="E508" s="44"/>
      <c r="F508" s="45"/>
      <c r="G508" s="45"/>
      <c r="H508" s="45"/>
      <c r="I508" s="45"/>
      <c r="J508" s="44"/>
      <c r="K508" s="45"/>
      <c r="L508" s="45"/>
      <c r="M508" s="45"/>
      <c r="N508" s="45"/>
      <c r="O508" s="44"/>
      <c r="P508" s="45"/>
      <c r="Q508" s="45"/>
      <c r="R508" s="45"/>
      <c r="S508" s="45"/>
      <c r="T508" s="44"/>
      <c r="U508" s="45">
        <v>21.333333333333336</v>
      </c>
      <c r="V508" s="45"/>
      <c r="W508" s="45"/>
      <c r="X508" s="45"/>
      <c r="Y508" s="44"/>
      <c r="Z508" s="45"/>
      <c r="AA508" s="45"/>
      <c r="AB508" s="55"/>
    </row>
    <row r="509" spans="1:28" x14ac:dyDescent="0.15">
      <c r="A509" s="28"/>
      <c r="B509" s="28"/>
      <c r="C509" s="26" t="s">
        <v>3643</v>
      </c>
      <c r="D509" s="26" t="s">
        <v>2847</v>
      </c>
      <c r="E509" s="44"/>
      <c r="F509" s="45"/>
      <c r="G509" s="45"/>
      <c r="H509" s="45"/>
      <c r="I509" s="45"/>
      <c r="J509" s="44"/>
      <c r="K509" s="45"/>
      <c r="L509" s="45"/>
      <c r="M509" s="45"/>
      <c r="N509" s="45"/>
      <c r="O509" s="44"/>
      <c r="P509" s="45"/>
      <c r="Q509" s="45"/>
      <c r="R509" s="45"/>
      <c r="S509" s="45"/>
      <c r="T509" s="44"/>
      <c r="U509" s="45"/>
      <c r="V509" s="45">
        <v>20.666666666666668</v>
      </c>
      <c r="W509" s="45"/>
      <c r="X509" s="45"/>
      <c r="Y509" s="44"/>
      <c r="Z509" s="45"/>
      <c r="AA509" s="45"/>
      <c r="AB509" s="55"/>
    </row>
    <row r="510" spans="1:28" x14ac:dyDescent="0.15">
      <c r="A510" s="28"/>
      <c r="B510" s="26">
        <v>2503</v>
      </c>
      <c r="C510" s="26" t="s">
        <v>119</v>
      </c>
      <c r="D510" s="26" t="s">
        <v>2059</v>
      </c>
      <c r="E510" s="44"/>
      <c r="F510" s="45"/>
      <c r="G510" s="45"/>
      <c r="H510" s="45"/>
      <c r="I510" s="45"/>
      <c r="J510" s="44"/>
      <c r="K510" s="45"/>
      <c r="L510" s="45"/>
      <c r="M510" s="45"/>
      <c r="N510" s="45"/>
      <c r="O510" s="44"/>
      <c r="P510" s="45"/>
      <c r="Q510" s="45"/>
      <c r="R510" s="45"/>
      <c r="S510" s="45"/>
      <c r="T510" s="44"/>
      <c r="U510" s="45"/>
      <c r="V510" s="45"/>
      <c r="W510" s="45"/>
      <c r="X510" s="45"/>
      <c r="Y510" s="44"/>
      <c r="Z510" s="45"/>
      <c r="AA510" s="45">
        <v>6</v>
      </c>
      <c r="AB510" s="55">
        <v>6</v>
      </c>
    </row>
    <row r="511" spans="1:28" x14ac:dyDescent="0.15">
      <c r="A511" s="28"/>
      <c r="B511" s="28"/>
      <c r="C511" s="26" t="s">
        <v>1747</v>
      </c>
      <c r="D511" s="26" t="s">
        <v>1965</v>
      </c>
      <c r="E511" s="44">
        <v>10</v>
      </c>
      <c r="F511" s="45">
        <v>10</v>
      </c>
      <c r="G511" s="45"/>
      <c r="H511" s="45"/>
      <c r="I511" s="45"/>
      <c r="J511" s="44"/>
      <c r="K511" s="45"/>
      <c r="L511" s="45"/>
      <c r="M511" s="45"/>
      <c r="N511" s="45"/>
      <c r="O511" s="44"/>
      <c r="P511" s="45"/>
      <c r="Q511" s="45"/>
      <c r="R511" s="45"/>
      <c r="S511" s="45"/>
      <c r="T511" s="44"/>
      <c r="U511" s="45"/>
      <c r="V511" s="45"/>
      <c r="W511" s="45"/>
      <c r="X511" s="45"/>
      <c r="Y511" s="44"/>
      <c r="Z511" s="45"/>
      <c r="AA511" s="45"/>
      <c r="AB511" s="55"/>
    </row>
    <row r="512" spans="1:28" x14ac:dyDescent="0.15">
      <c r="A512" s="28"/>
      <c r="B512" s="28"/>
      <c r="C512" s="26" t="s">
        <v>3596</v>
      </c>
      <c r="D512" s="26" t="s">
        <v>1642</v>
      </c>
      <c r="E512" s="44"/>
      <c r="F512" s="45"/>
      <c r="G512" s="45"/>
      <c r="H512" s="45"/>
      <c r="I512" s="45"/>
      <c r="J512" s="44"/>
      <c r="K512" s="45"/>
      <c r="L512" s="45"/>
      <c r="M512" s="45"/>
      <c r="N512" s="45"/>
      <c r="O512" s="44"/>
      <c r="P512" s="45"/>
      <c r="Q512" s="45"/>
      <c r="R512" s="45"/>
      <c r="S512" s="45"/>
      <c r="T512" s="44"/>
      <c r="U512" s="45"/>
      <c r="V512" s="45"/>
      <c r="W512" s="45"/>
      <c r="X512" s="45"/>
      <c r="Y512" s="44"/>
      <c r="Z512" s="45">
        <v>25</v>
      </c>
      <c r="AA512" s="45"/>
      <c r="AB512" s="55"/>
    </row>
    <row r="513" spans="1:28" x14ac:dyDescent="0.15">
      <c r="A513" s="28"/>
      <c r="B513" s="28"/>
      <c r="C513" s="28"/>
      <c r="D513" s="39" t="s">
        <v>1643</v>
      </c>
      <c r="E513" s="53"/>
      <c r="F513" s="22"/>
      <c r="G513" s="22"/>
      <c r="H513" s="22"/>
      <c r="I513" s="22"/>
      <c r="J513" s="53"/>
      <c r="K513" s="22"/>
      <c r="L513" s="22"/>
      <c r="M513" s="22"/>
      <c r="N513" s="22"/>
      <c r="O513" s="53"/>
      <c r="P513" s="22"/>
      <c r="Q513" s="22"/>
      <c r="R513" s="22"/>
      <c r="S513" s="22"/>
      <c r="T513" s="53"/>
      <c r="U513" s="22"/>
      <c r="V513" s="22"/>
      <c r="W513" s="22"/>
      <c r="X513" s="22"/>
      <c r="Y513" s="53">
        <v>25</v>
      </c>
      <c r="Z513" s="22"/>
      <c r="AA513" s="22"/>
      <c r="AB513" s="61"/>
    </row>
    <row r="514" spans="1:28" x14ac:dyDescent="0.15">
      <c r="A514" s="28"/>
      <c r="B514" s="28"/>
      <c r="C514" s="28"/>
      <c r="D514" s="39" t="s">
        <v>3041</v>
      </c>
      <c r="E514" s="53"/>
      <c r="F514" s="22"/>
      <c r="G514" s="22"/>
      <c r="H514" s="22"/>
      <c r="I514" s="22"/>
      <c r="J514" s="53">
        <v>25</v>
      </c>
      <c r="K514" s="22">
        <v>25</v>
      </c>
      <c r="L514" s="22">
        <v>25</v>
      </c>
      <c r="M514" s="22">
        <v>25</v>
      </c>
      <c r="N514" s="22"/>
      <c r="O514" s="53">
        <v>25</v>
      </c>
      <c r="P514" s="22">
        <v>25</v>
      </c>
      <c r="Q514" s="22">
        <v>25</v>
      </c>
      <c r="R514" s="22">
        <v>25</v>
      </c>
      <c r="S514" s="22"/>
      <c r="T514" s="53"/>
      <c r="U514" s="22"/>
      <c r="V514" s="22"/>
      <c r="W514" s="22"/>
      <c r="X514" s="22"/>
      <c r="Y514" s="53"/>
      <c r="Z514" s="22"/>
      <c r="AA514" s="22"/>
      <c r="AB514" s="61"/>
    </row>
    <row r="515" spans="1:28" x14ac:dyDescent="0.15">
      <c r="A515" s="28"/>
      <c r="B515" s="28"/>
      <c r="C515" s="26" t="s">
        <v>3618</v>
      </c>
      <c r="D515" s="26" t="s">
        <v>1965</v>
      </c>
      <c r="E515" s="44"/>
      <c r="F515" s="45"/>
      <c r="G515" s="45"/>
      <c r="H515" s="45"/>
      <c r="I515" s="45"/>
      <c r="J515" s="44"/>
      <c r="K515" s="45"/>
      <c r="L515" s="45"/>
      <c r="M515" s="45"/>
      <c r="N515" s="45"/>
      <c r="O515" s="44"/>
      <c r="P515" s="45"/>
      <c r="Q515" s="45"/>
      <c r="R515" s="45"/>
      <c r="S515" s="45"/>
      <c r="T515" s="44">
        <v>11</v>
      </c>
      <c r="U515" s="45">
        <v>11</v>
      </c>
      <c r="V515" s="45"/>
      <c r="W515" s="45"/>
      <c r="X515" s="45"/>
      <c r="Y515" s="44"/>
      <c r="Z515" s="45"/>
      <c r="AA515" s="45"/>
      <c r="AB515" s="55"/>
    </row>
    <row r="516" spans="1:28" x14ac:dyDescent="0.15">
      <c r="A516" s="28"/>
      <c r="B516" s="26">
        <v>2504</v>
      </c>
      <c r="C516" s="26" t="s">
        <v>3603</v>
      </c>
      <c r="D516" s="26" t="s">
        <v>1642</v>
      </c>
      <c r="E516" s="44"/>
      <c r="F516" s="45"/>
      <c r="G516" s="45"/>
      <c r="H516" s="45"/>
      <c r="I516" s="45"/>
      <c r="J516" s="44"/>
      <c r="K516" s="45"/>
      <c r="L516" s="45"/>
      <c r="M516" s="45"/>
      <c r="N516" s="45"/>
      <c r="O516" s="44"/>
      <c r="P516" s="45"/>
      <c r="Q516" s="45"/>
      <c r="R516" s="45"/>
      <c r="S516" s="45"/>
      <c r="T516" s="44"/>
      <c r="U516" s="45"/>
      <c r="V516" s="45"/>
      <c r="W516" s="45"/>
      <c r="X516" s="45"/>
      <c r="Y516" s="44"/>
      <c r="Z516" s="45">
        <v>23</v>
      </c>
      <c r="AA516" s="45"/>
      <c r="AB516" s="55"/>
    </row>
    <row r="517" spans="1:28" x14ac:dyDescent="0.15">
      <c r="A517" s="28"/>
      <c r="B517" s="28"/>
      <c r="C517" s="28"/>
      <c r="D517" s="39" t="s">
        <v>1643</v>
      </c>
      <c r="E517" s="53"/>
      <c r="F517" s="22"/>
      <c r="G517" s="22"/>
      <c r="H517" s="22"/>
      <c r="I517" s="22"/>
      <c r="J517" s="53"/>
      <c r="K517" s="22"/>
      <c r="L517" s="22"/>
      <c r="M517" s="22"/>
      <c r="N517" s="22"/>
      <c r="O517" s="53"/>
      <c r="P517" s="22"/>
      <c r="Q517" s="22"/>
      <c r="R517" s="22"/>
      <c r="S517" s="22"/>
      <c r="T517" s="53"/>
      <c r="U517" s="22"/>
      <c r="V517" s="22"/>
      <c r="W517" s="22"/>
      <c r="X517" s="22"/>
      <c r="Y517" s="53">
        <v>23</v>
      </c>
      <c r="Z517" s="22"/>
      <c r="AA517" s="22"/>
      <c r="AB517" s="61"/>
    </row>
    <row r="518" spans="1:28" x14ac:dyDescent="0.15">
      <c r="A518" s="28"/>
      <c r="B518" s="28"/>
      <c r="C518" s="28"/>
      <c r="D518" s="39" t="s">
        <v>3041</v>
      </c>
      <c r="E518" s="53"/>
      <c r="F518" s="22"/>
      <c r="G518" s="22"/>
      <c r="H518" s="22"/>
      <c r="I518" s="22"/>
      <c r="J518" s="53">
        <v>23</v>
      </c>
      <c r="K518" s="22">
        <v>23</v>
      </c>
      <c r="L518" s="22">
        <v>23</v>
      </c>
      <c r="M518" s="22">
        <v>23</v>
      </c>
      <c r="N518" s="22"/>
      <c r="O518" s="53">
        <v>23</v>
      </c>
      <c r="P518" s="22">
        <v>23</v>
      </c>
      <c r="Q518" s="22">
        <v>23</v>
      </c>
      <c r="R518" s="22">
        <v>23</v>
      </c>
      <c r="S518" s="22"/>
      <c r="T518" s="53"/>
      <c r="U518" s="22"/>
      <c r="V518" s="22"/>
      <c r="W518" s="22"/>
      <c r="X518" s="22"/>
      <c r="Y518" s="53"/>
      <c r="Z518" s="22"/>
      <c r="AA518" s="22"/>
      <c r="AB518" s="61"/>
    </row>
    <row r="519" spans="1:28" x14ac:dyDescent="0.15">
      <c r="A519" s="28"/>
      <c r="B519" s="26">
        <v>3201</v>
      </c>
      <c r="C519" s="26" t="s">
        <v>90</v>
      </c>
      <c r="D519" s="26" t="s">
        <v>2056</v>
      </c>
      <c r="E519" s="44"/>
      <c r="F519" s="45"/>
      <c r="G519" s="45"/>
      <c r="H519" s="45"/>
      <c r="I519" s="45"/>
      <c r="J519" s="44">
        <v>23</v>
      </c>
      <c r="K519" s="45">
        <v>23</v>
      </c>
      <c r="L519" s="45">
        <v>23</v>
      </c>
      <c r="M519" s="45">
        <v>23</v>
      </c>
      <c r="N519" s="45"/>
      <c r="O519" s="44"/>
      <c r="P519" s="45"/>
      <c r="Q519" s="45"/>
      <c r="R519" s="45"/>
      <c r="S519" s="45"/>
      <c r="T519" s="44"/>
      <c r="U519" s="45"/>
      <c r="V519" s="45"/>
      <c r="W519" s="45"/>
      <c r="X519" s="45"/>
      <c r="Y519" s="44"/>
      <c r="Z519" s="45"/>
      <c r="AA519" s="45"/>
      <c r="AB519" s="55"/>
    </row>
    <row r="520" spans="1:28" x14ac:dyDescent="0.15">
      <c r="A520" s="28"/>
      <c r="B520" s="28"/>
      <c r="C520" s="26" t="s">
        <v>128</v>
      </c>
      <c r="D520" s="26" t="s">
        <v>3056</v>
      </c>
      <c r="E520" s="44"/>
      <c r="F520" s="45"/>
      <c r="G520" s="45"/>
      <c r="H520" s="45">
        <v>30.666666666666664</v>
      </c>
      <c r="I520" s="45"/>
      <c r="J520" s="44"/>
      <c r="K520" s="45"/>
      <c r="L520" s="45"/>
      <c r="M520" s="45"/>
      <c r="N520" s="45"/>
      <c r="O520" s="44"/>
      <c r="P520" s="45"/>
      <c r="Q520" s="45"/>
      <c r="R520" s="45">
        <v>30.666666666666664</v>
      </c>
      <c r="S520" s="45"/>
      <c r="T520" s="44"/>
      <c r="U520" s="45"/>
      <c r="V520" s="45"/>
      <c r="W520" s="45">
        <v>30.666666666666664</v>
      </c>
      <c r="X520" s="45"/>
      <c r="Y520" s="44"/>
      <c r="Z520" s="45"/>
      <c r="AA520" s="45"/>
      <c r="AB520" s="55"/>
    </row>
    <row r="521" spans="1:28" x14ac:dyDescent="0.15">
      <c r="A521" s="28"/>
      <c r="B521" s="28"/>
      <c r="C521" s="26" t="s">
        <v>46</v>
      </c>
      <c r="D521" s="26" t="s">
        <v>1685</v>
      </c>
      <c r="E521" s="44"/>
      <c r="F521" s="45"/>
      <c r="G521" s="45"/>
      <c r="H521" s="45"/>
      <c r="I521" s="45"/>
      <c r="J521" s="44"/>
      <c r="K521" s="45"/>
      <c r="L521" s="45"/>
      <c r="M521" s="45"/>
      <c r="N521" s="45"/>
      <c r="O521" s="44"/>
      <c r="P521" s="45">
        <v>14</v>
      </c>
      <c r="Q521" s="45"/>
      <c r="R521" s="45"/>
      <c r="S521" s="45"/>
      <c r="T521" s="44"/>
      <c r="U521" s="45"/>
      <c r="V521" s="45"/>
      <c r="W521" s="45"/>
      <c r="X521" s="45"/>
      <c r="Y521" s="44"/>
      <c r="Z521" s="45"/>
      <c r="AA521" s="45"/>
      <c r="AB521" s="55"/>
    </row>
    <row r="522" spans="1:28" x14ac:dyDescent="0.15">
      <c r="A522" s="28"/>
      <c r="B522" s="28"/>
      <c r="C522" s="26" t="s">
        <v>60</v>
      </c>
      <c r="D522" s="26" t="s">
        <v>3056</v>
      </c>
      <c r="E522" s="44"/>
      <c r="F522" s="45"/>
      <c r="G522" s="45"/>
      <c r="H522" s="45"/>
      <c r="I522" s="45"/>
      <c r="J522" s="44"/>
      <c r="K522" s="45"/>
      <c r="L522" s="45"/>
      <c r="M522" s="45"/>
      <c r="N522" s="45"/>
      <c r="O522" s="44"/>
      <c r="P522" s="45"/>
      <c r="Q522" s="45">
        <v>21</v>
      </c>
      <c r="R522" s="45"/>
      <c r="S522" s="45"/>
      <c r="T522" s="44"/>
      <c r="U522" s="45"/>
      <c r="V522" s="45">
        <v>21</v>
      </c>
      <c r="W522" s="45"/>
      <c r="X522" s="45"/>
      <c r="Y522" s="44"/>
      <c r="Z522" s="45"/>
      <c r="AA522" s="45"/>
      <c r="AB522" s="55"/>
    </row>
    <row r="523" spans="1:28" x14ac:dyDescent="0.15">
      <c r="A523" s="28"/>
      <c r="B523" s="28"/>
      <c r="C523" s="26" t="s">
        <v>155</v>
      </c>
      <c r="D523" s="26" t="s">
        <v>3079</v>
      </c>
      <c r="E523" s="44">
        <v>18</v>
      </c>
      <c r="F523" s="45">
        <v>18</v>
      </c>
      <c r="G523" s="45"/>
      <c r="H523" s="45"/>
      <c r="I523" s="45"/>
      <c r="J523" s="44"/>
      <c r="K523" s="45"/>
      <c r="L523" s="45"/>
      <c r="M523" s="45"/>
      <c r="N523" s="45"/>
      <c r="O523" s="44"/>
      <c r="P523" s="45"/>
      <c r="Q523" s="45"/>
      <c r="R523" s="45"/>
      <c r="S523" s="45"/>
      <c r="T523" s="44"/>
      <c r="U523" s="45"/>
      <c r="V523" s="45"/>
      <c r="W523" s="45"/>
      <c r="X523" s="45"/>
      <c r="Y523" s="44"/>
      <c r="Z523" s="45"/>
      <c r="AA523" s="45"/>
      <c r="AB523" s="55"/>
    </row>
    <row r="524" spans="1:28" x14ac:dyDescent="0.15">
      <c r="A524" s="28"/>
      <c r="B524" s="28"/>
      <c r="C524" s="26" t="s">
        <v>1757</v>
      </c>
      <c r="D524" s="26" t="s">
        <v>1657</v>
      </c>
      <c r="E524" s="44"/>
      <c r="F524" s="45"/>
      <c r="G524" s="45"/>
      <c r="H524" s="45"/>
      <c r="I524" s="45"/>
      <c r="J524" s="44"/>
      <c r="K524" s="45"/>
      <c r="L524" s="45"/>
      <c r="M524" s="45"/>
      <c r="N524" s="45"/>
      <c r="O524" s="44"/>
      <c r="P524" s="45"/>
      <c r="Q524" s="45"/>
      <c r="R524" s="45"/>
      <c r="S524" s="45"/>
      <c r="T524" s="44">
        <v>31</v>
      </c>
      <c r="U524" s="45"/>
      <c r="V524" s="45"/>
      <c r="W524" s="45"/>
      <c r="X524" s="45"/>
      <c r="Y524" s="44"/>
      <c r="Z524" s="45"/>
      <c r="AA524" s="45"/>
      <c r="AB524" s="55"/>
    </row>
    <row r="525" spans="1:28" x14ac:dyDescent="0.15">
      <c r="A525" s="28"/>
      <c r="B525" s="28"/>
      <c r="C525" s="28"/>
      <c r="D525" s="39" t="s">
        <v>1669</v>
      </c>
      <c r="E525" s="53"/>
      <c r="F525" s="22"/>
      <c r="G525" s="22"/>
      <c r="H525" s="22"/>
      <c r="I525" s="22"/>
      <c r="J525" s="53"/>
      <c r="K525" s="22"/>
      <c r="L525" s="22"/>
      <c r="M525" s="22"/>
      <c r="N525" s="22"/>
      <c r="O525" s="53"/>
      <c r="P525" s="22"/>
      <c r="Q525" s="22"/>
      <c r="R525" s="22"/>
      <c r="S525" s="22"/>
      <c r="T525" s="53"/>
      <c r="U525" s="22">
        <v>31</v>
      </c>
      <c r="V525" s="22"/>
      <c r="W525" s="22"/>
      <c r="X525" s="22"/>
      <c r="Y525" s="53"/>
      <c r="Z525" s="22"/>
      <c r="AA525" s="22"/>
      <c r="AB525" s="61"/>
    </row>
    <row r="526" spans="1:28" x14ac:dyDescent="0.15">
      <c r="A526" s="28"/>
      <c r="B526" s="28"/>
      <c r="C526" s="28"/>
      <c r="D526" s="39" t="s">
        <v>160</v>
      </c>
      <c r="E526" s="53"/>
      <c r="F526" s="22"/>
      <c r="G526" s="22"/>
      <c r="H526" s="22"/>
      <c r="I526" s="22">
        <v>31</v>
      </c>
      <c r="J526" s="53"/>
      <c r="K526" s="22"/>
      <c r="L526" s="22"/>
      <c r="M526" s="22"/>
      <c r="N526" s="22"/>
      <c r="O526" s="53"/>
      <c r="P526" s="22"/>
      <c r="Q526" s="22"/>
      <c r="R526" s="22"/>
      <c r="S526" s="22"/>
      <c r="T526" s="53"/>
      <c r="U526" s="22"/>
      <c r="V526" s="22"/>
      <c r="W526" s="22"/>
      <c r="X526" s="22"/>
      <c r="Y526" s="53"/>
      <c r="Z526" s="22"/>
      <c r="AA526" s="22"/>
      <c r="AB526" s="61"/>
    </row>
    <row r="527" spans="1:28" x14ac:dyDescent="0.15">
      <c r="A527" s="28"/>
      <c r="B527" s="26">
        <v>3202</v>
      </c>
      <c r="C527" s="26" t="s">
        <v>27</v>
      </c>
      <c r="D527" s="26" t="s">
        <v>1656</v>
      </c>
      <c r="E527" s="44"/>
      <c r="F527" s="45"/>
      <c r="G527" s="45"/>
      <c r="H527" s="45"/>
      <c r="I527" s="45"/>
      <c r="J527" s="44"/>
      <c r="K527" s="45"/>
      <c r="L527" s="45"/>
      <c r="M527" s="45"/>
      <c r="N527" s="45"/>
      <c r="O527" s="44"/>
      <c r="P527" s="45"/>
      <c r="Q527" s="45"/>
      <c r="R527" s="45"/>
      <c r="S527" s="45"/>
      <c r="T527" s="44"/>
      <c r="U527" s="45"/>
      <c r="V527" s="45"/>
      <c r="W527" s="45"/>
      <c r="X527" s="45"/>
      <c r="Y527" s="44"/>
      <c r="Z527" s="45">
        <v>35</v>
      </c>
      <c r="AA527" s="45"/>
      <c r="AB527" s="55"/>
    </row>
    <row r="528" spans="1:28" x14ac:dyDescent="0.15">
      <c r="A528" s="28"/>
      <c r="B528" s="28"/>
      <c r="C528" s="28"/>
      <c r="D528" s="39" t="s">
        <v>1657</v>
      </c>
      <c r="E528" s="53"/>
      <c r="F528" s="22"/>
      <c r="G528" s="22"/>
      <c r="H528" s="22"/>
      <c r="I528" s="22"/>
      <c r="J528" s="53"/>
      <c r="K528" s="22"/>
      <c r="L528" s="22"/>
      <c r="M528" s="22"/>
      <c r="N528" s="22"/>
      <c r="O528" s="53"/>
      <c r="P528" s="22"/>
      <c r="Q528" s="22"/>
      <c r="R528" s="22"/>
      <c r="S528" s="22"/>
      <c r="T528" s="53"/>
      <c r="U528" s="22"/>
      <c r="V528" s="22"/>
      <c r="W528" s="22"/>
      <c r="X528" s="22"/>
      <c r="Y528" s="53">
        <v>35</v>
      </c>
      <c r="Z528" s="22"/>
      <c r="AA528" s="22"/>
      <c r="AB528" s="61"/>
    </row>
    <row r="529" spans="1:28" x14ac:dyDescent="0.15">
      <c r="A529" s="28"/>
      <c r="B529" s="28"/>
      <c r="C529" s="26" t="s">
        <v>129</v>
      </c>
      <c r="D529" s="26" t="s">
        <v>3056</v>
      </c>
      <c r="E529" s="44"/>
      <c r="F529" s="45"/>
      <c r="G529" s="45"/>
      <c r="H529" s="45">
        <v>30.666666666666664</v>
      </c>
      <c r="I529" s="45"/>
      <c r="J529" s="44"/>
      <c r="K529" s="45"/>
      <c r="L529" s="45"/>
      <c r="M529" s="45"/>
      <c r="N529" s="45"/>
      <c r="O529" s="44"/>
      <c r="P529" s="45"/>
      <c r="Q529" s="45"/>
      <c r="R529" s="45">
        <v>30.666666666666664</v>
      </c>
      <c r="S529" s="45"/>
      <c r="T529" s="44"/>
      <c r="U529" s="45"/>
      <c r="V529" s="45"/>
      <c r="W529" s="45">
        <v>30.666666666666664</v>
      </c>
      <c r="X529" s="45"/>
      <c r="Y529" s="44"/>
      <c r="Z529" s="45"/>
      <c r="AA529" s="45"/>
      <c r="AB529" s="55"/>
    </row>
    <row r="530" spans="1:28" x14ac:dyDescent="0.15">
      <c r="A530" s="28"/>
      <c r="B530" s="28"/>
      <c r="C530" s="26" t="s">
        <v>7</v>
      </c>
      <c r="D530" s="26" t="s">
        <v>1672</v>
      </c>
      <c r="E530" s="44"/>
      <c r="F530" s="45"/>
      <c r="G530" s="45"/>
      <c r="H530" s="45"/>
      <c r="I530" s="45"/>
      <c r="J530" s="44"/>
      <c r="K530" s="45"/>
      <c r="L530" s="45"/>
      <c r="M530" s="45"/>
      <c r="N530" s="45"/>
      <c r="O530" s="44"/>
      <c r="P530" s="45"/>
      <c r="Q530" s="45"/>
      <c r="R530" s="45"/>
      <c r="S530" s="45"/>
      <c r="T530" s="44"/>
      <c r="U530" s="45"/>
      <c r="V530" s="45">
        <v>26</v>
      </c>
      <c r="W530" s="45"/>
      <c r="X530" s="45"/>
      <c r="Y530" s="44"/>
      <c r="Z530" s="45"/>
      <c r="AA530" s="45"/>
      <c r="AB530" s="55"/>
    </row>
    <row r="531" spans="1:28" x14ac:dyDescent="0.15">
      <c r="A531" s="28"/>
      <c r="B531" s="28"/>
      <c r="C531" s="26" t="s">
        <v>46</v>
      </c>
      <c r="D531" s="26" t="s">
        <v>2106</v>
      </c>
      <c r="E531" s="44"/>
      <c r="F531" s="45"/>
      <c r="G531" s="45"/>
      <c r="H531" s="45"/>
      <c r="I531" s="45"/>
      <c r="J531" s="44"/>
      <c r="K531" s="45"/>
      <c r="L531" s="45"/>
      <c r="M531" s="45"/>
      <c r="N531" s="45"/>
      <c r="O531" s="44"/>
      <c r="P531" s="45"/>
      <c r="Q531" s="45"/>
      <c r="R531" s="45"/>
      <c r="S531" s="45"/>
      <c r="T531" s="44">
        <v>14</v>
      </c>
      <c r="U531" s="45">
        <v>14</v>
      </c>
      <c r="V531" s="45"/>
      <c r="W531" s="45"/>
      <c r="X531" s="45"/>
      <c r="Y531" s="44"/>
      <c r="Z531" s="45"/>
      <c r="AA531" s="45"/>
      <c r="AB531" s="55"/>
    </row>
    <row r="532" spans="1:28" x14ac:dyDescent="0.15">
      <c r="A532" s="28"/>
      <c r="B532" s="28"/>
      <c r="C532" s="26" t="s">
        <v>1652</v>
      </c>
      <c r="D532" s="26" t="s">
        <v>2056</v>
      </c>
      <c r="E532" s="44"/>
      <c r="F532" s="45"/>
      <c r="G532" s="45"/>
      <c r="H532" s="45"/>
      <c r="I532" s="45"/>
      <c r="J532" s="44">
        <v>15</v>
      </c>
      <c r="K532" s="45">
        <v>15</v>
      </c>
      <c r="L532" s="45">
        <v>15</v>
      </c>
      <c r="M532" s="45">
        <v>15</v>
      </c>
      <c r="N532" s="45"/>
      <c r="O532" s="44"/>
      <c r="P532" s="45"/>
      <c r="Q532" s="45"/>
      <c r="R532" s="45"/>
      <c r="S532" s="45"/>
      <c r="T532" s="44"/>
      <c r="U532" s="45"/>
      <c r="V532" s="45"/>
      <c r="W532" s="45"/>
      <c r="X532" s="45"/>
      <c r="Y532" s="44"/>
      <c r="Z532" s="45"/>
      <c r="AA532" s="45"/>
      <c r="AB532" s="55"/>
    </row>
    <row r="533" spans="1:28" x14ac:dyDescent="0.15">
      <c r="A533" s="28"/>
      <c r="B533" s="28"/>
      <c r="C533" s="26" t="s">
        <v>3218</v>
      </c>
      <c r="D533" s="26" t="s">
        <v>160</v>
      </c>
      <c r="E533" s="44"/>
      <c r="F533" s="45"/>
      <c r="G533" s="45"/>
      <c r="H533" s="45"/>
      <c r="I533" s="45">
        <v>9</v>
      </c>
      <c r="J533" s="44"/>
      <c r="K533" s="45"/>
      <c r="L533" s="45"/>
      <c r="M533" s="45"/>
      <c r="N533" s="45"/>
      <c r="O533" s="44"/>
      <c r="P533" s="45"/>
      <c r="Q533" s="45"/>
      <c r="R533" s="45"/>
      <c r="S533" s="45"/>
      <c r="T533" s="44"/>
      <c r="U533" s="45"/>
      <c r="V533" s="45"/>
      <c r="W533" s="45"/>
      <c r="X533" s="45"/>
      <c r="Y533" s="44"/>
      <c r="Z533" s="45"/>
      <c r="AA533" s="45"/>
      <c r="AB533" s="55"/>
    </row>
    <row r="534" spans="1:28" x14ac:dyDescent="0.15">
      <c r="A534" s="28"/>
      <c r="B534" s="26">
        <v>3203</v>
      </c>
      <c r="C534" s="26" t="s">
        <v>27</v>
      </c>
      <c r="D534" s="26" t="s">
        <v>1669</v>
      </c>
      <c r="E534" s="44"/>
      <c r="F534" s="45"/>
      <c r="G534" s="45"/>
      <c r="H534" s="45"/>
      <c r="I534" s="45"/>
      <c r="J534" s="44"/>
      <c r="K534" s="45"/>
      <c r="L534" s="45"/>
      <c r="M534" s="45"/>
      <c r="N534" s="45"/>
      <c r="O534" s="44"/>
      <c r="P534" s="45"/>
      <c r="Q534" s="45"/>
      <c r="R534" s="45"/>
      <c r="S534" s="45"/>
      <c r="T534" s="44"/>
      <c r="U534" s="45"/>
      <c r="V534" s="45">
        <v>35</v>
      </c>
      <c r="W534" s="45"/>
      <c r="X534" s="45"/>
      <c r="Y534" s="44"/>
      <c r="Z534" s="45"/>
      <c r="AA534" s="45"/>
      <c r="AB534" s="55"/>
    </row>
    <row r="535" spans="1:28" x14ac:dyDescent="0.15">
      <c r="A535" s="28"/>
      <c r="B535" s="28"/>
      <c r="C535" s="28"/>
      <c r="D535" s="39" t="s">
        <v>1672</v>
      </c>
      <c r="E535" s="53"/>
      <c r="F535" s="22"/>
      <c r="G535" s="22"/>
      <c r="H535" s="22"/>
      <c r="I535" s="22"/>
      <c r="J535" s="53"/>
      <c r="K535" s="22">
        <v>35</v>
      </c>
      <c r="L535" s="22"/>
      <c r="M535" s="22"/>
      <c r="N535" s="22"/>
      <c r="O535" s="53"/>
      <c r="P535" s="22"/>
      <c r="Q535" s="22"/>
      <c r="R535" s="22"/>
      <c r="S535" s="22"/>
      <c r="T535" s="53"/>
      <c r="U535" s="22"/>
      <c r="V535" s="22"/>
      <c r="W535" s="22"/>
      <c r="X535" s="22"/>
      <c r="Y535" s="53"/>
      <c r="Z535" s="22"/>
      <c r="AA535" s="22"/>
      <c r="AB535" s="61"/>
    </row>
    <row r="536" spans="1:28" x14ac:dyDescent="0.15">
      <c r="A536" s="28"/>
      <c r="B536" s="28"/>
      <c r="C536" s="28"/>
      <c r="D536" s="39" t="s">
        <v>160</v>
      </c>
      <c r="E536" s="53"/>
      <c r="F536" s="22"/>
      <c r="G536" s="22"/>
      <c r="H536" s="22"/>
      <c r="I536" s="22"/>
      <c r="J536" s="53">
        <v>35</v>
      </c>
      <c r="K536" s="22"/>
      <c r="L536" s="22"/>
      <c r="M536" s="22"/>
      <c r="N536" s="22"/>
      <c r="O536" s="53"/>
      <c r="P536" s="22"/>
      <c r="Q536" s="22"/>
      <c r="R536" s="22"/>
      <c r="S536" s="22"/>
      <c r="T536" s="53"/>
      <c r="U536" s="22"/>
      <c r="V536" s="22"/>
      <c r="W536" s="22"/>
      <c r="X536" s="22"/>
      <c r="Y536" s="53"/>
      <c r="Z536" s="22"/>
      <c r="AA536" s="22"/>
      <c r="AB536" s="61"/>
    </row>
    <row r="537" spans="1:28" x14ac:dyDescent="0.15">
      <c r="A537" s="28"/>
      <c r="B537" s="28"/>
      <c r="C537" s="26" t="s">
        <v>130</v>
      </c>
      <c r="D537" s="26" t="s">
        <v>3056</v>
      </c>
      <c r="E537" s="44"/>
      <c r="F537" s="45"/>
      <c r="G537" s="45"/>
      <c r="H537" s="45">
        <v>30.666666666666664</v>
      </c>
      <c r="I537" s="45"/>
      <c r="J537" s="44"/>
      <c r="K537" s="45"/>
      <c r="L537" s="45"/>
      <c r="M537" s="45"/>
      <c r="N537" s="45"/>
      <c r="O537" s="44"/>
      <c r="P537" s="45"/>
      <c r="Q537" s="45"/>
      <c r="R537" s="45">
        <v>30.666666666666664</v>
      </c>
      <c r="S537" s="45"/>
      <c r="T537" s="44"/>
      <c r="U537" s="45"/>
      <c r="V537" s="45"/>
      <c r="W537" s="45">
        <v>30.666666666666664</v>
      </c>
      <c r="X537" s="45"/>
      <c r="Y537" s="44"/>
      <c r="Z537" s="45"/>
      <c r="AA537" s="45"/>
      <c r="AB537" s="55"/>
    </row>
    <row r="538" spans="1:28" x14ac:dyDescent="0.15">
      <c r="A538" s="28"/>
      <c r="B538" s="28"/>
      <c r="C538" s="26" t="s">
        <v>146</v>
      </c>
      <c r="D538" s="26" t="s">
        <v>160</v>
      </c>
      <c r="E538" s="44"/>
      <c r="F538" s="45"/>
      <c r="G538" s="45"/>
      <c r="H538" s="45"/>
      <c r="I538" s="45">
        <v>19</v>
      </c>
      <c r="J538" s="44"/>
      <c r="K538" s="45"/>
      <c r="L538" s="45"/>
      <c r="M538" s="45"/>
      <c r="N538" s="45"/>
      <c r="O538" s="44"/>
      <c r="P538" s="45"/>
      <c r="Q538" s="45"/>
      <c r="R538" s="45"/>
      <c r="S538" s="45"/>
      <c r="T538" s="44"/>
      <c r="U538" s="45"/>
      <c r="V538" s="45"/>
      <c r="W538" s="45"/>
      <c r="X538" s="45"/>
      <c r="Y538" s="44"/>
      <c r="Z538" s="45"/>
      <c r="AA538" s="45"/>
      <c r="AB538" s="55"/>
    </row>
    <row r="539" spans="1:28" x14ac:dyDescent="0.15">
      <c r="A539" s="28"/>
      <c r="B539" s="28"/>
      <c r="C539" s="26" t="s">
        <v>1629</v>
      </c>
      <c r="D539" s="26" t="s">
        <v>2110</v>
      </c>
      <c r="E539" s="44"/>
      <c r="F539" s="45"/>
      <c r="G539" s="45"/>
      <c r="H539" s="45"/>
      <c r="I539" s="45"/>
      <c r="J539" s="44"/>
      <c r="K539" s="45"/>
      <c r="L539" s="45"/>
      <c r="M539" s="45"/>
      <c r="N539" s="45"/>
      <c r="O539" s="44"/>
      <c r="P539" s="45"/>
      <c r="Q539" s="45"/>
      <c r="R539" s="45"/>
      <c r="S539" s="45"/>
      <c r="T539" s="44">
        <v>15</v>
      </c>
      <c r="U539" s="45">
        <v>15</v>
      </c>
      <c r="V539" s="45"/>
      <c r="W539" s="45"/>
      <c r="X539" s="45"/>
      <c r="Y539" s="44"/>
      <c r="Z539" s="45"/>
      <c r="AA539" s="45"/>
      <c r="AB539" s="55"/>
    </row>
    <row r="540" spans="1:28" x14ac:dyDescent="0.15">
      <c r="A540" s="28"/>
      <c r="B540" s="28"/>
      <c r="C540" s="26" t="s">
        <v>1757</v>
      </c>
      <c r="D540" s="26" t="s">
        <v>1656</v>
      </c>
      <c r="E540" s="44"/>
      <c r="F540" s="45"/>
      <c r="G540" s="45"/>
      <c r="H540" s="45"/>
      <c r="I540" s="45"/>
      <c r="J540" s="44"/>
      <c r="K540" s="45"/>
      <c r="L540" s="45"/>
      <c r="M540" s="45"/>
      <c r="N540" s="45"/>
      <c r="O540" s="44"/>
      <c r="P540" s="45"/>
      <c r="Q540" s="45"/>
      <c r="R540" s="45"/>
      <c r="S540" s="45"/>
      <c r="T540" s="44"/>
      <c r="U540" s="45"/>
      <c r="V540" s="45"/>
      <c r="W540" s="45"/>
      <c r="X540" s="45"/>
      <c r="Y540" s="44"/>
      <c r="Z540" s="45"/>
      <c r="AA540" s="45">
        <v>31</v>
      </c>
      <c r="AB540" s="55"/>
    </row>
    <row r="541" spans="1:28" x14ac:dyDescent="0.15">
      <c r="A541" s="28"/>
      <c r="B541" s="28"/>
      <c r="C541" s="28"/>
      <c r="D541" s="39" t="s">
        <v>1658</v>
      </c>
      <c r="E541" s="53"/>
      <c r="F541" s="22"/>
      <c r="G541" s="22"/>
      <c r="H541" s="22"/>
      <c r="I541" s="22"/>
      <c r="J541" s="53"/>
      <c r="K541" s="22"/>
      <c r="L541" s="22"/>
      <c r="M541" s="22"/>
      <c r="N541" s="22"/>
      <c r="O541" s="53"/>
      <c r="P541" s="22"/>
      <c r="Q541" s="22"/>
      <c r="R541" s="22"/>
      <c r="S541" s="22"/>
      <c r="T541" s="53"/>
      <c r="U541" s="22"/>
      <c r="V541" s="22"/>
      <c r="W541" s="22"/>
      <c r="X541" s="22"/>
      <c r="Y541" s="53"/>
      <c r="Z541" s="22">
        <v>31</v>
      </c>
      <c r="AA541" s="22"/>
      <c r="AB541" s="61"/>
    </row>
    <row r="542" spans="1:28" x14ac:dyDescent="0.15">
      <c r="A542" s="28"/>
      <c r="B542" s="28"/>
      <c r="C542" s="28"/>
      <c r="D542" s="39" t="s">
        <v>1672</v>
      </c>
      <c r="E542" s="53"/>
      <c r="F542" s="22"/>
      <c r="G542" s="22"/>
      <c r="H542" s="22"/>
      <c r="I542" s="22"/>
      <c r="J542" s="53"/>
      <c r="K542" s="22"/>
      <c r="L542" s="22">
        <v>31</v>
      </c>
      <c r="M542" s="22"/>
      <c r="N542" s="22"/>
      <c r="O542" s="53"/>
      <c r="P542" s="22"/>
      <c r="Q542" s="22"/>
      <c r="R542" s="22"/>
      <c r="S542" s="22"/>
      <c r="T542" s="53"/>
      <c r="U542" s="22"/>
      <c r="V542" s="22"/>
      <c r="W542" s="22"/>
      <c r="X542" s="22"/>
      <c r="Y542" s="53"/>
      <c r="Z542" s="22"/>
      <c r="AA542" s="22"/>
      <c r="AB542" s="61"/>
    </row>
    <row r="543" spans="1:28" x14ac:dyDescent="0.15">
      <c r="A543" s="28"/>
      <c r="B543" s="26" t="s">
        <v>220</v>
      </c>
      <c r="C543" s="26" t="s">
        <v>3610</v>
      </c>
      <c r="D543" s="26" t="s">
        <v>3611</v>
      </c>
      <c r="E543" s="44"/>
      <c r="F543" s="45">
        <v>1</v>
      </c>
      <c r="G543" s="45">
        <v>1</v>
      </c>
      <c r="H543" s="45">
        <v>1</v>
      </c>
      <c r="I543" s="45"/>
      <c r="J543" s="44"/>
      <c r="K543" s="45"/>
      <c r="L543" s="45">
        <v>1</v>
      </c>
      <c r="M543" s="45">
        <v>1</v>
      </c>
      <c r="N543" s="45"/>
      <c r="O543" s="44">
        <v>1</v>
      </c>
      <c r="P543" s="45">
        <v>1</v>
      </c>
      <c r="Q543" s="45"/>
      <c r="R543" s="45"/>
      <c r="S543" s="45"/>
      <c r="T543" s="44">
        <v>1</v>
      </c>
      <c r="U543" s="45">
        <v>1</v>
      </c>
      <c r="V543" s="45">
        <v>1</v>
      </c>
      <c r="W543" s="45">
        <v>1</v>
      </c>
      <c r="X543" s="45"/>
      <c r="Y543" s="44">
        <v>1</v>
      </c>
      <c r="Z543" s="45">
        <v>1</v>
      </c>
      <c r="AA543" s="45">
        <v>1</v>
      </c>
      <c r="AB543" s="55"/>
    </row>
    <row r="544" spans="1:28" x14ac:dyDescent="0.15">
      <c r="A544" s="29" t="s">
        <v>1576</v>
      </c>
      <c r="B544" s="30"/>
      <c r="C544" s="30"/>
      <c r="D544" s="30"/>
      <c r="E544" s="46">
        <v>696</v>
      </c>
      <c r="F544" s="47">
        <v>835.00000000000011</v>
      </c>
      <c r="G544" s="47">
        <v>803.00000000000011</v>
      </c>
      <c r="H544" s="47">
        <v>734.99999999999989</v>
      </c>
      <c r="I544" s="47">
        <v>234</v>
      </c>
      <c r="J544" s="46">
        <v>682</v>
      </c>
      <c r="K544" s="47">
        <v>767</v>
      </c>
      <c r="L544" s="47">
        <v>868</v>
      </c>
      <c r="M544" s="47">
        <v>740</v>
      </c>
      <c r="N544" s="47">
        <v>118</v>
      </c>
      <c r="O544" s="46">
        <v>745</v>
      </c>
      <c r="P544" s="47">
        <v>826.00000000000023</v>
      </c>
      <c r="Q544" s="47">
        <v>783.00000000000011</v>
      </c>
      <c r="R544" s="47">
        <v>633.99999999999989</v>
      </c>
      <c r="S544" s="47">
        <v>96</v>
      </c>
      <c r="T544" s="46">
        <v>700.99999999999989</v>
      </c>
      <c r="U544" s="47">
        <v>834</v>
      </c>
      <c r="V544" s="47">
        <v>869.99999999999989</v>
      </c>
      <c r="W544" s="47">
        <v>730</v>
      </c>
      <c r="X544" s="47">
        <v>129</v>
      </c>
      <c r="Y544" s="46">
        <v>748.00000000000011</v>
      </c>
      <c r="Z544" s="47">
        <v>867</v>
      </c>
      <c r="AA544" s="47">
        <v>714</v>
      </c>
      <c r="AB544" s="56">
        <v>194</v>
      </c>
    </row>
  </sheetData>
  <phoneticPr fontId="2"/>
  <conditionalFormatting sqref="AF7:AF139">
    <cfRule type="cellIs" dxfId="10" priority="2" operator="greaterThan">
      <formula>$AE7</formula>
    </cfRule>
  </conditionalFormatting>
  <pageMargins left="0.7" right="0.7" top="0.75" bottom="0.75" header="0.3" footer="0.3"/>
  <pageSetup paperSize="9" scale="21"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P26"/>
  <sheetViews>
    <sheetView zoomScale="75" zoomScaleNormal="75" workbookViewId="0">
      <selection activeCell="B10" sqref="B10"/>
    </sheetView>
  </sheetViews>
  <sheetFormatPr defaultRowHeight="13.5" x14ac:dyDescent="0.15"/>
  <cols>
    <col min="1" max="1" width="18.75" bestFit="1" customWidth="1"/>
    <col min="2" max="2" width="8.875" customWidth="1"/>
    <col min="3" max="8" width="13" customWidth="1"/>
    <col min="9" max="10" width="5.875" customWidth="1"/>
    <col min="11" max="11" width="8.875" customWidth="1"/>
    <col min="12" max="12" width="8" bestFit="1" customWidth="1"/>
    <col min="13" max="13" width="12.625" bestFit="1" customWidth="1"/>
    <col min="14" max="14" width="13" bestFit="1" customWidth="1"/>
    <col min="15" max="15" width="5.875" bestFit="1" customWidth="1"/>
    <col min="16" max="16" width="8.875" style="20" customWidth="1"/>
    <col min="17" max="27" width="8.875" customWidth="1"/>
    <col min="28" max="30" width="5.875" customWidth="1"/>
    <col min="31" max="33" width="13.5" bestFit="1" customWidth="1"/>
  </cols>
  <sheetData>
    <row r="2" spans="1:16" x14ac:dyDescent="0.15">
      <c r="C2">
        <v>11</v>
      </c>
      <c r="D2">
        <v>4</v>
      </c>
      <c r="E2">
        <v>3</v>
      </c>
      <c r="F2">
        <v>14</v>
      </c>
      <c r="G2">
        <v>3</v>
      </c>
      <c r="H2">
        <v>9</v>
      </c>
      <c r="J2">
        <f>SUM(C2:I2)</f>
        <v>44</v>
      </c>
      <c r="L2">
        <f>C2</f>
        <v>11</v>
      </c>
      <c r="M2">
        <f>D2+E2+F2+G2</f>
        <v>24</v>
      </c>
      <c r="N2">
        <f>L2+M2</f>
        <v>35</v>
      </c>
      <c r="O2">
        <f>J2</f>
        <v>44</v>
      </c>
    </row>
    <row r="3" spans="1:16" x14ac:dyDescent="0.15">
      <c r="A3" s="23" t="s">
        <v>1589</v>
      </c>
      <c r="B3" s="24"/>
      <c r="C3" s="23" t="s">
        <v>1546</v>
      </c>
      <c r="D3" s="24"/>
      <c r="E3" s="24"/>
      <c r="F3" s="24"/>
      <c r="G3" s="24"/>
      <c r="H3" s="24"/>
      <c r="I3" s="36"/>
    </row>
    <row r="4" spans="1:16" x14ac:dyDescent="0.15">
      <c r="A4" s="23" t="s">
        <v>4</v>
      </c>
      <c r="B4" s="23" t="s">
        <v>5</v>
      </c>
      <c r="C4" s="26" t="s">
        <v>3026</v>
      </c>
      <c r="D4" s="37" t="s">
        <v>1559</v>
      </c>
      <c r="E4" s="37" t="s">
        <v>1556</v>
      </c>
      <c r="F4" s="37" t="s">
        <v>3031</v>
      </c>
      <c r="G4" s="37" t="s">
        <v>1566</v>
      </c>
      <c r="H4" s="37" t="s">
        <v>1583</v>
      </c>
      <c r="I4" s="25" t="s">
        <v>1576</v>
      </c>
      <c r="L4" t="s">
        <v>1570</v>
      </c>
      <c r="M4" t="s">
        <v>1590</v>
      </c>
      <c r="N4" t="s">
        <v>1591</v>
      </c>
      <c r="O4" t="s">
        <v>1592</v>
      </c>
      <c r="P4" s="20" t="s">
        <v>1603</v>
      </c>
    </row>
    <row r="5" spans="1:16" x14ac:dyDescent="0.15">
      <c r="A5" s="26" t="s">
        <v>9</v>
      </c>
      <c r="B5" s="26">
        <v>1</v>
      </c>
      <c r="C5" s="38">
        <v>10</v>
      </c>
      <c r="D5" s="48">
        <v>3</v>
      </c>
      <c r="E5" s="48">
        <v>3</v>
      </c>
      <c r="F5" s="48">
        <v>8.0000000000000018</v>
      </c>
      <c r="G5" s="48">
        <v>1</v>
      </c>
      <c r="H5" s="48">
        <v>5</v>
      </c>
      <c r="I5" s="34">
        <v>30</v>
      </c>
      <c r="L5" s="51">
        <f t="shared" ref="L5:L24" si="0">C5</f>
        <v>10</v>
      </c>
      <c r="M5" s="51">
        <f>D5+E5+F5+G5</f>
        <v>15.000000000000002</v>
      </c>
      <c r="N5" s="51">
        <f>L5+M5</f>
        <v>25</v>
      </c>
      <c r="O5" s="51">
        <f>I5</f>
        <v>30</v>
      </c>
      <c r="P5" s="52">
        <f>O5/O$2</f>
        <v>0.68181818181818177</v>
      </c>
    </row>
    <row r="6" spans="1:16" x14ac:dyDescent="0.15">
      <c r="A6" s="28"/>
      <c r="B6" s="39">
        <v>2</v>
      </c>
      <c r="C6" s="40">
        <v>11</v>
      </c>
      <c r="D6" s="49">
        <v>4</v>
      </c>
      <c r="E6" s="49">
        <v>3</v>
      </c>
      <c r="F6" s="49">
        <v>14.000000000000021</v>
      </c>
      <c r="G6" s="49">
        <v>1</v>
      </c>
      <c r="H6" s="49">
        <v>6</v>
      </c>
      <c r="I6" s="41">
        <v>39.000000000000021</v>
      </c>
      <c r="L6" s="51">
        <f t="shared" si="0"/>
        <v>11</v>
      </c>
      <c r="M6" s="51">
        <f t="shared" ref="M6:M24" si="1">D6+E6+F6+G6</f>
        <v>22.000000000000021</v>
      </c>
      <c r="N6" s="51">
        <f t="shared" ref="N6:N24" si="2">L6+M6</f>
        <v>33.000000000000021</v>
      </c>
      <c r="O6" s="51">
        <f t="shared" ref="O6:O24" si="3">I6</f>
        <v>39.000000000000021</v>
      </c>
      <c r="P6" s="52">
        <f t="shared" ref="P6:P24" si="4">O6/O$2</f>
        <v>0.8863636363636368</v>
      </c>
    </row>
    <row r="7" spans="1:16" x14ac:dyDescent="0.15">
      <c r="A7" s="28"/>
      <c r="B7" s="39">
        <v>3</v>
      </c>
      <c r="C7" s="40">
        <v>11</v>
      </c>
      <c r="D7" s="49">
        <v>4</v>
      </c>
      <c r="E7" s="49">
        <v>3</v>
      </c>
      <c r="F7" s="49">
        <v>14.000000000000004</v>
      </c>
      <c r="G7" s="49">
        <v>2.9999999999999991</v>
      </c>
      <c r="H7" s="49">
        <v>4.0000000000000009</v>
      </c>
      <c r="I7" s="41">
        <v>39</v>
      </c>
      <c r="L7" s="51">
        <f t="shared" si="0"/>
        <v>11</v>
      </c>
      <c r="M7" s="51">
        <f t="shared" si="1"/>
        <v>24.000000000000004</v>
      </c>
      <c r="N7" s="51">
        <f t="shared" si="2"/>
        <v>35</v>
      </c>
      <c r="O7" s="51">
        <f t="shared" si="3"/>
        <v>39</v>
      </c>
      <c r="P7" s="52">
        <f t="shared" si="4"/>
        <v>0.88636363636363635</v>
      </c>
    </row>
    <row r="8" spans="1:16" x14ac:dyDescent="0.15">
      <c r="A8" s="28"/>
      <c r="B8" s="39">
        <v>4</v>
      </c>
      <c r="C8" s="40">
        <v>8.9999999999999982</v>
      </c>
      <c r="D8" s="49">
        <v>3</v>
      </c>
      <c r="E8" s="49">
        <v>3</v>
      </c>
      <c r="F8" s="49">
        <v>14</v>
      </c>
      <c r="G8" s="49"/>
      <c r="H8" s="49">
        <v>3.9999999999999987</v>
      </c>
      <c r="I8" s="41">
        <v>33</v>
      </c>
      <c r="L8" s="51">
        <f t="shared" si="0"/>
        <v>8.9999999999999982</v>
      </c>
      <c r="M8" s="51">
        <f t="shared" si="1"/>
        <v>20</v>
      </c>
      <c r="N8" s="51">
        <f t="shared" si="2"/>
        <v>29</v>
      </c>
      <c r="O8" s="51">
        <f t="shared" si="3"/>
        <v>33</v>
      </c>
      <c r="P8" s="52">
        <f t="shared" si="4"/>
        <v>0.75</v>
      </c>
    </row>
    <row r="9" spans="1:16" x14ac:dyDescent="0.15">
      <c r="A9" s="26" t="s">
        <v>12</v>
      </c>
      <c r="B9" s="26">
        <v>1</v>
      </c>
      <c r="C9" s="38">
        <v>10</v>
      </c>
      <c r="D9" s="48">
        <v>3</v>
      </c>
      <c r="E9" s="48">
        <v>1.9999999999999998</v>
      </c>
      <c r="F9" s="48">
        <v>10.999999999999996</v>
      </c>
      <c r="G9" s="48">
        <v>3.0000000000000004</v>
      </c>
      <c r="H9" s="48">
        <v>7</v>
      </c>
      <c r="I9" s="34">
        <v>36</v>
      </c>
      <c r="L9">
        <f t="shared" si="0"/>
        <v>10</v>
      </c>
      <c r="M9">
        <f t="shared" si="1"/>
        <v>18.999999999999996</v>
      </c>
      <c r="N9">
        <f t="shared" si="2"/>
        <v>28.999999999999996</v>
      </c>
      <c r="O9">
        <f t="shared" si="3"/>
        <v>36</v>
      </c>
      <c r="P9" s="20">
        <f t="shared" si="4"/>
        <v>0.81818181818181823</v>
      </c>
    </row>
    <row r="10" spans="1:16" x14ac:dyDescent="0.15">
      <c r="A10" s="28"/>
      <c r="B10" s="39">
        <v>2</v>
      </c>
      <c r="C10" s="40">
        <v>9</v>
      </c>
      <c r="D10" s="49">
        <v>4</v>
      </c>
      <c r="E10" s="49">
        <v>2.9999999999999996</v>
      </c>
      <c r="F10" s="49">
        <v>11.999999999999995</v>
      </c>
      <c r="G10" s="49">
        <v>3.0000000000000004</v>
      </c>
      <c r="H10" s="49">
        <v>8</v>
      </c>
      <c r="I10" s="41">
        <v>38.999999999999993</v>
      </c>
      <c r="L10">
        <f t="shared" si="0"/>
        <v>9</v>
      </c>
      <c r="M10">
        <f t="shared" si="1"/>
        <v>21.999999999999993</v>
      </c>
      <c r="N10">
        <f t="shared" si="2"/>
        <v>30.999999999999993</v>
      </c>
      <c r="O10">
        <f t="shared" si="3"/>
        <v>38.999999999999993</v>
      </c>
      <c r="P10" s="20">
        <f t="shared" si="4"/>
        <v>0.88636363636363624</v>
      </c>
    </row>
    <row r="11" spans="1:16" x14ac:dyDescent="0.15">
      <c r="A11" s="28"/>
      <c r="B11" s="39">
        <v>3</v>
      </c>
      <c r="C11" s="40">
        <v>10.999999999999998</v>
      </c>
      <c r="D11" s="49">
        <v>4</v>
      </c>
      <c r="E11" s="49">
        <v>3</v>
      </c>
      <c r="F11" s="49">
        <v>11</v>
      </c>
      <c r="G11" s="49">
        <v>2</v>
      </c>
      <c r="H11" s="49">
        <v>9</v>
      </c>
      <c r="I11" s="41">
        <v>40</v>
      </c>
      <c r="L11">
        <f t="shared" si="0"/>
        <v>10.999999999999998</v>
      </c>
      <c r="M11">
        <f t="shared" si="1"/>
        <v>20</v>
      </c>
      <c r="N11">
        <f t="shared" si="2"/>
        <v>31</v>
      </c>
      <c r="O11">
        <f t="shared" si="3"/>
        <v>40</v>
      </c>
      <c r="P11" s="20">
        <f t="shared" si="4"/>
        <v>0.90909090909090906</v>
      </c>
    </row>
    <row r="12" spans="1:16" x14ac:dyDescent="0.15">
      <c r="A12" s="28"/>
      <c r="B12" s="39">
        <v>4</v>
      </c>
      <c r="C12" s="40">
        <v>9</v>
      </c>
      <c r="D12" s="49">
        <v>4</v>
      </c>
      <c r="E12" s="49">
        <v>3</v>
      </c>
      <c r="F12" s="49">
        <v>12</v>
      </c>
      <c r="G12" s="49">
        <v>2</v>
      </c>
      <c r="H12" s="49">
        <v>5</v>
      </c>
      <c r="I12" s="41">
        <v>35</v>
      </c>
      <c r="L12">
        <f t="shared" si="0"/>
        <v>9</v>
      </c>
      <c r="M12">
        <f t="shared" si="1"/>
        <v>21</v>
      </c>
      <c r="N12">
        <f t="shared" si="2"/>
        <v>30</v>
      </c>
      <c r="O12">
        <f t="shared" si="3"/>
        <v>35</v>
      </c>
      <c r="P12" s="20">
        <f t="shared" si="4"/>
        <v>0.79545454545454541</v>
      </c>
    </row>
    <row r="13" spans="1:16" x14ac:dyDescent="0.15">
      <c r="A13" s="26" t="s">
        <v>13</v>
      </c>
      <c r="B13" s="26">
        <v>1</v>
      </c>
      <c r="C13" s="38">
        <v>9</v>
      </c>
      <c r="D13" s="48">
        <v>3</v>
      </c>
      <c r="E13" s="48">
        <v>3</v>
      </c>
      <c r="F13" s="48">
        <v>14.000000000000002</v>
      </c>
      <c r="G13" s="48">
        <v>3</v>
      </c>
      <c r="H13" s="48">
        <v>5</v>
      </c>
      <c r="I13" s="34">
        <v>37</v>
      </c>
      <c r="L13" s="51">
        <f t="shared" si="0"/>
        <v>9</v>
      </c>
      <c r="M13" s="51">
        <f t="shared" si="1"/>
        <v>23</v>
      </c>
      <c r="N13" s="51">
        <f t="shared" si="2"/>
        <v>32</v>
      </c>
      <c r="O13" s="51">
        <f t="shared" si="3"/>
        <v>37</v>
      </c>
      <c r="P13" s="52">
        <f t="shared" si="4"/>
        <v>0.84090909090909094</v>
      </c>
    </row>
    <row r="14" spans="1:16" x14ac:dyDescent="0.15">
      <c r="A14" s="28"/>
      <c r="B14" s="39">
        <v>2</v>
      </c>
      <c r="C14" s="40">
        <v>10</v>
      </c>
      <c r="D14" s="49">
        <v>4</v>
      </c>
      <c r="E14" s="49">
        <v>3</v>
      </c>
      <c r="F14" s="49">
        <v>14.00000000000002</v>
      </c>
      <c r="G14" s="49">
        <v>3</v>
      </c>
      <c r="H14" s="49">
        <v>6</v>
      </c>
      <c r="I14" s="41">
        <v>40.000000000000021</v>
      </c>
      <c r="L14" s="51">
        <f t="shared" si="0"/>
        <v>10</v>
      </c>
      <c r="M14" s="51">
        <f t="shared" si="1"/>
        <v>24.000000000000021</v>
      </c>
      <c r="N14" s="51">
        <f t="shared" si="2"/>
        <v>34.000000000000021</v>
      </c>
      <c r="O14" s="51">
        <f t="shared" si="3"/>
        <v>40.000000000000021</v>
      </c>
      <c r="P14" s="52">
        <f t="shared" si="4"/>
        <v>0.90909090909090962</v>
      </c>
    </row>
    <row r="15" spans="1:16" x14ac:dyDescent="0.15">
      <c r="A15" s="28"/>
      <c r="B15" s="39">
        <v>3</v>
      </c>
      <c r="C15" s="40">
        <v>10.999999999999998</v>
      </c>
      <c r="D15" s="49">
        <v>3</v>
      </c>
      <c r="E15" s="49">
        <v>3</v>
      </c>
      <c r="F15" s="49">
        <v>14.000000000000004</v>
      </c>
      <c r="G15" s="49">
        <v>2.9999999999999991</v>
      </c>
      <c r="H15" s="49">
        <v>3</v>
      </c>
      <c r="I15" s="41">
        <v>37</v>
      </c>
      <c r="L15" s="51">
        <f t="shared" si="0"/>
        <v>10.999999999999998</v>
      </c>
      <c r="M15" s="51">
        <f t="shared" si="1"/>
        <v>23.000000000000004</v>
      </c>
      <c r="N15" s="51">
        <f t="shared" si="2"/>
        <v>34</v>
      </c>
      <c r="O15" s="51">
        <f t="shared" si="3"/>
        <v>37</v>
      </c>
      <c r="P15" s="52">
        <f t="shared" si="4"/>
        <v>0.84090909090909094</v>
      </c>
    </row>
    <row r="16" spans="1:16" x14ac:dyDescent="0.15">
      <c r="A16" s="28"/>
      <c r="B16" s="39">
        <v>4</v>
      </c>
      <c r="C16" s="40">
        <v>10</v>
      </c>
      <c r="D16" s="49">
        <v>4</v>
      </c>
      <c r="E16" s="49">
        <v>2</v>
      </c>
      <c r="F16" s="49">
        <v>8</v>
      </c>
      <c r="G16" s="49"/>
      <c r="H16" s="49">
        <v>5</v>
      </c>
      <c r="I16" s="41">
        <v>29</v>
      </c>
      <c r="L16" s="51">
        <f t="shared" si="0"/>
        <v>10</v>
      </c>
      <c r="M16" s="51">
        <f t="shared" si="1"/>
        <v>14</v>
      </c>
      <c r="N16" s="51">
        <f t="shared" si="2"/>
        <v>24</v>
      </c>
      <c r="O16" s="51">
        <f t="shared" si="3"/>
        <v>29</v>
      </c>
      <c r="P16" s="52">
        <f t="shared" si="4"/>
        <v>0.65909090909090906</v>
      </c>
    </row>
    <row r="17" spans="1:16" x14ac:dyDescent="0.15">
      <c r="A17" s="26" t="s">
        <v>15</v>
      </c>
      <c r="B17" s="26">
        <v>1</v>
      </c>
      <c r="C17" s="38">
        <v>10</v>
      </c>
      <c r="D17" s="48">
        <v>3</v>
      </c>
      <c r="E17" s="48">
        <v>3</v>
      </c>
      <c r="F17" s="48">
        <v>9.0000000000000053</v>
      </c>
      <c r="G17" s="48">
        <v>3.0000000000000004</v>
      </c>
      <c r="H17" s="48">
        <v>8.0000000000000036</v>
      </c>
      <c r="I17" s="34">
        <v>36.000000000000014</v>
      </c>
      <c r="L17">
        <f t="shared" si="0"/>
        <v>10</v>
      </c>
      <c r="M17">
        <f t="shared" si="1"/>
        <v>18.000000000000007</v>
      </c>
      <c r="N17">
        <f t="shared" si="2"/>
        <v>28.000000000000007</v>
      </c>
      <c r="O17">
        <f t="shared" si="3"/>
        <v>36.000000000000014</v>
      </c>
      <c r="P17" s="20">
        <f t="shared" si="4"/>
        <v>0.81818181818181845</v>
      </c>
    </row>
    <row r="18" spans="1:16" x14ac:dyDescent="0.15">
      <c r="A18" s="28"/>
      <c r="B18" s="39">
        <v>2</v>
      </c>
      <c r="C18" s="40">
        <v>11.000000000000002</v>
      </c>
      <c r="D18" s="49">
        <v>4</v>
      </c>
      <c r="E18" s="49">
        <v>3</v>
      </c>
      <c r="F18" s="49">
        <v>12.999999999999995</v>
      </c>
      <c r="G18" s="49">
        <v>3.0000000000000004</v>
      </c>
      <c r="H18" s="49">
        <v>8</v>
      </c>
      <c r="I18" s="41">
        <v>41.999999999999993</v>
      </c>
      <c r="L18">
        <f t="shared" si="0"/>
        <v>11.000000000000002</v>
      </c>
      <c r="M18">
        <f t="shared" si="1"/>
        <v>22.999999999999993</v>
      </c>
      <c r="N18">
        <f t="shared" si="2"/>
        <v>33.999999999999993</v>
      </c>
      <c r="O18">
        <f t="shared" si="3"/>
        <v>41.999999999999993</v>
      </c>
      <c r="P18" s="20">
        <f t="shared" si="4"/>
        <v>0.95454545454545436</v>
      </c>
    </row>
    <row r="19" spans="1:16" x14ac:dyDescent="0.15">
      <c r="A19" s="28"/>
      <c r="B19" s="39">
        <v>3</v>
      </c>
      <c r="C19" s="40">
        <v>10.000000000000002</v>
      </c>
      <c r="D19" s="49">
        <v>4</v>
      </c>
      <c r="E19" s="49">
        <v>3.0000000000000004</v>
      </c>
      <c r="F19" s="49">
        <v>14.000000000000004</v>
      </c>
      <c r="G19" s="49">
        <v>2</v>
      </c>
      <c r="H19" s="49">
        <v>7</v>
      </c>
      <c r="I19" s="41">
        <v>40.000000000000007</v>
      </c>
      <c r="L19">
        <f t="shared" si="0"/>
        <v>10.000000000000002</v>
      </c>
      <c r="M19">
        <f t="shared" si="1"/>
        <v>23.000000000000004</v>
      </c>
      <c r="N19">
        <f t="shared" si="2"/>
        <v>33.000000000000007</v>
      </c>
      <c r="O19">
        <f t="shared" si="3"/>
        <v>40.000000000000007</v>
      </c>
      <c r="P19" s="20">
        <f t="shared" si="4"/>
        <v>0.90909090909090928</v>
      </c>
    </row>
    <row r="20" spans="1:16" x14ac:dyDescent="0.15">
      <c r="A20" s="28"/>
      <c r="B20" s="39">
        <v>4</v>
      </c>
      <c r="C20" s="40">
        <v>11</v>
      </c>
      <c r="D20" s="49">
        <v>2</v>
      </c>
      <c r="E20" s="49">
        <v>3</v>
      </c>
      <c r="F20" s="49">
        <v>13.999999999999989</v>
      </c>
      <c r="G20" s="49">
        <v>1</v>
      </c>
      <c r="H20" s="49">
        <v>5</v>
      </c>
      <c r="I20" s="41">
        <v>35.999999999999986</v>
      </c>
      <c r="L20">
        <f t="shared" si="0"/>
        <v>11</v>
      </c>
      <c r="M20">
        <f t="shared" si="1"/>
        <v>19.999999999999989</v>
      </c>
      <c r="N20">
        <f t="shared" si="2"/>
        <v>30.999999999999989</v>
      </c>
      <c r="O20">
        <f t="shared" si="3"/>
        <v>35.999999999999986</v>
      </c>
      <c r="P20" s="20">
        <f t="shared" si="4"/>
        <v>0.8181818181818179</v>
      </c>
    </row>
    <row r="21" spans="1:16" x14ac:dyDescent="0.15">
      <c r="A21" s="26" t="s">
        <v>17</v>
      </c>
      <c r="B21" s="26">
        <v>1</v>
      </c>
      <c r="C21" s="38">
        <v>9.9999999999999982</v>
      </c>
      <c r="D21" s="48">
        <v>3</v>
      </c>
      <c r="E21" s="48">
        <v>3</v>
      </c>
      <c r="F21" s="48">
        <v>12.999999999999989</v>
      </c>
      <c r="G21" s="48">
        <v>3</v>
      </c>
      <c r="H21" s="48">
        <v>4</v>
      </c>
      <c r="I21" s="34">
        <v>35.999999999999986</v>
      </c>
      <c r="L21" s="51">
        <f t="shared" si="0"/>
        <v>9.9999999999999982</v>
      </c>
      <c r="M21" s="51">
        <f t="shared" si="1"/>
        <v>21.999999999999989</v>
      </c>
      <c r="N21" s="51">
        <f t="shared" si="2"/>
        <v>31.999999999999986</v>
      </c>
      <c r="O21" s="51">
        <f t="shared" si="3"/>
        <v>35.999999999999986</v>
      </c>
      <c r="P21" s="52">
        <f t="shared" si="4"/>
        <v>0.8181818181818179</v>
      </c>
    </row>
    <row r="22" spans="1:16" x14ac:dyDescent="0.15">
      <c r="A22" s="28"/>
      <c r="B22" s="39">
        <v>2</v>
      </c>
      <c r="C22" s="40">
        <v>10.999999999999996</v>
      </c>
      <c r="D22" s="49">
        <v>4</v>
      </c>
      <c r="E22" s="49">
        <v>3</v>
      </c>
      <c r="F22" s="49">
        <v>14.000000000000002</v>
      </c>
      <c r="G22" s="49">
        <v>3</v>
      </c>
      <c r="H22" s="49">
        <v>5</v>
      </c>
      <c r="I22" s="41">
        <v>40</v>
      </c>
      <c r="L22" s="51">
        <f t="shared" si="0"/>
        <v>10.999999999999996</v>
      </c>
      <c r="M22" s="51">
        <f t="shared" si="1"/>
        <v>24</v>
      </c>
      <c r="N22" s="51">
        <f t="shared" si="2"/>
        <v>35</v>
      </c>
      <c r="O22" s="51">
        <f t="shared" si="3"/>
        <v>40</v>
      </c>
      <c r="P22" s="52">
        <f t="shared" si="4"/>
        <v>0.90909090909090906</v>
      </c>
    </row>
    <row r="23" spans="1:16" x14ac:dyDescent="0.15">
      <c r="A23" s="28"/>
      <c r="B23" s="39">
        <v>3</v>
      </c>
      <c r="C23" s="40">
        <v>9.9999999999999982</v>
      </c>
      <c r="D23" s="49">
        <v>4</v>
      </c>
      <c r="E23" s="49">
        <v>3</v>
      </c>
      <c r="F23" s="49">
        <v>14</v>
      </c>
      <c r="G23" s="49"/>
      <c r="H23" s="49">
        <v>3</v>
      </c>
      <c r="I23" s="41">
        <v>34</v>
      </c>
      <c r="L23" s="51">
        <f t="shared" si="0"/>
        <v>9.9999999999999982</v>
      </c>
      <c r="M23" s="51">
        <f t="shared" si="1"/>
        <v>21</v>
      </c>
      <c r="N23" s="51">
        <f t="shared" si="2"/>
        <v>31</v>
      </c>
      <c r="O23" s="51">
        <f t="shared" si="3"/>
        <v>34</v>
      </c>
      <c r="P23" s="52">
        <f t="shared" si="4"/>
        <v>0.77272727272727271</v>
      </c>
    </row>
    <row r="24" spans="1:16" x14ac:dyDescent="0.15">
      <c r="A24" s="28"/>
      <c r="B24" s="39">
        <v>4</v>
      </c>
      <c r="C24" s="40">
        <v>3</v>
      </c>
      <c r="D24" s="49">
        <v>2</v>
      </c>
      <c r="E24" s="49">
        <v>1</v>
      </c>
      <c r="F24" s="49">
        <v>2</v>
      </c>
      <c r="G24" s="49"/>
      <c r="H24" s="49">
        <v>1</v>
      </c>
      <c r="I24" s="41">
        <v>9</v>
      </c>
      <c r="L24" s="51">
        <f t="shared" si="0"/>
        <v>3</v>
      </c>
      <c r="M24" s="51">
        <f t="shared" si="1"/>
        <v>5</v>
      </c>
      <c r="N24" s="51">
        <f t="shared" si="2"/>
        <v>8</v>
      </c>
      <c r="O24" s="51">
        <f t="shared" si="3"/>
        <v>9</v>
      </c>
      <c r="P24" s="52">
        <f t="shared" si="4"/>
        <v>0.20454545454545456</v>
      </c>
    </row>
    <row r="25" spans="1:16" x14ac:dyDescent="0.15">
      <c r="A25" s="29" t="s">
        <v>1576</v>
      </c>
      <c r="B25" s="30"/>
      <c r="C25" s="42">
        <v>196</v>
      </c>
      <c r="D25" s="50">
        <v>69</v>
      </c>
      <c r="E25" s="50">
        <v>56</v>
      </c>
      <c r="F25" s="50">
        <v>239.00000000000006</v>
      </c>
      <c r="G25" s="50">
        <v>39</v>
      </c>
      <c r="H25" s="50">
        <v>108</v>
      </c>
      <c r="I25" s="35">
        <v>707</v>
      </c>
      <c r="L25">
        <f>SUM(L5:L24)</f>
        <v>196</v>
      </c>
      <c r="M25">
        <f t="shared" ref="M25:O25" si="5">SUM(M5:M24)</f>
        <v>403.00000000000006</v>
      </c>
      <c r="N25">
        <f t="shared" si="5"/>
        <v>599</v>
      </c>
      <c r="O25">
        <f t="shared" si="5"/>
        <v>707</v>
      </c>
      <c r="P25" s="60">
        <f>O25/20/O$2</f>
        <v>0.80340909090909096</v>
      </c>
    </row>
    <row r="26" spans="1:16" s="19" customFormat="1" x14ac:dyDescent="0.15">
      <c r="A26"/>
      <c r="B26"/>
      <c r="C26"/>
      <c r="D26"/>
      <c r="E26"/>
      <c r="F26"/>
      <c r="G26"/>
      <c r="H26"/>
      <c r="I26"/>
      <c r="J26"/>
      <c r="P26" s="20"/>
    </row>
  </sheetData>
  <phoneticPr fontId="2"/>
  <conditionalFormatting sqref="L5:L24">
    <cfRule type="cellIs" dxfId="9" priority="5" operator="greaterThanOrEqual">
      <formula>$L$2</formula>
    </cfRule>
  </conditionalFormatting>
  <conditionalFormatting sqref="M5:M24">
    <cfRule type="cellIs" dxfId="8" priority="3" operator="greaterThanOrEqual">
      <formula>$M$2</formula>
    </cfRule>
    <cfRule type="cellIs" dxfId="7" priority="4" operator="greaterThanOrEqual">
      <formula>$M$2-3</formula>
    </cfRule>
  </conditionalFormatting>
  <conditionalFormatting sqref="N5:N24">
    <cfRule type="cellIs" dxfId="6" priority="2" operator="greaterThanOrEqual">
      <formula>$N$2</formula>
    </cfRule>
  </conditionalFormatting>
  <conditionalFormatting sqref="O5:O24">
    <cfRule type="cellIs" dxfId="5" priority="1" operator="greaterThanOrEqual">
      <formula>$O$2</formula>
    </cfRule>
  </conditionalFormatting>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Q26"/>
  <sheetViews>
    <sheetView zoomScale="75" zoomScaleNormal="75" workbookViewId="0">
      <pane xSplit="2" ySplit="4" topLeftCell="C5" activePane="bottomRight" state="frozen"/>
      <selection pane="topRight" activeCell="C1" sqref="C1"/>
      <selection pane="bottomLeft" activeCell="A5" sqref="A5"/>
      <selection pane="bottomRight" activeCell="G11" sqref="G11"/>
    </sheetView>
  </sheetViews>
  <sheetFormatPr defaultRowHeight="13.5" x14ac:dyDescent="0.15"/>
  <cols>
    <col min="1" max="1" width="18.75" bestFit="1" customWidth="1"/>
    <col min="2" max="2" width="9.75" customWidth="1"/>
    <col min="3" max="8" width="13" bestFit="1" customWidth="1"/>
    <col min="9" max="10" width="5.875" bestFit="1" customWidth="1"/>
    <col min="11" max="12" width="8.875" customWidth="1"/>
    <col min="13" max="13" width="8" bestFit="1" customWidth="1"/>
    <col min="14" max="14" width="12.625" bestFit="1" customWidth="1"/>
    <col min="15" max="15" width="13" bestFit="1" customWidth="1"/>
    <col min="16" max="16" width="5.875" bestFit="1" customWidth="1"/>
    <col min="17" max="17" width="8.875" style="20" customWidth="1"/>
    <col min="18" max="26" width="8.875" customWidth="1"/>
    <col min="27" max="29" width="5.875" customWidth="1"/>
    <col min="30" max="32" width="13.5" bestFit="1" customWidth="1"/>
  </cols>
  <sheetData>
    <row r="2" spans="1:17" x14ac:dyDescent="0.15">
      <c r="A2" s="32" t="s">
        <v>161</v>
      </c>
      <c r="B2" s="33" t="s">
        <v>163</v>
      </c>
      <c r="C2">
        <v>11</v>
      </c>
      <c r="D2">
        <v>4</v>
      </c>
      <c r="E2">
        <v>3</v>
      </c>
      <c r="F2">
        <v>14</v>
      </c>
      <c r="G2">
        <v>3</v>
      </c>
      <c r="H2">
        <v>9</v>
      </c>
      <c r="J2">
        <f>SUM(C2:I2)</f>
        <v>44</v>
      </c>
      <c r="M2">
        <f>C2</f>
        <v>11</v>
      </c>
      <c r="N2">
        <f>D2+E2+F2+G2</f>
        <v>24</v>
      </c>
      <c r="O2">
        <f>M2+N2</f>
        <v>35</v>
      </c>
      <c r="P2">
        <f>J2</f>
        <v>44</v>
      </c>
    </row>
    <row r="4" spans="1:17" x14ac:dyDescent="0.15">
      <c r="A4" s="23" t="s">
        <v>1582</v>
      </c>
      <c r="B4" s="24"/>
      <c r="C4" s="23" t="s">
        <v>1546</v>
      </c>
      <c r="D4" s="24"/>
      <c r="E4" s="24"/>
      <c r="F4" s="24"/>
      <c r="G4" s="24"/>
      <c r="H4" s="24"/>
      <c r="I4" s="36"/>
    </row>
    <row r="5" spans="1:17" x14ac:dyDescent="0.15">
      <c r="A5" s="23" t="s">
        <v>4</v>
      </c>
      <c r="B5" s="23" t="s">
        <v>5</v>
      </c>
      <c r="C5" s="26" t="s">
        <v>3026</v>
      </c>
      <c r="D5" s="37" t="s">
        <v>1559</v>
      </c>
      <c r="E5" s="37" t="s">
        <v>1556</v>
      </c>
      <c r="F5" s="37" t="s">
        <v>3031</v>
      </c>
      <c r="G5" s="37" t="s">
        <v>1566</v>
      </c>
      <c r="H5" s="37" t="s">
        <v>1583</v>
      </c>
      <c r="I5" s="25" t="s">
        <v>1576</v>
      </c>
      <c r="L5" t="s">
        <v>1616</v>
      </c>
      <c r="M5" t="s">
        <v>1570</v>
      </c>
      <c r="N5" t="s">
        <v>1590</v>
      </c>
      <c r="O5" t="s">
        <v>1591</v>
      </c>
      <c r="P5" t="s">
        <v>1592</v>
      </c>
      <c r="Q5" s="20" t="s">
        <v>1603</v>
      </c>
    </row>
    <row r="6" spans="1:17" x14ac:dyDescent="0.15">
      <c r="A6" s="26" t="s">
        <v>9</v>
      </c>
      <c r="B6" s="26">
        <v>1</v>
      </c>
      <c r="C6" s="38">
        <v>10</v>
      </c>
      <c r="D6" s="48">
        <v>3</v>
      </c>
      <c r="E6" s="48">
        <v>2</v>
      </c>
      <c r="F6" s="48">
        <v>8.0000000000000018</v>
      </c>
      <c r="G6" s="48">
        <v>1</v>
      </c>
      <c r="H6" s="48">
        <v>4.9999999999999991</v>
      </c>
      <c r="I6" s="34">
        <v>29</v>
      </c>
      <c r="L6" s="51">
        <v>0</v>
      </c>
      <c r="M6" s="51">
        <f t="shared" ref="M6:M24" si="0">C6-L6</f>
        <v>10</v>
      </c>
      <c r="N6" s="51">
        <f>D6+E6+F6+G6</f>
        <v>14.000000000000002</v>
      </c>
      <c r="O6" s="51">
        <f t="shared" ref="O6:O24" si="1">M6+N6</f>
        <v>24</v>
      </c>
      <c r="P6" s="51">
        <f>I6-L6</f>
        <v>29</v>
      </c>
      <c r="Q6" s="52">
        <f t="shared" ref="Q6:Q24" si="2">P6/P$2</f>
        <v>0.65909090909090906</v>
      </c>
    </row>
    <row r="7" spans="1:17" x14ac:dyDescent="0.15">
      <c r="A7" s="28"/>
      <c r="B7" s="39">
        <v>2</v>
      </c>
      <c r="C7" s="40">
        <v>11</v>
      </c>
      <c r="D7" s="49">
        <v>4</v>
      </c>
      <c r="E7" s="49">
        <v>1.9999999999999998</v>
      </c>
      <c r="F7" s="49">
        <v>14.000000000000016</v>
      </c>
      <c r="G7" s="49">
        <v>1</v>
      </c>
      <c r="H7" s="49">
        <v>6</v>
      </c>
      <c r="I7" s="41">
        <v>38.000000000000014</v>
      </c>
      <c r="L7" s="51">
        <v>0</v>
      </c>
      <c r="M7" s="51">
        <f t="shared" si="0"/>
        <v>11</v>
      </c>
      <c r="N7" s="51">
        <f t="shared" ref="N7:N25" si="3">D7+E7+F7+G7</f>
        <v>21.000000000000014</v>
      </c>
      <c r="O7" s="51">
        <f t="shared" si="1"/>
        <v>32.000000000000014</v>
      </c>
      <c r="P7" s="51">
        <f t="shared" ref="P7:P25" si="4">I7-L7</f>
        <v>38.000000000000014</v>
      </c>
      <c r="Q7" s="52">
        <f t="shared" si="2"/>
        <v>0.86363636363636398</v>
      </c>
    </row>
    <row r="8" spans="1:17" x14ac:dyDescent="0.15">
      <c r="A8" s="28"/>
      <c r="B8" s="39">
        <v>3</v>
      </c>
      <c r="C8" s="40">
        <v>11</v>
      </c>
      <c r="D8" s="49">
        <v>4</v>
      </c>
      <c r="E8" s="49">
        <v>3</v>
      </c>
      <c r="F8" s="49">
        <v>13.999999999999993</v>
      </c>
      <c r="G8" s="49">
        <v>2.9999999999999991</v>
      </c>
      <c r="H8" s="49">
        <v>4</v>
      </c>
      <c r="I8" s="41">
        <v>38.999999999999993</v>
      </c>
      <c r="L8" s="51">
        <v>0</v>
      </c>
      <c r="M8" s="51">
        <f t="shared" si="0"/>
        <v>11</v>
      </c>
      <c r="N8" s="51">
        <f t="shared" si="3"/>
        <v>23.999999999999993</v>
      </c>
      <c r="O8" s="51">
        <f t="shared" si="1"/>
        <v>34.999999999999993</v>
      </c>
      <c r="P8" s="51">
        <f t="shared" si="4"/>
        <v>38.999999999999993</v>
      </c>
      <c r="Q8" s="52">
        <f t="shared" si="2"/>
        <v>0.88636363636363624</v>
      </c>
    </row>
    <row r="9" spans="1:17" x14ac:dyDescent="0.15">
      <c r="A9" s="28"/>
      <c r="B9" s="39">
        <v>4</v>
      </c>
      <c r="C9" s="40">
        <v>8.9999999999999982</v>
      </c>
      <c r="D9" s="49">
        <v>3</v>
      </c>
      <c r="E9" s="49">
        <v>3</v>
      </c>
      <c r="F9" s="49">
        <v>13</v>
      </c>
      <c r="G9" s="49"/>
      <c r="H9" s="49">
        <v>3.9999999999999982</v>
      </c>
      <c r="I9" s="41">
        <v>32</v>
      </c>
      <c r="L9" s="51">
        <v>0</v>
      </c>
      <c r="M9" s="51">
        <f t="shared" si="0"/>
        <v>8.9999999999999982</v>
      </c>
      <c r="N9" s="51">
        <f t="shared" si="3"/>
        <v>19</v>
      </c>
      <c r="O9" s="51">
        <f t="shared" si="1"/>
        <v>28</v>
      </c>
      <c r="P9" s="51">
        <f t="shared" si="4"/>
        <v>32</v>
      </c>
      <c r="Q9" s="52">
        <f t="shared" si="2"/>
        <v>0.72727272727272729</v>
      </c>
    </row>
    <row r="10" spans="1:17" x14ac:dyDescent="0.15">
      <c r="A10" s="26" t="s">
        <v>12</v>
      </c>
      <c r="B10" s="26">
        <v>1</v>
      </c>
      <c r="C10" s="38">
        <v>11</v>
      </c>
      <c r="D10" s="48">
        <v>3</v>
      </c>
      <c r="E10" s="48">
        <v>1.9999999999999998</v>
      </c>
      <c r="F10" s="48">
        <v>9.9999999999999964</v>
      </c>
      <c r="G10" s="48">
        <v>3.0000000000000004</v>
      </c>
      <c r="H10" s="48">
        <v>4</v>
      </c>
      <c r="I10" s="34">
        <v>33</v>
      </c>
      <c r="L10">
        <v>0</v>
      </c>
      <c r="M10">
        <f t="shared" si="0"/>
        <v>11</v>
      </c>
      <c r="N10">
        <f t="shared" si="3"/>
        <v>17.999999999999996</v>
      </c>
      <c r="O10">
        <f t="shared" si="1"/>
        <v>28.999999999999996</v>
      </c>
      <c r="P10">
        <f t="shared" si="4"/>
        <v>33</v>
      </c>
      <c r="Q10" s="20">
        <f t="shared" si="2"/>
        <v>0.75</v>
      </c>
    </row>
    <row r="11" spans="1:17" x14ac:dyDescent="0.15">
      <c r="A11" s="28"/>
      <c r="B11" s="39">
        <v>2</v>
      </c>
      <c r="C11" s="40">
        <v>10</v>
      </c>
      <c r="D11" s="49">
        <v>4</v>
      </c>
      <c r="E11" s="49">
        <v>3</v>
      </c>
      <c r="F11" s="49">
        <v>11.999999999999996</v>
      </c>
      <c r="G11" s="49">
        <v>3.0000000000000004</v>
      </c>
      <c r="H11" s="49">
        <v>6</v>
      </c>
      <c r="I11" s="41">
        <v>38</v>
      </c>
      <c r="L11">
        <v>0</v>
      </c>
      <c r="M11">
        <f t="shared" si="0"/>
        <v>10</v>
      </c>
      <c r="N11">
        <f t="shared" si="3"/>
        <v>21.999999999999996</v>
      </c>
      <c r="O11">
        <f t="shared" si="1"/>
        <v>31.999999999999996</v>
      </c>
      <c r="P11">
        <f t="shared" si="4"/>
        <v>38</v>
      </c>
      <c r="Q11" s="20">
        <f t="shared" si="2"/>
        <v>0.86363636363636365</v>
      </c>
    </row>
    <row r="12" spans="1:17" x14ac:dyDescent="0.15">
      <c r="A12" s="28"/>
      <c r="B12" s="39">
        <v>3</v>
      </c>
      <c r="C12" s="40">
        <v>11.000000000000002</v>
      </c>
      <c r="D12" s="49">
        <v>4</v>
      </c>
      <c r="E12" s="49">
        <v>2</v>
      </c>
      <c r="F12" s="49">
        <v>10</v>
      </c>
      <c r="G12" s="49">
        <v>2</v>
      </c>
      <c r="H12" s="49">
        <v>7</v>
      </c>
      <c r="I12" s="41">
        <v>36</v>
      </c>
      <c r="L12">
        <v>0</v>
      </c>
      <c r="M12">
        <f t="shared" si="0"/>
        <v>11.000000000000002</v>
      </c>
      <c r="N12">
        <f t="shared" si="3"/>
        <v>18</v>
      </c>
      <c r="O12">
        <f t="shared" si="1"/>
        <v>29</v>
      </c>
      <c r="P12">
        <f t="shared" si="4"/>
        <v>36</v>
      </c>
      <c r="Q12" s="20">
        <f t="shared" si="2"/>
        <v>0.81818181818181823</v>
      </c>
    </row>
    <row r="13" spans="1:17" x14ac:dyDescent="0.15">
      <c r="A13" s="28"/>
      <c r="B13" s="39">
        <v>4</v>
      </c>
      <c r="C13" s="40">
        <v>9</v>
      </c>
      <c r="D13" s="49">
        <v>4</v>
      </c>
      <c r="E13" s="49">
        <v>2</v>
      </c>
      <c r="F13" s="49">
        <v>10</v>
      </c>
      <c r="G13" s="49">
        <v>2</v>
      </c>
      <c r="H13" s="49">
        <v>3</v>
      </c>
      <c r="I13" s="41">
        <v>30</v>
      </c>
      <c r="L13">
        <v>0</v>
      </c>
      <c r="M13">
        <f t="shared" si="0"/>
        <v>9</v>
      </c>
      <c r="N13">
        <f t="shared" si="3"/>
        <v>18</v>
      </c>
      <c r="O13">
        <f t="shared" si="1"/>
        <v>27</v>
      </c>
      <c r="P13">
        <f t="shared" si="4"/>
        <v>30</v>
      </c>
      <c r="Q13" s="20">
        <f t="shared" si="2"/>
        <v>0.68181818181818177</v>
      </c>
    </row>
    <row r="14" spans="1:17" x14ac:dyDescent="0.15">
      <c r="A14" s="26" t="s">
        <v>13</v>
      </c>
      <c r="B14" s="26">
        <v>1</v>
      </c>
      <c r="C14" s="38">
        <v>9</v>
      </c>
      <c r="D14" s="48">
        <v>3</v>
      </c>
      <c r="E14" s="48">
        <v>3</v>
      </c>
      <c r="F14" s="48">
        <v>14</v>
      </c>
      <c r="G14" s="48">
        <v>3</v>
      </c>
      <c r="H14" s="48">
        <v>3</v>
      </c>
      <c r="I14" s="34">
        <v>35</v>
      </c>
      <c r="L14" s="51">
        <v>0</v>
      </c>
      <c r="M14" s="51">
        <f t="shared" si="0"/>
        <v>9</v>
      </c>
      <c r="N14" s="51">
        <f t="shared" si="3"/>
        <v>23</v>
      </c>
      <c r="O14" s="51">
        <f t="shared" si="1"/>
        <v>32</v>
      </c>
      <c r="P14" s="51">
        <f t="shared" si="4"/>
        <v>35</v>
      </c>
      <c r="Q14" s="52">
        <f t="shared" si="2"/>
        <v>0.79545454545454541</v>
      </c>
    </row>
    <row r="15" spans="1:17" x14ac:dyDescent="0.15">
      <c r="A15" s="28"/>
      <c r="B15" s="39">
        <v>2</v>
      </c>
      <c r="C15" s="40">
        <v>8.9999999999999982</v>
      </c>
      <c r="D15" s="49">
        <v>4</v>
      </c>
      <c r="E15" s="49">
        <v>3</v>
      </c>
      <c r="F15" s="49">
        <v>14.000000000000011</v>
      </c>
      <c r="G15" s="49">
        <v>3</v>
      </c>
      <c r="H15" s="49">
        <v>4.9999999999999991</v>
      </c>
      <c r="I15" s="41">
        <v>38.000000000000007</v>
      </c>
      <c r="L15" s="51">
        <v>0</v>
      </c>
      <c r="M15" s="51">
        <f t="shared" si="0"/>
        <v>8.9999999999999982</v>
      </c>
      <c r="N15" s="51">
        <f t="shared" si="3"/>
        <v>24.000000000000011</v>
      </c>
      <c r="O15" s="51">
        <f t="shared" si="1"/>
        <v>33.000000000000007</v>
      </c>
      <c r="P15" s="51">
        <f t="shared" si="4"/>
        <v>38.000000000000007</v>
      </c>
      <c r="Q15" s="52">
        <f t="shared" si="2"/>
        <v>0.86363636363636376</v>
      </c>
    </row>
    <row r="16" spans="1:17" x14ac:dyDescent="0.15">
      <c r="A16" s="28"/>
      <c r="B16" s="39">
        <v>3</v>
      </c>
      <c r="C16" s="40">
        <v>11.000000000000004</v>
      </c>
      <c r="D16" s="49">
        <v>3</v>
      </c>
      <c r="E16" s="49">
        <v>3</v>
      </c>
      <c r="F16" s="49">
        <v>13.999999999999995</v>
      </c>
      <c r="G16" s="49">
        <v>2.9999999999999991</v>
      </c>
      <c r="H16" s="49">
        <v>1.9999999999999998</v>
      </c>
      <c r="I16" s="41">
        <v>36</v>
      </c>
      <c r="L16" s="51">
        <v>0</v>
      </c>
      <c r="M16" s="51">
        <f t="shared" si="0"/>
        <v>11.000000000000004</v>
      </c>
      <c r="N16" s="51">
        <f t="shared" si="3"/>
        <v>22.999999999999993</v>
      </c>
      <c r="O16" s="51">
        <f t="shared" si="1"/>
        <v>34</v>
      </c>
      <c r="P16" s="51">
        <f t="shared" si="4"/>
        <v>36</v>
      </c>
      <c r="Q16" s="52">
        <f t="shared" si="2"/>
        <v>0.81818181818181823</v>
      </c>
    </row>
    <row r="17" spans="1:17" x14ac:dyDescent="0.15">
      <c r="A17" s="28"/>
      <c r="B17" s="39">
        <v>4</v>
      </c>
      <c r="C17" s="40">
        <v>8.9999999999999982</v>
      </c>
      <c r="D17" s="49">
        <v>4</v>
      </c>
      <c r="E17" s="49">
        <v>2</v>
      </c>
      <c r="F17" s="49">
        <v>7</v>
      </c>
      <c r="G17" s="49"/>
      <c r="H17" s="49">
        <v>3.9999999999999987</v>
      </c>
      <c r="I17" s="41">
        <v>26</v>
      </c>
      <c r="L17" s="51">
        <v>0</v>
      </c>
      <c r="M17" s="51">
        <f t="shared" si="0"/>
        <v>8.9999999999999982</v>
      </c>
      <c r="N17" s="51">
        <f t="shared" si="3"/>
        <v>13</v>
      </c>
      <c r="O17" s="51">
        <f t="shared" si="1"/>
        <v>22</v>
      </c>
      <c r="P17" s="51">
        <f t="shared" si="4"/>
        <v>26</v>
      </c>
      <c r="Q17" s="52">
        <f t="shared" si="2"/>
        <v>0.59090909090909094</v>
      </c>
    </row>
    <row r="18" spans="1:17" x14ac:dyDescent="0.15">
      <c r="A18" s="26" t="s">
        <v>15</v>
      </c>
      <c r="B18" s="26">
        <v>1</v>
      </c>
      <c r="C18" s="38">
        <v>11</v>
      </c>
      <c r="D18" s="48">
        <v>3</v>
      </c>
      <c r="E18" s="48">
        <v>3</v>
      </c>
      <c r="F18" s="48">
        <v>8.0000000000000053</v>
      </c>
      <c r="G18" s="48">
        <v>3.0000000000000004</v>
      </c>
      <c r="H18" s="48">
        <v>8</v>
      </c>
      <c r="I18" s="34">
        <v>36.000000000000007</v>
      </c>
      <c r="L18">
        <v>1</v>
      </c>
      <c r="M18">
        <f t="shared" si="0"/>
        <v>10</v>
      </c>
      <c r="N18">
        <f t="shared" si="3"/>
        <v>17.000000000000007</v>
      </c>
      <c r="O18">
        <f t="shared" si="1"/>
        <v>27.000000000000007</v>
      </c>
      <c r="P18">
        <f t="shared" si="4"/>
        <v>35.000000000000007</v>
      </c>
      <c r="Q18" s="20">
        <f t="shared" si="2"/>
        <v>0.79545454545454564</v>
      </c>
    </row>
    <row r="19" spans="1:17" x14ac:dyDescent="0.15">
      <c r="A19" s="28"/>
      <c r="B19" s="39">
        <v>2</v>
      </c>
      <c r="C19" s="40">
        <v>12.000000000000002</v>
      </c>
      <c r="D19" s="49">
        <v>4</v>
      </c>
      <c r="E19" s="49">
        <v>3</v>
      </c>
      <c r="F19" s="49">
        <v>11.999999999999995</v>
      </c>
      <c r="G19" s="49">
        <v>3.0000000000000004</v>
      </c>
      <c r="H19" s="49">
        <v>8</v>
      </c>
      <c r="I19" s="41">
        <v>41.999999999999993</v>
      </c>
      <c r="L19">
        <v>1</v>
      </c>
      <c r="M19">
        <f t="shared" si="0"/>
        <v>11.000000000000002</v>
      </c>
      <c r="N19">
        <f t="shared" si="3"/>
        <v>21.999999999999993</v>
      </c>
      <c r="O19">
        <f t="shared" si="1"/>
        <v>32.999999999999993</v>
      </c>
      <c r="P19">
        <f t="shared" si="4"/>
        <v>40.999999999999993</v>
      </c>
      <c r="Q19" s="20">
        <f t="shared" si="2"/>
        <v>0.93181818181818166</v>
      </c>
    </row>
    <row r="20" spans="1:17" x14ac:dyDescent="0.15">
      <c r="A20" s="28"/>
      <c r="B20" s="39">
        <v>3</v>
      </c>
      <c r="C20" s="40">
        <v>11</v>
      </c>
      <c r="D20" s="49">
        <v>4</v>
      </c>
      <c r="E20" s="49">
        <v>3.0000000000000004</v>
      </c>
      <c r="F20" s="49">
        <v>14</v>
      </c>
      <c r="G20" s="49">
        <v>2</v>
      </c>
      <c r="H20" s="49">
        <v>7</v>
      </c>
      <c r="I20" s="41">
        <v>41</v>
      </c>
      <c r="L20">
        <v>1</v>
      </c>
      <c r="M20">
        <f t="shared" si="0"/>
        <v>10</v>
      </c>
      <c r="N20">
        <f t="shared" si="3"/>
        <v>23</v>
      </c>
      <c r="O20">
        <f t="shared" si="1"/>
        <v>33</v>
      </c>
      <c r="P20">
        <f t="shared" si="4"/>
        <v>40</v>
      </c>
      <c r="Q20" s="20">
        <f t="shared" si="2"/>
        <v>0.90909090909090906</v>
      </c>
    </row>
    <row r="21" spans="1:17" x14ac:dyDescent="0.15">
      <c r="A21" s="28"/>
      <c r="B21" s="39">
        <v>4</v>
      </c>
      <c r="C21" s="40">
        <v>11</v>
      </c>
      <c r="D21" s="49">
        <v>2</v>
      </c>
      <c r="E21" s="49">
        <v>2</v>
      </c>
      <c r="F21" s="49">
        <v>13.999999999999995</v>
      </c>
      <c r="G21" s="49">
        <v>1</v>
      </c>
      <c r="H21" s="49">
        <v>3.9999999999999987</v>
      </c>
      <c r="I21" s="41">
        <v>33.999999999999993</v>
      </c>
      <c r="L21">
        <v>0</v>
      </c>
      <c r="M21">
        <f t="shared" si="0"/>
        <v>11</v>
      </c>
      <c r="N21">
        <f t="shared" si="3"/>
        <v>18.999999999999993</v>
      </c>
      <c r="O21">
        <f t="shared" si="1"/>
        <v>29.999999999999993</v>
      </c>
      <c r="P21">
        <f t="shared" si="4"/>
        <v>33.999999999999993</v>
      </c>
      <c r="Q21" s="20">
        <f t="shared" si="2"/>
        <v>0.7727272727272726</v>
      </c>
    </row>
    <row r="22" spans="1:17" x14ac:dyDescent="0.15">
      <c r="A22" s="26" t="s">
        <v>17</v>
      </c>
      <c r="B22" s="26">
        <v>1</v>
      </c>
      <c r="C22" s="38">
        <v>9.9999999999999982</v>
      </c>
      <c r="D22" s="48">
        <v>3</v>
      </c>
      <c r="E22" s="48">
        <v>3</v>
      </c>
      <c r="F22" s="48">
        <v>11.999999999999995</v>
      </c>
      <c r="G22" s="48">
        <v>3</v>
      </c>
      <c r="H22" s="48">
        <v>3</v>
      </c>
      <c r="I22" s="34">
        <v>33.999999999999993</v>
      </c>
      <c r="L22" s="51">
        <v>0</v>
      </c>
      <c r="M22" s="51">
        <f t="shared" si="0"/>
        <v>9.9999999999999982</v>
      </c>
      <c r="N22" s="51">
        <f t="shared" si="3"/>
        <v>20.999999999999993</v>
      </c>
      <c r="O22" s="51">
        <f t="shared" si="1"/>
        <v>30.999999999999993</v>
      </c>
      <c r="P22" s="51">
        <f t="shared" si="4"/>
        <v>33.999999999999993</v>
      </c>
      <c r="Q22" s="52">
        <f t="shared" si="2"/>
        <v>0.7727272727272726</v>
      </c>
    </row>
    <row r="23" spans="1:17" x14ac:dyDescent="0.15">
      <c r="A23" s="28"/>
      <c r="B23" s="39">
        <v>2</v>
      </c>
      <c r="C23" s="40">
        <v>11</v>
      </c>
      <c r="D23" s="49">
        <v>4</v>
      </c>
      <c r="E23" s="49">
        <v>3</v>
      </c>
      <c r="F23" s="49">
        <v>13</v>
      </c>
      <c r="G23" s="49">
        <v>3</v>
      </c>
      <c r="H23" s="49">
        <v>4</v>
      </c>
      <c r="I23" s="41">
        <v>38</v>
      </c>
      <c r="L23" s="51">
        <v>0</v>
      </c>
      <c r="M23" s="51">
        <f t="shared" si="0"/>
        <v>11</v>
      </c>
      <c r="N23" s="51">
        <f t="shared" si="3"/>
        <v>23</v>
      </c>
      <c r="O23" s="51">
        <f t="shared" si="1"/>
        <v>34</v>
      </c>
      <c r="P23" s="51">
        <f t="shared" si="4"/>
        <v>38</v>
      </c>
      <c r="Q23" s="52">
        <f t="shared" si="2"/>
        <v>0.86363636363636365</v>
      </c>
    </row>
    <row r="24" spans="1:17" x14ac:dyDescent="0.15">
      <c r="A24" s="28"/>
      <c r="B24" s="39">
        <v>3</v>
      </c>
      <c r="C24" s="40">
        <v>10</v>
      </c>
      <c r="D24" s="49">
        <v>4</v>
      </c>
      <c r="E24" s="49">
        <v>3</v>
      </c>
      <c r="F24" s="49">
        <v>12</v>
      </c>
      <c r="G24" s="49"/>
      <c r="H24" s="49">
        <v>3</v>
      </c>
      <c r="I24" s="41">
        <v>32</v>
      </c>
      <c r="L24" s="51">
        <v>0</v>
      </c>
      <c r="M24" s="51">
        <f t="shared" si="0"/>
        <v>10</v>
      </c>
      <c r="N24" s="51">
        <f t="shared" si="3"/>
        <v>19</v>
      </c>
      <c r="O24" s="51">
        <f t="shared" si="1"/>
        <v>29</v>
      </c>
      <c r="P24" s="51">
        <f t="shared" si="4"/>
        <v>32</v>
      </c>
      <c r="Q24" s="52">
        <f t="shared" si="2"/>
        <v>0.72727272727272729</v>
      </c>
    </row>
    <row r="25" spans="1:17" x14ac:dyDescent="0.15">
      <c r="A25" s="28"/>
      <c r="B25" s="39">
        <v>4</v>
      </c>
      <c r="C25" s="40">
        <v>3</v>
      </c>
      <c r="D25" s="49">
        <v>2</v>
      </c>
      <c r="E25" s="49">
        <v>1</v>
      </c>
      <c r="F25" s="49">
        <v>2</v>
      </c>
      <c r="G25" s="49"/>
      <c r="H25" s="49">
        <v>1</v>
      </c>
      <c r="I25" s="41">
        <v>9</v>
      </c>
      <c r="L25" s="51">
        <v>0</v>
      </c>
      <c r="M25" s="51">
        <f t="shared" ref="M25" si="5">C25-L25</f>
        <v>3</v>
      </c>
      <c r="N25" s="51">
        <f t="shared" si="3"/>
        <v>5</v>
      </c>
      <c r="O25" s="51">
        <f t="shared" ref="O25" si="6">M25+N25</f>
        <v>8</v>
      </c>
      <c r="P25" s="51">
        <f t="shared" si="4"/>
        <v>9</v>
      </c>
      <c r="Q25" s="52">
        <f t="shared" ref="Q25" si="7">P25/P$2</f>
        <v>0.20454545454545456</v>
      </c>
    </row>
    <row r="26" spans="1:17" s="19" customFormat="1" x14ac:dyDescent="0.15">
      <c r="A26" s="29" t="s">
        <v>1576</v>
      </c>
      <c r="B26" s="30"/>
      <c r="C26" s="42">
        <v>199</v>
      </c>
      <c r="D26" s="50">
        <v>69</v>
      </c>
      <c r="E26" s="50">
        <v>51</v>
      </c>
      <c r="F26" s="50">
        <v>227.00000000000003</v>
      </c>
      <c r="G26" s="50">
        <v>39</v>
      </c>
      <c r="H26" s="50">
        <v>91</v>
      </c>
      <c r="I26" s="35">
        <v>676</v>
      </c>
      <c r="J26"/>
      <c r="L26">
        <f>SUM(L6:L25)</f>
        <v>3</v>
      </c>
      <c r="M26">
        <f>C26-L26</f>
        <v>196</v>
      </c>
      <c r="N26">
        <f t="shared" ref="N26" si="8">D26+E26+F26+G26+H26</f>
        <v>477</v>
      </c>
      <c r="O26">
        <f t="shared" ref="O26" si="9">M26+N26</f>
        <v>673</v>
      </c>
      <c r="P26">
        <f>J26</f>
        <v>0</v>
      </c>
      <c r="Q26" s="20"/>
    </row>
  </sheetData>
  <phoneticPr fontId="2"/>
  <conditionalFormatting sqref="M6:M25">
    <cfRule type="cellIs" dxfId="4" priority="6" operator="greaterThanOrEqual">
      <formula>$M$2</formula>
    </cfRule>
  </conditionalFormatting>
  <conditionalFormatting sqref="N6:N25">
    <cfRule type="cellIs" dxfId="3" priority="4" operator="greaterThanOrEqual">
      <formula>$N$2</formula>
    </cfRule>
    <cfRule type="cellIs" dxfId="2" priority="5" operator="greaterThanOrEqual">
      <formula>$N$2-3</formula>
    </cfRule>
  </conditionalFormatting>
  <conditionalFormatting sqref="O6:O25">
    <cfRule type="cellIs" dxfId="1" priority="3" operator="greaterThanOrEqual">
      <formula>$O$2</formula>
    </cfRule>
  </conditionalFormatting>
  <conditionalFormatting sqref="P6:P25">
    <cfRule type="cellIs" dxfId="0" priority="2" operator="greaterThanOrEqual">
      <formula>$P$2</formula>
    </cfRule>
  </conditionalFormatting>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70C0"/>
  </sheetPr>
  <dimension ref="A1:E318"/>
  <sheetViews>
    <sheetView zoomScale="75" zoomScaleNormal="75" workbookViewId="0">
      <selection activeCell="B259" sqref="B259"/>
    </sheetView>
  </sheetViews>
  <sheetFormatPr defaultRowHeight="13.5" x14ac:dyDescent="0.15"/>
  <cols>
    <col min="1" max="1" width="25.875" bestFit="1" customWidth="1"/>
    <col min="2" max="2" width="44.125" bestFit="1" customWidth="1"/>
    <col min="3" max="3" width="13.125" bestFit="1" customWidth="1"/>
    <col min="4" max="4" width="65" customWidth="1"/>
    <col min="5" max="5" width="96.375" customWidth="1"/>
  </cols>
  <sheetData>
    <row r="1" spans="1:5" x14ac:dyDescent="0.15">
      <c r="A1" t="s">
        <v>222</v>
      </c>
      <c r="B1" t="s">
        <v>230</v>
      </c>
      <c r="C1" t="s">
        <v>224</v>
      </c>
      <c r="D1" t="s">
        <v>3223</v>
      </c>
      <c r="E1" t="s">
        <v>3224</v>
      </c>
    </row>
    <row r="2" spans="1:5" ht="27" hidden="1" x14ac:dyDescent="0.15">
      <c r="A2" t="s">
        <v>256</v>
      </c>
      <c r="B2" t="s">
        <v>1692</v>
      </c>
      <c r="C2" t="s">
        <v>3226</v>
      </c>
      <c r="D2" t="s">
        <v>3227</v>
      </c>
      <c r="E2" s="57" t="s">
        <v>3553</v>
      </c>
    </row>
    <row r="3" spans="1:5" ht="27" hidden="1" x14ac:dyDescent="0.15">
      <c r="A3" t="s">
        <v>256</v>
      </c>
      <c r="B3" t="s">
        <v>263</v>
      </c>
      <c r="C3" t="s">
        <v>3226</v>
      </c>
      <c r="D3" t="s">
        <v>3227</v>
      </c>
      <c r="E3" s="57" t="s">
        <v>3553</v>
      </c>
    </row>
    <row r="4" spans="1:5" hidden="1" x14ac:dyDescent="0.15">
      <c r="A4" t="s">
        <v>256</v>
      </c>
      <c r="B4" t="s">
        <v>3076</v>
      </c>
      <c r="C4" t="s">
        <v>3228</v>
      </c>
      <c r="D4" t="s">
        <v>3229</v>
      </c>
      <c r="E4" t="s">
        <v>3230</v>
      </c>
    </row>
    <row r="5" spans="1:5" hidden="1" x14ac:dyDescent="0.15">
      <c r="A5" t="s">
        <v>256</v>
      </c>
      <c r="B5" t="s">
        <v>1819</v>
      </c>
      <c r="C5" t="s">
        <v>3228</v>
      </c>
      <c r="D5" t="s">
        <v>3229</v>
      </c>
      <c r="E5" t="s">
        <v>3231</v>
      </c>
    </row>
    <row r="6" spans="1:5" hidden="1" x14ac:dyDescent="0.15">
      <c r="A6" t="s">
        <v>256</v>
      </c>
      <c r="B6" t="s">
        <v>3077</v>
      </c>
      <c r="C6" t="s">
        <v>3232</v>
      </c>
      <c r="D6" t="s">
        <v>3233</v>
      </c>
      <c r="E6" t="s">
        <v>3234</v>
      </c>
    </row>
    <row r="7" spans="1:5" hidden="1" x14ac:dyDescent="0.15">
      <c r="A7" t="s">
        <v>256</v>
      </c>
      <c r="B7" t="s">
        <v>273</v>
      </c>
      <c r="C7" t="s">
        <v>3225</v>
      </c>
      <c r="D7" t="s">
        <v>3235</v>
      </c>
      <c r="E7" t="s">
        <v>3236</v>
      </c>
    </row>
    <row r="8" spans="1:5" hidden="1" x14ac:dyDescent="0.15">
      <c r="A8" t="s">
        <v>256</v>
      </c>
      <c r="B8" t="s">
        <v>1693</v>
      </c>
      <c r="C8" t="s">
        <v>3232</v>
      </c>
      <c r="D8" t="s">
        <v>3237</v>
      </c>
      <c r="E8" t="s">
        <v>3238</v>
      </c>
    </row>
    <row r="9" spans="1:5" hidden="1" x14ac:dyDescent="0.15">
      <c r="A9" t="s">
        <v>315</v>
      </c>
      <c r="B9" t="s">
        <v>316</v>
      </c>
      <c r="C9" t="s">
        <v>3240</v>
      </c>
      <c r="D9" t="s">
        <v>3241</v>
      </c>
      <c r="E9" t="s">
        <v>3242</v>
      </c>
    </row>
    <row r="10" spans="1:5" hidden="1" x14ac:dyDescent="0.15">
      <c r="A10" t="s">
        <v>315</v>
      </c>
      <c r="B10" t="s">
        <v>1679</v>
      </c>
      <c r="C10" t="s">
        <v>3240</v>
      </c>
      <c r="D10" t="s">
        <v>3243</v>
      </c>
      <c r="E10" t="s">
        <v>3244</v>
      </c>
    </row>
    <row r="11" spans="1:5" hidden="1" x14ac:dyDescent="0.15">
      <c r="A11" t="s">
        <v>315</v>
      </c>
      <c r="B11" t="s">
        <v>317</v>
      </c>
      <c r="C11" t="s">
        <v>3240</v>
      </c>
      <c r="D11" t="s">
        <v>3243</v>
      </c>
      <c r="E11" t="s">
        <v>3245</v>
      </c>
    </row>
    <row r="12" spans="1:5" hidden="1" x14ac:dyDescent="0.15">
      <c r="A12" t="s">
        <v>315</v>
      </c>
      <c r="B12" t="s">
        <v>3090</v>
      </c>
      <c r="C12" t="s">
        <v>3246</v>
      </c>
      <c r="D12" t="s">
        <v>3247</v>
      </c>
      <c r="E12" t="s">
        <v>3248</v>
      </c>
    </row>
    <row r="13" spans="1:5" hidden="1" x14ac:dyDescent="0.15">
      <c r="A13" t="s">
        <v>315</v>
      </c>
      <c r="B13" t="s">
        <v>320</v>
      </c>
      <c r="C13" t="s">
        <v>3246</v>
      </c>
      <c r="D13" t="s">
        <v>3247</v>
      </c>
      <c r="E13" t="s">
        <v>3249</v>
      </c>
    </row>
    <row r="14" spans="1:5" hidden="1" x14ac:dyDescent="0.15">
      <c r="A14" t="s">
        <v>315</v>
      </c>
      <c r="B14" t="s">
        <v>323</v>
      </c>
      <c r="C14" t="s">
        <v>3250</v>
      </c>
      <c r="D14" t="s">
        <v>3237</v>
      </c>
      <c r="E14" t="s">
        <v>3251</v>
      </c>
    </row>
    <row r="15" spans="1:5" hidden="1" x14ac:dyDescent="0.15">
      <c r="A15" t="s">
        <v>315</v>
      </c>
      <c r="B15" t="s">
        <v>3097</v>
      </c>
      <c r="C15" t="s">
        <v>3250</v>
      </c>
      <c r="D15" t="s">
        <v>3252</v>
      </c>
      <c r="E15" t="s">
        <v>3253</v>
      </c>
    </row>
    <row r="16" spans="1:5" hidden="1" x14ac:dyDescent="0.15">
      <c r="A16" t="s">
        <v>315</v>
      </c>
      <c r="B16" t="s">
        <v>1772</v>
      </c>
      <c r="C16" t="s">
        <v>3232</v>
      </c>
      <c r="D16" t="s">
        <v>3237</v>
      </c>
      <c r="E16" t="s">
        <v>3254</v>
      </c>
    </row>
    <row r="17" spans="1:5" hidden="1" x14ac:dyDescent="0.15">
      <c r="A17" t="s">
        <v>315</v>
      </c>
      <c r="B17" t="s">
        <v>327</v>
      </c>
      <c r="C17" t="s">
        <v>3232</v>
      </c>
      <c r="D17" t="s">
        <v>3237</v>
      </c>
      <c r="E17" t="s">
        <v>3255</v>
      </c>
    </row>
    <row r="18" spans="1:5" hidden="1" x14ac:dyDescent="0.15">
      <c r="A18" t="s">
        <v>315</v>
      </c>
      <c r="B18" t="s">
        <v>331</v>
      </c>
      <c r="C18" t="s">
        <v>3228</v>
      </c>
      <c r="D18" t="s">
        <v>3256</v>
      </c>
      <c r="E18" t="s">
        <v>3231</v>
      </c>
    </row>
    <row r="19" spans="1:5" hidden="1" x14ac:dyDescent="0.15">
      <c r="A19" t="s">
        <v>315</v>
      </c>
      <c r="B19" t="s">
        <v>1778</v>
      </c>
      <c r="C19" t="s">
        <v>3240</v>
      </c>
      <c r="D19" t="s">
        <v>3257</v>
      </c>
      <c r="E19" t="s">
        <v>3258</v>
      </c>
    </row>
    <row r="20" spans="1:5" hidden="1" x14ac:dyDescent="0.15">
      <c r="A20" t="s">
        <v>315</v>
      </c>
      <c r="B20" t="s">
        <v>335</v>
      </c>
      <c r="C20" t="s">
        <v>3240</v>
      </c>
      <c r="D20" t="s">
        <v>3259</v>
      </c>
      <c r="E20" t="s">
        <v>3258</v>
      </c>
    </row>
    <row r="21" spans="1:5" hidden="1" x14ac:dyDescent="0.15">
      <c r="A21" t="s">
        <v>315</v>
      </c>
      <c r="B21" t="s">
        <v>1684</v>
      </c>
      <c r="C21" t="s">
        <v>3240</v>
      </c>
      <c r="D21" t="s">
        <v>3259</v>
      </c>
      <c r="E21" t="s">
        <v>3258</v>
      </c>
    </row>
    <row r="22" spans="1:5" hidden="1" x14ac:dyDescent="0.15">
      <c r="A22" t="s">
        <v>315</v>
      </c>
      <c r="B22" t="s">
        <v>339</v>
      </c>
      <c r="C22" t="s">
        <v>3240</v>
      </c>
      <c r="D22" t="s">
        <v>3259</v>
      </c>
      <c r="E22" t="s">
        <v>3258</v>
      </c>
    </row>
    <row r="23" spans="1:5" hidden="1" x14ac:dyDescent="0.15">
      <c r="A23" t="s">
        <v>315</v>
      </c>
      <c r="B23" t="s">
        <v>1764</v>
      </c>
      <c r="C23" t="s">
        <v>3240</v>
      </c>
      <c r="D23" t="s">
        <v>3260</v>
      </c>
      <c r="E23" t="s">
        <v>3261</v>
      </c>
    </row>
    <row r="24" spans="1:5" hidden="1" x14ac:dyDescent="0.15">
      <c r="A24" t="s">
        <v>315</v>
      </c>
      <c r="B24" t="s">
        <v>1681</v>
      </c>
      <c r="C24" t="s">
        <v>3228</v>
      </c>
      <c r="D24" t="s">
        <v>3256</v>
      </c>
      <c r="E24" t="s">
        <v>3231</v>
      </c>
    </row>
    <row r="25" spans="1:5" hidden="1" x14ac:dyDescent="0.15">
      <c r="A25" t="s">
        <v>315</v>
      </c>
      <c r="B25" t="s">
        <v>1773</v>
      </c>
      <c r="C25" t="s">
        <v>3228</v>
      </c>
      <c r="D25" t="s">
        <v>3229</v>
      </c>
      <c r="E25" t="s">
        <v>3231</v>
      </c>
    </row>
    <row r="26" spans="1:5" hidden="1" x14ac:dyDescent="0.15">
      <c r="A26" t="s">
        <v>315</v>
      </c>
      <c r="B26" t="s">
        <v>342</v>
      </c>
      <c r="C26" t="s">
        <v>3228</v>
      </c>
      <c r="D26" t="s">
        <v>3229</v>
      </c>
      <c r="E26" t="s">
        <v>3231</v>
      </c>
    </row>
    <row r="27" spans="1:5" hidden="1" x14ac:dyDescent="0.15">
      <c r="A27" t="s">
        <v>315</v>
      </c>
      <c r="B27" t="s">
        <v>344</v>
      </c>
      <c r="C27" t="s">
        <v>3250</v>
      </c>
      <c r="D27" t="s">
        <v>3262</v>
      </c>
      <c r="E27" t="s">
        <v>3263</v>
      </c>
    </row>
    <row r="28" spans="1:5" hidden="1" x14ac:dyDescent="0.15">
      <c r="A28" t="s">
        <v>315</v>
      </c>
      <c r="B28" t="s">
        <v>3108</v>
      </c>
      <c r="C28" t="s">
        <v>3250</v>
      </c>
      <c r="D28" t="s">
        <v>3264</v>
      </c>
      <c r="E28" t="s">
        <v>3265</v>
      </c>
    </row>
    <row r="29" spans="1:5" hidden="1" x14ac:dyDescent="0.15">
      <c r="A29" t="s">
        <v>369</v>
      </c>
      <c r="B29" t="s">
        <v>370</v>
      </c>
      <c r="C29" t="s">
        <v>3240</v>
      </c>
      <c r="D29" t="s">
        <v>3267</v>
      </c>
      <c r="E29" t="s">
        <v>3268</v>
      </c>
    </row>
    <row r="30" spans="1:5" hidden="1" x14ac:dyDescent="0.15">
      <c r="A30" t="s">
        <v>369</v>
      </c>
      <c r="B30" t="s">
        <v>1781</v>
      </c>
      <c r="C30" t="s">
        <v>3240</v>
      </c>
      <c r="D30" t="s">
        <v>3267</v>
      </c>
      <c r="E30" t="s">
        <v>3268</v>
      </c>
    </row>
    <row r="31" spans="1:5" hidden="1" x14ac:dyDescent="0.15">
      <c r="A31" t="s">
        <v>369</v>
      </c>
      <c r="B31" t="s">
        <v>373</v>
      </c>
      <c r="C31" t="s">
        <v>3240</v>
      </c>
      <c r="D31" t="s">
        <v>3267</v>
      </c>
      <c r="E31" t="s">
        <v>3268</v>
      </c>
    </row>
    <row r="32" spans="1:5" ht="54" hidden="1" x14ac:dyDescent="0.15">
      <c r="A32" t="s">
        <v>369</v>
      </c>
      <c r="B32" t="s">
        <v>375</v>
      </c>
      <c r="C32" t="s">
        <v>3269</v>
      </c>
      <c r="D32" s="57" t="s">
        <v>3554</v>
      </c>
      <c r="E32" s="57" t="s">
        <v>3555</v>
      </c>
    </row>
    <row r="33" spans="1:5" hidden="1" x14ac:dyDescent="0.15">
      <c r="A33" t="s">
        <v>369</v>
      </c>
      <c r="B33" t="s">
        <v>1686</v>
      </c>
      <c r="C33" t="s">
        <v>3226</v>
      </c>
      <c r="D33" t="s">
        <v>3271</v>
      </c>
      <c r="E33" t="s">
        <v>3274</v>
      </c>
    </row>
    <row r="34" spans="1:5" hidden="1" x14ac:dyDescent="0.15">
      <c r="D34" t="s">
        <v>3272</v>
      </c>
      <c r="E34" t="s">
        <v>3275</v>
      </c>
    </row>
    <row r="35" spans="1:5" hidden="1" x14ac:dyDescent="0.15">
      <c r="D35" t="s">
        <v>3273</v>
      </c>
    </row>
    <row r="36" spans="1:5" hidden="1" x14ac:dyDescent="0.15">
      <c r="A36" t="s">
        <v>369</v>
      </c>
      <c r="B36" t="s">
        <v>381</v>
      </c>
      <c r="C36" t="s">
        <v>3226</v>
      </c>
      <c r="D36" t="s">
        <v>3271</v>
      </c>
      <c r="E36" t="s">
        <v>3274</v>
      </c>
    </row>
    <row r="37" spans="1:5" hidden="1" x14ac:dyDescent="0.15">
      <c r="D37" t="s">
        <v>3272</v>
      </c>
      <c r="E37" t="s">
        <v>3275</v>
      </c>
    </row>
    <row r="38" spans="1:5" hidden="1" x14ac:dyDescent="0.15">
      <c r="D38" t="s">
        <v>3273</v>
      </c>
    </row>
    <row r="39" spans="1:5" hidden="1" x14ac:dyDescent="0.15">
      <c r="A39" t="s">
        <v>369</v>
      </c>
      <c r="B39" t="s">
        <v>1761</v>
      </c>
      <c r="C39" t="s">
        <v>3226</v>
      </c>
      <c r="D39" t="s">
        <v>3276</v>
      </c>
      <c r="E39" t="s">
        <v>3274</v>
      </c>
    </row>
    <row r="40" spans="1:5" hidden="1" x14ac:dyDescent="0.15">
      <c r="D40" t="s">
        <v>3272</v>
      </c>
      <c r="E40" t="s">
        <v>3275</v>
      </c>
    </row>
    <row r="41" spans="1:5" hidden="1" x14ac:dyDescent="0.15">
      <c r="D41" t="s">
        <v>3273</v>
      </c>
    </row>
    <row r="42" spans="1:5" hidden="1" x14ac:dyDescent="0.15">
      <c r="A42" t="s">
        <v>369</v>
      </c>
      <c r="B42" t="s">
        <v>386</v>
      </c>
      <c r="C42" t="s">
        <v>3226</v>
      </c>
      <c r="D42" t="s">
        <v>3277</v>
      </c>
      <c r="E42" t="s">
        <v>3274</v>
      </c>
    </row>
    <row r="43" spans="1:5" hidden="1" x14ac:dyDescent="0.15">
      <c r="D43" t="s">
        <v>3276</v>
      </c>
      <c r="E43" t="s">
        <v>3275</v>
      </c>
    </row>
    <row r="44" spans="1:5" hidden="1" x14ac:dyDescent="0.15">
      <c r="D44" t="s">
        <v>3272</v>
      </c>
    </row>
    <row r="45" spans="1:5" hidden="1" x14ac:dyDescent="0.15">
      <c r="D45" t="s">
        <v>3273</v>
      </c>
    </row>
    <row r="46" spans="1:5" hidden="1" x14ac:dyDescent="0.15">
      <c r="A46" t="s">
        <v>369</v>
      </c>
      <c r="B46" t="s">
        <v>1768</v>
      </c>
      <c r="C46" t="s">
        <v>3226</v>
      </c>
      <c r="D46" t="s">
        <v>3276</v>
      </c>
      <c r="E46" t="s">
        <v>3274</v>
      </c>
    </row>
    <row r="47" spans="1:5" hidden="1" x14ac:dyDescent="0.15">
      <c r="D47" t="s">
        <v>3278</v>
      </c>
      <c r="E47" t="s">
        <v>3275</v>
      </c>
    </row>
    <row r="48" spans="1:5" hidden="1" x14ac:dyDescent="0.15">
      <c r="D48" t="s">
        <v>3273</v>
      </c>
    </row>
    <row r="49" spans="1:5" hidden="1" x14ac:dyDescent="0.15">
      <c r="A49" t="s">
        <v>369</v>
      </c>
      <c r="B49" t="s">
        <v>392</v>
      </c>
      <c r="C49" t="s">
        <v>3226</v>
      </c>
      <c r="D49" t="s">
        <v>3276</v>
      </c>
      <c r="E49" t="s">
        <v>3274</v>
      </c>
    </row>
    <row r="50" spans="1:5" hidden="1" x14ac:dyDescent="0.15">
      <c r="D50" t="s">
        <v>3272</v>
      </c>
      <c r="E50" t="s">
        <v>3275</v>
      </c>
    </row>
    <row r="51" spans="1:5" hidden="1" x14ac:dyDescent="0.15">
      <c r="D51" t="s">
        <v>3273</v>
      </c>
    </row>
    <row r="52" spans="1:5" hidden="1" x14ac:dyDescent="0.15">
      <c r="A52" t="s">
        <v>369</v>
      </c>
      <c r="B52" t="s">
        <v>394</v>
      </c>
      <c r="C52" t="s">
        <v>3226</v>
      </c>
      <c r="D52" t="s">
        <v>3279</v>
      </c>
      <c r="E52" t="s">
        <v>3274</v>
      </c>
    </row>
    <row r="53" spans="1:5" hidden="1" x14ac:dyDescent="0.15">
      <c r="D53" t="s">
        <v>3276</v>
      </c>
      <c r="E53" t="s">
        <v>3275</v>
      </c>
    </row>
    <row r="54" spans="1:5" hidden="1" x14ac:dyDescent="0.15">
      <c r="D54" t="s">
        <v>3280</v>
      </c>
    </row>
    <row r="55" spans="1:5" hidden="1" x14ac:dyDescent="0.15">
      <c r="D55" t="s">
        <v>3281</v>
      </c>
    </row>
    <row r="56" spans="1:5" hidden="1" x14ac:dyDescent="0.15">
      <c r="A56" t="s">
        <v>369</v>
      </c>
      <c r="B56" t="s">
        <v>1766</v>
      </c>
      <c r="C56" t="s">
        <v>3240</v>
      </c>
      <c r="D56" t="s">
        <v>3282</v>
      </c>
      <c r="E56" t="s">
        <v>3283</v>
      </c>
    </row>
    <row r="57" spans="1:5" hidden="1" x14ac:dyDescent="0.15">
      <c r="A57" t="s">
        <v>369</v>
      </c>
      <c r="B57" t="s">
        <v>1667</v>
      </c>
      <c r="C57" t="s">
        <v>3240</v>
      </c>
      <c r="D57" t="s">
        <v>3284</v>
      </c>
      <c r="E57" t="s">
        <v>3285</v>
      </c>
    </row>
    <row r="58" spans="1:5" hidden="1" x14ac:dyDescent="0.15">
      <c r="A58" t="s">
        <v>369</v>
      </c>
      <c r="B58" t="s">
        <v>1668</v>
      </c>
      <c r="C58" t="s">
        <v>3240</v>
      </c>
      <c r="D58" t="s">
        <v>3284</v>
      </c>
      <c r="E58" t="s">
        <v>3286</v>
      </c>
    </row>
    <row r="59" spans="1:5" hidden="1" x14ac:dyDescent="0.15">
      <c r="A59" t="s">
        <v>369</v>
      </c>
      <c r="B59" t="s">
        <v>397</v>
      </c>
      <c r="C59" t="s">
        <v>3240</v>
      </c>
      <c r="D59" t="s">
        <v>3287</v>
      </c>
      <c r="E59" t="s">
        <v>3288</v>
      </c>
    </row>
    <row r="60" spans="1:5" hidden="1" x14ac:dyDescent="0.15">
      <c r="A60" t="s">
        <v>369</v>
      </c>
      <c r="B60" t="s">
        <v>400</v>
      </c>
      <c r="C60" t="s">
        <v>3240</v>
      </c>
      <c r="D60" t="s">
        <v>3289</v>
      </c>
      <c r="E60" t="s">
        <v>3290</v>
      </c>
    </row>
    <row r="61" spans="1:5" hidden="1" x14ac:dyDescent="0.15">
      <c r="A61" t="s">
        <v>369</v>
      </c>
      <c r="B61" t="s">
        <v>3085</v>
      </c>
      <c r="C61" t="s">
        <v>3240</v>
      </c>
      <c r="D61" t="s">
        <v>3289</v>
      </c>
      <c r="E61" t="s">
        <v>3291</v>
      </c>
    </row>
    <row r="62" spans="1:5" hidden="1" x14ac:dyDescent="0.15">
      <c r="A62" t="s">
        <v>369</v>
      </c>
      <c r="B62" t="s">
        <v>403</v>
      </c>
      <c r="C62" t="s">
        <v>3240</v>
      </c>
      <c r="D62" t="s">
        <v>3289</v>
      </c>
      <c r="E62" t="s">
        <v>3292</v>
      </c>
    </row>
    <row r="63" spans="1:5" hidden="1" x14ac:dyDescent="0.15">
      <c r="A63" t="s">
        <v>369</v>
      </c>
      <c r="B63" t="s">
        <v>3086</v>
      </c>
      <c r="C63" t="s">
        <v>3240</v>
      </c>
      <c r="D63" t="s">
        <v>3289</v>
      </c>
      <c r="E63" t="s">
        <v>3292</v>
      </c>
    </row>
    <row r="64" spans="1:5" hidden="1" x14ac:dyDescent="0.15">
      <c r="D64" t="s">
        <v>3293</v>
      </c>
      <c r="E64" t="s">
        <v>3296</v>
      </c>
    </row>
    <row r="65" spans="1:5" hidden="1" x14ac:dyDescent="0.15">
      <c r="D65" t="s">
        <v>3294</v>
      </c>
      <c r="E65" t="s">
        <v>3270</v>
      </c>
    </row>
    <row r="66" spans="1:5" hidden="1" x14ac:dyDescent="0.15">
      <c r="D66" t="s">
        <v>3295</v>
      </c>
      <c r="E66" t="s">
        <v>3297</v>
      </c>
    </row>
    <row r="67" spans="1:5" hidden="1" x14ac:dyDescent="0.15">
      <c r="A67" t="s">
        <v>369</v>
      </c>
      <c r="B67" t="s">
        <v>3124</v>
      </c>
      <c r="D67" t="s">
        <v>3298</v>
      </c>
      <c r="E67" t="s">
        <v>3299</v>
      </c>
    </row>
    <row r="68" spans="1:5" hidden="1" x14ac:dyDescent="0.15">
      <c r="A68" t="s">
        <v>414</v>
      </c>
      <c r="B68" t="s">
        <v>1631</v>
      </c>
      <c r="C68" t="s">
        <v>3300</v>
      </c>
      <c r="D68" t="s">
        <v>3301</v>
      </c>
      <c r="E68" t="s">
        <v>3302</v>
      </c>
    </row>
    <row r="69" spans="1:5" hidden="1" x14ac:dyDescent="0.15">
      <c r="A69" t="s">
        <v>414</v>
      </c>
      <c r="B69" t="s">
        <v>416</v>
      </c>
      <c r="C69" t="s">
        <v>3300</v>
      </c>
      <c r="D69" t="s">
        <v>3303</v>
      </c>
      <c r="E69" t="s">
        <v>3302</v>
      </c>
    </row>
    <row r="70" spans="1:5" hidden="1" x14ac:dyDescent="0.15">
      <c r="A70" t="s">
        <v>414</v>
      </c>
      <c r="B70" t="s">
        <v>1682</v>
      </c>
      <c r="C70" t="s">
        <v>3300</v>
      </c>
      <c r="D70" t="s">
        <v>3301</v>
      </c>
      <c r="E70" t="s">
        <v>3304</v>
      </c>
    </row>
    <row r="71" spans="1:5" hidden="1" x14ac:dyDescent="0.15">
      <c r="A71" t="s">
        <v>414</v>
      </c>
      <c r="B71" t="s">
        <v>1697</v>
      </c>
      <c r="C71" t="s">
        <v>3300</v>
      </c>
      <c r="D71" t="s">
        <v>3305</v>
      </c>
      <c r="E71" t="s">
        <v>3306</v>
      </c>
    </row>
    <row r="72" spans="1:5" hidden="1" x14ac:dyDescent="0.15">
      <c r="A72" t="s">
        <v>414</v>
      </c>
      <c r="B72" t="s">
        <v>425</v>
      </c>
      <c r="C72" t="s">
        <v>3300</v>
      </c>
      <c r="D72" t="s">
        <v>3305</v>
      </c>
      <c r="E72" t="s">
        <v>3306</v>
      </c>
    </row>
    <row r="73" spans="1:5" hidden="1" x14ac:dyDescent="0.15">
      <c r="A73" t="s">
        <v>414</v>
      </c>
      <c r="B73" t="s">
        <v>1770</v>
      </c>
      <c r="C73" t="s">
        <v>3225</v>
      </c>
      <c r="D73" t="s">
        <v>3307</v>
      </c>
      <c r="E73" t="s">
        <v>3308</v>
      </c>
    </row>
    <row r="74" spans="1:5" hidden="1" x14ac:dyDescent="0.15">
      <c r="A74" t="s">
        <v>414</v>
      </c>
      <c r="B74" t="s">
        <v>431</v>
      </c>
      <c r="C74" t="s">
        <v>3225</v>
      </c>
      <c r="D74" t="s">
        <v>3307</v>
      </c>
      <c r="E74" t="s">
        <v>3309</v>
      </c>
    </row>
    <row r="75" spans="1:5" hidden="1" x14ac:dyDescent="0.15">
      <c r="A75" t="s">
        <v>414</v>
      </c>
      <c r="B75" t="s">
        <v>1671</v>
      </c>
      <c r="C75" t="s">
        <v>3310</v>
      </c>
      <c r="D75" t="s">
        <v>3311</v>
      </c>
      <c r="E75" t="s">
        <v>3312</v>
      </c>
    </row>
    <row r="76" spans="1:5" hidden="1" x14ac:dyDescent="0.15">
      <c r="A76" t="s">
        <v>414</v>
      </c>
      <c r="B76" t="s">
        <v>436</v>
      </c>
      <c r="C76" t="s">
        <v>3310</v>
      </c>
      <c r="D76" t="s">
        <v>3311</v>
      </c>
      <c r="E76" t="s">
        <v>3312</v>
      </c>
    </row>
    <row r="77" spans="1:5" hidden="1" x14ac:dyDescent="0.15">
      <c r="A77" t="s">
        <v>414</v>
      </c>
      <c r="B77" t="s">
        <v>3073</v>
      </c>
      <c r="C77" t="s">
        <v>3310</v>
      </c>
      <c r="D77" t="s">
        <v>3313</v>
      </c>
      <c r="E77" t="s">
        <v>3314</v>
      </c>
    </row>
    <row r="78" spans="1:5" hidden="1" x14ac:dyDescent="0.15">
      <c r="A78" t="s">
        <v>215</v>
      </c>
      <c r="B78" t="s">
        <v>3096</v>
      </c>
      <c r="C78" t="s">
        <v>3315</v>
      </c>
      <c r="D78" t="s">
        <v>3316</v>
      </c>
      <c r="E78" t="s">
        <v>3317</v>
      </c>
    </row>
    <row r="79" spans="1:5" hidden="1" x14ac:dyDescent="0.15">
      <c r="A79" t="s">
        <v>215</v>
      </c>
      <c r="B79" t="s">
        <v>1919</v>
      </c>
      <c r="C79" t="s">
        <v>3315</v>
      </c>
      <c r="D79" t="s">
        <v>3318</v>
      </c>
      <c r="E79" t="s">
        <v>3319</v>
      </c>
    </row>
    <row r="80" spans="1:5" hidden="1" x14ac:dyDescent="0.15">
      <c r="A80" t="s">
        <v>215</v>
      </c>
      <c r="B80" t="s">
        <v>1917</v>
      </c>
      <c r="C80" t="s">
        <v>3320</v>
      </c>
      <c r="D80" t="s">
        <v>3321</v>
      </c>
      <c r="E80" t="s">
        <v>3322</v>
      </c>
    </row>
    <row r="81" spans="1:5" hidden="1" x14ac:dyDescent="0.15">
      <c r="A81" t="s">
        <v>215</v>
      </c>
      <c r="B81" t="s">
        <v>3039</v>
      </c>
      <c r="C81" t="s">
        <v>3323</v>
      </c>
      <c r="D81" t="s">
        <v>3324</v>
      </c>
      <c r="E81" t="s">
        <v>3325</v>
      </c>
    </row>
    <row r="82" spans="1:5" hidden="1" x14ac:dyDescent="0.15">
      <c r="A82" t="s">
        <v>215</v>
      </c>
      <c r="B82" t="s">
        <v>444</v>
      </c>
      <c r="C82" t="s">
        <v>3323</v>
      </c>
      <c r="D82" t="s">
        <v>3324</v>
      </c>
      <c r="E82" t="s">
        <v>3325</v>
      </c>
    </row>
    <row r="83" spans="1:5" hidden="1" x14ac:dyDescent="0.15">
      <c r="A83" t="s">
        <v>215</v>
      </c>
      <c r="B83" t="s">
        <v>3040</v>
      </c>
      <c r="C83" t="s">
        <v>3326</v>
      </c>
      <c r="D83" t="s">
        <v>3327</v>
      </c>
      <c r="E83" t="s">
        <v>3328</v>
      </c>
    </row>
    <row r="84" spans="1:5" hidden="1" x14ac:dyDescent="0.15">
      <c r="A84" t="s">
        <v>215</v>
      </c>
      <c r="B84" t="s">
        <v>446</v>
      </c>
      <c r="C84" t="s">
        <v>3326</v>
      </c>
      <c r="D84" t="s">
        <v>3329</v>
      </c>
      <c r="E84" t="s">
        <v>3330</v>
      </c>
    </row>
    <row r="85" spans="1:5" hidden="1" x14ac:dyDescent="0.15">
      <c r="A85" t="s">
        <v>215</v>
      </c>
      <c r="B85" t="s">
        <v>448</v>
      </c>
      <c r="C85" t="s">
        <v>3331</v>
      </c>
      <c r="D85" t="s">
        <v>3332</v>
      </c>
      <c r="E85" t="s">
        <v>3333</v>
      </c>
    </row>
    <row r="86" spans="1:5" hidden="1" x14ac:dyDescent="0.15">
      <c r="A86" t="s">
        <v>215</v>
      </c>
      <c r="B86" t="s">
        <v>1923</v>
      </c>
      <c r="D86" t="s">
        <v>3334</v>
      </c>
      <c r="E86" t="s">
        <v>3335</v>
      </c>
    </row>
    <row r="87" spans="1:5" hidden="1" x14ac:dyDescent="0.15">
      <c r="A87" t="s">
        <v>215</v>
      </c>
      <c r="B87" t="s">
        <v>452</v>
      </c>
      <c r="D87" t="s">
        <v>3334</v>
      </c>
      <c r="E87" t="s">
        <v>3335</v>
      </c>
    </row>
    <row r="88" spans="1:5" hidden="1" x14ac:dyDescent="0.15">
      <c r="A88" t="s">
        <v>215</v>
      </c>
      <c r="B88" t="s">
        <v>1620</v>
      </c>
      <c r="C88" t="s">
        <v>3320</v>
      </c>
      <c r="D88" t="s">
        <v>3321</v>
      </c>
      <c r="E88" t="s">
        <v>3336</v>
      </c>
    </row>
    <row r="89" spans="1:5" hidden="1" x14ac:dyDescent="0.15">
      <c r="A89" t="s">
        <v>215</v>
      </c>
      <c r="B89" t="s">
        <v>3094</v>
      </c>
      <c r="C89" t="s">
        <v>3320</v>
      </c>
      <c r="D89" t="s">
        <v>3321</v>
      </c>
      <c r="E89" t="s">
        <v>3337</v>
      </c>
    </row>
    <row r="90" spans="1:5" hidden="1" x14ac:dyDescent="0.15">
      <c r="A90" t="s">
        <v>215</v>
      </c>
      <c r="B90" t="s">
        <v>3095</v>
      </c>
      <c r="C90" t="s">
        <v>3315</v>
      </c>
      <c r="D90" t="s">
        <v>3338</v>
      </c>
      <c r="E90" t="s">
        <v>3339</v>
      </c>
    </row>
    <row r="91" spans="1:5" hidden="1" x14ac:dyDescent="0.15">
      <c r="A91" t="s">
        <v>215</v>
      </c>
      <c r="B91" t="s">
        <v>3093</v>
      </c>
      <c r="C91" t="s">
        <v>3315</v>
      </c>
      <c r="D91" t="s">
        <v>3316</v>
      </c>
      <c r="E91" t="s">
        <v>3339</v>
      </c>
    </row>
    <row r="92" spans="1:5" hidden="1" x14ac:dyDescent="0.15">
      <c r="A92" t="s">
        <v>215</v>
      </c>
      <c r="B92" t="s">
        <v>3041</v>
      </c>
      <c r="C92" t="s">
        <v>3320</v>
      </c>
      <c r="D92" t="s">
        <v>3340</v>
      </c>
      <c r="E92" t="s">
        <v>3341</v>
      </c>
    </row>
    <row r="93" spans="1:5" hidden="1" x14ac:dyDescent="0.15">
      <c r="A93" t="s">
        <v>215</v>
      </c>
      <c r="B93" t="s">
        <v>1935</v>
      </c>
      <c r="C93" t="s">
        <v>3320</v>
      </c>
      <c r="D93" t="s">
        <v>3321</v>
      </c>
      <c r="E93" t="s">
        <v>3341</v>
      </c>
    </row>
    <row r="94" spans="1:5" hidden="1" x14ac:dyDescent="0.15">
      <c r="A94" t="s">
        <v>215</v>
      </c>
      <c r="B94" t="s">
        <v>3092</v>
      </c>
      <c r="C94" t="s">
        <v>3331</v>
      </c>
      <c r="D94" t="s">
        <v>3342</v>
      </c>
      <c r="E94" t="s">
        <v>3343</v>
      </c>
    </row>
    <row r="95" spans="1:5" hidden="1" x14ac:dyDescent="0.15">
      <c r="A95" t="s">
        <v>215</v>
      </c>
      <c r="B95" t="s">
        <v>456</v>
      </c>
      <c r="C95" t="s">
        <v>3331</v>
      </c>
      <c r="D95" t="s">
        <v>3342</v>
      </c>
      <c r="E95" t="s">
        <v>3333</v>
      </c>
    </row>
    <row r="96" spans="1:5" hidden="1" x14ac:dyDescent="0.15">
      <c r="A96" t="s">
        <v>215</v>
      </c>
      <c r="B96" t="s">
        <v>3127</v>
      </c>
      <c r="C96" t="s">
        <v>3315</v>
      </c>
      <c r="D96" t="s">
        <v>3316</v>
      </c>
      <c r="E96" t="s">
        <v>3317</v>
      </c>
    </row>
    <row r="97" spans="1:5" hidden="1" x14ac:dyDescent="0.15">
      <c r="A97" t="s">
        <v>215</v>
      </c>
      <c r="B97" t="s">
        <v>462</v>
      </c>
      <c r="C97" t="s">
        <v>3315</v>
      </c>
      <c r="D97" t="s">
        <v>3338</v>
      </c>
      <c r="E97" t="s">
        <v>3344</v>
      </c>
    </row>
    <row r="98" spans="1:5" hidden="1" x14ac:dyDescent="0.15">
      <c r="A98" t="s">
        <v>215</v>
      </c>
      <c r="B98" t="s">
        <v>464</v>
      </c>
      <c r="C98" t="s">
        <v>3315</v>
      </c>
      <c r="D98" t="s">
        <v>3316</v>
      </c>
      <c r="E98" t="s">
        <v>3317</v>
      </c>
    </row>
    <row r="99" spans="1:5" hidden="1" x14ac:dyDescent="0.15">
      <c r="A99" t="s">
        <v>215</v>
      </c>
      <c r="B99" t="s">
        <v>3128</v>
      </c>
      <c r="C99" t="s">
        <v>3315</v>
      </c>
      <c r="D99" t="s">
        <v>3316</v>
      </c>
      <c r="E99" t="s">
        <v>3317</v>
      </c>
    </row>
    <row r="100" spans="1:5" hidden="1" x14ac:dyDescent="0.15">
      <c r="A100" t="s">
        <v>215</v>
      </c>
      <c r="B100" t="s">
        <v>467</v>
      </c>
      <c r="C100" t="s">
        <v>3315</v>
      </c>
      <c r="D100" t="s">
        <v>3316</v>
      </c>
      <c r="E100" t="s">
        <v>3317</v>
      </c>
    </row>
    <row r="101" spans="1:5" hidden="1" x14ac:dyDescent="0.15">
      <c r="A101" t="s">
        <v>215</v>
      </c>
      <c r="B101" t="s">
        <v>3129</v>
      </c>
      <c r="C101" t="s">
        <v>3331</v>
      </c>
      <c r="D101" t="s">
        <v>3342</v>
      </c>
      <c r="E101" t="s">
        <v>3343</v>
      </c>
    </row>
    <row r="102" spans="1:5" hidden="1" x14ac:dyDescent="0.15">
      <c r="A102" t="s">
        <v>215</v>
      </c>
      <c r="B102" t="s">
        <v>1950</v>
      </c>
      <c r="C102" t="s">
        <v>3315</v>
      </c>
      <c r="D102" t="s">
        <v>3316</v>
      </c>
      <c r="E102" t="s">
        <v>3339</v>
      </c>
    </row>
    <row r="103" spans="1:5" hidden="1" x14ac:dyDescent="0.15">
      <c r="A103" t="s">
        <v>201</v>
      </c>
      <c r="B103" t="s">
        <v>492</v>
      </c>
      <c r="C103" t="s">
        <v>3346</v>
      </c>
      <c r="D103" t="s">
        <v>3347</v>
      </c>
      <c r="E103" t="s">
        <v>3348</v>
      </c>
    </row>
    <row r="104" spans="1:5" hidden="1" x14ac:dyDescent="0.15">
      <c r="A104" t="s">
        <v>201</v>
      </c>
      <c r="B104" t="s">
        <v>1959</v>
      </c>
      <c r="C104" t="s">
        <v>3346</v>
      </c>
      <c r="D104" t="s">
        <v>3347</v>
      </c>
      <c r="E104" t="s">
        <v>3349</v>
      </c>
    </row>
    <row r="105" spans="1:5" hidden="1" x14ac:dyDescent="0.15">
      <c r="A105" t="s">
        <v>201</v>
      </c>
      <c r="B105" t="s">
        <v>1745</v>
      </c>
      <c r="C105" t="s">
        <v>3351</v>
      </c>
      <c r="D105" t="s">
        <v>3266</v>
      </c>
      <c r="E105" t="s">
        <v>3352</v>
      </c>
    </row>
    <row r="106" spans="1:5" hidden="1" x14ac:dyDescent="0.15">
      <c r="A106" t="s">
        <v>201</v>
      </c>
      <c r="B106" t="s">
        <v>500</v>
      </c>
      <c r="C106" t="s">
        <v>3351</v>
      </c>
      <c r="D106" t="s">
        <v>3266</v>
      </c>
      <c r="E106" t="s">
        <v>3352</v>
      </c>
    </row>
    <row r="107" spans="1:5" hidden="1" x14ac:dyDescent="0.15">
      <c r="A107" t="s">
        <v>201</v>
      </c>
      <c r="B107" t="s">
        <v>502</v>
      </c>
      <c r="C107" t="s">
        <v>3351</v>
      </c>
      <c r="D107" t="s">
        <v>3266</v>
      </c>
      <c r="E107" t="s">
        <v>3352</v>
      </c>
    </row>
    <row r="108" spans="1:5" hidden="1" x14ac:dyDescent="0.15">
      <c r="A108" t="s">
        <v>201</v>
      </c>
      <c r="B108" t="s">
        <v>3089</v>
      </c>
      <c r="C108" t="s">
        <v>3353</v>
      </c>
      <c r="D108" t="s">
        <v>3347</v>
      </c>
      <c r="E108" t="s">
        <v>3354</v>
      </c>
    </row>
    <row r="109" spans="1:5" hidden="1" x14ac:dyDescent="0.15">
      <c r="A109" t="s">
        <v>201</v>
      </c>
      <c r="B109" t="s">
        <v>511</v>
      </c>
      <c r="C109" t="s">
        <v>3353</v>
      </c>
      <c r="D109" t="s">
        <v>3347</v>
      </c>
      <c r="E109" t="s">
        <v>3354</v>
      </c>
    </row>
    <row r="110" spans="1:5" hidden="1" x14ac:dyDescent="0.15">
      <c r="A110" t="s">
        <v>201</v>
      </c>
      <c r="B110" t="s">
        <v>3091</v>
      </c>
      <c r="C110" t="s">
        <v>3346</v>
      </c>
      <c r="D110" t="s">
        <v>3355</v>
      </c>
      <c r="E110" t="s">
        <v>3356</v>
      </c>
    </row>
    <row r="111" spans="1:5" hidden="1" x14ac:dyDescent="0.15">
      <c r="A111" t="s">
        <v>201</v>
      </c>
      <c r="B111" t="s">
        <v>3130</v>
      </c>
      <c r="C111" t="s">
        <v>3353</v>
      </c>
      <c r="D111" t="s">
        <v>3358</v>
      </c>
      <c r="E111" t="s">
        <v>3359</v>
      </c>
    </row>
    <row r="112" spans="1:5" hidden="1" x14ac:dyDescent="0.15">
      <c r="A112" t="s">
        <v>201</v>
      </c>
      <c r="B112" t="s">
        <v>1982</v>
      </c>
      <c r="C112" t="s">
        <v>3353</v>
      </c>
      <c r="D112" t="s">
        <v>3362</v>
      </c>
      <c r="E112" t="s">
        <v>3360</v>
      </c>
    </row>
    <row r="113" spans="1:5" hidden="1" x14ac:dyDescent="0.15">
      <c r="A113" t="s">
        <v>520</v>
      </c>
      <c r="B113" t="s">
        <v>1741</v>
      </c>
      <c r="C113" t="s">
        <v>3250</v>
      </c>
      <c r="D113" t="s">
        <v>3363</v>
      </c>
      <c r="E113" t="s">
        <v>3364</v>
      </c>
    </row>
    <row r="114" spans="1:5" hidden="1" x14ac:dyDescent="0.15">
      <c r="A114" t="s">
        <v>520</v>
      </c>
      <c r="B114" t="s">
        <v>1753</v>
      </c>
      <c r="C114" t="s">
        <v>3246</v>
      </c>
      <c r="D114" t="s">
        <v>3365</v>
      </c>
      <c r="E114" t="s">
        <v>3364</v>
      </c>
    </row>
    <row r="115" spans="1:5" hidden="1" x14ac:dyDescent="0.15">
      <c r="A115" t="s">
        <v>520</v>
      </c>
      <c r="B115" t="s">
        <v>525</v>
      </c>
      <c r="C115" t="s">
        <v>3246</v>
      </c>
      <c r="D115" t="s">
        <v>3247</v>
      </c>
      <c r="E115" t="s">
        <v>3366</v>
      </c>
    </row>
    <row r="116" spans="1:5" hidden="1" x14ac:dyDescent="0.15">
      <c r="A116" t="s">
        <v>520</v>
      </c>
      <c r="B116" t="s">
        <v>3107</v>
      </c>
      <c r="C116" t="s">
        <v>3357</v>
      </c>
      <c r="D116" t="s">
        <v>3367</v>
      </c>
      <c r="E116" t="s">
        <v>3368</v>
      </c>
    </row>
    <row r="117" spans="1:5" hidden="1" x14ac:dyDescent="0.15">
      <c r="A117" t="s">
        <v>520</v>
      </c>
      <c r="B117" t="s">
        <v>528</v>
      </c>
      <c r="C117" t="s">
        <v>3246</v>
      </c>
      <c r="D117" t="s">
        <v>3247</v>
      </c>
      <c r="E117" t="s">
        <v>3369</v>
      </c>
    </row>
    <row r="118" spans="1:5" hidden="1" x14ac:dyDescent="0.15">
      <c r="A118" t="s">
        <v>543</v>
      </c>
      <c r="B118" t="s">
        <v>544</v>
      </c>
      <c r="C118" t="s">
        <v>3371</v>
      </c>
      <c r="D118" t="s">
        <v>3372</v>
      </c>
      <c r="E118" t="s">
        <v>3359</v>
      </c>
    </row>
    <row r="119" spans="1:5" hidden="1" x14ac:dyDescent="0.15">
      <c r="A119" t="s">
        <v>543</v>
      </c>
      <c r="B119" t="s">
        <v>1644</v>
      </c>
      <c r="C119" t="s">
        <v>3357</v>
      </c>
      <c r="D119" t="s">
        <v>3373</v>
      </c>
      <c r="E119" t="s">
        <v>3374</v>
      </c>
    </row>
    <row r="120" spans="1:5" hidden="1" x14ac:dyDescent="0.15">
      <c r="A120" t="s">
        <v>543</v>
      </c>
      <c r="B120" t="s">
        <v>2006</v>
      </c>
      <c r="C120" t="s">
        <v>3357</v>
      </c>
      <c r="D120" t="s">
        <v>3373</v>
      </c>
      <c r="E120" t="s">
        <v>3374</v>
      </c>
    </row>
    <row r="121" spans="1:5" hidden="1" x14ac:dyDescent="0.15">
      <c r="A121" t="s">
        <v>543</v>
      </c>
      <c r="B121" t="s">
        <v>548</v>
      </c>
      <c r="D121" t="s">
        <v>3375</v>
      </c>
    </row>
    <row r="122" spans="1:5" hidden="1" x14ac:dyDescent="0.15">
      <c r="A122" t="s">
        <v>543</v>
      </c>
      <c r="B122" t="s">
        <v>3051</v>
      </c>
      <c r="C122" t="s">
        <v>3376</v>
      </c>
      <c r="D122" t="s">
        <v>3377</v>
      </c>
      <c r="E122" t="s">
        <v>3378</v>
      </c>
    </row>
    <row r="123" spans="1:5" hidden="1" x14ac:dyDescent="0.15">
      <c r="A123" t="s">
        <v>564</v>
      </c>
      <c r="B123" t="s">
        <v>1640</v>
      </c>
      <c r="C123" t="s">
        <v>3371</v>
      </c>
      <c r="D123" t="s">
        <v>3379</v>
      </c>
      <c r="E123" t="s">
        <v>3380</v>
      </c>
    </row>
    <row r="124" spans="1:5" hidden="1" x14ac:dyDescent="0.15">
      <c r="A124" t="s">
        <v>564</v>
      </c>
      <c r="B124" t="s">
        <v>1641</v>
      </c>
      <c r="C124" t="s">
        <v>3371</v>
      </c>
      <c r="D124" t="s">
        <v>3381</v>
      </c>
      <c r="E124" t="s">
        <v>3382</v>
      </c>
    </row>
    <row r="125" spans="1:5" hidden="1" x14ac:dyDescent="0.15">
      <c r="A125" t="s">
        <v>564</v>
      </c>
      <c r="B125" t="s">
        <v>2024</v>
      </c>
      <c r="C125" t="s">
        <v>3371</v>
      </c>
      <c r="D125" t="s">
        <v>3381</v>
      </c>
      <c r="E125" t="s">
        <v>3382</v>
      </c>
    </row>
    <row r="126" spans="1:5" hidden="1" x14ac:dyDescent="0.15">
      <c r="A126" t="s">
        <v>564</v>
      </c>
      <c r="B126" t="s">
        <v>2026</v>
      </c>
      <c r="C126" t="s">
        <v>3371</v>
      </c>
      <c r="D126" t="s">
        <v>3379</v>
      </c>
      <c r="E126" t="s">
        <v>3380</v>
      </c>
    </row>
    <row r="127" spans="1:5" hidden="1" x14ac:dyDescent="0.15">
      <c r="A127" t="s">
        <v>564</v>
      </c>
      <c r="B127" t="s">
        <v>2028</v>
      </c>
      <c r="C127" t="s">
        <v>3371</v>
      </c>
      <c r="D127" t="s">
        <v>3379</v>
      </c>
      <c r="E127" t="s">
        <v>3383</v>
      </c>
    </row>
    <row r="128" spans="1:5" hidden="1" x14ac:dyDescent="0.15">
      <c r="A128" t="s">
        <v>564</v>
      </c>
      <c r="B128" t="s">
        <v>2030</v>
      </c>
      <c r="C128" t="s">
        <v>3371</v>
      </c>
      <c r="D128" t="s">
        <v>3385</v>
      </c>
      <c r="E128" t="s">
        <v>3359</v>
      </c>
    </row>
    <row r="129" spans="1:5" hidden="1" x14ac:dyDescent="0.15">
      <c r="A129" t="s">
        <v>564</v>
      </c>
      <c r="B129" t="s">
        <v>565</v>
      </c>
      <c r="C129" t="s">
        <v>3371</v>
      </c>
      <c r="D129" t="s">
        <v>3385</v>
      </c>
      <c r="E129" t="s">
        <v>3386</v>
      </c>
    </row>
    <row r="130" spans="1:5" hidden="1" x14ac:dyDescent="0.15">
      <c r="A130" t="s">
        <v>564</v>
      </c>
      <c r="B130" t="s">
        <v>2034</v>
      </c>
      <c r="D130" t="s">
        <v>3387</v>
      </c>
    </row>
    <row r="131" spans="1:5" hidden="1" x14ac:dyDescent="0.15">
      <c r="A131" t="s">
        <v>564</v>
      </c>
      <c r="B131" t="s">
        <v>568</v>
      </c>
      <c r="D131" t="s">
        <v>3387</v>
      </c>
    </row>
    <row r="132" spans="1:5" hidden="1" x14ac:dyDescent="0.15">
      <c r="A132" t="s">
        <v>564</v>
      </c>
      <c r="B132" t="s">
        <v>3035</v>
      </c>
      <c r="C132" t="s">
        <v>3388</v>
      </c>
      <c r="D132" t="s">
        <v>3387</v>
      </c>
    </row>
    <row r="133" spans="1:5" hidden="1" x14ac:dyDescent="0.15">
      <c r="A133" t="s">
        <v>564</v>
      </c>
      <c r="B133" t="s">
        <v>571</v>
      </c>
      <c r="C133" t="s">
        <v>3388</v>
      </c>
      <c r="D133" t="s">
        <v>3387</v>
      </c>
    </row>
    <row r="134" spans="1:5" hidden="1" x14ac:dyDescent="0.15">
      <c r="A134" t="s">
        <v>564</v>
      </c>
      <c r="B134" t="s">
        <v>2039</v>
      </c>
      <c r="D134" t="s">
        <v>3389</v>
      </c>
      <c r="E134" t="s">
        <v>3390</v>
      </c>
    </row>
    <row r="135" spans="1:5" hidden="1" x14ac:dyDescent="0.15">
      <c r="A135" t="s">
        <v>564</v>
      </c>
      <c r="B135" t="s">
        <v>574</v>
      </c>
      <c r="D135" t="s">
        <v>3389</v>
      </c>
      <c r="E135" t="s">
        <v>3390</v>
      </c>
    </row>
    <row r="136" spans="1:5" hidden="1" x14ac:dyDescent="0.15">
      <c r="A136" t="s">
        <v>564</v>
      </c>
      <c r="B136" t="s">
        <v>1622</v>
      </c>
      <c r="C136" t="s">
        <v>3371</v>
      </c>
      <c r="D136" t="s">
        <v>3381</v>
      </c>
      <c r="E136" t="s">
        <v>3382</v>
      </c>
    </row>
    <row r="137" spans="1:5" hidden="1" x14ac:dyDescent="0.15">
      <c r="A137" t="s">
        <v>564</v>
      </c>
      <c r="B137" t="s">
        <v>577</v>
      </c>
      <c r="C137" t="s">
        <v>3371</v>
      </c>
      <c r="D137" t="s">
        <v>3381</v>
      </c>
      <c r="E137" t="s">
        <v>3382</v>
      </c>
    </row>
    <row r="138" spans="1:5" hidden="1" x14ac:dyDescent="0.15">
      <c r="A138" t="s">
        <v>564</v>
      </c>
      <c r="B138" t="s">
        <v>2044</v>
      </c>
      <c r="D138" t="s">
        <v>3391</v>
      </c>
      <c r="E138" t="s">
        <v>3392</v>
      </c>
    </row>
    <row r="139" spans="1:5" hidden="1" x14ac:dyDescent="0.15">
      <c r="A139" t="s">
        <v>564</v>
      </c>
      <c r="B139" t="s">
        <v>580</v>
      </c>
      <c r="D139" t="s">
        <v>3391</v>
      </c>
      <c r="E139" t="s">
        <v>3392</v>
      </c>
    </row>
    <row r="140" spans="1:5" hidden="1" x14ac:dyDescent="0.15">
      <c r="A140" t="s">
        <v>564</v>
      </c>
      <c r="B140" t="s">
        <v>1626</v>
      </c>
      <c r="C140" t="s">
        <v>3371</v>
      </c>
      <c r="D140" t="s">
        <v>3393</v>
      </c>
      <c r="E140" t="s">
        <v>3394</v>
      </c>
    </row>
    <row r="141" spans="1:5" hidden="1" x14ac:dyDescent="0.15">
      <c r="A141" t="s">
        <v>564</v>
      </c>
      <c r="B141" t="s">
        <v>583</v>
      </c>
      <c r="C141" t="s">
        <v>3371</v>
      </c>
      <c r="D141" t="s">
        <v>3393</v>
      </c>
      <c r="E141" t="s">
        <v>3394</v>
      </c>
    </row>
    <row r="142" spans="1:5" hidden="1" x14ac:dyDescent="0.15">
      <c r="A142" t="s">
        <v>564</v>
      </c>
      <c r="B142" t="s">
        <v>1625</v>
      </c>
      <c r="C142" t="s">
        <v>3371</v>
      </c>
      <c r="D142" t="s">
        <v>3385</v>
      </c>
      <c r="E142" t="s">
        <v>3359</v>
      </c>
    </row>
    <row r="143" spans="1:5" hidden="1" x14ac:dyDescent="0.15">
      <c r="A143" t="s">
        <v>564</v>
      </c>
      <c r="B143" t="s">
        <v>586</v>
      </c>
      <c r="C143" t="s">
        <v>3371</v>
      </c>
      <c r="D143" t="s">
        <v>3385</v>
      </c>
      <c r="E143" t="s">
        <v>3359</v>
      </c>
    </row>
    <row r="144" spans="1:5" hidden="1" x14ac:dyDescent="0.15">
      <c r="A144" t="s">
        <v>658</v>
      </c>
      <c r="B144" t="s">
        <v>1698</v>
      </c>
      <c r="C144" t="s">
        <v>3395</v>
      </c>
      <c r="D144" t="s">
        <v>3396</v>
      </c>
      <c r="E144" t="s">
        <v>3359</v>
      </c>
    </row>
    <row r="145" spans="1:5" hidden="1" x14ac:dyDescent="0.15">
      <c r="A145" t="s">
        <v>658</v>
      </c>
      <c r="B145" t="s">
        <v>662</v>
      </c>
      <c r="C145" t="s">
        <v>3395</v>
      </c>
      <c r="D145" t="s">
        <v>3396</v>
      </c>
      <c r="E145" t="s">
        <v>3359</v>
      </c>
    </row>
    <row r="146" spans="1:5" hidden="1" x14ac:dyDescent="0.15">
      <c r="A146" t="s">
        <v>658</v>
      </c>
      <c r="B146" t="s">
        <v>2107</v>
      </c>
      <c r="C146" t="s">
        <v>3395</v>
      </c>
      <c r="D146" t="s">
        <v>3396</v>
      </c>
      <c r="E146" t="s">
        <v>3359</v>
      </c>
    </row>
    <row r="147" spans="1:5" hidden="1" x14ac:dyDescent="0.15">
      <c r="A147" t="s">
        <v>658</v>
      </c>
      <c r="B147" t="s">
        <v>670</v>
      </c>
      <c r="C147" t="s">
        <v>3395</v>
      </c>
      <c r="D147" t="s">
        <v>3396</v>
      </c>
      <c r="E147" t="s">
        <v>3359</v>
      </c>
    </row>
    <row r="148" spans="1:5" hidden="1" x14ac:dyDescent="0.15">
      <c r="A148" t="s">
        <v>658</v>
      </c>
      <c r="B148" t="s">
        <v>1635</v>
      </c>
      <c r="C148" t="s">
        <v>3395</v>
      </c>
      <c r="D148" t="s">
        <v>3397</v>
      </c>
      <c r="E148" t="s">
        <v>3359</v>
      </c>
    </row>
    <row r="149" spans="1:5" hidden="1" x14ac:dyDescent="0.15">
      <c r="A149" t="s">
        <v>658</v>
      </c>
      <c r="B149" t="s">
        <v>3074</v>
      </c>
      <c r="C149" t="s">
        <v>3398</v>
      </c>
      <c r="D149" t="s">
        <v>3399</v>
      </c>
    </row>
    <row r="150" spans="1:5" hidden="1" x14ac:dyDescent="0.15">
      <c r="A150" t="s">
        <v>658</v>
      </c>
      <c r="B150" t="s">
        <v>674</v>
      </c>
      <c r="C150" t="s">
        <v>3398</v>
      </c>
      <c r="D150" t="s">
        <v>3400</v>
      </c>
    </row>
    <row r="151" spans="1:5" hidden="1" x14ac:dyDescent="0.15">
      <c r="A151" t="s">
        <v>658</v>
      </c>
      <c r="B151" t="s">
        <v>1634</v>
      </c>
      <c r="C151" t="s">
        <v>3398</v>
      </c>
      <c r="D151" t="s">
        <v>3401</v>
      </c>
    </row>
    <row r="152" spans="1:5" hidden="1" x14ac:dyDescent="0.15">
      <c r="A152" t="s">
        <v>658</v>
      </c>
      <c r="B152" t="s">
        <v>1633</v>
      </c>
      <c r="C152" t="s">
        <v>3395</v>
      </c>
      <c r="D152" t="s">
        <v>3396</v>
      </c>
      <c r="E152" t="s">
        <v>3359</v>
      </c>
    </row>
    <row r="153" spans="1:5" hidden="1" x14ac:dyDescent="0.15">
      <c r="A153" t="s">
        <v>658</v>
      </c>
      <c r="B153" t="s">
        <v>2114</v>
      </c>
      <c r="C153" t="s">
        <v>3395</v>
      </c>
      <c r="D153" t="s">
        <v>3396</v>
      </c>
      <c r="E153" t="s">
        <v>3359</v>
      </c>
    </row>
    <row r="154" spans="1:5" hidden="1" x14ac:dyDescent="0.15">
      <c r="A154" t="s">
        <v>658</v>
      </c>
      <c r="B154" t="s">
        <v>2116</v>
      </c>
      <c r="C154" t="s">
        <v>3395</v>
      </c>
      <c r="D154" t="s">
        <v>3396</v>
      </c>
      <c r="E154" t="s">
        <v>3359</v>
      </c>
    </row>
    <row r="155" spans="1:5" hidden="1" x14ac:dyDescent="0.15">
      <c r="A155" t="s">
        <v>658</v>
      </c>
      <c r="B155" t="s">
        <v>3151</v>
      </c>
      <c r="D155" t="s">
        <v>3396</v>
      </c>
      <c r="E155" t="s">
        <v>3359</v>
      </c>
    </row>
    <row r="156" spans="1:5" hidden="1" x14ac:dyDescent="0.15">
      <c r="A156" t="s">
        <v>658</v>
      </c>
      <c r="B156" t="s">
        <v>3152</v>
      </c>
      <c r="D156" t="s">
        <v>3396</v>
      </c>
      <c r="E156" t="s">
        <v>3359</v>
      </c>
    </row>
    <row r="157" spans="1:5" hidden="1" x14ac:dyDescent="0.15">
      <c r="A157" t="s">
        <v>706</v>
      </c>
      <c r="B157" t="s">
        <v>3037</v>
      </c>
      <c r="C157" t="s">
        <v>3402</v>
      </c>
      <c r="D157" t="s">
        <v>3403</v>
      </c>
      <c r="E157" t="s">
        <v>3404</v>
      </c>
    </row>
    <row r="158" spans="1:5" hidden="1" x14ac:dyDescent="0.15">
      <c r="A158" t="s">
        <v>706</v>
      </c>
      <c r="B158" t="s">
        <v>711</v>
      </c>
      <c r="C158" t="s">
        <v>3402</v>
      </c>
      <c r="D158" t="s">
        <v>3403</v>
      </c>
      <c r="E158" t="s">
        <v>3404</v>
      </c>
    </row>
    <row r="159" spans="1:5" hidden="1" x14ac:dyDescent="0.15">
      <c r="A159" t="s">
        <v>706</v>
      </c>
      <c r="B159" t="s">
        <v>3078</v>
      </c>
      <c r="C159" t="s">
        <v>3402</v>
      </c>
      <c r="D159" t="s">
        <v>3403</v>
      </c>
      <c r="E159" t="s">
        <v>3302</v>
      </c>
    </row>
    <row r="160" spans="1:5" hidden="1" x14ac:dyDescent="0.15">
      <c r="A160" t="s">
        <v>706</v>
      </c>
      <c r="B160" t="s">
        <v>715</v>
      </c>
      <c r="C160" t="s">
        <v>3402</v>
      </c>
      <c r="D160" t="s">
        <v>3403</v>
      </c>
      <c r="E160" t="s">
        <v>3302</v>
      </c>
    </row>
    <row r="161" spans="1:5" hidden="1" x14ac:dyDescent="0.15">
      <c r="A161" t="s">
        <v>706</v>
      </c>
      <c r="B161" t="s">
        <v>1694</v>
      </c>
      <c r="C161" t="s">
        <v>3402</v>
      </c>
      <c r="D161" t="s">
        <v>3403</v>
      </c>
      <c r="E161" t="s">
        <v>3302</v>
      </c>
    </row>
    <row r="162" spans="1:5" hidden="1" x14ac:dyDescent="0.15">
      <c r="A162" t="s">
        <v>706</v>
      </c>
      <c r="B162" t="s">
        <v>1695</v>
      </c>
      <c r="C162" t="s">
        <v>3402</v>
      </c>
      <c r="D162" t="s">
        <v>3403</v>
      </c>
      <c r="E162" t="s">
        <v>3302</v>
      </c>
    </row>
    <row r="163" spans="1:5" hidden="1" x14ac:dyDescent="0.15">
      <c r="A163" t="s">
        <v>706</v>
      </c>
      <c r="B163" t="s">
        <v>718</v>
      </c>
      <c r="C163" t="s">
        <v>3402</v>
      </c>
      <c r="D163" t="s">
        <v>3403</v>
      </c>
      <c r="E163" t="s">
        <v>3302</v>
      </c>
    </row>
    <row r="164" spans="1:5" hidden="1" x14ac:dyDescent="0.15">
      <c r="A164" t="s">
        <v>706</v>
      </c>
      <c r="B164" t="s">
        <v>719</v>
      </c>
      <c r="C164" t="s">
        <v>3402</v>
      </c>
      <c r="D164" t="s">
        <v>3403</v>
      </c>
      <c r="E164" t="s">
        <v>3302</v>
      </c>
    </row>
    <row r="165" spans="1:5" hidden="1" x14ac:dyDescent="0.15">
      <c r="A165" t="s">
        <v>706</v>
      </c>
      <c r="B165" t="s">
        <v>1699</v>
      </c>
      <c r="C165" t="s">
        <v>3300</v>
      </c>
      <c r="D165" t="s">
        <v>3405</v>
      </c>
      <c r="E165" t="s">
        <v>3406</v>
      </c>
    </row>
    <row r="166" spans="1:5" hidden="1" x14ac:dyDescent="0.15">
      <c r="A166" t="s">
        <v>706</v>
      </c>
      <c r="B166" t="s">
        <v>727</v>
      </c>
      <c r="C166" t="s">
        <v>3300</v>
      </c>
      <c r="D166" t="s">
        <v>3407</v>
      </c>
      <c r="E166" t="s">
        <v>3408</v>
      </c>
    </row>
    <row r="167" spans="1:5" hidden="1" x14ac:dyDescent="0.15">
      <c r="A167" t="s">
        <v>706</v>
      </c>
      <c r="B167" t="s">
        <v>1700</v>
      </c>
      <c r="C167" t="s">
        <v>3226</v>
      </c>
      <c r="D167" t="s">
        <v>3409</v>
      </c>
      <c r="E167" t="s">
        <v>3410</v>
      </c>
    </row>
    <row r="168" spans="1:5" hidden="1" x14ac:dyDescent="0.15">
      <c r="A168" t="s">
        <v>752</v>
      </c>
      <c r="B168" t="s">
        <v>2137</v>
      </c>
      <c r="C168" t="s">
        <v>3226</v>
      </c>
      <c r="D168" t="s">
        <v>3409</v>
      </c>
    </row>
    <row r="169" spans="1:5" hidden="1" x14ac:dyDescent="0.15">
      <c r="A169" t="s">
        <v>752</v>
      </c>
      <c r="B169" t="s">
        <v>3075</v>
      </c>
      <c r="C169" t="s">
        <v>3228</v>
      </c>
      <c r="D169" t="s">
        <v>3411</v>
      </c>
      <c r="E169" t="s">
        <v>3231</v>
      </c>
    </row>
    <row r="170" spans="1:5" hidden="1" x14ac:dyDescent="0.15">
      <c r="A170" t="s">
        <v>752</v>
      </c>
      <c r="B170" t="s">
        <v>753</v>
      </c>
      <c r="C170" t="s">
        <v>3228</v>
      </c>
      <c r="D170" t="s">
        <v>3411</v>
      </c>
      <c r="E170" t="s">
        <v>3231</v>
      </c>
    </row>
    <row r="171" spans="1:5" hidden="1" x14ac:dyDescent="0.15">
      <c r="A171" t="s">
        <v>752</v>
      </c>
      <c r="B171" t="s">
        <v>756</v>
      </c>
      <c r="C171" t="s">
        <v>3310</v>
      </c>
      <c r="D171" t="s">
        <v>3412</v>
      </c>
    </row>
    <row r="172" spans="1:5" hidden="1" x14ac:dyDescent="0.15">
      <c r="A172" t="s">
        <v>752</v>
      </c>
      <c r="B172" t="s">
        <v>759</v>
      </c>
      <c r="C172" t="s">
        <v>3240</v>
      </c>
      <c r="D172" t="s">
        <v>3413</v>
      </c>
      <c r="E172" t="s">
        <v>3414</v>
      </c>
    </row>
    <row r="173" spans="1:5" hidden="1" x14ac:dyDescent="0.15">
      <c r="A173" t="s">
        <v>752</v>
      </c>
      <c r="B173" t="s">
        <v>2141</v>
      </c>
      <c r="C173" t="s">
        <v>3232</v>
      </c>
      <c r="D173" t="s">
        <v>3415</v>
      </c>
      <c r="E173" t="s">
        <v>3416</v>
      </c>
    </row>
    <row r="174" spans="1:5" hidden="1" x14ac:dyDescent="0.15">
      <c r="A174" t="s">
        <v>752</v>
      </c>
      <c r="B174" t="s">
        <v>762</v>
      </c>
      <c r="C174" t="s">
        <v>3232</v>
      </c>
      <c r="D174" t="s">
        <v>3417</v>
      </c>
      <c r="E174" t="s">
        <v>3417</v>
      </c>
    </row>
    <row r="175" spans="1:5" hidden="1" x14ac:dyDescent="0.15">
      <c r="A175" t="s">
        <v>1141</v>
      </c>
      <c r="B175" t="s">
        <v>1147</v>
      </c>
      <c r="C175" t="s">
        <v>3246</v>
      </c>
      <c r="D175" t="s">
        <v>3247</v>
      </c>
      <c r="E175" t="s">
        <v>3369</v>
      </c>
    </row>
    <row r="176" spans="1:5" hidden="1" x14ac:dyDescent="0.15">
      <c r="A176" t="s">
        <v>1141</v>
      </c>
      <c r="B176" t="s">
        <v>3180</v>
      </c>
      <c r="C176" t="s">
        <v>3353</v>
      </c>
      <c r="D176" t="s">
        <v>3026</v>
      </c>
      <c r="E176" t="s">
        <v>3418</v>
      </c>
    </row>
    <row r="177" spans="1:5" hidden="1" x14ac:dyDescent="0.15">
      <c r="A177" t="s">
        <v>1141</v>
      </c>
      <c r="B177" t="s">
        <v>1151</v>
      </c>
      <c r="C177" t="s">
        <v>3353</v>
      </c>
      <c r="D177" t="s">
        <v>3026</v>
      </c>
      <c r="E177" t="s">
        <v>3418</v>
      </c>
    </row>
    <row r="178" spans="1:5" hidden="1" x14ac:dyDescent="0.15">
      <c r="A178" t="s">
        <v>1141</v>
      </c>
      <c r="B178" t="s">
        <v>3419</v>
      </c>
      <c r="C178" t="s">
        <v>3350</v>
      </c>
      <c r="D178" t="s">
        <v>3420</v>
      </c>
      <c r="E178" t="s">
        <v>3361</v>
      </c>
    </row>
    <row r="179" spans="1:5" hidden="1" x14ac:dyDescent="0.15">
      <c r="A179" t="s">
        <v>1141</v>
      </c>
      <c r="B179" t="s">
        <v>3181</v>
      </c>
      <c r="C179" t="s">
        <v>3246</v>
      </c>
      <c r="D179" t="s">
        <v>3421</v>
      </c>
      <c r="E179" t="s">
        <v>3369</v>
      </c>
    </row>
    <row r="180" spans="1:5" hidden="1" x14ac:dyDescent="0.15">
      <c r="A180" t="s">
        <v>1141</v>
      </c>
      <c r="B180" t="s">
        <v>1154</v>
      </c>
      <c r="C180" t="s">
        <v>3353</v>
      </c>
      <c r="D180" t="s">
        <v>3266</v>
      </c>
      <c r="E180" t="s">
        <v>3422</v>
      </c>
    </row>
    <row r="181" spans="1:5" hidden="1" x14ac:dyDescent="0.15">
      <c r="A181" t="s">
        <v>1141</v>
      </c>
      <c r="B181" t="s">
        <v>1158</v>
      </c>
      <c r="C181" t="s">
        <v>3246</v>
      </c>
      <c r="D181" t="s">
        <v>3247</v>
      </c>
      <c r="E181" t="s">
        <v>3369</v>
      </c>
    </row>
    <row r="182" spans="1:5" hidden="1" x14ac:dyDescent="0.15">
      <c r="A182" t="s">
        <v>1141</v>
      </c>
      <c r="B182" t="s">
        <v>1161</v>
      </c>
      <c r="D182" t="s">
        <v>3266</v>
      </c>
      <c r="E182" t="s">
        <v>3423</v>
      </c>
    </row>
    <row r="183" spans="1:5" hidden="1" x14ac:dyDescent="0.15">
      <c r="A183" t="s">
        <v>1141</v>
      </c>
      <c r="B183" t="s">
        <v>1166</v>
      </c>
      <c r="C183" t="s">
        <v>3350</v>
      </c>
      <c r="D183" t="s">
        <v>3420</v>
      </c>
      <c r="E183" t="s">
        <v>3360</v>
      </c>
    </row>
    <row r="184" spans="1:5" hidden="1" x14ac:dyDescent="0.15">
      <c r="A184" t="s">
        <v>1141</v>
      </c>
      <c r="B184" t="s">
        <v>1168</v>
      </c>
      <c r="C184" t="s">
        <v>3250</v>
      </c>
      <c r="D184" t="s">
        <v>3424</v>
      </c>
      <c r="E184" t="s">
        <v>3370</v>
      </c>
    </row>
    <row r="185" spans="1:5" hidden="1" x14ac:dyDescent="0.15">
      <c r="A185" t="s">
        <v>1141</v>
      </c>
      <c r="B185" t="s">
        <v>1171</v>
      </c>
      <c r="C185" t="s">
        <v>3250</v>
      </c>
      <c r="D185" t="s">
        <v>3425</v>
      </c>
      <c r="E185" t="s">
        <v>3370</v>
      </c>
    </row>
    <row r="186" spans="1:5" hidden="1" x14ac:dyDescent="0.15">
      <c r="A186" t="s">
        <v>1141</v>
      </c>
      <c r="B186" t="s">
        <v>3036</v>
      </c>
      <c r="C186" t="s">
        <v>3371</v>
      </c>
      <c r="D186" t="s">
        <v>3393</v>
      </c>
      <c r="E186" t="s">
        <v>3394</v>
      </c>
    </row>
    <row r="187" spans="1:5" hidden="1" x14ac:dyDescent="0.15">
      <c r="A187" t="s">
        <v>1141</v>
      </c>
      <c r="B187" t="s">
        <v>1178</v>
      </c>
      <c r="C187" t="s">
        <v>3331</v>
      </c>
      <c r="D187" t="s">
        <v>3342</v>
      </c>
      <c r="E187" t="s">
        <v>3333</v>
      </c>
    </row>
    <row r="188" spans="1:5" hidden="1" x14ac:dyDescent="0.15">
      <c r="A188" t="s">
        <v>1141</v>
      </c>
      <c r="B188" t="s">
        <v>1180</v>
      </c>
      <c r="C188" t="s">
        <v>3331</v>
      </c>
      <c r="D188" t="s">
        <v>3342</v>
      </c>
      <c r="E188" t="s">
        <v>3333</v>
      </c>
    </row>
    <row r="189" spans="1:5" hidden="1" x14ac:dyDescent="0.15">
      <c r="A189" t="s">
        <v>1141</v>
      </c>
      <c r="B189" t="s">
        <v>1184</v>
      </c>
      <c r="C189" t="s">
        <v>3371</v>
      </c>
      <c r="D189" t="s">
        <v>3393</v>
      </c>
      <c r="E189" t="s">
        <v>3394</v>
      </c>
    </row>
    <row r="190" spans="1:5" hidden="1" x14ac:dyDescent="0.15">
      <c r="A190" t="s">
        <v>1141</v>
      </c>
      <c r="B190" t="s">
        <v>1186</v>
      </c>
      <c r="C190" t="s">
        <v>3371</v>
      </c>
      <c r="D190" t="s">
        <v>3393</v>
      </c>
      <c r="E190" t="s">
        <v>3394</v>
      </c>
    </row>
    <row r="191" spans="1:5" hidden="1" x14ac:dyDescent="0.15">
      <c r="A191" t="s">
        <v>593</v>
      </c>
      <c r="B191" t="s">
        <v>1642</v>
      </c>
      <c r="C191" t="s">
        <v>3320</v>
      </c>
      <c r="D191" t="s">
        <v>3426</v>
      </c>
    </row>
    <row r="192" spans="1:5" hidden="1" x14ac:dyDescent="0.15">
      <c r="A192" t="s">
        <v>593</v>
      </c>
      <c r="B192" t="s">
        <v>595</v>
      </c>
      <c r="D192" t="s">
        <v>3427</v>
      </c>
    </row>
    <row r="193" spans="1:5" hidden="1" x14ac:dyDescent="0.15">
      <c r="A193" t="s">
        <v>593</v>
      </c>
      <c r="B193" t="s">
        <v>2051</v>
      </c>
      <c r="D193" t="s">
        <v>3428</v>
      </c>
      <c r="E193" t="s">
        <v>3429</v>
      </c>
    </row>
    <row r="194" spans="1:5" hidden="1" x14ac:dyDescent="0.15">
      <c r="A194" t="s">
        <v>593</v>
      </c>
      <c r="B194" t="s">
        <v>600</v>
      </c>
      <c r="D194" t="s">
        <v>3428</v>
      </c>
      <c r="E194" t="s">
        <v>3429</v>
      </c>
    </row>
    <row r="195" spans="1:5" hidden="1" x14ac:dyDescent="0.15">
      <c r="A195" t="s">
        <v>1273</v>
      </c>
      <c r="B195" t="s">
        <v>1653</v>
      </c>
      <c r="C195" t="s">
        <v>3326</v>
      </c>
      <c r="D195" t="s">
        <v>3430</v>
      </c>
      <c r="E195" t="s">
        <v>3431</v>
      </c>
    </row>
    <row r="196" spans="1:5" hidden="1" x14ac:dyDescent="0.15">
      <c r="A196" t="s">
        <v>1273</v>
      </c>
      <c r="B196" t="s">
        <v>2642</v>
      </c>
      <c r="D196" t="s">
        <v>3432</v>
      </c>
      <c r="E196" t="s">
        <v>3433</v>
      </c>
    </row>
    <row r="197" spans="1:5" hidden="1" x14ac:dyDescent="0.15">
      <c r="A197" t="s">
        <v>1273</v>
      </c>
      <c r="B197" t="s">
        <v>1283</v>
      </c>
      <c r="D197" t="s">
        <v>3432</v>
      </c>
      <c r="E197" t="s">
        <v>3433</v>
      </c>
    </row>
    <row r="198" spans="1:5" hidden="1" x14ac:dyDescent="0.15">
      <c r="A198" t="s">
        <v>1273</v>
      </c>
      <c r="B198" t="s">
        <v>1624</v>
      </c>
      <c r="C198" t="s">
        <v>3384</v>
      </c>
      <c r="D198" t="s">
        <v>3434</v>
      </c>
      <c r="E198" t="s">
        <v>3435</v>
      </c>
    </row>
    <row r="199" spans="1:5" hidden="1" x14ac:dyDescent="0.15">
      <c r="A199" t="s">
        <v>1273</v>
      </c>
      <c r="B199" t="s">
        <v>1285</v>
      </c>
      <c r="C199" t="s">
        <v>3384</v>
      </c>
      <c r="D199" t="s">
        <v>3434</v>
      </c>
      <c r="E199" t="s">
        <v>3435</v>
      </c>
    </row>
    <row r="200" spans="1:5" hidden="1" x14ac:dyDescent="0.15">
      <c r="A200" t="s">
        <v>1273</v>
      </c>
      <c r="B200" t="s">
        <v>1639</v>
      </c>
      <c r="C200" t="s">
        <v>3384</v>
      </c>
      <c r="D200" t="s">
        <v>3432</v>
      </c>
      <c r="E200" t="s">
        <v>3433</v>
      </c>
    </row>
    <row r="201" spans="1:5" hidden="1" x14ac:dyDescent="0.15">
      <c r="A201" t="s">
        <v>1273</v>
      </c>
      <c r="B201" t="s">
        <v>2648</v>
      </c>
      <c r="C201" t="s">
        <v>3384</v>
      </c>
      <c r="D201" t="s">
        <v>3432</v>
      </c>
      <c r="E201" t="s">
        <v>3433</v>
      </c>
    </row>
    <row r="202" spans="1:5" hidden="1" x14ac:dyDescent="0.15">
      <c r="A202" t="s">
        <v>1273</v>
      </c>
      <c r="B202" t="s">
        <v>2651</v>
      </c>
      <c r="C202" t="s">
        <v>3384</v>
      </c>
      <c r="D202" t="s">
        <v>3432</v>
      </c>
      <c r="E202" t="s">
        <v>3433</v>
      </c>
    </row>
    <row r="203" spans="1:5" hidden="1" x14ac:dyDescent="0.15">
      <c r="A203" t="s">
        <v>1273</v>
      </c>
      <c r="B203" t="s">
        <v>2656</v>
      </c>
      <c r="D203" t="s">
        <v>3432</v>
      </c>
      <c r="E203" t="s">
        <v>3433</v>
      </c>
    </row>
    <row r="204" spans="1:5" hidden="1" x14ac:dyDescent="0.15">
      <c r="A204" t="s">
        <v>1273</v>
      </c>
      <c r="B204" t="s">
        <v>1298</v>
      </c>
      <c r="D204" t="s">
        <v>3432</v>
      </c>
      <c r="E204" t="s">
        <v>3433</v>
      </c>
    </row>
    <row r="205" spans="1:5" hidden="1" x14ac:dyDescent="0.15">
      <c r="A205" t="s">
        <v>1273</v>
      </c>
      <c r="B205" t="s">
        <v>1299</v>
      </c>
      <c r="D205" t="s">
        <v>3432</v>
      </c>
      <c r="E205" t="s">
        <v>3433</v>
      </c>
    </row>
    <row r="206" spans="1:5" hidden="1" x14ac:dyDescent="0.15">
      <c r="A206" t="s">
        <v>1273</v>
      </c>
      <c r="B206" t="s">
        <v>2685</v>
      </c>
      <c r="C206" t="s">
        <v>3320</v>
      </c>
      <c r="D206" t="s">
        <v>3321</v>
      </c>
      <c r="E206" t="s">
        <v>3436</v>
      </c>
    </row>
    <row r="207" spans="1:5" hidden="1" x14ac:dyDescent="0.15">
      <c r="A207" t="s">
        <v>2689</v>
      </c>
      <c r="B207" t="s">
        <v>2688</v>
      </c>
      <c r="C207" t="s">
        <v>3437</v>
      </c>
      <c r="D207" t="s">
        <v>3438</v>
      </c>
      <c r="E207" t="s">
        <v>3439</v>
      </c>
    </row>
    <row r="208" spans="1:5" hidden="1" x14ac:dyDescent="0.15">
      <c r="A208" t="s">
        <v>2689</v>
      </c>
      <c r="B208" t="s">
        <v>3050</v>
      </c>
      <c r="C208" t="s">
        <v>3437</v>
      </c>
      <c r="D208" t="s">
        <v>3438</v>
      </c>
      <c r="E208" t="s">
        <v>3439</v>
      </c>
    </row>
    <row r="209" spans="1:5" hidden="1" x14ac:dyDescent="0.15">
      <c r="A209" t="s">
        <v>2689</v>
      </c>
      <c r="B209" t="s">
        <v>2692</v>
      </c>
      <c r="C209" t="s">
        <v>3320</v>
      </c>
      <c r="D209" t="s">
        <v>3321</v>
      </c>
      <c r="E209" t="s">
        <v>3440</v>
      </c>
    </row>
    <row r="210" spans="1:5" hidden="1" x14ac:dyDescent="0.15">
      <c r="A210" t="s">
        <v>2689</v>
      </c>
      <c r="B210" t="s">
        <v>2694</v>
      </c>
      <c r="C210" t="s">
        <v>3320</v>
      </c>
      <c r="D210" t="s">
        <v>3441</v>
      </c>
      <c r="E210" t="s">
        <v>3442</v>
      </c>
    </row>
    <row r="211" spans="1:5" hidden="1" x14ac:dyDescent="0.15">
      <c r="A211" t="s">
        <v>2689</v>
      </c>
      <c r="B211" t="s">
        <v>1638</v>
      </c>
      <c r="C211" t="s">
        <v>3371</v>
      </c>
      <c r="D211" t="s">
        <v>3443</v>
      </c>
      <c r="E211" t="s">
        <v>3444</v>
      </c>
    </row>
    <row r="212" spans="1:5" hidden="1" x14ac:dyDescent="0.15">
      <c r="A212" t="s">
        <v>957</v>
      </c>
      <c r="B212" t="s">
        <v>1645</v>
      </c>
      <c r="C212" t="s">
        <v>3323</v>
      </c>
      <c r="D212" t="s">
        <v>3324</v>
      </c>
      <c r="E212" t="s">
        <v>3325</v>
      </c>
    </row>
    <row r="213" spans="1:5" hidden="1" x14ac:dyDescent="0.15">
      <c r="A213" t="s">
        <v>957</v>
      </c>
      <c r="B213" t="s">
        <v>3048</v>
      </c>
      <c r="C213" t="s">
        <v>3323</v>
      </c>
      <c r="D213" t="s">
        <v>3324</v>
      </c>
      <c r="E213" t="s">
        <v>3325</v>
      </c>
    </row>
    <row r="214" spans="1:5" hidden="1" x14ac:dyDescent="0.15">
      <c r="A214" t="s">
        <v>957</v>
      </c>
      <c r="B214" t="s">
        <v>2338</v>
      </c>
      <c r="C214" t="s">
        <v>3323</v>
      </c>
      <c r="D214" t="s">
        <v>3445</v>
      </c>
      <c r="E214" t="s">
        <v>3325</v>
      </c>
    </row>
    <row r="215" spans="1:5" hidden="1" x14ac:dyDescent="0.15">
      <c r="A215" t="s">
        <v>957</v>
      </c>
      <c r="B215" t="s">
        <v>2341</v>
      </c>
      <c r="C215" t="s">
        <v>3326</v>
      </c>
      <c r="D215" t="s">
        <v>3446</v>
      </c>
      <c r="E215" t="s">
        <v>3447</v>
      </c>
    </row>
    <row r="216" spans="1:5" hidden="1" x14ac:dyDescent="0.15">
      <c r="A216" t="s">
        <v>957</v>
      </c>
      <c r="B216" t="s">
        <v>2334</v>
      </c>
      <c r="C216" t="s">
        <v>3315</v>
      </c>
      <c r="D216" t="s">
        <v>3316</v>
      </c>
      <c r="E216" t="s">
        <v>3317</v>
      </c>
    </row>
    <row r="217" spans="1:5" hidden="1" x14ac:dyDescent="0.15">
      <c r="A217" t="s">
        <v>957</v>
      </c>
      <c r="B217" t="s">
        <v>2326</v>
      </c>
      <c r="C217" t="s">
        <v>3315</v>
      </c>
      <c r="D217" t="s">
        <v>3316</v>
      </c>
      <c r="E217" t="s">
        <v>3339</v>
      </c>
    </row>
    <row r="218" spans="1:5" hidden="1" x14ac:dyDescent="0.15">
      <c r="A218" t="s">
        <v>957</v>
      </c>
      <c r="B218" t="s">
        <v>3049</v>
      </c>
      <c r="C218" t="s">
        <v>3315</v>
      </c>
      <c r="D218" t="s">
        <v>3316</v>
      </c>
      <c r="E218" t="s">
        <v>3317</v>
      </c>
    </row>
    <row r="219" spans="1:5" hidden="1" x14ac:dyDescent="0.15">
      <c r="A219" t="s">
        <v>957</v>
      </c>
      <c r="B219" t="s">
        <v>2322</v>
      </c>
      <c r="C219" t="s">
        <v>3448</v>
      </c>
      <c r="D219" t="s">
        <v>3449</v>
      </c>
      <c r="E219" t="s">
        <v>3450</v>
      </c>
    </row>
    <row r="220" spans="1:5" hidden="1" x14ac:dyDescent="0.15">
      <c r="A220" t="s">
        <v>957</v>
      </c>
      <c r="B220" t="s">
        <v>1748</v>
      </c>
      <c r="C220" t="s">
        <v>3448</v>
      </c>
      <c r="D220" t="s">
        <v>3449</v>
      </c>
      <c r="E220" t="s">
        <v>3450</v>
      </c>
    </row>
    <row r="221" spans="1:5" hidden="1" x14ac:dyDescent="0.15">
      <c r="A221" t="s">
        <v>957</v>
      </c>
      <c r="B221" t="s">
        <v>3047</v>
      </c>
      <c r="C221" t="s">
        <v>3326</v>
      </c>
      <c r="D221" t="s">
        <v>3446</v>
      </c>
      <c r="E221" t="s">
        <v>3447</v>
      </c>
    </row>
    <row r="222" spans="1:5" hidden="1" x14ac:dyDescent="0.15">
      <c r="A222" t="s">
        <v>957</v>
      </c>
      <c r="B222" t="s">
        <v>3112</v>
      </c>
      <c r="C222" t="s">
        <v>3320</v>
      </c>
      <c r="D222" t="s">
        <v>3321</v>
      </c>
      <c r="E222" t="s">
        <v>3451</v>
      </c>
    </row>
    <row r="223" spans="1:5" hidden="1" x14ac:dyDescent="0.15">
      <c r="A223" t="s">
        <v>957</v>
      </c>
      <c r="B223" t="s">
        <v>3042</v>
      </c>
      <c r="C223" t="s">
        <v>3326</v>
      </c>
      <c r="D223" t="s">
        <v>3452</v>
      </c>
      <c r="E223" t="s">
        <v>3453</v>
      </c>
    </row>
    <row r="224" spans="1:5" hidden="1" x14ac:dyDescent="0.15">
      <c r="A224" t="s">
        <v>957</v>
      </c>
      <c r="B224" t="s">
        <v>1646</v>
      </c>
      <c r="C224" t="s">
        <v>3326</v>
      </c>
      <c r="D224" t="s">
        <v>3452</v>
      </c>
      <c r="E224" t="s">
        <v>3454</v>
      </c>
    </row>
    <row r="225" spans="1:5" hidden="1" x14ac:dyDescent="0.15">
      <c r="A225" t="s">
        <v>957</v>
      </c>
      <c r="B225" t="s">
        <v>2347</v>
      </c>
      <c r="D225" t="s">
        <v>3455</v>
      </c>
      <c r="E225" t="s">
        <v>3456</v>
      </c>
    </row>
    <row r="226" spans="1:5" hidden="1" x14ac:dyDescent="0.15">
      <c r="A226" t="s">
        <v>957</v>
      </c>
      <c r="B226" t="s">
        <v>958</v>
      </c>
      <c r="C226" t="s">
        <v>3326</v>
      </c>
      <c r="D226" t="s">
        <v>3457</v>
      </c>
      <c r="E226" t="s">
        <v>3458</v>
      </c>
    </row>
    <row r="227" spans="1:5" hidden="1" x14ac:dyDescent="0.15">
      <c r="A227" t="s">
        <v>957</v>
      </c>
      <c r="B227" t="s">
        <v>3046</v>
      </c>
      <c r="C227" t="s">
        <v>3326</v>
      </c>
      <c r="D227" t="s">
        <v>3459</v>
      </c>
      <c r="E227" t="s">
        <v>3460</v>
      </c>
    </row>
    <row r="228" spans="1:5" hidden="1" x14ac:dyDescent="0.15">
      <c r="A228" t="s">
        <v>957</v>
      </c>
      <c r="B228" t="s">
        <v>961</v>
      </c>
      <c r="D228" t="s">
        <v>3461</v>
      </c>
      <c r="E228" t="s">
        <v>3462</v>
      </c>
    </row>
    <row r="229" spans="1:5" hidden="1" x14ac:dyDescent="0.15">
      <c r="A229" t="s">
        <v>957</v>
      </c>
      <c r="B229" t="s">
        <v>2351</v>
      </c>
      <c r="C229" t="s">
        <v>3323</v>
      </c>
      <c r="D229" t="s">
        <v>3324</v>
      </c>
      <c r="E229" t="s">
        <v>3325</v>
      </c>
    </row>
    <row r="230" spans="1:5" hidden="1" x14ac:dyDescent="0.15">
      <c r="A230" t="s">
        <v>957</v>
      </c>
      <c r="B230" t="s">
        <v>2353</v>
      </c>
      <c r="D230" t="s">
        <v>3461</v>
      </c>
      <c r="E230" t="s">
        <v>3463</v>
      </c>
    </row>
    <row r="231" spans="1:5" hidden="1" x14ac:dyDescent="0.15">
      <c r="A231" t="s">
        <v>957</v>
      </c>
      <c r="B231" t="s">
        <v>2356</v>
      </c>
      <c r="D231" t="s">
        <v>3464</v>
      </c>
      <c r="E231" t="s">
        <v>3465</v>
      </c>
    </row>
    <row r="232" spans="1:5" hidden="1" x14ac:dyDescent="0.15">
      <c r="A232" t="s">
        <v>957</v>
      </c>
      <c r="B232" t="s">
        <v>964</v>
      </c>
      <c r="D232" t="s">
        <v>3464</v>
      </c>
      <c r="E232" t="s">
        <v>3465</v>
      </c>
    </row>
    <row r="233" spans="1:5" hidden="1" x14ac:dyDescent="0.15">
      <c r="A233" t="s">
        <v>1376</v>
      </c>
      <c r="B233" t="s">
        <v>2757</v>
      </c>
      <c r="C233" t="s">
        <v>3331</v>
      </c>
      <c r="D233" t="s">
        <v>3342</v>
      </c>
      <c r="E233" t="s">
        <v>3333</v>
      </c>
    </row>
    <row r="234" spans="1:5" hidden="1" x14ac:dyDescent="0.15">
      <c r="A234" t="s">
        <v>1376</v>
      </c>
      <c r="B234" t="s">
        <v>2752</v>
      </c>
      <c r="C234" t="s">
        <v>3331</v>
      </c>
      <c r="D234" t="s">
        <v>3342</v>
      </c>
      <c r="E234" t="s">
        <v>3333</v>
      </c>
    </row>
    <row r="235" spans="1:5" hidden="1" x14ac:dyDescent="0.15">
      <c r="A235" t="s">
        <v>1376</v>
      </c>
      <c r="B235" t="s">
        <v>3054</v>
      </c>
      <c r="C235" t="s">
        <v>3315</v>
      </c>
      <c r="D235" t="s">
        <v>3338</v>
      </c>
      <c r="E235" t="s">
        <v>3466</v>
      </c>
    </row>
    <row r="236" spans="1:5" hidden="1" x14ac:dyDescent="0.15">
      <c r="A236" t="s">
        <v>1376</v>
      </c>
      <c r="B236" t="s">
        <v>2755</v>
      </c>
      <c r="C236" t="s">
        <v>3315</v>
      </c>
      <c r="D236" t="s">
        <v>3338</v>
      </c>
      <c r="E236" t="s">
        <v>3466</v>
      </c>
    </row>
    <row r="237" spans="1:5" hidden="1" x14ac:dyDescent="0.15">
      <c r="A237" t="s">
        <v>1376</v>
      </c>
      <c r="B237" t="s">
        <v>3052</v>
      </c>
      <c r="C237" t="s">
        <v>3331</v>
      </c>
      <c r="D237" t="s">
        <v>3342</v>
      </c>
      <c r="E237" t="s">
        <v>3333</v>
      </c>
    </row>
    <row r="238" spans="1:5" hidden="1" x14ac:dyDescent="0.15">
      <c r="A238" t="s">
        <v>1376</v>
      </c>
      <c r="B238" t="s">
        <v>1378</v>
      </c>
      <c r="D238" t="s">
        <v>3467</v>
      </c>
      <c r="E238" t="s">
        <v>3468</v>
      </c>
    </row>
    <row r="239" spans="1:5" hidden="1" x14ac:dyDescent="0.15">
      <c r="A239" t="s">
        <v>1376</v>
      </c>
      <c r="B239" t="s">
        <v>2760</v>
      </c>
      <c r="D239" t="s">
        <v>3461</v>
      </c>
      <c r="E239" t="s">
        <v>3463</v>
      </c>
    </row>
    <row r="240" spans="1:5" hidden="1" x14ac:dyDescent="0.15">
      <c r="A240" t="s">
        <v>1376</v>
      </c>
      <c r="B240" t="s">
        <v>1381</v>
      </c>
      <c r="D240" t="s">
        <v>3461</v>
      </c>
      <c r="E240" t="s">
        <v>3463</v>
      </c>
    </row>
    <row r="241" spans="1:5" hidden="1" x14ac:dyDescent="0.15">
      <c r="A241" t="s">
        <v>1376</v>
      </c>
      <c r="B241" t="s">
        <v>3053</v>
      </c>
      <c r="C241" t="s">
        <v>3323</v>
      </c>
      <c r="D241" t="s">
        <v>3324</v>
      </c>
      <c r="E241" t="s">
        <v>3469</v>
      </c>
    </row>
    <row r="242" spans="1:5" hidden="1" x14ac:dyDescent="0.15">
      <c r="A242" t="s">
        <v>1376</v>
      </c>
      <c r="B242" t="s">
        <v>1384</v>
      </c>
      <c r="C242" t="s">
        <v>3323</v>
      </c>
      <c r="D242" t="s">
        <v>3324</v>
      </c>
      <c r="E242" t="s">
        <v>3469</v>
      </c>
    </row>
    <row r="243" spans="1:5" hidden="1" x14ac:dyDescent="0.15">
      <c r="A243" t="s">
        <v>1376</v>
      </c>
      <c r="B243" t="s">
        <v>3045</v>
      </c>
      <c r="C243" t="s">
        <v>3326</v>
      </c>
      <c r="D243" t="s">
        <v>3470</v>
      </c>
      <c r="E243" t="s">
        <v>3471</v>
      </c>
    </row>
    <row r="244" spans="1:5" hidden="1" x14ac:dyDescent="0.15">
      <c r="A244" t="s">
        <v>984</v>
      </c>
      <c r="B244" t="s">
        <v>985</v>
      </c>
      <c r="C244" t="s">
        <v>3472</v>
      </c>
      <c r="D244" t="s">
        <v>3473</v>
      </c>
      <c r="E244" t="s">
        <v>3474</v>
      </c>
    </row>
    <row r="245" spans="1:5" hidden="1" x14ac:dyDescent="0.15">
      <c r="A245" t="s">
        <v>984</v>
      </c>
      <c r="B245" t="s">
        <v>2379</v>
      </c>
      <c r="C245" t="s">
        <v>3472</v>
      </c>
      <c r="D245" t="s">
        <v>3475</v>
      </c>
      <c r="E245" t="s">
        <v>3476</v>
      </c>
    </row>
    <row r="246" spans="1:5" hidden="1" x14ac:dyDescent="0.15">
      <c r="A246" t="s">
        <v>984</v>
      </c>
      <c r="B246" t="s">
        <v>3169</v>
      </c>
      <c r="C246" t="s">
        <v>3472</v>
      </c>
      <c r="D246" t="s">
        <v>3477</v>
      </c>
      <c r="E246" t="s">
        <v>3480</v>
      </c>
    </row>
    <row r="247" spans="1:5" hidden="1" x14ac:dyDescent="0.15">
      <c r="D247" t="s">
        <v>3478</v>
      </c>
      <c r="E247" t="s">
        <v>3481</v>
      </c>
    </row>
    <row r="248" spans="1:5" hidden="1" x14ac:dyDescent="0.15">
      <c r="D248" t="s">
        <v>3479</v>
      </c>
    </row>
    <row r="249" spans="1:5" hidden="1" x14ac:dyDescent="0.15">
      <c r="A249" t="s">
        <v>984</v>
      </c>
      <c r="B249" t="s">
        <v>2383</v>
      </c>
      <c r="C249" t="s">
        <v>3472</v>
      </c>
      <c r="D249" t="s">
        <v>3482</v>
      </c>
      <c r="E249" t="s">
        <v>3483</v>
      </c>
    </row>
    <row r="250" spans="1:5" hidden="1" x14ac:dyDescent="0.15">
      <c r="D250" t="s">
        <v>3477</v>
      </c>
      <c r="E250" t="s">
        <v>3481</v>
      </c>
    </row>
    <row r="251" spans="1:5" hidden="1" x14ac:dyDescent="0.15">
      <c r="A251" t="s">
        <v>984</v>
      </c>
      <c r="B251" t="s">
        <v>1649</v>
      </c>
      <c r="C251" t="s">
        <v>3484</v>
      </c>
      <c r="D251" t="s">
        <v>3485</v>
      </c>
      <c r="E251" t="s">
        <v>1524</v>
      </c>
    </row>
    <row r="252" spans="1:5" hidden="1" x14ac:dyDescent="0.15">
      <c r="A252" t="s">
        <v>984</v>
      </c>
      <c r="B252" t="s">
        <v>3055</v>
      </c>
      <c r="C252" t="s">
        <v>3484</v>
      </c>
      <c r="D252" t="s">
        <v>3486</v>
      </c>
      <c r="E252" t="s">
        <v>3487</v>
      </c>
    </row>
    <row r="253" spans="1:5" hidden="1" x14ac:dyDescent="0.15">
      <c r="A253" t="s">
        <v>984</v>
      </c>
      <c r="B253" t="s">
        <v>994</v>
      </c>
      <c r="C253" t="s">
        <v>3484</v>
      </c>
      <c r="D253" t="s">
        <v>3488</v>
      </c>
    </row>
    <row r="254" spans="1:5" hidden="1" x14ac:dyDescent="0.15">
      <c r="A254" t="s">
        <v>984</v>
      </c>
      <c r="B254" t="s">
        <v>3098</v>
      </c>
      <c r="C254" t="s">
        <v>3484</v>
      </c>
      <c r="D254" t="s">
        <v>3489</v>
      </c>
      <c r="E254" t="s">
        <v>3487</v>
      </c>
    </row>
    <row r="255" spans="1:5" hidden="1" x14ac:dyDescent="0.15">
      <c r="A255" t="s">
        <v>984</v>
      </c>
      <c r="B255" t="s">
        <v>2395</v>
      </c>
      <c r="C255" t="s">
        <v>3484</v>
      </c>
      <c r="D255" t="s">
        <v>3490</v>
      </c>
      <c r="E255" t="s">
        <v>3487</v>
      </c>
    </row>
    <row r="256" spans="1:5" hidden="1" x14ac:dyDescent="0.15">
      <c r="A256" t="s">
        <v>984</v>
      </c>
      <c r="B256" t="s">
        <v>2475</v>
      </c>
      <c r="C256" t="s">
        <v>3484</v>
      </c>
      <c r="D256" t="s">
        <v>3491</v>
      </c>
    </row>
    <row r="257" spans="1:5" hidden="1" x14ac:dyDescent="0.15">
      <c r="D257" t="s">
        <v>3492</v>
      </c>
    </row>
    <row r="258" spans="1:5" hidden="1" x14ac:dyDescent="0.15">
      <c r="D258" t="s">
        <v>3493</v>
      </c>
    </row>
    <row r="259" spans="1:5" x14ac:dyDescent="0.15">
      <c r="A259" t="s">
        <v>1256</v>
      </c>
      <c r="B259" t="s">
        <v>3103</v>
      </c>
      <c r="C259" t="s">
        <v>3484</v>
      </c>
      <c r="D259" t="s">
        <v>3495</v>
      </c>
      <c r="E259" t="s">
        <v>3487</v>
      </c>
    </row>
    <row r="260" spans="1:5" x14ac:dyDescent="0.15">
      <c r="A260" t="s">
        <v>1256</v>
      </c>
      <c r="B260" t="s">
        <v>3104</v>
      </c>
      <c r="C260" t="s">
        <v>3484</v>
      </c>
      <c r="D260" t="s">
        <v>3495</v>
      </c>
      <c r="E260" t="s">
        <v>3487</v>
      </c>
    </row>
    <row r="261" spans="1:5" hidden="1" x14ac:dyDescent="0.15">
      <c r="A261" t="s">
        <v>1256</v>
      </c>
      <c r="B261" t="s">
        <v>1259</v>
      </c>
      <c r="C261" t="s">
        <v>3496</v>
      </c>
      <c r="D261" t="s">
        <v>3497</v>
      </c>
      <c r="E261" t="s">
        <v>3498</v>
      </c>
    </row>
    <row r="262" spans="1:5" hidden="1" x14ac:dyDescent="0.15">
      <c r="A262" t="s">
        <v>1403</v>
      </c>
      <c r="B262" t="s">
        <v>2776</v>
      </c>
      <c r="D262" t="s">
        <v>3499</v>
      </c>
      <c r="E262" t="s">
        <v>3500</v>
      </c>
    </row>
    <row r="263" spans="1:5" hidden="1" x14ac:dyDescent="0.15">
      <c r="A263" t="s">
        <v>1403</v>
      </c>
      <c r="B263" t="s">
        <v>1404</v>
      </c>
      <c r="D263" t="s">
        <v>3499</v>
      </c>
      <c r="E263" t="s">
        <v>3501</v>
      </c>
    </row>
    <row r="264" spans="1:5" hidden="1" x14ac:dyDescent="0.15">
      <c r="A264" t="s">
        <v>1403</v>
      </c>
      <c r="B264" t="s">
        <v>1756</v>
      </c>
      <c r="C264" t="s">
        <v>3376</v>
      </c>
      <c r="D264" t="s">
        <v>3502</v>
      </c>
      <c r="E264" t="s">
        <v>3503</v>
      </c>
    </row>
    <row r="265" spans="1:5" hidden="1" x14ac:dyDescent="0.15">
      <c r="A265" t="s">
        <v>1403</v>
      </c>
      <c r="B265" t="s">
        <v>1411</v>
      </c>
      <c r="C265" t="s">
        <v>3376</v>
      </c>
      <c r="D265" t="s">
        <v>3502</v>
      </c>
      <c r="E265" t="s">
        <v>3503</v>
      </c>
    </row>
    <row r="266" spans="1:5" hidden="1" x14ac:dyDescent="0.15">
      <c r="A266" t="s">
        <v>1434</v>
      </c>
      <c r="B266" t="s">
        <v>3102</v>
      </c>
      <c r="C266" t="s">
        <v>3448</v>
      </c>
      <c r="D266" t="s">
        <v>3449</v>
      </c>
      <c r="E266" t="s">
        <v>3504</v>
      </c>
    </row>
    <row r="267" spans="1:5" hidden="1" x14ac:dyDescent="0.15">
      <c r="A267" t="s">
        <v>1434</v>
      </c>
      <c r="B267" t="s">
        <v>1435</v>
      </c>
      <c r="C267" t="s">
        <v>3448</v>
      </c>
      <c r="D267" t="s">
        <v>3505</v>
      </c>
      <c r="E267" t="s">
        <v>3504</v>
      </c>
    </row>
    <row r="268" spans="1:5" hidden="1" x14ac:dyDescent="0.15">
      <c r="A268" t="s">
        <v>3206</v>
      </c>
      <c r="B268" t="s">
        <v>3207</v>
      </c>
      <c r="C268" t="s">
        <v>3472</v>
      </c>
      <c r="D268" t="s">
        <v>3477</v>
      </c>
      <c r="E268" t="s">
        <v>3480</v>
      </c>
    </row>
    <row r="269" spans="1:5" hidden="1" x14ac:dyDescent="0.15">
      <c r="D269" t="s">
        <v>3478</v>
      </c>
      <c r="E269" t="s">
        <v>3507</v>
      </c>
    </row>
    <row r="270" spans="1:5" hidden="1" x14ac:dyDescent="0.15">
      <c r="A270" t="s">
        <v>3206</v>
      </c>
      <c r="B270" t="s">
        <v>3208</v>
      </c>
      <c r="C270" t="s">
        <v>3472</v>
      </c>
      <c r="D270" t="s">
        <v>3477</v>
      </c>
      <c r="E270" t="s">
        <v>3480</v>
      </c>
    </row>
    <row r="271" spans="1:5" hidden="1" x14ac:dyDescent="0.15">
      <c r="D271" t="s">
        <v>3478</v>
      </c>
      <c r="E271" t="s">
        <v>3507</v>
      </c>
    </row>
    <row r="272" spans="1:5" hidden="1" x14ac:dyDescent="0.15">
      <c r="A272" t="s">
        <v>3206</v>
      </c>
      <c r="B272" t="s">
        <v>3209</v>
      </c>
      <c r="C272" t="s">
        <v>3472</v>
      </c>
      <c r="D272" t="s">
        <v>3477</v>
      </c>
      <c r="E272" t="s">
        <v>3480</v>
      </c>
    </row>
    <row r="273" spans="1:5" hidden="1" x14ac:dyDescent="0.15">
      <c r="D273" t="s">
        <v>3478</v>
      </c>
      <c r="E273" t="s">
        <v>3507</v>
      </c>
    </row>
    <row r="274" spans="1:5" hidden="1" x14ac:dyDescent="0.15">
      <c r="A274" t="s">
        <v>3206</v>
      </c>
      <c r="B274" t="s">
        <v>997</v>
      </c>
      <c r="C274" t="s">
        <v>3484</v>
      </c>
      <c r="D274" t="s">
        <v>3508</v>
      </c>
    </row>
    <row r="275" spans="1:5" hidden="1" x14ac:dyDescent="0.15">
      <c r="D275" t="s">
        <v>3509</v>
      </c>
    </row>
    <row r="276" spans="1:5" hidden="1" x14ac:dyDescent="0.15">
      <c r="A276" t="s">
        <v>1021</v>
      </c>
      <c r="B276" t="s">
        <v>1647</v>
      </c>
      <c r="C276" t="s">
        <v>3510</v>
      </c>
      <c r="D276" t="s">
        <v>3511</v>
      </c>
    </row>
    <row r="277" spans="1:5" hidden="1" x14ac:dyDescent="0.15">
      <c r="A277" t="s">
        <v>1021</v>
      </c>
      <c r="B277" t="s">
        <v>1022</v>
      </c>
      <c r="C277" t="s">
        <v>3512</v>
      </c>
      <c r="D277" t="s">
        <v>3473</v>
      </c>
    </row>
    <row r="278" spans="1:5" hidden="1" x14ac:dyDescent="0.15">
      <c r="A278" t="s">
        <v>1021</v>
      </c>
      <c r="B278" t="s">
        <v>3060</v>
      </c>
      <c r="C278" t="s">
        <v>3512</v>
      </c>
      <c r="D278" t="s">
        <v>3513</v>
      </c>
    </row>
    <row r="279" spans="1:5" hidden="1" x14ac:dyDescent="0.15">
      <c r="A279" t="s">
        <v>1331</v>
      </c>
      <c r="B279" t="s">
        <v>1333</v>
      </c>
      <c r="C279" t="s">
        <v>3514</v>
      </c>
      <c r="D279" t="s">
        <v>3473</v>
      </c>
    </row>
    <row r="280" spans="1:5" hidden="1" x14ac:dyDescent="0.15">
      <c r="A280" t="s">
        <v>1331</v>
      </c>
      <c r="B280" t="s">
        <v>2708</v>
      </c>
      <c r="C280" t="s">
        <v>3515</v>
      </c>
      <c r="D280" t="s">
        <v>3516</v>
      </c>
      <c r="E280" t="s">
        <v>3517</v>
      </c>
    </row>
    <row r="281" spans="1:5" hidden="1" x14ac:dyDescent="0.15">
      <c r="A281" t="s">
        <v>1449</v>
      </c>
      <c r="B281" t="s">
        <v>3068</v>
      </c>
      <c r="C281" t="s">
        <v>3510</v>
      </c>
      <c r="D281" t="s">
        <v>3518</v>
      </c>
      <c r="E281" t="s">
        <v>3234</v>
      </c>
    </row>
    <row r="282" spans="1:5" hidden="1" x14ac:dyDescent="0.15">
      <c r="A282" t="s">
        <v>1449</v>
      </c>
      <c r="B282" t="s">
        <v>3067</v>
      </c>
      <c r="C282" t="s">
        <v>3519</v>
      </c>
      <c r="D282" t="s">
        <v>3520</v>
      </c>
      <c r="E282" t="s">
        <v>3521</v>
      </c>
    </row>
    <row r="283" spans="1:5" hidden="1" x14ac:dyDescent="0.15">
      <c r="A283" t="s">
        <v>1449</v>
      </c>
      <c r="B283" t="s">
        <v>1455</v>
      </c>
      <c r="C283" t="s">
        <v>3519</v>
      </c>
      <c r="D283" t="s">
        <v>3520</v>
      </c>
      <c r="E283" t="s">
        <v>3521</v>
      </c>
    </row>
    <row r="284" spans="1:5" hidden="1" x14ac:dyDescent="0.15">
      <c r="A284" t="s">
        <v>921</v>
      </c>
      <c r="B284" t="s">
        <v>3057</v>
      </c>
      <c r="C284" t="s">
        <v>3448</v>
      </c>
      <c r="D284" t="s">
        <v>3449</v>
      </c>
      <c r="E284" t="s">
        <v>3504</v>
      </c>
    </row>
    <row r="285" spans="1:5" hidden="1" x14ac:dyDescent="0.15">
      <c r="A285" t="s">
        <v>921</v>
      </c>
      <c r="B285" t="s">
        <v>923</v>
      </c>
      <c r="C285" t="s">
        <v>3448</v>
      </c>
      <c r="D285" t="s">
        <v>3449</v>
      </c>
      <c r="E285" t="s">
        <v>3504</v>
      </c>
    </row>
    <row r="286" spans="1:5" hidden="1" x14ac:dyDescent="0.15">
      <c r="A286" t="s">
        <v>921</v>
      </c>
      <c r="B286" t="s">
        <v>3071</v>
      </c>
      <c r="C286" t="s">
        <v>3448</v>
      </c>
      <c r="D286" t="s">
        <v>3449</v>
      </c>
      <c r="E286" t="s">
        <v>3450</v>
      </c>
    </row>
    <row r="287" spans="1:5" hidden="1" x14ac:dyDescent="0.15">
      <c r="A287" t="s">
        <v>921</v>
      </c>
      <c r="B287" t="s">
        <v>2309</v>
      </c>
      <c r="C287" t="s">
        <v>3448</v>
      </c>
      <c r="D287" t="s">
        <v>3449</v>
      </c>
      <c r="E287" t="s">
        <v>3450</v>
      </c>
    </row>
    <row r="288" spans="1:5" hidden="1" x14ac:dyDescent="0.15">
      <c r="A288" t="s">
        <v>921</v>
      </c>
      <c r="B288" t="s">
        <v>3061</v>
      </c>
      <c r="C288" t="s">
        <v>3519</v>
      </c>
      <c r="D288" t="s">
        <v>3522</v>
      </c>
      <c r="E288" t="s">
        <v>3523</v>
      </c>
    </row>
    <row r="289" spans="1:5" hidden="1" x14ac:dyDescent="0.15">
      <c r="A289" t="s">
        <v>1441</v>
      </c>
      <c r="B289" t="s">
        <v>3044</v>
      </c>
      <c r="C289" t="s">
        <v>3524</v>
      </c>
      <c r="D289" t="s">
        <v>3239</v>
      </c>
      <c r="E289" t="s">
        <v>3525</v>
      </c>
    </row>
    <row r="290" spans="1:5" hidden="1" x14ac:dyDescent="0.15">
      <c r="A290" t="s">
        <v>1441</v>
      </c>
      <c r="B290" t="s">
        <v>3198</v>
      </c>
      <c r="C290" t="s">
        <v>3524</v>
      </c>
      <c r="D290" t="s">
        <v>3516</v>
      </c>
      <c r="E290" t="s">
        <v>3526</v>
      </c>
    </row>
    <row r="291" spans="1:5" hidden="1" x14ac:dyDescent="0.15">
      <c r="A291" t="s">
        <v>1441</v>
      </c>
      <c r="B291" t="s">
        <v>3200</v>
      </c>
      <c r="C291" t="s">
        <v>3524</v>
      </c>
      <c r="D291" t="s">
        <v>3516</v>
      </c>
      <c r="E291" t="s">
        <v>3526</v>
      </c>
    </row>
    <row r="292" spans="1:5" hidden="1" x14ac:dyDescent="0.15">
      <c r="A292" t="s">
        <v>1441</v>
      </c>
      <c r="B292" t="s">
        <v>3202</v>
      </c>
      <c r="C292" t="s">
        <v>3524</v>
      </c>
      <c r="D292" t="s">
        <v>3516</v>
      </c>
      <c r="E292" t="s">
        <v>3526</v>
      </c>
    </row>
    <row r="293" spans="1:5" hidden="1" x14ac:dyDescent="0.15">
      <c r="A293" t="s">
        <v>3177</v>
      </c>
      <c r="B293" t="s">
        <v>1085</v>
      </c>
      <c r="C293" t="s">
        <v>3494</v>
      </c>
      <c r="D293" t="s">
        <v>3527</v>
      </c>
      <c r="E293" t="s">
        <v>3528</v>
      </c>
    </row>
    <row r="294" spans="1:5" hidden="1" x14ac:dyDescent="0.15">
      <c r="A294" t="s">
        <v>3177</v>
      </c>
      <c r="B294" t="s">
        <v>1091</v>
      </c>
      <c r="C294" t="s">
        <v>3506</v>
      </c>
      <c r="D294" t="s">
        <v>3529</v>
      </c>
    </row>
    <row r="295" spans="1:5" hidden="1" x14ac:dyDescent="0.15">
      <c r="A295" t="s">
        <v>1365</v>
      </c>
      <c r="B295" t="s">
        <v>1366</v>
      </c>
      <c r="C295" t="s">
        <v>3232</v>
      </c>
      <c r="D295" t="s">
        <v>3530</v>
      </c>
      <c r="E295" t="s">
        <v>3530</v>
      </c>
    </row>
    <row r="296" spans="1:5" hidden="1" x14ac:dyDescent="0.15">
      <c r="A296" t="s">
        <v>1365</v>
      </c>
      <c r="B296" t="s">
        <v>1367</v>
      </c>
      <c r="C296" t="s">
        <v>3232</v>
      </c>
      <c r="D296" t="s">
        <v>3531</v>
      </c>
      <c r="E296" t="s">
        <v>3532</v>
      </c>
    </row>
    <row r="297" spans="1:5" hidden="1" x14ac:dyDescent="0.15">
      <c r="A297" t="s">
        <v>1365</v>
      </c>
      <c r="B297" t="s">
        <v>1689</v>
      </c>
      <c r="C297" t="s">
        <v>3232</v>
      </c>
      <c r="D297" t="s">
        <v>3533</v>
      </c>
      <c r="E297" t="s">
        <v>3533</v>
      </c>
    </row>
    <row r="298" spans="1:5" hidden="1" x14ac:dyDescent="0.15">
      <c r="A298" t="s">
        <v>1365</v>
      </c>
      <c r="B298" t="s">
        <v>1690</v>
      </c>
      <c r="C298" t="s">
        <v>3232</v>
      </c>
      <c r="D298" t="s">
        <v>3534</v>
      </c>
      <c r="E298" t="s">
        <v>3535</v>
      </c>
    </row>
    <row r="299" spans="1:5" hidden="1" x14ac:dyDescent="0.15">
      <c r="A299" t="s">
        <v>781</v>
      </c>
      <c r="B299" t="s">
        <v>1728</v>
      </c>
      <c r="C299" t="s">
        <v>3232</v>
      </c>
      <c r="D299" t="s">
        <v>3417</v>
      </c>
      <c r="E299" t="s">
        <v>3536</v>
      </c>
    </row>
    <row r="300" spans="1:5" hidden="1" x14ac:dyDescent="0.15">
      <c r="A300" t="s">
        <v>781</v>
      </c>
      <c r="B300" t="s">
        <v>1733</v>
      </c>
      <c r="C300" t="s">
        <v>3310</v>
      </c>
      <c r="D300" t="s">
        <v>3311</v>
      </c>
      <c r="E300" t="s">
        <v>3312</v>
      </c>
    </row>
    <row r="301" spans="1:5" hidden="1" x14ac:dyDescent="0.15">
      <c r="A301" t="s">
        <v>781</v>
      </c>
      <c r="B301" t="s">
        <v>2160</v>
      </c>
      <c r="C301" t="s">
        <v>3310</v>
      </c>
      <c r="D301" t="s">
        <v>3311</v>
      </c>
      <c r="E301" t="s">
        <v>3312</v>
      </c>
    </row>
    <row r="302" spans="1:5" hidden="1" x14ac:dyDescent="0.15">
      <c r="A302" t="s">
        <v>781</v>
      </c>
      <c r="B302" t="s">
        <v>783</v>
      </c>
      <c r="C302" t="s">
        <v>3310</v>
      </c>
      <c r="D302" t="s">
        <v>3313</v>
      </c>
    </row>
    <row r="303" spans="1:5" hidden="1" x14ac:dyDescent="0.15">
      <c r="A303" t="s">
        <v>781</v>
      </c>
      <c r="B303" t="s">
        <v>785</v>
      </c>
      <c r="C303" t="s">
        <v>3310</v>
      </c>
      <c r="D303" t="s">
        <v>3313</v>
      </c>
      <c r="E303" t="s">
        <v>3314</v>
      </c>
    </row>
    <row r="304" spans="1:5" hidden="1" x14ac:dyDescent="0.15">
      <c r="A304" t="s">
        <v>781</v>
      </c>
      <c r="B304" t="s">
        <v>788</v>
      </c>
      <c r="C304" t="s">
        <v>3310</v>
      </c>
      <c r="D304" t="s">
        <v>3313</v>
      </c>
      <c r="E304" t="s">
        <v>3314</v>
      </c>
    </row>
    <row r="305" spans="1:5" hidden="1" x14ac:dyDescent="0.15">
      <c r="A305" t="s">
        <v>781</v>
      </c>
      <c r="B305" t="s">
        <v>1729</v>
      </c>
      <c r="C305" t="s">
        <v>3240</v>
      </c>
      <c r="D305" t="s">
        <v>3537</v>
      </c>
      <c r="E305" t="s">
        <v>3538</v>
      </c>
    </row>
    <row r="306" spans="1:5" hidden="1" x14ac:dyDescent="0.15">
      <c r="A306" t="s">
        <v>781</v>
      </c>
      <c r="B306" t="s">
        <v>793</v>
      </c>
      <c r="C306" t="s">
        <v>3240</v>
      </c>
      <c r="D306" t="s">
        <v>3539</v>
      </c>
      <c r="E306" t="s">
        <v>3538</v>
      </c>
    </row>
    <row r="307" spans="1:5" hidden="1" x14ac:dyDescent="0.15">
      <c r="A307" t="s">
        <v>781</v>
      </c>
      <c r="B307" t="s">
        <v>1730</v>
      </c>
      <c r="C307" t="s">
        <v>3226</v>
      </c>
      <c r="D307" t="s">
        <v>3540</v>
      </c>
      <c r="E307" t="s">
        <v>3541</v>
      </c>
    </row>
    <row r="308" spans="1:5" hidden="1" x14ac:dyDescent="0.15">
      <c r="A308" t="s">
        <v>781</v>
      </c>
      <c r="B308" t="s">
        <v>795</v>
      </c>
      <c r="C308" t="s">
        <v>3226</v>
      </c>
      <c r="D308" t="s">
        <v>3540</v>
      </c>
      <c r="E308" t="s">
        <v>3541</v>
      </c>
    </row>
    <row r="309" spans="1:5" hidden="1" x14ac:dyDescent="0.15">
      <c r="D309" t="s">
        <v>3542</v>
      </c>
      <c r="E309" t="s">
        <v>3543</v>
      </c>
    </row>
    <row r="310" spans="1:5" hidden="1" x14ac:dyDescent="0.15">
      <c r="A310" t="s">
        <v>807</v>
      </c>
      <c r="B310" t="s">
        <v>1785</v>
      </c>
      <c r="C310" t="s">
        <v>3484</v>
      </c>
      <c r="D310" t="s">
        <v>3544</v>
      </c>
      <c r="E310" t="s">
        <v>3546</v>
      </c>
    </row>
    <row r="311" spans="1:5" hidden="1" x14ac:dyDescent="0.15">
      <c r="D311" t="s">
        <v>3545</v>
      </c>
    </row>
    <row r="312" spans="1:5" hidden="1" x14ac:dyDescent="0.15">
      <c r="A312" t="s">
        <v>807</v>
      </c>
      <c r="B312" t="s">
        <v>808</v>
      </c>
      <c r="C312" t="s">
        <v>3484</v>
      </c>
      <c r="D312" t="s">
        <v>3547</v>
      </c>
      <c r="E312" t="s">
        <v>3546</v>
      </c>
    </row>
    <row r="313" spans="1:5" hidden="1" x14ac:dyDescent="0.15">
      <c r="A313" t="s">
        <v>807</v>
      </c>
      <c r="B313" t="s">
        <v>1786</v>
      </c>
      <c r="C313" t="s">
        <v>3510</v>
      </c>
      <c r="D313" t="s">
        <v>3548</v>
      </c>
      <c r="E313" t="s">
        <v>3549</v>
      </c>
    </row>
    <row r="314" spans="1:5" hidden="1" x14ac:dyDescent="0.15">
      <c r="A314" t="s">
        <v>807</v>
      </c>
      <c r="B314" t="s">
        <v>811</v>
      </c>
      <c r="C314" t="s">
        <v>3510</v>
      </c>
      <c r="D314" t="s">
        <v>3548</v>
      </c>
      <c r="E314" t="s">
        <v>3549</v>
      </c>
    </row>
    <row r="315" spans="1:5" hidden="1" x14ac:dyDescent="0.15">
      <c r="A315" t="s">
        <v>839</v>
      </c>
      <c r="B315" t="s">
        <v>2202</v>
      </c>
      <c r="D315" t="s">
        <v>3345</v>
      </c>
      <c r="E315" t="s">
        <v>3550</v>
      </c>
    </row>
    <row r="316" spans="1:5" hidden="1" x14ac:dyDescent="0.15">
      <c r="A316" t="s">
        <v>839</v>
      </c>
      <c r="B316" t="s">
        <v>840</v>
      </c>
      <c r="D316" t="s">
        <v>3345</v>
      </c>
      <c r="E316" t="s">
        <v>3550</v>
      </c>
    </row>
    <row r="317" spans="1:5" hidden="1" x14ac:dyDescent="0.15">
      <c r="A317" t="s">
        <v>1116</v>
      </c>
      <c r="B317" t="s">
        <v>1117</v>
      </c>
      <c r="C317" t="s">
        <v>3225</v>
      </c>
      <c r="D317" t="s">
        <v>3235</v>
      </c>
      <c r="E317" t="s">
        <v>3236</v>
      </c>
    </row>
    <row r="318" spans="1:5" hidden="1" x14ac:dyDescent="0.15">
      <c r="A318" t="s">
        <v>1116</v>
      </c>
      <c r="B318" t="s">
        <v>1666</v>
      </c>
      <c r="C318" t="s">
        <v>3240</v>
      </c>
      <c r="D318" t="s">
        <v>3551</v>
      </c>
      <c r="E318" t="s">
        <v>3552</v>
      </c>
    </row>
  </sheetData>
  <autoFilter ref="A1:E318">
    <filterColumn colId="1">
      <filters>
        <filter val="ゲーム仕様書作成Ⅰ"/>
        <filter val="ゲーム仕様書作成Ⅱ"/>
      </filters>
    </filterColumn>
  </autoFilter>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70C0"/>
  </sheetPr>
  <dimension ref="A1:L82"/>
  <sheetViews>
    <sheetView zoomScale="75" zoomScaleNormal="75" workbookViewId="0">
      <selection activeCell="C7" sqref="C7"/>
    </sheetView>
  </sheetViews>
  <sheetFormatPr defaultRowHeight="13.5" x14ac:dyDescent="0.15"/>
  <cols>
    <col min="1" max="1" width="6.5" bestFit="1" customWidth="1"/>
    <col min="2" max="2" width="13.875" bestFit="1" customWidth="1"/>
    <col min="3" max="3" width="19.5" bestFit="1" customWidth="1"/>
    <col min="4" max="4" width="24" bestFit="1" customWidth="1"/>
    <col min="5" max="5" width="21.5" bestFit="1" customWidth="1"/>
    <col min="6" max="6" width="5.5" bestFit="1" customWidth="1"/>
    <col min="7" max="7" width="6.5" bestFit="1" customWidth="1"/>
    <col min="8" max="8" width="5.5" bestFit="1" customWidth="1"/>
    <col min="9" max="9" width="13.125" bestFit="1" customWidth="1"/>
    <col min="10" max="10" width="12.25" bestFit="1" customWidth="1"/>
  </cols>
  <sheetData>
    <row r="1" spans="1:12" x14ac:dyDescent="0.15">
      <c r="A1" t="s">
        <v>171</v>
      </c>
      <c r="B1" t="s">
        <v>167</v>
      </c>
      <c r="C1" t="s">
        <v>168</v>
      </c>
      <c r="D1" t="s">
        <v>169</v>
      </c>
      <c r="E1" t="s">
        <v>170</v>
      </c>
      <c r="F1" t="s">
        <v>0</v>
      </c>
      <c r="G1" t="s">
        <v>1</v>
      </c>
      <c r="H1" t="s">
        <v>2</v>
      </c>
      <c r="I1" t="s">
        <v>172</v>
      </c>
      <c r="J1" t="s">
        <v>212</v>
      </c>
      <c r="K1" t="s">
        <v>3978</v>
      </c>
    </row>
    <row r="2" spans="1:12" x14ac:dyDescent="0.15">
      <c r="A2" t="s">
        <v>62</v>
      </c>
      <c r="B2" t="s">
        <v>2853</v>
      </c>
      <c r="C2" t="s">
        <v>183</v>
      </c>
      <c r="D2" t="s">
        <v>194</v>
      </c>
      <c r="E2" t="s">
        <v>2854</v>
      </c>
      <c r="F2">
        <v>1</v>
      </c>
      <c r="G2" t="s">
        <v>176</v>
      </c>
      <c r="H2">
        <v>33</v>
      </c>
      <c r="I2" t="s">
        <v>2855</v>
      </c>
      <c r="J2" t="s">
        <v>213</v>
      </c>
      <c r="K2">
        <v>32</v>
      </c>
      <c r="L2">
        <f>H2-K2</f>
        <v>1</v>
      </c>
    </row>
    <row r="3" spans="1:12" x14ac:dyDescent="0.15">
      <c r="A3" t="s">
        <v>70</v>
      </c>
      <c r="B3" t="s">
        <v>2853</v>
      </c>
      <c r="C3" t="s">
        <v>183</v>
      </c>
      <c r="D3" t="s">
        <v>194</v>
      </c>
      <c r="E3" t="s">
        <v>2854</v>
      </c>
      <c r="F3">
        <v>1</v>
      </c>
      <c r="G3" t="s">
        <v>195</v>
      </c>
      <c r="H3">
        <v>29</v>
      </c>
      <c r="I3" t="s">
        <v>3016</v>
      </c>
      <c r="J3" t="s">
        <v>213</v>
      </c>
      <c r="K3">
        <v>17</v>
      </c>
      <c r="L3">
        <f t="shared" ref="L3:L18" si="0">H3-K3</f>
        <v>12</v>
      </c>
    </row>
    <row r="4" spans="1:12" x14ac:dyDescent="0.15">
      <c r="A4" t="s">
        <v>75</v>
      </c>
      <c r="B4" t="s">
        <v>2853</v>
      </c>
      <c r="C4" t="s">
        <v>183</v>
      </c>
      <c r="D4" t="s">
        <v>194</v>
      </c>
      <c r="E4" t="s">
        <v>2854</v>
      </c>
      <c r="F4">
        <v>1</v>
      </c>
      <c r="G4" t="s">
        <v>196</v>
      </c>
      <c r="H4">
        <v>29</v>
      </c>
      <c r="I4" t="s">
        <v>2869</v>
      </c>
      <c r="J4" t="s">
        <v>213</v>
      </c>
      <c r="K4">
        <v>32</v>
      </c>
      <c r="L4">
        <f t="shared" si="0"/>
        <v>-3</v>
      </c>
    </row>
    <row r="5" spans="1:12" x14ac:dyDescent="0.15">
      <c r="A5" t="s">
        <v>79</v>
      </c>
      <c r="B5" t="s">
        <v>2853</v>
      </c>
      <c r="C5" t="s">
        <v>183</v>
      </c>
      <c r="D5" t="s">
        <v>194</v>
      </c>
      <c r="E5" t="s">
        <v>2854</v>
      </c>
      <c r="F5">
        <v>1</v>
      </c>
      <c r="G5" t="s">
        <v>197</v>
      </c>
      <c r="H5">
        <v>24</v>
      </c>
      <c r="I5" t="s">
        <v>3015</v>
      </c>
      <c r="J5" t="s">
        <v>213</v>
      </c>
      <c r="K5">
        <v>32</v>
      </c>
    </row>
    <row r="6" spans="1:12" x14ac:dyDescent="0.15">
      <c r="A6" t="s">
        <v>1651</v>
      </c>
      <c r="B6" t="s">
        <v>2853</v>
      </c>
      <c r="C6" t="s">
        <v>183</v>
      </c>
      <c r="D6" t="s">
        <v>194</v>
      </c>
      <c r="E6" t="s">
        <v>2854</v>
      </c>
      <c r="F6">
        <v>1</v>
      </c>
      <c r="G6" t="s">
        <v>2856</v>
      </c>
      <c r="H6">
        <v>22</v>
      </c>
      <c r="I6" t="s">
        <v>1664</v>
      </c>
      <c r="J6" t="s">
        <v>213</v>
      </c>
      <c r="K6">
        <v>20</v>
      </c>
      <c r="L6">
        <f t="shared" si="0"/>
        <v>2</v>
      </c>
    </row>
    <row r="7" spans="1:12" x14ac:dyDescent="0.15">
      <c r="A7" t="s">
        <v>209</v>
      </c>
      <c r="B7" t="s">
        <v>2853</v>
      </c>
      <c r="C7" t="s">
        <v>183</v>
      </c>
      <c r="D7" t="s">
        <v>194</v>
      </c>
      <c r="E7" t="s">
        <v>190</v>
      </c>
      <c r="F7">
        <v>1</v>
      </c>
      <c r="G7" t="s">
        <v>176</v>
      </c>
      <c r="I7" t="s">
        <v>3220</v>
      </c>
      <c r="J7" t="s">
        <v>213</v>
      </c>
      <c r="K7">
        <v>34</v>
      </c>
    </row>
    <row r="8" spans="1:12" x14ac:dyDescent="0.15">
      <c r="A8" t="s">
        <v>210</v>
      </c>
      <c r="B8" t="s">
        <v>2853</v>
      </c>
      <c r="C8" t="s">
        <v>183</v>
      </c>
      <c r="D8" t="s">
        <v>194</v>
      </c>
      <c r="E8" t="s">
        <v>190</v>
      </c>
      <c r="F8">
        <v>1</v>
      </c>
      <c r="G8" t="s">
        <v>195</v>
      </c>
      <c r="I8" t="s">
        <v>221</v>
      </c>
      <c r="J8" t="s">
        <v>213</v>
      </c>
      <c r="K8">
        <v>34</v>
      </c>
    </row>
    <row r="9" spans="1:12" x14ac:dyDescent="0.15">
      <c r="A9" t="s">
        <v>1605</v>
      </c>
      <c r="B9" t="s">
        <v>2853</v>
      </c>
      <c r="C9" t="s">
        <v>183</v>
      </c>
      <c r="D9" t="s">
        <v>194</v>
      </c>
      <c r="E9" t="s">
        <v>190</v>
      </c>
      <c r="F9">
        <v>1</v>
      </c>
      <c r="G9" t="s">
        <v>196</v>
      </c>
      <c r="I9" t="s">
        <v>221</v>
      </c>
      <c r="J9" t="s">
        <v>213</v>
      </c>
      <c r="K9">
        <v>34</v>
      </c>
    </row>
    <row r="10" spans="1:12" x14ac:dyDescent="0.15">
      <c r="A10" t="s">
        <v>207</v>
      </c>
      <c r="B10" t="s">
        <v>2853</v>
      </c>
      <c r="C10" t="s">
        <v>183</v>
      </c>
      <c r="D10" t="s">
        <v>194</v>
      </c>
      <c r="E10" t="s">
        <v>189</v>
      </c>
      <c r="F10">
        <v>1</v>
      </c>
      <c r="G10" t="s">
        <v>176</v>
      </c>
      <c r="I10" t="s">
        <v>221</v>
      </c>
      <c r="J10" t="s">
        <v>213</v>
      </c>
      <c r="K10">
        <v>17</v>
      </c>
    </row>
    <row r="11" spans="1:12" x14ac:dyDescent="0.15">
      <c r="A11" t="s">
        <v>1618</v>
      </c>
      <c r="B11" t="s">
        <v>2853</v>
      </c>
      <c r="C11" t="s">
        <v>183</v>
      </c>
      <c r="D11" t="s">
        <v>194</v>
      </c>
      <c r="E11" t="s">
        <v>189</v>
      </c>
      <c r="F11">
        <v>1</v>
      </c>
      <c r="G11" t="s">
        <v>195</v>
      </c>
      <c r="I11" t="s">
        <v>221</v>
      </c>
      <c r="J11" t="s">
        <v>213</v>
      </c>
      <c r="K11">
        <v>0</v>
      </c>
    </row>
    <row r="12" spans="1:12" x14ac:dyDescent="0.15">
      <c r="A12" t="s">
        <v>208</v>
      </c>
      <c r="B12" t="s">
        <v>2853</v>
      </c>
      <c r="C12" t="s">
        <v>183</v>
      </c>
      <c r="D12" t="s">
        <v>194</v>
      </c>
      <c r="E12" t="s">
        <v>200</v>
      </c>
      <c r="F12">
        <v>1</v>
      </c>
      <c r="G12" t="s">
        <v>176</v>
      </c>
      <c r="I12" t="s">
        <v>3017</v>
      </c>
      <c r="J12" t="s">
        <v>213</v>
      </c>
      <c r="K12">
        <v>14</v>
      </c>
    </row>
    <row r="13" spans="1:12" x14ac:dyDescent="0.15">
      <c r="A13" t="s">
        <v>60</v>
      </c>
      <c r="B13" t="s">
        <v>2853</v>
      </c>
      <c r="C13" t="s">
        <v>179</v>
      </c>
      <c r="D13" t="s">
        <v>193</v>
      </c>
      <c r="F13">
        <v>1</v>
      </c>
      <c r="G13" t="s">
        <v>176</v>
      </c>
      <c r="H13">
        <v>21</v>
      </c>
      <c r="I13" t="s">
        <v>2857</v>
      </c>
      <c r="J13" t="s">
        <v>213</v>
      </c>
      <c r="K13">
        <v>20</v>
      </c>
      <c r="L13">
        <f t="shared" si="0"/>
        <v>1</v>
      </c>
    </row>
    <row r="14" spans="1:12" x14ac:dyDescent="0.15">
      <c r="A14" t="s">
        <v>3597</v>
      </c>
      <c r="B14" t="s">
        <v>2853</v>
      </c>
      <c r="C14" t="s">
        <v>179</v>
      </c>
      <c r="D14" t="s">
        <v>2858</v>
      </c>
      <c r="E14" t="s">
        <v>2859</v>
      </c>
      <c r="F14">
        <v>1</v>
      </c>
      <c r="G14" t="s">
        <v>176</v>
      </c>
      <c r="H14">
        <v>26</v>
      </c>
      <c r="I14" t="s">
        <v>3018</v>
      </c>
      <c r="J14" t="s">
        <v>215</v>
      </c>
      <c r="K14">
        <v>21</v>
      </c>
    </row>
    <row r="15" spans="1:12" x14ac:dyDescent="0.15">
      <c r="A15" t="s">
        <v>3599</v>
      </c>
      <c r="B15" t="s">
        <v>2853</v>
      </c>
      <c r="C15" t="s">
        <v>179</v>
      </c>
      <c r="D15" t="s">
        <v>2858</v>
      </c>
      <c r="E15" t="s">
        <v>2860</v>
      </c>
      <c r="F15">
        <v>1</v>
      </c>
      <c r="G15" t="s">
        <v>195</v>
      </c>
      <c r="H15">
        <v>14</v>
      </c>
      <c r="I15" t="s">
        <v>3019</v>
      </c>
      <c r="J15" t="s">
        <v>215</v>
      </c>
      <c r="K15">
        <v>14</v>
      </c>
      <c r="L15">
        <f t="shared" si="0"/>
        <v>0</v>
      </c>
    </row>
    <row r="16" spans="1:12" x14ac:dyDescent="0.15">
      <c r="A16" t="s">
        <v>3601</v>
      </c>
      <c r="B16" t="s">
        <v>2853</v>
      </c>
      <c r="C16" t="s">
        <v>179</v>
      </c>
      <c r="D16" t="s">
        <v>2861</v>
      </c>
      <c r="E16" t="s">
        <v>2862</v>
      </c>
      <c r="F16">
        <v>1</v>
      </c>
      <c r="G16" t="s">
        <v>195</v>
      </c>
      <c r="H16">
        <v>9</v>
      </c>
      <c r="I16" t="s">
        <v>3018</v>
      </c>
      <c r="J16" t="s">
        <v>215</v>
      </c>
      <c r="K16">
        <v>9</v>
      </c>
      <c r="L16">
        <f t="shared" si="0"/>
        <v>0</v>
      </c>
    </row>
    <row r="17" spans="1:12" x14ac:dyDescent="0.15">
      <c r="A17" t="s">
        <v>56</v>
      </c>
      <c r="B17" t="s">
        <v>2853</v>
      </c>
      <c r="C17" t="s">
        <v>179</v>
      </c>
      <c r="D17" t="s">
        <v>192</v>
      </c>
      <c r="F17">
        <v>1</v>
      </c>
      <c r="G17" t="s">
        <v>176</v>
      </c>
      <c r="H17">
        <v>8</v>
      </c>
      <c r="I17" t="s">
        <v>1664</v>
      </c>
      <c r="J17" t="s">
        <v>213</v>
      </c>
      <c r="K17">
        <v>8</v>
      </c>
      <c r="L17">
        <f t="shared" si="0"/>
        <v>0</v>
      </c>
    </row>
    <row r="18" spans="1:12" x14ac:dyDescent="0.15">
      <c r="A18" t="s">
        <v>3796</v>
      </c>
      <c r="B18" t="s">
        <v>2853</v>
      </c>
      <c r="C18" t="s">
        <v>188</v>
      </c>
      <c r="D18" t="s">
        <v>2863</v>
      </c>
      <c r="F18">
        <v>1</v>
      </c>
      <c r="G18" t="s">
        <v>176</v>
      </c>
      <c r="H18">
        <v>1</v>
      </c>
      <c r="I18" t="s">
        <v>2867</v>
      </c>
      <c r="J18" t="s">
        <v>213</v>
      </c>
      <c r="K18">
        <v>2</v>
      </c>
      <c r="L18">
        <f t="shared" si="0"/>
        <v>-1</v>
      </c>
    </row>
    <row r="19" spans="1:12" x14ac:dyDescent="0.15">
      <c r="A19" t="s">
        <v>2864</v>
      </c>
      <c r="B19" t="s">
        <v>2853</v>
      </c>
      <c r="C19" t="s">
        <v>188</v>
      </c>
      <c r="D19" t="s">
        <v>2865</v>
      </c>
      <c r="F19">
        <v>1</v>
      </c>
      <c r="G19" t="s">
        <v>176</v>
      </c>
      <c r="J19" t="s">
        <v>215</v>
      </c>
      <c r="K19">
        <v>0</v>
      </c>
    </row>
    <row r="20" spans="1:12" ht="13.15" hidden="1" customHeight="1" x14ac:dyDescent="0.15">
      <c r="A20" t="s">
        <v>93</v>
      </c>
      <c r="B20" t="s">
        <v>173</v>
      </c>
      <c r="C20" t="s">
        <v>183</v>
      </c>
      <c r="D20" t="s">
        <v>194</v>
      </c>
      <c r="E20" t="s">
        <v>190</v>
      </c>
      <c r="F20">
        <v>2</v>
      </c>
      <c r="G20" t="s">
        <v>176</v>
      </c>
      <c r="H20">
        <v>34</v>
      </c>
      <c r="I20" t="s">
        <v>1522</v>
      </c>
      <c r="J20" t="s">
        <v>213</v>
      </c>
      <c r="K20">
        <v>34</v>
      </c>
      <c r="L20">
        <f t="shared" ref="L20:L64" si="1">H20-K20</f>
        <v>0</v>
      </c>
    </row>
    <row r="21" spans="1:12" ht="13.15" hidden="1" customHeight="1" x14ac:dyDescent="0.15">
      <c r="A21" t="s">
        <v>99</v>
      </c>
      <c r="B21" t="s">
        <v>173</v>
      </c>
      <c r="C21" t="s">
        <v>183</v>
      </c>
      <c r="D21" t="s">
        <v>194</v>
      </c>
      <c r="E21" t="s">
        <v>190</v>
      </c>
      <c r="F21">
        <v>2</v>
      </c>
      <c r="G21" t="s">
        <v>195</v>
      </c>
      <c r="H21">
        <v>30</v>
      </c>
      <c r="I21" t="s">
        <v>1608</v>
      </c>
      <c r="J21" t="s">
        <v>213</v>
      </c>
      <c r="K21">
        <v>30</v>
      </c>
      <c r="L21">
        <f t="shared" si="1"/>
        <v>0</v>
      </c>
    </row>
    <row r="22" spans="1:12" ht="13.15" hidden="1" customHeight="1" x14ac:dyDescent="0.15">
      <c r="A22" t="s">
        <v>1659</v>
      </c>
      <c r="B22" t="s">
        <v>173</v>
      </c>
      <c r="C22" t="s">
        <v>183</v>
      </c>
      <c r="D22" t="s">
        <v>194</v>
      </c>
      <c r="E22" t="s">
        <v>190</v>
      </c>
      <c r="F22">
        <v>2</v>
      </c>
      <c r="G22" t="s">
        <v>196</v>
      </c>
      <c r="H22">
        <v>0</v>
      </c>
      <c r="I22" t="s">
        <v>1608</v>
      </c>
      <c r="J22" t="s">
        <v>213</v>
      </c>
      <c r="K22">
        <v>0</v>
      </c>
    </row>
    <row r="23" spans="1:12" ht="13.15" hidden="1" customHeight="1" x14ac:dyDescent="0.15">
      <c r="A23" t="s">
        <v>90</v>
      </c>
      <c r="B23" t="s">
        <v>173</v>
      </c>
      <c r="C23" t="s">
        <v>183</v>
      </c>
      <c r="D23" t="s">
        <v>194</v>
      </c>
      <c r="E23" t="s">
        <v>199</v>
      </c>
      <c r="F23">
        <v>2</v>
      </c>
      <c r="G23" t="s">
        <v>176</v>
      </c>
      <c r="H23">
        <v>23</v>
      </c>
      <c r="I23" t="s">
        <v>3020</v>
      </c>
      <c r="J23" t="s">
        <v>213</v>
      </c>
      <c r="K23">
        <v>23</v>
      </c>
    </row>
    <row r="24" spans="1:12" ht="13.15" hidden="1" customHeight="1" x14ac:dyDescent="0.15">
      <c r="A24" t="s">
        <v>1652</v>
      </c>
      <c r="B24" t="s">
        <v>173</v>
      </c>
      <c r="C24" t="s">
        <v>183</v>
      </c>
      <c r="D24" t="s">
        <v>194</v>
      </c>
      <c r="E24" t="s">
        <v>199</v>
      </c>
      <c r="F24">
        <v>2</v>
      </c>
      <c r="G24" t="s">
        <v>195</v>
      </c>
      <c r="H24">
        <v>15</v>
      </c>
      <c r="I24" t="s">
        <v>3021</v>
      </c>
      <c r="J24" t="s">
        <v>213</v>
      </c>
      <c r="K24">
        <v>15</v>
      </c>
    </row>
    <row r="25" spans="1:12" ht="13.15" hidden="1" customHeight="1" x14ac:dyDescent="0.15">
      <c r="A25" t="s">
        <v>92</v>
      </c>
      <c r="B25" t="s">
        <v>173</v>
      </c>
      <c r="C25" t="s">
        <v>183</v>
      </c>
      <c r="D25" t="s">
        <v>194</v>
      </c>
      <c r="E25" t="s">
        <v>200</v>
      </c>
      <c r="F25">
        <v>2</v>
      </c>
      <c r="G25" t="s">
        <v>176</v>
      </c>
      <c r="H25">
        <v>17</v>
      </c>
      <c r="I25" t="s">
        <v>2866</v>
      </c>
      <c r="J25" t="s">
        <v>213</v>
      </c>
      <c r="K25">
        <v>17</v>
      </c>
    </row>
    <row r="26" spans="1:12" ht="13.15" hidden="1" customHeight="1" x14ac:dyDescent="0.15">
      <c r="A26" t="s">
        <v>86</v>
      </c>
      <c r="B26" t="s">
        <v>173</v>
      </c>
      <c r="C26" t="s">
        <v>179</v>
      </c>
      <c r="D26" t="s">
        <v>193</v>
      </c>
      <c r="F26">
        <v>2</v>
      </c>
      <c r="G26" t="s">
        <v>176</v>
      </c>
      <c r="H26">
        <v>20</v>
      </c>
      <c r="I26" t="s">
        <v>2867</v>
      </c>
      <c r="J26" t="s">
        <v>213</v>
      </c>
      <c r="K26">
        <v>20</v>
      </c>
    </row>
    <row r="27" spans="1:12" ht="13.15" hidden="1" customHeight="1" x14ac:dyDescent="0.15">
      <c r="A27" t="s">
        <v>159</v>
      </c>
      <c r="B27" t="s">
        <v>173</v>
      </c>
      <c r="C27" t="s">
        <v>179</v>
      </c>
      <c r="D27" t="s">
        <v>204</v>
      </c>
      <c r="F27">
        <v>2</v>
      </c>
      <c r="G27" t="s">
        <v>176</v>
      </c>
      <c r="H27">
        <v>12</v>
      </c>
      <c r="I27" t="s">
        <v>3022</v>
      </c>
      <c r="J27" t="s">
        <v>215</v>
      </c>
      <c r="K27">
        <v>12</v>
      </c>
    </row>
    <row r="28" spans="1:12" ht="13.15" hidden="1" customHeight="1" x14ac:dyDescent="0.15">
      <c r="A28" t="s">
        <v>84</v>
      </c>
      <c r="B28" t="s">
        <v>173</v>
      </c>
      <c r="C28" t="s">
        <v>179</v>
      </c>
      <c r="D28" t="s">
        <v>191</v>
      </c>
      <c r="F28">
        <v>2</v>
      </c>
      <c r="G28" t="s">
        <v>176</v>
      </c>
      <c r="H28">
        <v>12</v>
      </c>
      <c r="I28" t="s">
        <v>3022</v>
      </c>
      <c r="J28" t="s">
        <v>215</v>
      </c>
      <c r="K28">
        <v>12</v>
      </c>
    </row>
    <row r="29" spans="1:12" ht="13.15" hidden="1" customHeight="1" x14ac:dyDescent="0.15">
      <c r="A29" t="s">
        <v>85</v>
      </c>
      <c r="B29" t="s">
        <v>173</v>
      </c>
      <c r="C29" t="s">
        <v>179</v>
      </c>
      <c r="D29" t="s">
        <v>192</v>
      </c>
      <c r="F29">
        <v>2</v>
      </c>
      <c r="G29" t="s">
        <v>176</v>
      </c>
      <c r="H29">
        <v>1</v>
      </c>
      <c r="I29" t="s">
        <v>1606</v>
      </c>
      <c r="J29" t="s">
        <v>213</v>
      </c>
      <c r="K29">
        <v>1</v>
      </c>
      <c r="L29">
        <f t="shared" si="1"/>
        <v>0</v>
      </c>
    </row>
    <row r="30" spans="1:12" ht="13.15" hidden="1" customHeight="1" x14ac:dyDescent="0.15">
      <c r="A30" t="s">
        <v>156</v>
      </c>
      <c r="B30" t="s">
        <v>173</v>
      </c>
      <c r="C30" t="s">
        <v>188</v>
      </c>
      <c r="D30" t="s">
        <v>190</v>
      </c>
      <c r="F30">
        <v>2</v>
      </c>
      <c r="G30" t="s">
        <v>176</v>
      </c>
      <c r="H30">
        <v>1</v>
      </c>
      <c r="I30" t="s">
        <v>2867</v>
      </c>
      <c r="J30" t="s">
        <v>213</v>
      </c>
      <c r="K30">
        <v>1</v>
      </c>
    </row>
    <row r="31" spans="1:12" ht="13.15" hidden="1" customHeight="1" x14ac:dyDescent="0.15">
      <c r="A31" t="s">
        <v>81</v>
      </c>
      <c r="B31" t="s">
        <v>173</v>
      </c>
      <c r="C31" t="s">
        <v>188</v>
      </c>
      <c r="D31" t="s">
        <v>189</v>
      </c>
      <c r="F31">
        <v>2</v>
      </c>
      <c r="G31" t="s">
        <v>176</v>
      </c>
      <c r="H31">
        <v>6</v>
      </c>
      <c r="I31" t="s">
        <v>3023</v>
      </c>
      <c r="J31" t="s">
        <v>215</v>
      </c>
      <c r="K31">
        <v>6</v>
      </c>
      <c r="L31">
        <f t="shared" si="1"/>
        <v>0</v>
      </c>
    </row>
    <row r="32" spans="1:12" ht="13.15" hidden="1" customHeight="1" x14ac:dyDescent="0.15">
      <c r="A32" t="s">
        <v>119</v>
      </c>
      <c r="B32" t="s">
        <v>173</v>
      </c>
      <c r="C32" t="s">
        <v>188</v>
      </c>
      <c r="D32" t="s">
        <v>202</v>
      </c>
      <c r="F32">
        <v>2</v>
      </c>
      <c r="G32" t="s">
        <v>176</v>
      </c>
      <c r="H32">
        <v>6</v>
      </c>
      <c r="I32" t="s">
        <v>3024</v>
      </c>
      <c r="J32" t="s">
        <v>215</v>
      </c>
      <c r="K32">
        <v>6</v>
      </c>
    </row>
    <row r="33" spans="1:12" ht="13.15" hidden="1" customHeight="1" x14ac:dyDescent="0.15">
      <c r="A33" t="s">
        <v>106</v>
      </c>
      <c r="B33" t="s">
        <v>186</v>
      </c>
      <c r="C33" t="s">
        <v>183</v>
      </c>
      <c r="D33" t="s">
        <v>194</v>
      </c>
      <c r="E33" t="s">
        <v>190</v>
      </c>
      <c r="F33">
        <v>3</v>
      </c>
      <c r="G33" t="s">
        <v>176</v>
      </c>
      <c r="H33">
        <v>32</v>
      </c>
      <c r="I33" t="s">
        <v>2868</v>
      </c>
      <c r="J33" t="s">
        <v>213</v>
      </c>
      <c r="K33">
        <v>32</v>
      </c>
      <c r="L33">
        <f t="shared" si="1"/>
        <v>0</v>
      </c>
    </row>
    <row r="34" spans="1:12" ht="13.15" hidden="1" customHeight="1" x14ac:dyDescent="0.15">
      <c r="A34" t="s">
        <v>109</v>
      </c>
      <c r="B34" t="s">
        <v>186</v>
      </c>
      <c r="C34" t="s">
        <v>183</v>
      </c>
      <c r="D34" t="s">
        <v>194</v>
      </c>
      <c r="E34" t="s">
        <v>190</v>
      </c>
      <c r="F34">
        <v>3</v>
      </c>
      <c r="G34" t="s">
        <v>195</v>
      </c>
      <c r="H34">
        <v>23</v>
      </c>
      <c r="I34" t="s">
        <v>1648</v>
      </c>
      <c r="J34" t="s">
        <v>213</v>
      </c>
      <c r="K34">
        <v>23</v>
      </c>
      <c r="L34">
        <f t="shared" si="1"/>
        <v>0</v>
      </c>
    </row>
    <row r="35" spans="1:12" ht="13.15" hidden="1" customHeight="1" x14ac:dyDescent="0.15">
      <c r="A35" t="s">
        <v>104</v>
      </c>
      <c r="B35" t="s">
        <v>186</v>
      </c>
      <c r="C35" t="s">
        <v>183</v>
      </c>
      <c r="D35" t="s">
        <v>194</v>
      </c>
      <c r="E35" t="s">
        <v>199</v>
      </c>
      <c r="F35">
        <v>3</v>
      </c>
      <c r="G35" t="s">
        <v>176</v>
      </c>
      <c r="H35">
        <v>16</v>
      </c>
      <c r="I35" t="s">
        <v>3022</v>
      </c>
      <c r="J35" t="s">
        <v>213</v>
      </c>
      <c r="K35">
        <v>16</v>
      </c>
      <c r="L35">
        <f t="shared" si="1"/>
        <v>0</v>
      </c>
    </row>
    <row r="36" spans="1:12" ht="13.15" hidden="1" customHeight="1" x14ac:dyDescent="0.15">
      <c r="A36" t="s">
        <v>105</v>
      </c>
      <c r="B36" t="s">
        <v>186</v>
      </c>
      <c r="C36" t="s">
        <v>183</v>
      </c>
      <c r="D36" t="s">
        <v>194</v>
      </c>
      <c r="E36" t="s">
        <v>200</v>
      </c>
      <c r="F36">
        <v>3</v>
      </c>
      <c r="G36" t="s">
        <v>176</v>
      </c>
      <c r="H36">
        <v>21</v>
      </c>
      <c r="I36" t="s">
        <v>1606</v>
      </c>
      <c r="J36" t="s">
        <v>213</v>
      </c>
      <c r="K36">
        <v>21</v>
      </c>
      <c r="L36">
        <f t="shared" si="1"/>
        <v>0</v>
      </c>
    </row>
    <row r="37" spans="1:12" ht="13.15" hidden="1" customHeight="1" x14ac:dyDescent="0.15">
      <c r="A37" t="s">
        <v>102</v>
      </c>
      <c r="B37" t="s">
        <v>186</v>
      </c>
      <c r="C37" t="s">
        <v>179</v>
      </c>
      <c r="D37" t="s">
        <v>193</v>
      </c>
      <c r="F37">
        <v>3</v>
      </c>
      <c r="G37" t="s">
        <v>176</v>
      </c>
      <c r="H37">
        <v>13</v>
      </c>
      <c r="I37" t="s">
        <v>2867</v>
      </c>
      <c r="J37" t="s">
        <v>213</v>
      </c>
      <c r="K37">
        <v>13</v>
      </c>
    </row>
    <row r="38" spans="1:12" ht="13.15" hidden="1" customHeight="1" x14ac:dyDescent="0.15">
      <c r="A38" t="s">
        <v>157</v>
      </c>
      <c r="B38" t="s">
        <v>186</v>
      </c>
      <c r="C38" t="s">
        <v>179</v>
      </c>
      <c r="D38" t="s">
        <v>204</v>
      </c>
      <c r="F38">
        <v>3</v>
      </c>
      <c r="G38" t="s">
        <v>176</v>
      </c>
      <c r="H38">
        <v>8</v>
      </c>
      <c r="I38" t="s">
        <v>3023</v>
      </c>
      <c r="J38" t="s">
        <v>215</v>
      </c>
      <c r="K38">
        <v>8</v>
      </c>
    </row>
    <row r="39" spans="1:12" ht="13.15" hidden="1" customHeight="1" x14ac:dyDescent="0.15">
      <c r="A39" t="s">
        <v>158</v>
      </c>
      <c r="B39" t="s">
        <v>186</v>
      </c>
      <c r="C39" t="s">
        <v>179</v>
      </c>
      <c r="D39" t="s">
        <v>198</v>
      </c>
      <c r="F39">
        <v>3</v>
      </c>
      <c r="G39" t="s">
        <v>176</v>
      </c>
      <c r="H39">
        <v>7</v>
      </c>
      <c r="I39" t="s">
        <v>3023</v>
      </c>
      <c r="J39" t="s">
        <v>215</v>
      </c>
      <c r="K39">
        <v>7</v>
      </c>
    </row>
    <row r="40" spans="1:12" ht="13.15" hidden="1" customHeight="1" x14ac:dyDescent="0.15">
      <c r="A40" t="s">
        <v>101</v>
      </c>
      <c r="B40" t="s">
        <v>186</v>
      </c>
      <c r="C40" t="s">
        <v>179</v>
      </c>
      <c r="D40" t="s">
        <v>192</v>
      </c>
      <c r="F40">
        <v>3</v>
      </c>
      <c r="G40" t="s">
        <v>176</v>
      </c>
      <c r="H40">
        <v>7</v>
      </c>
      <c r="I40" t="s">
        <v>2866</v>
      </c>
      <c r="J40" t="s">
        <v>213</v>
      </c>
      <c r="K40">
        <v>7</v>
      </c>
      <c r="L40">
        <f t="shared" si="1"/>
        <v>0</v>
      </c>
    </row>
    <row r="41" spans="1:12" ht="13.15" hidden="1" customHeight="1" x14ac:dyDescent="0.15">
      <c r="A41" t="s">
        <v>112</v>
      </c>
      <c r="B41" t="s">
        <v>187</v>
      </c>
      <c r="C41" t="s">
        <v>183</v>
      </c>
      <c r="D41" t="s">
        <v>194</v>
      </c>
      <c r="E41" t="s">
        <v>190</v>
      </c>
      <c r="F41">
        <v>4</v>
      </c>
      <c r="G41" t="s">
        <v>176</v>
      </c>
      <c r="H41">
        <v>31</v>
      </c>
      <c r="I41" t="s">
        <v>3219</v>
      </c>
      <c r="J41" t="s">
        <v>213</v>
      </c>
      <c r="K41">
        <v>31</v>
      </c>
    </row>
    <row r="42" spans="1:12" ht="13.15" hidden="1" customHeight="1" x14ac:dyDescent="0.15">
      <c r="A42" t="s">
        <v>113</v>
      </c>
      <c r="B42" t="s">
        <v>187</v>
      </c>
      <c r="C42" t="s">
        <v>183</v>
      </c>
      <c r="D42" t="s">
        <v>194</v>
      </c>
      <c r="E42" t="s">
        <v>190</v>
      </c>
      <c r="F42">
        <v>4</v>
      </c>
      <c r="G42" t="s">
        <v>195</v>
      </c>
      <c r="H42">
        <v>19</v>
      </c>
      <c r="I42" t="s">
        <v>2870</v>
      </c>
      <c r="J42" t="s">
        <v>213</v>
      </c>
      <c r="K42">
        <v>19</v>
      </c>
    </row>
    <row r="43" spans="1:12" ht="13.15" hidden="1" customHeight="1" x14ac:dyDescent="0.15">
      <c r="A43" t="s">
        <v>110</v>
      </c>
      <c r="B43" t="s">
        <v>187</v>
      </c>
      <c r="C43" t="s">
        <v>183</v>
      </c>
      <c r="D43" t="s">
        <v>194</v>
      </c>
      <c r="E43" t="s">
        <v>199</v>
      </c>
      <c r="F43">
        <v>4</v>
      </c>
      <c r="G43" t="s">
        <v>176</v>
      </c>
      <c r="H43">
        <v>15</v>
      </c>
      <c r="I43" t="s">
        <v>3025</v>
      </c>
      <c r="J43" t="s">
        <v>213</v>
      </c>
      <c r="K43">
        <v>15</v>
      </c>
    </row>
    <row r="44" spans="1:12" ht="13.15" hidden="1" customHeight="1" x14ac:dyDescent="0.15">
      <c r="A44" t="s">
        <v>111</v>
      </c>
      <c r="B44" t="s">
        <v>187</v>
      </c>
      <c r="C44" t="s">
        <v>183</v>
      </c>
      <c r="D44" t="s">
        <v>194</v>
      </c>
      <c r="E44" t="s">
        <v>200</v>
      </c>
      <c r="F44">
        <v>4</v>
      </c>
      <c r="G44" t="s">
        <v>176</v>
      </c>
      <c r="H44">
        <v>11</v>
      </c>
      <c r="I44" t="s">
        <v>2866</v>
      </c>
      <c r="J44" t="s">
        <v>213</v>
      </c>
      <c r="K44">
        <v>11</v>
      </c>
    </row>
    <row r="45" spans="1:12" x14ac:dyDescent="0.15">
      <c r="A45" t="s">
        <v>27</v>
      </c>
      <c r="B45" t="s">
        <v>2853</v>
      </c>
      <c r="C45" t="s">
        <v>183</v>
      </c>
      <c r="D45" t="s">
        <v>185</v>
      </c>
      <c r="E45" t="s">
        <v>175</v>
      </c>
      <c r="F45">
        <v>1</v>
      </c>
      <c r="G45" t="s">
        <v>176</v>
      </c>
      <c r="H45">
        <v>35</v>
      </c>
      <c r="I45" t="s">
        <v>28</v>
      </c>
      <c r="J45" t="s">
        <v>214</v>
      </c>
      <c r="K45">
        <v>34</v>
      </c>
      <c r="L45">
        <f t="shared" ref="L45:L51" si="2">H45-K45</f>
        <v>1</v>
      </c>
    </row>
    <row r="46" spans="1:12" x14ac:dyDescent="0.15">
      <c r="A46" t="s">
        <v>1722</v>
      </c>
      <c r="B46" t="s">
        <v>2853</v>
      </c>
      <c r="C46" t="s">
        <v>183</v>
      </c>
      <c r="D46" t="s">
        <v>185</v>
      </c>
      <c r="E46" t="s">
        <v>182</v>
      </c>
      <c r="F46">
        <v>1</v>
      </c>
      <c r="G46" t="s">
        <v>176</v>
      </c>
      <c r="H46">
        <v>7</v>
      </c>
      <c r="I46" t="s">
        <v>11</v>
      </c>
      <c r="J46" t="s">
        <v>214</v>
      </c>
      <c r="K46">
        <v>7</v>
      </c>
      <c r="L46">
        <f t="shared" si="2"/>
        <v>0</v>
      </c>
    </row>
    <row r="47" spans="1:12" x14ac:dyDescent="0.15">
      <c r="A47" t="s">
        <v>26</v>
      </c>
      <c r="B47" t="s">
        <v>2853</v>
      </c>
      <c r="C47" t="s">
        <v>183</v>
      </c>
      <c r="D47" t="s">
        <v>184</v>
      </c>
      <c r="F47">
        <v>1</v>
      </c>
      <c r="G47" t="s">
        <v>176</v>
      </c>
      <c r="H47">
        <v>1</v>
      </c>
      <c r="I47" t="s">
        <v>11</v>
      </c>
      <c r="J47" t="s">
        <v>214</v>
      </c>
      <c r="K47">
        <v>1</v>
      </c>
      <c r="L47">
        <f t="shared" si="2"/>
        <v>0</v>
      </c>
    </row>
    <row r="48" spans="1:12" x14ac:dyDescent="0.15">
      <c r="A48" t="s">
        <v>24</v>
      </c>
      <c r="B48" t="s">
        <v>2853</v>
      </c>
      <c r="C48" t="s">
        <v>179</v>
      </c>
      <c r="D48" t="s">
        <v>180</v>
      </c>
      <c r="E48" t="s">
        <v>175</v>
      </c>
      <c r="F48">
        <v>1</v>
      </c>
      <c r="G48" t="s">
        <v>176</v>
      </c>
      <c r="H48">
        <v>15</v>
      </c>
      <c r="I48" t="s">
        <v>11</v>
      </c>
      <c r="J48" t="s">
        <v>214</v>
      </c>
      <c r="K48">
        <v>13</v>
      </c>
      <c r="L48">
        <f t="shared" si="2"/>
        <v>2</v>
      </c>
    </row>
    <row r="49" spans="1:12" x14ac:dyDescent="0.15">
      <c r="A49" t="s">
        <v>25</v>
      </c>
      <c r="B49" t="s">
        <v>2853</v>
      </c>
      <c r="C49" t="s">
        <v>179</v>
      </c>
      <c r="D49" t="s">
        <v>180</v>
      </c>
      <c r="E49" t="s">
        <v>182</v>
      </c>
      <c r="F49">
        <v>1</v>
      </c>
      <c r="G49" t="s">
        <v>176</v>
      </c>
      <c r="H49">
        <v>8</v>
      </c>
      <c r="I49" t="s">
        <v>11</v>
      </c>
      <c r="J49" t="s">
        <v>214</v>
      </c>
      <c r="K49">
        <v>7</v>
      </c>
      <c r="L49">
        <f t="shared" si="2"/>
        <v>1</v>
      </c>
    </row>
    <row r="50" spans="1:12" x14ac:dyDescent="0.15">
      <c r="A50" t="s">
        <v>7</v>
      </c>
      <c r="B50" t="s">
        <v>2853</v>
      </c>
      <c r="C50" t="s">
        <v>174</v>
      </c>
      <c r="D50" t="s">
        <v>175</v>
      </c>
      <c r="F50">
        <v>1</v>
      </c>
      <c r="G50" t="s">
        <v>176</v>
      </c>
      <c r="H50">
        <v>26</v>
      </c>
      <c r="I50" t="s">
        <v>8</v>
      </c>
      <c r="J50" t="s">
        <v>214</v>
      </c>
      <c r="K50">
        <v>20</v>
      </c>
      <c r="L50">
        <f t="shared" si="2"/>
        <v>6</v>
      </c>
    </row>
    <row r="51" spans="1:12" x14ac:dyDescent="0.15">
      <c r="A51" t="s">
        <v>1629</v>
      </c>
      <c r="B51" t="s">
        <v>2853</v>
      </c>
      <c r="C51" t="s">
        <v>177</v>
      </c>
      <c r="D51" t="s">
        <v>2871</v>
      </c>
      <c r="F51">
        <v>1</v>
      </c>
      <c r="G51" t="s">
        <v>176</v>
      </c>
      <c r="H51">
        <v>15</v>
      </c>
      <c r="I51" t="s">
        <v>1604</v>
      </c>
      <c r="J51" t="s">
        <v>214</v>
      </c>
      <c r="K51">
        <v>15</v>
      </c>
      <c r="L51">
        <f t="shared" si="2"/>
        <v>0</v>
      </c>
    </row>
    <row r="52" spans="1:12" ht="13.15" hidden="1" customHeight="1" x14ac:dyDescent="0.15">
      <c r="A52" t="s">
        <v>43</v>
      </c>
      <c r="B52" t="s">
        <v>173</v>
      </c>
      <c r="C52" t="s">
        <v>183</v>
      </c>
      <c r="D52" t="s">
        <v>185</v>
      </c>
      <c r="F52">
        <v>2</v>
      </c>
      <c r="G52" t="s">
        <v>176</v>
      </c>
      <c r="H52">
        <v>20</v>
      </c>
      <c r="I52" t="s">
        <v>37</v>
      </c>
      <c r="J52" t="s">
        <v>214</v>
      </c>
      <c r="K52">
        <v>20</v>
      </c>
      <c r="L52">
        <f t="shared" si="1"/>
        <v>0</v>
      </c>
    </row>
    <row r="53" spans="1:12" ht="13.15" hidden="1" customHeight="1" x14ac:dyDescent="0.15">
      <c r="A53" t="s">
        <v>42</v>
      </c>
      <c r="B53" t="s">
        <v>173</v>
      </c>
      <c r="C53" t="s">
        <v>183</v>
      </c>
      <c r="D53" t="s">
        <v>184</v>
      </c>
      <c r="F53">
        <v>2</v>
      </c>
      <c r="G53" t="s">
        <v>176</v>
      </c>
      <c r="H53">
        <v>3</v>
      </c>
      <c r="I53" t="s">
        <v>37</v>
      </c>
      <c r="J53" t="s">
        <v>214</v>
      </c>
      <c r="K53">
        <v>3</v>
      </c>
    </row>
    <row r="54" spans="1:12" ht="13.15" hidden="1" customHeight="1" x14ac:dyDescent="0.15">
      <c r="A54" t="s">
        <v>38</v>
      </c>
      <c r="B54" t="s">
        <v>173</v>
      </c>
      <c r="C54" t="s">
        <v>179</v>
      </c>
      <c r="D54" t="s">
        <v>180</v>
      </c>
      <c r="E54" t="s">
        <v>175</v>
      </c>
      <c r="F54">
        <v>2</v>
      </c>
      <c r="G54" t="s">
        <v>176</v>
      </c>
      <c r="H54">
        <v>15</v>
      </c>
      <c r="I54" t="s">
        <v>44</v>
      </c>
      <c r="J54" t="s">
        <v>214</v>
      </c>
      <c r="K54">
        <v>15</v>
      </c>
    </row>
    <row r="55" spans="1:12" ht="13.15" hidden="1" customHeight="1" x14ac:dyDescent="0.15">
      <c r="A55" t="s">
        <v>40</v>
      </c>
      <c r="B55" t="s">
        <v>173</v>
      </c>
      <c r="C55" t="s">
        <v>179</v>
      </c>
      <c r="D55" t="s">
        <v>180</v>
      </c>
      <c r="E55" t="s">
        <v>182</v>
      </c>
      <c r="F55">
        <v>2</v>
      </c>
      <c r="G55" t="s">
        <v>176</v>
      </c>
      <c r="H55">
        <v>8</v>
      </c>
      <c r="I55" t="s">
        <v>41</v>
      </c>
      <c r="J55" t="s">
        <v>214</v>
      </c>
      <c r="K55">
        <v>8</v>
      </c>
    </row>
    <row r="56" spans="1:12" ht="13.15" hidden="1" customHeight="1" x14ac:dyDescent="0.15">
      <c r="A56" t="s">
        <v>39</v>
      </c>
      <c r="B56" t="s">
        <v>173</v>
      </c>
      <c r="C56" t="s">
        <v>179</v>
      </c>
      <c r="D56" t="s">
        <v>180</v>
      </c>
      <c r="E56" t="s">
        <v>181</v>
      </c>
      <c r="F56">
        <v>2</v>
      </c>
      <c r="G56" t="s">
        <v>176</v>
      </c>
      <c r="H56">
        <v>7</v>
      </c>
      <c r="I56" t="s">
        <v>44</v>
      </c>
      <c r="J56" t="s">
        <v>214</v>
      </c>
      <c r="K56">
        <v>7</v>
      </c>
    </row>
    <row r="57" spans="1:12" ht="13.15" hidden="1" customHeight="1" x14ac:dyDescent="0.15">
      <c r="A57" t="s">
        <v>31</v>
      </c>
      <c r="B57" t="s">
        <v>173</v>
      </c>
      <c r="C57" t="s">
        <v>174</v>
      </c>
      <c r="D57" t="s">
        <v>175</v>
      </c>
      <c r="F57">
        <v>2</v>
      </c>
      <c r="G57" t="s">
        <v>176</v>
      </c>
      <c r="H57">
        <v>18</v>
      </c>
      <c r="I57" t="s">
        <v>10</v>
      </c>
      <c r="J57" t="s">
        <v>214</v>
      </c>
      <c r="K57">
        <v>18</v>
      </c>
      <c r="L57">
        <f t="shared" si="1"/>
        <v>0</v>
      </c>
    </row>
    <row r="58" spans="1:12" ht="13.15" hidden="1" customHeight="1" x14ac:dyDescent="0.15">
      <c r="A58" t="s">
        <v>155</v>
      </c>
      <c r="B58" t="s">
        <v>173</v>
      </c>
      <c r="C58" t="s">
        <v>177</v>
      </c>
      <c r="D58" t="s">
        <v>178</v>
      </c>
      <c r="F58">
        <v>2</v>
      </c>
      <c r="G58" t="s">
        <v>176</v>
      </c>
      <c r="H58">
        <v>18</v>
      </c>
      <c r="I58" t="s">
        <v>20</v>
      </c>
      <c r="J58" t="s">
        <v>214</v>
      </c>
      <c r="K58">
        <v>18</v>
      </c>
      <c r="L58">
        <f t="shared" si="1"/>
        <v>0</v>
      </c>
    </row>
    <row r="59" spans="1:12" ht="13.15" hidden="1" customHeight="1" x14ac:dyDescent="0.15">
      <c r="A59" t="s">
        <v>51</v>
      </c>
      <c r="B59" t="s">
        <v>186</v>
      </c>
      <c r="C59" t="s">
        <v>183</v>
      </c>
      <c r="D59" t="s">
        <v>185</v>
      </c>
      <c r="F59">
        <v>3</v>
      </c>
      <c r="G59" t="s">
        <v>176</v>
      </c>
      <c r="H59">
        <v>22</v>
      </c>
      <c r="I59" t="s">
        <v>1617</v>
      </c>
      <c r="J59" t="s">
        <v>214</v>
      </c>
      <c r="K59">
        <v>22</v>
      </c>
      <c r="L59">
        <f t="shared" si="1"/>
        <v>0</v>
      </c>
    </row>
    <row r="60" spans="1:12" ht="13.15" hidden="1" customHeight="1" x14ac:dyDescent="0.15">
      <c r="A60" t="s">
        <v>49</v>
      </c>
      <c r="B60" t="s">
        <v>186</v>
      </c>
      <c r="C60" t="s">
        <v>183</v>
      </c>
      <c r="D60" t="s">
        <v>184</v>
      </c>
      <c r="F60">
        <v>3</v>
      </c>
      <c r="G60" t="s">
        <v>176</v>
      </c>
      <c r="H60">
        <v>7</v>
      </c>
      <c r="I60" t="s">
        <v>3217</v>
      </c>
      <c r="J60" t="s">
        <v>214</v>
      </c>
      <c r="K60">
        <v>7</v>
      </c>
    </row>
    <row r="61" spans="1:12" ht="13.15" hidden="1" customHeight="1" x14ac:dyDescent="0.15">
      <c r="A61" t="s">
        <v>46</v>
      </c>
      <c r="B61" t="s">
        <v>186</v>
      </c>
      <c r="C61" t="s">
        <v>179</v>
      </c>
      <c r="D61" t="s">
        <v>180</v>
      </c>
      <c r="E61" t="s">
        <v>175</v>
      </c>
      <c r="F61">
        <v>3</v>
      </c>
      <c r="G61" t="s">
        <v>176</v>
      </c>
      <c r="H61">
        <v>14</v>
      </c>
      <c r="I61" t="s">
        <v>10</v>
      </c>
      <c r="J61" t="s">
        <v>214</v>
      </c>
      <c r="K61">
        <v>14</v>
      </c>
    </row>
    <row r="62" spans="1:12" ht="13.15" hidden="1" customHeight="1" x14ac:dyDescent="0.15">
      <c r="A62" t="s">
        <v>48</v>
      </c>
      <c r="B62" t="s">
        <v>186</v>
      </c>
      <c r="C62" t="s">
        <v>179</v>
      </c>
      <c r="D62" t="s">
        <v>180</v>
      </c>
      <c r="E62" t="s">
        <v>182</v>
      </c>
      <c r="F62">
        <v>3</v>
      </c>
      <c r="G62" t="s">
        <v>176</v>
      </c>
      <c r="H62">
        <v>10</v>
      </c>
      <c r="I62" t="s">
        <v>41</v>
      </c>
      <c r="J62" t="s">
        <v>214</v>
      </c>
      <c r="K62">
        <v>10</v>
      </c>
    </row>
    <row r="63" spans="1:12" ht="13.15" hidden="1" customHeight="1" x14ac:dyDescent="0.15">
      <c r="A63" t="s">
        <v>47</v>
      </c>
      <c r="B63" t="s">
        <v>186</v>
      </c>
      <c r="C63" t="s">
        <v>179</v>
      </c>
      <c r="D63" t="s">
        <v>180</v>
      </c>
      <c r="E63" t="s">
        <v>181</v>
      </c>
      <c r="F63">
        <v>3</v>
      </c>
      <c r="G63" t="s">
        <v>176</v>
      </c>
      <c r="H63">
        <v>3</v>
      </c>
      <c r="I63" t="s">
        <v>41</v>
      </c>
      <c r="J63" t="s">
        <v>214</v>
      </c>
      <c r="K63">
        <v>3</v>
      </c>
    </row>
    <row r="64" spans="1:12" ht="13.15" hidden="1" customHeight="1" x14ac:dyDescent="0.15">
      <c r="A64" t="s">
        <v>53</v>
      </c>
      <c r="B64" t="s">
        <v>187</v>
      </c>
      <c r="C64" t="s">
        <v>183</v>
      </c>
      <c r="D64" t="s">
        <v>185</v>
      </c>
      <c r="F64">
        <v>4</v>
      </c>
      <c r="G64" t="s">
        <v>176</v>
      </c>
      <c r="H64">
        <v>27</v>
      </c>
      <c r="I64" t="s">
        <v>35</v>
      </c>
      <c r="J64" t="s">
        <v>214</v>
      </c>
      <c r="K64">
        <v>27</v>
      </c>
      <c r="L64">
        <f t="shared" si="1"/>
        <v>0</v>
      </c>
    </row>
    <row r="65" spans="1:12" ht="13.15" hidden="1" customHeight="1" x14ac:dyDescent="0.15">
      <c r="A65" t="s">
        <v>52</v>
      </c>
      <c r="B65" t="s">
        <v>187</v>
      </c>
      <c r="C65" t="s">
        <v>183</v>
      </c>
      <c r="D65" t="s">
        <v>184</v>
      </c>
      <c r="F65">
        <v>4</v>
      </c>
      <c r="G65" t="s">
        <v>176</v>
      </c>
      <c r="H65">
        <v>1</v>
      </c>
      <c r="I65" t="s">
        <v>10</v>
      </c>
      <c r="J65" t="s">
        <v>214</v>
      </c>
      <c r="K65">
        <v>1</v>
      </c>
    </row>
    <row r="66" spans="1:12" x14ac:dyDescent="0.15">
      <c r="A66" t="s">
        <v>3676</v>
      </c>
      <c r="B66" t="s">
        <v>2853</v>
      </c>
      <c r="C66" t="s">
        <v>179</v>
      </c>
      <c r="D66" t="s">
        <v>520</v>
      </c>
      <c r="E66" t="s">
        <v>206</v>
      </c>
      <c r="F66">
        <v>1</v>
      </c>
      <c r="G66" t="s">
        <v>176</v>
      </c>
      <c r="H66">
        <v>9</v>
      </c>
      <c r="I66" t="s">
        <v>3110</v>
      </c>
      <c r="J66" t="s">
        <v>2872</v>
      </c>
      <c r="K66">
        <v>9</v>
      </c>
      <c r="L66">
        <f t="shared" ref="L66:L68" si="3">H66-K66</f>
        <v>0</v>
      </c>
    </row>
    <row r="67" spans="1:12" x14ac:dyDescent="0.15">
      <c r="A67" t="s">
        <v>3674</v>
      </c>
      <c r="B67" t="s">
        <v>2853</v>
      </c>
      <c r="C67" t="s">
        <v>179</v>
      </c>
      <c r="D67" t="s">
        <v>203</v>
      </c>
      <c r="E67" t="s">
        <v>181</v>
      </c>
      <c r="F67">
        <v>1</v>
      </c>
      <c r="G67" t="s">
        <v>195</v>
      </c>
      <c r="H67">
        <v>2</v>
      </c>
      <c r="I67" t="s">
        <v>3110</v>
      </c>
      <c r="J67" t="s">
        <v>2872</v>
      </c>
      <c r="K67">
        <v>3</v>
      </c>
      <c r="L67">
        <f t="shared" si="3"/>
        <v>-1</v>
      </c>
    </row>
    <row r="68" spans="1:12" x14ac:dyDescent="0.15">
      <c r="A68" t="s">
        <v>115</v>
      </c>
      <c r="B68" t="s">
        <v>2853</v>
      </c>
      <c r="C68" t="s">
        <v>179</v>
      </c>
      <c r="D68" t="s">
        <v>201</v>
      </c>
      <c r="F68">
        <v>1</v>
      </c>
      <c r="G68" t="s">
        <v>176</v>
      </c>
      <c r="H68">
        <v>6</v>
      </c>
      <c r="I68" t="s">
        <v>3111</v>
      </c>
      <c r="J68" t="s">
        <v>2872</v>
      </c>
      <c r="K68">
        <v>6</v>
      </c>
      <c r="L68">
        <f t="shared" si="3"/>
        <v>0</v>
      </c>
    </row>
    <row r="69" spans="1:12" ht="13.15" hidden="1" customHeight="1" x14ac:dyDescent="0.15">
      <c r="A69" t="s">
        <v>153</v>
      </c>
      <c r="B69" t="s">
        <v>173</v>
      </c>
      <c r="C69" t="s">
        <v>179</v>
      </c>
      <c r="D69" t="s">
        <v>205</v>
      </c>
      <c r="F69">
        <v>2</v>
      </c>
      <c r="G69" t="s">
        <v>176</v>
      </c>
      <c r="H69">
        <v>7</v>
      </c>
      <c r="I69" t="s">
        <v>3109</v>
      </c>
      <c r="J69" t="s">
        <v>2872</v>
      </c>
      <c r="K69">
        <v>7</v>
      </c>
    </row>
    <row r="70" spans="1:12" ht="13.15" hidden="1" customHeight="1" x14ac:dyDescent="0.15">
      <c r="A70" t="s">
        <v>152</v>
      </c>
      <c r="B70" t="s">
        <v>173</v>
      </c>
      <c r="C70" t="s">
        <v>188</v>
      </c>
      <c r="D70" t="s">
        <v>203</v>
      </c>
      <c r="F70">
        <v>2</v>
      </c>
      <c r="G70" t="s">
        <v>176</v>
      </c>
      <c r="H70">
        <v>8</v>
      </c>
      <c r="I70" t="s">
        <v>3109</v>
      </c>
      <c r="J70" t="s">
        <v>2872</v>
      </c>
      <c r="K70">
        <v>8</v>
      </c>
      <c r="L70">
        <f t="shared" ref="L70" si="4">H70-K70</f>
        <v>0</v>
      </c>
    </row>
    <row r="71" spans="1:12" ht="13.15" hidden="1" customHeight="1" x14ac:dyDescent="0.15">
      <c r="A71" t="s">
        <v>154</v>
      </c>
      <c r="B71" t="s">
        <v>173</v>
      </c>
      <c r="C71" t="s">
        <v>188</v>
      </c>
      <c r="D71" t="s">
        <v>201</v>
      </c>
      <c r="F71">
        <v>2</v>
      </c>
      <c r="G71" t="s">
        <v>176</v>
      </c>
      <c r="H71">
        <v>3</v>
      </c>
      <c r="I71" t="s">
        <v>3111</v>
      </c>
      <c r="J71" t="s">
        <v>2872</v>
      </c>
      <c r="K71">
        <v>3</v>
      </c>
    </row>
    <row r="72" spans="1:12" ht="13.15" hidden="1" customHeight="1" x14ac:dyDescent="0.15">
      <c r="A72" t="s">
        <v>121</v>
      </c>
      <c r="B72" t="s">
        <v>186</v>
      </c>
      <c r="C72" t="s">
        <v>179</v>
      </c>
      <c r="D72" t="s">
        <v>205</v>
      </c>
      <c r="F72">
        <v>3</v>
      </c>
      <c r="G72" t="s">
        <v>176</v>
      </c>
      <c r="H72">
        <v>11</v>
      </c>
      <c r="I72" t="s">
        <v>3109</v>
      </c>
      <c r="J72" t="s">
        <v>2872</v>
      </c>
      <c r="K72">
        <v>11</v>
      </c>
    </row>
    <row r="73" spans="1:12" ht="13.15" hidden="1" customHeight="1" x14ac:dyDescent="0.15">
      <c r="A73" t="s">
        <v>133</v>
      </c>
      <c r="H73">
        <v>0</v>
      </c>
      <c r="J73" t="s">
        <v>3585</v>
      </c>
      <c r="K73">
        <v>0</v>
      </c>
    </row>
    <row r="74" spans="1:12" ht="13.15" hidden="1" customHeight="1" x14ac:dyDescent="0.15">
      <c r="A74" t="s">
        <v>1665</v>
      </c>
      <c r="H74">
        <v>0</v>
      </c>
      <c r="J74" t="s">
        <v>3587</v>
      </c>
      <c r="K74">
        <v>0</v>
      </c>
    </row>
    <row r="75" spans="1:12" ht="13.15" hidden="1" customHeight="1" x14ac:dyDescent="0.15">
      <c r="A75" t="s">
        <v>131</v>
      </c>
      <c r="H75">
        <v>0</v>
      </c>
      <c r="J75" t="s">
        <v>3587</v>
      </c>
      <c r="K75">
        <v>0</v>
      </c>
    </row>
    <row r="76" spans="1:12" ht="13.15" hidden="1" customHeight="1" x14ac:dyDescent="0.15">
      <c r="A76" t="s">
        <v>132</v>
      </c>
      <c r="H76">
        <v>0</v>
      </c>
      <c r="J76" t="s">
        <v>3589</v>
      </c>
      <c r="K76">
        <v>0</v>
      </c>
    </row>
    <row r="77" spans="1:12" ht="13.15" hidden="1" customHeight="1" x14ac:dyDescent="0.15">
      <c r="A77" t="s">
        <v>1734</v>
      </c>
      <c r="H77">
        <v>0</v>
      </c>
      <c r="J77" t="s">
        <v>3589</v>
      </c>
      <c r="K77">
        <v>0</v>
      </c>
    </row>
    <row r="78" spans="1:12" ht="13.15" hidden="1" customHeight="1" x14ac:dyDescent="0.15">
      <c r="A78" t="s">
        <v>1738</v>
      </c>
      <c r="H78">
        <v>0</v>
      </c>
      <c r="J78" t="s">
        <v>3589</v>
      </c>
      <c r="K78">
        <v>0</v>
      </c>
    </row>
    <row r="79" spans="1:12" ht="13.15" hidden="1" customHeight="1" x14ac:dyDescent="0.15">
      <c r="A79" t="s">
        <v>1737</v>
      </c>
      <c r="H79">
        <v>0</v>
      </c>
      <c r="J79" t="s">
        <v>3589</v>
      </c>
      <c r="K79">
        <v>0</v>
      </c>
    </row>
    <row r="80" spans="1:12" ht="13.15" hidden="1" customHeight="1" x14ac:dyDescent="0.15">
      <c r="A80" t="s">
        <v>3032</v>
      </c>
      <c r="H80">
        <v>0</v>
      </c>
      <c r="J80" t="s">
        <v>3032</v>
      </c>
      <c r="K80">
        <v>0</v>
      </c>
    </row>
    <row r="81" spans="1:11" ht="13.15" hidden="1" customHeight="1" x14ac:dyDescent="0.15">
      <c r="A81" t="s">
        <v>3797</v>
      </c>
      <c r="H81">
        <v>0</v>
      </c>
      <c r="J81" t="s">
        <v>3583</v>
      </c>
      <c r="K81">
        <v>0</v>
      </c>
    </row>
    <row r="82" spans="1:11" ht="13.15" hidden="1" customHeight="1" x14ac:dyDescent="0.15">
      <c r="A82" t="s">
        <v>3034</v>
      </c>
      <c r="H82">
        <v>0</v>
      </c>
      <c r="J82" t="s">
        <v>3591</v>
      </c>
      <c r="K82">
        <v>0</v>
      </c>
    </row>
  </sheetData>
  <autoFilter ref="A1:L82">
    <filterColumn colId="5">
      <filters>
        <filter val="1"/>
      </filters>
    </filterColumn>
  </autoFilter>
  <phoneticPr fontId="2"/>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70C0"/>
  </sheetPr>
  <dimension ref="A1:N1088"/>
  <sheetViews>
    <sheetView topLeftCell="A253" zoomScale="75" zoomScaleNormal="75" workbookViewId="0">
      <selection activeCell="A270" sqref="A270"/>
    </sheetView>
  </sheetViews>
  <sheetFormatPr defaultColWidth="8.875" defaultRowHeight="13.5" x14ac:dyDescent="0.15"/>
  <cols>
    <col min="1" max="1" width="35.5" style="6" bestFit="1" customWidth="1"/>
    <col min="2" max="2" width="8.25" style="6" bestFit="1" customWidth="1"/>
    <col min="3" max="3" width="25.875" style="6" bestFit="1" customWidth="1"/>
    <col min="4" max="4" width="11.375" style="6" bestFit="1" customWidth="1"/>
    <col min="5" max="5" width="8.25" style="6" bestFit="1" customWidth="1"/>
    <col min="6" max="6" width="35.5" style="6" bestFit="1" customWidth="1"/>
    <col min="7" max="7" width="13.125" style="6" bestFit="1" customWidth="1"/>
    <col min="8" max="13" width="5.5" style="6" bestFit="1" customWidth="1"/>
    <col min="14" max="14" width="35.5" style="6" bestFit="1" customWidth="1"/>
    <col min="15" max="16384" width="8.875" style="6"/>
  </cols>
  <sheetData>
    <row r="1" spans="1:14" s="3" customFormat="1" x14ac:dyDescent="0.15">
      <c r="A1" s="2" t="s">
        <v>230</v>
      </c>
      <c r="B1" s="2" t="s">
        <v>226</v>
      </c>
      <c r="C1" s="2" t="s">
        <v>227</v>
      </c>
      <c r="D1" s="2" t="s">
        <v>228</v>
      </c>
      <c r="E1" s="2" t="s">
        <v>229</v>
      </c>
      <c r="F1" s="2" t="s">
        <v>231</v>
      </c>
      <c r="G1" s="2" t="s">
        <v>224</v>
      </c>
      <c r="H1" s="2" t="s">
        <v>232</v>
      </c>
      <c r="I1" s="2" t="s">
        <v>233</v>
      </c>
      <c r="J1" s="2" t="s">
        <v>234</v>
      </c>
      <c r="K1" s="2" t="s">
        <v>235</v>
      </c>
      <c r="L1" s="2" t="s">
        <v>123</v>
      </c>
      <c r="M1" s="2" t="s">
        <v>236</v>
      </c>
      <c r="N1" s="2" t="s">
        <v>237</v>
      </c>
    </row>
    <row r="2" spans="1:14" hidden="1" x14ac:dyDescent="0.15">
      <c r="A2" s="5" t="s">
        <v>1658</v>
      </c>
      <c r="B2" s="4">
        <v>1</v>
      </c>
      <c r="C2" s="5" t="s">
        <v>238</v>
      </c>
      <c r="D2" s="4">
        <v>1</v>
      </c>
      <c r="E2" s="4">
        <v>1</v>
      </c>
      <c r="F2" s="5" t="s">
        <v>1793</v>
      </c>
      <c r="G2" s="5" t="s">
        <v>3901</v>
      </c>
      <c r="H2" s="4">
        <v>1</v>
      </c>
      <c r="I2" s="4">
        <v>0</v>
      </c>
      <c r="J2" s="4">
        <v>0</v>
      </c>
      <c r="K2" s="4">
        <v>0</v>
      </c>
      <c r="L2" s="4" t="s">
        <v>239</v>
      </c>
      <c r="M2" s="4">
        <v>2</v>
      </c>
      <c r="N2" s="5" t="s">
        <v>1794</v>
      </c>
    </row>
    <row r="3" spans="1:14" hidden="1" x14ac:dyDescent="0.15">
      <c r="A3" s="5" t="s">
        <v>1657</v>
      </c>
      <c r="B3" s="4">
        <v>1</v>
      </c>
      <c r="C3" s="5" t="s">
        <v>238</v>
      </c>
      <c r="D3" s="4">
        <v>2</v>
      </c>
      <c r="E3" s="4">
        <v>2</v>
      </c>
      <c r="F3" s="5" t="s">
        <v>1795</v>
      </c>
      <c r="G3" s="5" t="s">
        <v>3901</v>
      </c>
      <c r="H3" s="4">
        <v>1</v>
      </c>
      <c r="I3" s="4">
        <v>0</v>
      </c>
      <c r="J3" s="4">
        <v>0</v>
      </c>
      <c r="K3" s="4">
        <v>0</v>
      </c>
      <c r="L3" s="4" t="s">
        <v>239</v>
      </c>
      <c r="M3" s="4">
        <v>2</v>
      </c>
      <c r="N3" s="5" t="s">
        <v>240</v>
      </c>
    </row>
    <row r="4" spans="1:14" hidden="1" x14ac:dyDescent="0.15">
      <c r="A4" s="5" t="s">
        <v>1656</v>
      </c>
      <c r="B4" s="4">
        <v>1</v>
      </c>
      <c r="C4" s="5" t="s">
        <v>238</v>
      </c>
      <c r="D4" s="4">
        <v>3</v>
      </c>
      <c r="E4" s="4">
        <v>3</v>
      </c>
      <c r="F4" s="5" t="s">
        <v>1656</v>
      </c>
      <c r="G4" s="5" t="s">
        <v>3901</v>
      </c>
      <c r="H4" s="4">
        <v>1</v>
      </c>
      <c r="I4" s="4">
        <v>0</v>
      </c>
      <c r="J4" s="4">
        <v>0</v>
      </c>
      <c r="K4" s="4">
        <v>0</v>
      </c>
      <c r="L4" s="4" t="s">
        <v>239</v>
      </c>
      <c r="M4" s="4">
        <v>2</v>
      </c>
      <c r="N4" s="5" t="s">
        <v>241</v>
      </c>
    </row>
    <row r="5" spans="1:14" hidden="1" x14ac:dyDescent="0.15">
      <c r="A5" s="5" t="s">
        <v>1672</v>
      </c>
      <c r="B5" s="4">
        <v>1</v>
      </c>
      <c r="C5" s="5" t="s">
        <v>238</v>
      </c>
      <c r="D5" s="4">
        <v>4</v>
      </c>
      <c r="E5" s="4">
        <v>4</v>
      </c>
      <c r="F5" s="5" t="s">
        <v>1672</v>
      </c>
      <c r="G5" s="5" t="s">
        <v>3901</v>
      </c>
      <c r="H5" s="4">
        <v>1</v>
      </c>
      <c r="I5" s="4">
        <v>0</v>
      </c>
      <c r="J5" s="4">
        <v>0</v>
      </c>
      <c r="K5" s="4">
        <v>0</v>
      </c>
      <c r="L5" s="4" t="s">
        <v>239</v>
      </c>
      <c r="M5" s="4">
        <v>2</v>
      </c>
      <c r="N5" s="5" t="s">
        <v>1796</v>
      </c>
    </row>
    <row r="6" spans="1:14" hidden="1" x14ac:dyDescent="0.15">
      <c r="A6" s="5" t="s">
        <v>242</v>
      </c>
      <c r="B6" s="4">
        <v>1</v>
      </c>
      <c r="C6" s="5" t="s">
        <v>238</v>
      </c>
      <c r="D6" s="4">
        <v>5</v>
      </c>
      <c r="E6" s="4">
        <v>385</v>
      </c>
      <c r="F6" s="5" t="s">
        <v>243</v>
      </c>
      <c r="G6" s="5" t="s">
        <v>3885</v>
      </c>
      <c r="H6" s="4">
        <v>0</v>
      </c>
      <c r="I6" s="4">
        <v>0</v>
      </c>
      <c r="J6" s="4">
        <v>3</v>
      </c>
      <c r="K6" s="4">
        <v>0</v>
      </c>
      <c r="L6" s="4" t="s">
        <v>239</v>
      </c>
      <c r="M6" s="4">
        <v>6</v>
      </c>
      <c r="N6" s="5" t="s">
        <v>244</v>
      </c>
    </row>
    <row r="7" spans="1:14" hidden="1" x14ac:dyDescent="0.15">
      <c r="A7" s="5" t="s">
        <v>3056</v>
      </c>
      <c r="B7" s="4">
        <v>1</v>
      </c>
      <c r="C7" s="5" t="s">
        <v>238</v>
      </c>
      <c r="D7" s="4">
        <v>6</v>
      </c>
      <c r="E7" s="4">
        <v>1292</v>
      </c>
      <c r="F7" s="5" t="s">
        <v>1797</v>
      </c>
      <c r="G7" s="5" t="s">
        <v>3885</v>
      </c>
      <c r="H7" s="4">
        <v>3</v>
      </c>
      <c r="I7" s="4">
        <v>0</v>
      </c>
      <c r="J7" s="4">
        <v>0</v>
      </c>
      <c r="K7" s="4">
        <v>0</v>
      </c>
      <c r="L7" s="4" t="s">
        <v>239</v>
      </c>
      <c r="M7" s="4">
        <v>6</v>
      </c>
      <c r="N7" s="5" t="s">
        <v>1798</v>
      </c>
    </row>
    <row r="8" spans="1:14" hidden="1" x14ac:dyDescent="0.15">
      <c r="A8" s="5" t="s">
        <v>245</v>
      </c>
      <c r="B8" s="4">
        <v>1</v>
      </c>
      <c r="C8" s="5" t="s">
        <v>238</v>
      </c>
      <c r="D8" s="4">
        <v>7</v>
      </c>
      <c r="E8" s="4">
        <v>1172</v>
      </c>
      <c r="F8" s="5" t="s">
        <v>245</v>
      </c>
      <c r="G8" s="5" t="s">
        <v>3901</v>
      </c>
      <c r="H8" s="4">
        <v>0</v>
      </c>
      <c r="I8" s="4">
        <v>0</v>
      </c>
      <c r="J8" s="4">
        <v>3</v>
      </c>
      <c r="K8" s="4">
        <v>0</v>
      </c>
      <c r="L8" s="4" t="s">
        <v>239</v>
      </c>
      <c r="M8" s="4">
        <v>6</v>
      </c>
      <c r="N8" s="5" t="s">
        <v>246</v>
      </c>
    </row>
    <row r="9" spans="1:14" hidden="1" x14ac:dyDescent="0.15">
      <c r="A9" s="5" t="s">
        <v>3117</v>
      </c>
      <c r="B9" s="4">
        <v>1</v>
      </c>
      <c r="C9" s="5" t="s">
        <v>238</v>
      </c>
      <c r="D9" s="4">
        <v>8</v>
      </c>
      <c r="E9" s="4">
        <v>1271</v>
      </c>
      <c r="F9" s="5" t="s">
        <v>1799</v>
      </c>
      <c r="G9" s="5" t="s">
        <v>3901</v>
      </c>
      <c r="H9" s="4">
        <v>3</v>
      </c>
      <c r="I9" s="4">
        <v>0</v>
      </c>
      <c r="J9" s="4">
        <v>0</v>
      </c>
      <c r="K9" s="4">
        <v>0</v>
      </c>
      <c r="L9" s="4" t="s">
        <v>239</v>
      </c>
      <c r="M9" s="4">
        <v>6</v>
      </c>
      <c r="N9" s="5" t="s">
        <v>1798</v>
      </c>
    </row>
    <row r="10" spans="1:14" hidden="1" x14ac:dyDescent="0.15">
      <c r="A10" s="5" t="s">
        <v>247</v>
      </c>
      <c r="B10" s="4">
        <v>1</v>
      </c>
      <c r="C10" s="5" t="s">
        <v>238</v>
      </c>
      <c r="D10" s="4">
        <v>9</v>
      </c>
      <c r="E10" s="4">
        <v>1280</v>
      </c>
      <c r="F10" s="5" t="s">
        <v>247</v>
      </c>
      <c r="G10" s="5" t="s">
        <v>3901</v>
      </c>
      <c r="H10" s="4">
        <v>0</v>
      </c>
      <c r="I10" s="4">
        <v>0</v>
      </c>
      <c r="J10" s="4">
        <v>3</v>
      </c>
      <c r="K10" s="4">
        <v>0</v>
      </c>
      <c r="L10" s="4" t="s">
        <v>239</v>
      </c>
      <c r="M10" s="4">
        <v>6</v>
      </c>
      <c r="N10" s="5" t="s">
        <v>246</v>
      </c>
    </row>
    <row r="11" spans="1:14" hidden="1" x14ac:dyDescent="0.15">
      <c r="A11" s="5" t="s">
        <v>3118</v>
      </c>
      <c r="B11" s="4">
        <v>1</v>
      </c>
      <c r="C11" s="5" t="s">
        <v>238</v>
      </c>
      <c r="D11" s="4">
        <v>10</v>
      </c>
      <c r="E11" s="4">
        <v>1281</v>
      </c>
      <c r="F11" s="5" t="s">
        <v>1800</v>
      </c>
      <c r="G11" s="5" t="s">
        <v>3901</v>
      </c>
      <c r="H11" s="4">
        <v>3</v>
      </c>
      <c r="I11" s="4">
        <v>0</v>
      </c>
      <c r="J11" s="4">
        <v>0</v>
      </c>
      <c r="K11" s="4">
        <v>0</v>
      </c>
      <c r="L11" s="4" t="s">
        <v>239</v>
      </c>
      <c r="M11" s="4">
        <v>6</v>
      </c>
      <c r="N11" s="5" t="s">
        <v>1798</v>
      </c>
    </row>
    <row r="12" spans="1:14" hidden="1" x14ac:dyDescent="0.15">
      <c r="A12" s="5" t="s">
        <v>1669</v>
      </c>
      <c r="B12" s="4">
        <v>1</v>
      </c>
      <c r="C12" s="5" t="s">
        <v>238</v>
      </c>
      <c r="D12" s="4">
        <v>13</v>
      </c>
      <c r="E12" s="4">
        <v>1282</v>
      </c>
      <c r="F12" s="5" t="s">
        <v>1669</v>
      </c>
      <c r="G12" s="5" t="s">
        <v>3901</v>
      </c>
      <c r="H12" s="4">
        <v>1</v>
      </c>
      <c r="I12" s="4">
        <v>0</v>
      </c>
      <c r="J12" s="4">
        <v>0</v>
      </c>
      <c r="K12" s="4">
        <v>0</v>
      </c>
      <c r="L12" s="4" t="s">
        <v>239</v>
      </c>
      <c r="M12" s="4">
        <v>2</v>
      </c>
      <c r="N12" s="5" t="s">
        <v>1801</v>
      </c>
    </row>
    <row r="13" spans="1:14" hidden="1" x14ac:dyDescent="0.15">
      <c r="A13" s="5" t="s">
        <v>3038</v>
      </c>
      <c r="B13" s="4">
        <v>1</v>
      </c>
      <c r="C13" s="5" t="s">
        <v>238</v>
      </c>
      <c r="D13" s="4">
        <v>14</v>
      </c>
      <c r="E13" s="4">
        <v>13</v>
      </c>
      <c r="F13" s="5" t="s">
        <v>1802</v>
      </c>
      <c r="G13" s="5" t="s">
        <v>3889</v>
      </c>
      <c r="H13" s="4">
        <v>2</v>
      </c>
      <c r="I13" s="4">
        <v>0</v>
      </c>
      <c r="J13" s="4">
        <v>0</v>
      </c>
      <c r="K13" s="4">
        <v>0</v>
      </c>
      <c r="L13" s="4" t="s">
        <v>239</v>
      </c>
      <c r="M13" s="4">
        <v>4</v>
      </c>
      <c r="N13" s="5" t="s">
        <v>248</v>
      </c>
    </row>
    <row r="14" spans="1:14" hidden="1" x14ac:dyDescent="0.15">
      <c r="A14" s="5" t="s">
        <v>249</v>
      </c>
      <c r="B14" s="4">
        <v>1</v>
      </c>
      <c r="C14" s="5" t="s">
        <v>238</v>
      </c>
      <c r="D14" s="4">
        <v>15</v>
      </c>
      <c r="E14" s="4">
        <v>14</v>
      </c>
      <c r="F14" s="5" t="s">
        <v>250</v>
      </c>
      <c r="G14" s="5" t="s">
        <v>3889</v>
      </c>
      <c r="H14" s="4">
        <v>0</v>
      </c>
      <c r="I14" s="4">
        <v>0</v>
      </c>
      <c r="J14" s="4">
        <v>2</v>
      </c>
      <c r="K14" s="4">
        <v>0</v>
      </c>
      <c r="L14" s="4" t="s">
        <v>239</v>
      </c>
      <c r="M14" s="4">
        <v>4</v>
      </c>
      <c r="N14" s="5" t="s">
        <v>248</v>
      </c>
    </row>
    <row r="15" spans="1:14" hidden="1" x14ac:dyDescent="0.15">
      <c r="A15" s="5" t="s">
        <v>1636</v>
      </c>
      <c r="B15" s="4">
        <v>1</v>
      </c>
      <c r="C15" s="5" t="s">
        <v>238</v>
      </c>
      <c r="D15" s="4">
        <v>16</v>
      </c>
      <c r="E15" s="4">
        <v>1492</v>
      </c>
      <c r="F15" s="5" t="s">
        <v>1636</v>
      </c>
      <c r="G15" s="5" t="s">
        <v>3913</v>
      </c>
      <c r="H15" s="4">
        <v>1</v>
      </c>
      <c r="I15" s="4">
        <v>0</v>
      </c>
      <c r="J15" s="4">
        <v>0</v>
      </c>
      <c r="K15" s="4">
        <v>0</v>
      </c>
      <c r="L15" s="4" t="s">
        <v>239</v>
      </c>
      <c r="M15" s="4">
        <v>2</v>
      </c>
      <c r="N15" s="5" t="s">
        <v>3119</v>
      </c>
    </row>
    <row r="16" spans="1:14" hidden="1" x14ac:dyDescent="0.15">
      <c r="A16" s="5" t="s">
        <v>1803</v>
      </c>
      <c r="B16" s="4">
        <v>1</v>
      </c>
      <c r="C16" s="5" t="s">
        <v>238</v>
      </c>
      <c r="D16" s="4">
        <v>17</v>
      </c>
      <c r="E16" s="4">
        <v>1573</v>
      </c>
      <c r="F16" s="5" t="s">
        <v>1803</v>
      </c>
      <c r="G16" s="5" t="s">
        <v>3913</v>
      </c>
      <c r="H16" s="4">
        <v>0</v>
      </c>
      <c r="I16" s="4">
        <v>0</v>
      </c>
      <c r="J16" s="4">
        <v>1</v>
      </c>
      <c r="K16" s="4">
        <v>0</v>
      </c>
      <c r="L16" s="4" t="s">
        <v>239</v>
      </c>
      <c r="M16" s="4">
        <v>2</v>
      </c>
      <c r="N16" s="5" t="s">
        <v>3119</v>
      </c>
    </row>
    <row r="17" spans="1:14" x14ac:dyDescent="0.15">
      <c r="A17" s="5" t="s">
        <v>1804</v>
      </c>
      <c r="B17" s="4">
        <v>1</v>
      </c>
      <c r="C17" s="5" t="s">
        <v>238</v>
      </c>
      <c r="D17" s="4">
        <v>21</v>
      </c>
      <c r="E17" s="4">
        <v>1529</v>
      </c>
      <c r="F17" s="5" t="s">
        <v>251</v>
      </c>
      <c r="G17" s="5"/>
      <c r="H17" s="4">
        <v>0</v>
      </c>
      <c r="I17" s="4">
        <v>0</v>
      </c>
      <c r="J17" s="4">
        <v>1</v>
      </c>
      <c r="K17" s="4">
        <v>0</v>
      </c>
      <c r="L17" s="4" t="s">
        <v>239</v>
      </c>
      <c r="M17" s="4">
        <v>2</v>
      </c>
      <c r="N17" s="5" t="s">
        <v>252</v>
      </c>
    </row>
    <row r="18" spans="1:14" x14ac:dyDescent="0.15">
      <c r="A18" s="5" t="s">
        <v>1805</v>
      </c>
      <c r="B18" s="4">
        <v>1</v>
      </c>
      <c r="C18" s="5" t="s">
        <v>238</v>
      </c>
      <c r="D18" s="4">
        <v>22</v>
      </c>
      <c r="E18" s="4">
        <v>1530</v>
      </c>
      <c r="F18" s="5" t="s">
        <v>253</v>
      </c>
      <c r="G18" s="5"/>
      <c r="H18" s="4">
        <v>0</v>
      </c>
      <c r="I18" s="4">
        <v>0</v>
      </c>
      <c r="J18" s="4">
        <v>1</v>
      </c>
      <c r="K18" s="4">
        <v>0</v>
      </c>
      <c r="L18" s="4" t="s">
        <v>239</v>
      </c>
      <c r="M18" s="4">
        <v>2</v>
      </c>
      <c r="N18" s="5" t="s">
        <v>240</v>
      </c>
    </row>
    <row r="19" spans="1:14" x14ac:dyDescent="0.15">
      <c r="A19" s="5" t="s">
        <v>1806</v>
      </c>
      <c r="B19" s="4">
        <v>1</v>
      </c>
      <c r="C19" s="5" t="s">
        <v>238</v>
      </c>
      <c r="D19" s="4">
        <v>23</v>
      </c>
      <c r="E19" s="4">
        <v>1531</v>
      </c>
      <c r="F19" s="5" t="s">
        <v>254</v>
      </c>
      <c r="G19" s="5"/>
      <c r="H19" s="4">
        <v>0</v>
      </c>
      <c r="I19" s="4">
        <v>0</v>
      </c>
      <c r="J19" s="4">
        <v>1</v>
      </c>
      <c r="K19" s="4">
        <v>0</v>
      </c>
      <c r="L19" s="4" t="s">
        <v>239</v>
      </c>
      <c r="M19" s="4">
        <v>2</v>
      </c>
      <c r="N19" s="5" t="s">
        <v>241</v>
      </c>
    </row>
    <row r="20" spans="1:14" x14ac:dyDescent="0.15">
      <c r="A20" s="5" t="s">
        <v>1807</v>
      </c>
      <c r="B20" s="4">
        <v>1</v>
      </c>
      <c r="C20" s="5" t="s">
        <v>238</v>
      </c>
      <c r="D20" s="4">
        <v>25</v>
      </c>
      <c r="E20" s="4">
        <v>1532</v>
      </c>
      <c r="F20" s="5" t="s">
        <v>255</v>
      </c>
      <c r="G20" s="5"/>
      <c r="H20" s="4">
        <v>0</v>
      </c>
      <c r="I20" s="4">
        <v>0</v>
      </c>
      <c r="J20" s="4">
        <v>3</v>
      </c>
      <c r="K20" s="4">
        <v>0</v>
      </c>
      <c r="L20" s="4" t="s">
        <v>239</v>
      </c>
      <c r="M20" s="4">
        <v>6</v>
      </c>
      <c r="N20" s="5" t="s">
        <v>244</v>
      </c>
    </row>
    <row r="21" spans="1:14" x14ac:dyDescent="0.15">
      <c r="A21" s="5" t="s">
        <v>1808</v>
      </c>
      <c r="B21" s="4">
        <v>1</v>
      </c>
      <c r="C21" s="5" t="s">
        <v>238</v>
      </c>
      <c r="D21" s="4">
        <v>50</v>
      </c>
      <c r="E21" s="4">
        <v>1294</v>
      </c>
      <c r="F21" s="5" t="s">
        <v>1809</v>
      </c>
      <c r="G21" s="5"/>
      <c r="H21" s="4">
        <v>3</v>
      </c>
      <c r="I21" s="4">
        <v>0</v>
      </c>
      <c r="J21" s="4">
        <v>0</v>
      </c>
      <c r="K21" s="4">
        <v>0</v>
      </c>
      <c r="L21" s="4" t="s">
        <v>239</v>
      </c>
      <c r="M21" s="4">
        <v>6</v>
      </c>
      <c r="N21" s="5" t="s">
        <v>1810</v>
      </c>
    </row>
    <row r="22" spans="1:14" hidden="1" x14ac:dyDescent="0.15">
      <c r="A22" s="5" t="s">
        <v>1811</v>
      </c>
      <c r="B22" s="4">
        <v>2</v>
      </c>
      <c r="C22" s="5" t="s">
        <v>256</v>
      </c>
      <c r="D22" s="4">
        <v>1</v>
      </c>
      <c r="E22" s="4">
        <v>26</v>
      </c>
      <c r="F22" s="5" t="s">
        <v>1811</v>
      </c>
      <c r="G22" s="5" t="s">
        <v>3930</v>
      </c>
      <c r="H22" s="4">
        <v>2</v>
      </c>
      <c r="I22" s="4">
        <v>0</v>
      </c>
      <c r="J22" s="4">
        <v>0</v>
      </c>
      <c r="K22" s="4">
        <v>0</v>
      </c>
      <c r="L22" s="4" t="s">
        <v>239</v>
      </c>
      <c r="M22" s="4">
        <v>4</v>
      </c>
      <c r="N22" s="5" t="s">
        <v>257</v>
      </c>
    </row>
    <row r="23" spans="1:14" hidden="1" x14ac:dyDescent="0.15">
      <c r="A23" s="5" t="s">
        <v>127</v>
      </c>
      <c r="B23" s="4">
        <v>2</v>
      </c>
      <c r="C23" s="5" t="s">
        <v>256</v>
      </c>
      <c r="D23" s="4">
        <v>2</v>
      </c>
      <c r="E23" s="4">
        <v>27</v>
      </c>
      <c r="F23" s="5" t="s">
        <v>127</v>
      </c>
      <c r="G23" s="5" t="s">
        <v>3930</v>
      </c>
      <c r="H23" s="4">
        <v>0</v>
      </c>
      <c r="I23" s="4">
        <v>2</v>
      </c>
      <c r="J23" s="4">
        <v>0</v>
      </c>
      <c r="K23" s="4">
        <v>0</v>
      </c>
      <c r="L23" s="4" t="s">
        <v>258</v>
      </c>
      <c r="M23" s="4">
        <v>4</v>
      </c>
      <c r="N23" s="5" t="s">
        <v>257</v>
      </c>
    </row>
    <row r="24" spans="1:14" hidden="1" x14ac:dyDescent="0.15">
      <c r="A24" s="5" t="s">
        <v>1673</v>
      </c>
      <c r="B24" s="4">
        <v>2</v>
      </c>
      <c r="C24" s="5" t="s">
        <v>256</v>
      </c>
      <c r="D24" s="4">
        <v>3</v>
      </c>
      <c r="E24" s="4">
        <v>1222</v>
      </c>
      <c r="F24" s="5" t="s">
        <v>1812</v>
      </c>
      <c r="G24" s="5" t="s">
        <v>3908</v>
      </c>
      <c r="H24" s="4">
        <v>1</v>
      </c>
      <c r="I24" s="4">
        <v>0</v>
      </c>
      <c r="J24" s="4">
        <v>0</v>
      </c>
      <c r="K24" s="4">
        <v>0</v>
      </c>
      <c r="L24" s="4" t="s">
        <v>239</v>
      </c>
      <c r="M24" s="4">
        <v>2</v>
      </c>
      <c r="N24" s="5" t="s">
        <v>259</v>
      </c>
    </row>
    <row r="25" spans="1:14" hidden="1" x14ac:dyDescent="0.15">
      <c r="A25" s="5" t="s">
        <v>1674</v>
      </c>
      <c r="B25" s="4">
        <v>2</v>
      </c>
      <c r="C25" s="5" t="s">
        <v>256</v>
      </c>
      <c r="D25" s="4">
        <v>4</v>
      </c>
      <c r="E25" s="4">
        <v>1223</v>
      </c>
      <c r="F25" s="5" t="s">
        <v>1813</v>
      </c>
      <c r="G25" s="5" t="s">
        <v>3908</v>
      </c>
      <c r="H25" s="4">
        <v>0</v>
      </c>
      <c r="I25" s="4">
        <v>1</v>
      </c>
      <c r="J25" s="4">
        <v>0</v>
      </c>
      <c r="K25" s="4">
        <v>0</v>
      </c>
      <c r="L25" s="4" t="s">
        <v>258</v>
      </c>
      <c r="M25" s="4">
        <v>2</v>
      </c>
      <c r="N25" s="5" t="s">
        <v>259</v>
      </c>
    </row>
    <row r="26" spans="1:14" hidden="1" x14ac:dyDescent="0.15">
      <c r="A26" s="5" t="s">
        <v>1691</v>
      </c>
      <c r="B26" s="4">
        <v>2</v>
      </c>
      <c r="C26" s="5" t="s">
        <v>256</v>
      </c>
      <c r="D26" s="4">
        <v>5</v>
      </c>
      <c r="E26" s="4">
        <v>581</v>
      </c>
      <c r="F26" s="5" t="s">
        <v>1814</v>
      </c>
      <c r="G26" s="5" t="s">
        <v>3909</v>
      </c>
      <c r="H26" s="4">
        <v>1</v>
      </c>
      <c r="I26" s="4">
        <v>0</v>
      </c>
      <c r="J26" s="4">
        <v>0</v>
      </c>
      <c r="K26" s="4">
        <v>0</v>
      </c>
      <c r="L26" s="4" t="s">
        <v>239</v>
      </c>
      <c r="M26" s="4">
        <v>2</v>
      </c>
      <c r="N26" s="5" t="s">
        <v>260</v>
      </c>
    </row>
    <row r="27" spans="1:14" hidden="1" x14ac:dyDescent="0.15">
      <c r="A27" s="5" t="s">
        <v>1692</v>
      </c>
      <c r="B27" s="4">
        <v>2</v>
      </c>
      <c r="C27" s="5" t="s">
        <v>256</v>
      </c>
      <c r="D27" s="4">
        <v>6</v>
      </c>
      <c r="E27" s="4">
        <v>10</v>
      </c>
      <c r="F27" s="5" t="s">
        <v>1815</v>
      </c>
      <c r="G27" s="5" t="s">
        <v>3909</v>
      </c>
      <c r="H27" s="4">
        <v>0</v>
      </c>
      <c r="I27" s="4">
        <v>1</v>
      </c>
      <c r="J27" s="4">
        <v>0</v>
      </c>
      <c r="K27" s="4">
        <v>0</v>
      </c>
      <c r="L27" s="4" t="s">
        <v>258</v>
      </c>
      <c r="M27" s="4">
        <v>2</v>
      </c>
      <c r="N27" s="5" t="s">
        <v>260</v>
      </c>
    </row>
    <row r="28" spans="1:14" hidden="1" x14ac:dyDescent="0.15">
      <c r="A28" s="5" t="s">
        <v>261</v>
      </c>
      <c r="B28" s="4">
        <v>2</v>
      </c>
      <c r="C28" s="5" t="s">
        <v>256</v>
      </c>
      <c r="D28" s="4">
        <v>7</v>
      </c>
      <c r="E28" s="4">
        <v>1496</v>
      </c>
      <c r="F28" s="5" t="s">
        <v>262</v>
      </c>
      <c r="G28" s="5" t="s">
        <v>3909</v>
      </c>
      <c r="H28" s="4">
        <v>0</v>
      </c>
      <c r="I28" s="4">
        <v>0</v>
      </c>
      <c r="J28" s="4">
        <v>1</v>
      </c>
      <c r="K28" s="4">
        <v>0</v>
      </c>
      <c r="L28" s="4" t="s">
        <v>239</v>
      </c>
      <c r="M28" s="4">
        <v>2</v>
      </c>
      <c r="N28" s="5" t="s">
        <v>260</v>
      </c>
    </row>
    <row r="29" spans="1:14" hidden="1" x14ac:dyDescent="0.15">
      <c r="A29" s="5" t="s">
        <v>263</v>
      </c>
      <c r="B29" s="4">
        <v>2</v>
      </c>
      <c r="C29" s="5" t="s">
        <v>256</v>
      </c>
      <c r="D29" s="4">
        <v>8</v>
      </c>
      <c r="E29" s="4">
        <v>1497</v>
      </c>
      <c r="F29" s="5" t="s">
        <v>264</v>
      </c>
      <c r="G29" s="5" t="s">
        <v>3909</v>
      </c>
      <c r="H29" s="4">
        <v>0</v>
      </c>
      <c r="I29" s="4">
        <v>0</v>
      </c>
      <c r="J29" s="4">
        <v>0</v>
      </c>
      <c r="K29" s="4">
        <v>1</v>
      </c>
      <c r="L29" s="4" t="s">
        <v>258</v>
      </c>
      <c r="M29" s="4">
        <v>2</v>
      </c>
      <c r="N29" s="5" t="s">
        <v>260</v>
      </c>
    </row>
    <row r="30" spans="1:14" hidden="1" x14ac:dyDescent="0.15">
      <c r="A30" s="5" t="s">
        <v>265</v>
      </c>
      <c r="B30" s="4">
        <v>2</v>
      </c>
      <c r="C30" s="5" t="s">
        <v>256</v>
      </c>
      <c r="D30" s="4">
        <v>10</v>
      </c>
      <c r="E30" s="4">
        <v>265</v>
      </c>
      <c r="F30" s="5" t="s">
        <v>265</v>
      </c>
      <c r="G30" s="5" t="s">
        <v>3930</v>
      </c>
      <c r="H30" s="4">
        <v>0</v>
      </c>
      <c r="I30" s="4">
        <v>0</v>
      </c>
      <c r="J30" s="4">
        <v>1</v>
      </c>
      <c r="K30" s="4">
        <v>0</v>
      </c>
      <c r="L30" s="4" t="s">
        <v>239</v>
      </c>
      <c r="M30" s="4">
        <v>2</v>
      </c>
      <c r="N30" s="5" t="s">
        <v>266</v>
      </c>
    </row>
    <row r="31" spans="1:14" hidden="1" x14ac:dyDescent="0.15">
      <c r="A31" s="5" t="s">
        <v>267</v>
      </c>
      <c r="B31" s="4">
        <v>2</v>
      </c>
      <c r="C31" s="5" t="s">
        <v>256</v>
      </c>
      <c r="D31" s="4">
        <v>11</v>
      </c>
      <c r="E31" s="4">
        <v>266</v>
      </c>
      <c r="F31" s="5" t="s">
        <v>267</v>
      </c>
      <c r="G31" s="5" t="s">
        <v>3930</v>
      </c>
      <c r="H31" s="4">
        <v>0</v>
      </c>
      <c r="I31" s="4">
        <v>0</v>
      </c>
      <c r="J31" s="4">
        <v>0</v>
      </c>
      <c r="K31" s="4">
        <v>1</v>
      </c>
      <c r="L31" s="4" t="s">
        <v>258</v>
      </c>
      <c r="M31" s="4">
        <v>2</v>
      </c>
      <c r="N31" s="5" t="s">
        <v>266</v>
      </c>
    </row>
    <row r="32" spans="1:14" hidden="1" x14ac:dyDescent="0.15">
      <c r="A32" s="5" t="s">
        <v>1675</v>
      </c>
      <c r="B32" s="4">
        <v>2</v>
      </c>
      <c r="C32" s="5" t="s">
        <v>256</v>
      </c>
      <c r="D32" s="4">
        <v>12</v>
      </c>
      <c r="E32" s="4">
        <v>57</v>
      </c>
      <c r="F32" s="5" t="s">
        <v>1816</v>
      </c>
      <c r="G32" s="5" t="s">
        <v>3930</v>
      </c>
      <c r="H32" s="4">
        <v>1</v>
      </c>
      <c r="I32" s="4">
        <v>0</v>
      </c>
      <c r="J32" s="4">
        <v>0</v>
      </c>
      <c r="K32" s="4">
        <v>0</v>
      </c>
      <c r="L32" s="4" t="s">
        <v>239</v>
      </c>
      <c r="M32" s="4">
        <v>2</v>
      </c>
      <c r="N32" s="5" t="s">
        <v>268</v>
      </c>
    </row>
    <row r="33" spans="1:14" hidden="1" x14ac:dyDescent="0.15">
      <c r="A33" s="5" t="s">
        <v>1676</v>
      </c>
      <c r="B33" s="4">
        <v>2</v>
      </c>
      <c r="C33" s="5" t="s">
        <v>256</v>
      </c>
      <c r="D33" s="4">
        <v>13</v>
      </c>
      <c r="E33" s="4">
        <v>58</v>
      </c>
      <c r="F33" s="5" t="s">
        <v>1676</v>
      </c>
      <c r="G33" s="5" t="s">
        <v>3930</v>
      </c>
      <c r="H33" s="4">
        <v>0</v>
      </c>
      <c r="I33" s="4">
        <v>1</v>
      </c>
      <c r="J33" s="4">
        <v>0</v>
      </c>
      <c r="K33" s="4">
        <v>0</v>
      </c>
      <c r="L33" s="4" t="s">
        <v>258</v>
      </c>
      <c r="M33" s="4">
        <v>2</v>
      </c>
      <c r="N33" s="5" t="s">
        <v>268</v>
      </c>
    </row>
    <row r="34" spans="1:14" hidden="1" x14ac:dyDescent="0.15">
      <c r="A34" s="5" t="s">
        <v>3076</v>
      </c>
      <c r="B34" s="4">
        <v>2</v>
      </c>
      <c r="C34" s="5" t="s">
        <v>256</v>
      </c>
      <c r="D34" s="4">
        <v>15</v>
      </c>
      <c r="E34" s="4">
        <v>60</v>
      </c>
      <c r="F34" s="5" t="s">
        <v>1817</v>
      </c>
      <c r="G34" s="5" t="s">
        <v>3935</v>
      </c>
      <c r="H34" s="4">
        <v>0</v>
      </c>
      <c r="I34" s="4">
        <v>2</v>
      </c>
      <c r="J34" s="4">
        <v>0</v>
      </c>
      <c r="K34" s="4">
        <v>0</v>
      </c>
      <c r="L34" s="4" t="s">
        <v>258</v>
      </c>
      <c r="M34" s="4">
        <v>4</v>
      </c>
      <c r="N34" s="5" t="s">
        <v>1818</v>
      </c>
    </row>
    <row r="35" spans="1:14" hidden="1" x14ac:dyDescent="0.15">
      <c r="A35" s="5" t="s">
        <v>1819</v>
      </c>
      <c r="B35" s="4">
        <v>2</v>
      </c>
      <c r="C35" s="5" t="s">
        <v>256</v>
      </c>
      <c r="D35" s="4">
        <v>17</v>
      </c>
      <c r="E35" s="4">
        <v>584</v>
      </c>
      <c r="F35" s="5" t="s">
        <v>269</v>
      </c>
      <c r="G35" s="5" t="s">
        <v>3935</v>
      </c>
      <c r="H35" s="4">
        <v>0</v>
      </c>
      <c r="I35" s="4">
        <v>0</v>
      </c>
      <c r="J35" s="4">
        <v>0</v>
      </c>
      <c r="K35" s="4">
        <v>2</v>
      </c>
      <c r="L35" s="4" t="s">
        <v>258</v>
      </c>
      <c r="M35" s="4">
        <v>4</v>
      </c>
      <c r="N35" s="5" t="s">
        <v>270</v>
      </c>
    </row>
    <row r="36" spans="1:14" hidden="1" x14ac:dyDescent="0.15">
      <c r="A36" s="5" t="s">
        <v>3077</v>
      </c>
      <c r="B36" s="4">
        <v>2</v>
      </c>
      <c r="C36" s="5" t="s">
        <v>256</v>
      </c>
      <c r="D36" s="4">
        <v>18</v>
      </c>
      <c r="E36" s="4">
        <v>1383</v>
      </c>
      <c r="F36" s="5" t="s">
        <v>1820</v>
      </c>
      <c r="G36" s="5" t="s">
        <v>3896</v>
      </c>
      <c r="H36" s="4">
        <v>0</v>
      </c>
      <c r="I36" s="4">
        <v>2</v>
      </c>
      <c r="J36" s="4">
        <v>0</v>
      </c>
      <c r="K36" s="4">
        <v>0</v>
      </c>
      <c r="L36" s="4" t="s">
        <v>258</v>
      </c>
      <c r="M36" s="4">
        <v>4</v>
      </c>
      <c r="N36" s="5" t="s">
        <v>1821</v>
      </c>
    </row>
    <row r="37" spans="1:14" hidden="1" x14ac:dyDescent="0.15">
      <c r="A37" s="5" t="s">
        <v>271</v>
      </c>
      <c r="B37" s="4">
        <v>2</v>
      </c>
      <c r="C37" s="5" t="s">
        <v>256</v>
      </c>
      <c r="D37" s="4">
        <v>19</v>
      </c>
      <c r="E37" s="4">
        <v>34</v>
      </c>
      <c r="F37" s="5" t="s">
        <v>271</v>
      </c>
      <c r="G37" s="5" t="s">
        <v>3908</v>
      </c>
      <c r="H37" s="4">
        <v>0</v>
      </c>
      <c r="I37" s="4">
        <v>0</v>
      </c>
      <c r="J37" s="4">
        <v>2</v>
      </c>
      <c r="K37" s="4">
        <v>0</v>
      </c>
      <c r="L37" s="4" t="s">
        <v>239</v>
      </c>
      <c r="M37" s="4">
        <v>4</v>
      </c>
      <c r="N37" s="5" t="s">
        <v>272</v>
      </c>
    </row>
    <row r="38" spans="1:14" hidden="1" x14ac:dyDescent="0.15">
      <c r="A38" s="5" t="s">
        <v>273</v>
      </c>
      <c r="B38" s="4">
        <v>2</v>
      </c>
      <c r="C38" s="5" t="s">
        <v>256</v>
      </c>
      <c r="D38" s="4">
        <v>20</v>
      </c>
      <c r="E38" s="4">
        <v>35</v>
      </c>
      <c r="F38" s="5" t="s">
        <v>273</v>
      </c>
      <c r="G38" s="5" t="s">
        <v>3908</v>
      </c>
      <c r="H38" s="4">
        <v>0</v>
      </c>
      <c r="I38" s="4">
        <v>0</v>
      </c>
      <c r="J38" s="4">
        <v>0</v>
      </c>
      <c r="K38" s="4">
        <v>2</v>
      </c>
      <c r="L38" s="4" t="s">
        <v>258</v>
      </c>
      <c r="M38" s="4">
        <v>4</v>
      </c>
      <c r="N38" s="5" t="s">
        <v>272</v>
      </c>
    </row>
    <row r="39" spans="1:14" hidden="1" x14ac:dyDescent="0.15">
      <c r="A39" s="5" t="s">
        <v>1677</v>
      </c>
      <c r="B39" s="4">
        <v>2</v>
      </c>
      <c r="C39" s="5" t="s">
        <v>256</v>
      </c>
      <c r="D39" s="4">
        <v>21</v>
      </c>
      <c r="E39" s="4">
        <v>36</v>
      </c>
      <c r="F39" s="5" t="s">
        <v>1677</v>
      </c>
      <c r="G39" s="5" t="s">
        <v>3908</v>
      </c>
      <c r="H39" s="4">
        <v>1</v>
      </c>
      <c r="I39" s="4">
        <v>0</v>
      </c>
      <c r="J39" s="4">
        <v>0</v>
      </c>
      <c r="K39" s="4">
        <v>0</v>
      </c>
      <c r="L39" s="4" t="s">
        <v>239</v>
      </c>
      <c r="M39" s="4">
        <v>2</v>
      </c>
      <c r="N39" s="5" t="s">
        <v>274</v>
      </c>
    </row>
    <row r="40" spans="1:14" hidden="1" x14ac:dyDescent="0.15">
      <c r="A40" s="5" t="s">
        <v>1678</v>
      </c>
      <c r="B40" s="4">
        <v>2</v>
      </c>
      <c r="C40" s="5" t="s">
        <v>256</v>
      </c>
      <c r="D40" s="4">
        <v>22</v>
      </c>
      <c r="E40" s="4">
        <v>37</v>
      </c>
      <c r="F40" s="5" t="s">
        <v>1678</v>
      </c>
      <c r="G40" s="5" t="s">
        <v>3908</v>
      </c>
      <c r="H40" s="4">
        <v>0</v>
      </c>
      <c r="I40" s="4">
        <v>1</v>
      </c>
      <c r="J40" s="4">
        <v>0</v>
      </c>
      <c r="K40" s="4">
        <v>0</v>
      </c>
      <c r="L40" s="4" t="s">
        <v>258</v>
      </c>
      <c r="M40" s="4">
        <v>2</v>
      </c>
      <c r="N40" s="5" t="s">
        <v>274</v>
      </c>
    </row>
    <row r="41" spans="1:14" hidden="1" x14ac:dyDescent="0.15">
      <c r="A41" s="5" t="s">
        <v>275</v>
      </c>
      <c r="B41" s="4">
        <v>2</v>
      </c>
      <c r="C41" s="5" t="s">
        <v>256</v>
      </c>
      <c r="D41" s="4">
        <v>23</v>
      </c>
      <c r="E41" s="4">
        <v>38</v>
      </c>
      <c r="F41" s="5" t="s">
        <v>275</v>
      </c>
      <c r="G41" s="5" t="s">
        <v>3908</v>
      </c>
      <c r="H41" s="4">
        <v>0</v>
      </c>
      <c r="I41" s="4">
        <v>0</v>
      </c>
      <c r="J41" s="4">
        <v>1</v>
      </c>
      <c r="K41" s="4">
        <v>0</v>
      </c>
      <c r="L41" s="4" t="s">
        <v>239</v>
      </c>
      <c r="M41" s="4">
        <v>2</v>
      </c>
      <c r="N41" s="5" t="s">
        <v>274</v>
      </c>
    </row>
    <row r="42" spans="1:14" hidden="1" x14ac:dyDescent="0.15">
      <c r="A42" s="5" t="s">
        <v>276</v>
      </c>
      <c r="B42" s="4">
        <v>2</v>
      </c>
      <c r="C42" s="5" t="s">
        <v>256</v>
      </c>
      <c r="D42" s="4">
        <v>24</v>
      </c>
      <c r="E42" s="4">
        <v>39</v>
      </c>
      <c r="F42" s="5" t="s">
        <v>276</v>
      </c>
      <c r="G42" s="5" t="s">
        <v>3908</v>
      </c>
      <c r="H42" s="4">
        <v>0</v>
      </c>
      <c r="I42" s="4">
        <v>0</v>
      </c>
      <c r="J42" s="4">
        <v>0</v>
      </c>
      <c r="K42" s="4">
        <v>1</v>
      </c>
      <c r="L42" s="4" t="s">
        <v>258</v>
      </c>
      <c r="M42" s="4">
        <v>2</v>
      </c>
      <c r="N42" s="5" t="s">
        <v>274</v>
      </c>
    </row>
    <row r="43" spans="1:14" hidden="1" x14ac:dyDescent="0.15">
      <c r="A43" s="5" t="s">
        <v>1687</v>
      </c>
      <c r="B43" s="4">
        <v>2</v>
      </c>
      <c r="C43" s="5" t="s">
        <v>256</v>
      </c>
      <c r="D43" s="4">
        <v>25</v>
      </c>
      <c r="E43" s="4">
        <v>40</v>
      </c>
      <c r="F43" s="5" t="s">
        <v>1687</v>
      </c>
      <c r="G43" s="5" t="s">
        <v>3908</v>
      </c>
      <c r="H43" s="4">
        <v>1</v>
      </c>
      <c r="I43" s="4">
        <v>0</v>
      </c>
      <c r="J43" s="4">
        <v>0</v>
      </c>
      <c r="K43" s="4">
        <v>0</v>
      </c>
      <c r="L43" s="4" t="s">
        <v>239</v>
      </c>
      <c r="M43" s="4">
        <v>2</v>
      </c>
      <c r="N43" s="5" t="s">
        <v>277</v>
      </c>
    </row>
    <row r="44" spans="1:14" hidden="1" x14ac:dyDescent="0.15">
      <c r="A44" s="5" t="s">
        <v>1688</v>
      </c>
      <c r="B44" s="4">
        <v>2</v>
      </c>
      <c r="C44" s="5" t="s">
        <v>256</v>
      </c>
      <c r="D44" s="4">
        <v>26</v>
      </c>
      <c r="E44" s="4">
        <v>41</v>
      </c>
      <c r="F44" s="5" t="s">
        <v>1822</v>
      </c>
      <c r="G44" s="5" t="s">
        <v>3908</v>
      </c>
      <c r="H44" s="4">
        <v>0</v>
      </c>
      <c r="I44" s="4">
        <v>1</v>
      </c>
      <c r="J44" s="4">
        <v>0</v>
      </c>
      <c r="K44" s="4">
        <v>0</v>
      </c>
      <c r="L44" s="4" t="s">
        <v>258</v>
      </c>
      <c r="M44" s="4">
        <v>2</v>
      </c>
      <c r="N44" s="5" t="s">
        <v>277</v>
      </c>
    </row>
    <row r="45" spans="1:14" hidden="1" x14ac:dyDescent="0.15">
      <c r="A45" s="5" t="s">
        <v>1693</v>
      </c>
      <c r="B45" s="4">
        <v>2</v>
      </c>
      <c r="C45" s="5" t="s">
        <v>256</v>
      </c>
      <c r="D45" s="4">
        <v>27</v>
      </c>
      <c r="E45" s="4">
        <v>1493</v>
      </c>
      <c r="F45" s="5" t="s">
        <v>1693</v>
      </c>
      <c r="G45" s="5" t="s">
        <v>3896</v>
      </c>
      <c r="H45" s="4">
        <v>0</v>
      </c>
      <c r="I45" s="4">
        <v>1</v>
      </c>
      <c r="J45" s="4">
        <v>0</v>
      </c>
      <c r="K45" s="4">
        <v>0</v>
      </c>
      <c r="L45" s="4" t="s">
        <v>258</v>
      </c>
      <c r="M45" s="4">
        <v>2</v>
      </c>
      <c r="N45" s="5" t="s">
        <v>1823</v>
      </c>
    </row>
    <row r="46" spans="1:14" x14ac:dyDescent="0.15">
      <c r="A46" s="5" t="s">
        <v>1824</v>
      </c>
      <c r="B46" s="4">
        <v>2</v>
      </c>
      <c r="C46" s="5" t="s">
        <v>256</v>
      </c>
      <c r="D46" s="4">
        <v>50</v>
      </c>
      <c r="E46" s="4">
        <v>1099</v>
      </c>
      <c r="F46" s="5" t="s">
        <v>1824</v>
      </c>
      <c r="G46" s="5"/>
      <c r="H46" s="4">
        <v>0</v>
      </c>
      <c r="I46" s="4">
        <v>2</v>
      </c>
      <c r="J46" s="4">
        <v>0</v>
      </c>
      <c r="K46" s="4">
        <v>0</v>
      </c>
      <c r="L46" s="4" t="s">
        <v>258</v>
      </c>
      <c r="M46" s="4">
        <v>4</v>
      </c>
      <c r="N46" s="5" t="s">
        <v>278</v>
      </c>
    </row>
    <row r="47" spans="1:14" x14ac:dyDescent="0.15">
      <c r="A47" s="5" t="s">
        <v>279</v>
      </c>
      <c r="B47" s="4">
        <v>2</v>
      </c>
      <c r="C47" s="5" t="s">
        <v>256</v>
      </c>
      <c r="D47" s="4">
        <v>51</v>
      </c>
      <c r="E47" s="4">
        <v>908</v>
      </c>
      <c r="F47" s="5" t="s">
        <v>279</v>
      </c>
      <c r="G47" s="5"/>
      <c r="H47" s="4">
        <v>0</v>
      </c>
      <c r="I47" s="4">
        <v>0</v>
      </c>
      <c r="J47" s="4">
        <v>2</v>
      </c>
      <c r="K47" s="4">
        <v>0</v>
      </c>
      <c r="L47" s="4" t="s">
        <v>239</v>
      </c>
      <c r="M47" s="4">
        <v>4</v>
      </c>
      <c r="N47" s="5" t="s">
        <v>278</v>
      </c>
    </row>
    <row r="48" spans="1:14" x14ac:dyDescent="0.15">
      <c r="A48" s="5" t="s">
        <v>280</v>
      </c>
      <c r="B48" s="4">
        <v>2</v>
      </c>
      <c r="C48" s="5" t="s">
        <v>256</v>
      </c>
      <c r="D48" s="4">
        <v>60</v>
      </c>
      <c r="E48" s="4">
        <v>55</v>
      </c>
      <c r="F48" s="5" t="s">
        <v>281</v>
      </c>
      <c r="G48" s="5"/>
      <c r="H48" s="4">
        <v>0</v>
      </c>
      <c r="I48" s="4">
        <v>0</v>
      </c>
      <c r="J48" s="4">
        <v>1</v>
      </c>
      <c r="K48" s="4">
        <v>0</v>
      </c>
      <c r="L48" s="4" t="s">
        <v>239</v>
      </c>
      <c r="M48" s="4">
        <v>2</v>
      </c>
      <c r="N48" s="5" t="s">
        <v>266</v>
      </c>
    </row>
    <row r="49" spans="1:14" x14ac:dyDescent="0.15">
      <c r="A49" s="5" t="s">
        <v>282</v>
      </c>
      <c r="B49" s="4">
        <v>2</v>
      </c>
      <c r="C49" s="5" t="s">
        <v>256</v>
      </c>
      <c r="D49" s="4">
        <v>61</v>
      </c>
      <c r="E49" s="4">
        <v>56</v>
      </c>
      <c r="F49" s="5" t="s">
        <v>283</v>
      </c>
      <c r="G49" s="5"/>
      <c r="H49" s="4">
        <v>0</v>
      </c>
      <c r="I49" s="4">
        <v>0</v>
      </c>
      <c r="J49" s="4">
        <v>0</v>
      </c>
      <c r="K49" s="4">
        <v>1</v>
      </c>
      <c r="L49" s="4" t="s">
        <v>258</v>
      </c>
      <c r="M49" s="4">
        <v>2</v>
      </c>
      <c r="N49" s="5" t="s">
        <v>266</v>
      </c>
    </row>
    <row r="50" spans="1:14" x14ac:dyDescent="0.15">
      <c r="A50" s="5" t="s">
        <v>284</v>
      </c>
      <c r="B50" s="4">
        <v>2</v>
      </c>
      <c r="C50" s="5" t="s">
        <v>256</v>
      </c>
      <c r="D50" s="4">
        <v>62</v>
      </c>
      <c r="E50" s="4">
        <v>267</v>
      </c>
      <c r="F50" s="5" t="s">
        <v>285</v>
      </c>
      <c r="G50" s="5"/>
      <c r="H50" s="4">
        <v>0</v>
      </c>
      <c r="I50" s="4">
        <v>0</v>
      </c>
      <c r="J50" s="4">
        <v>1</v>
      </c>
      <c r="K50" s="4">
        <v>0</v>
      </c>
      <c r="L50" s="4" t="s">
        <v>239</v>
      </c>
      <c r="M50" s="4">
        <v>2</v>
      </c>
      <c r="N50" s="5" t="s">
        <v>268</v>
      </c>
    </row>
    <row r="51" spans="1:14" x14ac:dyDescent="0.15">
      <c r="A51" s="5" t="s">
        <v>286</v>
      </c>
      <c r="B51" s="4">
        <v>2</v>
      </c>
      <c r="C51" s="5" t="s">
        <v>256</v>
      </c>
      <c r="D51" s="4">
        <v>63</v>
      </c>
      <c r="E51" s="4">
        <v>268</v>
      </c>
      <c r="F51" s="5" t="s">
        <v>287</v>
      </c>
      <c r="G51" s="5"/>
      <c r="H51" s="4">
        <v>0</v>
      </c>
      <c r="I51" s="4">
        <v>0</v>
      </c>
      <c r="J51" s="4">
        <v>0</v>
      </c>
      <c r="K51" s="4">
        <v>1</v>
      </c>
      <c r="L51" s="4" t="s">
        <v>258</v>
      </c>
      <c r="M51" s="4">
        <v>2</v>
      </c>
      <c r="N51" s="5" t="s">
        <v>268</v>
      </c>
    </row>
    <row r="52" spans="1:14" x14ac:dyDescent="0.15">
      <c r="A52" s="5" t="s">
        <v>288</v>
      </c>
      <c r="B52" s="4">
        <v>2</v>
      </c>
      <c r="C52" s="5" t="s">
        <v>256</v>
      </c>
      <c r="D52" s="4">
        <v>64</v>
      </c>
      <c r="E52" s="4">
        <v>545</v>
      </c>
      <c r="F52" s="5" t="s">
        <v>289</v>
      </c>
      <c r="G52" s="5"/>
      <c r="H52" s="4">
        <v>0</v>
      </c>
      <c r="I52" s="4">
        <v>0</v>
      </c>
      <c r="J52" s="4">
        <v>2</v>
      </c>
      <c r="K52" s="4">
        <v>0</v>
      </c>
      <c r="L52" s="4" t="s">
        <v>239</v>
      </c>
      <c r="M52" s="4">
        <v>4</v>
      </c>
      <c r="N52" s="5" t="s">
        <v>257</v>
      </c>
    </row>
    <row r="53" spans="1:14" x14ac:dyDescent="0.15">
      <c r="A53" s="5" t="s">
        <v>290</v>
      </c>
      <c r="B53" s="4">
        <v>2</v>
      </c>
      <c r="C53" s="5" t="s">
        <v>256</v>
      </c>
      <c r="D53" s="4">
        <v>65</v>
      </c>
      <c r="E53" s="4">
        <v>546</v>
      </c>
      <c r="F53" s="5" t="s">
        <v>127</v>
      </c>
      <c r="G53" s="5"/>
      <c r="H53" s="4">
        <v>0</v>
      </c>
      <c r="I53" s="4">
        <v>0</v>
      </c>
      <c r="J53" s="4">
        <v>0</v>
      </c>
      <c r="K53" s="4">
        <v>1</v>
      </c>
      <c r="L53" s="4" t="s">
        <v>258</v>
      </c>
      <c r="M53" s="4">
        <v>2</v>
      </c>
      <c r="N53" s="5" t="s">
        <v>257</v>
      </c>
    </row>
    <row r="54" spans="1:14" x14ac:dyDescent="0.15">
      <c r="A54" s="5" t="s">
        <v>291</v>
      </c>
      <c r="B54" s="4">
        <v>2</v>
      </c>
      <c r="C54" s="5" t="s">
        <v>256</v>
      </c>
      <c r="D54" s="4">
        <v>66</v>
      </c>
      <c r="E54" s="4">
        <v>547</v>
      </c>
      <c r="F54" s="5" t="s">
        <v>292</v>
      </c>
      <c r="G54" s="5"/>
      <c r="H54" s="4">
        <v>0</v>
      </c>
      <c r="I54" s="4">
        <v>0</v>
      </c>
      <c r="J54" s="4">
        <v>1</v>
      </c>
      <c r="K54" s="4">
        <v>0</v>
      </c>
      <c r="L54" s="4" t="s">
        <v>239</v>
      </c>
      <c r="M54" s="4">
        <v>2</v>
      </c>
      <c r="N54" s="5" t="s">
        <v>293</v>
      </c>
    </row>
    <row r="55" spans="1:14" x14ac:dyDescent="0.15">
      <c r="A55" s="5" t="s">
        <v>294</v>
      </c>
      <c r="B55" s="4">
        <v>2</v>
      </c>
      <c r="C55" s="5" t="s">
        <v>256</v>
      </c>
      <c r="D55" s="4">
        <v>67</v>
      </c>
      <c r="E55" s="4">
        <v>548</v>
      </c>
      <c r="F55" s="5" t="s">
        <v>295</v>
      </c>
      <c r="G55" s="5"/>
      <c r="H55" s="4">
        <v>0</v>
      </c>
      <c r="I55" s="4">
        <v>0</v>
      </c>
      <c r="J55" s="4">
        <v>0</v>
      </c>
      <c r="K55" s="4">
        <v>1</v>
      </c>
      <c r="L55" s="4" t="s">
        <v>258</v>
      </c>
      <c r="M55" s="4">
        <v>2</v>
      </c>
      <c r="N55" s="5" t="s">
        <v>293</v>
      </c>
    </row>
    <row r="56" spans="1:14" x14ac:dyDescent="0.15">
      <c r="A56" s="5" t="s">
        <v>296</v>
      </c>
      <c r="B56" s="4">
        <v>2</v>
      </c>
      <c r="C56" s="5" t="s">
        <v>256</v>
      </c>
      <c r="D56" s="4">
        <v>68</v>
      </c>
      <c r="E56" s="4">
        <v>596</v>
      </c>
      <c r="F56" s="5" t="s">
        <v>297</v>
      </c>
      <c r="G56" s="5"/>
      <c r="H56" s="4">
        <v>0</v>
      </c>
      <c r="I56" s="4">
        <v>0</v>
      </c>
      <c r="J56" s="4">
        <v>0</v>
      </c>
      <c r="K56" s="4">
        <v>1</v>
      </c>
      <c r="L56" s="4" t="s">
        <v>258</v>
      </c>
      <c r="M56" s="4">
        <v>2</v>
      </c>
      <c r="N56" s="5" t="s">
        <v>277</v>
      </c>
    </row>
    <row r="57" spans="1:14" x14ac:dyDescent="0.15">
      <c r="A57" s="5" t="s">
        <v>1825</v>
      </c>
      <c r="B57" s="4">
        <v>2</v>
      </c>
      <c r="C57" s="5" t="s">
        <v>256</v>
      </c>
      <c r="D57" s="4">
        <v>69</v>
      </c>
      <c r="E57" s="4">
        <v>1084</v>
      </c>
      <c r="F57" s="5" t="s">
        <v>1826</v>
      </c>
      <c r="G57" s="5"/>
      <c r="H57" s="4">
        <v>0</v>
      </c>
      <c r="I57" s="4">
        <v>1</v>
      </c>
      <c r="J57" s="4">
        <v>0</v>
      </c>
      <c r="K57" s="4">
        <v>0</v>
      </c>
      <c r="L57" s="4" t="s">
        <v>258</v>
      </c>
      <c r="M57" s="4">
        <v>2</v>
      </c>
      <c r="N57" s="5" t="s">
        <v>1827</v>
      </c>
    </row>
    <row r="58" spans="1:14" x14ac:dyDescent="0.15">
      <c r="A58" s="5" t="s">
        <v>1828</v>
      </c>
      <c r="B58" s="4">
        <v>2</v>
      </c>
      <c r="C58" s="5" t="s">
        <v>256</v>
      </c>
      <c r="D58" s="4">
        <v>70</v>
      </c>
      <c r="E58" s="4">
        <v>28</v>
      </c>
      <c r="F58" s="5" t="s">
        <v>1829</v>
      </c>
      <c r="G58" s="5"/>
      <c r="H58" s="4">
        <v>1</v>
      </c>
      <c r="I58" s="4">
        <v>0</v>
      </c>
      <c r="J58" s="4">
        <v>0</v>
      </c>
      <c r="K58" s="4">
        <v>0</v>
      </c>
      <c r="L58" s="4" t="s">
        <v>239</v>
      </c>
      <c r="M58" s="4">
        <v>2</v>
      </c>
      <c r="N58" s="5" t="s">
        <v>1830</v>
      </c>
    </row>
    <row r="59" spans="1:14" x14ac:dyDescent="0.15">
      <c r="A59" s="5" t="s">
        <v>1831</v>
      </c>
      <c r="B59" s="4">
        <v>2</v>
      </c>
      <c r="C59" s="5" t="s">
        <v>256</v>
      </c>
      <c r="D59" s="4">
        <v>71</v>
      </c>
      <c r="E59" s="4">
        <v>29</v>
      </c>
      <c r="F59" s="5" t="s">
        <v>1832</v>
      </c>
      <c r="G59" s="5"/>
      <c r="H59" s="4">
        <v>0</v>
      </c>
      <c r="I59" s="4">
        <v>1</v>
      </c>
      <c r="J59" s="4">
        <v>0</v>
      </c>
      <c r="K59" s="4">
        <v>0</v>
      </c>
      <c r="L59" s="4" t="s">
        <v>258</v>
      </c>
      <c r="M59" s="4">
        <v>2</v>
      </c>
      <c r="N59" s="5" t="s">
        <v>1830</v>
      </c>
    </row>
    <row r="60" spans="1:14" x14ac:dyDescent="0.15">
      <c r="A60" s="5" t="s">
        <v>298</v>
      </c>
      <c r="B60" s="4">
        <v>2</v>
      </c>
      <c r="C60" s="5" t="s">
        <v>256</v>
      </c>
      <c r="D60" s="4">
        <v>72</v>
      </c>
      <c r="E60" s="4">
        <v>30</v>
      </c>
      <c r="F60" s="5" t="s">
        <v>299</v>
      </c>
      <c r="G60" s="5"/>
      <c r="H60" s="4">
        <v>0</v>
      </c>
      <c r="I60" s="4">
        <v>0</v>
      </c>
      <c r="J60" s="4">
        <v>1</v>
      </c>
      <c r="K60" s="4">
        <v>0</v>
      </c>
      <c r="L60" s="4" t="s">
        <v>239</v>
      </c>
      <c r="M60" s="4">
        <v>2</v>
      </c>
      <c r="N60" s="5" t="s">
        <v>300</v>
      </c>
    </row>
    <row r="61" spans="1:14" x14ac:dyDescent="0.15">
      <c r="A61" s="5" t="s">
        <v>301</v>
      </c>
      <c r="B61" s="4">
        <v>2</v>
      </c>
      <c r="C61" s="5" t="s">
        <v>256</v>
      </c>
      <c r="D61" s="4">
        <v>73</v>
      </c>
      <c r="E61" s="4">
        <v>31</v>
      </c>
      <c r="F61" s="5" t="s">
        <v>302</v>
      </c>
      <c r="G61" s="5"/>
      <c r="H61" s="4">
        <v>0</v>
      </c>
      <c r="I61" s="4">
        <v>0</v>
      </c>
      <c r="J61" s="4">
        <v>0</v>
      </c>
      <c r="K61" s="4">
        <v>1</v>
      </c>
      <c r="L61" s="4" t="s">
        <v>258</v>
      </c>
      <c r="M61" s="4">
        <v>2</v>
      </c>
      <c r="N61" s="5" t="s">
        <v>303</v>
      </c>
    </row>
    <row r="62" spans="1:14" x14ac:dyDescent="0.15">
      <c r="A62" s="5" t="s">
        <v>1833</v>
      </c>
      <c r="B62" s="4">
        <v>2</v>
      </c>
      <c r="C62" s="5" t="s">
        <v>256</v>
      </c>
      <c r="D62" s="4">
        <v>74</v>
      </c>
      <c r="E62" s="4">
        <v>32</v>
      </c>
      <c r="F62" s="5" t="s">
        <v>1834</v>
      </c>
      <c r="G62" s="5"/>
      <c r="H62" s="4">
        <v>1</v>
      </c>
      <c r="I62" s="4">
        <v>0</v>
      </c>
      <c r="J62" s="4">
        <v>0</v>
      </c>
      <c r="K62" s="4">
        <v>0</v>
      </c>
      <c r="L62" s="4" t="s">
        <v>239</v>
      </c>
      <c r="M62" s="4">
        <v>2</v>
      </c>
      <c r="N62" s="5" t="s">
        <v>1835</v>
      </c>
    </row>
    <row r="63" spans="1:14" x14ac:dyDescent="0.15">
      <c r="A63" s="5" t="s">
        <v>1836</v>
      </c>
      <c r="B63" s="4">
        <v>2</v>
      </c>
      <c r="C63" s="5" t="s">
        <v>256</v>
      </c>
      <c r="D63" s="4">
        <v>75</v>
      </c>
      <c r="E63" s="4">
        <v>33</v>
      </c>
      <c r="F63" s="5" t="s">
        <v>1837</v>
      </c>
      <c r="G63" s="5"/>
      <c r="H63" s="4">
        <v>0</v>
      </c>
      <c r="I63" s="4">
        <v>1</v>
      </c>
      <c r="J63" s="4">
        <v>0</v>
      </c>
      <c r="K63" s="4">
        <v>0</v>
      </c>
      <c r="L63" s="4" t="s">
        <v>258</v>
      </c>
      <c r="M63" s="4">
        <v>2</v>
      </c>
      <c r="N63" s="5" t="s">
        <v>1838</v>
      </c>
    </row>
    <row r="64" spans="1:14" x14ac:dyDescent="0.15">
      <c r="A64" s="5" t="s">
        <v>304</v>
      </c>
      <c r="B64" s="4">
        <v>2</v>
      </c>
      <c r="C64" s="5" t="s">
        <v>256</v>
      </c>
      <c r="D64" s="4">
        <v>76</v>
      </c>
      <c r="E64" s="4">
        <v>1096</v>
      </c>
      <c r="F64" s="5" t="s">
        <v>305</v>
      </c>
      <c r="G64" s="5"/>
      <c r="H64" s="4">
        <v>0</v>
      </c>
      <c r="I64" s="4">
        <v>0</v>
      </c>
      <c r="J64" s="4">
        <v>1</v>
      </c>
      <c r="K64" s="4">
        <v>0</v>
      </c>
      <c r="L64" s="4" t="s">
        <v>239</v>
      </c>
      <c r="M64" s="4">
        <v>2</v>
      </c>
      <c r="N64" s="5" t="s">
        <v>306</v>
      </c>
    </row>
    <row r="65" spans="1:14" x14ac:dyDescent="0.15">
      <c r="A65" s="5" t="s">
        <v>307</v>
      </c>
      <c r="B65" s="4">
        <v>2</v>
      </c>
      <c r="C65" s="5" t="s">
        <v>256</v>
      </c>
      <c r="D65" s="4">
        <v>77</v>
      </c>
      <c r="E65" s="4">
        <v>1097</v>
      </c>
      <c r="F65" s="5" t="s">
        <v>308</v>
      </c>
      <c r="G65" s="5"/>
      <c r="H65" s="4">
        <v>0</v>
      </c>
      <c r="I65" s="4">
        <v>0</v>
      </c>
      <c r="J65" s="4">
        <v>0</v>
      </c>
      <c r="K65" s="4">
        <v>1</v>
      </c>
      <c r="L65" s="4" t="s">
        <v>258</v>
      </c>
      <c r="M65" s="4">
        <v>2</v>
      </c>
      <c r="N65" s="5" t="s">
        <v>309</v>
      </c>
    </row>
    <row r="66" spans="1:14" x14ac:dyDescent="0.15">
      <c r="A66" s="5" t="s">
        <v>310</v>
      </c>
      <c r="B66" s="4">
        <v>2</v>
      </c>
      <c r="C66" s="5" t="s">
        <v>256</v>
      </c>
      <c r="D66" s="4">
        <v>78</v>
      </c>
      <c r="E66" s="4">
        <v>1098</v>
      </c>
      <c r="F66" s="5" t="s">
        <v>311</v>
      </c>
      <c r="G66" s="5"/>
      <c r="H66" s="4">
        <v>0</v>
      </c>
      <c r="I66" s="4">
        <v>0</v>
      </c>
      <c r="J66" s="4">
        <v>0</v>
      </c>
      <c r="K66" s="4">
        <v>1</v>
      </c>
      <c r="L66" s="4" t="s">
        <v>258</v>
      </c>
      <c r="M66" s="4">
        <v>2</v>
      </c>
      <c r="N66" s="5" t="s">
        <v>312</v>
      </c>
    </row>
    <row r="67" spans="1:14" x14ac:dyDescent="0.15">
      <c r="A67" s="5" t="s">
        <v>1839</v>
      </c>
      <c r="B67" s="4">
        <v>2</v>
      </c>
      <c r="C67" s="5" t="s">
        <v>256</v>
      </c>
      <c r="D67" s="4">
        <v>79</v>
      </c>
      <c r="E67" s="4">
        <v>59</v>
      </c>
      <c r="F67" s="5" t="s">
        <v>1840</v>
      </c>
      <c r="G67" s="5"/>
      <c r="H67" s="4">
        <v>1</v>
      </c>
      <c r="I67" s="4">
        <v>0</v>
      </c>
      <c r="J67" s="4">
        <v>0</v>
      </c>
      <c r="K67" s="4">
        <v>0</v>
      </c>
      <c r="L67" s="4" t="s">
        <v>239</v>
      </c>
      <c r="M67" s="4">
        <v>2</v>
      </c>
      <c r="N67" s="5" t="s">
        <v>1818</v>
      </c>
    </row>
    <row r="68" spans="1:14" x14ac:dyDescent="0.15">
      <c r="A68" s="5" t="s">
        <v>313</v>
      </c>
      <c r="B68" s="4">
        <v>2</v>
      </c>
      <c r="C68" s="5" t="s">
        <v>256</v>
      </c>
      <c r="D68" s="4">
        <v>80</v>
      </c>
      <c r="E68" s="4">
        <v>583</v>
      </c>
      <c r="F68" s="5" t="s">
        <v>314</v>
      </c>
      <c r="G68" s="5"/>
      <c r="H68" s="4">
        <v>0</v>
      </c>
      <c r="I68" s="4">
        <v>0</v>
      </c>
      <c r="J68" s="4">
        <v>1</v>
      </c>
      <c r="K68" s="4">
        <v>0</v>
      </c>
      <c r="L68" s="4" t="s">
        <v>239</v>
      </c>
      <c r="M68" s="4">
        <v>2</v>
      </c>
      <c r="N68" s="5" t="s">
        <v>270</v>
      </c>
    </row>
    <row r="69" spans="1:14" hidden="1" x14ac:dyDescent="0.15">
      <c r="A69" s="5" t="s">
        <v>316</v>
      </c>
      <c r="B69" s="4">
        <v>3</v>
      </c>
      <c r="C69" s="5" t="s">
        <v>315</v>
      </c>
      <c r="D69" s="4">
        <v>2</v>
      </c>
      <c r="E69" s="4">
        <v>1024</v>
      </c>
      <c r="F69" s="5" t="s">
        <v>316</v>
      </c>
      <c r="G69" s="5" t="s">
        <v>3933</v>
      </c>
      <c r="H69" s="4">
        <v>0</v>
      </c>
      <c r="I69" s="4">
        <v>0</v>
      </c>
      <c r="J69" s="4">
        <v>0</v>
      </c>
      <c r="K69" s="4">
        <v>1</v>
      </c>
      <c r="L69" s="4" t="s">
        <v>258</v>
      </c>
      <c r="M69" s="4">
        <v>2</v>
      </c>
      <c r="N69" s="5" t="s">
        <v>3798</v>
      </c>
    </row>
    <row r="70" spans="1:14" hidden="1" x14ac:dyDescent="0.15">
      <c r="A70" s="5" t="s">
        <v>1679</v>
      </c>
      <c r="B70" s="4">
        <v>3</v>
      </c>
      <c r="C70" s="5" t="s">
        <v>315</v>
      </c>
      <c r="D70" s="4">
        <v>3</v>
      </c>
      <c r="E70" s="4">
        <v>1295</v>
      </c>
      <c r="F70" s="5" t="s">
        <v>1679</v>
      </c>
      <c r="G70" s="5" t="s">
        <v>3933</v>
      </c>
      <c r="H70" s="4">
        <v>0</v>
      </c>
      <c r="I70" s="4">
        <v>1</v>
      </c>
      <c r="J70" s="4">
        <v>0</v>
      </c>
      <c r="K70" s="4">
        <v>0</v>
      </c>
      <c r="L70" s="4" t="s">
        <v>258</v>
      </c>
      <c r="M70" s="4">
        <v>2</v>
      </c>
      <c r="N70" s="5" t="s">
        <v>3799</v>
      </c>
    </row>
    <row r="71" spans="1:14" hidden="1" x14ac:dyDescent="0.15">
      <c r="A71" s="5" t="s">
        <v>317</v>
      </c>
      <c r="B71" s="4">
        <v>3</v>
      </c>
      <c r="C71" s="5" t="s">
        <v>315</v>
      </c>
      <c r="D71" s="4">
        <v>4</v>
      </c>
      <c r="E71" s="4">
        <v>77</v>
      </c>
      <c r="F71" s="5" t="s">
        <v>317</v>
      </c>
      <c r="G71" s="5" t="s">
        <v>3933</v>
      </c>
      <c r="H71" s="4">
        <v>0</v>
      </c>
      <c r="I71" s="4">
        <v>0</v>
      </c>
      <c r="J71" s="4">
        <v>0</v>
      </c>
      <c r="K71" s="4">
        <v>1</v>
      </c>
      <c r="L71" s="4" t="s">
        <v>258</v>
      </c>
      <c r="M71" s="4">
        <v>2</v>
      </c>
      <c r="N71" s="5" t="s">
        <v>3799</v>
      </c>
    </row>
    <row r="72" spans="1:14" hidden="1" x14ac:dyDescent="0.15">
      <c r="A72" s="5" t="s">
        <v>3090</v>
      </c>
      <c r="B72" s="4">
        <v>3</v>
      </c>
      <c r="C72" s="5" t="s">
        <v>315</v>
      </c>
      <c r="D72" s="4">
        <v>7</v>
      </c>
      <c r="E72" s="4">
        <v>81</v>
      </c>
      <c r="F72" s="5" t="s">
        <v>1843</v>
      </c>
      <c r="G72" s="5" t="s">
        <v>3918</v>
      </c>
      <c r="H72" s="4">
        <v>0</v>
      </c>
      <c r="I72" s="4">
        <v>2</v>
      </c>
      <c r="J72" s="4">
        <v>0</v>
      </c>
      <c r="K72" s="4">
        <v>0</v>
      </c>
      <c r="L72" s="4" t="s">
        <v>258</v>
      </c>
      <c r="M72" s="4">
        <v>4</v>
      </c>
      <c r="N72" s="5" t="s">
        <v>318</v>
      </c>
    </row>
    <row r="73" spans="1:14" x14ac:dyDescent="0.15">
      <c r="A73" s="5" t="s">
        <v>3120</v>
      </c>
      <c r="B73" s="4">
        <v>3</v>
      </c>
      <c r="C73" s="5" t="s">
        <v>315</v>
      </c>
      <c r="D73" s="4">
        <v>8</v>
      </c>
      <c r="E73" s="4">
        <v>1131</v>
      </c>
      <c r="F73" s="5" t="s">
        <v>319</v>
      </c>
      <c r="G73" s="5"/>
      <c r="H73" s="4">
        <v>0</v>
      </c>
      <c r="I73" s="4">
        <v>0</v>
      </c>
      <c r="J73" s="4">
        <v>0</v>
      </c>
      <c r="K73" s="4">
        <v>1</v>
      </c>
      <c r="L73" s="4" t="s">
        <v>258</v>
      </c>
      <c r="M73" s="4">
        <v>2</v>
      </c>
      <c r="N73" s="5" t="s">
        <v>318</v>
      </c>
    </row>
    <row r="74" spans="1:14" hidden="1" x14ac:dyDescent="0.15">
      <c r="A74" s="5" t="s">
        <v>320</v>
      </c>
      <c r="B74" s="4">
        <v>3</v>
      </c>
      <c r="C74" s="5" t="s">
        <v>315</v>
      </c>
      <c r="D74" s="4">
        <v>9</v>
      </c>
      <c r="E74" s="4">
        <v>82</v>
      </c>
      <c r="F74" s="5" t="s">
        <v>321</v>
      </c>
      <c r="G74" s="5" t="s">
        <v>3918</v>
      </c>
      <c r="H74" s="4">
        <v>0</v>
      </c>
      <c r="I74" s="4">
        <v>0</v>
      </c>
      <c r="J74" s="4">
        <v>0</v>
      </c>
      <c r="K74" s="4">
        <v>2</v>
      </c>
      <c r="L74" s="4" t="s">
        <v>258</v>
      </c>
      <c r="M74" s="4">
        <v>4</v>
      </c>
      <c r="N74" s="5" t="s">
        <v>322</v>
      </c>
    </row>
    <row r="75" spans="1:14" hidden="1" x14ac:dyDescent="0.15">
      <c r="A75" s="5" t="s">
        <v>323</v>
      </c>
      <c r="B75" s="4">
        <v>3</v>
      </c>
      <c r="C75" s="5" t="s">
        <v>315</v>
      </c>
      <c r="D75" s="4">
        <v>10</v>
      </c>
      <c r="E75" s="4">
        <v>702</v>
      </c>
      <c r="F75" s="5" t="s">
        <v>324</v>
      </c>
      <c r="G75" s="5" t="s">
        <v>3902</v>
      </c>
      <c r="H75" s="4">
        <v>0</v>
      </c>
      <c r="I75" s="4">
        <v>0</v>
      </c>
      <c r="J75" s="4">
        <v>0</v>
      </c>
      <c r="K75" s="4">
        <v>3</v>
      </c>
      <c r="L75" s="4" t="s">
        <v>258</v>
      </c>
      <c r="M75" s="4">
        <v>6</v>
      </c>
      <c r="N75" s="5" t="s">
        <v>325</v>
      </c>
    </row>
    <row r="76" spans="1:14" hidden="1" x14ac:dyDescent="0.15">
      <c r="A76" s="5" t="s">
        <v>3097</v>
      </c>
      <c r="B76" s="4">
        <v>3</v>
      </c>
      <c r="C76" s="5" t="s">
        <v>315</v>
      </c>
      <c r="D76" s="4">
        <v>19</v>
      </c>
      <c r="E76" s="4">
        <v>1542</v>
      </c>
      <c r="F76" s="5" t="s">
        <v>1844</v>
      </c>
      <c r="G76" s="5" t="s">
        <v>3902</v>
      </c>
      <c r="H76" s="4">
        <v>0</v>
      </c>
      <c r="I76" s="4">
        <v>2</v>
      </c>
      <c r="J76" s="4">
        <v>0</v>
      </c>
      <c r="K76" s="4">
        <v>0</v>
      </c>
      <c r="L76" s="4" t="s">
        <v>258</v>
      </c>
      <c r="M76" s="4">
        <v>4</v>
      </c>
      <c r="N76" s="5" t="s">
        <v>1845</v>
      </c>
    </row>
    <row r="77" spans="1:14" hidden="1" x14ac:dyDescent="0.15">
      <c r="A77" s="5" t="s">
        <v>1772</v>
      </c>
      <c r="B77" s="4">
        <v>3</v>
      </c>
      <c r="C77" s="5" t="s">
        <v>315</v>
      </c>
      <c r="D77" s="4">
        <v>20</v>
      </c>
      <c r="E77" s="4">
        <v>921</v>
      </c>
      <c r="F77" s="5" t="s">
        <v>1846</v>
      </c>
      <c r="G77" s="5" t="s">
        <v>3896</v>
      </c>
      <c r="H77" s="4">
        <v>0</v>
      </c>
      <c r="I77" s="4">
        <v>1</v>
      </c>
      <c r="J77" s="4">
        <v>0</v>
      </c>
      <c r="K77" s="4">
        <v>0</v>
      </c>
      <c r="L77" s="4" t="s">
        <v>258</v>
      </c>
      <c r="M77" s="4">
        <v>2</v>
      </c>
      <c r="N77" s="5" t="s">
        <v>326</v>
      </c>
    </row>
    <row r="78" spans="1:14" hidden="1" x14ac:dyDescent="0.15">
      <c r="A78" s="5" t="s">
        <v>327</v>
      </c>
      <c r="B78" s="4">
        <v>3</v>
      </c>
      <c r="C78" s="5" t="s">
        <v>315</v>
      </c>
      <c r="D78" s="4">
        <v>21</v>
      </c>
      <c r="E78" s="4">
        <v>52</v>
      </c>
      <c r="F78" s="5" t="s">
        <v>328</v>
      </c>
      <c r="G78" s="5" t="s">
        <v>3896</v>
      </c>
      <c r="H78" s="4">
        <v>0</v>
      </c>
      <c r="I78" s="4">
        <v>0</v>
      </c>
      <c r="J78" s="4">
        <v>0</v>
      </c>
      <c r="K78" s="4">
        <v>1</v>
      </c>
      <c r="L78" s="4" t="s">
        <v>258</v>
      </c>
      <c r="M78" s="4">
        <v>2</v>
      </c>
      <c r="N78" s="5" t="s">
        <v>326</v>
      </c>
    </row>
    <row r="79" spans="1:14" hidden="1" x14ac:dyDescent="0.15">
      <c r="A79" s="5" t="s">
        <v>329</v>
      </c>
      <c r="B79" s="4">
        <v>3</v>
      </c>
      <c r="C79" s="5" t="s">
        <v>315</v>
      </c>
      <c r="D79" s="4">
        <v>30</v>
      </c>
      <c r="E79" s="4">
        <v>1406</v>
      </c>
      <c r="F79" s="5" t="s">
        <v>329</v>
      </c>
      <c r="G79" s="5" t="s">
        <v>3935</v>
      </c>
      <c r="H79" s="4">
        <v>0</v>
      </c>
      <c r="I79" s="4">
        <v>0</v>
      </c>
      <c r="J79" s="4">
        <v>1</v>
      </c>
      <c r="K79" s="4">
        <v>0</v>
      </c>
      <c r="L79" s="4" t="s">
        <v>239</v>
      </c>
      <c r="M79" s="4">
        <v>2</v>
      </c>
      <c r="N79" s="5" t="s">
        <v>330</v>
      </c>
    </row>
    <row r="80" spans="1:14" hidden="1" x14ac:dyDescent="0.15">
      <c r="A80" s="5" t="s">
        <v>331</v>
      </c>
      <c r="B80" s="4">
        <v>3</v>
      </c>
      <c r="C80" s="5" t="s">
        <v>315</v>
      </c>
      <c r="D80" s="4">
        <v>31</v>
      </c>
      <c r="E80" s="4">
        <v>1407</v>
      </c>
      <c r="F80" s="5" t="s">
        <v>332</v>
      </c>
      <c r="G80" s="5" t="s">
        <v>3935</v>
      </c>
      <c r="H80" s="4">
        <v>0</v>
      </c>
      <c r="I80" s="4">
        <v>0</v>
      </c>
      <c r="J80" s="4">
        <v>0</v>
      </c>
      <c r="K80" s="4">
        <v>1</v>
      </c>
      <c r="L80" s="4" t="s">
        <v>258</v>
      </c>
      <c r="M80" s="4">
        <v>2</v>
      </c>
      <c r="N80" s="5" t="s">
        <v>330</v>
      </c>
    </row>
    <row r="81" spans="1:14" hidden="1" x14ac:dyDescent="0.15">
      <c r="A81" s="5" t="s">
        <v>1777</v>
      </c>
      <c r="B81" s="4">
        <v>3</v>
      </c>
      <c r="C81" s="5" t="s">
        <v>315</v>
      </c>
      <c r="D81" s="4">
        <v>40</v>
      </c>
      <c r="E81" s="4">
        <v>63</v>
      </c>
      <c r="F81" s="5" t="s">
        <v>1777</v>
      </c>
      <c r="G81" s="5" t="s">
        <v>3933</v>
      </c>
      <c r="H81" s="4">
        <v>1</v>
      </c>
      <c r="I81" s="4">
        <v>0</v>
      </c>
      <c r="J81" s="4">
        <v>0</v>
      </c>
      <c r="K81" s="4">
        <v>0</v>
      </c>
      <c r="L81" s="4" t="s">
        <v>239</v>
      </c>
      <c r="M81" s="4">
        <v>2</v>
      </c>
      <c r="N81" s="5" t="s">
        <v>333</v>
      </c>
    </row>
    <row r="82" spans="1:14" hidden="1" x14ac:dyDescent="0.15">
      <c r="A82" s="5" t="s">
        <v>1778</v>
      </c>
      <c r="B82" s="4">
        <v>3</v>
      </c>
      <c r="C82" s="5" t="s">
        <v>315</v>
      </c>
      <c r="D82" s="4">
        <v>41</v>
      </c>
      <c r="E82" s="4">
        <v>64</v>
      </c>
      <c r="F82" s="5" t="s">
        <v>1847</v>
      </c>
      <c r="G82" s="5" t="s">
        <v>3933</v>
      </c>
      <c r="H82" s="4">
        <v>0</v>
      </c>
      <c r="I82" s="4">
        <v>1</v>
      </c>
      <c r="J82" s="4">
        <v>0</v>
      </c>
      <c r="K82" s="4">
        <v>0</v>
      </c>
      <c r="L82" s="4" t="s">
        <v>258</v>
      </c>
      <c r="M82" s="4">
        <v>2</v>
      </c>
      <c r="N82" s="5" t="s">
        <v>333</v>
      </c>
    </row>
    <row r="83" spans="1:14" hidden="1" x14ac:dyDescent="0.15">
      <c r="A83" s="5" t="s">
        <v>334</v>
      </c>
      <c r="B83" s="4">
        <v>3</v>
      </c>
      <c r="C83" s="5" t="s">
        <v>315</v>
      </c>
      <c r="D83" s="4">
        <v>42</v>
      </c>
      <c r="E83" s="4">
        <v>65</v>
      </c>
      <c r="F83" s="5" t="s">
        <v>334</v>
      </c>
      <c r="G83" s="5" t="s">
        <v>3933</v>
      </c>
      <c r="H83" s="4">
        <v>0</v>
      </c>
      <c r="I83" s="4">
        <v>0</v>
      </c>
      <c r="J83" s="4">
        <v>1</v>
      </c>
      <c r="K83" s="4">
        <v>0</v>
      </c>
      <c r="L83" s="4" t="s">
        <v>239</v>
      </c>
      <c r="M83" s="4">
        <v>2</v>
      </c>
      <c r="N83" s="5" t="s">
        <v>333</v>
      </c>
    </row>
    <row r="84" spans="1:14" hidden="1" x14ac:dyDescent="0.15">
      <c r="A84" s="5" t="s">
        <v>335</v>
      </c>
      <c r="B84" s="4">
        <v>3</v>
      </c>
      <c r="C84" s="5" t="s">
        <v>315</v>
      </c>
      <c r="D84" s="4">
        <v>43</v>
      </c>
      <c r="E84" s="4">
        <v>66</v>
      </c>
      <c r="F84" s="5" t="s">
        <v>336</v>
      </c>
      <c r="G84" s="5" t="s">
        <v>3933</v>
      </c>
      <c r="H84" s="4">
        <v>0</v>
      </c>
      <c r="I84" s="4">
        <v>0</v>
      </c>
      <c r="J84" s="4">
        <v>0</v>
      </c>
      <c r="K84" s="4">
        <v>1</v>
      </c>
      <c r="L84" s="4" t="s">
        <v>258</v>
      </c>
      <c r="M84" s="4">
        <v>2</v>
      </c>
      <c r="N84" s="5" t="s">
        <v>333</v>
      </c>
    </row>
    <row r="85" spans="1:14" hidden="1" x14ac:dyDescent="0.15">
      <c r="A85" s="5" t="s">
        <v>1683</v>
      </c>
      <c r="B85" s="4">
        <v>3</v>
      </c>
      <c r="C85" s="5" t="s">
        <v>315</v>
      </c>
      <c r="D85" s="4">
        <v>44</v>
      </c>
      <c r="E85" s="4">
        <v>67</v>
      </c>
      <c r="F85" s="5" t="s">
        <v>1683</v>
      </c>
      <c r="G85" s="5" t="s">
        <v>3933</v>
      </c>
      <c r="H85" s="4">
        <v>1</v>
      </c>
      <c r="I85" s="4">
        <v>0</v>
      </c>
      <c r="J85" s="4">
        <v>0</v>
      </c>
      <c r="K85" s="4">
        <v>0</v>
      </c>
      <c r="L85" s="4" t="s">
        <v>239</v>
      </c>
      <c r="M85" s="4">
        <v>2</v>
      </c>
      <c r="N85" s="5" t="s">
        <v>337</v>
      </c>
    </row>
    <row r="86" spans="1:14" hidden="1" x14ac:dyDescent="0.15">
      <c r="A86" s="5" t="s">
        <v>1684</v>
      </c>
      <c r="B86" s="4">
        <v>3</v>
      </c>
      <c r="C86" s="5" t="s">
        <v>315</v>
      </c>
      <c r="D86" s="4">
        <v>45</v>
      </c>
      <c r="E86" s="4">
        <v>68</v>
      </c>
      <c r="F86" s="5" t="s">
        <v>1848</v>
      </c>
      <c r="G86" s="5" t="s">
        <v>3933</v>
      </c>
      <c r="H86" s="4">
        <v>0</v>
      </c>
      <c r="I86" s="4">
        <v>1</v>
      </c>
      <c r="J86" s="4">
        <v>0</v>
      </c>
      <c r="K86" s="4">
        <v>0</v>
      </c>
      <c r="L86" s="4" t="s">
        <v>258</v>
      </c>
      <c r="M86" s="4">
        <v>2</v>
      </c>
      <c r="N86" s="5" t="s">
        <v>337</v>
      </c>
    </row>
    <row r="87" spans="1:14" hidden="1" x14ac:dyDescent="0.15">
      <c r="A87" s="5" t="s">
        <v>338</v>
      </c>
      <c r="B87" s="4">
        <v>3</v>
      </c>
      <c r="C87" s="5" t="s">
        <v>315</v>
      </c>
      <c r="D87" s="4">
        <v>46</v>
      </c>
      <c r="E87" s="4">
        <v>69</v>
      </c>
      <c r="F87" s="5" t="s">
        <v>338</v>
      </c>
      <c r="G87" s="5" t="s">
        <v>3933</v>
      </c>
      <c r="H87" s="4">
        <v>0</v>
      </c>
      <c r="I87" s="4">
        <v>0</v>
      </c>
      <c r="J87" s="4">
        <v>1</v>
      </c>
      <c r="K87" s="4">
        <v>0</v>
      </c>
      <c r="L87" s="4" t="s">
        <v>239</v>
      </c>
      <c r="M87" s="4">
        <v>2</v>
      </c>
      <c r="N87" s="5" t="s">
        <v>337</v>
      </c>
    </row>
    <row r="88" spans="1:14" hidden="1" x14ac:dyDescent="0.15">
      <c r="A88" s="5" t="s">
        <v>339</v>
      </c>
      <c r="B88" s="4">
        <v>3</v>
      </c>
      <c r="C88" s="5" t="s">
        <v>315</v>
      </c>
      <c r="D88" s="4">
        <v>47</v>
      </c>
      <c r="E88" s="4">
        <v>70</v>
      </c>
      <c r="F88" s="5" t="s">
        <v>340</v>
      </c>
      <c r="G88" s="5" t="s">
        <v>3933</v>
      </c>
      <c r="H88" s="4">
        <v>0</v>
      </c>
      <c r="I88" s="4">
        <v>0</v>
      </c>
      <c r="J88" s="4">
        <v>0</v>
      </c>
      <c r="K88" s="4">
        <v>1</v>
      </c>
      <c r="L88" s="4" t="s">
        <v>258</v>
      </c>
      <c r="M88" s="4">
        <v>2</v>
      </c>
      <c r="N88" s="5" t="s">
        <v>337</v>
      </c>
    </row>
    <row r="89" spans="1:14" hidden="1" x14ac:dyDescent="0.15">
      <c r="A89" s="5" t="s">
        <v>1779</v>
      </c>
      <c r="B89" s="4">
        <v>3</v>
      </c>
      <c r="C89" s="5" t="s">
        <v>315</v>
      </c>
      <c r="D89" s="4">
        <v>48</v>
      </c>
      <c r="E89" s="4">
        <v>899</v>
      </c>
      <c r="F89" s="5" t="s">
        <v>1779</v>
      </c>
      <c r="G89" s="5" t="s">
        <v>3908</v>
      </c>
      <c r="H89" s="4">
        <v>1</v>
      </c>
      <c r="I89" s="4">
        <v>0</v>
      </c>
      <c r="J89" s="4">
        <v>0</v>
      </c>
      <c r="K89" s="4">
        <v>0</v>
      </c>
      <c r="L89" s="4" t="s">
        <v>239</v>
      </c>
      <c r="M89" s="4">
        <v>2</v>
      </c>
      <c r="N89" s="5" t="s">
        <v>1849</v>
      </c>
    </row>
    <row r="90" spans="1:14" hidden="1" x14ac:dyDescent="0.15">
      <c r="A90" s="5" t="s">
        <v>1780</v>
      </c>
      <c r="B90" s="4">
        <v>3</v>
      </c>
      <c r="C90" s="5" t="s">
        <v>315</v>
      </c>
      <c r="D90" s="4">
        <v>49</v>
      </c>
      <c r="E90" s="4">
        <v>75</v>
      </c>
      <c r="F90" s="5" t="s">
        <v>1850</v>
      </c>
      <c r="G90" s="5" t="s">
        <v>3908</v>
      </c>
      <c r="H90" s="4">
        <v>0</v>
      </c>
      <c r="I90" s="4">
        <v>1</v>
      </c>
      <c r="J90" s="4">
        <v>0</v>
      </c>
      <c r="K90" s="4">
        <v>0</v>
      </c>
      <c r="L90" s="4" t="s">
        <v>258</v>
      </c>
      <c r="M90" s="4">
        <v>2</v>
      </c>
      <c r="N90" s="5" t="s">
        <v>1849</v>
      </c>
    </row>
    <row r="91" spans="1:14" hidden="1" x14ac:dyDescent="0.15">
      <c r="A91" s="5" t="s">
        <v>1762</v>
      </c>
      <c r="B91" s="4">
        <v>3</v>
      </c>
      <c r="C91" s="5" t="s">
        <v>315</v>
      </c>
      <c r="D91" s="4">
        <v>50</v>
      </c>
      <c r="E91" s="4">
        <v>1570</v>
      </c>
      <c r="F91" s="5" t="s">
        <v>1762</v>
      </c>
      <c r="G91" s="5" t="s">
        <v>3933</v>
      </c>
      <c r="H91" s="4">
        <v>1</v>
      </c>
      <c r="I91" s="4">
        <v>0</v>
      </c>
      <c r="J91" s="4">
        <v>0</v>
      </c>
      <c r="K91" s="4">
        <v>0</v>
      </c>
      <c r="L91" s="4" t="s">
        <v>239</v>
      </c>
      <c r="M91" s="4">
        <v>2</v>
      </c>
      <c r="N91" s="5" t="s">
        <v>3121</v>
      </c>
    </row>
    <row r="92" spans="1:14" hidden="1" x14ac:dyDescent="0.15">
      <c r="A92" s="5" t="s">
        <v>1764</v>
      </c>
      <c r="B92" s="4">
        <v>3</v>
      </c>
      <c r="C92" s="5" t="s">
        <v>315</v>
      </c>
      <c r="D92" s="4">
        <v>51</v>
      </c>
      <c r="E92" s="4">
        <v>1571</v>
      </c>
      <c r="F92" s="5" t="s">
        <v>1764</v>
      </c>
      <c r="G92" s="5" t="s">
        <v>3933</v>
      </c>
      <c r="H92" s="4">
        <v>0</v>
      </c>
      <c r="I92" s="4">
        <v>1</v>
      </c>
      <c r="J92" s="4">
        <v>0</v>
      </c>
      <c r="K92" s="4">
        <v>0</v>
      </c>
      <c r="L92" s="4" t="s">
        <v>258</v>
      </c>
      <c r="M92" s="4">
        <v>2</v>
      </c>
      <c r="N92" s="5" t="s">
        <v>3121</v>
      </c>
    </row>
    <row r="93" spans="1:14" hidden="1" x14ac:dyDescent="0.15">
      <c r="A93" s="5" t="s">
        <v>1680</v>
      </c>
      <c r="B93" s="4">
        <v>3</v>
      </c>
      <c r="C93" s="5" t="s">
        <v>315</v>
      </c>
      <c r="D93" s="4">
        <v>60</v>
      </c>
      <c r="E93" s="4">
        <v>71</v>
      </c>
      <c r="F93" s="5" t="s">
        <v>1680</v>
      </c>
      <c r="G93" s="5" t="s">
        <v>3935</v>
      </c>
      <c r="H93" s="4">
        <v>1</v>
      </c>
      <c r="I93" s="4">
        <v>0</v>
      </c>
      <c r="J93" s="4">
        <v>0</v>
      </c>
      <c r="K93" s="4">
        <v>0</v>
      </c>
      <c r="L93" s="4" t="s">
        <v>239</v>
      </c>
      <c r="M93" s="4">
        <v>2</v>
      </c>
      <c r="N93" s="5" t="s">
        <v>341</v>
      </c>
    </row>
    <row r="94" spans="1:14" hidden="1" x14ac:dyDescent="0.15">
      <c r="A94" s="5" t="s">
        <v>1681</v>
      </c>
      <c r="B94" s="4">
        <v>3</v>
      </c>
      <c r="C94" s="5" t="s">
        <v>315</v>
      </c>
      <c r="D94" s="4">
        <v>61</v>
      </c>
      <c r="E94" s="4">
        <v>72</v>
      </c>
      <c r="F94" s="5" t="s">
        <v>1851</v>
      </c>
      <c r="G94" s="5" t="s">
        <v>3935</v>
      </c>
      <c r="H94" s="4">
        <v>0</v>
      </c>
      <c r="I94" s="4">
        <v>1</v>
      </c>
      <c r="J94" s="4">
        <v>0</v>
      </c>
      <c r="K94" s="4">
        <v>0</v>
      </c>
      <c r="L94" s="4" t="s">
        <v>258</v>
      </c>
      <c r="M94" s="4">
        <v>2</v>
      </c>
      <c r="N94" s="5" t="s">
        <v>341</v>
      </c>
    </row>
    <row r="95" spans="1:14" hidden="1" x14ac:dyDescent="0.15">
      <c r="A95" s="5" t="s">
        <v>1773</v>
      </c>
      <c r="B95" s="4">
        <v>3</v>
      </c>
      <c r="C95" s="5" t="s">
        <v>315</v>
      </c>
      <c r="D95" s="4">
        <v>62</v>
      </c>
      <c r="E95" s="4">
        <v>1399</v>
      </c>
      <c r="F95" s="5" t="s">
        <v>1852</v>
      </c>
      <c r="G95" s="5" t="s">
        <v>3935</v>
      </c>
      <c r="H95" s="4">
        <v>0</v>
      </c>
      <c r="I95" s="4">
        <v>1</v>
      </c>
      <c r="J95" s="4">
        <v>0</v>
      </c>
      <c r="K95" s="4">
        <v>0</v>
      </c>
      <c r="L95" s="4" t="s">
        <v>258</v>
      </c>
      <c r="M95" s="4">
        <v>2</v>
      </c>
      <c r="N95" s="5" t="s">
        <v>341</v>
      </c>
    </row>
    <row r="96" spans="1:14" hidden="1" x14ac:dyDescent="0.15">
      <c r="A96" s="5" t="s">
        <v>342</v>
      </c>
      <c r="B96" s="4">
        <v>3</v>
      </c>
      <c r="C96" s="5" t="s">
        <v>315</v>
      </c>
      <c r="D96" s="4">
        <v>63</v>
      </c>
      <c r="E96" s="4">
        <v>1400</v>
      </c>
      <c r="F96" s="5" t="s">
        <v>343</v>
      </c>
      <c r="G96" s="5" t="s">
        <v>3935</v>
      </c>
      <c r="H96" s="4">
        <v>0</v>
      </c>
      <c r="I96" s="4">
        <v>0</v>
      </c>
      <c r="J96" s="4">
        <v>0</v>
      </c>
      <c r="K96" s="4">
        <v>1</v>
      </c>
      <c r="L96" s="4" t="s">
        <v>258</v>
      </c>
      <c r="M96" s="4">
        <v>2</v>
      </c>
      <c r="N96" s="5" t="s">
        <v>341</v>
      </c>
    </row>
    <row r="97" spans="1:14" hidden="1" x14ac:dyDescent="0.15">
      <c r="A97" s="5" t="s">
        <v>344</v>
      </c>
      <c r="B97" s="4">
        <v>3</v>
      </c>
      <c r="C97" s="5" t="s">
        <v>315</v>
      </c>
      <c r="D97" s="4">
        <v>71</v>
      </c>
      <c r="E97" s="4">
        <v>1393</v>
      </c>
      <c r="F97" s="5" t="s">
        <v>345</v>
      </c>
      <c r="G97" s="5" t="s">
        <v>3902</v>
      </c>
      <c r="H97" s="4">
        <v>0</v>
      </c>
      <c r="I97" s="4">
        <v>0</v>
      </c>
      <c r="J97" s="4">
        <v>0</v>
      </c>
      <c r="K97" s="4">
        <v>1</v>
      </c>
      <c r="L97" s="4" t="s">
        <v>258</v>
      </c>
      <c r="M97" s="4">
        <v>2</v>
      </c>
      <c r="N97" s="5" t="s">
        <v>346</v>
      </c>
    </row>
    <row r="98" spans="1:14" hidden="1" x14ac:dyDescent="0.15">
      <c r="A98" s="5" t="s">
        <v>3108</v>
      </c>
      <c r="B98" s="4">
        <v>3</v>
      </c>
      <c r="C98" s="5" t="s">
        <v>315</v>
      </c>
      <c r="D98" s="4">
        <v>73</v>
      </c>
      <c r="E98" s="4">
        <v>1395</v>
      </c>
      <c r="F98" s="5" t="s">
        <v>1853</v>
      </c>
      <c r="G98" s="5" t="s">
        <v>3902</v>
      </c>
      <c r="H98" s="4">
        <v>0</v>
      </c>
      <c r="I98" s="4">
        <v>2</v>
      </c>
      <c r="J98" s="4">
        <v>0</v>
      </c>
      <c r="K98" s="4">
        <v>0</v>
      </c>
      <c r="L98" s="4" t="s">
        <v>258</v>
      </c>
      <c r="M98" s="4">
        <v>4</v>
      </c>
      <c r="N98" s="5" t="s">
        <v>1854</v>
      </c>
    </row>
    <row r="99" spans="1:14" hidden="1" x14ac:dyDescent="0.15">
      <c r="A99" s="5" t="s">
        <v>1855</v>
      </c>
      <c r="B99" s="4">
        <v>3</v>
      </c>
      <c r="C99" s="5" t="s">
        <v>315</v>
      </c>
      <c r="D99" s="4">
        <v>74</v>
      </c>
      <c r="E99" s="4">
        <v>1598</v>
      </c>
      <c r="F99" s="5" t="s">
        <v>1856</v>
      </c>
      <c r="G99" s="5" t="s">
        <v>3902</v>
      </c>
      <c r="H99" s="4">
        <v>0</v>
      </c>
      <c r="I99" s="4">
        <v>0</v>
      </c>
      <c r="J99" s="4">
        <v>0</v>
      </c>
      <c r="K99" s="4">
        <v>3</v>
      </c>
      <c r="L99" s="4" t="s">
        <v>258</v>
      </c>
      <c r="M99" s="4">
        <v>6</v>
      </c>
      <c r="N99" s="5"/>
    </row>
    <row r="100" spans="1:14" x14ac:dyDescent="0.15">
      <c r="A100" s="5" t="s">
        <v>1857</v>
      </c>
      <c r="B100" s="4">
        <v>3</v>
      </c>
      <c r="C100" s="5" t="s">
        <v>315</v>
      </c>
      <c r="D100" s="4">
        <v>79</v>
      </c>
      <c r="E100" s="4">
        <v>1394</v>
      </c>
      <c r="F100" s="5" t="s">
        <v>1858</v>
      </c>
      <c r="G100" s="5"/>
      <c r="H100" s="4">
        <v>0</v>
      </c>
      <c r="I100" s="4">
        <v>2</v>
      </c>
      <c r="J100" s="4">
        <v>0</v>
      </c>
      <c r="K100" s="4">
        <v>0</v>
      </c>
      <c r="L100" s="4" t="s">
        <v>258</v>
      </c>
      <c r="M100" s="4">
        <v>4</v>
      </c>
      <c r="N100" s="5" t="s">
        <v>1859</v>
      </c>
    </row>
    <row r="101" spans="1:14" x14ac:dyDescent="0.15">
      <c r="A101" s="5" t="s">
        <v>1860</v>
      </c>
      <c r="B101" s="4">
        <v>3</v>
      </c>
      <c r="C101" s="5" t="s">
        <v>315</v>
      </c>
      <c r="D101" s="4">
        <v>80</v>
      </c>
      <c r="E101" s="4">
        <v>984</v>
      </c>
      <c r="F101" s="5" t="s">
        <v>1861</v>
      </c>
      <c r="G101" s="5"/>
      <c r="H101" s="4">
        <v>0</v>
      </c>
      <c r="I101" s="4">
        <v>1</v>
      </c>
      <c r="J101" s="4">
        <v>0</v>
      </c>
      <c r="K101" s="4">
        <v>0</v>
      </c>
      <c r="L101" s="4" t="s">
        <v>258</v>
      </c>
      <c r="M101" s="4">
        <v>2</v>
      </c>
      <c r="N101" s="5" t="s">
        <v>347</v>
      </c>
    </row>
    <row r="102" spans="1:14" x14ac:dyDescent="0.15">
      <c r="A102" s="5" t="s">
        <v>348</v>
      </c>
      <c r="B102" s="4">
        <v>3</v>
      </c>
      <c r="C102" s="5" t="s">
        <v>315</v>
      </c>
      <c r="D102" s="4">
        <v>81</v>
      </c>
      <c r="E102" s="4">
        <v>878</v>
      </c>
      <c r="F102" s="5" t="s">
        <v>349</v>
      </c>
      <c r="G102" s="5"/>
      <c r="H102" s="4">
        <v>0</v>
      </c>
      <c r="I102" s="4">
        <v>0</v>
      </c>
      <c r="J102" s="4">
        <v>0</v>
      </c>
      <c r="K102" s="4">
        <v>1</v>
      </c>
      <c r="L102" s="4" t="s">
        <v>258</v>
      </c>
      <c r="M102" s="4">
        <v>2</v>
      </c>
      <c r="N102" s="5" t="s">
        <v>347</v>
      </c>
    </row>
    <row r="103" spans="1:14" x14ac:dyDescent="0.15">
      <c r="A103" s="5" t="s">
        <v>1862</v>
      </c>
      <c r="B103" s="4">
        <v>3</v>
      </c>
      <c r="C103" s="5" t="s">
        <v>315</v>
      </c>
      <c r="D103" s="4">
        <v>82</v>
      </c>
      <c r="E103" s="4">
        <v>76</v>
      </c>
      <c r="F103" s="5" t="s">
        <v>1863</v>
      </c>
      <c r="G103" s="5"/>
      <c r="H103" s="4">
        <v>0</v>
      </c>
      <c r="I103" s="4">
        <v>1</v>
      </c>
      <c r="J103" s="4">
        <v>0</v>
      </c>
      <c r="K103" s="4">
        <v>0</v>
      </c>
      <c r="L103" s="4" t="s">
        <v>258</v>
      </c>
      <c r="M103" s="4">
        <v>2</v>
      </c>
      <c r="N103" s="5" t="s">
        <v>1864</v>
      </c>
    </row>
    <row r="104" spans="1:14" x14ac:dyDescent="0.15">
      <c r="A104" s="5" t="s">
        <v>350</v>
      </c>
      <c r="B104" s="4">
        <v>3</v>
      </c>
      <c r="C104" s="5" t="s">
        <v>315</v>
      </c>
      <c r="D104" s="4">
        <v>86</v>
      </c>
      <c r="E104" s="4">
        <v>1100</v>
      </c>
      <c r="F104" s="5" t="s">
        <v>351</v>
      </c>
      <c r="G104" s="5"/>
      <c r="H104" s="4">
        <v>0</v>
      </c>
      <c r="I104" s="4">
        <v>0</v>
      </c>
      <c r="J104" s="4">
        <v>1</v>
      </c>
      <c r="K104" s="4">
        <v>0</v>
      </c>
      <c r="L104" s="4" t="s">
        <v>239</v>
      </c>
      <c r="M104" s="4">
        <v>2</v>
      </c>
      <c r="N104" s="5" t="s">
        <v>352</v>
      </c>
    </row>
    <row r="105" spans="1:14" x14ac:dyDescent="0.15">
      <c r="A105" s="5" t="s">
        <v>353</v>
      </c>
      <c r="B105" s="4">
        <v>3</v>
      </c>
      <c r="C105" s="5" t="s">
        <v>315</v>
      </c>
      <c r="D105" s="4">
        <v>90</v>
      </c>
      <c r="E105" s="4">
        <v>996</v>
      </c>
      <c r="F105" s="5" t="s">
        <v>354</v>
      </c>
      <c r="G105" s="5"/>
      <c r="H105" s="4">
        <v>0</v>
      </c>
      <c r="I105" s="4">
        <v>0</v>
      </c>
      <c r="J105" s="4">
        <v>0</v>
      </c>
      <c r="K105" s="4">
        <v>1</v>
      </c>
      <c r="L105" s="4" t="s">
        <v>258</v>
      </c>
      <c r="M105" s="4">
        <v>2</v>
      </c>
      <c r="N105" s="5" t="s">
        <v>355</v>
      </c>
    </row>
    <row r="106" spans="1:14" x14ac:dyDescent="0.15">
      <c r="A106" s="5" t="s">
        <v>1865</v>
      </c>
      <c r="B106" s="4">
        <v>3</v>
      </c>
      <c r="C106" s="5" t="s">
        <v>315</v>
      </c>
      <c r="D106" s="4">
        <v>91</v>
      </c>
      <c r="E106" s="4">
        <v>549</v>
      </c>
      <c r="F106" s="5" t="s">
        <v>1866</v>
      </c>
      <c r="G106" s="5"/>
      <c r="H106" s="4">
        <v>0</v>
      </c>
      <c r="I106" s="4">
        <v>1</v>
      </c>
      <c r="J106" s="4">
        <v>0</v>
      </c>
      <c r="K106" s="4">
        <v>0</v>
      </c>
      <c r="L106" s="4" t="s">
        <v>258</v>
      </c>
      <c r="M106" s="4">
        <v>2</v>
      </c>
      <c r="N106" s="5" t="s">
        <v>1867</v>
      </c>
    </row>
    <row r="107" spans="1:14" x14ac:dyDescent="0.15">
      <c r="A107" s="5" t="s">
        <v>356</v>
      </c>
      <c r="B107" s="4">
        <v>3</v>
      </c>
      <c r="C107" s="5" t="s">
        <v>315</v>
      </c>
      <c r="D107" s="4">
        <v>92</v>
      </c>
      <c r="E107" s="4">
        <v>1101</v>
      </c>
      <c r="F107" s="5" t="s">
        <v>357</v>
      </c>
      <c r="G107" s="5"/>
      <c r="H107" s="4">
        <v>0</v>
      </c>
      <c r="I107" s="4">
        <v>0</v>
      </c>
      <c r="J107" s="4">
        <v>0</v>
      </c>
      <c r="K107" s="4">
        <v>1</v>
      </c>
      <c r="L107" s="4" t="s">
        <v>258</v>
      </c>
      <c r="M107" s="4">
        <v>2</v>
      </c>
      <c r="N107" s="5" t="s">
        <v>352</v>
      </c>
    </row>
    <row r="108" spans="1:14" x14ac:dyDescent="0.15">
      <c r="A108" s="5" t="s">
        <v>1868</v>
      </c>
      <c r="B108" s="4">
        <v>3</v>
      </c>
      <c r="C108" s="5" t="s">
        <v>315</v>
      </c>
      <c r="D108" s="4">
        <v>93</v>
      </c>
      <c r="E108" s="4">
        <v>919</v>
      </c>
      <c r="F108" s="5" t="s">
        <v>1869</v>
      </c>
      <c r="G108" s="5"/>
      <c r="H108" s="4">
        <v>1</v>
      </c>
      <c r="I108" s="4">
        <v>0</v>
      </c>
      <c r="J108" s="4">
        <v>0</v>
      </c>
      <c r="K108" s="4">
        <v>0</v>
      </c>
      <c r="L108" s="4" t="s">
        <v>239</v>
      </c>
      <c r="M108" s="4">
        <v>2</v>
      </c>
      <c r="N108" s="5" t="s">
        <v>1870</v>
      </c>
    </row>
    <row r="109" spans="1:14" x14ac:dyDescent="0.15">
      <c r="A109" s="5" t="s">
        <v>1871</v>
      </c>
      <c r="B109" s="4">
        <v>3</v>
      </c>
      <c r="C109" s="5" t="s">
        <v>315</v>
      </c>
      <c r="D109" s="4">
        <v>94</v>
      </c>
      <c r="E109" s="4">
        <v>920</v>
      </c>
      <c r="F109" s="5" t="s">
        <v>1872</v>
      </c>
      <c r="G109" s="5"/>
      <c r="H109" s="4">
        <v>0</v>
      </c>
      <c r="I109" s="4">
        <v>1</v>
      </c>
      <c r="J109" s="4">
        <v>0</v>
      </c>
      <c r="K109" s="4">
        <v>0</v>
      </c>
      <c r="L109" s="4" t="s">
        <v>258</v>
      </c>
      <c r="M109" s="4">
        <v>2</v>
      </c>
      <c r="N109" s="5" t="s">
        <v>1870</v>
      </c>
    </row>
    <row r="110" spans="1:14" x14ac:dyDescent="0.15">
      <c r="A110" s="5" t="s">
        <v>358</v>
      </c>
      <c r="B110" s="4">
        <v>3</v>
      </c>
      <c r="C110" s="5" t="s">
        <v>315</v>
      </c>
      <c r="D110" s="4">
        <v>95</v>
      </c>
      <c r="E110" s="4">
        <v>79</v>
      </c>
      <c r="F110" s="5" t="s">
        <v>359</v>
      </c>
      <c r="G110" s="5"/>
      <c r="H110" s="4">
        <v>0</v>
      </c>
      <c r="I110" s="4">
        <v>0</v>
      </c>
      <c r="J110" s="4">
        <v>1</v>
      </c>
      <c r="K110" s="4">
        <v>0</v>
      </c>
      <c r="L110" s="4" t="s">
        <v>239</v>
      </c>
      <c r="M110" s="4">
        <v>2</v>
      </c>
      <c r="N110" s="5" t="s">
        <v>360</v>
      </c>
    </row>
    <row r="111" spans="1:14" x14ac:dyDescent="0.15">
      <c r="A111" s="5" t="s">
        <v>361</v>
      </c>
      <c r="B111" s="4">
        <v>3</v>
      </c>
      <c r="C111" s="5" t="s">
        <v>315</v>
      </c>
      <c r="D111" s="4">
        <v>96</v>
      </c>
      <c r="E111" s="4">
        <v>80</v>
      </c>
      <c r="F111" s="5" t="s">
        <v>362</v>
      </c>
      <c r="G111" s="5"/>
      <c r="H111" s="4">
        <v>0</v>
      </c>
      <c r="I111" s="4">
        <v>0</v>
      </c>
      <c r="J111" s="4">
        <v>0</v>
      </c>
      <c r="K111" s="4">
        <v>1</v>
      </c>
      <c r="L111" s="4" t="s">
        <v>258</v>
      </c>
      <c r="M111" s="4">
        <v>2</v>
      </c>
      <c r="N111" s="5" t="s">
        <v>360</v>
      </c>
    </row>
    <row r="112" spans="1:14" x14ac:dyDescent="0.15">
      <c r="A112" s="5" t="s">
        <v>363</v>
      </c>
      <c r="B112" s="4">
        <v>3</v>
      </c>
      <c r="C112" s="5" t="s">
        <v>315</v>
      </c>
      <c r="D112" s="4">
        <v>97</v>
      </c>
      <c r="E112" s="4">
        <v>61</v>
      </c>
      <c r="F112" s="5" t="s">
        <v>364</v>
      </c>
      <c r="G112" s="5"/>
      <c r="H112" s="4">
        <v>0</v>
      </c>
      <c r="I112" s="4">
        <v>0</v>
      </c>
      <c r="J112" s="4">
        <v>1</v>
      </c>
      <c r="K112" s="4">
        <v>0</v>
      </c>
      <c r="L112" s="4" t="s">
        <v>239</v>
      </c>
      <c r="M112" s="4">
        <v>2</v>
      </c>
      <c r="N112" s="5" t="s">
        <v>365</v>
      </c>
    </row>
    <row r="113" spans="1:14" x14ac:dyDescent="0.15">
      <c r="A113" s="5" t="s">
        <v>366</v>
      </c>
      <c r="B113" s="4">
        <v>3</v>
      </c>
      <c r="C113" s="5" t="s">
        <v>315</v>
      </c>
      <c r="D113" s="4">
        <v>98</v>
      </c>
      <c r="E113" s="4">
        <v>62</v>
      </c>
      <c r="F113" s="5" t="s">
        <v>367</v>
      </c>
      <c r="G113" s="5"/>
      <c r="H113" s="4">
        <v>0</v>
      </c>
      <c r="I113" s="4">
        <v>0</v>
      </c>
      <c r="J113" s="4">
        <v>0</v>
      </c>
      <c r="K113" s="4">
        <v>1</v>
      </c>
      <c r="L113" s="4" t="s">
        <v>258</v>
      </c>
      <c r="M113" s="4">
        <v>2</v>
      </c>
      <c r="N113" s="5" t="s">
        <v>368</v>
      </c>
    </row>
    <row r="114" spans="1:14" x14ac:dyDescent="0.15">
      <c r="A114" s="5" t="s">
        <v>1873</v>
      </c>
      <c r="B114" s="4">
        <v>3</v>
      </c>
      <c r="C114" s="5" t="s">
        <v>315</v>
      </c>
      <c r="D114" s="4">
        <v>99</v>
      </c>
      <c r="E114" s="4">
        <v>1402</v>
      </c>
      <c r="F114" s="5" t="s">
        <v>1874</v>
      </c>
      <c r="G114" s="5"/>
      <c r="H114" s="4">
        <v>1</v>
      </c>
      <c r="I114" s="4">
        <v>0</v>
      </c>
      <c r="J114" s="4">
        <v>0</v>
      </c>
      <c r="K114" s="4">
        <v>0</v>
      </c>
      <c r="L114" s="4" t="s">
        <v>239</v>
      </c>
      <c r="M114" s="4">
        <v>2</v>
      </c>
      <c r="N114" s="5" t="s">
        <v>1875</v>
      </c>
    </row>
    <row r="115" spans="1:14" x14ac:dyDescent="0.15">
      <c r="A115" s="5" t="s">
        <v>1876</v>
      </c>
      <c r="B115" s="4">
        <v>3</v>
      </c>
      <c r="C115" s="5" t="s">
        <v>315</v>
      </c>
      <c r="D115" s="4">
        <v>100</v>
      </c>
      <c r="E115" s="4">
        <v>1403</v>
      </c>
      <c r="F115" s="5" t="s">
        <v>1877</v>
      </c>
      <c r="G115" s="5"/>
      <c r="H115" s="4">
        <v>0</v>
      </c>
      <c r="I115" s="4">
        <v>1</v>
      </c>
      <c r="J115" s="4">
        <v>0</v>
      </c>
      <c r="K115" s="4">
        <v>0</v>
      </c>
      <c r="L115" s="4" t="s">
        <v>258</v>
      </c>
      <c r="M115" s="4">
        <v>2</v>
      </c>
      <c r="N115" s="5" t="s">
        <v>1875</v>
      </c>
    </row>
    <row r="116" spans="1:14" x14ac:dyDescent="0.15">
      <c r="A116" s="5" t="s">
        <v>3122</v>
      </c>
      <c r="B116" s="4">
        <v>3</v>
      </c>
      <c r="C116" s="5" t="s">
        <v>315</v>
      </c>
      <c r="D116" s="4">
        <v>900</v>
      </c>
      <c r="E116" s="4">
        <v>1349</v>
      </c>
      <c r="F116" s="5" t="s">
        <v>1841</v>
      </c>
      <c r="G116" s="5"/>
      <c r="H116" s="4">
        <v>0</v>
      </c>
      <c r="I116" s="4">
        <v>2</v>
      </c>
      <c r="J116" s="4">
        <v>0</v>
      </c>
      <c r="K116" s="4">
        <v>0</v>
      </c>
      <c r="L116" s="4" t="s">
        <v>258</v>
      </c>
      <c r="M116" s="4">
        <v>4</v>
      </c>
      <c r="N116" s="5" t="s">
        <v>1842</v>
      </c>
    </row>
    <row r="117" spans="1:14" hidden="1" x14ac:dyDescent="0.15">
      <c r="A117" s="5" t="s">
        <v>370</v>
      </c>
      <c r="B117" s="4">
        <v>4</v>
      </c>
      <c r="C117" s="5" t="s">
        <v>369</v>
      </c>
      <c r="D117" s="4">
        <v>1</v>
      </c>
      <c r="E117" s="4">
        <v>1498</v>
      </c>
      <c r="F117" s="5" t="s">
        <v>371</v>
      </c>
      <c r="G117" s="5" t="s">
        <v>3933</v>
      </c>
      <c r="H117" s="4">
        <v>0</v>
      </c>
      <c r="I117" s="4">
        <v>0</v>
      </c>
      <c r="J117" s="4">
        <v>0</v>
      </c>
      <c r="K117" s="4">
        <v>2</v>
      </c>
      <c r="L117" s="4" t="s">
        <v>258</v>
      </c>
      <c r="M117" s="4">
        <v>4</v>
      </c>
      <c r="N117" s="5" t="s">
        <v>372</v>
      </c>
    </row>
    <row r="118" spans="1:14" hidden="1" x14ac:dyDescent="0.15">
      <c r="A118" s="5" t="s">
        <v>1781</v>
      </c>
      <c r="B118" s="4">
        <v>4</v>
      </c>
      <c r="C118" s="5" t="s">
        <v>369</v>
      </c>
      <c r="D118" s="4">
        <v>2</v>
      </c>
      <c r="E118" s="4">
        <v>87</v>
      </c>
      <c r="F118" s="5" t="s">
        <v>1878</v>
      </c>
      <c r="G118" s="5" t="s">
        <v>3933</v>
      </c>
      <c r="H118" s="4">
        <v>0</v>
      </c>
      <c r="I118" s="4">
        <v>1</v>
      </c>
      <c r="J118" s="4">
        <v>0</v>
      </c>
      <c r="K118" s="4">
        <v>0</v>
      </c>
      <c r="L118" s="4" t="s">
        <v>258</v>
      </c>
      <c r="M118" s="4">
        <v>2</v>
      </c>
      <c r="N118" s="5" t="s">
        <v>3800</v>
      </c>
    </row>
    <row r="119" spans="1:14" hidden="1" x14ac:dyDescent="0.15">
      <c r="A119" s="5" t="s">
        <v>373</v>
      </c>
      <c r="B119" s="4">
        <v>4</v>
      </c>
      <c r="C119" s="5" t="s">
        <v>369</v>
      </c>
      <c r="D119" s="4">
        <v>3</v>
      </c>
      <c r="E119" s="4">
        <v>1301</v>
      </c>
      <c r="F119" s="5" t="s">
        <v>374</v>
      </c>
      <c r="G119" s="5" t="s">
        <v>3933</v>
      </c>
      <c r="H119" s="4">
        <v>0</v>
      </c>
      <c r="I119" s="4">
        <v>0</v>
      </c>
      <c r="J119" s="4">
        <v>0</v>
      </c>
      <c r="K119" s="4">
        <v>2</v>
      </c>
      <c r="L119" s="4" t="s">
        <v>258</v>
      </c>
      <c r="M119" s="4">
        <v>4</v>
      </c>
      <c r="N119" s="5" t="s">
        <v>372</v>
      </c>
    </row>
    <row r="120" spans="1:14" hidden="1" x14ac:dyDescent="0.15">
      <c r="A120" s="5" t="s">
        <v>375</v>
      </c>
      <c r="B120" s="4">
        <v>4</v>
      </c>
      <c r="C120" s="5" t="s">
        <v>369</v>
      </c>
      <c r="D120" s="4">
        <v>12</v>
      </c>
      <c r="E120" s="4">
        <v>90</v>
      </c>
      <c r="F120" s="5" t="s">
        <v>3123</v>
      </c>
      <c r="G120" s="5" t="s">
        <v>3887</v>
      </c>
      <c r="H120" s="4">
        <v>0</v>
      </c>
      <c r="I120" s="4">
        <v>0</v>
      </c>
      <c r="J120" s="4">
        <v>0</v>
      </c>
      <c r="K120" s="4">
        <v>1</v>
      </c>
      <c r="L120" s="4" t="s">
        <v>258</v>
      </c>
      <c r="M120" s="4">
        <v>2</v>
      </c>
      <c r="N120" s="5" t="s">
        <v>376</v>
      </c>
    </row>
    <row r="121" spans="1:14" hidden="1" x14ac:dyDescent="0.15">
      <c r="A121" s="5" t="s">
        <v>1685</v>
      </c>
      <c r="B121" s="4">
        <v>4</v>
      </c>
      <c r="C121" s="5" t="s">
        <v>369</v>
      </c>
      <c r="D121" s="4">
        <v>20</v>
      </c>
      <c r="E121" s="4">
        <v>91</v>
      </c>
      <c r="F121" s="5" t="s">
        <v>1881</v>
      </c>
      <c r="G121" s="5" t="s">
        <v>3909</v>
      </c>
      <c r="H121" s="4">
        <v>1</v>
      </c>
      <c r="I121" s="4">
        <v>0</v>
      </c>
      <c r="J121" s="4">
        <v>0</v>
      </c>
      <c r="K121" s="4">
        <v>0</v>
      </c>
      <c r="L121" s="4" t="s">
        <v>239</v>
      </c>
      <c r="M121" s="4">
        <v>2</v>
      </c>
      <c r="N121" s="5" t="s">
        <v>377</v>
      </c>
    </row>
    <row r="122" spans="1:14" hidden="1" x14ac:dyDescent="0.15">
      <c r="A122" s="5" t="s">
        <v>1686</v>
      </c>
      <c r="B122" s="4">
        <v>4</v>
      </c>
      <c r="C122" s="5" t="s">
        <v>369</v>
      </c>
      <c r="D122" s="4">
        <v>21</v>
      </c>
      <c r="E122" s="4">
        <v>92</v>
      </c>
      <c r="F122" s="5" t="s">
        <v>1882</v>
      </c>
      <c r="G122" s="5" t="s">
        <v>3909</v>
      </c>
      <c r="H122" s="4">
        <v>0</v>
      </c>
      <c r="I122" s="4">
        <v>1</v>
      </c>
      <c r="J122" s="4">
        <v>0</v>
      </c>
      <c r="K122" s="4">
        <v>0</v>
      </c>
      <c r="L122" s="4" t="s">
        <v>258</v>
      </c>
      <c r="M122" s="4">
        <v>2</v>
      </c>
      <c r="N122" s="5" t="s">
        <v>378</v>
      </c>
    </row>
    <row r="123" spans="1:14" hidden="1" x14ac:dyDescent="0.15">
      <c r="A123" s="5" t="s">
        <v>379</v>
      </c>
      <c r="B123" s="4">
        <v>4</v>
      </c>
      <c r="C123" s="5" t="s">
        <v>369</v>
      </c>
      <c r="D123" s="4">
        <v>22</v>
      </c>
      <c r="E123" s="4">
        <v>1299</v>
      </c>
      <c r="F123" s="5" t="s">
        <v>380</v>
      </c>
      <c r="G123" s="5" t="s">
        <v>3909</v>
      </c>
      <c r="H123" s="4">
        <v>0</v>
      </c>
      <c r="I123" s="4">
        <v>0</v>
      </c>
      <c r="J123" s="4">
        <v>1</v>
      </c>
      <c r="K123" s="4">
        <v>0</v>
      </c>
      <c r="L123" s="4" t="s">
        <v>239</v>
      </c>
      <c r="M123" s="4">
        <v>2</v>
      </c>
      <c r="N123" s="5" t="s">
        <v>377</v>
      </c>
    </row>
    <row r="124" spans="1:14" hidden="1" x14ac:dyDescent="0.15">
      <c r="A124" s="5" t="s">
        <v>381</v>
      </c>
      <c r="B124" s="4">
        <v>4</v>
      </c>
      <c r="C124" s="5" t="s">
        <v>369</v>
      </c>
      <c r="D124" s="4">
        <v>23</v>
      </c>
      <c r="E124" s="4">
        <v>1300</v>
      </c>
      <c r="F124" s="5" t="s">
        <v>382</v>
      </c>
      <c r="G124" s="5" t="s">
        <v>3909</v>
      </c>
      <c r="H124" s="4">
        <v>0</v>
      </c>
      <c r="I124" s="4">
        <v>0</v>
      </c>
      <c r="J124" s="4">
        <v>0</v>
      </c>
      <c r="K124" s="4">
        <v>1</v>
      </c>
      <c r="L124" s="4" t="s">
        <v>258</v>
      </c>
      <c r="M124" s="4">
        <v>2</v>
      </c>
      <c r="N124" s="5" t="s">
        <v>378</v>
      </c>
    </row>
    <row r="125" spans="1:14" hidden="1" x14ac:dyDescent="0.15">
      <c r="A125" s="5" t="s">
        <v>1759</v>
      </c>
      <c r="B125" s="4">
        <v>4</v>
      </c>
      <c r="C125" s="5" t="s">
        <v>369</v>
      </c>
      <c r="D125" s="4">
        <v>24</v>
      </c>
      <c r="E125" s="4">
        <v>1302</v>
      </c>
      <c r="F125" s="5" t="s">
        <v>1883</v>
      </c>
      <c r="G125" s="5" t="s">
        <v>3909</v>
      </c>
      <c r="H125" s="4">
        <v>1</v>
      </c>
      <c r="I125" s="4">
        <v>0</v>
      </c>
      <c r="J125" s="4">
        <v>0</v>
      </c>
      <c r="K125" s="4">
        <v>0</v>
      </c>
      <c r="L125" s="4" t="s">
        <v>239</v>
      </c>
      <c r="M125" s="4">
        <v>2</v>
      </c>
      <c r="N125" s="5" t="s">
        <v>385</v>
      </c>
    </row>
    <row r="126" spans="1:14" hidden="1" x14ac:dyDescent="0.15">
      <c r="A126" s="5" t="s">
        <v>1761</v>
      </c>
      <c r="B126" s="4">
        <v>4</v>
      </c>
      <c r="C126" s="5" t="s">
        <v>369</v>
      </c>
      <c r="D126" s="4">
        <v>25</v>
      </c>
      <c r="E126" s="4">
        <v>1303</v>
      </c>
      <c r="F126" s="5" t="s">
        <v>1884</v>
      </c>
      <c r="G126" s="5" t="s">
        <v>3909</v>
      </c>
      <c r="H126" s="4">
        <v>0</v>
      </c>
      <c r="I126" s="4">
        <v>1</v>
      </c>
      <c r="J126" s="4">
        <v>0</v>
      </c>
      <c r="K126" s="4">
        <v>0</v>
      </c>
      <c r="L126" s="4" t="s">
        <v>258</v>
      </c>
      <c r="M126" s="4">
        <v>2</v>
      </c>
      <c r="N126" s="5" t="s">
        <v>385</v>
      </c>
    </row>
    <row r="127" spans="1:14" hidden="1" x14ac:dyDescent="0.15">
      <c r="A127" s="5" t="s">
        <v>383</v>
      </c>
      <c r="B127" s="4">
        <v>4</v>
      </c>
      <c r="C127" s="5" t="s">
        <v>369</v>
      </c>
      <c r="D127" s="4">
        <v>26</v>
      </c>
      <c r="E127" s="4">
        <v>894</v>
      </c>
      <c r="F127" s="5" t="s">
        <v>384</v>
      </c>
      <c r="G127" s="5" t="s">
        <v>3909</v>
      </c>
      <c r="H127" s="4">
        <v>0</v>
      </c>
      <c r="I127" s="4">
        <v>0</v>
      </c>
      <c r="J127" s="4">
        <v>1</v>
      </c>
      <c r="K127" s="4">
        <v>0</v>
      </c>
      <c r="L127" s="4" t="s">
        <v>239</v>
      </c>
      <c r="M127" s="4">
        <v>2</v>
      </c>
      <c r="N127" s="5" t="s">
        <v>385</v>
      </c>
    </row>
    <row r="128" spans="1:14" hidden="1" x14ac:dyDescent="0.15">
      <c r="A128" s="5" t="s">
        <v>386</v>
      </c>
      <c r="B128" s="4">
        <v>4</v>
      </c>
      <c r="C128" s="5" t="s">
        <v>369</v>
      </c>
      <c r="D128" s="4">
        <v>27</v>
      </c>
      <c r="E128" s="4">
        <v>895</v>
      </c>
      <c r="F128" s="5" t="s">
        <v>387</v>
      </c>
      <c r="G128" s="5" t="s">
        <v>3909</v>
      </c>
      <c r="H128" s="4">
        <v>0</v>
      </c>
      <c r="I128" s="4">
        <v>0</v>
      </c>
      <c r="J128" s="4">
        <v>0</v>
      </c>
      <c r="K128" s="4">
        <v>1</v>
      </c>
      <c r="L128" s="4" t="s">
        <v>258</v>
      </c>
      <c r="M128" s="4">
        <v>2</v>
      </c>
      <c r="N128" s="5" t="s">
        <v>385</v>
      </c>
    </row>
    <row r="129" spans="1:14" hidden="1" x14ac:dyDescent="0.15">
      <c r="A129" s="5" t="s">
        <v>1767</v>
      </c>
      <c r="B129" s="4">
        <v>4</v>
      </c>
      <c r="C129" s="5" t="s">
        <v>369</v>
      </c>
      <c r="D129" s="4">
        <v>28</v>
      </c>
      <c r="E129" s="4">
        <v>1086</v>
      </c>
      <c r="F129" s="5" t="s">
        <v>1885</v>
      </c>
      <c r="G129" s="5" t="s">
        <v>3909</v>
      </c>
      <c r="H129" s="4">
        <v>1</v>
      </c>
      <c r="I129" s="4">
        <v>0</v>
      </c>
      <c r="J129" s="4">
        <v>0</v>
      </c>
      <c r="K129" s="4">
        <v>0</v>
      </c>
      <c r="L129" s="4" t="s">
        <v>239</v>
      </c>
      <c r="M129" s="4">
        <v>2</v>
      </c>
      <c r="N129" s="5" t="s">
        <v>388</v>
      </c>
    </row>
    <row r="130" spans="1:14" hidden="1" x14ac:dyDescent="0.15">
      <c r="A130" s="5" t="s">
        <v>1768</v>
      </c>
      <c r="B130" s="4">
        <v>4</v>
      </c>
      <c r="C130" s="5" t="s">
        <v>369</v>
      </c>
      <c r="D130" s="4">
        <v>29</v>
      </c>
      <c r="E130" s="4">
        <v>1087</v>
      </c>
      <c r="F130" s="5" t="s">
        <v>1886</v>
      </c>
      <c r="G130" s="5" t="s">
        <v>3909</v>
      </c>
      <c r="H130" s="4">
        <v>0</v>
      </c>
      <c r="I130" s="4">
        <v>1</v>
      </c>
      <c r="J130" s="4">
        <v>0</v>
      </c>
      <c r="K130" s="4">
        <v>0</v>
      </c>
      <c r="L130" s="4" t="s">
        <v>258</v>
      </c>
      <c r="M130" s="4">
        <v>2</v>
      </c>
      <c r="N130" s="5" t="s">
        <v>389</v>
      </c>
    </row>
    <row r="131" spans="1:14" hidden="1" x14ac:dyDescent="0.15">
      <c r="A131" s="5" t="s">
        <v>390</v>
      </c>
      <c r="B131" s="4">
        <v>4</v>
      </c>
      <c r="C131" s="5" t="s">
        <v>369</v>
      </c>
      <c r="D131" s="4">
        <v>30</v>
      </c>
      <c r="E131" s="4">
        <v>1304</v>
      </c>
      <c r="F131" s="5" t="s">
        <v>391</v>
      </c>
      <c r="G131" s="5" t="s">
        <v>3909</v>
      </c>
      <c r="H131" s="4">
        <v>0</v>
      </c>
      <c r="I131" s="4">
        <v>0</v>
      </c>
      <c r="J131" s="4">
        <v>1</v>
      </c>
      <c r="K131" s="4">
        <v>0</v>
      </c>
      <c r="L131" s="4" t="s">
        <v>239</v>
      </c>
      <c r="M131" s="4">
        <v>2</v>
      </c>
      <c r="N131" s="5" t="s">
        <v>388</v>
      </c>
    </row>
    <row r="132" spans="1:14" hidden="1" x14ac:dyDescent="0.15">
      <c r="A132" s="5" t="s">
        <v>392</v>
      </c>
      <c r="B132" s="4">
        <v>4</v>
      </c>
      <c r="C132" s="5" t="s">
        <v>369</v>
      </c>
      <c r="D132" s="4">
        <v>31</v>
      </c>
      <c r="E132" s="4">
        <v>1305</v>
      </c>
      <c r="F132" s="5" t="s">
        <v>393</v>
      </c>
      <c r="G132" s="5" t="s">
        <v>3909</v>
      </c>
      <c r="H132" s="4">
        <v>0</v>
      </c>
      <c r="I132" s="4">
        <v>0</v>
      </c>
      <c r="J132" s="4">
        <v>0</v>
      </c>
      <c r="K132" s="4">
        <v>1</v>
      </c>
      <c r="L132" s="4" t="s">
        <v>258</v>
      </c>
      <c r="M132" s="4">
        <v>2</v>
      </c>
      <c r="N132" s="5" t="s">
        <v>389</v>
      </c>
    </row>
    <row r="133" spans="1:14" hidden="1" x14ac:dyDescent="0.15">
      <c r="A133" s="5" t="s">
        <v>394</v>
      </c>
      <c r="B133" s="4">
        <v>4</v>
      </c>
      <c r="C133" s="5" t="s">
        <v>369</v>
      </c>
      <c r="D133" s="4">
        <v>32</v>
      </c>
      <c r="E133" s="4">
        <v>1088</v>
      </c>
      <c r="F133" s="5" t="s">
        <v>395</v>
      </c>
      <c r="G133" s="5" t="s">
        <v>3909</v>
      </c>
      <c r="H133" s="4">
        <v>0</v>
      </c>
      <c r="I133" s="4">
        <v>0</v>
      </c>
      <c r="J133" s="4">
        <v>0</v>
      </c>
      <c r="K133" s="4">
        <v>1</v>
      </c>
      <c r="L133" s="4" t="s">
        <v>258</v>
      </c>
      <c r="M133" s="4">
        <v>2</v>
      </c>
      <c r="N133" s="5" t="s">
        <v>396</v>
      </c>
    </row>
    <row r="134" spans="1:14" hidden="1" x14ac:dyDescent="0.15">
      <c r="A134" s="5" t="s">
        <v>1765</v>
      </c>
      <c r="B134" s="4">
        <v>4</v>
      </c>
      <c r="C134" s="5" t="s">
        <v>369</v>
      </c>
      <c r="D134" s="4">
        <v>33</v>
      </c>
      <c r="E134" s="4">
        <v>1089</v>
      </c>
      <c r="F134" s="5" t="s">
        <v>1887</v>
      </c>
      <c r="G134" s="5" t="s">
        <v>3933</v>
      </c>
      <c r="H134" s="4">
        <v>1</v>
      </c>
      <c r="I134" s="4">
        <v>0</v>
      </c>
      <c r="J134" s="4">
        <v>0</v>
      </c>
      <c r="K134" s="4">
        <v>0</v>
      </c>
      <c r="L134" s="4" t="s">
        <v>239</v>
      </c>
      <c r="M134" s="4">
        <v>2</v>
      </c>
      <c r="N134" s="5" t="s">
        <v>1888</v>
      </c>
    </row>
    <row r="135" spans="1:14" hidden="1" x14ac:dyDescent="0.15">
      <c r="A135" s="5" t="s">
        <v>1766</v>
      </c>
      <c r="B135" s="4">
        <v>4</v>
      </c>
      <c r="C135" s="5" t="s">
        <v>369</v>
      </c>
      <c r="D135" s="4">
        <v>34</v>
      </c>
      <c r="E135" s="4">
        <v>906</v>
      </c>
      <c r="F135" s="5" t="s">
        <v>1889</v>
      </c>
      <c r="G135" s="5" t="s">
        <v>3933</v>
      </c>
      <c r="H135" s="4">
        <v>0</v>
      </c>
      <c r="I135" s="4">
        <v>1</v>
      </c>
      <c r="J135" s="4">
        <v>0</v>
      </c>
      <c r="K135" s="4">
        <v>0</v>
      </c>
      <c r="L135" s="4" t="s">
        <v>258</v>
      </c>
      <c r="M135" s="4">
        <v>2</v>
      </c>
      <c r="N135" s="5" t="s">
        <v>1888</v>
      </c>
    </row>
    <row r="136" spans="1:14" hidden="1" x14ac:dyDescent="0.15">
      <c r="A136" s="5" t="s">
        <v>1667</v>
      </c>
      <c r="B136" s="4">
        <v>4</v>
      </c>
      <c r="C136" s="5" t="s">
        <v>369</v>
      </c>
      <c r="D136" s="4">
        <v>40</v>
      </c>
      <c r="E136" s="4">
        <v>93</v>
      </c>
      <c r="F136" s="5" t="s">
        <v>1890</v>
      </c>
      <c r="G136" s="5" t="s">
        <v>3933</v>
      </c>
      <c r="H136" s="4">
        <v>1</v>
      </c>
      <c r="I136" s="4">
        <v>0</v>
      </c>
      <c r="J136" s="4">
        <v>0</v>
      </c>
      <c r="K136" s="4">
        <v>0</v>
      </c>
      <c r="L136" s="4" t="s">
        <v>239</v>
      </c>
      <c r="M136" s="4">
        <v>2</v>
      </c>
      <c r="N136" s="5" t="s">
        <v>1891</v>
      </c>
    </row>
    <row r="137" spans="1:14" hidden="1" x14ac:dyDescent="0.15">
      <c r="A137" s="5" t="s">
        <v>1668</v>
      </c>
      <c r="B137" s="4">
        <v>4</v>
      </c>
      <c r="C137" s="5" t="s">
        <v>369</v>
      </c>
      <c r="D137" s="4">
        <v>41</v>
      </c>
      <c r="E137" s="4">
        <v>94</v>
      </c>
      <c r="F137" s="5" t="s">
        <v>1892</v>
      </c>
      <c r="G137" s="5" t="s">
        <v>3933</v>
      </c>
      <c r="H137" s="4">
        <v>0</v>
      </c>
      <c r="I137" s="4">
        <v>1</v>
      </c>
      <c r="J137" s="4">
        <v>0</v>
      </c>
      <c r="K137" s="4">
        <v>0</v>
      </c>
      <c r="L137" s="4" t="s">
        <v>258</v>
      </c>
      <c r="M137" s="4">
        <v>2</v>
      </c>
      <c r="N137" s="5" t="s">
        <v>1891</v>
      </c>
    </row>
    <row r="138" spans="1:14" hidden="1" x14ac:dyDescent="0.15">
      <c r="A138" s="5" t="s">
        <v>397</v>
      </c>
      <c r="B138" s="4">
        <v>4</v>
      </c>
      <c r="C138" s="5" t="s">
        <v>369</v>
      </c>
      <c r="D138" s="4">
        <v>42</v>
      </c>
      <c r="E138" s="4">
        <v>556</v>
      </c>
      <c r="F138" s="5" t="s">
        <v>398</v>
      </c>
      <c r="G138" s="5" t="s">
        <v>3933</v>
      </c>
      <c r="H138" s="4">
        <v>0</v>
      </c>
      <c r="I138" s="4">
        <v>0</v>
      </c>
      <c r="J138" s="4">
        <v>2</v>
      </c>
      <c r="K138" s="4">
        <v>0</v>
      </c>
      <c r="L138" s="4" t="s">
        <v>239</v>
      </c>
      <c r="M138" s="4">
        <v>4</v>
      </c>
      <c r="N138" s="5" t="s">
        <v>399</v>
      </c>
    </row>
    <row r="139" spans="1:14" hidden="1" x14ac:dyDescent="0.15">
      <c r="A139" s="5" t="s">
        <v>400</v>
      </c>
      <c r="B139" s="4">
        <v>4</v>
      </c>
      <c r="C139" s="5" t="s">
        <v>369</v>
      </c>
      <c r="D139" s="4">
        <v>43</v>
      </c>
      <c r="E139" s="4">
        <v>557</v>
      </c>
      <c r="F139" s="5" t="s">
        <v>401</v>
      </c>
      <c r="G139" s="5" t="s">
        <v>3933</v>
      </c>
      <c r="H139" s="4">
        <v>0</v>
      </c>
      <c r="I139" s="4">
        <v>0</v>
      </c>
      <c r="J139" s="4">
        <v>0</v>
      </c>
      <c r="K139" s="4">
        <v>2</v>
      </c>
      <c r="L139" s="4" t="s">
        <v>258</v>
      </c>
      <c r="M139" s="4">
        <v>4</v>
      </c>
      <c r="N139" s="5" t="s">
        <v>399</v>
      </c>
    </row>
    <row r="140" spans="1:14" hidden="1" x14ac:dyDescent="0.15">
      <c r="A140" s="5" t="s">
        <v>3085</v>
      </c>
      <c r="B140" s="4">
        <v>4</v>
      </c>
      <c r="C140" s="5" t="s">
        <v>369</v>
      </c>
      <c r="D140" s="4">
        <v>44</v>
      </c>
      <c r="E140" s="4">
        <v>95</v>
      </c>
      <c r="F140" s="5" t="s">
        <v>1893</v>
      </c>
      <c r="G140" s="5" t="s">
        <v>3933</v>
      </c>
      <c r="H140" s="4">
        <v>0</v>
      </c>
      <c r="I140" s="4">
        <v>3</v>
      </c>
      <c r="J140" s="4">
        <v>0</v>
      </c>
      <c r="K140" s="4">
        <v>0</v>
      </c>
      <c r="L140" s="4" t="s">
        <v>258</v>
      </c>
      <c r="M140" s="4">
        <v>6</v>
      </c>
      <c r="N140" s="5" t="s">
        <v>402</v>
      </c>
    </row>
    <row r="141" spans="1:14" hidden="1" x14ac:dyDescent="0.15">
      <c r="A141" s="5" t="s">
        <v>403</v>
      </c>
      <c r="B141" s="4">
        <v>4</v>
      </c>
      <c r="C141" s="5" t="s">
        <v>369</v>
      </c>
      <c r="D141" s="4">
        <v>45</v>
      </c>
      <c r="E141" s="4">
        <v>558</v>
      </c>
      <c r="F141" s="5" t="s">
        <v>404</v>
      </c>
      <c r="G141" s="5" t="s">
        <v>3933</v>
      </c>
      <c r="H141" s="4">
        <v>0</v>
      </c>
      <c r="I141" s="4">
        <v>0</v>
      </c>
      <c r="J141" s="4">
        <v>0</v>
      </c>
      <c r="K141" s="4">
        <v>2</v>
      </c>
      <c r="L141" s="4" t="s">
        <v>258</v>
      </c>
      <c r="M141" s="4">
        <v>4</v>
      </c>
      <c r="N141" s="5" t="s">
        <v>402</v>
      </c>
    </row>
    <row r="142" spans="1:14" hidden="1" x14ac:dyDescent="0.15">
      <c r="A142" s="5" t="s">
        <v>3086</v>
      </c>
      <c r="B142" s="4">
        <v>4</v>
      </c>
      <c r="C142" s="5" t="s">
        <v>369</v>
      </c>
      <c r="D142" s="4">
        <v>46</v>
      </c>
      <c r="E142" s="4">
        <v>96</v>
      </c>
      <c r="F142" s="5" t="s">
        <v>1894</v>
      </c>
      <c r="G142" s="5" t="s">
        <v>3933</v>
      </c>
      <c r="H142" s="4">
        <v>0</v>
      </c>
      <c r="I142" s="4">
        <v>3</v>
      </c>
      <c r="J142" s="4">
        <v>0</v>
      </c>
      <c r="K142" s="4">
        <v>0</v>
      </c>
      <c r="L142" s="4" t="s">
        <v>258</v>
      </c>
      <c r="M142" s="4">
        <v>6</v>
      </c>
      <c r="N142" s="5" t="s">
        <v>1895</v>
      </c>
    </row>
    <row r="143" spans="1:14" x14ac:dyDescent="0.15">
      <c r="A143" s="5" t="s">
        <v>1896</v>
      </c>
      <c r="B143" s="4">
        <v>4</v>
      </c>
      <c r="C143" s="5" t="s">
        <v>369</v>
      </c>
      <c r="D143" s="4">
        <v>80</v>
      </c>
      <c r="E143" s="4">
        <v>83</v>
      </c>
      <c r="F143" s="5" t="s">
        <v>1897</v>
      </c>
      <c r="G143" s="5"/>
      <c r="H143" s="4">
        <v>1</v>
      </c>
      <c r="I143" s="4">
        <v>0</v>
      </c>
      <c r="J143" s="4">
        <v>0</v>
      </c>
      <c r="K143" s="4">
        <v>0</v>
      </c>
      <c r="L143" s="4" t="s">
        <v>239</v>
      </c>
      <c r="M143" s="4">
        <v>2</v>
      </c>
      <c r="N143" s="5" t="s">
        <v>1898</v>
      </c>
    </row>
    <row r="144" spans="1:14" x14ac:dyDescent="0.15">
      <c r="A144" s="5" t="s">
        <v>405</v>
      </c>
      <c r="B144" s="4">
        <v>4</v>
      </c>
      <c r="C144" s="5" t="s">
        <v>369</v>
      </c>
      <c r="D144" s="4">
        <v>81</v>
      </c>
      <c r="E144" s="4">
        <v>88</v>
      </c>
      <c r="F144" s="5" t="s">
        <v>406</v>
      </c>
      <c r="G144" s="5"/>
      <c r="H144" s="4">
        <v>0</v>
      </c>
      <c r="I144" s="4">
        <v>0</v>
      </c>
      <c r="J144" s="4">
        <v>1</v>
      </c>
      <c r="K144" s="4">
        <v>0</v>
      </c>
      <c r="L144" s="4" t="s">
        <v>239</v>
      </c>
      <c r="M144" s="4">
        <v>2</v>
      </c>
      <c r="N144" s="5" t="s">
        <v>407</v>
      </c>
    </row>
    <row r="145" spans="1:14" x14ac:dyDescent="0.15">
      <c r="A145" s="5" t="s">
        <v>1899</v>
      </c>
      <c r="B145" s="4">
        <v>4</v>
      </c>
      <c r="C145" s="5" t="s">
        <v>369</v>
      </c>
      <c r="D145" s="4">
        <v>82</v>
      </c>
      <c r="E145" s="4">
        <v>89</v>
      </c>
      <c r="F145" s="5" t="s">
        <v>1900</v>
      </c>
      <c r="G145" s="5"/>
      <c r="H145" s="4">
        <v>0</v>
      </c>
      <c r="I145" s="4">
        <v>1</v>
      </c>
      <c r="J145" s="4">
        <v>0</v>
      </c>
      <c r="K145" s="4">
        <v>0</v>
      </c>
      <c r="L145" s="4" t="s">
        <v>258</v>
      </c>
      <c r="M145" s="4">
        <v>2</v>
      </c>
      <c r="N145" s="5" t="s">
        <v>1901</v>
      </c>
    </row>
    <row r="146" spans="1:14" x14ac:dyDescent="0.15">
      <c r="A146" s="5" t="s">
        <v>408</v>
      </c>
      <c r="B146" s="4">
        <v>4</v>
      </c>
      <c r="C146" s="5" t="s">
        <v>369</v>
      </c>
      <c r="D146" s="4">
        <v>83</v>
      </c>
      <c r="E146" s="4">
        <v>861</v>
      </c>
      <c r="F146" s="5" t="s">
        <v>409</v>
      </c>
      <c r="G146" s="5"/>
      <c r="H146" s="4">
        <v>0</v>
      </c>
      <c r="I146" s="4">
        <v>0</v>
      </c>
      <c r="J146" s="4">
        <v>1</v>
      </c>
      <c r="K146" s="4">
        <v>0</v>
      </c>
      <c r="L146" s="4" t="s">
        <v>239</v>
      </c>
      <c r="M146" s="4">
        <v>2</v>
      </c>
      <c r="N146" s="5" t="s">
        <v>410</v>
      </c>
    </row>
    <row r="147" spans="1:14" x14ac:dyDescent="0.15">
      <c r="A147" s="5" t="s">
        <v>1902</v>
      </c>
      <c r="B147" s="4">
        <v>4</v>
      </c>
      <c r="C147" s="5" t="s">
        <v>369</v>
      </c>
      <c r="D147" s="4">
        <v>84</v>
      </c>
      <c r="E147" s="4">
        <v>907</v>
      </c>
      <c r="F147" s="5" t="s">
        <v>374</v>
      </c>
      <c r="G147" s="5"/>
      <c r="H147" s="4">
        <v>0</v>
      </c>
      <c r="I147" s="4">
        <v>2</v>
      </c>
      <c r="J147" s="4">
        <v>0</v>
      </c>
      <c r="K147" s="4">
        <v>0</v>
      </c>
      <c r="L147" s="4" t="s">
        <v>258</v>
      </c>
      <c r="M147" s="4">
        <v>4</v>
      </c>
      <c r="N147" s="5" t="s">
        <v>372</v>
      </c>
    </row>
    <row r="148" spans="1:14" x14ac:dyDescent="0.15">
      <c r="A148" s="5" t="s">
        <v>411</v>
      </c>
      <c r="B148" s="4">
        <v>4</v>
      </c>
      <c r="C148" s="5" t="s">
        <v>369</v>
      </c>
      <c r="D148" s="4">
        <v>85</v>
      </c>
      <c r="E148" s="4">
        <v>880</v>
      </c>
      <c r="F148" s="5" t="s">
        <v>412</v>
      </c>
      <c r="G148" s="5"/>
      <c r="H148" s="4">
        <v>0</v>
      </c>
      <c r="I148" s="4">
        <v>0</v>
      </c>
      <c r="J148" s="4">
        <v>0</v>
      </c>
      <c r="K148" s="4">
        <v>1</v>
      </c>
      <c r="L148" s="4" t="s">
        <v>258</v>
      </c>
      <c r="M148" s="4">
        <v>2</v>
      </c>
      <c r="N148" s="5" t="s">
        <v>413</v>
      </c>
    </row>
    <row r="149" spans="1:14" x14ac:dyDescent="0.15">
      <c r="A149" s="5" t="s">
        <v>3124</v>
      </c>
      <c r="B149" s="4">
        <v>4</v>
      </c>
      <c r="C149" s="5" t="s">
        <v>369</v>
      </c>
      <c r="D149" s="4">
        <v>86</v>
      </c>
      <c r="E149" s="4">
        <v>1401</v>
      </c>
      <c r="F149" s="5" t="s">
        <v>1879</v>
      </c>
      <c r="G149" s="5"/>
      <c r="H149" s="4">
        <v>0</v>
      </c>
      <c r="I149" s="4">
        <v>2</v>
      </c>
      <c r="J149" s="4">
        <v>0</v>
      </c>
      <c r="K149" s="4">
        <v>0</v>
      </c>
      <c r="L149" s="4" t="s">
        <v>258</v>
      </c>
      <c r="M149" s="4">
        <v>4</v>
      </c>
      <c r="N149" s="5" t="s">
        <v>1880</v>
      </c>
    </row>
    <row r="150" spans="1:14" hidden="1" x14ac:dyDescent="0.15">
      <c r="A150" s="5" t="s">
        <v>1631</v>
      </c>
      <c r="B150" s="4">
        <v>5</v>
      </c>
      <c r="C150" s="5" t="s">
        <v>414</v>
      </c>
      <c r="D150" s="4">
        <v>1</v>
      </c>
      <c r="E150" s="4">
        <v>99</v>
      </c>
      <c r="F150" s="5" t="s">
        <v>1903</v>
      </c>
      <c r="G150" s="5" t="s">
        <v>3895</v>
      </c>
      <c r="H150" s="4">
        <v>0</v>
      </c>
      <c r="I150" s="4">
        <v>1</v>
      </c>
      <c r="J150" s="4">
        <v>0</v>
      </c>
      <c r="K150" s="4">
        <v>0</v>
      </c>
      <c r="L150" s="4" t="s">
        <v>258</v>
      </c>
      <c r="M150" s="4">
        <v>2</v>
      </c>
      <c r="N150" s="5" t="s">
        <v>415</v>
      </c>
    </row>
    <row r="151" spans="1:14" hidden="1" x14ac:dyDescent="0.15">
      <c r="A151" s="5" t="s">
        <v>416</v>
      </c>
      <c r="B151" s="4">
        <v>5</v>
      </c>
      <c r="C151" s="5" t="s">
        <v>414</v>
      </c>
      <c r="D151" s="4">
        <v>2</v>
      </c>
      <c r="E151" s="4">
        <v>1166</v>
      </c>
      <c r="F151" s="5" t="s">
        <v>417</v>
      </c>
      <c r="G151" s="5" t="s">
        <v>3895</v>
      </c>
      <c r="H151" s="4">
        <v>0</v>
      </c>
      <c r="I151" s="4">
        <v>0</v>
      </c>
      <c r="J151" s="4">
        <v>0</v>
      </c>
      <c r="K151" s="4">
        <v>1</v>
      </c>
      <c r="L151" s="4" t="s">
        <v>258</v>
      </c>
      <c r="M151" s="4">
        <v>2</v>
      </c>
      <c r="N151" s="5" t="s">
        <v>1904</v>
      </c>
    </row>
    <row r="152" spans="1:14" hidden="1" x14ac:dyDescent="0.15">
      <c r="A152" s="5" t="s">
        <v>1682</v>
      </c>
      <c r="B152" s="4">
        <v>5</v>
      </c>
      <c r="C152" s="5" t="s">
        <v>414</v>
      </c>
      <c r="D152" s="4">
        <v>3</v>
      </c>
      <c r="E152" s="4">
        <v>1186</v>
      </c>
      <c r="F152" s="5" t="s">
        <v>1905</v>
      </c>
      <c r="G152" s="5" t="s">
        <v>3895</v>
      </c>
      <c r="H152" s="4">
        <v>0</v>
      </c>
      <c r="I152" s="4">
        <v>1</v>
      </c>
      <c r="J152" s="4">
        <v>0</v>
      </c>
      <c r="K152" s="4">
        <v>0</v>
      </c>
      <c r="L152" s="4" t="s">
        <v>258</v>
      </c>
      <c r="M152" s="4">
        <v>2</v>
      </c>
      <c r="N152" s="5" t="s">
        <v>418</v>
      </c>
    </row>
    <row r="153" spans="1:14" hidden="1" x14ac:dyDescent="0.15">
      <c r="A153" s="5" t="s">
        <v>419</v>
      </c>
      <c r="B153" s="4">
        <v>5</v>
      </c>
      <c r="C153" s="5" t="s">
        <v>414</v>
      </c>
      <c r="D153" s="4">
        <v>4</v>
      </c>
      <c r="E153" s="4">
        <v>101</v>
      </c>
      <c r="F153" s="5" t="s">
        <v>420</v>
      </c>
      <c r="G153" s="5" t="s">
        <v>3895</v>
      </c>
      <c r="H153" s="4">
        <v>0</v>
      </c>
      <c r="I153" s="4">
        <v>0</v>
      </c>
      <c r="J153" s="4">
        <v>0</v>
      </c>
      <c r="K153" s="4">
        <v>1</v>
      </c>
      <c r="L153" s="4" t="s">
        <v>258</v>
      </c>
      <c r="M153" s="4">
        <v>2</v>
      </c>
      <c r="N153" s="5" t="s">
        <v>418</v>
      </c>
    </row>
    <row r="154" spans="1:14" hidden="1" x14ac:dyDescent="0.15">
      <c r="A154" s="5" t="s">
        <v>1696</v>
      </c>
      <c r="B154" s="4">
        <v>5</v>
      </c>
      <c r="C154" s="5" t="s">
        <v>414</v>
      </c>
      <c r="D154" s="4">
        <v>5</v>
      </c>
      <c r="E154" s="4">
        <v>102</v>
      </c>
      <c r="F154" s="5" t="s">
        <v>1906</v>
      </c>
      <c r="G154" s="5" t="s">
        <v>3895</v>
      </c>
      <c r="H154" s="4">
        <v>1</v>
      </c>
      <c r="I154" s="4">
        <v>0</v>
      </c>
      <c r="J154" s="4">
        <v>0</v>
      </c>
      <c r="K154" s="4">
        <v>0</v>
      </c>
      <c r="L154" s="4" t="s">
        <v>239</v>
      </c>
      <c r="M154" s="4">
        <v>2</v>
      </c>
      <c r="N154" s="5" t="s">
        <v>421</v>
      </c>
    </row>
    <row r="155" spans="1:14" hidden="1" x14ac:dyDescent="0.15">
      <c r="A155" s="5" t="s">
        <v>1697</v>
      </c>
      <c r="B155" s="4">
        <v>5</v>
      </c>
      <c r="C155" s="5" t="s">
        <v>414</v>
      </c>
      <c r="D155" s="4">
        <v>6</v>
      </c>
      <c r="E155" s="4">
        <v>103</v>
      </c>
      <c r="F155" s="5" t="s">
        <v>1907</v>
      </c>
      <c r="G155" s="5" t="s">
        <v>3895</v>
      </c>
      <c r="H155" s="4">
        <v>0</v>
      </c>
      <c r="I155" s="4">
        <v>1</v>
      </c>
      <c r="J155" s="4">
        <v>0</v>
      </c>
      <c r="K155" s="4">
        <v>0</v>
      </c>
      <c r="L155" s="4" t="s">
        <v>258</v>
      </c>
      <c r="M155" s="4">
        <v>2</v>
      </c>
      <c r="N155" s="5" t="s">
        <v>422</v>
      </c>
    </row>
    <row r="156" spans="1:14" hidden="1" x14ac:dyDescent="0.15">
      <c r="A156" s="5" t="s">
        <v>423</v>
      </c>
      <c r="B156" s="4">
        <v>5</v>
      </c>
      <c r="C156" s="5" t="s">
        <v>414</v>
      </c>
      <c r="D156" s="4">
        <v>7</v>
      </c>
      <c r="E156" s="4">
        <v>575</v>
      </c>
      <c r="F156" s="5" t="s">
        <v>424</v>
      </c>
      <c r="G156" s="5" t="s">
        <v>3895</v>
      </c>
      <c r="H156" s="4">
        <v>0</v>
      </c>
      <c r="I156" s="4">
        <v>0</v>
      </c>
      <c r="J156" s="4">
        <v>1</v>
      </c>
      <c r="K156" s="4">
        <v>0</v>
      </c>
      <c r="L156" s="4" t="s">
        <v>239</v>
      </c>
      <c r="M156" s="4">
        <v>2</v>
      </c>
      <c r="N156" s="5" t="s">
        <v>421</v>
      </c>
    </row>
    <row r="157" spans="1:14" hidden="1" x14ac:dyDescent="0.15">
      <c r="A157" s="5" t="s">
        <v>425</v>
      </c>
      <c r="B157" s="4">
        <v>5</v>
      </c>
      <c r="C157" s="5" t="s">
        <v>414</v>
      </c>
      <c r="D157" s="4">
        <v>8</v>
      </c>
      <c r="E157" s="4">
        <v>576</v>
      </c>
      <c r="F157" s="5" t="s">
        <v>426</v>
      </c>
      <c r="G157" s="5" t="s">
        <v>3895</v>
      </c>
      <c r="H157" s="4">
        <v>0</v>
      </c>
      <c r="I157" s="4">
        <v>0</v>
      </c>
      <c r="J157" s="4">
        <v>0</v>
      </c>
      <c r="K157" s="4">
        <v>1</v>
      </c>
      <c r="L157" s="4" t="s">
        <v>258</v>
      </c>
      <c r="M157" s="4">
        <v>2</v>
      </c>
      <c r="N157" s="5" t="s">
        <v>422</v>
      </c>
    </row>
    <row r="158" spans="1:14" hidden="1" x14ac:dyDescent="0.15">
      <c r="A158" s="5" t="s">
        <v>1769</v>
      </c>
      <c r="B158" s="4">
        <v>5</v>
      </c>
      <c r="C158" s="5" t="s">
        <v>414</v>
      </c>
      <c r="D158" s="4">
        <v>20</v>
      </c>
      <c r="E158" s="4">
        <v>104</v>
      </c>
      <c r="F158" s="5" t="s">
        <v>1908</v>
      </c>
      <c r="G158" s="5" t="s">
        <v>3908</v>
      </c>
      <c r="H158" s="4">
        <v>1</v>
      </c>
      <c r="I158" s="4">
        <v>0</v>
      </c>
      <c r="J158" s="4">
        <v>0</v>
      </c>
      <c r="K158" s="4">
        <v>0</v>
      </c>
      <c r="L158" s="4" t="s">
        <v>239</v>
      </c>
      <c r="M158" s="4">
        <v>2</v>
      </c>
      <c r="N158" s="5" t="s">
        <v>427</v>
      </c>
    </row>
    <row r="159" spans="1:14" hidden="1" x14ac:dyDescent="0.15">
      <c r="A159" s="5" t="s">
        <v>1770</v>
      </c>
      <c r="B159" s="4">
        <v>5</v>
      </c>
      <c r="C159" s="5" t="s">
        <v>414</v>
      </c>
      <c r="D159" s="4">
        <v>21</v>
      </c>
      <c r="E159" s="4">
        <v>105</v>
      </c>
      <c r="F159" s="5" t="s">
        <v>1909</v>
      </c>
      <c r="G159" s="5" t="s">
        <v>3908</v>
      </c>
      <c r="H159" s="4">
        <v>0</v>
      </c>
      <c r="I159" s="4">
        <v>1</v>
      </c>
      <c r="J159" s="4">
        <v>0</v>
      </c>
      <c r="K159" s="4">
        <v>0</v>
      </c>
      <c r="L159" s="4" t="s">
        <v>258</v>
      </c>
      <c r="M159" s="4">
        <v>2</v>
      </c>
      <c r="N159" s="5" t="s">
        <v>428</v>
      </c>
    </row>
    <row r="160" spans="1:14" hidden="1" x14ac:dyDescent="0.15">
      <c r="A160" s="5" t="s">
        <v>429</v>
      </c>
      <c r="B160" s="4">
        <v>5</v>
      </c>
      <c r="C160" s="5" t="s">
        <v>414</v>
      </c>
      <c r="D160" s="4">
        <v>22</v>
      </c>
      <c r="E160" s="4">
        <v>106</v>
      </c>
      <c r="F160" s="5" t="s">
        <v>430</v>
      </c>
      <c r="G160" s="5" t="s">
        <v>3908</v>
      </c>
      <c r="H160" s="4">
        <v>0</v>
      </c>
      <c r="I160" s="4">
        <v>0</v>
      </c>
      <c r="J160" s="4">
        <v>1</v>
      </c>
      <c r="K160" s="4">
        <v>0</v>
      </c>
      <c r="L160" s="4" t="s">
        <v>239</v>
      </c>
      <c r="M160" s="4">
        <v>2</v>
      </c>
      <c r="N160" s="5" t="s">
        <v>427</v>
      </c>
    </row>
    <row r="161" spans="1:14" hidden="1" x14ac:dyDescent="0.15">
      <c r="A161" s="5" t="s">
        <v>431</v>
      </c>
      <c r="B161" s="4">
        <v>5</v>
      </c>
      <c r="C161" s="5" t="s">
        <v>414</v>
      </c>
      <c r="D161" s="4">
        <v>23</v>
      </c>
      <c r="E161" s="4">
        <v>107</v>
      </c>
      <c r="F161" s="5" t="s">
        <v>432</v>
      </c>
      <c r="G161" s="5" t="s">
        <v>3908</v>
      </c>
      <c r="H161" s="4">
        <v>0</v>
      </c>
      <c r="I161" s="4">
        <v>0</v>
      </c>
      <c r="J161" s="4">
        <v>0</v>
      </c>
      <c r="K161" s="4">
        <v>1</v>
      </c>
      <c r="L161" s="4" t="s">
        <v>258</v>
      </c>
      <c r="M161" s="4">
        <v>2</v>
      </c>
      <c r="N161" s="5" t="s">
        <v>428</v>
      </c>
    </row>
    <row r="162" spans="1:14" hidden="1" x14ac:dyDescent="0.15">
      <c r="A162" s="5" t="s">
        <v>1670</v>
      </c>
      <c r="B162" s="4">
        <v>5</v>
      </c>
      <c r="C162" s="5" t="s">
        <v>414</v>
      </c>
      <c r="D162" s="4">
        <v>30</v>
      </c>
      <c r="E162" s="4">
        <v>108</v>
      </c>
      <c r="F162" s="5" t="s">
        <v>1670</v>
      </c>
      <c r="G162" s="5" t="s">
        <v>3928</v>
      </c>
      <c r="H162" s="4">
        <v>1</v>
      </c>
      <c r="I162" s="4">
        <v>0</v>
      </c>
      <c r="J162" s="4">
        <v>0</v>
      </c>
      <c r="K162" s="4">
        <v>0</v>
      </c>
      <c r="L162" s="4" t="s">
        <v>239</v>
      </c>
      <c r="M162" s="4">
        <v>2</v>
      </c>
      <c r="N162" s="5" t="s">
        <v>1910</v>
      </c>
    </row>
    <row r="163" spans="1:14" hidden="1" x14ac:dyDescent="0.15">
      <c r="A163" s="5" t="s">
        <v>1671</v>
      </c>
      <c r="B163" s="4">
        <v>5</v>
      </c>
      <c r="C163" s="5" t="s">
        <v>414</v>
      </c>
      <c r="D163" s="4">
        <v>31</v>
      </c>
      <c r="E163" s="4">
        <v>109</v>
      </c>
      <c r="F163" s="5" t="s">
        <v>1911</v>
      </c>
      <c r="G163" s="5" t="s">
        <v>3928</v>
      </c>
      <c r="H163" s="4">
        <v>0</v>
      </c>
      <c r="I163" s="4">
        <v>1</v>
      </c>
      <c r="J163" s="4">
        <v>0</v>
      </c>
      <c r="K163" s="4">
        <v>0</v>
      </c>
      <c r="L163" s="4" t="s">
        <v>258</v>
      </c>
      <c r="M163" s="4">
        <v>2</v>
      </c>
      <c r="N163" s="5" t="s">
        <v>1910</v>
      </c>
    </row>
    <row r="164" spans="1:14" hidden="1" x14ac:dyDescent="0.15">
      <c r="A164" s="5" t="s">
        <v>433</v>
      </c>
      <c r="B164" s="4">
        <v>5</v>
      </c>
      <c r="C164" s="5" t="s">
        <v>414</v>
      </c>
      <c r="D164" s="4">
        <v>32</v>
      </c>
      <c r="E164" s="4">
        <v>110</v>
      </c>
      <c r="F164" s="5" t="s">
        <v>434</v>
      </c>
      <c r="G164" s="5" t="s">
        <v>3928</v>
      </c>
      <c r="H164" s="4">
        <v>0</v>
      </c>
      <c r="I164" s="4">
        <v>0</v>
      </c>
      <c r="J164" s="4">
        <v>1</v>
      </c>
      <c r="K164" s="4">
        <v>0</v>
      </c>
      <c r="L164" s="4" t="s">
        <v>239</v>
      </c>
      <c r="M164" s="4">
        <v>2</v>
      </c>
      <c r="N164" s="5" t="s">
        <v>435</v>
      </c>
    </row>
    <row r="165" spans="1:14" hidden="1" x14ac:dyDescent="0.15">
      <c r="A165" s="5" t="s">
        <v>436</v>
      </c>
      <c r="B165" s="4">
        <v>5</v>
      </c>
      <c r="C165" s="5" t="s">
        <v>414</v>
      </c>
      <c r="D165" s="4">
        <v>33</v>
      </c>
      <c r="E165" s="4">
        <v>111</v>
      </c>
      <c r="F165" s="5" t="s">
        <v>437</v>
      </c>
      <c r="G165" s="5" t="s">
        <v>3928</v>
      </c>
      <c r="H165" s="4">
        <v>0</v>
      </c>
      <c r="I165" s="4">
        <v>0</v>
      </c>
      <c r="J165" s="4">
        <v>0</v>
      </c>
      <c r="K165" s="4">
        <v>1</v>
      </c>
      <c r="L165" s="4" t="s">
        <v>258</v>
      </c>
      <c r="M165" s="4">
        <v>2</v>
      </c>
      <c r="N165" s="5" t="s">
        <v>435</v>
      </c>
    </row>
    <row r="166" spans="1:14" hidden="1" x14ac:dyDescent="0.15">
      <c r="A166" s="5" t="s">
        <v>3073</v>
      </c>
      <c r="B166" s="4">
        <v>5</v>
      </c>
      <c r="C166" s="5" t="s">
        <v>414</v>
      </c>
      <c r="D166" s="4">
        <v>34</v>
      </c>
      <c r="E166" s="4">
        <v>114</v>
      </c>
      <c r="F166" s="5" t="s">
        <v>1912</v>
      </c>
      <c r="G166" s="5" t="s">
        <v>3928</v>
      </c>
      <c r="H166" s="4">
        <v>0</v>
      </c>
      <c r="I166" s="4">
        <v>2</v>
      </c>
      <c r="J166" s="4">
        <v>0</v>
      </c>
      <c r="K166" s="4">
        <v>0</v>
      </c>
      <c r="L166" s="4" t="s">
        <v>258</v>
      </c>
      <c r="M166" s="4">
        <v>4</v>
      </c>
      <c r="N166" s="5" t="s">
        <v>1913</v>
      </c>
    </row>
    <row r="167" spans="1:14" x14ac:dyDescent="0.15">
      <c r="A167" s="5" t="s">
        <v>1914</v>
      </c>
      <c r="B167" s="4">
        <v>5</v>
      </c>
      <c r="C167" s="5" t="s">
        <v>414</v>
      </c>
      <c r="D167" s="4">
        <v>80</v>
      </c>
      <c r="E167" s="4">
        <v>98</v>
      </c>
      <c r="F167" s="5" t="s">
        <v>1915</v>
      </c>
      <c r="G167" s="5"/>
      <c r="H167" s="4">
        <v>1</v>
      </c>
      <c r="I167" s="4">
        <v>0</v>
      </c>
      <c r="J167" s="4">
        <v>0</v>
      </c>
      <c r="K167" s="4">
        <v>0</v>
      </c>
      <c r="L167" s="4" t="s">
        <v>239</v>
      </c>
      <c r="M167" s="4">
        <v>2</v>
      </c>
      <c r="N167" s="5" t="s">
        <v>438</v>
      </c>
    </row>
    <row r="168" spans="1:14" x14ac:dyDescent="0.15">
      <c r="A168" s="5" t="s">
        <v>439</v>
      </c>
      <c r="B168" s="4">
        <v>5</v>
      </c>
      <c r="C168" s="5" t="s">
        <v>414</v>
      </c>
      <c r="D168" s="4">
        <v>83</v>
      </c>
      <c r="E168" s="4">
        <v>112</v>
      </c>
      <c r="F168" s="5" t="s">
        <v>440</v>
      </c>
      <c r="G168" s="5"/>
      <c r="H168" s="4">
        <v>0</v>
      </c>
      <c r="I168" s="4">
        <v>0</v>
      </c>
      <c r="J168" s="4">
        <v>1</v>
      </c>
      <c r="K168" s="4">
        <v>0</v>
      </c>
      <c r="L168" s="4" t="s">
        <v>239</v>
      </c>
      <c r="M168" s="4">
        <v>2</v>
      </c>
      <c r="N168" s="5" t="s">
        <v>441</v>
      </c>
    </row>
    <row r="169" spans="1:14" x14ac:dyDescent="0.15">
      <c r="A169" s="5" t="s">
        <v>442</v>
      </c>
      <c r="B169" s="4">
        <v>5</v>
      </c>
      <c r="C169" s="5" t="s">
        <v>414</v>
      </c>
      <c r="D169" s="4">
        <v>84</v>
      </c>
      <c r="E169" s="4">
        <v>573</v>
      </c>
      <c r="F169" s="5" t="s">
        <v>443</v>
      </c>
      <c r="G169" s="5"/>
      <c r="H169" s="4">
        <v>0</v>
      </c>
      <c r="I169" s="4">
        <v>0</v>
      </c>
      <c r="J169" s="4">
        <v>1</v>
      </c>
      <c r="K169" s="4">
        <v>0</v>
      </c>
      <c r="L169" s="4" t="s">
        <v>239</v>
      </c>
      <c r="M169" s="4">
        <v>2</v>
      </c>
      <c r="N169" s="5" t="s">
        <v>438</v>
      </c>
    </row>
    <row r="170" spans="1:14" hidden="1" x14ac:dyDescent="0.15">
      <c r="A170" s="5" t="s">
        <v>3039</v>
      </c>
      <c r="B170" s="4">
        <v>6</v>
      </c>
      <c r="C170" s="5" t="s">
        <v>215</v>
      </c>
      <c r="D170" s="4">
        <v>1</v>
      </c>
      <c r="E170" s="4">
        <v>1234</v>
      </c>
      <c r="F170" s="5" t="s">
        <v>1921</v>
      </c>
      <c r="G170" s="5" t="s">
        <v>3911</v>
      </c>
      <c r="H170" s="4">
        <v>0</v>
      </c>
      <c r="I170" s="4">
        <v>2</v>
      </c>
      <c r="J170" s="4">
        <v>0</v>
      </c>
      <c r="K170" s="4">
        <v>0</v>
      </c>
      <c r="L170" s="4" t="s">
        <v>258</v>
      </c>
      <c r="M170" s="4">
        <v>4</v>
      </c>
      <c r="N170" s="5" t="s">
        <v>3801</v>
      </c>
    </row>
    <row r="171" spans="1:14" hidden="1" x14ac:dyDescent="0.15">
      <c r="A171" s="5" t="s">
        <v>444</v>
      </c>
      <c r="B171" s="4">
        <v>6</v>
      </c>
      <c r="C171" s="5" t="s">
        <v>215</v>
      </c>
      <c r="D171" s="4">
        <v>2</v>
      </c>
      <c r="E171" s="4">
        <v>1235</v>
      </c>
      <c r="F171" s="5" t="s">
        <v>445</v>
      </c>
      <c r="G171" s="5" t="s">
        <v>3911</v>
      </c>
      <c r="H171" s="4">
        <v>0</v>
      </c>
      <c r="I171" s="4">
        <v>0</v>
      </c>
      <c r="J171" s="4">
        <v>0</v>
      </c>
      <c r="K171" s="4">
        <v>2</v>
      </c>
      <c r="L171" s="4" t="s">
        <v>258</v>
      </c>
      <c r="M171" s="4">
        <v>4</v>
      </c>
      <c r="N171" s="5" t="s">
        <v>3802</v>
      </c>
    </row>
    <row r="172" spans="1:14" hidden="1" x14ac:dyDescent="0.15">
      <c r="A172" s="5" t="s">
        <v>3040</v>
      </c>
      <c r="B172" s="4">
        <v>6</v>
      </c>
      <c r="C172" s="5" t="s">
        <v>215</v>
      </c>
      <c r="D172" s="4">
        <v>3</v>
      </c>
      <c r="E172" s="4">
        <v>839</v>
      </c>
      <c r="F172" s="5" t="s">
        <v>1922</v>
      </c>
      <c r="G172" s="5" t="s">
        <v>3939</v>
      </c>
      <c r="H172" s="4">
        <v>0</v>
      </c>
      <c r="I172" s="4">
        <v>2</v>
      </c>
      <c r="J172" s="4">
        <v>0</v>
      </c>
      <c r="K172" s="4">
        <v>0</v>
      </c>
      <c r="L172" s="4" t="s">
        <v>258</v>
      </c>
      <c r="M172" s="4">
        <v>4</v>
      </c>
      <c r="N172" s="5" t="s">
        <v>3125</v>
      </c>
    </row>
    <row r="173" spans="1:14" hidden="1" x14ac:dyDescent="0.15">
      <c r="A173" s="5" t="s">
        <v>446</v>
      </c>
      <c r="B173" s="4">
        <v>6</v>
      </c>
      <c r="C173" s="5" t="s">
        <v>215</v>
      </c>
      <c r="D173" s="4">
        <v>4</v>
      </c>
      <c r="E173" s="4">
        <v>1434</v>
      </c>
      <c r="F173" s="5" t="s">
        <v>447</v>
      </c>
      <c r="G173" s="5" t="s">
        <v>3939</v>
      </c>
      <c r="H173" s="4">
        <v>0</v>
      </c>
      <c r="I173" s="4">
        <v>0</v>
      </c>
      <c r="J173" s="4">
        <v>0</v>
      </c>
      <c r="K173" s="4">
        <v>2</v>
      </c>
      <c r="L173" s="4" t="s">
        <v>258</v>
      </c>
      <c r="M173" s="4">
        <v>4</v>
      </c>
      <c r="N173" s="5" t="s">
        <v>3126</v>
      </c>
    </row>
    <row r="174" spans="1:14" hidden="1" x14ac:dyDescent="0.15">
      <c r="A174" s="5" t="s">
        <v>448</v>
      </c>
      <c r="B174" s="4">
        <v>6</v>
      </c>
      <c r="C174" s="5" t="s">
        <v>215</v>
      </c>
      <c r="D174" s="4">
        <v>5</v>
      </c>
      <c r="E174" s="4">
        <v>1342</v>
      </c>
      <c r="F174" s="5" t="s">
        <v>449</v>
      </c>
      <c r="G174" s="5" t="s">
        <v>3925</v>
      </c>
      <c r="H174" s="4">
        <v>0</v>
      </c>
      <c r="I174" s="4">
        <v>0</v>
      </c>
      <c r="J174" s="4">
        <v>0</v>
      </c>
      <c r="K174" s="4">
        <v>2</v>
      </c>
      <c r="L174" s="4" t="s">
        <v>258</v>
      </c>
      <c r="M174" s="4">
        <v>4</v>
      </c>
      <c r="N174" s="5" t="s">
        <v>3803</v>
      </c>
    </row>
    <row r="175" spans="1:14" x14ac:dyDescent="0.15">
      <c r="A175" s="5" t="s">
        <v>450</v>
      </c>
      <c r="B175" s="4">
        <v>6</v>
      </c>
      <c r="C175" s="5" t="s">
        <v>215</v>
      </c>
      <c r="D175" s="4">
        <v>6</v>
      </c>
      <c r="E175" s="4">
        <v>1501</v>
      </c>
      <c r="F175" s="5" t="s">
        <v>451</v>
      </c>
      <c r="G175" s="5"/>
      <c r="H175" s="4">
        <v>0</v>
      </c>
      <c r="I175" s="4">
        <v>0</v>
      </c>
      <c r="J175" s="4">
        <v>0</v>
      </c>
      <c r="K175" s="4">
        <v>2</v>
      </c>
      <c r="L175" s="4" t="s">
        <v>258</v>
      </c>
      <c r="M175" s="4">
        <v>4</v>
      </c>
      <c r="N175" s="5"/>
    </row>
    <row r="176" spans="1:14" x14ac:dyDescent="0.15">
      <c r="A176" s="5" t="s">
        <v>1923</v>
      </c>
      <c r="B176" s="4">
        <v>6</v>
      </c>
      <c r="C176" s="5" t="s">
        <v>215</v>
      </c>
      <c r="D176" s="4">
        <v>10</v>
      </c>
      <c r="E176" s="4">
        <v>117</v>
      </c>
      <c r="F176" s="5" t="s">
        <v>1924</v>
      </c>
      <c r="G176" s="5"/>
      <c r="H176" s="4">
        <v>0</v>
      </c>
      <c r="I176" s="4">
        <v>1</v>
      </c>
      <c r="J176" s="4">
        <v>0</v>
      </c>
      <c r="K176" s="4">
        <v>0</v>
      </c>
      <c r="L176" s="4" t="s">
        <v>258</v>
      </c>
      <c r="M176" s="4">
        <v>2</v>
      </c>
      <c r="N176" s="5" t="s">
        <v>1925</v>
      </c>
    </row>
    <row r="177" spans="1:14" x14ac:dyDescent="0.15">
      <c r="A177" s="5" t="s">
        <v>452</v>
      </c>
      <c r="B177" s="4">
        <v>6</v>
      </c>
      <c r="C177" s="5" t="s">
        <v>215</v>
      </c>
      <c r="D177" s="4">
        <v>11</v>
      </c>
      <c r="E177" s="4">
        <v>534</v>
      </c>
      <c r="F177" s="5" t="s">
        <v>453</v>
      </c>
      <c r="G177" s="5"/>
      <c r="H177" s="4">
        <v>0</v>
      </c>
      <c r="I177" s="4">
        <v>0</v>
      </c>
      <c r="J177" s="4">
        <v>0</v>
      </c>
      <c r="K177" s="4">
        <v>1</v>
      </c>
      <c r="L177" s="4" t="s">
        <v>258</v>
      </c>
      <c r="M177" s="4">
        <v>2</v>
      </c>
      <c r="N177" s="5" t="s">
        <v>454</v>
      </c>
    </row>
    <row r="178" spans="1:14" hidden="1" x14ac:dyDescent="0.15">
      <c r="A178" s="5" t="s">
        <v>1620</v>
      </c>
      <c r="B178" s="4">
        <v>6</v>
      </c>
      <c r="C178" s="5" t="s">
        <v>215</v>
      </c>
      <c r="D178" s="4">
        <v>12</v>
      </c>
      <c r="E178" s="4">
        <v>118</v>
      </c>
      <c r="F178" s="5" t="s">
        <v>1926</v>
      </c>
      <c r="G178" s="5" t="s">
        <v>3914</v>
      </c>
      <c r="H178" s="4">
        <v>0</v>
      </c>
      <c r="I178" s="4">
        <v>1</v>
      </c>
      <c r="J178" s="4">
        <v>0</v>
      </c>
      <c r="K178" s="4">
        <v>0</v>
      </c>
      <c r="L178" s="4" t="s">
        <v>258</v>
      </c>
      <c r="M178" s="4">
        <v>2</v>
      </c>
      <c r="N178" s="5" t="s">
        <v>3804</v>
      </c>
    </row>
    <row r="179" spans="1:14" hidden="1" x14ac:dyDescent="0.15">
      <c r="A179" s="5" t="s">
        <v>3094</v>
      </c>
      <c r="B179" s="4">
        <v>6</v>
      </c>
      <c r="C179" s="5" t="s">
        <v>215</v>
      </c>
      <c r="D179" s="4">
        <v>14</v>
      </c>
      <c r="E179" s="4">
        <v>1422</v>
      </c>
      <c r="F179" s="5" t="s">
        <v>1927</v>
      </c>
      <c r="G179" s="5" t="s">
        <v>3914</v>
      </c>
      <c r="H179" s="4">
        <v>0</v>
      </c>
      <c r="I179" s="4">
        <v>2</v>
      </c>
      <c r="J179" s="4">
        <v>0</v>
      </c>
      <c r="K179" s="4">
        <v>0</v>
      </c>
      <c r="L179" s="4" t="s">
        <v>258</v>
      </c>
      <c r="M179" s="4">
        <v>4</v>
      </c>
      <c r="N179" s="5" t="s">
        <v>3805</v>
      </c>
    </row>
    <row r="180" spans="1:14" hidden="1" x14ac:dyDescent="0.15">
      <c r="A180" s="5" t="s">
        <v>3095</v>
      </c>
      <c r="B180" s="4">
        <v>6</v>
      </c>
      <c r="C180" s="5" t="s">
        <v>215</v>
      </c>
      <c r="D180" s="4">
        <v>16</v>
      </c>
      <c r="E180" s="4">
        <v>1428</v>
      </c>
      <c r="F180" s="5" t="s">
        <v>1928</v>
      </c>
      <c r="G180" s="5" t="s">
        <v>3921</v>
      </c>
      <c r="H180" s="4">
        <v>0</v>
      </c>
      <c r="I180" s="4">
        <v>2</v>
      </c>
      <c r="J180" s="4">
        <v>0</v>
      </c>
      <c r="K180" s="4">
        <v>0</v>
      </c>
      <c r="L180" s="4" t="s">
        <v>258</v>
      </c>
      <c r="M180" s="4">
        <v>4</v>
      </c>
      <c r="N180" s="5" t="s">
        <v>455</v>
      </c>
    </row>
    <row r="181" spans="1:14" hidden="1" x14ac:dyDescent="0.15">
      <c r="A181" s="5" t="s">
        <v>3093</v>
      </c>
      <c r="B181" s="4">
        <v>6</v>
      </c>
      <c r="C181" s="5" t="s">
        <v>215</v>
      </c>
      <c r="D181" s="4">
        <v>17</v>
      </c>
      <c r="E181" s="4">
        <v>1504</v>
      </c>
      <c r="F181" s="5" t="s">
        <v>1929</v>
      </c>
      <c r="G181" s="5" t="s">
        <v>3921</v>
      </c>
      <c r="H181" s="4">
        <v>0</v>
      </c>
      <c r="I181" s="4">
        <v>2</v>
      </c>
      <c r="J181" s="4">
        <v>0</v>
      </c>
      <c r="K181" s="4">
        <v>0</v>
      </c>
      <c r="L181" s="4" t="s">
        <v>258</v>
      </c>
      <c r="M181" s="4">
        <v>4</v>
      </c>
      <c r="N181" s="5" t="s">
        <v>1930</v>
      </c>
    </row>
    <row r="182" spans="1:14" x14ac:dyDescent="0.15">
      <c r="A182" s="5" t="s">
        <v>1931</v>
      </c>
      <c r="B182" s="4">
        <v>6</v>
      </c>
      <c r="C182" s="5" t="s">
        <v>215</v>
      </c>
      <c r="D182" s="4">
        <v>20</v>
      </c>
      <c r="E182" s="4">
        <v>1334</v>
      </c>
      <c r="F182" s="5" t="s">
        <v>1932</v>
      </c>
      <c r="G182" s="5"/>
      <c r="H182" s="4">
        <v>0</v>
      </c>
      <c r="I182" s="4">
        <v>1</v>
      </c>
      <c r="J182" s="4">
        <v>0</v>
      </c>
      <c r="K182" s="4">
        <v>0</v>
      </c>
      <c r="L182" s="4" t="s">
        <v>258</v>
      </c>
      <c r="M182" s="4">
        <v>2</v>
      </c>
      <c r="N182" s="5" t="s">
        <v>1933</v>
      </c>
    </row>
    <row r="183" spans="1:14" hidden="1" x14ac:dyDescent="0.15">
      <c r="A183" s="5" t="s">
        <v>3041</v>
      </c>
      <c r="B183" s="4">
        <v>6</v>
      </c>
      <c r="C183" s="5" t="s">
        <v>215</v>
      </c>
      <c r="D183" s="4">
        <v>21</v>
      </c>
      <c r="E183" s="4">
        <v>1499</v>
      </c>
      <c r="F183" s="5" t="s">
        <v>1934</v>
      </c>
      <c r="G183" s="5" t="s">
        <v>3914</v>
      </c>
      <c r="H183" s="4">
        <v>0</v>
      </c>
      <c r="I183" s="4">
        <v>8</v>
      </c>
      <c r="J183" s="4">
        <v>0</v>
      </c>
      <c r="K183" s="4">
        <v>0</v>
      </c>
      <c r="L183" s="4" t="s">
        <v>258</v>
      </c>
      <c r="M183" s="4">
        <v>16</v>
      </c>
      <c r="N183" s="5" t="s">
        <v>3806</v>
      </c>
    </row>
    <row r="184" spans="1:14" hidden="1" x14ac:dyDescent="0.15">
      <c r="A184" s="5" t="s">
        <v>1935</v>
      </c>
      <c r="B184" s="4">
        <v>6</v>
      </c>
      <c r="C184" s="5" t="s">
        <v>215</v>
      </c>
      <c r="D184" s="4">
        <v>22</v>
      </c>
      <c r="E184" s="4">
        <v>1500</v>
      </c>
      <c r="F184" s="5" t="s">
        <v>1936</v>
      </c>
      <c r="G184" s="5" t="s">
        <v>3914</v>
      </c>
      <c r="H184" s="4">
        <v>0</v>
      </c>
      <c r="I184" s="4">
        <v>0</v>
      </c>
      <c r="J184" s="4">
        <v>0</v>
      </c>
      <c r="K184" s="4">
        <v>4</v>
      </c>
      <c r="L184" s="4" t="s">
        <v>258</v>
      </c>
      <c r="M184" s="4">
        <v>8</v>
      </c>
      <c r="N184" s="5" t="s">
        <v>3807</v>
      </c>
    </row>
    <row r="185" spans="1:14" hidden="1" x14ac:dyDescent="0.15">
      <c r="A185" s="5" t="s">
        <v>3092</v>
      </c>
      <c r="B185" s="4">
        <v>6</v>
      </c>
      <c r="C185" s="5" t="s">
        <v>215</v>
      </c>
      <c r="D185" s="4">
        <v>23</v>
      </c>
      <c r="E185" s="4">
        <v>1502</v>
      </c>
      <c r="F185" s="5" t="s">
        <v>1937</v>
      </c>
      <c r="G185" s="5" t="s">
        <v>3925</v>
      </c>
      <c r="H185" s="4">
        <v>0</v>
      </c>
      <c r="I185" s="4">
        <v>4</v>
      </c>
      <c r="J185" s="4">
        <v>0</v>
      </c>
      <c r="K185" s="4">
        <v>0</v>
      </c>
      <c r="L185" s="4" t="s">
        <v>258</v>
      </c>
      <c r="M185" s="4">
        <v>8</v>
      </c>
      <c r="N185" s="5" t="s">
        <v>1938</v>
      </c>
    </row>
    <row r="186" spans="1:14" hidden="1" x14ac:dyDescent="0.15">
      <c r="A186" s="5" t="s">
        <v>456</v>
      </c>
      <c r="B186" s="4">
        <v>6</v>
      </c>
      <c r="C186" s="5" t="s">
        <v>215</v>
      </c>
      <c r="D186" s="4">
        <v>24</v>
      </c>
      <c r="E186" s="4">
        <v>1503</v>
      </c>
      <c r="F186" s="5" t="s">
        <v>457</v>
      </c>
      <c r="G186" s="5" t="s">
        <v>3925</v>
      </c>
      <c r="H186" s="4">
        <v>0</v>
      </c>
      <c r="I186" s="4">
        <v>0</v>
      </c>
      <c r="J186" s="4">
        <v>0</v>
      </c>
      <c r="K186" s="4">
        <v>4</v>
      </c>
      <c r="L186" s="4" t="s">
        <v>258</v>
      </c>
      <c r="M186" s="4">
        <v>8</v>
      </c>
      <c r="N186" s="5" t="s">
        <v>1938</v>
      </c>
    </row>
    <row r="187" spans="1:14" x14ac:dyDescent="0.15">
      <c r="A187" s="5" t="s">
        <v>1939</v>
      </c>
      <c r="B187" s="4">
        <v>6</v>
      </c>
      <c r="C187" s="5" t="s">
        <v>215</v>
      </c>
      <c r="D187" s="4">
        <v>31</v>
      </c>
      <c r="E187" s="4">
        <v>1413</v>
      </c>
      <c r="F187" s="5" t="s">
        <v>1940</v>
      </c>
      <c r="G187" s="5"/>
      <c r="H187" s="4">
        <v>0</v>
      </c>
      <c r="I187" s="4">
        <v>4</v>
      </c>
      <c r="J187" s="4">
        <v>0</v>
      </c>
      <c r="K187" s="4">
        <v>0</v>
      </c>
      <c r="L187" s="4" t="s">
        <v>258</v>
      </c>
      <c r="M187" s="4">
        <v>8</v>
      </c>
      <c r="N187" s="5" t="s">
        <v>458</v>
      </c>
    </row>
    <row r="188" spans="1:14" x14ac:dyDescent="0.15">
      <c r="A188" s="5" t="s">
        <v>459</v>
      </c>
      <c r="B188" s="4">
        <v>6</v>
      </c>
      <c r="C188" s="5" t="s">
        <v>215</v>
      </c>
      <c r="D188" s="4">
        <v>32</v>
      </c>
      <c r="E188" s="4">
        <v>1414</v>
      </c>
      <c r="F188" s="5" t="s">
        <v>460</v>
      </c>
      <c r="G188" s="5"/>
      <c r="H188" s="4">
        <v>0</v>
      </c>
      <c r="I188" s="4">
        <v>0</v>
      </c>
      <c r="J188" s="4">
        <v>0</v>
      </c>
      <c r="K188" s="4">
        <v>4</v>
      </c>
      <c r="L188" s="4" t="s">
        <v>258</v>
      </c>
      <c r="M188" s="4">
        <v>8</v>
      </c>
      <c r="N188" s="5" t="s">
        <v>458</v>
      </c>
    </row>
    <row r="189" spans="1:14" hidden="1" x14ac:dyDescent="0.15">
      <c r="A189" s="5" t="s">
        <v>3127</v>
      </c>
      <c r="B189" s="4">
        <v>6</v>
      </c>
      <c r="C189" s="5" t="s">
        <v>215</v>
      </c>
      <c r="D189" s="4">
        <v>40</v>
      </c>
      <c r="E189" s="4">
        <v>1415</v>
      </c>
      <c r="F189" s="5" t="s">
        <v>1941</v>
      </c>
      <c r="G189" s="5" t="s">
        <v>3921</v>
      </c>
      <c r="H189" s="4">
        <v>0</v>
      </c>
      <c r="I189" s="4">
        <v>4</v>
      </c>
      <c r="J189" s="4">
        <v>0</v>
      </c>
      <c r="K189" s="4">
        <v>0</v>
      </c>
      <c r="L189" s="4" t="s">
        <v>258</v>
      </c>
      <c r="M189" s="4">
        <v>8</v>
      </c>
      <c r="N189" s="5" t="s">
        <v>461</v>
      </c>
    </row>
    <row r="190" spans="1:14" hidden="1" x14ac:dyDescent="0.15">
      <c r="A190" s="5" t="s">
        <v>462</v>
      </c>
      <c r="B190" s="4">
        <v>6</v>
      </c>
      <c r="C190" s="5" t="s">
        <v>215</v>
      </c>
      <c r="D190" s="4">
        <v>41</v>
      </c>
      <c r="E190" s="4">
        <v>1420</v>
      </c>
      <c r="F190" s="5" t="s">
        <v>463</v>
      </c>
      <c r="G190" s="5" t="s">
        <v>3921</v>
      </c>
      <c r="H190" s="4">
        <v>0</v>
      </c>
      <c r="I190" s="4">
        <v>0</v>
      </c>
      <c r="J190" s="4">
        <v>0</v>
      </c>
      <c r="K190" s="4">
        <v>4</v>
      </c>
      <c r="L190" s="4" t="s">
        <v>258</v>
      </c>
      <c r="M190" s="4">
        <v>8</v>
      </c>
      <c r="N190" s="5" t="s">
        <v>461</v>
      </c>
    </row>
    <row r="191" spans="1:14" hidden="1" x14ac:dyDescent="0.15">
      <c r="A191" s="5" t="s">
        <v>464</v>
      </c>
      <c r="B191" s="4">
        <v>6</v>
      </c>
      <c r="C191" s="5" t="s">
        <v>215</v>
      </c>
      <c r="D191" s="4">
        <v>42</v>
      </c>
      <c r="E191" s="4">
        <v>1416</v>
      </c>
      <c r="F191" s="5" t="s">
        <v>465</v>
      </c>
      <c r="G191" s="5" t="s">
        <v>3921</v>
      </c>
      <c r="H191" s="4">
        <v>0</v>
      </c>
      <c r="I191" s="4">
        <v>0</v>
      </c>
      <c r="J191" s="4">
        <v>0</v>
      </c>
      <c r="K191" s="4">
        <v>4</v>
      </c>
      <c r="L191" s="4" t="s">
        <v>258</v>
      </c>
      <c r="M191" s="4">
        <v>8</v>
      </c>
      <c r="N191" s="5" t="s">
        <v>466</v>
      </c>
    </row>
    <row r="192" spans="1:14" hidden="1" x14ac:dyDescent="0.15">
      <c r="A192" s="5" t="s">
        <v>3128</v>
      </c>
      <c r="B192" s="4">
        <v>6</v>
      </c>
      <c r="C192" s="5" t="s">
        <v>215</v>
      </c>
      <c r="D192" s="4">
        <v>43</v>
      </c>
      <c r="E192" s="4">
        <v>1508</v>
      </c>
      <c r="F192" s="5" t="s">
        <v>1942</v>
      </c>
      <c r="G192" s="5" t="s">
        <v>3921</v>
      </c>
      <c r="H192" s="4">
        <v>0</v>
      </c>
      <c r="I192" s="4">
        <v>4</v>
      </c>
      <c r="J192" s="4">
        <v>0</v>
      </c>
      <c r="K192" s="4">
        <v>0</v>
      </c>
      <c r="L192" s="4" t="s">
        <v>258</v>
      </c>
      <c r="M192" s="4">
        <v>8</v>
      </c>
      <c r="N192" s="5" t="s">
        <v>1943</v>
      </c>
    </row>
    <row r="193" spans="1:14" hidden="1" x14ac:dyDescent="0.15">
      <c r="A193" s="5" t="s">
        <v>467</v>
      </c>
      <c r="B193" s="4">
        <v>6</v>
      </c>
      <c r="C193" s="5" t="s">
        <v>215</v>
      </c>
      <c r="D193" s="4">
        <v>44</v>
      </c>
      <c r="E193" s="4">
        <v>1507</v>
      </c>
      <c r="F193" s="5" t="s">
        <v>468</v>
      </c>
      <c r="G193" s="5" t="s">
        <v>3921</v>
      </c>
      <c r="H193" s="4">
        <v>0</v>
      </c>
      <c r="I193" s="4">
        <v>0</v>
      </c>
      <c r="J193" s="4">
        <v>0</v>
      </c>
      <c r="K193" s="4">
        <v>4</v>
      </c>
      <c r="L193" s="4" t="s">
        <v>258</v>
      </c>
      <c r="M193" s="4">
        <v>8</v>
      </c>
      <c r="N193" s="5" t="s">
        <v>466</v>
      </c>
    </row>
    <row r="194" spans="1:14" hidden="1" x14ac:dyDescent="0.15">
      <c r="A194" s="5" t="s">
        <v>1919</v>
      </c>
      <c r="B194" s="4">
        <v>6</v>
      </c>
      <c r="C194" s="5" t="s">
        <v>215</v>
      </c>
      <c r="D194" s="4">
        <v>51</v>
      </c>
      <c r="E194" s="4">
        <v>1596</v>
      </c>
      <c r="F194" s="5" t="s">
        <v>1920</v>
      </c>
      <c r="G194" s="5" t="s">
        <v>3921</v>
      </c>
      <c r="H194" s="4">
        <v>0</v>
      </c>
      <c r="I194" s="4">
        <v>0</v>
      </c>
      <c r="J194" s="4">
        <v>0</v>
      </c>
      <c r="K194" s="4">
        <v>2</v>
      </c>
      <c r="L194" s="4" t="s">
        <v>258</v>
      </c>
      <c r="M194" s="4">
        <v>4</v>
      </c>
      <c r="N194" s="5" t="s">
        <v>3808</v>
      </c>
    </row>
    <row r="195" spans="1:14" hidden="1" x14ac:dyDescent="0.15">
      <c r="A195" s="5" t="s">
        <v>3096</v>
      </c>
      <c r="B195" s="4">
        <v>6</v>
      </c>
      <c r="C195" s="5" t="s">
        <v>215</v>
      </c>
      <c r="D195" s="4">
        <v>52</v>
      </c>
      <c r="E195" s="4">
        <v>1587</v>
      </c>
      <c r="F195" s="5" t="s">
        <v>1916</v>
      </c>
      <c r="G195" s="5" t="s">
        <v>3921</v>
      </c>
      <c r="H195" s="4">
        <v>0</v>
      </c>
      <c r="I195" s="4">
        <v>2</v>
      </c>
      <c r="J195" s="4">
        <v>0</v>
      </c>
      <c r="K195" s="4">
        <v>0</v>
      </c>
      <c r="L195" s="4" t="s">
        <v>258</v>
      </c>
      <c r="M195" s="4">
        <v>4</v>
      </c>
      <c r="N195" s="5" t="s">
        <v>3809</v>
      </c>
    </row>
    <row r="196" spans="1:14" hidden="1" x14ac:dyDescent="0.15">
      <c r="A196" s="5" t="s">
        <v>1917</v>
      </c>
      <c r="B196" s="4">
        <v>6</v>
      </c>
      <c r="C196" s="5" t="s">
        <v>215</v>
      </c>
      <c r="D196" s="4">
        <v>53</v>
      </c>
      <c r="E196" s="4">
        <v>1600</v>
      </c>
      <c r="F196" s="5" t="s">
        <v>1918</v>
      </c>
      <c r="G196" s="5" t="s">
        <v>3914</v>
      </c>
      <c r="H196" s="4">
        <v>0</v>
      </c>
      <c r="I196" s="4">
        <v>0</v>
      </c>
      <c r="J196" s="4">
        <v>0</v>
      </c>
      <c r="K196" s="4">
        <v>2</v>
      </c>
      <c r="L196" s="4" t="s">
        <v>258</v>
      </c>
      <c r="M196" s="4">
        <v>4</v>
      </c>
      <c r="N196" s="5" t="s">
        <v>3810</v>
      </c>
    </row>
    <row r="197" spans="1:14" hidden="1" x14ac:dyDescent="0.15">
      <c r="A197" s="5" t="s">
        <v>3811</v>
      </c>
      <c r="B197" s="4">
        <v>6</v>
      </c>
      <c r="C197" s="5" t="s">
        <v>215</v>
      </c>
      <c r="D197" s="4">
        <v>55</v>
      </c>
      <c r="E197" s="4">
        <v>1635</v>
      </c>
      <c r="F197" s="5" t="s">
        <v>3812</v>
      </c>
      <c r="G197" s="5" t="s">
        <v>50</v>
      </c>
      <c r="H197" s="4">
        <v>0</v>
      </c>
      <c r="I197" s="4">
        <v>14</v>
      </c>
      <c r="J197" s="4">
        <v>0</v>
      </c>
      <c r="K197" s="4">
        <v>0</v>
      </c>
      <c r="L197" s="4" t="s">
        <v>258</v>
      </c>
      <c r="M197" s="4">
        <v>28</v>
      </c>
      <c r="N197" s="5" t="s">
        <v>3813</v>
      </c>
    </row>
    <row r="198" spans="1:14" hidden="1" x14ac:dyDescent="0.15">
      <c r="A198" s="5" t="s">
        <v>3814</v>
      </c>
      <c r="B198" s="4">
        <v>6</v>
      </c>
      <c r="C198" s="5" t="s">
        <v>215</v>
      </c>
      <c r="D198" s="4">
        <v>56</v>
      </c>
      <c r="E198" s="4">
        <v>1636</v>
      </c>
      <c r="F198" s="5" t="s">
        <v>3815</v>
      </c>
      <c r="G198" s="5" t="s">
        <v>50</v>
      </c>
      <c r="H198" s="4">
        <v>0</v>
      </c>
      <c r="I198" s="4">
        <v>0</v>
      </c>
      <c r="J198" s="4">
        <v>0</v>
      </c>
      <c r="K198" s="4">
        <v>14</v>
      </c>
      <c r="L198" s="4" t="s">
        <v>258</v>
      </c>
      <c r="M198" s="4">
        <v>28</v>
      </c>
      <c r="N198" s="5" t="s">
        <v>3813</v>
      </c>
    </row>
    <row r="199" spans="1:14" hidden="1" x14ac:dyDescent="0.15">
      <c r="A199" s="5" t="s">
        <v>3129</v>
      </c>
      <c r="B199" s="4">
        <v>6</v>
      </c>
      <c r="C199" s="5" t="s">
        <v>215</v>
      </c>
      <c r="D199" s="4">
        <v>86</v>
      </c>
      <c r="E199" s="4">
        <v>119</v>
      </c>
      <c r="F199" s="5" t="s">
        <v>1944</v>
      </c>
      <c r="G199" s="5" t="s">
        <v>3925</v>
      </c>
      <c r="H199" s="4">
        <v>0</v>
      </c>
      <c r="I199" s="4">
        <v>4</v>
      </c>
      <c r="J199" s="4">
        <v>0</v>
      </c>
      <c r="K199" s="4">
        <v>0</v>
      </c>
      <c r="L199" s="4" t="s">
        <v>258</v>
      </c>
      <c r="M199" s="4">
        <v>8</v>
      </c>
      <c r="N199" s="5" t="s">
        <v>1938</v>
      </c>
    </row>
    <row r="200" spans="1:14" hidden="1" x14ac:dyDescent="0.15">
      <c r="A200" s="5" t="s">
        <v>1950</v>
      </c>
      <c r="B200" s="4">
        <v>6</v>
      </c>
      <c r="C200" s="5" t="s">
        <v>215</v>
      </c>
      <c r="D200" s="4">
        <v>89</v>
      </c>
      <c r="E200" s="4">
        <v>1182</v>
      </c>
      <c r="F200" s="5" t="s">
        <v>1951</v>
      </c>
      <c r="G200" s="5" t="s">
        <v>3921</v>
      </c>
      <c r="H200" s="4">
        <v>0</v>
      </c>
      <c r="I200" s="4">
        <v>0</v>
      </c>
      <c r="J200" s="4">
        <v>0</v>
      </c>
      <c r="K200" s="4">
        <v>2</v>
      </c>
      <c r="L200" s="4" t="s">
        <v>258</v>
      </c>
      <c r="M200" s="4">
        <v>4</v>
      </c>
      <c r="N200" s="5" t="s">
        <v>1930</v>
      </c>
    </row>
    <row r="201" spans="1:14" x14ac:dyDescent="0.15">
      <c r="A201" s="5" t="s">
        <v>485</v>
      </c>
      <c r="B201" s="4">
        <v>6</v>
      </c>
      <c r="C201" s="5" t="s">
        <v>215</v>
      </c>
      <c r="D201" s="4">
        <v>96</v>
      </c>
      <c r="E201" s="4">
        <v>536</v>
      </c>
      <c r="F201" s="5" t="s">
        <v>486</v>
      </c>
      <c r="G201" s="5"/>
      <c r="H201" s="4">
        <v>0</v>
      </c>
      <c r="I201" s="4">
        <v>0</v>
      </c>
      <c r="J201" s="4">
        <v>0</v>
      </c>
      <c r="K201" s="4">
        <v>2</v>
      </c>
      <c r="L201" s="4" t="s">
        <v>258</v>
      </c>
      <c r="M201" s="4">
        <v>4</v>
      </c>
      <c r="N201" s="5" t="s">
        <v>487</v>
      </c>
    </row>
    <row r="202" spans="1:14" x14ac:dyDescent="0.15">
      <c r="A202" s="5" t="s">
        <v>469</v>
      </c>
      <c r="B202" s="4">
        <v>6</v>
      </c>
      <c r="C202" s="5" t="s">
        <v>215</v>
      </c>
      <c r="D202" s="4">
        <v>551</v>
      </c>
      <c r="E202" s="4">
        <v>1505</v>
      </c>
      <c r="F202" s="5" t="s">
        <v>470</v>
      </c>
      <c r="G202" s="5"/>
      <c r="H202" s="4">
        <v>0</v>
      </c>
      <c r="I202" s="4">
        <v>0</v>
      </c>
      <c r="J202" s="4">
        <v>4</v>
      </c>
      <c r="K202" s="4">
        <v>0</v>
      </c>
      <c r="L202" s="4" t="s">
        <v>239</v>
      </c>
      <c r="M202" s="4">
        <v>8</v>
      </c>
      <c r="N202" s="5"/>
    </row>
    <row r="203" spans="1:14" x14ac:dyDescent="0.15">
      <c r="A203" s="5" t="s">
        <v>471</v>
      </c>
      <c r="B203" s="4">
        <v>6</v>
      </c>
      <c r="C203" s="5" t="s">
        <v>215</v>
      </c>
      <c r="D203" s="4">
        <v>585</v>
      </c>
      <c r="E203" s="4">
        <v>1058</v>
      </c>
      <c r="F203" s="5" t="s">
        <v>472</v>
      </c>
      <c r="G203" s="5"/>
      <c r="H203" s="4">
        <v>0</v>
      </c>
      <c r="I203" s="4">
        <v>0</v>
      </c>
      <c r="J203" s="4">
        <v>0</v>
      </c>
      <c r="K203" s="4">
        <v>2</v>
      </c>
      <c r="L203" s="4" t="s">
        <v>258</v>
      </c>
      <c r="M203" s="4">
        <v>4</v>
      </c>
      <c r="N203" s="5" t="s">
        <v>473</v>
      </c>
    </row>
    <row r="204" spans="1:14" x14ac:dyDescent="0.15">
      <c r="A204" s="5" t="s">
        <v>1945</v>
      </c>
      <c r="B204" s="4">
        <v>6</v>
      </c>
      <c r="C204" s="5" t="s">
        <v>215</v>
      </c>
      <c r="D204" s="4">
        <v>587</v>
      </c>
      <c r="E204" s="4">
        <v>722</v>
      </c>
      <c r="F204" s="5" t="s">
        <v>1946</v>
      </c>
      <c r="G204" s="5"/>
      <c r="H204" s="4">
        <v>0</v>
      </c>
      <c r="I204" s="4">
        <v>2</v>
      </c>
      <c r="J204" s="4">
        <v>0</v>
      </c>
      <c r="K204" s="4">
        <v>0</v>
      </c>
      <c r="L204" s="4" t="s">
        <v>258</v>
      </c>
      <c r="M204" s="4">
        <v>4</v>
      </c>
      <c r="N204" s="5" t="s">
        <v>474</v>
      </c>
    </row>
    <row r="205" spans="1:14" x14ac:dyDescent="0.15">
      <c r="A205" s="5" t="s">
        <v>1947</v>
      </c>
      <c r="B205" s="4">
        <v>6</v>
      </c>
      <c r="C205" s="5" t="s">
        <v>215</v>
      </c>
      <c r="D205" s="4">
        <v>588</v>
      </c>
      <c r="E205" s="4">
        <v>1341</v>
      </c>
      <c r="F205" s="5" t="s">
        <v>1948</v>
      </c>
      <c r="G205" s="5"/>
      <c r="H205" s="4">
        <v>0</v>
      </c>
      <c r="I205" s="4">
        <v>2</v>
      </c>
      <c r="J205" s="4">
        <v>0</v>
      </c>
      <c r="K205" s="4">
        <v>0</v>
      </c>
      <c r="L205" s="4" t="s">
        <v>258</v>
      </c>
      <c r="M205" s="4">
        <v>4</v>
      </c>
      <c r="N205" s="5" t="s">
        <v>1949</v>
      </c>
    </row>
    <row r="206" spans="1:14" x14ac:dyDescent="0.15">
      <c r="A206" s="5" t="s">
        <v>1952</v>
      </c>
      <c r="B206" s="4">
        <v>6</v>
      </c>
      <c r="C206" s="5" t="s">
        <v>215</v>
      </c>
      <c r="D206" s="4">
        <v>590</v>
      </c>
      <c r="E206" s="4">
        <v>713</v>
      </c>
      <c r="F206" s="5" t="s">
        <v>1953</v>
      </c>
      <c r="G206" s="5"/>
      <c r="H206" s="4">
        <v>0</v>
      </c>
      <c r="I206" s="4">
        <v>2</v>
      </c>
      <c r="J206" s="4">
        <v>0</v>
      </c>
      <c r="K206" s="4">
        <v>0</v>
      </c>
      <c r="L206" s="4" t="s">
        <v>258</v>
      </c>
      <c r="M206" s="4">
        <v>4</v>
      </c>
      <c r="N206" s="5" t="s">
        <v>1954</v>
      </c>
    </row>
    <row r="207" spans="1:14" x14ac:dyDescent="0.15">
      <c r="A207" s="5" t="s">
        <v>475</v>
      </c>
      <c r="B207" s="4">
        <v>6</v>
      </c>
      <c r="C207" s="5" t="s">
        <v>215</v>
      </c>
      <c r="D207" s="4">
        <v>591</v>
      </c>
      <c r="E207" s="4">
        <v>714</v>
      </c>
      <c r="F207" s="5" t="s">
        <v>476</v>
      </c>
      <c r="G207" s="5"/>
      <c r="H207" s="4">
        <v>0</v>
      </c>
      <c r="I207" s="4">
        <v>0</v>
      </c>
      <c r="J207" s="4">
        <v>0</v>
      </c>
      <c r="K207" s="4">
        <v>2</v>
      </c>
      <c r="L207" s="4" t="s">
        <v>258</v>
      </c>
      <c r="M207" s="4">
        <v>4</v>
      </c>
      <c r="N207" s="5" t="s">
        <v>477</v>
      </c>
    </row>
    <row r="208" spans="1:14" x14ac:dyDescent="0.15">
      <c r="A208" s="5" t="s">
        <v>1955</v>
      </c>
      <c r="B208" s="4">
        <v>6</v>
      </c>
      <c r="C208" s="5" t="s">
        <v>215</v>
      </c>
      <c r="D208" s="4">
        <v>592</v>
      </c>
      <c r="E208" s="4">
        <v>720</v>
      </c>
      <c r="F208" s="5" t="s">
        <v>1921</v>
      </c>
      <c r="G208" s="5"/>
      <c r="H208" s="4">
        <v>0</v>
      </c>
      <c r="I208" s="4">
        <v>1</v>
      </c>
      <c r="J208" s="4">
        <v>0</v>
      </c>
      <c r="K208" s="4">
        <v>0</v>
      </c>
      <c r="L208" s="4" t="s">
        <v>258</v>
      </c>
      <c r="M208" s="4">
        <v>2</v>
      </c>
      <c r="N208" s="5" t="s">
        <v>478</v>
      </c>
    </row>
    <row r="209" spans="1:14" x14ac:dyDescent="0.15">
      <c r="A209" s="5" t="s">
        <v>479</v>
      </c>
      <c r="B209" s="4">
        <v>6</v>
      </c>
      <c r="C209" s="5" t="s">
        <v>215</v>
      </c>
      <c r="D209" s="4">
        <v>593</v>
      </c>
      <c r="E209" s="4">
        <v>721</v>
      </c>
      <c r="F209" s="5" t="s">
        <v>445</v>
      </c>
      <c r="G209" s="5"/>
      <c r="H209" s="4">
        <v>0</v>
      </c>
      <c r="I209" s="4">
        <v>0</v>
      </c>
      <c r="J209" s="4">
        <v>0</v>
      </c>
      <c r="K209" s="4">
        <v>1</v>
      </c>
      <c r="L209" s="4" t="s">
        <v>258</v>
      </c>
      <c r="M209" s="4">
        <v>2</v>
      </c>
      <c r="N209" s="5" t="s">
        <v>478</v>
      </c>
    </row>
    <row r="210" spans="1:14" x14ac:dyDescent="0.15">
      <c r="A210" s="5" t="s">
        <v>480</v>
      </c>
      <c r="B210" s="4">
        <v>6</v>
      </c>
      <c r="C210" s="5" t="s">
        <v>215</v>
      </c>
      <c r="D210" s="4">
        <v>594</v>
      </c>
      <c r="E210" s="4">
        <v>723</v>
      </c>
      <c r="F210" s="5" t="s">
        <v>481</v>
      </c>
      <c r="G210" s="5"/>
      <c r="H210" s="4">
        <v>0</v>
      </c>
      <c r="I210" s="4">
        <v>0</v>
      </c>
      <c r="J210" s="4">
        <v>0</v>
      </c>
      <c r="K210" s="4">
        <v>2</v>
      </c>
      <c r="L210" s="4" t="s">
        <v>258</v>
      </c>
      <c r="M210" s="4">
        <v>4</v>
      </c>
      <c r="N210" s="5" t="s">
        <v>474</v>
      </c>
    </row>
    <row r="211" spans="1:14" x14ac:dyDescent="0.15">
      <c r="A211" s="5" t="s">
        <v>482</v>
      </c>
      <c r="B211" s="4">
        <v>6</v>
      </c>
      <c r="C211" s="5" t="s">
        <v>215</v>
      </c>
      <c r="D211" s="4">
        <v>595</v>
      </c>
      <c r="E211" s="4">
        <v>535</v>
      </c>
      <c r="F211" s="5" t="s">
        <v>483</v>
      </c>
      <c r="G211" s="5"/>
      <c r="H211" s="4">
        <v>0</v>
      </c>
      <c r="I211" s="4">
        <v>0</v>
      </c>
      <c r="J211" s="4">
        <v>0</v>
      </c>
      <c r="K211" s="4">
        <v>1</v>
      </c>
      <c r="L211" s="4" t="s">
        <v>258</v>
      </c>
      <c r="M211" s="4">
        <v>2</v>
      </c>
      <c r="N211" s="5" t="s">
        <v>484</v>
      </c>
    </row>
    <row r="212" spans="1:14" x14ac:dyDescent="0.15">
      <c r="A212" s="5" t="s">
        <v>1956</v>
      </c>
      <c r="B212" s="4">
        <v>6</v>
      </c>
      <c r="C212" s="5" t="s">
        <v>215</v>
      </c>
      <c r="D212" s="4">
        <v>597</v>
      </c>
      <c r="E212" s="4">
        <v>917</v>
      </c>
      <c r="F212" s="5" t="s">
        <v>1957</v>
      </c>
      <c r="G212" s="5"/>
      <c r="H212" s="4">
        <v>0</v>
      </c>
      <c r="I212" s="4">
        <v>1</v>
      </c>
      <c r="J212" s="4">
        <v>0</v>
      </c>
      <c r="K212" s="4">
        <v>0</v>
      </c>
      <c r="L212" s="4" t="s">
        <v>258</v>
      </c>
      <c r="M212" s="4">
        <v>2</v>
      </c>
      <c r="N212" s="5" t="s">
        <v>488</v>
      </c>
    </row>
    <row r="213" spans="1:14" x14ac:dyDescent="0.15">
      <c r="A213" s="5" t="s">
        <v>489</v>
      </c>
      <c r="B213" s="4">
        <v>6</v>
      </c>
      <c r="C213" s="5" t="s">
        <v>215</v>
      </c>
      <c r="D213" s="4">
        <v>598</v>
      </c>
      <c r="E213" s="4">
        <v>918</v>
      </c>
      <c r="F213" s="5" t="s">
        <v>490</v>
      </c>
      <c r="G213" s="5"/>
      <c r="H213" s="4">
        <v>0</v>
      </c>
      <c r="I213" s="4">
        <v>0</v>
      </c>
      <c r="J213" s="4">
        <v>0</v>
      </c>
      <c r="K213" s="4">
        <v>1</v>
      </c>
      <c r="L213" s="4" t="s">
        <v>258</v>
      </c>
      <c r="M213" s="4">
        <v>2</v>
      </c>
      <c r="N213" s="5" t="s">
        <v>488</v>
      </c>
    </row>
    <row r="214" spans="1:14" hidden="1" x14ac:dyDescent="0.15">
      <c r="A214" s="5" t="s">
        <v>492</v>
      </c>
      <c r="B214" s="4">
        <v>7</v>
      </c>
      <c r="C214" s="5" t="s">
        <v>201</v>
      </c>
      <c r="D214" s="4">
        <v>1</v>
      </c>
      <c r="E214" s="4">
        <v>1102</v>
      </c>
      <c r="F214" s="5" t="s">
        <v>493</v>
      </c>
      <c r="G214" s="5" t="s">
        <v>3929</v>
      </c>
      <c r="H214" s="4">
        <v>0</v>
      </c>
      <c r="I214" s="4">
        <v>0</v>
      </c>
      <c r="J214" s="4">
        <v>0</v>
      </c>
      <c r="K214" s="4">
        <v>1</v>
      </c>
      <c r="L214" s="4" t="s">
        <v>258</v>
      </c>
      <c r="M214" s="4">
        <v>2</v>
      </c>
      <c r="N214" s="5" t="s">
        <v>494</v>
      </c>
    </row>
    <row r="215" spans="1:14" hidden="1" x14ac:dyDescent="0.15">
      <c r="A215" s="5" t="s">
        <v>1959</v>
      </c>
      <c r="B215" s="4">
        <v>7</v>
      </c>
      <c r="C215" s="5" t="s">
        <v>201</v>
      </c>
      <c r="D215" s="4">
        <v>2</v>
      </c>
      <c r="E215" s="4">
        <v>1176</v>
      </c>
      <c r="F215" s="5" t="s">
        <v>1960</v>
      </c>
      <c r="G215" s="5" t="s">
        <v>3929</v>
      </c>
      <c r="H215" s="4">
        <v>0</v>
      </c>
      <c r="I215" s="4">
        <v>0</v>
      </c>
      <c r="J215" s="4">
        <v>0</v>
      </c>
      <c r="K215" s="4">
        <v>3</v>
      </c>
      <c r="L215" s="4" t="s">
        <v>258</v>
      </c>
      <c r="M215" s="4">
        <v>6</v>
      </c>
      <c r="N215" s="5" t="s">
        <v>1961</v>
      </c>
    </row>
    <row r="216" spans="1:14" hidden="1" x14ac:dyDescent="0.15">
      <c r="A216" s="5" t="s">
        <v>495</v>
      </c>
      <c r="B216" s="4">
        <v>7</v>
      </c>
      <c r="C216" s="5" t="s">
        <v>201</v>
      </c>
      <c r="D216" s="4">
        <v>7</v>
      </c>
      <c r="E216" s="4">
        <v>475</v>
      </c>
      <c r="F216" s="5" t="s">
        <v>495</v>
      </c>
      <c r="G216" s="5" t="s">
        <v>3898</v>
      </c>
      <c r="H216" s="4">
        <v>0</v>
      </c>
      <c r="I216" s="4">
        <v>0</v>
      </c>
      <c r="J216" s="4">
        <v>1</v>
      </c>
      <c r="K216" s="4">
        <v>0</v>
      </c>
      <c r="L216" s="4" t="s">
        <v>239</v>
      </c>
      <c r="M216" s="4">
        <v>2</v>
      </c>
      <c r="N216" s="5" t="s">
        <v>496</v>
      </c>
    </row>
    <row r="217" spans="1:14" hidden="1" x14ac:dyDescent="0.15">
      <c r="A217" s="5" t="s">
        <v>1746</v>
      </c>
      <c r="B217" s="4">
        <v>7</v>
      </c>
      <c r="C217" s="5" t="s">
        <v>201</v>
      </c>
      <c r="D217" s="4">
        <v>8</v>
      </c>
      <c r="E217" s="4">
        <v>1187</v>
      </c>
      <c r="F217" s="5" t="s">
        <v>1746</v>
      </c>
      <c r="G217" s="5" t="s">
        <v>3898</v>
      </c>
      <c r="H217" s="4">
        <v>1</v>
      </c>
      <c r="I217" s="4">
        <v>0</v>
      </c>
      <c r="J217" s="4">
        <v>0</v>
      </c>
      <c r="K217" s="4">
        <v>0</v>
      </c>
      <c r="L217" s="4" t="s">
        <v>239</v>
      </c>
      <c r="M217" s="4">
        <v>2</v>
      </c>
      <c r="N217" s="5" t="s">
        <v>497</v>
      </c>
    </row>
    <row r="218" spans="1:14" hidden="1" x14ac:dyDescent="0.15">
      <c r="A218" s="5" t="s">
        <v>498</v>
      </c>
      <c r="B218" s="4">
        <v>7</v>
      </c>
      <c r="C218" s="5" t="s">
        <v>201</v>
      </c>
      <c r="D218" s="4">
        <v>9</v>
      </c>
      <c r="E218" s="4">
        <v>1188</v>
      </c>
      <c r="F218" s="5" t="s">
        <v>498</v>
      </c>
      <c r="G218" s="5" t="s">
        <v>3898</v>
      </c>
      <c r="H218" s="4">
        <v>0</v>
      </c>
      <c r="I218" s="4">
        <v>0</v>
      </c>
      <c r="J218" s="4">
        <v>1</v>
      </c>
      <c r="K218" s="4">
        <v>0</v>
      </c>
      <c r="L218" s="4" t="s">
        <v>239</v>
      </c>
      <c r="M218" s="4">
        <v>2</v>
      </c>
      <c r="N218" s="5" t="s">
        <v>497</v>
      </c>
    </row>
    <row r="219" spans="1:14" hidden="1" x14ac:dyDescent="0.15">
      <c r="A219" s="5" t="s">
        <v>1745</v>
      </c>
      <c r="B219" s="4">
        <v>7</v>
      </c>
      <c r="C219" s="5" t="s">
        <v>201</v>
      </c>
      <c r="D219" s="4">
        <v>10</v>
      </c>
      <c r="E219" s="4">
        <v>136</v>
      </c>
      <c r="F219" s="5" t="s">
        <v>1962</v>
      </c>
      <c r="G219" s="5" t="s">
        <v>3937</v>
      </c>
      <c r="H219" s="4">
        <v>0</v>
      </c>
      <c r="I219" s="4">
        <v>1</v>
      </c>
      <c r="J219" s="4">
        <v>0</v>
      </c>
      <c r="K219" s="4">
        <v>0</v>
      </c>
      <c r="L219" s="4" t="s">
        <v>258</v>
      </c>
      <c r="M219" s="4">
        <v>2</v>
      </c>
      <c r="N219" s="5" t="s">
        <v>499</v>
      </c>
    </row>
    <row r="220" spans="1:14" hidden="1" x14ac:dyDescent="0.15">
      <c r="A220" s="5" t="s">
        <v>500</v>
      </c>
      <c r="B220" s="4">
        <v>7</v>
      </c>
      <c r="C220" s="5" t="s">
        <v>201</v>
      </c>
      <c r="D220" s="4">
        <v>11</v>
      </c>
      <c r="E220" s="4">
        <v>1314</v>
      </c>
      <c r="F220" s="5" t="s">
        <v>501</v>
      </c>
      <c r="G220" s="5" t="s">
        <v>3937</v>
      </c>
      <c r="H220" s="4">
        <v>0</v>
      </c>
      <c r="I220" s="4">
        <v>0</v>
      </c>
      <c r="J220" s="4">
        <v>0</v>
      </c>
      <c r="K220" s="4">
        <v>1</v>
      </c>
      <c r="L220" s="4" t="s">
        <v>258</v>
      </c>
      <c r="M220" s="4">
        <v>2</v>
      </c>
      <c r="N220" s="5" t="s">
        <v>499</v>
      </c>
    </row>
    <row r="221" spans="1:14" hidden="1" x14ac:dyDescent="0.15">
      <c r="A221" s="5" t="s">
        <v>502</v>
      </c>
      <c r="B221" s="4">
        <v>7</v>
      </c>
      <c r="C221" s="5" t="s">
        <v>201</v>
      </c>
      <c r="D221" s="4">
        <v>12</v>
      </c>
      <c r="E221" s="4">
        <v>506</v>
      </c>
      <c r="F221" s="5" t="s">
        <v>503</v>
      </c>
      <c r="G221" s="5" t="s">
        <v>3937</v>
      </c>
      <c r="H221" s="4">
        <v>0</v>
      </c>
      <c r="I221" s="4">
        <v>0</v>
      </c>
      <c r="J221" s="4">
        <v>0</v>
      </c>
      <c r="K221" s="4">
        <v>1</v>
      </c>
      <c r="L221" s="4" t="s">
        <v>258</v>
      </c>
      <c r="M221" s="4">
        <v>2</v>
      </c>
      <c r="N221" s="5" t="s">
        <v>504</v>
      </c>
    </row>
    <row r="222" spans="1:14" hidden="1" x14ac:dyDescent="0.15">
      <c r="A222" s="5" t="s">
        <v>1965</v>
      </c>
      <c r="B222" s="4">
        <v>7</v>
      </c>
      <c r="C222" s="5" t="s">
        <v>201</v>
      </c>
      <c r="D222" s="4">
        <v>18</v>
      </c>
      <c r="E222" s="4">
        <v>205</v>
      </c>
      <c r="F222" s="5" t="s">
        <v>1965</v>
      </c>
      <c r="G222" s="5" t="s">
        <v>3927</v>
      </c>
      <c r="H222" s="4">
        <v>2</v>
      </c>
      <c r="I222" s="4">
        <v>0</v>
      </c>
      <c r="J222" s="4">
        <v>0</v>
      </c>
      <c r="K222" s="4">
        <v>0</v>
      </c>
      <c r="L222" s="4" t="s">
        <v>239</v>
      </c>
      <c r="M222" s="4">
        <v>4</v>
      </c>
      <c r="N222" s="5" t="s">
        <v>506</v>
      </c>
    </row>
    <row r="223" spans="1:14" hidden="1" x14ac:dyDescent="0.15">
      <c r="A223" s="5" t="s">
        <v>1743</v>
      </c>
      <c r="B223" s="4">
        <v>7</v>
      </c>
      <c r="C223" s="5" t="s">
        <v>201</v>
      </c>
      <c r="D223" s="4">
        <v>21</v>
      </c>
      <c r="E223" s="4">
        <v>139</v>
      </c>
      <c r="F223" s="5" t="s">
        <v>1966</v>
      </c>
      <c r="G223" s="5" t="s">
        <v>3898</v>
      </c>
      <c r="H223" s="4">
        <v>0</v>
      </c>
      <c r="I223" s="4">
        <v>1</v>
      </c>
      <c r="J223" s="4">
        <v>0</v>
      </c>
      <c r="K223" s="4">
        <v>0</v>
      </c>
      <c r="L223" s="4" t="s">
        <v>258</v>
      </c>
      <c r="M223" s="4">
        <v>2</v>
      </c>
      <c r="N223" s="5" t="s">
        <v>1967</v>
      </c>
    </row>
    <row r="224" spans="1:14" hidden="1" x14ac:dyDescent="0.15">
      <c r="A224" s="5" t="s">
        <v>508</v>
      </c>
      <c r="B224" s="4">
        <v>7</v>
      </c>
      <c r="C224" s="5" t="s">
        <v>201</v>
      </c>
      <c r="D224" s="4">
        <v>22</v>
      </c>
      <c r="E224" s="4">
        <v>507</v>
      </c>
      <c r="F224" s="5" t="s">
        <v>509</v>
      </c>
      <c r="G224" s="5" t="s">
        <v>3898</v>
      </c>
      <c r="H224" s="4">
        <v>0</v>
      </c>
      <c r="I224" s="4">
        <v>0</v>
      </c>
      <c r="J224" s="4">
        <v>0</v>
      </c>
      <c r="K224" s="4">
        <v>1</v>
      </c>
      <c r="L224" s="4" t="s">
        <v>258</v>
      </c>
      <c r="M224" s="4">
        <v>2</v>
      </c>
      <c r="N224" s="5" t="s">
        <v>510</v>
      </c>
    </row>
    <row r="225" spans="1:14" hidden="1" x14ac:dyDescent="0.15">
      <c r="A225" s="5" t="s">
        <v>3089</v>
      </c>
      <c r="B225" s="4">
        <v>7</v>
      </c>
      <c r="C225" s="5" t="s">
        <v>201</v>
      </c>
      <c r="D225" s="4">
        <v>23</v>
      </c>
      <c r="E225" s="4">
        <v>143</v>
      </c>
      <c r="F225" s="5" t="s">
        <v>1968</v>
      </c>
      <c r="G225" s="5" t="s">
        <v>3926</v>
      </c>
      <c r="H225" s="4">
        <v>0</v>
      </c>
      <c r="I225" s="4">
        <v>2</v>
      </c>
      <c r="J225" s="4">
        <v>0</v>
      </c>
      <c r="K225" s="4">
        <v>0</v>
      </c>
      <c r="L225" s="4" t="s">
        <v>258</v>
      </c>
      <c r="M225" s="4">
        <v>4</v>
      </c>
      <c r="N225" s="5" t="s">
        <v>1969</v>
      </c>
    </row>
    <row r="226" spans="1:14" hidden="1" x14ac:dyDescent="0.15">
      <c r="A226" s="5" t="s">
        <v>511</v>
      </c>
      <c r="B226" s="4">
        <v>7</v>
      </c>
      <c r="C226" s="5" t="s">
        <v>201</v>
      </c>
      <c r="D226" s="4">
        <v>24</v>
      </c>
      <c r="E226" s="4">
        <v>509</v>
      </c>
      <c r="F226" s="5" t="s">
        <v>512</v>
      </c>
      <c r="G226" s="5" t="s">
        <v>3926</v>
      </c>
      <c r="H226" s="4">
        <v>0</v>
      </c>
      <c r="I226" s="4">
        <v>0</v>
      </c>
      <c r="J226" s="4">
        <v>0</v>
      </c>
      <c r="K226" s="4">
        <v>2</v>
      </c>
      <c r="L226" s="4" t="s">
        <v>258</v>
      </c>
      <c r="M226" s="4">
        <v>4</v>
      </c>
      <c r="N226" s="5" t="s">
        <v>513</v>
      </c>
    </row>
    <row r="227" spans="1:14" hidden="1" x14ac:dyDescent="0.15">
      <c r="A227" s="5" t="s">
        <v>3091</v>
      </c>
      <c r="B227" s="4">
        <v>7</v>
      </c>
      <c r="C227" s="5" t="s">
        <v>201</v>
      </c>
      <c r="D227" s="4">
        <v>25</v>
      </c>
      <c r="E227" s="4">
        <v>145</v>
      </c>
      <c r="F227" s="5" t="s">
        <v>1970</v>
      </c>
      <c r="G227" s="5" t="s">
        <v>3929</v>
      </c>
      <c r="H227" s="4">
        <v>0</v>
      </c>
      <c r="I227" s="4">
        <v>2</v>
      </c>
      <c r="J227" s="4">
        <v>0</v>
      </c>
      <c r="K227" s="4">
        <v>0</v>
      </c>
      <c r="L227" s="4" t="s">
        <v>258</v>
      </c>
      <c r="M227" s="4">
        <v>4</v>
      </c>
      <c r="N227" s="5" t="s">
        <v>1971</v>
      </c>
    </row>
    <row r="228" spans="1:14" hidden="1" x14ac:dyDescent="0.15">
      <c r="A228" s="5" t="s">
        <v>1972</v>
      </c>
      <c r="B228" s="4">
        <v>7</v>
      </c>
      <c r="C228" s="5" t="s">
        <v>201</v>
      </c>
      <c r="D228" s="4">
        <v>27</v>
      </c>
      <c r="E228" s="4">
        <v>151</v>
      </c>
      <c r="F228" s="5" t="s">
        <v>1973</v>
      </c>
      <c r="G228" s="5" t="s">
        <v>3924</v>
      </c>
      <c r="H228" s="4">
        <v>0</v>
      </c>
      <c r="I228" s="4">
        <v>0</v>
      </c>
      <c r="J228" s="4">
        <v>0</v>
      </c>
      <c r="K228" s="4">
        <v>2</v>
      </c>
      <c r="L228" s="4" t="s">
        <v>258</v>
      </c>
      <c r="M228" s="4">
        <v>4</v>
      </c>
      <c r="N228" s="5" t="s">
        <v>1974</v>
      </c>
    </row>
    <row r="229" spans="1:14" hidden="1" x14ac:dyDescent="0.15">
      <c r="A229" s="5" t="s">
        <v>3088</v>
      </c>
      <c r="B229" s="4">
        <v>7</v>
      </c>
      <c r="C229" s="5" t="s">
        <v>201</v>
      </c>
      <c r="D229" s="4">
        <v>31</v>
      </c>
      <c r="E229" s="4">
        <v>152</v>
      </c>
      <c r="F229" s="5" t="s">
        <v>1975</v>
      </c>
      <c r="G229" s="5" t="s">
        <v>3926</v>
      </c>
      <c r="H229" s="4">
        <v>0</v>
      </c>
      <c r="I229" s="4">
        <v>2</v>
      </c>
      <c r="J229" s="4">
        <v>0</v>
      </c>
      <c r="K229" s="4">
        <v>0</v>
      </c>
      <c r="L229" s="4" t="s">
        <v>258</v>
      </c>
      <c r="M229" s="4">
        <v>4</v>
      </c>
      <c r="N229" s="5" t="s">
        <v>1976</v>
      </c>
    </row>
    <row r="230" spans="1:14" hidden="1" x14ac:dyDescent="0.15">
      <c r="A230" s="5" t="s">
        <v>3130</v>
      </c>
      <c r="B230" s="4">
        <v>7</v>
      </c>
      <c r="C230" s="5" t="s">
        <v>201</v>
      </c>
      <c r="D230" s="4">
        <v>40</v>
      </c>
      <c r="E230" s="4">
        <v>716</v>
      </c>
      <c r="F230" s="5" t="s">
        <v>3131</v>
      </c>
      <c r="G230" s="5" t="s">
        <v>3926</v>
      </c>
      <c r="H230" s="4">
        <v>0</v>
      </c>
      <c r="I230" s="4">
        <v>0</v>
      </c>
      <c r="J230" s="4">
        <v>0</v>
      </c>
      <c r="K230" s="4">
        <v>1</v>
      </c>
      <c r="L230" s="4" t="s">
        <v>258</v>
      </c>
      <c r="M230" s="4">
        <v>2</v>
      </c>
      <c r="N230" s="5" t="s">
        <v>1977</v>
      </c>
    </row>
    <row r="231" spans="1:14" hidden="1" x14ac:dyDescent="0.15">
      <c r="A231" s="5" t="s">
        <v>1978</v>
      </c>
      <c r="B231" s="4">
        <v>7</v>
      </c>
      <c r="C231" s="5" t="s">
        <v>201</v>
      </c>
      <c r="D231" s="4">
        <v>41</v>
      </c>
      <c r="E231" s="4">
        <v>135</v>
      </c>
      <c r="F231" s="5" t="s">
        <v>1979</v>
      </c>
      <c r="G231" s="5" t="s">
        <v>3926</v>
      </c>
      <c r="H231" s="4">
        <v>0</v>
      </c>
      <c r="I231" s="4">
        <v>0</v>
      </c>
      <c r="J231" s="4">
        <v>0</v>
      </c>
      <c r="K231" s="4">
        <v>1</v>
      </c>
      <c r="L231" s="4" t="s">
        <v>258</v>
      </c>
      <c r="M231" s="4">
        <v>2</v>
      </c>
      <c r="N231" s="5" t="s">
        <v>1980</v>
      </c>
    </row>
    <row r="232" spans="1:14" hidden="1" x14ac:dyDescent="0.15">
      <c r="A232" s="5" t="s">
        <v>3133</v>
      </c>
      <c r="B232" s="4">
        <v>7</v>
      </c>
      <c r="C232" s="5" t="s">
        <v>201</v>
      </c>
      <c r="D232" s="4">
        <v>50</v>
      </c>
      <c r="E232" s="4">
        <v>1597</v>
      </c>
      <c r="F232" s="5" t="s">
        <v>3134</v>
      </c>
      <c r="G232" s="5" t="s">
        <v>3898</v>
      </c>
      <c r="H232" s="4">
        <v>0</v>
      </c>
      <c r="I232" s="4">
        <v>1</v>
      </c>
      <c r="J232" s="4">
        <v>0</v>
      </c>
      <c r="K232" s="4">
        <v>0</v>
      </c>
      <c r="L232" s="4" t="s">
        <v>258</v>
      </c>
      <c r="M232" s="4">
        <v>2</v>
      </c>
      <c r="N232" s="5" t="s">
        <v>3135</v>
      </c>
    </row>
    <row r="233" spans="1:14" hidden="1" x14ac:dyDescent="0.15">
      <c r="A233" s="5" t="s">
        <v>3136</v>
      </c>
      <c r="B233" s="4">
        <v>7</v>
      </c>
      <c r="C233" s="5" t="s">
        <v>201</v>
      </c>
      <c r="D233" s="4">
        <v>51</v>
      </c>
      <c r="E233" s="4">
        <v>1628</v>
      </c>
      <c r="F233" s="5" t="s">
        <v>3134</v>
      </c>
      <c r="G233" s="5" t="s">
        <v>3898</v>
      </c>
      <c r="H233" s="4">
        <v>0</v>
      </c>
      <c r="I233" s="4">
        <v>0</v>
      </c>
      <c r="J233" s="4">
        <v>0</v>
      </c>
      <c r="K233" s="4">
        <v>1</v>
      </c>
      <c r="L233" s="4" t="s">
        <v>258</v>
      </c>
      <c r="M233" s="4">
        <v>2</v>
      </c>
      <c r="N233" s="5" t="s">
        <v>3135</v>
      </c>
    </row>
    <row r="234" spans="1:14" hidden="1" x14ac:dyDescent="0.15">
      <c r="A234" s="5" t="s">
        <v>1982</v>
      </c>
      <c r="B234" s="4">
        <v>7</v>
      </c>
      <c r="C234" s="5" t="s">
        <v>201</v>
      </c>
      <c r="D234" s="4">
        <v>52</v>
      </c>
      <c r="E234" s="4">
        <v>703</v>
      </c>
      <c r="F234" s="5" t="s">
        <v>1983</v>
      </c>
      <c r="G234" s="5" t="s">
        <v>3926</v>
      </c>
      <c r="H234" s="4">
        <v>0</v>
      </c>
      <c r="I234" s="4">
        <v>0</v>
      </c>
      <c r="J234" s="4">
        <v>0</v>
      </c>
      <c r="K234" s="4">
        <v>1</v>
      </c>
      <c r="L234" s="4" t="s">
        <v>258</v>
      </c>
      <c r="M234" s="4">
        <v>2</v>
      </c>
      <c r="N234" s="5" t="s">
        <v>505</v>
      </c>
    </row>
    <row r="235" spans="1:14" x14ac:dyDescent="0.15">
      <c r="A235" s="5" t="s">
        <v>1981</v>
      </c>
      <c r="B235" s="4">
        <v>7</v>
      </c>
      <c r="C235" s="5" t="s">
        <v>201</v>
      </c>
      <c r="D235" s="4">
        <v>100</v>
      </c>
      <c r="E235" s="4">
        <v>474</v>
      </c>
      <c r="F235" s="5" t="s">
        <v>1746</v>
      </c>
      <c r="G235" s="5"/>
      <c r="H235" s="4">
        <v>1</v>
      </c>
      <c r="I235" s="4">
        <v>0</v>
      </c>
      <c r="J235" s="4">
        <v>0</v>
      </c>
      <c r="K235" s="4">
        <v>0</v>
      </c>
      <c r="L235" s="4" t="s">
        <v>239</v>
      </c>
      <c r="M235" s="4">
        <v>2</v>
      </c>
      <c r="N235" s="5" t="s">
        <v>497</v>
      </c>
    </row>
    <row r="236" spans="1:14" x14ac:dyDescent="0.15">
      <c r="A236" s="5" t="s">
        <v>1963</v>
      </c>
      <c r="B236" s="4">
        <v>7</v>
      </c>
      <c r="C236" s="5" t="s">
        <v>201</v>
      </c>
      <c r="D236" s="4">
        <v>101</v>
      </c>
      <c r="E236" s="4">
        <v>1352</v>
      </c>
      <c r="F236" s="5" t="s">
        <v>1964</v>
      </c>
      <c r="G236" s="5"/>
      <c r="H236" s="4">
        <v>0</v>
      </c>
      <c r="I236" s="4">
        <v>1</v>
      </c>
      <c r="J236" s="4">
        <v>0</v>
      </c>
      <c r="K236" s="4">
        <v>0</v>
      </c>
      <c r="L236" s="4" t="s">
        <v>258</v>
      </c>
      <c r="M236" s="4">
        <v>2</v>
      </c>
      <c r="N236" s="5" t="s">
        <v>505</v>
      </c>
    </row>
    <row r="237" spans="1:14" x14ac:dyDescent="0.15">
      <c r="A237" s="5" t="s">
        <v>1984</v>
      </c>
      <c r="B237" s="4">
        <v>7</v>
      </c>
      <c r="C237" s="5" t="s">
        <v>201</v>
      </c>
      <c r="D237" s="4">
        <v>103</v>
      </c>
      <c r="E237" s="4">
        <v>1509</v>
      </c>
      <c r="F237" s="5" t="s">
        <v>1985</v>
      </c>
      <c r="G237" s="5"/>
      <c r="H237" s="4">
        <v>0</v>
      </c>
      <c r="I237" s="4">
        <v>1</v>
      </c>
      <c r="J237" s="4">
        <v>0</v>
      </c>
      <c r="K237" s="4">
        <v>0</v>
      </c>
      <c r="L237" s="4" t="s">
        <v>258</v>
      </c>
      <c r="M237" s="4">
        <v>2</v>
      </c>
      <c r="N237" s="5" t="s">
        <v>1986</v>
      </c>
    </row>
    <row r="238" spans="1:14" x14ac:dyDescent="0.15">
      <c r="A238" s="5" t="s">
        <v>3137</v>
      </c>
      <c r="B238" s="4">
        <v>7</v>
      </c>
      <c r="C238" s="5" t="s">
        <v>201</v>
      </c>
      <c r="D238" s="4">
        <v>104</v>
      </c>
      <c r="E238" s="4">
        <v>514</v>
      </c>
      <c r="F238" s="5" t="s">
        <v>518</v>
      </c>
      <c r="G238" s="5"/>
      <c r="H238" s="4">
        <v>0</v>
      </c>
      <c r="I238" s="4">
        <v>0</v>
      </c>
      <c r="J238" s="4">
        <v>0</v>
      </c>
      <c r="K238" s="4">
        <v>2</v>
      </c>
      <c r="L238" s="4" t="s">
        <v>258</v>
      </c>
      <c r="M238" s="4">
        <v>4</v>
      </c>
      <c r="N238" s="5" t="s">
        <v>519</v>
      </c>
    </row>
    <row r="239" spans="1:14" x14ac:dyDescent="0.15">
      <c r="A239" s="5" t="s">
        <v>3138</v>
      </c>
      <c r="B239" s="4">
        <v>7</v>
      </c>
      <c r="C239" s="5" t="s">
        <v>201</v>
      </c>
      <c r="D239" s="4">
        <v>105</v>
      </c>
      <c r="E239" s="4">
        <v>147</v>
      </c>
      <c r="F239" s="5" t="s">
        <v>514</v>
      </c>
      <c r="G239" s="5"/>
      <c r="H239" s="4">
        <v>0</v>
      </c>
      <c r="I239" s="4">
        <v>0</v>
      </c>
      <c r="J239" s="4">
        <v>0</v>
      </c>
      <c r="K239" s="4">
        <v>2</v>
      </c>
      <c r="L239" s="4" t="s">
        <v>258</v>
      </c>
      <c r="M239" s="4">
        <v>4</v>
      </c>
      <c r="N239" s="5" t="s">
        <v>515</v>
      </c>
    </row>
    <row r="240" spans="1:14" x14ac:dyDescent="0.15">
      <c r="A240" s="5" t="s">
        <v>3139</v>
      </c>
      <c r="B240" s="4">
        <v>7</v>
      </c>
      <c r="C240" s="5" t="s">
        <v>201</v>
      </c>
      <c r="D240" s="4">
        <v>106</v>
      </c>
      <c r="E240" s="4">
        <v>513</v>
      </c>
      <c r="F240" s="5" t="s">
        <v>516</v>
      </c>
      <c r="G240" s="5"/>
      <c r="H240" s="4">
        <v>0</v>
      </c>
      <c r="I240" s="4">
        <v>0</v>
      </c>
      <c r="J240" s="4">
        <v>0</v>
      </c>
      <c r="K240" s="4">
        <v>2</v>
      </c>
      <c r="L240" s="4" t="s">
        <v>258</v>
      </c>
      <c r="M240" s="4">
        <v>4</v>
      </c>
      <c r="N240" s="5" t="s">
        <v>517</v>
      </c>
    </row>
    <row r="241" spans="1:14" x14ac:dyDescent="0.15">
      <c r="A241" s="5" t="s">
        <v>3140</v>
      </c>
      <c r="B241" s="4">
        <v>7</v>
      </c>
      <c r="C241" s="5" t="s">
        <v>201</v>
      </c>
      <c r="D241" s="4">
        <v>107</v>
      </c>
      <c r="E241" s="4">
        <v>206</v>
      </c>
      <c r="F241" s="5" t="s">
        <v>507</v>
      </c>
      <c r="G241" s="5"/>
      <c r="H241" s="4">
        <v>0</v>
      </c>
      <c r="I241" s="4">
        <v>0</v>
      </c>
      <c r="J241" s="4">
        <v>2</v>
      </c>
      <c r="K241" s="4">
        <v>0</v>
      </c>
      <c r="L241" s="4" t="s">
        <v>239</v>
      </c>
      <c r="M241" s="4">
        <v>4</v>
      </c>
      <c r="N241" s="5" t="s">
        <v>506</v>
      </c>
    </row>
    <row r="242" spans="1:14" hidden="1" x14ac:dyDescent="0.15">
      <c r="A242" s="5" t="s">
        <v>1741</v>
      </c>
      <c r="B242" s="4">
        <v>8</v>
      </c>
      <c r="C242" s="5" t="s">
        <v>520</v>
      </c>
      <c r="D242" s="4">
        <v>1</v>
      </c>
      <c r="E242" s="4">
        <v>1404</v>
      </c>
      <c r="F242" s="5" t="s">
        <v>1987</v>
      </c>
      <c r="G242" s="5" t="s">
        <v>3902</v>
      </c>
      <c r="H242" s="4">
        <v>0</v>
      </c>
      <c r="I242" s="4">
        <v>1</v>
      </c>
      <c r="J242" s="4">
        <v>0</v>
      </c>
      <c r="K242" s="4">
        <v>0</v>
      </c>
      <c r="L242" s="4" t="s">
        <v>258</v>
      </c>
      <c r="M242" s="4">
        <v>2</v>
      </c>
      <c r="N242" s="5" t="s">
        <v>1988</v>
      </c>
    </row>
    <row r="243" spans="1:14" hidden="1" x14ac:dyDescent="0.15">
      <c r="A243" s="5" t="s">
        <v>1753</v>
      </c>
      <c r="B243" s="4">
        <v>8</v>
      </c>
      <c r="C243" s="5" t="s">
        <v>520</v>
      </c>
      <c r="D243" s="4">
        <v>10</v>
      </c>
      <c r="E243" s="4">
        <v>165</v>
      </c>
      <c r="F243" s="5" t="s">
        <v>1989</v>
      </c>
      <c r="G243" s="5" t="s">
        <v>3918</v>
      </c>
      <c r="H243" s="4">
        <v>0</v>
      </c>
      <c r="I243" s="4">
        <v>1</v>
      </c>
      <c r="J243" s="4">
        <v>0</v>
      </c>
      <c r="K243" s="4">
        <v>0</v>
      </c>
      <c r="L243" s="4" t="s">
        <v>258</v>
      </c>
      <c r="M243" s="4">
        <v>2</v>
      </c>
      <c r="N243" s="5" t="s">
        <v>1990</v>
      </c>
    </row>
    <row r="244" spans="1:14" hidden="1" x14ac:dyDescent="0.15">
      <c r="A244" s="5" t="s">
        <v>1742</v>
      </c>
      <c r="B244" s="4">
        <v>8</v>
      </c>
      <c r="C244" s="5" t="s">
        <v>520</v>
      </c>
      <c r="D244" s="4">
        <v>11</v>
      </c>
      <c r="E244" s="4">
        <v>162</v>
      </c>
      <c r="F244" s="5" t="s">
        <v>1991</v>
      </c>
      <c r="G244" s="5" t="s">
        <v>3918</v>
      </c>
      <c r="H244" s="4">
        <v>0</v>
      </c>
      <c r="I244" s="4">
        <v>1</v>
      </c>
      <c r="J244" s="4">
        <v>0</v>
      </c>
      <c r="K244" s="4">
        <v>0</v>
      </c>
      <c r="L244" s="4" t="s">
        <v>258</v>
      </c>
      <c r="M244" s="4">
        <v>2</v>
      </c>
      <c r="N244" s="5" t="s">
        <v>1992</v>
      </c>
    </row>
    <row r="245" spans="1:14" hidden="1" x14ac:dyDescent="0.15">
      <c r="A245" s="5" t="s">
        <v>525</v>
      </c>
      <c r="B245" s="4">
        <v>8</v>
      </c>
      <c r="C245" s="5" t="s">
        <v>520</v>
      </c>
      <c r="D245" s="4">
        <v>12</v>
      </c>
      <c r="E245" s="4">
        <v>163</v>
      </c>
      <c r="F245" s="5" t="s">
        <v>526</v>
      </c>
      <c r="G245" s="5" t="s">
        <v>3918</v>
      </c>
      <c r="H245" s="4">
        <v>0</v>
      </c>
      <c r="I245" s="4">
        <v>0</v>
      </c>
      <c r="J245" s="4">
        <v>0</v>
      </c>
      <c r="K245" s="4">
        <v>1</v>
      </c>
      <c r="L245" s="4" t="s">
        <v>258</v>
      </c>
      <c r="M245" s="4">
        <v>2</v>
      </c>
      <c r="N245" s="5" t="s">
        <v>527</v>
      </c>
    </row>
    <row r="246" spans="1:14" hidden="1" x14ac:dyDescent="0.15">
      <c r="A246" s="5" t="s">
        <v>3107</v>
      </c>
      <c r="B246" s="4">
        <v>8</v>
      </c>
      <c r="C246" s="5" t="s">
        <v>520</v>
      </c>
      <c r="D246" s="4">
        <v>13</v>
      </c>
      <c r="E246" s="4">
        <v>708</v>
      </c>
      <c r="F246" s="5" t="s">
        <v>1993</v>
      </c>
      <c r="G246" s="5" t="s">
        <v>3924</v>
      </c>
      <c r="H246" s="4">
        <v>0</v>
      </c>
      <c r="I246" s="4">
        <v>2</v>
      </c>
      <c r="J246" s="4">
        <v>0</v>
      </c>
      <c r="K246" s="4">
        <v>0</v>
      </c>
      <c r="L246" s="4" t="s">
        <v>258</v>
      </c>
      <c r="M246" s="4">
        <v>4</v>
      </c>
      <c r="N246" s="5" t="s">
        <v>1994</v>
      </c>
    </row>
    <row r="247" spans="1:14" hidden="1" x14ac:dyDescent="0.15">
      <c r="A247" s="5" t="s">
        <v>1995</v>
      </c>
      <c r="B247" s="4">
        <v>8</v>
      </c>
      <c r="C247" s="5" t="s">
        <v>520</v>
      </c>
      <c r="D247" s="4">
        <v>14</v>
      </c>
      <c r="E247" s="4">
        <v>1106</v>
      </c>
      <c r="F247" s="5" t="s">
        <v>1996</v>
      </c>
      <c r="G247" s="5" t="s">
        <v>3924</v>
      </c>
      <c r="H247" s="4">
        <v>0</v>
      </c>
      <c r="I247" s="4">
        <v>0</v>
      </c>
      <c r="J247" s="4">
        <v>0</v>
      </c>
      <c r="K247" s="4">
        <v>3</v>
      </c>
      <c r="L247" s="4" t="s">
        <v>258</v>
      </c>
      <c r="M247" s="4">
        <v>6</v>
      </c>
      <c r="N247" s="5" t="s">
        <v>1997</v>
      </c>
    </row>
    <row r="248" spans="1:14" hidden="1" x14ac:dyDescent="0.15">
      <c r="A248" s="5" t="s">
        <v>528</v>
      </c>
      <c r="B248" s="4">
        <v>8</v>
      </c>
      <c r="C248" s="5" t="s">
        <v>520</v>
      </c>
      <c r="D248" s="4">
        <v>15</v>
      </c>
      <c r="E248" s="4">
        <v>1174</v>
      </c>
      <c r="F248" s="5" t="s">
        <v>529</v>
      </c>
      <c r="G248" s="5" t="s">
        <v>3918</v>
      </c>
      <c r="H248" s="4">
        <v>0</v>
      </c>
      <c r="I248" s="4">
        <v>0</v>
      </c>
      <c r="J248" s="4">
        <v>0</v>
      </c>
      <c r="K248" s="4">
        <v>2</v>
      </c>
      <c r="L248" s="4" t="s">
        <v>258</v>
      </c>
      <c r="M248" s="4">
        <v>4</v>
      </c>
      <c r="N248" s="5" t="s">
        <v>530</v>
      </c>
    </row>
    <row r="249" spans="1:14" hidden="1" x14ac:dyDescent="0.15">
      <c r="A249" s="5" t="s">
        <v>1752</v>
      </c>
      <c r="B249" s="4">
        <v>8</v>
      </c>
      <c r="C249" s="5" t="s">
        <v>520</v>
      </c>
      <c r="D249" s="4">
        <v>16</v>
      </c>
      <c r="E249" s="4">
        <v>1175</v>
      </c>
      <c r="F249" s="5" t="s">
        <v>1998</v>
      </c>
      <c r="G249" s="5" t="s">
        <v>3918</v>
      </c>
      <c r="H249" s="4">
        <v>0</v>
      </c>
      <c r="I249" s="4">
        <v>1</v>
      </c>
      <c r="J249" s="4">
        <v>0</v>
      </c>
      <c r="K249" s="4">
        <v>0</v>
      </c>
      <c r="L249" s="4" t="s">
        <v>258</v>
      </c>
      <c r="M249" s="4">
        <v>2</v>
      </c>
      <c r="N249" s="5" t="s">
        <v>1999</v>
      </c>
    </row>
    <row r="250" spans="1:14" x14ac:dyDescent="0.15">
      <c r="A250" s="5" t="s">
        <v>3141</v>
      </c>
      <c r="B250" s="4">
        <v>8</v>
      </c>
      <c r="C250" s="5" t="s">
        <v>520</v>
      </c>
      <c r="D250" s="4">
        <v>91</v>
      </c>
      <c r="E250" s="4">
        <v>1405</v>
      </c>
      <c r="F250" s="5" t="s">
        <v>521</v>
      </c>
      <c r="G250" s="5"/>
      <c r="H250" s="4">
        <v>0</v>
      </c>
      <c r="I250" s="4">
        <v>0</v>
      </c>
      <c r="J250" s="4">
        <v>0</v>
      </c>
      <c r="K250" s="4">
        <v>2</v>
      </c>
      <c r="L250" s="4" t="s">
        <v>258</v>
      </c>
      <c r="M250" s="4">
        <v>4</v>
      </c>
      <c r="N250" s="5" t="s">
        <v>522</v>
      </c>
    </row>
    <row r="251" spans="1:14" x14ac:dyDescent="0.15">
      <c r="A251" s="5" t="s">
        <v>3142</v>
      </c>
      <c r="B251" s="4">
        <v>8</v>
      </c>
      <c r="C251" s="5" t="s">
        <v>520</v>
      </c>
      <c r="D251" s="4">
        <v>92</v>
      </c>
      <c r="E251" s="4">
        <v>1510</v>
      </c>
      <c r="F251" s="5" t="s">
        <v>523</v>
      </c>
      <c r="G251" s="5"/>
      <c r="H251" s="4">
        <v>0</v>
      </c>
      <c r="I251" s="4">
        <v>1</v>
      </c>
      <c r="J251" s="4">
        <v>0</v>
      </c>
      <c r="K251" s="4">
        <v>0</v>
      </c>
      <c r="L251" s="4" t="s">
        <v>258</v>
      </c>
      <c r="M251" s="4">
        <v>2</v>
      </c>
      <c r="N251" s="5" t="s">
        <v>524</v>
      </c>
    </row>
    <row r="252" spans="1:14" x14ac:dyDescent="0.15">
      <c r="A252" s="5" t="s">
        <v>531</v>
      </c>
      <c r="B252" s="4">
        <v>8</v>
      </c>
      <c r="C252" s="5" t="s">
        <v>520</v>
      </c>
      <c r="D252" s="4">
        <v>93</v>
      </c>
      <c r="E252" s="4">
        <v>704</v>
      </c>
      <c r="F252" s="5" t="s">
        <v>532</v>
      </c>
      <c r="G252" s="5"/>
      <c r="H252" s="4">
        <v>0</v>
      </c>
      <c r="I252" s="4">
        <v>0</v>
      </c>
      <c r="J252" s="4">
        <v>0</v>
      </c>
      <c r="K252" s="4">
        <v>1</v>
      </c>
      <c r="L252" s="4" t="s">
        <v>258</v>
      </c>
      <c r="M252" s="4">
        <v>2</v>
      </c>
      <c r="N252" s="5" t="s">
        <v>533</v>
      </c>
    </row>
    <row r="253" spans="1:14" x14ac:dyDescent="0.15">
      <c r="A253" s="5" t="s">
        <v>534</v>
      </c>
      <c r="B253" s="4">
        <v>8</v>
      </c>
      <c r="C253" s="5" t="s">
        <v>520</v>
      </c>
      <c r="D253" s="4">
        <v>94</v>
      </c>
      <c r="E253" s="4">
        <v>161</v>
      </c>
      <c r="F253" s="5" t="s">
        <v>535</v>
      </c>
      <c r="G253" s="5"/>
      <c r="H253" s="4">
        <v>0</v>
      </c>
      <c r="I253" s="4">
        <v>0</v>
      </c>
      <c r="J253" s="4">
        <v>0</v>
      </c>
      <c r="K253" s="4">
        <v>1</v>
      </c>
      <c r="L253" s="4" t="s">
        <v>258</v>
      </c>
      <c r="M253" s="4">
        <v>2</v>
      </c>
      <c r="N253" s="5" t="s">
        <v>536</v>
      </c>
    </row>
    <row r="254" spans="1:14" x14ac:dyDescent="0.15">
      <c r="A254" s="5" t="s">
        <v>2000</v>
      </c>
      <c r="B254" s="4">
        <v>8</v>
      </c>
      <c r="C254" s="5" t="s">
        <v>520</v>
      </c>
      <c r="D254" s="4">
        <v>95</v>
      </c>
      <c r="E254" s="4">
        <v>159</v>
      </c>
      <c r="F254" s="5" t="s">
        <v>2001</v>
      </c>
      <c r="G254" s="5"/>
      <c r="H254" s="4">
        <v>0</v>
      </c>
      <c r="I254" s="4">
        <v>1</v>
      </c>
      <c r="J254" s="4">
        <v>0</v>
      </c>
      <c r="K254" s="4">
        <v>0</v>
      </c>
      <c r="L254" s="4" t="s">
        <v>258</v>
      </c>
      <c r="M254" s="4">
        <v>2</v>
      </c>
      <c r="N254" s="5" t="s">
        <v>536</v>
      </c>
    </row>
    <row r="255" spans="1:14" x14ac:dyDescent="0.15">
      <c r="A255" s="5" t="s">
        <v>537</v>
      </c>
      <c r="B255" s="4">
        <v>8</v>
      </c>
      <c r="C255" s="5" t="s">
        <v>520</v>
      </c>
      <c r="D255" s="4">
        <v>96</v>
      </c>
      <c r="E255" s="4">
        <v>1313</v>
      </c>
      <c r="F255" s="5" t="s">
        <v>538</v>
      </c>
      <c r="G255" s="5"/>
      <c r="H255" s="4">
        <v>0</v>
      </c>
      <c r="I255" s="4">
        <v>0</v>
      </c>
      <c r="J255" s="4">
        <v>0</v>
      </c>
      <c r="K255" s="4">
        <v>1</v>
      </c>
      <c r="L255" s="4" t="s">
        <v>258</v>
      </c>
      <c r="M255" s="4">
        <v>2</v>
      </c>
      <c r="N255" s="5" t="s">
        <v>539</v>
      </c>
    </row>
    <row r="256" spans="1:14" x14ac:dyDescent="0.15">
      <c r="A256" s="5" t="s">
        <v>2002</v>
      </c>
      <c r="B256" s="4">
        <v>8</v>
      </c>
      <c r="C256" s="5" t="s">
        <v>520</v>
      </c>
      <c r="D256" s="4">
        <v>97</v>
      </c>
      <c r="E256" s="4">
        <v>157</v>
      </c>
      <c r="F256" s="5" t="s">
        <v>2003</v>
      </c>
      <c r="G256" s="5"/>
      <c r="H256" s="4">
        <v>0</v>
      </c>
      <c r="I256" s="4">
        <v>1</v>
      </c>
      <c r="J256" s="4">
        <v>0</v>
      </c>
      <c r="K256" s="4">
        <v>0</v>
      </c>
      <c r="L256" s="4" t="s">
        <v>258</v>
      </c>
      <c r="M256" s="4">
        <v>2</v>
      </c>
      <c r="N256" s="5" t="s">
        <v>539</v>
      </c>
    </row>
    <row r="257" spans="1:14" x14ac:dyDescent="0.15">
      <c r="A257" s="5" t="s">
        <v>540</v>
      </c>
      <c r="B257" s="4">
        <v>8</v>
      </c>
      <c r="C257" s="5" t="s">
        <v>520</v>
      </c>
      <c r="D257" s="4">
        <v>98</v>
      </c>
      <c r="E257" s="4">
        <v>156</v>
      </c>
      <c r="F257" s="5" t="s">
        <v>541</v>
      </c>
      <c r="G257" s="5"/>
      <c r="H257" s="4">
        <v>0</v>
      </c>
      <c r="I257" s="4">
        <v>0</v>
      </c>
      <c r="J257" s="4">
        <v>0</v>
      </c>
      <c r="K257" s="4">
        <v>1</v>
      </c>
      <c r="L257" s="4" t="s">
        <v>258</v>
      </c>
      <c r="M257" s="4">
        <v>2</v>
      </c>
      <c r="N257" s="5" t="s">
        <v>542</v>
      </c>
    </row>
    <row r="258" spans="1:14" x14ac:dyDescent="0.15">
      <c r="A258" s="5" t="s">
        <v>2004</v>
      </c>
      <c r="B258" s="4">
        <v>8</v>
      </c>
      <c r="C258" s="5" t="s">
        <v>520</v>
      </c>
      <c r="D258" s="4">
        <v>99</v>
      </c>
      <c r="E258" s="4">
        <v>155</v>
      </c>
      <c r="F258" s="5" t="s">
        <v>2005</v>
      </c>
      <c r="G258" s="5"/>
      <c r="H258" s="4">
        <v>0</v>
      </c>
      <c r="I258" s="4">
        <v>1</v>
      </c>
      <c r="J258" s="4">
        <v>0</v>
      </c>
      <c r="K258" s="4">
        <v>0</v>
      </c>
      <c r="L258" s="4" t="s">
        <v>258</v>
      </c>
      <c r="M258" s="4">
        <v>2</v>
      </c>
      <c r="N258" s="5" t="s">
        <v>542</v>
      </c>
    </row>
    <row r="259" spans="1:14" hidden="1" x14ac:dyDescent="0.15">
      <c r="A259" s="5" t="s">
        <v>544</v>
      </c>
      <c r="B259" s="4">
        <v>9</v>
      </c>
      <c r="C259" s="5" t="s">
        <v>543</v>
      </c>
      <c r="D259" s="4">
        <v>3</v>
      </c>
      <c r="E259" s="4">
        <v>1183</v>
      </c>
      <c r="F259" s="5" t="s">
        <v>544</v>
      </c>
      <c r="G259" s="5" t="s">
        <v>3904</v>
      </c>
      <c r="H259" s="4">
        <v>1</v>
      </c>
      <c r="I259" s="4">
        <v>0</v>
      </c>
      <c r="J259" s="4">
        <v>0</v>
      </c>
      <c r="K259" s="4">
        <v>0</v>
      </c>
      <c r="L259" s="4" t="s">
        <v>239</v>
      </c>
      <c r="M259" s="4">
        <v>2</v>
      </c>
      <c r="N259" s="5" t="s">
        <v>3816</v>
      </c>
    </row>
    <row r="260" spans="1:14" hidden="1" x14ac:dyDescent="0.15">
      <c r="A260" s="5" t="s">
        <v>1644</v>
      </c>
      <c r="B260" s="4">
        <v>9</v>
      </c>
      <c r="C260" s="5" t="s">
        <v>543</v>
      </c>
      <c r="D260" s="4">
        <v>4</v>
      </c>
      <c r="E260" s="4">
        <v>1605</v>
      </c>
      <c r="F260" s="5" t="s">
        <v>546</v>
      </c>
      <c r="G260" s="5" t="s">
        <v>3924</v>
      </c>
      <c r="H260" s="4">
        <v>0</v>
      </c>
      <c r="I260" s="4">
        <v>1</v>
      </c>
      <c r="J260" s="4">
        <v>0</v>
      </c>
      <c r="K260" s="4">
        <v>0</v>
      </c>
      <c r="L260" s="4" t="s">
        <v>258</v>
      </c>
      <c r="M260" s="4">
        <v>2</v>
      </c>
      <c r="N260" s="5" t="s">
        <v>3143</v>
      </c>
    </row>
    <row r="261" spans="1:14" hidden="1" x14ac:dyDescent="0.15">
      <c r="A261" s="5" t="s">
        <v>2006</v>
      </c>
      <c r="B261" s="4">
        <v>9</v>
      </c>
      <c r="C261" s="5" t="s">
        <v>543</v>
      </c>
      <c r="D261" s="4">
        <v>5</v>
      </c>
      <c r="E261" s="4">
        <v>185</v>
      </c>
      <c r="F261" s="5" t="s">
        <v>547</v>
      </c>
      <c r="G261" s="5" t="s">
        <v>3924</v>
      </c>
      <c r="H261" s="4">
        <v>0</v>
      </c>
      <c r="I261" s="4">
        <v>0</v>
      </c>
      <c r="J261" s="4">
        <v>0</v>
      </c>
      <c r="K261" s="4">
        <v>1</v>
      </c>
      <c r="L261" s="4" t="s">
        <v>258</v>
      </c>
      <c r="M261" s="4">
        <v>2</v>
      </c>
      <c r="N261" s="5" t="s">
        <v>3143</v>
      </c>
    </row>
    <row r="262" spans="1:14" x14ac:dyDescent="0.15">
      <c r="A262" s="5" t="s">
        <v>548</v>
      </c>
      <c r="B262" s="4">
        <v>9</v>
      </c>
      <c r="C262" s="5" t="s">
        <v>543</v>
      </c>
      <c r="D262" s="4">
        <v>8</v>
      </c>
      <c r="E262" s="4">
        <v>1421</v>
      </c>
      <c r="F262" s="5" t="s">
        <v>548</v>
      </c>
      <c r="G262" s="5"/>
      <c r="H262" s="4">
        <v>0</v>
      </c>
      <c r="I262" s="4">
        <v>0</v>
      </c>
      <c r="J262" s="4">
        <v>0</v>
      </c>
      <c r="K262" s="4">
        <v>1</v>
      </c>
      <c r="L262" s="4" t="s">
        <v>258</v>
      </c>
      <c r="M262" s="4">
        <v>2</v>
      </c>
      <c r="N262" s="5" t="s">
        <v>549</v>
      </c>
    </row>
    <row r="263" spans="1:14" hidden="1" x14ac:dyDescent="0.15">
      <c r="A263" s="5" t="s">
        <v>1654</v>
      </c>
      <c r="B263" s="4">
        <v>9</v>
      </c>
      <c r="C263" s="5" t="s">
        <v>543</v>
      </c>
      <c r="D263" s="4">
        <v>9</v>
      </c>
      <c r="E263" s="4">
        <v>1424</v>
      </c>
      <c r="F263" s="5" t="s">
        <v>2007</v>
      </c>
      <c r="G263" s="5" t="s">
        <v>3915</v>
      </c>
      <c r="H263" s="4">
        <v>0</v>
      </c>
      <c r="I263" s="4">
        <v>1</v>
      </c>
      <c r="J263" s="4">
        <v>0</v>
      </c>
      <c r="K263" s="4">
        <v>0</v>
      </c>
      <c r="L263" s="4" t="s">
        <v>258</v>
      </c>
      <c r="M263" s="4">
        <v>2</v>
      </c>
      <c r="N263" s="5" t="s">
        <v>2008</v>
      </c>
    </row>
    <row r="264" spans="1:14" hidden="1" x14ac:dyDescent="0.15">
      <c r="A264" s="5" t="s">
        <v>3051</v>
      </c>
      <c r="B264" s="4">
        <v>9</v>
      </c>
      <c r="C264" s="5" t="s">
        <v>543</v>
      </c>
      <c r="D264" s="4">
        <v>12</v>
      </c>
      <c r="E264" s="4">
        <v>1453</v>
      </c>
      <c r="F264" s="5" t="s">
        <v>2009</v>
      </c>
      <c r="G264" s="5" t="s">
        <v>3915</v>
      </c>
      <c r="H264" s="4">
        <v>0</v>
      </c>
      <c r="I264" s="4">
        <v>2</v>
      </c>
      <c r="J264" s="4">
        <v>0</v>
      </c>
      <c r="K264" s="4">
        <v>0</v>
      </c>
      <c r="L264" s="4" t="s">
        <v>258</v>
      </c>
      <c r="M264" s="4">
        <v>4</v>
      </c>
      <c r="N264" s="5" t="s">
        <v>2010</v>
      </c>
    </row>
    <row r="265" spans="1:14" x14ac:dyDescent="0.15">
      <c r="A265" s="5" t="s">
        <v>550</v>
      </c>
      <c r="B265" s="4">
        <v>9</v>
      </c>
      <c r="C265" s="5" t="s">
        <v>543</v>
      </c>
      <c r="D265" s="4">
        <v>90</v>
      </c>
      <c r="E265" s="4">
        <v>1425</v>
      </c>
      <c r="F265" s="5" t="s">
        <v>551</v>
      </c>
      <c r="G265" s="5"/>
      <c r="H265" s="4">
        <v>0</v>
      </c>
      <c r="I265" s="4">
        <v>0</v>
      </c>
      <c r="J265" s="4">
        <v>0</v>
      </c>
      <c r="K265" s="4">
        <v>1</v>
      </c>
      <c r="L265" s="4" t="s">
        <v>258</v>
      </c>
      <c r="M265" s="4">
        <v>2</v>
      </c>
      <c r="N265" s="5"/>
    </row>
    <row r="266" spans="1:14" x14ac:dyDescent="0.15">
      <c r="A266" s="5" t="s">
        <v>552</v>
      </c>
      <c r="B266" s="4">
        <v>9</v>
      </c>
      <c r="C266" s="5" t="s">
        <v>543</v>
      </c>
      <c r="D266" s="4">
        <v>91</v>
      </c>
      <c r="E266" s="4">
        <v>1454</v>
      </c>
      <c r="F266" s="5" t="s">
        <v>553</v>
      </c>
      <c r="G266" s="5"/>
      <c r="H266" s="4">
        <v>0</v>
      </c>
      <c r="I266" s="4">
        <v>0</v>
      </c>
      <c r="J266" s="4">
        <v>0</v>
      </c>
      <c r="K266" s="4">
        <v>5</v>
      </c>
      <c r="L266" s="4" t="s">
        <v>258</v>
      </c>
      <c r="M266" s="4">
        <v>10</v>
      </c>
      <c r="N266" s="5"/>
    </row>
    <row r="267" spans="1:14" x14ac:dyDescent="0.15">
      <c r="A267" s="5" t="s">
        <v>2011</v>
      </c>
      <c r="B267" s="4">
        <v>9</v>
      </c>
      <c r="C267" s="5" t="s">
        <v>543</v>
      </c>
      <c r="D267" s="4">
        <v>92</v>
      </c>
      <c r="E267" s="4">
        <v>724</v>
      </c>
      <c r="F267" s="5" t="s">
        <v>2012</v>
      </c>
      <c r="G267" s="5"/>
      <c r="H267" s="4">
        <v>0</v>
      </c>
      <c r="I267" s="4">
        <v>2</v>
      </c>
      <c r="J267" s="4">
        <v>0</v>
      </c>
      <c r="K267" s="4">
        <v>0</v>
      </c>
      <c r="L267" s="4" t="s">
        <v>258</v>
      </c>
      <c r="M267" s="4">
        <v>4</v>
      </c>
      <c r="N267" s="5" t="s">
        <v>554</v>
      </c>
    </row>
    <row r="268" spans="1:14" x14ac:dyDescent="0.15">
      <c r="A268" s="5" t="s">
        <v>2013</v>
      </c>
      <c r="B268" s="4">
        <v>9</v>
      </c>
      <c r="C268" s="5" t="s">
        <v>543</v>
      </c>
      <c r="D268" s="4">
        <v>93</v>
      </c>
      <c r="E268" s="4">
        <v>1181</v>
      </c>
      <c r="F268" s="5" t="s">
        <v>2013</v>
      </c>
      <c r="G268" s="5"/>
      <c r="H268" s="4">
        <v>1</v>
      </c>
      <c r="I268" s="4">
        <v>0</v>
      </c>
      <c r="J268" s="4">
        <v>0</v>
      </c>
      <c r="K268" s="4">
        <v>0</v>
      </c>
      <c r="L268" s="4" t="s">
        <v>239</v>
      </c>
      <c r="M268" s="4">
        <v>2</v>
      </c>
      <c r="N268" s="5" t="s">
        <v>555</v>
      </c>
    </row>
    <row r="269" spans="1:14" x14ac:dyDescent="0.15">
      <c r="A269" s="5" t="s">
        <v>556</v>
      </c>
      <c r="B269" s="4">
        <v>9</v>
      </c>
      <c r="C269" s="5" t="s">
        <v>543</v>
      </c>
      <c r="D269" s="4">
        <v>94</v>
      </c>
      <c r="E269" s="4">
        <v>1362</v>
      </c>
      <c r="F269" s="5" t="s">
        <v>557</v>
      </c>
      <c r="G269" s="5"/>
      <c r="H269" s="4">
        <v>0</v>
      </c>
      <c r="I269" s="4">
        <v>0</v>
      </c>
      <c r="J269" s="4">
        <v>0</v>
      </c>
      <c r="K269" s="4">
        <v>2</v>
      </c>
      <c r="L269" s="4" t="s">
        <v>258</v>
      </c>
      <c r="M269" s="4">
        <v>4</v>
      </c>
      <c r="N269" s="5" t="s">
        <v>554</v>
      </c>
    </row>
    <row r="270" spans="1:14" x14ac:dyDescent="0.15">
      <c r="A270" s="5" t="s">
        <v>558</v>
      </c>
      <c r="B270" s="4">
        <v>9</v>
      </c>
      <c r="C270" s="5" t="s">
        <v>543</v>
      </c>
      <c r="D270" s="4">
        <v>95</v>
      </c>
      <c r="E270" s="4">
        <v>1103</v>
      </c>
      <c r="F270" s="5" t="s">
        <v>559</v>
      </c>
      <c r="G270" s="5"/>
      <c r="H270" s="4">
        <v>0</v>
      </c>
      <c r="I270" s="4">
        <v>0</v>
      </c>
      <c r="J270" s="4">
        <v>1</v>
      </c>
      <c r="K270" s="4">
        <v>0</v>
      </c>
      <c r="L270" s="4" t="s">
        <v>239</v>
      </c>
      <c r="M270" s="4">
        <v>2</v>
      </c>
      <c r="N270" s="5" t="s">
        <v>560</v>
      </c>
    </row>
    <row r="271" spans="1:14" x14ac:dyDescent="0.15">
      <c r="A271" s="5" t="s">
        <v>561</v>
      </c>
      <c r="B271" s="4">
        <v>9</v>
      </c>
      <c r="C271" s="5" t="s">
        <v>543</v>
      </c>
      <c r="D271" s="4">
        <v>96</v>
      </c>
      <c r="E271" s="4">
        <v>725</v>
      </c>
      <c r="F271" s="5" t="s">
        <v>553</v>
      </c>
      <c r="G271" s="5"/>
      <c r="H271" s="4">
        <v>0</v>
      </c>
      <c r="I271" s="4">
        <v>0</v>
      </c>
      <c r="J271" s="4">
        <v>0</v>
      </c>
      <c r="K271" s="4">
        <v>1</v>
      </c>
      <c r="L271" s="4" t="s">
        <v>258</v>
      </c>
      <c r="M271" s="4">
        <v>2</v>
      </c>
      <c r="N271" s="5" t="s">
        <v>562</v>
      </c>
    </row>
    <row r="272" spans="1:14" x14ac:dyDescent="0.15">
      <c r="A272" s="5" t="s">
        <v>2014</v>
      </c>
      <c r="B272" s="4">
        <v>9</v>
      </c>
      <c r="C272" s="5" t="s">
        <v>543</v>
      </c>
      <c r="D272" s="4">
        <v>97</v>
      </c>
      <c r="E272" s="4">
        <v>1365</v>
      </c>
      <c r="F272" s="5" t="s">
        <v>2015</v>
      </c>
      <c r="G272" s="5"/>
      <c r="H272" s="4">
        <v>0</v>
      </c>
      <c r="I272" s="4">
        <v>1</v>
      </c>
      <c r="J272" s="4">
        <v>0</v>
      </c>
      <c r="K272" s="4">
        <v>0</v>
      </c>
      <c r="L272" s="4" t="s">
        <v>258</v>
      </c>
      <c r="M272" s="4">
        <v>2</v>
      </c>
      <c r="N272" s="5"/>
    </row>
    <row r="273" spans="1:14" x14ac:dyDescent="0.15">
      <c r="A273" s="5" t="s">
        <v>2016</v>
      </c>
      <c r="B273" s="4">
        <v>9</v>
      </c>
      <c r="C273" s="5" t="s">
        <v>543</v>
      </c>
      <c r="D273" s="4">
        <v>98</v>
      </c>
      <c r="E273" s="4">
        <v>738</v>
      </c>
      <c r="F273" s="5" t="s">
        <v>2017</v>
      </c>
      <c r="G273" s="5"/>
      <c r="H273" s="4">
        <v>1</v>
      </c>
      <c r="I273" s="4">
        <v>0</v>
      </c>
      <c r="J273" s="4">
        <v>0</v>
      </c>
      <c r="K273" s="4">
        <v>0</v>
      </c>
      <c r="L273" s="4" t="s">
        <v>239</v>
      </c>
      <c r="M273" s="4">
        <v>2</v>
      </c>
      <c r="N273" s="5" t="s">
        <v>560</v>
      </c>
    </row>
    <row r="274" spans="1:14" x14ac:dyDescent="0.15">
      <c r="A274" s="5" t="s">
        <v>2018</v>
      </c>
      <c r="B274" s="4">
        <v>9</v>
      </c>
      <c r="C274" s="5" t="s">
        <v>543</v>
      </c>
      <c r="D274" s="4">
        <v>99</v>
      </c>
      <c r="E274" s="4">
        <v>124</v>
      </c>
      <c r="F274" s="5" t="s">
        <v>2019</v>
      </c>
      <c r="G274" s="5"/>
      <c r="H274" s="4">
        <v>1</v>
      </c>
      <c r="I274" s="4">
        <v>0</v>
      </c>
      <c r="J274" s="4">
        <v>0</v>
      </c>
      <c r="K274" s="4">
        <v>0</v>
      </c>
      <c r="L274" s="4" t="s">
        <v>239</v>
      </c>
      <c r="M274" s="4">
        <v>2</v>
      </c>
      <c r="N274" s="5" t="s">
        <v>563</v>
      </c>
    </row>
    <row r="275" spans="1:14" hidden="1" x14ac:dyDescent="0.15">
      <c r="A275" s="5" t="s">
        <v>2030</v>
      </c>
      <c r="B275" s="4">
        <v>10</v>
      </c>
      <c r="C275" s="5" t="s">
        <v>564</v>
      </c>
      <c r="D275" s="4">
        <v>1</v>
      </c>
      <c r="E275" s="4">
        <v>207</v>
      </c>
      <c r="F275" s="5" t="s">
        <v>2030</v>
      </c>
      <c r="G275" s="5" t="s">
        <v>3904</v>
      </c>
      <c r="H275" s="4">
        <v>0</v>
      </c>
      <c r="I275" s="4">
        <v>0</v>
      </c>
      <c r="J275" s="4">
        <v>1</v>
      </c>
      <c r="K275" s="4">
        <v>0</v>
      </c>
      <c r="L275" s="4" t="s">
        <v>239</v>
      </c>
      <c r="M275" s="4">
        <v>2</v>
      </c>
      <c r="N275" s="5" t="s">
        <v>2031</v>
      </c>
    </row>
    <row r="276" spans="1:14" hidden="1" x14ac:dyDescent="0.15">
      <c r="A276" s="5" t="s">
        <v>565</v>
      </c>
      <c r="B276" s="4">
        <v>10</v>
      </c>
      <c r="C276" s="5" t="s">
        <v>564</v>
      </c>
      <c r="D276" s="4">
        <v>2</v>
      </c>
      <c r="E276" s="4">
        <v>1351</v>
      </c>
      <c r="F276" s="5" t="s">
        <v>565</v>
      </c>
      <c r="G276" s="5" t="s">
        <v>3904</v>
      </c>
      <c r="H276" s="4">
        <v>0</v>
      </c>
      <c r="I276" s="4">
        <v>0</v>
      </c>
      <c r="J276" s="4">
        <v>1</v>
      </c>
      <c r="K276" s="4">
        <v>0</v>
      </c>
      <c r="L276" s="4" t="s">
        <v>239</v>
      </c>
      <c r="M276" s="4">
        <v>2</v>
      </c>
      <c r="N276" s="5" t="s">
        <v>566</v>
      </c>
    </row>
    <row r="277" spans="1:14" x14ac:dyDescent="0.15">
      <c r="A277" s="5" t="s">
        <v>2032</v>
      </c>
      <c r="B277" s="4">
        <v>10</v>
      </c>
      <c r="C277" s="5" t="s">
        <v>564</v>
      </c>
      <c r="D277" s="4">
        <v>4</v>
      </c>
      <c r="E277" s="4">
        <v>736</v>
      </c>
      <c r="F277" s="5" t="s">
        <v>2032</v>
      </c>
      <c r="G277" s="5"/>
      <c r="H277" s="4">
        <v>1</v>
      </c>
      <c r="I277" s="4">
        <v>0</v>
      </c>
      <c r="J277" s="4">
        <v>0</v>
      </c>
      <c r="K277" s="4">
        <v>0</v>
      </c>
      <c r="L277" s="4" t="s">
        <v>239</v>
      </c>
      <c r="M277" s="4">
        <v>2</v>
      </c>
      <c r="N277" s="5" t="s">
        <v>2033</v>
      </c>
    </row>
    <row r="278" spans="1:14" hidden="1" x14ac:dyDescent="0.15">
      <c r="A278" s="5" t="s">
        <v>1628</v>
      </c>
      <c r="B278" s="4">
        <v>10</v>
      </c>
      <c r="C278" s="5" t="s">
        <v>564</v>
      </c>
      <c r="D278" s="4">
        <v>5</v>
      </c>
      <c r="E278" s="4">
        <v>1105</v>
      </c>
      <c r="F278" s="5" t="s">
        <v>1628</v>
      </c>
      <c r="G278" s="5" t="s">
        <v>3942</v>
      </c>
      <c r="H278" s="4">
        <v>1</v>
      </c>
      <c r="I278" s="4">
        <v>0</v>
      </c>
      <c r="J278" s="4">
        <v>0</v>
      </c>
      <c r="K278" s="4">
        <v>0</v>
      </c>
      <c r="L278" s="4" t="s">
        <v>239</v>
      </c>
      <c r="M278" s="4">
        <v>2</v>
      </c>
      <c r="N278" s="5" t="s">
        <v>567</v>
      </c>
    </row>
    <row r="279" spans="1:14" x14ac:dyDescent="0.15">
      <c r="A279" s="5" t="s">
        <v>2034</v>
      </c>
      <c r="B279" s="4">
        <v>10</v>
      </c>
      <c r="C279" s="5" t="s">
        <v>564</v>
      </c>
      <c r="D279" s="4">
        <v>7</v>
      </c>
      <c r="E279" s="4">
        <v>203</v>
      </c>
      <c r="F279" s="5" t="s">
        <v>2035</v>
      </c>
      <c r="G279" s="5"/>
      <c r="H279" s="4">
        <v>0</v>
      </c>
      <c r="I279" s="4">
        <v>1</v>
      </c>
      <c r="J279" s="4">
        <v>0</v>
      </c>
      <c r="K279" s="4">
        <v>0</v>
      </c>
      <c r="L279" s="4" t="s">
        <v>258</v>
      </c>
      <c r="M279" s="4">
        <v>2</v>
      </c>
      <c r="N279" s="5" t="s">
        <v>2036</v>
      </c>
    </row>
    <row r="280" spans="1:14" x14ac:dyDescent="0.15">
      <c r="A280" s="5" t="s">
        <v>568</v>
      </c>
      <c r="B280" s="4">
        <v>10</v>
      </c>
      <c r="C280" s="5" t="s">
        <v>564</v>
      </c>
      <c r="D280" s="4">
        <v>8</v>
      </c>
      <c r="E280" s="4">
        <v>204</v>
      </c>
      <c r="F280" s="5" t="s">
        <v>569</v>
      </c>
      <c r="G280" s="5"/>
      <c r="H280" s="4">
        <v>0</v>
      </c>
      <c r="I280" s="4">
        <v>0</v>
      </c>
      <c r="J280" s="4">
        <v>0</v>
      </c>
      <c r="K280" s="4">
        <v>1</v>
      </c>
      <c r="L280" s="4" t="s">
        <v>258</v>
      </c>
      <c r="M280" s="4">
        <v>2</v>
      </c>
      <c r="N280" s="5" t="s">
        <v>570</v>
      </c>
    </row>
    <row r="281" spans="1:14" hidden="1" x14ac:dyDescent="0.15">
      <c r="A281" s="5" t="s">
        <v>3035</v>
      </c>
      <c r="B281" s="4">
        <v>10</v>
      </c>
      <c r="C281" s="5" t="s">
        <v>564</v>
      </c>
      <c r="D281" s="4">
        <v>9</v>
      </c>
      <c r="E281" s="4">
        <v>598</v>
      </c>
      <c r="F281" s="5" t="s">
        <v>2037</v>
      </c>
      <c r="G281" s="5" t="s">
        <v>3907</v>
      </c>
      <c r="H281" s="4">
        <v>0</v>
      </c>
      <c r="I281" s="4">
        <v>2</v>
      </c>
      <c r="J281" s="4">
        <v>0</v>
      </c>
      <c r="K281" s="4">
        <v>0</v>
      </c>
      <c r="L281" s="4" t="s">
        <v>258</v>
      </c>
      <c r="M281" s="4">
        <v>4</v>
      </c>
      <c r="N281" s="5" t="s">
        <v>2038</v>
      </c>
    </row>
    <row r="282" spans="1:14" hidden="1" x14ac:dyDescent="0.15">
      <c r="A282" s="5" t="s">
        <v>571</v>
      </c>
      <c r="B282" s="4">
        <v>10</v>
      </c>
      <c r="C282" s="5" t="s">
        <v>564</v>
      </c>
      <c r="D282" s="4">
        <v>10</v>
      </c>
      <c r="E282" s="4">
        <v>202</v>
      </c>
      <c r="F282" s="5" t="s">
        <v>572</v>
      </c>
      <c r="G282" s="5" t="s">
        <v>3907</v>
      </c>
      <c r="H282" s="4">
        <v>0</v>
      </c>
      <c r="I282" s="4">
        <v>0</v>
      </c>
      <c r="J282" s="4">
        <v>0</v>
      </c>
      <c r="K282" s="4">
        <v>2</v>
      </c>
      <c r="L282" s="4" t="s">
        <v>258</v>
      </c>
      <c r="M282" s="4">
        <v>4</v>
      </c>
      <c r="N282" s="5" t="s">
        <v>573</v>
      </c>
    </row>
    <row r="283" spans="1:14" x14ac:dyDescent="0.15">
      <c r="A283" s="5" t="s">
        <v>2039</v>
      </c>
      <c r="B283" s="4">
        <v>10</v>
      </c>
      <c r="C283" s="5" t="s">
        <v>564</v>
      </c>
      <c r="D283" s="4">
        <v>11</v>
      </c>
      <c r="E283" s="4">
        <v>700</v>
      </c>
      <c r="F283" s="5" t="s">
        <v>2040</v>
      </c>
      <c r="G283" s="5"/>
      <c r="H283" s="4">
        <v>0</v>
      </c>
      <c r="I283" s="4">
        <v>1</v>
      </c>
      <c r="J283" s="4">
        <v>0</v>
      </c>
      <c r="K283" s="4">
        <v>0</v>
      </c>
      <c r="L283" s="4" t="s">
        <v>258</v>
      </c>
      <c r="M283" s="4">
        <v>2</v>
      </c>
      <c r="N283" s="5" t="s">
        <v>2041</v>
      </c>
    </row>
    <row r="284" spans="1:14" x14ac:dyDescent="0.15">
      <c r="A284" s="5" t="s">
        <v>574</v>
      </c>
      <c r="B284" s="4">
        <v>10</v>
      </c>
      <c r="C284" s="5" t="s">
        <v>564</v>
      </c>
      <c r="D284" s="4">
        <v>12</v>
      </c>
      <c r="E284" s="4">
        <v>701</v>
      </c>
      <c r="F284" s="5" t="s">
        <v>575</v>
      </c>
      <c r="G284" s="5"/>
      <c r="H284" s="4">
        <v>0</v>
      </c>
      <c r="I284" s="4">
        <v>0</v>
      </c>
      <c r="J284" s="4">
        <v>0</v>
      </c>
      <c r="K284" s="4">
        <v>1</v>
      </c>
      <c r="L284" s="4" t="s">
        <v>258</v>
      </c>
      <c r="M284" s="4">
        <v>2</v>
      </c>
      <c r="N284" s="5" t="s">
        <v>576</v>
      </c>
    </row>
    <row r="285" spans="1:14" hidden="1" x14ac:dyDescent="0.15">
      <c r="A285" s="5" t="s">
        <v>1622</v>
      </c>
      <c r="B285" s="4">
        <v>10</v>
      </c>
      <c r="C285" s="5" t="s">
        <v>564</v>
      </c>
      <c r="D285" s="4">
        <v>13</v>
      </c>
      <c r="E285" s="4">
        <v>718</v>
      </c>
      <c r="F285" s="5" t="s">
        <v>2042</v>
      </c>
      <c r="G285" s="5" t="s">
        <v>3904</v>
      </c>
      <c r="H285" s="4">
        <v>0</v>
      </c>
      <c r="I285" s="4">
        <v>1</v>
      </c>
      <c r="J285" s="4">
        <v>0</v>
      </c>
      <c r="K285" s="4">
        <v>0</v>
      </c>
      <c r="L285" s="4" t="s">
        <v>258</v>
      </c>
      <c r="M285" s="4">
        <v>2</v>
      </c>
      <c r="N285" s="5" t="s">
        <v>2043</v>
      </c>
    </row>
    <row r="286" spans="1:14" hidden="1" x14ac:dyDescent="0.15">
      <c r="A286" s="5" t="s">
        <v>577</v>
      </c>
      <c r="B286" s="4">
        <v>10</v>
      </c>
      <c r="C286" s="5" t="s">
        <v>564</v>
      </c>
      <c r="D286" s="4">
        <v>14</v>
      </c>
      <c r="E286" s="4">
        <v>719</v>
      </c>
      <c r="F286" s="5" t="s">
        <v>578</v>
      </c>
      <c r="G286" s="5" t="s">
        <v>3904</v>
      </c>
      <c r="H286" s="4">
        <v>0</v>
      </c>
      <c r="I286" s="4">
        <v>0</v>
      </c>
      <c r="J286" s="4">
        <v>1</v>
      </c>
      <c r="K286" s="4">
        <v>0</v>
      </c>
      <c r="L286" s="4" t="s">
        <v>239</v>
      </c>
      <c r="M286" s="4">
        <v>2</v>
      </c>
      <c r="N286" s="5" t="s">
        <v>579</v>
      </c>
    </row>
    <row r="287" spans="1:14" x14ac:dyDescent="0.15">
      <c r="A287" s="5" t="s">
        <v>2044</v>
      </c>
      <c r="B287" s="4">
        <v>10</v>
      </c>
      <c r="C287" s="5" t="s">
        <v>564</v>
      </c>
      <c r="D287" s="4">
        <v>15</v>
      </c>
      <c r="E287" s="4">
        <v>499</v>
      </c>
      <c r="F287" s="5" t="s">
        <v>2045</v>
      </c>
      <c r="G287" s="5"/>
      <c r="H287" s="4">
        <v>0</v>
      </c>
      <c r="I287" s="4">
        <v>1</v>
      </c>
      <c r="J287" s="4">
        <v>0</v>
      </c>
      <c r="K287" s="4">
        <v>0</v>
      </c>
      <c r="L287" s="4" t="s">
        <v>258</v>
      </c>
      <c r="M287" s="4">
        <v>2</v>
      </c>
      <c r="N287" s="5" t="s">
        <v>2046</v>
      </c>
    </row>
    <row r="288" spans="1:14" x14ac:dyDescent="0.15">
      <c r="A288" s="5" t="s">
        <v>580</v>
      </c>
      <c r="B288" s="4">
        <v>10</v>
      </c>
      <c r="C288" s="5" t="s">
        <v>564</v>
      </c>
      <c r="D288" s="4">
        <v>16</v>
      </c>
      <c r="E288" s="4">
        <v>500</v>
      </c>
      <c r="F288" s="5" t="s">
        <v>581</v>
      </c>
      <c r="G288" s="5"/>
      <c r="H288" s="4">
        <v>0</v>
      </c>
      <c r="I288" s="4">
        <v>0</v>
      </c>
      <c r="J288" s="4">
        <v>0</v>
      </c>
      <c r="K288" s="4">
        <v>1</v>
      </c>
      <c r="L288" s="4" t="s">
        <v>258</v>
      </c>
      <c r="M288" s="4">
        <v>2</v>
      </c>
      <c r="N288" s="5" t="s">
        <v>582</v>
      </c>
    </row>
    <row r="289" spans="1:14" hidden="1" x14ac:dyDescent="0.15">
      <c r="A289" s="5" t="s">
        <v>1626</v>
      </c>
      <c r="B289" s="4">
        <v>10</v>
      </c>
      <c r="C289" s="5" t="s">
        <v>564</v>
      </c>
      <c r="D289" s="4">
        <v>17</v>
      </c>
      <c r="E289" s="4">
        <v>195</v>
      </c>
      <c r="F289" s="5" t="s">
        <v>2047</v>
      </c>
      <c r="G289" s="5" t="s">
        <v>3904</v>
      </c>
      <c r="H289" s="4">
        <v>0</v>
      </c>
      <c r="I289" s="4">
        <v>1</v>
      </c>
      <c r="J289" s="4">
        <v>0</v>
      </c>
      <c r="K289" s="4">
        <v>0</v>
      </c>
      <c r="L289" s="4" t="s">
        <v>258</v>
      </c>
      <c r="M289" s="4">
        <v>2</v>
      </c>
      <c r="N289" s="5" t="s">
        <v>2048</v>
      </c>
    </row>
    <row r="290" spans="1:14" hidden="1" x14ac:dyDescent="0.15">
      <c r="A290" s="5" t="s">
        <v>583</v>
      </c>
      <c r="B290" s="4">
        <v>10</v>
      </c>
      <c r="C290" s="5" t="s">
        <v>564</v>
      </c>
      <c r="D290" s="4">
        <v>18</v>
      </c>
      <c r="E290" s="4">
        <v>539</v>
      </c>
      <c r="F290" s="5" t="s">
        <v>584</v>
      </c>
      <c r="G290" s="5" t="s">
        <v>3904</v>
      </c>
      <c r="H290" s="4">
        <v>0</v>
      </c>
      <c r="I290" s="4">
        <v>0</v>
      </c>
      <c r="J290" s="4">
        <v>0</v>
      </c>
      <c r="K290" s="4">
        <v>1</v>
      </c>
      <c r="L290" s="4" t="s">
        <v>258</v>
      </c>
      <c r="M290" s="4">
        <v>2</v>
      </c>
      <c r="N290" s="5" t="s">
        <v>585</v>
      </c>
    </row>
    <row r="291" spans="1:14" hidden="1" x14ac:dyDescent="0.15">
      <c r="A291" s="5" t="s">
        <v>1625</v>
      </c>
      <c r="B291" s="4">
        <v>10</v>
      </c>
      <c r="C291" s="5" t="s">
        <v>564</v>
      </c>
      <c r="D291" s="4">
        <v>20</v>
      </c>
      <c r="E291" s="4">
        <v>1356</v>
      </c>
      <c r="F291" s="5" t="s">
        <v>1625</v>
      </c>
      <c r="G291" s="5" t="s">
        <v>3904</v>
      </c>
      <c r="H291" s="4">
        <v>1</v>
      </c>
      <c r="I291" s="4">
        <v>0</v>
      </c>
      <c r="J291" s="4">
        <v>0</v>
      </c>
      <c r="K291" s="4">
        <v>0</v>
      </c>
      <c r="L291" s="4" t="s">
        <v>239</v>
      </c>
      <c r="M291" s="4">
        <v>2</v>
      </c>
      <c r="N291" s="5" t="s">
        <v>2049</v>
      </c>
    </row>
    <row r="292" spans="1:14" hidden="1" x14ac:dyDescent="0.15">
      <c r="A292" s="5" t="s">
        <v>586</v>
      </c>
      <c r="B292" s="4">
        <v>10</v>
      </c>
      <c r="C292" s="5" t="s">
        <v>564</v>
      </c>
      <c r="D292" s="4">
        <v>21</v>
      </c>
      <c r="E292" s="4">
        <v>1357</v>
      </c>
      <c r="F292" s="5" t="s">
        <v>586</v>
      </c>
      <c r="G292" s="5" t="s">
        <v>3904</v>
      </c>
      <c r="H292" s="4">
        <v>0</v>
      </c>
      <c r="I292" s="4">
        <v>0</v>
      </c>
      <c r="J292" s="4">
        <v>1</v>
      </c>
      <c r="K292" s="4">
        <v>0</v>
      </c>
      <c r="L292" s="4" t="s">
        <v>239</v>
      </c>
      <c r="M292" s="4">
        <v>2</v>
      </c>
      <c r="N292" s="5" t="s">
        <v>587</v>
      </c>
    </row>
    <row r="293" spans="1:14" hidden="1" x14ac:dyDescent="0.15">
      <c r="A293" s="5" t="s">
        <v>1640</v>
      </c>
      <c r="B293" s="4">
        <v>10</v>
      </c>
      <c r="C293" s="5" t="s">
        <v>564</v>
      </c>
      <c r="D293" s="4">
        <v>22</v>
      </c>
      <c r="E293" s="4">
        <v>1593</v>
      </c>
      <c r="F293" s="5" t="s">
        <v>2022</v>
      </c>
      <c r="G293" s="5" t="s">
        <v>3904</v>
      </c>
      <c r="H293" s="4">
        <v>0</v>
      </c>
      <c r="I293" s="4">
        <v>1</v>
      </c>
      <c r="J293" s="4">
        <v>0</v>
      </c>
      <c r="K293" s="4">
        <v>0</v>
      </c>
      <c r="L293" s="4" t="s">
        <v>258</v>
      </c>
      <c r="M293" s="4">
        <v>2</v>
      </c>
      <c r="N293" s="5" t="s">
        <v>3147</v>
      </c>
    </row>
    <row r="294" spans="1:14" hidden="1" x14ac:dyDescent="0.15">
      <c r="A294" s="5" t="s">
        <v>2026</v>
      </c>
      <c r="B294" s="4">
        <v>10</v>
      </c>
      <c r="C294" s="5" t="s">
        <v>564</v>
      </c>
      <c r="D294" s="4">
        <v>23</v>
      </c>
      <c r="E294" s="4">
        <v>1612</v>
      </c>
      <c r="F294" s="5" t="s">
        <v>2027</v>
      </c>
      <c r="G294" s="5" t="s">
        <v>3904</v>
      </c>
      <c r="H294" s="4">
        <v>0</v>
      </c>
      <c r="I294" s="4">
        <v>0</v>
      </c>
      <c r="J294" s="4">
        <v>0</v>
      </c>
      <c r="K294" s="4">
        <v>1</v>
      </c>
      <c r="L294" s="4" t="s">
        <v>258</v>
      </c>
      <c r="M294" s="4">
        <v>2</v>
      </c>
      <c r="N294" s="5" t="s">
        <v>3145</v>
      </c>
    </row>
    <row r="295" spans="1:14" hidden="1" x14ac:dyDescent="0.15">
      <c r="A295" s="5" t="s">
        <v>2028</v>
      </c>
      <c r="B295" s="4">
        <v>10</v>
      </c>
      <c r="C295" s="5" t="s">
        <v>564</v>
      </c>
      <c r="D295" s="4">
        <v>24</v>
      </c>
      <c r="E295" s="4">
        <v>1613</v>
      </c>
      <c r="F295" s="5" t="s">
        <v>2029</v>
      </c>
      <c r="G295" s="5" t="s">
        <v>3904</v>
      </c>
      <c r="H295" s="4">
        <v>0</v>
      </c>
      <c r="I295" s="4">
        <v>0</v>
      </c>
      <c r="J295" s="4">
        <v>0</v>
      </c>
      <c r="K295" s="4">
        <v>1</v>
      </c>
      <c r="L295" s="4" t="s">
        <v>258</v>
      </c>
      <c r="M295" s="4">
        <v>2</v>
      </c>
      <c r="N295" s="5" t="s">
        <v>3144</v>
      </c>
    </row>
    <row r="296" spans="1:14" hidden="1" x14ac:dyDescent="0.15">
      <c r="A296" s="5" t="s">
        <v>2024</v>
      </c>
      <c r="B296" s="4">
        <v>10</v>
      </c>
      <c r="C296" s="5" t="s">
        <v>564</v>
      </c>
      <c r="D296" s="4">
        <v>25</v>
      </c>
      <c r="E296" s="4">
        <v>1611</v>
      </c>
      <c r="F296" s="5" t="s">
        <v>2025</v>
      </c>
      <c r="G296" s="5" t="s">
        <v>3904</v>
      </c>
      <c r="H296" s="4">
        <v>0</v>
      </c>
      <c r="I296" s="4">
        <v>0</v>
      </c>
      <c r="J296" s="4">
        <v>0</v>
      </c>
      <c r="K296" s="4">
        <v>1</v>
      </c>
      <c r="L296" s="4" t="s">
        <v>258</v>
      </c>
      <c r="M296" s="4">
        <v>2</v>
      </c>
      <c r="N296" s="5" t="s">
        <v>3146</v>
      </c>
    </row>
    <row r="297" spans="1:14" hidden="1" x14ac:dyDescent="0.15">
      <c r="A297" s="5" t="s">
        <v>591</v>
      </c>
      <c r="B297" s="4">
        <v>10</v>
      </c>
      <c r="C297" s="5" t="s">
        <v>564</v>
      </c>
      <c r="D297" s="4">
        <v>27</v>
      </c>
      <c r="E297" s="4">
        <v>1610</v>
      </c>
      <c r="F297" s="5" t="s">
        <v>591</v>
      </c>
      <c r="G297" s="5" t="s">
        <v>3942</v>
      </c>
      <c r="H297" s="4">
        <v>0</v>
      </c>
      <c r="I297" s="4">
        <v>0</v>
      </c>
      <c r="J297" s="4">
        <v>1</v>
      </c>
      <c r="K297" s="4">
        <v>0</v>
      </c>
      <c r="L297" s="4" t="s">
        <v>239</v>
      </c>
      <c r="M297" s="4">
        <v>2</v>
      </c>
      <c r="N297" s="5" t="s">
        <v>3817</v>
      </c>
    </row>
    <row r="298" spans="1:14" hidden="1" x14ac:dyDescent="0.15">
      <c r="A298" s="5" t="s">
        <v>1641</v>
      </c>
      <c r="B298" s="4">
        <v>10</v>
      </c>
      <c r="C298" s="5" t="s">
        <v>564</v>
      </c>
      <c r="D298" s="4">
        <v>28</v>
      </c>
      <c r="E298" s="4">
        <v>1594</v>
      </c>
      <c r="F298" s="5" t="s">
        <v>2023</v>
      </c>
      <c r="G298" s="5" t="s">
        <v>3904</v>
      </c>
      <c r="H298" s="4">
        <v>0</v>
      </c>
      <c r="I298" s="4">
        <v>1</v>
      </c>
      <c r="J298" s="4">
        <v>0</v>
      </c>
      <c r="K298" s="4">
        <v>0</v>
      </c>
      <c r="L298" s="4" t="s">
        <v>258</v>
      </c>
      <c r="M298" s="4">
        <v>2</v>
      </c>
      <c r="N298" s="5" t="s">
        <v>3148</v>
      </c>
    </row>
    <row r="299" spans="1:14" hidden="1" x14ac:dyDescent="0.15">
      <c r="A299" s="5" t="s">
        <v>2020</v>
      </c>
      <c r="B299" s="4">
        <v>10</v>
      </c>
      <c r="C299" s="5" t="s">
        <v>564</v>
      </c>
      <c r="D299" s="4">
        <v>30</v>
      </c>
      <c r="E299" s="4">
        <v>1614</v>
      </c>
      <c r="F299" s="5" t="s">
        <v>2021</v>
      </c>
      <c r="G299" s="5" t="s">
        <v>3931</v>
      </c>
      <c r="H299" s="4">
        <v>0</v>
      </c>
      <c r="I299" s="4">
        <v>0</v>
      </c>
      <c r="J299" s="4">
        <v>0</v>
      </c>
      <c r="K299" s="4">
        <v>2</v>
      </c>
      <c r="L299" s="4" t="s">
        <v>258</v>
      </c>
      <c r="M299" s="4">
        <v>4</v>
      </c>
      <c r="N299" s="5" t="s">
        <v>3818</v>
      </c>
    </row>
    <row r="300" spans="1:14" x14ac:dyDescent="0.15">
      <c r="A300" s="5" t="s">
        <v>588</v>
      </c>
      <c r="B300" s="4">
        <v>10</v>
      </c>
      <c r="C300" s="5" t="s">
        <v>564</v>
      </c>
      <c r="D300" s="4">
        <v>98</v>
      </c>
      <c r="E300" s="4">
        <v>1272</v>
      </c>
      <c r="F300" s="5" t="s">
        <v>589</v>
      </c>
      <c r="G300" s="5"/>
      <c r="H300" s="4">
        <v>0</v>
      </c>
      <c r="I300" s="4">
        <v>0</v>
      </c>
      <c r="J300" s="4">
        <v>1</v>
      </c>
      <c r="K300" s="4">
        <v>0</v>
      </c>
      <c r="L300" s="4" t="s">
        <v>239</v>
      </c>
      <c r="M300" s="4">
        <v>2</v>
      </c>
      <c r="N300" s="5" t="s">
        <v>567</v>
      </c>
    </row>
    <row r="301" spans="1:14" x14ac:dyDescent="0.15">
      <c r="A301" s="5" t="s">
        <v>590</v>
      </c>
      <c r="B301" s="4">
        <v>10</v>
      </c>
      <c r="C301" s="5" t="s">
        <v>564</v>
      </c>
      <c r="D301" s="4">
        <v>99</v>
      </c>
      <c r="E301" s="4">
        <v>737</v>
      </c>
      <c r="F301" s="5" t="s">
        <v>591</v>
      </c>
      <c r="G301" s="5"/>
      <c r="H301" s="4">
        <v>0</v>
      </c>
      <c r="I301" s="4">
        <v>0</v>
      </c>
      <c r="J301" s="4">
        <v>1</v>
      </c>
      <c r="K301" s="4">
        <v>0</v>
      </c>
      <c r="L301" s="4" t="s">
        <v>239</v>
      </c>
      <c r="M301" s="4">
        <v>2</v>
      </c>
      <c r="N301" s="5" t="s">
        <v>592</v>
      </c>
    </row>
    <row r="302" spans="1:14" hidden="1" x14ac:dyDescent="0.15">
      <c r="A302" s="5" t="s">
        <v>1642</v>
      </c>
      <c r="B302" s="4">
        <v>11</v>
      </c>
      <c r="C302" s="5" t="s">
        <v>593</v>
      </c>
      <c r="D302" s="4">
        <v>0</v>
      </c>
      <c r="E302" s="4">
        <v>1595</v>
      </c>
      <c r="F302" s="5" t="s">
        <v>1642</v>
      </c>
      <c r="G302" s="5" t="s">
        <v>3914</v>
      </c>
      <c r="H302" s="4">
        <v>1</v>
      </c>
      <c r="I302" s="4">
        <v>0</v>
      </c>
      <c r="J302" s="4">
        <v>0</v>
      </c>
      <c r="K302" s="4">
        <v>0</v>
      </c>
      <c r="L302" s="4" t="s">
        <v>239</v>
      </c>
      <c r="M302" s="4">
        <v>2</v>
      </c>
      <c r="N302" s="5" t="s">
        <v>3819</v>
      </c>
    </row>
    <row r="303" spans="1:14" x14ac:dyDescent="0.15">
      <c r="A303" s="5" t="s">
        <v>1609</v>
      </c>
      <c r="B303" s="4">
        <v>11</v>
      </c>
      <c r="C303" s="5" t="s">
        <v>593</v>
      </c>
      <c r="D303" s="4">
        <v>100</v>
      </c>
      <c r="E303" s="4">
        <v>1550</v>
      </c>
      <c r="F303" s="5"/>
      <c r="G303" s="5"/>
      <c r="H303" s="4">
        <v>0</v>
      </c>
      <c r="I303" s="4">
        <v>0</v>
      </c>
      <c r="J303" s="4">
        <v>1</v>
      </c>
      <c r="K303" s="4">
        <v>0</v>
      </c>
      <c r="L303" s="4" t="s">
        <v>239</v>
      </c>
      <c r="M303" s="4">
        <v>2</v>
      </c>
      <c r="N303" s="5" t="s">
        <v>594</v>
      </c>
    </row>
    <row r="304" spans="1:14" x14ac:dyDescent="0.15">
      <c r="A304" s="5" t="s">
        <v>595</v>
      </c>
      <c r="B304" s="4">
        <v>11</v>
      </c>
      <c r="C304" s="5" t="s">
        <v>593</v>
      </c>
      <c r="D304" s="4">
        <v>200</v>
      </c>
      <c r="E304" s="4">
        <v>1408</v>
      </c>
      <c r="F304" s="5" t="s">
        <v>596</v>
      </c>
      <c r="G304" s="5"/>
      <c r="H304" s="4">
        <v>0</v>
      </c>
      <c r="I304" s="4">
        <v>0</v>
      </c>
      <c r="J304" s="4">
        <v>1</v>
      </c>
      <c r="K304" s="4">
        <v>0</v>
      </c>
      <c r="L304" s="4" t="s">
        <v>239</v>
      </c>
      <c r="M304" s="4">
        <v>2</v>
      </c>
      <c r="N304" s="5" t="s">
        <v>597</v>
      </c>
    </row>
    <row r="305" spans="1:14" x14ac:dyDescent="0.15">
      <c r="A305" s="5" t="s">
        <v>2050</v>
      </c>
      <c r="B305" s="4">
        <v>11</v>
      </c>
      <c r="C305" s="5" t="s">
        <v>593</v>
      </c>
      <c r="D305" s="4">
        <v>300</v>
      </c>
      <c r="E305" s="4">
        <v>885</v>
      </c>
      <c r="F305" s="5" t="s">
        <v>2050</v>
      </c>
      <c r="G305" s="5"/>
      <c r="H305" s="4">
        <v>1</v>
      </c>
      <c r="I305" s="4">
        <v>0</v>
      </c>
      <c r="J305" s="4">
        <v>0</v>
      </c>
      <c r="K305" s="4">
        <v>0</v>
      </c>
      <c r="L305" s="4" t="s">
        <v>239</v>
      </c>
      <c r="M305" s="4">
        <v>2</v>
      </c>
      <c r="N305" s="5" t="s">
        <v>598</v>
      </c>
    </row>
    <row r="306" spans="1:14" x14ac:dyDescent="0.15">
      <c r="A306" s="5" t="s">
        <v>2051</v>
      </c>
      <c r="B306" s="4">
        <v>11</v>
      </c>
      <c r="C306" s="5" t="s">
        <v>593</v>
      </c>
      <c r="D306" s="4">
        <v>400</v>
      </c>
      <c r="E306" s="4">
        <v>1449</v>
      </c>
      <c r="F306" s="5" t="s">
        <v>2052</v>
      </c>
      <c r="G306" s="5"/>
      <c r="H306" s="4">
        <v>1</v>
      </c>
      <c r="I306" s="4">
        <v>0</v>
      </c>
      <c r="J306" s="4">
        <v>0</v>
      </c>
      <c r="K306" s="4">
        <v>0</v>
      </c>
      <c r="L306" s="4" t="s">
        <v>239</v>
      </c>
      <c r="M306" s="4">
        <v>2</v>
      </c>
      <c r="N306" s="5" t="s">
        <v>599</v>
      </c>
    </row>
    <row r="307" spans="1:14" x14ac:dyDescent="0.15">
      <c r="A307" s="5" t="s">
        <v>600</v>
      </c>
      <c r="B307" s="4">
        <v>11</v>
      </c>
      <c r="C307" s="5" t="s">
        <v>593</v>
      </c>
      <c r="D307" s="4">
        <v>401</v>
      </c>
      <c r="E307" s="4">
        <v>1533</v>
      </c>
      <c r="F307" s="5" t="s">
        <v>601</v>
      </c>
      <c r="G307" s="5"/>
      <c r="H307" s="4">
        <v>0</v>
      </c>
      <c r="I307" s="4">
        <v>0</v>
      </c>
      <c r="J307" s="4">
        <v>1</v>
      </c>
      <c r="K307" s="4">
        <v>0</v>
      </c>
      <c r="L307" s="4" t="s">
        <v>239</v>
      </c>
      <c r="M307" s="4">
        <v>2</v>
      </c>
      <c r="N307" s="5" t="s">
        <v>599</v>
      </c>
    </row>
    <row r="308" spans="1:14" x14ac:dyDescent="0.15">
      <c r="A308" s="5" t="s">
        <v>2053</v>
      </c>
      <c r="B308" s="4">
        <v>11</v>
      </c>
      <c r="C308" s="5" t="s">
        <v>593</v>
      </c>
      <c r="D308" s="4">
        <v>500</v>
      </c>
      <c r="E308" s="4">
        <v>476</v>
      </c>
      <c r="F308" s="5" t="s">
        <v>2054</v>
      </c>
      <c r="G308" s="5"/>
      <c r="H308" s="4">
        <v>1</v>
      </c>
      <c r="I308" s="4">
        <v>0</v>
      </c>
      <c r="J308" s="4">
        <v>0</v>
      </c>
      <c r="K308" s="4">
        <v>0</v>
      </c>
      <c r="L308" s="4" t="s">
        <v>239</v>
      </c>
      <c r="M308" s="4">
        <v>2</v>
      </c>
      <c r="N308" s="5" t="s">
        <v>2055</v>
      </c>
    </row>
    <row r="309" spans="1:14" x14ac:dyDescent="0.15">
      <c r="A309" s="5" t="s">
        <v>602</v>
      </c>
      <c r="B309" s="4">
        <v>11</v>
      </c>
      <c r="C309" s="5" t="s">
        <v>593</v>
      </c>
      <c r="D309" s="4">
        <v>501</v>
      </c>
      <c r="E309" s="4">
        <v>503</v>
      </c>
      <c r="F309" s="5" t="s">
        <v>603</v>
      </c>
      <c r="G309" s="5"/>
      <c r="H309" s="4">
        <v>0</v>
      </c>
      <c r="I309" s="4">
        <v>0</v>
      </c>
      <c r="J309" s="4">
        <v>1</v>
      </c>
      <c r="K309" s="4">
        <v>0</v>
      </c>
      <c r="L309" s="4" t="s">
        <v>239</v>
      </c>
      <c r="M309" s="4">
        <v>2</v>
      </c>
      <c r="N309" s="5" t="s">
        <v>604</v>
      </c>
    </row>
    <row r="310" spans="1:14" hidden="1" x14ac:dyDescent="0.15">
      <c r="A310" s="5" t="s">
        <v>605</v>
      </c>
      <c r="B310" s="4">
        <v>11</v>
      </c>
      <c r="C310" s="5" t="s">
        <v>593</v>
      </c>
      <c r="D310" s="4">
        <v>502</v>
      </c>
      <c r="E310" s="4">
        <v>1197</v>
      </c>
      <c r="F310" s="5" t="s">
        <v>605</v>
      </c>
      <c r="G310" s="5" t="s">
        <v>3942</v>
      </c>
      <c r="H310" s="4">
        <v>0</v>
      </c>
      <c r="I310" s="4">
        <v>0</v>
      </c>
      <c r="J310" s="4">
        <v>8</v>
      </c>
      <c r="K310" s="4">
        <v>0</v>
      </c>
      <c r="L310" s="4" t="s">
        <v>239</v>
      </c>
      <c r="M310" s="4">
        <v>16</v>
      </c>
      <c r="N310" s="5" t="s">
        <v>606</v>
      </c>
    </row>
    <row r="311" spans="1:14" hidden="1" x14ac:dyDescent="0.15">
      <c r="A311" s="5" t="s">
        <v>2056</v>
      </c>
      <c r="B311" s="4">
        <v>11</v>
      </c>
      <c r="C311" s="5" t="s">
        <v>593</v>
      </c>
      <c r="D311" s="4">
        <v>503</v>
      </c>
      <c r="E311" s="4">
        <v>1439</v>
      </c>
      <c r="F311" s="5" t="s">
        <v>2056</v>
      </c>
      <c r="G311" s="5" t="s">
        <v>3942</v>
      </c>
      <c r="H311" s="4">
        <v>0</v>
      </c>
      <c r="I311" s="4">
        <v>4</v>
      </c>
      <c r="J311" s="4">
        <v>0</v>
      </c>
      <c r="K311" s="4">
        <v>0</v>
      </c>
      <c r="L311" s="4" t="s">
        <v>258</v>
      </c>
      <c r="M311" s="4">
        <v>8</v>
      </c>
      <c r="N311" s="5" t="s">
        <v>607</v>
      </c>
    </row>
    <row r="312" spans="1:14" x14ac:dyDescent="0.15">
      <c r="A312" s="5" t="s">
        <v>608</v>
      </c>
      <c r="B312" s="4">
        <v>11</v>
      </c>
      <c r="C312" s="5" t="s">
        <v>593</v>
      </c>
      <c r="D312" s="4">
        <v>504</v>
      </c>
      <c r="E312" s="4">
        <v>1200</v>
      </c>
      <c r="F312" s="5" t="s">
        <v>608</v>
      </c>
      <c r="G312" s="5"/>
      <c r="H312" s="4">
        <v>0</v>
      </c>
      <c r="I312" s="4">
        <v>0</v>
      </c>
      <c r="J312" s="4">
        <v>4</v>
      </c>
      <c r="K312" s="4">
        <v>0</v>
      </c>
      <c r="L312" s="4" t="s">
        <v>239</v>
      </c>
      <c r="M312" s="4">
        <v>8</v>
      </c>
      <c r="N312" s="5" t="s">
        <v>609</v>
      </c>
    </row>
    <row r="313" spans="1:14" x14ac:dyDescent="0.15">
      <c r="A313" s="5" t="s">
        <v>2057</v>
      </c>
      <c r="B313" s="4">
        <v>11</v>
      </c>
      <c r="C313" s="5" t="s">
        <v>593</v>
      </c>
      <c r="D313" s="4">
        <v>505</v>
      </c>
      <c r="E313" s="4">
        <v>209</v>
      </c>
      <c r="F313" s="5" t="s">
        <v>2057</v>
      </c>
      <c r="G313" s="5"/>
      <c r="H313" s="4">
        <v>2</v>
      </c>
      <c r="I313" s="4">
        <v>0</v>
      </c>
      <c r="J313" s="4">
        <v>0</v>
      </c>
      <c r="K313" s="4">
        <v>0</v>
      </c>
      <c r="L313" s="4" t="s">
        <v>239</v>
      </c>
      <c r="M313" s="4">
        <v>4</v>
      </c>
      <c r="N313" s="5" t="s">
        <v>2058</v>
      </c>
    </row>
    <row r="314" spans="1:14" x14ac:dyDescent="0.15">
      <c r="A314" s="5" t="s">
        <v>610</v>
      </c>
      <c r="B314" s="4">
        <v>11</v>
      </c>
      <c r="C314" s="5" t="s">
        <v>593</v>
      </c>
      <c r="D314" s="4">
        <v>506</v>
      </c>
      <c r="E314" s="4">
        <v>212</v>
      </c>
      <c r="F314" s="5" t="s">
        <v>610</v>
      </c>
      <c r="G314" s="5"/>
      <c r="H314" s="4">
        <v>0</v>
      </c>
      <c r="I314" s="4">
        <v>0</v>
      </c>
      <c r="J314" s="4">
        <v>2</v>
      </c>
      <c r="K314" s="4">
        <v>0</v>
      </c>
      <c r="L314" s="4" t="s">
        <v>239</v>
      </c>
      <c r="M314" s="4">
        <v>4</v>
      </c>
      <c r="N314" s="5" t="s">
        <v>611</v>
      </c>
    </row>
    <row r="315" spans="1:14" hidden="1" x14ac:dyDescent="0.15">
      <c r="A315" s="5" t="s">
        <v>2059</v>
      </c>
      <c r="B315" s="4">
        <v>11</v>
      </c>
      <c r="C315" s="5" t="s">
        <v>593</v>
      </c>
      <c r="D315" s="4">
        <v>507</v>
      </c>
      <c r="E315" s="4">
        <v>213</v>
      </c>
      <c r="F315" s="5" t="s">
        <v>2059</v>
      </c>
      <c r="G315" s="5" t="s">
        <v>3942</v>
      </c>
      <c r="H315" s="4">
        <v>2</v>
      </c>
      <c r="I315" s="4">
        <v>0</v>
      </c>
      <c r="J315" s="4">
        <v>0</v>
      </c>
      <c r="K315" s="4">
        <v>0</v>
      </c>
      <c r="L315" s="4" t="s">
        <v>239</v>
      </c>
      <c r="M315" s="4">
        <v>4</v>
      </c>
      <c r="N315" s="5" t="s">
        <v>612</v>
      </c>
    </row>
    <row r="316" spans="1:14" x14ac:dyDescent="0.15">
      <c r="A316" s="5" t="s">
        <v>1750</v>
      </c>
      <c r="B316" s="4">
        <v>11</v>
      </c>
      <c r="C316" s="5" t="s">
        <v>593</v>
      </c>
      <c r="D316" s="4">
        <v>800</v>
      </c>
      <c r="E316" s="4">
        <v>1534</v>
      </c>
      <c r="F316" s="5" t="s">
        <v>2060</v>
      </c>
      <c r="G316" s="5"/>
      <c r="H316" s="4">
        <v>1</v>
      </c>
      <c r="I316" s="4">
        <v>0</v>
      </c>
      <c r="J316" s="4">
        <v>0</v>
      </c>
      <c r="K316" s="4">
        <v>0</v>
      </c>
      <c r="L316" s="4" t="s">
        <v>239</v>
      </c>
      <c r="M316" s="4">
        <v>2</v>
      </c>
      <c r="N316" s="5" t="s">
        <v>2061</v>
      </c>
    </row>
    <row r="317" spans="1:14" x14ac:dyDescent="0.15">
      <c r="A317" s="5" t="s">
        <v>613</v>
      </c>
      <c r="B317" s="4">
        <v>11</v>
      </c>
      <c r="C317" s="5" t="s">
        <v>593</v>
      </c>
      <c r="D317" s="4">
        <v>801</v>
      </c>
      <c r="E317" s="4">
        <v>973</v>
      </c>
      <c r="F317" s="5" t="s">
        <v>614</v>
      </c>
      <c r="G317" s="5"/>
      <c r="H317" s="4">
        <v>0</v>
      </c>
      <c r="I317" s="4">
        <v>0</v>
      </c>
      <c r="J317" s="4">
        <v>1</v>
      </c>
      <c r="K317" s="4">
        <v>0</v>
      </c>
      <c r="L317" s="4" t="s">
        <v>239</v>
      </c>
      <c r="M317" s="4">
        <v>2</v>
      </c>
      <c r="N317" s="5" t="s">
        <v>615</v>
      </c>
    </row>
    <row r="318" spans="1:14" x14ac:dyDescent="0.15">
      <c r="A318" s="5" t="s">
        <v>616</v>
      </c>
      <c r="B318" s="4">
        <v>11</v>
      </c>
      <c r="C318" s="5" t="s">
        <v>593</v>
      </c>
      <c r="D318" s="4">
        <v>901</v>
      </c>
      <c r="E318" s="4">
        <v>540</v>
      </c>
      <c r="F318" s="5" t="s">
        <v>617</v>
      </c>
      <c r="G318" s="5"/>
      <c r="H318" s="4">
        <v>0</v>
      </c>
      <c r="I318" s="4">
        <v>0</v>
      </c>
      <c r="J318" s="4">
        <v>4</v>
      </c>
      <c r="K318" s="4">
        <v>0</v>
      </c>
      <c r="L318" s="4" t="s">
        <v>239</v>
      </c>
      <c r="M318" s="4">
        <v>8</v>
      </c>
      <c r="N318" s="5" t="s">
        <v>607</v>
      </c>
    </row>
    <row r="319" spans="1:14" x14ac:dyDescent="0.15">
      <c r="A319" s="5" t="s">
        <v>2062</v>
      </c>
      <c r="B319" s="4">
        <v>11</v>
      </c>
      <c r="C319" s="5" t="s">
        <v>593</v>
      </c>
      <c r="D319" s="4">
        <v>902</v>
      </c>
      <c r="E319" s="4">
        <v>809</v>
      </c>
      <c r="F319" s="5" t="s">
        <v>2063</v>
      </c>
      <c r="G319" s="5"/>
      <c r="H319" s="4">
        <v>2</v>
      </c>
      <c r="I319" s="4">
        <v>0</v>
      </c>
      <c r="J319" s="4">
        <v>0</v>
      </c>
      <c r="K319" s="4">
        <v>0</v>
      </c>
      <c r="L319" s="4" t="s">
        <v>239</v>
      </c>
      <c r="M319" s="4">
        <v>4</v>
      </c>
      <c r="N319" s="5" t="s">
        <v>609</v>
      </c>
    </row>
    <row r="320" spans="1:14" x14ac:dyDescent="0.15">
      <c r="A320" s="5" t="s">
        <v>618</v>
      </c>
      <c r="B320" s="4">
        <v>11</v>
      </c>
      <c r="C320" s="5" t="s">
        <v>593</v>
      </c>
      <c r="D320" s="4">
        <v>903</v>
      </c>
      <c r="E320" s="4">
        <v>1079</v>
      </c>
      <c r="F320" s="5" t="s">
        <v>619</v>
      </c>
      <c r="G320" s="5"/>
      <c r="H320" s="4">
        <v>0</v>
      </c>
      <c r="I320" s="4">
        <v>0</v>
      </c>
      <c r="J320" s="4">
        <v>1</v>
      </c>
      <c r="K320" s="4">
        <v>0</v>
      </c>
      <c r="L320" s="4" t="s">
        <v>239</v>
      </c>
      <c r="M320" s="4">
        <v>2</v>
      </c>
      <c r="N320" s="5" t="s">
        <v>620</v>
      </c>
    </row>
    <row r="321" spans="1:14" x14ac:dyDescent="0.15">
      <c r="A321" s="5" t="s">
        <v>2064</v>
      </c>
      <c r="B321" s="4">
        <v>11</v>
      </c>
      <c r="C321" s="5" t="s">
        <v>593</v>
      </c>
      <c r="D321" s="4">
        <v>904</v>
      </c>
      <c r="E321" s="4">
        <v>1336</v>
      </c>
      <c r="F321" s="5" t="s">
        <v>2065</v>
      </c>
      <c r="G321" s="5"/>
      <c r="H321" s="4">
        <v>1</v>
      </c>
      <c r="I321" s="4">
        <v>0</v>
      </c>
      <c r="J321" s="4">
        <v>0</v>
      </c>
      <c r="K321" s="4">
        <v>0</v>
      </c>
      <c r="L321" s="4" t="s">
        <v>239</v>
      </c>
      <c r="M321" s="4">
        <v>2</v>
      </c>
      <c r="N321" s="5" t="s">
        <v>2066</v>
      </c>
    </row>
    <row r="322" spans="1:14" x14ac:dyDescent="0.15">
      <c r="A322" s="5" t="s">
        <v>621</v>
      </c>
      <c r="B322" s="4">
        <v>11</v>
      </c>
      <c r="C322" s="5" t="s">
        <v>593</v>
      </c>
      <c r="D322" s="4">
        <v>905</v>
      </c>
      <c r="E322" s="4">
        <v>1335</v>
      </c>
      <c r="F322" s="5" t="s">
        <v>622</v>
      </c>
      <c r="G322" s="5"/>
      <c r="H322" s="4">
        <v>0</v>
      </c>
      <c r="I322" s="4">
        <v>0</v>
      </c>
      <c r="J322" s="4">
        <v>1</v>
      </c>
      <c r="K322" s="4">
        <v>0</v>
      </c>
      <c r="L322" s="4" t="s">
        <v>239</v>
      </c>
      <c r="M322" s="4">
        <v>2</v>
      </c>
      <c r="N322" s="5" t="s">
        <v>623</v>
      </c>
    </row>
    <row r="323" spans="1:14" x14ac:dyDescent="0.15">
      <c r="A323" s="5" t="s">
        <v>624</v>
      </c>
      <c r="B323" s="4">
        <v>11</v>
      </c>
      <c r="C323" s="5" t="s">
        <v>593</v>
      </c>
      <c r="D323" s="4">
        <v>906</v>
      </c>
      <c r="E323" s="4">
        <v>890</v>
      </c>
      <c r="F323" s="5" t="s">
        <v>625</v>
      </c>
      <c r="G323" s="5"/>
      <c r="H323" s="4">
        <v>0</v>
      </c>
      <c r="I323" s="4">
        <v>0</v>
      </c>
      <c r="J323" s="4">
        <v>2</v>
      </c>
      <c r="K323" s="4">
        <v>0</v>
      </c>
      <c r="L323" s="4" t="s">
        <v>239</v>
      </c>
      <c r="M323" s="4">
        <v>4</v>
      </c>
      <c r="N323" s="5" t="s">
        <v>626</v>
      </c>
    </row>
    <row r="324" spans="1:14" x14ac:dyDescent="0.15">
      <c r="A324" s="5" t="s">
        <v>627</v>
      </c>
      <c r="B324" s="4">
        <v>11</v>
      </c>
      <c r="C324" s="5" t="s">
        <v>593</v>
      </c>
      <c r="D324" s="4">
        <v>907</v>
      </c>
      <c r="E324" s="4">
        <v>541</v>
      </c>
      <c r="F324" s="5" t="s">
        <v>628</v>
      </c>
      <c r="G324" s="5"/>
      <c r="H324" s="4">
        <v>0</v>
      </c>
      <c r="I324" s="4">
        <v>0</v>
      </c>
      <c r="J324" s="4">
        <v>2</v>
      </c>
      <c r="K324" s="4">
        <v>0</v>
      </c>
      <c r="L324" s="4" t="s">
        <v>239</v>
      </c>
      <c r="M324" s="4">
        <v>4</v>
      </c>
      <c r="N324" s="5" t="s">
        <v>626</v>
      </c>
    </row>
    <row r="325" spans="1:14" x14ac:dyDescent="0.15">
      <c r="A325" s="5" t="s">
        <v>629</v>
      </c>
      <c r="B325" s="4">
        <v>11</v>
      </c>
      <c r="C325" s="5" t="s">
        <v>593</v>
      </c>
      <c r="D325" s="4">
        <v>908</v>
      </c>
      <c r="E325" s="4">
        <v>1199</v>
      </c>
      <c r="F325" s="5" t="s">
        <v>630</v>
      </c>
      <c r="G325" s="5"/>
      <c r="H325" s="4">
        <v>0</v>
      </c>
      <c r="I325" s="4">
        <v>0</v>
      </c>
      <c r="J325" s="4">
        <v>4</v>
      </c>
      <c r="K325" s="4">
        <v>0</v>
      </c>
      <c r="L325" s="4" t="s">
        <v>239</v>
      </c>
      <c r="M325" s="4">
        <v>8</v>
      </c>
      <c r="N325" s="5" t="s">
        <v>631</v>
      </c>
    </row>
    <row r="326" spans="1:14" x14ac:dyDescent="0.15">
      <c r="A326" s="5" t="s">
        <v>2067</v>
      </c>
      <c r="B326" s="4">
        <v>11</v>
      </c>
      <c r="C326" s="5" t="s">
        <v>593</v>
      </c>
      <c r="D326" s="4">
        <v>909</v>
      </c>
      <c r="E326" s="4">
        <v>1198</v>
      </c>
      <c r="F326" s="5" t="s">
        <v>2068</v>
      </c>
      <c r="G326" s="5"/>
      <c r="H326" s="4">
        <v>4</v>
      </c>
      <c r="I326" s="4">
        <v>0</v>
      </c>
      <c r="J326" s="4">
        <v>0</v>
      </c>
      <c r="K326" s="4">
        <v>0</v>
      </c>
      <c r="L326" s="4" t="s">
        <v>239</v>
      </c>
      <c r="M326" s="4">
        <v>8</v>
      </c>
      <c r="N326" s="5" t="s">
        <v>2069</v>
      </c>
    </row>
    <row r="327" spans="1:14" x14ac:dyDescent="0.15">
      <c r="A327" s="5" t="s">
        <v>632</v>
      </c>
      <c r="B327" s="4">
        <v>11</v>
      </c>
      <c r="C327" s="5" t="s">
        <v>593</v>
      </c>
      <c r="D327" s="4">
        <v>910</v>
      </c>
      <c r="E327" s="4">
        <v>1201</v>
      </c>
      <c r="F327" s="5" t="s">
        <v>633</v>
      </c>
      <c r="G327" s="5"/>
      <c r="H327" s="4">
        <v>0</v>
      </c>
      <c r="I327" s="4">
        <v>0</v>
      </c>
      <c r="J327" s="4">
        <v>3</v>
      </c>
      <c r="K327" s="4">
        <v>0</v>
      </c>
      <c r="L327" s="4" t="s">
        <v>239</v>
      </c>
      <c r="M327" s="4">
        <v>6</v>
      </c>
      <c r="N327" s="5" t="s">
        <v>634</v>
      </c>
    </row>
    <row r="328" spans="1:14" x14ac:dyDescent="0.15">
      <c r="A328" s="5" t="s">
        <v>2070</v>
      </c>
      <c r="B328" s="4">
        <v>11</v>
      </c>
      <c r="C328" s="5" t="s">
        <v>593</v>
      </c>
      <c r="D328" s="4">
        <v>911</v>
      </c>
      <c r="E328" s="4">
        <v>1049</v>
      </c>
      <c r="F328" s="5" t="s">
        <v>2071</v>
      </c>
      <c r="G328" s="5"/>
      <c r="H328" s="4">
        <v>3</v>
      </c>
      <c r="I328" s="4">
        <v>0</v>
      </c>
      <c r="J328" s="4">
        <v>0</v>
      </c>
      <c r="K328" s="4">
        <v>0</v>
      </c>
      <c r="L328" s="4" t="s">
        <v>239</v>
      </c>
      <c r="M328" s="4">
        <v>6</v>
      </c>
      <c r="N328" s="5" t="s">
        <v>626</v>
      </c>
    </row>
    <row r="329" spans="1:14" x14ac:dyDescent="0.15">
      <c r="A329" s="5" t="s">
        <v>635</v>
      </c>
      <c r="B329" s="4">
        <v>11</v>
      </c>
      <c r="C329" s="5" t="s">
        <v>593</v>
      </c>
      <c r="D329" s="4">
        <v>912</v>
      </c>
      <c r="E329" s="4">
        <v>887</v>
      </c>
      <c r="F329" s="5" t="s">
        <v>636</v>
      </c>
      <c r="G329" s="5"/>
      <c r="H329" s="4">
        <v>0</v>
      </c>
      <c r="I329" s="4">
        <v>0</v>
      </c>
      <c r="J329" s="4">
        <v>1</v>
      </c>
      <c r="K329" s="4">
        <v>0</v>
      </c>
      <c r="L329" s="4" t="s">
        <v>239</v>
      </c>
      <c r="M329" s="4">
        <v>2</v>
      </c>
      <c r="N329" s="5" t="s">
        <v>637</v>
      </c>
    </row>
    <row r="330" spans="1:14" x14ac:dyDescent="0.15">
      <c r="A330" s="5" t="s">
        <v>2072</v>
      </c>
      <c r="B330" s="4">
        <v>11</v>
      </c>
      <c r="C330" s="5" t="s">
        <v>593</v>
      </c>
      <c r="D330" s="4">
        <v>913</v>
      </c>
      <c r="E330" s="4">
        <v>1202</v>
      </c>
      <c r="F330" s="5" t="s">
        <v>2073</v>
      </c>
      <c r="G330" s="5"/>
      <c r="H330" s="4">
        <v>1</v>
      </c>
      <c r="I330" s="4">
        <v>0</v>
      </c>
      <c r="J330" s="4">
        <v>0</v>
      </c>
      <c r="K330" s="4">
        <v>0</v>
      </c>
      <c r="L330" s="4" t="s">
        <v>239</v>
      </c>
      <c r="M330" s="4">
        <v>2</v>
      </c>
      <c r="N330" s="5" t="s">
        <v>620</v>
      </c>
    </row>
    <row r="331" spans="1:14" x14ac:dyDescent="0.15">
      <c r="A331" s="5" t="s">
        <v>638</v>
      </c>
      <c r="B331" s="4">
        <v>11</v>
      </c>
      <c r="C331" s="5" t="s">
        <v>593</v>
      </c>
      <c r="D331" s="4">
        <v>914</v>
      </c>
      <c r="E331" s="4">
        <v>819</v>
      </c>
      <c r="F331" s="5" t="s">
        <v>639</v>
      </c>
      <c r="G331" s="5"/>
      <c r="H331" s="4">
        <v>0</v>
      </c>
      <c r="I331" s="4">
        <v>0</v>
      </c>
      <c r="J331" s="4">
        <v>1</v>
      </c>
      <c r="K331" s="4">
        <v>0</v>
      </c>
      <c r="L331" s="4" t="s">
        <v>239</v>
      </c>
      <c r="M331" s="4">
        <v>2</v>
      </c>
      <c r="N331" s="5" t="s">
        <v>615</v>
      </c>
    </row>
    <row r="332" spans="1:14" x14ac:dyDescent="0.15">
      <c r="A332" s="5" t="s">
        <v>2074</v>
      </c>
      <c r="B332" s="4">
        <v>11</v>
      </c>
      <c r="C332" s="5" t="s">
        <v>593</v>
      </c>
      <c r="D332" s="4">
        <v>915</v>
      </c>
      <c r="E332" s="4">
        <v>210</v>
      </c>
      <c r="F332" s="5" t="s">
        <v>2075</v>
      </c>
      <c r="G332" s="5"/>
      <c r="H332" s="4">
        <v>2</v>
      </c>
      <c r="I332" s="4">
        <v>0</v>
      </c>
      <c r="J332" s="4">
        <v>0</v>
      </c>
      <c r="K332" s="4">
        <v>0</v>
      </c>
      <c r="L332" s="4" t="s">
        <v>239</v>
      </c>
      <c r="M332" s="4">
        <v>4</v>
      </c>
      <c r="N332" s="5" t="s">
        <v>2076</v>
      </c>
    </row>
    <row r="333" spans="1:14" x14ac:dyDescent="0.15">
      <c r="A333" s="5" t="s">
        <v>2077</v>
      </c>
      <c r="B333" s="4">
        <v>11</v>
      </c>
      <c r="C333" s="5" t="s">
        <v>593</v>
      </c>
      <c r="D333" s="4">
        <v>916</v>
      </c>
      <c r="E333" s="4">
        <v>208</v>
      </c>
      <c r="F333" s="5" t="s">
        <v>2077</v>
      </c>
      <c r="G333" s="5"/>
      <c r="H333" s="4">
        <v>2</v>
      </c>
      <c r="I333" s="4">
        <v>0</v>
      </c>
      <c r="J333" s="4">
        <v>0</v>
      </c>
      <c r="K333" s="4">
        <v>0</v>
      </c>
      <c r="L333" s="4" t="s">
        <v>239</v>
      </c>
      <c r="M333" s="4">
        <v>4</v>
      </c>
      <c r="N333" s="5" t="s">
        <v>612</v>
      </c>
    </row>
    <row r="334" spans="1:14" x14ac:dyDescent="0.15">
      <c r="A334" s="5" t="s">
        <v>2078</v>
      </c>
      <c r="B334" s="4">
        <v>11</v>
      </c>
      <c r="C334" s="5" t="s">
        <v>593</v>
      </c>
      <c r="D334" s="4">
        <v>917</v>
      </c>
      <c r="E334" s="4">
        <v>818</v>
      </c>
      <c r="F334" s="5" t="s">
        <v>2079</v>
      </c>
      <c r="G334" s="5"/>
      <c r="H334" s="4">
        <v>1</v>
      </c>
      <c r="I334" s="4">
        <v>0</v>
      </c>
      <c r="J334" s="4">
        <v>0</v>
      </c>
      <c r="K334" s="4">
        <v>0</v>
      </c>
      <c r="L334" s="4" t="s">
        <v>239</v>
      </c>
      <c r="M334" s="4">
        <v>2</v>
      </c>
      <c r="N334" s="5" t="s">
        <v>637</v>
      </c>
    </row>
    <row r="335" spans="1:14" x14ac:dyDescent="0.15">
      <c r="A335" s="5" t="s">
        <v>2080</v>
      </c>
      <c r="B335" s="4">
        <v>11</v>
      </c>
      <c r="C335" s="5" t="s">
        <v>593</v>
      </c>
      <c r="D335" s="4">
        <v>918</v>
      </c>
      <c r="E335" s="4">
        <v>830</v>
      </c>
      <c r="F335" s="5" t="s">
        <v>2081</v>
      </c>
      <c r="G335" s="5"/>
      <c r="H335" s="4">
        <v>0</v>
      </c>
      <c r="I335" s="4">
        <v>1</v>
      </c>
      <c r="J335" s="4">
        <v>0</v>
      </c>
      <c r="K335" s="4">
        <v>0</v>
      </c>
      <c r="L335" s="4" t="s">
        <v>258</v>
      </c>
      <c r="M335" s="4">
        <v>2</v>
      </c>
      <c r="N335" s="5" t="s">
        <v>640</v>
      </c>
    </row>
    <row r="336" spans="1:14" x14ac:dyDescent="0.15">
      <c r="A336" s="5" t="s">
        <v>641</v>
      </c>
      <c r="B336" s="4">
        <v>11</v>
      </c>
      <c r="C336" s="5" t="s">
        <v>593</v>
      </c>
      <c r="D336" s="4">
        <v>919</v>
      </c>
      <c r="E336" s="4">
        <v>883</v>
      </c>
      <c r="F336" s="5" t="s">
        <v>642</v>
      </c>
      <c r="G336" s="5"/>
      <c r="H336" s="4">
        <v>0</v>
      </c>
      <c r="I336" s="4">
        <v>0</v>
      </c>
      <c r="J336" s="4">
        <v>2</v>
      </c>
      <c r="K336" s="4">
        <v>0</v>
      </c>
      <c r="L336" s="4" t="s">
        <v>239</v>
      </c>
      <c r="M336" s="4">
        <v>4</v>
      </c>
      <c r="N336" s="5" t="s">
        <v>612</v>
      </c>
    </row>
    <row r="337" spans="1:14" x14ac:dyDescent="0.15">
      <c r="A337" s="5" t="s">
        <v>2082</v>
      </c>
      <c r="B337" s="4">
        <v>11</v>
      </c>
      <c r="C337" s="5" t="s">
        <v>593</v>
      </c>
      <c r="D337" s="4">
        <v>920</v>
      </c>
      <c r="E337" s="4">
        <v>889</v>
      </c>
      <c r="F337" s="5" t="s">
        <v>2083</v>
      </c>
      <c r="G337" s="5"/>
      <c r="H337" s="4">
        <v>2</v>
      </c>
      <c r="I337" s="4">
        <v>0</v>
      </c>
      <c r="J337" s="4">
        <v>0</v>
      </c>
      <c r="K337" s="4">
        <v>0</v>
      </c>
      <c r="L337" s="4" t="s">
        <v>239</v>
      </c>
      <c r="M337" s="4">
        <v>4</v>
      </c>
      <c r="N337" s="5" t="s">
        <v>626</v>
      </c>
    </row>
    <row r="338" spans="1:14" x14ac:dyDescent="0.15">
      <c r="A338" s="5" t="s">
        <v>643</v>
      </c>
      <c r="B338" s="4">
        <v>11</v>
      </c>
      <c r="C338" s="5" t="s">
        <v>593</v>
      </c>
      <c r="D338" s="4">
        <v>921</v>
      </c>
      <c r="E338" s="4">
        <v>879</v>
      </c>
      <c r="F338" s="5" t="s">
        <v>644</v>
      </c>
      <c r="G338" s="5"/>
      <c r="H338" s="4">
        <v>0</v>
      </c>
      <c r="I338" s="4">
        <v>0</v>
      </c>
      <c r="J338" s="4">
        <v>0</v>
      </c>
      <c r="K338" s="4">
        <v>1</v>
      </c>
      <c r="L338" s="4" t="s">
        <v>258</v>
      </c>
      <c r="M338" s="4">
        <v>2</v>
      </c>
      <c r="N338" s="5" t="s">
        <v>640</v>
      </c>
    </row>
    <row r="339" spans="1:14" x14ac:dyDescent="0.15">
      <c r="A339" s="5" t="s">
        <v>645</v>
      </c>
      <c r="B339" s="4">
        <v>11</v>
      </c>
      <c r="C339" s="5" t="s">
        <v>593</v>
      </c>
      <c r="D339" s="4">
        <v>922</v>
      </c>
      <c r="E339" s="4">
        <v>976</v>
      </c>
      <c r="F339" s="5" t="s">
        <v>646</v>
      </c>
      <c r="G339" s="5"/>
      <c r="H339" s="4">
        <v>0</v>
      </c>
      <c r="I339" s="4">
        <v>0</v>
      </c>
      <c r="J339" s="4">
        <v>1</v>
      </c>
      <c r="K339" s="4">
        <v>0</v>
      </c>
      <c r="L339" s="4" t="s">
        <v>239</v>
      </c>
      <c r="M339" s="4">
        <v>2</v>
      </c>
      <c r="N339" s="5" t="s">
        <v>598</v>
      </c>
    </row>
    <row r="340" spans="1:14" x14ac:dyDescent="0.15">
      <c r="A340" s="5" t="s">
        <v>2084</v>
      </c>
      <c r="B340" s="4">
        <v>11</v>
      </c>
      <c r="C340" s="5" t="s">
        <v>593</v>
      </c>
      <c r="D340" s="4">
        <v>923</v>
      </c>
      <c r="E340" s="4">
        <v>201</v>
      </c>
      <c r="F340" s="5" t="s">
        <v>2085</v>
      </c>
      <c r="G340" s="5"/>
      <c r="H340" s="4">
        <v>8</v>
      </c>
      <c r="I340" s="4">
        <v>0</v>
      </c>
      <c r="J340" s="4">
        <v>0</v>
      </c>
      <c r="K340" s="4">
        <v>0</v>
      </c>
      <c r="L340" s="4" t="s">
        <v>239</v>
      </c>
      <c r="M340" s="4">
        <v>16</v>
      </c>
      <c r="N340" s="5" t="s">
        <v>606</v>
      </c>
    </row>
    <row r="341" spans="1:14" x14ac:dyDescent="0.15">
      <c r="A341" s="5" t="s">
        <v>2086</v>
      </c>
      <c r="B341" s="4">
        <v>12</v>
      </c>
      <c r="C341" s="5" t="s">
        <v>3149</v>
      </c>
      <c r="D341" s="4">
        <v>88</v>
      </c>
      <c r="E341" s="4">
        <v>964</v>
      </c>
      <c r="F341" s="5" t="s">
        <v>647</v>
      </c>
      <c r="G341" s="5"/>
      <c r="H341" s="4">
        <v>0</v>
      </c>
      <c r="I341" s="4">
        <v>2</v>
      </c>
      <c r="J341" s="4">
        <v>0</v>
      </c>
      <c r="K341" s="4">
        <v>0</v>
      </c>
      <c r="L341" s="4" t="s">
        <v>258</v>
      </c>
      <c r="M341" s="4">
        <v>4</v>
      </c>
      <c r="N341" s="5" t="s">
        <v>2087</v>
      </c>
    </row>
    <row r="342" spans="1:14" x14ac:dyDescent="0.15">
      <c r="A342" s="5" t="s">
        <v>2088</v>
      </c>
      <c r="B342" s="4">
        <v>12</v>
      </c>
      <c r="C342" s="5" t="s">
        <v>3149</v>
      </c>
      <c r="D342" s="4">
        <v>89</v>
      </c>
      <c r="E342" s="4">
        <v>891</v>
      </c>
      <c r="F342" s="5" t="s">
        <v>2089</v>
      </c>
      <c r="G342" s="5"/>
      <c r="H342" s="4">
        <v>0</v>
      </c>
      <c r="I342" s="4">
        <v>1</v>
      </c>
      <c r="J342" s="4">
        <v>0</v>
      </c>
      <c r="K342" s="4">
        <v>0</v>
      </c>
      <c r="L342" s="4" t="s">
        <v>258</v>
      </c>
      <c r="M342" s="4">
        <v>2</v>
      </c>
      <c r="N342" s="5" t="s">
        <v>2090</v>
      </c>
    </row>
    <row r="343" spans="1:14" x14ac:dyDescent="0.15">
      <c r="A343" s="5" t="s">
        <v>2091</v>
      </c>
      <c r="B343" s="4">
        <v>12</v>
      </c>
      <c r="C343" s="5" t="s">
        <v>3149</v>
      </c>
      <c r="D343" s="4">
        <v>91</v>
      </c>
      <c r="E343" s="4">
        <v>742</v>
      </c>
      <c r="F343" s="5" t="s">
        <v>2092</v>
      </c>
      <c r="G343" s="5"/>
      <c r="H343" s="4">
        <v>1</v>
      </c>
      <c r="I343" s="4">
        <v>0</v>
      </c>
      <c r="J343" s="4">
        <v>0</v>
      </c>
      <c r="K343" s="4">
        <v>0</v>
      </c>
      <c r="L343" s="4" t="s">
        <v>239</v>
      </c>
      <c r="M343" s="4">
        <v>2</v>
      </c>
      <c r="N343" s="5" t="s">
        <v>555</v>
      </c>
    </row>
    <row r="344" spans="1:14" x14ac:dyDescent="0.15">
      <c r="A344" s="5" t="s">
        <v>2093</v>
      </c>
      <c r="B344" s="4">
        <v>12</v>
      </c>
      <c r="C344" s="5" t="s">
        <v>3149</v>
      </c>
      <c r="D344" s="4">
        <v>93</v>
      </c>
      <c r="E344" s="4">
        <v>969</v>
      </c>
      <c r="F344" s="5" t="s">
        <v>2094</v>
      </c>
      <c r="G344" s="5"/>
      <c r="H344" s="4">
        <v>0</v>
      </c>
      <c r="I344" s="4">
        <v>1</v>
      </c>
      <c r="J344" s="4">
        <v>0</v>
      </c>
      <c r="K344" s="4">
        <v>0</v>
      </c>
      <c r="L344" s="4" t="s">
        <v>258</v>
      </c>
      <c r="M344" s="4">
        <v>2</v>
      </c>
      <c r="N344" s="5" t="s">
        <v>2095</v>
      </c>
    </row>
    <row r="345" spans="1:14" x14ac:dyDescent="0.15">
      <c r="A345" s="5" t="s">
        <v>648</v>
      </c>
      <c r="B345" s="4">
        <v>12</v>
      </c>
      <c r="C345" s="5" t="s">
        <v>3149</v>
      </c>
      <c r="D345" s="4">
        <v>94</v>
      </c>
      <c r="E345" s="4">
        <v>1037</v>
      </c>
      <c r="F345" s="5" t="s">
        <v>649</v>
      </c>
      <c r="G345" s="5"/>
      <c r="H345" s="4">
        <v>0</v>
      </c>
      <c r="I345" s="4">
        <v>0</v>
      </c>
      <c r="J345" s="4">
        <v>1</v>
      </c>
      <c r="K345" s="4">
        <v>0</v>
      </c>
      <c r="L345" s="4" t="s">
        <v>239</v>
      </c>
      <c r="M345" s="4">
        <v>2</v>
      </c>
      <c r="N345" s="5" t="s">
        <v>555</v>
      </c>
    </row>
    <row r="346" spans="1:14" x14ac:dyDescent="0.15">
      <c r="A346" s="5" t="s">
        <v>650</v>
      </c>
      <c r="B346" s="4">
        <v>12</v>
      </c>
      <c r="C346" s="5" t="s">
        <v>3149</v>
      </c>
      <c r="D346" s="4">
        <v>95</v>
      </c>
      <c r="E346" s="4">
        <v>1038</v>
      </c>
      <c r="F346" s="5" t="s">
        <v>651</v>
      </c>
      <c r="G346" s="5"/>
      <c r="H346" s="4">
        <v>0</v>
      </c>
      <c r="I346" s="4">
        <v>0</v>
      </c>
      <c r="J346" s="4">
        <v>0</v>
      </c>
      <c r="K346" s="4">
        <v>1</v>
      </c>
      <c r="L346" s="4" t="s">
        <v>258</v>
      </c>
      <c r="M346" s="4">
        <v>2</v>
      </c>
      <c r="N346" s="5" t="s">
        <v>652</v>
      </c>
    </row>
    <row r="347" spans="1:14" x14ac:dyDescent="0.15">
      <c r="A347" s="5" t="s">
        <v>2096</v>
      </c>
      <c r="B347" s="4">
        <v>12</v>
      </c>
      <c r="C347" s="5" t="s">
        <v>3149</v>
      </c>
      <c r="D347" s="4">
        <v>96</v>
      </c>
      <c r="E347" s="4">
        <v>1039</v>
      </c>
      <c r="F347" s="5" t="s">
        <v>2097</v>
      </c>
      <c r="G347" s="5"/>
      <c r="H347" s="4">
        <v>1</v>
      </c>
      <c r="I347" s="4">
        <v>0</v>
      </c>
      <c r="J347" s="4">
        <v>0</v>
      </c>
      <c r="K347" s="4">
        <v>0</v>
      </c>
      <c r="L347" s="4" t="s">
        <v>239</v>
      </c>
      <c r="M347" s="4">
        <v>2</v>
      </c>
      <c r="N347" s="5" t="s">
        <v>2098</v>
      </c>
    </row>
    <row r="348" spans="1:14" x14ac:dyDescent="0.15">
      <c r="A348" s="5" t="s">
        <v>2099</v>
      </c>
      <c r="B348" s="4">
        <v>12</v>
      </c>
      <c r="C348" s="5" t="s">
        <v>3149</v>
      </c>
      <c r="D348" s="4">
        <v>97</v>
      </c>
      <c r="E348" s="4">
        <v>1040</v>
      </c>
      <c r="F348" s="5" t="s">
        <v>2100</v>
      </c>
      <c r="G348" s="5"/>
      <c r="H348" s="4">
        <v>1</v>
      </c>
      <c r="I348" s="4">
        <v>0</v>
      </c>
      <c r="J348" s="4">
        <v>0</v>
      </c>
      <c r="K348" s="4">
        <v>0</v>
      </c>
      <c r="L348" s="4" t="s">
        <v>239</v>
      </c>
      <c r="M348" s="4">
        <v>2</v>
      </c>
      <c r="N348" s="5" t="s">
        <v>2101</v>
      </c>
    </row>
    <row r="349" spans="1:14" x14ac:dyDescent="0.15">
      <c r="A349" s="5" t="s">
        <v>653</v>
      </c>
      <c r="B349" s="4">
        <v>12</v>
      </c>
      <c r="C349" s="5" t="s">
        <v>3149</v>
      </c>
      <c r="D349" s="4">
        <v>98</v>
      </c>
      <c r="E349" s="4">
        <v>1041</v>
      </c>
      <c r="F349" s="5" t="s">
        <v>654</v>
      </c>
      <c r="G349" s="5"/>
      <c r="H349" s="4">
        <v>0</v>
      </c>
      <c r="I349" s="4">
        <v>0</v>
      </c>
      <c r="J349" s="4">
        <v>1</v>
      </c>
      <c r="K349" s="4">
        <v>0</v>
      </c>
      <c r="L349" s="4" t="s">
        <v>239</v>
      </c>
      <c r="M349" s="4">
        <v>2</v>
      </c>
      <c r="N349" s="5" t="s">
        <v>545</v>
      </c>
    </row>
    <row r="350" spans="1:14" x14ac:dyDescent="0.15">
      <c r="A350" s="5" t="s">
        <v>655</v>
      </c>
      <c r="B350" s="4">
        <v>12</v>
      </c>
      <c r="C350" s="5" t="s">
        <v>3149</v>
      </c>
      <c r="D350" s="4">
        <v>99</v>
      </c>
      <c r="E350" s="4">
        <v>1042</v>
      </c>
      <c r="F350" s="5" t="s">
        <v>656</v>
      </c>
      <c r="G350" s="5"/>
      <c r="H350" s="4">
        <v>0</v>
      </c>
      <c r="I350" s="4">
        <v>0</v>
      </c>
      <c r="J350" s="4">
        <v>0</v>
      </c>
      <c r="K350" s="4">
        <v>1</v>
      </c>
      <c r="L350" s="4" t="s">
        <v>258</v>
      </c>
      <c r="M350" s="4">
        <v>2</v>
      </c>
      <c r="N350" s="5" t="s">
        <v>657</v>
      </c>
    </row>
    <row r="351" spans="1:14" x14ac:dyDescent="0.15">
      <c r="A351" s="5" t="s">
        <v>2397</v>
      </c>
      <c r="B351" s="4">
        <v>12</v>
      </c>
      <c r="C351" s="5" t="s">
        <v>3149</v>
      </c>
      <c r="D351" s="4">
        <v>101</v>
      </c>
      <c r="E351" s="4">
        <v>1193</v>
      </c>
      <c r="F351" s="5" t="s">
        <v>2384</v>
      </c>
      <c r="G351" s="5"/>
      <c r="H351" s="4">
        <v>0</v>
      </c>
      <c r="I351" s="4">
        <v>1</v>
      </c>
      <c r="J351" s="4">
        <v>0</v>
      </c>
      <c r="K351" s="4">
        <v>0</v>
      </c>
      <c r="L351" s="4" t="s">
        <v>258</v>
      </c>
      <c r="M351" s="4">
        <v>2</v>
      </c>
      <c r="N351" s="5" t="s">
        <v>2382</v>
      </c>
    </row>
    <row r="352" spans="1:14" x14ac:dyDescent="0.15">
      <c r="A352" s="5" t="s">
        <v>2398</v>
      </c>
      <c r="B352" s="4">
        <v>12</v>
      </c>
      <c r="C352" s="5" t="s">
        <v>3149</v>
      </c>
      <c r="D352" s="4">
        <v>102</v>
      </c>
      <c r="E352" s="4">
        <v>760</v>
      </c>
      <c r="F352" s="5" t="s">
        <v>2399</v>
      </c>
      <c r="G352" s="5"/>
      <c r="H352" s="4">
        <v>1</v>
      </c>
      <c r="I352" s="4">
        <v>0</v>
      </c>
      <c r="J352" s="4">
        <v>0</v>
      </c>
      <c r="K352" s="4">
        <v>0</v>
      </c>
      <c r="L352" s="4" t="s">
        <v>239</v>
      </c>
      <c r="M352" s="4">
        <v>2</v>
      </c>
      <c r="N352" s="5" t="s">
        <v>1002</v>
      </c>
    </row>
    <row r="353" spans="1:14" x14ac:dyDescent="0.15">
      <c r="A353" s="5" t="s">
        <v>2400</v>
      </c>
      <c r="B353" s="4">
        <v>12</v>
      </c>
      <c r="C353" s="5" t="s">
        <v>3149</v>
      </c>
      <c r="D353" s="4">
        <v>103</v>
      </c>
      <c r="E353" s="4">
        <v>1043</v>
      </c>
      <c r="F353" s="5" t="s">
        <v>2401</v>
      </c>
      <c r="G353" s="5"/>
      <c r="H353" s="4">
        <v>1</v>
      </c>
      <c r="I353" s="4">
        <v>0</v>
      </c>
      <c r="J353" s="4">
        <v>0</v>
      </c>
      <c r="K353" s="4">
        <v>0</v>
      </c>
      <c r="L353" s="4" t="s">
        <v>239</v>
      </c>
      <c r="M353" s="4">
        <v>2</v>
      </c>
      <c r="N353" s="5" t="s">
        <v>996</v>
      </c>
    </row>
    <row r="354" spans="1:14" x14ac:dyDescent="0.15">
      <c r="A354" s="5" t="s">
        <v>2402</v>
      </c>
      <c r="B354" s="4">
        <v>12</v>
      </c>
      <c r="C354" s="5" t="s">
        <v>3149</v>
      </c>
      <c r="D354" s="4">
        <v>104</v>
      </c>
      <c r="E354" s="4">
        <v>1315</v>
      </c>
      <c r="F354" s="5" t="s">
        <v>2403</v>
      </c>
      <c r="G354" s="5"/>
      <c r="H354" s="4">
        <v>1</v>
      </c>
      <c r="I354" s="4">
        <v>0</v>
      </c>
      <c r="J354" s="4">
        <v>0</v>
      </c>
      <c r="K354" s="4">
        <v>0</v>
      </c>
      <c r="L354" s="4" t="s">
        <v>239</v>
      </c>
      <c r="M354" s="4">
        <v>2</v>
      </c>
      <c r="N354" s="5" t="s">
        <v>2404</v>
      </c>
    </row>
    <row r="355" spans="1:14" x14ac:dyDescent="0.15">
      <c r="A355" s="5" t="s">
        <v>2405</v>
      </c>
      <c r="B355" s="4">
        <v>12</v>
      </c>
      <c r="C355" s="5" t="s">
        <v>3149</v>
      </c>
      <c r="D355" s="4">
        <v>105</v>
      </c>
      <c r="E355" s="4">
        <v>1190</v>
      </c>
      <c r="F355" s="5" t="s">
        <v>2406</v>
      </c>
      <c r="G355" s="5"/>
      <c r="H355" s="4">
        <v>0</v>
      </c>
      <c r="I355" s="4">
        <v>1</v>
      </c>
      <c r="J355" s="4">
        <v>0</v>
      </c>
      <c r="K355" s="4">
        <v>0</v>
      </c>
      <c r="L355" s="4" t="s">
        <v>258</v>
      </c>
      <c r="M355" s="4">
        <v>2</v>
      </c>
      <c r="N355" s="5" t="s">
        <v>989</v>
      </c>
    </row>
    <row r="356" spans="1:14" x14ac:dyDescent="0.15">
      <c r="A356" s="5" t="s">
        <v>1003</v>
      </c>
      <c r="B356" s="4">
        <v>12</v>
      </c>
      <c r="C356" s="5" t="s">
        <v>3149</v>
      </c>
      <c r="D356" s="4">
        <v>106</v>
      </c>
      <c r="E356" s="4">
        <v>1192</v>
      </c>
      <c r="F356" s="5" t="s">
        <v>1004</v>
      </c>
      <c r="G356" s="5"/>
      <c r="H356" s="4">
        <v>0</v>
      </c>
      <c r="I356" s="4">
        <v>0</v>
      </c>
      <c r="J356" s="4">
        <v>0</v>
      </c>
      <c r="K356" s="4">
        <v>1</v>
      </c>
      <c r="L356" s="4" t="s">
        <v>258</v>
      </c>
      <c r="M356" s="4">
        <v>2</v>
      </c>
      <c r="N356" s="5" t="s">
        <v>989</v>
      </c>
    </row>
    <row r="357" spans="1:14" x14ac:dyDescent="0.15">
      <c r="A357" s="5" t="s">
        <v>1005</v>
      </c>
      <c r="B357" s="4">
        <v>12</v>
      </c>
      <c r="C357" s="5" t="s">
        <v>3149</v>
      </c>
      <c r="D357" s="4">
        <v>107</v>
      </c>
      <c r="E357" s="4">
        <v>1027</v>
      </c>
      <c r="F357" s="5" t="s">
        <v>1006</v>
      </c>
      <c r="G357" s="5"/>
      <c r="H357" s="4">
        <v>0</v>
      </c>
      <c r="I357" s="4">
        <v>0</v>
      </c>
      <c r="J357" s="4">
        <v>0</v>
      </c>
      <c r="K357" s="4">
        <v>1</v>
      </c>
      <c r="L357" s="4" t="s">
        <v>258</v>
      </c>
      <c r="M357" s="4">
        <v>2</v>
      </c>
      <c r="N357" s="5" t="s">
        <v>1007</v>
      </c>
    </row>
    <row r="358" spans="1:14" x14ac:dyDescent="0.15">
      <c r="A358" s="5" t="s">
        <v>1008</v>
      </c>
      <c r="B358" s="4">
        <v>12</v>
      </c>
      <c r="C358" s="5" t="s">
        <v>3149</v>
      </c>
      <c r="D358" s="4">
        <v>108</v>
      </c>
      <c r="E358" s="4">
        <v>1369</v>
      </c>
      <c r="F358" s="5" t="s">
        <v>1009</v>
      </c>
      <c r="G358" s="5"/>
      <c r="H358" s="4">
        <v>0</v>
      </c>
      <c r="I358" s="4">
        <v>0</v>
      </c>
      <c r="J358" s="4">
        <v>1</v>
      </c>
      <c r="K358" s="4">
        <v>0</v>
      </c>
      <c r="L358" s="4" t="s">
        <v>239</v>
      </c>
      <c r="M358" s="4">
        <v>2</v>
      </c>
      <c r="N358" s="5" t="s">
        <v>1007</v>
      </c>
    </row>
    <row r="359" spans="1:14" x14ac:dyDescent="0.15">
      <c r="A359" s="5" t="s">
        <v>1010</v>
      </c>
      <c r="B359" s="4">
        <v>12</v>
      </c>
      <c r="C359" s="5" t="s">
        <v>3149</v>
      </c>
      <c r="D359" s="4">
        <v>109</v>
      </c>
      <c r="E359" s="4">
        <v>1370</v>
      </c>
      <c r="F359" s="5" t="s">
        <v>1011</v>
      </c>
      <c r="G359" s="5"/>
      <c r="H359" s="4">
        <v>0</v>
      </c>
      <c r="I359" s="4">
        <v>0</v>
      </c>
      <c r="J359" s="4">
        <v>0</v>
      </c>
      <c r="K359" s="4">
        <v>1</v>
      </c>
      <c r="L359" s="4" t="s">
        <v>258</v>
      </c>
      <c r="M359" s="4">
        <v>2</v>
      </c>
      <c r="N359" s="5" t="s">
        <v>1007</v>
      </c>
    </row>
    <row r="360" spans="1:14" x14ac:dyDescent="0.15">
      <c r="A360" s="5" t="s">
        <v>2407</v>
      </c>
      <c r="B360" s="4">
        <v>12</v>
      </c>
      <c r="C360" s="5" t="s">
        <v>3149</v>
      </c>
      <c r="D360" s="4">
        <v>110</v>
      </c>
      <c r="E360" s="4">
        <v>959</v>
      </c>
      <c r="F360" s="5" t="s">
        <v>2408</v>
      </c>
      <c r="G360" s="5"/>
      <c r="H360" s="4">
        <v>0</v>
      </c>
      <c r="I360" s="4">
        <v>1</v>
      </c>
      <c r="J360" s="4">
        <v>0</v>
      </c>
      <c r="K360" s="4">
        <v>0</v>
      </c>
      <c r="L360" s="4" t="s">
        <v>258</v>
      </c>
      <c r="M360" s="4">
        <v>2</v>
      </c>
      <c r="N360" s="5" t="s">
        <v>1012</v>
      </c>
    </row>
    <row r="361" spans="1:14" x14ac:dyDescent="0.15">
      <c r="A361" s="5" t="s">
        <v>1013</v>
      </c>
      <c r="B361" s="4">
        <v>12</v>
      </c>
      <c r="C361" s="5" t="s">
        <v>3149</v>
      </c>
      <c r="D361" s="4">
        <v>111</v>
      </c>
      <c r="E361" s="4">
        <v>1196</v>
      </c>
      <c r="F361" s="5" t="s">
        <v>1014</v>
      </c>
      <c r="G361" s="5"/>
      <c r="H361" s="4">
        <v>0</v>
      </c>
      <c r="I361" s="4">
        <v>0</v>
      </c>
      <c r="J361" s="4">
        <v>0</v>
      </c>
      <c r="K361" s="4">
        <v>1</v>
      </c>
      <c r="L361" s="4" t="s">
        <v>258</v>
      </c>
      <c r="M361" s="4">
        <v>2</v>
      </c>
      <c r="N361" s="5" t="s">
        <v>1012</v>
      </c>
    </row>
    <row r="362" spans="1:14" x14ac:dyDescent="0.15">
      <c r="A362" s="5" t="s">
        <v>1015</v>
      </c>
      <c r="B362" s="4">
        <v>12</v>
      </c>
      <c r="C362" s="5" t="s">
        <v>3149</v>
      </c>
      <c r="D362" s="4">
        <v>112</v>
      </c>
      <c r="E362" s="4">
        <v>627</v>
      </c>
      <c r="F362" s="5" t="s">
        <v>1016</v>
      </c>
      <c r="G362" s="5"/>
      <c r="H362" s="4">
        <v>0</v>
      </c>
      <c r="I362" s="4">
        <v>0</v>
      </c>
      <c r="J362" s="4">
        <v>0</v>
      </c>
      <c r="K362" s="4">
        <v>1</v>
      </c>
      <c r="L362" s="4" t="s">
        <v>258</v>
      </c>
      <c r="M362" s="4">
        <v>2</v>
      </c>
      <c r="N362" s="5" t="s">
        <v>1017</v>
      </c>
    </row>
    <row r="363" spans="1:14" x14ac:dyDescent="0.15">
      <c r="A363" s="5" t="s">
        <v>2409</v>
      </c>
      <c r="B363" s="4">
        <v>12</v>
      </c>
      <c r="C363" s="5" t="s">
        <v>3149</v>
      </c>
      <c r="D363" s="4">
        <v>113</v>
      </c>
      <c r="E363" s="4">
        <v>216</v>
      </c>
      <c r="F363" s="5" t="s">
        <v>2410</v>
      </c>
      <c r="G363" s="5"/>
      <c r="H363" s="4">
        <v>0</v>
      </c>
      <c r="I363" s="4">
        <v>1</v>
      </c>
      <c r="J363" s="4">
        <v>0</v>
      </c>
      <c r="K363" s="4">
        <v>0</v>
      </c>
      <c r="L363" s="4" t="s">
        <v>258</v>
      </c>
      <c r="M363" s="4">
        <v>2</v>
      </c>
      <c r="N363" s="5" t="s">
        <v>2411</v>
      </c>
    </row>
    <row r="364" spans="1:14" x14ac:dyDescent="0.15">
      <c r="A364" s="5" t="s">
        <v>2412</v>
      </c>
      <c r="B364" s="4">
        <v>12</v>
      </c>
      <c r="C364" s="5" t="s">
        <v>3149</v>
      </c>
      <c r="D364" s="4">
        <v>114</v>
      </c>
      <c r="E364" s="4">
        <v>231</v>
      </c>
      <c r="F364" s="5" t="s">
        <v>2413</v>
      </c>
      <c r="G364" s="5"/>
      <c r="H364" s="4">
        <v>1</v>
      </c>
      <c r="I364" s="4">
        <v>0</v>
      </c>
      <c r="J364" s="4">
        <v>0</v>
      </c>
      <c r="K364" s="4">
        <v>0</v>
      </c>
      <c r="L364" s="4" t="s">
        <v>239</v>
      </c>
      <c r="M364" s="4">
        <v>2</v>
      </c>
      <c r="N364" s="5" t="s">
        <v>2411</v>
      </c>
    </row>
    <row r="365" spans="1:14" x14ac:dyDescent="0.15">
      <c r="A365" s="5" t="s">
        <v>1018</v>
      </c>
      <c r="B365" s="4">
        <v>12</v>
      </c>
      <c r="C365" s="5" t="s">
        <v>3149</v>
      </c>
      <c r="D365" s="4">
        <v>115</v>
      </c>
      <c r="E365" s="4">
        <v>835</v>
      </c>
      <c r="F365" s="5" t="s">
        <v>1019</v>
      </c>
      <c r="G365" s="5"/>
      <c r="H365" s="4">
        <v>0</v>
      </c>
      <c r="I365" s="4">
        <v>0</v>
      </c>
      <c r="J365" s="4">
        <v>1</v>
      </c>
      <c r="K365" s="4">
        <v>0</v>
      </c>
      <c r="L365" s="4" t="s">
        <v>239</v>
      </c>
      <c r="M365" s="4">
        <v>2</v>
      </c>
      <c r="N365" s="5" t="s">
        <v>1020</v>
      </c>
    </row>
    <row r="366" spans="1:14" x14ac:dyDescent="0.15">
      <c r="A366" s="5" t="s">
        <v>2414</v>
      </c>
      <c r="B366" s="4">
        <v>12</v>
      </c>
      <c r="C366" s="5" t="s">
        <v>3149</v>
      </c>
      <c r="D366" s="4">
        <v>116</v>
      </c>
      <c r="E366" s="4">
        <v>1026</v>
      </c>
      <c r="F366" s="5" t="s">
        <v>2415</v>
      </c>
      <c r="G366" s="5"/>
      <c r="H366" s="4">
        <v>4</v>
      </c>
      <c r="I366" s="4">
        <v>0</v>
      </c>
      <c r="J366" s="4">
        <v>0</v>
      </c>
      <c r="K366" s="4">
        <v>0</v>
      </c>
      <c r="L366" s="4" t="s">
        <v>239</v>
      </c>
      <c r="M366" s="4">
        <v>8</v>
      </c>
      <c r="N366" s="5" t="s">
        <v>1007</v>
      </c>
    </row>
    <row r="367" spans="1:14" x14ac:dyDescent="0.15">
      <c r="A367" s="5" t="s">
        <v>2416</v>
      </c>
      <c r="B367" s="4">
        <v>12</v>
      </c>
      <c r="C367" s="5" t="s">
        <v>3149</v>
      </c>
      <c r="D367" s="4">
        <v>117</v>
      </c>
      <c r="E367" s="4">
        <v>1528</v>
      </c>
      <c r="F367" s="5" t="s">
        <v>200</v>
      </c>
      <c r="G367" s="5"/>
      <c r="H367" s="4">
        <v>0</v>
      </c>
      <c r="I367" s="4">
        <v>0</v>
      </c>
      <c r="J367" s="4">
        <v>1</v>
      </c>
      <c r="K367" s="4">
        <v>0</v>
      </c>
      <c r="L367" s="4" t="s">
        <v>239</v>
      </c>
      <c r="M367" s="4">
        <v>2</v>
      </c>
      <c r="N367" s="5" t="s">
        <v>988</v>
      </c>
    </row>
    <row r="368" spans="1:14" x14ac:dyDescent="0.15">
      <c r="A368" s="5" t="s">
        <v>2417</v>
      </c>
      <c r="B368" s="4">
        <v>12</v>
      </c>
      <c r="C368" s="5" t="s">
        <v>3149</v>
      </c>
      <c r="D368" s="4">
        <v>118</v>
      </c>
      <c r="E368" s="4">
        <v>1189</v>
      </c>
      <c r="F368" s="5" t="s">
        <v>2418</v>
      </c>
      <c r="G368" s="5"/>
      <c r="H368" s="4">
        <v>2</v>
      </c>
      <c r="I368" s="4">
        <v>0</v>
      </c>
      <c r="J368" s="4">
        <v>0</v>
      </c>
      <c r="K368" s="4">
        <v>0</v>
      </c>
      <c r="L368" s="4" t="s">
        <v>239</v>
      </c>
      <c r="M368" s="4">
        <v>4</v>
      </c>
      <c r="N368" s="5" t="s">
        <v>989</v>
      </c>
    </row>
    <row r="369" spans="1:14" x14ac:dyDescent="0.15">
      <c r="A369" s="5" t="s">
        <v>2419</v>
      </c>
      <c r="B369" s="4">
        <v>12</v>
      </c>
      <c r="C369" s="5" t="s">
        <v>3149</v>
      </c>
      <c r="D369" s="4">
        <v>119</v>
      </c>
      <c r="E369" s="4">
        <v>1195</v>
      </c>
      <c r="F369" s="5" t="s">
        <v>993</v>
      </c>
      <c r="G369" s="5"/>
      <c r="H369" s="4">
        <v>0</v>
      </c>
      <c r="I369" s="4">
        <v>0</v>
      </c>
      <c r="J369" s="4">
        <v>2</v>
      </c>
      <c r="K369" s="4">
        <v>0</v>
      </c>
      <c r="L369" s="4" t="s">
        <v>239</v>
      </c>
      <c r="M369" s="4">
        <v>4</v>
      </c>
      <c r="N369" s="5" t="s">
        <v>992</v>
      </c>
    </row>
    <row r="370" spans="1:14" x14ac:dyDescent="0.15">
      <c r="A370" s="5" t="s">
        <v>2420</v>
      </c>
      <c r="B370" s="4">
        <v>12</v>
      </c>
      <c r="C370" s="5" t="s">
        <v>3149</v>
      </c>
      <c r="D370" s="4">
        <v>120</v>
      </c>
      <c r="E370" s="4">
        <v>759</v>
      </c>
      <c r="F370" s="5" t="s">
        <v>2421</v>
      </c>
      <c r="G370" s="5"/>
      <c r="H370" s="4">
        <v>1</v>
      </c>
      <c r="I370" s="4">
        <v>0</v>
      </c>
      <c r="J370" s="4">
        <v>0</v>
      </c>
      <c r="K370" s="4">
        <v>0</v>
      </c>
      <c r="L370" s="4" t="s">
        <v>239</v>
      </c>
      <c r="M370" s="4">
        <v>2</v>
      </c>
      <c r="N370" s="5" t="s">
        <v>2422</v>
      </c>
    </row>
    <row r="371" spans="1:14" x14ac:dyDescent="0.15">
      <c r="A371" s="5" t="s">
        <v>2613</v>
      </c>
      <c r="B371" s="4">
        <v>12</v>
      </c>
      <c r="C371" s="5" t="s">
        <v>3149</v>
      </c>
      <c r="D371" s="4">
        <v>121</v>
      </c>
      <c r="E371" s="4">
        <v>1029</v>
      </c>
      <c r="F371" s="5" t="s">
        <v>2614</v>
      </c>
      <c r="G371" s="5"/>
      <c r="H371" s="4">
        <v>0</v>
      </c>
      <c r="I371" s="4">
        <v>1</v>
      </c>
      <c r="J371" s="4">
        <v>0</v>
      </c>
      <c r="K371" s="4">
        <v>0</v>
      </c>
      <c r="L371" s="4" t="s">
        <v>258</v>
      </c>
      <c r="M371" s="4">
        <v>2</v>
      </c>
      <c r="N371" s="5" t="s">
        <v>2615</v>
      </c>
    </row>
    <row r="372" spans="1:14" x14ac:dyDescent="0.15">
      <c r="A372" s="5" t="s">
        <v>2616</v>
      </c>
      <c r="B372" s="4">
        <v>12</v>
      </c>
      <c r="C372" s="5" t="s">
        <v>3149</v>
      </c>
      <c r="D372" s="4">
        <v>122</v>
      </c>
      <c r="E372" s="4">
        <v>961</v>
      </c>
      <c r="F372" s="5" t="s">
        <v>2617</v>
      </c>
      <c r="G372" s="5"/>
      <c r="H372" s="4">
        <v>0</v>
      </c>
      <c r="I372" s="4">
        <v>1</v>
      </c>
      <c r="J372" s="4">
        <v>0</v>
      </c>
      <c r="K372" s="4">
        <v>0</v>
      </c>
      <c r="L372" s="4" t="s">
        <v>258</v>
      </c>
      <c r="M372" s="4">
        <v>2</v>
      </c>
      <c r="N372" s="5" t="s">
        <v>2618</v>
      </c>
    </row>
    <row r="373" spans="1:14" x14ac:dyDescent="0.15">
      <c r="A373" s="5" t="s">
        <v>2619</v>
      </c>
      <c r="B373" s="4">
        <v>12</v>
      </c>
      <c r="C373" s="5" t="s">
        <v>3149</v>
      </c>
      <c r="D373" s="4">
        <v>123</v>
      </c>
      <c r="E373" s="4">
        <v>963</v>
      </c>
      <c r="F373" s="5" t="s">
        <v>2620</v>
      </c>
      <c r="G373" s="5"/>
      <c r="H373" s="4">
        <v>0</v>
      </c>
      <c r="I373" s="4">
        <v>1</v>
      </c>
      <c r="J373" s="4">
        <v>0</v>
      </c>
      <c r="K373" s="4">
        <v>0</v>
      </c>
      <c r="L373" s="4" t="s">
        <v>258</v>
      </c>
      <c r="M373" s="4">
        <v>2</v>
      </c>
      <c r="N373" s="5" t="s">
        <v>2621</v>
      </c>
    </row>
    <row r="374" spans="1:14" x14ac:dyDescent="0.15">
      <c r="A374" s="5" t="s">
        <v>2622</v>
      </c>
      <c r="B374" s="4">
        <v>12</v>
      </c>
      <c r="C374" s="5" t="s">
        <v>3149</v>
      </c>
      <c r="D374" s="4">
        <v>124</v>
      </c>
      <c r="E374" s="4">
        <v>971</v>
      </c>
      <c r="F374" s="5" t="s">
        <v>2623</v>
      </c>
      <c r="G374" s="5"/>
      <c r="H374" s="4">
        <v>0</v>
      </c>
      <c r="I374" s="4">
        <v>1</v>
      </c>
      <c r="J374" s="4">
        <v>0</v>
      </c>
      <c r="K374" s="4">
        <v>0</v>
      </c>
      <c r="L374" s="4" t="s">
        <v>258</v>
      </c>
      <c r="M374" s="4">
        <v>2</v>
      </c>
      <c r="N374" s="5" t="s">
        <v>2624</v>
      </c>
    </row>
    <row r="375" spans="1:14" x14ac:dyDescent="0.15">
      <c r="A375" s="5" t="s">
        <v>1261</v>
      </c>
      <c r="B375" s="4">
        <v>12</v>
      </c>
      <c r="C375" s="5" t="s">
        <v>3149</v>
      </c>
      <c r="D375" s="4">
        <v>125</v>
      </c>
      <c r="E375" s="4">
        <v>1048</v>
      </c>
      <c r="F375" s="5" t="s">
        <v>1262</v>
      </c>
      <c r="G375" s="5"/>
      <c r="H375" s="4">
        <v>0</v>
      </c>
      <c r="I375" s="4">
        <v>0</v>
      </c>
      <c r="J375" s="4">
        <v>0</v>
      </c>
      <c r="K375" s="4">
        <v>1</v>
      </c>
      <c r="L375" s="4" t="s">
        <v>258</v>
      </c>
      <c r="M375" s="4">
        <v>2</v>
      </c>
      <c r="N375" s="5" t="s">
        <v>1263</v>
      </c>
    </row>
    <row r="376" spans="1:14" x14ac:dyDescent="0.15">
      <c r="A376" s="5" t="s">
        <v>1264</v>
      </c>
      <c r="B376" s="4">
        <v>12</v>
      </c>
      <c r="C376" s="5" t="s">
        <v>3149</v>
      </c>
      <c r="D376" s="4">
        <v>126</v>
      </c>
      <c r="E376" s="4">
        <v>1318</v>
      </c>
      <c r="F376" s="5" t="s">
        <v>1265</v>
      </c>
      <c r="G376" s="5"/>
      <c r="H376" s="4">
        <v>0</v>
      </c>
      <c r="I376" s="4">
        <v>0</v>
      </c>
      <c r="J376" s="4">
        <v>2</v>
      </c>
      <c r="K376" s="4">
        <v>0</v>
      </c>
      <c r="L376" s="4" t="s">
        <v>239</v>
      </c>
      <c r="M376" s="4">
        <v>4</v>
      </c>
      <c r="N376" s="5" t="s">
        <v>1266</v>
      </c>
    </row>
    <row r="377" spans="1:14" x14ac:dyDescent="0.15">
      <c r="A377" s="5" t="s">
        <v>2625</v>
      </c>
      <c r="B377" s="4">
        <v>12</v>
      </c>
      <c r="C377" s="5" t="s">
        <v>3149</v>
      </c>
      <c r="D377" s="4">
        <v>127</v>
      </c>
      <c r="E377" s="4">
        <v>199</v>
      </c>
      <c r="F377" s="5" t="s">
        <v>2626</v>
      </c>
      <c r="G377" s="5"/>
      <c r="H377" s="4">
        <v>0</v>
      </c>
      <c r="I377" s="4">
        <v>1</v>
      </c>
      <c r="J377" s="4">
        <v>0</v>
      </c>
      <c r="K377" s="4">
        <v>0</v>
      </c>
      <c r="L377" s="4" t="s">
        <v>258</v>
      </c>
      <c r="M377" s="4">
        <v>2</v>
      </c>
      <c r="N377" s="5" t="s">
        <v>1267</v>
      </c>
    </row>
    <row r="378" spans="1:14" x14ac:dyDescent="0.15">
      <c r="A378" s="5" t="s">
        <v>1268</v>
      </c>
      <c r="B378" s="4">
        <v>12</v>
      </c>
      <c r="C378" s="5" t="s">
        <v>3149</v>
      </c>
      <c r="D378" s="4">
        <v>128</v>
      </c>
      <c r="E378" s="4">
        <v>872</v>
      </c>
      <c r="F378" s="5" t="s">
        <v>1269</v>
      </c>
      <c r="G378" s="5"/>
      <c r="H378" s="4">
        <v>0</v>
      </c>
      <c r="I378" s="4">
        <v>0</v>
      </c>
      <c r="J378" s="4">
        <v>0</v>
      </c>
      <c r="K378" s="4">
        <v>1</v>
      </c>
      <c r="L378" s="4" t="s">
        <v>258</v>
      </c>
      <c r="M378" s="4">
        <v>2</v>
      </c>
      <c r="N378" s="5" t="s">
        <v>1270</v>
      </c>
    </row>
    <row r="379" spans="1:14" x14ac:dyDescent="0.15">
      <c r="A379" s="5" t="s">
        <v>1271</v>
      </c>
      <c r="B379" s="4">
        <v>12</v>
      </c>
      <c r="C379" s="5" t="s">
        <v>3149</v>
      </c>
      <c r="D379" s="4">
        <v>129</v>
      </c>
      <c r="E379" s="4">
        <v>691</v>
      </c>
      <c r="F379" s="5" t="s">
        <v>1272</v>
      </c>
      <c r="G379" s="5"/>
      <c r="H379" s="4">
        <v>0</v>
      </c>
      <c r="I379" s="4">
        <v>0</v>
      </c>
      <c r="J379" s="4">
        <v>0</v>
      </c>
      <c r="K379" s="4">
        <v>1</v>
      </c>
      <c r="L379" s="4" t="s">
        <v>258</v>
      </c>
      <c r="M379" s="4">
        <v>2</v>
      </c>
      <c r="N379" s="5" t="s">
        <v>1267</v>
      </c>
    </row>
    <row r="380" spans="1:14" x14ac:dyDescent="0.15">
      <c r="A380" s="5" t="s">
        <v>2627</v>
      </c>
      <c r="B380" s="4">
        <v>12</v>
      </c>
      <c r="C380" s="5" t="s">
        <v>3149</v>
      </c>
      <c r="D380" s="4">
        <v>130</v>
      </c>
      <c r="E380" s="4">
        <v>761</v>
      </c>
      <c r="F380" s="5" t="s">
        <v>2628</v>
      </c>
      <c r="G380" s="5"/>
      <c r="H380" s="4">
        <v>1</v>
      </c>
      <c r="I380" s="4">
        <v>0</v>
      </c>
      <c r="J380" s="4">
        <v>0</v>
      </c>
      <c r="K380" s="4">
        <v>0</v>
      </c>
      <c r="L380" s="4" t="s">
        <v>239</v>
      </c>
      <c r="M380" s="4">
        <v>2</v>
      </c>
      <c r="N380" s="5" t="s">
        <v>2629</v>
      </c>
    </row>
    <row r="381" spans="1:14" x14ac:dyDescent="0.15">
      <c r="A381" s="5" t="s">
        <v>2630</v>
      </c>
      <c r="B381" s="4">
        <v>12</v>
      </c>
      <c r="C381" s="5" t="s">
        <v>3149</v>
      </c>
      <c r="D381" s="4">
        <v>131</v>
      </c>
      <c r="E381" s="4">
        <v>1047</v>
      </c>
      <c r="F381" s="5" t="s">
        <v>2631</v>
      </c>
      <c r="G381" s="5"/>
      <c r="H381" s="4">
        <v>0</v>
      </c>
      <c r="I381" s="4">
        <v>1</v>
      </c>
      <c r="J381" s="4">
        <v>0</v>
      </c>
      <c r="K381" s="4">
        <v>0</v>
      </c>
      <c r="L381" s="4" t="s">
        <v>258</v>
      </c>
      <c r="M381" s="4">
        <v>2</v>
      </c>
      <c r="N381" s="5" t="s">
        <v>2629</v>
      </c>
    </row>
    <row r="382" spans="1:14" x14ac:dyDescent="0.15">
      <c r="A382" s="5" t="s">
        <v>2781</v>
      </c>
      <c r="B382" s="4">
        <v>12</v>
      </c>
      <c r="C382" s="5" t="s">
        <v>3149</v>
      </c>
      <c r="D382" s="4">
        <v>132</v>
      </c>
      <c r="E382" s="4">
        <v>1045</v>
      </c>
      <c r="F382" s="5" t="s">
        <v>2782</v>
      </c>
      <c r="G382" s="5"/>
      <c r="H382" s="4">
        <v>0</v>
      </c>
      <c r="I382" s="4">
        <v>1</v>
      </c>
      <c r="J382" s="4">
        <v>0</v>
      </c>
      <c r="K382" s="4">
        <v>0</v>
      </c>
      <c r="L382" s="4" t="s">
        <v>258</v>
      </c>
      <c r="M382" s="4">
        <v>2</v>
      </c>
      <c r="N382" s="5" t="s">
        <v>1412</v>
      </c>
    </row>
    <row r="383" spans="1:14" x14ac:dyDescent="0.15">
      <c r="A383" s="5" t="s">
        <v>2783</v>
      </c>
      <c r="B383" s="4">
        <v>12</v>
      </c>
      <c r="C383" s="5" t="s">
        <v>3149</v>
      </c>
      <c r="D383" s="4">
        <v>133</v>
      </c>
      <c r="E383" s="4">
        <v>752</v>
      </c>
      <c r="F383" s="5" t="s">
        <v>2784</v>
      </c>
      <c r="G383" s="5"/>
      <c r="H383" s="4">
        <v>0</v>
      </c>
      <c r="I383" s="4">
        <v>1</v>
      </c>
      <c r="J383" s="4">
        <v>0</v>
      </c>
      <c r="K383" s="4">
        <v>0</v>
      </c>
      <c r="L383" s="4" t="s">
        <v>258</v>
      </c>
      <c r="M383" s="4">
        <v>2</v>
      </c>
      <c r="N383" s="5" t="s">
        <v>2785</v>
      </c>
    </row>
    <row r="384" spans="1:14" x14ac:dyDescent="0.15">
      <c r="A384" s="5" t="s">
        <v>2786</v>
      </c>
      <c r="B384" s="4">
        <v>12</v>
      </c>
      <c r="C384" s="5" t="s">
        <v>3149</v>
      </c>
      <c r="D384" s="4">
        <v>134</v>
      </c>
      <c r="E384" s="4">
        <v>750</v>
      </c>
      <c r="F384" s="5" t="s">
        <v>2787</v>
      </c>
      <c r="G384" s="5"/>
      <c r="H384" s="4">
        <v>0</v>
      </c>
      <c r="I384" s="4">
        <v>1</v>
      </c>
      <c r="J384" s="4">
        <v>0</v>
      </c>
      <c r="K384" s="4">
        <v>0</v>
      </c>
      <c r="L384" s="4" t="s">
        <v>258</v>
      </c>
      <c r="M384" s="4">
        <v>2</v>
      </c>
      <c r="N384" s="5" t="s">
        <v>2788</v>
      </c>
    </row>
    <row r="385" spans="1:14" x14ac:dyDescent="0.15">
      <c r="A385" s="5" t="s">
        <v>1413</v>
      </c>
      <c r="B385" s="4">
        <v>12</v>
      </c>
      <c r="C385" s="5" t="s">
        <v>3149</v>
      </c>
      <c r="D385" s="4">
        <v>135</v>
      </c>
      <c r="E385" s="4">
        <v>1046</v>
      </c>
      <c r="F385" s="5" t="s">
        <v>1414</v>
      </c>
      <c r="G385" s="5"/>
      <c r="H385" s="4">
        <v>0</v>
      </c>
      <c r="I385" s="4">
        <v>0</v>
      </c>
      <c r="J385" s="4">
        <v>0</v>
      </c>
      <c r="K385" s="4">
        <v>1</v>
      </c>
      <c r="L385" s="4" t="s">
        <v>258</v>
      </c>
      <c r="M385" s="4">
        <v>2</v>
      </c>
      <c r="N385" s="5" t="s">
        <v>1412</v>
      </c>
    </row>
    <row r="386" spans="1:14" x14ac:dyDescent="0.15">
      <c r="A386" s="5" t="s">
        <v>1415</v>
      </c>
      <c r="B386" s="4">
        <v>12</v>
      </c>
      <c r="C386" s="5" t="s">
        <v>3149</v>
      </c>
      <c r="D386" s="4">
        <v>136</v>
      </c>
      <c r="E386" s="4">
        <v>1468</v>
      </c>
      <c r="F386" s="5" t="s">
        <v>1416</v>
      </c>
      <c r="G386" s="5"/>
      <c r="H386" s="4">
        <v>0</v>
      </c>
      <c r="I386" s="4">
        <v>0</v>
      </c>
      <c r="J386" s="4">
        <v>1</v>
      </c>
      <c r="K386" s="4">
        <v>0</v>
      </c>
      <c r="L386" s="4" t="s">
        <v>239</v>
      </c>
      <c r="M386" s="4">
        <v>2</v>
      </c>
      <c r="N386" s="5"/>
    </row>
    <row r="387" spans="1:14" x14ac:dyDescent="0.15">
      <c r="A387" s="5" t="s">
        <v>1417</v>
      </c>
      <c r="B387" s="4">
        <v>12</v>
      </c>
      <c r="C387" s="5" t="s">
        <v>3149</v>
      </c>
      <c r="D387" s="4">
        <v>137</v>
      </c>
      <c r="E387" s="4">
        <v>1348</v>
      </c>
      <c r="F387" s="5" t="s">
        <v>1418</v>
      </c>
      <c r="G387" s="5"/>
      <c r="H387" s="4">
        <v>0</v>
      </c>
      <c r="I387" s="4">
        <v>0</v>
      </c>
      <c r="J387" s="4">
        <v>0</v>
      </c>
      <c r="K387" s="4">
        <v>1</v>
      </c>
      <c r="L387" s="4" t="s">
        <v>258</v>
      </c>
      <c r="M387" s="4">
        <v>2</v>
      </c>
      <c r="N387" s="5" t="s">
        <v>1410</v>
      </c>
    </row>
    <row r="388" spans="1:14" x14ac:dyDescent="0.15">
      <c r="A388" s="5" t="s">
        <v>2789</v>
      </c>
      <c r="B388" s="4">
        <v>12</v>
      </c>
      <c r="C388" s="5" t="s">
        <v>3149</v>
      </c>
      <c r="D388" s="4">
        <v>138</v>
      </c>
      <c r="E388" s="4">
        <v>1465</v>
      </c>
      <c r="F388" s="5" t="s">
        <v>2790</v>
      </c>
      <c r="G388" s="5"/>
      <c r="H388" s="4">
        <v>0</v>
      </c>
      <c r="I388" s="4">
        <v>2</v>
      </c>
      <c r="J388" s="4">
        <v>0</v>
      </c>
      <c r="K388" s="4">
        <v>0</v>
      </c>
      <c r="L388" s="4" t="s">
        <v>258</v>
      </c>
      <c r="M388" s="4">
        <v>4</v>
      </c>
      <c r="N388" s="5" t="s">
        <v>1409</v>
      </c>
    </row>
    <row r="389" spans="1:14" x14ac:dyDescent="0.15">
      <c r="A389" s="5" t="s">
        <v>1419</v>
      </c>
      <c r="B389" s="4">
        <v>12</v>
      </c>
      <c r="C389" s="5" t="s">
        <v>3149</v>
      </c>
      <c r="D389" s="4">
        <v>139</v>
      </c>
      <c r="E389" s="4">
        <v>1057</v>
      </c>
      <c r="F389" s="5" t="s">
        <v>1420</v>
      </c>
      <c r="G389" s="5"/>
      <c r="H389" s="4">
        <v>0</v>
      </c>
      <c r="I389" s="4">
        <v>0</v>
      </c>
      <c r="J389" s="4">
        <v>0</v>
      </c>
      <c r="K389" s="4">
        <v>1</v>
      </c>
      <c r="L389" s="4" t="s">
        <v>258</v>
      </c>
      <c r="M389" s="4">
        <v>2</v>
      </c>
      <c r="N389" s="5" t="s">
        <v>1421</v>
      </c>
    </row>
    <row r="390" spans="1:14" x14ac:dyDescent="0.15">
      <c r="A390" s="5" t="s">
        <v>1422</v>
      </c>
      <c r="B390" s="4">
        <v>12</v>
      </c>
      <c r="C390" s="5" t="s">
        <v>3149</v>
      </c>
      <c r="D390" s="4">
        <v>140</v>
      </c>
      <c r="E390" s="4">
        <v>1319</v>
      </c>
      <c r="F390" s="5" t="s">
        <v>1423</v>
      </c>
      <c r="G390" s="5"/>
      <c r="H390" s="4">
        <v>0</v>
      </c>
      <c r="I390" s="4">
        <v>0</v>
      </c>
      <c r="J390" s="4">
        <v>0</v>
      </c>
      <c r="K390" s="4">
        <v>1</v>
      </c>
      <c r="L390" s="4" t="s">
        <v>258</v>
      </c>
      <c r="M390" s="4">
        <v>2</v>
      </c>
      <c r="N390" s="5" t="s">
        <v>1424</v>
      </c>
    </row>
    <row r="391" spans="1:14" x14ac:dyDescent="0.15">
      <c r="A391" s="5" t="s">
        <v>2791</v>
      </c>
      <c r="B391" s="4">
        <v>12</v>
      </c>
      <c r="C391" s="5" t="s">
        <v>3149</v>
      </c>
      <c r="D391" s="4">
        <v>141</v>
      </c>
      <c r="E391" s="4">
        <v>1337</v>
      </c>
      <c r="F391" s="5" t="s">
        <v>2792</v>
      </c>
      <c r="G391" s="5"/>
      <c r="H391" s="4">
        <v>0</v>
      </c>
      <c r="I391" s="4">
        <v>1</v>
      </c>
      <c r="J391" s="4">
        <v>0</v>
      </c>
      <c r="K391" s="4">
        <v>0</v>
      </c>
      <c r="L391" s="4" t="s">
        <v>258</v>
      </c>
      <c r="M391" s="4">
        <v>2</v>
      </c>
      <c r="N391" s="5" t="s">
        <v>2793</v>
      </c>
    </row>
    <row r="392" spans="1:14" x14ac:dyDescent="0.15">
      <c r="A392" s="5" t="s">
        <v>2794</v>
      </c>
      <c r="B392" s="4">
        <v>12</v>
      </c>
      <c r="C392" s="5" t="s">
        <v>3149</v>
      </c>
      <c r="D392" s="4">
        <v>142</v>
      </c>
      <c r="E392" s="4">
        <v>1056</v>
      </c>
      <c r="F392" s="5" t="s">
        <v>1420</v>
      </c>
      <c r="G392" s="5"/>
      <c r="H392" s="4">
        <v>0</v>
      </c>
      <c r="I392" s="4">
        <v>1</v>
      </c>
      <c r="J392" s="4">
        <v>0</v>
      </c>
      <c r="K392" s="4">
        <v>0</v>
      </c>
      <c r="L392" s="4" t="s">
        <v>258</v>
      </c>
      <c r="M392" s="4">
        <v>2</v>
      </c>
      <c r="N392" s="5" t="s">
        <v>2795</v>
      </c>
    </row>
    <row r="393" spans="1:14" x14ac:dyDescent="0.15">
      <c r="A393" s="5" t="s">
        <v>2796</v>
      </c>
      <c r="B393" s="4">
        <v>12</v>
      </c>
      <c r="C393" s="5" t="s">
        <v>3149</v>
      </c>
      <c r="D393" s="4">
        <v>143</v>
      </c>
      <c r="E393" s="4">
        <v>295</v>
      </c>
      <c r="F393" s="5" t="s">
        <v>2797</v>
      </c>
      <c r="G393" s="5"/>
      <c r="H393" s="4">
        <v>0</v>
      </c>
      <c r="I393" s="4">
        <v>1</v>
      </c>
      <c r="J393" s="4">
        <v>0</v>
      </c>
      <c r="K393" s="4">
        <v>0</v>
      </c>
      <c r="L393" s="4" t="s">
        <v>258</v>
      </c>
      <c r="M393" s="4">
        <v>2</v>
      </c>
      <c r="N393" s="5" t="s">
        <v>1425</v>
      </c>
    </row>
    <row r="394" spans="1:14" x14ac:dyDescent="0.15">
      <c r="A394" s="5" t="s">
        <v>1426</v>
      </c>
      <c r="B394" s="4">
        <v>12</v>
      </c>
      <c r="C394" s="5" t="s">
        <v>3149</v>
      </c>
      <c r="D394" s="4">
        <v>144</v>
      </c>
      <c r="E394" s="4">
        <v>847</v>
      </c>
      <c r="F394" s="5" t="s">
        <v>1427</v>
      </c>
      <c r="G394" s="5"/>
      <c r="H394" s="4">
        <v>0</v>
      </c>
      <c r="I394" s="4">
        <v>0</v>
      </c>
      <c r="J394" s="4">
        <v>0</v>
      </c>
      <c r="K394" s="4">
        <v>1</v>
      </c>
      <c r="L394" s="4" t="s">
        <v>258</v>
      </c>
      <c r="M394" s="4">
        <v>2</v>
      </c>
      <c r="N394" s="5" t="s">
        <v>1425</v>
      </c>
    </row>
    <row r="395" spans="1:14" x14ac:dyDescent="0.15">
      <c r="A395" s="5" t="s">
        <v>1428</v>
      </c>
      <c r="B395" s="4">
        <v>12</v>
      </c>
      <c r="C395" s="5" t="s">
        <v>3149</v>
      </c>
      <c r="D395" s="4">
        <v>145</v>
      </c>
      <c r="E395" s="4">
        <v>871</v>
      </c>
      <c r="F395" s="5" t="s">
        <v>1429</v>
      </c>
      <c r="G395" s="5"/>
      <c r="H395" s="4">
        <v>0</v>
      </c>
      <c r="I395" s="4">
        <v>0</v>
      </c>
      <c r="J395" s="4">
        <v>1</v>
      </c>
      <c r="K395" s="4">
        <v>0</v>
      </c>
      <c r="L395" s="4" t="s">
        <v>239</v>
      </c>
      <c r="M395" s="4">
        <v>2</v>
      </c>
      <c r="N395" s="5" t="s">
        <v>1430</v>
      </c>
    </row>
    <row r="396" spans="1:14" x14ac:dyDescent="0.15">
      <c r="A396" s="5" t="s">
        <v>1431</v>
      </c>
      <c r="B396" s="4">
        <v>12</v>
      </c>
      <c r="C396" s="5" t="s">
        <v>3149</v>
      </c>
      <c r="D396" s="4">
        <v>146</v>
      </c>
      <c r="E396" s="4">
        <v>888</v>
      </c>
      <c r="F396" s="5" t="s">
        <v>1432</v>
      </c>
      <c r="G396" s="5"/>
      <c r="H396" s="4">
        <v>0</v>
      </c>
      <c r="I396" s="4">
        <v>0</v>
      </c>
      <c r="J396" s="4">
        <v>0</v>
      </c>
      <c r="K396" s="4">
        <v>1</v>
      </c>
      <c r="L396" s="4" t="s">
        <v>258</v>
      </c>
      <c r="M396" s="4">
        <v>2</v>
      </c>
      <c r="N396" s="5" t="s">
        <v>1433</v>
      </c>
    </row>
    <row r="397" spans="1:14" x14ac:dyDescent="0.15">
      <c r="A397" s="5" t="s">
        <v>2798</v>
      </c>
      <c r="B397" s="4">
        <v>12</v>
      </c>
      <c r="C397" s="5" t="s">
        <v>3149</v>
      </c>
      <c r="D397" s="4">
        <v>147</v>
      </c>
      <c r="E397" s="4">
        <v>1055</v>
      </c>
      <c r="F397" s="5" t="s">
        <v>2799</v>
      </c>
      <c r="G397" s="5"/>
      <c r="H397" s="4">
        <v>0</v>
      </c>
      <c r="I397" s="4">
        <v>1</v>
      </c>
      <c r="J397" s="4">
        <v>0</v>
      </c>
      <c r="K397" s="4">
        <v>0</v>
      </c>
      <c r="L397" s="4" t="s">
        <v>258</v>
      </c>
      <c r="M397" s="4">
        <v>2</v>
      </c>
      <c r="N397" s="5" t="s">
        <v>2800</v>
      </c>
    </row>
    <row r="398" spans="1:14" x14ac:dyDescent="0.15">
      <c r="A398" s="5" t="s">
        <v>2801</v>
      </c>
      <c r="B398" s="4">
        <v>12</v>
      </c>
      <c r="C398" s="5" t="s">
        <v>3149</v>
      </c>
      <c r="D398" s="4">
        <v>148</v>
      </c>
      <c r="E398" s="4">
        <v>1340</v>
      </c>
      <c r="F398" s="5" t="s">
        <v>2802</v>
      </c>
      <c r="G398" s="5"/>
      <c r="H398" s="4">
        <v>0</v>
      </c>
      <c r="I398" s="4">
        <v>2</v>
      </c>
      <c r="J398" s="4">
        <v>0</v>
      </c>
      <c r="K398" s="4">
        <v>0</v>
      </c>
      <c r="L398" s="4" t="s">
        <v>258</v>
      </c>
      <c r="M398" s="4">
        <v>4</v>
      </c>
      <c r="N398" s="5" t="s">
        <v>2803</v>
      </c>
    </row>
    <row r="399" spans="1:14" x14ac:dyDescent="0.15">
      <c r="A399" s="5" t="s">
        <v>1407</v>
      </c>
      <c r="B399" s="4">
        <v>12</v>
      </c>
      <c r="C399" s="5" t="s">
        <v>3149</v>
      </c>
      <c r="D399" s="4">
        <v>149</v>
      </c>
      <c r="E399" s="4">
        <v>1466</v>
      </c>
      <c r="F399" s="5" t="s">
        <v>1408</v>
      </c>
      <c r="G399" s="5"/>
      <c r="H399" s="4">
        <v>0</v>
      </c>
      <c r="I399" s="4">
        <v>0</v>
      </c>
      <c r="J399" s="4">
        <v>0</v>
      </c>
      <c r="K399" s="4">
        <v>2</v>
      </c>
      <c r="L399" s="4" t="s">
        <v>258</v>
      </c>
      <c r="M399" s="4">
        <v>4</v>
      </c>
      <c r="N399" s="5" t="s">
        <v>1409</v>
      </c>
    </row>
    <row r="400" spans="1:14" x14ac:dyDescent="0.15">
      <c r="A400" s="5" t="s">
        <v>2806</v>
      </c>
      <c r="B400" s="4">
        <v>12</v>
      </c>
      <c r="C400" s="5" t="s">
        <v>3149</v>
      </c>
      <c r="D400" s="4">
        <v>150</v>
      </c>
      <c r="E400" s="4">
        <v>1330</v>
      </c>
      <c r="F400" s="5" t="s">
        <v>2807</v>
      </c>
      <c r="G400" s="5"/>
      <c r="H400" s="4">
        <v>1</v>
      </c>
      <c r="I400" s="4">
        <v>0</v>
      </c>
      <c r="J400" s="4">
        <v>0</v>
      </c>
      <c r="K400" s="4">
        <v>0</v>
      </c>
      <c r="L400" s="4" t="s">
        <v>239</v>
      </c>
      <c r="M400" s="4">
        <v>2</v>
      </c>
      <c r="N400" s="5" t="s">
        <v>2808</v>
      </c>
    </row>
    <row r="401" spans="1:14" x14ac:dyDescent="0.15">
      <c r="A401" s="5" t="s">
        <v>2809</v>
      </c>
      <c r="B401" s="4">
        <v>12</v>
      </c>
      <c r="C401" s="5" t="s">
        <v>3149</v>
      </c>
      <c r="D401" s="4">
        <v>151</v>
      </c>
      <c r="E401" s="4">
        <v>1331</v>
      </c>
      <c r="F401" s="5" t="s">
        <v>2810</v>
      </c>
      <c r="G401" s="5"/>
      <c r="H401" s="4">
        <v>0</v>
      </c>
      <c r="I401" s="4">
        <v>1</v>
      </c>
      <c r="J401" s="4">
        <v>0</v>
      </c>
      <c r="K401" s="4">
        <v>0</v>
      </c>
      <c r="L401" s="4" t="s">
        <v>258</v>
      </c>
      <c r="M401" s="4">
        <v>2</v>
      </c>
      <c r="N401" s="5" t="s">
        <v>2808</v>
      </c>
    </row>
    <row r="402" spans="1:14" x14ac:dyDescent="0.15">
      <c r="A402" s="5" t="s">
        <v>2811</v>
      </c>
      <c r="B402" s="4">
        <v>12</v>
      </c>
      <c r="C402" s="5" t="s">
        <v>3149</v>
      </c>
      <c r="D402" s="4">
        <v>152</v>
      </c>
      <c r="E402" s="4">
        <v>1324</v>
      </c>
      <c r="F402" s="5" t="s">
        <v>2812</v>
      </c>
      <c r="G402" s="5"/>
      <c r="H402" s="4">
        <v>0</v>
      </c>
      <c r="I402" s="4">
        <v>2</v>
      </c>
      <c r="J402" s="4">
        <v>0</v>
      </c>
      <c r="K402" s="4">
        <v>0</v>
      </c>
      <c r="L402" s="4" t="s">
        <v>258</v>
      </c>
      <c r="M402" s="4">
        <v>4</v>
      </c>
      <c r="N402" s="5" t="s">
        <v>1440</v>
      </c>
    </row>
    <row r="403" spans="1:14" x14ac:dyDescent="0.15">
      <c r="A403" s="5" t="s">
        <v>2813</v>
      </c>
      <c r="B403" s="4">
        <v>12</v>
      </c>
      <c r="C403" s="5" t="s">
        <v>3149</v>
      </c>
      <c r="D403" s="4">
        <v>153</v>
      </c>
      <c r="E403" s="4">
        <v>1548</v>
      </c>
      <c r="F403" s="5" t="s">
        <v>1438</v>
      </c>
      <c r="G403" s="5"/>
      <c r="H403" s="4">
        <v>0</v>
      </c>
      <c r="I403" s="4">
        <v>0</v>
      </c>
      <c r="J403" s="4">
        <v>0</v>
      </c>
      <c r="K403" s="4">
        <v>2</v>
      </c>
      <c r="L403" s="4" t="s">
        <v>258</v>
      </c>
      <c r="M403" s="4">
        <v>4</v>
      </c>
      <c r="N403" s="5" t="s">
        <v>1437</v>
      </c>
    </row>
    <row r="404" spans="1:14" x14ac:dyDescent="0.15">
      <c r="A404" s="5" t="s">
        <v>2814</v>
      </c>
      <c r="B404" s="4">
        <v>12</v>
      </c>
      <c r="C404" s="5" t="s">
        <v>3149</v>
      </c>
      <c r="D404" s="4">
        <v>154</v>
      </c>
      <c r="E404" s="4">
        <v>1463</v>
      </c>
      <c r="F404" s="5" t="s">
        <v>1439</v>
      </c>
      <c r="G404" s="5"/>
      <c r="H404" s="4">
        <v>0</v>
      </c>
      <c r="I404" s="4">
        <v>0</v>
      </c>
      <c r="J404" s="4">
        <v>0</v>
      </c>
      <c r="K404" s="4">
        <v>2</v>
      </c>
      <c r="L404" s="4" t="s">
        <v>258</v>
      </c>
      <c r="M404" s="4">
        <v>4</v>
      </c>
      <c r="N404" s="5" t="s">
        <v>1440</v>
      </c>
    </row>
    <row r="405" spans="1:14" x14ac:dyDescent="0.15">
      <c r="A405" s="5" t="s">
        <v>1030</v>
      </c>
      <c r="B405" s="4">
        <v>12</v>
      </c>
      <c r="C405" s="5" t="s">
        <v>3149</v>
      </c>
      <c r="D405" s="4">
        <v>301</v>
      </c>
      <c r="E405" s="4">
        <v>1488</v>
      </c>
      <c r="F405" s="5" t="s">
        <v>1031</v>
      </c>
      <c r="G405" s="5"/>
      <c r="H405" s="4">
        <v>0</v>
      </c>
      <c r="I405" s="4">
        <v>0</v>
      </c>
      <c r="J405" s="4">
        <v>2</v>
      </c>
      <c r="K405" s="4">
        <v>0</v>
      </c>
      <c r="L405" s="4" t="s">
        <v>239</v>
      </c>
      <c r="M405" s="4">
        <v>4</v>
      </c>
      <c r="N405" s="5" t="s">
        <v>1028</v>
      </c>
    </row>
    <row r="406" spans="1:14" x14ac:dyDescent="0.15">
      <c r="A406" s="5" t="s">
        <v>1032</v>
      </c>
      <c r="B406" s="4">
        <v>12</v>
      </c>
      <c r="C406" s="5" t="s">
        <v>3149</v>
      </c>
      <c r="D406" s="4">
        <v>302</v>
      </c>
      <c r="E406" s="4">
        <v>776</v>
      </c>
      <c r="F406" s="5" t="s">
        <v>1033</v>
      </c>
      <c r="G406" s="5"/>
      <c r="H406" s="4">
        <v>0</v>
      </c>
      <c r="I406" s="4">
        <v>0</v>
      </c>
      <c r="J406" s="4">
        <v>2</v>
      </c>
      <c r="K406" s="4">
        <v>0</v>
      </c>
      <c r="L406" s="4" t="s">
        <v>239</v>
      </c>
      <c r="M406" s="4">
        <v>4</v>
      </c>
      <c r="N406" s="5" t="s">
        <v>1024</v>
      </c>
    </row>
    <row r="407" spans="1:14" x14ac:dyDescent="0.15">
      <c r="A407" s="5" t="s">
        <v>2435</v>
      </c>
      <c r="B407" s="4">
        <v>12</v>
      </c>
      <c r="C407" s="5" t="s">
        <v>3149</v>
      </c>
      <c r="D407" s="4">
        <v>303</v>
      </c>
      <c r="E407" s="4">
        <v>946</v>
      </c>
      <c r="F407" s="5" t="s">
        <v>2436</v>
      </c>
      <c r="G407" s="5"/>
      <c r="H407" s="4">
        <v>0</v>
      </c>
      <c r="I407" s="4">
        <v>1</v>
      </c>
      <c r="J407" s="4">
        <v>0</v>
      </c>
      <c r="K407" s="4">
        <v>0</v>
      </c>
      <c r="L407" s="4" t="s">
        <v>258</v>
      </c>
      <c r="M407" s="4">
        <v>2</v>
      </c>
      <c r="N407" s="5" t="s">
        <v>1025</v>
      </c>
    </row>
    <row r="408" spans="1:14" x14ac:dyDescent="0.15">
      <c r="A408" s="5" t="s">
        <v>1034</v>
      </c>
      <c r="B408" s="4">
        <v>12</v>
      </c>
      <c r="C408" s="5" t="s">
        <v>3149</v>
      </c>
      <c r="D408" s="4">
        <v>304</v>
      </c>
      <c r="E408" s="4">
        <v>1064</v>
      </c>
      <c r="F408" s="5" t="s">
        <v>1035</v>
      </c>
      <c r="G408" s="5"/>
      <c r="H408" s="4">
        <v>0</v>
      </c>
      <c r="I408" s="4">
        <v>0</v>
      </c>
      <c r="J408" s="4">
        <v>2</v>
      </c>
      <c r="K408" s="4">
        <v>0</v>
      </c>
      <c r="L408" s="4" t="s">
        <v>239</v>
      </c>
      <c r="M408" s="4">
        <v>4</v>
      </c>
      <c r="N408" s="5" t="s">
        <v>1025</v>
      </c>
    </row>
    <row r="409" spans="1:14" x14ac:dyDescent="0.15">
      <c r="A409" s="5" t="s">
        <v>1036</v>
      </c>
      <c r="B409" s="4">
        <v>12</v>
      </c>
      <c r="C409" s="5" t="s">
        <v>3149</v>
      </c>
      <c r="D409" s="4">
        <v>305</v>
      </c>
      <c r="E409" s="4">
        <v>1458</v>
      </c>
      <c r="F409" s="5" t="s">
        <v>1037</v>
      </c>
      <c r="G409" s="5"/>
      <c r="H409" s="4">
        <v>0</v>
      </c>
      <c r="I409" s="4">
        <v>0</v>
      </c>
      <c r="J409" s="4">
        <v>0</v>
      </c>
      <c r="K409" s="4">
        <v>1</v>
      </c>
      <c r="L409" s="4" t="s">
        <v>258</v>
      </c>
      <c r="M409" s="4">
        <v>2</v>
      </c>
      <c r="N409" s="5" t="s">
        <v>1025</v>
      </c>
    </row>
    <row r="410" spans="1:14" x14ac:dyDescent="0.15">
      <c r="A410" s="5" t="s">
        <v>2437</v>
      </c>
      <c r="B410" s="4">
        <v>12</v>
      </c>
      <c r="C410" s="5" t="s">
        <v>3149</v>
      </c>
      <c r="D410" s="4">
        <v>306</v>
      </c>
      <c r="E410" s="4">
        <v>929</v>
      </c>
      <c r="F410" s="5" t="s">
        <v>2438</v>
      </c>
      <c r="G410" s="5"/>
      <c r="H410" s="4">
        <v>0</v>
      </c>
      <c r="I410" s="4">
        <v>2</v>
      </c>
      <c r="J410" s="4">
        <v>0</v>
      </c>
      <c r="K410" s="4">
        <v>0</v>
      </c>
      <c r="L410" s="4" t="s">
        <v>258</v>
      </c>
      <c r="M410" s="4">
        <v>4</v>
      </c>
      <c r="N410" s="5" t="s">
        <v>1038</v>
      </c>
    </row>
    <row r="411" spans="1:14" x14ac:dyDescent="0.15">
      <c r="A411" s="5" t="s">
        <v>2439</v>
      </c>
      <c r="B411" s="4">
        <v>12</v>
      </c>
      <c r="C411" s="5" t="s">
        <v>3149</v>
      </c>
      <c r="D411" s="4">
        <v>307</v>
      </c>
      <c r="E411" s="4">
        <v>944</v>
      </c>
      <c r="F411" s="5" t="s">
        <v>2440</v>
      </c>
      <c r="G411" s="5"/>
      <c r="H411" s="4">
        <v>0</v>
      </c>
      <c r="I411" s="4">
        <v>1</v>
      </c>
      <c r="J411" s="4">
        <v>0</v>
      </c>
      <c r="K411" s="4">
        <v>0</v>
      </c>
      <c r="L411" s="4" t="s">
        <v>258</v>
      </c>
      <c r="M411" s="4">
        <v>2</v>
      </c>
      <c r="N411" s="5" t="s">
        <v>1024</v>
      </c>
    </row>
    <row r="412" spans="1:14" x14ac:dyDescent="0.15">
      <c r="A412" s="5" t="s">
        <v>2441</v>
      </c>
      <c r="B412" s="4">
        <v>12</v>
      </c>
      <c r="C412" s="5" t="s">
        <v>3149</v>
      </c>
      <c r="D412" s="4">
        <v>308</v>
      </c>
      <c r="E412" s="4">
        <v>1215</v>
      </c>
      <c r="F412" s="5" t="s">
        <v>2442</v>
      </c>
      <c r="G412" s="5"/>
      <c r="H412" s="4">
        <v>0</v>
      </c>
      <c r="I412" s="4">
        <v>1</v>
      </c>
      <c r="J412" s="4">
        <v>0</v>
      </c>
      <c r="K412" s="4">
        <v>0</v>
      </c>
      <c r="L412" s="4" t="s">
        <v>258</v>
      </c>
      <c r="M412" s="4">
        <v>2</v>
      </c>
      <c r="N412" s="5" t="s">
        <v>1024</v>
      </c>
    </row>
    <row r="413" spans="1:14" x14ac:dyDescent="0.15">
      <c r="A413" s="5" t="s">
        <v>1039</v>
      </c>
      <c r="B413" s="4">
        <v>12</v>
      </c>
      <c r="C413" s="5" t="s">
        <v>3149</v>
      </c>
      <c r="D413" s="4">
        <v>309</v>
      </c>
      <c r="E413" s="4">
        <v>1217</v>
      </c>
      <c r="F413" s="5" t="s">
        <v>1040</v>
      </c>
      <c r="G413" s="5"/>
      <c r="H413" s="4">
        <v>0</v>
      </c>
      <c r="I413" s="4">
        <v>0</v>
      </c>
      <c r="J413" s="4">
        <v>0</v>
      </c>
      <c r="K413" s="4">
        <v>1</v>
      </c>
      <c r="L413" s="4" t="s">
        <v>258</v>
      </c>
      <c r="M413" s="4">
        <v>2</v>
      </c>
      <c r="N413" s="5" t="s">
        <v>1024</v>
      </c>
    </row>
    <row r="414" spans="1:14" x14ac:dyDescent="0.15">
      <c r="A414" s="5" t="s">
        <v>1041</v>
      </c>
      <c r="B414" s="4">
        <v>12</v>
      </c>
      <c r="C414" s="5" t="s">
        <v>3149</v>
      </c>
      <c r="D414" s="4">
        <v>310</v>
      </c>
      <c r="E414" s="4">
        <v>1065</v>
      </c>
      <c r="F414" s="5" t="s">
        <v>1042</v>
      </c>
      <c r="G414" s="5"/>
      <c r="H414" s="4">
        <v>0</v>
      </c>
      <c r="I414" s="4">
        <v>0</v>
      </c>
      <c r="J414" s="4">
        <v>0</v>
      </c>
      <c r="K414" s="4">
        <v>1</v>
      </c>
      <c r="L414" s="4" t="s">
        <v>258</v>
      </c>
      <c r="M414" s="4">
        <v>2</v>
      </c>
      <c r="N414" s="5" t="s">
        <v>1025</v>
      </c>
    </row>
    <row r="415" spans="1:14" x14ac:dyDescent="0.15">
      <c r="A415" s="5" t="s">
        <v>2443</v>
      </c>
      <c r="B415" s="4">
        <v>12</v>
      </c>
      <c r="C415" s="5" t="s">
        <v>3149</v>
      </c>
      <c r="D415" s="4">
        <v>311</v>
      </c>
      <c r="E415" s="4">
        <v>846</v>
      </c>
      <c r="F415" s="5" t="s">
        <v>2444</v>
      </c>
      <c r="G415" s="5"/>
      <c r="H415" s="4">
        <v>2</v>
      </c>
      <c r="I415" s="4">
        <v>0</v>
      </c>
      <c r="J415" s="4">
        <v>0</v>
      </c>
      <c r="K415" s="4">
        <v>0</v>
      </c>
      <c r="L415" s="4" t="s">
        <v>239</v>
      </c>
      <c r="M415" s="4">
        <v>4</v>
      </c>
      <c r="N415" s="5" t="s">
        <v>2445</v>
      </c>
    </row>
    <row r="416" spans="1:14" x14ac:dyDescent="0.15">
      <c r="A416" s="5" t="s">
        <v>2446</v>
      </c>
      <c r="B416" s="4">
        <v>12</v>
      </c>
      <c r="C416" s="5" t="s">
        <v>3149</v>
      </c>
      <c r="D416" s="4">
        <v>312</v>
      </c>
      <c r="E416" s="4">
        <v>955</v>
      </c>
      <c r="F416" s="5" t="s">
        <v>2447</v>
      </c>
      <c r="G416" s="5"/>
      <c r="H416" s="4">
        <v>0</v>
      </c>
      <c r="I416" s="4">
        <v>2</v>
      </c>
      <c r="J416" s="4">
        <v>0</v>
      </c>
      <c r="K416" s="4">
        <v>0</v>
      </c>
      <c r="L416" s="4" t="s">
        <v>258</v>
      </c>
      <c r="M416" s="4">
        <v>4</v>
      </c>
      <c r="N416" s="5" t="s">
        <v>2445</v>
      </c>
    </row>
    <row r="417" spans="1:14" x14ac:dyDescent="0.15">
      <c r="A417" s="5" t="s">
        <v>1043</v>
      </c>
      <c r="B417" s="4">
        <v>12</v>
      </c>
      <c r="C417" s="5" t="s">
        <v>3149</v>
      </c>
      <c r="D417" s="4">
        <v>313</v>
      </c>
      <c r="E417" s="4">
        <v>953</v>
      </c>
      <c r="F417" s="5" t="s">
        <v>1044</v>
      </c>
      <c r="G417" s="5"/>
      <c r="H417" s="4">
        <v>0</v>
      </c>
      <c r="I417" s="4">
        <v>0</v>
      </c>
      <c r="J417" s="4">
        <v>0</v>
      </c>
      <c r="K417" s="4">
        <v>2</v>
      </c>
      <c r="L417" s="4" t="s">
        <v>258</v>
      </c>
      <c r="M417" s="4">
        <v>4</v>
      </c>
      <c r="N417" s="5" t="s">
        <v>1023</v>
      </c>
    </row>
    <row r="418" spans="1:14" x14ac:dyDescent="0.15">
      <c r="A418" s="5" t="s">
        <v>1045</v>
      </c>
      <c r="B418" s="4">
        <v>12</v>
      </c>
      <c r="C418" s="5" t="s">
        <v>3149</v>
      </c>
      <c r="D418" s="4">
        <v>314</v>
      </c>
      <c r="E418" s="4">
        <v>951</v>
      </c>
      <c r="F418" s="5" t="s">
        <v>1046</v>
      </c>
      <c r="G418" s="5"/>
      <c r="H418" s="4">
        <v>0</v>
      </c>
      <c r="I418" s="4">
        <v>0</v>
      </c>
      <c r="J418" s="4">
        <v>0</v>
      </c>
      <c r="K418" s="4">
        <v>1</v>
      </c>
      <c r="L418" s="4" t="s">
        <v>258</v>
      </c>
      <c r="M418" s="4">
        <v>2</v>
      </c>
      <c r="N418" s="5" t="s">
        <v>1024</v>
      </c>
    </row>
    <row r="419" spans="1:14" x14ac:dyDescent="0.15">
      <c r="A419" s="5" t="s">
        <v>2448</v>
      </c>
      <c r="B419" s="4">
        <v>12</v>
      </c>
      <c r="C419" s="5" t="s">
        <v>3149</v>
      </c>
      <c r="D419" s="4">
        <v>315</v>
      </c>
      <c r="E419" s="4">
        <v>253</v>
      </c>
      <c r="F419" s="5" t="s">
        <v>2449</v>
      </c>
      <c r="G419" s="5"/>
      <c r="H419" s="4">
        <v>1</v>
      </c>
      <c r="I419" s="4">
        <v>0</v>
      </c>
      <c r="J419" s="4">
        <v>0</v>
      </c>
      <c r="K419" s="4">
        <v>0</v>
      </c>
      <c r="L419" s="4" t="s">
        <v>239</v>
      </c>
      <c r="M419" s="4">
        <v>2</v>
      </c>
      <c r="N419" s="5" t="s">
        <v>2450</v>
      </c>
    </row>
    <row r="420" spans="1:14" x14ac:dyDescent="0.15">
      <c r="A420" s="5" t="s">
        <v>1047</v>
      </c>
      <c r="B420" s="4">
        <v>12</v>
      </c>
      <c r="C420" s="5" t="s">
        <v>3149</v>
      </c>
      <c r="D420" s="4">
        <v>316</v>
      </c>
      <c r="E420" s="4">
        <v>974</v>
      </c>
      <c r="F420" s="5" t="s">
        <v>1048</v>
      </c>
      <c r="G420" s="5"/>
      <c r="H420" s="4">
        <v>0</v>
      </c>
      <c r="I420" s="4">
        <v>0</v>
      </c>
      <c r="J420" s="4">
        <v>1</v>
      </c>
      <c r="K420" s="4">
        <v>0</v>
      </c>
      <c r="L420" s="4" t="s">
        <v>239</v>
      </c>
      <c r="M420" s="4">
        <v>2</v>
      </c>
      <c r="N420" s="5" t="s">
        <v>1049</v>
      </c>
    </row>
    <row r="421" spans="1:14" x14ac:dyDescent="0.15">
      <c r="A421" s="5" t="s">
        <v>2451</v>
      </c>
      <c r="B421" s="4">
        <v>12</v>
      </c>
      <c r="C421" s="5" t="s">
        <v>3149</v>
      </c>
      <c r="D421" s="4">
        <v>317</v>
      </c>
      <c r="E421" s="4">
        <v>283</v>
      </c>
      <c r="F421" s="5" t="s">
        <v>2452</v>
      </c>
      <c r="G421" s="5"/>
      <c r="H421" s="4">
        <v>1</v>
      </c>
      <c r="I421" s="4">
        <v>0</v>
      </c>
      <c r="J421" s="4">
        <v>0</v>
      </c>
      <c r="K421" s="4">
        <v>0</v>
      </c>
      <c r="L421" s="4" t="s">
        <v>239</v>
      </c>
      <c r="M421" s="4">
        <v>2</v>
      </c>
      <c r="N421" s="5" t="s">
        <v>257</v>
      </c>
    </row>
    <row r="422" spans="1:14" x14ac:dyDescent="0.15">
      <c r="A422" s="5" t="s">
        <v>2453</v>
      </c>
      <c r="B422" s="4">
        <v>12</v>
      </c>
      <c r="C422" s="5" t="s">
        <v>3149</v>
      </c>
      <c r="D422" s="4">
        <v>318</v>
      </c>
      <c r="E422" s="4">
        <v>284</v>
      </c>
      <c r="F422" s="5" t="s">
        <v>2454</v>
      </c>
      <c r="G422" s="5"/>
      <c r="H422" s="4">
        <v>0</v>
      </c>
      <c r="I422" s="4">
        <v>1</v>
      </c>
      <c r="J422" s="4">
        <v>0</v>
      </c>
      <c r="K422" s="4">
        <v>0</v>
      </c>
      <c r="L422" s="4" t="s">
        <v>258</v>
      </c>
      <c r="M422" s="4">
        <v>2</v>
      </c>
      <c r="N422" s="5" t="s">
        <v>257</v>
      </c>
    </row>
    <row r="423" spans="1:14" x14ac:dyDescent="0.15">
      <c r="A423" s="5" t="s">
        <v>1050</v>
      </c>
      <c r="B423" s="4">
        <v>12</v>
      </c>
      <c r="C423" s="5" t="s">
        <v>3149</v>
      </c>
      <c r="D423" s="4">
        <v>319</v>
      </c>
      <c r="E423" s="4">
        <v>462</v>
      </c>
      <c r="F423" s="5" t="s">
        <v>1051</v>
      </c>
      <c r="G423" s="5"/>
      <c r="H423" s="4">
        <v>0</v>
      </c>
      <c r="I423" s="4">
        <v>0</v>
      </c>
      <c r="J423" s="4">
        <v>1</v>
      </c>
      <c r="K423" s="4">
        <v>0</v>
      </c>
      <c r="L423" s="4" t="s">
        <v>239</v>
      </c>
      <c r="M423" s="4">
        <v>2</v>
      </c>
      <c r="N423" s="5" t="s">
        <v>257</v>
      </c>
    </row>
    <row r="424" spans="1:14" x14ac:dyDescent="0.15">
      <c r="A424" s="5" t="s">
        <v>1052</v>
      </c>
      <c r="B424" s="4">
        <v>12</v>
      </c>
      <c r="C424" s="5" t="s">
        <v>3149</v>
      </c>
      <c r="D424" s="4">
        <v>320</v>
      </c>
      <c r="E424" s="4">
        <v>463</v>
      </c>
      <c r="F424" s="5" t="s">
        <v>1053</v>
      </c>
      <c r="G424" s="5"/>
      <c r="H424" s="4">
        <v>0</v>
      </c>
      <c r="I424" s="4">
        <v>0</v>
      </c>
      <c r="J424" s="4">
        <v>0</v>
      </c>
      <c r="K424" s="4">
        <v>1</v>
      </c>
      <c r="L424" s="4" t="s">
        <v>258</v>
      </c>
      <c r="M424" s="4">
        <v>2</v>
      </c>
      <c r="N424" s="5" t="s">
        <v>257</v>
      </c>
    </row>
    <row r="425" spans="1:14" x14ac:dyDescent="0.15">
      <c r="A425" s="5" t="s">
        <v>1054</v>
      </c>
      <c r="B425" s="4">
        <v>12</v>
      </c>
      <c r="C425" s="5" t="s">
        <v>3149</v>
      </c>
      <c r="D425" s="4">
        <v>321</v>
      </c>
      <c r="E425" s="4">
        <v>464</v>
      </c>
      <c r="F425" s="5" t="s">
        <v>1055</v>
      </c>
      <c r="G425" s="5"/>
      <c r="H425" s="4">
        <v>0</v>
      </c>
      <c r="I425" s="4">
        <v>0</v>
      </c>
      <c r="J425" s="4">
        <v>1</v>
      </c>
      <c r="K425" s="4">
        <v>0</v>
      </c>
      <c r="L425" s="4" t="s">
        <v>239</v>
      </c>
      <c r="M425" s="4">
        <v>2</v>
      </c>
      <c r="N425" s="5" t="s">
        <v>563</v>
      </c>
    </row>
    <row r="426" spans="1:14" x14ac:dyDescent="0.15">
      <c r="A426" s="5" t="s">
        <v>2455</v>
      </c>
      <c r="B426" s="4">
        <v>12</v>
      </c>
      <c r="C426" s="5" t="s">
        <v>3149</v>
      </c>
      <c r="D426" s="4">
        <v>322</v>
      </c>
      <c r="E426" s="4">
        <v>484</v>
      </c>
      <c r="F426" s="5" t="s">
        <v>2456</v>
      </c>
      <c r="G426" s="5"/>
      <c r="H426" s="4">
        <v>0</v>
      </c>
      <c r="I426" s="4">
        <v>2</v>
      </c>
      <c r="J426" s="4">
        <v>0</v>
      </c>
      <c r="K426" s="4">
        <v>0</v>
      </c>
      <c r="L426" s="4" t="s">
        <v>258</v>
      </c>
      <c r="M426" s="4">
        <v>4</v>
      </c>
      <c r="N426" s="5" t="s">
        <v>257</v>
      </c>
    </row>
    <row r="427" spans="1:14" x14ac:dyDescent="0.15">
      <c r="A427" s="5" t="s">
        <v>2457</v>
      </c>
      <c r="B427" s="4">
        <v>12</v>
      </c>
      <c r="C427" s="5" t="s">
        <v>3149</v>
      </c>
      <c r="D427" s="4">
        <v>323</v>
      </c>
      <c r="E427" s="4">
        <v>769</v>
      </c>
      <c r="F427" s="5" t="s">
        <v>2458</v>
      </c>
      <c r="G427" s="5"/>
      <c r="H427" s="4">
        <v>1</v>
      </c>
      <c r="I427" s="4">
        <v>0</v>
      </c>
      <c r="J427" s="4">
        <v>0</v>
      </c>
      <c r="K427" s="4">
        <v>0</v>
      </c>
      <c r="L427" s="4" t="s">
        <v>239</v>
      </c>
      <c r="M427" s="4">
        <v>2</v>
      </c>
      <c r="N427" s="5" t="s">
        <v>2459</v>
      </c>
    </row>
    <row r="428" spans="1:14" x14ac:dyDescent="0.15">
      <c r="A428" s="5" t="s">
        <v>1056</v>
      </c>
      <c r="B428" s="4">
        <v>12</v>
      </c>
      <c r="C428" s="5" t="s">
        <v>3149</v>
      </c>
      <c r="D428" s="4">
        <v>324</v>
      </c>
      <c r="E428" s="4">
        <v>770</v>
      </c>
      <c r="F428" s="5" t="s">
        <v>1057</v>
      </c>
      <c r="G428" s="5"/>
      <c r="H428" s="4">
        <v>0</v>
      </c>
      <c r="I428" s="4">
        <v>0</v>
      </c>
      <c r="J428" s="4">
        <v>1</v>
      </c>
      <c r="K428" s="4">
        <v>0</v>
      </c>
      <c r="L428" s="4" t="s">
        <v>239</v>
      </c>
      <c r="M428" s="4">
        <v>2</v>
      </c>
      <c r="N428" s="5" t="s">
        <v>1058</v>
      </c>
    </row>
    <row r="429" spans="1:14" x14ac:dyDescent="0.15">
      <c r="A429" s="5" t="s">
        <v>2460</v>
      </c>
      <c r="B429" s="4">
        <v>12</v>
      </c>
      <c r="C429" s="5" t="s">
        <v>3149</v>
      </c>
      <c r="D429" s="4">
        <v>325</v>
      </c>
      <c r="E429" s="4">
        <v>821</v>
      </c>
      <c r="F429" s="5" t="s">
        <v>2461</v>
      </c>
      <c r="G429" s="5"/>
      <c r="H429" s="4">
        <v>0</v>
      </c>
      <c r="I429" s="4">
        <v>1</v>
      </c>
      <c r="J429" s="4">
        <v>0</v>
      </c>
      <c r="K429" s="4">
        <v>0</v>
      </c>
      <c r="L429" s="4" t="s">
        <v>258</v>
      </c>
      <c r="M429" s="4">
        <v>2</v>
      </c>
      <c r="N429" s="5" t="s">
        <v>2462</v>
      </c>
    </row>
    <row r="430" spans="1:14" x14ac:dyDescent="0.15">
      <c r="A430" s="5" t="s">
        <v>1059</v>
      </c>
      <c r="B430" s="4">
        <v>12</v>
      </c>
      <c r="C430" s="5" t="s">
        <v>3149</v>
      </c>
      <c r="D430" s="4">
        <v>326</v>
      </c>
      <c r="E430" s="4">
        <v>931</v>
      </c>
      <c r="F430" s="5" t="s">
        <v>1060</v>
      </c>
      <c r="G430" s="5"/>
      <c r="H430" s="4">
        <v>0</v>
      </c>
      <c r="I430" s="4">
        <v>0</v>
      </c>
      <c r="J430" s="4">
        <v>0</v>
      </c>
      <c r="K430" s="4">
        <v>1</v>
      </c>
      <c r="L430" s="4" t="s">
        <v>258</v>
      </c>
      <c r="M430" s="4">
        <v>2</v>
      </c>
      <c r="N430" s="5" t="s">
        <v>1038</v>
      </c>
    </row>
    <row r="431" spans="1:14" x14ac:dyDescent="0.15">
      <c r="A431" s="5" t="s">
        <v>2463</v>
      </c>
      <c r="B431" s="4">
        <v>12</v>
      </c>
      <c r="C431" s="5" t="s">
        <v>3149</v>
      </c>
      <c r="D431" s="4">
        <v>327</v>
      </c>
      <c r="E431" s="4">
        <v>1214</v>
      </c>
      <c r="F431" s="5" t="s">
        <v>2463</v>
      </c>
      <c r="G431" s="5"/>
      <c r="H431" s="4">
        <v>2</v>
      </c>
      <c r="I431" s="4">
        <v>0</v>
      </c>
      <c r="J431" s="4">
        <v>0</v>
      </c>
      <c r="K431" s="4">
        <v>0</v>
      </c>
      <c r="L431" s="4" t="s">
        <v>239</v>
      </c>
      <c r="M431" s="4">
        <v>4</v>
      </c>
      <c r="N431" s="5" t="s">
        <v>1024</v>
      </c>
    </row>
    <row r="432" spans="1:14" x14ac:dyDescent="0.15">
      <c r="A432" s="5" t="s">
        <v>2464</v>
      </c>
      <c r="B432" s="4">
        <v>12</v>
      </c>
      <c r="C432" s="5" t="s">
        <v>3149</v>
      </c>
      <c r="D432" s="4">
        <v>328</v>
      </c>
      <c r="E432" s="4">
        <v>1523</v>
      </c>
      <c r="F432" s="5" t="s">
        <v>2465</v>
      </c>
      <c r="G432" s="5"/>
      <c r="H432" s="4">
        <v>2</v>
      </c>
      <c r="I432" s="4">
        <v>0</v>
      </c>
      <c r="J432" s="4">
        <v>0</v>
      </c>
      <c r="K432" s="4">
        <v>0</v>
      </c>
      <c r="L432" s="4" t="s">
        <v>239</v>
      </c>
      <c r="M432" s="4">
        <v>4</v>
      </c>
      <c r="N432" s="5" t="s">
        <v>259</v>
      </c>
    </row>
    <row r="433" spans="1:14" x14ac:dyDescent="0.15">
      <c r="A433" s="5" t="s">
        <v>2466</v>
      </c>
      <c r="B433" s="4">
        <v>12</v>
      </c>
      <c r="C433" s="5" t="s">
        <v>3149</v>
      </c>
      <c r="D433" s="4">
        <v>329</v>
      </c>
      <c r="E433" s="4">
        <v>1524</v>
      </c>
      <c r="F433" s="5" t="s">
        <v>1029</v>
      </c>
      <c r="G433" s="5"/>
      <c r="H433" s="4">
        <v>0</v>
      </c>
      <c r="I433" s="4">
        <v>0</v>
      </c>
      <c r="J433" s="4">
        <v>2</v>
      </c>
      <c r="K433" s="4">
        <v>0</v>
      </c>
      <c r="L433" s="4" t="s">
        <v>239</v>
      </c>
      <c r="M433" s="4">
        <v>4</v>
      </c>
      <c r="N433" s="5" t="s">
        <v>259</v>
      </c>
    </row>
    <row r="434" spans="1:14" x14ac:dyDescent="0.15">
      <c r="A434" s="5" t="s">
        <v>2467</v>
      </c>
      <c r="B434" s="4">
        <v>12</v>
      </c>
      <c r="C434" s="5" t="s">
        <v>3149</v>
      </c>
      <c r="D434" s="4">
        <v>330</v>
      </c>
      <c r="E434" s="4">
        <v>1320</v>
      </c>
      <c r="F434" s="5" t="s">
        <v>1445</v>
      </c>
      <c r="G434" s="5"/>
      <c r="H434" s="4">
        <v>0</v>
      </c>
      <c r="I434" s="4">
        <v>0</v>
      </c>
      <c r="J434" s="4">
        <v>0</v>
      </c>
      <c r="K434" s="4">
        <v>2</v>
      </c>
      <c r="L434" s="4" t="s">
        <v>258</v>
      </c>
      <c r="M434" s="4">
        <v>4</v>
      </c>
      <c r="N434" s="5" t="s">
        <v>1444</v>
      </c>
    </row>
    <row r="435" spans="1:14" x14ac:dyDescent="0.15">
      <c r="A435" s="5" t="s">
        <v>3150</v>
      </c>
      <c r="B435" s="4">
        <v>12</v>
      </c>
      <c r="C435" s="5" t="s">
        <v>3149</v>
      </c>
      <c r="D435" s="4">
        <v>331</v>
      </c>
      <c r="E435" s="4">
        <v>1619</v>
      </c>
      <c r="F435" s="5" t="s">
        <v>2707</v>
      </c>
      <c r="G435" s="5"/>
      <c r="H435" s="4">
        <v>0</v>
      </c>
      <c r="I435" s="4">
        <v>2</v>
      </c>
      <c r="J435" s="4">
        <v>0</v>
      </c>
      <c r="K435" s="4">
        <v>0</v>
      </c>
      <c r="L435" s="4" t="s">
        <v>258</v>
      </c>
      <c r="M435" s="4">
        <v>4</v>
      </c>
      <c r="N435" s="5" t="s">
        <v>1340</v>
      </c>
    </row>
    <row r="436" spans="1:14" x14ac:dyDescent="0.15">
      <c r="A436" s="5" t="s">
        <v>2710</v>
      </c>
      <c r="B436" s="4">
        <v>12</v>
      </c>
      <c r="C436" s="5" t="s">
        <v>3149</v>
      </c>
      <c r="D436" s="4">
        <v>332</v>
      </c>
      <c r="E436" s="4">
        <v>1081</v>
      </c>
      <c r="F436" s="5" t="s">
        <v>2711</v>
      </c>
      <c r="G436" s="5"/>
      <c r="H436" s="4">
        <v>0</v>
      </c>
      <c r="I436" s="4">
        <v>1</v>
      </c>
      <c r="J436" s="4">
        <v>0</v>
      </c>
      <c r="K436" s="4">
        <v>0</v>
      </c>
      <c r="L436" s="4" t="s">
        <v>258</v>
      </c>
      <c r="M436" s="4">
        <v>2</v>
      </c>
      <c r="N436" s="5" t="s">
        <v>1340</v>
      </c>
    </row>
    <row r="437" spans="1:14" x14ac:dyDescent="0.15">
      <c r="A437" s="5" t="s">
        <v>1341</v>
      </c>
      <c r="B437" s="4">
        <v>12</v>
      </c>
      <c r="C437" s="5" t="s">
        <v>3149</v>
      </c>
      <c r="D437" s="4">
        <v>333</v>
      </c>
      <c r="E437" s="4">
        <v>1519</v>
      </c>
      <c r="F437" s="5" t="s">
        <v>1342</v>
      </c>
      <c r="G437" s="5"/>
      <c r="H437" s="4">
        <v>0</v>
      </c>
      <c r="I437" s="4">
        <v>0</v>
      </c>
      <c r="J437" s="4">
        <v>0</v>
      </c>
      <c r="K437" s="4">
        <v>1</v>
      </c>
      <c r="L437" s="4" t="s">
        <v>258</v>
      </c>
      <c r="M437" s="4">
        <v>2</v>
      </c>
      <c r="N437" s="5" t="s">
        <v>1340</v>
      </c>
    </row>
    <row r="438" spans="1:14" x14ac:dyDescent="0.15">
      <c r="A438" s="5" t="s">
        <v>2713</v>
      </c>
      <c r="B438" s="4">
        <v>12</v>
      </c>
      <c r="C438" s="5" t="s">
        <v>3149</v>
      </c>
      <c r="D438" s="4">
        <v>334</v>
      </c>
      <c r="E438" s="4">
        <v>1220</v>
      </c>
      <c r="F438" s="5" t="s">
        <v>2714</v>
      </c>
      <c r="G438" s="5"/>
      <c r="H438" s="4">
        <v>0</v>
      </c>
      <c r="I438" s="4">
        <v>1</v>
      </c>
      <c r="J438" s="4">
        <v>0</v>
      </c>
      <c r="K438" s="4">
        <v>0</v>
      </c>
      <c r="L438" s="4" t="s">
        <v>258</v>
      </c>
      <c r="M438" s="4">
        <v>2</v>
      </c>
      <c r="N438" s="5" t="s">
        <v>1344</v>
      </c>
    </row>
    <row r="439" spans="1:14" x14ac:dyDescent="0.15">
      <c r="A439" s="5" t="s">
        <v>1345</v>
      </c>
      <c r="B439" s="4">
        <v>12</v>
      </c>
      <c r="C439" s="5" t="s">
        <v>3149</v>
      </c>
      <c r="D439" s="4">
        <v>335</v>
      </c>
      <c r="E439" s="4">
        <v>1069</v>
      </c>
      <c r="F439" s="5" t="s">
        <v>1346</v>
      </c>
      <c r="G439" s="5"/>
      <c r="H439" s="4">
        <v>0</v>
      </c>
      <c r="I439" s="4">
        <v>0</v>
      </c>
      <c r="J439" s="4">
        <v>0</v>
      </c>
      <c r="K439" s="4">
        <v>2</v>
      </c>
      <c r="L439" s="4" t="s">
        <v>258</v>
      </c>
      <c r="M439" s="4">
        <v>4</v>
      </c>
      <c r="N439" s="5" t="s">
        <v>1332</v>
      </c>
    </row>
    <row r="440" spans="1:14" x14ac:dyDescent="0.15">
      <c r="A440" s="5" t="s">
        <v>2715</v>
      </c>
      <c r="B440" s="4">
        <v>12</v>
      </c>
      <c r="C440" s="5" t="s">
        <v>3149</v>
      </c>
      <c r="D440" s="4">
        <v>336</v>
      </c>
      <c r="E440" s="4">
        <v>485</v>
      </c>
      <c r="F440" s="5" t="s">
        <v>2716</v>
      </c>
      <c r="G440" s="5"/>
      <c r="H440" s="4">
        <v>1</v>
      </c>
      <c r="I440" s="4">
        <v>0</v>
      </c>
      <c r="J440" s="4">
        <v>0</v>
      </c>
      <c r="K440" s="4">
        <v>0</v>
      </c>
      <c r="L440" s="4" t="s">
        <v>239</v>
      </c>
      <c r="M440" s="4">
        <v>2</v>
      </c>
      <c r="N440" s="5" t="s">
        <v>1343</v>
      </c>
    </row>
    <row r="441" spans="1:14" x14ac:dyDescent="0.15">
      <c r="A441" s="5" t="s">
        <v>2717</v>
      </c>
      <c r="B441" s="4">
        <v>12</v>
      </c>
      <c r="C441" s="5" t="s">
        <v>3149</v>
      </c>
      <c r="D441" s="4">
        <v>337</v>
      </c>
      <c r="E441" s="4">
        <v>486</v>
      </c>
      <c r="F441" s="5" t="s">
        <v>2718</v>
      </c>
      <c r="G441" s="5"/>
      <c r="H441" s="4">
        <v>0</v>
      </c>
      <c r="I441" s="4">
        <v>1</v>
      </c>
      <c r="J441" s="4">
        <v>0</v>
      </c>
      <c r="K441" s="4">
        <v>0</v>
      </c>
      <c r="L441" s="4" t="s">
        <v>258</v>
      </c>
      <c r="M441" s="4">
        <v>2</v>
      </c>
      <c r="N441" s="5" t="s">
        <v>1343</v>
      </c>
    </row>
    <row r="442" spans="1:14" x14ac:dyDescent="0.15">
      <c r="A442" s="5" t="s">
        <v>2719</v>
      </c>
      <c r="B442" s="4">
        <v>12</v>
      </c>
      <c r="C442" s="5" t="s">
        <v>3149</v>
      </c>
      <c r="D442" s="4">
        <v>338</v>
      </c>
      <c r="E442" s="4">
        <v>490</v>
      </c>
      <c r="F442" s="5" t="s">
        <v>2720</v>
      </c>
      <c r="G442" s="5"/>
      <c r="H442" s="4">
        <v>1</v>
      </c>
      <c r="I442" s="4">
        <v>0</v>
      </c>
      <c r="J442" s="4">
        <v>0</v>
      </c>
      <c r="K442" s="4">
        <v>0</v>
      </c>
      <c r="L442" s="4" t="s">
        <v>239</v>
      </c>
      <c r="M442" s="4">
        <v>2</v>
      </c>
      <c r="N442" s="5" t="s">
        <v>1347</v>
      </c>
    </row>
    <row r="443" spans="1:14" x14ac:dyDescent="0.15">
      <c r="A443" s="5" t="s">
        <v>2721</v>
      </c>
      <c r="B443" s="4">
        <v>12</v>
      </c>
      <c r="C443" s="5" t="s">
        <v>3149</v>
      </c>
      <c r="D443" s="4">
        <v>339</v>
      </c>
      <c r="E443" s="4">
        <v>491</v>
      </c>
      <c r="F443" s="5" t="s">
        <v>2722</v>
      </c>
      <c r="G443" s="5"/>
      <c r="H443" s="4">
        <v>0</v>
      </c>
      <c r="I443" s="4">
        <v>1</v>
      </c>
      <c r="J443" s="4">
        <v>0</v>
      </c>
      <c r="K443" s="4">
        <v>0</v>
      </c>
      <c r="L443" s="4" t="s">
        <v>258</v>
      </c>
      <c r="M443" s="4">
        <v>2</v>
      </c>
      <c r="N443" s="5" t="s">
        <v>1347</v>
      </c>
    </row>
    <row r="444" spans="1:14" x14ac:dyDescent="0.15">
      <c r="A444" s="5" t="s">
        <v>1348</v>
      </c>
      <c r="B444" s="4">
        <v>12</v>
      </c>
      <c r="C444" s="5" t="s">
        <v>3149</v>
      </c>
      <c r="D444" s="4">
        <v>340</v>
      </c>
      <c r="E444" s="4">
        <v>1221</v>
      </c>
      <c r="F444" s="5" t="s">
        <v>1349</v>
      </c>
      <c r="G444" s="5"/>
      <c r="H444" s="4">
        <v>0</v>
      </c>
      <c r="I444" s="4">
        <v>0</v>
      </c>
      <c r="J444" s="4">
        <v>0</v>
      </c>
      <c r="K444" s="4">
        <v>1</v>
      </c>
      <c r="L444" s="4" t="s">
        <v>258</v>
      </c>
      <c r="M444" s="4">
        <v>2</v>
      </c>
      <c r="N444" s="5" t="s">
        <v>1344</v>
      </c>
    </row>
    <row r="445" spans="1:14" x14ac:dyDescent="0.15">
      <c r="A445" s="5" t="s">
        <v>2723</v>
      </c>
      <c r="B445" s="4">
        <v>12</v>
      </c>
      <c r="C445" s="5" t="s">
        <v>3149</v>
      </c>
      <c r="D445" s="4">
        <v>341</v>
      </c>
      <c r="E445" s="4">
        <v>273</v>
      </c>
      <c r="F445" s="5" t="s">
        <v>2724</v>
      </c>
      <c r="G445" s="5"/>
      <c r="H445" s="4">
        <v>1</v>
      </c>
      <c r="I445" s="4">
        <v>0</v>
      </c>
      <c r="J445" s="4">
        <v>0</v>
      </c>
      <c r="K445" s="4">
        <v>0</v>
      </c>
      <c r="L445" s="4" t="s">
        <v>239</v>
      </c>
      <c r="M445" s="4">
        <v>2</v>
      </c>
      <c r="N445" s="5" t="s">
        <v>2725</v>
      </c>
    </row>
    <row r="446" spans="1:14" x14ac:dyDescent="0.15">
      <c r="A446" s="5" t="s">
        <v>2726</v>
      </c>
      <c r="B446" s="4">
        <v>12</v>
      </c>
      <c r="C446" s="5" t="s">
        <v>3149</v>
      </c>
      <c r="D446" s="4">
        <v>342</v>
      </c>
      <c r="E446" s="4">
        <v>274</v>
      </c>
      <c r="F446" s="5" t="s">
        <v>2727</v>
      </c>
      <c r="G446" s="5"/>
      <c r="H446" s="4">
        <v>0</v>
      </c>
      <c r="I446" s="4">
        <v>1</v>
      </c>
      <c r="J446" s="4">
        <v>0</v>
      </c>
      <c r="K446" s="4">
        <v>0</v>
      </c>
      <c r="L446" s="4" t="s">
        <v>258</v>
      </c>
      <c r="M446" s="4">
        <v>2</v>
      </c>
      <c r="N446" s="5" t="s">
        <v>2728</v>
      </c>
    </row>
    <row r="447" spans="1:14" x14ac:dyDescent="0.15">
      <c r="A447" s="5" t="s">
        <v>2729</v>
      </c>
      <c r="B447" s="4">
        <v>12</v>
      </c>
      <c r="C447" s="5" t="s">
        <v>3149</v>
      </c>
      <c r="D447" s="4">
        <v>343</v>
      </c>
      <c r="E447" s="4">
        <v>781</v>
      </c>
      <c r="F447" s="5" t="s">
        <v>2730</v>
      </c>
      <c r="G447" s="5"/>
      <c r="H447" s="4">
        <v>2</v>
      </c>
      <c r="I447" s="4">
        <v>0</v>
      </c>
      <c r="J447" s="4">
        <v>0</v>
      </c>
      <c r="K447" s="4">
        <v>0</v>
      </c>
      <c r="L447" s="4" t="s">
        <v>239</v>
      </c>
      <c r="M447" s="4">
        <v>4</v>
      </c>
      <c r="N447" s="5" t="s">
        <v>2731</v>
      </c>
    </row>
    <row r="448" spans="1:14" x14ac:dyDescent="0.15">
      <c r="A448" s="5" t="s">
        <v>1350</v>
      </c>
      <c r="B448" s="4">
        <v>12</v>
      </c>
      <c r="C448" s="5" t="s">
        <v>3149</v>
      </c>
      <c r="D448" s="4">
        <v>344</v>
      </c>
      <c r="E448" s="4">
        <v>787</v>
      </c>
      <c r="F448" s="5" t="s">
        <v>1351</v>
      </c>
      <c r="G448" s="5"/>
      <c r="H448" s="4">
        <v>0</v>
      </c>
      <c r="I448" s="4">
        <v>0</v>
      </c>
      <c r="J448" s="4">
        <v>1</v>
      </c>
      <c r="K448" s="4">
        <v>0</v>
      </c>
      <c r="L448" s="4" t="s">
        <v>239</v>
      </c>
      <c r="M448" s="4">
        <v>2</v>
      </c>
      <c r="N448" s="5" t="s">
        <v>1347</v>
      </c>
    </row>
    <row r="449" spans="1:14" x14ac:dyDescent="0.15">
      <c r="A449" s="5" t="s">
        <v>2732</v>
      </c>
      <c r="B449" s="4">
        <v>12</v>
      </c>
      <c r="C449" s="5" t="s">
        <v>3149</v>
      </c>
      <c r="D449" s="4">
        <v>345</v>
      </c>
      <c r="E449" s="4">
        <v>794</v>
      </c>
      <c r="F449" s="5" t="s">
        <v>2733</v>
      </c>
      <c r="G449" s="5"/>
      <c r="H449" s="4">
        <v>1</v>
      </c>
      <c r="I449" s="4">
        <v>0</v>
      </c>
      <c r="J449" s="4">
        <v>0</v>
      </c>
      <c r="K449" s="4">
        <v>0</v>
      </c>
      <c r="L449" s="4" t="s">
        <v>239</v>
      </c>
      <c r="M449" s="4">
        <v>2</v>
      </c>
      <c r="N449" s="5" t="s">
        <v>2734</v>
      </c>
    </row>
    <row r="450" spans="1:14" x14ac:dyDescent="0.15">
      <c r="A450" s="5" t="s">
        <v>1352</v>
      </c>
      <c r="B450" s="4">
        <v>12</v>
      </c>
      <c r="C450" s="5" t="s">
        <v>3149</v>
      </c>
      <c r="D450" s="4">
        <v>346</v>
      </c>
      <c r="E450" s="4">
        <v>795</v>
      </c>
      <c r="F450" s="5" t="s">
        <v>1353</v>
      </c>
      <c r="G450" s="5"/>
      <c r="H450" s="4">
        <v>0</v>
      </c>
      <c r="I450" s="4">
        <v>0</v>
      </c>
      <c r="J450" s="4">
        <v>1</v>
      </c>
      <c r="K450" s="4">
        <v>0</v>
      </c>
      <c r="L450" s="4" t="s">
        <v>239</v>
      </c>
      <c r="M450" s="4">
        <v>2</v>
      </c>
      <c r="N450" s="5" t="s">
        <v>1354</v>
      </c>
    </row>
    <row r="451" spans="1:14" x14ac:dyDescent="0.15">
      <c r="A451" s="5" t="s">
        <v>2735</v>
      </c>
      <c r="B451" s="4">
        <v>12</v>
      </c>
      <c r="C451" s="5" t="s">
        <v>3149</v>
      </c>
      <c r="D451" s="4">
        <v>347</v>
      </c>
      <c r="E451" s="4">
        <v>849</v>
      </c>
      <c r="F451" s="5" t="s">
        <v>2736</v>
      </c>
      <c r="G451" s="5"/>
      <c r="H451" s="4">
        <v>1</v>
      </c>
      <c r="I451" s="4">
        <v>0</v>
      </c>
      <c r="J451" s="4">
        <v>0</v>
      </c>
      <c r="K451" s="4">
        <v>0</v>
      </c>
      <c r="L451" s="4" t="s">
        <v>239</v>
      </c>
      <c r="M451" s="4">
        <v>2</v>
      </c>
      <c r="N451" s="5" t="s">
        <v>1343</v>
      </c>
    </row>
    <row r="452" spans="1:14" x14ac:dyDescent="0.15">
      <c r="A452" s="5" t="s">
        <v>2737</v>
      </c>
      <c r="B452" s="4">
        <v>12</v>
      </c>
      <c r="C452" s="5" t="s">
        <v>3149</v>
      </c>
      <c r="D452" s="4">
        <v>348</v>
      </c>
      <c r="E452" s="4">
        <v>850</v>
      </c>
      <c r="F452" s="5" t="s">
        <v>2738</v>
      </c>
      <c r="G452" s="5"/>
      <c r="H452" s="4">
        <v>0</v>
      </c>
      <c r="I452" s="4">
        <v>1</v>
      </c>
      <c r="J452" s="4">
        <v>0</v>
      </c>
      <c r="K452" s="4">
        <v>0</v>
      </c>
      <c r="L452" s="4" t="s">
        <v>258</v>
      </c>
      <c r="M452" s="4">
        <v>2</v>
      </c>
      <c r="N452" s="5" t="s">
        <v>1343</v>
      </c>
    </row>
    <row r="453" spans="1:14" x14ac:dyDescent="0.15">
      <c r="A453" s="5" t="s">
        <v>1355</v>
      </c>
      <c r="B453" s="4">
        <v>12</v>
      </c>
      <c r="C453" s="5" t="s">
        <v>3149</v>
      </c>
      <c r="D453" s="4">
        <v>349</v>
      </c>
      <c r="E453" s="4">
        <v>858</v>
      </c>
      <c r="F453" s="5" t="s">
        <v>1356</v>
      </c>
      <c r="G453" s="5"/>
      <c r="H453" s="4">
        <v>0</v>
      </c>
      <c r="I453" s="4">
        <v>0</v>
      </c>
      <c r="J453" s="4">
        <v>1</v>
      </c>
      <c r="K453" s="4">
        <v>0</v>
      </c>
      <c r="L453" s="4" t="s">
        <v>239</v>
      </c>
      <c r="M453" s="4">
        <v>2</v>
      </c>
      <c r="N453" s="5" t="s">
        <v>1343</v>
      </c>
    </row>
    <row r="454" spans="1:14" x14ac:dyDescent="0.15">
      <c r="A454" s="5" t="s">
        <v>1357</v>
      </c>
      <c r="B454" s="4">
        <v>12</v>
      </c>
      <c r="C454" s="5" t="s">
        <v>3149</v>
      </c>
      <c r="D454" s="4">
        <v>350</v>
      </c>
      <c r="E454" s="4">
        <v>859</v>
      </c>
      <c r="F454" s="5" t="s">
        <v>1358</v>
      </c>
      <c r="G454" s="5"/>
      <c r="H454" s="4">
        <v>0</v>
      </c>
      <c r="I454" s="4">
        <v>0</v>
      </c>
      <c r="J454" s="4">
        <v>0</v>
      </c>
      <c r="K454" s="4">
        <v>1</v>
      </c>
      <c r="L454" s="4" t="s">
        <v>258</v>
      </c>
      <c r="M454" s="4">
        <v>2</v>
      </c>
      <c r="N454" s="5" t="s">
        <v>1343</v>
      </c>
    </row>
    <row r="455" spans="1:14" x14ac:dyDescent="0.15">
      <c r="A455" s="5" t="s">
        <v>2739</v>
      </c>
      <c r="B455" s="4">
        <v>12</v>
      </c>
      <c r="C455" s="5" t="s">
        <v>3149</v>
      </c>
      <c r="D455" s="4">
        <v>351</v>
      </c>
      <c r="E455" s="4">
        <v>939</v>
      </c>
      <c r="F455" s="5" t="s">
        <v>2740</v>
      </c>
      <c r="G455" s="5"/>
      <c r="H455" s="4">
        <v>0</v>
      </c>
      <c r="I455" s="4">
        <v>1</v>
      </c>
      <c r="J455" s="4">
        <v>0</v>
      </c>
      <c r="K455" s="4">
        <v>0</v>
      </c>
      <c r="L455" s="4" t="s">
        <v>258</v>
      </c>
      <c r="M455" s="4">
        <v>2</v>
      </c>
      <c r="N455" s="5" t="s">
        <v>2734</v>
      </c>
    </row>
    <row r="456" spans="1:14" x14ac:dyDescent="0.15">
      <c r="A456" s="5" t="s">
        <v>1359</v>
      </c>
      <c r="B456" s="4">
        <v>12</v>
      </c>
      <c r="C456" s="5" t="s">
        <v>3149</v>
      </c>
      <c r="D456" s="4">
        <v>352</v>
      </c>
      <c r="E456" s="4">
        <v>940</v>
      </c>
      <c r="F456" s="5" t="s">
        <v>1360</v>
      </c>
      <c r="G456" s="5"/>
      <c r="H456" s="4">
        <v>0</v>
      </c>
      <c r="I456" s="4">
        <v>0</v>
      </c>
      <c r="J456" s="4">
        <v>0</v>
      </c>
      <c r="K456" s="4">
        <v>1</v>
      </c>
      <c r="L456" s="4" t="s">
        <v>258</v>
      </c>
      <c r="M456" s="4">
        <v>2</v>
      </c>
      <c r="N456" s="5" t="s">
        <v>1354</v>
      </c>
    </row>
    <row r="457" spans="1:14" x14ac:dyDescent="0.15">
      <c r="A457" s="5" t="s">
        <v>1361</v>
      </c>
      <c r="B457" s="4">
        <v>12</v>
      </c>
      <c r="C457" s="5" t="s">
        <v>3149</v>
      </c>
      <c r="D457" s="4">
        <v>353</v>
      </c>
      <c r="E457" s="4">
        <v>950</v>
      </c>
      <c r="F457" s="5" t="s">
        <v>1362</v>
      </c>
      <c r="G457" s="5"/>
      <c r="H457" s="4">
        <v>0</v>
      </c>
      <c r="I457" s="4">
        <v>0</v>
      </c>
      <c r="J457" s="4">
        <v>0</v>
      </c>
      <c r="K457" s="4">
        <v>1</v>
      </c>
      <c r="L457" s="4" t="s">
        <v>258</v>
      </c>
      <c r="M457" s="4">
        <v>2</v>
      </c>
      <c r="N457" s="5" t="s">
        <v>1347</v>
      </c>
    </row>
    <row r="458" spans="1:14" x14ac:dyDescent="0.15">
      <c r="A458" s="5" t="s">
        <v>2741</v>
      </c>
      <c r="B458" s="4">
        <v>12</v>
      </c>
      <c r="C458" s="5" t="s">
        <v>3149</v>
      </c>
      <c r="D458" s="4">
        <v>354</v>
      </c>
      <c r="E458" s="4">
        <v>966</v>
      </c>
      <c r="F458" s="5" t="s">
        <v>2742</v>
      </c>
      <c r="G458" s="5"/>
      <c r="H458" s="4">
        <v>0</v>
      </c>
      <c r="I458" s="4">
        <v>2</v>
      </c>
      <c r="J458" s="4">
        <v>0</v>
      </c>
      <c r="K458" s="4">
        <v>0</v>
      </c>
      <c r="L458" s="4" t="s">
        <v>258</v>
      </c>
      <c r="M458" s="4">
        <v>4</v>
      </c>
      <c r="N458" s="5" t="s">
        <v>2731</v>
      </c>
    </row>
    <row r="459" spans="1:14" x14ac:dyDescent="0.15">
      <c r="A459" s="5" t="s">
        <v>2743</v>
      </c>
      <c r="B459" s="4">
        <v>12</v>
      </c>
      <c r="C459" s="5" t="s">
        <v>3149</v>
      </c>
      <c r="D459" s="4">
        <v>355</v>
      </c>
      <c r="E459" s="4">
        <v>1067</v>
      </c>
      <c r="F459" s="5" t="s">
        <v>2744</v>
      </c>
      <c r="G459" s="5"/>
      <c r="H459" s="4">
        <v>0</v>
      </c>
      <c r="I459" s="4">
        <v>2</v>
      </c>
      <c r="J459" s="4">
        <v>0</v>
      </c>
      <c r="K459" s="4">
        <v>0</v>
      </c>
      <c r="L459" s="4" t="s">
        <v>258</v>
      </c>
      <c r="M459" s="4">
        <v>4</v>
      </c>
      <c r="N459" s="5" t="s">
        <v>1332</v>
      </c>
    </row>
    <row r="460" spans="1:14" x14ac:dyDescent="0.15">
      <c r="A460" s="5" t="s">
        <v>2745</v>
      </c>
      <c r="B460" s="4">
        <v>12</v>
      </c>
      <c r="C460" s="5" t="s">
        <v>3149</v>
      </c>
      <c r="D460" s="4">
        <v>356</v>
      </c>
      <c r="E460" s="4">
        <v>272</v>
      </c>
      <c r="F460" s="5" t="s">
        <v>2746</v>
      </c>
      <c r="G460" s="5"/>
      <c r="H460" s="4">
        <v>0</v>
      </c>
      <c r="I460" s="4">
        <v>2</v>
      </c>
      <c r="J460" s="4">
        <v>0</v>
      </c>
      <c r="K460" s="4">
        <v>0</v>
      </c>
      <c r="L460" s="4" t="s">
        <v>258</v>
      </c>
      <c r="M460" s="4">
        <v>4</v>
      </c>
      <c r="N460" s="5" t="s">
        <v>1332</v>
      </c>
    </row>
    <row r="461" spans="1:14" x14ac:dyDescent="0.15">
      <c r="A461" s="5" t="s">
        <v>1363</v>
      </c>
      <c r="B461" s="4">
        <v>12</v>
      </c>
      <c r="C461" s="5" t="s">
        <v>3149</v>
      </c>
      <c r="D461" s="4">
        <v>357</v>
      </c>
      <c r="E461" s="4">
        <v>862</v>
      </c>
      <c r="F461" s="5" t="s">
        <v>1364</v>
      </c>
      <c r="G461" s="5"/>
      <c r="H461" s="4">
        <v>0</v>
      </c>
      <c r="I461" s="4">
        <v>0</v>
      </c>
      <c r="J461" s="4">
        <v>0</v>
      </c>
      <c r="K461" s="4">
        <v>2</v>
      </c>
      <c r="L461" s="4" t="s">
        <v>258</v>
      </c>
      <c r="M461" s="4">
        <v>4</v>
      </c>
      <c r="N461" s="5" t="s">
        <v>1332</v>
      </c>
    </row>
    <row r="462" spans="1:14" x14ac:dyDescent="0.15">
      <c r="A462" s="5" t="s">
        <v>2747</v>
      </c>
      <c r="B462" s="4">
        <v>12</v>
      </c>
      <c r="C462" s="5" t="s">
        <v>3149</v>
      </c>
      <c r="D462" s="4">
        <v>358</v>
      </c>
      <c r="E462" s="4">
        <v>497</v>
      </c>
      <c r="F462" s="5" t="s">
        <v>2748</v>
      </c>
      <c r="G462" s="5"/>
      <c r="H462" s="4">
        <v>0</v>
      </c>
      <c r="I462" s="4">
        <v>1</v>
      </c>
      <c r="J462" s="4">
        <v>0</v>
      </c>
      <c r="K462" s="4">
        <v>0</v>
      </c>
      <c r="L462" s="4" t="s">
        <v>258</v>
      </c>
      <c r="M462" s="4">
        <v>2</v>
      </c>
      <c r="N462" s="5" t="s">
        <v>1343</v>
      </c>
    </row>
    <row r="463" spans="1:14" x14ac:dyDescent="0.15">
      <c r="A463" s="5" t="s">
        <v>2829</v>
      </c>
      <c r="B463" s="4">
        <v>12</v>
      </c>
      <c r="C463" s="5" t="s">
        <v>3149</v>
      </c>
      <c r="D463" s="4">
        <v>359</v>
      </c>
      <c r="E463" s="4">
        <v>1322</v>
      </c>
      <c r="F463" s="5" t="s">
        <v>2830</v>
      </c>
      <c r="G463" s="5"/>
      <c r="H463" s="4">
        <v>1</v>
      </c>
      <c r="I463" s="4">
        <v>0</v>
      </c>
      <c r="J463" s="4">
        <v>0</v>
      </c>
      <c r="K463" s="4">
        <v>0</v>
      </c>
      <c r="L463" s="4" t="s">
        <v>239</v>
      </c>
      <c r="M463" s="4">
        <v>2</v>
      </c>
      <c r="N463" s="5" t="s">
        <v>1456</v>
      </c>
    </row>
    <row r="464" spans="1:14" x14ac:dyDescent="0.15">
      <c r="A464" s="5" t="s">
        <v>2831</v>
      </c>
      <c r="B464" s="4">
        <v>12</v>
      </c>
      <c r="C464" s="5" t="s">
        <v>3149</v>
      </c>
      <c r="D464" s="4">
        <v>360</v>
      </c>
      <c r="E464" s="4">
        <v>1323</v>
      </c>
      <c r="F464" s="5" t="s">
        <v>2832</v>
      </c>
      <c r="G464" s="5"/>
      <c r="H464" s="4">
        <v>0</v>
      </c>
      <c r="I464" s="4">
        <v>1</v>
      </c>
      <c r="J464" s="4">
        <v>0</v>
      </c>
      <c r="K464" s="4">
        <v>0</v>
      </c>
      <c r="L464" s="4" t="s">
        <v>258</v>
      </c>
      <c r="M464" s="4">
        <v>2</v>
      </c>
      <c r="N464" s="5" t="s">
        <v>1456</v>
      </c>
    </row>
    <row r="465" spans="1:14" x14ac:dyDescent="0.15">
      <c r="A465" s="5" t="s">
        <v>2833</v>
      </c>
      <c r="B465" s="4">
        <v>12</v>
      </c>
      <c r="C465" s="5" t="s">
        <v>3149</v>
      </c>
      <c r="D465" s="4">
        <v>361</v>
      </c>
      <c r="E465" s="4">
        <v>247</v>
      </c>
      <c r="F465" s="5" t="s">
        <v>2834</v>
      </c>
      <c r="G465" s="5"/>
      <c r="H465" s="4">
        <v>1</v>
      </c>
      <c r="I465" s="4">
        <v>0</v>
      </c>
      <c r="J465" s="4">
        <v>0</v>
      </c>
      <c r="K465" s="4">
        <v>0</v>
      </c>
      <c r="L465" s="4" t="s">
        <v>239</v>
      </c>
      <c r="M465" s="4">
        <v>2</v>
      </c>
      <c r="N465" s="5" t="s">
        <v>2835</v>
      </c>
    </row>
    <row r="466" spans="1:14" x14ac:dyDescent="0.15">
      <c r="A466" s="5" t="s">
        <v>2836</v>
      </c>
      <c r="B466" s="4">
        <v>12</v>
      </c>
      <c r="C466" s="5" t="s">
        <v>3149</v>
      </c>
      <c r="D466" s="4">
        <v>362</v>
      </c>
      <c r="E466" s="4">
        <v>248</v>
      </c>
      <c r="F466" s="5" t="s">
        <v>2837</v>
      </c>
      <c r="G466" s="5"/>
      <c r="H466" s="4">
        <v>0</v>
      </c>
      <c r="I466" s="4">
        <v>1</v>
      </c>
      <c r="J466" s="4">
        <v>0</v>
      </c>
      <c r="K466" s="4">
        <v>0</v>
      </c>
      <c r="L466" s="4" t="s">
        <v>258</v>
      </c>
      <c r="M466" s="4">
        <v>2</v>
      </c>
      <c r="N466" s="5" t="s">
        <v>2835</v>
      </c>
    </row>
    <row r="467" spans="1:14" x14ac:dyDescent="0.15">
      <c r="A467" s="5" t="s">
        <v>1457</v>
      </c>
      <c r="B467" s="4">
        <v>12</v>
      </c>
      <c r="C467" s="5" t="s">
        <v>3149</v>
      </c>
      <c r="D467" s="4">
        <v>363</v>
      </c>
      <c r="E467" s="4">
        <v>1226</v>
      </c>
      <c r="F467" s="5" t="s">
        <v>1458</v>
      </c>
      <c r="G467" s="5"/>
      <c r="H467" s="4">
        <v>0</v>
      </c>
      <c r="I467" s="4">
        <v>0</v>
      </c>
      <c r="J467" s="4">
        <v>1</v>
      </c>
      <c r="K467" s="4">
        <v>0</v>
      </c>
      <c r="L467" s="4" t="s">
        <v>239</v>
      </c>
      <c r="M467" s="4">
        <v>2</v>
      </c>
      <c r="N467" s="5" t="s">
        <v>1456</v>
      </c>
    </row>
    <row r="468" spans="1:14" x14ac:dyDescent="0.15">
      <c r="A468" s="5" t="s">
        <v>1459</v>
      </c>
      <c r="B468" s="4">
        <v>12</v>
      </c>
      <c r="C468" s="5" t="s">
        <v>3149</v>
      </c>
      <c r="D468" s="4">
        <v>364</v>
      </c>
      <c r="E468" s="4">
        <v>1227</v>
      </c>
      <c r="F468" s="5" t="s">
        <v>1460</v>
      </c>
      <c r="G468" s="5"/>
      <c r="H468" s="4">
        <v>0</v>
      </c>
      <c r="I468" s="4">
        <v>0</v>
      </c>
      <c r="J468" s="4">
        <v>0</v>
      </c>
      <c r="K468" s="4">
        <v>1</v>
      </c>
      <c r="L468" s="4" t="s">
        <v>258</v>
      </c>
      <c r="M468" s="4">
        <v>2</v>
      </c>
      <c r="N468" s="5" t="s">
        <v>1456</v>
      </c>
    </row>
    <row r="469" spans="1:14" x14ac:dyDescent="0.15">
      <c r="A469" s="5" t="s">
        <v>2838</v>
      </c>
      <c r="B469" s="4">
        <v>12</v>
      </c>
      <c r="C469" s="5" t="s">
        <v>3149</v>
      </c>
      <c r="D469" s="4">
        <v>365</v>
      </c>
      <c r="E469" s="4">
        <v>1225</v>
      </c>
      <c r="F469" s="5" t="s">
        <v>2839</v>
      </c>
      <c r="G469" s="5"/>
      <c r="H469" s="4">
        <v>0</v>
      </c>
      <c r="I469" s="4">
        <v>1</v>
      </c>
      <c r="J469" s="4">
        <v>0</v>
      </c>
      <c r="K469" s="4">
        <v>0</v>
      </c>
      <c r="L469" s="4" t="s">
        <v>258</v>
      </c>
      <c r="M469" s="4">
        <v>2</v>
      </c>
      <c r="N469" s="5" t="s">
        <v>1454</v>
      </c>
    </row>
    <row r="470" spans="1:14" x14ac:dyDescent="0.15">
      <c r="A470" s="5" t="s">
        <v>1461</v>
      </c>
      <c r="B470" s="4">
        <v>12</v>
      </c>
      <c r="C470" s="5" t="s">
        <v>3149</v>
      </c>
      <c r="D470" s="4">
        <v>366</v>
      </c>
      <c r="E470" s="4">
        <v>1229</v>
      </c>
      <c r="F470" s="5" t="s">
        <v>1462</v>
      </c>
      <c r="G470" s="5"/>
      <c r="H470" s="4">
        <v>0</v>
      </c>
      <c r="I470" s="4">
        <v>0</v>
      </c>
      <c r="J470" s="4">
        <v>0</v>
      </c>
      <c r="K470" s="4">
        <v>1</v>
      </c>
      <c r="L470" s="4" t="s">
        <v>258</v>
      </c>
      <c r="M470" s="4">
        <v>2</v>
      </c>
      <c r="N470" s="5" t="s">
        <v>1454</v>
      </c>
    </row>
    <row r="471" spans="1:14" x14ac:dyDescent="0.15">
      <c r="A471" s="5" t="s">
        <v>2840</v>
      </c>
      <c r="B471" s="4">
        <v>12</v>
      </c>
      <c r="C471" s="5" t="s">
        <v>3149</v>
      </c>
      <c r="D471" s="4">
        <v>367</v>
      </c>
      <c r="E471" s="4">
        <v>1460</v>
      </c>
      <c r="F471" s="5" t="s">
        <v>2841</v>
      </c>
      <c r="G471" s="5"/>
      <c r="H471" s="4">
        <v>0</v>
      </c>
      <c r="I471" s="4">
        <v>1</v>
      </c>
      <c r="J471" s="4">
        <v>0</v>
      </c>
      <c r="K471" s="4">
        <v>0</v>
      </c>
      <c r="L471" s="4" t="s">
        <v>258</v>
      </c>
      <c r="M471" s="4">
        <v>2</v>
      </c>
      <c r="N471" s="5" t="s">
        <v>2827</v>
      </c>
    </row>
    <row r="472" spans="1:14" x14ac:dyDescent="0.15">
      <c r="A472" s="5" t="s">
        <v>2311</v>
      </c>
      <c r="B472" s="4">
        <v>12</v>
      </c>
      <c r="C472" s="5" t="s">
        <v>3149</v>
      </c>
      <c r="D472" s="4">
        <v>368</v>
      </c>
      <c r="E472" s="4">
        <v>1073</v>
      </c>
      <c r="F472" s="5" t="s">
        <v>2312</v>
      </c>
      <c r="G472" s="5"/>
      <c r="H472" s="4">
        <v>0</v>
      </c>
      <c r="I472" s="4">
        <v>2</v>
      </c>
      <c r="J472" s="4">
        <v>0</v>
      </c>
      <c r="K472" s="4">
        <v>0</v>
      </c>
      <c r="L472" s="4" t="s">
        <v>258</v>
      </c>
      <c r="M472" s="4">
        <v>4</v>
      </c>
      <c r="N472" s="5" t="s">
        <v>929</v>
      </c>
    </row>
    <row r="473" spans="1:14" x14ac:dyDescent="0.15">
      <c r="A473" s="5" t="s">
        <v>938</v>
      </c>
      <c r="B473" s="4">
        <v>12</v>
      </c>
      <c r="C473" s="5" t="s">
        <v>3149</v>
      </c>
      <c r="D473" s="4">
        <v>369</v>
      </c>
      <c r="E473" s="4">
        <v>1076</v>
      </c>
      <c r="F473" s="5" t="s">
        <v>939</v>
      </c>
      <c r="G473" s="5"/>
      <c r="H473" s="4">
        <v>0</v>
      </c>
      <c r="I473" s="4">
        <v>0</v>
      </c>
      <c r="J473" s="4">
        <v>2</v>
      </c>
      <c r="K473" s="4">
        <v>0</v>
      </c>
      <c r="L473" s="4" t="s">
        <v>239</v>
      </c>
      <c r="M473" s="4">
        <v>4</v>
      </c>
      <c r="N473" s="5" t="s">
        <v>259</v>
      </c>
    </row>
    <row r="474" spans="1:14" x14ac:dyDescent="0.15">
      <c r="A474" s="5" t="s">
        <v>940</v>
      </c>
      <c r="B474" s="4">
        <v>12</v>
      </c>
      <c r="C474" s="5" t="s">
        <v>3149</v>
      </c>
      <c r="D474" s="4">
        <v>370</v>
      </c>
      <c r="E474" s="4">
        <v>1077</v>
      </c>
      <c r="F474" s="5" t="s">
        <v>941</v>
      </c>
      <c r="G474" s="5"/>
      <c r="H474" s="4">
        <v>0</v>
      </c>
      <c r="I474" s="4">
        <v>0</v>
      </c>
      <c r="J474" s="4">
        <v>0</v>
      </c>
      <c r="K474" s="4">
        <v>1</v>
      </c>
      <c r="L474" s="4" t="s">
        <v>258</v>
      </c>
      <c r="M474" s="4">
        <v>2</v>
      </c>
      <c r="N474" s="5" t="s">
        <v>259</v>
      </c>
    </row>
    <row r="475" spans="1:14" x14ac:dyDescent="0.15">
      <c r="A475" s="5" t="s">
        <v>2313</v>
      </c>
      <c r="B475" s="4">
        <v>12</v>
      </c>
      <c r="C475" s="5" t="s">
        <v>3149</v>
      </c>
      <c r="D475" s="4">
        <v>371</v>
      </c>
      <c r="E475" s="4">
        <v>1074</v>
      </c>
      <c r="F475" s="5" t="s">
        <v>2314</v>
      </c>
      <c r="G475" s="5"/>
      <c r="H475" s="4">
        <v>1</v>
      </c>
      <c r="I475" s="4">
        <v>0</v>
      </c>
      <c r="J475" s="4">
        <v>0</v>
      </c>
      <c r="K475" s="4">
        <v>0</v>
      </c>
      <c r="L475" s="4" t="s">
        <v>239</v>
      </c>
      <c r="M475" s="4">
        <v>2</v>
      </c>
      <c r="N475" s="5" t="s">
        <v>260</v>
      </c>
    </row>
    <row r="476" spans="1:14" x14ac:dyDescent="0.15">
      <c r="A476" s="5" t="s">
        <v>942</v>
      </c>
      <c r="B476" s="4">
        <v>12</v>
      </c>
      <c r="C476" s="5" t="s">
        <v>3149</v>
      </c>
      <c r="D476" s="4">
        <v>372</v>
      </c>
      <c r="E476" s="4">
        <v>1075</v>
      </c>
      <c r="F476" s="5" t="s">
        <v>943</v>
      </c>
      <c r="G476" s="5"/>
      <c r="H476" s="4">
        <v>0</v>
      </c>
      <c r="I476" s="4">
        <v>0</v>
      </c>
      <c r="J476" s="4">
        <v>1</v>
      </c>
      <c r="K476" s="4">
        <v>0</v>
      </c>
      <c r="L476" s="4" t="s">
        <v>239</v>
      </c>
      <c r="M476" s="4">
        <v>2</v>
      </c>
      <c r="N476" s="5" t="s">
        <v>260</v>
      </c>
    </row>
    <row r="477" spans="1:14" x14ac:dyDescent="0.15">
      <c r="A477" s="5" t="s">
        <v>944</v>
      </c>
      <c r="B477" s="4">
        <v>12</v>
      </c>
      <c r="C477" s="5" t="s">
        <v>3149</v>
      </c>
      <c r="D477" s="4">
        <v>373</v>
      </c>
      <c r="E477" s="4">
        <v>279</v>
      </c>
      <c r="F477" s="5" t="s">
        <v>945</v>
      </c>
      <c r="G477" s="5"/>
      <c r="H477" s="4">
        <v>0</v>
      </c>
      <c r="I477" s="4">
        <v>0</v>
      </c>
      <c r="J477" s="4">
        <v>1</v>
      </c>
      <c r="K477" s="4">
        <v>0</v>
      </c>
      <c r="L477" s="4" t="s">
        <v>239</v>
      </c>
      <c r="M477" s="4">
        <v>2</v>
      </c>
      <c r="N477" s="5" t="s">
        <v>946</v>
      </c>
    </row>
    <row r="478" spans="1:14" x14ac:dyDescent="0.15">
      <c r="A478" s="5" t="s">
        <v>947</v>
      </c>
      <c r="B478" s="4">
        <v>12</v>
      </c>
      <c r="C478" s="5" t="s">
        <v>3149</v>
      </c>
      <c r="D478" s="4">
        <v>374</v>
      </c>
      <c r="E478" s="4">
        <v>280</v>
      </c>
      <c r="F478" s="5" t="s">
        <v>948</v>
      </c>
      <c r="G478" s="5"/>
      <c r="H478" s="4">
        <v>0</v>
      </c>
      <c r="I478" s="4">
        <v>0</v>
      </c>
      <c r="J478" s="4">
        <v>0</v>
      </c>
      <c r="K478" s="4">
        <v>1</v>
      </c>
      <c r="L478" s="4" t="s">
        <v>258</v>
      </c>
      <c r="M478" s="4">
        <v>2</v>
      </c>
      <c r="N478" s="5" t="s">
        <v>946</v>
      </c>
    </row>
    <row r="479" spans="1:14" x14ac:dyDescent="0.15">
      <c r="A479" s="5" t="s">
        <v>949</v>
      </c>
      <c r="B479" s="4">
        <v>12</v>
      </c>
      <c r="C479" s="5" t="s">
        <v>3149</v>
      </c>
      <c r="D479" s="4">
        <v>375</v>
      </c>
      <c r="E479" s="4">
        <v>1078</v>
      </c>
      <c r="F479" s="5" t="s">
        <v>950</v>
      </c>
      <c r="G479" s="5"/>
      <c r="H479" s="4">
        <v>0</v>
      </c>
      <c r="I479" s="4">
        <v>0</v>
      </c>
      <c r="J479" s="4">
        <v>0</v>
      </c>
      <c r="K479" s="4">
        <v>1</v>
      </c>
      <c r="L479" s="4" t="s">
        <v>258</v>
      </c>
      <c r="M479" s="4">
        <v>2</v>
      </c>
      <c r="N479" s="5" t="s">
        <v>951</v>
      </c>
    </row>
    <row r="480" spans="1:14" x14ac:dyDescent="0.15">
      <c r="A480" s="5" t="s">
        <v>2315</v>
      </c>
      <c r="B480" s="4">
        <v>12</v>
      </c>
      <c r="C480" s="5" t="s">
        <v>3149</v>
      </c>
      <c r="D480" s="4">
        <v>376</v>
      </c>
      <c r="E480" s="4">
        <v>294</v>
      </c>
      <c r="F480" s="5" t="s">
        <v>2316</v>
      </c>
      <c r="G480" s="5"/>
      <c r="H480" s="4">
        <v>0</v>
      </c>
      <c r="I480" s="4">
        <v>1</v>
      </c>
      <c r="J480" s="4">
        <v>0</v>
      </c>
      <c r="K480" s="4">
        <v>0</v>
      </c>
      <c r="L480" s="4" t="s">
        <v>258</v>
      </c>
      <c r="M480" s="4">
        <v>2</v>
      </c>
      <c r="N480" s="5" t="s">
        <v>952</v>
      </c>
    </row>
    <row r="481" spans="1:14" x14ac:dyDescent="0.15">
      <c r="A481" s="5" t="s">
        <v>953</v>
      </c>
      <c r="B481" s="4">
        <v>12</v>
      </c>
      <c r="C481" s="5" t="s">
        <v>3149</v>
      </c>
      <c r="D481" s="4">
        <v>377</v>
      </c>
      <c r="E481" s="4">
        <v>495</v>
      </c>
      <c r="F481" s="5" t="s">
        <v>954</v>
      </c>
      <c r="G481" s="5"/>
      <c r="H481" s="4">
        <v>0</v>
      </c>
      <c r="I481" s="4">
        <v>0</v>
      </c>
      <c r="J481" s="4">
        <v>0</v>
      </c>
      <c r="K481" s="4">
        <v>1</v>
      </c>
      <c r="L481" s="4" t="s">
        <v>258</v>
      </c>
      <c r="M481" s="4">
        <v>2</v>
      </c>
      <c r="N481" s="5" t="s">
        <v>952</v>
      </c>
    </row>
    <row r="482" spans="1:14" x14ac:dyDescent="0.15">
      <c r="A482" s="5" t="s">
        <v>2317</v>
      </c>
      <c r="B482" s="4">
        <v>12</v>
      </c>
      <c r="C482" s="5" t="s">
        <v>3149</v>
      </c>
      <c r="D482" s="4">
        <v>378</v>
      </c>
      <c r="E482" s="4">
        <v>1072</v>
      </c>
      <c r="F482" s="5" t="s">
        <v>2318</v>
      </c>
      <c r="G482" s="5"/>
      <c r="H482" s="4">
        <v>1</v>
      </c>
      <c r="I482" s="4">
        <v>0</v>
      </c>
      <c r="J482" s="4">
        <v>0</v>
      </c>
      <c r="K482" s="4">
        <v>0</v>
      </c>
      <c r="L482" s="4" t="s">
        <v>239</v>
      </c>
      <c r="M482" s="4">
        <v>2</v>
      </c>
      <c r="N482" s="5" t="s">
        <v>929</v>
      </c>
    </row>
    <row r="483" spans="1:14" x14ac:dyDescent="0.15">
      <c r="A483" s="5" t="s">
        <v>955</v>
      </c>
      <c r="B483" s="4">
        <v>12</v>
      </c>
      <c r="C483" s="5" t="s">
        <v>3149</v>
      </c>
      <c r="D483" s="4">
        <v>379</v>
      </c>
      <c r="E483" s="4">
        <v>790</v>
      </c>
      <c r="F483" s="5" t="s">
        <v>956</v>
      </c>
      <c r="G483" s="5"/>
      <c r="H483" s="4">
        <v>0</v>
      </c>
      <c r="I483" s="4">
        <v>0</v>
      </c>
      <c r="J483" s="4">
        <v>1</v>
      </c>
      <c r="K483" s="4">
        <v>0</v>
      </c>
      <c r="L483" s="4" t="s">
        <v>239</v>
      </c>
      <c r="M483" s="4">
        <v>2</v>
      </c>
      <c r="N483" s="5" t="s">
        <v>929</v>
      </c>
    </row>
    <row r="484" spans="1:14" x14ac:dyDescent="0.15">
      <c r="A484" s="5" t="s">
        <v>2319</v>
      </c>
      <c r="B484" s="4">
        <v>12</v>
      </c>
      <c r="C484" s="5" t="s">
        <v>3149</v>
      </c>
      <c r="D484" s="4">
        <v>380</v>
      </c>
      <c r="E484" s="4">
        <v>789</v>
      </c>
      <c r="F484" s="5" t="s">
        <v>2320</v>
      </c>
      <c r="G484" s="5"/>
      <c r="H484" s="4">
        <v>1</v>
      </c>
      <c r="I484" s="4">
        <v>0</v>
      </c>
      <c r="J484" s="4">
        <v>0</v>
      </c>
      <c r="K484" s="4">
        <v>0</v>
      </c>
      <c r="L484" s="4" t="s">
        <v>239</v>
      </c>
      <c r="M484" s="4">
        <v>2</v>
      </c>
      <c r="N484" s="5" t="s">
        <v>932</v>
      </c>
    </row>
    <row r="485" spans="1:14" x14ac:dyDescent="0.15">
      <c r="A485" s="5" t="s">
        <v>2321</v>
      </c>
      <c r="B485" s="4">
        <v>12</v>
      </c>
      <c r="C485" s="5" t="s">
        <v>3149</v>
      </c>
      <c r="D485" s="4">
        <v>381</v>
      </c>
      <c r="E485" s="4">
        <v>1549</v>
      </c>
      <c r="F485" s="5" t="s">
        <v>926</v>
      </c>
      <c r="G485" s="5"/>
      <c r="H485" s="4">
        <v>0</v>
      </c>
      <c r="I485" s="4">
        <v>0</v>
      </c>
      <c r="J485" s="4">
        <v>0</v>
      </c>
      <c r="K485" s="4">
        <v>1</v>
      </c>
      <c r="L485" s="4" t="s">
        <v>258</v>
      </c>
      <c r="M485" s="4">
        <v>2</v>
      </c>
      <c r="N485" s="5" t="s">
        <v>927</v>
      </c>
    </row>
    <row r="486" spans="1:14" x14ac:dyDescent="0.15">
      <c r="A486" s="5" t="s">
        <v>1447</v>
      </c>
      <c r="B486" s="4">
        <v>12</v>
      </c>
      <c r="C486" s="5" t="s">
        <v>3149</v>
      </c>
      <c r="D486" s="4">
        <v>382</v>
      </c>
      <c r="E486" s="4">
        <v>1487</v>
      </c>
      <c r="F486" s="5" t="s">
        <v>1448</v>
      </c>
      <c r="G486" s="5"/>
      <c r="H486" s="4">
        <v>0</v>
      </c>
      <c r="I486" s="4">
        <v>0</v>
      </c>
      <c r="J486" s="4">
        <v>0</v>
      </c>
      <c r="K486" s="4">
        <v>4</v>
      </c>
      <c r="L486" s="4" t="s">
        <v>258</v>
      </c>
      <c r="M486" s="4">
        <v>8</v>
      </c>
      <c r="N486" s="5" t="s">
        <v>1444</v>
      </c>
    </row>
    <row r="487" spans="1:14" x14ac:dyDescent="0.15">
      <c r="A487" s="5" t="s">
        <v>2817</v>
      </c>
      <c r="B487" s="4">
        <v>12</v>
      </c>
      <c r="C487" s="5" t="s">
        <v>3149</v>
      </c>
      <c r="D487" s="4">
        <v>383</v>
      </c>
      <c r="E487" s="4">
        <v>1462</v>
      </c>
      <c r="F487" s="5" t="s">
        <v>2815</v>
      </c>
      <c r="G487" s="5"/>
      <c r="H487" s="4">
        <v>0</v>
      </c>
      <c r="I487" s="4">
        <v>2</v>
      </c>
      <c r="J487" s="4">
        <v>0</v>
      </c>
      <c r="K487" s="4">
        <v>0</v>
      </c>
      <c r="L487" s="4" t="s">
        <v>258</v>
      </c>
      <c r="M487" s="4">
        <v>4</v>
      </c>
      <c r="N487" s="5" t="s">
        <v>2818</v>
      </c>
    </row>
    <row r="488" spans="1:14" x14ac:dyDescent="0.15">
      <c r="A488" s="5" t="s">
        <v>1094</v>
      </c>
      <c r="B488" s="4">
        <v>12</v>
      </c>
      <c r="C488" s="5" t="s">
        <v>3149</v>
      </c>
      <c r="D488" s="4">
        <v>700</v>
      </c>
      <c r="E488" s="4">
        <v>1489</v>
      </c>
      <c r="F488" s="5" t="s">
        <v>1095</v>
      </c>
      <c r="G488" s="5"/>
      <c r="H488" s="4">
        <v>0</v>
      </c>
      <c r="I488" s="4">
        <v>0</v>
      </c>
      <c r="J488" s="4">
        <v>0</v>
      </c>
      <c r="K488" s="4">
        <v>4</v>
      </c>
      <c r="L488" s="4" t="s">
        <v>258</v>
      </c>
      <c r="M488" s="4">
        <v>8</v>
      </c>
      <c r="N488" s="5" t="s">
        <v>1087</v>
      </c>
    </row>
    <row r="489" spans="1:14" x14ac:dyDescent="0.15">
      <c r="A489" s="5" t="s">
        <v>1066</v>
      </c>
      <c r="B489" s="4">
        <v>12</v>
      </c>
      <c r="C489" s="5" t="s">
        <v>3149</v>
      </c>
      <c r="D489" s="4">
        <v>701</v>
      </c>
      <c r="E489" s="4">
        <v>1080</v>
      </c>
      <c r="F489" s="5" t="s">
        <v>1067</v>
      </c>
      <c r="G489" s="5"/>
      <c r="H489" s="4">
        <v>0</v>
      </c>
      <c r="I489" s="4">
        <v>0</v>
      </c>
      <c r="J489" s="4">
        <v>1</v>
      </c>
      <c r="K489" s="4">
        <v>0</v>
      </c>
      <c r="L489" s="4" t="s">
        <v>239</v>
      </c>
      <c r="M489" s="4">
        <v>2</v>
      </c>
      <c r="N489" s="5" t="s">
        <v>1068</v>
      </c>
    </row>
    <row r="490" spans="1:14" x14ac:dyDescent="0.15">
      <c r="A490" s="5" t="s">
        <v>2477</v>
      </c>
      <c r="B490" s="4">
        <v>12</v>
      </c>
      <c r="C490" s="5" t="s">
        <v>3149</v>
      </c>
      <c r="D490" s="4">
        <v>702</v>
      </c>
      <c r="E490" s="4">
        <v>1034</v>
      </c>
      <c r="F490" s="5" t="s">
        <v>2478</v>
      </c>
      <c r="G490" s="5"/>
      <c r="H490" s="4">
        <v>1</v>
      </c>
      <c r="I490" s="4">
        <v>0</v>
      </c>
      <c r="J490" s="4">
        <v>0</v>
      </c>
      <c r="K490" s="4">
        <v>0</v>
      </c>
      <c r="L490" s="4" t="s">
        <v>239</v>
      </c>
      <c r="M490" s="4">
        <v>2</v>
      </c>
      <c r="N490" s="5" t="s">
        <v>1065</v>
      </c>
    </row>
    <row r="491" spans="1:14" x14ac:dyDescent="0.15">
      <c r="A491" s="5" t="s">
        <v>1069</v>
      </c>
      <c r="B491" s="4">
        <v>12</v>
      </c>
      <c r="C491" s="5" t="s">
        <v>3149</v>
      </c>
      <c r="D491" s="4">
        <v>703</v>
      </c>
      <c r="E491" s="4">
        <v>911</v>
      </c>
      <c r="F491" s="5" t="s">
        <v>1070</v>
      </c>
      <c r="G491" s="5"/>
      <c r="H491" s="4">
        <v>0</v>
      </c>
      <c r="I491" s="4">
        <v>0</v>
      </c>
      <c r="J491" s="4">
        <v>1</v>
      </c>
      <c r="K491" s="4">
        <v>0</v>
      </c>
      <c r="L491" s="4" t="s">
        <v>239</v>
      </c>
      <c r="M491" s="4">
        <v>2</v>
      </c>
      <c r="N491" s="5" t="s">
        <v>1071</v>
      </c>
    </row>
    <row r="492" spans="1:14" x14ac:dyDescent="0.15">
      <c r="A492" s="5" t="s">
        <v>2479</v>
      </c>
      <c r="B492" s="4">
        <v>12</v>
      </c>
      <c r="C492" s="5" t="s">
        <v>3149</v>
      </c>
      <c r="D492" s="4">
        <v>704</v>
      </c>
      <c r="E492" s="4">
        <v>602</v>
      </c>
      <c r="F492" s="5" t="s">
        <v>2480</v>
      </c>
      <c r="G492" s="5"/>
      <c r="H492" s="4">
        <v>1</v>
      </c>
      <c r="I492" s="4">
        <v>0</v>
      </c>
      <c r="J492" s="4">
        <v>0</v>
      </c>
      <c r="K492" s="4">
        <v>0</v>
      </c>
      <c r="L492" s="4" t="s">
        <v>239</v>
      </c>
      <c r="M492" s="4">
        <v>2</v>
      </c>
      <c r="N492" s="5" t="s">
        <v>672</v>
      </c>
    </row>
    <row r="493" spans="1:14" x14ac:dyDescent="0.15">
      <c r="A493" s="5" t="s">
        <v>1072</v>
      </c>
      <c r="B493" s="4">
        <v>12</v>
      </c>
      <c r="C493" s="5" t="s">
        <v>3149</v>
      </c>
      <c r="D493" s="4">
        <v>705</v>
      </c>
      <c r="E493" s="4">
        <v>603</v>
      </c>
      <c r="F493" s="5" t="s">
        <v>1073</v>
      </c>
      <c r="G493" s="5"/>
      <c r="H493" s="4">
        <v>0</v>
      </c>
      <c r="I493" s="4">
        <v>0</v>
      </c>
      <c r="J493" s="4">
        <v>1</v>
      </c>
      <c r="K493" s="4">
        <v>0</v>
      </c>
      <c r="L493" s="4" t="s">
        <v>239</v>
      </c>
      <c r="M493" s="4">
        <v>2</v>
      </c>
      <c r="N493" s="5" t="s">
        <v>672</v>
      </c>
    </row>
    <row r="494" spans="1:14" x14ac:dyDescent="0.15">
      <c r="A494" s="5" t="s">
        <v>1074</v>
      </c>
      <c r="B494" s="4">
        <v>12</v>
      </c>
      <c r="C494" s="5" t="s">
        <v>3149</v>
      </c>
      <c r="D494" s="4">
        <v>706</v>
      </c>
      <c r="E494" s="4">
        <v>801</v>
      </c>
      <c r="F494" s="5" t="s">
        <v>1075</v>
      </c>
      <c r="G494" s="5"/>
      <c r="H494" s="4">
        <v>0</v>
      </c>
      <c r="I494" s="4">
        <v>0</v>
      </c>
      <c r="J494" s="4">
        <v>1</v>
      </c>
      <c r="K494" s="4">
        <v>0</v>
      </c>
      <c r="L494" s="4" t="s">
        <v>239</v>
      </c>
      <c r="M494" s="4">
        <v>2</v>
      </c>
      <c r="N494" s="5"/>
    </row>
    <row r="495" spans="1:14" x14ac:dyDescent="0.15">
      <c r="A495" s="5" t="s">
        <v>2481</v>
      </c>
      <c r="B495" s="4">
        <v>12</v>
      </c>
      <c r="C495" s="5" t="s">
        <v>3149</v>
      </c>
      <c r="D495" s="4">
        <v>707</v>
      </c>
      <c r="E495" s="4">
        <v>854</v>
      </c>
      <c r="F495" s="5" t="s">
        <v>2482</v>
      </c>
      <c r="G495" s="5"/>
      <c r="H495" s="4">
        <v>1</v>
      </c>
      <c r="I495" s="4">
        <v>0</v>
      </c>
      <c r="J495" s="4">
        <v>0</v>
      </c>
      <c r="K495" s="4">
        <v>0</v>
      </c>
      <c r="L495" s="4" t="s">
        <v>239</v>
      </c>
      <c r="M495" s="4">
        <v>2</v>
      </c>
      <c r="N495" s="5" t="s">
        <v>2483</v>
      </c>
    </row>
    <row r="496" spans="1:14" x14ac:dyDescent="0.15">
      <c r="A496" s="5" t="s">
        <v>1076</v>
      </c>
      <c r="B496" s="4">
        <v>12</v>
      </c>
      <c r="C496" s="5" t="s">
        <v>3149</v>
      </c>
      <c r="D496" s="4">
        <v>708</v>
      </c>
      <c r="E496" s="4">
        <v>912</v>
      </c>
      <c r="F496" s="5" t="s">
        <v>1077</v>
      </c>
      <c r="G496" s="5"/>
      <c r="H496" s="4">
        <v>0</v>
      </c>
      <c r="I496" s="4">
        <v>0</v>
      </c>
      <c r="J496" s="4">
        <v>1</v>
      </c>
      <c r="K496" s="4">
        <v>0</v>
      </c>
      <c r="L496" s="4" t="s">
        <v>239</v>
      </c>
      <c r="M496" s="4">
        <v>2</v>
      </c>
      <c r="N496" s="5" t="s">
        <v>1071</v>
      </c>
    </row>
    <row r="497" spans="1:14" x14ac:dyDescent="0.15">
      <c r="A497" s="5" t="s">
        <v>1078</v>
      </c>
      <c r="B497" s="4">
        <v>12</v>
      </c>
      <c r="C497" s="5" t="s">
        <v>3149</v>
      </c>
      <c r="D497" s="4">
        <v>709</v>
      </c>
      <c r="E497" s="4">
        <v>913</v>
      </c>
      <c r="F497" s="5" t="s">
        <v>1079</v>
      </c>
      <c r="G497" s="5"/>
      <c r="H497" s="4">
        <v>0</v>
      </c>
      <c r="I497" s="4">
        <v>0</v>
      </c>
      <c r="J497" s="4">
        <v>0</v>
      </c>
      <c r="K497" s="4">
        <v>1</v>
      </c>
      <c r="L497" s="4" t="s">
        <v>258</v>
      </c>
      <c r="M497" s="4">
        <v>2</v>
      </c>
      <c r="N497" s="5" t="s">
        <v>1080</v>
      </c>
    </row>
    <row r="498" spans="1:14" x14ac:dyDescent="0.15">
      <c r="A498" s="5" t="s">
        <v>1081</v>
      </c>
      <c r="B498" s="4">
        <v>12</v>
      </c>
      <c r="C498" s="5" t="s">
        <v>3149</v>
      </c>
      <c r="D498" s="4">
        <v>710</v>
      </c>
      <c r="E498" s="4">
        <v>936</v>
      </c>
      <c r="F498" s="5" t="s">
        <v>1082</v>
      </c>
      <c r="G498" s="5"/>
      <c r="H498" s="4">
        <v>0</v>
      </c>
      <c r="I498" s="4">
        <v>0</v>
      </c>
      <c r="J498" s="4">
        <v>0</v>
      </c>
      <c r="K498" s="4">
        <v>1</v>
      </c>
      <c r="L498" s="4" t="s">
        <v>258</v>
      </c>
      <c r="M498" s="4">
        <v>2</v>
      </c>
      <c r="N498" s="5" t="s">
        <v>1071</v>
      </c>
    </row>
    <row r="499" spans="1:14" x14ac:dyDescent="0.15">
      <c r="A499" s="5" t="s">
        <v>2484</v>
      </c>
      <c r="B499" s="4">
        <v>12</v>
      </c>
      <c r="C499" s="5" t="s">
        <v>3149</v>
      </c>
      <c r="D499" s="4">
        <v>711</v>
      </c>
      <c r="E499" s="4">
        <v>937</v>
      </c>
      <c r="F499" s="5" t="s">
        <v>2485</v>
      </c>
      <c r="G499" s="5"/>
      <c r="H499" s="4">
        <v>0</v>
      </c>
      <c r="I499" s="4">
        <v>1</v>
      </c>
      <c r="J499" s="4">
        <v>0</v>
      </c>
      <c r="K499" s="4">
        <v>0</v>
      </c>
      <c r="L499" s="4" t="s">
        <v>258</v>
      </c>
      <c r="M499" s="4">
        <v>2</v>
      </c>
      <c r="N499" s="5" t="s">
        <v>1071</v>
      </c>
    </row>
    <row r="500" spans="1:14" x14ac:dyDescent="0.15">
      <c r="A500" s="5" t="s">
        <v>2486</v>
      </c>
      <c r="B500" s="4">
        <v>12</v>
      </c>
      <c r="C500" s="5" t="s">
        <v>3149</v>
      </c>
      <c r="D500" s="4">
        <v>712</v>
      </c>
      <c r="E500" s="4">
        <v>989</v>
      </c>
      <c r="F500" s="5" t="s">
        <v>2487</v>
      </c>
      <c r="G500" s="5"/>
      <c r="H500" s="4">
        <v>1</v>
      </c>
      <c r="I500" s="4">
        <v>0</v>
      </c>
      <c r="J500" s="4">
        <v>0</v>
      </c>
      <c r="K500" s="4">
        <v>0</v>
      </c>
      <c r="L500" s="4" t="s">
        <v>239</v>
      </c>
      <c r="M500" s="4">
        <v>2</v>
      </c>
      <c r="N500" s="5" t="s">
        <v>659</v>
      </c>
    </row>
    <row r="501" spans="1:14" x14ac:dyDescent="0.15">
      <c r="A501" s="5" t="s">
        <v>1083</v>
      </c>
      <c r="B501" s="4">
        <v>12</v>
      </c>
      <c r="C501" s="5" t="s">
        <v>3149</v>
      </c>
      <c r="D501" s="4">
        <v>713</v>
      </c>
      <c r="E501" s="4">
        <v>990</v>
      </c>
      <c r="F501" s="5" t="s">
        <v>1084</v>
      </c>
      <c r="G501" s="5"/>
      <c r="H501" s="4">
        <v>0</v>
      </c>
      <c r="I501" s="4">
        <v>0</v>
      </c>
      <c r="J501" s="4">
        <v>1</v>
      </c>
      <c r="K501" s="4">
        <v>0</v>
      </c>
      <c r="L501" s="4" t="s">
        <v>239</v>
      </c>
      <c r="M501" s="4">
        <v>2</v>
      </c>
      <c r="N501" s="5" t="s">
        <v>659</v>
      </c>
    </row>
    <row r="502" spans="1:14" x14ac:dyDescent="0.15">
      <c r="A502" s="5" t="s">
        <v>1069</v>
      </c>
      <c r="B502" s="4">
        <v>12</v>
      </c>
      <c r="C502" s="5" t="s">
        <v>3149</v>
      </c>
      <c r="D502" s="4">
        <v>714</v>
      </c>
      <c r="E502" s="4">
        <v>1033</v>
      </c>
      <c r="F502" s="5" t="s">
        <v>1070</v>
      </c>
      <c r="G502" s="5"/>
      <c r="H502" s="4">
        <v>1</v>
      </c>
      <c r="I502" s="4">
        <v>0</v>
      </c>
      <c r="J502" s="4">
        <v>0</v>
      </c>
      <c r="K502" s="4">
        <v>0</v>
      </c>
      <c r="L502" s="4" t="s">
        <v>239</v>
      </c>
      <c r="M502" s="4">
        <v>2</v>
      </c>
      <c r="N502" s="5" t="s">
        <v>1071</v>
      </c>
    </row>
    <row r="503" spans="1:14" x14ac:dyDescent="0.15">
      <c r="A503" s="5" t="s">
        <v>2488</v>
      </c>
      <c r="B503" s="4">
        <v>12</v>
      </c>
      <c r="C503" s="5" t="s">
        <v>3149</v>
      </c>
      <c r="D503" s="4">
        <v>715</v>
      </c>
      <c r="E503" s="4">
        <v>1132</v>
      </c>
      <c r="F503" s="5" t="s">
        <v>2489</v>
      </c>
      <c r="G503" s="5"/>
      <c r="H503" s="4">
        <v>1</v>
      </c>
      <c r="I503" s="4">
        <v>0</v>
      </c>
      <c r="J503" s="4">
        <v>0</v>
      </c>
      <c r="K503" s="4">
        <v>0</v>
      </c>
      <c r="L503" s="4" t="s">
        <v>239</v>
      </c>
      <c r="M503" s="4">
        <v>2</v>
      </c>
      <c r="N503" s="5" t="s">
        <v>1068</v>
      </c>
    </row>
    <row r="504" spans="1:14" x14ac:dyDescent="0.15">
      <c r="A504" s="5" t="s">
        <v>2490</v>
      </c>
      <c r="B504" s="4">
        <v>12</v>
      </c>
      <c r="C504" s="5" t="s">
        <v>3149</v>
      </c>
      <c r="D504" s="4">
        <v>716</v>
      </c>
      <c r="E504" s="4">
        <v>797</v>
      </c>
      <c r="F504" s="5" t="s">
        <v>1062</v>
      </c>
      <c r="G504" s="5"/>
      <c r="H504" s="4">
        <v>0</v>
      </c>
      <c r="I504" s="4">
        <v>0</v>
      </c>
      <c r="J504" s="4">
        <v>0</v>
      </c>
      <c r="K504" s="4">
        <v>1</v>
      </c>
      <c r="L504" s="4" t="s">
        <v>258</v>
      </c>
      <c r="M504" s="4">
        <v>2</v>
      </c>
      <c r="N504" s="5" t="s">
        <v>1061</v>
      </c>
    </row>
    <row r="505" spans="1:14" x14ac:dyDescent="0.15">
      <c r="A505" s="5" t="s">
        <v>2491</v>
      </c>
      <c r="B505" s="4">
        <v>12</v>
      </c>
      <c r="C505" s="5" t="s">
        <v>3149</v>
      </c>
      <c r="D505" s="4">
        <v>717</v>
      </c>
      <c r="E505" s="4">
        <v>1333</v>
      </c>
      <c r="F505" s="5" t="s">
        <v>2492</v>
      </c>
      <c r="G505" s="5"/>
      <c r="H505" s="4">
        <v>0</v>
      </c>
      <c r="I505" s="4">
        <v>1</v>
      </c>
      <c r="J505" s="4">
        <v>0</v>
      </c>
      <c r="K505" s="4">
        <v>0</v>
      </c>
      <c r="L505" s="4" t="s">
        <v>258</v>
      </c>
      <c r="M505" s="4">
        <v>2</v>
      </c>
      <c r="N505" s="5" t="s">
        <v>1063</v>
      </c>
    </row>
    <row r="506" spans="1:14" x14ac:dyDescent="0.15">
      <c r="A506" s="5" t="s">
        <v>2493</v>
      </c>
      <c r="B506" s="4">
        <v>12</v>
      </c>
      <c r="C506" s="5" t="s">
        <v>3149</v>
      </c>
      <c r="D506" s="4">
        <v>718</v>
      </c>
      <c r="E506" s="4">
        <v>1256</v>
      </c>
      <c r="F506" s="5" t="s">
        <v>2476</v>
      </c>
      <c r="G506" s="5"/>
      <c r="H506" s="4">
        <v>0</v>
      </c>
      <c r="I506" s="4">
        <v>0</v>
      </c>
      <c r="J506" s="4">
        <v>2</v>
      </c>
      <c r="K506" s="4">
        <v>0</v>
      </c>
      <c r="L506" s="4" t="s">
        <v>239</v>
      </c>
      <c r="M506" s="4">
        <v>4</v>
      </c>
      <c r="N506" s="5"/>
    </row>
    <row r="507" spans="1:14" x14ac:dyDescent="0.15">
      <c r="A507" s="5" t="s">
        <v>1096</v>
      </c>
      <c r="B507" s="4">
        <v>12</v>
      </c>
      <c r="C507" s="5" t="s">
        <v>3149</v>
      </c>
      <c r="D507" s="4">
        <v>719</v>
      </c>
      <c r="E507" s="4">
        <v>504</v>
      </c>
      <c r="F507" s="5" t="s">
        <v>1097</v>
      </c>
      <c r="G507" s="5"/>
      <c r="H507" s="4">
        <v>0</v>
      </c>
      <c r="I507" s="4">
        <v>0</v>
      </c>
      <c r="J507" s="4">
        <v>2</v>
      </c>
      <c r="K507" s="4">
        <v>0</v>
      </c>
      <c r="L507" s="4" t="s">
        <v>239</v>
      </c>
      <c r="M507" s="4">
        <v>4</v>
      </c>
      <c r="N507" s="5" t="s">
        <v>1087</v>
      </c>
    </row>
    <row r="508" spans="1:14" x14ac:dyDescent="0.15">
      <c r="A508" s="5" t="s">
        <v>1098</v>
      </c>
      <c r="B508" s="4">
        <v>12</v>
      </c>
      <c r="C508" s="5" t="s">
        <v>3149</v>
      </c>
      <c r="D508" s="4">
        <v>720</v>
      </c>
      <c r="E508" s="4">
        <v>505</v>
      </c>
      <c r="F508" s="5" t="s">
        <v>1099</v>
      </c>
      <c r="G508" s="5"/>
      <c r="H508" s="4">
        <v>0</v>
      </c>
      <c r="I508" s="4">
        <v>0</v>
      </c>
      <c r="J508" s="4">
        <v>0</v>
      </c>
      <c r="K508" s="4">
        <v>2</v>
      </c>
      <c r="L508" s="4" t="s">
        <v>258</v>
      </c>
      <c r="M508" s="4">
        <v>4</v>
      </c>
      <c r="N508" s="5" t="s">
        <v>1087</v>
      </c>
    </row>
    <row r="509" spans="1:14" x14ac:dyDescent="0.15">
      <c r="A509" s="5" t="s">
        <v>1100</v>
      </c>
      <c r="B509" s="4">
        <v>12</v>
      </c>
      <c r="C509" s="5" t="s">
        <v>3149</v>
      </c>
      <c r="D509" s="4">
        <v>721</v>
      </c>
      <c r="E509" s="4">
        <v>1242</v>
      </c>
      <c r="F509" s="5" t="s">
        <v>1101</v>
      </c>
      <c r="G509" s="5"/>
      <c r="H509" s="4">
        <v>0</v>
      </c>
      <c r="I509" s="4">
        <v>0</v>
      </c>
      <c r="J509" s="4">
        <v>0</v>
      </c>
      <c r="K509" s="4">
        <v>4</v>
      </c>
      <c r="L509" s="4" t="s">
        <v>258</v>
      </c>
      <c r="M509" s="4">
        <v>8</v>
      </c>
      <c r="N509" s="5" t="s">
        <v>1102</v>
      </c>
    </row>
    <row r="510" spans="1:14" x14ac:dyDescent="0.15">
      <c r="A510" s="5" t="s">
        <v>2498</v>
      </c>
      <c r="B510" s="4">
        <v>12</v>
      </c>
      <c r="C510" s="5" t="s">
        <v>3149</v>
      </c>
      <c r="D510" s="4">
        <v>722</v>
      </c>
      <c r="E510" s="4">
        <v>1244</v>
      </c>
      <c r="F510" s="5" t="s">
        <v>2499</v>
      </c>
      <c r="G510" s="5"/>
      <c r="H510" s="4">
        <v>0</v>
      </c>
      <c r="I510" s="4">
        <v>4</v>
      </c>
      <c r="J510" s="4">
        <v>0</v>
      </c>
      <c r="K510" s="4">
        <v>0</v>
      </c>
      <c r="L510" s="4" t="s">
        <v>258</v>
      </c>
      <c r="M510" s="4">
        <v>8</v>
      </c>
      <c r="N510" s="5" t="s">
        <v>2500</v>
      </c>
    </row>
    <row r="511" spans="1:14" x14ac:dyDescent="0.15">
      <c r="A511" s="5" t="s">
        <v>1103</v>
      </c>
      <c r="B511" s="4">
        <v>12</v>
      </c>
      <c r="C511" s="5" t="s">
        <v>3149</v>
      </c>
      <c r="D511" s="4">
        <v>723</v>
      </c>
      <c r="E511" s="4">
        <v>360</v>
      </c>
      <c r="F511" s="5" t="s">
        <v>1104</v>
      </c>
      <c r="G511" s="5"/>
      <c r="H511" s="4">
        <v>0</v>
      </c>
      <c r="I511" s="4">
        <v>0</v>
      </c>
      <c r="J511" s="4">
        <v>4</v>
      </c>
      <c r="K511" s="4">
        <v>0</v>
      </c>
      <c r="L511" s="4" t="s">
        <v>239</v>
      </c>
      <c r="M511" s="4">
        <v>8</v>
      </c>
      <c r="N511" s="5" t="s">
        <v>1093</v>
      </c>
    </row>
    <row r="512" spans="1:14" x14ac:dyDescent="0.15">
      <c r="A512" s="5" t="s">
        <v>1105</v>
      </c>
      <c r="B512" s="4">
        <v>12</v>
      </c>
      <c r="C512" s="5" t="s">
        <v>3149</v>
      </c>
      <c r="D512" s="4">
        <v>724</v>
      </c>
      <c r="E512" s="4">
        <v>992</v>
      </c>
      <c r="F512" s="5" t="s">
        <v>1106</v>
      </c>
      <c r="G512" s="5"/>
      <c r="H512" s="4">
        <v>0</v>
      </c>
      <c r="I512" s="4">
        <v>0</v>
      </c>
      <c r="J512" s="4">
        <v>2</v>
      </c>
      <c r="K512" s="4">
        <v>0</v>
      </c>
      <c r="L512" s="4" t="s">
        <v>239</v>
      </c>
      <c r="M512" s="4">
        <v>4</v>
      </c>
      <c r="N512" s="5" t="s">
        <v>1107</v>
      </c>
    </row>
    <row r="513" spans="1:14" x14ac:dyDescent="0.15">
      <c r="A513" s="5" t="s">
        <v>1108</v>
      </c>
      <c r="B513" s="4">
        <v>12</v>
      </c>
      <c r="C513" s="5" t="s">
        <v>3149</v>
      </c>
      <c r="D513" s="4">
        <v>725</v>
      </c>
      <c r="E513" s="4">
        <v>1241</v>
      </c>
      <c r="F513" s="5" t="s">
        <v>1109</v>
      </c>
      <c r="G513" s="5"/>
      <c r="H513" s="4">
        <v>0</v>
      </c>
      <c r="I513" s="4">
        <v>0</v>
      </c>
      <c r="J513" s="4">
        <v>2</v>
      </c>
      <c r="K513" s="4">
        <v>0</v>
      </c>
      <c r="L513" s="4" t="s">
        <v>239</v>
      </c>
      <c r="M513" s="4">
        <v>4</v>
      </c>
      <c r="N513" s="5" t="s">
        <v>1110</v>
      </c>
    </row>
    <row r="514" spans="1:14" x14ac:dyDescent="0.15">
      <c r="A514" s="5" t="s">
        <v>1111</v>
      </c>
      <c r="B514" s="4">
        <v>12</v>
      </c>
      <c r="C514" s="5" t="s">
        <v>3149</v>
      </c>
      <c r="D514" s="4">
        <v>726</v>
      </c>
      <c r="E514" s="4">
        <v>1245</v>
      </c>
      <c r="F514" s="5" t="s">
        <v>1112</v>
      </c>
      <c r="G514" s="5"/>
      <c r="H514" s="4">
        <v>0</v>
      </c>
      <c r="I514" s="4">
        <v>0</v>
      </c>
      <c r="J514" s="4">
        <v>2</v>
      </c>
      <c r="K514" s="4">
        <v>0</v>
      </c>
      <c r="L514" s="4" t="s">
        <v>239</v>
      </c>
      <c r="M514" s="4">
        <v>4</v>
      </c>
      <c r="N514" s="5" t="s">
        <v>1113</v>
      </c>
    </row>
    <row r="515" spans="1:14" x14ac:dyDescent="0.15">
      <c r="A515" s="5" t="s">
        <v>2501</v>
      </c>
      <c r="B515" s="4">
        <v>12</v>
      </c>
      <c r="C515" s="5" t="s">
        <v>3149</v>
      </c>
      <c r="D515" s="4">
        <v>727</v>
      </c>
      <c r="E515" s="4">
        <v>994</v>
      </c>
      <c r="F515" s="5" t="s">
        <v>2502</v>
      </c>
      <c r="G515" s="5"/>
      <c r="H515" s="4">
        <v>2</v>
      </c>
      <c r="I515" s="4">
        <v>0</v>
      </c>
      <c r="J515" s="4">
        <v>0</v>
      </c>
      <c r="K515" s="4">
        <v>0</v>
      </c>
      <c r="L515" s="4" t="s">
        <v>239</v>
      </c>
      <c r="M515" s="4">
        <v>4</v>
      </c>
      <c r="N515" s="5" t="s">
        <v>2503</v>
      </c>
    </row>
    <row r="516" spans="1:14" x14ac:dyDescent="0.15">
      <c r="A516" s="5" t="s">
        <v>2504</v>
      </c>
      <c r="B516" s="4">
        <v>12</v>
      </c>
      <c r="C516" s="5" t="s">
        <v>3149</v>
      </c>
      <c r="D516" s="4">
        <v>728</v>
      </c>
      <c r="E516" s="4">
        <v>1243</v>
      </c>
      <c r="F516" s="5" t="s">
        <v>2505</v>
      </c>
      <c r="G516" s="5"/>
      <c r="H516" s="4">
        <v>2</v>
      </c>
      <c r="I516" s="4">
        <v>0</v>
      </c>
      <c r="J516" s="4">
        <v>0</v>
      </c>
      <c r="K516" s="4">
        <v>0</v>
      </c>
      <c r="L516" s="4" t="s">
        <v>239</v>
      </c>
      <c r="M516" s="4">
        <v>4</v>
      </c>
      <c r="N516" s="5" t="s">
        <v>2500</v>
      </c>
    </row>
    <row r="517" spans="1:14" x14ac:dyDescent="0.15">
      <c r="A517" s="5" t="s">
        <v>2506</v>
      </c>
      <c r="B517" s="4">
        <v>12</v>
      </c>
      <c r="C517" s="5" t="s">
        <v>3149</v>
      </c>
      <c r="D517" s="4">
        <v>729</v>
      </c>
      <c r="E517" s="4">
        <v>1247</v>
      </c>
      <c r="F517" s="5" t="s">
        <v>2507</v>
      </c>
      <c r="G517" s="5"/>
      <c r="H517" s="4">
        <v>2</v>
      </c>
      <c r="I517" s="4">
        <v>0</v>
      </c>
      <c r="J517" s="4">
        <v>0</v>
      </c>
      <c r="K517" s="4">
        <v>0</v>
      </c>
      <c r="L517" s="4" t="s">
        <v>239</v>
      </c>
      <c r="M517" s="4">
        <v>4</v>
      </c>
      <c r="N517" s="5" t="s">
        <v>1113</v>
      </c>
    </row>
    <row r="518" spans="1:14" x14ac:dyDescent="0.15">
      <c r="A518" s="5" t="s">
        <v>2508</v>
      </c>
      <c r="B518" s="4">
        <v>12</v>
      </c>
      <c r="C518" s="5" t="s">
        <v>3149</v>
      </c>
      <c r="D518" s="4">
        <v>730</v>
      </c>
      <c r="E518" s="4">
        <v>492</v>
      </c>
      <c r="F518" s="5" t="s">
        <v>2509</v>
      </c>
      <c r="G518" s="5"/>
      <c r="H518" s="4">
        <v>1</v>
      </c>
      <c r="I518" s="4">
        <v>0</v>
      </c>
      <c r="J518" s="4">
        <v>0</v>
      </c>
      <c r="K518" s="4">
        <v>0</v>
      </c>
      <c r="L518" s="4" t="s">
        <v>239</v>
      </c>
      <c r="M518" s="4">
        <v>2</v>
      </c>
      <c r="N518" s="5" t="s">
        <v>2510</v>
      </c>
    </row>
    <row r="519" spans="1:14" x14ac:dyDescent="0.15">
      <c r="A519" s="5" t="s">
        <v>2511</v>
      </c>
      <c r="B519" s="4">
        <v>12</v>
      </c>
      <c r="C519" s="5" t="s">
        <v>3149</v>
      </c>
      <c r="D519" s="4">
        <v>731</v>
      </c>
      <c r="E519" s="4">
        <v>493</v>
      </c>
      <c r="F519" s="5" t="s">
        <v>2512</v>
      </c>
      <c r="G519" s="5"/>
      <c r="H519" s="4">
        <v>0</v>
      </c>
      <c r="I519" s="4">
        <v>1</v>
      </c>
      <c r="J519" s="4">
        <v>0</v>
      </c>
      <c r="K519" s="4">
        <v>0</v>
      </c>
      <c r="L519" s="4" t="s">
        <v>258</v>
      </c>
      <c r="M519" s="4">
        <v>2</v>
      </c>
      <c r="N519" s="5" t="s">
        <v>2513</v>
      </c>
    </row>
    <row r="520" spans="1:14" x14ac:dyDescent="0.15">
      <c r="A520" s="5" t="s">
        <v>2514</v>
      </c>
      <c r="B520" s="4">
        <v>12</v>
      </c>
      <c r="C520" s="5" t="s">
        <v>3149</v>
      </c>
      <c r="D520" s="4">
        <v>732</v>
      </c>
      <c r="E520" s="4">
        <v>768</v>
      </c>
      <c r="F520" s="5" t="s">
        <v>2515</v>
      </c>
      <c r="G520" s="5"/>
      <c r="H520" s="4">
        <v>1</v>
      </c>
      <c r="I520" s="4">
        <v>0</v>
      </c>
      <c r="J520" s="4">
        <v>0</v>
      </c>
      <c r="K520" s="4">
        <v>0</v>
      </c>
      <c r="L520" s="4" t="s">
        <v>239</v>
      </c>
      <c r="M520" s="4">
        <v>2</v>
      </c>
      <c r="N520" s="5" t="s">
        <v>2516</v>
      </c>
    </row>
    <row r="521" spans="1:14" x14ac:dyDescent="0.15">
      <c r="A521" s="5" t="s">
        <v>2517</v>
      </c>
      <c r="B521" s="4">
        <v>12</v>
      </c>
      <c r="C521" s="5" t="s">
        <v>3149</v>
      </c>
      <c r="D521" s="4">
        <v>733</v>
      </c>
      <c r="E521" s="4">
        <v>956</v>
      </c>
      <c r="F521" s="5" t="s">
        <v>2518</v>
      </c>
      <c r="G521" s="5"/>
      <c r="H521" s="4">
        <v>0</v>
      </c>
      <c r="I521" s="4">
        <v>1</v>
      </c>
      <c r="J521" s="4">
        <v>0</v>
      </c>
      <c r="K521" s="4">
        <v>0</v>
      </c>
      <c r="L521" s="4" t="s">
        <v>258</v>
      </c>
      <c r="M521" s="4">
        <v>2</v>
      </c>
      <c r="N521" s="5" t="s">
        <v>2519</v>
      </c>
    </row>
    <row r="522" spans="1:14" x14ac:dyDescent="0.15">
      <c r="A522" s="5" t="s">
        <v>1114</v>
      </c>
      <c r="B522" s="4">
        <v>12</v>
      </c>
      <c r="C522" s="5" t="s">
        <v>3149</v>
      </c>
      <c r="D522" s="4">
        <v>734</v>
      </c>
      <c r="E522" s="4">
        <v>991</v>
      </c>
      <c r="F522" s="5" t="s">
        <v>1115</v>
      </c>
      <c r="G522" s="5"/>
      <c r="H522" s="4">
        <v>0</v>
      </c>
      <c r="I522" s="4">
        <v>0</v>
      </c>
      <c r="J522" s="4">
        <v>0</v>
      </c>
      <c r="K522" s="4">
        <v>2</v>
      </c>
      <c r="L522" s="4" t="s">
        <v>258</v>
      </c>
      <c r="M522" s="4">
        <v>4</v>
      </c>
      <c r="N522" s="5" t="s">
        <v>1113</v>
      </c>
    </row>
    <row r="523" spans="1:14" hidden="1" x14ac:dyDescent="0.15">
      <c r="A523" s="5" t="s">
        <v>1698</v>
      </c>
      <c r="B523" s="4">
        <v>15</v>
      </c>
      <c r="C523" s="5" t="s">
        <v>658</v>
      </c>
      <c r="D523" s="4">
        <v>3</v>
      </c>
      <c r="E523" s="4">
        <v>924</v>
      </c>
      <c r="F523" s="5" t="s">
        <v>2103</v>
      </c>
      <c r="G523" s="5" t="s">
        <v>3940</v>
      </c>
      <c r="H523" s="4">
        <v>1</v>
      </c>
      <c r="I523" s="4">
        <v>0</v>
      </c>
      <c r="J523" s="4">
        <v>0</v>
      </c>
      <c r="K523" s="4">
        <v>0</v>
      </c>
      <c r="L523" s="4" t="s">
        <v>239</v>
      </c>
      <c r="M523" s="4">
        <v>2</v>
      </c>
      <c r="N523" s="5" t="s">
        <v>661</v>
      </c>
    </row>
    <row r="524" spans="1:14" hidden="1" x14ac:dyDescent="0.15">
      <c r="A524" s="5" t="s">
        <v>662</v>
      </c>
      <c r="B524" s="4">
        <v>15</v>
      </c>
      <c r="C524" s="5" t="s">
        <v>658</v>
      </c>
      <c r="D524" s="4">
        <v>4</v>
      </c>
      <c r="E524" s="4">
        <v>563</v>
      </c>
      <c r="F524" s="5" t="s">
        <v>663</v>
      </c>
      <c r="G524" s="5" t="s">
        <v>3940</v>
      </c>
      <c r="H524" s="4">
        <v>0</v>
      </c>
      <c r="I524" s="4">
        <v>0</v>
      </c>
      <c r="J524" s="4">
        <v>1</v>
      </c>
      <c r="K524" s="4">
        <v>0</v>
      </c>
      <c r="L524" s="4" t="s">
        <v>239</v>
      </c>
      <c r="M524" s="4">
        <v>2</v>
      </c>
      <c r="N524" s="5" t="s">
        <v>661</v>
      </c>
    </row>
    <row r="525" spans="1:14" hidden="1" x14ac:dyDescent="0.15">
      <c r="A525" s="5" t="s">
        <v>2106</v>
      </c>
      <c r="B525" s="4">
        <v>15</v>
      </c>
      <c r="C525" s="5" t="s">
        <v>658</v>
      </c>
      <c r="D525" s="4">
        <v>11</v>
      </c>
      <c r="E525" s="4">
        <v>1164</v>
      </c>
      <c r="F525" s="5" t="s">
        <v>2106</v>
      </c>
      <c r="G525" s="5" t="s">
        <v>3940</v>
      </c>
      <c r="H525" s="4">
        <v>2</v>
      </c>
      <c r="I525" s="4">
        <v>0</v>
      </c>
      <c r="J525" s="4">
        <v>0</v>
      </c>
      <c r="K525" s="4">
        <v>0</v>
      </c>
      <c r="L525" s="4" t="s">
        <v>239</v>
      </c>
      <c r="M525" s="4">
        <v>4</v>
      </c>
      <c r="N525" s="5" t="s">
        <v>668</v>
      </c>
    </row>
    <row r="526" spans="1:14" hidden="1" x14ac:dyDescent="0.15">
      <c r="A526" s="5" t="s">
        <v>669</v>
      </c>
      <c r="B526" s="4">
        <v>15</v>
      </c>
      <c r="C526" s="5" t="s">
        <v>658</v>
      </c>
      <c r="D526" s="4">
        <v>12</v>
      </c>
      <c r="E526" s="4">
        <v>1165</v>
      </c>
      <c r="F526" s="5" t="s">
        <v>669</v>
      </c>
      <c r="G526" s="5" t="s">
        <v>3940</v>
      </c>
      <c r="H526" s="4">
        <v>0</v>
      </c>
      <c r="I526" s="4">
        <v>0</v>
      </c>
      <c r="J526" s="4">
        <v>2</v>
      </c>
      <c r="K526" s="4">
        <v>0</v>
      </c>
      <c r="L526" s="4" t="s">
        <v>239</v>
      </c>
      <c r="M526" s="4">
        <v>4</v>
      </c>
      <c r="N526" s="5" t="s">
        <v>668</v>
      </c>
    </row>
    <row r="527" spans="1:14" hidden="1" x14ac:dyDescent="0.15">
      <c r="A527" s="5" t="s">
        <v>2107</v>
      </c>
      <c r="B527" s="4">
        <v>15</v>
      </c>
      <c r="C527" s="5" t="s">
        <v>658</v>
      </c>
      <c r="D527" s="4">
        <v>13</v>
      </c>
      <c r="E527" s="4">
        <v>1283</v>
      </c>
      <c r="F527" s="5" t="s">
        <v>2107</v>
      </c>
      <c r="G527" s="5" t="s">
        <v>3940</v>
      </c>
      <c r="H527" s="4">
        <v>2</v>
      </c>
      <c r="I527" s="4">
        <v>0</v>
      </c>
      <c r="J527" s="4">
        <v>0</v>
      </c>
      <c r="K527" s="4">
        <v>0</v>
      </c>
      <c r="L527" s="4" t="s">
        <v>239</v>
      </c>
      <c r="M527" s="4">
        <v>4</v>
      </c>
      <c r="N527" s="5" t="s">
        <v>666</v>
      </c>
    </row>
    <row r="528" spans="1:14" hidden="1" x14ac:dyDescent="0.15">
      <c r="A528" s="5" t="s">
        <v>670</v>
      </c>
      <c r="B528" s="4">
        <v>15</v>
      </c>
      <c r="C528" s="5" t="s">
        <v>658</v>
      </c>
      <c r="D528" s="4">
        <v>14</v>
      </c>
      <c r="E528" s="4">
        <v>1284</v>
      </c>
      <c r="F528" s="5" t="s">
        <v>670</v>
      </c>
      <c r="G528" s="5" t="s">
        <v>3940</v>
      </c>
      <c r="H528" s="4">
        <v>0</v>
      </c>
      <c r="I528" s="4">
        <v>0</v>
      </c>
      <c r="J528" s="4">
        <v>2</v>
      </c>
      <c r="K528" s="4">
        <v>0</v>
      </c>
      <c r="L528" s="4" t="s">
        <v>239</v>
      </c>
      <c r="M528" s="4">
        <v>4</v>
      </c>
      <c r="N528" s="5" t="s">
        <v>671</v>
      </c>
    </row>
    <row r="529" spans="1:14" hidden="1" x14ac:dyDescent="0.15">
      <c r="A529" s="5" t="s">
        <v>1635</v>
      </c>
      <c r="B529" s="4">
        <v>15</v>
      </c>
      <c r="C529" s="5" t="s">
        <v>658</v>
      </c>
      <c r="D529" s="4">
        <v>15</v>
      </c>
      <c r="E529" s="4">
        <v>487</v>
      </c>
      <c r="F529" s="5" t="s">
        <v>1635</v>
      </c>
      <c r="G529" s="5" t="s">
        <v>3940</v>
      </c>
      <c r="H529" s="4">
        <v>1</v>
      </c>
      <c r="I529" s="4">
        <v>0</v>
      </c>
      <c r="J529" s="4">
        <v>0</v>
      </c>
      <c r="K529" s="4">
        <v>0</v>
      </c>
      <c r="L529" s="4" t="s">
        <v>239</v>
      </c>
      <c r="M529" s="4">
        <v>2</v>
      </c>
      <c r="N529" s="5" t="s">
        <v>672</v>
      </c>
    </row>
    <row r="530" spans="1:14" hidden="1" x14ac:dyDescent="0.15">
      <c r="A530" s="5" t="s">
        <v>3074</v>
      </c>
      <c r="B530" s="4">
        <v>15</v>
      </c>
      <c r="C530" s="5" t="s">
        <v>658</v>
      </c>
      <c r="D530" s="4">
        <v>16</v>
      </c>
      <c r="E530" s="4">
        <v>312</v>
      </c>
      <c r="F530" s="5" t="s">
        <v>2108</v>
      </c>
      <c r="G530" s="5" t="s">
        <v>3906</v>
      </c>
      <c r="H530" s="4">
        <v>0</v>
      </c>
      <c r="I530" s="4">
        <v>2</v>
      </c>
      <c r="J530" s="4">
        <v>0</v>
      </c>
      <c r="K530" s="4">
        <v>0</v>
      </c>
      <c r="L530" s="4" t="s">
        <v>258</v>
      </c>
      <c r="M530" s="4">
        <v>4</v>
      </c>
      <c r="N530" s="5" t="s">
        <v>673</v>
      </c>
    </row>
    <row r="531" spans="1:14" hidden="1" x14ac:dyDescent="0.15">
      <c r="A531" s="5" t="s">
        <v>674</v>
      </c>
      <c r="B531" s="4">
        <v>15</v>
      </c>
      <c r="C531" s="5" t="s">
        <v>658</v>
      </c>
      <c r="D531" s="4">
        <v>18</v>
      </c>
      <c r="E531" s="4">
        <v>560</v>
      </c>
      <c r="F531" s="5" t="s">
        <v>675</v>
      </c>
      <c r="G531" s="5" t="s">
        <v>3906</v>
      </c>
      <c r="H531" s="4">
        <v>0</v>
      </c>
      <c r="I531" s="4">
        <v>0</v>
      </c>
      <c r="J531" s="4">
        <v>0</v>
      </c>
      <c r="K531" s="4">
        <v>2</v>
      </c>
      <c r="L531" s="4" t="s">
        <v>258</v>
      </c>
      <c r="M531" s="4">
        <v>4</v>
      </c>
      <c r="N531" s="5" t="s">
        <v>673</v>
      </c>
    </row>
    <row r="532" spans="1:14" hidden="1" x14ac:dyDescent="0.15">
      <c r="A532" s="5" t="s">
        <v>1634</v>
      </c>
      <c r="B532" s="4">
        <v>15</v>
      </c>
      <c r="C532" s="5" t="s">
        <v>658</v>
      </c>
      <c r="D532" s="4">
        <v>19</v>
      </c>
      <c r="E532" s="4">
        <v>876</v>
      </c>
      <c r="F532" s="5" t="s">
        <v>2109</v>
      </c>
      <c r="G532" s="5" t="s">
        <v>3906</v>
      </c>
      <c r="H532" s="4">
        <v>1</v>
      </c>
      <c r="I532" s="4">
        <v>0</v>
      </c>
      <c r="J532" s="4">
        <v>0</v>
      </c>
      <c r="K532" s="4">
        <v>0</v>
      </c>
      <c r="L532" s="4" t="s">
        <v>239</v>
      </c>
      <c r="M532" s="4">
        <v>2</v>
      </c>
      <c r="N532" s="5" t="s">
        <v>3820</v>
      </c>
    </row>
    <row r="533" spans="1:14" hidden="1" x14ac:dyDescent="0.15">
      <c r="A533" s="5" t="s">
        <v>676</v>
      </c>
      <c r="B533" s="4">
        <v>15</v>
      </c>
      <c r="C533" s="5" t="s">
        <v>658</v>
      </c>
      <c r="D533" s="4">
        <v>20</v>
      </c>
      <c r="E533" s="4">
        <v>1373</v>
      </c>
      <c r="F533" s="5" t="s">
        <v>676</v>
      </c>
      <c r="G533" s="5" t="s">
        <v>3906</v>
      </c>
      <c r="H533" s="4">
        <v>0</v>
      </c>
      <c r="I533" s="4">
        <v>0</v>
      </c>
      <c r="J533" s="4">
        <v>1</v>
      </c>
      <c r="K533" s="4">
        <v>0</v>
      </c>
      <c r="L533" s="4" t="s">
        <v>239</v>
      </c>
      <c r="M533" s="4">
        <v>2</v>
      </c>
      <c r="N533" s="5" t="s">
        <v>677</v>
      </c>
    </row>
    <row r="534" spans="1:14" hidden="1" x14ac:dyDescent="0.15">
      <c r="A534" s="5" t="s">
        <v>2110</v>
      </c>
      <c r="B534" s="4">
        <v>15</v>
      </c>
      <c r="C534" s="5" t="s">
        <v>658</v>
      </c>
      <c r="D534" s="4">
        <v>21</v>
      </c>
      <c r="E534" s="4">
        <v>302</v>
      </c>
      <c r="F534" s="5" t="s">
        <v>2110</v>
      </c>
      <c r="G534" s="5" t="s">
        <v>3899</v>
      </c>
      <c r="H534" s="4">
        <v>2</v>
      </c>
      <c r="I534" s="4">
        <v>0</v>
      </c>
      <c r="J534" s="4">
        <v>0</v>
      </c>
      <c r="K534" s="4">
        <v>0</v>
      </c>
      <c r="L534" s="4" t="s">
        <v>239</v>
      </c>
      <c r="M534" s="4">
        <v>4</v>
      </c>
      <c r="N534" s="5" t="s">
        <v>2111</v>
      </c>
    </row>
    <row r="535" spans="1:14" hidden="1" x14ac:dyDescent="0.15">
      <c r="A535" s="5" t="s">
        <v>678</v>
      </c>
      <c r="B535" s="4">
        <v>15</v>
      </c>
      <c r="C535" s="5" t="s">
        <v>658</v>
      </c>
      <c r="D535" s="4">
        <v>22</v>
      </c>
      <c r="E535" s="4">
        <v>561</v>
      </c>
      <c r="F535" s="5" t="s">
        <v>678</v>
      </c>
      <c r="G535" s="5" t="s">
        <v>3899</v>
      </c>
      <c r="H535" s="4">
        <v>0</v>
      </c>
      <c r="I535" s="4">
        <v>0</v>
      </c>
      <c r="J535" s="4">
        <v>2</v>
      </c>
      <c r="K535" s="4">
        <v>0</v>
      </c>
      <c r="L535" s="4" t="s">
        <v>239</v>
      </c>
      <c r="M535" s="4">
        <v>4</v>
      </c>
      <c r="N535" s="5" t="s">
        <v>679</v>
      </c>
    </row>
    <row r="536" spans="1:14" hidden="1" x14ac:dyDescent="0.15">
      <c r="A536" s="5" t="s">
        <v>3079</v>
      </c>
      <c r="B536" s="4">
        <v>15</v>
      </c>
      <c r="C536" s="5" t="s">
        <v>658</v>
      </c>
      <c r="D536" s="4">
        <v>23</v>
      </c>
      <c r="E536" s="4">
        <v>309</v>
      </c>
      <c r="F536" s="5" t="s">
        <v>2112</v>
      </c>
      <c r="G536" s="5" t="s">
        <v>3890</v>
      </c>
      <c r="H536" s="4">
        <v>2</v>
      </c>
      <c r="I536" s="4">
        <v>0</v>
      </c>
      <c r="J536" s="4">
        <v>0</v>
      </c>
      <c r="K536" s="4">
        <v>0</v>
      </c>
      <c r="L536" s="4" t="s">
        <v>239</v>
      </c>
      <c r="M536" s="4">
        <v>4</v>
      </c>
      <c r="N536" s="5" t="s">
        <v>2113</v>
      </c>
    </row>
    <row r="537" spans="1:14" hidden="1" x14ac:dyDescent="0.15">
      <c r="A537" s="5" t="s">
        <v>680</v>
      </c>
      <c r="B537" s="4">
        <v>15</v>
      </c>
      <c r="C537" s="5" t="s">
        <v>658</v>
      </c>
      <c r="D537" s="4">
        <v>24</v>
      </c>
      <c r="E537" s="4">
        <v>567</v>
      </c>
      <c r="F537" s="5" t="s">
        <v>681</v>
      </c>
      <c r="G537" s="5" t="s">
        <v>3890</v>
      </c>
      <c r="H537" s="4">
        <v>0</v>
      </c>
      <c r="I537" s="4">
        <v>0</v>
      </c>
      <c r="J537" s="4">
        <v>2</v>
      </c>
      <c r="K537" s="4">
        <v>0</v>
      </c>
      <c r="L537" s="4" t="s">
        <v>239</v>
      </c>
      <c r="M537" s="4">
        <v>4</v>
      </c>
      <c r="N537" s="5" t="s">
        <v>682</v>
      </c>
    </row>
    <row r="538" spans="1:14" hidden="1" x14ac:dyDescent="0.15">
      <c r="A538" s="5" t="s">
        <v>1633</v>
      </c>
      <c r="B538" s="4">
        <v>15</v>
      </c>
      <c r="C538" s="5" t="s">
        <v>658</v>
      </c>
      <c r="D538" s="4">
        <v>25</v>
      </c>
      <c r="E538" s="4">
        <v>1620</v>
      </c>
      <c r="F538" s="5" t="s">
        <v>1633</v>
      </c>
      <c r="G538" s="5" t="s">
        <v>3940</v>
      </c>
      <c r="H538" s="4">
        <v>1</v>
      </c>
      <c r="I538" s="4">
        <v>0</v>
      </c>
      <c r="J538" s="4">
        <v>0</v>
      </c>
      <c r="K538" s="4">
        <v>0</v>
      </c>
      <c r="L538" s="4" t="s">
        <v>239</v>
      </c>
      <c r="M538" s="4">
        <v>2</v>
      </c>
      <c r="N538" s="5" t="s">
        <v>3821</v>
      </c>
    </row>
    <row r="539" spans="1:14" hidden="1" x14ac:dyDescent="0.15">
      <c r="A539" s="5" t="s">
        <v>2114</v>
      </c>
      <c r="B539" s="4">
        <v>15</v>
      </c>
      <c r="C539" s="5" t="s">
        <v>658</v>
      </c>
      <c r="D539" s="4">
        <v>26</v>
      </c>
      <c r="E539" s="4">
        <v>1621</v>
      </c>
      <c r="F539" s="5" t="s">
        <v>2114</v>
      </c>
      <c r="G539" s="5" t="s">
        <v>3940</v>
      </c>
      <c r="H539" s="4">
        <v>0</v>
      </c>
      <c r="I539" s="4">
        <v>0</v>
      </c>
      <c r="J539" s="4">
        <v>1</v>
      </c>
      <c r="K539" s="4">
        <v>0</v>
      </c>
      <c r="L539" s="4" t="s">
        <v>239</v>
      </c>
      <c r="M539" s="4">
        <v>2</v>
      </c>
      <c r="N539" s="5" t="s">
        <v>3822</v>
      </c>
    </row>
    <row r="540" spans="1:14" hidden="1" x14ac:dyDescent="0.15">
      <c r="A540" s="5" t="s">
        <v>1632</v>
      </c>
      <c r="B540" s="4">
        <v>15</v>
      </c>
      <c r="C540" s="5" t="s">
        <v>658</v>
      </c>
      <c r="D540" s="4">
        <v>27</v>
      </c>
      <c r="E540" s="4">
        <v>1288</v>
      </c>
      <c r="F540" s="5" t="s">
        <v>2115</v>
      </c>
      <c r="G540" s="5" t="s">
        <v>3890</v>
      </c>
      <c r="H540" s="4">
        <v>1</v>
      </c>
      <c r="I540" s="4">
        <v>0</v>
      </c>
      <c r="J540" s="4">
        <v>0</v>
      </c>
      <c r="K540" s="4">
        <v>0</v>
      </c>
      <c r="L540" s="4" t="s">
        <v>239</v>
      </c>
      <c r="M540" s="4">
        <v>2</v>
      </c>
      <c r="N540" s="5" t="s">
        <v>683</v>
      </c>
    </row>
    <row r="541" spans="1:14" hidden="1" x14ac:dyDescent="0.15">
      <c r="A541" s="5" t="s">
        <v>684</v>
      </c>
      <c r="B541" s="4">
        <v>15</v>
      </c>
      <c r="C541" s="5" t="s">
        <v>658</v>
      </c>
      <c r="D541" s="4">
        <v>28</v>
      </c>
      <c r="E541" s="4">
        <v>1289</v>
      </c>
      <c r="F541" s="5" t="s">
        <v>685</v>
      </c>
      <c r="G541" s="5" t="s">
        <v>3890</v>
      </c>
      <c r="H541" s="4">
        <v>0</v>
      </c>
      <c r="I541" s="4">
        <v>0</v>
      </c>
      <c r="J541" s="4">
        <v>1</v>
      </c>
      <c r="K541" s="4">
        <v>0</v>
      </c>
      <c r="L541" s="4" t="s">
        <v>239</v>
      </c>
      <c r="M541" s="4">
        <v>2</v>
      </c>
      <c r="N541" s="5" t="s">
        <v>683</v>
      </c>
    </row>
    <row r="542" spans="1:14" hidden="1" x14ac:dyDescent="0.15">
      <c r="A542" s="5" t="s">
        <v>2116</v>
      </c>
      <c r="B542" s="4">
        <v>15</v>
      </c>
      <c r="C542" s="5" t="s">
        <v>658</v>
      </c>
      <c r="D542" s="4">
        <v>29</v>
      </c>
      <c r="E542" s="4">
        <v>1572</v>
      </c>
      <c r="F542" s="5" t="s">
        <v>2116</v>
      </c>
      <c r="G542" s="5" t="s">
        <v>3940</v>
      </c>
      <c r="H542" s="4">
        <v>0</v>
      </c>
      <c r="I542" s="4">
        <v>0</v>
      </c>
      <c r="J542" s="4">
        <v>1</v>
      </c>
      <c r="K542" s="4">
        <v>0</v>
      </c>
      <c r="L542" s="4" t="s">
        <v>239</v>
      </c>
      <c r="M542" s="4">
        <v>2</v>
      </c>
      <c r="N542" s="5" t="s">
        <v>3823</v>
      </c>
    </row>
    <row r="543" spans="1:14" hidden="1" x14ac:dyDescent="0.15">
      <c r="A543" s="5" t="s">
        <v>686</v>
      </c>
      <c r="B543" s="4">
        <v>15</v>
      </c>
      <c r="C543" s="5" t="s">
        <v>658</v>
      </c>
      <c r="D543" s="4">
        <v>30</v>
      </c>
      <c r="E543" s="4">
        <v>896</v>
      </c>
      <c r="F543" s="5" t="s">
        <v>686</v>
      </c>
      <c r="G543" s="5" t="s">
        <v>3908</v>
      </c>
      <c r="H543" s="4">
        <v>0</v>
      </c>
      <c r="I543" s="4">
        <v>0</v>
      </c>
      <c r="J543" s="4">
        <v>1</v>
      </c>
      <c r="K543" s="4">
        <v>0</v>
      </c>
      <c r="L543" s="4" t="s">
        <v>239</v>
      </c>
      <c r="M543" s="4">
        <v>2</v>
      </c>
      <c r="N543" s="5" t="s">
        <v>687</v>
      </c>
    </row>
    <row r="544" spans="1:14" x14ac:dyDescent="0.15">
      <c r="A544" s="5" t="s">
        <v>688</v>
      </c>
      <c r="B544" s="4">
        <v>15</v>
      </c>
      <c r="C544" s="5" t="s">
        <v>658</v>
      </c>
      <c r="D544" s="4">
        <v>80</v>
      </c>
      <c r="E544" s="4">
        <v>315</v>
      </c>
      <c r="F544" s="5" t="s">
        <v>689</v>
      </c>
      <c r="G544" s="5"/>
      <c r="H544" s="4">
        <v>0</v>
      </c>
      <c r="I544" s="4">
        <v>0</v>
      </c>
      <c r="J544" s="4">
        <v>0</v>
      </c>
      <c r="K544" s="4">
        <v>1</v>
      </c>
      <c r="L544" s="4" t="s">
        <v>258</v>
      </c>
      <c r="M544" s="4">
        <v>2</v>
      </c>
      <c r="N544" s="5" t="s">
        <v>690</v>
      </c>
    </row>
    <row r="545" spans="1:14" x14ac:dyDescent="0.15">
      <c r="A545" s="5" t="s">
        <v>2117</v>
      </c>
      <c r="B545" s="4">
        <v>15</v>
      </c>
      <c r="C545" s="5" t="s">
        <v>658</v>
      </c>
      <c r="D545" s="4">
        <v>81</v>
      </c>
      <c r="E545" s="4">
        <v>311</v>
      </c>
      <c r="F545" s="5" t="s">
        <v>2118</v>
      </c>
      <c r="G545" s="5"/>
      <c r="H545" s="4">
        <v>1</v>
      </c>
      <c r="I545" s="4">
        <v>0</v>
      </c>
      <c r="J545" s="4">
        <v>0</v>
      </c>
      <c r="K545" s="4">
        <v>0</v>
      </c>
      <c r="L545" s="4" t="s">
        <v>239</v>
      </c>
      <c r="M545" s="4">
        <v>2</v>
      </c>
      <c r="N545" s="5" t="s">
        <v>691</v>
      </c>
    </row>
    <row r="546" spans="1:14" x14ac:dyDescent="0.15">
      <c r="A546" s="5" t="s">
        <v>692</v>
      </c>
      <c r="B546" s="4">
        <v>15</v>
      </c>
      <c r="C546" s="5" t="s">
        <v>658</v>
      </c>
      <c r="D546" s="4">
        <v>82</v>
      </c>
      <c r="E546" s="4">
        <v>559</v>
      </c>
      <c r="F546" s="5" t="s">
        <v>693</v>
      </c>
      <c r="G546" s="5"/>
      <c r="H546" s="4">
        <v>0</v>
      </c>
      <c r="I546" s="4">
        <v>0</v>
      </c>
      <c r="J546" s="4">
        <v>1</v>
      </c>
      <c r="K546" s="4">
        <v>0</v>
      </c>
      <c r="L546" s="4" t="s">
        <v>239</v>
      </c>
      <c r="M546" s="4">
        <v>2</v>
      </c>
      <c r="N546" s="5" t="s">
        <v>691</v>
      </c>
    </row>
    <row r="547" spans="1:14" x14ac:dyDescent="0.15">
      <c r="A547" s="5" t="s">
        <v>694</v>
      </c>
      <c r="B547" s="4">
        <v>15</v>
      </c>
      <c r="C547" s="5" t="s">
        <v>658</v>
      </c>
      <c r="D547" s="4">
        <v>83</v>
      </c>
      <c r="E547" s="4">
        <v>877</v>
      </c>
      <c r="F547" s="5" t="s">
        <v>695</v>
      </c>
      <c r="G547" s="5"/>
      <c r="H547" s="4">
        <v>0</v>
      </c>
      <c r="I547" s="4">
        <v>0</v>
      </c>
      <c r="J547" s="4">
        <v>1</v>
      </c>
      <c r="K547" s="4">
        <v>0</v>
      </c>
      <c r="L547" s="4" t="s">
        <v>239</v>
      </c>
      <c r="M547" s="4">
        <v>2</v>
      </c>
      <c r="N547" s="5" t="s">
        <v>696</v>
      </c>
    </row>
    <row r="548" spans="1:14" x14ac:dyDescent="0.15">
      <c r="A548" s="5" t="s">
        <v>697</v>
      </c>
      <c r="B548" s="4">
        <v>15</v>
      </c>
      <c r="C548" s="5" t="s">
        <v>658</v>
      </c>
      <c r="D548" s="4">
        <v>84</v>
      </c>
      <c r="E548" s="4">
        <v>910</v>
      </c>
      <c r="F548" s="5" t="s">
        <v>698</v>
      </c>
      <c r="G548" s="5"/>
      <c r="H548" s="4">
        <v>0</v>
      </c>
      <c r="I548" s="4">
        <v>0</v>
      </c>
      <c r="J548" s="4">
        <v>0</v>
      </c>
      <c r="K548" s="4">
        <v>1</v>
      </c>
      <c r="L548" s="4" t="s">
        <v>258</v>
      </c>
      <c r="M548" s="4">
        <v>2</v>
      </c>
      <c r="N548" s="5" t="s">
        <v>699</v>
      </c>
    </row>
    <row r="549" spans="1:14" x14ac:dyDescent="0.15">
      <c r="A549" s="5" t="s">
        <v>2119</v>
      </c>
      <c r="B549" s="4">
        <v>15</v>
      </c>
      <c r="C549" s="5" t="s">
        <v>658</v>
      </c>
      <c r="D549" s="4">
        <v>85</v>
      </c>
      <c r="E549" s="4">
        <v>301</v>
      </c>
      <c r="F549" s="5" t="s">
        <v>2120</v>
      </c>
      <c r="G549" s="5"/>
      <c r="H549" s="4">
        <v>2</v>
      </c>
      <c r="I549" s="4">
        <v>0</v>
      </c>
      <c r="J549" s="4">
        <v>0</v>
      </c>
      <c r="K549" s="4">
        <v>0</v>
      </c>
      <c r="L549" s="4" t="s">
        <v>239</v>
      </c>
      <c r="M549" s="4">
        <v>4</v>
      </c>
      <c r="N549" s="5" t="s">
        <v>700</v>
      </c>
    </row>
    <row r="550" spans="1:14" x14ac:dyDescent="0.15">
      <c r="A550" s="5" t="s">
        <v>701</v>
      </c>
      <c r="B550" s="4">
        <v>15</v>
      </c>
      <c r="C550" s="5" t="s">
        <v>658</v>
      </c>
      <c r="D550" s="4">
        <v>86</v>
      </c>
      <c r="E550" s="4">
        <v>565</v>
      </c>
      <c r="F550" s="5" t="s">
        <v>702</v>
      </c>
      <c r="G550" s="5"/>
      <c r="H550" s="4">
        <v>0</v>
      </c>
      <c r="I550" s="4">
        <v>0</v>
      </c>
      <c r="J550" s="4">
        <v>2</v>
      </c>
      <c r="K550" s="4">
        <v>0</v>
      </c>
      <c r="L550" s="4" t="s">
        <v>239</v>
      </c>
      <c r="M550" s="4">
        <v>4</v>
      </c>
      <c r="N550" s="5" t="s">
        <v>700</v>
      </c>
    </row>
    <row r="551" spans="1:14" x14ac:dyDescent="0.15">
      <c r="A551" s="5" t="s">
        <v>703</v>
      </c>
      <c r="B551" s="4">
        <v>15</v>
      </c>
      <c r="C551" s="5" t="s">
        <v>658</v>
      </c>
      <c r="D551" s="4">
        <v>87</v>
      </c>
      <c r="E551" s="4">
        <v>1032</v>
      </c>
      <c r="F551" s="5" t="s">
        <v>704</v>
      </c>
      <c r="G551" s="5"/>
      <c r="H551" s="4">
        <v>0</v>
      </c>
      <c r="I551" s="4">
        <v>0</v>
      </c>
      <c r="J551" s="4">
        <v>0</v>
      </c>
      <c r="K551" s="4">
        <v>1</v>
      </c>
      <c r="L551" s="4" t="s">
        <v>258</v>
      </c>
      <c r="M551" s="4">
        <v>2</v>
      </c>
      <c r="N551" s="5" t="s">
        <v>705</v>
      </c>
    </row>
    <row r="552" spans="1:14" x14ac:dyDescent="0.15">
      <c r="A552" s="5" t="s">
        <v>3151</v>
      </c>
      <c r="B552" s="4">
        <v>15</v>
      </c>
      <c r="C552" s="5" t="s">
        <v>658</v>
      </c>
      <c r="D552" s="4">
        <v>88</v>
      </c>
      <c r="E552" s="4">
        <v>298</v>
      </c>
      <c r="F552" s="5" t="s">
        <v>2102</v>
      </c>
      <c r="G552" s="5"/>
      <c r="H552" s="4">
        <v>1</v>
      </c>
      <c r="I552" s="4">
        <v>0</v>
      </c>
      <c r="J552" s="4">
        <v>0</v>
      </c>
      <c r="K552" s="4">
        <v>0</v>
      </c>
      <c r="L552" s="4" t="s">
        <v>239</v>
      </c>
      <c r="M552" s="4">
        <v>2</v>
      </c>
      <c r="N552" s="5" t="s">
        <v>659</v>
      </c>
    </row>
    <row r="553" spans="1:14" x14ac:dyDescent="0.15">
      <c r="A553" s="5" t="s">
        <v>3152</v>
      </c>
      <c r="B553" s="4">
        <v>15</v>
      </c>
      <c r="C553" s="5" t="s">
        <v>658</v>
      </c>
      <c r="D553" s="4">
        <v>89</v>
      </c>
      <c r="E553" s="4">
        <v>562</v>
      </c>
      <c r="F553" s="5" t="s">
        <v>660</v>
      </c>
      <c r="G553" s="5"/>
      <c r="H553" s="4">
        <v>0</v>
      </c>
      <c r="I553" s="4">
        <v>0</v>
      </c>
      <c r="J553" s="4">
        <v>1</v>
      </c>
      <c r="K553" s="4">
        <v>0</v>
      </c>
      <c r="L553" s="4" t="s">
        <v>239</v>
      </c>
      <c r="M553" s="4">
        <v>2</v>
      </c>
      <c r="N553" s="5" t="s">
        <v>659</v>
      </c>
    </row>
    <row r="554" spans="1:14" x14ac:dyDescent="0.15">
      <c r="A554" s="5" t="s">
        <v>3153</v>
      </c>
      <c r="B554" s="4">
        <v>15</v>
      </c>
      <c r="C554" s="5" t="s">
        <v>658</v>
      </c>
      <c r="D554" s="4">
        <v>90</v>
      </c>
      <c r="E554" s="4">
        <v>300</v>
      </c>
      <c r="F554" s="5" t="s">
        <v>2104</v>
      </c>
      <c r="G554" s="5"/>
      <c r="H554" s="4">
        <v>2</v>
      </c>
      <c r="I554" s="4">
        <v>0</v>
      </c>
      <c r="J554" s="4">
        <v>0</v>
      </c>
      <c r="K554" s="4">
        <v>0</v>
      </c>
      <c r="L554" s="4" t="s">
        <v>239</v>
      </c>
      <c r="M554" s="4">
        <v>4</v>
      </c>
      <c r="N554" s="5" t="s">
        <v>664</v>
      </c>
    </row>
    <row r="555" spans="1:14" x14ac:dyDescent="0.15">
      <c r="A555" s="5" t="s">
        <v>3154</v>
      </c>
      <c r="B555" s="4">
        <v>15</v>
      </c>
      <c r="C555" s="5" t="s">
        <v>658</v>
      </c>
      <c r="D555" s="4">
        <v>91</v>
      </c>
      <c r="E555" s="4">
        <v>564</v>
      </c>
      <c r="F555" s="5" t="s">
        <v>665</v>
      </c>
      <c r="G555" s="5"/>
      <c r="H555" s="4">
        <v>0</v>
      </c>
      <c r="I555" s="4">
        <v>0</v>
      </c>
      <c r="J555" s="4">
        <v>2</v>
      </c>
      <c r="K555" s="4">
        <v>0</v>
      </c>
      <c r="L555" s="4" t="s">
        <v>239</v>
      </c>
      <c r="M555" s="4">
        <v>4</v>
      </c>
      <c r="N555" s="5" t="s">
        <v>664</v>
      </c>
    </row>
    <row r="556" spans="1:14" x14ac:dyDescent="0.15">
      <c r="A556" s="5" t="s">
        <v>3155</v>
      </c>
      <c r="B556" s="4">
        <v>15</v>
      </c>
      <c r="C556" s="5" t="s">
        <v>658</v>
      </c>
      <c r="D556" s="4">
        <v>92</v>
      </c>
      <c r="E556" s="4">
        <v>303</v>
      </c>
      <c r="F556" s="5" t="s">
        <v>2105</v>
      </c>
      <c r="G556" s="5"/>
      <c r="H556" s="4">
        <v>1</v>
      </c>
      <c r="I556" s="4">
        <v>0</v>
      </c>
      <c r="J556" s="4">
        <v>0</v>
      </c>
      <c r="K556" s="4">
        <v>0</v>
      </c>
      <c r="L556" s="4" t="s">
        <v>239</v>
      </c>
      <c r="M556" s="4">
        <v>2</v>
      </c>
      <c r="N556" s="5" t="s">
        <v>666</v>
      </c>
    </row>
    <row r="557" spans="1:14" x14ac:dyDescent="0.15">
      <c r="A557" s="5" t="s">
        <v>3156</v>
      </c>
      <c r="B557" s="4">
        <v>15</v>
      </c>
      <c r="C557" s="5" t="s">
        <v>658</v>
      </c>
      <c r="D557" s="4">
        <v>93</v>
      </c>
      <c r="E557" s="4">
        <v>566</v>
      </c>
      <c r="F557" s="5" t="s">
        <v>667</v>
      </c>
      <c r="G557" s="5"/>
      <c r="H557" s="4">
        <v>0</v>
      </c>
      <c r="I557" s="4">
        <v>0</v>
      </c>
      <c r="J557" s="4">
        <v>1</v>
      </c>
      <c r="K557" s="4">
        <v>0</v>
      </c>
      <c r="L557" s="4" t="s">
        <v>239</v>
      </c>
      <c r="M557" s="4">
        <v>2</v>
      </c>
      <c r="N557" s="5" t="s">
        <v>666</v>
      </c>
    </row>
    <row r="558" spans="1:14" hidden="1" x14ac:dyDescent="0.15">
      <c r="A558" s="5" t="s">
        <v>1744</v>
      </c>
      <c r="B558" s="4">
        <v>16</v>
      </c>
      <c r="C558" s="5" t="s">
        <v>706</v>
      </c>
      <c r="D558" s="4">
        <v>1</v>
      </c>
      <c r="E558" s="4">
        <v>1173</v>
      </c>
      <c r="F558" s="5" t="s">
        <v>2121</v>
      </c>
      <c r="G558" s="5" t="s">
        <v>3906</v>
      </c>
      <c r="H558" s="4">
        <v>0</v>
      </c>
      <c r="I558" s="4">
        <v>1</v>
      </c>
      <c r="J558" s="4">
        <v>0</v>
      </c>
      <c r="K558" s="4">
        <v>0</v>
      </c>
      <c r="L558" s="4" t="s">
        <v>258</v>
      </c>
      <c r="M558" s="4">
        <v>2</v>
      </c>
      <c r="N558" s="5" t="s">
        <v>707</v>
      </c>
    </row>
    <row r="559" spans="1:14" hidden="1" x14ac:dyDescent="0.15">
      <c r="A559" s="5" t="s">
        <v>708</v>
      </c>
      <c r="B559" s="4">
        <v>16</v>
      </c>
      <c r="C559" s="5" t="s">
        <v>706</v>
      </c>
      <c r="D559" s="4">
        <v>2</v>
      </c>
      <c r="E559" s="4">
        <v>874</v>
      </c>
      <c r="F559" s="5" t="s">
        <v>709</v>
      </c>
      <c r="G559" s="5" t="s">
        <v>3906</v>
      </c>
      <c r="H559" s="4">
        <v>0</v>
      </c>
      <c r="I559" s="4">
        <v>0</v>
      </c>
      <c r="J559" s="4">
        <v>0</v>
      </c>
      <c r="K559" s="4">
        <v>1</v>
      </c>
      <c r="L559" s="4" t="s">
        <v>258</v>
      </c>
      <c r="M559" s="4">
        <v>2</v>
      </c>
      <c r="N559" s="5" t="s">
        <v>707</v>
      </c>
    </row>
    <row r="560" spans="1:14" hidden="1" x14ac:dyDescent="0.15">
      <c r="A560" s="5" t="s">
        <v>3037</v>
      </c>
      <c r="B560" s="4">
        <v>16</v>
      </c>
      <c r="C560" s="5" t="s">
        <v>706</v>
      </c>
      <c r="D560" s="4">
        <v>3</v>
      </c>
      <c r="E560" s="4">
        <v>318</v>
      </c>
      <c r="F560" s="5" t="s">
        <v>2122</v>
      </c>
      <c r="G560" s="5" t="s">
        <v>3912</v>
      </c>
      <c r="H560" s="4">
        <v>0</v>
      </c>
      <c r="I560" s="4">
        <v>2</v>
      </c>
      <c r="J560" s="4">
        <v>0</v>
      </c>
      <c r="K560" s="4">
        <v>0</v>
      </c>
      <c r="L560" s="4" t="s">
        <v>258</v>
      </c>
      <c r="M560" s="4">
        <v>4</v>
      </c>
      <c r="N560" s="5" t="s">
        <v>710</v>
      </c>
    </row>
    <row r="561" spans="1:14" hidden="1" x14ac:dyDescent="0.15">
      <c r="A561" s="5" t="s">
        <v>711</v>
      </c>
      <c r="B561" s="4">
        <v>16</v>
      </c>
      <c r="C561" s="5" t="s">
        <v>706</v>
      </c>
      <c r="D561" s="4">
        <v>4</v>
      </c>
      <c r="E561" s="4">
        <v>320</v>
      </c>
      <c r="F561" s="5" t="s">
        <v>712</v>
      </c>
      <c r="G561" s="5" t="s">
        <v>3912</v>
      </c>
      <c r="H561" s="4">
        <v>0</v>
      </c>
      <c r="I561" s="4">
        <v>0</v>
      </c>
      <c r="J561" s="4">
        <v>0</v>
      </c>
      <c r="K561" s="4">
        <v>2</v>
      </c>
      <c r="L561" s="4" t="s">
        <v>258</v>
      </c>
      <c r="M561" s="4">
        <v>4</v>
      </c>
      <c r="N561" s="5" t="s">
        <v>713</v>
      </c>
    </row>
    <row r="562" spans="1:14" hidden="1" x14ac:dyDescent="0.15">
      <c r="A562" s="5" t="s">
        <v>3078</v>
      </c>
      <c r="B562" s="4">
        <v>16</v>
      </c>
      <c r="C562" s="5" t="s">
        <v>706</v>
      </c>
      <c r="D562" s="4">
        <v>5</v>
      </c>
      <c r="E562" s="4">
        <v>319</v>
      </c>
      <c r="F562" s="5" t="s">
        <v>2123</v>
      </c>
      <c r="G562" s="5" t="s">
        <v>3912</v>
      </c>
      <c r="H562" s="4">
        <v>0</v>
      </c>
      <c r="I562" s="4">
        <v>2</v>
      </c>
      <c r="J562" s="4">
        <v>0</v>
      </c>
      <c r="K562" s="4">
        <v>0</v>
      </c>
      <c r="L562" s="4" t="s">
        <v>258</v>
      </c>
      <c r="M562" s="4">
        <v>4</v>
      </c>
      <c r="N562" s="5" t="s">
        <v>714</v>
      </c>
    </row>
    <row r="563" spans="1:14" hidden="1" x14ac:dyDescent="0.15">
      <c r="A563" s="5" t="s">
        <v>715</v>
      </c>
      <c r="B563" s="4">
        <v>16</v>
      </c>
      <c r="C563" s="5" t="s">
        <v>706</v>
      </c>
      <c r="D563" s="4">
        <v>6</v>
      </c>
      <c r="E563" s="4">
        <v>569</v>
      </c>
      <c r="F563" s="5" t="s">
        <v>716</v>
      </c>
      <c r="G563" s="5" t="s">
        <v>3912</v>
      </c>
      <c r="H563" s="4">
        <v>0</v>
      </c>
      <c r="I563" s="4">
        <v>0</v>
      </c>
      <c r="J563" s="4">
        <v>0</v>
      </c>
      <c r="K563" s="4">
        <v>2</v>
      </c>
      <c r="L563" s="4" t="s">
        <v>258</v>
      </c>
      <c r="M563" s="4">
        <v>4</v>
      </c>
      <c r="N563" s="5" t="s">
        <v>714</v>
      </c>
    </row>
    <row r="564" spans="1:14" hidden="1" x14ac:dyDescent="0.15">
      <c r="A564" s="5" t="s">
        <v>1694</v>
      </c>
      <c r="B564" s="4">
        <v>16</v>
      </c>
      <c r="C564" s="5" t="s">
        <v>706</v>
      </c>
      <c r="D564" s="4">
        <v>9</v>
      </c>
      <c r="E564" s="4">
        <v>321</v>
      </c>
      <c r="F564" s="5" t="s">
        <v>1694</v>
      </c>
      <c r="G564" s="5" t="s">
        <v>3912</v>
      </c>
      <c r="H564" s="4">
        <v>1</v>
      </c>
      <c r="I564" s="4">
        <v>0</v>
      </c>
      <c r="J564" s="4">
        <v>0</v>
      </c>
      <c r="K564" s="4">
        <v>0</v>
      </c>
      <c r="L564" s="4" t="s">
        <v>239</v>
      </c>
      <c r="M564" s="4">
        <v>2</v>
      </c>
      <c r="N564" s="5" t="s">
        <v>717</v>
      </c>
    </row>
    <row r="565" spans="1:14" hidden="1" x14ac:dyDescent="0.15">
      <c r="A565" s="5" t="s">
        <v>1695</v>
      </c>
      <c r="B565" s="4">
        <v>16</v>
      </c>
      <c r="C565" s="5" t="s">
        <v>706</v>
      </c>
      <c r="D565" s="4">
        <v>10</v>
      </c>
      <c r="E565" s="4">
        <v>322</v>
      </c>
      <c r="F565" s="5" t="s">
        <v>2124</v>
      </c>
      <c r="G565" s="5" t="s">
        <v>3912</v>
      </c>
      <c r="H565" s="4">
        <v>0</v>
      </c>
      <c r="I565" s="4">
        <v>1</v>
      </c>
      <c r="J565" s="4">
        <v>0</v>
      </c>
      <c r="K565" s="4">
        <v>0</v>
      </c>
      <c r="L565" s="4" t="s">
        <v>258</v>
      </c>
      <c r="M565" s="4">
        <v>2</v>
      </c>
      <c r="N565" s="5" t="s">
        <v>717</v>
      </c>
    </row>
    <row r="566" spans="1:14" hidden="1" x14ac:dyDescent="0.15">
      <c r="A566" s="5" t="s">
        <v>718</v>
      </c>
      <c r="B566" s="4">
        <v>16</v>
      </c>
      <c r="C566" s="5" t="s">
        <v>706</v>
      </c>
      <c r="D566" s="4">
        <v>11</v>
      </c>
      <c r="E566" s="4">
        <v>571</v>
      </c>
      <c r="F566" s="5" t="s">
        <v>718</v>
      </c>
      <c r="G566" s="5" t="s">
        <v>3912</v>
      </c>
      <c r="H566" s="4">
        <v>0</v>
      </c>
      <c r="I566" s="4">
        <v>0</v>
      </c>
      <c r="J566" s="4">
        <v>1</v>
      </c>
      <c r="K566" s="4">
        <v>0</v>
      </c>
      <c r="L566" s="4" t="s">
        <v>239</v>
      </c>
      <c r="M566" s="4">
        <v>2</v>
      </c>
      <c r="N566" s="5" t="s">
        <v>717</v>
      </c>
    </row>
    <row r="567" spans="1:14" hidden="1" x14ac:dyDescent="0.15">
      <c r="A567" s="5" t="s">
        <v>719</v>
      </c>
      <c r="B567" s="4">
        <v>16</v>
      </c>
      <c r="C567" s="5" t="s">
        <v>706</v>
      </c>
      <c r="D567" s="4">
        <v>12</v>
      </c>
      <c r="E567" s="4">
        <v>572</v>
      </c>
      <c r="F567" s="5" t="s">
        <v>720</v>
      </c>
      <c r="G567" s="5" t="s">
        <v>3912</v>
      </c>
      <c r="H567" s="4">
        <v>0</v>
      </c>
      <c r="I567" s="4">
        <v>0</v>
      </c>
      <c r="J567" s="4">
        <v>0</v>
      </c>
      <c r="K567" s="4">
        <v>1</v>
      </c>
      <c r="L567" s="4" t="s">
        <v>258</v>
      </c>
      <c r="M567" s="4">
        <v>2</v>
      </c>
      <c r="N567" s="5" t="s">
        <v>717</v>
      </c>
    </row>
    <row r="568" spans="1:14" hidden="1" x14ac:dyDescent="0.15">
      <c r="A568" s="5" t="s">
        <v>3157</v>
      </c>
      <c r="B568" s="4">
        <v>16</v>
      </c>
      <c r="C568" s="5" t="s">
        <v>706</v>
      </c>
      <c r="D568" s="4">
        <v>13</v>
      </c>
      <c r="E568" s="4">
        <v>326</v>
      </c>
      <c r="F568" s="5" t="s">
        <v>3158</v>
      </c>
      <c r="G568" s="5" t="s">
        <v>3906</v>
      </c>
      <c r="H568" s="4">
        <v>0</v>
      </c>
      <c r="I568" s="4">
        <v>1</v>
      </c>
      <c r="J568" s="4">
        <v>0</v>
      </c>
      <c r="K568" s="4">
        <v>0</v>
      </c>
      <c r="L568" s="4" t="s">
        <v>258</v>
      </c>
      <c r="M568" s="4">
        <v>2</v>
      </c>
      <c r="N568" s="5" t="s">
        <v>721</v>
      </c>
    </row>
    <row r="569" spans="1:14" hidden="1" x14ac:dyDescent="0.15">
      <c r="A569" s="5" t="s">
        <v>723</v>
      </c>
      <c r="B569" s="4">
        <v>16</v>
      </c>
      <c r="C569" s="5" t="s">
        <v>706</v>
      </c>
      <c r="D569" s="4">
        <v>15</v>
      </c>
      <c r="E569" s="4">
        <v>323</v>
      </c>
      <c r="F569" s="5" t="s">
        <v>724</v>
      </c>
      <c r="G569" s="5" t="s">
        <v>3906</v>
      </c>
      <c r="H569" s="4">
        <v>0</v>
      </c>
      <c r="I569" s="4">
        <v>0</v>
      </c>
      <c r="J569" s="4">
        <v>0</v>
      </c>
      <c r="K569" s="4">
        <v>1</v>
      </c>
      <c r="L569" s="4" t="s">
        <v>258</v>
      </c>
      <c r="M569" s="4">
        <v>2</v>
      </c>
      <c r="N569" s="5" t="s">
        <v>725</v>
      </c>
    </row>
    <row r="570" spans="1:14" hidden="1" x14ac:dyDescent="0.15">
      <c r="A570" s="5" t="s">
        <v>1699</v>
      </c>
      <c r="B570" s="4">
        <v>16</v>
      </c>
      <c r="C570" s="5" t="s">
        <v>706</v>
      </c>
      <c r="D570" s="4">
        <v>17</v>
      </c>
      <c r="E570" s="4">
        <v>1290</v>
      </c>
      <c r="F570" s="5" t="s">
        <v>1699</v>
      </c>
      <c r="G570" s="5" t="s">
        <v>3895</v>
      </c>
      <c r="H570" s="4">
        <v>0</v>
      </c>
      <c r="I570" s="4">
        <v>1</v>
      </c>
      <c r="J570" s="4">
        <v>0</v>
      </c>
      <c r="K570" s="4">
        <v>0</v>
      </c>
      <c r="L570" s="4" t="s">
        <v>258</v>
      </c>
      <c r="M570" s="4">
        <v>2</v>
      </c>
      <c r="N570" s="5" t="s">
        <v>726</v>
      </c>
    </row>
    <row r="571" spans="1:14" hidden="1" x14ac:dyDescent="0.15">
      <c r="A571" s="5" t="s">
        <v>727</v>
      </c>
      <c r="B571" s="4">
        <v>16</v>
      </c>
      <c r="C571" s="5" t="s">
        <v>706</v>
      </c>
      <c r="D571" s="4">
        <v>18</v>
      </c>
      <c r="E571" s="4">
        <v>1291</v>
      </c>
      <c r="F571" s="5" t="s">
        <v>727</v>
      </c>
      <c r="G571" s="5" t="s">
        <v>3895</v>
      </c>
      <c r="H571" s="4">
        <v>0</v>
      </c>
      <c r="I571" s="4">
        <v>0</v>
      </c>
      <c r="J571" s="4">
        <v>0</v>
      </c>
      <c r="K571" s="4">
        <v>1</v>
      </c>
      <c r="L571" s="4" t="s">
        <v>258</v>
      </c>
      <c r="M571" s="4">
        <v>2</v>
      </c>
      <c r="N571" s="5" t="s">
        <v>726</v>
      </c>
    </row>
    <row r="572" spans="1:14" hidden="1" x14ac:dyDescent="0.15">
      <c r="A572" s="5" t="s">
        <v>1700</v>
      </c>
      <c r="B572" s="4">
        <v>16</v>
      </c>
      <c r="C572" s="5" t="s">
        <v>706</v>
      </c>
      <c r="D572" s="4">
        <v>51</v>
      </c>
      <c r="E572" s="4">
        <v>1298</v>
      </c>
      <c r="F572" s="5" t="s">
        <v>1700</v>
      </c>
      <c r="G572" s="5" t="s">
        <v>3909</v>
      </c>
      <c r="H572" s="4">
        <v>0</v>
      </c>
      <c r="I572" s="4">
        <v>1</v>
      </c>
      <c r="J572" s="4">
        <v>0</v>
      </c>
      <c r="K572" s="4">
        <v>0</v>
      </c>
      <c r="L572" s="4" t="s">
        <v>258</v>
      </c>
      <c r="M572" s="4">
        <v>2</v>
      </c>
      <c r="N572" s="5" t="s">
        <v>2125</v>
      </c>
    </row>
    <row r="573" spans="1:14" x14ac:dyDescent="0.15">
      <c r="A573" s="5" t="s">
        <v>728</v>
      </c>
      <c r="B573" s="4">
        <v>16</v>
      </c>
      <c r="C573" s="5" t="s">
        <v>706</v>
      </c>
      <c r="D573" s="4">
        <v>80</v>
      </c>
      <c r="E573" s="4">
        <v>568</v>
      </c>
      <c r="F573" s="5" t="s">
        <v>729</v>
      </c>
      <c r="G573" s="5"/>
      <c r="H573" s="4">
        <v>0</v>
      </c>
      <c r="I573" s="4">
        <v>0</v>
      </c>
      <c r="J573" s="4">
        <v>0</v>
      </c>
      <c r="K573" s="4">
        <v>1</v>
      </c>
      <c r="L573" s="4" t="s">
        <v>258</v>
      </c>
      <c r="M573" s="4">
        <v>2</v>
      </c>
      <c r="N573" s="5" t="s">
        <v>710</v>
      </c>
    </row>
    <row r="574" spans="1:14" x14ac:dyDescent="0.15">
      <c r="A574" s="5" t="s">
        <v>730</v>
      </c>
      <c r="B574" s="4">
        <v>16</v>
      </c>
      <c r="C574" s="5" t="s">
        <v>706</v>
      </c>
      <c r="D574" s="4">
        <v>81</v>
      </c>
      <c r="E574" s="4">
        <v>570</v>
      </c>
      <c r="F574" s="5" t="s">
        <v>731</v>
      </c>
      <c r="G574" s="5"/>
      <c r="H574" s="4">
        <v>0</v>
      </c>
      <c r="I574" s="4">
        <v>0</v>
      </c>
      <c r="J574" s="4">
        <v>0</v>
      </c>
      <c r="K574" s="4">
        <v>1</v>
      </c>
      <c r="L574" s="4" t="s">
        <v>258</v>
      </c>
      <c r="M574" s="4">
        <v>2</v>
      </c>
      <c r="N574" s="5" t="s">
        <v>713</v>
      </c>
    </row>
    <row r="575" spans="1:14" x14ac:dyDescent="0.15">
      <c r="A575" s="5" t="s">
        <v>732</v>
      </c>
      <c r="B575" s="4">
        <v>16</v>
      </c>
      <c r="C575" s="5" t="s">
        <v>706</v>
      </c>
      <c r="D575" s="4">
        <v>82</v>
      </c>
      <c r="E575" s="4">
        <v>621</v>
      </c>
      <c r="F575" s="5" t="s">
        <v>733</v>
      </c>
      <c r="G575" s="5"/>
      <c r="H575" s="4">
        <v>0</v>
      </c>
      <c r="I575" s="4">
        <v>0</v>
      </c>
      <c r="J575" s="4">
        <v>0</v>
      </c>
      <c r="K575" s="4">
        <v>1</v>
      </c>
      <c r="L575" s="4" t="s">
        <v>258</v>
      </c>
      <c r="M575" s="4">
        <v>2</v>
      </c>
      <c r="N575" s="5" t="s">
        <v>734</v>
      </c>
    </row>
    <row r="576" spans="1:14" x14ac:dyDescent="0.15">
      <c r="A576" s="5" t="s">
        <v>2126</v>
      </c>
      <c r="B576" s="4">
        <v>16</v>
      </c>
      <c r="C576" s="5" t="s">
        <v>706</v>
      </c>
      <c r="D576" s="4">
        <v>83</v>
      </c>
      <c r="E576" s="4">
        <v>1031</v>
      </c>
      <c r="F576" s="5" t="s">
        <v>2127</v>
      </c>
      <c r="G576" s="5"/>
      <c r="H576" s="4">
        <v>0</v>
      </c>
      <c r="I576" s="4">
        <v>1</v>
      </c>
      <c r="J576" s="4">
        <v>0</v>
      </c>
      <c r="K576" s="4">
        <v>0</v>
      </c>
      <c r="L576" s="4" t="s">
        <v>258</v>
      </c>
      <c r="M576" s="4">
        <v>2</v>
      </c>
      <c r="N576" s="5" t="s">
        <v>2128</v>
      </c>
    </row>
    <row r="577" spans="1:14" x14ac:dyDescent="0.15">
      <c r="A577" s="5" t="s">
        <v>3159</v>
      </c>
      <c r="B577" s="4">
        <v>16</v>
      </c>
      <c r="C577" s="5" t="s">
        <v>706</v>
      </c>
      <c r="D577" s="4">
        <v>84</v>
      </c>
      <c r="E577" s="4">
        <v>1169</v>
      </c>
      <c r="F577" s="5" t="s">
        <v>722</v>
      </c>
      <c r="G577" s="5"/>
      <c r="H577" s="4">
        <v>0</v>
      </c>
      <c r="I577" s="4">
        <v>0</v>
      </c>
      <c r="J577" s="4">
        <v>0</v>
      </c>
      <c r="K577" s="4">
        <v>1</v>
      </c>
      <c r="L577" s="4" t="s">
        <v>258</v>
      </c>
      <c r="M577" s="4">
        <v>2</v>
      </c>
      <c r="N577" s="5" t="s">
        <v>721</v>
      </c>
    </row>
    <row r="578" spans="1:14" hidden="1" x14ac:dyDescent="0.15">
      <c r="A578" s="5" t="s">
        <v>1630</v>
      </c>
      <c r="B578" s="4">
        <v>17</v>
      </c>
      <c r="C578" s="5" t="s">
        <v>735</v>
      </c>
      <c r="D578" s="4">
        <v>1</v>
      </c>
      <c r="E578" s="4">
        <v>1083</v>
      </c>
      <c r="F578" s="5" t="s">
        <v>1630</v>
      </c>
      <c r="G578" s="5" t="s">
        <v>3897</v>
      </c>
      <c r="H578" s="4">
        <v>1</v>
      </c>
      <c r="I578" s="4">
        <v>0</v>
      </c>
      <c r="J578" s="4">
        <v>0</v>
      </c>
      <c r="K578" s="4">
        <v>0</v>
      </c>
      <c r="L578" s="4" t="s">
        <v>239</v>
      </c>
      <c r="M578" s="4">
        <v>2</v>
      </c>
      <c r="N578" s="5" t="s">
        <v>2129</v>
      </c>
    </row>
    <row r="579" spans="1:14" hidden="1" x14ac:dyDescent="0.15">
      <c r="A579" s="5" t="s">
        <v>736</v>
      </c>
      <c r="B579" s="4">
        <v>17</v>
      </c>
      <c r="C579" s="5" t="s">
        <v>735</v>
      </c>
      <c r="D579" s="4">
        <v>2</v>
      </c>
      <c r="E579" s="4">
        <v>328</v>
      </c>
      <c r="F579" s="5" t="s">
        <v>737</v>
      </c>
      <c r="G579" s="5" t="s">
        <v>3897</v>
      </c>
      <c r="H579" s="4">
        <v>0</v>
      </c>
      <c r="I579" s="4">
        <v>0</v>
      </c>
      <c r="J579" s="4">
        <v>1</v>
      </c>
      <c r="K579" s="4">
        <v>0</v>
      </c>
      <c r="L579" s="4" t="s">
        <v>239</v>
      </c>
      <c r="M579" s="4">
        <v>2</v>
      </c>
      <c r="N579" s="5" t="s">
        <v>738</v>
      </c>
    </row>
    <row r="580" spans="1:14" hidden="1" x14ac:dyDescent="0.15">
      <c r="A580" s="5" t="s">
        <v>1627</v>
      </c>
      <c r="B580" s="4">
        <v>17</v>
      </c>
      <c r="C580" s="5" t="s">
        <v>735</v>
      </c>
      <c r="D580" s="4">
        <v>3</v>
      </c>
      <c r="E580" s="4">
        <v>329</v>
      </c>
      <c r="F580" s="5" t="s">
        <v>2130</v>
      </c>
      <c r="G580" s="5" t="s">
        <v>3897</v>
      </c>
      <c r="H580" s="4">
        <v>1</v>
      </c>
      <c r="I580" s="4">
        <v>0</v>
      </c>
      <c r="J580" s="4">
        <v>0</v>
      </c>
      <c r="K580" s="4">
        <v>0</v>
      </c>
      <c r="L580" s="4" t="s">
        <v>239</v>
      </c>
      <c r="M580" s="4">
        <v>2</v>
      </c>
      <c r="N580" s="5" t="s">
        <v>738</v>
      </c>
    </row>
    <row r="581" spans="1:14" hidden="1" x14ac:dyDescent="0.15">
      <c r="A581" s="5" t="s">
        <v>739</v>
      </c>
      <c r="B581" s="4">
        <v>17</v>
      </c>
      <c r="C581" s="5" t="s">
        <v>735</v>
      </c>
      <c r="D581" s="4">
        <v>4</v>
      </c>
      <c r="E581" s="4">
        <v>330</v>
      </c>
      <c r="F581" s="5" t="s">
        <v>740</v>
      </c>
      <c r="G581" s="5" t="s">
        <v>3897</v>
      </c>
      <c r="H581" s="4">
        <v>0</v>
      </c>
      <c r="I581" s="4">
        <v>0</v>
      </c>
      <c r="J581" s="4">
        <v>1</v>
      </c>
      <c r="K581" s="4">
        <v>0</v>
      </c>
      <c r="L581" s="4" t="s">
        <v>239</v>
      </c>
      <c r="M581" s="4">
        <v>2</v>
      </c>
      <c r="N581" s="5" t="s">
        <v>741</v>
      </c>
    </row>
    <row r="582" spans="1:14" x14ac:dyDescent="0.15">
      <c r="A582" s="5" t="s">
        <v>742</v>
      </c>
      <c r="B582" s="4">
        <v>17</v>
      </c>
      <c r="C582" s="5" t="s">
        <v>735</v>
      </c>
      <c r="D582" s="4">
        <v>5</v>
      </c>
      <c r="E582" s="4">
        <v>875</v>
      </c>
      <c r="F582" s="5" t="s">
        <v>743</v>
      </c>
      <c r="G582" s="5"/>
      <c r="H582" s="4">
        <v>0</v>
      </c>
      <c r="I582" s="4">
        <v>0</v>
      </c>
      <c r="J582" s="4">
        <v>1</v>
      </c>
      <c r="K582" s="4">
        <v>0</v>
      </c>
      <c r="L582" s="4" t="s">
        <v>239</v>
      </c>
      <c r="M582" s="4">
        <v>2</v>
      </c>
      <c r="N582" s="5" t="s">
        <v>744</v>
      </c>
    </row>
    <row r="583" spans="1:14" x14ac:dyDescent="0.15">
      <c r="A583" s="5" t="s">
        <v>2131</v>
      </c>
      <c r="B583" s="4">
        <v>17</v>
      </c>
      <c r="C583" s="5" t="s">
        <v>735</v>
      </c>
      <c r="D583" s="4">
        <v>6</v>
      </c>
      <c r="E583" s="4">
        <v>333</v>
      </c>
      <c r="F583" s="5" t="s">
        <v>2132</v>
      </c>
      <c r="G583" s="5"/>
      <c r="H583" s="4">
        <v>1</v>
      </c>
      <c r="I583" s="4">
        <v>0</v>
      </c>
      <c r="J583" s="4">
        <v>0</v>
      </c>
      <c r="K583" s="4">
        <v>0</v>
      </c>
      <c r="L583" s="4" t="s">
        <v>239</v>
      </c>
      <c r="M583" s="4">
        <v>2</v>
      </c>
      <c r="N583" s="5" t="s">
        <v>745</v>
      </c>
    </row>
    <row r="584" spans="1:14" x14ac:dyDescent="0.15">
      <c r="A584" s="5" t="s">
        <v>746</v>
      </c>
      <c r="B584" s="4">
        <v>17</v>
      </c>
      <c r="C584" s="5" t="s">
        <v>735</v>
      </c>
      <c r="D584" s="4">
        <v>7</v>
      </c>
      <c r="E584" s="4">
        <v>334</v>
      </c>
      <c r="F584" s="5" t="s">
        <v>747</v>
      </c>
      <c r="G584" s="5"/>
      <c r="H584" s="4">
        <v>0</v>
      </c>
      <c r="I584" s="4">
        <v>0</v>
      </c>
      <c r="J584" s="4">
        <v>1</v>
      </c>
      <c r="K584" s="4">
        <v>0</v>
      </c>
      <c r="L584" s="4" t="s">
        <v>239</v>
      </c>
      <c r="M584" s="4">
        <v>2</v>
      </c>
      <c r="N584" s="5" t="s">
        <v>745</v>
      </c>
    </row>
    <row r="585" spans="1:14" x14ac:dyDescent="0.15">
      <c r="A585" s="5" t="s">
        <v>2133</v>
      </c>
      <c r="B585" s="4">
        <v>17</v>
      </c>
      <c r="C585" s="5" t="s">
        <v>735</v>
      </c>
      <c r="D585" s="4">
        <v>8</v>
      </c>
      <c r="E585" s="4">
        <v>335</v>
      </c>
      <c r="F585" s="5" t="s">
        <v>2134</v>
      </c>
      <c r="G585" s="5"/>
      <c r="H585" s="4">
        <v>1</v>
      </c>
      <c r="I585" s="4">
        <v>0</v>
      </c>
      <c r="J585" s="4">
        <v>0</v>
      </c>
      <c r="K585" s="4">
        <v>0</v>
      </c>
      <c r="L585" s="4" t="s">
        <v>239</v>
      </c>
      <c r="M585" s="4">
        <v>2</v>
      </c>
      <c r="N585" s="5" t="s">
        <v>745</v>
      </c>
    </row>
    <row r="586" spans="1:14" x14ac:dyDescent="0.15">
      <c r="A586" s="5" t="s">
        <v>748</v>
      </c>
      <c r="B586" s="4">
        <v>17</v>
      </c>
      <c r="C586" s="5" t="s">
        <v>735</v>
      </c>
      <c r="D586" s="4">
        <v>9</v>
      </c>
      <c r="E586" s="4">
        <v>336</v>
      </c>
      <c r="F586" s="5" t="s">
        <v>749</v>
      </c>
      <c r="G586" s="5"/>
      <c r="H586" s="4">
        <v>0</v>
      </c>
      <c r="I586" s="4">
        <v>0</v>
      </c>
      <c r="J586" s="4">
        <v>1</v>
      </c>
      <c r="K586" s="4">
        <v>0</v>
      </c>
      <c r="L586" s="4" t="s">
        <v>239</v>
      </c>
      <c r="M586" s="4">
        <v>2</v>
      </c>
      <c r="N586" s="5" t="s">
        <v>745</v>
      </c>
    </row>
    <row r="587" spans="1:14" x14ac:dyDescent="0.15">
      <c r="A587" s="5" t="s">
        <v>2135</v>
      </c>
      <c r="B587" s="4">
        <v>17</v>
      </c>
      <c r="C587" s="5" t="s">
        <v>735</v>
      </c>
      <c r="D587" s="4">
        <v>10</v>
      </c>
      <c r="E587" s="4">
        <v>866</v>
      </c>
      <c r="F587" s="5" t="s">
        <v>2136</v>
      </c>
      <c r="G587" s="5"/>
      <c r="H587" s="4">
        <v>1</v>
      </c>
      <c r="I587" s="4">
        <v>0</v>
      </c>
      <c r="J587" s="4">
        <v>0</v>
      </c>
      <c r="K587" s="4">
        <v>0</v>
      </c>
      <c r="L587" s="4" t="s">
        <v>239</v>
      </c>
      <c r="M587" s="4">
        <v>2</v>
      </c>
      <c r="N587" s="5" t="s">
        <v>745</v>
      </c>
    </row>
    <row r="588" spans="1:14" x14ac:dyDescent="0.15">
      <c r="A588" s="5" t="s">
        <v>750</v>
      </c>
      <c r="B588" s="4">
        <v>17</v>
      </c>
      <c r="C588" s="5" t="s">
        <v>735</v>
      </c>
      <c r="D588" s="4">
        <v>11</v>
      </c>
      <c r="E588" s="4">
        <v>867</v>
      </c>
      <c r="F588" s="5" t="s">
        <v>751</v>
      </c>
      <c r="G588" s="5"/>
      <c r="H588" s="4">
        <v>0</v>
      </c>
      <c r="I588" s="4">
        <v>0</v>
      </c>
      <c r="J588" s="4">
        <v>1</v>
      </c>
      <c r="K588" s="4">
        <v>0</v>
      </c>
      <c r="L588" s="4" t="s">
        <v>239</v>
      </c>
      <c r="M588" s="4">
        <v>2</v>
      </c>
      <c r="N588" s="5" t="s">
        <v>745</v>
      </c>
    </row>
    <row r="589" spans="1:14" hidden="1" x14ac:dyDescent="0.15">
      <c r="A589" s="5" t="s">
        <v>2137</v>
      </c>
      <c r="B589" s="4">
        <v>18</v>
      </c>
      <c r="C589" s="5" t="s">
        <v>752</v>
      </c>
      <c r="D589" s="4">
        <v>1</v>
      </c>
      <c r="E589" s="4">
        <v>1615</v>
      </c>
      <c r="F589" s="5" t="s">
        <v>2138</v>
      </c>
      <c r="G589" s="5" t="s">
        <v>3909</v>
      </c>
      <c r="H589" s="4">
        <v>0</v>
      </c>
      <c r="I589" s="4">
        <v>0</v>
      </c>
      <c r="J589" s="4">
        <v>0</v>
      </c>
      <c r="K589" s="4">
        <v>1</v>
      </c>
      <c r="L589" s="4" t="s">
        <v>258</v>
      </c>
      <c r="M589" s="4">
        <v>2</v>
      </c>
      <c r="N589" s="5" t="s">
        <v>3824</v>
      </c>
    </row>
    <row r="590" spans="1:14" hidden="1" x14ac:dyDescent="0.15">
      <c r="A590" s="5" t="s">
        <v>3075</v>
      </c>
      <c r="B590" s="4">
        <v>18</v>
      </c>
      <c r="C590" s="5" t="s">
        <v>752</v>
      </c>
      <c r="D590" s="4">
        <v>2</v>
      </c>
      <c r="E590" s="4">
        <v>1350</v>
      </c>
      <c r="F590" s="5" t="s">
        <v>2139</v>
      </c>
      <c r="G590" s="5" t="s">
        <v>3935</v>
      </c>
      <c r="H590" s="4">
        <v>0</v>
      </c>
      <c r="I590" s="4">
        <v>3</v>
      </c>
      <c r="J590" s="4">
        <v>0</v>
      </c>
      <c r="K590" s="4">
        <v>0</v>
      </c>
      <c r="L590" s="4" t="s">
        <v>258</v>
      </c>
      <c r="M590" s="4">
        <v>6</v>
      </c>
      <c r="N590" s="5" t="s">
        <v>2140</v>
      </c>
    </row>
    <row r="591" spans="1:14" hidden="1" x14ac:dyDescent="0.15">
      <c r="A591" s="5" t="s">
        <v>753</v>
      </c>
      <c r="B591" s="4">
        <v>18</v>
      </c>
      <c r="C591" s="5" t="s">
        <v>752</v>
      </c>
      <c r="D591" s="4">
        <v>3</v>
      </c>
      <c r="E591" s="4">
        <v>1392</v>
      </c>
      <c r="F591" s="5" t="s">
        <v>754</v>
      </c>
      <c r="G591" s="5" t="s">
        <v>3935</v>
      </c>
      <c r="H591" s="4">
        <v>0</v>
      </c>
      <c r="I591" s="4">
        <v>0</v>
      </c>
      <c r="J591" s="4">
        <v>0</v>
      </c>
      <c r="K591" s="4">
        <v>2</v>
      </c>
      <c r="L591" s="4" t="s">
        <v>258</v>
      </c>
      <c r="M591" s="4">
        <v>4</v>
      </c>
      <c r="N591" s="5" t="s">
        <v>755</v>
      </c>
    </row>
    <row r="592" spans="1:14" hidden="1" x14ac:dyDescent="0.15">
      <c r="A592" s="5" t="s">
        <v>756</v>
      </c>
      <c r="B592" s="4">
        <v>18</v>
      </c>
      <c r="C592" s="5" t="s">
        <v>752</v>
      </c>
      <c r="D592" s="4">
        <v>12</v>
      </c>
      <c r="E592" s="4">
        <v>365</v>
      </c>
      <c r="F592" s="5" t="s">
        <v>757</v>
      </c>
      <c r="G592" s="5" t="s">
        <v>3928</v>
      </c>
      <c r="H592" s="4">
        <v>0</v>
      </c>
      <c r="I592" s="4">
        <v>0</v>
      </c>
      <c r="J592" s="4">
        <v>0</v>
      </c>
      <c r="K592" s="4">
        <v>8</v>
      </c>
      <c r="L592" s="4" t="s">
        <v>258</v>
      </c>
      <c r="M592" s="4">
        <v>16</v>
      </c>
      <c r="N592" s="5" t="s">
        <v>758</v>
      </c>
    </row>
    <row r="593" spans="1:14" hidden="1" x14ac:dyDescent="0.15">
      <c r="A593" s="5" t="s">
        <v>759</v>
      </c>
      <c r="B593" s="4">
        <v>18</v>
      </c>
      <c r="C593" s="5" t="s">
        <v>752</v>
      </c>
      <c r="D593" s="4">
        <v>14</v>
      </c>
      <c r="E593" s="4">
        <v>363</v>
      </c>
      <c r="F593" s="5" t="s">
        <v>760</v>
      </c>
      <c r="G593" s="5" t="s">
        <v>3933</v>
      </c>
      <c r="H593" s="4">
        <v>0</v>
      </c>
      <c r="I593" s="4">
        <v>0</v>
      </c>
      <c r="J593" s="4">
        <v>0</v>
      </c>
      <c r="K593" s="4">
        <v>8</v>
      </c>
      <c r="L593" s="4" t="s">
        <v>258</v>
      </c>
      <c r="M593" s="4">
        <v>16</v>
      </c>
      <c r="N593" s="5" t="s">
        <v>761</v>
      </c>
    </row>
    <row r="594" spans="1:14" hidden="1" x14ac:dyDescent="0.15">
      <c r="A594" s="5" t="s">
        <v>2141</v>
      </c>
      <c r="B594" s="4">
        <v>18</v>
      </c>
      <c r="C594" s="5" t="s">
        <v>752</v>
      </c>
      <c r="D594" s="4">
        <v>15</v>
      </c>
      <c r="E594" s="4">
        <v>1285</v>
      </c>
      <c r="F594" s="5" t="s">
        <v>2141</v>
      </c>
      <c r="G594" s="5" t="s">
        <v>3896</v>
      </c>
      <c r="H594" s="4">
        <v>0</v>
      </c>
      <c r="I594" s="4">
        <v>4</v>
      </c>
      <c r="J594" s="4">
        <v>0</v>
      </c>
      <c r="K594" s="4">
        <v>0</v>
      </c>
      <c r="L594" s="4" t="s">
        <v>258</v>
      </c>
      <c r="M594" s="4">
        <v>8</v>
      </c>
      <c r="N594" s="5" t="s">
        <v>2142</v>
      </c>
    </row>
    <row r="595" spans="1:14" hidden="1" x14ac:dyDescent="0.15">
      <c r="A595" s="5" t="s">
        <v>762</v>
      </c>
      <c r="B595" s="4">
        <v>18</v>
      </c>
      <c r="C595" s="5" t="s">
        <v>752</v>
      </c>
      <c r="D595" s="4">
        <v>16</v>
      </c>
      <c r="E595" s="4">
        <v>1286</v>
      </c>
      <c r="F595" s="5" t="s">
        <v>762</v>
      </c>
      <c r="G595" s="5" t="s">
        <v>3896</v>
      </c>
      <c r="H595" s="4">
        <v>0</v>
      </c>
      <c r="I595" s="4">
        <v>0</v>
      </c>
      <c r="J595" s="4">
        <v>0</v>
      </c>
      <c r="K595" s="4">
        <v>8</v>
      </c>
      <c r="L595" s="4" t="s">
        <v>258</v>
      </c>
      <c r="M595" s="4">
        <v>16</v>
      </c>
      <c r="N595" s="5" t="s">
        <v>3825</v>
      </c>
    </row>
    <row r="596" spans="1:14" x14ac:dyDescent="0.15">
      <c r="A596" s="5" t="s">
        <v>2143</v>
      </c>
      <c r="B596" s="4">
        <v>18</v>
      </c>
      <c r="C596" s="5" t="s">
        <v>752</v>
      </c>
      <c r="D596" s="4">
        <v>90</v>
      </c>
      <c r="E596" s="4">
        <v>1005</v>
      </c>
      <c r="F596" s="5" t="s">
        <v>2143</v>
      </c>
      <c r="G596" s="5"/>
      <c r="H596" s="4">
        <v>0</v>
      </c>
      <c r="I596" s="4">
        <v>25</v>
      </c>
      <c r="J596" s="4">
        <v>0</v>
      </c>
      <c r="K596" s="4">
        <v>0</v>
      </c>
      <c r="L596" s="4" t="s">
        <v>258</v>
      </c>
      <c r="M596" s="4">
        <v>50</v>
      </c>
      <c r="N596" s="5" t="s">
        <v>2144</v>
      </c>
    </row>
    <row r="597" spans="1:14" x14ac:dyDescent="0.15">
      <c r="A597" s="5" t="s">
        <v>763</v>
      </c>
      <c r="B597" s="4">
        <v>18</v>
      </c>
      <c r="C597" s="5" t="s">
        <v>752</v>
      </c>
      <c r="D597" s="4">
        <v>91</v>
      </c>
      <c r="E597" s="4">
        <v>364</v>
      </c>
      <c r="F597" s="5" t="s">
        <v>764</v>
      </c>
      <c r="G597" s="5"/>
      <c r="H597" s="4">
        <v>0</v>
      </c>
      <c r="I597" s="4">
        <v>0</v>
      </c>
      <c r="J597" s="4">
        <v>3</v>
      </c>
      <c r="K597" s="4">
        <v>0</v>
      </c>
      <c r="L597" s="4" t="s">
        <v>239</v>
      </c>
      <c r="M597" s="4">
        <v>6</v>
      </c>
      <c r="N597" s="5" t="s">
        <v>758</v>
      </c>
    </row>
    <row r="598" spans="1:14" x14ac:dyDescent="0.15">
      <c r="A598" s="5" t="s">
        <v>765</v>
      </c>
      <c r="B598" s="4">
        <v>18</v>
      </c>
      <c r="C598" s="5" t="s">
        <v>752</v>
      </c>
      <c r="D598" s="4">
        <v>92</v>
      </c>
      <c r="E598" s="4">
        <v>362</v>
      </c>
      <c r="F598" s="5" t="s">
        <v>766</v>
      </c>
      <c r="G598" s="5"/>
      <c r="H598" s="4">
        <v>0</v>
      </c>
      <c r="I598" s="4">
        <v>0</v>
      </c>
      <c r="J598" s="4">
        <v>3</v>
      </c>
      <c r="K598" s="4">
        <v>0</v>
      </c>
      <c r="L598" s="4" t="s">
        <v>239</v>
      </c>
      <c r="M598" s="4">
        <v>6</v>
      </c>
      <c r="N598" s="5" t="s">
        <v>761</v>
      </c>
    </row>
    <row r="599" spans="1:14" hidden="1" x14ac:dyDescent="0.15">
      <c r="A599" s="5" t="s">
        <v>768</v>
      </c>
      <c r="B599" s="4">
        <v>19</v>
      </c>
      <c r="C599" s="5" t="s">
        <v>767</v>
      </c>
      <c r="D599" s="4">
        <v>2</v>
      </c>
      <c r="E599" s="4">
        <v>1154</v>
      </c>
      <c r="F599" s="5" t="s">
        <v>768</v>
      </c>
      <c r="G599" s="5" t="s">
        <v>3885</v>
      </c>
      <c r="H599" s="4">
        <v>0</v>
      </c>
      <c r="I599" s="4">
        <v>0</v>
      </c>
      <c r="J599" s="4">
        <v>3</v>
      </c>
      <c r="K599" s="4">
        <v>0</v>
      </c>
      <c r="L599" s="4" t="s">
        <v>239</v>
      </c>
      <c r="M599" s="4">
        <v>6</v>
      </c>
      <c r="N599" s="5" t="s">
        <v>246</v>
      </c>
    </row>
    <row r="600" spans="1:14" hidden="1" x14ac:dyDescent="0.15">
      <c r="A600" s="5" t="s">
        <v>3087</v>
      </c>
      <c r="B600" s="4">
        <v>19</v>
      </c>
      <c r="C600" s="5" t="s">
        <v>767</v>
      </c>
      <c r="D600" s="4">
        <v>7</v>
      </c>
      <c r="E600" s="4">
        <v>389</v>
      </c>
      <c r="F600" s="5" t="s">
        <v>2145</v>
      </c>
      <c r="G600" s="5" t="s">
        <v>3923</v>
      </c>
      <c r="H600" s="4">
        <v>7</v>
      </c>
      <c r="I600" s="4">
        <v>0</v>
      </c>
      <c r="J600" s="4">
        <v>0</v>
      </c>
      <c r="K600" s="4">
        <v>0</v>
      </c>
      <c r="L600" s="4" t="s">
        <v>239</v>
      </c>
      <c r="M600" s="4">
        <v>14</v>
      </c>
      <c r="N600" s="5" t="s">
        <v>2146</v>
      </c>
    </row>
    <row r="601" spans="1:14" hidden="1" x14ac:dyDescent="0.15">
      <c r="A601" s="5" t="s">
        <v>775</v>
      </c>
      <c r="B601" s="4">
        <v>19</v>
      </c>
      <c r="C601" s="5" t="s">
        <v>767</v>
      </c>
      <c r="D601" s="4">
        <v>8</v>
      </c>
      <c r="E601" s="4">
        <v>390</v>
      </c>
      <c r="F601" s="5" t="s">
        <v>776</v>
      </c>
      <c r="G601" s="5" t="s">
        <v>50</v>
      </c>
      <c r="H601" s="4">
        <v>0</v>
      </c>
      <c r="I601" s="4">
        <v>0</v>
      </c>
      <c r="J601" s="4">
        <v>2</v>
      </c>
      <c r="K601" s="4">
        <v>0</v>
      </c>
      <c r="L601" s="4" t="s">
        <v>239</v>
      </c>
      <c r="M601" s="4">
        <v>4</v>
      </c>
      <c r="N601" s="5" t="s">
        <v>777</v>
      </c>
    </row>
    <row r="602" spans="1:14" hidden="1" x14ac:dyDescent="0.15">
      <c r="A602" s="5" t="s">
        <v>1739</v>
      </c>
      <c r="B602" s="4">
        <v>19</v>
      </c>
      <c r="C602" s="5" t="s">
        <v>767</v>
      </c>
      <c r="D602" s="4">
        <v>9</v>
      </c>
      <c r="E602" s="4">
        <v>1624</v>
      </c>
      <c r="F602" s="5" t="s">
        <v>1739</v>
      </c>
      <c r="G602" s="5" t="s">
        <v>3901</v>
      </c>
      <c r="H602" s="4">
        <v>1</v>
      </c>
      <c r="I602" s="4">
        <v>0</v>
      </c>
      <c r="J602" s="4">
        <v>0</v>
      </c>
      <c r="K602" s="4">
        <v>0</v>
      </c>
      <c r="L602" s="4" t="s">
        <v>239</v>
      </c>
      <c r="M602" s="4">
        <v>2</v>
      </c>
      <c r="N602" s="5" t="s">
        <v>3826</v>
      </c>
    </row>
    <row r="603" spans="1:14" hidden="1" x14ac:dyDescent="0.15">
      <c r="A603" s="5" t="s">
        <v>2147</v>
      </c>
      <c r="B603" s="4">
        <v>19</v>
      </c>
      <c r="C603" s="5" t="s">
        <v>767</v>
      </c>
      <c r="D603" s="4">
        <v>10</v>
      </c>
      <c r="E603" s="4">
        <v>1625</v>
      </c>
      <c r="F603" s="5" t="s">
        <v>2147</v>
      </c>
      <c r="G603" s="5" t="s">
        <v>3901</v>
      </c>
      <c r="H603" s="4">
        <v>0</v>
      </c>
      <c r="I603" s="4">
        <v>0</v>
      </c>
      <c r="J603" s="4">
        <v>1</v>
      </c>
      <c r="K603" s="4">
        <v>0</v>
      </c>
      <c r="L603" s="4" t="s">
        <v>239</v>
      </c>
      <c r="M603" s="4">
        <v>2</v>
      </c>
      <c r="N603" s="5" t="s">
        <v>3826</v>
      </c>
    </row>
    <row r="604" spans="1:14" hidden="1" x14ac:dyDescent="0.15">
      <c r="A604" s="5" t="s">
        <v>772</v>
      </c>
      <c r="B604" s="4">
        <v>19</v>
      </c>
      <c r="C604" s="5" t="s">
        <v>767</v>
      </c>
      <c r="D604" s="4">
        <v>15</v>
      </c>
      <c r="E604" s="4">
        <v>607</v>
      </c>
      <c r="F604" s="5" t="s">
        <v>773</v>
      </c>
      <c r="G604" s="5" t="s">
        <v>3887</v>
      </c>
      <c r="H604" s="4">
        <v>0</v>
      </c>
      <c r="I604" s="4">
        <v>0</v>
      </c>
      <c r="J604" s="4">
        <v>3</v>
      </c>
      <c r="K604" s="4">
        <v>0</v>
      </c>
      <c r="L604" s="4" t="s">
        <v>239</v>
      </c>
      <c r="M604" s="4">
        <v>6</v>
      </c>
      <c r="N604" s="5" t="s">
        <v>774</v>
      </c>
    </row>
    <row r="605" spans="1:14" hidden="1" x14ac:dyDescent="0.15">
      <c r="A605" s="5" t="s">
        <v>2148</v>
      </c>
      <c r="B605" s="4">
        <v>19</v>
      </c>
      <c r="C605" s="5" t="s">
        <v>767</v>
      </c>
      <c r="D605" s="4">
        <v>16</v>
      </c>
      <c r="E605" s="4">
        <v>1626</v>
      </c>
      <c r="F605" s="5" t="s">
        <v>2148</v>
      </c>
      <c r="G605" s="5" t="s">
        <v>3906</v>
      </c>
      <c r="H605" s="4">
        <v>0</v>
      </c>
      <c r="I605" s="4">
        <v>0</v>
      </c>
      <c r="J605" s="4">
        <v>1</v>
      </c>
      <c r="K605" s="4">
        <v>0</v>
      </c>
      <c r="L605" s="4" t="s">
        <v>239</v>
      </c>
      <c r="M605" s="4">
        <v>2</v>
      </c>
      <c r="N605" s="5" t="s">
        <v>3827</v>
      </c>
    </row>
    <row r="606" spans="1:14" x14ac:dyDescent="0.15">
      <c r="A606" s="5" t="s">
        <v>2149</v>
      </c>
      <c r="B606" s="4">
        <v>19</v>
      </c>
      <c r="C606" s="5" t="s">
        <v>767</v>
      </c>
      <c r="D606" s="4">
        <v>50</v>
      </c>
      <c r="E606" s="4">
        <v>393</v>
      </c>
      <c r="F606" s="5" t="s">
        <v>2150</v>
      </c>
      <c r="G606" s="5"/>
      <c r="H606" s="4">
        <v>1</v>
      </c>
      <c r="I606" s="4">
        <v>0</v>
      </c>
      <c r="J606" s="4">
        <v>0</v>
      </c>
      <c r="K606" s="4">
        <v>0</v>
      </c>
      <c r="L606" s="4" t="s">
        <v>239</v>
      </c>
      <c r="M606" s="4">
        <v>2</v>
      </c>
      <c r="N606" s="5" t="s">
        <v>778</v>
      </c>
    </row>
    <row r="607" spans="1:14" x14ac:dyDescent="0.15">
      <c r="A607" s="5" t="s">
        <v>779</v>
      </c>
      <c r="B607" s="4">
        <v>19</v>
      </c>
      <c r="C607" s="5" t="s">
        <v>767</v>
      </c>
      <c r="D607" s="4">
        <v>51</v>
      </c>
      <c r="E607" s="4">
        <v>608</v>
      </c>
      <c r="F607" s="5" t="s">
        <v>780</v>
      </c>
      <c r="G607" s="5"/>
      <c r="H607" s="4">
        <v>0</v>
      </c>
      <c r="I607" s="4">
        <v>0</v>
      </c>
      <c r="J607" s="4">
        <v>2</v>
      </c>
      <c r="K607" s="4">
        <v>0</v>
      </c>
      <c r="L607" s="4" t="s">
        <v>239</v>
      </c>
      <c r="M607" s="4">
        <v>4</v>
      </c>
      <c r="N607" s="5" t="s">
        <v>778</v>
      </c>
    </row>
    <row r="608" spans="1:14" x14ac:dyDescent="0.15">
      <c r="A608" s="5" t="s">
        <v>2151</v>
      </c>
      <c r="B608" s="4">
        <v>19</v>
      </c>
      <c r="C608" s="5" t="s">
        <v>767</v>
      </c>
      <c r="D608" s="4">
        <v>52</v>
      </c>
      <c r="E608" s="4">
        <v>606</v>
      </c>
      <c r="F608" s="5" t="s">
        <v>2152</v>
      </c>
      <c r="G608" s="5"/>
      <c r="H608" s="4">
        <v>3</v>
      </c>
      <c r="I608" s="4">
        <v>0</v>
      </c>
      <c r="J608" s="4">
        <v>0</v>
      </c>
      <c r="K608" s="4">
        <v>0</v>
      </c>
      <c r="L608" s="4" t="s">
        <v>239</v>
      </c>
      <c r="M608" s="4">
        <v>6</v>
      </c>
      <c r="N608" s="5" t="s">
        <v>1810</v>
      </c>
    </row>
    <row r="609" spans="1:14" x14ac:dyDescent="0.15">
      <c r="A609" s="5" t="s">
        <v>2153</v>
      </c>
      <c r="B609" s="4">
        <v>19</v>
      </c>
      <c r="C609" s="5" t="s">
        <v>767</v>
      </c>
      <c r="D609" s="4">
        <v>53</v>
      </c>
      <c r="E609" s="4">
        <v>387</v>
      </c>
      <c r="F609" s="5" t="s">
        <v>2154</v>
      </c>
      <c r="G609" s="5"/>
      <c r="H609" s="4">
        <v>3</v>
      </c>
      <c r="I609" s="4">
        <v>0</v>
      </c>
      <c r="J609" s="4">
        <v>0</v>
      </c>
      <c r="K609" s="4">
        <v>0</v>
      </c>
      <c r="L609" s="4" t="s">
        <v>239</v>
      </c>
      <c r="M609" s="4">
        <v>6</v>
      </c>
      <c r="N609" s="5" t="s">
        <v>769</v>
      </c>
    </row>
    <row r="610" spans="1:14" x14ac:dyDescent="0.15">
      <c r="A610" s="5" t="s">
        <v>770</v>
      </c>
      <c r="B610" s="4">
        <v>19</v>
      </c>
      <c r="C610" s="5" t="s">
        <v>767</v>
      </c>
      <c r="D610" s="4">
        <v>54</v>
      </c>
      <c r="E610" s="4">
        <v>388</v>
      </c>
      <c r="F610" s="5" t="s">
        <v>771</v>
      </c>
      <c r="G610" s="5"/>
      <c r="H610" s="4">
        <v>0</v>
      </c>
      <c r="I610" s="4">
        <v>0</v>
      </c>
      <c r="J610" s="4">
        <v>3</v>
      </c>
      <c r="K610" s="4">
        <v>0</v>
      </c>
      <c r="L610" s="4" t="s">
        <v>239</v>
      </c>
      <c r="M610" s="4">
        <v>6</v>
      </c>
      <c r="N610" s="5" t="s">
        <v>769</v>
      </c>
    </row>
    <row r="611" spans="1:14" hidden="1" x14ac:dyDescent="0.15">
      <c r="A611" s="5" t="s">
        <v>1728</v>
      </c>
      <c r="B611" s="4">
        <v>20</v>
      </c>
      <c r="C611" s="5" t="s">
        <v>781</v>
      </c>
      <c r="D611" s="4">
        <v>1</v>
      </c>
      <c r="E611" s="4">
        <v>1156</v>
      </c>
      <c r="F611" s="5" t="s">
        <v>2155</v>
      </c>
      <c r="G611" s="5" t="s">
        <v>3896</v>
      </c>
      <c r="H611" s="4">
        <v>0</v>
      </c>
      <c r="I611" s="4">
        <v>1</v>
      </c>
      <c r="J611" s="4">
        <v>0</v>
      </c>
      <c r="K611" s="4">
        <v>0</v>
      </c>
      <c r="L611" s="4" t="s">
        <v>258</v>
      </c>
      <c r="M611" s="4">
        <v>2</v>
      </c>
      <c r="N611" s="5" t="s">
        <v>2156</v>
      </c>
    </row>
    <row r="612" spans="1:14" hidden="1" x14ac:dyDescent="0.15">
      <c r="A612" s="5" t="s">
        <v>2157</v>
      </c>
      <c r="B612" s="4">
        <v>20</v>
      </c>
      <c r="C612" s="5" t="s">
        <v>781</v>
      </c>
      <c r="D612" s="4">
        <v>2</v>
      </c>
      <c r="E612" s="4">
        <v>1518</v>
      </c>
      <c r="F612" s="5" t="s">
        <v>2158</v>
      </c>
      <c r="G612" s="5" t="s">
        <v>3896</v>
      </c>
      <c r="H612" s="4">
        <v>0</v>
      </c>
      <c r="I612" s="4">
        <v>0</v>
      </c>
      <c r="J612" s="4">
        <v>0</v>
      </c>
      <c r="K612" s="4">
        <v>1</v>
      </c>
      <c r="L612" s="4" t="s">
        <v>258</v>
      </c>
      <c r="M612" s="4">
        <v>2</v>
      </c>
      <c r="N612" s="5" t="s">
        <v>782</v>
      </c>
    </row>
    <row r="613" spans="1:14" hidden="1" x14ac:dyDescent="0.15">
      <c r="A613" s="5" t="s">
        <v>1733</v>
      </c>
      <c r="B613" s="4">
        <v>20</v>
      </c>
      <c r="C613" s="5" t="s">
        <v>781</v>
      </c>
      <c r="D613" s="4">
        <v>11</v>
      </c>
      <c r="E613" s="4">
        <v>406</v>
      </c>
      <c r="F613" s="5" t="s">
        <v>2159</v>
      </c>
      <c r="G613" s="5" t="s">
        <v>3928</v>
      </c>
      <c r="H613" s="4">
        <v>0</v>
      </c>
      <c r="I613" s="4">
        <v>1</v>
      </c>
      <c r="J613" s="4">
        <v>0</v>
      </c>
      <c r="K613" s="4">
        <v>0</v>
      </c>
      <c r="L613" s="4" t="s">
        <v>258</v>
      </c>
      <c r="M613" s="4">
        <v>2</v>
      </c>
      <c r="N613" s="5" t="s">
        <v>3828</v>
      </c>
    </row>
    <row r="614" spans="1:14" hidden="1" x14ac:dyDescent="0.15">
      <c r="A614" s="5" t="s">
        <v>2160</v>
      </c>
      <c r="B614" s="4">
        <v>20</v>
      </c>
      <c r="C614" s="5" t="s">
        <v>781</v>
      </c>
      <c r="D614" s="4">
        <v>12</v>
      </c>
      <c r="E614" s="4">
        <v>609</v>
      </c>
      <c r="F614" s="5" t="s">
        <v>2161</v>
      </c>
      <c r="G614" s="5" t="s">
        <v>3928</v>
      </c>
      <c r="H614" s="4">
        <v>0</v>
      </c>
      <c r="I614" s="4">
        <v>0</v>
      </c>
      <c r="J614" s="4">
        <v>0</v>
      </c>
      <c r="K614" s="4">
        <v>1</v>
      </c>
      <c r="L614" s="4" t="s">
        <v>258</v>
      </c>
      <c r="M614" s="4">
        <v>2</v>
      </c>
      <c r="N614" s="5" t="s">
        <v>3829</v>
      </c>
    </row>
    <row r="615" spans="1:14" hidden="1" x14ac:dyDescent="0.15">
      <c r="A615" s="5" t="s">
        <v>783</v>
      </c>
      <c r="B615" s="4">
        <v>20</v>
      </c>
      <c r="C615" s="5" t="s">
        <v>781</v>
      </c>
      <c r="D615" s="4">
        <v>14</v>
      </c>
      <c r="E615" s="4">
        <v>1481</v>
      </c>
      <c r="F615" s="5" t="s">
        <v>784</v>
      </c>
      <c r="G615" s="5" t="s">
        <v>3928</v>
      </c>
      <c r="H615" s="4">
        <v>0</v>
      </c>
      <c r="I615" s="4">
        <v>0</v>
      </c>
      <c r="J615" s="4">
        <v>0</v>
      </c>
      <c r="K615" s="4">
        <v>1</v>
      </c>
      <c r="L615" s="4" t="s">
        <v>258</v>
      </c>
      <c r="M615" s="4">
        <v>2</v>
      </c>
      <c r="N615" s="5" t="s">
        <v>3830</v>
      </c>
    </row>
    <row r="616" spans="1:14" hidden="1" x14ac:dyDescent="0.15">
      <c r="A616" s="5" t="s">
        <v>785</v>
      </c>
      <c r="B616" s="4">
        <v>20</v>
      </c>
      <c r="C616" s="5" t="s">
        <v>781</v>
      </c>
      <c r="D616" s="4">
        <v>15</v>
      </c>
      <c r="E616" s="4">
        <v>412</v>
      </c>
      <c r="F616" s="5" t="s">
        <v>786</v>
      </c>
      <c r="G616" s="5" t="s">
        <v>3928</v>
      </c>
      <c r="H616" s="4">
        <v>0</v>
      </c>
      <c r="I616" s="4">
        <v>0</v>
      </c>
      <c r="J616" s="4">
        <v>0</v>
      </c>
      <c r="K616" s="4">
        <v>1</v>
      </c>
      <c r="L616" s="4" t="s">
        <v>258</v>
      </c>
      <c r="M616" s="4">
        <v>2</v>
      </c>
      <c r="N616" s="5" t="s">
        <v>3831</v>
      </c>
    </row>
    <row r="617" spans="1:14" hidden="1" x14ac:dyDescent="0.15">
      <c r="A617" s="5" t="s">
        <v>788</v>
      </c>
      <c r="B617" s="4">
        <v>20</v>
      </c>
      <c r="C617" s="5" t="s">
        <v>781</v>
      </c>
      <c r="D617" s="4">
        <v>17</v>
      </c>
      <c r="E617" s="4">
        <v>411</v>
      </c>
      <c r="F617" s="5" t="s">
        <v>789</v>
      </c>
      <c r="G617" s="5" t="s">
        <v>3928</v>
      </c>
      <c r="H617" s="4">
        <v>0</v>
      </c>
      <c r="I617" s="4">
        <v>0</v>
      </c>
      <c r="J617" s="4">
        <v>0</v>
      </c>
      <c r="K617" s="4">
        <v>1</v>
      </c>
      <c r="L617" s="4" t="s">
        <v>258</v>
      </c>
      <c r="M617" s="4">
        <v>2</v>
      </c>
      <c r="N617" s="5" t="s">
        <v>3832</v>
      </c>
    </row>
    <row r="618" spans="1:14" hidden="1" x14ac:dyDescent="0.15">
      <c r="A618" s="5" t="s">
        <v>1731</v>
      </c>
      <c r="B618" s="4">
        <v>20</v>
      </c>
      <c r="C618" s="5" t="s">
        <v>781</v>
      </c>
      <c r="D618" s="4">
        <v>21</v>
      </c>
      <c r="E618" s="4">
        <v>1514</v>
      </c>
      <c r="F618" s="5" t="s">
        <v>1731</v>
      </c>
      <c r="G618" s="5" t="s">
        <v>3917</v>
      </c>
      <c r="H618" s="4">
        <v>0</v>
      </c>
      <c r="I618" s="4">
        <v>1</v>
      </c>
      <c r="J618" s="4">
        <v>0</v>
      </c>
      <c r="K618" s="4">
        <v>0</v>
      </c>
      <c r="L618" s="4" t="s">
        <v>258</v>
      </c>
      <c r="M618" s="4">
        <v>2</v>
      </c>
      <c r="N618" s="5"/>
    </row>
    <row r="619" spans="1:14" hidden="1" x14ac:dyDescent="0.15">
      <c r="A619" s="5" t="s">
        <v>790</v>
      </c>
      <c r="B619" s="4">
        <v>20</v>
      </c>
      <c r="C619" s="5" t="s">
        <v>781</v>
      </c>
      <c r="D619" s="4">
        <v>22</v>
      </c>
      <c r="E619" s="4">
        <v>1515</v>
      </c>
      <c r="F619" s="5" t="s">
        <v>790</v>
      </c>
      <c r="G619" s="5" t="s">
        <v>3917</v>
      </c>
      <c r="H619" s="4">
        <v>0</v>
      </c>
      <c r="I619" s="4">
        <v>0</v>
      </c>
      <c r="J619" s="4">
        <v>0</v>
      </c>
      <c r="K619" s="4">
        <v>1</v>
      </c>
      <c r="L619" s="4" t="s">
        <v>258</v>
      </c>
      <c r="M619" s="4">
        <v>2</v>
      </c>
      <c r="N619" s="5"/>
    </row>
    <row r="620" spans="1:14" hidden="1" x14ac:dyDescent="0.15">
      <c r="A620" s="5" t="s">
        <v>1732</v>
      </c>
      <c r="B620" s="4">
        <v>20</v>
      </c>
      <c r="C620" s="5" t="s">
        <v>781</v>
      </c>
      <c r="D620" s="4">
        <v>23</v>
      </c>
      <c r="E620" s="4">
        <v>1516</v>
      </c>
      <c r="F620" s="5" t="s">
        <v>1732</v>
      </c>
      <c r="G620" s="5" t="s">
        <v>3917</v>
      </c>
      <c r="H620" s="4">
        <v>0</v>
      </c>
      <c r="I620" s="4">
        <v>1</v>
      </c>
      <c r="J620" s="4">
        <v>0</v>
      </c>
      <c r="K620" s="4">
        <v>0</v>
      </c>
      <c r="L620" s="4" t="s">
        <v>258</v>
      </c>
      <c r="M620" s="4">
        <v>2</v>
      </c>
      <c r="N620" s="5"/>
    </row>
    <row r="621" spans="1:14" hidden="1" x14ac:dyDescent="0.15">
      <c r="A621" s="5" t="s">
        <v>791</v>
      </c>
      <c r="B621" s="4">
        <v>20</v>
      </c>
      <c r="C621" s="5" t="s">
        <v>781</v>
      </c>
      <c r="D621" s="4">
        <v>24</v>
      </c>
      <c r="E621" s="4">
        <v>1517</v>
      </c>
      <c r="F621" s="5" t="s">
        <v>791</v>
      </c>
      <c r="G621" s="5" t="s">
        <v>3917</v>
      </c>
      <c r="H621" s="4">
        <v>0</v>
      </c>
      <c r="I621" s="4">
        <v>0</v>
      </c>
      <c r="J621" s="4">
        <v>0</v>
      </c>
      <c r="K621" s="4">
        <v>1</v>
      </c>
      <c r="L621" s="4" t="s">
        <v>258</v>
      </c>
      <c r="M621" s="4">
        <v>2</v>
      </c>
      <c r="N621" s="5"/>
    </row>
    <row r="622" spans="1:14" hidden="1" x14ac:dyDescent="0.15">
      <c r="A622" s="5" t="s">
        <v>1729</v>
      </c>
      <c r="B622" s="4">
        <v>20</v>
      </c>
      <c r="C622" s="5" t="s">
        <v>781</v>
      </c>
      <c r="D622" s="4">
        <v>31</v>
      </c>
      <c r="E622" s="4">
        <v>408</v>
      </c>
      <c r="F622" s="5" t="s">
        <v>1729</v>
      </c>
      <c r="G622" s="5" t="s">
        <v>3933</v>
      </c>
      <c r="H622" s="4">
        <v>0</v>
      </c>
      <c r="I622" s="4">
        <v>1</v>
      </c>
      <c r="J622" s="4">
        <v>0</v>
      </c>
      <c r="K622" s="4">
        <v>0</v>
      </c>
      <c r="L622" s="4" t="s">
        <v>258</v>
      </c>
      <c r="M622" s="4">
        <v>2</v>
      </c>
      <c r="N622" s="5" t="s">
        <v>792</v>
      </c>
    </row>
    <row r="623" spans="1:14" hidden="1" x14ac:dyDescent="0.15">
      <c r="A623" s="5" t="s">
        <v>793</v>
      </c>
      <c r="B623" s="4">
        <v>20</v>
      </c>
      <c r="C623" s="5" t="s">
        <v>781</v>
      </c>
      <c r="D623" s="4">
        <v>32</v>
      </c>
      <c r="E623" s="4">
        <v>610</v>
      </c>
      <c r="F623" s="5" t="s">
        <v>793</v>
      </c>
      <c r="G623" s="5" t="s">
        <v>3933</v>
      </c>
      <c r="H623" s="4">
        <v>0</v>
      </c>
      <c r="I623" s="4">
        <v>0</v>
      </c>
      <c r="J623" s="4">
        <v>0</v>
      </c>
      <c r="K623" s="4">
        <v>1</v>
      </c>
      <c r="L623" s="4" t="s">
        <v>258</v>
      </c>
      <c r="M623" s="4">
        <v>2</v>
      </c>
      <c r="N623" s="5" t="s">
        <v>792</v>
      </c>
    </row>
    <row r="624" spans="1:14" hidden="1" x14ac:dyDescent="0.15">
      <c r="A624" s="5" t="s">
        <v>1730</v>
      </c>
      <c r="B624" s="4">
        <v>20</v>
      </c>
      <c r="C624" s="5" t="s">
        <v>781</v>
      </c>
      <c r="D624" s="4">
        <v>41</v>
      </c>
      <c r="E624" s="4">
        <v>414</v>
      </c>
      <c r="F624" s="5" t="s">
        <v>1730</v>
      </c>
      <c r="G624" s="5" t="s">
        <v>3909</v>
      </c>
      <c r="H624" s="4">
        <v>0</v>
      </c>
      <c r="I624" s="4">
        <v>1</v>
      </c>
      <c r="J624" s="4">
        <v>0</v>
      </c>
      <c r="K624" s="4">
        <v>0</v>
      </c>
      <c r="L624" s="4" t="s">
        <v>258</v>
      </c>
      <c r="M624" s="4">
        <v>2</v>
      </c>
      <c r="N624" s="5" t="s">
        <v>794</v>
      </c>
    </row>
    <row r="625" spans="1:14" hidden="1" x14ac:dyDescent="0.15">
      <c r="A625" s="5" t="s">
        <v>795</v>
      </c>
      <c r="B625" s="4">
        <v>20</v>
      </c>
      <c r="C625" s="5" t="s">
        <v>781</v>
      </c>
      <c r="D625" s="4">
        <v>42</v>
      </c>
      <c r="E625" s="4">
        <v>1541</v>
      </c>
      <c r="F625" s="5" t="s">
        <v>795</v>
      </c>
      <c r="G625" s="5" t="s">
        <v>3909</v>
      </c>
      <c r="H625" s="4">
        <v>0</v>
      </c>
      <c r="I625" s="4">
        <v>0</v>
      </c>
      <c r="J625" s="4">
        <v>0</v>
      </c>
      <c r="K625" s="4">
        <v>1</v>
      </c>
      <c r="L625" s="4" t="s">
        <v>258</v>
      </c>
      <c r="M625" s="4">
        <v>2</v>
      </c>
      <c r="N625" s="5" t="s">
        <v>794</v>
      </c>
    </row>
    <row r="626" spans="1:14" x14ac:dyDescent="0.15">
      <c r="A626" s="5" t="s">
        <v>2162</v>
      </c>
      <c r="B626" s="4">
        <v>20</v>
      </c>
      <c r="C626" s="5" t="s">
        <v>781</v>
      </c>
      <c r="D626" s="4">
        <v>52</v>
      </c>
      <c r="E626" s="4">
        <v>404</v>
      </c>
      <c r="F626" s="5" t="s">
        <v>2163</v>
      </c>
      <c r="G626" s="5"/>
      <c r="H626" s="4">
        <v>0</v>
      </c>
      <c r="I626" s="4">
        <v>1</v>
      </c>
      <c r="J626" s="4">
        <v>0</v>
      </c>
      <c r="K626" s="4">
        <v>0</v>
      </c>
      <c r="L626" s="4" t="s">
        <v>258</v>
      </c>
      <c r="M626" s="4">
        <v>2</v>
      </c>
      <c r="N626" s="5" t="s">
        <v>2164</v>
      </c>
    </row>
    <row r="627" spans="1:14" x14ac:dyDescent="0.15">
      <c r="A627" s="5" t="s">
        <v>796</v>
      </c>
      <c r="B627" s="4">
        <v>20</v>
      </c>
      <c r="C627" s="5" t="s">
        <v>781</v>
      </c>
      <c r="D627" s="4">
        <v>53</v>
      </c>
      <c r="E627" s="4">
        <v>405</v>
      </c>
      <c r="F627" s="5" t="s">
        <v>797</v>
      </c>
      <c r="G627" s="5"/>
      <c r="H627" s="4">
        <v>0</v>
      </c>
      <c r="I627" s="4">
        <v>0</v>
      </c>
      <c r="J627" s="4">
        <v>0</v>
      </c>
      <c r="K627" s="4">
        <v>1</v>
      </c>
      <c r="L627" s="4" t="s">
        <v>258</v>
      </c>
      <c r="M627" s="4">
        <v>2</v>
      </c>
      <c r="N627" s="5" t="s">
        <v>798</v>
      </c>
    </row>
    <row r="628" spans="1:14" x14ac:dyDescent="0.15">
      <c r="A628" s="5" t="s">
        <v>2165</v>
      </c>
      <c r="B628" s="4">
        <v>20</v>
      </c>
      <c r="C628" s="5" t="s">
        <v>781</v>
      </c>
      <c r="D628" s="4">
        <v>54</v>
      </c>
      <c r="E628" s="4">
        <v>409</v>
      </c>
      <c r="F628" s="5" t="s">
        <v>2166</v>
      </c>
      <c r="G628" s="5"/>
      <c r="H628" s="4">
        <v>0</v>
      </c>
      <c r="I628" s="4">
        <v>1</v>
      </c>
      <c r="J628" s="4">
        <v>0</v>
      </c>
      <c r="K628" s="4">
        <v>0</v>
      </c>
      <c r="L628" s="4" t="s">
        <v>258</v>
      </c>
      <c r="M628" s="4">
        <v>2</v>
      </c>
      <c r="N628" s="5" t="s">
        <v>2167</v>
      </c>
    </row>
    <row r="629" spans="1:14" x14ac:dyDescent="0.15">
      <c r="A629" s="5" t="s">
        <v>2168</v>
      </c>
      <c r="B629" s="4">
        <v>20</v>
      </c>
      <c r="C629" s="5" t="s">
        <v>781</v>
      </c>
      <c r="D629" s="4">
        <v>55</v>
      </c>
      <c r="E629" s="4">
        <v>410</v>
      </c>
      <c r="F629" s="5" t="s">
        <v>2169</v>
      </c>
      <c r="G629" s="5"/>
      <c r="H629" s="4">
        <v>0</v>
      </c>
      <c r="I629" s="4">
        <v>1</v>
      </c>
      <c r="J629" s="4">
        <v>0</v>
      </c>
      <c r="K629" s="4">
        <v>0</v>
      </c>
      <c r="L629" s="4" t="s">
        <v>258</v>
      </c>
      <c r="M629" s="4">
        <v>2</v>
      </c>
      <c r="N629" s="5" t="s">
        <v>799</v>
      </c>
    </row>
    <row r="630" spans="1:14" x14ac:dyDescent="0.15">
      <c r="A630" s="5" t="s">
        <v>2170</v>
      </c>
      <c r="B630" s="4">
        <v>20</v>
      </c>
      <c r="C630" s="5" t="s">
        <v>781</v>
      </c>
      <c r="D630" s="4">
        <v>56</v>
      </c>
      <c r="E630" s="4">
        <v>413</v>
      </c>
      <c r="F630" s="5" t="s">
        <v>2171</v>
      </c>
      <c r="G630" s="5"/>
      <c r="H630" s="4">
        <v>1</v>
      </c>
      <c r="I630" s="4">
        <v>0</v>
      </c>
      <c r="J630" s="4">
        <v>0</v>
      </c>
      <c r="K630" s="4">
        <v>0</v>
      </c>
      <c r="L630" s="4" t="s">
        <v>239</v>
      </c>
      <c r="M630" s="4">
        <v>2</v>
      </c>
      <c r="N630" s="5" t="s">
        <v>794</v>
      </c>
    </row>
    <row r="631" spans="1:14" x14ac:dyDescent="0.15">
      <c r="A631" s="5" t="s">
        <v>800</v>
      </c>
      <c r="B631" s="4">
        <v>20</v>
      </c>
      <c r="C631" s="5" t="s">
        <v>781</v>
      </c>
      <c r="D631" s="4">
        <v>57</v>
      </c>
      <c r="E631" s="4">
        <v>611</v>
      </c>
      <c r="F631" s="5" t="s">
        <v>801</v>
      </c>
      <c r="G631" s="5"/>
      <c r="H631" s="4">
        <v>0</v>
      </c>
      <c r="I631" s="4">
        <v>0</v>
      </c>
      <c r="J631" s="4">
        <v>0</v>
      </c>
      <c r="K631" s="4">
        <v>1</v>
      </c>
      <c r="L631" s="4" t="s">
        <v>258</v>
      </c>
      <c r="M631" s="4">
        <v>2</v>
      </c>
      <c r="N631" s="5" t="s">
        <v>799</v>
      </c>
    </row>
    <row r="632" spans="1:14" x14ac:dyDescent="0.15">
      <c r="A632" s="5" t="s">
        <v>2172</v>
      </c>
      <c r="B632" s="4">
        <v>20</v>
      </c>
      <c r="C632" s="5" t="s">
        <v>781</v>
      </c>
      <c r="D632" s="4">
        <v>58</v>
      </c>
      <c r="E632" s="4">
        <v>407</v>
      </c>
      <c r="F632" s="5" t="s">
        <v>2173</v>
      </c>
      <c r="G632" s="5"/>
      <c r="H632" s="4">
        <v>0</v>
      </c>
      <c r="I632" s="4">
        <v>1</v>
      </c>
      <c r="J632" s="4">
        <v>0</v>
      </c>
      <c r="K632" s="4">
        <v>0</v>
      </c>
      <c r="L632" s="4" t="s">
        <v>258</v>
      </c>
      <c r="M632" s="4">
        <v>2</v>
      </c>
      <c r="N632" s="5" t="s">
        <v>787</v>
      </c>
    </row>
    <row r="633" spans="1:14" x14ac:dyDescent="0.15">
      <c r="A633" s="5" t="s">
        <v>2174</v>
      </c>
      <c r="B633" s="4">
        <v>21</v>
      </c>
      <c r="C633" s="5" t="s">
        <v>802</v>
      </c>
      <c r="D633" s="4">
        <v>1</v>
      </c>
      <c r="E633" s="4">
        <v>688</v>
      </c>
      <c r="F633" s="5" t="s">
        <v>2174</v>
      </c>
      <c r="G633" s="5"/>
      <c r="H633" s="4">
        <v>4</v>
      </c>
      <c r="I633" s="4">
        <v>0</v>
      </c>
      <c r="J633" s="4">
        <v>0</v>
      </c>
      <c r="K633" s="4">
        <v>0</v>
      </c>
      <c r="L633" s="4" t="s">
        <v>239</v>
      </c>
      <c r="M633" s="4">
        <v>8</v>
      </c>
      <c r="N633" s="5" t="s">
        <v>803</v>
      </c>
    </row>
    <row r="634" spans="1:14" x14ac:dyDescent="0.15">
      <c r="A634" s="5" t="s">
        <v>804</v>
      </c>
      <c r="B634" s="4">
        <v>21</v>
      </c>
      <c r="C634" s="5" t="s">
        <v>802</v>
      </c>
      <c r="D634" s="4">
        <v>2</v>
      </c>
      <c r="E634" s="4">
        <v>689</v>
      </c>
      <c r="F634" s="5" t="s">
        <v>804</v>
      </c>
      <c r="G634" s="5"/>
      <c r="H634" s="4">
        <v>0</v>
      </c>
      <c r="I634" s="4">
        <v>0</v>
      </c>
      <c r="J634" s="4">
        <v>4</v>
      </c>
      <c r="K634" s="4">
        <v>0</v>
      </c>
      <c r="L634" s="4" t="s">
        <v>239</v>
      </c>
      <c r="M634" s="4">
        <v>8</v>
      </c>
      <c r="N634" s="5" t="s">
        <v>803</v>
      </c>
    </row>
    <row r="635" spans="1:14" hidden="1" x14ac:dyDescent="0.15">
      <c r="A635" s="5" t="s">
        <v>1785</v>
      </c>
      <c r="B635" s="4">
        <v>22</v>
      </c>
      <c r="C635" s="5" t="s">
        <v>807</v>
      </c>
      <c r="D635" s="4">
        <v>1</v>
      </c>
      <c r="E635" s="4">
        <v>417</v>
      </c>
      <c r="F635" s="5" t="s">
        <v>2178</v>
      </c>
      <c r="G635" s="5" t="s">
        <v>3916</v>
      </c>
      <c r="H635" s="4">
        <v>1</v>
      </c>
      <c r="I635" s="4">
        <v>0</v>
      </c>
      <c r="J635" s="4">
        <v>0</v>
      </c>
      <c r="K635" s="4">
        <v>0</v>
      </c>
      <c r="L635" s="4" t="s">
        <v>239</v>
      </c>
      <c r="M635" s="4">
        <v>2</v>
      </c>
      <c r="N635" s="5" t="s">
        <v>2179</v>
      </c>
    </row>
    <row r="636" spans="1:14" hidden="1" x14ac:dyDescent="0.15">
      <c r="A636" s="5" t="s">
        <v>808</v>
      </c>
      <c r="B636" s="4">
        <v>22</v>
      </c>
      <c r="C636" s="5" t="s">
        <v>807</v>
      </c>
      <c r="D636" s="4">
        <v>2</v>
      </c>
      <c r="E636" s="4">
        <v>635</v>
      </c>
      <c r="F636" s="5" t="s">
        <v>809</v>
      </c>
      <c r="G636" s="5" t="s">
        <v>3916</v>
      </c>
      <c r="H636" s="4">
        <v>0</v>
      </c>
      <c r="I636" s="4">
        <v>0</v>
      </c>
      <c r="J636" s="4">
        <v>1</v>
      </c>
      <c r="K636" s="4">
        <v>0</v>
      </c>
      <c r="L636" s="4" t="s">
        <v>239</v>
      </c>
      <c r="M636" s="4">
        <v>2</v>
      </c>
      <c r="N636" s="5" t="s">
        <v>810</v>
      </c>
    </row>
    <row r="637" spans="1:14" hidden="1" x14ac:dyDescent="0.15">
      <c r="A637" s="5" t="s">
        <v>1786</v>
      </c>
      <c r="B637" s="4">
        <v>22</v>
      </c>
      <c r="C637" s="5" t="s">
        <v>807</v>
      </c>
      <c r="D637" s="4">
        <v>3</v>
      </c>
      <c r="E637" s="4">
        <v>998</v>
      </c>
      <c r="F637" s="5" t="s">
        <v>2180</v>
      </c>
      <c r="G637" s="5" t="s">
        <v>3903</v>
      </c>
      <c r="H637" s="4">
        <v>0</v>
      </c>
      <c r="I637" s="4">
        <v>1</v>
      </c>
      <c r="J637" s="4">
        <v>0</v>
      </c>
      <c r="K637" s="4">
        <v>0</v>
      </c>
      <c r="L637" s="4" t="s">
        <v>258</v>
      </c>
      <c r="M637" s="4">
        <v>2</v>
      </c>
      <c r="N637" s="5" t="s">
        <v>3833</v>
      </c>
    </row>
    <row r="638" spans="1:14" hidden="1" x14ac:dyDescent="0.15">
      <c r="A638" s="5" t="s">
        <v>811</v>
      </c>
      <c r="B638" s="4">
        <v>22</v>
      </c>
      <c r="C638" s="5" t="s">
        <v>807</v>
      </c>
      <c r="D638" s="4">
        <v>4</v>
      </c>
      <c r="E638" s="4">
        <v>664</v>
      </c>
      <c r="F638" s="5" t="s">
        <v>812</v>
      </c>
      <c r="G638" s="5" t="s">
        <v>3903</v>
      </c>
      <c r="H638" s="4">
        <v>0</v>
      </c>
      <c r="I638" s="4">
        <v>0</v>
      </c>
      <c r="J638" s="4">
        <v>0</v>
      </c>
      <c r="K638" s="4">
        <v>1</v>
      </c>
      <c r="L638" s="4" t="s">
        <v>258</v>
      </c>
      <c r="M638" s="4">
        <v>2</v>
      </c>
      <c r="N638" s="5" t="s">
        <v>3833</v>
      </c>
    </row>
    <row r="639" spans="1:14" hidden="1" x14ac:dyDescent="0.15">
      <c r="A639" s="5" t="s">
        <v>1783</v>
      </c>
      <c r="B639" s="4">
        <v>22</v>
      </c>
      <c r="C639" s="5" t="s">
        <v>807</v>
      </c>
      <c r="D639" s="4">
        <v>6</v>
      </c>
      <c r="E639" s="4">
        <v>423</v>
      </c>
      <c r="F639" s="5" t="s">
        <v>2183</v>
      </c>
      <c r="G639" s="5" t="s">
        <v>3883</v>
      </c>
      <c r="H639" s="4">
        <v>1</v>
      </c>
      <c r="I639" s="4">
        <v>0</v>
      </c>
      <c r="J639" s="4">
        <v>0</v>
      </c>
      <c r="K639" s="4">
        <v>0</v>
      </c>
      <c r="L639" s="4" t="s">
        <v>239</v>
      </c>
      <c r="M639" s="4">
        <v>2</v>
      </c>
      <c r="N639" s="5" t="s">
        <v>2184</v>
      </c>
    </row>
    <row r="640" spans="1:14" hidden="1" x14ac:dyDescent="0.15">
      <c r="A640" s="5" t="s">
        <v>1784</v>
      </c>
      <c r="B640" s="4">
        <v>22</v>
      </c>
      <c r="C640" s="5" t="s">
        <v>807</v>
      </c>
      <c r="D640" s="4">
        <v>8</v>
      </c>
      <c r="E640" s="4">
        <v>425</v>
      </c>
      <c r="F640" s="5" t="s">
        <v>2187</v>
      </c>
      <c r="G640" s="5" t="s">
        <v>3883</v>
      </c>
      <c r="H640" s="4">
        <v>1</v>
      </c>
      <c r="I640" s="4">
        <v>0</v>
      </c>
      <c r="J640" s="4">
        <v>0</v>
      </c>
      <c r="K640" s="4">
        <v>0</v>
      </c>
      <c r="L640" s="4" t="s">
        <v>239</v>
      </c>
      <c r="M640" s="4">
        <v>2</v>
      </c>
      <c r="N640" s="5" t="s">
        <v>2188</v>
      </c>
    </row>
    <row r="641" spans="1:14" hidden="1" x14ac:dyDescent="0.15">
      <c r="A641" s="5" t="s">
        <v>815</v>
      </c>
      <c r="B641" s="4">
        <v>22</v>
      </c>
      <c r="C641" s="5" t="s">
        <v>807</v>
      </c>
      <c r="D641" s="4">
        <v>10</v>
      </c>
      <c r="E641" s="4">
        <v>630</v>
      </c>
      <c r="F641" s="5" t="s">
        <v>816</v>
      </c>
      <c r="G641" s="5" t="s">
        <v>3883</v>
      </c>
      <c r="H641" s="4">
        <v>0</v>
      </c>
      <c r="I641" s="4">
        <v>0</v>
      </c>
      <c r="J641" s="4">
        <v>1</v>
      </c>
      <c r="K641" s="4">
        <v>0</v>
      </c>
      <c r="L641" s="4" t="s">
        <v>239</v>
      </c>
      <c r="M641" s="4">
        <v>2</v>
      </c>
      <c r="N641" s="5" t="s">
        <v>817</v>
      </c>
    </row>
    <row r="642" spans="1:14" hidden="1" x14ac:dyDescent="0.15">
      <c r="A642" s="5" t="s">
        <v>820</v>
      </c>
      <c r="B642" s="4">
        <v>22</v>
      </c>
      <c r="C642" s="5" t="s">
        <v>807</v>
      </c>
      <c r="D642" s="4">
        <v>12</v>
      </c>
      <c r="E642" s="4">
        <v>632</v>
      </c>
      <c r="F642" s="5" t="s">
        <v>821</v>
      </c>
      <c r="G642" s="5" t="s">
        <v>3883</v>
      </c>
      <c r="H642" s="4">
        <v>0</v>
      </c>
      <c r="I642" s="4">
        <v>0</v>
      </c>
      <c r="J642" s="4">
        <v>1</v>
      </c>
      <c r="K642" s="4">
        <v>0</v>
      </c>
      <c r="L642" s="4" t="s">
        <v>239</v>
      </c>
      <c r="M642" s="4">
        <v>2</v>
      </c>
      <c r="N642" s="5" t="s">
        <v>822</v>
      </c>
    </row>
    <row r="643" spans="1:14" x14ac:dyDescent="0.15">
      <c r="A643" s="5" t="s">
        <v>2189</v>
      </c>
      <c r="B643" s="4">
        <v>22</v>
      </c>
      <c r="C643" s="5" t="s">
        <v>807</v>
      </c>
      <c r="D643" s="4">
        <v>76</v>
      </c>
      <c r="E643" s="4">
        <v>426</v>
      </c>
      <c r="F643" s="5" t="s">
        <v>2190</v>
      </c>
      <c r="G643" s="5"/>
      <c r="H643" s="4">
        <v>1</v>
      </c>
      <c r="I643" s="4">
        <v>0</v>
      </c>
      <c r="J643" s="4">
        <v>0</v>
      </c>
      <c r="K643" s="4">
        <v>0</v>
      </c>
      <c r="L643" s="4" t="s">
        <v>239</v>
      </c>
      <c r="M643" s="4">
        <v>2</v>
      </c>
      <c r="N643" s="5" t="s">
        <v>823</v>
      </c>
    </row>
    <row r="644" spans="1:14" x14ac:dyDescent="0.15">
      <c r="A644" s="5" t="s">
        <v>2191</v>
      </c>
      <c r="B644" s="4">
        <v>22</v>
      </c>
      <c r="C644" s="5" t="s">
        <v>807</v>
      </c>
      <c r="D644" s="4">
        <v>77</v>
      </c>
      <c r="E644" s="4">
        <v>427</v>
      </c>
      <c r="F644" s="5" t="s">
        <v>2192</v>
      </c>
      <c r="G644" s="5"/>
      <c r="H644" s="4">
        <v>1</v>
      </c>
      <c r="I644" s="4">
        <v>0</v>
      </c>
      <c r="J644" s="4">
        <v>0</v>
      </c>
      <c r="K644" s="4">
        <v>0</v>
      </c>
      <c r="L644" s="4" t="s">
        <v>239</v>
      </c>
      <c r="M644" s="4">
        <v>2</v>
      </c>
      <c r="N644" s="5" t="s">
        <v>823</v>
      </c>
    </row>
    <row r="645" spans="1:14" x14ac:dyDescent="0.15">
      <c r="A645" s="5" t="s">
        <v>824</v>
      </c>
      <c r="B645" s="4">
        <v>22</v>
      </c>
      <c r="C645" s="5" t="s">
        <v>807</v>
      </c>
      <c r="D645" s="4">
        <v>78</v>
      </c>
      <c r="E645" s="4">
        <v>633</v>
      </c>
      <c r="F645" s="5" t="s">
        <v>825</v>
      </c>
      <c r="G645" s="5"/>
      <c r="H645" s="4">
        <v>0</v>
      </c>
      <c r="I645" s="4">
        <v>0</v>
      </c>
      <c r="J645" s="4">
        <v>1</v>
      </c>
      <c r="K645" s="4">
        <v>0</v>
      </c>
      <c r="L645" s="4" t="s">
        <v>239</v>
      </c>
      <c r="M645" s="4">
        <v>2</v>
      </c>
      <c r="N645" s="5" t="s">
        <v>823</v>
      </c>
    </row>
    <row r="646" spans="1:14" x14ac:dyDescent="0.15">
      <c r="A646" s="5" t="s">
        <v>826</v>
      </c>
      <c r="B646" s="4">
        <v>22</v>
      </c>
      <c r="C646" s="5" t="s">
        <v>807</v>
      </c>
      <c r="D646" s="4">
        <v>79</v>
      </c>
      <c r="E646" s="4">
        <v>634</v>
      </c>
      <c r="F646" s="5" t="s">
        <v>827</v>
      </c>
      <c r="G646" s="5"/>
      <c r="H646" s="4">
        <v>0</v>
      </c>
      <c r="I646" s="4">
        <v>0</v>
      </c>
      <c r="J646" s="4">
        <v>1</v>
      </c>
      <c r="K646" s="4">
        <v>0</v>
      </c>
      <c r="L646" s="4" t="s">
        <v>239</v>
      </c>
      <c r="M646" s="4">
        <v>2</v>
      </c>
      <c r="N646" s="5" t="s">
        <v>823</v>
      </c>
    </row>
    <row r="647" spans="1:14" x14ac:dyDescent="0.15">
      <c r="A647" s="5" t="s">
        <v>2193</v>
      </c>
      <c r="B647" s="4">
        <v>22</v>
      </c>
      <c r="C647" s="5" t="s">
        <v>807</v>
      </c>
      <c r="D647" s="4">
        <v>80</v>
      </c>
      <c r="E647" s="4">
        <v>980</v>
      </c>
      <c r="F647" s="5" t="s">
        <v>2194</v>
      </c>
      <c r="G647" s="5"/>
      <c r="H647" s="4">
        <v>0</v>
      </c>
      <c r="I647" s="4">
        <v>1</v>
      </c>
      <c r="J647" s="4">
        <v>0</v>
      </c>
      <c r="K647" s="4">
        <v>0</v>
      </c>
      <c r="L647" s="4" t="s">
        <v>258</v>
      </c>
      <c r="M647" s="4">
        <v>2</v>
      </c>
      <c r="N647" s="5" t="s">
        <v>2195</v>
      </c>
    </row>
    <row r="648" spans="1:14" x14ac:dyDescent="0.15">
      <c r="A648" s="5" t="s">
        <v>828</v>
      </c>
      <c r="B648" s="4">
        <v>22</v>
      </c>
      <c r="C648" s="5" t="s">
        <v>807</v>
      </c>
      <c r="D648" s="4">
        <v>81</v>
      </c>
      <c r="E648" s="4">
        <v>981</v>
      </c>
      <c r="F648" s="5" t="s">
        <v>829</v>
      </c>
      <c r="G648" s="5"/>
      <c r="H648" s="4">
        <v>0</v>
      </c>
      <c r="I648" s="4">
        <v>0</v>
      </c>
      <c r="J648" s="4">
        <v>0</v>
      </c>
      <c r="K648" s="4">
        <v>1</v>
      </c>
      <c r="L648" s="4" t="s">
        <v>258</v>
      </c>
      <c r="M648" s="4">
        <v>2</v>
      </c>
      <c r="N648" s="5" t="s">
        <v>830</v>
      </c>
    </row>
    <row r="649" spans="1:14" x14ac:dyDescent="0.15">
      <c r="A649" s="5" t="s">
        <v>2196</v>
      </c>
      <c r="B649" s="4">
        <v>22</v>
      </c>
      <c r="C649" s="5" t="s">
        <v>807</v>
      </c>
      <c r="D649" s="4">
        <v>82</v>
      </c>
      <c r="E649" s="4">
        <v>982</v>
      </c>
      <c r="F649" s="5" t="s">
        <v>2197</v>
      </c>
      <c r="G649" s="5"/>
      <c r="H649" s="4">
        <v>0</v>
      </c>
      <c r="I649" s="4">
        <v>1</v>
      </c>
      <c r="J649" s="4">
        <v>0</v>
      </c>
      <c r="K649" s="4">
        <v>0</v>
      </c>
      <c r="L649" s="4" t="s">
        <v>258</v>
      </c>
      <c r="M649" s="4">
        <v>2</v>
      </c>
      <c r="N649" s="5"/>
    </row>
    <row r="650" spans="1:14" x14ac:dyDescent="0.15">
      <c r="A650" s="5" t="s">
        <v>831</v>
      </c>
      <c r="B650" s="4">
        <v>22</v>
      </c>
      <c r="C650" s="5" t="s">
        <v>807</v>
      </c>
      <c r="D650" s="4">
        <v>83</v>
      </c>
      <c r="E650" s="4">
        <v>983</v>
      </c>
      <c r="F650" s="5" t="s">
        <v>832</v>
      </c>
      <c r="G650" s="5"/>
      <c r="H650" s="4">
        <v>0</v>
      </c>
      <c r="I650" s="4">
        <v>0</v>
      </c>
      <c r="J650" s="4">
        <v>0</v>
      </c>
      <c r="K650" s="4">
        <v>1</v>
      </c>
      <c r="L650" s="4" t="s">
        <v>258</v>
      </c>
      <c r="M650" s="4">
        <v>2</v>
      </c>
      <c r="N650" s="5"/>
    </row>
    <row r="651" spans="1:14" x14ac:dyDescent="0.15">
      <c r="A651" s="5" t="s">
        <v>2198</v>
      </c>
      <c r="B651" s="4">
        <v>22</v>
      </c>
      <c r="C651" s="5" t="s">
        <v>807</v>
      </c>
      <c r="D651" s="4">
        <v>94</v>
      </c>
      <c r="E651" s="4">
        <v>419</v>
      </c>
      <c r="F651" s="5" t="s">
        <v>2199</v>
      </c>
      <c r="G651" s="5"/>
      <c r="H651" s="4">
        <v>1</v>
      </c>
      <c r="I651" s="4">
        <v>0</v>
      </c>
      <c r="J651" s="4">
        <v>0</v>
      </c>
      <c r="K651" s="4">
        <v>0</v>
      </c>
      <c r="L651" s="4" t="s">
        <v>239</v>
      </c>
      <c r="M651" s="4">
        <v>2</v>
      </c>
      <c r="N651" s="5" t="s">
        <v>833</v>
      </c>
    </row>
    <row r="652" spans="1:14" x14ac:dyDescent="0.15">
      <c r="A652" s="5" t="s">
        <v>834</v>
      </c>
      <c r="B652" s="4">
        <v>22</v>
      </c>
      <c r="C652" s="5" t="s">
        <v>807</v>
      </c>
      <c r="D652" s="4">
        <v>95</v>
      </c>
      <c r="E652" s="4">
        <v>663</v>
      </c>
      <c r="F652" s="5" t="s">
        <v>835</v>
      </c>
      <c r="G652" s="5"/>
      <c r="H652" s="4">
        <v>0</v>
      </c>
      <c r="I652" s="4">
        <v>0</v>
      </c>
      <c r="J652" s="4">
        <v>1</v>
      </c>
      <c r="K652" s="4">
        <v>0</v>
      </c>
      <c r="L652" s="4" t="s">
        <v>239</v>
      </c>
      <c r="M652" s="4">
        <v>2</v>
      </c>
      <c r="N652" s="5" t="s">
        <v>833</v>
      </c>
    </row>
    <row r="653" spans="1:14" x14ac:dyDescent="0.15">
      <c r="A653" s="5" t="s">
        <v>2200</v>
      </c>
      <c r="B653" s="4">
        <v>22</v>
      </c>
      <c r="C653" s="5" t="s">
        <v>807</v>
      </c>
      <c r="D653" s="4">
        <v>96</v>
      </c>
      <c r="E653" s="4">
        <v>174</v>
      </c>
      <c r="F653" s="5" t="s">
        <v>2201</v>
      </c>
      <c r="G653" s="5"/>
      <c r="H653" s="4">
        <v>1</v>
      </c>
      <c r="I653" s="4">
        <v>0</v>
      </c>
      <c r="J653" s="4">
        <v>0</v>
      </c>
      <c r="K653" s="4">
        <v>0</v>
      </c>
      <c r="L653" s="4" t="s">
        <v>239</v>
      </c>
      <c r="M653" s="4">
        <v>2</v>
      </c>
      <c r="N653" s="5" t="s">
        <v>836</v>
      </c>
    </row>
    <row r="654" spans="1:14" x14ac:dyDescent="0.15">
      <c r="A654" s="5" t="s">
        <v>837</v>
      </c>
      <c r="B654" s="4">
        <v>22</v>
      </c>
      <c r="C654" s="5" t="s">
        <v>807</v>
      </c>
      <c r="D654" s="4">
        <v>97</v>
      </c>
      <c r="E654" s="4">
        <v>175</v>
      </c>
      <c r="F654" s="5" t="s">
        <v>838</v>
      </c>
      <c r="G654" s="5"/>
      <c r="H654" s="4">
        <v>0</v>
      </c>
      <c r="I654" s="4">
        <v>0</v>
      </c>
      <c r="J654" s="4">
        <v>1</v>
      </c>
      <c r="K654" s="4">
        <v>0</v>
      </c>
      <c r="L654" s="4" t="s">
        <v>239</v>
      </c>
      <c r="M654" s="4">
        <v>2</v>
      </c>
      <c r="N654" s="5" t="s">
        <v>836</v>
      </c>
    </row>
    <row r="655" spans="1:14" x14ac:dyDescent="0.15">
      <c r="A655" s="5" t="s">
        <v>3160</v>
      </c>
      <c r="B655" s="4">
        <v>22</v>
      </c>
      <c r="C655" s="5" t="s">
        <v>807</v>
      </c>
      <c r="D655" s="4">
        <v>900</v>
      </c>
      <c r="E655" s="4">
        <v>418</v>
      </c>
      <c r="F655" s="5" t="s">
        <v>2181</v>
      </c>
      <c r="G655" s="5"/>
      <c r="H655" s="4">
        <v>1</v>
      </c>
      <c r="I655" s="4">
        <v>0</v>
      </c>
      <c r="J655" s="4">
        <v>0</v>
      </c>
      <c r="K655" s="4">
        <v>0</v>
      </c>
      <c r="L655" s="4" t="s">
        <v>239</v>
      </c>
      <c r="M655" s="4">
        <v>2</v>
      </c>
      <c r="N655" s="5" t="s">
        <v>2182</v>
      </c>
    </row>
    <row r="656" spans="1:14" x14ac:dyDescent="0.15">
      <c r="A656" s="5" t="s">
        <v>3161</v>
      </c>
      <c r="B656" s="4">
        <v>22</v>
      </c>
      <c r="C656" s="5" t="s">
        <v>807</v>
      </c>
      <c r="D656" s="4">
        <v>901</v>
      </c>
      <c r="E656" s="4">
        <v>424</v>
      </c>
      <c r="F656" s="5" t="s">
        <v>2185</v>
      </c>
      <c r="G656" s="5"/>
      <c r="H656" s="4">
        <v>1</v>
      </c>
      <c r="I656" s="4">
        <v>0</v>
      </c>
      <c r="J656" s="4">
        <v>0</v>
      </c>
      <c r="K656" s="4">
        <v>0</v>
      </c>
      <c r="L656" s="4" t="s">
        <v>239</v>
      </c>
      <c r="M656" s="4">
        <v>2</v>
      </c>
      <c r="N656" s="5" t="s">
        <v>2186</v>
      </c>
    </row>
    <row r="657" spans="1:14" x14ac:dyDescent="0.15">
      <c r="A657" s="5" t="s">
        <v>3162</v>
      </c>
      <c r="B657" s="4">
        <v>22</v>
      </c>
      <c r="C657" s="5" t="s">
        <v>807</v>
      </c>
      <c r="D657" s="4">
        <v>902</v>
      </c>
      <c r="E657" s="4">
        <v>629</v>
      </c>
      <c r="F657" s="5" t="s">
        <v>813</v>
      </c>
      <c r="G657" s="5"/>
      <c r="H657" s="4">
        <v>0</v>
      </c>
      <c r="I657" s="4">
        <v>0</v>
      </c>
      <c r="J657" s="4">
        <v>1</v>
      </c>
      <c r="K657" s="4">
        <v>0</v>
      </c>
      <c r="L657" s="4" t="s">
        <v>239</v>
      </c>
      <c r="M657" s="4">
        <v>2</v>
      </c>
      <c r="N657" s="5" t="s">
        <v>814</v>
      </c>
    </row>
    <row r="658" spans="1:14" x14ac:dyDescent="0.15">
      <c r="A658" s="5" t="s">
        <v>3163</v>
      </c>
      <c r="B658" s="4">
        <v>22</v>
      </c>
      <c r="C658" s="5" t="s">
        <v>807</v>
      </c>
      <c r="D658" s="4">
        <v>903</v>
      </c>
      <c r="E658" s="4">
        <v>631</v>
      </c>
      <c r="F658" s="5" t="s">
        <v>818</v>
      </c>
      <c r="G658" s="5"/>
      <c r="H658" s="4">
        <v>0</v>
      </c>
      <c r="I658" s="4">
        <v>0</v>
      </c>
      <c r="J658" s="4">
        <v>1</v>
      </c>
      <c r="K658" s="4">
        <v>0</v>
      </c>
      <c r="L658" s="4" t="s">
        <v>239</v>
      </c>
      <c r="M658" s="4">
        <v>2</v>
      </c>
      <c r="N658" s="5" t="s">
        <v>819</v>
      </c>
    </row>
    <row r="659" spans="1:14" x14ac:dyDescent="0.15">
      <c r="A659" s="5" t="s">
        <v>2202</v>
      </c>
      <c r="B659" s="4">
        <v>23</v>
      </c>
      <c r="C659" s="5" t="s">
        <v>839</v>
      </c>
      <c r="D659" s="4">
        <v>2</v>
      </c>
      <c r="E659" s="4">
        <v>430</v>
      </c>
      <c r="F659" s="5" t="s">
        <v>2202</v>
      </c>
      <c r="G659" s="5"/>
      <c r="H659" s="4">
        <v>0</v>
      </c>
      <c r="I659" s="4">
        <v>1</v>
      </c>
      <c r="J659" s="4">
        <v>0</v>
      </c>
      <c r="K659" s="4">
        <v>0</v>
      </c>
      <c r="L659" s="4" t="s">
        <v>258</v>
      </c>
      <c r="M659" s="4">
        <v>2</v>
      </c>
      <c r="N659" s="5" t="s">
        <v>491</v>
      </c>
    </row>
    <row r="660" spans="1:14" x14ac:dyDescent="0.15">
      <c r="A660" s="5" t="s">
        <v>840</v>
      </c>
      <c r="B660" s="4">
        <v>23</v>
      </c>
      <c r="C660" s="5" t="s">
        <v>839</v>
      </c>
      <c r="D660" s="4">
        <v>3</v>
      </c>
      <c r="E660" s="4">
        <v>432</v>
      </c>
      <c r="F660" s="5" t="s">
        <v>840</v>
      </c>
      <c r="G660" s="5"/>
      <c r="H660" s="4">
        <v>0</v>
      </c>
      <c r="I660" s="4">
        <v>0</v>
      </c>
      <c r="J660" s="4">
        <v>0</v>
      </c>
      <c r="K660" s="4">
        <v>1</v>
      </c>
      <c r="L660" s="4" t="s">
        <v>258</v>
      </c>
      <c r="M660" s="4">
        <v>2</v>
      </c>
      <c r="N660" s="5" t="s">
        <v>491</v>
      </c>
    </row>
    <row r="661" spans="1:14" x14ac:dyDescent="0.15">
      <c r="A661" s="5" t="s">
        <v>2203</v>
      </c>
      <c r="B661" s="4">
        <v>23</v>
      </c>
      <c r="C661" s="5" t="s">
        <v>839</v>
      </c>
      <c r="D661" s="4">
        <v>4</v>
      </c>
      <c r="E661" s="4">
        <v>431</v>
      </c>
      <c r="F661" s="5" t="s">
        <v>2203</v>
      </c>
      <c r="G661" s="5"/>
      <c r="H661" s="4">
        <v>0</v>
      </c>
      <c r="I661" s="4">
        <v>1</v>
      </c>
      <c r="J661" s="4">
        <v>0</v>
      </c>
      <c r="K661" s="4">
        <v>0</v>
      </c>
      <c r="L661" s="4" t="s">
        <v>258</v>
      </c>
      <c r="M661" s="4">
        <v>2</v>
      </c>
      <c r="N661" s="5" t="s">
        <v>2204</v>
      </c>
    </row>
    <row r="662" spans="1:14" x14ac:dyDescent="0.15">
      <c r="A662" s="5" t="s">
        <v>841</v>
      </c>
      <c r="B662" s="4">
        <v>23</v>
      </c>
      <c r="C662" s="5" t="s">
        <v>839</v>
      </c>
      <c r="D662" s="4">
        <v>5</v>
      </c>
      <c r="E662" s="4">
        <v>433</v>
      </c>
      <c r="F662" s="5" t="s">
        <v>841</v>
      </c>
      <c r="G662" s="5"/>
      <c r="H662" s="4">
        <v>0</v>
      </c>
      <c r="I662" s="4">
        <v>0</v>
      </c>
      <c r="J662" s="4">
        <v>0</v>
      </c>
      <c r="K662" s="4">
        <v>1</v>
      </c>
      <c r="L662" s="4" t="s">
        <v>258</v>
      </c>
      <c r="M662" s="4">
        <v>2</v>
      </c>
      <c r="N662" s="5" t="s">
        <v>842</v>
      </c>
    </row>
    <row r="663" spans="1:14" x14ac:dyDescent="0.15">
      <c r="A663" s="5" t="s">
        <v>2205</v>
      </c>
      <c r="B663" s="4">
        <v>23</v>
      </c>
      <c r="C663" s="5" t="s">
        <v>839</v>
      </c>
      <c r="D663" s="4">
        <v>6</v>
      </c>
      <c r="E663" s="4">
        <v>1006</v>
      </c>
      <c r="F663" s="5" t="s">
        <v>2206</v>
      </c>
      <c r="G663" s="5"/>
      <c r="H663" s="4">
        <v>1</v>
      </c>
      <c r="I663" s="4">
        <v>0</v>
      </c>
      <c r="J663" s="4">
        <v>0</v>
      </c>
      <c r="K663" s="4">
        <v>0</v>
      </c>
      <c r="L663" s="4" t="s">
        <v>239</v>
      </c>
      <c r="M663" s="4">
        <v>2</v>
      </c>
      <c r="N663" s="5" t="s">
        <v>2207</v>
      </c>
    </row>
    <row r="664" spans="1:14" hidden="1" x14ac:dyDescent="0.15">
      <c r="A664" s="5" t="s">
        <v>2208</v>
      </c>
      <c r="B664" s="4">
        <v>24</v>
      </c>
      <c r="C664" s="5" t="s">
        <v>843</v>
      </c>
      <c r="D664" s="4">
        <v>1</v>
      </c>
      <c r="E664" s="4">
        <v>637</v>
      </c>
      <c r="F664" s="5" t="s">
        <v>2208</v>
      </c>
      <c r="G664" s="5" t="s">
        <v>3903</v>
      </c>
      <c r="H664" s="4">
        <v>2</v>
      </c>
      <c r="I664" s="4">
        <v>0</v>
      </c>
      <c r="J664" s="4">
        <v>0</v>
      </c>
      <c r="K664" s="4">
        <v>0</v>
      </c>
      <c r="L664" s="4" t="s">
        <v>239</v>
      </c>
      <c r="M664" s="4">
        <v>4</v>
      </c>
      <c r="N664" s="5" t="s">
        <v>3834</v>
      </c>
    </row>
    <row r="665" spans="1:14" x14ac:dyDescent="0.15">
      <c r="A665" s="5" t="s">
        <v>844</v>
      </c>
      <c r="B665" s="4">
        <v>24</v>
      </c>
      <c r="C665" s="5" t="s">
        <v>843</v>
      </c>
      <c r="D665" s="4">
        <v>2</v>
      </c>
      <c r="E665" s="4">
        <v>638</v>
      </c>
      <c r="F665" s="5" t="s">
        <v>845</v>
      </c>
      <c r="G665" s="5"/>
      <c r="H665" s="4">
        <v>0</v>
      </c>
      <c r="I665" s="4">
        <v>0</v>
      </c>
      <c r="J665" s="4">
        <v>1</v>
      </c>
      <c r="K665" s="4">
        <v>0</v>
      </c>
      <c r="L665" s="4" t="s">
        <v>239</v>
      </c>
      <c r="M665" s="4">
        <v>2</v>
      </c>
      <c r="N665" s="5" t="s">
        <v>846</v>
      </c>
    </row>
    <row r="666" spans="1:14" x14ac:dyDescent="0.15">
      <c r="A666" s="5" t="s">
        <v>2209</v>
      </c>
      <c r="B666" s="4">
        <v>24</v>
      </c>
      <c r="C666" s="5" t="s">
        <v>843</v>
      </c>
      <c r="D666" s="4">
        <v>3</v>
      </c>
      <c r="E666" s="4">
        <v>651</v>
      </c>
      <c r="F666" s="5" t="s">
        <v>2210</v>
      </c>
      <c r="G666" s="5"/>
      <c r="H666" s="4">
        <v>1</v>
      </c>
      <c r="I666" s="4">
        <v>0</v>
      </c>
      <c r="J666" s="4">
        <v>0</v>
      </c>
      <c r="K666" s="4">
        <v>0</v>
      </c>
      <c r="L666" s="4" t="s">
        <v>239</v>
      </c>
      <c r="M666" s="4">
        <v>2</v>
      </c>
      <c r="N666" s="5" t="s">
        <v>847</v>
      </c>
    </row>
    <row r="667" spans="1:14" x14ac:dyDescent="0.15">
      <c r="A667" s="5" t="s">
        <v>848</v>
      </c>
      <c r="B667" s="4">
        <v>24</v>
      </c>
      <c r="C667" s="5" t="s">
        <v>843</v>
      </c>
      <c r="D667" s="4">
        <v>4</v>
      </c>
      <c r="E667" s="4">
        <v>652</v>
      </c>
      <c r="F667" s="5" t="s">
        <v>849</v>
      </c>
      <c r="G667" s="5"/>
      <c r="H667" s="4">
        <v>0</v>
      </c>
      <c r="I667" s="4">
        <v>0</v>
      </c>
      <c r="J667" s="4">
        <v>1</v>
      </c>
      <c r="K667" s="4">
        <v>0</v>
      </c>
      <c r="L667" s="4" t="s">
        <v>239</v>
      </c>
      <c r="M667" s="4">
        <v>2</v>
      </c>
      <c r="N667" s="5" t="s">
        <v>847</v>
      </c>
    </row>
    <row r="668" spans="1:14" hidden="1" x14ac:dyDescent="0.15">
      <c r="A668" s="5" t="s">
        <v>2211</v>
      </c>
      <c r="B668" s="4">
        <v>25</v>
      </c>
      <c r="C668" s="5" t="s">
        <v>850</v>
      </c>
      <c r="D668" s="4">
        <v>1</v>
      </c>
      <c r="E668" s="4">
        <v>1560</v>
      </c>
      <c r="F668" s="5" t="s">
        <v>2212</v>
      </c>
      <c r="G668" s="5" t="s">
        <v>50</v>
      </c>
      <c r="H668" s="4">
        <v>0</v>
      </c>
      <c r="I668" s="4">
        <v>1</v>
      </c>
      <c r="J668" s="4">
        <v>0</v>
      </c>
      <c r="K668" s="4">
        <v>0</v>
      </c>
      <c r="L668" s="4" t="s">
        <v>258</v>
      </c>
      <c r="M668" s="4">
        <v>2</v>
      </c>
      <c r="N668" s="5" t="s">
        <v>851</v>
      </c>
    </row>
    <row r="669" spans="1:14" hidden="1" x14ac:dyDescent="0.15">
      <c r="A669" s="5" t="s">
        <v>2213</v>
      </c>
      <c r="B669" s="4">
        <v>25</v>
      </c>
      <c r="C669" s="5" t="s">
        <v>850</v>
      </c>
      <c r="D669" s="4">
        <v>2</v>
      </c>
      <c r="E669" s="4">
        <v>1562</v>
      </c>
      <c r="F669" s="5" t="s">
        <v>2214</v>
      </c>
      <c r="G669" s="5" t="s">
        <v>50</v>
      </c>
      <c r="H669" s="4">
        <v>0</v>
      </c>
      <c r="I669" s="4">
        <v>1</v>
      </c>
      <c r="J669" s="4">
        <v>0</v>
      </c>
      <c r="K669" s="4">
        <v>0</v>
      </c>
      <c r="L669" s="4" t="s">
        <v>258</v>
      </c>
      <c r="M669" s="4">
        <v>2</v>
      </c>
      <c r="N669" s="5" t="s">
        <v>2215</v>
      </c>
    </row>
    <row r="670" spans="1:14" hidden="1" x14ac:dyDescent="0.15">
      <c r="A670" s="5" t="s">
        <v>2216</v>
      </c>
      <c r="B670" s="4">
        <v>25</v>
      </c>
      <c r="C670" s="5" t="s">
        <v>850</v>
      </c>
      <c r="D670" s="4">
        <v>3</v>
      </c>
      <c r="E670" s="4">
        <v>1561</v>
      </c>
      <c r="F670" s="5" t="s">
        <v>2217</v>
      </c>
      <c r="G670" s="5" t="s">
        <v>50</v>
      </c>
      <c r="H670" s="4">
        <v>0</v>
      </c>
      <c r="I670" s="4">
        <v>0</v>
      </c>
      <c r="J670" s="4">
        <v>0</v>
      </c>
      <c r="K670" s="4">
        <v>1</v>
      </c>
      <c r="L670" s="4" t="s">
        <v>258</v>
      </c>
      <c r="M670" s="4">
        <v>2</v>
      </c>
      <c r="N670" s="5" t="s">
        <v>2215</v>
      </c>
    </row>
    <row r="671" spans="1:14" hidden="1" x14ac:dyDescent="0.15">
      <c r="A671" s="5" t="s">
        <v>852</v>
      </c>
      <c r="B671" s="4">
        <v>25</v>
      </c>
      <c r="C671" s="5" t="s">
        <v>850</v>
      </c>
      <c r="D671" s="4">
        <v>4</v>
      </c>
      <c r="E671" s="4">
        <v>1559</v>
      </c>
      <c r="F671" s="5" t="s">
        <v>853</v>
      </c>
      <c r="G671" s="5" t="s">
        <v>50</v>
      </c>
      <c r="H671" s="4">
        <v>0</v>
      </c>
      <c r="I671" s="4">
        <v>0</v>
      </c>
      <c r="J671" s="4">
        <v>0</v>
      </c>
      <c r="K671" s="4">
        <v>1</v>
      </c>
      <c r="L671" s="4" t="s">
        <v>258</v>
      </c>
      <c r="M671" s="4">
        <v>2</v>
      </c>
      <c r="N671" s="5" t="s">
        <v>854</v>
      </c>
    </row>
    <row r="672" spans="1:14" hidden="1" x14ac:dyDescent="0.15">
      <c r="A672" s="5" t="s">
        <v>2218</v>
      </c>
      <c r="B672" s="4">
        <v>26</v>
      </c>
      <c r="C672" s="5" t="s">
        <v>1619</v>
      </c>
      <c r="D672" s="4">
        <v>1</v>
      </c>
      <c r="E672" s="4">
        <v>1556</v>
      </c>
      <c r="F672" s="5" t="s">
        <v>2218</v>
      </c>
      <c r="G672" s="5" t="s">
        <v>50</v>
      </c>
      <c r="H672" s="4">
        <v>0</v>
      </c>
      <c r="I672" s="4">
        <v>4</v>
      </c>
      <c r="J672" s="4">
        <v>0</v>
      </c>
      <c r="K672" s="4">
        <v>0</v>
      </c>
      <c r="L672" s="4" t="s">
        <v>258</v>
      </c>
      <c r="M672" s="4">
        <v>8</v>
      </c>
      <c r="N672" s="5"/>
    </row>
    <row r="673" spans="1:14" x14ac:dyDescent="0.15">
      <c r="A673" s="5" t="s">
        <v>2219</v>
      </c>
      <c r="B673" s="4">
        <v>26</v>
      </c>
      <c r="C673" s="5" t="s">
        <v>1619</v>
      </c>
      <c r="D673" s="4">
        <v>2</v>
      </c>
      <c r="E673" s="4">
        <v>1568</v>
      </c>
      <c r="F673" s="5" t="s">
        <v>2220</v>
      </c>
      <c r="G673" s="5"/>
      <c r="H673" s="4">
        <v>0</v>
      </c>
      <c r="I673" s="4">
        <v>0</v>
      </c>
      <c r="J673" s="4">
        <v>0</v>
      </c>
      <c r="K673" s="4">
        <v>3</v>
      </c>
      <c r="L673" s="4" t="s">
        <v>258</v>
      </c>
      <c r="M673" s="4">
        <v>6</v>
      </c>
      <c r="N673" s="5" t="s">
        <v>2221</v>
      </c>
    </row>
    <row r="674" spans="1:14" x14ac:dyDescent="0.15">
      <c r="A674" s="5" t="s">
        <v>2222</v>
      </c>
      <c r="B674" s="4">
        <v>26</v>
      </c>
      <c r="C674" s="5" t="s">
        <v>1619</v>
      </c>
      <c r="D674" s="4">
        <v>3</v>
      </c>
      <c r="E674" s="4">
        <v>1569</v>
      </c>
      <c r="F674" s="5" t="s">
        <v>2223</v>
      </c>
      <c r="G674" s="5"/>
      <c r="H674" s="4">
        <v>0</v>
      </c>
      <c r="I674" s="4">
        <v>0</v>
      </c>
      <c r="J674" s="4">
        <v>0</v>
      </c>
      <c r="K674" s="4">
        <v>2</v>
      </c>
      <c r="L674" s="4" t="s">
        <v>258</v>
      </c>
      <c r="M674" s="4">
        <v>4</v>
      </c>
      <c r="N674" s="5" t="s">
        <v>2224</v>
      </c>
    </row>
    <row r="675" spans="1:14" hidden="1" x14ac:dyDescent="0.15">
      <c r="A675" s="5" t="s">
        <v>3081</v>
      </c>
      <c r="B675" s="4">
        <v>30</v>
      </c>
      <c r="C675" s="5" t="s">
        <v>855</v>
      </c>
      <c r="D675" s="4">
        <v>1</v>
      </c>
      <c r="E675" s="4">
        <v>16</v>
      </c>
      <c r="F675" s="5" t="s">
        <v>2225</v>
      </c>
      <c r="G675" s="5" t="s">
        <v>3905</v>
      </c>
      <c r="H675" s="4">
        <v>2</v>
      </c>
      <c r="I675" s="4">
        <v>0</v>
      </c>
      <c r="J675" s="4">
        <v>0</v>
      </c>
      <c r="K675" s="4">
        <v>0</v>
      </c>
      <c r="L675" s="4" t="s">
        <v>239</v>
      </c>
      <c r="M675" s="4">
        <v>4</v>
      </c>
      <c r="N675" s="5" t="s">
        <v>2226</v>
      </c>
    </row>
    <row r="676" spans="1:14" hidden="1" x14ac:dyDescent="0.15">
      <c r="A676" s="5" t="s">
        <v>3084</v>
      </c>
      <c r="B676" s="4">
        <v>30</v>
      </c>
      <c r="C676" s="5" t="s">
        <v>855</v>
      </c>
      <c r="D676" s="4">
        <v>2</v>
      </c>
      <c r="E676" s="4">
        <v>1390</v>
      </c>
      <c r="F676" s="5" t="s">
        <v>2227</v>
      </c>
      <c r="G676" s="5" t="s">
        <v>3905</v>
      </c>
      <c r="H676" s="4">
        <v>2</v>
      </c>
      <c r="I676" s="4">
        <v>0</v>
      </c>
      <c r="J676" s="4">
        <v>0</v>
      </c>
      <c r="K676" s="4">
        <v>0</v>
      </c>
      <c r="L676" s="4" t="s">
        <v>239</v>
      </c>
      <c r="M676" s="4">
        <v>4</v>
      </c>
      <c r="N676" s="5" t="s">
        <v>2226</v>
      </c>
    </row>
    <row r="677" spans="1:14" hidden="1" x14ac:dyDescent="0.15">
      <c r="A677" s="5" t="s">
        <v>3080</v>
      </c>
      <c r="B677" s="4">
        <v>30</v>
      </c>
      <c r="C677" s="5" t="s">
        <v>855</v>
      </c>
      <c r="D677" s="4">
        <v>3</v>
      </c>
      <c r="E677" s="4">
        <v>585</v>
      </c>
      <c r="F677" s="5" t="s">
        <v>2228</v>
      </c>
      <c r="G677" s="5" t="s">
        <v>3905</v>
      </c>
      <c r="H677" s="4">
        <v>2</v>
      </c>
      <c r="I677" s="4">
        <v>0</v>
      </c>
      <c r="J677" s="4">
        <v>0</v>
      </c>
      <c r="K677" s="4">
        <v>0</v>
      </c>
      <c r="L677" s="4" t="s">
        <v>239</v>
      </c>
      <c r="M677" s="4">
        <v>4</v>
      </c>
      <c r="N677" s="5" t="s">
        <v>2229</v>
      </c>
    </row>
    <row r="678" spans="1:14" x14ac:dyDescent="0.15">
      <c r="A678" s="5" t="s">
        <v>3083</v>
      </c>
      <c r="B678" s="4">
        <v>30</v>
      </c>
      <c r="C678" s="5" t="s">
        <v>855</v>
      </c>
      <c r="D678" s="4">
        <v>4</v>
      </c>
      <c r="E678" s="4">
        <v>1386</v>
      </c>
      <c r="F678" s="5" t="s">
        <v>2230</v>
      </c>
      <c r="G678" s="5"/>
      <c r="H678" s="4">
        <v>2</v>
      </c>
      <c r="I678" s="4">
        <v>0</v>
      </c>
      <c r="J678" s="4">
        <v>0</v>
      </c>
      <c r="K678" s="4">
        <v>0</v>
      </c>
      <c r="L678" s="4" t="s">
        <v>239</v>
      </c>
      <c r="M678" s="4">
        <v>4</v>
      </c>
      <c r="N678" s="5" t="s">
        <v>3835</v>
      </c>
    </row>
    <row r="679" spans="1:14" x14ac:dyDescent="0.15">
      <c r="A679" s="5" t="s">
        <v>863</v>
      </c>
      <c r="B679" s="4">
        <v>30</v>
      </c>
      <c r="C679" s="5" t="s">
        <v>855</v>
      </c>
      <c r="D679" s="4">
        <v>5</v>
      </c>
      <c r="E679" s="4">
        <v>1389</v>
      </c>
      <c r="F679" s="5" t="s">
        <v>864</v>
      </c>
      <c r="G679" s="5"/>
      <c r="H679" s="4">
        <v>0</v>
      </c>
      <c r="I679" s="4">
        <v>0</v>
      </c>
      <c r="J679" s="4">
        <v>2</v>
      </c>
      <c r="K679" s="4">
        <v>0</v>
      </c>
      <c r="L679" s="4" t="s">
        <v>239</v>
      </c>
      <c r="M679" s="4">
        <v>4</v>
      </c>
      <c r="N679" s="5" t="s">
        <v>3835</v>
      </c>
    </row>
    <row r="680" spans="1:14" hidden="1" x14ac:dyDescent="0.15">
      <c r="A680" s="5" t="s">
        <v>3082</v>
      </c>
      <c r="B680" s="4">
        <v>30</v>
      </c>
      <c r="C680" s="5" t="s">
        <v>855</v>
      </c>
      <c r="D680" s="4">
        <v>8</v>
      </c>
      <c r="E680" s="4">
        <v>622</v>
      </c>
      <c r="F680" s="5" t="s">
        <v>2231</v>
      </c>
      <c r="G680" s="5" t="s">
        <v>3905</v>
      </c>
      <c r="H680" s="4">
        <v>3</v>
      </c>
      <c r="I680" s="4">
        <v>0</v>
      </c>
      <c r="J680" s="4">
        <v>0</v>
      </c>
      <c r="K680" s="4">
        <v>0</v>
      </c>
      <c r="L680" s="4" t="s">
        <v>239</v>
      </c>
      <c r="M680" s="4">
        <v>6</v>
      </c>
      <c r="N680" s="5" t="s">
        <v>2232</v>
      </c>
    </row>
    <row r="681" spans="1:14" hidden="1" x14ac:dyDescent="0.15">
      <c r="A681" s="5" t="s">
        <v>2233</v>
      </c>
      <c r="B681" s="4">
        <v>30</v>
      </c>
      <c r="C681" s="5" t="s">
        <v>855</v>
      </c>
      <c r="D681" s="4">
        <v>9</v>
      </c>
      <c r="E681" s="4">
        <v>1391</v>
      </c>
      <c r="F681" s="5" t="s">
        <v>2233</v>
      </c>
      <c r="G681" s="5" t="s">
        <v>3905</v>
      </c>
      <c r="H681" s="4">
        <v>2</v>
      </c>
      <c r="I681" s="4">
        <v>0</v>
      </c>
      <c r="J681" s="4">
        <v>0</v>
      </c>
      <c r="K681" s="4">
        <v>0</v>
      </c>
      <c r="L681" s="4" t="s">
        <v>239</v>
      </c>
      <c r="M681" s="4">
        <v>4</v>
      </c>
      <c r="N681" s="5" t="s">
        <v>2232</v>
      </c>
    </row>
    <row r="682" spans="1:14" hidden="1" x14ac:dyDescent="0.15">
      <c r="A682" s="5" t="s">
        <v>1704</v>
      </c>
      <c r="B682" s="4">
        <v>30</v>
      </c>
      <c r="C682" s="5" t="s">
        <v>855</v>
      </c>
      <c r="D682" s="4">
        <v>10</v>
      </c>
      <c r="E682" s="4">
        <v>586</v>
      </c>
      <c r="F682" s="5" t="s">
        <v>1704</v>
      </c>
      <c r="G682" s="5" t="s">
        <v>3905</v>
      </c>
      <c r="H682" s="4">
        <v>1</v>
      </c>
      <c r="I682" s="4">
        <v>0</v>
      </c>
      <c r="J682" s="4">
        <v>0</v>
      </c>
      <c r="K682" s="4">
        <v>0</v>
      </c>
      <c r="L682" s="4" t="s">
        <v>239</v>
      </c>
      <c r="M682" s="4">
        <v>2</v>
      </c>
      <c r="N682" s="5" t="s">
        <v>856</v>
      </c>
    </row>
    <row r="683" spans="1:14" hidden="1" x14ac:dyDescent="0.15">
      <c r="A683" s="5" t="s">
        <v>1709</v>
      </c>
      <c r="B683" s="4">
        <v>30</v>
      </c>
      <c r="C683" s="5" t="s">
        <v>855</v>
      </c>
      <c r="D683" s="4">
        <v>11</v>
      </c>
      <c r="E683" s="4">
        <v>1385</v>
      </c>
      <c r="F683" s="5" t="s">
        <v>2234</v>
      </c>
      <c r="G683" s="5" t="s">
        <v>3905</v>
      </c>
      <c r="H683" s="4">
        <v>1</v>
      </c>
      <c r="I683" s="4">
        <v>0</v>
      </c>
      <c r="J683" s="4">
        <v>0</v>
      </c>
      <c r="K683" s="4">
        <v>0</v>
      </c>
      <c r="L683" s="4" t="s">
        <v>239</v>
      </c>
      <c r="M683" s="4">
        <v>2</v>
      </c>
      <c r="N683" s="5" t="s">
        <v>856</v>
      </c>
    </row>
    <row r="684" spans="1:14" hidden="1" x14ac:dyDescent="0.15">
      <c r="A684" s="5" t="s">
        <v>861</v>
      </c>
      <c r="B684" s="4">
        <v>30</v>
      </c>
      <c r="C684" s="5" t="s">
        <v>855</v>
      </c>
      <c r="D684" s="4">
        <v>12</v>
      </c>
      <c r="E684" s="4">
        <v>1388</v>
      </c>
      <c r="F684" s="5" t="s">
        <v>862</v>
      </c>
      <c r="G684" s="5" t="s">
        <v>3905</v>
      </c>
      <c r="H684" s="4">
        <v>0</v>
      </c>
      <c r="I684" s="4">
        <v>0</v>
      </c>
      <c r="J684" s="4">
        <v>1</v>
      </c>
      <c r="K684" s="4">
        <v>0</v>
      </c>
      <c r="L684" s="4" t="s">
        <v>239</v>
      </c>
      <c r="M684" s="4">
        <v>2</v>
      </c>
      <c r="N684" s="5" t="s">
        <v>856</v>
      </c>
    </row>
    <row r="685" spans="1:14" hidden="1" x14ac:dyDescent="0.15">
      <c r="A685" s="5" t="s">
        <v>1708</v>
      </c>
      <c r="B685" s="4">
        <v>30</v>
      </c>
      <c r="C685" s="5" t="s">
        <v>855</v>
      </c>
      <c r="D685" s="4">
        <v>13</v>
      </c>
      <c r="E685" s="4">
        <v>1563</v>
      </c>
      <c r="F685" s="5" t="s">
        <v>1708</v>
      </c>
      <c r="G685" s="5" t="s">
        <v>3905</v>
      </c>
      <c r="H685" s="4">
        <v>1</v>
      </c>
      <c r="I685" s="4">
        <v>0</v>
      </c>
      <c r="J685" s="4">
        <v>0</v>
      </c>
      <c r="K685" s="4">
        <v>0</v>
      </c>
      <c r="L685" s="4" t="s">
        <v>239</v>
      </c>
      <c r="M685" s="4">
        <v>2</v>
      </c>
      <c r="N685" s="5" t="s">
        <v>860</v>
      </c>
    </row>
    <row r="686" spans="1:14" hidden="1" x14ac:dyDescent="0.15">
      <c r="A686" s="5" t="s">
        <v>859</v>
      </c>
      <c r="B686" s="4">
        <v>30</v>
      </c>
      <c r="C686" s="5" t="s">
        <v>855</v>
      </c>
      <c r="D686" s="4">
        <v>14</v>
      </c>
      <c r="E686" s="4">
        <v>1387</v>
      </c>
      <c r="F686" s="5" t="s">
        <v>859</v>
      </c>
      <c r="G686" s="5" t="s">
        <v>3905</v>
      </c>
      <c r="H686" s="4">
        <v>0</v>
      </c>
      <c r="I686" s="4">
        <v>0</v>
      </c>
      <c r="J686" s="4">
        <v>1</v>
      </c>
      <c r="K686" s="4">
        <v>0</v>
      </c>
      <c r="L686" s="4" t="s">
        <v>239</v>
      </c>
      <c r="M686" s="4">
        <v>2</v>
      </c>
      <c r="N686" s="5" t="s">
        <v>860</v>
      </c>
    </row>
    <row r="687" spans="1:14" hidden="1" x14ac:dyDescent="0.15">
      <c r="A687" s="5" t="s">
        <v>1705</v>
      </c>
      <c r="B687" s="4">
        <v>30</v>
      </c>
      <c r="C687" s="5" t="s">
        <v>855</v>
      </c>
      <c r="D687" s="4">
        <v>21</v>
      </c>
      <c r="E687" s="4">
        <v>916</v>
      </c>
      <c r="F687" s="5" t="s">
        <v>1705</v>
      </c>
      <c r="G687" s="5" t="s">
        <v>3905</v>
      </c>
      <c r="H687" s="4">
        <v>1</v>
      </c>
      <c r="I687" s="4">
        <v>0</v>
      </c>
      <c r="J687" s="4">
        <v>0</v>
      </c>
      <c r="K687" s="4">
        <v>0</v>
      </c>
      <c r="L687" s="4" t="s">
        <v>239</v>
      </c>
      <c r="M687" s="4">
        <v>2</v>
      </c>
      <c r="N687" s="5" t="s">
        <v>2235</v>
      </c>
    </row>
    <row r="688" spans="1:14" hidden="1" x14ac:dyDescent="0.15">
      <c r="A688" s="5" t="s">
        <v>1702</v>
      </c>
      <c r="B688" s="4">
        <v>30</v>
      </c>
      <c r="C688" s="5" t="s">
        <v>855</v>
      </c>
      <c r="D688" s="4">
        <v>22</v>
      </c>
      <c r="E688" s="4">
        <v>1157</v>
      </c>
      <c r="F688" s="5" t="s">
        <v>1702</v>
      </c>
      <c r="G688" s="5" t="s">
        <v>3905</v>
      </c>
      <c r="H688" s="4">
        <v>1</v>
      </c>
      <c r="I688" s="4">
        <v>0</v>
      </c>
      <c r="J688" s="4">
        <v>0</v>
      </c>
      <c r="K688" s="4">
        <v>0</v>
      </c>
      <c r="L688" s="4" t="s">
        <v>239</v>
      </c>
      <c r="M688" s="4">
        <v>2</v>
      </c>
      <c r="N688" s="5" t="s">
        <v>2236</v>
      </c>
    </row>
    <row r="689" spans="1:14" hidden="1" x14ac:dyDescent="0.15">
      <c r="A689" s="5" t="s">
        <v>1701</v>
      </c>
      <c r="B689" s="4">
        <v>30</v>
      </c>
      <c r="C689" s="5" t="s">
        <v>855</v>
      </c>
      <c r="D689" s="4">
        <v>23</v>
      </c>
      <c r="E689" s="4">
        <v>1159</v>
      </c>
      <c r="F689" s="5" t="s">
        <v>2237</v>
      </c>
      <c r="G689" s="5" t="s">
        <v>3905</v>
      </c>
      <c r="H689" s="4">
        <v>1</v>
      </c>
      <c r="I689" s="4">
        <v>0</v>
      </c>
      <c r="J689" s="4">
        <v>0</v>
      </c>
      <c r="K689" s="4">
        <v>0</v>
      </c>
      <c r="L689" s="4" t="s">
        <v>239</v>
      </c>
      <c r="M689" s="4">
        <v>2</v>
      </c>
      <c r="N689" s="5" t="s">
        <v>2238</v>
      </c>
    </row>
    <row r="690" spans="1:14" hidden="1" x14ac:dyDescent="0.15">
      <c r="A690" s="5" t="s">
        <v>1703</v>
      </c>
      <c r="B690" s="4">
        <v>30</v>
      </c>
      <c r="C690" s="5" t="s">
        <v>855</v>
      </c>
      <c r="D690" s="4">
        <v>24</v>
      </c>
      <c r="E690" s="4">
        <v>1384</v>
      </c>
      <c r="F690" s="5" t="s">
        <v>1703</v>
      </c>
      <c r="G690" s="5" t="s">
        <v>3905</v>
      </c>
      <c r="H690" s="4">
        <v>1</v>
      </c>
      <c r="I690" s="4">
        <v>0</v>
      </c>
      <c r="J690" s="4">
        <v>0</v>
      </c>
      <c r="K690" s="4">
        <v>0</v>
      </c>
      <c r="L690" s="4" t="s">
        <v>239</v>
      </c>
      <c r="M690" s="4">
        <v>2</v>
      </c>
      <c r="N690" s="5" t="s">
        <v>2239</v>
      </c>
    </row>
    <row r="691" spans="1:14" hidden="1" x14ac:dyDescent="0.15">
      <c r="A691" s="5" t="s">
        <v>1706</v>
      </c>
      <c r="B691" s="4">
        <v>30</v>
      </c>
      <c r="C691" s="5" t="s">
        <v>855</v>
      </c>
      <c r="D691" s="4">
        <v>25</v>
      </c>
      <c r="E691" s="4">
        <v>1297</v>
      </c>
      <c r="F691" s="5" t="s">
        <v>2240</v>
      </c>
      <c r="G691" s="5" t="s">
        <v>3905</v>
      </c>
      <c r="H691" s="4">
        <v>1</v>
      </c>
      <c r="I691" s="4">
        <v>0</v>
      </c>
      <c r="J691" s="4">
        <v>0</v>
      </c>
      <c r="K691" s="4">
        <v>0</v>
      </c>
      <c r="L691" s="4" t="s">
        <v>239</v>
      </c>
      <c r="M691" s="4">
        <v>2</v>
      </c>
      <c r="N691" s="5" t="s">
        <v>2241</v>
      </c>
    </row>
    <row r="692" spans="1:14" hidden="1" x14ac:dyDescent="0.15">
      <c r="A692" s="5" t="s">
        <v>1707</v>
      </c>
      <c r="B692" s="4">
        <v>30</v>
      </c>
      <c r="C692" s="5" t="s">
        <v>855</v>
      </c>
      <c r="D692" s="4">
        <v>26</v>
      </c>
      <c r="E692" s="4">
        <v>1495</v>
      </c>
      <c r="F692" s="5" t="s">
        <v>736</v>
      </c>
      <c r="G692" s="5" t="s">
        <v>3905</v>
      </c>
      <c r="H692" s="4">
        <v>1</v>
      </c>
      <c r="I692" s="4">
        <v>0</v>
      </c>
      <c r="J692" s="4">
        <v>0</v>
      </c>
      <c r="K692" s="4">
        <v>0</v>
      </c>
      <c r="L692" s="4" t="s">
        <v>239</v>
      </c>
      <c r="M692" s="4">
        <v>2</v>
      </c>
      <c r="N692" s="5" t="s">
        <v>2242</v>
      </c>
    </row>
    <row r="693" spans="1:14" hidden="1" x14ac:dyDescent="0.15">
      <c r="A693" s="5" t="s">
        <v>857</v>
      </c>
      <c r="B693" s="4">
        <v>30</v>
      </c>
      <c r="C693" s="5" t="s">
        <v>855</v>
      </c>
      <c r="D693" s="4">
        <v>30</v>
      </c>
      <c r="E693" s="4">
        <v>23</v>
      </c>
      <c r="F693" s="5" t="s">
        <v>857</v>
      </c>
      <c r="G693" s="5" t="s">
        <v>3905</v>
      </c>
      <c r="H693" s="4">
        <v>0</v>
      </c>
      <c r="I693" s="4">
        <v>0</v>
      </c>
      <c r="J693" s="4">
        <v>15</v>
      </c>
      <c r="K693" s="4">
        <v>0</v>
      </c>
      <c r="L693" s="4" t="s">
        <v>239</v>
      </c>
      <c r="M693" s="4">
        <v>30</v>
      </c>
      <c r="N693" s="5" t="s">
        <v>858</v>
      </c>
    </row>
    <row r="694" spans="1:14" x14ac:dyDescent="0.15">
      <c r="A694" s="5" t="s">
        <v>2243</v>
      </c>
      <c r="B694" s="4">
        <v>30</v>
      </c>
      <c r="C694" s="5" t="s">
        <v>855</v>
      </c>
      <c r="D694" s="4">
        <v>50</v>
      </c>
      <c r="E694" s="4">
        <v>1296</v>
      </c>
      <c r="F694" s="5" t="s">
        <v>2243</v>
      </c>
      <c r="G694" s="5"/>
      <c r="H694" s="4">
        <v>1</v>
      </c>
      <c r="I694" s="4">
        <v>0</v>
      </c>
      <c r="J694" s="4">
        <v>0</v>
      </c>
      <c r="K694" s="4">
        <v>0</v>
      </c>
      <c r="L694" s="4" t="s">
        <v>239</v>
      </c>
      <c r="M694" s="4">
        <v>2</v>
      </c>
      <c r="N694" s="5"/>
    </row>
    <row r="695" spans="1:14" x14ac:dyDescent="0.15">
      <c r="A695" s="5" t="s">
        <v>2244</v>
      </c>
      <c r="B695" s="4">
        <v>30</v>
      </c>
      <c r="C695" s="5" t="s">
        <v>855</v>
      </c>
      <c r="D695" s="4">
        <v>51</v>
      </c>
      <c r="E695" s="4">
        <v>1158</v>
      </c>
      <c r="F695" s="5" t="s">
        <v>2245</v>
      </c>
      <c r="G695" s="5"/>
      <c r="H695" s="4">
        <v>1</v>
      </c>
      <c r="I695" s="4">
        <v>0</v>
      </c>
      <c r="J695" s="4">
        <v>0</v>
      </c>
      <c r="K695" s="4">
        <v>0</v>
      </c>
      <c r="L695" s="4" t="s">
        <v>239</v>
      </c>
      <c r="M695" s="4">
        <v>2</v>
      </c>
      <c r="N695" s="5" t="s">
        <v>2246</v>
      </c>
    </row>
    <row r="696" spans="1:14" hidden="1" x14ac:dyDescent="0.15">
      <c r="A696" s="5" t="s">
        <v>2247</v>
      </c>
      <c r="B696" s="4">
        <v>31</v>
      </c>
      <c r="C696" s="5" t="s">
        <v>865</v>
      </c>
      <c r="D696" s="4">
        <v>1</v>
      </c>
      <c r="E696" s="4">
        <v>1558</v>
      </c>
      <c r="F696" s="5" t="s">
        <v>2247</v>
      </c>
      <c r="G696" s="5" t="s">
        <v>50</v>
      </c>
      <c r="H696" s="4">
        <v>0</v>
      </c>
      <c r="I696" s="4">
        <v>1</v>
      </c>
      <c r="J696" s="4">
        <v>0</v>
      </c>
      <c r="K696" s="4">
        <v>0</v>
      </c>
      <c r="L696" s="4" t="s">
        <v>258</v>
      </c>
      <c r="M696" s="4">
        <v>2</v>
      </c>
      <c r="N696" s="5" t="s">
        <v>2248</v>
      </c>
    </row>
    <row r="697" spans="1:14" hidden="1" x14ac:dyDescent="0.15">
      <c r="A697" s="5" t="s">
        <v>2249</v>
      </c>
      <c r="B697" s="4">
        <v>31</v>
      </c>
      <c r="C697" s="5" t="s">
        <v>865</v>
      </c>
      <c r="D697" s="4">
        <v>2</v>
      </c>
      <c r="E697" s="4">
        <v>1557</v>
      </c>
      <c r="F697" s="5" t="s">
        <v>2250</v>
      </c>
      <c r="G697" s="5" t="s">
        <v>50</v>
      </c>
      <c r="H697" s="4">
        <v>0</v>
      </c>
      <c r="I697" s="4">
        <v>1</v>
      </c>
      <c r="J697" s="4">
        <v>0</v>
      </c>
      <c r="K697" s="4">
        <v>0</v>
      </c>
      <c r="L697" s="4" t="s">
        <v>258</v>
      </c>
      <c r="M697" s="4">
        <v>2</v>
      </c>
      <c r="N697" s="5" t="s">
        <v>2251</v>
      </c>
    </row>
    <row r="698" spans="1:14" x14ac:dyDescent="0.15">
      <c r="A698" s="5" t="s">
        <v>866</v>
      </c>
      <c r="B698" s="4">
        <v>31</v>
      </c>
      <c r="C698" s="5" t="s">
        <v>865</v>
      </c>
      <c r="D698" s="4">
        <v>4</v>
      </c>
      <c r="E698" s="4">
        <v>1163</v>
      </c>
      <c r="F698" s="5" t="s">
        <v>867</v>
      </c>
      <c r="G698" s="5"/>
      <c r="H698" s="4">
        <v>0</v>
      </c>
      <c r="I698" s="4">
        <v>0</v>
      </c>
      <c r="J698" s="4">
        <v>2</v>
      </c>
      <c r="K698" s="4">
        <v>0</v>
      </c>
      <c r="L698" s="4" t="s">
        <v>239</v>
      </c>
      <c r="M698" s="4">
        <v>4</v>
      </c>
      <c r="N698" s="5" t="s">
        <v>868</v>
      </c>
    </row>
    <row r="699" spans="1:14" hidden="1" x14ac:dyDescent="0.15">
      <c r="A699" s="5" t="s">
        <v>2252</v>
      </c>
      <c r="B699" s="4">
        <v>31</v>
      </c>
      <c r="C699" s="5" t="s">
        <v>865</v>
      </c>
      <c r="D699" s="4">
        <v>5</v>
      </c>
      <c r="E699" s="4">
        <v>1479</v>
      </c>
      <c r="F699" s="5" t="s">
        <v>2253</v>
      </c>
      <c r="G699" s="5" t="s">
        <v>50</v>
      </c>
      <c r="H699" s="4">
        <v>2</v>
      </c>
      <c r="I699" s="4">
        <v>0</v>
      </c>
      <c r="J699" s="4">
        <v>0</v>
      </c>
      <c r="K699" s="4">
        <v>0</v>
      </c>
      <c r="L699" s="4" t="s">
        <v>239</v>
      </c>
      <c r="M699" s="4">
        <v>4</v>
      </c>
      <c r="N699" s="5" t="s">
        <v>2254</v>
      </c>
    </row>
    <row r="700" spans="1:14" x14ac:dyDescent="0.15">
      <c r="A700" s="5" t="s">
        <v>869</v>
      </c>
      <c r="B700" s="4">
        <v>31</v>
      </c>
      <c r="C700" s="5" t="s">
        <v>865</v>
      </c>
      <c r="D700" s="4">
        <v>6</v>
      </c>
      <c r="E700" s="4">
        <v>1483</v>
      </c>
      <c r="F700" s="5" t="s">
        <v>870</v>
      </c>
      <c r="G700" s="5"/>
      <c r="H700" s="4">
        <v>0</v>
      </c>
      <c r="I700" s="4">
        <v>0</v>
      </c>
      <c r="J700" s="4">
        <v>0</v>
      </c>
      <c r="K700" s="4">
        <v>1</v>
      </c>
      <c r="L700" s="4" t="s">
        <v>258</v>
      </c>
      <c r="M700" s="4">
        <v>2</v>
      </c>
      <c r="N700" s="5"/>
    </row>
    <row r="701" spans="1:14" x14ac:dyDescent="0.15">
      <c r="A701" s="5" t="s">
        <v>2255</v>
      </c>
      <c r="B701" s="4">
        <v>31</v>
      </c>
      <c r="C701" s="5" t="s">
        <v>865</v>
      </c>
      <c r="D701" s="4">
        <v>10</v>
      </c>
      <c r="E701" s="4">
        <v>1567</v>
      </c>
      <c r="F701" s="5" t="s">
        <v>2255</v>
      </c>
      <c r="G701" s="5"/>
      <c r="H701" s="4">
        <v>0</v>
      </c>
      <c r="I701" s="4">
        <v>0</v>
      </c>
      <c r="J701" s="4">
        <v>0</v>
      </c>
      <c r="K701" s="4">
        <v>1</v>
      </c>
      <c r="L701" s="4" t="s">
        <v>258</v>
      </c>
      <c r="M701" s="4">
        <v>2</v>
      </c>
      <c r="N701" s="5"/>
    </row>
    <row r="702" spans="1:14" x14ac:dyDescent="0.15">
      <c r="A702" s="5" t="s">
        <v>2256</v>
      </c>
      <c r="B702" s="4">
        <v>31</v>
      </c>
      <c r="C702" s="5" t="s">
        <v>865</v>
      </c>
      <c r="D702" s="4">
        <v>11</v>
      </c>
      <c r="E702" s="4">
        <v>1566</v>
      </c>
      <c r="F702" s="5" t="s">
        <v>2256</v>
      </c>
      <c r="G702" s="5"/>
      <c r="H702" s="4">
        <v>0</v>
      </c>
      <c r="I702" s="4">
        <v>0</v>
      </c>
      <c r="J702" s="4">
        <v>0</v>
      </c>
      <c r="K702" s="4">
        <v>5</v>
      </c>
      <c r="L702" s="4" t="s">
        <v>258</v>
      </c>
      <c r="M702" s="4">
        <v>10</v>
      </c>
      <c r="N702" s="5"/>
    </row>
    <row r="703" spans="1:14" x14ac:dyDescent="0.15">
      <c r="A703" s="5" t="s">
        <v>2257</v>
      </c>
      <c r="B703" s="4">
        <v>31</v>
      </c>
      <c r="C703" s="5" t="s">
        <v>865</v>
      </c>
      <c r="D703" s="4">
        <v>12</v>
      </c>
      <c r="E703" s="4">
        <v>1565</v>
      </c>
      <c r="F703" s="5" t="s">
        <v>2257</v>
      </c>
      <c r="G703" s="5"/>
      <c r="H703" s="4">
        <v>0</v>
      </c>
      <c r="I703" s="4">
        <v>0</v>
      </c>
      <c r="J703" s="4">
        <v>0</v>
      </c>
      <c r="K703" s="4">
        <v>1</v>
      </c>
      <c r="L703" s="4" t="s">
        <v>258</v>
      </c>
      <c r="M703" s="4">
        <v>2</v>
      </c>
      <c r="N703" s="5"/>
    </row>
    <row r="704" spans="1:14" x14ac:dyDescent="0.15">
      <c r="A704" s="5" t="s">
        <v>2258</v>
      </c>
      <c r="B704" s="4">
        <v>32</v>
      </c>
      <c r="C704" s="5" t="s">
        <v>871</v>
      </c>
      <c r="D704" s="4">
        <v>3</v>
      </c>
      <c r="E704" s="4">
        <v>1128</v>
      </c>
      <c r="F704" s="5" t="s">
        <v>2259</v>
      </c>
      <c r="G704" s="5"/>
      <c r="H704" s="4">
        <v>0</v>
      </c>
      <c r="I704" s="4">
        <v>2</v>
      </c>
      <c r="J704" s="4">
        <v>0</v>
      </c>
      <c r="K704" s="4">
        <v>0</v>
      </c>
      <c r="L704" s="4" t="s">
        <v>258</v>
      </c>
      <c r="M704" s="4">
        <v>4</v>
      </c>
      <c r="N704" s="5" t="s">
        <v>2260</v>
      </c>
    </row>
    <row r="705" spans="1:14" x14ac:dyDescent="0.15">
      <c r="A705" s="5" t="s">
        <v>872</v>
      </c>
      <c r="B705" s="4">
        <v>32</v>
      </c>
      <c r="C705" s="5" t="s">
        <v>871</v>
      </c>
      <c r="D705" s="4">
        <v>4</v>
      </c>
      <c r="E705" s="4">
        <v>1129</v>
      </c>
      <c r="F705" s="5" t="s">
        <v>873</v>
      </c>
      <c r="G705" s="5"/>
      <c r="H705" s="4">
        <v>0</v>
      </c>
      <c r="I705" s="4">
        <v>0</v>
      </c>
      <c r="J705" s="4">
        <v>0</v>
      </c>
      <c r="K705" s="4">
        <v>2</v>
      </c>
      <c r="L705" s="4" t="s">
        <v>258</v>
      </c>
      <c r="M705" s="4">
        <v>4</v>
      </c>
      <c r="N705" s="5" t="s">
        <v>874</v>
      </c>
    </row>
    <row r="706" spans="1:14" x14ac:dyDescent="0.15">
      <c r="A706" s="5" t="s">
        <v>2261</v>
      </c>
      <c r="B706" s="4">
        <v>32</v>
      </c>
      <c r="C706" s="5" t="s">
        <v>871</v>
      </c>
      <c r="D706" s="4">
        <v>5</v>
      </c>
      <c r="E706" s="4">
        <v>1126</v>
      </c>
      <c r="F706" s="5" t="s">
        <v>2262</v>
      </c>
      <c r="G706" s="5"/>
      <c r="H706" s="4">
        <v>0</v>
      </c>
      <c r="I706" s="4">
        <v>1</v>
      </c>
      <c r="J706" s="4">
        <v>0</v>
      </c>
      <c r="K706" s="4">
        <v>0</v>
      </c>
      <c r="L706" s="4" t="s">
        <v>258</v>
      </c>
      <c r="M706" s="4">
        <v>2</v>
      </c>
      <c r="N706" s="5" t="s">
        <v>2263</v>
      </c>
    </row>
    <row r="707" spans="1:14" x14ac:dyDescent="0.15">
      <c r="A707" s="5" t="s">
        <v>875</v>
      </c>
      <c r="B707" s="4">
        <v>32</v>
      </c>
      <c r="C707" s="5" t="s">
        <v>871</v>
      </c>
      <c r="D707" s="4">
        <v>6</v>
      </c>
      <c r="E707" s="4">
        <v>1127</v>
      </c>
      <c r="F707" s="5" t="s">
        <v>876</v>
      </c>
      <c r="G707" s="5"/>
      <c r="H707" s="4">
        <v>0</v>
      </c>
      <c r="I707" s="4">
        <v>0</v>
      </c>
      <c r="J707" s="4">
        <v>0</v>
      </c>
      <c r="K707" s="4">
        <v>1</v>
      </c>
      <c r="L707" s="4" t="s">
        <v>258</v>
      </c>
      <c r="M707" s="4">
        <v>2</v>
      </c>
      <c r="N707" s="5" t="s">
        <v>877</v>
      </c>
    </row>
    <row r="708" spans="1:14" x14ac:dyDescent="0.15">
      <c r="A708" s="5" t="s">
        <v>2264</v>
      </c>
      <c r="B708" s="4">
        <v>32</v>
      </c>
      <c r="C708" s="5" t="s">
        <v>871</v>
      </c>
      <c r="D708" s="4">
        <v>7</v>
      </c>
      <c r="E708" s="4">
        <v>1258</v>
      </c>
      <c r="F708" s="5" t="s">
        <v>2265</v>
      </c>
      <c r="G708" s="5"/>
      <c r="H708" s="4">
        <v>0</v>
      </c>
      <c r="I708" s="4">
        <v>1</v>
      </c>
      <c r="J708" s="4">
        <v>0</v>
      </c>
      <c r="K708" s="4">
        <v>0</v>
      </c>
      <c r="L708" s="4" t="s">
        <v>258</v>
      </c>
      <c r="M708" s="4">
        <v>2</v>
      </c>
      <c r="N708" s="5" t="s">
        <v>2263</v>
      </c>
    </row>
    <row r="709" spans="1:14" x14ac:dyDescent="0.15">
      <c r="A709" s="5" t="s">
        <v>2266</v>
      </c>
      <c r="B709" s="4">
        <v>32</v>
      </c>
      <c r="C709" s="5" t="s">
        <v>871</v>
      </c>
      <c r="D709" s="4">
        <v>9</v>
      </c>
      <c r="E709" s="4">
        <v>1251</v>
      </c>
      <c r="F709" s="5" t="s">
        <v>2267</v>
      </c>
      <c r="G709" s="5"/>
      <c r="H709" s="4">
        <v>0</v>
      </c>
      <c r="I709" s="4">
        <v>2</v>
      </c>
      <c r="J709" s="4">
        <v>0</v>
      </c>
      <c r="K709" s="4">
        <v>0</v>
      </c>
      <c r="L709" s="4" t="s">
        <v>258</v>
      </c>
      <c r="M709" s="4">
        <v>4</v>
      </c>
      <c r="N709" s="5" t="s">
        <v>878</v>
      </c>
    </row>
    <row r="710" spans="1:14" x14ac:dyDescent="0.15">
      <c r="A710" s="5" t="s">
        <v>879</v>
      </c>
      <c r="B710" s="4">
        <v>32</v>
      </c>
      <c r="C710" s="5" t="s">
        <v>871</v>
      </c>
      <c r="D710" s="4">
        <v>10</v>
      </c>
      <c r="E710" s="4">
        <v>1252</v>
      </c>
      <c r="F710" s="5" t="s">
        <v>880</v>
      </c>
      <c r="G710" s="5"/>
      <c r="H710" s="4">
        <v>0</v>
      </c>
      <c r="I710" s="4">
        <v>0</v>
      </c>
      <c r="J710" s="4">
        <v>0</v>
      </c>
      <c r="K710" s="4">
        <v>2</v>
      </c>
      <c r="L710" s="4" t="s">
        <v>258</v>
      </c>
      <c r="M710" s="4">
        <v>4</v>
      </c>
      <c r="N710" s="5" t="s">
        <v>878</v>
      </c>
    </row>
    <row r="711" spans="1:14" x14ac:dyDescent="0.15">
      <c r="A711" s="5" t="s">
        <v>2268</v>
      </c>
      <c r="B711" s="4">
        <v>32</v>
      </c>
      <c r="C711" s="5" t="s">
        <v>871</v>
      </c>
      <c r="D711" s="4">
        <v>13</v>
      </c>
      <c r="E711" s="4">
        <v>1259</v>
      </c>
      <c r="F711" s="5" t="s">
        <v>2269</v>
      </c>
      <c r="G711" s="5"/>
      <c r="H711" s="4">
        <v>0</v>
      </c>
      <c r="I711" s="4">
        <v>1</v>
      </c>
      <c r="J711" s="4">
        <v>0</v>
      </c>
      <c r="K711" s="4">
        <v>0</v>
      </c>
      <c r="L711" s="4" t="s">
        <v>258</v>
      </c>
      <c r="M711" s="4">
        <v>2</v>
      </c>
      <c r="N711" s="5" t="s">
        <v>2270</v>
      </c>
    </row>
    <row r="712" spans="1:14" x14ac:dyDescent="0.15">
      <c r="A712" s="5" t="s">
        <v>881</v>
      </c>
      <c r="B712" s="4">
        <v>32</v>
      </c>
      <c r="C712" s="5" t="s">
        <v>871</v>
      </c>
      <c r="D712" s="4">
        <v>14</v>
      </c>
      <c r="E712" s="4">
        <v>1260</v>
      </c>
      <c r="F712" s="5" t="s">
        <v>882</v>
      </c>
      <c r="G712" s="5"/>
      <c r="H712" s="4">
        <v>0</v>
      </c>
      <c r="I712" s="4">
        <v>0</v>
      </c>
      <c r="J712" s="4">
        <v>0</v>
      </c>
      <c r="K712" s="4">
        <v>1</v>
      </c>
      <c r="L712" s="4" t="s">
        <v>258</v>
      </c>
      <c r="M712" s="4">
        <v>2</v>
      </c>
      <c r="N712" s="5" t="s">
        <v>883</v>
      </c>
    </row>
    <row r="713" spans="1:14" x14ac:dyDescent="0.15">
      <c r="A713" s="5" t="s">
        <v>2271</v>
      </c>
      <c r="B713" s="4">
        <v>32</v>
      </c>
      <c r="C713" s="5" t="s">
        <v>871</v>
      </c>
      <c r="D713" s="4">
        <v>21</v>
      </c>
      <c r="E713" s="4">
        <v>1363</v>
      </c>
      <c r="F713" s="5" t="s">
        <v>2272</v>
      </c>
      <c r="G713" s="5"/>
      <c r="H713" s="4">
        <v>0</v>
      </c>
      <c r="I713" s="4">
        <v>1</v>
      </c>
      <c r="J713" s="4">
        <v>0</v>
      </c>
      <c r="K713" s="4">
        <v>0</v>
      </c>
      <c r="L713" s="4" t="s">
        <v>258</v>
      </c>
      <c r="M713" s="4">
        <v>2</v>
      </c>
      <c r="N713" s="5" t="s">
        <v>884</v>
      </c>
    </row>
    <row r="714" spans="1:14" x14ac:dyDescent="0.15">
      <c r="A714" s="5" t="s">
        <v>885</v>
      </c>
      <c r="B714" s="4">
        <v>32</v>
      </c>
      <c r="C714" s="5" t="s">
        <v>871</v>
      </c>
      <c r="D714" s="4">
        <v>22</v>
      </c>
      <c r="E714" s="4">
        <v>1364</v>
      </c>
      <c r="F714" s="5" t="s">
        <v>886</v>
      </c>
      <c r="G714" s="5"/>
      <c r="H714" s="4">
        <v>0</v>
      </c>
      <c r="I714" s="4">
        <v>0</v>
      </c>
      <c r="J714" s="4">
        <v>0</v>
      </c>
      <c r="K714" s="4">
        <v>2</v>
      </c>
      <c r="L714" s="4" t="s">
        <v>258</v>
      </c>
      <c r="M714" s="4">
        <v>4</v>
      </c>
      <c r="N714" s="5" t="s">
        <v>884</v>
      </c>
    </row>
    <row r="715" spans="1:14" x14ac:dyDescent="0.15">
      <c r="A715" s="5" t="s">
        <v>2273</v>
      </c>
      <c r="B715" s="4">
        <v>32</v>
      </c>
      <c r="C715" s="5" t="s">
        <v>871</v>
      </c>
      <c r="D715" s="4">
        <v>31</v>
      </c>
      <c r="E715" s="4">
        <v>852</v>
      </c>
      <c r="F715" s="5" t="s">
        <v>2274</v>
      </c>
      <c r="G715" s="5"/>
      <c r="H715" s="4">
        <v>0</v>
      </c>
      <c r="I715" s="4">
        <v>2</v>
      </c>
      <c r="J715" s="4">
        <v>0</v>
      </c>
      <c r="K715" s="4">
        <v>0</v>
      </c>
      <c r="L715" s="4" t="s">
        <v>258</v>
      </c>
      <c r="M715" s="4">
        <v>4</v>
      </c>
      <c r="N715" s="5" t="s">
        <v>887</v>
      </c>
    </row>
    <row r="716" spans="1:14" x14ac:dyDescent="0.15">
      <c r="A716" s="5" t="s">
        <v>888</v>
      </c>
      <c r="B716" s="4">
        <v>32</v>
      </c>
      <c r="C716" s="5" t="s">
        <v>871</v>
      </c>
      <c r="D716" s="4">
        <v>32</v>
      </c>
      <c r="E716" s="4">
        <v>853</v>
      </c>
      <c r="F716" s="5" t="s">
        <v>889</v>
      </c>
      <c r="G716" s="5"/>
      <c r="H716" s="4">
        <v>0</v>
      </c>
      <c r="I716" s="4">
        <v>0</v>
      </c>
      <c r="J716" s="4">
        <v>0</v>
      </c>
      <c r="K716" s="4">
        <v>2</v>
      </c>
      <c r="L716" s="4" t="s">
        <v>258</v>
      </c>
      <c r="M716" s="4">
        <v>4</v>
      </c>
      <c r="N716" s="5" t="s">
        <v>887</v>
      </c>
    </row>
    <row r="717" spans="1:14" x14ac:dyDescent="0.15">
      <c r="A717" s="5" t="s">
        <v>2275</v>
      </c>
      <c r="B717" s="4">
        <v>32</v>
      </c>
      <c r="C717" s="5" t="s">
        <v>871</v>
      </c>
      <c r="D717" s="4">
        <v>33</v>
      </c>
      <c r="E717" s="4">
        <v>692</v>
      </c>
      <c r="F717" s="5" t="s">
        <v>2276</v>
      </c>
      <c r="G717" s="5"/>
      <c r="H717" s="4">
        <v>1</v>
      </c>
      <c r="I717" s="4">
        <v>0</v>
      </c>
      <c r="J717" s="4">
        <v>0</v>
      </c>
      <c r="K717" s="4">
        <v>0</v>
      </c>
      <c r="L717" s="4" t="s">
        <v>239</v>
      </c>
      <c r="M717" s="4">
        <v>2</v>
      </c>
      <c r="N717" s="5" t="s">
        <v>2277</v>
      </c>
    </row>
    <row r="718" spans="1:14" x14ac:dyDescent="0.15">
      <c r="A718" s="5" t="s">
        <v>890</v>
      </c>
      <c r="B718" s="4">
        <v>32</v>
      </c>
      <c r="C718" s="5" t="s">
        <v>871</v>
      </c>
      <c r="D718" s="4">
        <v>34</v>
      </c>
      <c r="E718" s="4">
        <v>693</v>
      </c>
      <c r="F718" s="5" t="s">
        <v>891</v>
      </c>
      <c r="G718" s="5"/>
      <c r="H718" s="4">
        <v>0</v>
      </c>
      <c r="I718" s="4">
        <v>0</v>
      </c>
      <c r="J718" s="4">
        <v>1</v>
      </c>
      <c r="K718" s="4">
        <v>0</v>
      </c>
      <c r="L718" s="4" t="s">
        <v>239</v>
      </c>
      <c r="M718" s="4">
        <v>2</v>
      </c>
      <c r="N718" s="5" t="s">
        <v>892</v>
      </c>
    </row>
    <row r="719" spans="1:14" x14ac:dyDescent="0.15">
      <c r="A719" s="5" t="s">
        <v>2278</v>
      </c>
      <c r="B719" s="4">
        <v>32</v>
      </c>
      <c r="C719" s="5" t="s">
        <v>871</v>
      </c>
      <c r="D719" s="4">
        <v>35</v>
      </c>
      <c r="E719" s="4">
        <v>1107</v>
      </c>
      <c r="F719" s="5" t="s">
        <v>2279</v>
      </c>
      <c r="G719" s="5"/>
      <c r="H719" s="4">
        <v>1</v>
      </c>
      <c r="I719" s="4">
        <v>0</v>
      </c>
      <c r="J719" s="4">
        <v>0</v>
      </c>
      <c r="K719" s="4">
        <v>0</v>
      </c>
      <c r="L719" s="4" t="s">
        <v>239</v>
      </c>
      <c r="M719" s="4">
        <v>2</v>
      </c>
      <c r="N719" s="5" t="s">
        <v>893</v>
      </c>
    </row>
    <row r="720" spans="1:14" x14ac:dyDescent="0.15">
      <c r="A720" s="5" t="s">
        <v>894</v>
      </c>
      <c r="B720" s="4">
        <v>32</v>
      </c>
      <c r="C720" s="5" t="s">
        <v>871</v>
      </c>
      <c r="D720" s="4">
        <v>36</v>
      </c>
      <c r="E720" s="4">
        <v>1130</v>
      </c>
      <c r="F720" s="5" t="s">
        <v>895</v>
      </c>
      <c r="G720" s="5"/>
      <c r="H720" s="4">
        <v>0</v>
      </c>
      <c r="I720" s="4">
        <v>0</v>
      </c>
      <c r="J720" s="4">
        <v>1</v>
      </c>
      <c r="K720" s="4">
        <v>0</v>
      </c>
      <c r="L720" s="4" t="s">
        <v>239</v>
      </c>
      <c r="M720" s="4">
        <v>2</v>
      </c>
      <c r="N720" s="5" t="s">
        <v>893</v>
      </c>
    </row>
    <row r="721" spans="1:14" x14ac:dyDescent="0.15">
      <c r="A721" s="5" t="s">
        <v>2280</v>
      </c>
      <c r="B721" s="4">
        <v>32</v>
      </c>
      <c r="C721" s="5" t="s">
        <v>871</v>
      </c>
      <c r="D721" s="4">
        <v>37</v>
      </c>
      <c r="E721" s="4">
        <v>694</v>
      </c>
      <c r="F721" s="5" t="s">
        <v>2281</v>
      </c>
      <c r="G721" s="5"/>
      <c r="H721" s="4">
        <v>1</v>
      </c>
      <c r="I721" s="4">
        <v>0</v>
      </c>
      <c r="J721" s="4">
        <v>0</v>
      </c>
      <c r="K721" s="4">
        <v>0</v>
      </c>
      <c r="L721" s="4" t="s">
        <v>239</v>
      </c>
      <c r="M721" s="4">
        <v>2</v>
      </c>
      <c r="N721" s="5" t="s">
        <v>2282</v>
      </c>
    </row>
    <row r="722" spans="1:14" x14ac:dyDescent="0.15">
      <c r="A722" s="5" t="s">
        <v>896</v>
      </c>
      <c r="B722" s="4">
        <v>32</v>
      </c>
      <c r="C722" s="5" t="s">
        <v>871</v>
      </c>
      <c r="D722" s="4">
        <v>38</v>
      </c>
      <c r="E722" s="4">
        <v>1108</v>
      </c>
      <c r="F722" s="5" t="s">
        <v>897</v>
      </c>
      <c r="G722" s="5"/>
      <c r="H722" s="4">
        <v>0</v>
      </c>
      <c r="I722" s="4">
        <v>0</v>
      </c>
      <c r="J722" s="4">
        <v>0</v>
      </c>
      <c r="K722" s="4">
        <v>2</v>
      </c>
      <c r="L722" s="4" t="s">
        <v>258</v>
      </c>
      <c r="M722" s="4">
        <v>4</v>
      </c>
      <c r="N722" s="5" t="s">
        <v>878</v>
      </c>
    </row>
    <row r="723" spans="1:14" x14ac:dyDescent="0.15">
      <c r="A723" s="5" t="s">
        <v>2283</v>
      </c>
      <c r="B723" s="4">
        <v>32</v>
      </c>
      <c r="C723" s="5" t="s">
        <v>871</v>
      </c>
      <c r="D723" s="4">
        <v>39</v>
      </c>
      <c r="E723" s="4">
        <v>1109</v>
      </c>
      <c r="F723" s="5" t="s">
        <v>2284</v>
      </c>
      <c r="G723" s="5"/>
      <c r="H723" s="4">
        <v>0</v>
      </c>
      <c r="I723" s="4">
        <v>1</v>
      </c>
      <c r="J723" s="4">
        <v>0</v>
      </c>
      <c r="K723" s="4">
        <v>0</v>
      </c>
      <c r="L723" s="4" t="s">
        <v>258</v>
      </c>
      <c r="M723" s="4">
        <v>2</v>
      </c>
      <c r="N723" s="5" t="s">
        <v>2285</v>
      </c>
    </row>
    <row r="724" spans="1:14" x14ac:dyDescent="0.15">
      <c r="A724" s="5" t="s">
        <v>2286</v>
      </c>
      <c r="B724" s="4">
        <v>33</v>
      </c>
      <c r="C724" s="5" t="s">
        <v>898</v>
      </c>
      <c r="D724" s="4">
        <v>1</v>
      </c>
      <c r="E724" s="4">
        <v>697</v>
      </c>
      <c r="F724" s="5" t="s">
        <v>2287</v>
      </c>
      <c r="G724" s="5"/>
      <c r="H724" s="4">
        <v>0</v>
      </c>
      <c r="I724" s="4">
        <v>1</v>
      </c>
      <c r="J724" s="4">
        <v>0</v>
      </c>
      <c r="K724" s="4">
        <v>0</v>
      </c>
      <c r="L724" s="4" t="s">
        <v>258</v>
      </c>
      <c r="M724" s="4">
        <v>2</v>
      </c>
      <c r="N724" s="5" t="s">
        <v>899</v>
      </c>
    </row>
    <row r="725" spans="1:14" x14ac:dyDescent="0.15">
      <c r="A725" s="5" t="s">
        <v>900</v>
      </c>
      <c r="B725" s="4">
        <v>33</v>
      </c>
      <c r="C725" s="5" t="s">
        <v>898</v>
      </c>
      <c r="D725" s="4">
        <v>2</v>
      </c>
      <c r="E725" s="4">
        <v>698</v>
      </c>
      <c r="F725" s="5" t="s">
        <v>901</v>
      </c>
      <c r="G725" s="5"/>
      <c r="H725" s="4">
        <v>0</v>
      </c>
      <c r="I725" s="4">
        <v>0</v>
      </c>
      <c r="J725" s="4">
        <v>0</v>
      </c>
      <c r="K725" s="4">
        <v>1</v>
      </c>
      <c r="L725" s="4" t="s">
        <v>258</v>
      </c>
      <c r="M725" s="4">
        <v>2</v>
      </c>
      <c r="N725" s="5" t="s">
        <v>899</v>
      </c>
    </row>
    <row r="726" spans="1:14" x14ac:dyDescent="0.15">
      <c r="A726" s="5" t="s">
        <v>2288</v>
      </c>
      <c r="B726" s="4">
        <v>33</v>
      </c>
      <c r="C726" s="5" t="s">
        <v>898</v>
      </c>
      <c r="D726" s="4">
        <v>3</v>
      </c>
      <c r="E726" s="4">
        <v>732</v>
      </c>
      <c r="F726" s="5" t="s">
        <v>2289</v>
      </c>
      <c r="G726" s="5"/>
      <c r="H726" s="4">
        <v>1</v>
      </c>
      <c r="I726" s="4">
        <v>0</v>
      </c>
      <c r="J726" s="4">
        <v>0</v>
      </c>
      <c r="K726" s="4">
        <v>0</v>
      </c>
      <c r="L726" s="4" t="s">
        <v>239</v>
      </c>
      <c r="M726" s="4">
        <v>2</v>
      </c>
      <c r="N726" s="5" t="s">
        <v>902</v>
      </c>
    </row>
    <row r="727" spans="1:14" x14ac:dyDescent="0.15">
      <c r="A727" s="5" t="s">
        <v>903</v>
      </c>
      <c r="B727" s="4">
        <v>33</v>
      </c>
      <c r="C727" s="5" t="s">
        <v>898</v>
      </c>
      <c r="D727" s="4">
        <v>4</v>
      </c>
      <c r="E727" s="4">
        <v>733</v>
      </c>
      <c r="F727" s="5" t="s">
        <v>904</v>
      </c>
      <c r="G727" s="5"/>
      <c r="H727" s="4">
        <v>0</v>
      </c>
      <c r="I727" s="4">
        <v>0</v>
      </c>
      <c r="J727" s="4">
        <v>1</v>
      </c>
      <c r="K727" s="4">
        <v>0</v>
      </c>
      <c r="L727" s="4" t="s">
        <v>239</v>
      </c>
      <c r="M727" s="4">
        <v>2</v>
      </c>
      <c r="N727" s="5" t="s">
        <v>902</v>
      </c>
    </row>
    <row r="728" spans="1:14" x14ac:dyDescent="0.15">
      <c r="A728" s="5" t="s">
        <v>2290</v>
      </c>
      <c r="B728" s="4">
        <v>33</v>
      </c>
      <c r="C728" s="5" t="s">
        <v>898</v>
      </c>
      <c r="D728" s="4">
        <v>5</v>
      </c>
      <c r="E728" s="4">
        <v>1118</v>
      </c>
      <c r="F728" s="5" t="s">
        <v>2291</v>
      </c>
      <c r="G728" s="5"/>
      <c r="H728" s="4">
        <v>0</v>
      </c>
      <c r="I728" s="4">
        <v>2</v>
      </c>
      <c r="J728" s="4">
        <v>0</v>
      </c>
      <c r="K728" s="4">
        <v>0</v>
      </c>
      <c r="L728" s="4" t="s">
        <v>258</v>
      </c>
      <c r="M728" s="4">
        <v>4</v>
      </c>
      <c r="N728" s="5" t="s">
        <v>2292</v>
      </c>
    </row>
    <row r="729" spans="1:14" x14ac:dyDescent="0.15">
      <c r="A729" s="5" t="s">
        <v>2293</v>
      </c>
      <c r="B729" s="4">
        <v>33</v>
      </c>
      <c r="C729" s="5" t="s">
        <v>898</v>
      </c>
      <c r="D729" s="4">
        <v>6</v>
      </c>
      <c r="E729" s="4">
        <v>695</v>
      </c>
      <c r="F729" s="5" t="s">
        <v>2294</v>
      </c>
      <c r="G729" s="5"/>
      <c r="H729" s="4">
        <v>1</v>
      </c>
      <c r="I729" s="4">
        <v>0</v>
      </c>
      <c r="J729" s="4">
        <v>0</v>
      </c>
      <c r="K729" s="4">
        <v>0</v>
      </c>
      <c r="L729" s="4" t="s">
        <v>239</v>
      </c>
      <c r="M729" s="4">
        <v>2</v>
      </c>
      <c r="N729" s="5" t="s">
        <v>905</v>
      </c>
    </row>
    <row r="730" spans="1:14" x14ac:dyDescent="0.15">
      <c r="A730" s="5" t="s">
        <v>906</v>
      </c>
      <c r="B730" s="4">
        <v>33</v>
      </c>
      <c r="C730" s="5" t="s">
        <v>898</v>
      </c>
      <c r="D730" s="4">
        <v>7</v>
      </c>
      <c r="E730" s="4">
        <v>696</v>
      </c>
      <c r="F730" s="5" t="s">
        <v>907</v>
      </c>
      <c r="G730" s="5"/>
      <c r="H730" s="4">
        <v>0</v>
      </c>
      <c r="I730" s="4">
        <v>0</v>
      </c>
      <c r="J730" s="4">
        <v>1</v>
      </c>
      <c r="K730" s="4">
        <v>0</v>
      </c>
      <c r="L730" s="4" t="s">
        <v>239</v>
      </c>
      <c r="M730" s="4">
        <v>2</v>
      </c>
      <c r="N730" s="5" t="s">
        <v>905</v>
      </c>
    </row>
    <row r="731" spans="1:14" x14ac:dyDescent="0.15">
      <c r="A731" s="5" t="s">
        <v>2295</v>
      </c>
      <c r="B731" s="4">
        <v>33</v>
      </c>
      <c r="C731" s="5" t="s">
        <v>898</v>
      </c>
      <c r="D731" s="4">
        <v>8</v>
      </c>
      <c r="E731" s="4">
        <v>1122</v>
      </c>
      <c r="F731" s="5" t="s">
        <v>2296</v>
      </c>
      <c r="G731" s="5"/>
      <c r="H731" s="4">
        <v>1</v>
      </c>
      <c r="I731" s="4">
        <v>0</v>
      </c>
      <c r="J731" s="4">
        <v>0</v>
      </c>
      <c r="K731" s="4">
        <v>0</v>
      </c>
      <c r="L731" s="4" t="s">
        <v>239</v>
      </c>
      <c r="M731" s="4">
        <v>2</v>
      </c>
      <c r="N731" s="5" t="s">
        <v>905</v>
      </c>
    </row>
    <row r="732" spans="1:14" x14ac:dyDescent="0.15">
      <c r="A732" s="5" t="s">
        <v>908</v>
      </c>
      <c r="B732" s="4">
        <v>33</v>
      </c>
      <c r="C732" s="5" t="s">
        <v>898</v>
      </c>
      <c r="D732" s="4">
        <v>9</v>
      </c>
      <c r="E732" s="4">
        <v>1123</v>
      </c>
      <c r="F732" s="5" t="s">
        <v>909</v>
      </c>
      <c r="G732" s="5"/>
      <c r="H732" s="4">
        <v>0</v>
      </c>
      <c r="I732" s="4">
        <v>0</v>
      </c>
      <c r="J732" s="4">
        <v>1</v>
      </c>
      <c r="K732" s="4">
        <v>0</v>
      </c>
      <c r="L732" s="4" t="s">
        <v>239</v>
      </c>
      <c r="M732" s="4">
        <v>2</v>
      </c>
      <c r="N732" s="5" t="s">
        <v>905</v>
      </c>
    </row>
    <row r="733" spans="1:14" x14ac:dyDescent="0.15">
      <c r="A733" s="5" t="s">
        <v>910</v>
      </c>
      <c r="B733" s="4">
        <v>33</v>
      </c>
      <c r="C733" s="5" t="s">
        <v>898</v>
      </c>
      <c r="D733" s="4">
        <v>10</v>
      </c>
      <c r="E733" s="4">
        <v>1262</v>
      </c>
      <c r="F733" s="5" t="s">
        <v>911</v>
      </c>
      <c r="G733" s="5"/>
      <c r="H733" s="4">
        <v>0</v>
      </c>
      <c r="I733" s="4">
        <v>0</v>
      </c>
      <c r="J733" s="4">
        <v>1</v>
      </c>
      <c r="K733" s="4">
        <v>0</v>
      </c>
      <c r="L733" s="4" t="s">
        <v>239</v>
      </c>
      <c r="M733" s="4">
        <v>2</v>
      </c>
      <c r="N733" s="5" t="s">
        <v>905</v>
      </c>
    </row>
    <row r="734" spans="1:14" x14ac:dyDescent="0.15">
      <c r="A734" s="5" t="s">
        <v>2297</v>
      </c>
      <c r="B734" s="4">
        <v>33</v>
      </c>
      <c r="C734" s="5" t="s">
        <v>898</v>
      </c>
      <c r="D734" s="4">
        <v>11</v>
      </c>
      <c r="E734" s="4">
        <v>1261</v>
      </c>
      <c r="F734" s="5" t="s">
        <v>2298</v>
      </c>
      <c r="G734" s="5"/>
      <c r="H734" s="4">
        <v>1</v>
      </c>
      <c r="I734" s="4">
        <v>0</v>
      </c>
      <c r="J734" s="4">
        <v>0</v>
      </c>
      <c r="K734" s="4">
        <v>0</v>
      </c>
      <c r="L734" s="4" t="s">
        <v>239</v>
      </c>
      <c r="M734" s="4">
        <v>2</v>
      </c>
      <c r="N734" s="5" t="s">
        <v>905</v>
      </c>
    </row>
    <row r="735" spans="1:14" x14ac:dyDescent="0.15">
      <c r="A735" s="5" t="s">
        <v>2299</v>
      </c>
      <c r="B735" s="4">
        <v>33</v>
      </c>
      <c r="C735" s="5" t="s">
        <v>898</v>
      </c>
      <c r="D735" s="4">
        <v>12</v>
      </c>
      <c r="E735" s="4">
        <v>1124</v>
      </c>
      <c r="F735" s="5" t="s">
        <v>2300</v>
      </c>
      <c r="G735" s="5"/>
      <c r="H735" s="4">
        <v>0</v>
      </c>
      <c r="I735" s="4">
        <v>1</v>
      </c>
      <c r="J735" s="4">
        <v>0</v>
      </c>
      <c r="K735" s="4">
        <v>0</v>
      </c>
      <c r="L735" s="4" t="s">
        <v>258</v>
      </c>
      <c r="M735" s="4">
        <v>2</v>
      </c>
      <c r="N735" s="5" t="s">
        <v>912</v>
      </c>
    </row>
    <row r="736" spans="1:14" x14ac:dyDescent="0.15">
      <c r="A736" s="5" t="s">
        <v>913</v>
      </c>
      <c r="B736" s="4">
        <v>33</v>
      </c>
      <c r="C736" s="5" t="s">
        <v>898</v>
      </c>
      <c r="D736" s="4">
        <v>13</v>
      </c>
      <c r="E736" s="4">
        <v>1125</v>
      </c>
      <c r="F736" s="5" t="s">
        <v>914</v>
      </c>
      <c r="G736" s="5"/>
      <c r="H736" s="4">
        <v>0</v>
      </c>
      <c r="I736" s="4">
        <v>0</v>
      </c>
      <c r="J736" s="4">
        <v>0</v>
      </c>
      <c r="K736" s="4">
        <v>1</v>
      </c>
      <c r="L736" s="4" t="s">
        <v>258</v>
      </c>
      <c r="M736" s="4">
        <v>2</v>
      </c>
      <c r="N736" s="5" t="s">
        <v>912</v>
      </c>
    </row>
    <row r="737" spans="1:14" x14ac:dyDescent="0.15">
      <c r="A737" s="5" t="s">
        <v>2301</v>
      </c>
      <c r="B737" s="4">
        <v>33</v>
      </c>
      <c r="C737" s="5" t="s">
        <v>898</v>
      </c>
      <c r="D737" s="4">
        <v>14</v>
      </c>
      <c r="E737" s="4">
        <v>1263</v>
      </c>
      <c r="F737" s="5" t="s">
        <v>2302</v>
      </c>
      <c r="G737" s="5"/>
      <c r="H737" s="4">
        <v>0</v>
      </c>
      <c r="I737" s="4">
        <v>1</v>
      </c>
      <c r="J737" s="4">
        <v>0</v>
      </c>
      <c r="K737" s="4">
        <v>0</v>
      </c>
      <c r="L737" s="4" t="s">
        <v>258</v>
      </c>
      <c r="M737" s="4">
        <v>2</v>
      </c>
      <c r="N737" s="5" t="s">
        <v>912</v>
      </c>
    </row>
    <row r="738" spans="1:14" x14ac:dyDescent="0.15">
      <c r="A738" s="5" t="s">
        <v>915</v>
      </c>
      <c r="B738" s="4">
        <v>33</v>
      </c>
      <c r="C738" s="5" t="s">
        <v>898</v>
      </c>
      <c r="D738" s="4">
        <v>15</v>
      </c>
      <c r="E738" s="4">
        <v>1264</v>
      </c>
      <c r="F738" s="5" t="s">
        <v>916</v>
      </c>
      <c r="G738" s="5"/>
      <c r="H738" s="4">
        <v>0</v>
      </c>
      <c r="I738" s="4">
        <v>0</v>
      </c>
      <c r="J738" s="4">
        <v>0</v>
      </c>
      <c r="K738" s="4">
        <v>1</v>
      </c>
      <c r="L738" s="4" t="s">
        <v>258</v>
      </c>
      <c r="M738" s="4">
        <v>2</v>
      </c>
      <c r="N738" s="5" t="s">
        <v>912</v>
      </c>
    </row>
    <row r="739" spans="1:14" x14ac:dyDescent="0.15">
      <c r="A739" s="5" t="s">
        <v>2303</v>
      </c>
      <c r="B739" s="4">
        <v>33</v>
      </c>
      <c r="C739" s="5" t="s">
        <v>898</v>
      </c>
      <c r="D739" s="4">
        <v>16</v>
      </c>
      <c r="E739" s="4">
        <v>1120</v>
      </c>
      <c r="F739" s="5" t="s">
        <v>2304</v>
      </c>
      <c r="G739" s="5"/>
      <c r="H739" s="4">
        <v>1</v>
      </c>
      <c r="I739" s="4">
        <v>0</v>
      </c>
      <c r="J739" s="4">
        <v>0</v>
      </c>
      <c r="K739" s="4">
        <v>0</v>
      </c>
      <c r="L739" s="4" t="s">
        <v>239</v>
      </c>
      <c r="M739" s="4">
        <v>2</v>
      </c>
      <c r="N739" s="5" t="s">
        <v>902</v>
      </c>
    </row>
    <row r="740" spans="1:14" x14ac:dyDescent="0.15">
      <c r="A740" s="5" t="s">
        <v>917</v>
      </c>
      <c r="B740" s="4">
        <v>33</v>
      </c>
      <c r="C740" s="5" t="s">
        <v>898</v>
      </c>
      <c r="D740" s="4">
        <v>17</v>
      </c>
      <c r="E740" s="4">
        <v>1121</v>
      </c>
      <c r="F740" s="5" t="s">
        <v>918</v>
      </c>
      <c r="G740" s="5"/>
      <c r="H740" s="4">
        <v>0</v>
      </c>
      <c r="I740" s="4">
        <v>0</v>
      </c>
      <c r="J740" s="4">
        <v>1</v>
      </c>
      <c r="K740" s="4">
        <v>0</v>
      </c>
      <c r="L740" s="4" t="s">
        <v>239</v>
      </c>
      <c r="M740" s="4">
        <v>2</v>
      </c>
      <c r="N740" s="5" t="s">
        <v>902</v>
      </c>
    </row>
    <row r="741" spans="1:14" x14ac:dyDescent="0.15">
      <c r="A741" s="5" t="s">
        <v>2305</v>
      </c>
      <c r="B741" s="4">
        <v>33</v>
      </c>
      <c r="C741" s="5" t="s">
        <v>898</v>
      </c>
      <c r="D741" s="4">
        <v>18</v>
      </c>
      <c r="E741" s="4">
        <v>1265</v>
      </c>
      <c r="F741" s="5" t="s">
        <v>2306</v>
      </c>
      <c r="G741" s="5"/>
      <c r="H741" s="4">
        <v>1</v>
      </c>
      <c r="I741" s="4">
        <v>0</v>
      </c>
      <c r="J741" s="4">
        <v>0</v>
      </c>
      <c r="K741" s="4">
        <v>0</v>
      </c>
      <c r="L741" s="4" t="s">
        <v>239</v>
      </c>
      <c r="M741" s="4">
        <v>2</v>
      </c>
      <c r="N741" s="5" t="s">
        <v>902</v>
      </c>
    </row>
    <row r="742" spans="1:14" x14ac:dyDescent="0.15">
      <c r="A742" s="5" t="s">
        <v>919</v>
      </c>
      <c r="B742" s="4">
        <v>33</v>
      </c>
      <c r="C742" s="5" t="s">
        <v>898</v>
      </c>
      <c r="D742" s="4">
        <v>19</v>
      </c>
      <c r="E742" s="4">
        <v>1266</v>
      </c>
      <c r="F742" s="5" t="s">
        <v>920</v>
      </c>
      <c r="G742" s="5"/>
      <c r="H742" s="4">
        <v>0</v>
      </c>
      <c r="I742" s="4">
        <v>0</v>
      </c>
      <c r="J742" s="4">
        <v>1</v>
      </c>
      <c r="K742" s="4">
        <v>0</v>
      </c>
      <c r="L742" s="4" t="s">
        <v>239</v>
      </c>
      <c r="M742" s="4">
        <v>2</v>
      </c>
      <c r="N742" s="5" t="s">
        <v>902</v>
      </c>
    </row>
    <row r="743" spans="1:14" hidden="1" x14ac:dyDescent="0.15">
      <c r="A743" s="5" t="s">
        <v>3057</v>
      </c>
      <c r="B743" s="4">
        <v>34</v>
      </c>
      <c r="C743" s="5" t="s">
        <v>921</v>
      </c>
      <c r="D743" s="4">
        <v>200</v>
      </c>
      <c r="E743" s="4">
        <v>1525</v>
      </c>
      <c r="F743" s="5" t="s">
        <v>2307</v>
      </c>
      <c r="G743" s="5" t="s">
        <v>3936</v>
      </c>
      <c r="H743" s="4">
        <v>0</v>
      </c>
      <c r="I743" s="4">
        <v>2</v>
      </c>
      <c r="J743" s="4">
        <v>0</v>
      </c>
      <c r="K743" s="4">
        <v>0</v>
      </c>
      <c r="L743" s="4" t="s">
        <v>258</v>
      </c>
      <c r="M743" s="4">
        <v>4</v>
      </c>
      <c r="N743" s="5" t="s">
        <v>922</v>
      </c>
    </row>
    <row r="744" spans="1:14" hidden="1" x14ac:dyDescent="0.15">
      <c r="A744" s="5" t="s">
        <v>923</v>
      </c>
      <c r="B744" s="4">
        <v>34</v>
      </c>
      <c r="C744" s="5" t="s">
        <v>921</v>
      </c>
      <c r="D744" s="4">
        <v>201</v>
      </c>
      <c r="E744" s="4">
        <v>1329</v>
      </c>
      <c r="F744" s="5" t="s">
        <v>924</v>
      </c>
      <c r="G744" s="5" t="s">
        <v>3936</v>
      </c>
      <c r="H744" s="4">
        <v>0</v>
      </c>
      <c r="I744" s="4">
        <v>0</v>
      </c>
      <c r="J744" s="4">
        <v>0</v>
      </c>
      <c r="K744" s="4">
        <v>2</v>
      </c>
      <c r="L744" s="4" t="s">
        <v>258</v>
      </c>
      <c r="M744" s="4">
        <v>4</v>
      </c>
      <c r="N744" s="5" t="s">
        <v>922</v>
      </c>
    </row>
    <row r="745" spans="1:14" hidden="1" x14ac:dyDescent="0.15">
      <c r="A745" s="5" t="s">
        <v>3071</v>
      </c>
      <c r="B745" s="4">
        <v>34</v>
      </c>
      <c r="C745" s="5" t="s">
        <v>921</v>
      </c>
      <c r="D745" s="4">
        <v>202</v>
      </c>
      <c r="E745" s="4">
        <v>1328</v>
      </c>
      <c r="F745" s="5" t="s">
        <v>2308</v>
      </c>
      <c r="G745" s="5" t="s">
        <v>3936</v>
      </c>
      <c r="H745" s="4">
        <v>0</v>
      </c>
      <c r="I745" s="4">
        <v>2</v>
      </c>
      <c r="J745" s="4">
        <v>0</v>
      </c>
      <c r="K745" s="4">
        <v>0</v>
      </c>
      <c r="L745" s="4" t="s">
        <v>258</v>
      </c>
      <c r="M745" s="4">
        <v>4</v>
      </c>
      <c r="N745" s="5" t="s">
        <v>925</v>
      </c>
    </row>
    <row r="746" spans="1:14" hidden="1" x14ac:dyDescent="0.15">
      <c r="A746" s="5" t="s">
        <v>2309</v>
      </c>
      <c r="B746" s="4">
        <v>34</v>
      </c>
      <c r="C746" s="5" t="s">
        <v>921</v>
      </c>
      <c r="D746" s="4">
        <v>203</v>
      </c>
      <c r="E746" s="4">
        <v>1526</v>
      </c>
      <c r="F746" s="5" t="s">
        <v>2310</v>
      </c>
      <c r="G746" s="5" t="s">
        <v>3936</v>
      </c>
      <c r="H746" s="4">
        <v>0</v>
      </c>
      <c r="I746" s="4">
        <v>0</v>
      </c>
      <c r="J746" s="4">
        <v>0</v>
      </c>
      <c r="K746" s="4">
        <v>2</v>
      </c>
      <c r="L746" s="4" t="s">
        <v>258</v>
      </c>
      <c r="M746" s="4">
        <v>4</v>
      </c>
      <c r="N746" s="5" t="s">
        <v>925</v>
      </c>
    </row>
    <row r="747" spans="1:14" hidden="1" x14ac:dyDescent="0.15">
      <c r="A747" s="5" t="s">
        <v>3061</v>
      </c>
      <c r="B747" s="4">
        <v>34</v>
      </c>
      <c r="C747" s="5" t="s">
        <v>921</v>
      </c>
      <c r="D747" s="4">
        <v>303</v>
      </c>
      <c r="E747" s="4">
        <v>943</v>
      </c>
      <c r="F747" s="5" t="s">
        <v>928</v>
      </c>
      <c r="G747" s="5" t="s">
        <v>3941</v>
      </c>
      <c r="H747" s="4">
        <v>0</v>
      </c>
      <c r="I747" s="4">
        <v>2</v>
      </c>
      <c r="J747" s="4">
        <v>0</v>
      </c>
      <c r="K747" s="4">
        <v>0</v>
      </c>
      <c r="L747" s="4" t="s">
        <v>258</v>
      </c>
      <c r="M747" s="4">
        <v>4</v>
      </c>
      <c r="N747" s="5" t="s">
        <v>929</v>
      </c>
    </row>
    <row r="748" spans="1:14" hidden="1" x14ac:dyDescent="0.15">
      <c r="A748" s="5" t="s">
        <v>930</v>
      </c>
      <c r="B748" s="4">
        <v>34</v>
      </c>
      <c r="C748" s="5" t="s">
        <v>921</v>
      </c>
      <c r="D748" s="4">
        <v>305</v>
      </c>
      <c r="E748" s="4">
        <v>949</v>
      </c>
      <c r="F748" s="5" t="s">
        <v>931</v>
      </c>
      <c r="G748" s="5" t="s">
        <v>3910</v>
      </c>
      <c r="H748" s="4">
        <v>0</v>
      </c>
      <c r="I748" s="4">
        <v>0</v>
      </c>
      <c r="J748" s="4">
        <v>0</v>
      </c>
      <c r="K748" s="4">
        <v>1</v>
      </c>
      <c r="L748" s="4" t="s">
        <v>258</v>
      </c>
      <c r="M748" s="4">
        <v>2</v>
      </c>
      <c r="N748" s="5" t="s">
        <v>932</v>
      </c>
    </row>
    <row r="749" spans="1:14" hidden="1" x14ac:dyDescent="0.15">
      <c r="A749" s="5" t="s">
        <v>3047</v>
      </c>
      <c r="B749" s="4">
        <v>36</v>
      </c>
      <c r="C749" s="5" t="s">
        <v>957</v>
      </c>
      <c r="D749" s="4">
        <v>1</v>
      </c>
      <c r="E749" s="4">
        <v>1618</v>
      </c>
      <c r="F749" s="5" t="s">
        <v>2344</v>
      </c>
      <c r="G749" s="5" t="s">
        <v>3939</v>
      </c>
      <c r="H749" s="4">
        <v>0</v>
      </c>
      <c r="I749" s="4">
        <v>2</v>
      </c>
      <c r="J749" s="4">
        <v>0</v>
      </c>
      <c r="K749" s="4">
        <v>0</v>
      </c>
      <c r="L749" s="4" t="s">
        <v>258</v>
      </c>
      <c r="M749" s="4">
        <v>4</v>
      </c>
      <c r="N749" s="5" t="s">
        <v>3164</v>
      </c>
    </row>
    <row r="750" spans="1:14" hidden="1" x14ac:dyDescent="0.15">
      <c r="A750" s="5" t="s">
        <v>2341</v>
      </c>
      <c r="B750" s="4">
        <v>36</v>
      </c>
      <c r="C750" s="5" t="s">
        <v>957</v>
      </c>
      <c r="D750" s="4">
        <v>2</v>
      </c>
      <c r="E750" s="4">
        <v>1577</v>
      </c>
      <c r="F750" s="5" t="s">
        <v>2342</v>
      </c>
      <c r="G750" s="5" t="s">
        <v>3939</v>
      </c>
      <c r="H750" s="4">
        <v>0</v>
      </c>
      <c r="I750" s="4">
        <v>0</v>
      </c>
      <c r="J750" s="4">
        <v>0</v>
      </c>
      <c r="K750" s="4">
        <v>2</v>
      </c>
      <c r="L750" s="4" t="s">
        <v>258</v>
      </c>
      <c r="M750" s="4">
        <v>4</v>
      </c>
      <c r="N750" s="5" t="s">
        <v>3165</v>
      </c>
    </row>
    <row r="751" spans="1:14" x14ac:dyDescent="0.15">
      <c r="A751" s="5" t="s">
        <v>2336</v>
      </c>
      <c r="B751" s="4">
        <v>36</v>
      </c>
      <c r="C751" s="5" t="s">
        <v>957</v>
      </c>
      <c r="D751" s="4">
        <v>3</v>
      </c>
      <c r="E751" s="4">
        <v>1578</v>
      </c>
      <c r="F751" s="5" t="s">
        <v>2337</v>
      </c>
      <c r="G751" s="5"/>
      <c r="H751" s="4">
        <v>0</v>
      </c>
      <c r="I751" s="4">
        <v>2</v>
      </c>
      <c r="J751" s="4">
        <v>0</v>
      </c>
      <c r="K751" s="4">
        <v>0</v>
      </c>
      <c r="L751" s="4" t="s">
        <v>258</v>
      </c>
      <c r="M751" s="4">
        <v>4</v>
      </c>
      <c r="N751" s="5"/>
    </row>
    <row r="752" spans="1:14" x14ac:dyDescent="0.15">
      <c r="A752" s="5" t="s">
        <v>2332</v>
      </c>
      <c r="B752" s="4">
        <v>36</v>
      </c>
      <c r="C752" s="5" t="s">
        <v>957</v>
      </c>
      <c r="D752" s="4">
        <v>4</v>
      </c>
      <c r="E752" s="4">
        <v>1580</v>
      </c>
      <c r="F752" s="5" t="s">
        <v>2333</v>
      </c>
      <c r="G752" s="5"/>
      <c r="H752" s="4">
        <v>0</v>
      </c>
      <c r="I752" s="4">
        <v>2</v>
      </c>
      <c r="J752" s="4">
        <v>0</v>
      </c>
      <c r="K752" s="4">
        <v>0</v>
      </c>
      <c r="L752" s="4" t="s">
        <v>258</v>
      </c>
      <c r="M752" s="4">
        <v>4</v>
      </c>
      <c r="N752" s="5"/>
    </row>
    <row r="753" spans="1:14" x14ac:dyDescent="0.15">
      <c r="A753" s="5" t="s">
        <v>2330</v>
      </c>
      <c r="B753" s="4">
        <v>36</v>
      </c>
      <c r="C753" s="5" t="s">
        <v>957</v>
      </c>
      <c r="D753" s="4">
        <v>5</v>
      </c>
      <c r="E753" s="4">
        <v>1581</v>
      </c>
      <c r="F753" s="5" t="s">
        <v>2331</v>
      </c>
      <c r="G753" s="5"/>
      <c r="H753" s="4">
        <v>0</v>
      </c>
      <c r="I753" s="4">
        <v>0</v>
      </c>
      <c r="J753" s="4">
        <v>0</v>
      </c>
      <c r="K753" s="4">
        <v>2</v>
      </c>
      <c r="L753" s="4" t="s">
        <v>258</v>
      </c>
      <c r="M753" s="4">
        <v>4</v>
      </c>
      <c r="N753" s="5"/>
    </row>
    <row r="754" spans="1:14" x14ac:dyDescent="0.15">
      <c r="A754" s="5" t="s">
        <v>2328</v>
      </c>
      <c r="B754" s="4">
        <v>36</v>
      </c>
      <c r="C754" s="5" t="s">
        <v>957</v>
      </c>
      <c r="D754" s="4">
        <v>6</v>
      </c>
      <c r="E754" s="4">
        <v>1582</v>
      </c>
      <c r="F754" s="5" t="s">
        <v>2329</v>
      </c>
      <c r="G754" s="5"/>
      <c r="H754" s="4">
        <v>0</v>
      </c>
      <c r="I754" s="4">
        <v>2</v>
      </c>
      <c r="J754" s="4">
        <v>0</v>
      </c>
      <c r="K754" s="4">
        <v>0</v>
      </c>
      <c r="L754" s="4" t="s">
        <v>258</v>
      </c>
      <c r="M754" s="4">
        <v>4</v>
      </c>
      <c r="N754" s="5"/>
    </row>
    <row r="755" spans="1:14" hidden="1" x14ac:dyDescent="0.15">
      <c r="A755" s="5" t="s">
        <v>1645</v>
      </c>
      <c r="B755" s="4">
        <v>36</v>
      </c>
      <c r="C755" s="5" t="s">
        <v>957</v>
      </c>
      <c r="D755" s="4">
        <v>7</v>
      </c>
      <c r="E755" s="4">
        <v>1574</v>
      </c>
      <c r="F755" s="5" t="s">
        <v>2343</v>
      </c>
      <c r="G755" s="5" t="s">
        <v>3911</v>
      </c>
      <c r="H755" s="4">
        <v>0</v>
      </c>
      <c r="I755" s="4">
        <v>1</v>
      </c>
      <c r="J755" s="4">
        <v>0</v>
      </c>
      <c r="K755" s="4">
        <v>0</v>
      </c>
      <c r="L755" s="4" t="s">
        <v>258</v>
      </c>
      <c r="M755" s="4">
        <v>2</v>
      </c>
      <c r="N755" s="5" t="s">
        <v>3801</v>
      </c>
    </row>
    <row r="756" spans="1:14" hidden="1" x14ac:dyDescent="0.15">
      <c r="A756" s="5" t="s">
        <v>3048</v>
      </c>
      <c r="B756" s="4">
        <v>36</v>
      </c>
      <c r="C756" s="5" t="s">
        <v>957</v>
      </c>
      <c r="D756" s="4">
        <v>8</v>
      </c>
      <c r="E756" s="4">
        <v>1575</v>
      </c>
      <c r="F756" s="5" t="s">
        <v>2340</v>
      </c>
      <c r="G756" s="5" t="s">
        <v>3911</v>
      </c>
      <c r="H756" s="4">
        <v>0</v>
      </c>
      <c r="I756" s="4">
        <v>2</v>
      </c>
      <c r="J756" s="4">
        <v>0</v>
      </c>
      <c r="K756" s="4">
        <v>0</v>
      </c>
      <c r="L756" s="4" t="s">
        <v>258</v>
      </c>
      <c r="M756" s="4">
        <v>4</v>
      </c>
      <c r="N756" s="5" t="s">
        <v>3801</v>
      </c>
    </row>
    <row r="757" spans="1:14" hidden="1" x14ac:dyDescent="0.15">
      <c r="A757" s="5" t="s">
        <v>2338</v>
      </c>
      <c r="B757" s="4">
        <v>36</v>
      </c>
      <c r="C757" s="5" t="s">
        <v>957</v>
      </c>
      <c r="D757" s="4">
        <v>9</v>
      </c>
      <c r="E757" s="4">
        <v>1576</v>
      </c>
      <c r="F757" s="5" t="s">
        <v>2339</v>
      </c>
      <c r="G757" s="5" t="s">
        <v>3911</v>
      </c>
      <c r="H757" s="4">
        <v>0</v>
      </c>
      <c r="I757" s="4">
        <v>0</v>
      </c>
      <c r="J757" s="4">
        <v>0</v>
      </c>
      <c r="K757" s="4">
        <v>2</v>
      </c>
      <c r="L757" s="4" t="s">
        <v>258</v>
      </c>
      <c r="M757" s="4">
        <v>4</v>
      </c>
      <c r="N757" s="5" t="s">
        <v>3802</v>
      </c>
    </row>
    <row r="758" spans="1:14" hidden="1" x14ac:dyDescent="0.15">
      <c r="A758" s="5" t="s">
        <v>1748</v>
      </c>
      <c r="B758" s="4">
        <v>36</v>
      </c>
      <c r="C758" s="5" t="s">
        <v>957</v>
      </c>
      <c r="D758" s="4">
        <v>10</v>
      </c>
      <c r="E758" s="4">
        <v>1603</v>
      </c>
      <c r="F758" s="5" t="s">
        <v>2324</v>
      </c>
      <c r="G758" s="5" t="s">
        <v>3936</v>
      </c>
      <c r="H758" s="4">
        <v>0</v>
      </c>
      <c r="I758" s="4">
        <v>1</v>
      </c>
      <c r="J758" s="4">
        <v>0</v>
      </c>
      <c r="K758" s="4">
        <v>0</v>
      </c>
      <c r="L758" s="4" t="s">
        <v>258</v>
      </c>
      <c r="M758" s="4">
        <v>2</v>
      </c>
      <c r="N758" s="5" t="s">
        <v>927</v>
      </c>
    </row>
    <row r="759" spans="1:14" hidden="1" x14ac:dyDescent="0.15">
      <c r="A759" s="5" t="s">
        <v>2322</v>
      </c>
      <c r="B759" s="4">
        <v>36</v>
      </c>
      <c r="C759" s="5" t="s">
        <v>957</v>
      </c>
      <c r="D759" s="4">
        <v>11</v>
      </c>
      <c r="E759" s="4">
        <v>1601</v>
      </c>
      <c r="F759" s="5" t="s">
        <v>2323</v>
      </c>
      <c r="G759" s="5" t="s">
        <v>3936</v>
      </c>
      <c r="H759" s="4">
        <v>0</v>
      </c>
      <c r="I759" s="4">
        <v>0</v>
      </c>
      <c r="J759" s="4">
        <v>0</v>
      </c>
      <c r="K759" s="4">
        <v>2</v>
      </c>
      <c r="L759" s="4" t="s">
        <v>258</v>
      </c>
      <c r="M759" s="4">
        <v>4</v>
      </c>
      <c r="N759" s="5" t="s">
        <v>927</v>
      </c>
    </row>
    <row r="760" spans="1:14" hidden="1" x14ac:dyDescent="0.15">
      <c r="A760" s="5" t="s">
        <v>3049</v>
      </c>
      <c r="B760" s="4">
        <v>36</v>
      </c>
      <c r="C760" s="5" t="s">
        <v>957</v>
      </c>
      <c r="D760" s="4">
        <v>12</v>
      </c>
      <c r="E760" s="4">
        <v>1588</v>
      </c>
      <c r="F760" s="5" t="s">
        <v>2325</v>
      </c>
      <c r="G760" s="5" t="s">
        <v>3921</v>
      </c>
      <c r="H760" s="4">
        <v>0</v>
      </c>
      <c r="I760" s="4">
        <v>2</v>
      </c>
      <c r="J760" s="4">
        <v>0</v>
      </c>
      <c r="K760" s="4">
        <v>0</v>
      </c>
      <c r="L760" s="4" t="s">
        <v>258</v>
      </c>
      <c r="M760" s="4">
        <v>4</v>
      </c>
      <c r="N760" s="5" t="s">
        <v>3836</v>
      </c>
    </row>
    <row r="761" spans="1:14" hidden="1" x14ac:dyDescent="0.15">
      <c r="A761" s="5" t="s">
        <v>2326</v>
      </c>
      <c r="B761" s="4">
        <v>36</v>
      </c>
      <c r="C761" s="5" t="s">
        <v>957</v>
      </c>
      <c r="D761" s="4">
        <v>13</v>
      </c>
      <c r="E761" s="4">
        <v>1583</v>
      </c>
      <c r="F761" s="5" t="s">
        <v>2327</v>
      </c>
      <c r="G761" s="5" t="s">
        <v>3921</v>
      </c>
      <c r="H761" s="4">
        <v>0</v>
      </c>
      <c r="I761" s="4">
        <v>0</v>
      </c>
      <c r="J761" s="4">
        <v>0</v>
      </c>
      <c r="K761" s="4">
        <v>2</v>
      </c>
      <c r="L761" s="4" t="s">
        <v>258</v>
      </c>
      <c r="M761" s="4">
        <v>4</v>
      </c>
      <c r="N761" s="5" t="s">
        <v>1930</v>
      </c>
    </row>
    <row r="762" spans="1:14" hidden="1" x14ac:dyDescent="0.15">
      <c r="A762" s="5" t="s">
        <v>2334</v>
      </c>
      <c r="B762" s="4">
        <v>36</v>
      </c>
      <c r="C762" s="5" t="s">
        <v>957</v>
      </c>
      <c r="D762" s="4">
        <v>15</v>
      </c>
      <c r="E762" s="4">
        <v>1579</v>
      </c>
      <c r="F762" s="5" t="s">
        <v>2335</v>
      </c>
      <c r="G762" s="5" t="s">
        <v>3921</v>
      </c>
      <c r="H762" s="4">
        <v>0</v>
      </c>
      <c r="I762" s="4">
        <v>0</v>
      </c>
      <c r="J762" s="4">
        <v>0</v>
      </c>
      <c r="K762" s="4">
        <v>2</v>
      </c>
      <c r="L762" s="4" t="s">
        <v>258</v>
      </c>
      <c r="M762" s="4">
        <v>4</v>
      </c>
      <c r="N762" s="5" t="s">
        <v>3836</v>
      </c>
    </row>
    <row r="763" spans="1:14" hidden="1" x14ac:dyDescent="0.15">
      <c r="A763" s="5" t="s">
        <v>3112</v>
      </c>
      <c r="B763" s="4">
        <v>36</v>
      </c>
      <c r="C763" s="5" t="s">
        <v>957</v>
      </c>
      <c r="D763" s="4">
        <v>99</v>
      </c>
      <c r="E763" s="4">
        <v>127</v>
      </c>
      <c r="F763" s="5" t="s">
        <v>1958</v>
      </c>
      <c r="G763" s="5" t="s">
        <v>3914</v>
      </c>
      <c r="H763" s="4">
        <v>0</v>
      </c>
      <c r="I763" s="4">
        <v>1</v>
      </c>
      <c r="J763" s="4">
        <v>0</v>
      </c>
      <c r="K763" s="4">
        <v>0</v>
      </c>
      <c r="L763" s="4" t="s">
        <v>258</v>
      </c>
      <c r="M763" s="4">
        <v>2</v>
      </c>
      <c r="N763" s="5" t="s">
        <v>3837</v>
      </c>
    </row>
    <row r="764" spans="1:14" hidden="1" x14ac:dyDescent="0.15">
      <c r="A764" s="5" t="s">
        <v>3042</v>
      </c>
      <c r="B764" s="4">
        <v>36</v>
      </c>
      <c r="C764" s="5" t="s">
        <v>957</v>
      </c>
      <c r="D764" s="4">
        <v>100</v>
      </c>
      <c r="E764" s="4">
        <v>1433</v>
      </c>
      <c r="F764" s="5" t="s">
        <v>2345</v>
      </c>
      <c r="G764" s="5" t="s">
        <v>3939</v>
      </c>
      <c r="H764" s="4">
        <v>0</v>
      </c>
      <c r="I764" s="4">
        <v>2</v>
      </c>
      <c r="J764" s="4">
        <v>0</v>
      </c>
      <c r="K764" s="4">
        <v>0</v>
      </c>
      <c r="L764" s="4" t="s">
        <v>258</v>
      </c>
      <c r="M764" s="4">
        <v>4</v>
      </c>
      <c r="N764" s="5" t="s">
        <v>3166</v>
      </c>
    </row>
    <row r="765" spans="1:14" hidden="1" x14ac:dyDescent="0.15">
      <c r="A765" s="5" t="s">
        <v>1646</v>
      </c>
      <c r="B765" s="4">
        <v>36</v>
      </c>
      <c r="C765" s="5" t="s">
        <v>957</v>
      </c>
      <c r="D765" s="4">
        <v>101</v>
      </c>
      <c r="E765" s="4">
        <v>1546</v>
      </c>
      <c r="F765" s="5" t="s">
        <v>2346</v>
      </c>
      <c r="G765" s="5" t="s">
        <v>3939</v>
      </c>
      <c r="H765" s="4">
        <v>0</v>
      </c>
      <c r="I765" s="4">
        <v>1</v>
      </c>
      <c r="J765" s="4">
        <v>0</v>
      </c>
      <c r="K765" s="4">
        <v>0</v>
      </c>
      <c r="L765" s="4" t="s">
        <v>258</v>
      </c>
      <c r="M765" s="4">
        <v>2</v>
      </c>
      <c r="N765" s="5" t="s">
        <v>3167</v>
      </c>
    </row>
    <row r="766" spans="1:14" x14ac:dyDescent="0.15">
      <c r="A766" s="5" t="s">
        <v>2347</v>
      </c>
      <c r="B766" s="4">
        <v>36</v>
      </c>
      <c r="C766" s="5" t="s">
        <v>957</v>
      </c>
      <c r="D766" s="4">
        <v>104</v>
      </c>
      <c r="E766" s="4">
        <v>1435</v>
      </c>
      <c r="F766" s="5" t="s">
        <v>2348</v>
      </c>
      <c r="G766" s="5"/>
      <c r="H766" s="4">
        <v>0</v>
      </c>
      <c r="I766" s="4">
        <v>2</v>
      </c>
      <c r="J766" s="4">
        <v>0</v>
      </c>
      <c r="K766" s="4">
        <v>0</v>
      </c>
      <c r="L766" s="4" t="s">
        <v>258</v>
      </c>
      <c r="M766" s="4">
        <v>4</v>
      </c>
      <c r="N766" s="5" t="s">
        <v>2349</v>
      </c>
    </row>
    <row r="767" spans="1:14" hidden="1" x14ac:dyDescent="0.15">
      <c r="A767" s="5" t="s">
        <v>958</v>
      </c>
      <c r="B767" s="4">
        <v>36</v>
      </c>
      <c r="C767" s="5" t="s">
        <v>957</v>
      </c>
      <c r="D767" s="4">
        <v>105</v>
      </c>
      <c r="E767" s="4">
        <v>1438</v>
      </c>
      <c r="F767" s="5" t="s">
        <v>959</v>
      </c>
      <c r="G767" s="5" t="s">
        <v>3939</v>
      </c>
      <c r="H767" s="4">
        <v>0</v>
      </c>
      <c r="I767" s="4">
        <v>0</v>
      </c>
      <c r="J767" s="4">
        <v>0</v>
      </c>
      <c r="K767" s="4">
        <v>2</v>
      </c>
      <c r="L767" s="4" t="s">
        <v>258</v>
      </c>
      <c r="M767" s="4">
        <v>4</v>
      </c>
      <c r="N767" s="5" t="s">
        <v>960</v>
      </c>
    </row>
    <row r="768" spans="1:14" hidden="1" x14ac:dyDescent="0.15">
      <c r="A768" s="5" t="s">
        <v>3046</v>
      </c>
      <c r="B768" s="4">
        <v>36</v>
      </c>
      <c r="C768" s="5" t="s">
        <v>957</v>
      </c>
      <c r="D768" s="4">
        <v>106</v>
      </c>
      <c r="E768" s="4">
        <v>1537</v>
      </c>
      <c r="F768" s="5" t="s">
        <v>2350</v>
      </c>
      <c r="G768" s="5" t="s">
        <v>3939</v>
      </c>
      <c r="H768" s="4">
        <v>0</v>
      </c>
      <c r="I768" s="4">
        <v>2</v>
      </c>
      <c r="J768" s="4">
        <v>0</v>
      </c>
      <c r="K768" s="4">
        <v>0</v>
      </c>
      <c r="L768" s="4" t="s">
        <v>258</v>
      </c>
      <c r="M768" s="4">
        <v>4</v>
      </c>
      <c r="N768" s="5" t="s">
        <v>3168</v>
      </c>
    </row>
    <row r="769" spans="1:14" x14ac:dyDescent="0.15">
      <c r="A769" s="5" t="s">
        <v>961</v>
      </c>
      <c r="B769" s="4">
        <v>36</v>
      </c>
      <c r="C769" s="5" t="s">
        <v>957</v>
      </c>
      <c r="D769" s="4">
        <v>200</v>
      </c>
      <c r="E769" s="4">
        <v>1538</v>
      </c>
      <c r="F769" s="5" t="s">
        <v>962</v>
      </c>
      <c r="G769" s="5"/>
      <c r="H769" s="4">
        <v>0</v>
      </c>
      <c r="I769" s="4">
        <v>0</v>
      </c>
      <c r="J769" s="4">
        <v>0</v>
      </c>
      <c r="K769" s="4">
        <v>2</v>
      </c>
      <c r="L769" s="4" t="s">
        <v>258</v>
      </c>
      <c r="M769" s="4">
        <v>4</v>
      </c>
      <c r="N769" s="5" t="s">
        <v>963</v>
      </c>
    </row>
    <row r="770" spans="1:14" hidden="1" x14ac:dyDescent="0.15">
      <c r="A770" s="5" t="s">
        <v>2351</v>
      </c>
      <c r="B770" s="4">
        <v>36</v>
      </c>
      <c r="C770" s="5" t="s">
        <v>957</v>
      </c>
      <c r="D770" s="4">
        <v>201</v>
      </c>
      <c r="E770" s="4">
        <v>1436</v>
      </c>
      <c r="F770" s="5" t="s">
        <v>2352</v>
      </c>
      <c r="G770" s="5" t="s">
        <v>3911</v>
      </c>
      <c r="H770" s="4">
        <v>0</v>
      </c>
      <c r="I770" s="4">
        <v>0</v>
      </c>
      <c r="J770" s="4">
        <v>0</v>
      </c>
      <c r="K770" s="4">
        <v>1</v>
      </c>
      <c r="L770" s="4" t="s">
        <v>258</v>
      </c>
      <c r="M770" s="4">
        <v>2</v>
      </c>
      <c r="N770" s="5" t="s">
        <v>3838</v>
      </c>
    </row>
    <row r="771" spans="1:14" x14ac:dyDescent="0.15">
      <c r="A771" s="5" t="s">
        <v>2353</v>
      </c>
      <c r="B771" s="4">
        <v>36</v>
      </c>
      <c r="C771" s="5" t="s">
        <v>957</v>
      </c>
      <c r="D771" s="4">
        <v>202</v>
      </c>
      <c r="E771" s="4">
        <v>1445</v>
      </c>
      <c r="F771" s="5" t="s">
        <v>2354</v>
      </c>
      <c r="G771" s="5"/>
      <c r="H771" s="4">
        <v>0</v>
      </c>
      <c r="I771" s="4">
        <v>4</v>
      </c>
      <c r="J771" s="4">
        <v>0</v>
      </c>
      <c r="K771" s="4">
        <v>0</v>
      </c>
      <c r="L771" s="4" t="s">
        <v>258</v>
      </c>
      <c r="M771" s="4">
        <v>8</v>
      </c>
      <c r="N771" s="5" t="s">
        <v>2355</v>
      </c>
    </row>
    <row r="772" spans="1:14" x14ac:dyDescent="0.15">
      <c r="A772" s="5" t="s">
        <v>2356</v>
      </c>
      <c r="B772" s="4">
        <v>36</v>
      </c>
      <c r="C772" s="5" t="s">
        <v>957</v>
      </c>
      <c r="D772" s="4">
        <v>300</v>
      </c>
      <c r="E772" s="4">
        <v>754</v>
      </c>
      <c r="F772" s="5" t="s">
        <v>2357</v>
      </c>
      <c r="G772" s="5"/>
      <c r="H772" s="4">
        <v>0</v>
      </c>
      <c r="I772" s="4">
        <v>2</v>
      </c>
      <c r="J772" s="4">
        <v>0</v>
      </c>
      <c r="K772" s="4">
        <v>0</v>
      </c>
      <c r="L772" s="4" t="s">
        <v>258</v>
      </c>
      <c r="M772" s="4">
        <v>4</v>
      </c>
      <c r="N772" s="5" t="s">
        <v>455</v>
      </c>
    </row>
    <row r="773" spans="1:14" x14ac:dyDescent="0.15">
      <c r="A773" s="5" t="s">
        <v>964</v>
      </c>
      <c r="B773" s="4">
        <v>36</v>
      </c>
      <c r="C773" s="5" t="s">
        <v>957</v>
      </c>
      <c r="D773" s="4">
        <v>301</v>
      </c>
      <c r="E773" s="4">
        <v>1211</v>
      </c>
      <c r="F773" s="5" t="s">
        <v>965</v>
      </c>
      <c r="G773" s="5"/>
      <c r="H773" s="4">
        <v>0</v>
      </c>
      <c r="I773" s="4">
        <v>0</v>
      </c>
      <c r="J773" s="4">
        <v>0</v>
      </c>
      <c r="K773" s="4">
        <v>2</v>
      </c>
      <c r="L773" s="4" t="s">
        <v>258</v>
      </c>
      <c r="M773" s="4">
        <v>4</v>
      </c>
      <c r="N773" s="5" t="s">
        <v>455</v>
      </c>
    </row>
    <row r="774" spans="1:14" x14ac:dyDescent="0.15">
      <c r="A774" s="5" t="s">
        <v>966</v>
      </c>
      <c r="B774" s="4">
        <v>36</v>
      </c>
      <c r="C774" s="5" t="s">
        <v>957</v>
      </c>
      <c r="D774" s="4">
        <v>800</v>
      </c>
      <c r="E774" s="4">
        <v>1437</v>
      </c>
      <c r="F774" s="5" t="s">
        <v>967</v>
      </c>
      <c r="G774" s="5"/>
      <c r="H774" s="4">
        <v>0</v>
      </c>
      <c r="I774" s="4">
        <v>0</v>
      </c>
      <c r="J774" s="4">
        <v>0</v>
      </c>
      <c r="K774" s="4">
        <v>2</v>
      </c>
      <c r="L774" s="4" t="s">
        <v>258</v>
      </c>
      <c r="M774" s="4">
        <v>4</v>
      </c>
      <c r="N774" s="5" t="s">
        <v>968</v>
      </c>
    </row>
    <row r="775" spans="1:14" x14ac:dyDescent="0.15">
      <c r="A775" s="5" t="s">
        <v>969</v>
      </c>
      <c r="B775" s="4">
        <v>36</v>
      </c>
      <c r="C775" s="5" t="s">
        <v>957</v>
      </c>
      <c r="D775" s="4">
        <v>900</v>
      </c>
      <c r="E775" s="4">
        <v>1440</v>
      </c>
      <c r="F775" s="5" t="s">
        <v>970</v>
      </c>
      <c r="G775" s="5"/>
      <c r="H775" s="4">
        <v>0</v>
      </c>
      <c r="I775" s="4">
        <v>0</v>
      </c>
      <c r="J775" s="4">
        <v>0</v>
      </c>
      <c r="K775" s="4">
        <v>4</v>
      </c>
      <c r="L775" s="4" t="s">
        <v>258</v>
      </c>
      <c r="M775" s="4">
        <v>8</v>
      </c>
      <c r="N775" s="5" t="s">
        <v>963</v>
      </c>
    </row>
    <row r="776" spans="1:14" x14ac:dyDescent="0.15">
      <c r="A776" s="5" t="s">
        <v>2358</v>
      </c>
      <c r="B776" s="4">
        <v>36</v>
      </c>
      <c r="C776" s="5" t="s">
        <v>957</v>
      </c>
      <c r="D776" s="4">
        <v>915</v>
      </c>
      <c r="E776" s="4">
        <v>1450</v>
      </c>
      <c r="F776" s="5" t="s">
        <v>2359</v>
      </c>
      <c r="G776" s="5"/>
      <c r="H776" s="4">
        <v>0</v>
      </c>
      <c r="I776" s="4">
        <v>4</v>
      </c>
      <c r="J776" s="4">
        <v>0</v>
      </c>
      <c r="K776" s="4">
        <v>0</v>
      </c>
      <c r="L776" s="4" t="s">
        <v>258</v>
      </c>
      <c r="M776" s="4">
        <v>8</v>
      </c>
      <c r="N776" s="5"/>
    </row>
    <row r="777" spans="1:14" x14ac:dyDescent="0.15">
      <c r="A777" s="5" t="s">
        <v>2360</v>
      </c>
      <c r="B777" s="4">
        <v>36</v>
      </c>
      <c r="C777" s="5" t="s">
        <v>957</v>
      </c>
      <c r="D777" s="4">
        <v>920</v>
      </c>
      <c r="E777" s="4">
        <v>840</v>
      </c>
      <c r="F777" s="5" t="s">
        <v>2361</v>
      </c>
      <c r="G777" s="5"/>
      <c r="H777" s="4">
        <v>0</v>
      </c>
      <c r="I777" s="4">
        <v>2</v>
      </c>
      <c r="J777" s="4">
        <v>0</v>
      </c>
      <c r="K777" s="4">
        <v>0</v>
      </c>
      <c r="L777" s="4" t="s">
        <v>258</v>
      </c>
      <c r="M777" s="4">
        <v>4</v>
      </c>
      <c r="N777" s="5" t="s">
        <v>2362</v>
      </c>
    </row>
    <row r="778" spans="1:14" x14ac:dyDescent="0.15">
      <c r="A778" s="5" t="s">
        <v>2363</v>
      </c>
      <c r="B778" s="4">
        <v>36</v>
      </c>
      <c r="C778" s="5" t="s">
        <v>957</v>
      </c>
      <c r="D778" s="4">
        <v>981</v>
      </c>
      <c r="E778" s="4">
        <v>1343</v>
      </c>
      <c r="F778" s="5" t="s">
        <v>2364</v>
      </c>
      <c r="G778" s="5"/>
      <c r="H778" s="4">
        <v>0</v>
      </c>
      <c r="I778" s="4">
        <v>4</v>
      </c>
      <c r="J778" s="4">
        <v>0</v>
      </c>
      <c r="K778" s="4">
        <v>0</v>
      </c>
      <c r="L778" s="4" t="s">
        <v>258</v>
      </c>
      <c r="M778" s="4">
        <v>8</v>
      </c>
      <c r="N778" s="5" t="s">
        <v>971</v>
      </c>
    </row>
    <row r="779" spans="1:14" x14ac:dyDescent="0.15">
      <c r="A779" s="5" t="s">
        <v>2365</v>
      </c>
      <c r="B779" s="4">
        <v>36</v>
      </c>
      <c r="C779" s="5" t="s">
        <v>957</v>
      </c>
      <c r="D779" s="4">
        <v>983</v>
      </c>
      <c r="E779" s="4">
        <v>1063</v>
      </c>
      <c r="F779" s="5" t="s">
        <v>2366</v>
      </c>
      <c r="G779" s="5"/>
      <c r="H779" s="4">
        <v>0</v>
      </c>
      <c r="I779" s="4">
        <v>2</v>
      </c>
      <c r="J779" s="4">
        <v>0</v>
      </c>
      <c r="K779" s="4">
        <v>0</v>
      </c>
      <c r="L779" s="4" t="s">
        <v>258</v>
      </c>
      <c r="M779" s="4">
        <v>4</v>
      </c>
      <c r="N779" s="5" t="s">
        <v>2367</v>
      </c>
    </row>
    <row r="780" spans="1:14" x14ac:dyDescent="0.15">
      <c r="A780" s="5" t="s">
        <v>972</v>
      </c>
      <c r="B780" s="4">
        <v>36</v>
      </c>
      <c r="C780" s="5" t="s">
        <v>957</v>
      </c>
      <c r="D780" s="4">
        <v>984</v>
      </c>
      <c r="E780" s="4">
        <v>841</v>
      </c>
      <c r="F780" s="5" t="s">
        <v>973</v>
      </c>
      <c r="G780" s="5"/>
      <c r="H780" s="4">
        <v>0</v>
      </c>
      <c r="I780" s="4">
        <v>0</v>
      </c>
      <c r="J780" s="4">
        <v>0</v>
      </c>
      <c r="K780" s="4">
        <v>2</v>
      </c>
      <c r="L780" s="4" t="s">
        <v>258</v>
      </c>
      <c r="M780" s="4">
        <v>4</v>
      </c>
      <c r="N780" s="5" t="s">
        <v>473</v>
      </c>
    </row>
    <row r="781" spans="1:14" x14ac:dyDescent="0.15">
      <c r="A781" s="5" t="s">
        <v>2368</v>
      </c>
      <c r="B781" s="4">
        <v>36</v>
      </c>
      <c r="C781" s="5" t="s">
        <v>957</v>
      </c>
      <c r="D781" s="4">
        <v>985</v>
      </c>
      <c r="E781" s="4">
        <v>1210</v>
      </c>
      <c r="F781" s="5" t="s">
        <v>2369</v>
      </c>
      <c r="G781" s="5"/>
      <c r="H781" s="4">
        <v>0</v>
      </c>
      <c r="I781" s="4">
        <v>3</v>
      </c>
      <c r="J781" s="4">
        <v>0</v>
      </c>
      <c r="K781" s="4">
        <v>0</v>
      </c>
      <c r="L781" s="4" t="s">
        <v>258</v>
      </c>
      <c r="M781" s="4">
        <v>6</v>
      </c>
      <c r="N781" s="5" t="s">
        <v>2370</v>
      </c>
    </row>
    <row r="782" spans="1:14" x14ac:dyDescent="0.15">
      <c r="A782" s="5" t="s">
        <v>974</v>
      </c>
      <c r="B782" s="4">
        <v>36</v>
      </c>
      <c r="C782" s="5" t="s">
        <v>957</v>
      </c>
      <c r="D782" s="4">
        <v>986</v>
      </c>
      <c r="E782" s="4">
        <v>1344</v>
      </c>
      <c r="F782" s="5" t="s">
        <v>975</v>
      </c>
      <c r="G782" s="5"/>
      <c r="H782" s="4">
        <v>0</v>
      </c>
      <c r="I782" s="4">
        <v>0</v>
      </c>
      <c r="J782" s="4">
        <v>0</v>
      </c>
      <c r="K782" s="4">
        <v>4</v>
      </c>
      <c r="L782" s="4" t="s">
        <v>258</v>
      </c>
      <c r="M782" s="4">
        <v>8</v>
      </c>
      <c r="N782" s="5" t="s">
        <v>971</v>
      </c>
    </row>
    <row r="783" spans="1:14" x14ac:dyDescent="0.15">
      <c r="A783" s="5" t="s">
        <v>2371</v>
      </c>
      <c r="B783" s="4">
        <v>36</v>
      </c>
      <c r="C783" s="5" t="s">
        <v>957</v>
      </c>
      <c r="D783" s="4">
        <v>987</v>
      </c>
      <c r="E783" s="4">
        <v>744</v>
      </c>
      <c r="F783" s="5" t="s">
        <v>2372</v>
      </c>
      <c r="G783" s="5"/>
      <c r="H783" s="4">
        <v>0</v>
      </c>
      <c r="I783" s="4">
        <v>3</v>
      </c>
      <c r="J783" s="4">
        <v>0</v>
      </c>
      <c r="K783" s="4">
        <v>0</v>
      </c>
      <c r="L783" s="4" t="s">
        <v>258</v>
      </c>
      <c r="M783" s="4">
        <v>6</v>
      </c>
      <c r="N783" s="5" t="s">
        <v>2373</v>
      </c>
    </row>
    <row r="784" spans="1:14" x14ac:dyDescent="0.15">
      <c r="A784" s="5" t="s">
        <v>2374</v>
      </c>
      <c r="B784" s="4">
        <v>36</v>
      </c>
      <c r="C784" s="5" t="s">
        <v>957</v>
      </c>
      <c r="D784" s="4">
        <v>988</v>
      </c>
      <c r="E784" s="4">
        <v>968</v>
      </c>
      <c r="F784" s="5" t="s">
        <v>2375</v>
      </c>
      <c r="G784" s="5"/>
      <c r="H784" s="4">
        <v>0</v>
      </c>
      <c r="I784" s="4">
        <v>3</v>
      </c>
      <c r="J784" s="4">
        <v>0</v>
      </c>
      <c r="K784" s="4">
        <v>0</v>
      </c>
      <c r="L784" s="4" t="s">
        <v>258</v>
      </c>
      <c r="M784" s="4">
        <v>6</v>
      </c>
      <c r="N784" s="5" t="s">
        <v>976</v>
      </c>
    </row>
    <row r="785" spans="1:14" x14ac:dyDescent="0.15">
      <c r="A785" s="5" t="s">
        <v>977</v>
      </c>
      <c r="B785" s="4">
        <v>36</v>
      </c>
      <c r="C785" s="5" t="s">
        <v>957</v>
      </c>
      <c r="D785" s="4">
        <v>989</v>
      </c>
      <c r="E785" s="4">
        <v>745</v>
      </c>
      <c r="F785" s="5" t="s">
        <v>978</v>
      </c>
      <c r="G785" s="5"/>
      <c r="H785" s="4">
        <v>0</v>
      </c>
      <c r="I785" s="4">
        <v>0</v>
      </c>
      <c r="J785" s="4">
        <v>0</v>
      </c>
      <c r="K785" s="4">
        <v>3</v>
      </c>
      <c r="L785" s="4" t="s">
        <v>258</v>
      </c>
      <c r="M785" s="4">
        <v>6</v>
      </c>
      <c r="N785" s="5" t="s">
        <v>976</v>
      </c>
    </row>
    <row r="786" spans="1:14" x14ac:dyDescent="0.15">
      <c r="A786" s="5" t="s">
        <v>979</v>
      </c>
      <c r="B786" s="4">
        <v>36</v>
      </c>
      <c r="C786" s="5" t="s">
        <v>957</v>
      </c>
      <c r="D786" s="4">
        <v>996</v>
      </c>
      <c r="E786" s="4">
        <v>869</v>
      </c>
      <c r="F786" s="5" t="s">
        <v>980</v>
      </c>
      <c r="G786" s="5"/>
      <c r="H786" s="4">
        <v>0</v>
      </c>
      <c r="I786" s="4">
        <v>0</v>
      </c>
      <c r="J786" s="4">
        <v>0</v>
      </c>
      <c r="K786" s="4">
        <v>3</v>
      </c>
      <c r="L786" s="4" t="s">
        <v>258</v>
      </c>
      <c r="M786" s="4">
        <v>6</v>
      </c>
      <c r="N786" s="5" t="s">
        <v>976</v>
      </c>
    </row>
    <row r="787" spans="1:14" x14ac:dyDescent="0.15">
      <c r="A787" s="5" t="s">
        <v>2376</v>
      </c>
      <c r="B787" s="4">
        <v>36</v>
      </c>
      <c r="C787" s="5" t="s">
        <v>957</v>
      </c>
      <c r="D787" s="4">
        <v>998</v>
      </c>
      <c r="E787" s="4">
        <v>1061</v>
      </c>
      <c r="F787" s="5" t="s">
        <v>2377</v>
      </c>
      <c r="G787" s="5"/>
      <c r="H787" s="4">
        <v>0</v>
      </c>
      <c r="I787" s="4">
        <v>1</v>
      </c>
      <c r="J787" s="4">
        <v>0</v>
      </c>
      <c r="K787" s="4">
        <v>0</v>
      </c>
      <c r="L787" s="4" t="s">
        <v>258</v>
      </c>
      <c r="M787" s="4">
        <v>2</v>
      </c>
      <c r="N787" s="5" t="s">
        <v>2378</v>
      </c>
    </row>
    <row r="788" spans="1:14" x14ac:dyDescent="0.15">
      <c r="A788" s="5" t="s">
        <v>981</v>
      </c>
      <c r="B788" s="4">
        <v>36</v>
      </c>
      <c r="C788" s="5" t="s">
        <v>957</v>
      </c>
      <c r="D788" s="4">
        <v>999</v>
      </c>
      <c r="E788" s="4">
        <v>1062</v>
      </c>
      <c r="F788" s="5" t="s">
        <v>982</v>
      </c>
      <c r="G788" s="5"/>
      <c r="H788" s="4">
        <v>0</v>
      </c>
      <c r="I788" s="4">
        <v>0</v>
      </c>
      <c r="J788" s="4">
        <v>0</v>
      </c>
      <c r="K788" s="4">
        <v>1</v>
      </c>
      <c r="L788" s="4" t="s">
        <v>258</v>
      </c>
      <c r="M788" s="4">
        <v>2</v>
      </c>
      <c r="N788" s="5" t="s">
        <v>983</v>
      </c>
    </row>
    <row r="789" spans="1:14" hidden="1" x14ac:dyDescent="0.15">
      <c r="A789" s="5" t="s">
        <v>985</v>
      </c>
      <c r="B789" s="4">
        <v>37</v>
      </c>
      <c r="C789" s="5" t="s">
        <v>984</v>
      </c>
      <c r="D789" s="4">
        <v>100</v>
      </c>
      <c r="E789" s="4">
        <v>215</v>
      </c>
      <c r="F789" s="5" t="s">
        <v>986</v>
      </c>
      <c r="G789" s="5" t="s">
        <v>3891</v>
      </c>
      <c r="H789" s="4">
        <v>0</v>
      </c>
      <c r="I789" s="4">
        <v>0</v>
      </c>
      <c r="J789" s="4">
        <v>2</v>
      </c>
      <c r="K789" s="4">
        <v>0</v>
      </c>
      <c r="L789" s="4" t="s">
        <v>239</v>
      </c>
      <c r="M789" s="4">
        <v>4</v>
      </c>
      <c r="N789" s="5" t="s">
        <v>987</v>
      </c>
    </row>
    <row r="790" spans="1:14" hidden="1" x14ac:dyDescent="0.15">
      <c r="A790" s="5" t="s">
        <v>2379</v>
      </c>
      <c r="B790" s="4">
        <v>37</v>
      </c>
      <c r="C790" s="5" t="s">
        <v>984</v>
      </c>
      <c r="D790" s="4">
        <v>103</v>
      </c>
      <c r="E790" s="4">
        <v>1191</v>
      </c>
      <c r="F790" s="5" t="s">
        <v>2380</v>
      </c>
      <c r="G790" s="5" t="s">
        <v>3891</v>
      </c>
      <c r="H790" s="4">
        <v>0</v>
      </c>
      <c r="I790" s="4">
        <v>0</v>
      </c>
      <c r="J790" s="4">
        <v>2</v>
      </c>
      <c r="K790" s="4">
        <v>0</v>
      </c>
      <c r="L790" s="4" t="s">
        <v>239</v>
      </c>
      <c r="M790" s="4">
        <v>4</v>
      </c>
      <c r="N790" s="5" t="s">
        <v>989</v>
      </c>
    </row>
    <row r="791" spans="1:14" hidden="1" x14ac:dyDescent="0.15">
      <c r="A791" s="5" t="s">
        <v>3169</v>
      </c>
      <c r="B791" s="4">
        <v>37</v>
      </c>
      <c r="C791" s="5" t="s">
        <v>984</v>
      </c>
      <c r="D791" s="4">
        <v>111</v>
      </c>
      <c r="E791" s="4">
        <v>1028</v>
      </c>
      <c r="F791" s="5" t="s">
        <v>3170</v>
      </c>
      <c r="G791" s="5" t="s">
        <v>3891</v>
      </c>
      <c r="H791" s="4">
        <v>0</v>
      </c>
      <c r="I791" s="4">
        <v>1</v>
      </c>
      <c r="J791" s="4">
        <v>0</v>
      </c>
      <c r="K791" s="4">
        <v>0</v>
      </c>
      <c r="L791" s="4" t="s">
        <v>258</v>
      </c>
      <c r="M791" s="4">
        <v>2</v>
      </c>
      <c r="N791" s="5" t="s">
        <v>2382</v>
      </c>
    </row>
    <row r="792" spans="1:14" hidden="1" x14ac:dyDescent="0.15">
      <c r="A792" s="5" t="s">
        <v>3171</v>
      </c>
      <c r="B792" s="4">
        <v>37</v>
      </c>
      <c r="C792" s="5" t="s">
        <v>984</v>
      </c>
      <c r="D792" s="4">
        <v>112</v>
      </c>
      <c r="E792" s="4">
        <v>1490</v>
      </c>
      <c r="F792" s="5" t="s">
        <v>3172</v>
      </c>
      <c r="G792" s="5" t="s">
        <v>3891</v>
      </c>
      <c r="H792" s="4">
        <v>0</v>
      </c>
      <c r="I792" s="4">
        <v>0</v>
      </c>
      <c r="J792" s="4">
        <v>0</v>
      </c>
      <c r="K792" s="4">
        <v>1</v>
      </c>
      <c r="L792" s="4" t="s">
        <v>258</v>
      </c>
      <c r="M792" s="4">
        <v>2</v>
      </c>
      <c r="N792" s="5" t="s">
        <v>2382</v>
      </c>
    </row>
    <row r="793" spans="1:14" hidden="1" x14ac:dyDescent="0.15">
      <c r="A793" s="5" t="s">
        <v>2383</v>
      </c>
      <c r="B793" s="4">
        <v>37</v>
      </c>
      <c r="C793" s="5" t="s">
        <v>984</v>
      </c>
      <c r="D793" s="4">
        <v>113</v>
      </c>
      <c r="E793" s="4">
        <v>1194</v>
      </c>
      <c r="F793" s="5" t="s">
        <v>2384</v>
      </c>
      <c r="G793" s="5" t="s">
        <v>3891</v>
      </c>
      <c r="H793" s="4">
        <v>0</v>
      </c>
      <c r="I793" s="4">
        <v>1</v>
      </c>
      <c r="J793" s="4">
        <v>0</v>
      </c>
      <c r="K793" s="4">
        <v>0</v>
      </c>
      <c r="L793" s="4" t="s">
        <v>258</v>
      </c>
      <c r="M793" s="4">
        <v>2</v>
      </c>
      <c r="N793" s="5" t="s">
        <v>2385</v>
      </c>
    </row>
    <row r="794" spans="1:14" hidden="1" x14ac:dyDescent="0.15">
      <c r="A794" s="5" t="s">
        <v>1649</v>
      </c>
      <c r="B794" s="4">
        <v>37</v>
      </c>
      <c r="C794" s="5" t="s">
        <v>984</v>
      </c>
      <c r="D794" s="4">
        <v>200</v>
      </c>
      <c r="E794" s="4">
        <v>836</v>
      </c>
      <c r="F794" s="5" t="s">
        <v>2390</v>
      </c>
      <c r="G794" s="5" t="s">
        <v>3916</v>
      </c>
      <c r="H794" s="4">
        <v>1</v>
      </c>
      <c r="I794" s="4">
        <v>0</v>
      </c>
      <c r="J794" s="4">
        <v>0</v>
      </c>
      <c r="K794" s="4">
        <v>0</v>
      </c>
      <c r="L794" s="4" t="s">
        <v>239</v>
      </c>
      <c r="M794" s="4">
        <v>2</v>
      </c>
      <c r="N794" s="5" t="s">
        <v>2391</v>
      </c>
    </row>
    <row r="795" spans="1:14" hidden="1" x14ac:dyDescent="0.15">
      <c r="A795" s="5" t="s">
        <v>3055</v>
      </c>
      <c r="B795" s="4">
        <v>37</v>
      </c>
      <c r="C795" s="5" t="s">
        <v>984</v>
      </c>
      <c r="D795" s="4">
        <v>201</v>
      </c>
      <c r="E795" s="4">
        <v>898</v>
      </c>
      <c r="F795" s="5" t="s">
        <v>2392</v>
      </c>
      <c r="G795" s="5" t="s">
        <v>3916</v>
      </c>
      <c r="H795" s="4">
        <v>2</v>
      </c>
      <c r="I795" s="4">
        <v>0</v>
      </c>
      <c r="J795" s="4">
        <v>0</v>
      </c>
      <c r="K795" s="4">
        <v>0</v>
      </c>
      <c r="L795" s="4" t="s">
        <v>239</v>
      </c>
      <c r="M795" s="4">
        <v>4</v>
      </c>
      <c r="N795" s="5" t="s">
        <v>3839</v>
      </c>
    </row>
    <row r="796" spans="1:14" hidden="1" x14ac:dyDescent="0.15">
      <c r="A796" s="5" t="s">
        <v>994</v>
      </c>
      <c r="B796" s="4">
        <v>37</v>
      </c>
      <c r="C796" s="5" t="s">
        <v>984</v>
      </c>
      <c r="D796" s="4">
        <v>204</v>
      </c>
      <c r="E796" s="4">
        <v>1044</v>
      </c>
      <c r="F796" s="5" t="s">
        <v>995</v>
      </c>
      <c r="G796" s="5" t="s">
        <v>3916</v>
      </c>
      <c r="H796" s="4">
        <v>0</v>
      </c>
      <c r="I796" s="4">
        <v>0</v>
      </c>
      <c r="J796" s="4">
        <v>1</v>
      </c>
      <c r="K796" s="4">
        <v>0</v>
      </c>
      <c r="L796" s="4" t="s">
        <v>239</v>
      </c>
      <c r="M796" s="4">
        <v>2</v>
      </c>
      <c r="N796" s="5" t="s">
        <v>996</v>
      </c>
    </row>
    <row r="797" spans="1:14" hidden="1" x14ac:dyDescent="0.15">
      <c r="A797" s="5" t="s">
        <v>3098</v>
      </c>
      <c r="B797" s="4">
        <v>37</v>
      </c>
      <c r="C797" s="5" t="s">
        <v>984</v>
      </c>
      <c r="D797" s="4">
        <v>205</v>
      </c>
      <c r="E797" s="4">
        <v>1455</v>
      </c>
      <c r="F797" s="5" t="s">
        <v>2393</v>
      </c>
      <c r="G797" s="5" t="s">
        <v>3916</v>
      </c>
      <c r="H797" s="4">
        <v>2</v>
      </c>
      <c r="I797" s="4">
        <v>0</v>
      </c>
      <c r="J797" s="4">
        <v>0</v>
      </c>
      <c r="K797" s="4">
        <v>0</v>
      </c>
      <c r="L797" s="4" t="s">
        <v>239</v>
      </c>
      <c r="M797" s="4">
        <v>4</v>
      </c>
      <c r="N797" s="5" t="s">
        <v>2394</v>
      </c>
    </row>
    <row r="798" spans="1:14" hidden="1" x14ac:dyDescent="0.15">
      <c r="A798" s="5" t="s">
        <v>2395</v>
      </c>
      <c r="B798" s="4">
        <v>37</v>
      </c>
      <c r="C798" s="5" t="s">
        <v>984</v>
      </c>
      <c r="D798" s="4">
        <v>206</v>
      </c>
      <c r="E798" s="4">
        <v>1617</v>
      </c>
      <c r="F798" s="5" t="s">
        <v>2396</v>
      </c>
      <c r="G798" s="5" t="s">
        <v>3916</v>
      </c>
      <c r="H798" s="4">
        <v>0</v>
      </c>
      <c r="I798" s="4">
        <v>0</v>
      </c>
      <c r="J798" s="4">
        <v>2</v>
      </c>
      <c r="K798" s="4">
        <v>0</v>
      </c>
      <c r="L798" s="4" t="s">
        <v>239</v>
      </c>
      <c r="M798" s="4">
        <v>4</v>
      </c>
      <c r="N798" s="5" t="s">
        <v>2394</v>
      </c>
    </row>
    <row r="799" spans="1:14" hidden="1" x14ac:dyDescent="0.15">
      <c r="A799" s="5" t="s">
        <v>2475</v>
      </c>
      <c r="B799" s="4">
        <v>37</v>
      </c>
      <c r="C799" s="5" t="s">
        <v>984</v>
      </c>
      <c r="D799" s="4">
        <v>207</v>
      </c>
      <c r="E799" s="4">
        <v>1036</v>
      </c>
      <c r="F799" s="5" t="s">
        <v>2476</v>
      </c>
      <c r="G799" s="5" t="s">
        <v>3916</v>
      </c>
      <c r="H799" s="4">
        <v>0</v>
      </c>
      <c r="I799" s="4">
        <v>0</v>
      </c>
      <c r="J799" s="4">
        <v>2</v>
      </c>
      <c r="K799" s="4">
        <v>0</v>
      </c>
      <c r="L799" s="4" t="s">
        <v>239</v>
      </c>
      <c r="M799" s="4">
        <v>4</v>
      </c>
      <c r="N799" s="5" t="s">
        <v>1064</v>
      </c>
    </row>
    <row r="800" spans="1:14" hidden="1" x14ac:dyDescent="0.15">
      <c r="A800" s="5" t="s">
        <v>2472</v>
      </c>
      <c r="B800" s="4">
        <v>37</v>
      </c>
      <c r="C800" s="5" t="s">
        <v>984</v>
      </c>
      <c r="D800" s="4">
        <v>300</v>
      </c>
      <c r="E800" s="4">
        <v>1035</v>
      </c>
      <c r="F800" s="5" t="s">
        <v>2472</v>
      </c>
      <c r="G800" s="5" t="s">
        <v>3900</v>
      </c>
      <c r="H800" s="4">
        <v>0</v>
      </c>
      <c r="I800" s="4">
        <v>0</v>
      </c>
      <c r="J800" s="4">
        <v>2</v>
      </c>
      <c r="K800" s="4">
        <v>0</v>
      </c>
      <c r="L800" s="4" t="s">
        <v>239</v>
      </c>
      <c r="M800" s="4">
        <v>4</v>
      </c>
      <c r="N800" s="5" t="s">
        <v>1065</v>
      </c>
    </row>
    <row r="801" spans="1:14" hidden="1" x14ac:dyDescent="0.15">
      <c r="A801" s="5" t="s">
        <v>1000</v>
      </c>
      <c r="B801" s="4">
        <v>37</v>
      </c>
      <c r="C801" s="5" t="s">
        <v>984</v>
      </c>
      <c r="D801" s="4">
        <v>301</v>
      </c>
      <c r="E801" s="4">
        <v>893</v>
      </c>
      <c r="F801" s="5" t="s">
        <v>1001</v>
      </c>
      <c r="G801" s="5" t="s">
        <v>3900</v>
      </c>
      <c r="H801" s="4">
        <v>0</v>
      </c>
      <c r="I801" s="4">
        <v>0</v>
      </c>
      <c r="J801" s="4">
        <v>1</v>
      </c>
      <c r="K801" s="4">
        <v>0</v>
      </c>
      <c r="L801" s="4" t="s">
        <v>239</v>
      </c>
      <c r="M801" s="4">
        <v>2</v>
      </c>
      <c r="N801" s="5" t="s">
        <v>1002</v>
      </c>
    </row>
    <row r="802" spans="1:14" hidden="1" x14ac:dyDescent="0.15">
      <c r="A802" s="5" t="s">
        <v>1655</v>
      </c>
      <c r="B802" s="4">
        <v>37</v>
      </c>
      <c r="C802" s="5" t="s">
        <v>984</v>
      </c>
      <c r="D802" s="4">
        <v>302</v>
      </c>
      <c r="E802" s="4">
        <v>1025</v>
      </c>
      <c r="F802" s="5" t="s">
        <v>2473</v>
      </c>
      <c r="G802" s="5" t="s">
        <v>3900</v>
      </c>
      <c r="H802" s="4">
        <v>1</v>
      </c>
      <c r="I802" s="4">
        <v>0</v>
      </c>
      <c r="J802" s="4">
        <v>0</v>
      </c>
      <c r="K802" s="4">
        <v>0</v>
      </c>
      <c r="L802" s="4" t="s">
        <v>239</v>
      </c>
      <c r="M802" s="4">
        <v>2</v>
      </c>
      <c r="N802" s="5" t="s">
        <v>2474</v>
      </c>
    </row>
    <row r="803" spans="1:14" hidden="1" x14ac:dyDescent="0.15">
      <c r="A803" s="5" t="s">
        <v>2468</v>
      </c>
      <c r="B803" s="4">
        <v>37</v>
      </c>
      <c r="C803" s="5" t="s">
        <v>984</v>
      </c>
      <c r="D803" s="4">
        <v>400</v>
      </c>
      <c r="E803" s="4">
        <v>1332</v>
      </c>
      <c r="F803" s="5" t="s">
        <v>2469</v>
      </c>
      <c r="G803" s="5" t="s">
        <v>3885</v>
      </c>
      <c r="H803" s="4">
        <v>0</v>
      </c>
      <c r="I803" s="4">
        <v>0</v>
      </c>
      <c r="J803" s="4">
        <v>0</v>
      </c>
      <c r="K803" s="4">
        <v>1</v>
      </c>
      <c r="L803" s="4" t="s">
        <v>258</v>
      </c>
      <c r="M803" s="4">
        <v>2</v>
      </c>
      <c r="N803" s="5" t="s">
        <v>1061</v>
      </c>
    </row>
    <row r="804" spans="1:14" hidden="1" x14ac:dyDescent="0.15">
      <c r="A804" s="5" t="s">
        <v>2470</v>
      </c>
      <c r="B804" s="4">
        <v>37</v>
      </c>
      <c r="C804" s="5" t="s">
        <v>984</v>
      </c>
      <c r="D804" s="4">
        <v>401</v>
      </c>
      <c r="E804" s="4">
        <v>466</v>
      </c>
      <c r="F804" s="5" t="s">
        <v>2471</v>
      </c>
      <c r="G804" s="5" t="s">
        <v>3885</v>
      </c>
      <c r="H804" s="4">
        <v>0</v>
      </c>
      <c r="I804" s="4">
        <v>0</v>
      </c>
      <c r="J804" s="4">
        <v>0</v>
      </c>
      <c r="K804" s="4">
        <v>1</v>
      </c>
      <c r="L804" s="4" t="s">
        <v>258</v>
      </c>
      <c r="M804" s="4">
        <v>2</v>
      </c>
      <c r="N804" s="5" t="s">
        <v>1063</v>
      </c>
    </row>
    <row r="805" spans="1:14" hidden="1" x14ac:dyDescent="0.15">
      <c r="A805" s="5" t="s">
        <v>1647</v>
      </c>
      <c r="B805" s="4">
        <v>40</v>
      </c>
      <c r="C805" s="5" t="s">
        <v>1021</v>
      </c>
      <c r="D805" s="4">
        <v>101</v>
      </c>
      <c r="E805" s="4">
        <v>771</v>
      </c>
      <c r="F805" s="5" t="s">
        <v>1647</v>
      </c>
      <c r="G805" s="5" t="s">
        <v>3903</v>
      </c>
      <c r="H805" s="4">
        <v>1</v>
      </c>
      <c r="I805" s="4">
        <v>0</v>
      </c>
      <c r="J805" s="4">
        <v>0</v>
      </c>
      <c r="K805" s="4">
        <v>0</v>
      </c>
      <c r="L805" s="4" t="s">
        <v>239</v>
      </c>
      <c r="M805" s="4">
        <v>2</v>
      </c>
      <c r="N805" s="5" t="s">
        <v>3840</v>
      </c>
    </row>
    <row r="806" spans="1:14" hidden="1" x14ac:dyDescent="0.15">
      <c r="A806" s="5" t="s">
        <v>3173</v>
      </c>
      <c r="B806" s="4">
        <v>40</v>
      </c>
      <c r="C806" s="5" t="s">
        <v>1021</v>
      </c>
      <c r="D806" s="4">
        <v>102</v>
      </c>
      <c r="E806" s="4">
        <v>845</v>
      </c>
      <c r="F806" s="5" t="s">
        <v>3174</v>
      </c>
      <c r="G806" s="5" t="s">
        <v>3903</v>
      </c>
      <c r="H806" s="4">
        <v>0</v>
      </c>
      <c r="I806" s="4">
        <v>0</v>
      </c>
      <c r="J806" s="4">
        <v>2</v>
      </c>
      <c r="K806" s="4">
        <v>0</v>
      </c>
      <c r="L806" s="4" t="s">
        <v>239</v>
      </c>
      <c r="M806" s="4">
        <v>4</v>
      </c>
      <c r="N806" s="5" t="s">
        <v>3841</v>
      </c>
    </row>
    <row r="807" spans="1:14" hidden="1" x14ac:dyDescent="0.15">
      <c r="A807" s="5" t="s">
        <v>2423</v>
      </c>
      <c r="B807" s="4">
        <v>40</v>
      </c>
      <c r="C807" s="5" t="s">
        <v>1021</v>
      </c>
      <c r="D807" s="4">
        <v>103</v>
      </c>
      <c r="E807" s="4">
        <v>483</v>
      </c>
      <c r="F807" s="5" t="s">
        <v>2423</v>
      </c>
      <c r="G807" s="5" t="s">
        <v>3903</v>
      </c>
      <c r="H807" s="4">
        <v>4</v>
      </c>
      <c r="I807" s="4">
        <v>0</v>
      </c>
      <c r="J807" s="4">
        <v>0</v>
      </c>
      <c r="K807" s="4">
        <v>0</v>
      </c>
      <c r="L807" s="4" t="s">
        <v>239</v>
      </c>
      <c r="M807" s="4">
        <v>8</v>
      </c>
      <c r="N807" s="5" t="s">
        <v>3842</v>
      </c>
    </row>
    <row r="808" spans="1:14" hidden="1" x14ac:dyDescent="0.15">
      <c r="A808" s="5" t="s">
        <v>1022</v>
      </c>
      <c r="B808" s="4">
        <v>40</v>
      </c>
      <c r="C808" s="5" t="s">
        <v>1021</v>
      </c>
      <c r="D808" s="4">
        <v>201</v>
      </c>
      <c r="E808" s="4">
        <v>844</v>
      </c>
      <c r="F808" s="5" t="s">
        <v>1022</v>
      </c>
      <c r="G808" s="5" t="s">
        <v>3932</v>
      </c>
      <c r="H808" s="4">
        <v>0</v>
      </c>
      <c r="I808" s="4">
        <v>0</v>
      </c>
      <c r="J808" s="4">
        <v>4</v>
      </c>
      <c r="K808" s="4">
        <v>0</v>
      </c>
      <c r="L808" s="4" t="s">
        <v>239</v>
      </c>
      <c r="M808" s="4">
        <v>8</v>
      </c>
      <c r="N808" s="5" t="s">
        <v>3843</v>
      </c>
    </row>
    <row r="809" spans="1:14" hidden="1" x14ac:dyDescent="0.15">
      <c r="A809" s="5" t="s">
        <v>3060</v>
      </c>
      <c r="B809" s="4">
        <v>40</v>
      </c>
      <c r="C809" s="5" t="s">
        <v>1021</v>
      </c>
      <c r="D809" s="4">
        <v>202</v>
      </c>
      <c r="E809" s="4">
        <v>1522</v>
      </c>
      <c r="F809" s="5" t="s">
        <v>2424</v>
      </c>
      <c r="G809" s="5" t="s">
        <v>3932</v>
      </c>
      <c r="H809" s="4">
        <v>2</v>
      </c>
      <c r="I809" s="4">
        <v>0</v>
      </c>
      <c r="J809" s="4">
        <v>0</v>
      </c>
      <c r="K809" s="4">
        <v>0</v>
      </c>
      <c r="L809" s="4" t="s">
        <v>239</v>
      </c>
      <c r="M809" s="4">
        <v>4</v>
      </c>
      <c r="N809" s="5" t="s">
        <v>933</v>
      </c>
    </row>
    <row r="810" spans="1:14" hidden="1" x14ac:dyDescent="0.15">
      <c r="A810" s="5" t="s">
        <v>934</v>
      </c>
      <c r="B810" s="4">
        <v>40</v>
      </c>
      <c r="C810" s="5" t="s">
        <v>1021</v>
      </c>
      <c r="D810" s="4">
        <v>203</v>
      </c>
      <c r="E810" s="4">
        <v>1230</v>
      </c>
      <c r="F810" s="5" t="s">
        <v>935</v>
      </c>
      <c r="G810" s="5" t="s">
        <v>3932</v>
      </c>
      <c r="H810" s="4">
        <v>0</v>
      </c>
      <c r="I810" s="4">
        <v>0</v>
      </c>
      <c r="J810" s="4">
        <v>2</v>
      </c>
      <c r="K810" s="4">
        <v>0</v>
      </c>
      <c r="L810" s="4" t="s">
        <v>239</v>
      </c>
      <c r="M810" s="4">
        <v>4</v>
      </c>
      <c r="N810" s="5" t="s">
        <v>933</v>
      </c>
    </row>
    <row r="811" spans="1:14" hidden="1" x14ac:dyDescent="0.15">
      <c r="A811" s="5" t="s">
        <v>2425</v>
      </c>
      <c r="B811" s="4">
        <v>40</v>
      </c>
      <c r="C811" s="5" t="s">
        <v>1021</v>
      </c>
      <c r="D811" s="4">
        <v>204</v>
      </c>
      <c r="E811" s="4">
        <v>1231</v>
      </c>
      <c r="F811" s="5" t="s">
        <v>2426</v>
      </c>
      <c r="G811" s="5" t="s">
        <v>3932</v>
      </c>
      <c r="H811" s="4">
        <v>0</v>
      </c>
      <c r="I811" s="4">
        <v>0</v>
      </c>
      <c r="J811" s="4">
        <v>2</v>
      </c>
      <c r="K811" s="4">
        <v>0</v>
      </c>
      <c r="L811" s="4" t="s">
        <v>239</v>
      </c>
      <c r="M811" s="4">
        <v>4</v>
      </c>
      <c r="N811" s="5" t="s">
        <v>3844</v>
      </c>
    </row>
    <row r="812" spans="1:14" hidden="1" x14ac:dyDescent="0.15">
      <c r="A812" s="5" t="s">
        <v>2427</v>
      </c>
      <c r="B812" s="4">
        <v>40</v>
      </c>
      <c r="C812" s="5" t="s">
        <v>1021</v>
      </c>
      <c r="D812" s="4">
        <v>300</v>
      </c>
      <c r="E812" s="4">
        <v>240</v>
      </c>
      <c r="F812" s="5" t="s">
        <v>2427</v>
      </c>
      <c r="G812" s="5" t="s">
        <v>3938</v>
      </c>
      <c r="H812" s="4">
        <v>2</v>
      </c>
      <c r="I812" s="4">
        <v>0</v>
      </c>
      <c r="J812" s="4">
        <v>0</v>
      </c>
      <c r="K812" s="4">
        <v>0</v>
      </c>
      <c r="L812" s="4" t="s">
        <v>239</v>
      </c>
      <c r="M812" s="4">
        <v>4</v>
      </c>
      <c r="N812" s="5" t="s">
        <v>3845</v>
      </c>
    </row>
    <row r="813" spans="1:14" hidden="1" x14ac:dyDescent="0.15">
      <c r="A813" s="5" t="s">
        <v>2428</v>
      </c>
      <c r="B813" s="4">
        <v>40</v>
      </c>
      <c r="C813" s="5" t="s">
        <v>1021</v>
      </c>
      <c r="D813" s="4">
        <v>303</v>
      </c>
      <c r="E813" s="4">
        <v>1216</v>
      </c>
      <c r="F813" s="5" t="s">
        <v>2428</v>
      </c>
      <c r="G813" s="5" t="s">
        <v>3938</v>
      </c>
      <c r="H813" s="4">
        <v>0</v>
      </c>
      <c r="I813" s="4">
        <v>0</v>
      </c>
      <c r="J813" s="4">
        <v>2</v>
      </c>
      <c r="K813" s="4">
        <v>0</v>
      </c>
      <c r="L813" s="4" t="s">
        <v>239</v>
      </c>
      <c r="M813" s="4">
        <v>4</v>
      </c>
      <c r="N813" s="5" t="s">
        <v>3845</v>
      </c>
    </row>
    <row r="814" spans="1:14" hidden="1" x14ac:dyDescent="0.15">
      <c r="A814" s="5" t="s">
        <v>2429</v>
      </c>
      <c r="B814" s="4">
        <v>40</v>
      </c>
      <c r="C814" s="5" t="s">
        <v>1021</v>
      </c>
      <c r="D814" s="4">
        <v>304</v>
      </c>
      <c r="E814" s="4">
        <v>857</v>
      </c>
      <c r="F814" s="5" t="s">
        <v>2429</v>
      </c>
      <c r="G814" s="5" t="s">
        <v>3938</v>
      </c>
      <c r="H814" s="4">
        <v>2</v>
      </c>
      <c r="I814" s="4">
        <v>0</v>
      </c>
      <c r="J814" s="4">
        <v>0</v>
      </c>
      <c r="K814" s="4">
        <v>0</v>
      </c>
      <c r="L814" s="4" t="s">
        <v>239</v>
      </c>
      <c r="M814" s="4">
        <v>4</v>
      </c>
      <c r="N814" s="5" t="s">
        <v>3846</v>
      </c>
    </row>
    <row r="815" spans="1:14" hidden="1" x14ac:dyDescent="0.15">
      <c r="A815" s="5" t="s">
        <v>1026</v>
      </c>
      <c r="B815" s="4">
        <v>40</v>
      </c>
      <c r="C815" s="5" t="s">
        <v>1021</v>
      </c>
      <c r="D815" s="4">
        <v>307</v>
      </c>
      <c r="E815" s="4">
        <v>1457</v>
      </c>
      <c r="F815" s="5" t="s">
        <v>1026</v>
      </c>
      <c r="G815" s="5" t="s">
        <v>3938</v>
      </c>
      <c r="H815" s="4">
        <v>0</v>
      </c>
      <c r="I815" s="4">
        <v>0</v>
      </c>
      <c r="J815" s="4">
        <v>2</v>
      </c>
      <c r="K815" s="4">
        <v>0</v>
      </c>
      <c r="L815" s="4" t="s">
        <v>239</v>
      </c>
      <c r="M815" s="4">
        <v>4</v>
      </c>
      <c r="N815" s="5" t="s">
        <v>3847</v>
      </c>
    </row>
    <row r="816" spans="1:14" hidden="1" x14ac:dyDescent="0.15">
      <c r="A816" s="5" t="s">
        <v>3175</v>
      </c>
      <c r="B816" s="4">
        <v>40</v>
      </c>
      <c r="C816" s="5" t="s">
        <v>1021</v>
      </c>
      <c r="D816" s="4">
        <v>400</v>
      </c>
      <c r="E816" s="4">
        <v>856</v>
      </c>
      <c r="F816" s="5" t="s">
        <v>3176</v>
      </c>
      <c r="G816" s="5" t="s">
        <v>3910</v>
      </c>
      <c r="H816" s="4">
        <v>2</v>
      </c>
      <c r="I816" s="4">
        <v>0</v>
      </c>
      <c r="J816" s="4">
        <v>0</v>
      </c>
      <c r="K816" s="4">
        <v>0</v>
      </c>
      <c r="L816" s="4" t="s">
        <v>239</v>
      </c>
      <c r="M816" s="4">
        <v>4</v>
      </c>
      <c r="N816" s="5" t="s">
        <v>2430</v>
      </c>
    </row>
    <row r="817" spans="1:14" hidden="1" x14ac:dyDescent="0.15">
      <c r="A817" s="5" t="s">
        <v>2434</v>
      </c>
      <c r="B817" s="4">
        <v>40</v>
      </c>
      <c r="C817" s="5" t="s">
        <v>1021</v>
      </c>
      <c r="D817" s="4">
        <v>600</v>
      </c>
      <c r="E817" s="4">
        <v>1212</v>
      </c>
      <c r="F817" s="5" t="s">
        <v>1027</v>
      </c>
      <c r="G817" s="5" t="s">
        <v>3888</v>
      </c>
      <c r="H817" s="4">
        <v>0</v>
      </c>
      <c r="I817" s="4">
        <v>0</v>
      </c>
      <c r="J817" s="4">
        <v>1</v>
      </c>
      <c r="K817" s="4">
        <v>0</v>
      </c>
      <c r="L817" s="4" t="s">
        <v>239</v>
      </c>
      <c r="M817" s="4">
        <v>2</v>
      </c>
      <c r="N817" s="5" t="s">
        <v>1028</v>
      </c>
    </row>
    <row r="818" spans="1:14" hidden="1" x14ac:dyDescent="0.15">
      <c r="A818" s="5" t="s">
        <v>936</v>
      </c>
      <c r="B818" s="4">
        <v>40</v>
      </c>
      <c r="C818" s="5" t="s">
        <v>1021</v>
      </c>
      <c r="D818" s="4">
        <v>700</v>
      </c>
      <c r="E818" s="4">
        <v>1321</v>
      </c>
      <c r="F818" s="5" t="s">
        <v>937</v>
      </c>
      <c r="G818" s="5" t="s">
        <v>3922</v>
      </c>
      <c r="H818" s="4">
        <v>0</v>
      </c>
      <c r="I818" s="4">
        <v>0</v>
      </c>
      <c r="J818" s="4">
        <v>1</v>
      </c>
      <c r="K818" s="4">
        <v>0</v>
      </c>
      <c r="L818" s="4" t="s">
        <v>239</v>
      </c>
      <c r="M818" s="4">
        <v>2</v>
      </c>
      <c r="N818" s="5"/>
    </row>
    <row r="819" spans="1:14" hidden="1" x14ac:dyDescent="0.15">
      <c r="A819" s="5" t="s">
        <v>1085</v>
      </c>
      <c r="B819" s="4">
        <v>43</v>
      </c>
      <c r="C819" s="5" t="s">
        <v>3177</v>
      </c>
      <c r="D819" s="4">
        <v>100</v>
      </c>
      <c r="E819" s="4">
        <v>384</v>
      </c>
      <c r="F819" s="5" t="s">
        <v>1086</v>
      </c>
      <c r="G819" s="5" t="s">
        <v>3900</v>
      </c>
      <c r="H819" s="4">
        <v>0</v>
      </c>
      <c r="I819" s="4">
        <v>0</v>
      </c>
      <c r="J819" s="4">
        <v>0</v>
      </c>
      <c r="K819" s="4">
        <v>2</v>
      </c>
      <c r="L819" s="4" t="s">
        <v>258</v>
      </c>
      <c r="M819" s="4">
        <v>4</v>
      </c>
      <c r="N819" s="5" t="s">
        <v>1087</v>
      </c>
    </row>
    <row r="820" spans="1:14" hidden="1" x14ac:dyDescent="0.15">
      <c r="A820" s="5" t="s">
        <v>1088</v>
      </c>
      <c r="B820" s="4">
        <v>43</v>
      </c>
      <c r="C820" s="5" t="s">
        <v>3177</v>
      </c>
      <c r="D820" s="4">
        <v>101</v>
      </c>
      <c r="E820" s="4">
        <v>1447</v>
      </c>
      <c r="F820" s="5" t="s">
        <v>1089</v>
      </c>
      <c r="G820" s="5" t="s">
        <v>3938</v>
      </c>
      <c r="H820" s="4">
        <v>0</v>
      </c>
      <c r="I820" s="4">
        <v>0</v>
      </c>
      <c r="J820" s="4">
        <v>0</v>
      </c>
      <c r="K820" s="4">
        <v>4</v>
      </c>
      <c r="L820" s="4" t="s">
        <v>258</v>
      </c>
      <c r="M820" s="4">
        <v>8</v>
      </c>
      <c r="N820" s="5" t="s">
        <v>1090</v>
      </c>
    </row>
    <row r="821" spans="1:14" hidden="1" x14ac:dyDescent="0.15">
      <c r="A821" s="5" t="s">
        <v>3178</v>
      </c>
      <c r="B821" s="4">
        <v>43</v>
      </c>
      <c r="C821" s="5" t="s">
        <v>3177</v>
      </c>
      <c r="D821" s="4">
        <v>102</v>
      </c>
      <c r="E821" s="4">
        <v>1448</v>
      </c>
      <c r="F821" s="5" t="s">
        <v>2494</v>
      </c>
      <c r="G821" s="5" t="s">
        <v>3938</v>
      </c>
      <c r="H821" s="4">
        <v>0</v>
      </c>
      <c r="I821" s="4">
        <v>4</v>
      </c>
      <c r="J821" s="4">
        <v>0</v>
      </c>
      <c r="K821" s="4">
        <v>0</v>
      </c>
      <c r="L821" s="4" t="s">
        <v>258</v>
      </c>
      <c r="M821" s="4">
        <v>8</v>
      </c>
      <c r="N821" s="5" t="s">
        <v>1090</v>
      </c>
    </row>
    <row r="822" spans="1:14" hidden="1" x14ac:dyDescent="0.15">
      <c r="A822" s="5" t="s">
        <v>2495</v>
      </c>
      <c r="B822" s="4">
        <v>43</v>
      </c>
      <c r="C822" s="5" t="s">
        <v>3177</v>
      </c>
      <c r="D822" s="4">
        <v>103</v>
      </c>
      <c r="E822" s="4">
        <v>1464</v>
      </c>
      <c r="F822" s="5" t="s">
        <v>2496</v>
      </c>
      <c r="G822" s="5" t="s">
        <v>3938</v>
      </c>
      <c r="H822" s="4">
        <v>0</v>
      </c>
      <c r="I822" s="4">
        <v>0</v>
      </c>
      <c r="J822" s="4">
        <v>0</v>
      </c>
      <c r="K822" s="4">
        <v>4</v>
      </c>
      <c r="L822" s="4" t="s">
        <v>258</v>
      </c>
      <c r="M822" s="4">
        <v>8</v>
      </c>
      <c r="N822" s="5" t="s">
        <v>1090</v>
      </c>
    </row>
    <row r="823" spans="1:14" hidden="1" x14ac:dyDescent="0.15">
      <c r="A823" s="5" t="s">
        <v>3179</v>
      </c>
      <c r="B823" s="4">
        <v>43</v>
      </c>
      <c r="C823" s="5" t="s">
        <v>3177</v>
      </c>
      <c r="D823" s="4">
        <v>104</v>
      </c>
      <c r="E823" s="4">
        <v>1527</v>
      </c>
      <c r="F823" s="5" t="s">
        <v>2497</v>
      </c>
      <c r="G823" s="5" t="s">
        <v>3938</v>
      </c>
      <c r="H823" s="4">
        <v>0</v>
      </c>
      <c r="I823" s="4">
        <v>4</v>
      </c>
      <c r="J823" s="4">
        <v>0</v>
      </c>
      <c r="K823" s="4">
        <v>0</v>
      </c>
      <c r="L823" s="4" t="s">
        <v>258</v>
      </c>
      <c r="M823" s="4">
        <v>8</v>
      </c>
      <c r="N823" s="5" t="s">
        <v>1090</v>
      </c>
    </row>
    <row r="824" spans="1:14" hidden="1" x14ac:dyDescent="0.15">
      <c r="A824" s="5" t="s">
        <v>1091</v>
      </c>
      <c r="B824" s="4">
        <v>43</v>
      </c>
      <c r="C824" s="5" t="s">
        <v>3177</v>
      </c>
      <c r="D824" s="4">
        <v>200</v>
      </c>
      <c r="E824" s="4">
        <v>361</v>
      </c>
      <c r="F824" s="5" t="s">
        <v>1092</v>
      </c>
      <c r="G824" s="5" t="s">
        <v>3910</v>
      </c>
      <c r="H824" s="4">
        <v>0</v>
      </c>
      <c r="I824" s="4">
        <v>0</v>
      </c>
      <c r="J824" s="4">
        <v>0</v>
      </c>
      <c r="K824" s="4">
        <v>8</v>
      </c>
      <c r="L824" s="4" t="s">
        <v>258</v>
      </c>
      <c r="M824" s="4">
        <v>16</v>
      </c>
      <c r="N824" s="5" t="s">
        <v>1093</v>
      </c>
    </row>
    <row r="825" spans="1:14" hidden="1" x14ac:dyDescent="0.15">
      <c r="A825" s="5" t="s">
        <v>2520</v>
      </c>
      <c r="B825" s="4">
        <v>44</v>
      </c>
      <c r="C825" s="5" t="s">
        <v>1116</v>
      </c>
      <c r="D825" s="4">
        <v>1</v>
      </c>
      <c r="E825" s="4">
        <v>678</v>
      </c>
      <c r="F825" s="5" t="s">
        <v>2520</v>
      </c>
      <c r="G825" s="5" t="s">
        <v>3930</v>
      </c>
      <c r="H825" s="4">
        <v>0</v>
      </c>
      <c r="I825" s="4">
        <v>2</v>
      </c>
      <c r="J825" s="4">
        <v>0</v>
      </c>
      <c r="K825" s="4">
        <v>0</v>
      </c>
      <c r="L825" s="4" t="s">
        <v>258</v>
      </c>
      <c r="M825" s="4">
        <v>4</v>
      </c>
      <c r="N825" s="5" t="s">
        <v>2521</v>
      </c>
    </row>
    <row r="826" spans="1:14" hidden="1" x14ac:dyDescent="0.15">
      <c r="A826" s="5" t="s">
        <v>1117</v>
      </c>
      <c r="B826" s="4">
        <v>44</v>
      </c>
      <c r="C826" s="5" t="s">
        <v>1116</v>
      </c>
      <c r="D826" s="4">
        <v>2</v>
      </c>
      <c r="E826" s="4">
        <v>1276</v>
      </c>
      <c r="F826" s="5" t="s">
        <v>1117</v>
      </c>
      <c r="G826" s="5" t="s">
        <v>3908</v>
      </c>
      <c r="H826" s="4">
        <v>0</v>
      </c>
      <c r="I826" s="4">
        <v>0</v>
      </c>
      <c r="J826" s="4">
        <v>0</v>
      </c>
      <c r="K826" s="4">
        <v>2</v>
      </c>
      <c r="L826" s="4" t="s">
        <v>258</v>
      </c>
      <c r="M826" s="4">
        <v>4</v>
      </c>
      <c r="N826" s="5" t="s">
        <v>1118</v>
      </c>
    </row>
    <row r="827" spans="1:14" hidden="1" x14ac:dyDescent="0.15">
      <c r="A827" s="5" t="s">
        <v>1119</v>
      </c>
      <c r="B827" s="4">
        <v>44</v>
      </c>
      <c r="C827" s="5" t="s">
        <v>1116</v>
      </c>
      <c r="D827" s="4">
        <v>3</v>
      </c>
      <c r="E827" s="4">
        <v>1312</v>
      </c>
      <c r="F827" s="5" t="s">
        <v>1119</v>
      </c>
      <c r="G827" s="5" t="s">
        <v>3930</v>
      </c>
      <c r="H827" s="4">
        <v>0</v>
      </c>
      <c r="I827" s="4">
        <v>0</v>
      </c>
      <c r="J827" s="4">
        <v>0</v>
      </c>
      <c r="K827" s="4">
        <v>1</v>
      </c>
      <c r="L827" s="4" t="s">
        <v>258</v>
      </c>
      <c r="M827" s="4">
        <v>2</v>
      </c>
      <c r="N827" s="5" t="s">
        <v>1120</v>
      </c>
    </row>
    <row r="828" spans="1:14" hidden="1" x14ac:dyDescent="0.15">
      <c r="A828" s="5" t="s">
        <v>1782</v>
      </c>
      <c r="B828" s="4">
        <v>44</v>
      </c>
      <c r="C828" s="5" t="s">
        <v>1116</v>
      </c>
      <c r="D828" s="4">
        <v>4</v>
      </c>
      <c r="E828" s="4">
        <v>1545</v>
      </c>
      <c r="F828" s="5" t="s">
        <v>1782</v>
      </c>
      <c r="G828" s="5" t="s">
        <v>3928</v>
      </c>
      <c r="H828" s="4">
        <v>0</v>
      </c>
      <c r="I828" s="4">
        <v>1</v>
      </c>
      <c r="J828" s="4">
        <v>0</v>
      </c>
      <c r="K828" s="4">
        <v>0</v>
      </c>
      <c r="L828" s="4" t="s">
        <v>258</v>
      </c>
      <c r="M828" s="4">
        <v>2</v>
      </c>
      <c r="N828" s="5" t="s">
        <v>2522</v>
      </c>
    </row>
    <row r="829" spans="1:14" hidden="1" x14ac:dyDescent="0.15">
      <c r="A829" s="5" t="s">
        <v>1666</v>
      </c>
      <c r="B829" s="4">
        <v>44</v>
      </c>
      <c r="C829" s="5" t="s">
        <v>1116</v>
      </c>
      <c r="D829" s="4">
        <v>5</v>
      </c>
      <c r="E829" s="4">
        <v>1544</v>
      </c>
      <c r="F829" s="5" t="s">
        <v>2523</v>
      </c>
      <c r="G829" s="5" t="s">
        <v>3933</v>
      </c>
      <c r="H829" s="4">
        <v>0</v>
      </c>
      <c r="I829" s="4">
        <v>1</v>
      </c>
      <c r="J829" s="4">
        <v>0</v>
      </c>
      <c r="K829" s="4">
        <v>0</v>
      </c>
      <c r="L829" s="4" t="s">
        <v>258</v>
      </c>
      <c r="M829" s="4">
        <v>2</v>
      </c>
      <c r="N829" s="5" t="s">
        <v>2524</v>
      </c>
    </row>
    <row r="830" spans="1:14" hidden="1" x14ac:dyDescent="0.15">
      <c r="A830" s="5" t="s">
        <v>3072</v>
      </c>
      <c r="B830" s="4">
        <v>44</v>
      </c>
      <c r="C830" s="5" t="s">
        <v>1116</v>
      </c>
      <c r="D830" s="4">
        <v>6</v>
      </c>
      <c r="E830" s="4">
        <v>1543</v>
      </c>
      <c r="F830" s="5" t="s">
        <v>2525</v>
      </c>
      <c r="G830" s="5" t="s">
        <v>3889</v>
      </c>
      <c r="H830" s="4">
        <v>2</v>
      </c>
      <c r="I830" s="4">
        <v>0</v>
      </c>
      <c r="J830" s="4">
        <v>0</v>
      </c>
      <c r="K830" s="4">
        <v>0</v>
      </c>
      <c r="L830" s="4" t="s">
        <v>239</v>
      </c>
      <c r="M830" s="4">
        <v>4</v>
      </c>
      <c r="N830" s="5" t="s">
        <v>2526</v>
      </c>
    </row>
    <row r="831" spans="1:14" hidden="1" x14ac:dyDescent="0.15">
      <c r="A831" s="5" t="s">
        <v>2527</v>
      </c>
      <c r="B831" s="4">
        <v>44</v>
      </c>
      <c r="C831" s="5" t="s">
        <v>1116</v>
      </c>
      <c r="D831" s="4">
        <v>7</v>
      </c>
      <c r="E831" s="4">
        <v>1564</v>
      </c>
      <c r="F831" s="5" t="s">
        <v>2528</v>
      </c>
      <c r="G831" s="5" t="s">
        <v>3889</v>
      </c>
      <c r="H831" s="4">
        <v>0</v>
      </c>
      <c r="I831" s="4">
        <v>0</v>
      </c>
      <c r="J831" s="4">
        <v>2</v>
      </c>
      <c r="K831" s="4">
        <v>0</v>
      </c>
      <c r="L831" s="4" t="s">
        <v>239</v>
      </c>
      <c r="M831" s="4">
        <v>4</v>
      </c>
      <c r="N831" s="5" t="s">
        <v>2529</v>
      </c>
    </row>
    <row r="832" spans="1:14" x14ac:dyDescent="0.15">
      <c r="A832" s="5" t="s">
        <v>1121</v>
      </c>
      <c r="B832" s="4">
        <v>44</v>
      </c>
      <c r="C832" s="5" t="s">
        <v>1116</v>
      </c>
      <c r="D832" s="4">
        <v>10</v>
      </c>
      <c r="E832" s="4">
        <v>1160</v>
      </c>
      <c r="F832" s="5" t="s">
        <v>1122</v>
      </c>
      <c r="G832" s="5"/>
      <c r="H832" s="4">
        <v>0</v>
      </c>
      <c r="I832" s="4">
        <v>0</v>
      </c>
      <c r="J832" s="4">
        <v>0</v>
      </c>
      <c r="K832" s="4">
        <v>2</v>
      </c>
      <c r="L832" s="4" t="s">
        <v>258</v>
      </c>
      <c r="M832" s="4">
        <v>4</v>
      </c>
      <c r="N832" s="5" t="s">
        <v>1123</v>
      </c>
    </row>
    <row r="833" spans="1:14" x14ac:dyDescent="0.15">
      <c r="A833" s="5" t="s">
        <v>1124</v>
      </c>
      <c r="B833" s="4">
        <v>44</v>
      </c>
      <c r="C833" s="5" t="s">
        <v>1116</v>
      </c>
      <c r="D833" s="4">
        <v>11</v>
      </c>
      <c r="E833" s="4">
        <v>679</v>
      </c>
      <c r="F833" s="5" t="s">
        <v>1125</v>
      </c>
      <c r="G833" s="5"/>
      <c r="H833" s="4">
        <v>0</v>
      </c>
      <c r="I833" s="4">
        <v>0</v>
      </c>
      <c r="J833" s="4">
        <v>1</v>
      </c>
      <c r="K833" s="4">
        <v>0</v>
      </c>
      <c r="L833" s="4" t="s">
        <v>239</v>
      </c>
      <c r="M833" s="4">
        <v>2</v>
      </c>
      <c r="N833" s="5" t="s">
        <v>1126</v>
      </c>
    </row>
    <row r="834" spans="1:14" x14ac:dyDescent="0.15">
      <c r="A834" s="5" t="s">
        <v>2530</v>
      </c>
      <c r="B834" s="4">
        <v>44</v>
      </c>
      <c r="C834" s="5" t="s">
        <v>1116</v>
      </c>
      <c r="D834" s="4">
        <v>12</v>
      </c>
      <c r="E834" s="4">
        <v>680</v>
      </c>
      <c r="F834" s="5" t="s">
        <v>2531</v>
      </c>
      <c r="G834" s="5"/>
      <c r="H834" s="4">
        <v>1</v>
      </c>
      <c r="I834" s="4">
        <v>0</v>
      </c>
      <c r="J834" s="4">
        <v>0</v>
      </c>
      <c r="K834" s="4">
        <v>0</v>
      </c>
      <c r="L834" s="4" t="s">
        <v>239</v>
      </c>
      <c r="M834" s="4">
        <v>2</v>
      </c>
      <c r="N834" s="5" t="s">
        <v>2532</v>
      </c>
    </row>
    <row r="835" spans="1:14" x14ac:dyDescent="0.15">
      <c r="A835" s="5" t="s">
        <v>1127</v>
      </c>
      <c r="B835" s="4">
        <v>44</v>
      </c>
      <c r="C835" s="5" t="s">
        <v>1116</v>
      </c>
      <c r="D835" s="4">
        <v>13</v>
      </c>
      <c r="E835" s="4">
        <v>681</v>
      </c>
      <c r="F835" s="5" t="s">
        <v>1128</v>
      </c>
      <c r="G835" s="5"/>
      <c r="H835" s="4">
        <v>0</v>
      </c>
      <c r="I835" s="4">
        <v>0</v>
      </c>
      <c r="J835" s="4">
        <v>1</v>
      </c>
      <c r="K835" s="4">
        <v>0</v>
      </c>
      <c r="L835" s="4" t="s">
        <v>239</v>
      </c>
      <c r="M835" s="4">
        <v>2</v>
      </c>
      <c r="N835" s="5" t="s">
        <v>1129</v>
      </c>
    </row>
    <row r="836" spans="1:14" x14ac:dyDescent="0.15">
      <c r="A836" s="5" t="s">
        <v>2533</v>
      </c>
      <c r="B836" s="4">
        <v>45</v>
      </c>
      <c r="C836" s="5" t="s">
        <v>1130</v>
      </c>
      <c r="D836" s="4">
        <v>1</v>
      </c>
      <c r="E836" s="4">
        <v>668</v>
      </c>
      <c r="F836" s="5" t="s">
        <v>2533</v>
      </c>
      <c r="G836" s="5"/>
      <c r="H836" s="4">
        <v>1</v>
      </c>
      <c r="I836" s="4">
        <v>0</v>
      </c>
      <c r="J836" s="4">
        <v>0</v>
      </c>
      <c r="K836" s="4">
        <v>0</v>
      </c>
      <c r="L836" s="4" t="s">
        <v>239</v>
      </c>
      <c r="M836" s="4">
        <v>2</v>
      </c>
      <c r="N836" s="5" t="s">
        <v>2534</v>
      </c>
    </row>
    <row r="837" spans="1:14" x14ac:dyDescent="0.15">
      <c r="A837" s="5" t="s">
        <v>1131</v>
      </c>
      <c r="B837" s="4">
        <v>45</v>
      </c>
      <c r="C837" s="5" t="s">
        <v>1130</v>
      </c>
      <c r="D837" s="4">
        <v>2</v>
      </c>
      <c r="E837" s="4">
        <v>667</v>
      </c>
      <c r="F837" s="5" t="s">
        <v>1131</v>
      </c>
      <c r="G837" s="5"/>
      <c r="H837" s="4">
        <v>0</v>
      </c>
      <c r="I837" s="4">
        <v>0</v>
      </c>
      <c r="J837" s="4">
        <v>1</v>
      </c>
      <c r="K837" s="4">
        <v>0</v>
      </c>
      <c r="L837" s="4" t="s">
        <v>239</v>
      </c>
      <c r="M837" s="4">
        <v>2</v>
      </c>
      <c r="N837" s="5" t="s">
        <v>1132</v>
      </c>
    </row>
    <row r="838" spans="1:14" x14ac:dyDescent="0.15">
      <c r="A838" s="5" t="s">
        <v>2535</v>
      </c>
      <c r="B838" s="4">
        <v>45</v>
      </c>
      <c r="C838" s="5" t="s">
        <v>1130</v>
      </c>
      <c r="D838" s="4">
        <v>3</v>
      </c>
      <c r="E838" s="4">
        <v>670</v>
      </c>
      <c r="F838" s="5" t="s">
        <v>2535</v>
      </c>
      <c r="G838" s="5"/>
      <c r="H838" s="4">
        <v>1</v>
      </c>
      <c r="I838" s="4">
        <v>0</v>
      </c>
      <c r="J838" s="4">
        <v>0</v>
      </c>
      <c r="K838" s="4">
        <v>0</v>
      </c>
      <c r="L838" s="4" t="s">
        <v>239</v>
      </c>
      <c r="M838" s="4">
        <v>2</v>
      </c>
      <c r="N838" s="5" t="s">
        <v>1133</v>
      </c>
    </row>
    <row r="839" spans="1:14" x14ac:dyDescent="0.15">
      <c r="A839" s="5" t="s">
        <v>1134</v>
      </c>
      <c r="B839" s="4">
        <v>45</v>
      </c>
      <c r="C839" s="5" t="s">
        <v>1130</v>
      </c>
      <c r="D839" s="4">
        <v>4</v>
      </c>
      <c r="E839" s="4">
        <v>669</v>
      </c>
      <c r="F839" s="5" t="s">
        <v>1134</v>
      </c>
      <c r="G839" s="5"/>
      <c r="H839" s="4">
        <v>0</v>
      </c>
      <c r="I839" s="4">
        <v>0</v>
      </c>
      <c r="J839" s="4">
        <v>1</v>
      </c>
      <c r="K839" s="4">
        <v>0</v>
      </c>
      <c r="L839" s="4" t="s">
        <v>239</v>
      </c>
      <c r="M839" s="4">
        <v>2</v>
      </c>
      <c r="N839" s="5" t="s">
        <v>1133</v>
      </c>
    </row>
    <row r="840" spans="1:14" x14ac:dyDescent="0.15">
      <c r="A840" s="5" t="s">
        <v>2536</v>
      </c>
      <c r="B840" s="4">
        <v>45</v>
      </c>
      <c r="C840" s="5" t="s">
        <v>1130</v>
      </c>
      <c r="D840" s="4">
        <v>5</v>
      </c>
      <c r="E840" s="4">
        <v>674</v>
      </c>
      <c r="F840" s="5" t="s">
        <v>2536</v>
      </c>
      <c r="G840" s="5"/>
      <c r="H840" s="4">
        <v>1</v>
      </c>
      <c r="I840" s="4">
        <v>0</v>
      </c>
      <c r="J840" s="4">
        <v>0</v>
      </c>
      <c r="K840" s="4">
        <v>0</v>
      </c>
      <c r="L840" s="4" t="s">
        <v>239</v>
      </c>
      <c r="M840" s="4">
        <v>2</v>
      </c>
      <c r="N840" s="5" t="s">
        <v>2537</v>
      </c>
    </row>
    <row r="841" spans="1:14" x14ac:dyDescent="0.15">
      <c r="A841" s="5" t="s">
        <v>1135</v>
      </c>
      <c r="B841" s="4">
        <v>45</v>
      </c>
      <c r="C841" s="5" t="s">
        <v>1130</v>
      </c>
      <c r="D841" s="4">
        <v>6</v>
      </c>
      <c r="E841" s="4">
        <v>675</v>
      </c>
      <c r="F841" s="5" t="s">
        <v>1135</v>
      </c>
      <c r="G841" s="5"/>
      <c r="H841" s="4">
        <v>0</v>
      </c>
      <c r="I841" s="4">
        <v>0</v>
      </c>
      <c r="J841" s="4">
        <v>1</v>
      </c>
      <c r="K841" s="4">
        <v>0</v>
      </c>
      <c r="L841" s="4" t="s">
        <v>239</v>
      </c>
      <c r="M841" s="4">
        <v>2</v>
      </c>
      <c r="N841" s="5" t="s">
        <v>1136</v>
      </c>
    </row>
    <row r="842" spans="1:14" x14ac:dyDescent="0.15">
      <c r="A842" s="5" t="s">
        <v>2538</v>
      </c>
      <c r="B842" s="4">
        <v>45</v>
      </c>
      <c r="C842" s="5" t="s">
        <v>1130</v>
      </c>
      <c r="D842" s="4">
        <v>7</v>
      </c>
      <c r="E842" s="4">
        <v>671</v>
      </c>
      <c r="F842" s="5" t="s">
        <v>2538</v>
      </c>
      <c r="G842" s="5"/>
      <c r="H842" s="4">
        <v>1</v>
      </c>
      <c r="I842" s="4">
        <v>0</v>
      </c>
      <c r="J842" s="4">
        <v>0</v>
      </c>
      <c r="K842" s="4">
        <v>0</v>
      </c>
      <c r="L842" s="4" t="s">
        <v>239</v>
      </c>
      <c r="M842" s="4">
        <v>2</v>
      </c>
      <c r="N842" s="5" t="s">
        <v>1137</v>
      </c>
    </row>
    <row r="843" spans="1:14" x14ac:dyDescent="0.15">
      <c r="A843" s="5" t="s">
        <v>2539</v>
      </c>
      <c r="B843" s="4">
        <v>45</v>
      </c>
      <c r="C843" s="5" t="s">
        <v>1130</v>
      </c>
      <c r="D843" s="4">
        <v>8</v>
      </c>
      <c r="E843" s="4">
        <v>676</v>
      </c>
      <c r="F843" s="5" t="s">
        <v>2539</v>
      </c>
      <c r="G843" s="5"/>
      <c r="H843" s="4">
        <v>1</v>
      </c>
      <c r="I843" s="4">
        <v>0</v>
      </c>
      <c r="J843" s="4">
        <v>0</v>
      </c>
      <c r="K843" s="4">
        <v>0</v>
      </c>
      <c r="L843" s="4" t="s">
        <v>239</v>
      </c>
      <c r="M843" s="4">
        <v>2</v>
      </c>
      <c r="N843" s="5" t="s">
        <v>2540</v>
      </c>
    </row>
    <row r="844" spans="1:14" x14ac:dyDescent="0.15">
      <c r="A844" s="5" t="s">
        <v>1138</v>
      </c>
      <c r="B844" s="4">
        <v>45</v>
      </c>
      <c r="C844" s="5" t="s">
        <v>1130</v>
      </c>
      <c r="D844" s="4">
        <v>9</v>
      </c>
      <c r="E844" s="4">
        <v>677</v>
      </c>
      <c r="F844" s="5" t="s">
        <v>1138</v>
      </c>
      <c r="G844" s="5"/>
      <c r="H844" s="4">
        <v>0</v>
      </c>
      <c r="I844" s="4">
        <v>0</v>
      </c>
      <c r="J844" s="4">
        <v>1</v>
      </c>
      <c r="K844" s="4">
        <v>0</v>
      </c>
      <c r="L844" s="4" t="s">
        <v>239</v>
      </c>
      <c r="M844" s="4">
        <v>2</v>
      </c>
      <c r="N844" s="5" t="s">
        <v>1139</v>
      </c>
    </row>
    <row r="845" spans="1:14" x14ac:dyDescent="0.15">
      <c r="A845" s="5" t="s">
        <v>1140</v>
      </c>
      <c r="B845" s="4">
        <v>45</v>
      </c>
      <c r="C845" s="5" t="s">
        <v>1130</v>
      </c>
      <c r="D845" s="4">
        <v>10</v>
      </c>
      <c r="E845" s="4">
        <v>672</v>
      </c>
      <c r="F845" s="5" t="s">
        <v>1140</v>
      </c>
      <c r="G845" s="5"/>
      <c r="H845" s="4">
        <v>0</v>
      </c>
      <c r="I845" s="4">
        <v>0</v>
      </c>
      <c r="J845" s="4">
        <v>1</v>
      </c>
      <c r="K845" s="4">
        <v>0</v>
      </c>
      <c r="L845" s="4" t="s">
        <v>239</v>
      </c>
      <c r="M845" s="4">
        <v>2</v>
      </c>
      <c r="N845" s="5" t="s">
        <v>1137</v>
      </c>
    </row>
    <row r="846" spans="1:14" hidden="1" x14ac:dyDescent="0.15">
      <c r="A846" s="5" t="s">
        <v>1147</v>
      </c>
      <c r="B846" s="4">
        <v>46</v>
      </c>
      <c r="C846" s="5" t="s">
        <v>1141</v>
      </c>
      <c r="D846" s="4">
        <v>4</v>
      </c>
      <c r="E846" s="4">
        <v>1511</v>
      </c>
      <c r="F846" s="5" t="s">
        <v>1148</v>
      </c>
      <c r="G846" s="5" t="s">
        <v>3918</v>
      </c>
      <c r="H846" s="4">
        <v>0</v>
      </c>
      <c r="I846" s="4">
        <v>0</v>
      </c>
      <c r="J846" s="4">
        <v>0</v>
      </c>
      <c r="K846" s="4">
        <v>2</v>
      </c>
      <c r="L846" s="4" t="s">
        <v>258</v>
      </c>
      <c r="M846" s="4">
        <v>4</v>
      </c>
      <c r="N846" s="5" t="s">
        <v>1149</v>
      </c>
    </row>
    <row r="847" spans="1:14" hidden="1" x14ac:dyDescent="0.15">
      <c r="A847" s="5" t="s">
        <v>1637</v>
      </c>
      <c r="B847" s="4">
        <v>46</v>
      </c>
      <c r="C847" s="5" t="s">
        <v>1141</v>
      </c>
      <c r="D847" s="4">
        <v>10</v>
      </c>
      <c r="E847" s="4">
        <v>1184</v>
      </c>
      <c r="F847" s="5" t="s">
        <v>2543</v>
      </c>
      <c r="G847" s="5" t="s">
        <v>3898</v>
      </c>
      <c r="H847" s="4">
        <v>0</v>
      </c>
      <c r="I847" s="4">
        <v>1</v>
      </c>
      <c r="J847" s="4">
        <v>0</v>
      </c>
      <c r="K847" s="4">
        <v>0</v>
      </c>
      <c r="L847" s="4" t="s">
        <v>258</v>
      </c>
      <c r="M847" s="4">
        <v>2</v>
      </c>
      <c r="N847" s="5" t="s">
        <v>1150</v>
      </c>
    </row>
    <row r="848" spans="1:14" hidden="1" x14ac:dyDescent="0.15">
      <c r="A848" s="5" t="s">
        <v>2544</v>
      </c>
      <c r="B848" s="4">
        <v>46</v>
      </c>
      <c r="C848" s="5" t="s">
        <v>1141</v>
      </c>
      <c r="D848" s="4">
        <v>11</v>
      </c>
      <c r="E848" s="4">
        <v>1607</v>
      </c>
      <c r="F848" s="5" t="s">
        <v>2545</v>
      </c>
      <c r="G848" s="5" t="s">
        <v>3898</v>
      </c>
      <c r="H848" s="4">
        <v>0</v>
      </c>
      <c r="I848" s="4">
        <v>0</v>
      </c>
      <c r="J848" s="4">
        <v>0</v>
      </c>
      <c r="K848" s="4">
        <v>1</v>
      </c>
      <c r="L848" s="4" t="s">
        <v>258</v>
      </c>
      <c r="M848" s="4">
        <v>2</v>
      </c>
      <c r="N848" s="5" t="s">
        <v>1150</v>
      </c>
    </row>
    <row r="849" spans="1:14" hidden="1" x14ac:dyDescent="0.15">
      <c r="A849" s="5" t="s">
        <v>3180</v>
      </c>
      <c r="B849" s="4">
        <v>46</v>
      </c>
      <c r="C849" s="5" t="s">
        <v>1141</v>
      </c>
      <c r="D849" s="4">
        <v>12</v>
      </c>
      <c r="E849" s="4">
        <v>1396</v>
      </c>
      <c r="F849" s="5" t="s">
        <v>2546</v>
      </c>
      <c r="G849" s="5" t="s">
        <v>3926</v>
      </c>
      <c r="H849" s="4">
        <v>0</v>
      </c>
      <c r="I849" s="4">
        <v>3</v>
      </c>
      <c r="J849" s="4">
        <v>0</v>
      </c>
      <c r="K849" s="4">
        <v>0</v>
      </c>
      <c r="L849" s="4" t="s">
        <v>258</v>
      </c>
      <c r="M849" s="4">
        <v>6</v>
      </c>
      <c r="N849" s="5" t="s">
        <v>2547</v>
      </c>
    </row>
    <row r="850" spans="1:14" hidden="1" x14ac:dyDescent="0.15">
      <c r="A850" s="5" t="s">
        <v>3615</v>
      </c>
      <c r="B850" s="4">
        <v>46</v>
      </c>
      <c r="C850" s="5" t="s">
        <v>1141</v>
      </c>
      <c r="D850" s="4">
        <v>13</v>
      </c>
      <c r="E850" s="4">
        <v>1629</v>
      </c>
      <c r="F850" s="5" t="s">
        <v>3848</v>
      </c>
      <c r="G850" s="5" t="s">
        <v>3926</v>
      </c>
      <c r="H850" s="4">
        <v>0</v>
      </c>
      <c r="I850" s="4">
        <v>3</v>
      </c>
      <c r="J850" s="4">
        <v>0</v>
      </c>
      <c r="K850" s="4">
        <v>0</v>
      </c>
      <c r="L850" s="4" t="s">
        <v>258</v>
      </c>
      <c r="M850" s="4">
        <v>6</v>
      </c>
      <c r="N850" s="5" t="s">
        <v>2547</v>
      </c>
    </row>
    <row r="851" spans="1:14" hidden="1" x14ac:dyDescent="0.15">
      <c r="A851" s="5" t="s">
        <v>1151</v>
      </c>
      <c r="B851" s="4">
        <v>46</v>
      </c>
      <c r="C851" s="5" t="s">
        <v>1141</v>
      </c>
      <c r="D851" s="4">
        <v>14</v>
      </c>
      <c r="E851" s="4">
        <v>1398</v>
      </c>
      <c r="F851" s="5" t="s">
        <v>1152</v>
      </c>
      <c r="G851" s="5" t="s">
        <v>3926</v>
      </c>
      <c r="H851" s="4">
        <v>0</v>
      </c>
      <c r="I851" s="4">
        <v>0</v>
      </c>
      <c r="J851" s="4">
        <v>0</v>
      </c>
      <c r="K851" s="4">
        <v>2</v>
      </c>
      <c r="L851" s="4" t="s">
        <v>258</v>
      </c>
      <c r="M851" s="4">
        <v>4</v>
      </c>
      <c r="N851" s="5" t="s">
        <v>1153</v>
      </c>
    </row>
    <row r="852" spans="1:14" hidden="1" x14ac:dyDescent="0.15">
      <c r="A852" s="5" t="s">
        <v>3419</v>
      </c>
      <c r="B852" s="4">
        <v>46</v>
      </c>
      <c r="C852" s="5" t="s">
        <v>1141</v>
      </c>
      <c r="D852" s="4">
        <v>15</v>
      </c>
      <c r="E852" s="4">
        <v>381</v>
      </c>
      <c r="F852" s="5" t="s">
        <v>3849</v>
      </c>
      <c r="G852" s="5" t="s">
        <v>3898</v>
      </c>
      <c r="H852" s="4">
        <v>0</v>
      </c>
      <c r="I852" s="4">
        <v>3</v>
      </c>
      <c r="J852" s="4">
        <v>0</v>
      </c>
      <c r="K852" s="4">
        <v>0</v>
      </c>
      <c r="L852" s="4" t="s">
        <v>258</v>
      </c>
      <c r="M852" s="4">
        <v>6</v>
      </c>
      <c r="N852" s="5" t="s">
        <v>2550</v>
      </c>
    </row>
    <row r="853" spans="1:14" hidden="1" x14ac:dyDescent="0.15">
      <c r="A853" s="5" t="s">
        <v>3181</v>
      </c>
      <c r="B853" s="4">
        <v>46</v>
      </c>
      <c r="C853" s="5" t="s">
        <v>1141</v>
      </c>
      <c r="D853" s="4">
        <v>16</v>
      </c>
      <c r="E853" s="4">
        <v>552</v>
      </c>
      <c r="F853" s="5" t="s">
        <v>2551</v>
      </c>
      <c r="G853" s="5" t="s">
        <v>3918</v>
      </c>
      <c r="H853" s="4">
        <v>0</v>
      </c>
      <c r="I853" s="4">
        <v>3</v>
      </c>
      <c r="J853" s="4">
        <v>0</v>
      </c>
      <c r="K853" s="4">
        <v>0</v>
      </c>
      <c r="L853" s="4" t="s">
        <v>258</v>
      </c>
      <c r="M853" s="4">
        <v>6</v>
      </c>
      <c r="N853" s="5" t="s">
        <v>2552</v>
      </c>
    </row>
    <row r="854" spans="1:14" hidden="1" x14ac:dyDescent="0.15">
      <c r="A854" s="5" t="s">
        <v>3613</v>
      </c>
      <c r="B854" s="4">
        <v>46</v>
      </c>
      <c r="C854" s="5" t="s">
        <v>1141</v>
      </c>
      <c r="D854" s="4">
        <v>17</v>
      </c>
      <c r="E854" s="4">
        <v>1604</v>
      </c>
      <c r="F854" s="5" t="s">
        <v>3850</v>
      </c>
      <c r="G854" s="5" t="s">
        <v>3902</v>
      </c>
      <c r="H854" s="4">
        <v>0</v>
      </c>
      <c r="I854" s="4">
        <v>3</v>
      </c>
      <c r="J854" s="4">
        <v>0</v>
      </c>
      <c r="K854" s="4">
        <v>0</v>
      </c>
      <c r="L854" s="4" t="s">
        <v>258</v>
      </c>
      <c r="M854" s="4">
        <v>6</v>
      </c>
      <c r="N854" s="5" t="s">
        <v>3851</v>
      </c>
    </row>
    <row r="855" spans="1:14" hidden="1" x14ac:dyDescent="0.15">
      <c r="A855" s="5" t="s">
        <v>3616</v>
      </c>
      <c r="B855" s="4">
        <v>46</v>
      </c>
      <c r="C855" s="5" t="s">
        <v>1141</v>
      </c>
      <c r="D855" s="4">
        <v>18</v>
      </c>
      <c r="E855" s="4">
        <v>1627</v>
      </c>
      <c r="F855" s="5" t="s">
        <v>3852</v>
      </c>
      <c r="G855" s="5" t="s">
        <v>3902</v>
      </c>
      <c r="H855" s="4">
        <v>0</v>
      </c>
      <c r="I855" s="4">
        <v>4</v>
      </c>
      <c r="J855" s="4">
        <v>0</v>
      </c>
      <c r="K855" s="4">
        <v>0</v>
      </c>
      <c r="L855" s="4" t="s">
        <v>258</v>
      </c>
      <c r="M855" s="4">
        <v>8</v>
      </c>
      <c r="N855" s="5" t="s">
        <v>3853</v>
      </c>
    </row>
    <row r="856" spans="1:14" hidden="1" x14ac:dyDescent="0.15">
      <c r="A856" s="5" t="s">
        <v>1154</v>
      </c>
      <c r="B856" s="4">
        <v>46</v>
      </c>
      <c r="C856" s="5" t="s">
        <v>1141</v>
      </c>
      <c r="D856" s="4">
        <v>19</v>
      </c>
      <c r="E856" s="4">
        <v>730</v>
      </c>
      <c r="F856" s="5" t="s">
        <v>1155</v>
      </c>
      <c r="G856" s="5" t="s">
        <v>3926</v>
      </c>
      <c r="H856" s="4">
        <v>0</v>
      </c>
      <c r="I856" s="4">
        <v>0</v>
      </c>
      <c r="J856" s="4">
        <v>0</v>
      </c>
      <c r="K856" s="4">
        <v>2</v>
      </c>
      <c r="L856" s="4" t="s">
        <v>258</v>
      </c>
      <c r="M856" s="4">
        <v>4</v>
      </c>
      <c r="N856" s="5" t="s">
        <v>1156</v>
      </c>
    </row>
    <row r="857" spans="1:14" hidden="1" x14ac:dyDescent="0.15">
      <c r="A857" s="5" t="s">
        <v>1158</v>
      </c>
      <c r="B857" s="4">
        <v>46</v>
      </c>
      <c r="C857" s="5" t="s">
        <v>1141</v>
      </c>
      <c r="D857" s="4">
        <v>22</v>
      </c>
      <c r="E857" s="4">
        <v>374</v>
      </c>
      <c r="F857" s="5" t="s">
        <v>1159</v>
      </c>
      <c r="G857" s="5" t="s">
        <v>3918</v>
      </c>
      <c r="H857" s="4">
        <v>0</v>
      </c>
      <c r="I857" s="4">
        <v>0</v>
      </c>
      <c r="J857" s="4">
        <v>0</v>
      </c>
      <c r="K857" s="4">
        <v>2</v>
      </c>
      <c r="L857" s="4" t="s">
        <v>258</v>
      </c>
      <c r="M857" s="4">
        <v>4</v>
      </c>
      <c r="N857" s="5" t="s">
        <v>1160</v>
      </c>
    </row>
    <row r="858" spans="1:14" x14ac:dyDescent="0.15">
      <c r="A858" s="5" t="s">
        <v>1161</v>
      </c>
      <c r="B858" s="4">
        <v>46</v>
      </c>
      <c r="C858" s="5" t="s">
        <v>1141</v>
      </c>
      <c r="D858" s="4">
        <v>23</v>
      </c>
      <c r="E858" s="4">
        <v>975</v>
      </c>
      <c r="F858" s="5" t="s">
        <v>1162</v>
      </c>
      <c r="G858" s="5"/>
      <c r="H858" s="4">
        <v>0</v>
      </c>
      <c r="I858" s="4">
        <v>0</v>
      </c>
      <c r="J858" s="4">
        <v>0</v>
      </c>
      <c r="K858" s="4">
        <v>1</v>
      </c>
      <c r="L858" s="4" t="s">
        <v>258</v>
      </c>
      <c r="M858" s="4">
        <v>2</v>
      </c>
      <c r="N858" s="5" t="s">
        <v>1163</v>
      </c>
    </row>
    <row r="859" spans="1:14" hidden="1" x14ac:dyDescent="0.15">
      <c r="A859" s="5" t="s">
        <v>1164</v>
      </c>
      <c r="B859" s="4">
        <v>46</v>
      </c>
      <c r="C859" s="5" t="s">
        <v>1141</v>
      </c>
      <c r="D859" s="4">
        <v>24</v>
      </c>
      <c r="E859" s="4">
        <v>354</v>
      </c>
      <c r="F859" s="5" t="s">
        <v>1164</v>
      </c>
      <c r="G859" s="5" t="s">
        <v>3898</v>
      </c>
      <c r="H859" s="4">
        <v>0</v>
      </c>
      <c r="I859" s="4">
        <v>0</v>
      </c>
      <c r="J859" s="4">
        <v>4</v>
      </c>
      <c r="K859" s="4">
        <v>0</v>
      </c>
      <c r="L859" s="4" t="s">
        <v>239</v>
      </c>
      <c r="M859" s="4">
        <v>8</v>
      </c>
      <c r="N859" s="5" t="s">
        <v>1165</v>
      </c>
    </row>
    <row r="860" spans="1:14" hidden="1" x14ac:dyDescent="0.15">
      <c r="A860" s="5" t="s">
        <v>1166</v>
      </c>
      <c r="B860" s="4">
        <v>46</v>
      </c>
      <c r="C860" s="5" t="s">
        <v>1141</v>
      </c>
      <c r="D860" s="4">
        <v>25</v>
      </c>
      <c r="E860" s="4">
        <v>355</v>
      </c>
      <c r="F860" s="5" t="s">
        <v>1167</v>
      </c>
      <c r="G860" s="5" t="s">
        <v>3898</v>
      </c>
      <c r="H860" s="4">
        <v>0</v>
      </c>
      <c r="I860" s="4">
        <v>0</v>
      </c>
      <c r="J860" s="4">
        <v>0</v>
      </c>
      <c r="K860" s="4">
        <v>4</v>
      </c>
      <c r="L860" s="4" t="s">
        <v>258</v>
      </c>
      <c r="M860" s="4">
        <v>8</v>
      </c>
      <c r="N860" s="5" t="s">
        <v>1165</v>
      </c>
    </row>
    <row r="861" spans="1:14" hidden="1" x14ac:dyDescent="0.15">
      <c r="A861" s="5" t="s">
        <v>1168</v>
      </c>
      <c r="B861" s="4">
        <v>46</v>
      </c>
      <c r="C861" s="5" t="s">
        <v>1141</v>
      </c>
      <c r="D861" s="4">
        <v>26</v>
      </c>
      <c r="E861" s="4">
        <v>366</v>
      </c>
      <c r="F861" s="5" t="s">
        <v>1169</v>
      </c>
      <c r="G861" s="5" t="s">
        <v>3902</v>
      </c>
      <c r="H861" s="4">
        <v>0</v>
      </c>
      <c r="I861" s="4">
        <v>0</v>
      </c>
      <c r="J861" s="4">
        <v>4</v>
      </c>
      <c r="K861" s="4">
        <v>0</v>
      </c>
      <c r="L861" s="4" t="s">
        <v>239</v>
      </c>
      <c r="M861" s="4">
        <v>8</v>
      </c>
      <c r="N861" s="5" t="s">
        <v>1170</v>
      </c>
    </row>
    <row r="862" spans="1:14" hidden="1" x14ac:dyDescent="0.15">
      <c r="A862" s="5" t="s">
        <v>1171</v>
      </c>
      <c r="B862" s="4">
        <v>46</v>
      </c>
      <c r="C862" s="5" t="s">
        <v>1141</v>
      </c>
      <c r="D862" s="4">
        <v>27</v>
      </c>
      <c r="E862" s="4">
        <v>367</v>
      </c>
      <c r="F862" s="5" t="s">
        <v>1172</v>
      </c>
      <c r="G862" s="5" t="s">
        <v>3902</v>
      </c>
      <c r="H862" s="4">
        <v>0</v>
      </c>
      <c r="I862" s="4">
        <v>0</v>
      </c>
      <c r="J862" s="4">
        <v>0</v>
      </c>
      <c r="K862" s="4">
        <v>4</v>
      </c>
      <c r="L862" s="4" t="s">
        <v>258</v>
      </c>
      <c r="M862" s="4">
        <v>8</v>
      </c>
      <c r="N862" s="5" t="s">
        <v>1170</v>
      </c>
    </row>
    <row r="863" spans="1:14" hidden="1" x14ac:dyDescent="0.15">
      <c r="A863" s="5" t="s">
        <v>3036</v>
      </c>
      <c r="B863" s="4">
        <v>46</v>
      </c>
      <c r="C863" s="5" t="s">
        <v>1141</v>
      </c>
      <c r="D863" s="4">
        <v>30</v>
      </c>
      <c r="E863" s="4">
        <v>550</v>
      </c>
      <c r="F863" s="5" t="s">
        <v>2554</v>
      </c>
      <c r="G863" s="5" t="s">
        <v>3904</v>
      </c>
      <c r="H863" s="4">
        <v>0</v>
      </c>
      <c r="I863" s="4">
        <v>2</v>
      </c>
      <c r="J863" s="4">
        <v>0</v>
      </c>
      <c r="K863" s="4">
        <v>0</v>
      </c>
      <c r="L863" s="4" t="s">
        <v>258</v>
      </c>
      <c r="M863" s="4">
        <v>4</v>
      </c>
      <c r="N863" s="5" t="s">
        <v>2555</v>
      </c>
    </row>
    <row r="864" spans="1:14" hidden="1" x14ac:dyDescent="0.15">
      <c r="A864" s="5" t="s">
        <v>1178</v>
      </c>
      <c r="B864" s="4">
        <v>46</v>
      </c>
      <c r="C864" s="5" t="s">
        <v>1141</v>
      </c>
      <c r="D864" s="4">
        <v>35</v>
      </c>
      <c r="E864" s="4">
        <v>356</v>
      </c>
      <c r="F864" s="5" t="s">
        <v>1178</v>
      </c>
      <c r="G864" s="5" t="s">
        <v>3925</v>
      </c>
      <c r="H864" s="4">
        <v>0</v>
      </c>
      <c r="I864" s="4">
        <v>0</v>
      </c>
      <c r="J864" s="4">
        <v>4</v>
      </c>
      <c r="K864" s="4">
        <v>0</v>
      </c>
      <c r="L864" s="4" t="s">
        <v>239</v>
      </c>
      <c r="M864" s="4">
        <v>8</v>
      </c>
      <c r="N864" s="5" t="s">
        <v>1179</v>
      </c>
    </row>
    <row r="865" spans="1:14" hidden="1" x14ac:dyDescent="0.15">
      <c r="A865" s="5" t="s">
        <v>1180</v>
      </c>
      <c r="B865" s="4">
        <v>46</v>
      </c>
      <c r="C865" s="5" t="s">
        <v>1141</v>
      </c>
      <c r="D865" s="4">
        <v>36</v>
      </c>
      <c r="E865" s="4">
        <v>357</v>
      </c>
      <c r="F865" s="5" t="s">
        <v>1181</v>
      </c>
      <c r="G865" s="5" t="s">
        <v>3925</v>
      </c>
      <c r="H865" s="4">
        <v>0</v>
      </c>
      <c r="I865" s="4">
        <v>0</v>
      </c>
      <c r="J865" s="4">
        <v>0</v>
      </c>
      <c r="K865" s="4">
        <v>4</v>
      </c>
      <c r="L865" s="4" t="s">
        <v>258</v>
      </c>
      <c r="M865" s="4">
        <v>8</v>
      </c>
      <c r="N865" s="5" t="s">
        <v>1179</v>
      </c>
    </row>
    <row r="866" spans="1:14" hidden="1" x14ac:dyDescent="0.15">
      <c r="A866" s="5" t="s">
        <v>1182</v>
      </c>
      <c r="B866" s="4">
        <v>46</v>
      </c>
      <c r="C866" s="5" t="s">
        <v>1141</v>
      </c>
      <c r="D866" s="4">
        <v>37</v>
      </c>
      <c r="E866" s="4">
        <v>347</v>
      </c>
      <c r="F866" s="5" t="s">
        <v>1183</v>
      </c>
      <c r="G866" s="5" t="s">
        <v>3898</v>
      </c>
      <c r="H866" s="4">
        <v>0</v>
      </c>
      <c r="I866" s="4">
        <v>0</v>
      </c>
      <c r="J866" s="4">
        <v>0</v>
      </c>
      <c r="K866" s="4">
        <v>2</v>
      </c>
      <c r="L866" s="4" t="s">
        <v>258</v>
      </c>
      <c r="M866" s="4">
        <v>4</v>
      </c>
      <c r="N866" s="5" t="s">
        <v>3183</v>
      </c>
    </row>
    <row r="867" spans="1:14" hidden="1" x14ac:dyDescent="0.15">
      <c r="A867" s="5" t="s">
        <v>3184</v>
      </c>
      <c r="B867" s="4">
        <v>46</v>
      </c>
      <c r="C867" s="5" t="s">
        <v>1141</v>
      </c>
      <c r="D867" s="4">
        <v>38</v>
      </c>
      <c r="E867" s="4">
        <v>1631</v>
      </c>
      <c r="F867" s="5" t="s">
        <v>3185</v>
      </c>
      <c r="G867" s="5" t="s">
        <v>3902</v>
      </c>
      <c r="H867" s="4">
        <v>0</v>
      </c>
      <c r="I867" s="4">
        <v>0</v>
      </c>
      <c r="J867" s="4">
        <v>0</v>
      </c>
      <c r="K867" s="4">
        <v>3</v>
      </c>
      <c r="L867" s="4" t="s">
        <v>258</v>
      </c>
      <c r="M867" s="4">
        <v>6</v>
      </c>
      <c r="N867" s="5" t="s">
        <v>3854</v>
      </c>
    </row>
    <row r="868" spans="1:14" hidden="1" x14ac:dyDescent="0.15">
      <c r="A868" s="5" t="s">
        <v>3612</v>
      </c>
      <c r="B868" s="4">
        <v>46</v>
      </c>
      <c r="C868" s="5" t="s">
        <v>1141</v>
      </c>
      <c r="D868" s="4">
        <v>39</v>
      </c>
      <c r="E868" s="4">
        <v>1599</v>
      </c>
      <c r="F868" s="5" t="s">
        <v>3855</v>
      </c>
      <c r="G868" s="5" t="s">
        <v>3902</v>
      </c>
      <c r="H868" s="4">
        <v>0</v>
      </c>
      <c r="I868" s="4">
        <v>2</v>
      </c>
      <c r="J868" s="4">
        <v>0</v>
      </c>
      <c r="K868" s="4">
        <v>0</v>
      </c>
      <c r="L868" s="4" t="s">
        <v>258</v>
      </c>
      <c r="M868" s="4">
        <v>4</v>
      </c>
      <c r="N868" s="5" t="s">
        <v>3856</v>
      </c>
    </row>
    <row r="869" spans="1:14" hidden="1" x14ac:dyDescent="0.15">
      <c r="A869" s="5" t="s">
        <v>1184</v>
      </c>
      <c r="B869" s="4">
        <v>46</v>
      </c>
      <c r="C869" s="5" t="s">
        <v>1141</v>
      </c>
      <c r="D869" s="4">
        <v>40</v>
      </c>
      <c r="E869" s="4">
        <v>358</v>
      </c>
      <c r="F869" s="5" t="s">
        <v>1184</v>
      </c>
      <c r="G869" s="5" t="s">
        <v>3904</v>
      </c>
      <c r="H869" s="4">
        <v>0</v>
      </c>
      <c r="I869" s="4">
        <v>0</v>
      </c>
      <c r="J869" s="4">
        <v>4</v>
      </c>
      <c r="K869" s="4">
        <v>0</v>
      </c>
      <c r="L869" s="4" t="s">
        <v>239</v>
      </c>
      <c r="M869" s="4">
        <v>8</v>
      </c>
      <c r="N869" s="5" t="s">
        <v>1185</v>
      </c>
    </row>
    <row r="870" spans="1:14" hidden="1" x14ac:dyDescent="0.15">
      <c r="A870" s="5" t="s">
        <v>1186</v>
      </c>
      <c r="B870" s="4">
        <v>46</v>
      </c>
      <c r="C870" s="5" t="s">
        <v>1141</v>
      </c>
      <c r="D870" s="4">
        <v>41</v>
      </c>
      <c r="E870" s="4">
        <v>359</v>
      </c>
      <c r="F870" s="5" t="s">
        <v>1187</v>
      </c>
      <c r="G870" s="5" t="s">
        <v>3904</v>
      </c>
      <c r="H870" s="4">
        <v>0</v>
      </c>
      <c r="I870" s="4">
        <v>0</v>
      </c>
      <c r="J870" s="4">
        <v>0</v>
      </c>
      <c r="K870" s="4">
        <v>4</v>
      </c>
      <c r="L870" s="4" t="s">
        <v>258</v>
      </c>
      <c r="M870" s="4">
        <v>8</v>
      </c>
      <c r="N870" s="5" t="s">
        <v>1185</v>
      </c>
    </row>
    <row r="871" spans="1:14" hidden="1" x14ac:dyDescent="0.15">
      <c r="A871" s="5" t="s">
        <v>3614</v>
      </c>
      <c r="B871" s="4">
        <v>46</v>
      </c>
      <c r="C871" s="5" t="s">
        <v>1141</v>
      </c>
      <c r="D871" s="4">
        <v>42</v>
      </c>
      <c r="E871" s="4">
        <v>1606</v>
      </c>
      <c r="F871" s="5" t="s">
        <v>3614</v>
      </c>
      <c r="G871" s="5" t="s">
        <v>3898</v>
      </c>
      <c r="H871" s="4">
        <v>0</v>
      </c>
      <c r="I871" s="4">
        <v>4</v>
      </c>
      <c r="J871" s="4">
        <v>0</v>
      </c>
      <c r="K871" s="4">
        <v>0</v>
      </c>
      <c r="L871" s="4" t="s">
        <v>258</v>
      </c>
      <c r="M871" s="4">
        <v>8</v>
      </c>
      <c r="N871" s="5" t="s">
        <v>3132</v>
      </c>
    </row>
    <row r="872" spans="1:14" x14ac:dyDescent="0.15">
      <c r="A872" s="5" t="s">
        <v>3182</v>
      </c>
      <c r="B872" s="4">
        <v>46</v>
      </c>
      <c r="C872" s="5" t="s">
        <v>1141</v>
      </c>
      <c r="D872" s="4">
        <v>69</v>
      </c>
      <c r="E872" s="4">
        <v>1602</v>
      </c>
      <c r="F872" s="5" t="s">
        <v>2553</v>
      </c>
      <c r="G872" s="5"/>
      <c r="H872" s="4">
        <v>0</v>
      </c>
      <c r="I872" s="4">
        <v>0</v>
      </c>
      <c r="J872" s="4">
        <v>0</v>
      </c>
      <c r="K872" s="4">
        <v>3</v>
      </c>
      <c r="L872" s="4" t="s">
        <v>258</v>
      </c>
      <c r="M872" s="4">
        <v>6</v>
      </c>
      <c r="N872" s="5"/>
    </row>
    <row r="873" spans="1:14" x14ac:dyDescent="0.15">
      <c r="A873" s="5" t="s">
        <v>3186</v>
      </c>
      <c r="B873" s="4">
        <v>46</v>
      </c>
      <c r="C873" s="5" t="s">
        <v>1141</v>
      </c>
      <c r="D873" s="4">
        <v>70</v>
      </c>
      <c r="E873" s="4">
        <v>1136</v>
      </c>
      <c r="F873" s="5" t="s">
        <v>1142</v>
      </c>
      <c r="G873" s="5"/>
      <c r="H873" s="4">
        <v>0</v>
      </c>
      <c r="I873" s="4">
        <v>0</v>
      </c>
      <c r="J873" s="4">
        <v>0</v>
      </c>
      <c r="K873" s="4">
        <v>1</v>
      </c>
      <c r="L873" s="4" t="s">
        <v>258</v>
      </c>
      <c r="M873" s="4">
        <v>2</v>
      </c>
      <c r="N873" s="5" t="s">
        <v>1143</v>
      </c>
    </row>
    <row r="874" spans="1:14" x14ac:dyDescent="0.15">
      <c r="A874" s="5" t="s">
        <v>3187</v>
      </c>
      <c r="B874" s="4">
        <v>46</v>
      </c>
      <c r="C874" s="5" t="s">
        <v>1141</v>
      </c>
      <c r="D874" s="4">
        <v>71</v>
      </c>
      <c r="E874" s="4">
        <v>1417</v>
      </c>
      <c r="F874" s="5" t="s">
        <v>1144</v>
      </c>
      <c r="G874" s="5"/>
      <c r="H874" s="4">
        <v>0</v>
      </c>
      <c r="I874" s="4">
        <v>0</v>
      </c>
      <c r="J874" s="4">
        <v>0</v>
      </c>
      <c r="K874" s="4">
        <v>4</v>
      </c>
      <c r="L874" s="4" t="s">
        <v>258</v>
      </c>
      <c r="M874" s="4">
        <v>8</v>
      </c>
      <c r="N874" s="5" t="s">
        <v>1145</v>
      </c>
    </row>
    <row r="875" spans="1:14" x14ac:dyDescent="0.15">
      <c r="A875" s="5" t="s">
        <v>3188</v>
      </c>
      <c r="B875" s="4">
        <v>46</v>
      </c>
      <c r="C875" s="5" t="s">
        <v>1141</v>
      </c>
      <c r="D875" s="4">
        <v>72</v>
      </c>
      <c r="E875" s="4">
        <v>1426</v>
      </c>
      <c r="F875" s="5" t="s">
        <v>1146</v>
      </c>
      <c r="G875" s="5"/>
      <c r="H875" s="4">
        <v>0</v>
      </c>
      <c r="I875" s="4">
        <v>0</v>
      </c>
      <c r="J875" s="4">
        <v>0</v>
      </c>
      <c r="K875" s="4">
        <v>4</v>
      </c>
      <c r="L875" s="4" t="s">
        <v>258</v>
      </c>
      <c r="M875" s="4">
        <v>8</v>
      </c>
      <c r="N875" s="5" t="s">
        <v>1145</v>
      </c>
    </row>
    <row r="876" spans="1:14" x14ac:dyDescent="0.15">
      <c r="A876" s="5" t="s">
        <v>3189</v>
      </c>
      <c r="B876" s="4">
        <v>46</v>
      </c>
      <c r="C876" s="5" t="s">
        <v>1141</v>
      </c>
      <c r="D876" s="4">
        <v>73</v>
      </c>
      <c r="E876" s="4">
        <v>731</v>
      </c>
      <c r="F876" s="5" t="s">
        <v>1157</v>
      </c>
      <c r="G876" s="5"/>
      <c r="H876" s="4">
        <v>0</v>
      </c>
      <c r="I876" s="4">
        <v>0</v>
      </c>
      <c r="J876" s="4">
        <v>0</v>
      </c>
      <c r="K876" s="4">
        <v>3</v>
      </c>
      <c r="L876" s="4" t="s">
        <v>258</v>
      </c>
      <c r="M876" s="4">
        <v>6</v>
      </c>
      <c r="N876" s="5" t="s">
        <v>1156</v>
      </c>
    </row>
    <row r="877" spans="1:14" x14ac:dyDescent="0.15">
      <c r="A877" s="5" t="s">
        <v>3190</v>
      </c>
      <c r="B877" s="4">
        <v>46</v>
      </c>
      <c r="C877" s="5" t="s">
        <v>1141</v>
      </c>
      <c r="D877" s="4">
        <v>74</v>
      </c>
      <c r="E877" s="4">
        <v>1139</v>
      </c>
      <c r="F877" s="5" t="s">
        <v>2556</v>
      </c>
      <c r="G877" s="5"/>
      <c r="H877" s="4">
        <v>0</v>
      </c>
      <c r="I877" s="4">
        <v>2</v>
      </c>
      <c r="J877" s="4">
        <v>0</v>
      </c>
      <c r="K877" s="4">
        <v>0</v>
      </c>
      <c r="L877" s="4" t="s">
        <v>258</v>
      </c>
      <c r="M877" s="4">
        <v>4</v>
      </c>
      <c r="N877" s="5" t="s">
        <v>2557</v>
      </c>
    </row>
    <row r="878" spans="1:14" x14ac:dyDescent="0.15">
      <c r="A878" s="5" t="s">
        <v>3191</v>
      </c>
      <c r="B878" s="4">
        <v>46</v>
      </c>
      <c r="C878" s="5" t="s">
        <v>1141</v>
      </c>
      <c r="D878" s="4">
        <v>75</v>
      </c>
      <c r="E878" s="4">
        <v>1145</v>
      </c>
      <c r="F878" s="5" t="s">
        <v>1173</v>
      </c>
      <c r="G878" s="5"/>
      <c r="H878" s="4">
        <v>0</v>
      </c>
      <c r="I878" s="4">
        <v>0</v>
      </c>
      <c r="J878" s="4">
        <v>0</v>
      </c>
      <c r="K878" s="4">
        <v>2</v>
      </c>
      <c r="L878" s="4" t="s">
        <v>258</v>
      </c>
      <c r="M878" s="4">
        <v>4</v>
      </c>
      <c r="N878" s="5" t="s">
        <v>1174</v>
      </c>
    </row>
    <row r="879" spans="1:14" x14ac:dyDescent="0.15">
      <c r="A879" s="5" t="s">
        <v>3192</v>
      </c>
      <c r="B879" s="4">
        <v>46</v>
      </c>
      <c r="C879" s="5" t="s">
        <v>1141</v>
      </c>
      <c r="D879" s="4">
        <v>76</v>
      </c>
      <c r="E879" s="4">
        <v>1513</v>
      </c>
      <c r="F879" s="5" t="s">
        <v>2541</v>
      </c>
      <c r="G879" s="5"/>
      <c r="H879" s="4">
        <v>0</v>
      </c>
      <c r="I879" s="4">
        <v>1</v>
      </c>
      <c r="J879" s="4">
        <v>0</v>
      </c>
      <c r="K879" s="4">
        <v>0</v>
      </c>
      <c r="L879" s="4" t="s">
        <v>258</v>
      </c>
      <c r="M879" s="4">
        <v>2</v>
      </c>
      <c r="N879" s="5" t="s">
        <v>2542</v>
      </c>
    </row>
    <row r="880" spans="1:14" x14ac:dyDescent="0.15">
      <c r="A880" s="5" t="s">
        <v>1201</v>
      </c>
      <c r="B880" s="4">
        <v>46</v>
      </c>
      <c r="C880" s="5" t="s">
        <v>1141</v>
      </c>
      <c r="D880" s="4">
        <v>80</v>
      </c>
      <c r="E880" s="4">
        <v>1270</v>
      </c>
      <c r="F880" s="5" t="s">
        <v>1202</v>
      </c>
      <c r="G880" s="5"/>
      <c r="H880" s="4">
        <v>0</v>
      </c>
      <c r="I880" s="4">
        <v>0</v>
      </c>
      <c r="J880" s="4">
        <v>0</v>
      </c>
      <c r="K880" s="4">
        <v>3</v>
      </c>
      <c r="L880" s="4" t="s">
        <v>258</v>
      </c>
      <c r="M880" s="4">
        <v>6</v>
      </c>
      <c r="N880" s="5" t="s">
        <v>1200</v>
      </c>
    </row>
    <row r="881" spans="1:14" x14ac:dyDescent="0.15">
      <c r="A881" s="5" t="s">
        <v>1203</v>
      </c>
      <c r="B881" s="4">
        <v>46</v>
      </c>
      <c r="C881" s="5" t="s">
        <v>1141</v>
      </c>
      <c r="D881" s="4">
        <v>81</v>
      </c>
      <c r="E881" s="4">
        <v>1143</v>
      </c>
      <c r="F881" s="5" t="s">
        <v>1204</v>
      </c>
      <c r="G881" s="5"/>
      <c r="H881" s="4">
        <v>0</v>
      </c>
      <c r="I881" s="4">
        <v>0</v>
      </c>
      <c r="J881" s="4">
        <v>1</v>
      </c>
      <c r="K881" s="4">
        <v>0</v>
      </c>
      <c r="L881" s="4" t="s">
        <v>239</v>
      </c>
      <c r="M881" s="4">
        <v>2</v>
      </c>
      <c r="N881" s="5" t="s">
        <v>1197</v>
      </c>
    </row>
    <row r="882" spans="1:14" x14ac:dyDescent="0.15">
      <c r="A882" s="5" t="s">
        <v>1205</v>
      </c>
      <c r="B882" s="4">
        <v>46</v>
      </c>
      <c r="C882" s="5" t="s">
        <v>1141</v>
      </c>
      <c r="D882" s="4">
        <v>82</v>
      </c>
      <c r="E882" s="4">
        <v>1144</v>
      </c>
      <c r="F882" s="5" t="s">
        <v>1206</v>
      </c>
      <c r="G882" s="5"/>
      <c r="H882" s="4">
        <v>0</v>
      </c>
      <c r="I882" s="4">
        <v>0</v>
      </c>
      <c r="J882" s="4">
        <v>0</v>
      </c>
      <c r="K882" s="4">
        <v>1</v>
      </c>
      <c r="L882" s="4" t="s">
        <v>258</v>
      </c>
      <c r="M882" s="4">
        <v>2</v>
      </c>
      <c r="N882" s="5" t="s">
        <v>1207</v>
      </c>
    </row>
    <row r="883" spans="1:14" x14ac:dyDescent="0.15">
      <c r="A883" s="5" t="s">
        <v>1208</v>
      </c>
      <c r="B883" s="4">
        <v>46</v>
      </c>
      <c r="C883" s="5" t="s">
        <v>1141</v>
      </c>
      <c r="D883" s="4">
        <v>83</v>
      </c>
      <c r="E883" s="4">
        <v>1277</v>
      </c>
      <c r="F883" s="5" t="s">
        <v>1209</v>
      </c>
      <c r="G883" s="5"/>
      <c r="H883" s="4">
        <v>0</v>
      </c>
      <c r="I883" s="4">
        <v>0</v>
      </c>
      <c r="J883" s="4">
        <v>0</v>
      </c>
      <c r="K883" s="4">
        <v>4</v>
      </c>
      <c r="L883" s="4" t="s">
        <v>258</v>
      </c>
      <c r="M883" s="4">
        <v>8</v>
      </c>
      <c r="N883" s="5"/>
    </row>
    <row r="884" spans="1:14" x14ac:dyDescent="0.15">
      <c r="A884" s="5" t="s">
        <v>1210</v>
      </c>
      <c r="B884" s="4">
        <v>46</v>
      </c>
      <c r="C884" s="5" t="s">
        <v>1141</v>
      </c>
      <c r="D884" s="4">
        <v>84</v>
      </c>
      <c r="E884" s="4">
        <v>1279</v>
      </c>
      <c r="F884" s="5" t="s">
        <v>1211</v>
      </c>
      <c r="G884" s="5"/>
      <c r="H884" s="4">
        <v>0</v>
      </c>
      <c r="I884" s="4">
        <v>0</v>
      </c>
      <c r="J884" s="4">
        <v>0</v>
      </c>
      <c r="K884" s="4">
        <v>1</v>
      </c>
      <c r="L884" s="4" t="s">
        <v>258</v>
      </c>
      <c r="M884" s="4">
        <v>2</v>
      </c>
      <c r="N884" s="5"/>
    </row>
    <row r="885" spans="1:14" x14ac:dyDescent="0.15">
      <c r="A885" s="5" t="s">
        <v>2558</v>
      </c>
      <c r="B885" s="4">
        <v>46</v>
      </c>
      <c r="C885" s="5" t="s">
        <v>1141</v>
      </c>
      <c r="D885" s="4">
        <v>88</v>
      </c>
      <c r="E885" s="4">
        <v>1360</v>
      </c>
      <c r="F885" s="5" t="s">
        <v>2559</v>
      </c>
      <c r="G885" s="5"/>
      <c r="H885" s="4">
        <v>0</v>
      </c>
      <c r="I885" s="4">
        <v>2</v>
      </c>
      <c r="J885" s="4">
        <v>0</v>
      </c>
      <c r="K885" s="4">
        <v>0</v>
      </c>
      <c r="L885" s="4" t="s">
        <v>258</v>
      </c>
      <c r="M885" s="4">
        <v>4</v>
      </c>
      <c r="N885" s="5" t="s">
        <v>2560</v>
      </c>
    </row>
    <row r="886" spans="1:14" x14ac:dyDescent="0.15">
      <c r="A886" s="5" t="s">
        <v>2561</v>
      </c>
      <c r="B886" s="4">
        <v>46</v>
      </c>
      <c r="C886" s="5" t="s">
        <v>1141</v>
      </c>
      <c r="D886" s="4">
        <v>89</v>
      </c>
      <c r="E886" s="4">
        <v>1267</v>
      </c>
      <c r="F886" s="5" t="s">
        <v>2562</v>
      </c>
      <c r="G886" s="5"/>
      <c r="H886" s="4">
        <v>3</v>
      </c>
      <c r="I886" s="4">
        <v>0</v>
      </c>
      <c r="J886" s="4">
        <v>0</v>
      </c>
      <c r="K886" s="4">
        <v>0</v>
      </c>
      <c r="L886" s="4" t="s">
        <v>239</v>
      </c>
      <c r="M886" s="4">
        <v>6</v>
      </c>
      <c r="N886" s="5" t="s">
        <v>2563</v>
      </c>
    </row>
    <row r="887" spans="1:14" x14ac:dyDescent="0.15">
      <c r="A887" s="5" t="s">
        <v>1212</v>
      </c>
      <c r="B887" s="4">
        <v>46</v>
      </c>
      <c r="C887" s="5" t="s">
        <v>1141</v>
      </c>
      <c r="D887" s="4">
        <v>90</v>
      </c>
      <c r="E887" s="4">
        <v>1146</v>
      </c>
      <c r="F887" s="5" t="s">
        <v>1213</v>
      </c>
      <c r="G887" s="5"/>
      <c r="H887" s="4">
        <v>0</v>
      </c>
      <c r="I887" s="4">
        <v>0</v>
      </c>
      <c r="J887" s="4">
        <v>2</v>
      </c>
      <c r="K887" s="4">
        <v>0</v>
      </c>
      <c r="L887" s="4" t="s">
        <v>239</v>
      </c>
      <c r="M887" s="4">
        <v>4</v>
      </c>
      <c r="N887" s="5" t="s">
        <v>1214</v>
      </c>
    </row>
    <row r="888" spans="1:14" x14ac:dyDescent="0.15">
      <c r="A888" s="5" t="s">
        <v>1215</v>
      </c>
      <c r="B888" s="4">
        <v>46</v>
      </c>
      <c r="C888" s="5" t="s">
        <v>1141</v>
      </c>
      <c r="D888" s="4">
        <v>91</v>
      </c>
      <c r="E888" s="4">
        <v>1149</v>
      </c>
      <c r="F888" s="5" t="s">
        <v>1216</v>
      </c>
      <c r="G888" s="5"/>
      <c r="H888" s="4">
        <v>0</v>
      </c>
      <c r="I888" s="4">
        <v>0</v>
      </c>
      <c r="J888" s="4">
        <v>0</v>
      </c>
      <c r="K888" s="4">
        <v>1</v>
      </c>
      <c r="L888" s="4" t="s">
        <v>258</v>
      </c>
      <c r="M888" s="4">
        <v>2</v>
      </c>
      <c r="N888" s="5" t="s">
        <v>1207</v>
      </c>
    </row>
    <row r="889" spans="1:14" x14ac:dyDescent="0.15">
      <c r="A889" s="5" t="s">
        <v>1217</v>
      </c>
      <c r="B889" s="4">
        <v>46</v>
      </c>
      <c r="C889" s="5" t="s">
        <v>1141</v>
      </c>
      <c r="D889" s="4">
        <v>92</v>
      </c>
      <c r="E889" s="4">
        <v>1150</v>
      </c>
      <c r="F889" s="5" t="s">
        <v>1218</v>
      </c>
      <c r="G889" s="5"/>
      <c r="H889" s="4">
        <v>0</v>
      </c>
      <c r="I889" s="4">
        <v>0</v>
      </c>
      <c r="J889" s="4">
        <v>1</v>
      </c>
      <c r="K889" s="4">
        <v>0</v>
      </c>
      <c r="L889" s="4" t="s">
        <v>239</v>
      </c>
      <c r="M889" s="4">
        <v>2</v>
      </c>
      <c r="N889" s="5" t="s">
        <v>1207</v>
      </c>
    </row>
    <row r="890" spans="1:14" x14ac:dyDescent="0.15">
      <c r="A890" s="5" t="s">
        <v>1219</v>
      </c>
      <c r="B890" s="4">
        <v>46</v>
      </c>
      <c r="C890" s="5" t="s">
        <v>1141</v>
      </c>
      <c r="D890" s="4">
        <v>93</v>
      </c>
      <c r="E890" s="4">
        <v>1237</v>
      </c>
      <c r="F890" s="5" t="s">
        <v>1220</v>
      </c>
      <c r="G890" s="5"/>
      <c r="H890" s="4">
        <v>0</v>
      </c>
      <c r="I890" s="4">
        <v>0</v>
      </c>
      <c r="J890" s="4">
        <v>0</v>
      </c>
      <c r="K890" s="4">
        <v>1</v>
      </c>
      <c r="L890" s="4" t="s">
        <v>258</v>
      </c>
      <c r="M890" s="4">
        <v>2</v>
      </c>
      <c r="N890" s="5" t="s">
        <v>1221</v>
      </c>
    </row>
    <row r="891" spans="1:14" x14ac:dyDescent="0.15">
      <c r="A891" s="5" t="s">
        <v>1222</v>
      </c>
      <c r="B891" s="4">
        <v>46</v>
      </c>
      <c r="C891" s="5" t="s">
        <v>1141</v>
      </c>
      <c r="D891" s="4">
        <v>94</v>
      </c>
      <c r="E891" s="4">
        <v>1152</v>
      </c>
      <c r="F891" s="5" t="s">
        <v>1223</v>
      </c>
      <c r="G891" s="5"/>
      <c r="H891" s="4">
        <v>0</v>
      </c>
      <c r="I891" s="4">
        <v>0</v>
      </c>
      <c r="J891" s="4">
        <v>1</v>
      </c>
      <c r="K891" s="4">
        <v>0</v>
      </c>
      <c r="L891" s="4" t="s">
        <v>239</v>
      </c>
      <c r="M891" s="4">
        <v>2</v>
      </c>
      <c r="N891" s="5" t="s">
        <v>1207</v>
      </c>
    </row>
    <row r="892" spans="1:14" x14ac:dyDescent="0.15">
      <c r="A892" s="5" t="s">
        <v>2564</v>
      </c>
      <c r="B892" s="4">
        <v>46</v>
      </c>
      <c r="C892" s="5" t="s">
        <v>1141</v>
      </c>
      <c r="D892" s="4">
        <v>95</v>
      </c>
      <c r="E892" s="4">
        <v>1236</v>
      </c>
      <c r="F892" s="5" t="s">
        <v>2565</v>
      </c>
      <c r="G892" s="5"/>
      <c r="H892" s="4">
        <v>0</v>
      </c>
      <c r="I892" s="4">
        <v>1</v>
      </c>
      <c r="J892" s="4">
        <v>0</v>
      </c>
      <c r="K892" s="4">
        <v>0</v>
      </c>
      <c r="L892" s="4" t="s">
        <v>258</v>
      </c>
      <c r="M892" s="4">
        <v>2</v>
      </c>
      <c r="N892" s="5" t="s">
        <v>1221</v>
      </c>
    </row>
    <row r="893" spans="1:14" x14ac:dyDescent="0.15">
      <c r="A893" s="5" t="s">
        <v>2566</v>
      </c>
      <c r="B893" s="4">
        <v>46</v>
      </c>
      <c r="C893" s="5" t="s">
        <v>1141</v>
      </c>
      <c r="D893" s="4">
        <v>97</v>
      </c>
      <c r="E893" s="4">
        <v>1238</v>
      </c>
      <c r="F893" s="5" t="s">
        <v>2567</v>
      </c>
      <c r="G893" s="5"/>
      <c r="H893" s="4">
        <v>0</v>
      </c>
      <c r="I893" s="4">
        <v>2</v>
      </c>
      <c r="J893" s="4">
        <v>0</v>
      </c>
      <c r="K893" s="4">
        <v>0</v>
      </c>
      <c r="L893" s="4" t="s">
        <v>258</v>
      </c>
      <c r="M893" s="4">
        <v>4</v>
      </c>
      <c r="N893" s="5" t="s">
        <v>2568</v>
      </c>
    </row>
    <row r="894" spans="1:14" x14ac:dyDescent="0.15">
      <c r="A894" s="5" t="s">
        <v>1224</v>
      </c>
      <c r="B894" s="4">
        <v>46</v>
      </c>
      <c r="C894" s="5" t="s">
        <v>1141</v>
      </c>
      <c r="D894" s="4">
        <v>98</v>
      </c>
      <c r="E894" s="4">
        <v>1239</v>
      </c>
      <c r="F894" s="5" t="s">
        <v>1225</v>
      </c>
      <c r="G894" s="5"/>
      <c r="H894" s="4">
        <v>0</v>
      </c>
      <c r="I894" s="4">
        <v>0</v>
      </c>
      <c r="J894" s="4">
        <v>0</v>
      </c>
      <c r="K894" s="4">
        <v>1</v>
      </c>
      <c r="L894" s="4" t="s">
        <v>258</v>
      </c>
      <c r="M894" s="4">
        <v>2</v>
      </c>
      <c r="N894" s="5" t="s">
        <v>1150</v>
      </c>
    </row>
    <row r="895" spans="1:14" x14ac:dyDescent="0.15">
      <c r="A895" s="5" t="s">
        <v>1226</v>
      </c>
      <c r="B895" s="4">
        <v>46</v>
      </c>
      <c r="C895" s="5" t="s">
        <v>1141</v>
      </c>
      <c r="D895" s="4">
        <v>99</v>
      </c>
      <c r="E895" s="4">
        <v>1240</v>
      </c>
      <c r="F895" s="5" t="s">
        <v>1227</v>
      </c>
      <c r="G895" s="5"/>
      <c r="H895" s="4">
        <v>0</v>
      </c>
      <c r="I895" s="4">
        <v>0</v>
      </c>
      <c r="J895" s="4">
        <v>0</v>
      </c>
      <c r="K895" s="4">
        <v>1</v>
      </c>
      <c r="L895" s="4" t="s">
        <v>258</v>
      </c>
      <c r="M895" s="4">
        <v>2</v>
      </c>
      <c r="N895" s="5" t="s">
        <v>1150</v>
      </c>
    </row>
    <row r="896" spans="1:14" x14ac:dyDescent="0.15">
      <c r="A896" s="5" t="s">
        <v>2569</v>
      </c>
      <c r="B896" s="4">
        <v>46</v>
      </c>
      <c r="C896" s="5" t="s">
        <v>1141</v>
      </c>
      <c r="D896" s="4">
        <v>100</v>
      </c>
      <c r="E896" s="4">
        <v>554</v>
      </c>
      <c r="F896" s="5" t="s">
        <v>2570</v>
      </c>
      <c r="G896" s="5"/>
      <c r="H896" s="4">
        <v>0</v>
      </c>
      <c r="I896" s="4">
        <v>2</v>
      </c>
      <c r="J896" s="4">
        <v>0</v>
      </c>
      <c r="K896" s="4">
        <v>0</v>
      </c>
      <c r="L896" s="4" t="s">
        <v>258</v>
      </c>
      <c r="M896" s="4">
        <v>4</v>
      </c>
      <c r="N896" s="5" t="s">
        <v>652</v>
      </c>
    </row>
    <row r="897" spans="1:14" x14ac:dyDescent="0.15">
      <c r="A897" s="5" t="s">
        <v>1175</v>
      </c>
      <c r="B897" s="4">
        <v>46</v>
      </c>
      <c r="C897" s="5" t="s">
        <v>1141</v>
      </c>
      <c r="D897" s="4">
        <v>101</v>
      </c>
      <c r="E897" s="4">
        <v>340</v>
      </c>
      <c r="F897" s="5" t="s">
        <v>1176</v>
      </c>
      <c r="G897" s="5"/>
      <c r="H897" s="4">
        <v>0</v>
      </c>
      <c r="I897" s="4">
        <v>0</v>
      </c>
      <c r="J897" s="4">
        <v>0</v>
      </c>
      <c r="K897" s="4">
        <v>2</v>
      </c>
      <c r="L897" s="4" t="s">
        <v>258</v>
      </c>
      <c r="M897" s="4">
        <v>4</v>
      </c>
      <c r="N897" s="5" t="s">
        <v>1228</v>
      </c>
    </row>
    <row r="898" spans="1:14" x14ac:dyDescent="0.15">
      <c r="A898" s="5" t="s">
        <v>1229</v>
      </c>
      <c r="B898" s="4">
        <v>46</v>
      </c>
      <c r="C898" s="5" t="s">
        <v>1141</v>
      </c>
      <c r="D898" s="4">
        <v>102</v>
      </c>
      <c r="E898" s="4">
        <v>1111</v>
      </c>
      <c r="F898" s="5" t="s">
        <v>1230</v>
      </c>
      <c r="G898" s="5"/>
      <c r="H898" s="4">
        <v>0</v>
      </c>
      <c r="I898" s="4">
        <v>0</v>
      </c>
      <c r="J898" s="4">
        <v>0</v>
      </c>
      <c r="K898" s="4">
        <v>2</v>
      </c>
      <c r="L898" s="4" t="s">
        <v>258</v>
      </c>
      <c r="M898" s="4">
        <v>4</v>
      </c>
      <c r="N898" s="5" t="s">
        <v>1185</v>
      </c>
    </row>
    <row r="899" spans="1:14" x14ac:dyDescent="0.15">
      <c r="A899" s="5" t="s">
        <v>1231</v>
      </c>
      <c r="B899" s="4">
        <v>46</v>
      </c>
      <c r="C899" s="5" t="s">
        <v>1141</v>
      </c>
      <c r="D899" s="4">
        <v>103</v>
      </c>
      <c r="E899" s="4">
        <v>1268</v>
      </c>
      <c r="F899" s="5" t="s">
        <v>1232</v>
      </c>
      <c r="G899" s="5"/>
      <c r="H899" s="4">
        <v>0</v>
      </c>
      <c r="I899" s="4">
        <v>0</v>
      </c>
      <c r="J899" s="4">
        <v>2</v>
      </c>
      <c r="K899" s="4">
        <v>0</v>
      </c>
      <c r="L899" s="4" t="s">
        <v>239</v>
      </c>
      <c r="M899" s="4">
        <v>4</v>
      </c>
      <c r="N899" s="5"/>
    </row>
    <row r="900" spans="1:14" x14ac:dyDescent="0.15">
      <c r="A900" s="5" t="s">
        <v>1233</v>
      </c>
      <c r="B900" s="4">
        <v>46</v>
      </c>
      <c r="C900" s="5" t="s">
        <v>1141</v>
      </c>
      <c r="D900" s="4">
        <v>104</v>
      </c>
      <c r="E900" s="4">
        <v>1151</v>
      </c>
      <c r="F900" s="5" t="s">
        <v>1234</v>
      </c>
      <c r="G900" s="5"/>
      <c r="H900" s="4">
        <v>0</v>
      </c>
      <c r="I900" s="4">
        <v>0</v>
      </c>
      <c r="J900" s="4">
        <v>0</v>
      </c>
      <c r="K900" s="4">
        <v>1</v>
      </c>
      <c r="L900" s="4" t="s">
        <v>258</v>
      </c>
      <c r="M900" s="4">
        <v>2</v>
      </c>
      <c r="N900" s="5" t="s">
        <v>1207</v>
      </c>
    </row>
    <row r="901" spans="1:14" x14ac:dyDescent="0.15">
      <c r="A901" s="5" t="s">
        <v>2571</v>
      </c>
      <c r="B901" s="4">
        <v>46</v>
      </c>
      <c r="C901" s="5" t="s">
        <v>1141</v>
      </c>
      <c r="D901" s="4">
        <v>105</v>
      </c>
      <c r="E901" s="4">
        <v>1185</v>
      </c>
      <c r="F901" s="5" t="s">
        <v>2572</v>
      </c>
      <c r="G901" s="5"/>
      <c r="H901" s="4">
        <v>0</v>
      </c>
      <c r="I901" s="4">
        <v>2</v>
      </c>
      <c r="J901" s="4">
        <v>0</v>
      </c>
      <c r="K901" s="4">
        <v>0</v>
      </c>
      <c r="L901" s="4" t="s">
        <v>258</v>
      </c>
      <c r="M901" s="4">
        <v>4</v>
      </c>
      <c r="N901" s="5" t="s">
        <v>1150</v>
      </c>
    </row>
    <row r="902" spans="1:14" x14ac:dyDescent="0.15">
      <c r="A902" s="5" t="s">
        <v>2573</v>
      </c>
      <c r="B902" s="4">
        <v>46</v>
      </c>
      <c r="C902" s="5" t="s">
        <v>1141</v>
      </c>
      <c r="D902" s="4">
        <v>106</v>
      </c>
      <c r="E902" s="4">
        <v>1423</v>
      </c>
      <c r="F902" s="5" t="s">
        <v>2574</v>
      </c>
      <c r="G902" s="5"/>
      <c r="H902" s="4">
        <v>0</v>
      </c>
      <c r="I902" s="4">
        <v>2</v>
      </c>
      <c r="J902" s="4">
        <v>0</v>
      </c>
      <c r="K902" s="4">
        <v>0</v>
      </c>
      <c r="L902" s="4" t="s">
        <v>258</v>
      </c>
      <c r="M902" s="4">
        <v>4</v>
      </c>
      <c r="N902" s="5" t="s">
        <v>2575</v>
      </c>
    </row>
    <row r="903" spans="1:14" x14ac:dyDescent="0.15">
      <c r="A903" s="5" t="s">
        <v>2576</v>
      </c>
      <c r="B903" s="4">
        <v>46</v>
      </c>
      <c r="C903" s="5" t="s">
        <v>1141</v>
      </c>
      <c r="D903" s="4">
        <v>107</v>
      </c>
      <c r="E903" s="4">
        <v>382</v>
      </c>
      <c r="F903" s="5" t="s">
        <v>2577</v>
      </c>
      <c r="G903" s="5"/>
      <c r="H903" s="4">
        <v>0</v>
      </c>
      <c r="I903" s="4">
        <v>2</v>
      </c>
      <c r="J903" s="4">
        <v>0</v>
      </c>
      <c r="K903" s="4">
        <v>0</v>
      </c>
      <c r="L903" s="4" t="s">
        <v>258</v>
      </c>
      <c r="M903" s="4">
        <v>4</v>
      </c>
      <c r="N903" s="5" t="s">
        <v>2550</v>
      </c>
    </row>
    <row r="904" spans="1:14" x14ac:dyDescent="0.15">
      <c r="A904" s="5" t="s">
        <v>2578</v>
      </c>
      <c r="B904" s="4">
        <v>46</v>
      </c>
      <c r="C904" s="5" t="s">
        <v>1141</v>
      </c>
      <c r="D904" s="4">
        <v>108</v>
      </c>
      <c r="E904" s="4">
        <v>553</v>
      </c>
      <c r="F904" s="5" t="s">
        <v>2579</v>
      </c>
      <c r="G904" s="5"/>
      <c r="H904" s="4">
        <v>0</v>
      </c>
      <c r="I904" s="4">
        <v>2</v>
      </c>
      <c r="J904" s="4">
        <v>0</v>
      </c>
      <c r="K904" s="4">
        <v>0</v>
      </c>
      <c r="L904" s="4" t="s">
        <v>258</v>
      </c>
      <c r="M904" s="4">
        <v>4</v>
      </c>
      <c r="N904" s="5" t="s">
        <v>2580</v>
      </c>
    </row>
    <row r="905" spans="1:14" x14ac:dyDescent="0.15">
      <c r="A905" s="5" t="s">
        <v>2566</v>
      </c>
      <c r="B905" s="4">
        <v>46</v>
      </c>
      <c r="C905" s="5" t="s">
        <v>1141</v>
      </c>
      <c r="D905" s="4">
        <v>109</v>
      </c>
      <c r="E905" s="4">
        <v>1429</v>
      </c>
      <c r="F905" s="5" t="s">
        <v>2567</v>
      </c>
      <c r="G905" s="5"/>
      <c r="H905" s="4">
        <v>0</v>
      </c>
      <c r="I905" s="4">
        <v>4</v>
      </c>
      <c r="J905" s="4">
        <v>0</v>
      </c>
      <c r="K905" s="4">
        <v>0</v>
      </c>
      <c r="L905" s="4" t="s">
        <v>258</v>
      </c>
      <c r="M905" s="4">
        <v>8</v>
      </c>
      <c r="N905" s="5" t="s">
        <v>2575</v>
      </c>
    </row>
    <row r="906" spans="1:14" x14ac:dyDescent="0.15">
      <c r="A906" s="5" t="s">
        <v>1175</v>
      </c>
      <c r="B906" s="4">
        <v>46</v>
      </c>
      <c r="C906" s="5" t="s">
        <v>1141</v>
      </c>
      <c r="D906" s="4">
        <v>110</v>
      </c>
      <c r="E906" s="4">
        <v>1116</v>
      </c>
      <c r="F906" s="5" t="s">
        <v>1176</v>
      </c>
      <c r="G906" s="5"/>
      <c r="H906" s="4">
        <v>0</v>
      </c>
      <c r="I906" s="4">
        <v>0</v>
      </c>
      <c r="J906" s="4">
        <v>0</v>
      </c>
      <c r="K906" s="4">
        <v>2</v>
      </c>
      <c r="L906" s="4" t="s">
        <v>258</v>
      </c>
      <c r="M906" s="4">
        <v>4</v>
      </c>
      <c r="N906" s="5" t="s">
        <v>1177</v>
      </c>
    </row>
    <row r="907" spans="1:14" x14ac:dyDescent="0.15">
      <c r="A907" s="5" t="s">
        <v>1188</v>
      </c>
      <c r="B907" s="4">
        <v>46</v>
      </c>
      <c r="C907" s="5" t="s">
        <v>1141</v>
      </c>
      <c r="D907" s="4">
        <v>111</v>
      </c>
      <c r="E907" s="4">
        <v>1419</v>
      </c>
      <c r="F907" s="5" t="s">
        <v>1189</v>
      </c>
      <c r="G907" s="5"/>
      <c r="H907" s="4">
        <v>0</v>
      </c>
      <c r="I907" s="4">
        <v>0</v>
      </c>
      <c r="J907" s="4">
        <v>0</v>
      </c>
      <c r="K907" s="4">
        <v>2</v>
      </c>
      <c r="L907" s="4" t="s">
        <v>258</v>
      </c>
      <c r="M907" s="4">
        <v>4</v>
      </c>
      <c r="N907" s="5"/>
    </row>
    <row r="908" spans="1:14" x14ac:dyDescent="0.15">
      <c r="A908" s="5" t="s">
        <v>2581</v>
      </c>
      <c r="B908" s="4">
        <v>46</v>
      </c>
      <c r="C908" s="5" t="s">
        <v>1141</v>
      </c>
      <c r="D908" s="4">
        <v>112</v>
      </c>
      <c r="E908" s="4">
        <v>1418</v>
      </c>
      <c r="F908" s="5" t="s">
        <v>2582</v>
      </c>
      <c r="G908" s="5"/>
      <c r="H908" s="4">
        <v>0</v>
      </c>
      <c r="I908" s="4">
        <v>2</v>
      </c>
      <c r="J908" s="4">
        <v>0</v>
      </c>
      <c r="K908" s="4">
        <v>0</v>
      </c>
      <c r="L908" s="4" t="s">
        <v>258</v>
      </c>
      <c r="M908" s="4">
        <v>4</v>
      </c>
      <c r="N908" s="5"/>
    </row>
    <row r="909" spans="1:14" x14ac:dyDescent="0.15">
      <c r="A909" s="5" t="s">
        <v>2583</v>
      </c>
      <c r="B909" s="4">
        <v>46</v>
      </c>
      <c r="C909" s="5" t="s">
        <v>1141</v>
      </c>
      <c r="D909" s="4">
        <v>113</v>
      </c>
      <c r="E909" s="4">
        <v>1137</v>
      </c>
      <c r="F909" s="5" t="s">
        <v>2584</v>
      </c>
      <c r="G909" s="5"/>
      <c r="H909" s="4">
        <v>0</v>
      </c>
      <c r="I909" s="4">
        <v>2</v>
      </c>
      <c r="J909" s="4">
        <v>0</v>
      </c>
      <c r="K909" s="4">
        <v>0</v>
      </c>
      <c r="L909" s="4" t="s">
        <v>258</v>
      </c>
      <c r="M909" s="4">
        <v>4</v>
      </c>
      <c r="N909" s="5" t="s">
        <v>2585</v>
      </c>
    </row>
    <row r="910" spans="1:14" x14ac:dyDescent="0.15">
      <c r="A910" s="5" t="s">
        <v>1190</v>
      </c>
      <c r="B910" s="4">
        <v>46</v>
      </c>
      <c r="C910" s="5" t="s">
        <v>1141</v>
      </c>
      <c r="D910" s="4">
        <v>114</v>
      </c>
      <c r="E910" s="4">
        <v>1355</v>
      </c>
      <c r="F910" s="5" t="s">
        <v>1191</v>
      </c>
      <c r="G910" s="5"/>
      <c r="H910" s="4">
        <v>0</v>
      </c>
      <c r="I910" s="4">
        <v>0</v>
      </c>
      <c r="J910" s="4">
        <v>0</v>
      </c>
      <c r="K910" s="4">
        <v>1</v>
      </c>
      <c r="L910" s="4" t="s">
        <v>258</v>
      </c>
      <c r="M910" s="4">
        <v>2</v>
      </c>
      <c r="N910" s="5" t="s">
        <v>1192</v>
      </c>
    </row>
    <row r="911" spans="1:14" x14ac:dyDescent="0.15">
      <c r="A911" s="5" t="s">
        <v>2586</v>
      </c>
      <c r="B911" s="4">
        <v>46</v>
      </c>
      <c r="C911" s="5" t="s">
        <v>1141</v>
      </c>
      <c r="D911" s="4">
        <v>115</v>
      </c>
      <c r="E911" s="4">
        <v>1354</v>
      </c>
      <c r="F911" s="5" t="s">
        <v>2587</v>
      </c>
      <c r="G911" s="5"/>
      <c r="H911" s="4">
        <v>0</v>
      </c>
      <c r="I911" s="4">
        <v>1</v>
      </c>
      <c r="J911" s="4">
        <v>0</v>
      </c>
      <c r="K911" s="4">
        <v>0</v>
      </c>
      <c r="L911" s="4" t="s">
        <v>258</v>
      </c>
      <c r="M911" s="4">
        <v>2</v>
      </c>
      <c r="N911" s="5" t="s">
        <v>2588</v>
      </c>
    </row>
    <row r="912" spans="1:14" x14ac:dyDescent="0.15">
      <c r="A912" s="5" t="s">
        <v>1193</v>
      </c>
      <c r="B912" s="4">
        <v>46</v>
      </c>
      <c r="C912" s="5" t="s">
        <v>1141</v>
      </c>
      <c r="D912" s="4">
        <v>116</v>
      </c>
      <c r="E912" s="4">
        <v>1353</v>
      </c>
      <c r="F912" s="5" t="s">
        <v>1194</v>
      </c>
      <c r="G912" s="5"/>
      <c r="H912" s="4">
        <v>0</v>
      </c>
      <c r="I912" s="4">
        <v>0</v>
      </c>
      <c r="J912" s="4">
        <v>0</v>
      </c>
      <c r="K912" s="4">
        <v>4</v>
      </c>
      <c r="L912" s="4" t="s">
        <v>258</v>
      </c>
      <c r="M912" s="4">
        <v>8</v>
      </c>
      <c r="N912" s="5"/>
    </row>
    <row r="913" spans="1:14" x14ac:dyDescent="0.15">
      <c r="A913" s="5" t="s">
        <v>2589</v>
      </c>
      <c r="B913" s="4">
        <v>46</v>
      </c>
      <c r="C913" s="5" t="s">
        <v>1141</v>
      </c>
      <c r="D913" s="4">
        <v>117</v>
      </c>
      <c r="E913" s="4">
        <v>551</v>
      </c>
      <c r="F913" s="5" t="s">
        <v>2590</v>
      </c>
      <c r="G913" s="5"/>
      <c r="H913" s="4">
        <v>0</v>
      </c>
      <c r="I913" s="4">
        <v>2</v>
      </c>
      <c r="J913" s="4">
        <v>0</v>
      </c>
      <c r="K913" s="4">
        <v>0</v>
      </c>
      <c r="L913" s="4" t="s">
        <v>258</v>
      </c>
      <c r="M913" s="4">
        <v>4</v>
      </c>
      <c r="N913" s="5" t="s">
        <v>2568</v>
      </c>
    </row>
    <row r="914" spans="1:14" x14ac:dyDescent="0.15">
      <c r="A914" s="5" t="s">
        <v>2591</v>
      </c>
      <c r="B914" s="4">
        <v>46</v>
      </c>
      <c r="C914" s="5" t="s">
        <v>1141</v>
      </c>
      <c r="D914" s="4">
        <v>118</v>
      </c>
      <c r="E914" s="4">
        <v>1141</v>
      </c>
      <c r="F914" s="5" t="s">
        <v>2592</v>
      </c>
      <c r="G914" s="5"/>
      <c r="H914" s="4">
        <v>0</v>
      </c>
      <c r="I914" s="4">
        <v>2</v>
      </c>
      <c r="J914" s="4">
        <v>0</v>
      </c>
      <c r="K914" s="4">
        <v>0</v>
      </c>
      <c r="L914" s="4" t="s">
        <v>258</v>
      </c>
      <c r="M914" s="4">
        <v>4</v>
      </c>
      <c r="N914" s="5" t="s">
        <v>2593</v>
      </c>
    </row>
    <row r="915" spans="1:14" x14ac:dyDescent="0.15">
      <c r="A915" s="5" t="s">
        <v>1195</v>
      </c>
      <c r="B915" s="4">
        <v>46</v>
      </c>
      <c r="C915" s="5" t="s">
        <v>1141</v>
      </c>
      <c r="D915" s="4">
        <v>119</v>
      </c>
      <c r="E915" s="4">
        <v>1142</v>
      </c>
      <c r="F915" s="5" t="s">
        <v>1196</v>
      </c>
      <c r="G915" s="5"/>
      <c r="H915" s="4">
        <v>0</v>
      </c>
      <c r="I915" s="4">
        <v>0</v>
      </c>
      <c r="J915" s="4">
        <v>0</v>
      </c>
      <c r="K915" s="4">
        <v>2</v>
      </c>
      <c r="L915" s="4" t="s">
        <v>258</v>
      </c>
      <c r="M915" s="4">
        <v>4</v>
      </c>
      <c r="N915" s="5" t="s">
        <v>1197</v>
      </c>
    </row>
    <row r="916" spans="1:14" x14ac:dyDescent="0.15">
      <c r="A916" s="5" t="s">
        <v>1198</v>
      </c>
      <c r="B916" s="4">
        <v>46</v>
      </c>
      <c r="C916" s="5" t="s">
        <v>1141</v>
      </c>
      <c r="D916" s="4">
        <v>120</v>
      </c>
      <c r="E916" s="4">
        <v>1269</v>
      </c>
      <c r="F916" s="5" t="s">
        <v>1199</v>
      </c>
      <c r="G916" s="5"/>
      <c r="H916" s="4">
        <v>0</v>
      </c>
      <c r="I916" s="4">
        <v>0</v>
      </c>
      <c r="J916" s="4">
        <v>3</v>
      </c>
      <c r="K916" s="4">
        <v>0</v>
      </c>
      <c r="L916" s="4" t="s">
        <v>239</v>
      </c>
      <c r="M916" s="4">
        <v>6</v>
      </c>
      <c r="N916" s="5" t="s">
        <v>1200</v>
      </c>
    </row>
    <row r="917" spans="1:14" x14ac:dyDescent="0.15">
      <c r="A917" s="5" t="s">
        <v>3193</v>
      </c>
      <c r="B917" s="4">
        <v>46</v>
      </c>
      <c r="C917" s="5" t="s">
        <v>1141</v>
      </c>
      <c r="D917" s="4">
        <v>121</v>
      </c>
      <c r="E917" s="4">
        <v>1397</v>
      </c>
      <c r="F917" s="5" t="s">
        <v>2548</v>
      </c>
      <c r="G917" s="5"/>
      <c r="H917" s="4">
        <v>0</v>
      </c>
      <c r="I917" s="4">
        <v>3</v>
      </c>
      <c r="J917" s="4">
        <v>0</v>
      </c>
      <c r="K917" s="4">
        <v>0</v>
      </c>
      <c r="L917" s="4" t="s">
        <v>258</v>
      </c>
      <c r="M917" s="4">
        <v>6</v>
      </c>
      <c r="N917" s="5" t="s">
        <v>2549</v>
      </c>
    </row>
    <row r="918" spans="1:14" x14ac:dyDescent="0.15">
      <c r="A918" s="5" t="s">
        <v>2594</v>
      </c>
      <c r="B918" s="4">
        <v>47</v>
      </c>
      <c r="C918" s="5" t="s">
        <v>1235</v>
      </c>
      <c r="D918" s="4">
        <v>1</v>
      </c>
      <c r="E918" s="4">
        <v>1147</v>
      </c>
      <c r="F918" s="5" t="s">
        <v>2594</v>
      </c>
      <c r="G918" s="5"/>
      <c r="H918" s="4">
        <v>1</v>
      </c>
      <c r="I918" s="4">
        <v>0</v>
      </c>
      <c r="J918" s="4">
        <v>0</v>
      </c>
      <c r="K918" s="4">
        <v>0</v>
      </c>
      <c r="L918" s="4" t="s">
        <v>239</v>
      </c>
      <c r="M918" s="4">
        <v>2</v>
      </c>
      <c r="N918" s="5" t="s">
        <v>2595</v>
      </c>
    </row>
    <row r="919" spans="1:14" x14ac:dyDescent="0.15">
      <c r="A919" s="5" t="s">
        <v>1236</v>
      </c>
      <c r="B919" s="4">
        <v>47</v>
      </c>
      <c r="C919" s="5" t="s">
        <v>1235</v>
      </c>
      <c r="D919" s="4">
        <v>2</v>
      </c>
      <c r="E919" s="4">
        <v>1148</v>
      </c>
      <c r="F919" s="5" t="s">
        <v>1236</v>
      </c>
      <c r="G919" s="5"/>
      <c r="H919" s="4">
        <v>0</v>
      </c>
      <c r="I919" s="4">
        <v>0</v>
      </c>
      <c r="J919" s="4">
        <v>1</v>
      </c>
      <c r="K919" s="4">
        <v>0</v>
      </c>
      <c r="L919" s="4" t="s">
        <v>239</v>
      </c>
      <c r="M919" s="4">
        <v>2</v>
      </c>
      <c r="N919" s="5" t="s">
        <v>1237</v>
      </c>
    </row>
    <row r="920" spans="1:14" x14ac:dyDescent="0.15">
      <c r="A920" s="5" t="s">
        <v>1238</v>
      </c>
      <c r="B920" s="4">
        <v>47</v>
      </c>
      <c r="C920" s="5" t="s">
        <v>1235</v>
      </c>
      <c r="D920" s="4">
        <v>4</v>
      </c>
      <c r="E920" s="4">
        <v>1171</v>
      </c>
      <c r="F920" s="5" t="s">
        <v>1239</v>
      </c>
      <c r="G920" s="5"/>
      <c r="H920" s="4">
        <v>0</v>
      </c>
      <c r="I920" s="4">
        <v>0</v>
      </c>
      <c r="J920" s="4">
        <v>1</v>
      </c>
      <c r="K920" s="4">
        <v>0</v>
      </c>
      <c r="L920" s="4" t="s">
        <v>239</v>
      </c>
      <c r="M920" s="4">
        <v>2</v>
      </c>
      <c r="N920" s="5" t="s">
        <v>1240</v>
      </c>
    </row>
    <row r="921" spans="1:14" x14ac:dyDescent="0.15">
      <c r="A921" s="5" t="s">
        <v>2596</v>
      </c>
      <c r="B921" s="4">
        <v>47</v>
      </c>
      <c r="C921" s="5" t="s">
        <v>1235</v>
      </c>
      <c r="D921" s="4">
        <v>5</v>
      </c>
      <c r="E921" s="4">
        <v>1177</v>
      </c>
      <c r="F921" s="5" t="s">
        <v>2597</v>
      </c>
      <c r="G921" s="5"/>
      <c r="H921" s="4">
        <v>1</v>
      </c>
      <c r="I921" s="4">
        <v>0</v>
      </c>
      <c r="J921" s="4">
        <v>0</v>
      </c>
      <c r="K921" s="4">
        <v>0</v>
      </c>
      <c r="L921" s="4" t="s">
        <v>239</v>
      </c>
      <c r="M921" s="4">
        <v>2</v>
      </c>
      <c r="N921" s="5" t="s">
        <v>1241</v>
      </c>
    </row>
    <row r="922" spans="1:14" x14ac:dyDescent="0.15">
      <c r="A922" s="5" t="s">
        <v>1242</v>
      </c>
      <c r="B922" s="4">
        <v>47</v>
      </c>
      <c r="C922" s="5" t="s">
        <v>1235</v>
      </c>
      <c r="D922" s="4">
        <v>6</v>
      </c>
      <c r="E922" s="4">
        <v>1178</v>
      </c>
      <c r="F922" s="5" t="s">
        <v>1243</v>
      </c>
      <c r="G922" s="5"/>
      <c r="H922" s="4">
        <v>0</v>
      </c>
      <c r="I922" s="4">
        <v>0</v>
      </c>
      <c r="J922" s="4">
        <v>1</v>
      </c>
      <c r="K922" s="4">
        <v>0</v>
      </c>
      <c r="L922" s="4" t="s">
        <v>239</v>
      </c>
      <c r="M922" s="4">
        <v>2</v>
      </c>
      <c r="N922" s="5" t="s">
        <v>1241</v>
      </c>
    </row>
    <row r="923" spans="1:14" x14ac:dyDescent="0.15">
      <c r="A923" s="5" t="s">
        <v>2598</v>
      </c>
      <c r="B923" s="4">
        <v>47</v>
      </c>
      <c r="C923" s="5" t="s">
        <v>1235</v>
      </c>
      <c r="D923" s="4">
        <v>7</v>
      </c>
      <c r="E923" s="4">
        <v>1179</v>
      </c>
      <c r="F923" s="5" t="s">
        <v>2599</v>
      </c>
      <c r="G923" s="5"/>
      <c r="H923" s="4">
        <v>1</v>
      </c>
      <c r="I923" s="4">
        <v>0</v>
      </c>
      <c r="J923" s="4">
        <v>0</v>
      </c>
      <c r="K923" s="4">
        <v>0</v>
      </c>
      <c r="L923" s="4" t="s">
        <v>239</v>
      </c>
      <c r="M923" s="4">
        <v>2</v>
      </c>
      <c r="N923" s="5" t="s">
        <v>1244</v>
      </c>
    </row>
    <row r="924" spans="1:14" x14ac:dyDescent="0.15">
      <c r="A924" s="5" t="s">
        <v>1245</v>
      </c>
      <c r="B924" s="4">
        <v>47</v>
      </c>
      <c r="C924" s="5" t="s">
        <v>1235</v>
      </c>
      <c r="D924" s="4">
        <v>8</v>
      </c>
      <c r="E924" s="4">
        <v>1180</v>
      </c>
      <c r="F924" s="5" t="s">
        <v>1246</v>
      </c>
      <c r="G924" s="5"/>
      <c r="H924" s="4">
        <v>0</v>
      </c>
      <c r="I924" s="4">
        <v>0</v>
      </c>
      <c r="J924" s="4">
        <v>1</v>
      </c>
      <c r="K924" s="4">
        <v>0</v>
      </c>
      <c r="L924" s="4" t="s">
        <v>239</v>
      </c>
      <c r="M924" s="4">
        <v>2</v>
      </c>
      <c r="N924" s="5" t="s">
        <v>1244</v>
      </c>
    </row>
    <row r="925" spans="1:14" x14ac:dyDescent="0.15">
      <c r="A925" s="5" t="s">
        <v>2600</v>
      </c>
      <c r="B925" s="4">
        <v>47</v>
      </c>
      <c r="C925" s="5" t="s">
        <v>1235</v>
      </c>
      <c r="D925" s="4">
        <v>11</v>
      </c>
      <c r="E925" s="4">
        <v>1306</v>
      </c>
      <c r="F925" s="5" t="s">
        <v>2601</v>
      </c>
      <c r="G925" s="5"/>
      <c r="H925" s="4">
        <v>1</v>
      </c>
      <c r="I925" s="4">
        <v>0</v>
      </c>
      <c r="J925" s="4">
        <v>0</v>
      </c>
      <c r="K925" s="4">
        <v>0</v>
      </c>
      <c r="L925" s="4" t="s">
        <v>239</v>
      </c>
      <c r="M925" s="4">
        <v>2</v>
      </c>
      <c r="N925" s="5" t="s">
        <v>1240</v>
      </c>
    </row>
    <row r="926" spans="1:14" x14ac:dyDescent="0.15">
      <c r="A926" s="5" t="s">
        <v>1247</v>
      </c>
      <c r="B926" s="4">
        <v>47</v>
      </c>
      <c r="C926" s="5" t="s">
        <v>1235</v>
      </c>
      <c r="D926" s="4">
        <v>12</v>
      </c>
      <c r="E926" s="4">
        <v>1309</v>
      </c>
      <c r="F926" s="5" t="s">
        <v>1248</v>
      </c>
      <c r="G926" s="5"/>
      <c r="H926" s="4">
        <v>0</v>
      </c>
      <c r="I926" s="4">
        <v>0</v>
      </c>
      <c r="J926" s="4">
        <v>1</v>
      </c>
      <c r="K926" s="4">
        <v>0</v>
      </c>
      <c r="L926" s="4" t="s">
        <v>239</v>
      </c>
      <c r="M926" s="4">
        <v>2</v>
      </c>
      <c r="N926" s="5" t="s">
        <v>1240</v>
      </c>
    </row>
    <row r="927" spans="1:14" x14ac:dyDescent="0.15">
      <c r="A927" s="5" t="s">
        <v>2602</v>
      </c>
      <c r="B927" s="4">
        <v>47</v>
      </c>
      <c r="C927" s="5" t="s">
        <v>1235</v>
      </c>
      <c r="D927" s="4">
        <v>13</v>
      </c>
      <c r="E927" s="4">
        <v>1307</v>
      </c>
      <c r="F927" s="5" t="s">
        <v>2603</v>
      </c>
      <c r="G927" s="5"/>
      <c r="H927" s="4">
        <v>1</v>
      </c>
      <c r="I927" s="4">
        <v>0</v>
      </c>
      <c r="J927" s="4">
        <v>0</v>
      </c>
      <c r="K927" s="4">
        <v>0</v>
      </c>
      <c r="L927" s="4" t="s">
        <v>239</v>
      </c>
      <c r="M927" s="4">
        <v>2</v>
      </c>
      <c r="N927" s="5" t="s">
        <v>1240</v>
      </c>
    </row>
    <row r="928" spans="1:14" x14ac:dyDescent="0.15">
      <c r="A928" s="5" t="s">
        <v>1249</v>
      </c>
      <c r="B928" s="4">
        <v>47</v>
      </c>
      <c r="C928" s="5" t="s">
        <v>1235</v>
      </c>
      <c r="D928" s="4">
        <v>14</v>
      </c>
      <c r="E928" s="4">
        <v>1310</v>
      </c>
      <c r="F928" s="5" t="s">
        <v>1250</v>
      </c>
      <c r="G928" s="5"/>
      <c r="H928" s="4">
        <v>0</v>
      </c>
      <c r="I928" s="4">
        <v>0</v>
      </c>
      <c r="J928" s="4">
        <v>1</v>
      </c>
      <c r="K928" s="4">
        <v>0</v>
      </c>
      <c r="L928" s="4" t="s">
        <v>239</v>
      </c>
      <c r="M928" s="4">
        <v>2</v>
      </c>
      <c r="N928" s="5" t="s">
        <v>1240</v>
      </c>
    </row>
    <row r="929" spans="1:14" x14ac:dyDescent="0.15">
      <c r="A929" s="5" t="s">
        <v>2604</v>
      </c>
      <c r="B929" s="4">
        <v>47</v>
      </c>
      <c r="C929" s="5" t="s">
        <v>1235</v>
      </c>
      <c r="D929" s="4">
        <v>15</v>
      </c>
      <c r="E929" s="4">
        <v>1308</v>
      </c>
      <c r="F929" s="5" t="s">
        <v>2605</v>
      </c>
      <c r="G929" s="5"/>
      <c r="H929" s="4">
        <v>1</v>
      </c>
      <c r="I929" s="4">
        <v>0</v>
      </c>
      <c r="J929" s="4">
        <v>0</v>
      </c>
      <c r="K929" s="4">
        <v>0</v>
      </c>
      <c r="L929" s="4" t="s">
        <v>239</v>
      </c>
      <c r="M929" s="4">
        <v>2</v>
      </c>
      <c r="N929" s="5" t="s">
        <v>1240</v>
      </c>
    </row>
    <row r="930" spans="1:14" x14ac:dyDescent="0.15">
      <c r="A930" s="5" t="s">
        <v>1251</v>
      </c>
      <c r="B930" s="4">
        <v>47</v>
      </c>
      <c r="C930" s="5" t="s">
        <v>1235</v>
      </c>
      <c r="D930" s="4">
        <v>16</v>
      </c>
      <c r="E930" s="4">
        <v>1311</v>
      </c>
      <c r="F930" s="5" t="s">
        <v>1252</v>
      </c>
      <c r="G930" s="5"/>
      <c r="H930" s="4">
        <v>0</v>
      </c>
      <c r="I930" s="4">
        <v>0</v>
      </c>
      <c r="J930" s="4">
        <v>1</v>
      </c>
      <c r="K930" s="4">
        <v>0</v>
      </c>
      <c r="L930" s="4" t="s">
        <v>239</v>
      </c>
      <c r="M930" s="4">
        <v>2</v>
      </c>
      <c r="N930" s="5" t="s">
        <v>1240</v>
      </c>
    </row>
    <row r="931" spans="1:14" x14ac:dyDescent="0.15">
      <c r="A931" s="5" t="s">
        <v>2606</v>
      </c>
      <c r="B931" s="4">
        <v>47</v>
      </c>
      <c r="C931" s="5" t="s">
        <v>1235</v>
      </c>
      <c r="D931" s="4">
        <v>17</v>
      </c>
      <c r="E931" s="4">
        <v>1367</v>
      </c>
      <c r="F931" s="5" t="s">
        <v>2607</v>
      </c>
      <c r="G931" s="5"/>
      <c r="H931" s="4">
        <v>1</v>
      </c>
      <c r="I931" s="4">
        <v>0</v>
      </c>
      <c r="J931" s="4">
        <v>0</v>
      </c>
      <c r="K931" s="4">
        <v>0</v>
      </c>
      <c r="L931" s="4" t="s">
        <v>239</v>
      </c>
      <c r="M931" s="4">
        <v>2</v>
      </c>
      <c r="N931" s="5" t="s">
        <v>1253</v>
      </c>
    </row>
    <row r="932" spans="1:14" x14ac:dyDescent="0.15">
      <c r="A932" s="5" t="s">
        <v>1254</v>
      </c>
      <c r="B932" s="4">
        <v>47</v>
      </c>
      <c r="C932" s="5" t="s">
        <v>1235</v>
      </c>
      <c r="D932" s="4">
        <v>18</v>
      </c>
      <c r="E932" s="4">
        <v>1368</v>
      </c>
      <c r="F932" s="5" t="s">
        <v>1255</v>
      </c>
      <c r="G932" s="5"/>
      <c r="H932" s="4">
        <v>0</v>
      </c>
      <c r="I932" s="4">
        <v>0</v>
      </c>
      <c r="J932" s="4">
        <v>1</v>
      </c>
      <c r="K932" s="4">
        <v>0</v>
      </c>
      <c r="L932" s="4" t="s">
        <v>239</v>
      </c>
      <c r="M932" s="4">
        <v>2</v>
      </c>
      <c r="N932" s="5" t="s">
        <v>1253</v>
      </c>
    </row>
    <row r="933" spans="1:14" hidden="1" x14ac:dyDescent="0.15">
      <c r="A933" s="5" t="s">
        <v>3100</v>
      </c>
      <c r="B933" s="4">
        <v>48</v>
      </c>
      <c r="C933" s="5" t="s">
        <v>1256</v>
      </c>
      <c r="D933" s="4">
        <v>100</v>
      </c>
      <c r="E933" s="4">
        <v>756</v>
      </c>
      <c r="F933" s="5" t="s">
        <v>2608</v>
      </c>
      <c r="G933" s="5" t="s">
        <v>3891</v>
      </c>
      <c r="H933" s="4">
        <v>0</v>
      </c>
      <c r="I933" s="4">
        <v>2</v>
      </c>
      <c r="J933" s="4">
        <v>0</v>
      </c>
      <c r="K933" s="4">
        <v>0</v>
      </c>
      <c r="L933" s="4" t="s">
        <v>258</v>
      </c>
      <c r="M933" s="4">
        <v>4</v>
      </c>
      <c r="N933" s="5" t="s">
        <v>3194</v>
      </c>
    </row>
    <row r="934" spans="1:14" hidden="1" x14ac:dyDescent="0.15">
      <c r="A934" s="5" t="s">
        <v>3103</v>
      </c>
      <c r="B934" s="4">
        <v>48</v>
      </c>
      <c r="C934" s="5" t="s">
        <v>1256</v>
      </c>
      <c r="D934" s="4">
        <v>200</v>
      </c>
      <c r="E934" s="4">
        <v>773</v>
      </c>
      <c r="F934" s="5" t="s">
        <v>2609</v>
      </c>
      <c r="G934" s="5" t="s">
        <v>3916</v>
      </c>
      <c r="H934" s="4">
        <v>0</v>
      </c>
      <c r="I934" s="4">
        <v>2</v>
      </c>
      <c r="J934" s="4">
        <v>0</v>
      </c>
      <c r="K934" s="4">
        <v>0</v>
      </c>
      <c r="L934" s="4" t="s">
        <v>258</v>
      </c>
      <c r="M934" s="4">
        <v>4</v>
      </c>
      <c r="N934" s="5" t="s">
        <v>2610</v>
      </c>
    </row>
    <row r="935" spans="1:14" hidden="1" x14ac:dyDescent="0.15">
      <c r="A935" s="5" t="s">
        <v>3104</v>
      </c>
      <c r="B935" s="4">
        <v>48</v>
      </c>
      <c r="C935" s="5" t="s">
        <v>1256</v>
      </c>
      <c r="D935" s="4">
        <v>201</v>
      </c>
      <c r="E935" s="4">
        <v>972</v>
      </c>
      <c r="F935" s="5" t="s">
        <v>2611</v>
      </c>
      <c r="G935" s="5" t="s">
        <v>3916</v>
      </c>
      <c r="H935" s="4">
        <v>0</v>
      </c>
      <c r="I935" s="4">
        <v>2</v>
      </c>
      <c r="J935" s="4">
        <v>0</v>
      </c>
      <c r="K935" s="4">
        <v>0</v>
      </c>
      <c r="L935" s="4" t="s">
        <v>258</v>
      </c>
      <c r="M935" s="4">
        <v>4</v>
      </c>
      <c r="N935" s="5" t="s">
        <v>2612</v>
      </c>
    </row>
    <row r="936" spans="1:14" hidden="1" x14ac:dyDescent="0.15">
      <c r="A936" s="5" t="s">
        <v>1257</v>
      </c>
      <c r="B936" s="4">
        <v>48</v>
      </c>
      <c r="C936" s="5" t="s">
        <v>1256</v>
      </c>
      <c r="D936" s="4">
        <v>300</v>
      </c>
      <c r="E936" s="4">
        <v>1361</v>
      </c>
      <c r="F936" s="5" t="s">
        <v>1258</v>
      </c>
      <c r="G936" s="5" t="s">
        <v>3900</v>
      </c>
      <c r="H936" s="4">
        <v>0</v>
      </c>
      <c r="I936" s="4">
        <v>0</v>
      </c>
      <c r="J936" s="4">
        <v>0</v>
      </c>
      <c r="K936" s="4">
        <v>2</v>
      </c>
      <c r="L936" s="4" t="s">
        <v>258</v>
      </c>
      <c r="M936" s="4">
        <v>4</v>
      </c>
      <c r="N936" s="5" t="s">
        <v>3857</v>
      </c>
    </row>
    <row r="937" spans="1:14" hidden="1" x14ac:dyDescent="0.15">
      <c r="A937" s="5" t="s">
        <v>1259</v>
      </c>
      <c r="B937" s="4">
        <v>48</v>
      </c>
      <c r="C937" s="5" t="s">
        <v>1256</v>
      </c>
      <c r="D937" s="4">
        <v>400</v>
      </c>
      <c r="E937" s="4">
        <v>900</v>
      </c>
      <c r="F937" s="5" t="s">
        <v>1259</v>
      </c>
      <c r="G937" s="5" t="s">
        <v>3886</v>
      </c>
      <c r="H937" s="4">
        <v>0</v>
      </c>
      <c r="I937" s="4">
        <v>0</v>
      </c>
      <c r="J937" s="4">
        <v>0</v>
      </c>
      <c r="K937" s="4">
        <v>2</v>
      </c>
      <c r="L937" s="4" t="s">
        <v>258</v>
      </c>
      <c r="M937" s="4">
        <v>4</v>
      </c>
      <c r="N937" s="5" t="s">
        <v>1260</v>
      </c>
    </row>
    <row r="938" spans="1:14" hidden="1" x14ac:dyDescent="0.15">
      <c r="A938" s="5" t="s">
        <v>2632</v>
      </c>
      <c r="B938" s="4">
        <v>49</v>
      </c>
      <c r="C938" s="5" t="s">
        <v>1273</v>
      </c>
      <c r="D938" s="4">
        <v>0</v>
      </c>
      <c r="E938" s="4">
        <v>1592</v>
      </c>
      <c r="F938" s="5" t="s">
        <v>2633</v>
      </c>
      <c r="G938" s="5" t="s">
        <v>3931</v>
      </c>
      <c r="H938" s="4">
        <v>0</v>
      </c>
      <c r="I938" s="4">
        <v>0</v>
      </c>
      <c r="J938" s="4">
        <v>0</v>
      </c>
      <c r="K938" s="4">
        <v>1</v>
      </c>
      <c r="L938" s="4" t="s">
        <v>258</v>
      </c>
      <c r="M938" s="4">
        <v>2</v>
      </c>
      <c r="N938" s="5" t="s">
        <v>1294</v>
      </c>
    </row>
    <row r="939" spans="1:14" x14ac:dyDescent="0.15">
      <c r="A939" s="5" t="s">
        <v>2634</v>
      </c>
      <c r="B939" s="4">
        <v>49</v>
      </c>
      <c r="C939" s="5" t="s">
        <v>1273</v>
      </c>
      <c r="D939" s="4">
        <v>100</v>
      </c>
      <c r="E939" s="4">
        <v>1430</v>
      </c>
      <c r="F939" s="5" t="s">
        <v>2635</v>
      </c>
      <c r="G939" s="5"/>
      <c r="H939" s="4">
        <v>1</v>
      </c>
      <c r="I939" s="4">
        <v>0</v>
      </c>
      <c r="J939" s="4">
        <v>0</v>
      </c>
      <c r="K939" s="4">
        <v>0</v>
      </c>
      <c r="L939" s="4" t="s">
        <v>239</v>
      </c>
      <c r="M939" s="4">
        <v>2</v>
      </c>
      <c r="N939" s="5" t="s">
        <v>2636</v>
      </c>
    </row>
    <row r="940" spans="1:14" hidden="1" x14ac:dyDescent="0.15">
      <c r="A940" s="5" t="s">
        <v>1274</v>
      </c>
      <c r="B940" s="4">
        <v>49</v>
      </c>
      <c r="C940" s="5" t="s">
        <v>1273</v>
      </c>
      <c r="D940" s="4">
        <v>101</v>
      </c>
      <c r="E940" s="4">
        <v>1486</v>
      </c>
      <c r="F940" s="5" t="s">
        <v>1275</v>
      </c>
      <c r="G940" s="5" t="s">
        <v>3939</v>
      </c>
      <c r="H940" s="4">
        <v>0</v>
      </c>
      <c r="I940" s="4">
        <v>0</v>
      </c>
      <c r="J940" s="4">
        <v>1</v>
      </c>
      <c r="K940" s="4">
        <v>0</v>
      </c>
      <c r="L940" s="4" t="s">
        <v>239</v>
      </c>
      <c r="M940" s="4">
        <v>2</v>
      </c>
      <c r="N940" s="5" t="s">
        <v>1276</v>
      </c>
    </row>
    <row r="941" spans="1:14" hidden="1" x14ac:dyDescent="0.15">
      <c r="A941" s="5" t="s">
        <v>1653</v>
      </c>
      <c r="B941" s="4">
        <v>49</v>
      </c>
      <c r="C941" s="5" t="s">
        <v>1273</v>
      </c>
      <c r="D941" s="4">
        <v>102</v>
      </c>
      <c r="E941" s="4">
        <v>1431</v>
      </c>
      <c r="F941" s="5" t="s">
        <v>2637</v>
      </c>
      <c r="G941" s="5" t="s">
        <v>3939</v>
      </c>
      <c r="H941" s="4">
        <v>1</v>
      </c>
      <c r="I941" s="4">
        <v>0</v>
      </c>
      <c r="J941" s="4">
        <v>0</v>
      </c>
      <c r="K941" s="4">
        <v>0</v>
      </c>
      <c r="L941" s="4" t="s">
        <v>239</v>
      </c>
      <c r="M941" s="4">
        <v>2</v>
      </c>
      <c r="N941" s="5" t="s">
        <v>3195</v>
      </c>
    </row>
    <row r="942" spans="1:14" hidden="1" x14ac:dyDescent="0.15">
      <c r="A942" s="5" t="s">
        <v>1643</v>
      </c>
      <c r="B942" s="4">
        <v>49</v>
      </c>
      <c r="C942" s="5" t="s">
        <v>1273</v>
      </c>
      <c r="D942" s="4">
        <v>200</v>
      </c>
      <c r="E942" s="4">
        <v>227</v>
      </c>
      <c r="F942" s="5" t="s">
        <v>2638</v>
      </c>
      <c r="G942" s="5" t="s">
        <v>3914</v>
      </c>
      <c r="H942" s="4">
        <v>1</v>
      </c>
      <c r="I942" s="4">
        <v>0</v>
      </c>
      <c r="J942" s="4">
        <v>0</v>
      </c>
      <c r="K942" s="4">
        <v>0</v>
      </c>
      <c r="L942" s="4" t="s">
        <v>239</v>
      </c>
      <c r="M942" s="4">
        <v>2</v>
      </c>
      <c r="N942" s="5" t="s">
        <v>3858</v>
      </c>
    </row>
    <row r="943" spans="1:14" hidden="1" x14ac:dyDescent="0.15">
      <c r="A943" s="5" t="s">
        <v>1277</v>
      </c>
      <c r="B943" s="4">
        <v>49</v>
      </c>
      <c r="C943" s="5" t="s">
        <v>1273</v>
      </c>
      <c r="D943" s="4">
        <v>201</v>
      </c>
      <c r="E943" s="4">
        <v>229</v>
      </c>
      <c r="F943" s="5" t="s">
        <v>1278</v>
      </c>
      <c r="G943" s="5" t="s">
        <v>3914</v>
      </c>
      <c r="H943" s="4">
        <v>0</v>
      </c>
      <c r="I943" s="4">
        <v>0</v>
      </c>
      <c r="J943" s="4">
        <v>1</v>
      </c>
      <c r="K943" s="4">
        <v>0</v>
      </c>
      <c r="L943" s="4" t="s">
        <v>239</v>
      </c>
      <c r="M943" s="4">
        <v>2</v>
      </c>
      <c r="N943" s="5" t="s">
        <v>3859</v>
      </c>
    </row>
    <row r="944" spans="1:14" x14ac:dyDescent="0.15">
      <c r="A944" s="5" t="s">
        <v>2639</v>
      </c>
      <c r="B944" s="4">
        <v>49</v>
      </c>
      <c r="C944" s="5" t="s">
        <v>1273</v>
      </c>
      <c r="D944" s="4">
        <v>298</v>
      </c>
      <c r="E944" s="4">
        <v>1552</v>
      </c>
      <c r="F944" s="5" t="s">
        <v>2639</v>
      </c>
      <c r="G944" s="5"/>
      <c r="H944" s="4">
        <v>1</v>
      </c>
      <c r="I944" s="4">
        <v>0</v>
      </c>
      <c r="J944" s="4">
        <v>0</v>
      </c>
      <c r="K944" s="4">
        <v>0</v>
      </c>
      <c r="L944" s="4" t="s">
        <v>239</v>
      </c>
      <c r="M944" s="4">
        <v>2</v>
      </c>
      <c r="N944" s="5" t="s">
        <v>2640</v>
      </c>
    </row>
    <row r="945" spans="1:14" x14ac:dyDescent="0.15">
      <c r="A945" s="5" t="s">
        <v>1279</v>
      </c>
      <c r="B945" s="4">
        <v>49</v>
      </c>
      <c r="C945" s="5" t="s">
        <v>1273</v>
      </c>
      <c r="D945" s="4">
        <v>299</v>
      </c>
      <c r="E945" s="4">
        <v>1553</v>
      </c>
      <c r="F945" s="5" t="s">
        <v>1279</v>
      </c>
      <c r="G945" s="5"/>
      <c r="H945" s="4">
        <v>0</v>
      </c>
      <c r="I945" s="4">
        <v>0</v>
      </c>
      <c r="J945" s="4">
        <v>1</v>
      </c>
      <c r="K945" s="4">
        <v>0</v>
      </c>
      <c r="L945" s="4" t="s">
        <v>239</v>
      </c>
      <c r="M945" s="4">
        <v>2</v>
      </c>
      <c r="N945" s="5" t="s">
        <v>1280</v>
      </c>
    </row>
    <row r="946" spans="1:14" hidden="1" x14ac:dyDescent="0.15">
      <c r="A946" s="5" t="s">
        <v>1623</v>
      </c>
      <c r="B946" s="4">
        <v>49</v>
      </c>
      <c r="C946" s="5" t="s">
        <v>1273</v>
      </c>
      <c r="D946" s="4">
        <v>300</v>
      </c>
      <c r="E946" s="4">
        <v>726</v>
      </c>
      <c r="F946" s="5" t="s">
        <v>1623</v>
      </c>
      <c r="G946" s="5" t="s">
        <v>3904</v>
      </c>
      <c r="H946" s="4">
        <v>1</v>
      </c>
      <c r="I946" s="4">
        <v>0</v>
      </c>
      <c r="J946" s="4">
        <v>0</v>
      </c>
      <c r="K946" s="4">
        <v>0</v>
      </c>
      <c r="L946" s="4" t="s">
        <v>239</v>
      </c>
      <c r="M946" s="4">
        <v>2</v>
      </c>
      <c r="N946" s="5" t="s">
        <v>2641</v>
      </c>
    </row>
    <row r="947" spans="1:14" hidden="1" x14ac:dyDescent="0.15">
      <c r="A947" s="5" t="s">
        <v>1281</v>
      </c>
      <c r="B947" s="4">
        <v>49</v>
      </c>
      <c r="C947" s="5" t="s">
        <v>1273</v>
      </c>
      <c r="D947" s="4">
        <v>301</v>
      </c>
      <c r="E947" s="4">
        <v>727</v>
      </c>
      <c r="F947" s="5" t="s">
        <v>1281</v>
      </c>
      <c r="G947" s="5" t="s">
        <v>3904</v>
      </c>
      <c r="H947" s="4">
        <v>0</v>
      </c>
      <c r="I947" s="4">
        <v>0</v>
      </c>
      <c r="J947" s="4">
        <v>1</v>
      </c>
      <c r="K947" s="4">
        <v>0</v>
      </c>
      <c r="L947" s="4" t="s">
        <v>239</v>
      </c>
      <c r="M947" s="4">
        <v>2</v>
      </c>
      <c r="N947" s="5" t="s">
        <v>1282</v>
      </c>
    </row>
    <row r="948" spans="1:14" x14ac:dyDescent="0.15">
      <c r="A948" s="5" t="s">
        <v>2642</v>
      </c>
      <c r="B948" s="4">
        <v>49</v>
      </c>
      <c r="C948" s="5" t="s">
        <v>1273</v>
      </c>
      <c r="D948" s="4">
        <v>305</v>
      </c>
      <c r="E948" s="4">
        <v>228</v>
      </c>
      <c r="F948" s="5" t="s">
        <v>2643</v>
      </c>
      <c r="G948" s="5"/>
      <c r="H948" s="4">
        <v>0</v>
      </c>
      <c r="I948" s="4">
        <v>1</v>
      </c>
      <c r="J948" s="4">
        <v>0</v>
      </c>
      <c r="K948" s="4">
        <v>0</v>
      </c>
      <c r="L948" s="4" t="s">
        <v>258</v>
      </c>
      <c r="M948" s="4">
        <v>2</v>
      </c>
      <c r="N948" s="5" t="s">
        <v>2640</v>
      </c>
    </row>
    <row r="949" spans="1:14" x14ac:dyDescent="0.15">
      <c r="A949" s="5" t="s">
        <v>1283</v>
      </c>
      <c r="B949" s="4">
        <v>49</v>
      </c>
      <c r="C949" s="5" t="s">
        <v>1273</v>
      </c>
      <c r="D949" s="4">
        <v>306</v>
      </c>
      <c r="E949" s="4">
        <v>230</v>
      </c>
      <c r="F949" s="5" t="s">
        <v>1284</v>
      </c>
      <c r="G949" s="5"/>
      <c r="H949" s="4">
        <v>0</v>
      </c>
      <c r="I949" s="4">
        <v>0</v>
      </c>
      <c r="J949" s="4">
        <v>0</v>
      </c>
      <c r="K949" s="4">
        <v>1</v>
      </c>
      <c r="L949" s="4" t="s">
        <v>258</v>
      </c>
      <c r="M949" s="4">
        <v>2</v>
      </c>
      <c r="N949" s="5" t="s">
        <v>1280</v>
      </c>
    </row>
    <row r="950" spans="1:14" hidden="1" x14ac:dyDescent="0.15">
      <c r="A950" s="5" t="s">
        <v>1624</v>
      </c>
      <c r="B950" s="4">
        <v>49</v>
      </c>
      <c r="C950" s="5" t="s">
        <v>1273</v>
      </c>
      <c r="D950" s="4">
        <v>307</v>
      </c>
      <c r="E950" s="4">
        <v>728</v>
      </c>
      <c r="F950" s="5" t="s">
        <v>2644</v>
      </c>
      <c r="G950" s="5" t="s">
        <v>3931</v>
      </c>
      <c r="H950" s="4">
        <v>0</v>
      </c>
      <c r="I950" s="4">
        <v>1</v>
      </c>
      <c r="J950" s="4">
        <v>0</v>
      </c>
      <c r="K950" s="4">
        <v>0</v>
      </c>
      <c r="L950" s="4" t="s">
        <v>258</v>
      </c>
      <c r="M950" s="4">
        <v>2</v>
      </c>
      <c r="N950" s="5" t="s">
        <v>2645</v>
      </c>
    </row>
    <row r="951" spans="1:14" hidden="1" x14ac:dyDescent="0.15">
      <c r="A951" s="5" t="s">
        <v>1285</v>
      </c>
      <c r="B951" s="4">
        <v>49</v>
      </c>
      <c r="C951" s="5" t="s">
        <v>1273</v>
      </c>
      <c r="D951" s="4">
        <v>308</v>
      </c>
      <c r="E951" s="4">
        <v>729</v>
      </c>
      <c r="F951" s="5" t="s">
        <v>1286</v>
      </c>
      <c r="G951" s="5" t="s">
        <v>3931</v>
      </c>
      <c r="H951" s="4">
        <v>0</v>
      </c>
      <c r="I951" s="4">
        <v>0</v>
      </c>
      <c r="J951" s="4">
        <v>0</v>
      </c>
      <c r="K951" s="4">
        <v>1</v>
      </c>
      <c r="L951" s="4" t="s">
        <v>258</v>
      </c>
      <c r="M951" s="4">
        <v>2</v>
      </c>
      <c r="N951" s="5" t="s">
        <v>1287</v>
      </c>
    </row>
    <row r="952" spans="1:14" x14ac:dyDescent="0.15">
      <c r="A952" s="5" t="s">
        <v>2646</v>
      </c>
      <c r="B952" s="4">
        <v>49</v>
      </c>
      <c r="C952" s="5" t="s">
        <v>1273</v>
      </c>
      <c r="D952" s="4">
        <v>310</v>
      </c>
      <c r="E952" s="4">
        <v>1441</v>
      </c>
      <c r="F952" s="5" t="s">
        <v>2646</v>
      </c>
      <c r="G952" s="5"/>
      <c r="H952" s="4">
        <v>1</v>
      </c>
      <c r="I952" s="4">
        <v>0</v>
      </c>
      <c r="J952" s="4">
        <v>0</v>
      </c>
      <c r="K952" s="4">
        <v>0</v>
      </c>
      <c r="L952" s="4" t="s">
        <v>239</v>
      </c>
      <c r="M952" s="4">
        <v>2</v>
      </c>
      <c r="N952" s="5" t="s">
        <v>1288</v>
      </c>
    </row>
    <row r="953" spans="1:14" x14ac:dyDescent="0.15">
      <c r="A953" s="5" t="s">
        <v>1289</v>
      </c>
      <c r="B953" s="4">
        <v>49</v>
      </c>
      <c r="C953" s="5" t="s">
        <v>1273</v>
      </c>
      <c r="D953" s="4">
        <v>311</v>
      </c>
      <c r="E953" s="4">
        <v>1442</v>
      </c>
      <c r="F953" s="5" t="s">
        <v>1289</v>
      </c>
      <c r="G953" s="5"/>
      <c r="H953" s="4">
        <v>0</v>
      </c>
      <c r="I953" s="4">
        <v>0</v>
      </c>
      <c r="J953" s="4">
        <v>1</v>
      </c>
      <c r="K953" s="4">
        <v>0</v>
      </c>
      <c r="L953" s="4" t="s">
        <v>239</v>
      </c>
      <c r="M953" s="4">
        <v>2</v>
      </c>
      <c r="N953" s="5" t="s">
        <v>1290</v>
      </c>
    </row>
    <row r="954" spans="1:14" x14ac:dyDescent="0.15">
      <c r="A954" s="5" t="s">
        <v>1291</v>
      </c>
      <c r="B954" s="4">
        <v>49</v>
      </c>
      <c r="C954" s="5" t="s">
        <v>1273</v>
      </c>
      <c r="D954" s="4">
        <v>312</v>
      </c>
      <c r="E954" s="4">
        <v>824</v>
      </c>
      <c r="F954" s="5" t="s">
        <v>1292</v>
      </c>
      <c r="G954" s="5"/>
      <c r="H954" s="4">
        <v>0</v>
      </c>
      <c r="I954" s="4">
        <v>0</v>
      </c>
      <c r="J954" s="4">
        <v>1</v>
      </c>
      <c r="K954" s="4">
        <v>0</v>
      </c>
      <c r="L954" s="4" t="s">
        <v>239</v>
      </c>
      <c r="M954" s="4">
        <v>2</v>
      </c>
      <c r="N954" s="5" t="s">
        <v>1293</v>
      </c>
    </row>
    <row r="955" spans="1:14" hidden="1" x14ac:dyDescent="0.15">
      <c r="A955" s="5" t="s">
        <v>1639</v>
      </c>
      <c r="B955" s="4">
        <v>49</v>
      </c>
      <c r="C955" s="5" t="s">
        <v>1273</v>
      </c>
      <c r="D955" s="4">
        <v>315</v>
      </c>
      <c r="E955" s="4">
        <v>1427</v>
      </c>
      <c r="F955" s="5" t="s">
        <v>2647</v>
      </c>
      <c r="G955" s="5" t="s">
        <v>3931</v>
      </c>
      <c r="H955" s="4">
        <v>0</v>
      </c>
      <c r="I955" s="4">
        <v>1</v>
      </c>
      <c r="J955" s="4">
        <v>0</v>
      </c>
      <c r="K955" s="4">
        <v>0</v>
      </c>
      <c r="L955" s="4" t="s">
        <v>258</v>
      </c>
      <c r="M955" s="4">
        <v>2</v>
      </c>
      <c r="N955" s="5" t="s">
        <v>1294</v>
      </c>
    </row>
    <row r="956" spans="1:14" hidden="1" x14ac:dyDescent="0.15">
      <c r="A956" s="5" t="s">
        <v>2648</v>
      </c>
      <c r="B956" s="4">
        <v>49</v>
      </c>
      <c r="C956" s="5" t="s">
        <v>1273</v>
      </c>
      <c r="D956" s="4">
        <v>316</v>
      </c>
      <c r="E956" s="4">
        <v>1338</v>
      </c>
      <c r="F956" s="5" t="s">
        <v>2649</v>
      </c>
      <c r="G956" s="5" t="s">
        <v>3931</v>
      </c>
      <c r="H956" s="4">
        <v>0</v>
      </c>
      <c r="I956" s="4">
        <v>0</v>
      </c>
      <c r="J956" s="4">
        <v>0</v>
      </c>
      <c r="K956" s="4">
        <v>1</v>
      </c>
      <c r="L956" s="4" t="s">
        <v>258</v>
      </c>
      <c r="M956" s="4">
        <v>2</v>
      </c>
      <c r="N956" s="5" t="s">
        <v>2650</v>
      </c>
    </row>
    <row r="957" spans="1:14" hidden="1" x14ac:dyDescent="0.15">
      <c r="A957" s="5" t="s">
        <v>2651</v>
      </c>
      <c r="B957" s="4">
        <v>49</v>
      </c>
      <c r="C957" s="5" t="s">
        <v>1273</v>
      </c>
      <c r="D957" s="4">
        <v>317</v>
      </c>
      <c r="E957" s="4">
        <v>1412</v>
      </c>
      <c r="F957" s="5" t="s">
        <v>2652</v>
      </c>
      <c r="G957" s="5" t="s">
        <v>3931</v>
      </c>
      <c r="H957" s="4">
        <v>0</v>
      </c>
      <c r="I957" s="4">
        <v>0</v>
      </c>
      <c r="J957" s="4">
        <v>0</v>
      </c>
      <c r="K957" s="4">
        <v>2</v>
      </c>
      <c r="L957" s="4" t="s">
        <v>258</v>
      </c>
      <c r="M957" s="4">
        <v>4</v>
      </c>
      <c r="N957" s="5" t="s">
        <v>2653</v>
      </c>
    </row>
    <row r="958" spans="1:14" x14ac:dyDescent="0.15">
      <c r="A958" s="5" t="s">
        <v>2654</v>
      </c>
      <c r="B958" s="4">
        <v>49</v>
      </c>
      <c r="C958" s="5" t="s">
        <v>1273</v>
      </c>
      <c r="D958" s="4">
        <v>318</v>
      </c>
      <c r="E958" s="4">
        <v>1535</v>
      </c>
      <c r="F958" s="5" t="s">
        <v>1295</v>
      </c>
      <c r="G958" s="5"/>
      <c r="H958" s="4">
        <v>0</v>
      </c>
      <c r="I958" s="4">
        <v>2</v>
      </c>
      <c r="J958" s="4">
        <v>0</v>
      </c>
      <c r="K958" s="4">
        <v>0</v>
      </c>
      <c r="L958" s="4" t="s">
        <v>258</v>
      </c>
      <c r="M958" s="4">
        <v>4</v>
      </c>
      <c r="N958" s="5" t="s">
        <v>1296</v>
      </c>
    </row>
    <row r="959" spans="1:14" x14ac:dyDescent="0.15">
      <c r="A959" s="5" t="s">
        <v>1297</v>
      </c>
      <c r="B959" s="4">
        <v>49</v>
      </c>
      <c r="C959" s="5" t="s">
        <v>1273</v>
      </c>
      <c r="D959" s="4">
        <v>320</v>
      </c>
      <c r="E959" s="4">
        <v>1410</v>
      </c>
      <c r="F959" s="5" t="s">
        <v>1297</v>
      </c>
      <c r="G959" s="5"/>
      <c r="H959" s="4">
        <v>0</v>
      </c>
      <c r="I959" s="4">
        <v>0</v>
      </c>
      <c r="J959" s="4">
        <v>1</v>
      </c>
      <c r="K959" s="4">
        <v>0</v>
      </c>
      <c r="L959" s="4" t="s">
        <v>239</v>
      </c>
      <c r="M959" s="4">
        <v>2</v>
      </c>
      <c r="N959" s="5" t="s">
        <v>1288</v>
      </c>
    </row>
    <row r="960" spans="1:14" hidden="1" x14ac:dyDescent="0.15">
      <c r="A960" s="5" t="s">
        <v>1621</v>
      </c>
      <c r="B960" s="4">
        <v>49</v>
      </c>
      <c r="C960" s="5" t="s">
        <v>1273</v>
      </c>
      <c r="D960" s="4">
        <v>321</v>
      </c>
      <c r="E960" s="4">
        <v>1547</v>
      </c>
      <c r="F960" s="5" t="s">
        <v>1621</v>
      </c>
      <c r="G960" s="5" t="s">
        <v>3931</v>
      </c>
      <c r="H960" s="4">
        <v>0</v>
      </c>
      <c r="I960" s="4">
        <v>1</v>
      </c>
      <c r="J960" s="4">
        <v>0</v>
      </c>
      <c r="K960" s="4">
        <v>0</v>
      </c>
      <c r="L960" s="4" t="s">
        <v>258</v>
      </c>
      <c r="M960" s="4">
        <v>2</v>
      </c>
      <c r="N960" s="5" t="s">
        <v>2655</v>
      </c>
    </row>
    <row r="961" spans="1:14" x14ac:dyDescent="0.15">
      <c r="A961" s="5" t="s">
        <v>2656</v>
      </c>
      <c r="B961" s="4">
        <v>49</v>
      </c>
      <c r="C961" s="5" t="s">
        <v>1273</v>
      </c>
      <c r="D961" s="4">
        <v>800</v>
      </c>
      <c r="E961" s="4">
        <v>1409</v>
      </c>
      <c r="F961" s="5" t="s">
        <v>2647</v>
      </c>
      <c r="G961" s="5"/>
      <c r="H961" s="4">
        <v>0</v>
      </c>
      <c r="I961" s="4">
        <v>1</v>
      </c>
      <c r="J961" s="4">
        <v>0</v>
      </c>
      <c r="K961" s="4">
        <v>0</v>
      </c>
      <c r="L961" s="4" t="s">
        <v>258</v>
      </c>
      <c r="M961" s="4">
        <v>2</v>
      </c>
      <c r="N961" s="5" t="s">
        <v>1294</v>
      </c>
    </row>
    <row r="962" spans="1:14" x14ac:dyDescent="0.15">
      <c r="A962" s="5" t="s">
        <v>1298</v>
      </c>
      <c r="B962" s="4">
        <v>49</v>
      </c>
      <c r="C962" s="5" t="s">
        <v>1273</v>
      </c>
      <c r="D962" s="4">
        <v>801</v>
      </c>
      <c r="E962" s="4">
        <v>1451</v>
      </c>
      <c r="F962" s="5" t="s">
        <v>1295</v>
      </c>
      <c r="G962" s="5"/>
      <c r="H962" s="4">
        <v>0</v>
      </c>
      <c r="I962" s="4">
        <v>0</v>
      </c>
      <c r="J962" s="4">
        <v>0</v>
      </c>
      <c r="K962" s="4">
        <v>1</v>
      </c>
      <c r="L962" s="4" t="s">
        <v>258</v>
      </c>
      <c r="M962" s="4">
        <v>2</v>
      </c>
      <c r="N962" s="5" t="s">
        <v>1296</v>
      </c>
    </row>
    <row r="963" spans="1:14" x14ac:dyDescent="0.15">
      <c r="A963" s="5" t="s">
        <v>1299</v>
      </c>
      <c r="B963" s="4">
        <v>49</v>
      </c>
      <c r="C963" s="5" t="s">
        <v>1273</v>
      </c>
      <c r="D963" s="4">
        <v>802</v>
      </c>
      <c r="E963" s="4">
        <v>1485</v>
      </c>
      <c r="F963" s="5" t="s">
        <v>1300</v>
      </c>
      <c r="G963" s="5"/>
      <c r="H963" s="4">
        <v>0</v>
      </c>
      <c r="I963" s="4">
        <v>0</v>
      </c>
      <c r="J963" s="4">
        <v>0</v>
      </c>
      <c r="K963" s="4">
        <v>2</v>
      </c>
      <c r="L963" s="4" t="s">
        <v>258</v>
      </c>
      <c r="M963" s="4">
        <v>4</v>
      </c>
      <c r="N963" s="5" t="s">
        <v>1301</v>
      </c>
    </row>
    <row r="964" spans="1:14" x14ac:dyDescent="0.15">
      <c r="A964" s="5" t="s">
        <v>1302</v>
      </c>
      <c r="B964" s="4">
        <v>49</v>
      </c>
      <c r="C964" s="5" t="s">
        <v>1273</v>
      </c>
      <c r="D964" s="4">
        <v>975</v>
      </c>
      <c r="E964" s="4">
        <v>1204</v>
      </c>
      <c r="F964" s="5" t="s">
        <v>1303</v>
      </c>
      <c r="G964" s="5"/>
      <c r="H964" s="4">
        <v>0</v>
      </c>
      <c r="I964" s="4">
        <v>0</v>
      </c>
      <c r="J964" s="4">
        <v>1</v>
      </c>
      <c r="K964" s="4">
        <v>0</v>
      </c>
      <c r="L964" s="4" t="s">
        <v>239</v>
      </c>
      <c r="M964" s="4">
        <v>2</v>
      </c>
      <c r="N964" s="5" t="s">
        <v>1304</v>
      </c>
    </row>
    <row r="965" spans="1:14" x14ac:dyDescent="0.15">
      <c r="A965" s="5" t="s">
        <v>2657</v>
      </c>
      <c r="B965" s="4">
        <v>49</v>
      </c>
      <c r="C965" s="5" t="s">
        <v>1273</v>
      </c>
      <c r="D965" s="4">
        <v>976</v>
      </c>
      <c r="E965" s="4">
        <v>1411</v>
      </c>
      <c r="F965" s="5" t="s">
        <v>2649</v>
      </c>
      <c r="G965" s="5"/>
      <c r="H965" s="4">
        <v>0</v>
      </c>
      <c r="I965" s="4">
        <v>0</v>
      </c>
      <c r="J965" s="4">
        <v>0</v>
      </c>
      <c r="K965" s="4">
        <v>0</v>
      </c>
      <c r="L965" s="4" t="s">
        <v>2658</v>
      </c>
      <c r="M965" s="4">
        <v>0</v>
      </c>
      <c r="N965" s="5"/>
    </row>
    <row r="966" spans="1:14" x14ac:dyDescent="0.15">
      <c r="A966" s="5" t="s">
        <v>2659</v>
      </c>
      <c r="B966" s="4">
        <v>49</v>
      </c>
      <c r="C966" s="5" t="s">
        <v>1273</v>
      </c>
      <c r="D966" s="4">
        <v>977</v>
      </c>
      <c r="E966" s="4">
        <v>932</v>
      </c>
      <c r="F966" s="5" t="s">
        <v>2660</v>
      </c>
      <c r="G966" s="5"/>
      <c r="H966" s="4">
        <v>0</v>
      </c>
      <c r="I966" s="4">
        <v>2</v>
      </c>
      <c r="J966" s="4">
        <v>0</v>
      </c>
      <c r="K966" s="4">
        <v>0</v>
      </c>
      <c r="L966" s="4" t="s">
        <v>258</v>
      </c>
      <c r="M966" s="4">
        <v>4</v>
      </c>
      <c r="N966" s="5" t="s">
        <v>2661</v>
      </c>
    </row>
    <row r="967" spans="1:14" x14ac:dyDescent="0.15">
      <c r="A967" s="5" t="s">
        <v>1305</v>
      </c>
      <c r="B967" s="4">
        <v>49</v>
      </c>
      <c r="C967" s="5" t="s">
        <v>1273</v>
      </c>
      <c r="D967" s="4">
        <v>978</v>
      </c>
      <c r="E967" s="4">
        <v>927</v>
      </c>
      <c r="F967" s="5" t="s">
        <v>1306</v>
      </c>
      <c r="G967" s="5"/>
      <c r="H967" s="4">
        <v>0</v>
      </c>
      <c r="I967" s="4">
        <v>0</v>
      </c>
      <c r="J967" s="4">
        <v>1</v>
      </c>
      <c r="K967" s="4">
        <v>0</v>
      </c>
      <c r="L967" s="4" t="s">
        <v>239</v>
      </c>
      <c r="M967" s="4">
        <v>2</v>
      </c>
      <c r="N967" s="5" t="s">
        <v>1307</v>
      </c>
    </row>
    <row r="968" spans="1:14" x14ac:dyDescent="0.15">
      <c r="A968" s="5" t="s">
        <v>1308</v>
      </c>
      <c r="B968" s="4">
        <v>49</v>
      </c>
      <c r="C968" s="5" t="s">
        <v>1273</v>
      </c>
      <c r="D968" s="4">
        <v>979</v>
      </c>
      <c r="E968" s="4">
        <v>928</v>
      </c>
      <c r="F968" s="5" t="s">
        <v>1309</v>
      </c>
      <c r="G968" s="5"/>
      <c r="H968" s="4">
        <v>0</v>
      </c>
      <c r="I968" s="4">
        <v>0</v>
      </c>
      <c r="J968" s="4">
        <v>0</v>
      </c>
      <c r="K968" s="4">
        <v>1</v>
      </c>
      <c r="L968" s="4" t="s">
        <v>258</v>
      </c>
      <c r="M968" s="4">
        <v>2</v>
      </c>
      <c r="N968" s="5" t="s">
        <v>1310</v>
      </c>
    </row>
    <row r="969" spans="1:14" x14ac:dyDescent="0.15">
      <c r="A969" s="5" t="s">
        <v>2662</v>
      </c>
      <c r="B969" s="4">
        <v>49</v>
      </c>
      <c r="C969" s="5" t="s">
        <v>1273</v>
      </c>
      <c r="D969" s="4">
        <v>980</v>
      </c>
      <c r="E969" s="4">
        <v>1052</v>
      </c>
      <c r="F969" s="5" t="s">
        <v>2663</v>
      </c>
      <c r="G969" s="5"/>
      <c r="H969" s="4">
        <v>1</v>
      </c>
      <c r="I969" s="4">
        <v>0</v>
      </c>
      <c r="J969" s="4">
        <v>0</v>
      </c>
      <c r="K969" s="4">
        <v>0</v>
      </c>
      <c r="L969" s="4" t="s">
        <v>239</v>
      </c>
      <c r="M969" s="4">
        <v>2</v>
      </c>
      <c r="N969" s="5" t="s">
        <v>2664</v>
      </c>
    </row>
    <row r="970" spans="1:14" x14ac:dyDescent="0.15">
      <c r="A970" s="5" t="s">
        <v>2665</v>
      </c>
      <c r="B970" s="4">
        <v>49</v>
      </c>
      <c r="C970" s="5" t="s">
        <v>1273</v>
      </c>
      <c r="D970" s="4">
        <v>981</v>
      </c>
      <c r="E970" s="4">
        <v>1205</v>
      </c>
      <c r="F970" s="5" t="s">
        <v>2666</v>
      </c>
      <c r="G970" s="5"/>
      <c r="H970" s="4">
        <v>0</v>
      </c>
      <c r="I970" s="4">
        <v>1</v>
      </c>
      <c r="J970" s="4">
        <v>0</v>
      </c>
      <c r="K970" s="4">
        <v>0</v>
      </c>
      <c r="L970" s="4" t="s">
        <v>258</v>
      </c>
      <c r="M970" s="4">
        <v>2</v>
      </c>
      <c r="N970" s="5" t="s">
        <v>2667</v>
      </c>
    </row>
    <row r="971" spans="1:14" x14ac:dyDescent="0.15">
      <c r="A971" s="5" t="s">
        <v>2668</v>
      </c>
      <c r="B971" s="4">
        <v>49</v>
      </c>
      <c r="C971" s="5" t="s">
        <v>1273</v>
      </c>
      <c r="D971" s="4">
        <v>982</v>
      </c>
      <c r="E971" s="4">
        <v>1050</v>
      </c>
      <c r="F971" s="5" t="s">
        <v>2669</v>
      </c>
      <c r="G971" s="5"/>
      <c r="H971" s="4">
        <v>0</v>
      </c>
      <c r="I971" s="4">
        <v>1</v>
      </c>
      <c r="J971" s="4">
        <v>0</v>
      </c>
      <c r="K971" s="4">
        <v>0</v>
      </c>
      <c r="L971" s="4" t="s">
        <v>258</v>
      </c>
      <c r="M971" s="4">
        <v>2</v>
      </c>
      <c r="N971" s="5" t="s">
        <v>2670</v>
      </c>
    </row>
    <row r="972" spans="1:14" x14ac:dyDescent="0.15">
      <c r="A972" s="5" t="s">
        <v>1311</v>
      </c>
      <c r="B972" s="4">
        <v>49</v>
      </c>
      <c r="C972" s="5" t="s">
        <v>1273</v>
      </c>
      <c r="D972" s="4">
        <v>983</v>
      </c>
      <c r="E972" s="4">
        <v>1051</v>
      </c>
      <c r="F972" s="5" t="s">
        <v>1312</v>
      </c>
      <c r="G972" s="5"/>
      <c r="H972" s="4">
        <v>0</v>
      </c>
      <c r="I972" s="4">
        <v>0</v>
      </c>
      <c r="J972" s="4">
        <v>0</v>
      </c>
      <c r="K972" s="4">
        <v>1</v>
      </c>
      <c r="L972" s="4" t="s">
        <v>258</v>
      </c>
      <c r="M972" s="4">
        <v>2</v>
      </c>
      <c r="N972" s="5" t="s">
        <v>1313</v>
      </c>
    </row>
    <row r="973" spans="1:14" x14ac:dyDescent="0.15">
      <c r="A973" s="5" t="s">
        <v>1314</v>
      </c>
      <c r="B973" s="4">
        <v>49</v>
      </c>
      <c r="C973" s="5" t="s">
        <v>1273</v>
      </c>
      <c r="D973" s="4">
        <v>984</v>
      </c>
      <c r="E973" s="4">
        <v>1339</v>
      </c>
      <c r="F973" s="5" t="s">
        <v>1315</v>
      </c>
      <c r="G973" s="5"/>
      <c r="H973" s="4">
        <v>0</v>
      </c>
      <c r="I973" s="4">
        <v>0</v>
      </c>
      <c r="J973" s="4">
        <v>0</v>
      </c>
      <c r="K973" s="4">
        <v>1</v>
      </c>
      <c r="L973" s="4" t="s">
        <v>258</v>
      </c>
      <c r="M973" s="4">
        <v>2</v>
      </c>
      <c r="N973" s="5" t="s">
        <v>1316</v>
      </c>
    </row>
    <row r="974" spans="1:14" x14ac:dyDescent="0.15">
      <c r="A974" s="5" t="s">
        <v>2671</v>
      </c>
      <c r="B974" s="4">
        <v>49</v>
      </c>
      <c r="C974" s="5" t="s">
        <v>1273</v>
      </c>
      <c r="D974" s="4">
        <v>986</v>
      </c>
      <c r="E974" s="4">
        <v>1358</v>
      </c>
      <c r="F974" s="5" t="s">
        <v>2672</v>
      </c>
      <c r="G974" s="5"/>
      <c r="H974" s="4">
        <v>0</v>
      </c>
      <c r="I974" s="4">
        <v>1</v>
      </c>
      <c r="J974" s="4">
        <v>0</v>
      </c>
      <c r="K974" s="4">
        <v>0</v>
      </c>
      <c r="L974" s="4" t="s">
        <v>258</v>
      </c>
      <c r="M974" s="4">
        <v>2</v>
      </c>
      <c r="N974" s="5" t="s">
        <v>2673</v>
      </c>
    </row>
    <row r="975" spans="1:14" x14ac:dyDescent="0.15">
      <c r="A975" s="5" t="s">
        <v>2674</v>
      </c>
      <c r="B975" s="4">
        <v>49</v>
      </c>
      <c r="C975" s="5" t="s">
        <v>1273</v>
      </c>
      <c r="D975" s="4">
        <v>987</v>
      </c>
      <c r="E975" s="4">
        <v>1359</v>
      </c>
      <c r="F975" s="5" t="s">
        <v>2675</v>
      </c>
      <c r="G975" s="5"/>
      <c r="H975" s="4">
        <v>0</v>
      </c>
      <c r="I975" s="4">
        <v>2</v>
      </c>
      <c r="J975" s="4">
        <v>0</v>
      </c>
      <c r="K975" s="4">
        <v>0</v>
      </c>
      <c r="L975" s="4" t="s">
        <v>258</v>
      </c>
      <c r="M975" s="4">
        <v>4</v>
      </c>
      <c r="N975" s="5" t="s">
        <v>2676</v>
      </c>
    </row>
    <row r="976" spans="1:14" x14ac:dyDescent="0.15">
      <c r="A976" s="5" t="s">
        <v>2677</v>
      </c>
      <c r="B976" s="4">
        <v>49</v>
      </c>
      <c r="C976" s="5" t="s">
        <v>1273</v>
      </c>
      <c r="D976" s="4">
        <v>988</v>
      </c>
      <c r="E976" s="4">
        <v>1203</v>
      </c>
      <c r="F976" s="5" t="s">
        <v>2678</v>
      </c>
      <c r="G976" s="5"/>
      <c r="H976" s="4">
        <v>1</v>
      </c>
      <c r="I976" s="4">
        <v>0</v>
      </c>
      <c r="J976" s="4">
        <v>0</v>
      </c>
      <c r="K976" s="4">
        <v>0</v>
      </c>
      <c r="L976" s="4" t="s">
        <v>239</v>
      </c>
      <c r="M976" s="4">
        <v>2</v>
      </c>
      <c r="N976" s="5" t="s">
        <v>2679</v>
      </c>
    </row>
    <row r="977" spans="1:14" x14ac:dyDescent="0.15">
      <c r="A977" s="5" t="s">
        <v>1317</v>
      </c>
      <c r="B977" s="4">
        <v>49</v>
      </c>
      <c r="C977" s="5" t="s">
        <v>1273</v>
      </c>
      <c r="D977" s="4">
        <v>989</v>
      </c>
      <c r="E977" s="4">
        <v>1208</v>
      </c>
      <c r="F977" s="5" t="s">
        <v>1318</v>
      </c>
      <c r="G977" s="5"/>
      <c r="H977" s="4">
        <v>0</v>
      </c>
      <c r="I977" s="4">
        <v>0</v>
      </c>
      <c r="J977" s="4">
        <v>0</v>
      </c>
      <c r="K977" s="4">
        <v>1</v>
      </c>
      <c r="L977" s="4" t="s">
        <v>258</v>
      </c>
      <c r="M977" s="4">
        <v>2</v>
      </c>
      <c r="N977" s="5" t="s">
        <v>1319</v>
      </c>
    </row>
    <row r="978" spans="1:14" x14ac:dyDescent="0.15">
      <c r="A978" s="5" t="s">
        <v>2680</v>
      </c>
      <c r="B978" s="4">
        <v>49</v>
      </c>
      <c r="C978" s="5" t="s">
        <v>1273</v>
      </c>
      <c r="D978" s="4">
        <v>990</v>
      </c>
      <c r="E978" s="4">
        <v>825</v>
      </c>
      <c r="F978" s="5" t="s">
        <v>2681</v>
      </c>
      <c r="G978" s="5"/>
      <c r="H978" s="4">
        <v>1</v>
      </c>
      <c r="I978" s="4">
        <v>0</v>
      </c>
      <c r="J978" s="4">
        <v>0</v>
      </c>
      <c r="K978" s="4">
        <v>0</v>
      </c>
      <c r="L978" s="4" t="s">
        <v>239</v>
      </c>
      <c r="M978" s="4">
        <v>2</v>
      </c>
      <c r="N978" s="5" t="s">
        <v>1320</v>
      </c>
    </row>
    <row r="979" spans="1:14" x14ac:dyDescent="0.15">
      <c r="A979" s="5" t="s">
        <v>1321</v>
      </c>
      <c r="B979" s="4">
        <v>49</v>
      </c>
      <c r="C979" s="5" t="s">
        <v>1273</v>
      </c>
      <c r="D979" s="4">
        <v>992</v>
      </c>
      <c r="E979" s="4">
        <v>930</v>
      </c>
      <c r="F979" s="5" t="s">
        <v>1322</v>
      </c>
      <c r="G979" s="5"/>
      <c r="H979" s="4">
        <v>0</v>
      </c>
      <c r="I979" s="4">
        <v>0</v>
      </c>
      <c r="J979" s="4">
        <v>0</v>
      </c>
      <c r="K979" s="4">
        <v>1</v>
      </c>
      <c r="L979" s="4" t="s">
        <v>258</v>
      </c>
      <c r="M979" s="4">
        <v>2</v>
      </c>
      <c r="N979" s="5" t="s">
        <v>1323</v>
      </c>
    </row>
    <row r="980" spans="1:14" x14ac:dyDescent="0.15">
      <c r="A980" s="5" t="s">
        <v>1324</v>
      </c>
      <c r="B980" s="4">
        <v>49</v>
      </c>
      <c r="C980" s="5" t="s">
        <v>1273</v>
      </c>
      <c r="D980" s="4">
        <v>993</v>
      </c>
      <c r="E980" s="4">
        <v>933</v>
      </c>
      <c r="F980" s="5" t="s">
        <v>1325</v>
      </c>
      <c r="G980" s="5"/>
      <c r="H980" s="4">
        <v>0</v>
      </c>
      <c r="I980" s="4">
        <v>0</v>
      </c>
      <c r="J980" s="4">
        <v>0</v>
      </c>
      <c r="K980" s="4">
        <v>1</v>
      </c>
      <c r="L980" s="4" t="s">
        <v>258</v>
      </c>
      <c r="M980" s="4">
        <v>2</v>
      </c>
      <c r="N980" s="5" t="s">
        <v>1323</v>
      </c>
    </row>
    <row r="981" spans="1:14" x14ac:dyDescent="0.15">
      <c r="A981" s="5" t="s">
        <v>2682</v>
      </c>
      <c r="B981" s="4">
        <v>49</v>
      </c>
      <c r="C981" s="5" t="s">
        <v>1273</v>
      </c>
      <c r="D981" s="4">
        <v>994</v>
      </c>
      <c r="E981" s="4">
        <v>977</v>
      </c>
      <c r="F981" s="5" t="s">
        <v>2683</v>
      </c>
      <c r="G981" s="5"/>
      <c r="H981" s="4">
        <v>2</v>
      </c>
      <c r="I981" s="4">
        <v>0</v>
      </c>
      <c r="J981" s="4">
        <v>0</v>
      </c>
      <c r="K981" s="4">
        <v>0</v>
      </c>
      <c r="L981" s="4" t="s">
        <v>239</v>
      </c>
      <c r="M981" s="4">
        <v>4</v>
      </c>
      <c r="N981" s="5" t="s">
        <v>2684</v>
      </c>
    </row>
    <row r="982" spans="1:14" hidden="1" x14ac:dyDescent="0.15">
      <c r="A982" s="5" t="s">
        <v>2685</v>
      </c>
      <c r="B982" s="4">
        <v>49</v>
      </c>
      <c r="C982" s="5" t="s">
        <v>1273</v>
      </c>
      <c r="D982" s="4">
        <v>995</v>
      </c>
      <c r="E982" s="4">
        <v>978</v>
      </c>
      <c r="F982" s="5" t="s">
        <v>2686</v>
      </c>
      <c r="G982" s="5" t="s">
        <v>3914</v>
      </c>
      <c r="H982" s="4">
        <v>0</v>
      </c>
      <c r="I982" s="4">
        <v>0</v>
      </c>
      <c r="J982" s="4">
        <v>0</v>
      </c>
      <c r="K982" s="4">
        <v>2</v>
      </c>
      <c r="L982" s="4" t="s">
        <v>258</v>
      </c>
      <c r="M982" s="4">
        <v>4</v>
      </c>
      <c r="N982" s="5" t="s">
        <v>3860</v>
      </c>
    </row>
    <row r="983" spans="1:14" x14ac:dyDescent="0.15">
      <c r="A983" s="5" t="s">
        <v>1326</v>
      </c>
      <c r="B983" s="4">
        <v>49</v>
      </c>
      <c r="C983" s="5" t="s">
        <v>1273</v>
      </c>
      <c r="D983" s="4">
        <v>996</v>
      </c>
      <c r="E983" s="4">
        <v>886</v>
      </c>
      <c r="F983" s="5" t="s">
        <v>1327</v>
      </c>
      <c r="G983" s="5"/>
      <c r="H983" s="4">
        <v>0</v>
      </c>
      <c r="I983" s="4">
        <v>0</v>
      </c>
      <c r="J983" s="4">
        <v>1</v>
      </c>
      <c r="K983" s="4">
        <v>0</v>
      </c>
      <c r="L983" s="4" t="s">
        <v>239</v>
      </c>
      <c r="M983" s="4">
        <v>2</v>
      </c>
      <c r="N983" s="5" t="s">
        <v>1320</v>
      </c>
    </row>
    <row r="984" spans="1:14" x14ac:dyDescent="0.15">
      <c r="A984" s="5" t="s">
        <v>2687</v>
      </c>
      <c r="B984" s="4">
        <v>49</v>
      </c>
      <c r="C984" s="5" t="s">
        <v>1273</v>
      </c>
      <c r="D984" s="4">
        <v>997</v>
      </c>
      <c r="E984" s="4">
        <v>1206</v>
      </c>
      <c r="F984" s="5" t="s">
        <v>2687</v>
      </c>
      <c r="G984" s="5"/>
      <c r="H984" s="4">
        <v>1</v>
      </c>
      <c r="I984" s="4">
        <v>0</v>
      </c>
      <c r="J984" s="4">
        <v>0</v>
      </c>
      <c r="K984" s="4">
        <v>0</v>
      </c>
      <c r="L984" s="4" t="s">
        <v>239</v>
      </c>
      <c r="M984" s="4">
        <v>2</v>
      </c>
      <c r="N984" s="5" t="s">
        <v>1328</v>
      </c>
    </row>
    <row r="985" spans="1:14" x14ac:dyDescent="0.15">
      <c r="A985" s="5" t="s">
        <v>1329</v>
      </c>
      <c r="B985" s="4">
        <v>49</v>
      </c>
      <c r="C985" s="5" t="s">
        <v>1273</v>
      </c>
      <c r="D985" s="4">
        <v>998</v>
      </c>
      <c r="E985" s="4">
        <v>1207</v>
      </c>
      <c r="F985" s="5" t="s">
        <v>1329</v>
      </c>
      <c r="G985" s="5"/>
      <c r="H985" s="4">
        <v>0</v>
      </c>
      <c r="I985" s="4">
        <v>0</v>
      </c>
      <c r="J985" s="4">
        <v>1</v>
      </c>
      <c r="K985" s="4">
        <v>0</v>
      </c>
      <c r="L985" s="4" t="s">
        <v>239</v>
      </c>
      <c r="M985" s="4">
        <v>2</v>
      </c>
      <c r="N985" s="5" t="s">
        <v>1328</v>
      </c>
    </row>
    <row r="986" spans="1:14" x14ac:dyDescent="0.15">
      <c r="A986" s="5" t="s">
        <v>1330</v>
      </c>
      <c r="B986" s="4">
        <v>49</v>
      </c>
      <c r="C986" s="5" t="s">
        <v>1273</v>
      </c>
      <c r="D986" s="4">
        <v>999</v>
      </c>
      <c r="E986" s="4">
        <v>1209</v>
      </c>
      <c r="F986" s="5" t="s">
        <v>1330</v>
      </c>
      <c r="G986" s="5"/>
      <c r="H986" s="4">
        <v>0</v>
      </c>
      <c r="I986" s="4">
        <v>0</v>
      </c>
      <c r="J986" s="4">
        <v>1</v>
      </c>
      <c r="K986" s="4">
        <v>0</v>
      </c>
      <c r="L986" s="4" t="s">
        <v>239</v>
      </c>
      <c r="M986" s="4">
        <v>2</v>
      </c>
      <c r="N986" s="5" t="s">
        <v>1328</v>
      </c>
    </row>
    <row r="987" spans="1:14" hidden="1" x14ac:dyDescent="0.15">
      <c r="A987" s="5" t="s">
        <v>1638</v>
      </c>
      <c r="B987" s="4">
        <v>50</v>
      </c>
      <c r="C987" s="5" t="s">
        <v>2689</v>
      </c>
      <c r="D987" s="4">
        <v>1</v>
      </c>
      <c r="E987" s="4">
        <v>1366</v>
      </c>
      <c r="F987" s="5" t="s">
        <v>2696</v>
      </c>
      <c r="G987" s="5" t="s">
        <v>3904</v>
      </c>
      <c r="H987" s="4">
        <v>0</v>
      </c>
      <c r="I987" s="4">
        <v>1</v>
      </c>
      <c r="J987" s="4">
        <v>0</v>
      </c>
      <c r="K987" s="4">
        <v>0</v>
      </c>
      <c r="L987" s="4" t="s">
        <v>258</v>
      </c>
      <c r="M987" s="4">
        <v>2</v>
      </c>
      <c r="N987" s="5" t="s">
        <v>3196</v>
      </c>
    </row>
    <row r="988" spans="1:14" hidden="1" x14ac:dyDescent="0.15">
      <c r="A988" s="5" t="s">
        <v>3043</v>
      </c>
      <c r="B988" s="4">
        <v>50</v>
      </c>
      <c r="C988" s="5" t="s">
        <v>2689</v>
      </c>
      <c r="D988" s="4">
        <v>2</v>
      </c>
      <c r="E988" s="4">
        <v>1512</v>
      </c>
      <c r="F988" s="5" t="s">
        <v>2697</v>
      </c>
      <c r="G988" s="5" t="s">
        <v>3919</v>
      </c>
      <c r="H988" s="4">
        <v>0</v>
      </c>
      <c r="I988" s="4">
        <v>2</v>
      </c>
      <c r="J988" s="4">
        <v>0</v>
      </c>
      <c r="K988" s="4">
        <v>0</v>
      </c>
      <c r="L988" s="4" t="s">
        <v>258</v>
      </c>
      <c r="M988" s="4">
        <v>4</v>
      </c>
      <c r="N988" s="5" t="s">
        <v>2698</v>
      </c>
    </row>
    <row r="989" spans="1:14" hidden="1" x14ac:dyDescent="0.15">
      <c r="A989" s="5" t="s">
        <v>2692</v>
      </c>
      <c r="B989" s="4">
        <v>50</v>
      </c>
      <c r="C989" s="5" t="s">
        <v>2689</v>
      </c>
      <c r="D989" s="4">
        <v>3</v>
      </c>
      <c r="E989" s="4">
        <v>1608</v>
      </c>
      <c r="F989" s="5" t="s">
        <v>2693</v>
      </c>
      <c r="G989" s="5" t="s">
        <v>3914</v>
      </c>
      <c r="H989" s="4">
        <v>0</v>
      </c>
      <c r="I989" s="4">
        <v>0</v>
      </c>
      <c r="J989" s="4">
        <v>0</v>
      </c>
      <c r="K989" s="4">
        <v>2</v>
      </c>
      <c r="L989" s="4" t="s">
        <v>258</v>
      </c>
      <c r="M989" s="4">
        <v>4</v>
      </c>
      <c r="N989" s="5" t="s">
        <v>3861</v>
      </c>
    </row>
    <row r="990" spans="1:14" hidden="1" x14ac:dyDescent="0.15">
      <c r="A990" s="5" t="s">
        <v>2694</v>
      </c>
      <c r="B990" s="4">
        <v>50</v>
      </c>
      <c r="C990" s="5" t="s">
        <v>2689</v>
      </c>
      <c r="D990" s="4">
        <v>4</v>
      </c>
      <c r="E990" s="4">
        <v>1609</v>
      </c>
      <c r="F990" s="5" t="s">
        <v>2695</v>
      </c>
      <c r="G990" s="5" t="s">
        <v>3914</v>
      </c>
      <c r="H990" s="4">
        <v>0</v>
      </c>
      <c r="I990" s="4">
        <v>0</v>
      </c>
      <c r="J990" s="4">
        <v>0</v>
      </c>
      <c r="K990" s="4">
        <v>1</v>
      </c>
      <c r="L990" s="4" t="s">
        <v>258</v>
      </c>
      <c r="M990" s="4">
        <v>2</v>
      </c>
      <c r="N990" s="5" t="s">
        <v>3862</v>
      </c>
    </row>
    <row r="991" spans="1:14" hidden="1" x14ac:dyDescent="0.15">
      <c r="A991" s="5" t="s">
        <v>2688</v>
      </c>
      <c r="B991" s="4">
        <v>50</v>
      </c>
      <c r="C991" s="5" t="s">
        <v>2689</v>
      </c>
      <c r="D991" s="4">
        <v>5</v>
      </c>
      <c r="E991" s="4">
        <v>1585</v>
      </c>
      <c r="F991" s="5" t="s">
        <v>2690</v>
      </c>
      <c r="G991" s="5" t="s">
        <v>3919</v>
      </c>
      <c r="H991" s="4">
        <v>0</v>
      </c>
      <c r="I991" s="4">
        <v>0</v>
      </c>
      <c r="J991" s="4">
        <v>0</v>
      </c>
      <c r="K991" s="4">
        <v>2</v>
      </c>
      <c r="L991" s="4" t="s">
        <v>258</v>
      </c>
      <c r="M991" s="4">
        <v>4</v>
      </c>
      <c r="N991" s="5" t="s">
        <v>3863</v>
      </c>
    </row>
    <row r="992" spans="1:14" hidden="1" x14ac:dyDescent="0.15">
      <c r="A992" s="5" t="s">
        <v>3050</v>
      </c>
      <c r="B992" s="4">
        <v>50</v>
      </c>
      <c r="C992" s="5" t="s">
        <v>2689</v>
      </c>
      <c r="D992" s="4">
        <v>6</v>
      </c>
      <c r="E992" s="4">
        <v>1586</v>
      </c>
      <c r="F992" s="5" t="s">
        <v>2691</v>
      </c>
      <c r="G992" s="5" t="s">
        <v>3919</v>
      </c>
      <c r="H992" s="4">
        <v>0</v>
      </c>
      <c r="I992" s="4">
        <v>2</v>
      </c>
      <c r="J992" s="4">
        <v>0</v>
      </c>
      <c r="K992" s="4">
        <v>0</v>
      </c>
      <c r="L992" s="4" t="s">
        <v>258</v>
      </c>
      <c r="M992" s="4">
        <v>4</v>
      </c>
      <c r="N992" s="5" t="s">
        <v>3863</v>
      </c>
    </row>
    <row r="993" spans="1:14" hidden="1" x14ac:dyDescent="0.15">
      <c r="A993" s="5" t="s">
        <v>3065</v>
      </c>
      <c r="B993" s="4">
        <v>51</v>
      </c>
      <c r="C993" s="5" t="s">
        <v>1331</v>
      </c>
      <c r="D993" s="4">
        <v>101</v>
      </c>
      <c r="E993" s="4">
        <v>1066</v>
      </c>
      <c r="F993" s="5" t="s">
        <v>2699</v>
      </c>
      <c r="G993" s="5" t="s">
        <v>3938</v>
      </c>
      <c r="H993" s="4">
        <v>4</v>
      </c>
      <c r="I993" s="4">
        <v>0</v>
      </c>
      <c r="J993" s="4">
        <v>0</v>
      </c>
      <c r="K993" s="4">
        <v>0</v>
      </c>
      <c r="L993" s="4" t="s">
        <v>239</v>
      </c>
      <c r="M993" s="4">
        <v>8</v>
      </c>
      <c r="N993" s="5" t="s">
        <v>3864</v>
      </c>
    </row>
    <row r="994" spans="1:14" hidden="1" x14ac:dyDescent="0.15">
      <c r="A994" s="5" t="s">
        <v>1333</v>
      </c>
      <c r="B994" s="4">
        <v>51</v>
      </c>
      <c r="C994" s="5" t="s">
        <v>1331</v>
      </c>
      <c r="D994" s="4">
        <v>102</v>
      </c>
      <c r="E994" s="4">
        <v>1068</v>
      </c>
      <c r="F994" s="5" t="s">
        <v>1334</v>
      </c>
      <c r="G994" s="5" t="s">
        <v>3938</v>
      </c>
      <c r="H994" s="4">
        <v>0</v>
      </c>
      <c r="I994" s="4">
        <v>0</v>
      </c>
      <c r="J994" s="4">
        <v>4</v>
      </c>
      <c r="K994" s="4">
        <v>0</v>
      </c>
      <c r="L994" s="4" t="s">
        <v>239</v>
      </c>
      <c r="M994" s="4">
        <v>8</v>
      </c>
      <c r="N994" s="5" t="s">
        <v>3864</v>
      </c>
    </row>
    <row r="995" spans="1:14" hidden="1" x14ac:dyDescent="0.15">
      <c r="A995" s="5" t="s">
        <v>3105</v>
      </c>
      <c r="B995" s="4">
        <v>51</v>
      </c>
      <c r="C995" s="5" t="s">
        <v>1331</v>
      </c>
      <c r="D995" s="4">
        <v>103</v>
      </c>
      <c r="E995" s="4">
        <v>271</v>
      </c>
      <c r="F995" s="5" t="s">
        <v>2700</v>
      </c>
      <c r="G995" s="5" t="s">
        <v>3938</v>
      </c>
      <c r="H995" s="4">
        <v>2</v>
      </c>
      <c r="I995" s="4">
        <v>0</v>
      </c>
      <c r="J995" s="4">
        <v>0</v>
      </c>
      <c r="K995" s="4">
        <v>0</v>
      </c>
      <c r="L995" s="4" t="s">
        <v>239</v>
      </c>
      <c r="M995" s="4">
        <v>4</v>
      </c>
      <c r="N995" s="5" t="s">
        <v>3864</v>
      </c>
    </row>
    <row r="996" spans="1:14" hidden="1" x14ac:dyDescent="0.15">
      <c r="A996" s="5" t="s">
        <v>1335</v>
      </c>
      <c r="B996" s="4">
        <v>51</v>
      </c>
      <c r="C996" s="5" t="s">
        <v>1331</v>
      </c>
      <c r="D996" s="4">
        <v>104</v>
      </c>
      <c r="E996" s="4">
        <v>863</v>
      </c>
      <c r="F996" s="5" t="s">
        <v>1336</v>
      </c>
      <c r="G996" s="5" t="s">
        <v>3938</v>
      </c>
      <c r="H996" s="4">
        <v>0</v>
      </c>
      <c r="I996" s="4">
        <v>0</v>
      </c>
      <c r="J996" s="4">
        <v>2</v>
      </c>
      <c r="K996" s="4">
        <v>0</v>
      </c>
      <c r="L996" s="4" t="s">
        <v>239</v>
      </c>
      <c r="M996" s="4">
        <v>4</v>
      </c>
      <c r="N996" s="5" t="s">
        <v>3864</v>
      </c>
    </row>
    <row r="997" spans="1:14" hidden="1" x14ac:dyDescent="0.15">
      <c r="A997" s="5" t="s">
        <v>3106</v>
      </c>
      <c r="B997" s="4">
        <v>51</v>
      </c>
      <c r="C997" s="5" t="s">
        <v>1331</v>
      </c>
      <c r="D997" s="4">
        <v>201</v>
      </c>
      <c r="E997" s="4">
        <v>1071</v>
      </c>
      <c r="F997" s="5" t="s">
        <v>2701</v>
      </c>
      <c r="G997" s="5" t="s">
        <v>3888</v>
      </c>
      <c r="H997" s="4">
        <v>2</v>
      </c>
      <c r="I997" s="4">
        <v>0</v>
      </c>
      <c r="J997" s="4">
        <v>0</v>
      </c>
      <c r="K997" s="4">
        <v>0</v>
      </c>
      <c r="L997" s="4" t="s">
        <v>239</v>
      </c>
      <c r="M997" s="4">
        <v>4</v>
      </c>
      <c r="N997" s="5" t="s">
        <v>1337</v>
      </c>
    </row>
    <row r="998" spans="1:14" hidden="1" x14ac:dyDescent="0.15">
      <c r="A998" s="5" t="s">
        <v>2702</v>
      </c>
      <c r="B998" s="4">
        <v>51</v>
      </c>
      <c r="C998" s="5" t="s">
        <v>1331</v>
      </c>
      <c r="D998" s="4">
        <v>202</v>
      </c>
      <c r="E998" s="4">
        <v>1461</v>
      </c>
      <c r="F998" s="5" t="s">
        <v>2703</v>
      </c>
      <c r="G998" s="5" t="s">
        <v>3888</v>
      </c>
      <c r="H998" s="4">
        <v>0</v>
      </c>
      <c r="I998" s="4">
        <v>0</v>
      </c>
      <c r="J998" s="4">
        <v>2</v>
      </c>
      <c r="K998" s="4">
        <v>0</v>
      </c>
      <c r="L998" s="4" t="s">
        <v>239</v>
      </c>
      <c r="M998" s="4">
        <v>4</v>
      </c>
      <c r="N998" s="5" t="s">
        <v>1337</v>
      </c>
    </row>
    <row r="999" spans="1:14" hidden="1" x14ac:dyDescent="0.15">
      <c r="A999" s="5" t="s">
        <v>3063</v>
      </c>
      <c r="B999" s="4">
        <v>51</v>
      </c>
      <c r="C999" s="5" t="s">
        <v>1331</v>
      </c>
      <c r="D999" s="4">
        <v>203</v>
      </c>
      <c r="E999" s="4">
        <v>275</v>
      </c>
      <c r="F999" s="5" t="s">
        <v>2704</v>
      </c>
      <c r="G999" s="5" t="s">
        <v>3888</v>
      </c>
      <c r="H999" s="4">
        <v>2</v>
      </c>
      <c r="I999" s="4">
        <v>0</v>
      </c>
      <c r="J999" s="4">
        <v>0</v>
      </c>
      <c r="K999" s="4">
        <v>0</v>
      </c>
      <c r="L999" s="4" t="s">
        <v>239</v>
      </c>
      <c r="M999" s="4">
        <v>4</v>
      </c>
      <c r="N999" s="5" t="s">
        <v>1337</v>
      </c>
    </row>
    <row r="1000" spans="1:14" hidden="1" x14ac:dyDescent="0.15">
      <c r="A1000" s="5" t="s">
        <v>2705</v>
      </c>
      <c r="B1000" s="4">
        <v>51</v>
      </c>
      <c r="C1000" s="5" t="s">
        <v>1331</v>
      </c>
      <c r="D1000" s="4">
        <v>204</v>
      </c>
      <c r="E1000" s="4">
        <v>276</v>
      </c>
      <c r="F1000" s="5" t="s">
        <v>2706</v>
      </c>
      <c r="G1000" s="5" t="s">
        <v>3888</v>
      </c>
      <c r="H1000" s="4">
        <v>0</v>
      </c>
      <c r="I1000" s="4">
        <v>0</v>
      </c>
      <c r="J1000" s="4">
        <v>2</v>
      </c>
      <c r="K1000" s="4">
        <v>0</v>
      </c>
      <c r="L1000" s="4" t="s">
        <v>239</v>
      </c>
      <c r="M1000" s="4">
        <v>4</v>
      </c>
      <c r="N1000" s="5" t="s">
        <v>1337</v>
      </c>
    </row>
    <row r="1001" spans="1:14" hidden="1" x14ac:dyDescent="0.15">
      <c r="A1001" s="5" t="s">
        <v>1338</v>
      </c>
      <c r="B1001" s="4">
        <v>51</v>
      </c>
      <c r="C1001" s="5" t="s">
        <v>1331</v>
      </c>
      <c r="D1001" s="4">
        <v>205</v>
      </c>
      <c r="E1001" s="4">
        <v>1070</v>
      </c>
      <c r="F1001" s="5" t="s">
        <v>1339</v>
      </c>
      <c r="G1001" s="5" t="s">
        <v>3888</v>
      </c>
      <c r="H1001" s="4">
        <v>0</v>
      </c>
      <c r="I1001" s="4">
        <v>0</v>
      </c>
      <c r="J1001" s="4">
        <v>2</v>
      </c>
      <c r="K1001" s="4">
        <v>0</v>
      </c>
      <c r="L1001" s="4" t="s">
        <v>239</v>
      </c>
      <c r="M1001" s="4">
        <v>4</v>
      </c>
      <c r="N1001" s="5" t="s">
        <v>1337</v>
      </c>
    </row>
    <row r="1002" spans="1:14" hidden="1" x14ac:dyDescent="0.15">
      <c r="A1002" s="5" t="s">
        <v>2708</v>
      </c>
      <c r="B1002" s="4">
        <v>51</v>
      </c>
      <c r="C1002" s="5" t="s">
        <v>1331</v>
      </c>
      <c r="D1002" s="4">
        <v>207</v>
      </c>
      <c r="E1002" s="4">
        <v>1082</v>
      </c>
      <c r="F1002" s="5" t="s">
        <v>2709</v>
      </c>
      <c r="G1002" s="5" t="s">
        <v>3888</v>
      </c>
      <c r="H1002" s="4">
        <v>0</v>
      </c>
      <c r="I1002" s="4">
        <v>0</v>
      </c>
      <c r="J1002" s="4">
        <v>0</v>
      </c>
      <c r="K1002" s="4">
        <v>2</v>
      </c>
      <c r="L1002" s="4" t="s">
        <v>258</v>
      </c>
      <c r="M1002" s="4">
        <v>4</v>
      </c>
      <c r="N1002" s="5" t="s">
        <v>1340</v>
      </c>
    </row>
    <row r="1003" spans="1:14" hidden="1" x14ac:dyDescent="0.15">
      <c r="A1003" s="5" t="s">
        <v>3070</v>
      </c>
      <c r="B1003" s="4">
        <v>51</v>
      </c>
      <c r="C1003" s="5" t="s">
        <v>1331</v>
      </c>
      <c r="D1003" s="4">
        <v>300</v>
      </c>
      <c r="E1003" s="4">
        <v>496</v>
      </c>
      <c r="F1003" s="5" t="s">
        <v>2712</v>
      </c>
      <c r="G1003" s="5" t="s">
        <v>3910</v>
      </c>
      <c r="H1003" s="4">
        <v>2</v>
      </c>
      <c r="I1003" s="4">
        <v>0</v>
      </c>
      <c r="J1003" s="4">
        <v>0</v>
      </c>
      <c r="K1003" s="4">
        <v>0</v>
      </c>
      <c r="L1003" s="4" t="s">
        <v>239</v>
      </c>
      <c r="M1003" s="4">
        <v>4</v>
      </c>
      <c r="N1003" s="5" t="s">
        <v>1343</v>
      </c>
    </row>
    <row r="1004" spans="1:14" hidden="1" x14ac:dyDescent="0.15">
      <c r="A1004" s="5" t="s">
        <v>1366</v>
      </c>
      <c r="B1004" s="4">
        <v>52</v>
      </c>
      <c r="C1004" s="5" t="s">
        <v>1365</v>
      </c>
      <c r="D1004" s="4">
        <v>5</v>
      </c>
      <c r="E1004" s="4">
        <v>1094</v>
      </c>
      <c r="F1004" s="5" t="s">
        <v>1366</v>
      </c>
      <c r="G1004" s="5" t="s">
        <v>3896</v>
      </c>
      <c r="H1004" s="4">
        <v>0</v>
      </c>
      <c r="I1004" s="4">
        <v>0</v>
      </c>
      <c r="J1004" s="4">
        <v>1</v>
      </c>
      <c r="K1004" s="4">
        <v>0</v>
      </c>
      <c r="L1004" s="4" t="s">
        <v>239</v>
      </c>
      <c r="M1004" s="4">
        <v>2</v>
      </c>
      <c r="N1004" s="5" t="s">
        <v>3865</v>
      </c>
    </row>
    <row r="1005" spans="1:14" hidden="1" x14ac:dyDescent="0.15">
      <c r="A1005" s="5" t="s">
        <v>1367</v>
      </c>
      <c r="B1005" s="4">
        <v>52</v>
      </c>
      <c r="C1005" s="5" t="s">
        <v>1365</v>
      </c>
      <c r="D1005" s="4">
        <v>6</v>
      </c>
      <c r="E1005" s="4">
        <v>1095</v>
      </c>
      <c r="F1005" s="5" t="s">
        <v>1367</v>
      </c>
      <c r="G1005" s="5" t="s">
        <v>3896</v>
      </c>
      <c r="H1005" s="4">
        <v>0</v>
      </c>
      <c r="I1005" s="4">
        <v>0</v>
      </c>
      <c r="J1005" s="4">
        <v>0</v>
      </c>
      <c r="K1005" s="4">
        <v>1</v>
      </c>
      <c r="L1005" s="4" t="s">
        <v>258</v>
      </c>
      <c r="M1005" s="4">
        <v>2</v>
      </c>
      <c r="N1005" s="5" t="s">
        <v>3866</v>
      </c>
    </row>
    <row r="1006" spans="1:14" hidden="1" x14ac:dyDescent="0.15">
      <c r="A1006" s="5" t="s">
        <v>1689</v>
      </c>
      <c r="B1006" s="4">
        <v>52</v>
      </c>
      <c r="C1006" s="5" t="s">
        <v>1365</v>
      </c>
      <c r="D1006" s="4">
        <v>7</v>
      </c>
      <c r="E1006" s="4">
        <v>1167</v>
      </c>
      <c r="F1006" s="5" t="s">
        <v>1689</v>
      </c>
      <c r="G1006" s="5" t="s">
        <v>3896</v>
      </c>
      <c r="H1006" s="4">
        <v>1</v>
      </c>
      <c r="I1006" s="4">
        <v>0</v>
      </c>
      <c r="J1006" s="4">
        <v>0</v>
      </c>
      <c r="K1006" s="4">
        <v>0</v>
      </c>
      <c r="L1006" s="4" t="s">
        <v>239</v>
      </c>
      <c r="M1006" s="4">
        <v>2</v>
      </c>
      <c r="N1006" s="5" t="s">
        <v>3867</v>
      </c>
    </row>
    <row r="1007" spans="1:14" hidden="1" x14ac:dyDescent="0.15">
      <c r="A1007" s="5" t="s">
        <v>1690</v>
      </c>
      <c r="B1007" s="4">
        <v>52</v>
      </c>
      <c r="C1007" s="5" t="s">
        <v>1365</v>
      </c>
      <c r="D1007" s="4">
        <v>8</v>
      </c>
      <c r="E1007" s="4">
        <v>1168</v>
      </c>
      <c r="F1007" s="5" t="s">
        <v>1690</v>
      </c>
      <c r="G1007" s="5" t="s">
        <v>3896</v>
      </c>
      <c r="H1007" s="4">
        <v>0</v>
      </c>
      <c r="I1007" s="4">
        <v>1</v>
      </c>
      <c r="J1007" s="4">
        <v>0</v>
      </c>
      <c r="K1007" s="4">
        <v>0</v>
      </c>
      <c r="L1007" s="4" t="s">
        <v>258</v>
      </c>
      <c r="M1007" s="4">
        <v>2</v>
      </c>
      <c r="N1007" s="5" t="s">
        <v>3868</v>
      </c>
    </row>
    <row r="1008" spans="1:14" x14ac:dyDescent="0.15">
      <c r="A1008" s="5" t="s">
        <v>2749</v>
      </c>
      <c r="B1008" s="4">
        <v>52</v>
      </c>
      <c r="C1008" s="5" t="s">
        <v>1365</v>
      </c>
      <c r="D1008" s="4">
        <v>80</v>
      </c>
      <c r="E1008" s="4">
        <v>1091</v>
      </c>
      <c r="F1008" s="5" t="s">
        <v>2749</v>
      </c>
      <c r="G1008" s="5"/>
      <c r="H1008" s="4">
        <v>0</v>
      </c>
      <c r="I1008" s="4">
        <v>2</v>
      </c>
      <c r="J1008" s="4">
        <v>0</v>
      </c>
      <c r="K1008" s="4">
        <v>0</v>
      </c>
      <c r="L1008" s="4" t="s">
        <v>258</v>
      </c>
      <c r="M1008" s="4">
        <v>4</v>
      </c>
      <c r="N1008" s="5" t="s">
        <v>1368</v>
      </c>
    </row>
    <row r="1009" spans="1:14" x14ac:dyDescent="0.15">
      <c r="A1009" s="5" t="s">
        <v>2750</v>
      </c>
      <c r="B1009" s="4">
        <v>52</v>
      </c>
      <c r="C1009" s="5" t="s">
        <v>1365</v>
      </c>
      <c r="D1009" s="4">
        <v>81</v>
      </c>
      <c r="E1009" s="4">
        <v>1090</v>
      </c>
      <c r="F1009" s="5" t="s">
        <v>2751</v>
      </c>
      <c r="G1009" s="5"/>
      <c r="H1009" s="4">
        <v>1</v>
      </c>
      <c r="I1009" s="4">
        <v>0</v>
      </c>
      <c r="J1009" s="4">
        <v>0</v>
      </c>
      <c r="K1009" s="4">
        <v>0</v>
      </c>
      <c r="L1009" s="4" t="s">
        <v>239</v>
      </c>
      <c r="M1009" s="4">
        <v>2</v>
      </c>
      <c r="N1009" s="5" t="s">
        <v>1368</v>
      </c>
    </row>
    <row r="1010" spans="1:14" x14ac:dyDescent="0.15">
      <c r="A1010" s="5" t="s">
        <v>1369</v>
      </c>
      <c r="B1010" s="4">
        <v>52</v>
      </c>
      <c r="C1010" s="5" t="s">
        <v>1365</v>
      </c>
      <c r="D1010" s="4">
        <v>82</v>
      </c>
      <c r="E1010" s="4">
        <v>1092</v>
      </c>
      <c r="F1010" s="5" t="s">
        <v>1370</v>
      </c>
      <c r="G1010" s="5"/>
      <c r="H1010" s="4">
        <v>0</v>
      </c>
      <c r="I1010" s="4">
        <v>0</v>
      </c>
      <c r="J1010" s="4">
        <v>1</v>
      </c>
      <c r="K1010" s="4">
        <v>0</v>
      </c>
      <c r="L1010" s="4" t="s">
        <v>239</v>
      </c>
      <c r="M1010" s="4">
        <v>2</v>
      </c>
      <c r="N1010" s="5" t="s">
        <v>1368</v>
      </c>
    </row>
    <row r="1011" spans="1:14" x14ac:dyDescent="0.15">
      <c r="A1011" s="5" t="s">
        <v>1371</v>
      </c>
      <c r="B1011" s="4">
        <v>52</v>
      </c>
      <c r="C1011" s="5" t="s">
        <v>1365</v>
      </c>
      <c r="D1011" s="4">
        <v>83</v>
      </c>
      <c r="E1011" s="4">
        <v>1093</v>
      </c>
      <c r="F1011" s="5" t="s">
        <v>1372</v>
      </c>
      <c r="G1011" s="5"/>
      <c r="H1011" s="4">
        <v>0</v>
      </c>
      <c r="I1011" s="4">
        <v>0</v>
      </c>
      <c r="J1011" s="4">
        <v>0</v>
      </c>
      <c r="K1011" s="4">
        <v>1</v>
      </c>
      <c r="L1011" s="4" t="s">
        <v>258</v>
      </c>
      <c r="M1011" s="4">
        <v>2</v>
      </c>
      <c r="N1011" s="5" t="s">
        <v>1368</v>
      </c>
    </row>
    <row r="1012" spans="1:14" hidden="1" x14ac:dyDescent="0.15">
      <c r="A1012" s="5" t="s">
        <v>1374</v>
      </c>
      <c r="B1012" s="4">
        <v>53</v>
      </c>
      <c r="C1012" s="5" t="s">
        <v>1373</v>
      </c>
      <c r="D1012" s="4">
        <v>1</v>
      </c>
      <c r="E1012" s="4">
        <v>1287</v>
      </c>
      <c r="F1012" s="5" t="s">
        <v>1374</v>
      </c>
      <c r="G1012" s="5" t="s">
        <v>3928</v>
      </c>
      <c r="H1012" s="4">
        <v>0</v>
      </c>
      <c r="I1012" s="4">
        <v>0</v>
      </c>
      <c r="J1012" s="4">
        <v>0</v>
      </c>
      <c r="K1012" s="4">
        <v>2</v>
      </c>
      <c r="L1012" s="4" t="s">
        <v>258</v>
      </c>
      <c r="M1012" s="4">
        <v>4</v>
      </c>
      <c r="N1012" s="5" t="s">
        <v>1375</v>
      </c>
    </row>
    <row r="1013" spans="1:14" hidden="1" x14ac:dyDescent="0.15">
      <c r="A1013" s="5" t="s">
        <v>2757</v>
      </c>
      <c r="B1013" s="4">
        <v>54</v>
      </c>
      <c r="C1013" s="5" t="s">
        <v>1376</v>
      </c>
      <c r="D1013" s="4">
        <v>1</v>
      </c>
      <c r="E1013" s="4">
        <v>1584</v>
      </c>
      <c r="F1013" s="5" t="s">
        <v>2758</v>
      </c>
      <c r="G1013" s="5" t="s">
        <v>3925</v>
      </c>
      <c r="H1013" s="4">
        <v>0</v>
      </c>
      <c r="I1013" s="4">
        <v>0</v>
      </c>
      <c r="J1013" s="4">
        <v>0</v>
      </c>
      <c r="K1013" s="4">
        <v>2</v>
      </c>
      <c r="L1013" s="4" t="s">
        <v>258</v>
      </c>
      <c r="M1013" s="4">
        <v>4</v>
      </c>
      <c r="N1013" s="5" t="s">
        <v>1377</v>
      </c>
    </row>
    <row r="1014" spans="1:14" hidden="1" x14ac:dyDescent="0.15">
      <c r="A1014" s="5" t="s">
        <v>2752</v>
      </c>
      <c r="B1014" s="4">
        <v>54</v>
      </c>
      <c r="C1014" s="5" t="s">
        <v>1376</v>
      </c>
      <c r="D1014" s="4">
        <v>2</v>
      </c>
      <c r="E1014" s="4">
        <v>1589</v>
      </c>
      <c r="F1014" s="5" t="s">
        <v>2753</v>
      </c>
      <c r="G1014" s="5" t="s">
        <v>3925</v>
      </c>
      <c r="H1014" s="4">
        <v>0</v>
      </c>
      <c r="I1014" s="4">
        <v>0</v>
      </c>
      <c r="J1014" s="4">
        <v>0</v>
      </c>
      <c r="K1014" s="4">
        <v>1</v>
      </c>
      <c r="L1014" s="4" t="s">
        <v>258</v>
      </c>
      <c r="M1014" s="4">
        <v>2</v>
      </c>
      <c r="N1014" s="5" t="s">
        <v>1377</v>
      </c>
    </row>
    <row r="1015" spans="1:14" hidden="1" x14ac:dyDescent="0.15">
      <c r="A1015" s="5" t="s">
        <v>3054</v>
      </c>
      <c r="B1015" s="4">
        <v>54</v>
      </c>
      <c r="C1015" s="5" t="s">
        <v>1376</v>
      </c>
      <c r="D1015" s="4">
        <v>3</v>
      </c>
      <c r="E1015" s="4">
        <v>1590</v>
      </c>
      <c r="F1015" s="5" t="s">
        <v>2754</v>
      </c>
      <c r="G1015" s="5" t="s">
        <v>3921</v>
      </c>
      <c r="H1015" s="4">
        <v>0</v>
      </c>
      <c r="I1015" s="4">
        <v>4</v>
      </c>
      <c r="J1015" s="4">
        <v>0</v>
      </c>
      <c r="K1015" s="4">
        <v>0</v>
      </c>
      <c r="L1015" s="4" t="s">
        <v>258</v>
      </c>
      <c r="M1015" s="4">
        <v>8</v>
      </c>
      <c r="N1015" s="5" t="s">
        <v>1943</v>
      </c>
    </row>
    <row r="1016" spans="1:14" hidden="1" x14ac:dyDescent="0.15">
      <c r="A1016" s="5" t="s">
        <v>2755</v>
      </c>
      <c r="B1016" s="4">
        <v>54</v>
      </c>
      <c r="C1016" s="5" t="s">
        <v>1376</v>
      </c>
      <c r="D1016" s="4">
        <v>4</v>
      </c>
      <c r="E1016" s="4">
        <v>1591</v>
      </c>
      <c r="F1016" s="5" t="s">
        <v>2756</v>
      </c>
      <c r="G1016" s="5" t="s">
        <v>3921</v>
      </c>
      <c r="H1016" s="4">
        <v>0</v>
      </c>
      <c r="I1016" s="4">
        <v>0</v>
      </c>
      <c r="J1016" s="4">
        <v>0</v>
      </c>
      <c r="K1016" s="4">
        <v>4</v>
      </c>
      <c r="L1016" s="4" t="s">
        <v>258</v>
      </c>
      <c r="M1016" s="4">
        <v>8</v>
      </c>
      <c r="N1016" s="5" t="s">
        <v>461</v>
      </c>
    </row>
    <row r="1017" spans="1:14" hidden="1" x14ac:dyDescent="0.15">
      <c r="A1017" s="5" t="s">
        <v>3052</v>
      </c>
      <c r="B1017" s="4">
        <v>54</v>
      </c>
      <c r="C1017" s="5" t="s">
        <v>1376</v>
      </c>
      <c r="D1017" s="4">
        <v>5</v>
      </c>
      <c r="E1017" s="4">
        <v>1345</v>
      </c>
      <c r="F1017" s="5" t="s">
        <v>2759</v>
      </c>
      <c r="G1017" s="5" t="s">
        <v>3925</v>
      </c>
      <c r="H1017" s="4">
        <v>0</v>
      </c>
      <c r="I1017" s="4">
        <v>2</v>
      </c>
      <c r="J1017" s="4">
        <v>0</v>
      </c>
      <c r="K1017" s="4">
        <v>0</v>
      </c>
      <c r="L1017" s="4" t="s">
        <v>258</v>
      </c>
      <c r="M1017" s="4">
        <v>4</v>
      </c>
      <c r="N1017" s="5" t="s">
        <v>1377</v>
      </c>
    </row>
    <row r="1018" spans="1:14" x14ac:dyDescent="0.15">
      <c r="A1018" s="5" t="s">
        <v>1378</v>
      </c>
      <c r="B1018" s="4">
        <v>54</v>
      </c>
      <c r="C1018" s="5" t="s">
        <v>1376</v>
      </c>
      <c r="D1018" s="4">
        <v>6</v>
      </c>
      <c r="E1018" s="4">
        <v>831</v>
      </c>
      <c r="F1018" s="5" t="s">
        <v>1379</v>
      </c>
      <c r="G1018" s="5"/>
      <c r="H1018" s="4">
        <v>0</v>
      </c>
      <c r="I1018" s="4">
        <v>0</v>
      </c>
      <c r="J1018" s="4">
        <v>0</v>
      </c>
      <c r="K1018" s="4">
        <v>2</v>
      </c>
      <c r="L1018" s="4" t="s">
        <v>258</v>
      </c>
      <c r="M1018" s="4">
        <v>4</v>
      </c>
      <c r="N1018" s="5" t="s">
        <v>1380</v>
      </c>
    </row>
    <row r="1019" spans="1:14" x14ac:dyDescent="0.15">
      <c r="A1019" s="5" t="s">
        <v>2760</v>
      </c>
      <c r="B1019" s="4">
        <v>54</v>
      </c>
      <c r="C1019" s="5" t="s">
        <v>1376</v>
      </c>
      <c r="D1019" s="4">
        <v>11</v>
      </c>
      <c r="E1019" s="4">
        <v>1443</v>
      </c>
      <c r="F1019" s="5" t="s">
        <v>2761</v>
      </c>
      <c r="G1019" s="5"/>
      <c r="H1019" s="4">
        <v>0</v>
      </c>
      <c r="I1019" s="4">
        <v>4</v>
      </c>
      <c r="J1019" s="4">
        <v>0</v>
      </c>
      <c r="K1019" s="4">
        <v>0</v>
      </c>
      <c r="L1019" s="4" t="s">
        <v>258</v>
      </c>
      <c r="M1019" s="4">
        <v>8</v>
      </c>
      <c r="N1019" s="5" t="s">
        <v>2762</v>
      </c>
    </row>
    <row r="1020" spans="1:14" x14ac:dyDescent="0.15">
      <c r="A1020" s="5" t="s">
        <v>1381</v>
      </c>
      <c r="B1020" s="4">
        <v>54</v>
      </c>
      <c r="C1020" s="5" t="s">
        <v>1376</v>
      </c>
      <c r="D1020" s="4">
        <v>12</v>
      </c>
      <c r="E1020" s="4">
        <v>1444</v>
      </c>
      <c r="F1020" s="5" t="s">
        <v>1382</v>
      </c>
      <c r="G1020" s="5"/>
      <c r="H1020" s="4">
        <v>0</v>
      </c>
      <c r="I1020" s="4">
        <v>0</v>
      </c>
      <c r="J1020" s="4">
        <v>0</v>
      </c>
      <c r="K1020" s="4">
        <v>4</v>
      </c>
      <c r="L1020" s="4" t="s">
        <v>258</v>
      </c>
      <c r="M1020" s="4">
        <v>8</v>
      </c>
      <c r="N1020" s="5" t="s">
        <v>1383</v>
      </c>
    </row>
    <row r="1021" spans="1:14" hidden="1" x14ac:dyDescent="0.15">
      <c r="A1021" s="5" t="s">
        <v>3053</v>
      </c>
      <c r="B1021" s="4">
        <v>54</v>
      </c>
      <c r="C1021" s="5" t="s">
        <v>1376</v>
      </c>
      <c r="D1021" s="4">
        <v>13</v>
      </c>
      <c r="E1021" s="4">
        <v>1539</v>
      </c>
      <c r="F1021" s="5" t="s">
        <v>2763</v>
      </c>
      <c r="G1021" s="5" t="s">
        <v>3911</v>
      </c>
      <c r="H1021" s="4">
        <v>0</v>
      </c>
      <c r="I1021" s="4">
        <v>4</v>
      </c>
      <c r="J1021" s="4">
        <v>0</v>
      </c>
      <c r="K1021" s="4">
        <v>0</v>
      </c>
      <c r="L1021" s="4" t="s">
        <v>258</v>
      </c>
      <c r="M1021" s="4">
        <v>8</v>
      </c>
      <c r="N1021" s="5" t="s">
        <v>2762</v>
      </c>
    </row>
    <row r="1022" spans="1:14" hidden="1" x14ac:dyDescent="0.15">
      <c r="A1022" s="5" t="s">
        <v>1384</v>
      </c>
      <c r="B1022" s="4">
        <v>54</v>
      </c>
      <c r="C1022" s="5" t="s">
        <v>1376</v>
      </c>
      <c r="D1022" s="4">
        <v>14</v>
      </c>
      <c r="E1022" s="4">
        <v>1540</v>
      </c>
      <c r="F1022" s="5" t="s">
        <v>1385</v>
      </c>
      <c r="G1022" s="5" t="s">
        <v>3911</v>
      </c>
      <c r="H1022" s="4">
        <v>0</v>
      </c>
      <c r="I1022" s="4">
        <v>0</v>
      </c>
      <c r="J1022" s="4">
        <v>0</v>
      </c>
      <c r="K1022" s="4">
        <v>4</v>
      </c>
      <c r="L1022" s="4" t="s">
        <v>258</v>
      </c>
      <c r="M1022" s="4">
        <v>8</v>
      </c>
      <c r="N1022" s="5" t="s">
        <v>3869</v>
      </c>
    </row>
    <row r="1023" spans="1:14" hidden="1" x14ac:dyDescent="0.15">
      <c r="A1023" s="5" t="s">
        <v>3045</v>
      </c>
      <c r="B1023" s="4">
        <v>54</v>
      </c>
      <c r="C1023" s="5" t="s">
        <v>1376</v>
      </c>
      <c r="D1023" s="4">
        <v>85</v>
      </c>
      <c r="E1023" s="4">
        <v>1346</v>
      </c>
      <c r="F1023" s="5" t="s">
        <v>2764</v>
      </c>
      <c r="G1023" s="5" t="s">
        <v>3939</v>
      </c>
      <c r="H1023" s="4">
        <v>0</v>
      </c>
      <c r="I1023" s="4">
        <v>2</v>
      </c>
      <c r="J1023" s="4">
        <v>0</v>
      </c>
      <c r="K1023" s="4">
        <v>0</v>
      </c>
      <c r="L1023" s="4" t="s">
        <v>258</v>
      </c>
      <c r="M1023" s="4">
        <v>4</v>
      </c>
      <c r="N1023" s="5" t="s">
        <v>3197</v>
      </c>
    </row>
    <row r="1024" spans="1:14" x14ac:dyDescent="0.15">
      <c r="A1024" s="5" t="s">
        <v>1387</v>
      </c>
      <c r="B1024" s="4">
        <v>54</v>
      </c>
      <c r="C1024" s="5" t="s">
        <v>1376</v>
      </c>
      <c r="D1024" s="4">
        <v>86</v>
      </c>
      <c r="E1024" s="4">
        <v>1347</v>
      </c>
      <c r="F1024" s="5" t="s">
        <v>1388</v>
      </c>
      <c r="G1024" s="5"/>
      <c r="H1024" s="4">
        <v>0</v>
      </c>
      <c r="I1024" s="4">
        <v>0</v>
      </c>
      <c r="J1024" s="4">
        <v>0</v>
      </c>
      <c r="K1024" s="4">
        <v>4</v>
      </c>
      <c r="L1024" s="4" t="s">
        <v>258</v>
      </c>
      <c r="M1024" s="4">
        <v>8</v>
      </c>
      <c r="N1024" s="5" t="s">
        <v>1386</v>
      </c>
    </row>
    <row r="1025" spans="1:14" x14ac:dyDescent="0.15">
      <c r="A1025" s="5" t="s">
        <v>1389</v>
      </c>
      <c r="B1025" s="4">
        <v>54</v>
      </c>
      <c r="C1025" s="5" t="s">
        <v>1376</v>
      </c>
      <c r="D1025" s="4">
        <v>87</v>
      </c>
      <c r="E1025" s="4">
        <v>1059</v>
      </c>
      <c r="F1025" s="5" t="s">
        <v>1390</v>
      </c>
      <c r="G1025" s="5"/>
      <c r="H1025" s="4">
        <v>0</v>
      </c>
      <c r="I1025" s="4">
        <v>0</v>
      </c>
      <c r="J1025" s="4">
        <v>0</v>
      </c>
      <c r="K1025" s="4">
        <v>4</v>
      </c>
      <c r="L1025" s="4" t="s">
        <v>258</v>
      </c>
      <c r="M1025" s="4">
        <v>8</v>
      </c>
      <c r="N1025" s="5" t="s">
        <v>1391</v>
      </c>
    </row>
    <row r="1026" spans="1:14" x14ac:dyDescent="0.15">
      <c r="A1026" s="5" t="s">
        <v>2765</v>
      </c>
      <c r="B1026" s="4">
        <v>54</v>
      </c>
      <c r="C1026" s="5" t="s">
        <v>1376</v>
      </c>
      <c r="D1026" s="4">
        <v>89</v>
      </c>
      <c r="E1026" s="4">
        <v>881</v>
      </c>
      <c r="F1026" s="5" t="s">
        <v>2766</v>
      </c>
      <c r="G1026" s="5"/>
      <c r="H1026" s="4">
        <v>0</v>
      </c>
      <c r="I1026" s="4">
        <v>4</v>
      </c>
      <c r="J1026" s="4">
        <v>0</v>
      </c>
      <c r="K1026" s="4">
        <v>0</v>
      </c>
      <c r="L1026" s="4" t="s">
        <v>258</v>
      </c>
      <c r="M1026" s="4">
        <v>8</v>
      </c>
      <c r="N1026" s="5" t="s">
        <v>2767</v>
      </c>
    </row>
    <row r="1027" spans="1:14" x14ac:dyDescent="0.15">
      <c r="A1027" s="5" t="s">
        <v>2768</v>
      </c>
      <c r="B1027" s="4">
        <v>54</v>
      </c>
      <c r="C1027" s="5" t="s">
        <v>1376</v>
      </c>
      <c r="D1027" s="4">
        <v>90</v>
      </c>
      <c r="E1027" s="4">
        <v>1053</v>
      </c>
      <c r="F1027" s="5" t="s">
        <v>2769</v>
      </c>
      <c r="G1027" s="5"/>
      <c r="H1027" s="4">
        <v>0</v>
      </c>
      <c r="I1027" s="4">
        <v>2</v>
      </c>
      <c r="J1027" s="4">
        <v>0</v>
      </c>
      <c r="K1027" s="4">
        <v>0</v>
      </c>
      <c r="L1027" s="4" t="s">
        <v>258</v>
      </c>
      <c r="M1027" s="4">
        <v>4</v>
      </c>
      <c r="N1027" s="5" t="s">
        <v>2770</v>
      </c>
    </row>
    <row r="1028" spans="1:14" x14ac:dyDescent="0.15">
      <c r="A1028" s="5" t="s">
        <v>2771</v>
      </c>
      <c r="B1028" s="4">
        <v>54</v>
      </c>
      <c r="C1028" s="5" t="s">
        <v>1376</v>
      </c>
      <c r="D1028" s="4">
        <v>92</v>
      </c>
      <c r="E1028" s="4">
        <v>870</v>
      </c>
      <c r="F1028" s="5" t="s">
        <v>2772</v>
      </c>
      <c r="G1028" s="5"/>
      <c r="H1028" s="4">
        <v>0</v>
      </c>
      <c r="I1028" s="4">
        <v>1</v>
      </c>
      <c r="J1028" s="4">
        <v>0</v>
      </c>
      <c r="K1028" s="4">
        <v>0</v>
      </c>
      <c r="L1028" s="4" t="s">
        <v>258</v>
      </c>
      <c r="M1028" s="4">
        <v>2</v>
      </c>
      <c r="N1028" s="5" t="s">
        <v>2773</v>
      </c>
    </row>
    <row r="1029" spans="1:14" x14ac:dyDescent="0.15">
      <c r="A1029" s="5" t="s">
        <v>1392</v>
      </c>
      <c r="B1029" s="4">
        <v>54</v>
      </c>
      <c r="C1029" s="5" t="s">
        <v>1376</v>
      </c>
      <c r="D1029" s="4">
        <v>93</v>
      </c>
      <c r="E1029" s="4">
        <v>1054</v>
      </c>
      <c r="F1029" s="5" t="s">
        <v>1393</v>
      </c>
      <c r="G1029" s="5"/>
      <c r="H1029" s="4">
        <v>0</v>
      </c>
      <c r="I1029" s="4">
        <v>0</v>
      </c>
      <c r="J1029" s="4">
        <v>0</v>
      </c>
      <c r="K1029" s="4">
        <v>2</v>
      </c>
      <c r="L1029" s="4" t="s">
        <v>258</v>
      </c>
      <c r="M1029" s="4">
        <v>4</v>
      </c>
      <c r="N1029" s="5" t="s">
        <v>1394</v>
      </c>
    </row>
    <row r="1030" spans="1:14" x14ac:dyDescent="0.15">
      <c r="A1030" s="5" t="s">
        <v>1395</v>
      </c>
      <c r="B1030" s="4">
        <v>54</v>
      </c>
      <c r="C1030" s="5" t="s">
        <v>1376</v>
      </c>
      <c r="D1030" s="4">
        <v>96</v>
      </c>
      <c r="E1030" s="4">
        <v>832</v>
      </c>
      <c r="F1030" s="5" t="s">
        <v>1396</v>
      </c>
      <c r="G1030" s="5"/>
      <c r="H1030" s="4">
        <v>0</v>
      </c>
      <c r="I1030" s="4">
        <v>0</v>
      </c>
      <c r="J1030" s="4">
        <v>0</v>
      </c>
      <c r="K1030" s="4">
        <v>1</v>
      </c>
      <c r="L1030" s="4" t="s">
        <v>258</v>
      </c>
      <c r="M1030" s="4">
        <v>2</v>
      </c>
      <c r="N1030" s="5" t="s">
        <v>1397</v>
      </c>
    </row>
    <row r="1031" spans="1:14" x14ac:dyDescent="0.15">
      <c r="A1031" s="5" t="s">
        <v>2774</v>
      </c>
      <c r="B1031" s="4">
        <v>54</v>
      </c>
      <c r="C1031" s="5" t="s">
        <v>1376</v>
      </c>
      <c r="D1031" s="4">
        <v>97</v>
      </c>
      <c r="E1031" s="4">
        <v>827</v>
      </c>
      <c r="F1031" s="5" t="s">
        <v>2775</v>
      </c>
      <c r="G1031" s="5"/>
      <c r="H1031" s="4">
        <v>0</v>
      </c>
      <c r="I1031" s="4">
        <v>2</v>
      </c>
      <c r="J1031" s="4">
        <v>0</v>
      </c>
      <c r="K1031" s="4">
        <v>0</v>
      </c>
      <c r="L1031" s="4" t="s">
        <v>258</v>
      </c>
      <c r="M1031" s="4">
        <v>4</v>
      </c>
      <c r="N1031" s="5" t="s">
        <v>1398</v>
      </c>
    </row>
    <row r="1032" spans="1:14" x14ac:dyDescent="0.15">
      <c r="A1032" s="5" t="s">
        <v>1399</v>
      </c>
      <c r="B1032" s="4">
        <v>54</v>
      </c>
      <c r="C1032" s="5" t="s">
        <v>1376</v>
      </c>
      <c r="D1032" s="4">
        <v>99</v>
      </c>
      <c r="E1032" s="4">
        <v>1060</v>
      </c>
      <c r="F1032" s="5" t="s">
        <v>1400</v>
      </c>
      <c r="G1032" s="5"/>
      <c r="H1032" s="4">
        <v>0</v>
      </c>
      <c r="I1032" s="4">
        <v>0</v>
      </c>
      <c r="J1032" s="4">
        <v>0</v>
      </c>
      <c r="K1032" s="4">
        <v>2</v>
      </c>
      <c r="L1032" s="4" t="s">
        <v>258</v>
      </c>
      <c r="M1032" s="4">
        <v>4</v>
      </c>
      <c r="N1032" s="5" t="s">
        <v>1398</v>
      </c>
    </row>
    <row r="1033" spans="1:14" x14ac:dyDescent="0.15">
      <c r="A1033" s="5" t="s">
        <v>3720</v>
      </c>
      <c r="B1033" s="4">
        <v>55</v>
      </c>
      <c r="C1033" s="5" t="s">
        <v>160</v>
      </c>
      <c r="D1033" s="4">
        <v>1</v>
      </c>
      <c r="E1033" s="4">
        <v>1379</v>
      </c>
      <c r="F1033" s="5" t="s">
        <v>1401</v>
      </c>
      <c r="G1033" s="5"/>
      <c r="H1033" s="4">
        <v>13</v>
      </c>
      <c r="I1033" s="4">
        <v>0</v>
      </c>
      <c r="J1033" s="4">
        <v>13</v>
      </c>
      <c r="K1033" s="4">
        <v>0</v>
      </c>
      <c r="L1033" s="4" t="s">
        <v>239</v>
      </c>
      <c r="M1033" s="4">
        <v>52</v>
      </c>
      <c r="N1033" s="5" t="s">
        <v>160</v>
      </c>
    </row>
    <row r="1034" spans="1:14" x14ac:dyDescent="0.15">
      <c r="A1034" s="5" t="s">
        <v>136</v>
      </c>
      <c r="B1034" s="4">
        <v>55</v>
      </c>
      <c r="C1034" s="5" t="s">
        <v>160</v>
      </c>
      <c r="D1034" s="4">
        <v>1</v>
      </c>
      <c r="E1034" s="4">
        <v>1379</v>
      </c>
      <c r="F1034" s="5" t="s">
        <v>1401</v>
      </c>
      <c r="G1034" s="5"/>
      <c r="H1034" s="4">
        <v>13</v>
      </c>
      <c r="I1034" s="4">
        <v>0</v>
      </c>
      <c r="J1034" s="4">
        <v>13</v>
      </c>
      <c r="K1034" s="4">
        <v>0</v>
      </c>
      <c r="L1034" s="4" t="s">
        <v>239</v>
      </c>
      <c r="M1034" s="4">
        <v>52</v>
      </c>
      <c r="N1034" s="5" t="s">
        <v>160</v>
      </c>
    </row>
    <row r="1035" spans="1:14" x14ac:dyDescent="0.15">
      <c r="A1035" s="5" t="s">
        <v>134</v>
      </c>
      <c r="B1035" s="4">
        <v>55</v>
      </c>
      <c r="C1035" s="5" t="s">
        <v>160</v>
      </c>
      <c r="D1035" s="4">
        <v>2</v>
      </c>
      <c r="E1035" s="4">
        <v>1375</v>
      </c>
      <c r="F1035" s="5" t="s">
        <v>134</v>
      </c>
      <c r="G1035" s="5"/>
      <c r="H1035" s="4">
        <v>10</v>
      </c>
      <c r="I1035" s="4">
        <v>0</v>
      </c>
      <c r="J1035" s="4">
        <v>10</v>
      </c>
      <c r="K1035" s="4">
        <v>0</v>
      </c>
      <c r="L1035" s="4" t="s">
        <v>239</v>
      </c>
      <c r="M1035" s="4">
        <v>40</v>
      </c>
      <c r="N1035" s="5" t="s">
        <v>134</v>
      </c>
    </row>
    <row r="1036" spans="1:14" x14ac:dyDescent="0.15">
      <c r="A1036" s="5" t="s">
        <v>3664</v>
      </c>
      <c r="B1036" s="4">
        <v>55</v>
      </c>
      <c r="C1036" s="5" t="s">
        <v>160</v>
      </c>
      <c r="D1036" s="4">
        <v>3</v>
      </c>
      <c r="E1036" s="4">
        <v>1378</v>
      </c>
      <c r="F1036" s="5" t="s">
        <v>3664</v>
      </c>
      <c r="G1036" s="5"/>
      <c r="H1036" s="4">
        <v>21</v>
      </c>
      <c r="I1036" s="4">
        <v>0</v>
      </c>
      <c r="J1036" s="4">
        <v>21</v>
      </c>
      <c r="K1036" s="4">
        <v>0</v>
      </c>
      <c r="L1036" s="4" t="s">
        <v>239</v>
      </c>
      <c r="M1036" s="4">
        <v>84</v>
      </c>
      <c r="N1036" s="5" t="s">
        <v>3664</v>
      </c>
    </row>
    <row r="1037" spans="1:14" x14ac:dyDescent="0.15">
      <c r="A1037" s="5" t="s">
        <v>3660</v>
      </c>
      <c r="B1037" s="4">
        <v>55</v>
      </c>
      <c r="C1037" s="5" t="s">
        <v>160</v>
      </c>
      <c r="D1037" s="4">
        <v>4</v>
      </c>
      <c r="E1037" s="4">
        <v>1377</v>
      </c>
      <c r="F1037" s="5" t="s">
        <v>3870</v>
      </c>
      <c r="G1037" s="5"/>
      <c r="H1037" s="4">
        <v>5</v>
      </c>
      <c r="I1037" s="4">
        <v>0</v>
      </c>
      <c r="J1037" s="4">
        <v>5</v>
      </c>
      <c r="K1037" s="4">
        <v>0</v>
      </c>
      <c r="L1037" s="4" t="s">
        <v>239</v>
      </c>
      <c r="M1037" s="4">
        <v>20</v>
      </c>
      <c r="N1037" s="5" t="s">
        <v>3870</v>
      </c>
    </row>
    <row r="1038" spans="1:14" x14ac:dyDescent="0.15">
      <c r="A1038" s="5" t="s">
        <v>135</v>
      </c>
      <c r="B1038" s="4">
        <v>55</v>
      </c>
      <c r="C1038" s="5" t="s">
        <v>160</v>
      </c>
      <c r="D1038" s="4">
        <v>5</v>
      </c>
      <c r="E1038" s="4">
        <v>1376</v>
      </c>
      <c r="F1038" s="5" t="s">
        <v>1402</v>
      </c>
      <c r="G1038" s="5"/>
      <c r="H1038" s="4">
        <v>4</v>
      </c>
      <c r="I1038" s="4">
        <v>0</v>
      </c>
      <c r="J1038" s="4">
        <v>5</v>
      </c>
      <c r="K1038" s="4">
        <v>0</v>
      </c>
      <c r="L1038" s="4" t="s">
        <v>239</v>
      </c>
      <c r="M1038" s="4">
        <v>18</v>
      </c>
      <c r="N1038" s="5" t="s">
        <v>1402</v>
      </c>
    </row>
    <row r="1039" spans="1:14" x14ac:dyDescent="0.15">
      <c r="A1039" s="5" t="s">
        <v>2776</v>
      </c>
      <c r="B1039" s="4">
        <v>56</v>
      </c>
      <c r="C1039" s="5" t="s">
        <v>1403</v>
      </c>
      <c r="D1039" s="4">
        <v>101</v>
      </c>
      <c r="E1039" s="4">
        <v>892</v>
      </c>
      <c r="F1039" s="5" t="s">
        <v>2777</v>
      </c>
      <c r="G1039" s="5"/>
      <c r="H1039" s="4">
        <v>0</v>
      </c>
      <c r="I1039" s="4">
        <v>1</v>
      </c>
      <c r="J1039" s="4">
        <v>0</v>
      </c>
      <c r="K1039" s="4">
        <v>0</v>
      </c>
      <c r="L1039" s="4" t="s">
        <v>258</v>
      </c>
      <c r="M1039" s="4">
        <v>2</v>
      </c>
      <c r="N1039" s="5" t="s">
        <v>2778</v>
      </c>
    </row>
    <row r="1040" spans="1:14" x14ac:dyDescent="0.15">
      <c r="A1040" s="5" t="s">
        <v>1404</v>
      </c>
      <c r="B1040" s="4">
        <v>56</v>
      </c>
      <c r="C1040" s="5" t="s">
        <v>1403</v>
      </c>
      <c r="D1040" s="4">
        <v>102</v>
      </c>
      <c r="E1040" s="4">
        <v>967</v>
      </c>
      <c r="F1040" s="5" t="s">
        <v>1405</v>
      </c>
      <c r="G1040" s="5"/>
      <c r="H1040" s="4">
        <v>0</v>
      </c>
      <c r="I1040" s="4">
        <v>0</v>
      </c>
      <c r="J1040" s="4">
        <v>0</v>
      </c>
      <c r="K1040" s="4">
        <v>1</v>
      </c>
      <c r="L1040" s="4" t="s">
        <v>258</v>
      </c>
      <c r="M1040" s="4">
        <v>2</v>
      </c>
      <c r="N1040" s="5" t="s">
        <v>1406</v>
      </c>
    </row>
    <row r="1041" spans="1:14" hidden="1" x14ac:dyDescent="0.15">
      <c r="A1041" s="5" t="s">
        <v>1755</v>
      </c>
      <c r="B1041" s="4">
        <v>56</v>
      </c>
      <c r="C1041" s="5" t="s">
        <v>1403</v>
      </c>
      <c r="D1041" s="4">
        <v>204</v>
      </c>
      <c r="E1041" s="4">
        <v>1467</v>
      </c>
      <c r="F1041" s="5" t="s">
        <v>2779</v>
      </c>
      <c r="G1041" s="5" t="s">
        <v>3915</v>
      </c>
      <c r="H1041" s="4">
        <v>1</v>
      </c>
      <c r="I1041" s="4">
        <v>0</v>
      </c>
      <c r="J1041" s="4">
        <v>0</v>
      </c>
      <c r="K1041" s="4">
        <v>0</v>
      </c>
      <c r="L1041" s="4" t="s">
        <v>239</v>
      </c>
      <c r="M1041" s="4">
        <v>2</v>
      </c>
      <c r="N1041" s="5" t="s">
        <v>1410</v>
      </c>
    </row>
    <row r="1042" spans="1:14" hidden="1" x14ac:dyDescent="0.15">
      <c r="A1042" s="5" t="s">
        <v>1756</v>
      </c>
      <c r="B1042" s="4">
        <v>56</v>
      </c>
      <c r="C1042" s="5" t="s">
        <v>1403</v>
      </c>
      <c r="D1042" s="4">
        <v>206</v>
      </c>
      <c r="E1042" s="4">
        <v>1469</v>
      </c>
      <c r="F1042" s="5" t="s">
        <v>2780</v>
      </c>
      <c r="G1042" s="5" t="s">
        <v>3915</v>
      </c>
      <c r="H1042" s="4">
        <v>0</v>
      </c>
      <c r="I1042" s="4">
        <v>1</v>
      </c>
      <c r="J1042" s="4">
        <v>0</v>
      </c>
      <c r="K1042" s="4">
        <v>0</v>
      </c>
      <c r="L1042" s="4" t="s">
        <v>258</v>
      </c>
      <c r="M1042" s="4">
        <v>2</v>
      </c>
      <c r="N1042" s="5" t="s">
        <v>1410</v>
      </c>
    </row>
    <row r="1043" spans="1:14" hidden="1" x14ac:dyDescent="0.15">
      <c r="A1043" s="5" t="s">
        <v>1411</v>
      </c>
      <c r="B1043" s="4">
        <v>56</v>
      </c>
      <c r="C1043" s="5" t="s">
        <v>1403</v>
      </c>
      <c r="D1043" s="4">
        <v>208</v>
      </c>
      <c r="E1043" s="4">
        <v>1470</v>
      </c>
      <c r="F1043" s="5" t="s">
        <v>647</v>
      </c>
      <c r="G1043" s="5" t="s">
        <v>3915</v>
      </c>
      <c r="H1043" s="4">
        <v>0</v>
      </c>
      <c r="I1043" s="4">
        <v>0</v>
      </c>
      <c r="J1043" s="4">
        <v>0</v>
      </c>
      <c r="K1043" s="4">
        <v>2</v>
      </c>
      <c r="L1043" s="4" t="s">
        <v>258</v>
      </c>
      <c r="M1043" s="4">
        <v>4</v>
      </c>
      <c r="N1043" s="5" t="s">
        <v>1410</v>
      </c>
    </row>
    <row r="1044" spans="1:14" hidden="1" x14ac:dyDescent="0.15">
      <c r="A1044" s="5" t="s">
        <v>3102</v>
      </c>
      <c r="B1044" s="4">
        <v>57</v>
      </c>
      <c r="C1044" s="5" t="s">
        <v>1434</v>
      </c>
      <c r="D1044" s="4">
        <v>200</v>
      </c>
      <c r="E1044" s="4">
        <v>774</v>
      </c>
      <c r="F1044" s="5" t="s">
        <v>2804</v>
      </c>
      <c r="G1044" s="5" t="s">
        <v>3936</v>
      </c>
      <c r="H1044" s="4">
        <v>0</v>
      </c>
      <c r="I1044" s="4">
        <v>2</v>
      </c>
      <c r="J1044" s="4">
        <v>0</v>
      </c>
      <c r="K1044" s="4">
        <v>0</v>
      </c>
      <c r="L1044" s="4" t="s">
        <v>258</v>
      </c>
      <c r="M1044" s="4">
        <v>4</v>
      </c>
      <c r="N1044" s="5" t="s">
        <v>922</v>
      </c>
    </row>
    <row r="1045" spans="1:14" hidden="1" x14ac:dyDescent="0.15">
      <c r="A1045" s="5" t="s">
        <v>1435</v>
      </c>
      <c r="B1045" s="4">
        <v>57</v>
      </c>
      <c r="C1045" s="5" t="s">
        <v>1434</v>
      </c>
      <c r="D1045" s="4">
        <v>201</v>
      </c>
      <c r="E1045" s="4">
        <v>945</v>
      </c>
      <c r="F1045" s="5" t="s">
        <v>1436</v>
      </c>
      <c r="G1045" s="5" t="s">
        <v>3936</v>
      </c>
      <c r="H1045" s="4">
        <v>0</v>
      </c>
      <c r="I1045" s="4">
        <v>0</v>
      </c>
      <c r="J1045" s="4">
        <v>0</v>
      </c>
      <c r="K1045" s="4">
        <v>4</v>
      </c>
      <c r="L1045" s="4" t="s">
        <v>258</v>
      </c>
      <c r="M1045" s="4">
        <v>8</v>
      </c>
      <c r="N1045" s="5" t="s">
        <v>922</v>
      </c>
    </row>
    <row r="1046" spans="1:14" hidden="1" x14ac:dyDescent="0.15">
      <c r="A1046" s="5" t="s">
        <v>3101</v>
      </c>
      <c r="B1046" s="4">
        <v>57</v>
      </c>
      <c r="C1046" s="5" t="s">
        <v>1434</v>
      </c>
      <c r="D1046" s="4">
        <v>300</v>
      </c>
      <c r="E1046" s="4">
        <v>1325</v>
      </c>
      <c r="F1046" s="5" t="s">
        <v>2805</v>
      </c>
      <c r="G1046" s="5" t="s">
        <v>3910</v>
      </c>
      <c r="H1046" s="4">
        <v>0</v>
      </c>
      <c r="I1046" s="4">
        <v>2</v>
      </c>
      <c r="J1046" s="4">
        <v>0</v>
      </c>
      <c r="K1046" s="4">
        <v>0</v>
      </c>
      <c r="L1046" s="4" t="s">
        <v>258</v>
      </c>
      <c r="M1046" s="4">
        <v>4</v>
      </c>
      <c r="N1046" s="5" t="s">
        <v>1437</v>
      </c>
    </row>
    <row r="1047" spans="1:14" hidden="1" x14ac:dyDescent="0.15">
      <c r="A1047" s="5" t="s">
        <v>3066</v>
      </c>
      <c r="B1047" s="4">
        <v>58</v>
      </c>
      <c r="C1047" s="5" t="s">
        <v>1441</v>
      </c>
      <c r="D1047" s="4">
        <v>100</v>
      </c>
      <c r="E1047" s="4">
        <v>1218</v>
      </c>
      <c r="F1047" s="5" t="s">
        <v>2815</v>
      </c>
      <c r="G1047" s="5" t="s">
        <v>3910</v>
      </c>
      <c r="H1047" s="4">
        <v>0</v>
      </c>
      <c r="I1047" s="4">
        <v>2</v>
      </c>
      <c r="J1047" s="4">
        <v>0</v>
      </c>
      <c r="K1047" s="4">
        <v>0</v>
      </c>
      <c r="L1047" s="4" t="s">
        <v>258</v>
      </c>
      <c r="M1047" s="4">
        <v>4</v>
      </c>
      <c r="N1047" s="5" t="s">
        <v>1442</v>
      </c>
    </row>
    <row r="1048" spans="1:14" hidden="1" x14ac:dyDescent="0.15">
      <c r="A1048" s="5" t="s">
        <v>3058</v>
      </c>
      <c r="B1048" s="4">
        <v>58</v>
      </c>
      <c r="C1048" s="5" t="s">
        <v>1441</v>
      </c>
      <c r="D1048" s="4">
        <v>101</v>
      </c>
      <c r="E1048" s="4">
        <v>1219</v>
      </c>
      <c r="F1048" s="5" t="s">
        <v>1443</v>
      </c>
      <c r="G1048" s="5" t="s">
        <v>3910</v>
      </c>
      <c r="H1048" s="4">
        <v>0</v>
      </c>
      <c r="I1048" s="4">
        <v>2</v>
      </c>
      <c r="J1048" s="4">
        <v>0</v>
      </c>
      <c r="K1048" s="4">
        <v>0</v>
      </c>
      <c r="L1048" s="4" t="s">
        <v>258</v>
      </c>
      <c r="M1048" s="4">
        <v>4</v>
      </c>
      <c r="N1048" s="5" t="s">
        <v>1442</v>
      </c>
    </row>
    <row r="1049" spans="1:14" hidden="1" x14ac:dyDescent="0.15">
      <c r="A1049" s="5" t="s">
        <v>3044</v>
      </c>
      <c r="B1049" s="4">
        <v>58</v>
      </c>
      <c r="C1049" s="5" t="s">
        <v>1441</v>
      </c>
      <c r="D1049" s="4">
        <v>201</v>
      </c>
      <c r="E1049" s="4">
        <v>822</v>
      </c>
      <c r="F1049" s="5" t="s">
        <v>2431</v>
      </c>
      <c r="G1049" s="5" t="s">
        <v>3884</v>
      </c>
      <c r="H1049" s="4">
        <v>0</v>
      </c>
      <c r="I1049" s="4">
        <v>2</v>
      </c>
      <c r="J1049" s="4">
        <v>0</v>
      </c>
      <c r="K1049" s="4">
        <v>0</v>
      </c>
      <c r="L1049" s="4" t="s">
        <v>258</v>
      </c>
      <c r="M1049" s="4">
        <v>4</v>
      </c>
      <c r="N1049" s="5" t="s">
        <v>2432</v>
      </c>
    </row>
    <row r="1050" spans="1:14" hidden="1" x14ac:dyDescent="0.15">
      <c r="A1050" s="5" t="s">
        <v>3059</v>
      </c>
      <c r="B1050" s="4">
        <v>58</v>
      </c>
      <c r="C1050" s="5" t="s">
        <v>1441</v>
      </c>
      <c r="D1050" s="4">
        <v>202</v>
      </c>
      <c r="E1050" s="4">
        <v>1213</v>
      </c>
      <c r="F1050" s="5" t="s">
        <v>2433</v>
      </c>
      <c r="G1050" s="5" t="s">
        <v>3884</v>
      </c>
      <c r="H1050" s="4">
        <v>0</v>
      </c>
      <c r="I1050" s="4">
        <v>2</v>
      </c>
      <c r="J1050" s="4">
        <v>0</v>
      </c>
      <c r="K1050" s="4">
        <v>0</v>
      </c>
      <c r="L1050" s="4" t="s">
        <v>258</v>
      </c>
      <c r="M1050" s="4">
        <v>4</v>
      </c>
      <c r="N1050" s="5" t="s">
        <v>3871</v>
      </c>
    </row>
    <row r="1051" spans="1:14" hidden="1" x14ac:dyDescent="0.15">
      <c r="A1051" s="5" t="s">
        <v>3198</v>
      </c>
      <c r="B1051" s="4">
        <v>58</v>
      </c>
      <c r="C1051" s="5" t="s">
        <v>1441</v>
      </c>
      <c r="D1051" s="4">
        <v>203</v>
      </c>
      <c r="E1051" s="4">
        <v>1630</v>
      </c>
      <c r="F1051" s="5" t="s">
        <v>3199</v>
      </c>
      <c r="G1051" s="5" t="s">
        <v>3884</v>
      </c>
      <c r="H1051" s="4">
        <v>0</v>
      </c>
      <c r="I1051" s="4">
        <v>4</v>
      </c>
      <c r="J1051" s="4">
        <v>0</v>
      </c>
      <c r="K1051" s="4">
        <v>0</v>
      </c>
      <c r="L1051" s="4" t="s">
        <v>258</v>
      </c>
      <c r="M1051" s="4">
        <v>8</v>
      </c>
      <c r="N1051" s="5" t="s">
        <v>1446</v>
      </c>
    </row>
    <row r="1052" spans="1:14" hidden="1" x14ac:dyDescent="0.15">
      <c r="A1052" s="5" t="s">
        <v>3200</v>
      </c>
      <c r="B1052" s="4">
        <v>58</v>
      </c>
      <c r="C1052" s="5" t="s">
        <v>1441</v>
      </c>
      <c r="D1052" s="4">
        <v>204</v>
      </c>
      <c r="E1052" s="4">
        <v>1246</v>
      </c>
      <c r="F1052" s="5" t="s">
        <v>3201</v>
      </c>
      <c r="G1052" s="5" t="s">
        <v>3884</v>
      </c>
      <c r="H1052" s="4">
        <v>0</v>
      </c>
      <c r="I1052" s="4">
        <v>0</v>
      </c>
      <c r="J1052" s="4">
        <v>0</v>
      </c>
      <c r="K1052" s="4">
        <v>4</v>
      </c>
      <c r="L1052" s="4" t="s">
        <v>258</v>
      </c>
      <c r="M1052" s="4">
        <v>8</v>
      </c>
      <c r="N1052" s="5" t="s">
        <v>1446</v>
      </c>
    </row>
    <row r="1053" spans="1:14" hidden="1" x14ac:dyDescent="0.15">
      <c r="A1053" s="5" t="s">
        <v>3202</v>
      </c>
      <c r="B1053" s="4">
        <v>58</v>
      </c>
      <c r="C1053" s="5" t="s">
        <v>1441</v>
      </c>
      <c r="D1053" s="4">
        <v>205</v>
      </c>
      <c r="E1053" s="4">
        <v>1248</v>
      </c>
      <c r="F1053" s="5" t="s">
        <v>2816</v>
      </c>
      <c r="G1053" s="5" t="s">
        <v>3884</v>
      </c>
      <c r="H1053" s="4">
        <v>0</v>
      </c>
      <c r="I1053" s="4">
        <v>4</v>
      </c>
      <c r="J1053" s="4">
        <v>0</v>
      </c>
      <c r="K1053" s="4">
        <v>0</v>
      </c>
      <c r="L1053" s="4" t="s">
        <v>258</v>
      </c>
      <c r="M1053" s="4">
        <v>8</v>
      </c>
      <c r="N1053" s="5" t="s">
        <v>3872</v>
      </c>
    </row>
    <row r="1054" spans="1:14" hidden="1" x14ac:dyDescent="0.15">
      <c r="A1054" s="5" t="s">
        <v>3611</v>
      </c>
      <c r="B1054" s="4">
        <v>58</v>
      </c>
      <c r="C1054" s="5" t="s">
        <v>1441</v>
      </c>
      <c r="D1054" s="4">
        <v>300</v>
      </c>
      <c r="E1054" s="4">
        <v>1632</v>
      </c>
      <c r="F1054" s="5" t="s">
        <v>3873</v>
      </c>
      <c r="G1054" s="5" t="s">
        <v>3932</v>
      </c>
      <c r="H1054" s="4">
        <v>0</v>
      </c>
      <c r="I1054" s="4">
        <v>14</v>
      </c>
      <c r="J1054" s="4">
        <v>0</v>
      </c>
      <c r="K1054" s="4">
        <v>0</v>
      </c>
      <c r="L1054" s="4" t="s">
        <v>258</v>
      </c>
      <c r="M1054" s="4">
        <v>28</v>
      </c>
      <c r="N1054" s="5" t="s">
        <v>3813</v>
      </c>
    </row>
    <row r="1055" spans="1:14" hidden="1" x14ac:dyDescent="0.15">
      <c r="A1055" s="5" t="s">
        <v>3874</v>
      </c>
      <c r="B1055" s="4">
        <v>58</v>
      </c>
      <c r="C1055" s="5" t="s">
        <v>1441</v>
      </c>
      <c r="D1055" s="4">
        <v>301</v>
      </c>
      <c r="E1055" s="4">
        <v>1633</v>
      </c>
      <c r="F1055" s="5" t="s">
        <v>3875</v>
      </c>
      <c r="G1055" s="5" t="s">
        <v>3932</v>
      </c>
      <c r="H1055" s="4">
        <v>0</v>
      </c>
      <c r="I1055" s="4">
        <v>0</v>
      </c>
      <c r="J1055" s="4">
        <v>0</v>
      </c>
      <c r="K1055" s="4">
        <v>14</v>
      </c>
      <c r="L1055" s="4" t="s">
        <v>258</v>
      </c>
      <c r="M1055" s="4">
        <v>28</v>
      </c>
      <c r="N1055" s="5" t="s">
        <v>3813</v>
      </c>
    </row>
    <row r="1056" spans="1:14" hidden="1" x14ac:dyDescent="0.15">
      <c r="A1056" s="5" t="s">
        <v>3064</v>
      </c>
      <c r="B1056" s="4">
        <v>59</v>
      </c>
      <c r="C1056" s="5" t="s">
        <v>1449</v>
      </c>
      <c r="D1056" s="4">
        <v>100</v>
      </c>
      <c r="E1056" s="4">
        <v>1326</v>
      </c>
      <c r="F1056" s="5" t="s">
        <v>2819</v>
      </c>
      <c r="G1056" s="5" t="s">
        <v>3922</v>
      </c>
      <c r="H1056" s="4">
        <v>2</v>
      </c>
      <c r="I1056" s="4">
        <v>0</v>
      </c>
      <c r="J1056" s="4">
        <v>0</v>
      </c>
      <c r="K1056" s="4">
        <v>0</v>
      </c>
      <c r="L1056" s="4" t="s">
        <v>239</v>
      </c>
      <c r="M1056" s="4">
        <v>4</v>
      </c>
      <c r="N1056" s="5" t="s">
        <v>1450</v>
      </c>
    </row>
    <row r="1057" spans="1:14" hidden="1" x14ac:dyDescent="0.15">
      <c r="A1057" s="5" t="s">
        <v>1451</v>
      </c>
      <c r="B1057" s="4">
        <v>59</v>
      </c>
      <c r="C1057" s="5" t="s">
        <v>1449</v>
      </c>
      <c r="D1057" s="4">
        <v>101</v>
      </c>
      <c r="E1057" s="4">
        <v>1520</v>
      </c>
      <c r="F1057" s="5" t="s">
        <v>1452</v>
      </c>
      <c r="G1057" s="5" t="s">
        <v>3922</v>
      </c>
      <c r="H1057" s="4">
        <v>0</v>
      </c>
      <c r="I1057" s="4">
        <v>0</v>
      </c>
      <c r="J1057" s="4">
        <v>2</v>
      </c>
      <c r="K1057" s="4">
        <v>0</v>
      </c>
      <c r="L1057" s="4" t="s">
        <v>239</v>
      </c>
      <c r="M1057" s="4">
        <v>4</v>
      </c>
      <c r="N1057" s="5" t="s">
        <v>1450</v>
      </c>
    </row>
    <row r="1058" spans="1:14" hidden="1" x14ac:dyDescent="0.15">
      <c r="A1058" s="5" t="s">
        <v>3062</v>
      </c>
      <c r="B1058" s="4">
        <v>59</v>
      </c>
      <c r="C1058" s="5" t="s">
        <v>1449</v>
      </c>
      <c r="D1058" s="4">
        <v>102</v>
      </c>
      <c r="E1058" s="4">
        <v>1232</v>
      </c>
      <c r="F1058" s="5" t="s">
        <v>2820</v>
      </c>
      <c r="G1058" s="5" t="s">
        <v>3922</v>
      </c>
      <c r="H1058" s="4">
        <v>2</v>
      </c>
      <c r="I1058" s="4">
        <v>0</v>
      </c>
      <c r="J1058" s="4">
        <v>0</v>
      </c>
      <c r="K1058" s="4">
        <v>0</v>
      </c>
      <c r="L1058" s="4" t="s">
        <v>239</v>
      </c>
      <c r="M1058" s="4">
        <v>4</v>
      </c>
      <c r="N1058" s="5" t="s">
        <v>1453</v>
      </c>
    </row>
    <row r="1059" spans="1:14" hidden="1" x14ac:dyDescent="0.15">
      <c r="A1059" s="5" t="s">
        <v>2821</v>
      </c>
      <c r="B1059" s="4">
        <v>59</v>
      </c>
      <c r="C1059" s="5" t="s">
        <v>1449</v>
      </c>
      <c r="D1059" s="4">
        <v>103</v>
      </c>
      <c r="E1059" s="4">
        <v>1327</v>
      </c>
      <c r="F1059" s="5" t="s">
        <v>2822</v>
      </c>
      <c r="G1059" s="5" t="s">
        <v>3922</v>
      </c>
      <c r="H1059" s="4">
        <v>0</v>
      </c>
      <c r="I1059" s="4">
        <v>0</v>
      </c>
      <c r="J1059" s="4">
        <v>2</v>
      </c>
      <c r="K1059" s="4">
        <v>0</v>
      </c>
      <c r="L1059" s="4" t="s">
        <v>239</v>
      </c>
      <c r="M1059" s="4">
        <v>4</v>
      </c>
      <c r="N1059" s="5" t="s">
        <v>1453</v>
      </c>
    </row>
    <row r="1060" spans="1:14" hidden="1" x14ac:dyDescent="0.15">
      <c r="A1060" s="5" t="s">
        <v>3069</v>
      </c>
      <c r="B1060" s="4">
        <v>59</v>
      </c>
      <c r="C1060" s="5" t="s">
        <v>1449</v>
      </c>
      <c r="D1060" s="4">
        <v>104</v>
      </c>
      <c r="E1060" s="4">
        <v>1521</v>
      </c>
      <c r="F1060" s="5" t="s">
        <v>2823</v>
      </c>
      <c r="G1060" s="5" t="s">
        <v>3922</v>
      </c>
      <c r="H1060" s="4">
        <v>2</v>
      </c>
      <c r="I1060" s="4">
        <v>0</v>
      </c>
      <c r="J1060" s="4">
        <v>0</v>
      </c>
      <c r="K1060" s="4">
        <v>0</v>
      </c>
      <c r="L1060" s="4" t="s">
        <v>239</v>
      </c>
      <c r="M1060" s="4">
        <v>4</v>
      </c>
      <c r="N1060" s="5" t="s">
        <v>1453</v>
      </c>
    </row>
    <row r="1061" spans="1:14" hidden="1" x14ac:dyDescent="0.15">
      <c r="A1061" s="5" t="s">
        <v>2824</v>
      </c>
      <c r="B1061" s="4">
        <v>59</v>
      </c>
      <c r="C1061" s="5" t="s">
        <v>1449</v>
      </c>
      <c r="D1061" s="4">
        <v>105</v>
      </c>
      <c r="E1061" s="4">
        <v>1233</v>
      </c>
      <c r="F1061" s="5" t="s">
        <v>2825</v>
      </c>
      <c r="G1061" s="5" t="s">
        <v>3922</v>
      </c>
      <c r="H1061" s="4">
        <v>0</v>
      </c>
      <c r="I1061" s="4">
        <v>0</v>
      </c>
      <c r="J1061" s="4">
        <v>2</v>
      </c>
      <c r="K1061" s="4">
        <v>0</v>
      </c>
      <c r="L1061" s="4" t="s">
        <v>239</v>
      </c>
      <c r="M1061" s="4">
        <v>4</v>
      </c>
      <c r="N1061" s="5" t="s">
        <v>1453</v>
      </c>
    </row>
    <row r="1062" spans="1:14" hidden="1" x14ac:dyDescent="0.15">
      <c r="A1062" s="5" t="s">
        <v>3068</v>
      </c>
      <c r="B1062" s="4">
        <v>59</v>
      </c>
      <c r="C1062" s="5" t="s">
        <v>1449</v>
      </c>
      <c r="D1062" s="4">
        <v>106</v>
      </c>
      <c r="E1062" s="4">
        <v>1459</v>
      </c>
      <c r="F1062" s="5" t="s">
        <v>2826</v>
      </c>
      <c r="G1062" s="5" t="s">
        <v>3903</v>
      </c>
      <c r="H1062" s="4">
        <v>2</v>
      </c>
      <c r="I1062" s="4">
        <v>0</v>
      </c>
      <c r="J1062" s="4">
        <v>0</v>
      </c>
      <c r="K1062" s="4">
        <v>0</v>
      </c>
      <c r="L1062" s="4" t="s">
        <v>239</v>
      </c>
      <c r="M1062" s="4">
        <v>4</v>
      </c>
      <c r="N1062" s="5" t="s">
        <v>3876</v>
      </c>
    </row>
    <row r="1063" spans="1:14" hidden="1" x14ac:dyDescent="0.15">
      <c r="A1063" s="5" t="s">
        <v>3067</v>
      </c>
      <c r="B1063" s="4">
        <v>59</v>
      </c>
      <c r="C1063" s="5" t="s">
        <v>1449</v>
      </c>
      <c r="D1063" s="4">
        <v>200</v>
      </c>
      <c r="E1063" s="4">
        <v>1224</v>
      </c>
      <c r="F1063" s="5" t="s">
        <v>2828</v>
      </c>
      <c r="G1063" s="5" t="s">
        <v>3941</v>
      </c>
      <c r="H1063" s="4">
        <v>2</v>
      </c>
      <c r="I1063" s="4">
        <v>0</v>
      </c>
      <c r="J1063" s="4">
        <v>0</v>
      </c>
      <c r="K1063" s="4">
        <v>0</v>
      </c>
      <c r="L1063" s="4" t="s">
        <v>239</v>
      </c>
      <c r="M1063" s="4">
        <v>4</v>
      </c>
      <c r="N1063" s="5" t="s">
        <v>1454</v>
      </c>
    </row>
    <row r="1064" spans="1:14" hidden="1" x14ac:dyDescent="0.15">
      <c r="A1064" s="5" t="s">
        <v>1455</v>
      </c>
      <c r="B1064" s="4">
        <v>59</v>
      </c>
      <c r="C1064" s="5" t="s">
        <v>1449</v>
      </c>
      <c r="D1064" s="4">
        <v>202</v>
      </c>
      <c r="E1064" s="4">
        <v>1228</v>
      </c>
      <c r="F1064" s="5" t="s">
        <v>1455</v>
      </c>
      <c r="G1064" s="5" t="s">
        <v>3941</v>
      </c>
      <c r="H1064" s="4">
        <v>0</v>
      </c>
      <c r="I1064" s="4">
        <v>0</v>
      </c>
      <c r="J1064" s="4">
        <v>2</v>
      </c>
      <c r="K1064" s="4">
        <v>0</v>
      </c>
      <c r="L1064" s="4" t="s">
        <v>239</v>
      </c>
      <c r="M1064" s="4">
        <v>4</v>
      </c>
      <c r="N1064" s="5" t="s">
        <v>1454</v>
      </c>
    </row>
    <row r="1065" spans="1:14" hidden="1" x14ac:dyDescent="0.15">
      <c r="A1065" s="5" t="s">
        <v>2843</v>
      </c>
      <c r="B1065" s="4">
        <v>60</v>
      </c>
      <c r="C1065" s="5" t="s">
        <v>1463</v>
      </c>
      <c r="D1065" s="4">
        <v>1</v>
      </c>
      <c r="E1065" s="4">
        <v>1471</v>
      </c>
      <c r="F1065" s="5" t="s">
        <v>2842</v>
      </c>
      <c r="G1065" s="5" t="s">
        <v>3934</v>
      </c>
      <c r="H1065" s="4">
        <v>1</v>
      </c>
      <c r="I1065" s="4">
        <v>0</v>
      </c>
      <c r="J1065" s="4">
        <v>0</v>
      </c>
      <c r="K1065" s="4">
        <v>0</v>
      </c>
      <c r="L1065" s="4" t="s">
        <v>239</v>
      </c>
      <c r="M1065" s="4">
        <v>2</v>
      </c>
      <c r="N1065" s="5" t="s">
        <v>3877</v>
      </c>
    </row>
    <row r="1066" spans="1:14" hidden="1" x14ac:dyDescent="0.15">
      <c r="A1066" s="5" t="s">
        <v>2844</v>
      </c>
      <c r="B1066" s="4">
        <v>60</v>
      </c>
      <c r="C1066" s="5" t="s">
        <v>1463</v>
      </c>
      <c r="D1066" s="4">
        <v>2</v>
      </c>
      <c r="E1066" s="4">
        <v>1472</v>
      </c>
      <c r="F1066" s="5" t="s">
        <v>2845</v>
      </c>
      <c r="G1066" s="5" t="s">
        <v>3934</v>
      </c>
      <c r="H1066" s="4">
        <v>1</v>
      </c>
      <c r="I1066" s="4">
        <v>0</v>
      </c>
      <c r="J1066" s="4">
        <v>0</v>
      </c>
      <c r="K1066" s="4">
        <v>0</v>
      </c>
      <c r="L1066" s="4" t="s">
        <v>239</v>
      </c>
      <c r="M1066" s="4">
        <v>2</v>
      </c>
      <c r="N1066" s="5" t="s">
        <v>3878</v>
      </c>
    </row>
    <row r="1067" spans="1:14" hidden="1" x14ac:dyDescent="0.15">
      <c r="A1067" s="5" t="s">
        <v>1464</v>
      </c>
      <c r="B1067" s="4">
        <v>60</v>
      </c>
      <c r="C1067" s="5" t="s">
        <v>1463</v>
      </c>
      <c r="D1067" s="4">
        <v>3</v>
      </c>
      <c r="E1067" s="4">
        <v>1473</v>
      </c>
      <c r="F1067" s="5" t="s">
        <v>1465</v>
      </c>
      <c r="G1067" s="5" t="s">
        <v>3934</v>
      </c>
      <c r="H1067" s="4">
        <v>0</v>
      </c>
      <c r="I1067" s="4">
        <v>0</v>
      </c>
      <c r="J1067" s="4">
        <v>1</v>
      </c>
      <c r="K1067" s="4">
        <v>0</v>
      </c>
      <c r="L1067" s="4" t="s">
        <v>239</v>
      </c>
      <c r="M1067" s="4">
        <v>2</v>
      </c>
      <c r="N1067" s="5" t="s">
        <v>3877</v>
      </c>
    </row>
    <row r="1068" spans="1:14" hidden="1" x14ac:dyDescent="0.15">
      <c r="A1068" s="5" t="s">
        <v>1466</v>
      </c>
      <c r="B1068" s="4">
        <v>60</v>
      </c>
      <c r="C1068" s="5" t="s">
        <v>1463</v>
      </c>
      <c r="D1068" s="4">
        <v>4</v>
      </c>
      <c r="E1068" s="4">
        <v>1474</v>
      </c>
      <c r="F1068" s="5" t="s">
        <v>1467</v>
      </c>
      <c r="G1068" s="5" t="s">
        <v>3934</v>
      </c>
      <c r="H1068" s="4">
        <v>0</v>
      </c>
      <c r="I1068" s="4">
        <v>0</v>
      </c>
      <c r="J1068" s="4">
        <v>1</v>
      </c>
      <c r="K1068" s="4">
        <v>0</v>
      </c>
      <c r="L1068" s="4" t="s">
        <v>239</v>
      </c>
      <c r="M1068" s="4">
        <v>2</v>
      </c>
      <c r="N1068" s="5" t="s">
        <v>3878</v>
      </c>
    </row>
    <row r="1069" spans="1:14" hidden="1" x14ac:dyDescent="0.15">
      <c r="A1069" s="5" t="s">
        <v>2847</v>
      </c>
      <c r="B1069" s="4">
        <v>60</v>
      </c>
      <c r="C1069" s="5" t="s">
        <v>1463</v>
      </c>
      <c r="D1069" s="4">
        <v>5</v>
      </c>
      <c r="E1069" s="4">
        <v>1475</v>
      </c>
      <c r="F1069" s="5" t="s">
        <v>2846</v>
      </c>
      <c r="G1069" s="5" t="s">
        <v>3934</v>
      </c>
      <c r="H1069" s="4">
        <v>1</v>
      </c>
      <c r="I1069" s="4">
        <v>0</v>
      </c>
      <c r="J1069" s="4">
        <v>0</v>
      </c>
      <c r="K1069" s="4">
        <v>0</v>
      </c>
      <c r="L1069" s="4" t="s">
        <v>239</v>
      </c>
      <c r="M1069" s="4">
        <v>2</v>
      </c>
      <c r="N1069" s="5" t="s">
        <v>3877</v>
      </c>
    </row>
    <row r="1070" spans="1:14" hidden="1" x14ac:dyDescent="0.15">
      <c r="A1070" s="5" t="s">
        <v>2848</v>
      </c>
      <c r="B1070" s="4">
        <v>60</v>
      </c>
      <c r="C1070" s="5" t="s">
        <v>1463</v>
      </c>
      <c r="D1070" s="4">
        <v>6</v>
      </c>
      <c r="E1070" s="4">
        <v>1477</v>
      </c>
      <c r="F1070" s="5" t="s">
        <v>2849</v>
      </c>
      <c r="G1070" s="5" t="s">
        <v>3934</v>
      </c>
      <c r="H1070" s="4">
        <v>1</v>
      </c>
      <c r="I1070" s="4">
        <v>0</v>
      </c>
      <c r="J1070" s="4">
        <v>0</v>
      </c>
      <c r="K1070" s="4">
        <v>0</v>
      </c>
      <c r="L1070" s="4" t="s">
        <v>239</v>
      </c>
      <c r="M1070" s="4">
        <v>2</v>
      </c>
      <c r="N1070" s="5" t="s">
        <v>3878</v>
      </c>
    </row>
    <row r="1071" spans="1:14" hidden="1" x14ac:dyDescent="0.15">
      <c r="A1071" s="5" t="s">
        <v>1468</v>
      </c>
      <c r="B1071" s="4">
        <v>60</v>
      </c>
      <c r="C1071" s="5" t="s">
        <v>1463</v>
      </c>
      <c r="D1071" s="4">
        <v>7</v>
      </c>
      <c r="E1071" s="4">
        <v>1476</v>
      </c>
      <c r="F1071" s="5" t="s">
        <v>1469</v>
      </c>
      <c r="G1071" s="5" t="s">
        <v>3934</v>
      </c>
      <c r="H1071" s="4">
        <v>0</v>
      </c>
      <c r="I1071" s="4">
        <v>0</v>
      </c>
      <c r="J1071" s="4">
        <v>1</v>
      </c>
      <c r="K1071" s="4">
        <v>0</v>
      </c>
      <c r="L1071" s="4" t="s">
        <v>239</v>
      </c>
      <c r="M1071" s="4">
        <v>2</v>
      </c>
      <c r="N1071" s="5" t="s">
        <v>3877</v>
      </c>
    </row>
    <row r="1072" spans="1:14" hidden="1" x14ac:dyDescent="0.15">
      <c r="A1072" s="5" t="s">
        <v>1470</v>
      </c>
      <c r="B1072" s="4">
        <v>60</v>
      </c>
      <c r="C1072" s="5" t="s">
        <v>1463</v>
      </c>
      <c r="D1072" s="4">
        <v>8</v>
      </c>
      <c r="E1072" s="4">
        <v>1478</v>
      </c>
      <c r="F1072" s="5" t="s">
        <v>1471</v>
      </c>
      <c r="G1072" s="5" t="s">
        <v>3934</v>
      </c>
      <c r="H1072" s="4">
        <v>0</v>
      </c>
      <c r="I1072" s="4">
        <v>0</v>
      </c>
      <c r="J1072" s="4">
        <v>1</v>
      </c>
      <c r="K1072" s="4">
        <v>0</v>
      </c>
      <c r="L1072" s="4" t="s">
        <v>239</v>
      </c>
      <c r="M1072" s="4">
        <v>2</v>
      </c>
      <c r="N1072" s="5" t="s">
        <v>3878</v>
      </c>
    </row>
    <row r="1073" spans="1:14" hidden="1" x14ac:dyDescent="0.15">
      <c r="A1073" s="5" t="s">
        <v>1473</v>
      </c>
      <c r="B1073" s="4">
        <v>61</v>
      </c>
      <c r="C1073" s="5" t="s">
        <v>1472</v>
      </c>
      <c r="D1073" s="4">
        <v>1</v>
      </c>
      <c r="E1073" s="4">
        <v>1480</v>
      </c>
      <c r="F1073" s="5" t="s">
        <v>1473</v>
      </c>
      <c r="G1073" s="5" t="s">
        <v>3920</v>
      </c>
      <c r="H1073" s="4">
        <v>3</v>
      </c>
      <c r="I1073" s="4">
        <v>0</v>
      </c>
      <c r="J1073" s="4">
        <v>3</v>
      </c>
      <c r="K1073" s="4">
        <v>0</v>
      </c>
      <c r="L1073" s="4" t="s">
        <v>239</v>
      </c>
      <c r="M1073" s="4">
        <v>12</v>
      </c>
      <c r="N1073" s="5" t="s">
        <v>1474</v>
      </c>
    </row>
    <row r="1074" spans="1:14" hidden="1" x14ac:dyDescent="0.15">
      <c r="A1074" s="5" t="s">
        <v>1475</v>
      </c>
      <c r="B1074" s="4">
        <v>61</v>
      </c>
      <c r="C1074" s="5" t="s">
        <v>1472</v>
      </c>
      <c r="D1074" s="4">
        <v>2</v>
      </c>
      <c r="E1074" s="4">
        <v>1491</v>
      </c>
      <c r="F1074" s="5" t="s">
        <v>1476</v>
      </c>
      <c r="G1074" s="5" t="s">
        <v>3920</v>
      </c>
      <c r="H1074" s="4">
        <v>0</v>
      </c>
      <c r="I1074" s="4">
        <v>0</v>
      </c>
      <c r="J1074" s="4">
        <v>1</v>
      </c>
      <c r="K1074" s="4">
        <v>0</v>
      </c>
      <c r="L1074" s="4" t="s">
        <v>239</v>
      </c>
      <c r="M1074" s="4">
        <v>2</v>
      </c>
      <c r="N1074" s="5" t="s">
        <v>1477</v>
      </c>
    </row>
    <row r="1075" spans="1:14" hidden="1" x14ac:dyDescent="0.15">
      <c r="A1075" s="5" t="s">
        <v>1479</v>
      </c>
      <c r="B1075" s="4">
        <v>62</v>
      </c>
      <c r="C1075" s="5" t="s">
        <v>1478</v>
      </c>
      <c r="D1075" s="4">
        <v>1</v>
      </c>
      <c r="E1075" s="4">
        <v>1494</v>
      </c>
      <c r="F1075" s="5" t="s">
        <v>1480</v>
      </c>
      <c r="G1075" s="5" t="s">
        <v>3905</v>
      </c>
      <c r="H1075" s="4">
        <v>0</v>
      </c>
      <c r="I1075" s="4">
        <v>0</v>
      </c>
      <c r="J1075" s="4">
        <v>0</v>
      </c>
      <c r="K1075" s="4">
        <v>1</v>
      </c>
      <c r="L1075" s="4" t="s">
        <v>258</v>
      </c>
      <c r="M1075" s="4">
        <v>2</v>
      </c>
      <c r="N1075" s="5" t="s">
        <v>1481</v>
      </c>
    </row>
    <row r="1076" spans="1:14" hidden="1" x14ac:dyDescent="0.15">
      <c r="A1076" s="5" t="s">
        <v>2850</v>
      </c>
      <c r="B1076" s="4">
        <v>63</v>
      </c>
      <c r="C1076" s="5" t="s">
        <v>1482</v>
      </c>
      <c r="D1076" s="4">
        <v>1</v>
      </c>
      <c r="E1076" s="4">
        <v>1554</v>
      </c>
      <c r="F1076" s="5" t="s">
        <v>2851</v>
      </c>
      <c r="G1076" s="5" t="s">
        <v>50</v>
      </c>
      <c r="H1076" s="4">
        <v>1</v>
      </c>
      <c r="I1076" s="4">
        <v>1</v>
      </c>
      <c r="J1076" s="4">
        <v>0</v>
      </c>
      <c r="K1076" s="4">
        <v>0</v>
      </c>
      <c r="L1076" s="4" t="s">
        <v>239</v>
      </c>
      <c r="M1076" s="4">
        <v>4</v>
      </c>
      <c r="N1076" s="5" t="s">
        <v>3879</v>
      </c>
    </row>
    <row r="1077" spans="1:14" hidden="1" x14ac:dyDescent="0.15">
      <c r="A1077" s="5" t="s">
        <v>2852</v>
      </c>
      <c r="B1077" s="4">
        <v>63</v>
      </c>
      <c r="C1077" s="5" t="s">
        <v>1482</v>
      </c>
      <c r="D1077" s="4">
        <v>2</v>
      </c>
      <c r="E1077" s="4">
        <v>1555</v>
      </c>
      <c r="F1077" s="5" t="s">
        <v>1483</v>
      </c>
      <c r="G1077" s="5" t="s">
        <v>50</v>
      </c>
      <c r="H1077" s="4">
        <v>0</v>
      </c>
      <c r="I1077" s="4">
        <v>0</v>
      </c>
      <c r="J1077" s="4">
        <v>1</v>
      </c>
      <c r="K1077" s="4">
        <v>1</v>
      </c>
      <c r="L1077" s="4" t="s">
        <v>239</v>
      </c>
      <c r="M1077" s="4">
        <v>4</v>
      </c>
      <c r="N1077" s="5" t="s">
        <v>3880</v>
      </c>
    </row>
    <row r="1078" spans="1:14" hidden="1" x14ac:dyDescent="0.15">
      <c r="A1078" s="5" t="s">
        <v>1735</v>
      </c>
      <c r="B1078" s="4">
        <v>64</v>
      </c>
      <c r="C1078" s="5" t="s">
        <v>3203</v>
      </c>
      <c r="D1078" s="4">
        <v>4</v>
      </c>
      <c r="E1078" s="4">
        <v>1551</v>
      </c>
      <c r="F1078" s="5" t="s">
        <v>1735</v>
      </c>
      <c r="G1078" s="5" t="s">
        <v>3897</v>
      </c>
      <c r="H1078" s="4">
        <v>1</v>
      </c>
      <c r="I1078" s="4">
        <v>0</v>
      </c>
      <c r="J1078" s="4">
        <v>0</v>
      </c>
      <c r="K1078" s="4">
        <v>0</v>
      </c>
      <c r="L1078" s="4" t="s">
        <v>239</v>
      </c>
      <c r="M1078" s="4">
        <v>2</v>
      </c>
      <c r="N1078" s="5" t="s">
        <v>2175</v>
      </c>
    </row>
    <row r="1079" spans="1:14" hidden="1" x14ac:dyDescent="0.15">
      <c r="A1079" s="5" t="s">
        <v>805</v>
      </c>
      <c r="B1079" s="4">
        <v>64</v>
      </c>
      <c r="C1079" s="5" t="s">
        <v>3203</v>
      </c>
      <c r="D1079" s="4">
        <v>5</v>
      </c>
      <c r="E1079" s="4">
        <v>1482</v>
      </c>
      <c r="F1079" s="5" t="s">
        <v>805</v>
      </c>
      <c r="G1079" s="5" t="s">
        <v>3897</v>
      </c>
      <c r="H1079" s="4">
        <v>0</v>
      </c>
      <c r="I1079" s="4">
        <v>0</v>
      </c>
      <c r="J1079" s="4">
        <v>1</v>
      </c>
      <c r="K1079" s="4">
        <v>0</v>
      </c>
      <c r="L1079" s="4" t="s">
        <v>239</v>
      </c>
      <c r="M1079" s="4">
        <v>2</v>
      </c>
      <c r="N1079" s="5" t="s">
        <v>806</v>
      </c>
    </row>
    <row r="1080" spans="1:14" x14ac:dyDescent="0.15">
      <c r="A1080" s="5" t="s">
        <v>3204</v>
      </c>
      <c r="B1080" s="4">
        <v>64</v>
      </c>
      <c r="C1080" s="5" t="s">
        <v>3203</v>
      </c>
      <c r="D1080" s="4">
        <v>6</v>
      </c>
      <c r="E1080" s="4">
        <v>1623</v>
      </c>
      <c r="F1080" s="5" t="s">
        <v>2176</v>
      </c>
      <c r="G1080" s="5"/>
      <c r="H1080" s="4">
        <v>0</v>
      </c>
      <c r="I1080" s="4">
        <v>0</v>
      </c>
      <c r="J1080" s="4">
        <v>1</v>
      </c>
      <c r="K1080" s="4">
        <v>0</v>
      </c>
      <c r="L1080" s="4" t="s">
        <v>239</v>
      </c>
      <c r="M1080" s="4">
        <v>2</v>
      </c>
      <c r="N1080" s="5"/>
    </row>
    <row r="1081" spans="1:14" x14ac:dyDescent="0.15">
      <c r="A1081" s="5" t="s">
        <v>3205</v>
      </c>
      <c r="B1081" s="4">
        <v>64</v>
      </c>
      <c r="C1081" s="5" t="s">
        <v>3203</v>
      </c>
      <c r="D1081" s="4">
        <v>7</v>
      </c>
      <c r="E1081" s="4">
        <v>1622</v>
      </c>
      <c r="F1081" s="5" t="s">
        <v>1736</v>
      </c>
      <c r="G1081" s="5"/>
      <c r="H1081" s="4">
        <v>1</v>
      </c>
      <c r="I1081" s="4">
        <v>0</v>
      </c>
      <c r="J1081" s="4">
        <v>0</v>
      </c>
      <c r="K1081" s="4">
        <v>0</v>
      </c>
      <c r="L1081" s="4" t="s">
        <v>239</v>
      </c>
      <c r="M1081" s="4">
        <v>2</v>
      </c>
      <c r="N1081" s="5" t="s">
        <v>2177</v>
      </c>
    </row>
    <row r="1082" spans="1:14" hidden="1" x14ac:dyDescent="0.15">
      <c r="A1082" s="7" t="s">
        <v>990</v>
      </c>
      <c r="B1082" s="8">
        <v>65</v>
      </c>
      <c r="C1082" s="7" t="s">
        <v>3206</v>
      </c>
      <c r="D1082" s="8">
        <v>104</v>
      </c>
      <c r="E1082" s="8">
        <v>993</v>
      </c>
      <c r="F1082" s="7" t="s">
        <v>991</v>
      </c>
      <c r="G1082" s="7" t="s">
        <v>3894</v>
      </c>
      <c r="H1082" s="8">
        <v>0</v>
      </c>
      <c r="I1082" s="8">
        <v>0</v>
      </c>
      <c r="J1082" s="8">
        <v>0</v>
      </c>
      <c r="K1082" s="8">
        <v>4</v>
      </c>
      <c r="L1082" s="8" t="s">
        <v>258</v>
      </c>
      <c r="M1082" s="8">
        <v>8</v>
      </c>
      <c r="N1082" s="7" t="s">
        <v>3892</v>
      </c>
    </row>
    <row r="1083" spans="1:14" hidden="1" x14ac:dyDescent="0.15">
      <c r="A1083" s="7" t="s">
        <v>3099</v>
      </c>
      <c r="B1083" s="8">
        <v>65</v>
      </c>
      <c r="C1083" s="7" t="s">
        <v>3206</v>
      </c>
      <c r="D1083" s="8">
        <v>105</v>
      </c>
      <c r="E1083" s="8">
        <v>995</v>
      </c>
      <c r="F1083" s="7" t="s">
        <v>2381</v>
      </c>
      <c r="G1083" s="7" t="s">
        <v>3894</v>
      </c>
      <c r="H1083" s="8">
        <v>0</v>
      </c>
      <c r="I1083" s="8">
        <v>4</v>
      </c>
      <c r="J1083" s="8">
        <v>0</v>
      </c>
      <c r="K1083" s="8">
        <v>0</v>
      </c>
      <c r="L1083" s="8" t="s">
        <v>258</v>
      </c>
      <c r="M1083" s="8">
        <v>8</v>
      </c>
      <c r="N1083" s="7" t="s">
        <v>3893</v>
      </c>
    </row>
    <row r="1084" spans="1:14" hidden="1" x14ac:dyDescent="0.15">
      <c r="A1084" s="5" t="s">
        <v>3207</v>
      </c>
      <c r="B1084" s="4">
        <v>65</v>
      </c>
      <c r="C1084" s="5" t="s">
        <v>3206</v>
      </c>
      <c r="D1084" s="4">
        <v>114</v>
      </c>
      <c r="E1084" s="4">
        <v>1316</v>
      </c>
      <c r="F1084" s="5" t="s">
        <v>2386</v>
      </c>
      <c r="G1084" s="7" t="s">
        <v>3894</v>
      </c>
      <c r="H1084" s="4">
        <v>2</v>
      </c>
      <c r="I1084" s="4">
        <v>0</v>
      </c>
      <c r="J1084" s="4">
        <v>0</v>
      </c>
      <c r="K1084" s="4">
        <v>0</v>
      </c>
      <c r="L1084" s="4" t="s">
        <v>239</v>
      </c>
      <c r="M1084" s="4">
        <v>4</v>
      </c>
      <c r="N1084" s="5" t="s">
        <v>2388</v>
      </c>
    </row>
    <row r="1085" spans="1:14" hidden="1" x14ac:dyDescent="0.15">
      <c r="A1085" s="5" t="s">
        <v>3208</v>
      </c>
      <c r="B1085" s="4">
        <v>65</v>
      </c>
      <c r="C1085" s="5" t="s">
        <v>3206</v>
      </c>
      <c r="D1085" s="4">
        <v>115</v>
      </c>
      <c r="E1085" s="4">
        <v>1317</v>
      </c>
      <c r="F1085" s="5" t="s">
        <v>2387</v>
      </c>
      <c r="G1085" s="7" t="s">
        <v>3894</v>
      </c>
      <c r="H1085" s="4">
        <v>2</v>
      </c>
      <c r="I1085" s="4">
        <v>0</v>
      </c>
      <c r="J1085" s="4">
        <v>0</v>
      </c>
      <c r="K1085" s="4">
        <v>0</v>
      </c>
      <c r="L1085" s="4" t="s">
        <v>239</v>
      </c>
      <c r="M1085" s="4">
        <v>4</v>
      </c>
      <c r="N1085" s="5" t="s">
        <v>2388</v>
      </c>
    </row>
    <row r="1086" spans="1:14" hidden="1" x14ac:dyDescent="0.15">
      <c r="A1086" s="5" t="s">
        <v>3209</v>
      </c>
      <c r="B1086" s="4">
        <v>65</v>
      </c>
      <c r="C1086" s="5" t="s">
        <v>3206</v>
      </c>
      <c r="D1086" s="4">
        <v>116</v>
      </c>
      <c r="E1086" s="4">
        <v>1616</v>
      </c>
      <c r="F1086" s="5" t="s">
        <v>2389</v>
      </c>
      <c r="G1086" s="7" t="s">
        <v>3894</v>
      </c>
      <c r="H1086" s="4">
        <v>2</v>
      </c>
      <c r="I1086" s="4">
        <v>0</v>
      </c>
      <c r="J1086" s="4">
        <v>0</v>
      </c>
      <c r="K1086" s="4">
        <v>0</v>
      </c>
      <c r="L1086" s="4" t="s">
        <v>239</v>
      </c>
      <c r="M1086" s="4">
        <v>4</v>
      </c>
      <c r="N1086" s="5" t="s">
        <v>2388</v>
      </c>
    </row>
    <row r="1087" spans="1:14" hidden="1" x14ac:dyDescent="0.15">
      <c r="A1087" s="5" t="s">
        <v>997</v>
      </c>
      <c r="B1087" s="4">
        <v>65</v>
      </c>
      <c r="C1087" s="5" t="s">
        <v>3206</v>
      </c>
      <c r="D1087" s="4">
        <v>207</v>
      </c>
      <c r="E1087" s="4">
        <v>1456</v>
      </c>
      <c r="F1087" s="5" t="s">
        <v>998</v>
      </c>
      <c r="G1087" s="5" t="s">
        <v>3916</v>
      </c>
      <c r="H1087" s="4">
        <v>0</v>
      </c>
      <c r="I1087" s="4">
        <v>0</v>
      </c>
      <c r="J1087" s="4">
        <v>4</v>
      </c>
      <c r="K1087" s="4">
        <v>0</v>
      </c>
      <c r="L1087" s="4" t="s">
        <v>239</v>
      </c>
      <c r="M1087" s="4">
        <v>8</v>
      </c>
      <c r="N1087" s="5" t="s">
        <v>999</v>
      </c>
    </row>
    <row r="1088" spans="1:14" hidden="1" x14ac:dyDescent="0.15">
      <c r="A1088" s="5" t="s">
        <v>3882</v>
      </c>
      <c r="B1088" s="4">
        <v>66</v>
      </c>
      <c r="C1088" s="5" t="s">
        <v>3881</v>
      </c>
      <c r="D1088" s="4">
        <v>1</v>
      </c>
      <c r="E1088" s="4">
        <v>1634</v>
      </c>
      <c r="F1088" s="5"/>
      <c r="G1088" s="5" t="s">
        <v>50</v>
      </c>
      <c r="H1088" s="4">
        <v>0</v>
      </c>
      <c r="I1088" s="4">
        <v>2</v>
      </c>
      <c r="J1088" s="4">
        <v>0</v>
      </c>
      <c r="K1088" s="4">
        <v>0</v>
      </c>
      <c r="L1088" s="4" t="s">
        <v>258</v>
      </c>
      <c r="M1088" s="4">
        <v>4</v>
      </c>
      <c r="N1088" s="5"/>
    </row>
  </sheetData>
  <autoFilter ref="A1:N1088">
    <filterColumn colId="6">
      <filters blank="1"/>
    </filterColumn>
  </autoFilter>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F181"/>
  <sheetViews>
    <sheetView zoomScale="75" zoomScaleNormal="75" workbookViewId="0">
      <pane ySplit="1" topLeftCell="A140" activePane="bottomLeft" state="frozen"/>
      <selection pane="bottomLeft" activeCell="A155" sqref="A155"/>
    </sheetView>
  </sheetViews>
  <sheetFormatPr defaultRowHeight="13.5" x14ac:dyDescent="0.15"/>
  <cols>
    <col min="1" max="1" width="19.125" bestFit="1" customWidth="1"/>
    <col min="2" max="2" width="11.5" bestFit="1" customWidth="1"/>
    <col min="3" max="4" width="10.625" bestFit="1" customWidth="1"/>
    <col min="5" max="5" width="62.75" bestFit="1" customWidth="1"/>
    <col min="6" max="6" width="74.25" bestFit="1" customWidth="1"/>
  </cols>
  <sheetData>
    <row r="1" spans="1:6" x14ac:dyDescent="0.15">
      <c r="A1" t="s">
        <v>1488</v>
      </c>
      <c r="B1" t="s">
        <v>1490</v>
      </c>
      <c r="C1" t="s">
        <v>1491</v>
      </c>
      <c r="D1" t="s">
        <v>1489</v>
      </c>
      <c r="E1" t="s">
        <v>1492</v>
      </c>
      <c r="F1" t="s">
        <v>1493</v>
      </c>
    </row>
    <row r="2" spans="1:6" x14ac:dyDescent="0.15">
      <c r="A2" t="s">
        <v>50</v>
      </c>
      <c r="B2" t="s">
        <v>50</v>
      </c>
      <c r="C2" t="s">
        <v>220</v>
      </c>
      <c r="D2" t="s">
        <v>50</v>
      </c>
    </row>
    <row r="3" spans="1:6" x14ac:dyDescent="0.15">
      <c r="A3" t="s">
        <v>3211</v>
      </c>
      <c r="B3" t="s">
        <v>2873</v>
      </c>
      <c r="C3" t="s">
        <v>220</v>
      </c>
      <c r="D3" t="s">
        <v>1523</v>
      </c>
    </row>
    <row r="4" spans="1:6" x14ac:dyDescent="0.15">
      <c r="A4" t="s">
        <v>3212</v>
      </c>
      <c r="B4" t="s">
        <v>2873</v>
      </c>
      <c r="C4" t="s">
        <v>220</v>
      </c>
      <c r="D4" t="s">
        <v>1523</v>
      </c>
    </row>
    <row r="5" spans="1:6" x14ac:dyDescent="0.15">
      <c r="A5" t="s">
        <v>28</v>
      </c>
      <c r="B5" t="s">
        <v>214</v>
      </c>
      <c r="C5" t="s">
        <v>220</v>
      </c>
      <c r="D5" t="s">
        <v>2874</v>
      </c>
    </row>
    <row r="6" spans="1:6" x14ac:dyDescent="0.15">
      <c r="A6" t="s">
        <v>20</v>
      </c>
      <c r="B6" t="s">
        <v>214</v>
      </c>
      <c r="C6" t="s">
        <v>220</v>
      </c>
      <c r="D6" t="s">
        <v>2874</v>
      </c>
    </row>
    <row r="7" spans="1:6" x14ac:dyDescent="0.15">
      <c r="A7" t="s">
        <v>33</v>
      </c>
      <c r="B7" t="s">
        <v>214</v>
      </c>
      <c r="C7" t="s">
        <v>220</v>
      </c>
      <c r="D7" t="s">
        <v>2874</v>
      </c>
    </row>
    <row r="8" spans="1:6" x14ac:dyDescent="0.15">
      <c r="A8" t="s">
        <v>41</v>
      </c>
      <c r="B8" t="s">
        <v>214</v>
      </c>
      <c r="C8" t="s">
        <v>220</v>
      </c>
      <c r="D8" t="s">
        <v>2874</v>
      </c>
    </row>
    <row r="9" spans="1:6" x14ac:dyDescent="0.15">
      <c r="A9" t="s">
        <v>19</v>
      </c>
      <c r="B9" t="s">
        <v>2875</v>
      </c>
      <c r="C9" t="s">
        <v>220</v>
      </c>
      <c r="D9" t="s">
        <v>2874</v>
      </c>
    </row>
    <row r="10" spans="1:6" x14ac:dyDescent="0.15">
      <c r="A10" t="s">
        <v>37</v>
      </c>
      <c r="B10" t="s">
        <v>214</v>
      </c>
      <c r="C10" t="s">
        <v>220</v>
      </c>
      <c r="D10" t="s">
        <v>2874</v>
      </c>
    </row>
    <row r="11" spans="1:6" x14ac:dyDescent="0.15">
      <c r="A11" t="s">
        <v>44</v>
      </c>
      <c r="B11" t="s">
        <v>214</v>
      </c>
      <c r="C11" t="s">
        <v>220</v>
      </c>
      <c r="D11" t="s">
        <v>2874</v>
      </c>
    </row>
    <row r="12" spans="1:6" x14ac:dyDescent="0.15">
      <c r="A12" t="s">
        <v>8</v>
      </c>
      <c r="B12" t="s">
        <v>214</v>
      </c>
      <c r="C12" t="s">
        <v>220</v>
      </c>
      <c r="D12" t="s">
        <v>2874</v>
      </c>
    </row>
    <row r="13" spans="1:6" x14ac:dyDescent="0.15">
      <c r="A13" t="s">
        <v>18</v>
      </c>
      <c r="B13" t="s">
        <v>214</v>
      </c>
      <c r="C13" t="s">
        <v>220</v>
      </c>
      <c r="D13" t="s">
        <v>2874</v>
      </c>
    </row>
    <row r="14" spans="1:6" x14ac:dyDescent="0.15">
      <c r="A14" t="s">
        <v>35</v>
      </c>
      <c r="B14" t="s">
        <v>214</v>
      </c>
      <c r="C14" t="s">
        <v>220</v>
      </c>
      <c r="D14" t="s">
        <v>2874</v>
      </c>
    </row>
    <row r="15" spans="1:6" x14ac:dyDescent="0.15">
      <c r="A15" t="s">
        <v>2876</v>
      </c>
      <c r="B15" t="s">
        <v>214</v>
      </c>
      <c r="C15" t="s">
        <v>220</v>
      </c>
      <c r="D15" t="s">
        <v>2874</v>
      </c>
    </row>
    <row r="16" spans="1:6" x14ac:dyDescent="0.15">
      <c r="A16" t="s">
        <v>1611</v>
      </c>
      <c r="B16" t="s">
        <v>214</v>
      </c>
      <c r="C16" t="s">
        <v>220</v>
      </c>
      <c r="D16" t="s">
        <v>2874</v>
      </c>
    </row>
    <row r="17" spans="1:6" x14ac:dyDescent="0.15">
      <c r="A17" t="s">
        <v>54</v>
      </c>
      <c r="B17" t="s">
        <v>214</v>
      </c>
      <c r="C17" t="s">
        <v>220</v>
      </c>
      <c r="D17" t="s">
        <v>2877</v>
      </c>
    </row>
    <row r="18" spans="1:6" x14ac:dyDescent="0.15">
      <c r="A18" t="s">
        <v>32</v>
      </c>
      <c r="B18" t="s">
        <v>214</v>
      </c>
      <c r="C18" t="s">
        <v>220</v>
      </c>
      <c r="D18" t="s">
        <v>2877</v>
      </c>
      <c r="F18" t="s">
        <v>1494</v>
      </c>
    </row>
    <row r="19" spans="1:6" x14ac:dyDescent="0.15">
      <c r="A19" t="s">
        <v>16</v>
      </c>
      <c r="B19" t="s">
        <v>214</v>
      </c>
      <c r="C19" t="s">
        <v>220</v>
      </c>
      <c r="D19" t="s">
        <v>2877</v>
      </c>
      <c r="E19" t="s">
        <v>1495</v>
      </c>
      <c r="F19" t="s">
        <v>1496</v>
      </c>
    </row>
    <row r="20" spans="1:6" x14ac:dyDescent="0.15">
      <c r="A20" t="s">
        <v>11</v>
      </c>
      <c r="B20" t="s">
        <v>214</v>
      </c>
      <c r="C20" t="s">
        <v>220</v>
      </c>
      <c r="D20" t="s">
        <v>2874</v>
      </c>
      <c r="E20" t="s">
        <v>1497</v>
      </c>
      <c r="F20" t="s">
        <v>1497</v>
      </c>
    </row>
    <row r="21" spans="1:6" x14ac:dyDescent="0.15">
      <c r="A21" t="s">
        <v>23</v>
      </c>
      <c r="B21" t="s">
        <v>214</v>
      </c>
      <c r="C21" t="s">
        <v>220</v>
      </c>
      <c r="D21" t="s">
        <v>2877</v>
      </c>
      <c r="E21" t="s">
        <v>1498</v>
      </c>
      <c r="F21" t="s">
        <v>1498</v>
      </c>
    </row>
    <row r="22" spans="1:6" x14ac:dyDescent="0.15">
      <c r="A22" t="s">
        <v>34</v>
      </c>
      <c r="B22" t="s">
        <v>214</v>
      </c>
      <c r="C22" t="s">
        <v>220</v>
      </c>
      <c r="D22" t="s">
        <v>2877</v>
      </c>
      <c r="E22" t="s">
        <v>1499</v>
      </c>
      <c r="F22" t="s">
        <v>2878</v>
      </c>
    </row>
    <row r="23" spans="1:6" x14ac:dyDescent="0.15">
      <c r="A23" t="s">
        <v>29</v>
      </c>
      <c r="B23" t="s">
        <v>214</v>
      </c>
      <c r="C23" t="s">
        <v>220</v>
      </c>
      <c r="D23" t="s">
        <v>2877</v>
      </c>
      <c r="E23" t="s">
        <v>1500</v>
      </c>
      <c r="F23" t="s">
        <v>1501</v>
      </c>
    </row>
    <row r="24" spans="1:6" x14ac:dyDescent="0.15">
      <c r="A24" t="s">
        <v>21</v>
      </c>
      <c r="B24" t="s">
        <v>214</v>
      </c>
      <c r="C24" t="s">
        <v>220</v>
      </c>
      <c r="D24" t="s">
        <v>2877</v>
      </c>
      <c r="F24" t="s">
        <v>1502</v>
      </c>
    </row>
    <row r="25" spans="1:6" x14ac:dyDescent="0.15">
      <c r="A25" t="s">
        <v>14</v>
      </c>
      <c r="B25" t="s">
        <v>214</v>
      </c>
      <c r="C25" t="s">
        <v>220</v>
      </c>
      <c r="D25" t="s">
        <v>2877</v>
      </c>
      <c r="E25" t="s">
        <v>1503</v>
      </c>
      <c r="F25" t="s">
        <v>2879</v>
      </c>
    </row>
    <row r="26" spans="1:6" x14ac:dyDescent="0.15">
      <c r="A26" t="s">
        <v>22</v>
      </c>
      <c r="B26" t="s">
        <v>214</v>
      </c>
      <c r="C26" t="s">
        <v>220</v>
      </c>
      <c r="D26" t="s">
        <v>2877</v>
      </c>
      <c r="E26" t="s">
        <v>1504</v>
      </c>
      <c r="F26" t="s">
        <v>1505</v>
      </c>
    </row>
    <row r="27" spans="1:6" x14ac:dyDescent="0.15">
      <c r="A27" t="s">
        <v>30</v>
      </c>
      <c r="B27" t="s">
        <v>214</v>
      </c>
      <c r="C27" t="s">
        <v>220</v>
      </c>
      <c r="D27" t="s">
        <v>2877</v>
      </c>
      <c r="E27" t="s">
        <v>1500</v>
      </c>
      <c r="F27" t="s">
        <v>1503</v>
      </c>
    </row>
    <row r="28" spans="1:6" x14ac:dyDescent="0.15">
      <c r="A28" t="s">
        <v>122</v>
      </c>
      <c r="B28" t="s">
        <v>2872</v>
      </c>
      <c r="C28" t="s">
        <v>220</v>
      </c>
      <c r="D28" t="s">
        <v>2874</v>
      </c>
    </row>
    <row r="29" spans="1:6" x14ac:dyDescent="0.15">
      <c r="A29" t="s">
        <v>74</v>
      </c>
      <c r="B29" t="s">
        <v>215</v>
      </c>
      <c r="C29" t="s">
        <v>220</v>
      </c>
      <c r="D29" t="s">
        <v>2874</v>
      </c>
    </row>
    <row r="30" spans="1:6" x14ac:dyDescent="0.15">
      <c r="A30" t="s">
        <v>137</v>
      </c>
      <c r="B30" t="s">
        <v>2872</v>
      </c>
      <c r="C30" t="s">
        <v>220</v>
      </c>
      <c r="D30" t="s">
        <v>2874</v>
      </c>
    </row>
    <row r="31" spans="1:6" x14ac:dyDescent="0.15">
      <c r="A31" t="s">
        <v>3111</v>
      </c>
      <c r="B31" t="s">
        <v>2872</v>
      </c>
      <c r="C31" t="s">
        <v>220</v>
      </c>
      <c r="D31" t="s">
        <v>2874</v>
      </c>
    </row>
    <row r="32" spans="1:6" x14ac:dyDescent="0.15">
      <c r="A32" t="s">
        <v>2880</v>
      </c>
      <c r="B32" t="s">
        <v>215</v>
      </c>
      <c r="C32" t="s">
        <v>220</v>
      </c>
      <c r="D32" t="s">
        <v>2874</v>
      </c>
    </row>
    <row r="33" spans="1:6" x14ac:dyDescent="0.15">
      <c r="A33" t="s">
        <v>2881</v>
      </c>
      <c r="B33" t="s">
        <v>215</v>
      </c>
      <c r="C33" t="s">
        <v>220</v>
      </c>
      <c r="D33" t="s">
        <v>2874</v>
      </c>
      <c r="E33" t="s">
        <v>1506</v>
      </c>
    </row>
    <row r="34" spans="1:6" x14ac:dyDescent="0.15">
      <c r="A34" t="s">
        <v>63</v>
      </c>
      <c r="B34" t="s">
        <v>2872</v>
      </c>
      <c r="C34" t="s">
        <v>220</v>
      </c>
      <c r="D34" t="s">
        <v>2877</v>
      </c>
      <c r="E34" t="s">
        <v>1503</v>
      </c>
      <c r="F34" t="s">
        <v>2882</v>
      </c>
    </row>
    <row r="35" spans="1:6" x14ac:dyDescent="0.15">
      <c r="A35" t="s">
        <v>2883</v>
      </c>
      <c r="B35" t="s">
        <v>2872</v>
      </c>
      <c r="C35" t="s">
        <v>220</v>
      </c>
      <c r="D35" t="s">
        <v>2877</v>
      </c>
      <c r="E35" t="s">
        <v>1497</v>
      </c>
      <c r="F35" t="s">
        <v>1507</v>
      </c>
    </row>
    <row r="36" spans="1:6" x14ac:dyDescent="0.15">
      <c r="A36" t="s">
        <v>117</v>
      </c>
      <c r="B36" t="s">
        <v>2872</v>
      </c>
      <c r="C36" t="s">
        <v>220</v>
      </c>
      <c r="D36" t="s">
        <v>2877</v>
      </c>
      <c r="E36" t="s">
        <v>1508</v>
      </c>
      <c r="F36" t="s">
        <v>1508</v>
      </c>
    </row>
    <row r="37" spans="1:6" x14ac:dyDescent="0.15">
      <c r="A37" t="s">
        <v>103</v>
      </c>
      <c r="B37" t="s">
        <v>213</v>
      </c>
      <c r="C37" t="s">
        <v>1509</v>
      </c>
      <c r="D37" t="s">
        <v>2877</v>
      </c>
      <c r="E37" t="s">
        <v>1510</v>
      </c>
      <c r="F37" t="s">
        <v>2884</v>
      </c>
    </row>
    <row r="38" spans="1:6" x14ac:dyDescent="0.15">
      <c r="A38" t="s">
        <v>98</v>
      </c>
      <c r="B38" t="s">
        <v>213</v>
      </c>
      <c r="C38" t="s">
        <v>1509</v>
      </c>
      <c r="D38" t="s">
        <v>2874</v>
      </c>
      <c r="E38" t="s">
        <v>1511</v>
      </c>
    </row>
    <row r="39" spans="1:6" x14ac:dyDescent="0.15">
      <c r="A39" t="s">
        <v>68</v>
      </c>
      <c r="B39" t="s">
        <v>213</v>
      </c>
      <c r="C39" t="s">
        <v>2885</v>
      </c>
      <c r="D39" t="s">
        <v>2874</v>
      </c>
      <c r="E39" t="s">
        <v>1512</v>
      </c>
    </row>
    <row r="40" spans="1:6" x14ac:dyDescent="0.15">
      <c r="A40" t="s">
        <v>77</v>
      </c>
      <c r="B40" t="s">
        <v>213</v>
      </c>
      <c r="C40" t="s">
        <v>2885</v>
      </c>
      <c r="D40" t="s">
        <v>2874</v>
      </c>
      <c r="E40" t="s">
        <v>2886</v>
      </c>
    </row>
    <row r="41" spans="1:6" x14ac:dyDescent="0.15">
      <c r="A41" t="s">
        <v>96</v>
      </c>
      <c r="B41" t="s">
        <v>213</v>
      </c>
      <c r="C41" t="s">
        <v>1509</v>
      </c>
      <c r="D41" t="s">
        <v>2874</v>
      </c>
    </row>
    <row r="42" spans="1:6" x14ac:dyDescent="0.15">
      <c r="A42" t="s">
        <v>61</v>
      </c>
      <c r="B42" t="s">
        <v>213</v>
      </c>
      <c r="C42" t="s">
        <v>1509</v>
      </c>
      <c r="D42" t="s">
        <v>2874</v>
      </c>
      <c r="E42" t="s">
        <v>1513</v>
      </c>
    </row>
    <row r="43" spans="1:6" x14ac:dyDescent="0.15">
      <c r="A43" t="s">
        <v>72</v>
      </c>
      <c r="B43" t="s">
        <v>213</v>
      </c>
      <c r="C43" t="s">
        <v>1509</v>
      </c>
      <c r="D43" t="s">
        <v>2874</v>
      </c>
    </row>
    <row r="44" spans="1:6" x14ac:dyDescent="0.15">
      <c r="A44" t="s">
        <v>58</v>
      </c>
      <c r="B44" t="s">
        <v>213</v>
      </c>
      <c r="C44" t="s">
        <v>2885</v>
      </c>
      <c r="D44" t="s">
        <v>2874</v>
      </c>
      <c r="E44" t="s">
        <v>2887</v>
      </c>
    </row>
    <row r="45" spans="1:6" x14ac:dyDescent="0.15">
      <c r="A45" t="s">
        <v>94</v>
      </c>
      <c r="B45" t="s">
        <v>213</v>
      </c>
      <c r="C45" t="s">
        <v>1509</v>
      </c>
      <c r="D45" t="s">
        <v>2877</v>
      </c>
      <c r="E45" t="s">
        <v>1514</v>
      </c>
    </row>
    <row r="46" spans="1:6" x14ac:dyDescent="0.15">
      <c r="A46" t="s">
        <v>80</v>
      </c>
      <c r="B46" t="s">
        <v>2872</v>
      </c>
      <c r="C46" t="s">
        <v>220</v>
      </c>
      <c r="D46" t="s">
        <v>2874</v>
      </c>
    </row>
    <row r="47" spans="1:6" x14ac:dyDescent="0.15">
      <c r="A47" t="s">
        <v>108</v>
      </c>
      <c r="B47" t="s">
        <v>213</v>
      </c>
      <c r="C47" t="s">
        <v>1509</v>
      </c>
      <c r="D47" t="s">
        <v>2874</v>
      </c>
    </row>
    <row r="48" spans="1:6" x14ac:dyDescent="0.15">
      <c r="A48" t="s">
        <v>71</v>
      </c>
      <c r="B48" t="s">
        <v>215</v>
      </c>
      <c r="C48" t="s">
        <v>220</v>
      </c>
      <c r="D48" t="s">
        <v>2874</v>
      </c>
    </row>
    <row r="49" spans="1:6" x14ac:dyDescent="0.15">
      <c r="A49" t="s">
        <v>88</v>
      </c>
      <c r="B49" t="s">
        <v>213</v>
      </c>
      <c r="C49" t="s">
        <v>1509</v>
      </c>
      <c r="D49" t="s">
        <v>2874</v>
      </c>
    </row>
    <row r="50" spans="1:6" x14ac:dyDescent="0.15">
      <c r="A50" t="s">
        <v>59</v>
      </c>
      <c r="B50" t="s">
        <v>215</v>
      </c>
      <c r="C50" t="s">
        <v>220</v>
      </c>
      <c r="D50" t="s">
        <v>2874</v>
      </c>
    </row>
    <row r="51" spans="1:6" x14ac:dyDescent="0.15">
      <c r="A51" t="s">
        <v>124</v>
      </c>
      <c r="B51" t="s">
        <v>215</v>
      </c>
      <c r="C51" t="s">
        <v>220</v>
      </c>
      <c r="D51" t="s">
        <v>2874</v>
      </c>
    </row>
    <row r="52" spans="1:6" x14ac:dyDescent="0.15">
      <c r="A52" t="s">
        <v>65</v>
      </c>
      <c r="B52" t="s">
        <v>213</v>
      </c>
      <c r="C52" t="s">
        <v>1509</v>
      </c>
      <c r="D52" t="s">
        <v>2874</v>
      </c>
    </row>
    <row r="53" spans="1:6" x14ac:dyDescent="0.15">
      <c r="A53" t="s">
        <v>107</v>
      </c>
      <c r="B53" t="s">
        <v>213</v>
      </c>
      <c r="C53" t="s">
        <v>1509</v>
      </c>
      <c r="D53" t="s">
        <v>2874</v>
      </c>
    </row>
    <row r="54" spans="1:6" x14ac:dyDescent="0.15">
      <c r="A54" t="s">
        <v>78</v>
      </c>
      <c r="B54" t="s">
        <v>213</v>
      </c>
      <c r="C54" t="s">
        <v>1509</v>
      </c>
      <c r="D54" t="s">
        <v>2874</v>
      </c>
      <c r="E54" t="s">
        <v>1515</v>
      </c>
    </row>
    <row r="55" spans="1:6" x14ac:dyDescent="0.15">
      <c r="A55" t="s">
        <v>97</v>
      </c>
      <c r="B55" t="s">
        <v>213</v>
      </c>
      <c r="C55" t="s">
        <v>1509</v>
      </c>
      <c r="D55" t="s">
        <v>2877</v>
      </c>
      <c r="E55" t="s">
        <v>1516</v>
      </c>
      <c r="F55" t="s">
        <v>1517</v>
      </c>
    </row>
    <row r="56" spans="1:6" x14ac:dyDescent="0.15">
      <c r="A56" t="s">
        <v>125</v>
      </c>
      <c r="B56" t="s">
        <v>215</v>
      </c>
      <c r="C56" t="s">
        <v>220</v>
      </c>
      <c r="D56" t="s">
        <v>2877</v>
      </c>
      <c r="E56" t="s">
        <v>1500</v>
      </c>
      <c r="F56" t="s">
        <v>1500</v>
      </c>
    </row>
    <row r="57" spans="1:6" x14ac:dyDescent="0.15">
      <c r="A57" t="s">
        <v>2888</v>
      </c>
      <c r="B57" t="s">
        <v>213</v>
      </c>
      <c r="C57" t="s">
        <v>2885</v>
      </c>
      <c r="D57" t="s">
        <v>2877</v>
      </c>
      <c r="E57" t="s">
        <v>1518</v>
      </c>
      <c r="F57" t="s">
        <v>1518</v>
      </c>
    </row>
    <row r="58" spans="1:6" x14ac:dyDescent="0.15">
      <c r="A58" t="s">
        <v>76</v>
      </c>
      <c r="B58" t="s">
        <v>215</v>
      </c>
      <c r="C58" t="s">
        <v>220</v>
      </c>
      <c r="D58" t="s">
        <v>2874</v>
      </c>
      <c r="E58" t="s">
        <v>2889</v>
      </c>
    </row>
    <row r="59" spans="1:6" x14ac:dyDescent="0.15">
      <c r="A59" t="s">
        <v>83</v>
      </c>
      <c r="B59" t="s">
        <v>215</v>
      </c>
      <c r="C59" t="s">
        <v>220</v>
      </c>
      <c r="D59" t="s">
        <v>2874</v>
      </c>
      <c r="F59" t="s">
        <v>1519</v>
      </c>
    </row>
    <row r="60" spans="1:6" x14ac:dyDescent="0.15">
      <c r="A60" t="s">
        <v>87</v>
      </c>
      <c r="B60" t="s">
        <v>213</v>
      </c>
      <c r="C60" t="s">
        <v>1509</v>
      </c>
      <c r="D60" t="s">
        <v>2877</v>
      </c>
      <c r="E60" t="s">
        <v>1514</v>
      </c>
      <c r="F60" t="s">
        <v>1514</v>
      </c>
    </row>
    <row r="61" spans="1:6" x14ac:dyDescent="0.15">
      <c r="A61" t="s">
        <v>73</v>
      </c>
      <c r="B61" t="s">
        <v>213</v>
      </c>
      <c r="C61" t="s">
        <v>1509</v>
      </c>
      <c r="D61" t="s">
        <v>2877</v>
      </c>
      <c r="E61" t="s">
        <v>1520</v>
      </c>
      <c r="F61" t="s">
        <v>2890</v>
      </c>
    </row>
    <row r="62" spans="1:6" x14ac:dyDescent="0.15">
      <c r="A62" t="s">
        <v>91</v>
      </c>
      <c r="B62" t="s">
        <v>215</v>
      </c>
      <c r="C62" t="s">
        <v>220</v>
      </c>
      <c r="D62" t="s">
        <v>2877</v>
      </c>
      <c r="E62" t="s">
        <v>1504</v>
      </c>
    </row>
    <row r="63" spans="1:6" x14ac:dyDescent="0.15">
      <c r="A63" t="s">
        <v>2891</v>
      </c>
      <c r="B63" t="s">
        <v>215</v>
      </c>
      <c r="C63" t="s">
        <v>220</v>
      </c>
      <c r="D63" t="s">
        <v>2877</v>
      </c>
      <c r="E63" t="s">
        <v>1521</v>
      </c>
      <c r="F63" t="s">
        <v>2892</v>
      </c>
    </row>
    <row r="64" spans="1:6" x14ac:dyDescent="0.15">
      <c r="A64" t="s">
        <v>2893</v>
      </c>
      <c r="B64" t="s">
        <v>215</v>
      </c>
      <c r="C64" t="s">
        <v>220</v>
      </c>
      <c r="D64" t="s">
        <v>2874</v>
      </c>
    </row>
    <row r="65" spans="1:6" x14ac:dyDescent="0.15">
      <c r="A65" t="s">
        <v>2894</v>
      </c>
      <c r="B65" t="s">
        <v>213</v>
      </c>
      <c r="C65" t="s">
        <v>1509</v>
      </c>
      <c r="D65" t="s">
        <v>2874</v>
      </c>
      <c r="E65" t="s">
        <v>2895</v>
      </c>
      <c r="F65" t="s">
        <v>1519</v>
      </c>
    </row>
    <row r="66" spans="1:6" x14ac:dyDescent="0.15">
      <c r="A66" t="s">
        <v>120</v>
      </c>
      <c r="B66" t="s">
        <v>2875</v>
      </c>
      <c r="C66" t="s">
        <v>220</v>
      </c>
      <c r="D66" t="s">
        <v>1523</v>
      </c>
    </row>
    <row r="67" spans="1:6" x14ac:dyDescent="0.15">
      <c r="A67" t="s">
        <v>1524</v>
      </c>
      <c r="B67" t="s">
        <v>1524</v>
      </c>
      <c r="C67" t="s">
        <v>220</v>
      </c>
      <c r="D67" t="s">
        <v>1524</v>
      </c>
    </row>
    <row r="68" spans="1:6" x14ac:dyDescent="0.15">
      <c r="A68" t="s">
        <v>2896</v>
      </c>
      <c r="B68" t="s">
        <v>215</v>
      </c>
      <c r="C68" t="s">
        <v>220</v>
      </c>
      <c r="D68" t="s">
        <v>2877</v>
      </c>
      <c r="E68" t="s">
        <v>2897</v>
      </c>
    </row>
    <row r="69" spans="1:6" x14ac:dyDescent="0.15">
      <c r="A69" t="s">
        <v>2898</v>
      </c>
      <c r="B69" t="s">
        <v>215</v>
      </c>
      <c r="C69" t="s">
        <v>220</v>
      </c>
      <c r="D69" t="s">
        <v>2877</v>
      </c>
    </row>
    <row r="70" spans="1:6" x14ac:dyDescent="0.15">
      <c r="A70" t="s">
        <v>2899</v>
      </c>
      <c r="B70" t="s">
        <v>215</v>
      </c>
      <c r="C70" t="s">
        <v>220</v>
      </c>
      <c r="D70" t="s">
        <v>2877</v>
      </c>
      <c r="E70" t="s">
        <v>2900</v>
      </c>
    </row>
    <row r="71" spans="1:6" x14ac:dyDescent="0.15">
      <c r="A71" t="s">
        <v>2901</v>
      </c>
      <c r="B71" t="s">
        <v>215</v>
      </c>
      <c r="C71" t="s">
        <v>220</v>
      </c>
      <c r="D71" t="s">
        <v>2877</v>
      </c>
    </row>
    <row r="72" spans="1:6" x14ac:dyDescent="0.15">
      <c r="A72" t="s">
        <v>2902</v>
      </c>
      <c r="B72" t="s">
        <v>214</v>
      </c>
      <c r="C72" t="s">
        <v>220</v>
      </c>
      <c r="D72" t="s">
        <v>2877</v>
      </c>
      <c r="E72" t="s">
        <v>2903</v>
      </c>
      <c r="F72" t="s">
        <v>1516</v>
      </c>
    </row>
    <row r="73" spans="1:6" x14ac:dyDescent="0.15">
      <c r="A73" t="s">
        <v>2904</v>
      </c>
      <c r="B73" t="s">
        <v>214</v>
      </c>
      <c r="C73" t="s">
        <v>220</v>
      </c>
      <c r="D73" t="s">
        <v>2877</v>
      </c>
      <c r="E73" t="s">
        <v>1525</v>
      </c>
      <c r="F73" t="s">
        <v>2905</v>
      </c>
    </row>
    <row r="74" spans="1:6" x14ac:dyDescent="0.15">
      <c r="A74" t="s">
        <v>2906</v>
      </c>
      <c r="B74" t="s">
        <v>214</v>
      </c>
      <c r="C74" t="s">
        <v>220</v>
      </c>
      <c r="D74" t="s">
        <v>2877</v>
      </c>
      <c r="E74" t="s">
        <v>1498</v>
      </c>
    </row>
    <row r="75" spans="1:6" x14ac:dyDescent="0.15">
      <c r="A75" t="s">
        <v>2907</v>
      </c>
      <c r="B75" t="s">
        <v>214</v>
      </c>
      <c r="C75" t="s">
        <v>220</v>
      </c>
      <c r="D75" t="s">
        <v>2874</v>
      </c>
    </row>
    <row r="76" spans="1:6" x14ac:dyDescent="0.15">
      <c r="A76" t="s">
        <v>2908</v>
      </c>
      <c r="B76" t="s">
        <v>215</v>
      </c>
      <c r="C76" t="s">
        <v>220</v>
      </c>
      <c r="D76" t="s">
        <v>2877</v>
      </c>
      <c r="E76" t="s">
        <v>1496</v>
      </c>
      <c r="F76" t="s">
        <v>2909</v>
      </c>
    </row>
    <row r="77" spans="1:6" x14ac:dyDescent="0.15">
      <c r="A77" t="s">
        <v>2910</v>
      </c>
      <c r="B77" t="s">
        <v>213</v>
      </c>
      <c r="C77" t="s">
        <v>1509</v>
      </c>
      <c r="D77" t="s">
        <v>2877</v>
      </c>
      <c r="E77" t="s">
        <v>2911</v>
      </c>
      <c r="F77" t="s">
        <v>2912</v>
      </c>
    </row>
    <row r="78" spans="1:6" x14ac:dyDescent="0.15">
      <c r="A78" t="s">
        <v>2913</v>
      </c>
      <c r="B78" t="s">
        <v>213</v>
      </c>
      <c r="C78" t="s">
        <v>1509</v>
      </c>
      <c r="D78" t="s">
        <v>2877</v>
      </c>
      <c r="E78" t="s">
        <v>1518</v>
      </c>
      <c r="F78" t="s">
        <v>2914</v>
      </c>
    </row>
    <row r="79" spans="1:6" x14ac:dyDescent="0.15">
      <c r="A79" t="s">
        <v>1485</v>
      </c>
      <c r="B79" t="s">
        <v>2872</v>
      </c>
      <c r="C79" t="s">
        <v>220</v>
      </c>
      <c r="D79" t="s">
        <v>2877</v>
      </c>
      <c r="F79" t="s">
        <v>1496</v>
      </c>
    </row>
    <row r="80" spans="1:6" x14ac:dyDescent="0.15">
      <c r="A80" t="s">
        <v>2915</v>
      </c>
      <c r="B80" t="s">
        <v>213</v>
      </c>
      <c r="C80" t="s">
        <v>1509</v>
      </c>
      <c r="D80" t="s">
        <v>2874</v>
      </c>
      <c r="E80" t="s">
        <v>2916</v>
      </c>
    </row>
    <row r="81" spans="1:6" x14ac:dyDescent="0.15">
      <c r="A81" t="s">
        <v>2917</v>
      </c>
      <c r="B81" t="s">
        <v>214</v>
      </c>
      <c r="C81" t="s">
        <v>220</v>
      </c>
      <c r="D81" t="s">
        <v>2874</v>
      </c>
    </row>
    <row r="82" spans="1:6" x14ac:dyDescent="0.15">
      <c r="A82" t="s">
        <v>2918</v>
      </c>
      <c r="B82" t="s">
        <v>2919</v>
      </c>
      <c r="C82" t="s">
        <v>220</v>
      </c>
    </row>
    <row r="83" spans="1:6" x14ac:dyDescent="0.15">
      <c r="A83" t="s">
        <v>2920</v>
      </c>
      <c r="B83" t="s">
        <v>2919</v>
      </c>
      <c r="C83" t="s">
        <v>220</v>
      </c>
    </row>
    <row r="84" spans="1:6" x14ac:dyDescent="0.15">
      <c r="A84" t="s">
        <v>2921</v>
      </c>
      <c r="B84" t="s">
        <v>2919</v>
      </c>
      <c r="C84" t="s">
        <v>220</v>
      </c>
    </row>
    <row r="85" spans="1:6" x14ac:dyDescent="0.15">
      <c r="A85" t="s">
        <v>2922</v>
      </c>
      <c r="B85" t="s">
        <v>2919</v>
      </c>
      <c r="C85" t="s">
        <v>220</v>
      </c>
    </row>
    <row r="86" spans="1:6" x14ac:dyDescent="0.15">
      <c r="A86" t="s">
        <v>2923</v>
      </c>
      <c r="B86" t="s">
        <v>2919</v>
      </c>
      <c r="C86" t="s">
        <v>220</v>
      </c>
    </row>
    <row r="87" spans="1:6" x14ac:dyDescent="0.15">
      <c r="A87" t="s">
        <v>2924</v>
      </c>
      <c r="B87" t="s">
        <v>2919</v>
      </c>
      <c r="C87" t="s">
        <v>220</v>
      </c>
    </row>
    <row r="88" spans="1:6" x14ac:dyDescent="0.15">
      <c r="A88" t="s">
        <v>2875</v>
      </c>
      <c r="B88" t="s">
        <v>2875</v>
      </c>
      <c r="C88" t="s">
        <v>220</v>
      </c>
    </row>
    <row r="89" spans="1:6" x14ac:dyDescent="0.15">
      <c r="A89" t="s">
        <v>1526</v>
      </c>
      <c r="B89" t="s">
        <v>2925</v>
      </c>
      <c r="C89" t="s">
        <v>213</v>
      </c>
      <c r="D89" t="s">
        <v>1509</v>
      </c>
    </row>
    <row r="90" spans="1:6" x14ac:dyDescent="0.15">
      <c r="A90" t="s">
        <v>2926</v>
      </c>
      <c r="B90" t="s">
        <v>213</v>
      </c>
      <c r="C90" t="s">
        <v>1509</v>
      </c>
      <c r="D90" t="s">
        <v>2877</v>
      </c>
      <c r="F90" t="s">
        <v>2927</v>
      </c>
    </row>
    <row r="91" spans="1:6" x14ac:dyDescent="0.15">
      <c r="A91" t="s">
        <v>2928</v>
      </c>
      <c r="B91" t="s">
        <v>2929</v>
      </c>
      <c r="C91" t="s">
        <v>220</v>
      </c>
    </row>
    <row r="92" spans="1:6" x14ac:dyDescent="0.15">
      <c r="A92" t="s">
        <v>2930</v>
      </c>
      <c r="B92" t="s">
        <v>213</v>
      </c>
      <c r="C92" t="s">
        <v>1509</v>
      </c>
      <c r="D92" t="s">
        <v>2877</v>
      </c>
      <c r="E92" t="s">
        <v>196</v>
      </c>
      <c r="F92" t="s">
        <v>2931</v>
      </c>
    </row>
    <row r="93" spans="1:6" x14ac:dyDescent="0.15">
      <c r="A93" t="s">
        <v>2932</v>
      </c>
      <c r="B93" t="s">
        <v>213</v>
      </c>
      <c r="C93" t="s">
        <v>1509</v>
      </c>
      <c r="D93" t="s">
        <v>2877</v>
      </c>
      <c r="E93" t="s">
        <v>1528</v>
      </c>
      <c r="F93" t="s">
        <v>2931</v>
      </c>
    </row>
    <row r="94" spans="1:6" x14ac:dyDescent="0.15">
      <c r="A94" t="s">
        <v>2933</v>
      </c>
      <c r="B94" t="s">
        <v>213</v>
      </c>
      <c r="C94" t="s">
        <v>1509</v>
      </c>
      <c r="D94" t="s">
        <v>2877</v>
      </c>
      <c r="E94" t="s">
        <v>1500</v>
      </c>
      <c r="F94" t="s">
        <v>2934</v>
      </c>
    </row>
    <row r="95" spans="1:6" x14ac:dyDescent="0.15">
      <c r="A95" t="s">
        <v>2935</v>
      </c>
      <c r="B95" t="s">
        <v>2875</v>
      </c>
      <c r="C95" t="s">
        <v>220</v>
      </c>
      <c r="D95" t="s">
        <v>1523</v>
      </c>
    </row>
    <row r="96" spans="1:6" x14ac:dyDescent="0.15">
      <c r="A96" t="s">
        <v>2936</v>
      </c>
      <c r="B96" t="s">
        <v>2937</v>
      </c>
      <c r="C96" t="s">
        <v>220</v>
      </c>
    </row>
    <row r="97" spans="1:3" x14ac:dyDescent="0.15">
      <c r="A97" t="s">
        <v>2937</v>
      </c>
      <c r="B97" t="s">
        <v>2937</v>
      </c>
      <c r="C97" t="s">
        <v>220</v>
      </c>
    </row>
    <row r="98" spans="1:3" x14ac:dyDescent="0.15">
      <c r="A98" t="s">
        <v>2929</v>
      </c>
      <c r="B98" t="s">
        <v>2929</v>
      </c>
      <c r="C98" t="s">
        <v>220</v>
      </c>
    </row>
    <row r="99" spans="1:3" x14ac:dyDescent="0.15">
      <c r="A99" t="s">
        <v>2938</v>
      </c>
      <c r="B99" t="s">
        <v>2929</v>
      </c>
      <c r="C99" t="s">
        <v>220</v>
      </c>
    </row>
    <row r="100" spans="1:3" x14ac:dyDescent="0.15">
      <c r="A100" t="s">
        <v>2939</v>
      </c>
      <c r="B100" t="s">
        <v>2929</v>
      </c>
      <c r="C100" t="s">
        <v>220</v>
      </c>
    </row>
    <row r="101" spans="1:3" x14ac:dyDescent="0.15">
      <c r="A101" t="s">
        <v>2940</v>
      </c>
      <c r="B101" t="s">
        <v>2929</v>
      </c>
      <c r="C101" t="s">
        <v>220</v>
      </c>
    </row>
    <row r="102" spans="1:3" x14ac:dyDescent="0.15">
      <c r="A102" t="s">
        <v>2941</v>
      </c>
      <c r="B102" t="s">
        <v>2929</v>
      </c>
      <c r="C102" t="s">
        <v>220</v>
      </c>
    </row>
    <row r="103" spans="1:3" x14ac:dyDescent="0.15">
      <c r="A103" t="s">
        <v>2942</v>
      </c>
      <c r="B103" t="s">
        <v>2929</v>
      </c>
      <c r="C103" t="s">
        <v>220</v>
      </c>
    </row>
    <row r="104" spans="1:3" x14ac:dyDescent="0.15">
      <c r="A104" t="s">
        <v>2943</v>
      </c>
      <c r="B104" t="s">
        <v>2929</v>
      </c>
      <c r="C104" t="s">
        <v>220</v>
      </c>
    </row>
    <row r="105" spans="1:3" x14ac:dyDescent="0.15">
      <c r="A105" t="s">
        <v>2944</v>
      </c>
      <c r="B105" t="s">
        <v>2929</v>
      </c>
      <c r="C105" t="s">
        <v>220</v>
      </c>
    </row>
    <row r="106" spans="1:3" x14ac:dyDescent="0.15">
      <c r="A106" t="s">
        <v>2945</v>
      </c>
      <c r="B106" t="s">
        <v>2929</v>
      </c>
      <c r="C106" t="s">
        <v>220</v>
      </c>
    </row>
    <row r="107" spans="1:3" x14ac:dyDescent="0.15">
      <c r="A107" t="s">
        <v>2946</v>
      </c>
      <c r="B107" t="s">
        <v>2929</v>
      </c>
      <c r="C107" t="s">
        <v>220</v>
      </c>
    </row>
    <row r="108" spans="1:3" x14ac:dyDescent="0.15">
      <c r="A108" t="s">
        <v>2947</v>
      </c>
      <c r="B108" t="s">
        <v>2929</v>
      </c>
      <c r="C108" t="s">
        <v>220</v>
      </c>
    </row>
    <row r="109" spans="1:3" x14ac:dyDescent="0.15">
      <c r="A109" t="s">
        <v>2948</v>
      </c>
      <c r="B109" t="s">
        <v>2929</v>
      </c>
      <c r="C109" t="s">
        <v>220</v>
      </c>
    </row>
    <row r="110" spans="1:3" x14ac:dyDescent="0.15">
      <c r="A110" t="s">
        <v>2949</v>
      </c>
      <c r="B110" t="s">
        <v>2929</v>
      </c>
      <c r="C110" t="s">
        <v>220</v>
      </c>
    </row>
    <row r="111" spans="1:3" x14ac:dyDescent="0.15">
      <c r="A111" t="s">
        <v>2950</v>
      </c>
      <c r="B111" t="s">
        <v>2929</v>
      </c>
      <c r="C111" t="s">
        <v>220</v>
      </c>
    </row>
    <row r="112" spans="1:3" x14ac:dyDescent="0.15">
      <c r="A112" t="s">
        <v>2951</v>
      </c>
      <c r="B112" t="s">
        <v>2929</v>
      </c>
      <c r="C112" t="s">
        <v>220</v>
      </c>
    </row>
    <row r="113" spans="1:3" x14ac:dyDescent="0.15">
      <c r="A113" t="s">
        <v>2952</v>
      </c>
      <c r="B113" t="s">
        <v>2929</v>
      </c>
      <c r="C113" t="s">
        <v>220</v>
      </c>
    </row>
    <row r="114" spans="1:3" x14ac:dyDescent="0.15">
      <c r="A114" t="s">
        <v>2953</v>
      </c>
      <c r="B114" t="s">
        <v>2929</v>
      </c>
      <c r="C114" t="s">
        <v>220</v>
      </c>
    </row>
    <row r="115" spans="1:3" x14ac:dyDescent="0.15">
      <c r="A115" t="s">
        <v>2954</v>
      </c>
      <c r="B115" t="s">
        <v>2929</v>
      </c>
      <c r="C115" t="s">
        <v>220</v>
      </c>
    </row>
    <row r="116" spans="1:3" x14ac:dyDescent="0.15">
      <c r="A116" t="s">
        <v>2955</v>
      </c>
      <c r="B116" t="s">
        <v>2929</v>
      </c>
      <c r="C116" t="s">
        <v>220</v>
      </c>
    </row>
    <row r="117" spans="1:3" x14ac:dyDescent="0.15">
      <c r="A117" t="s">
        <v>2956</v>
      </c>
      <c r="B117" t="s">
        <v>2929</v>
      </c>
      <c r="C117" t="s">
        <v>220</v>
      </c>
    </row>
    <row r="118" spans="1:3" x14ac:dyDescent="0.15">
      <c r="A118" t="s">
        <v>2957</v>
      </c>
      <c r="B118" t="s">
        <v>2929</v>
      </c>
      <c r="C118" t="s">
        <v>220</v>
      </c>
    </row>
    <row r="119" spans="1:3" x14ac:dyDescent="0.15">
      <c r="A119" t="s">
        <v>2958</v>
      </c>
      <c r="B119" t="s">
        <v>2929</v>
      </c>
      <c r="C119" t="s">
        <v>220</v>
      </c>
    </row>
    <row r="120" spans="1:3" x14ac:dyDescent="0.15">
      <c r="A120" t="s">
        <v>2959</v>
      </c>
      <c r="B120" t="s">
        <v>2929</v>
      </c>
      <c r="C120" t="s">
        <v>220</v>
      </c>
    </row>
    <row r="121" spans="1:3" x14ac:dyDescent="0.15">
      <c r="A121" t="s">
        <v>2960</v>
      </c>
      <c r="B121" t="s">
        <v>2929</v>
      </c>
      <c r="C121" t="s">
        <v>220</v>
      </c>
    </row>
    <row r="122" spans="1:3" x14ac:dyDescent="0.15">
      <c r="A122" t="s">
        <v>2961</v>
      </c>
      <c r="B122" t="s">
        <v>2929</v>
      </c>
      <c r="C122" t="s">
        <v>220</v>
      </c>
    </row>
    <row r="123" spans="1:3" x14ac:dyDescent="0.15">
      <c r="A123" t="s">
        <v>2962</v>
      </c>
      <c r="B123" t="s">
        <v>2929</v>
      </c>
      <c r="C123" t="s">
        <v>220</v>
      </c>
    </row>
    <row r="124" spans="1:3" x14ac:dyDescent="0.15">
      <c r="A124" t="s">
        <v>2963</v>
      </c>
      <c r="B124" t="s">
        <v>2929</v>
      </c>
      <c r="C124" t="s">
        <v>220</v>
      </c>
    </row>
    <row r="125" spans="1:3" x14ac:dyDescent="0.15">
      <c r="A125" t="s">
        <v>2964</v>
      </c>
      <c r="B125" t="s">
        <v>2929</v>
      </c>
      <c r="C125" t="s">
        <v>220</v>
      </c>
    </row>
    <row r="126" spans="1:3" x14ac:dyDescent="0.15">
      <c r="A126" t="s">
        <v>2965</v>
      </c>
      <c r="B126" t="s">
        <v>2929</v>
      </c>
      <c r="C126" t="s">
        <v>220</v>
      </c>
    </row>
    <row r="127" spans="1:3" x14ac:dyDescent="0.15">
      <c r="A127" t="s">
        <v>2966</v>
      </c>
      <c r="B127" t="s">
        <v>2929</v>
      </c>
      <c r="C127" t="s">
        <v>220</v>
      </c>
    </row>
    <row r="128" spans="1:3" x14ac:dyDescent="0.15">
      <c r="A128" t="s">
        <v>2967</v>
      </c>
      <c r="B128" t="s">
        <v>2929</v>
      </c>
      <c r="C128" t="s">
        <v>220</v>
      </c>
    </row>
    <row r="129" spans="1:3" x14ac:dyDescent="0.15">
      <c r="A129" t="s">
        <v>2968</v>
      </c>
      <c r="B129" t="s">
        <v>2929</v>
      </c>
      <c r="C129" t="s">
        <v>220</v>
      </c>
    </row>
    <row r="130" spans="1:3" x14ac:dyDescent="0.15">
      <c r="A130" t="s">
        <v>2969</v>
      </c>
      <c r="B130" t="s">
        <v>2929</v>
      </c>
      <c r="C130" t="s">
        <v>220</v>
      </c>
    </row>
    <row r="131" spans="1:3" x14ac:dyDescent="0.15">
      <c r="A131" t="s">
        <v>2970</v>
      </c>
      <c r="B131" t="s">
        <v>2929</v>
      </c>
      <c r="C131" t="s">
        <v>220</v>
      </c>
    </row>
    <row r="132" spans="1:3" x14ac:dyDescent="0.15">
      <c r="A132" t="s">
        <v>2971</v>
      </c>
      <c r="B132" t="s">
        <v>2929</v>
      </c>
      <c r="C132" t="s">
        <v>220</v>
      </c>
    </row>
    <row r="133" spans="1:3" x14ac:dyDescent="0.15">
      <c r="A133" t="s">
        <v>2972</v>
      </c>
      <c r="B133" t="s">
        <v>2929</v>
      </c>
      <c r="C133" t="s">
        <v>220</v>
      </c>
    </row>
    <row r="134" spans="1:3" x14ac:dyDescent="0.15">
      <c r="A134" t="s">
        <v>2973</v>
      </c>
      <c r="B134" t="s">
        <v>2929</v>
      </c>
      <c r="C134" t="s">
        <v>220</v>
      </c>
    </row>
    <row r="135" spans="1:3" x14ac:dyDescent="0.15">
      <c r="A135" t="s">
        <v>2974</v>
      </c>
      <c r="B135" t="s">
        <v>2929</v>
      </c>
      <c r="C135" t="s">
        <v>220</v>
      </c>
    </row>
    <row r="136" spans="1:3" x14ac:dyDescent="0.15">
      <c r="A136" t="s">
        <v>2975</v>
      </c>
      <c r="B136" t="s">
        <v>2929</v>
      </c>
      <c r="C136" t="s">
        <v>220</v>
      </c>
    </row>
    <row r="137" spans="1:3" x14ac:dyDescent="0.15">
      <c r="A137" t="s">
        <v>2976</v>
      </c>
      <c r="B137" t="s">
        <v>2929</v>
      </c>
      <c r="C137" t="s">
        <v>220</v>
      </c>
    </row>
    <row r="138" spans="1:3" x14ac:dyDescent="0.15">
      <c r="A138" t="s">
        <v>2977</v>
      </c>
      <c r="B138" t="s">
        <v>2929</v>
      </c>
      <c r="C138" t="s">
        <v>220</v>
      </c>
    </row>
    <row r="139" spans="1:3" x14ac:dyDescent="0.15">
      <c r="A139" t="s">
        <v>2978</v>
      </c>
      <c r="B139" t="s">
        <v>2929</v>
      </c>
      <c r="C139" t="s">
        <v>220</v>
      </c>
    </row>
    <row r="140" spans="1:3" x14ac:dyDescent="0.15">
      <c r="A140" t="s">
        <v>2979</v>
      </c>
      <c r="B140" t="s">
        <v>2929</v>
      </c>
      <c r="C140" t="s">
        <v>220</v>
      </c>
    </row>
    <row r="141" spans="1:3" x14ac:dyDescent="0.15">
      <c r="A141" t="s">
        <v>2980</v>
      </c>
      <c r="B141" t="s">
        <v>2929</v>
      </c>
      <c r="C141" t="s">
        <v>220</v>
      </c>
    </row>
    <row r="142" spans="1:3" x14ac:dyDescent="0.15">
      <c r="A142" t="s">
        <v>2981</v>
      </c>
      <c r="B142" t="s">
        <v>2929</v>
      </c>
      <c r="C142" t="s">
        <v>220</v>
      </c>
    </row>
    <row r="143" spans="1:3" x14ac:dyDescent="0.15">
      <c r="A143" t="s">
        <v>2982</v>
      </c>
      <c r="B143" t="s">
        <v>2929</v>
      </c>
      <c r="C143" t="s">
        <v>220</v>
      </c>
    </row>
    <row r="144" spans="1:3" x14ac:dyDescent="0.15">
      <c r="A144" t="s">
        <v>2983</v>
      </c>
      <c r="B144" t="s">
        <v>2929</v>
      </c>
      <c r="C144" t="s">
        <v>220</v>
      </c>
    </row>
    <row r="145" spans="1:4" x14ac:dyDescent="0.15">
      <c r="A145" t="s">
        <v>2984</v>
      </c>
      <c r="B145" t="s">
        <v>2929</v>
      </c>
      <c r="C145" t="s">
        <v>220</v>
      </c>
    </row>
    <row r="146" spans="1:4" x14ac:dyDescent="0.15">
      <c r="A146" t="s">
        <v>2985</v>
      </c>
      <c r="B146" t="s">
        <v>2929</v>
      </c>
      <c r="C146" t="s">
        <v>220</v>
      </c>
    </row>
    <row r="147" spans="1:4" x14ac:dyDescent="0.15">
      <c r="A147" t="s">
        <v>2986</v>
      </c>
      <c r="B147" t="s">
        <v>2929</v>
      </c>
      <c r="C147" t="s">
        <v>220</v>
      </c>
    </row>
    <row r="148" spans="1:4" x14ac:dyDescent="0.15">
      <c r="A148" t="s">
        <v>2987</v>
      </c>
      <c r="B148" t="s">
        <v>2929</v>
      </c>
      <c r="C148" t="s">
        <v>220</v>
      </c>
    </row>
    <row r="149" spans="1:4" x14ac:dyDescent="0.15">
      <c r="A149" t="s">
        <v>2988</v>
      </c>
      <c r="B149" t="s">
        <v>2929</v>
      </c>
      <c r="C149" t="s">
        <v>220</v>
      </c>
    </row>
    <row r="150" spans="1:4" x14ac:dyDescent="0.15">
      <c r="A150" t="s">
        <v>2989</v>
      </c>
      <c r="B150" t="s">
        <v>2929</v>
      </c>
      <c r="C150" t="s">
        <v>220</v>
      </c>
    </row>
    <row r="151" spans="1:4" x14ac:dyDescent="0.15">
      <c r="A151" t="s">
        <v>2990</v>
      </c>
      <c r="B151" t="s">
        <v>2929</v>
      </c>
      <c r="C151" t="s">
        <v>220</v>
      </c>
    </row>
    <row r="152" spans="1:4" x14ac:dyDescent="0.15">
      <c r="A152" t="s">
        <v>2991</v>
      </c>
      <c r="B152" t="s">
        <v>2929</v>
      </c>
      <c r="C152" t="s">
        <v>220</v>
      </c>
    </row>
    <row r="153" spans="1:4" x14ac:dyDescent="0.15">
      <c r="A153" t="s">
        <v>2992</v>
      </c>
      <c r="B153" t="s">
        <v>2929</v>
      </c>
      <c r="C153" t="s">
        <v>220</v>
      </c>
    </row>
    <row r="154" spans="1:4" x14ac:dyDescent="0.15">
      <c r="A154" t="s">
        <v>2993</v>
      </c>
      <c r="B154" t="s">
        <v>2929</v>
      </c>
      <c r="C154" t="s">
        <v>220</v>
      </c>
    </row>
    <row r="155" spans="1:4" x14ac:dyDescent="0.15">
      <c r="A155" t="s">
        <v>2994</v>
      </c>
      <c r="B155" t="s">
        <v>2919</v>
      </c>
      <c r="C155" t="s">
        <v>220</v>
      </c>
      <c r="D155" t="s">
        <v>220</v>
      </c>
    </row>
    <row r="156" spans="1:4" x14ac:dyDescent="0.15">
      <c r="A156" t="s">
        <v>2995</v>
      </c>
      <c r="B156" t="s">
        <v>2919</v>
      </c>
      <c r="C156" t="s">
        <v>220</v>
      </c>
      <c r="D156" t="s">
        <v>220</v>
      </c>
    </row>
    <row r="157" spans="1:4" x14ac:dyDescent="0.15">
      <c r="A157" t="s">
        <v>2996</v>
      </c>
      <c r="B157" t="s">
        <v>2919</v>
      </c>
      <c r="C157" t="s">
        <v>220</v>
      </c>
      <c r="D157" t="s">
        <v>220</v>
      </c>
    </row>
    <row r="158" spans="1:4" x14ac:dyDescent="0.15">
      <c r="A158" t="s">
        <v>2997</v>
      </c>
      <c r="B158" t="s">
        <v>2919</v>
      </c>
      <c r="C158" t="s">
        <v>220</v>
      </c>
      <c r="D158" t="s">
        <v>220</v>
      </c>
    </row>
    <row r="159" spans="1:4" x14ac:dyDescent="0.15">
      <c r="A159" t="s">
        <v>2998</v>
      </c>
      <c r="B159" t="s">
        <v>2919</v>
      </c>
      <c r="C159" t="s">
        <v>220</v>
      </c>
      <c r="D159" t="s">
        <v>220</v>
      </c>
    </row>
    <row r="160" spans="1:4" x14ac:dyDescent="0.15">
      <c r="A160" t="s">
        <v>2999</v>
      </c>
      <c r="B160" t="s">
        <v>2919</v>
      </c>
      <c r="C160" t="s">
        <v>220</v>
      </c>
      <c r="D160" t="s">
        <v>220</v>
      </c>
    </row>
    <row r="161" spans="1:4" x14ac:dyDescent="0.15">
      <c r="A161" t="s">
        <v>3000</v>
      </c>
      <c r="B161" t="s">
        <v>2919</v>
      </c>
      <c r="C161" t="s">
        <v>220</v>
      </c>
      <c r="D161" t="s">
        <v>220</v>
      </c>
    </row>
    <row r="162" spans="1:4" x14ac:dyDescent="0.15">
      <c r="A162" t="s">
        <v>3001</v>
      </c>
      <c r="B162" t="s">
        <v>2919</v>
      </c>
      <c r="C162" t="s">
        <v>220</v>
      </c>
      <c r="D162" t="s">
        <v>220</v>
      </c>
    </row>
    <row r="163" spans="1:4" x14ac:dyDescent="0.15">
      <c r="A163" t="s">
        <v>3002</v>
      </c>
      <c r="B163" t="s">
        <v>2919</v>
      </c>
      <c r="C163" t="s">
        <v>220</v>
      </c>
      <c r="D163" t="s">
        <v>220</v>
      </c>
    </row>
    <row r="164" spans="1:4" x14ac:dyDescent="0.15">
      <c r="A164" t="s">
        <v>3003</v>
      </c>
      <c r="B164" t="s">
        <v>2919</v>
      </c>
      <c r="C164" t="s">
        <v>220</v>
      </c>
      <c r="D164" t="s">
        <v>220</v>
      </c>
    </row>
    <row r="165" spans="1:4" x14ac:dyDescent="0.15">
      <c r="A165" t="s">
        <v>3004</v>
      </c>
      <c r="B165" t="s">
        <v>2919</v>
      </c>
      <c r="C165" t="s">
        <v>220</v>
      </c>
      <c r="D165" t="s">
        <v>220</v>
      </c>
    </row>
    <row r="166" spans="1:4" x14ac:dyDescent="0.15">
      <c r="A166" t="s">
        <v>3005</v>
      </c>
      <c r="B166" t="s">
        <v>2919</v>
      </c>
      <c r="C166" t="s">
        <v>220</v>
      </c>
      <c r="D166" t="s">
        <v>220</v>
      </c>
    </row>
    <row r="167" spans="1:4" x14ac:dyDescent="0.15">
      <c r="A167" t="s">
        <v>3962</v>
      </c>
      <c r="B167" t="s">
        <v>2919</v>
      </c>
      <c r="C167" t="s">
        <v>220</v>
      </c>
      <c r="D167" t="s">
        <v>220</v>
      </c>
    </row>
    <row r="168" spans="1:4" x14ac:dyDescent="0.15">
      <c r="A168" t="s">
        <v>3968</v>
      </c>
      <c r="B168" t="s">
        <v>2919</v>
      </c>
      <c r="C168" t="s">
        <v>220</v>
      </c>
      <c r="D168" t="s">
        <v>220</v>
      </c>
    </row>
    <row r="169" spans="1:4" x14ac:dyDescent="0.15">
      <c r="A169" t="s">
        <v>3973</v>
      </c>
      <c r="B169" t="s">
        <v>2919</v>
      </c>
      <c r="C169" t="s">
        <v>220</v>
      </c>
      <c r="D169" t="s">
        <v>220</v>
      </c>
    </row>
    <row r="170" spans="1:4" x14ac:dyDescent="0.15">
      <c r="A170" t="s">
        <v>3974</v>
      </c>
      <c r="B170" t="s">
        <v>2919</v>
      </c>
      <c r="C170" t="s">
        <v>220</v>
      </c>
      <c r="D170" t="s">
        <v>220</v>
      </c>
    </row>
    <row r="171" spans="1:4" x14ac:dyDescent="0.15">
      <c r="A171" t="s">
        <v>3006</v>
      </c>
      <c r="B171" t="s">
        <v>214</v>
      </c>
      <c r="C171" t="s">
        <v>220</v>
      </c>
      <c r="D171" t="s">
        <v>3007</v>
      </c>
    </row>
    <row r="172" spans="1:4" x14ac:dyDescent="0.15">
      <c r="A172" t="s">
        <v>3008</v>
      </c>
      <c r="B172" t="s">
        <v>2872</v>
      </c>
      <c r="C172" t="s">
        <v>220</v>
      </c>
      <c r="D172" t="s">
        <v>3007</v>
      </c>
    </row>
    <row r="173" spans="1:4" x14ac:dyDescent="0.15">
      <c r="A173" t="s">
        <v>3009</v>
      </c>
      <c r="B173" t="s">
        <v>215</v>
      </c>
      <c r="C173" t="s">
        <v>220</v>
      </c>
      <c r="D173" t="s">
        <v>3007</v>
      </c>
    </row>
    <row r="174" spans="1:4" x14ac:dyDescent="0.15">
      <c r="A174" t="s">
        <v>3010</v>
      </c>
      <c r="B174" t="s">
        <v>213</v>
      </c>
      <c r="C174" t="s">
        <v>220</v>
      </c>
      <c r="D174" t="s">
        <v>3007</v>
      </c>
    </row>
    <row r="175" spans="1:4" x14ac:dyDescent="0.15">
      <c r="A175" t="s">
        <v>1648</v>
      </c>
      <c r="B175" t="s">
        <v>213</v>
      </c>
      <c r="C175" t="s">
        <v>1509</v>
      </c>
      <c r="D175" t="s">
        <v>2874</v>
      </c>
    </row>
    <row r="176" spans="1:4" x14ac:dyDescent="0.15">
      <c r="A176" t="s">
        <v>2870</v>
      </c>
      <c r="B176" t="s">
        <v>2873</v>
      </c>
      <c r="D176" t="s">
        <v>1523</v>
      </c>
    </row>
    <row r="177" spans="1:4" x14ac:dyDescent="0.15">
      <c r="A177" t="s">
        <v>1650</v>
      </c>
      <c r="B177" t="s">
        <v>213</v>
      </c>
      <c r="C177" t="s">
        <v>1509</v>
      </c>
      <c r="D177" t="s">
        <v>2877</v>
      </c>
    </row>
    <row r="178" spans="1:4" x14ac:dyDescent="0.15">
      <c r="A178" t="s">
        <v>1791</v>
      </c>
      <c r="B178" t="s">
        <v>213</v>
      </c>
      <c r="C178" t="s">
        <v>220</v>
      </c>
      <c r="D178" t="s">
        <v>3011</v>
      </c>
    </row>
    <row r="179" spans="1:4" x14ac:dyDescent="0.15">
      <c r="A179" t="s">
        <v>1790</v>
      </c>
      <c r="B179" t="s">
        <v>215</v>
      </c>
      <c r="C179" t="s">
        <v>220</v>
      </c>
      <c r="D179" t="s">
        <v>3011</v>
      </c>
    </row>
    <row r="180" spans="1:4" x14ac:dyDescent="0.15">
      <c r="A180" t="s">
        <v>1789</v>
      </c>
      <c r="B180" t="s">
        <v>214</v>
      </c>
      <c r="C180" t="s">
        <v>220</v>
      </c>
      <c r="D180" t="s">
        <v>3011</v>
      </c>
    </row>
    <row r="181" spans="1:4" x14ac:dyDescent="0.15">
      <c r="A181" t="s">
        <v>1792</v>
      </c>
      <c r="B181" t="s">
        <v>2872</v>
      </c>
      <c r="C181" t="s">
        <v>220</v>
      </c>
      <c r="D181" t="s">
        <v>3011</v>
      </c>
    </row>
  </sheetData>
  <autoFilter ref="A1:F1"/>
  <phoneticPr fontId="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G58"/>
  <sheetViews>
    <sheetView tabSelected="1" topLeftCell="A40" zoomScale="75" zoomScaleNormal="75" workbookViewId="0">
      <selection activeCell="P20" sqref="P20"/>
    </sheetView>
  </sheetViews>
  <sheetFormatPr defaultRowHeight="13.5" x14ac:dyDescent="0.15"/>
  <cols>
    <col min="1" max="1" width="10.25" bestFit="1" customWidth="1"/>
    <col min="2" max="2" width="12.875" bestFit="1" customWidth="1"/>
    <col min="3" max="3" width="5.5" bestFit="1" customWidth="1"/>
    <col min="4" max="4" width="8.875" bestFit="1" customWidth="1"/>
    <col min="5" max="5" width="5.5" customWidth="1"/>
    <col min="6" max="6" width="19.375" bestFit="1" customWidth="1"/>
    <col min="7" max="7" width="12.375" bestFit="1" customWidth="1"/>
  </cols>
  <sheetData>
    <row r="1" spans="1:7" x14ac:dyDescent="0.15">
      <c r="A1" t="s">
        <v>1548</v>
      </c>
      <c r="B1" t="s">
        <v>1549</v>
      </c>
      <c r="C1" t="s">
        <v>1551</v>
      </c>
      <c r="D1" t="s">
        <v>3566</v>
      </c>
      <c r="E1" t="s">
        <v>3568</v>
      </c>
      <c r="F1" t="s">
        <v>1550</v>
      </c>
      <c r="G1" t="s">
        <v>1552</v>
      </c>
    </row>
    <row r="2" spans="1:7" x14ac:dyDescent="0.15">
      <c r="A2">
        <v>1301</v>
      </c>
      <c r="B2" t="s">
        <v>1560</v>
      </c>
      <c r="C2">
        <v>36</v>
      </c>
      <c r="D2" t="s">
        <v>3569</v>
      </c>
      <c r="E2" t="s">
        <v>3573</v>
      </c>
    </row>
    <row r="3" spans="1:7" x14ac:dyDescent="0.15">
      <c r="A3">
        <v>1302</v>
      </c>
      <c r="B3" t="s">
        <v>1560</v>
      </c>
      <c r="C3">
        <v>36</v>
      </c>
      <c r="D3" t="s">
        <v>3569</v>
      </c>
      <c r="E3" t="s">
        <v>3573</v>
      </c>
    </row>
    <row r="4" spans="1:7" x14ac:dyDescent="0.15">
      <c r="A4">
        <v>1303</v>
      </c>
      <c r="B4" t="s">
        <v>1560</v>
      </c>
      <c r="C4">
        <v>36</v>
      </c>
      <c r="D4" t="s">
        <v>3569</v>
      </c>
      <c r="E4" t="s">
        <v>3573</v>
      </c>
    </row>
    <row r="5" spans="1:7" x14ac:dyDescent="0.15">
      <c r="A5">
        <v>1304</v>
      </c>
      <c r="B5" t="s">
        <v>1560</v>
      </c>
      <c r="C5">
        <v>36</v>
      </c>
      <c r="D5" t="s">
        <v>3569</v>
      </c>
      <c r="E5" t="s">
        <v>3573</v>
      </c>
    </row>
    <row r="6" spans="1:7" x14ac:dyDescent="0.15">
      <c r="A6">
        <v>1305</v>
      </c>
      <c r="B6" t="s">
        <v>1553</v>
      </c>
      <c r="C6">
        <v>36</v>
      </c>
      <c r="D6" t="s">
        <v>3569</v>
      </c>
      <c r="E6" t="s">
        <v>3573</v>
      </c>
    </row>
    <row r="7" spans="1:7" x14ac:dyDescent="0.15">
      <c r="A7">
        <v>1306</v>
      </c>
      <c r="B7" t="s">
        <v>1553</v>
      </c>
      <c r="C7">
        <v>36</v>
      </c>
      <c r="D7" t="s">
        <v>3569</v>
      </c>
      <c r="E7" t="s">
        <v>3573</v>
      </c>
    </row>
    <row r="8" spans="1:7" x14ac:dyDescent="0.15">
      <c r="A8">
        <v>1307</v>
      </c>
      <c r="B8" t="s">
        <v>1553</v>
      </c>
      <c r="C8">
        <v>36</v>
      </c>
      <c r="D8" t="s">
        <v>3569</v>
      </c>
      <c r="E8" t="s">
        <v>3573</v>
      </c>
    </row>
    <row r="9" spans="1:7" x14ac:dyDescent="0.15">
      <c r="A9">
        <v>1308</v>
      </c>
      <c r="B9" t="s">
        <v>1553</v>
      </c>
      <c r="C9">
        <v>36</v>
      </c>
      <c r="D9" t="s">
        <v>3569</v>
      </c>
      <c r="E9" t="s">
        <v>3573</v>
      </c>
    </row>
    <row r="10" spans="1:7" x14ac:dyDescent="0.15">
      <c r="A10">
        <v>1401</v>
      </c>
      <c r="B10" t="s">
        <v>1554</v>
      </c>
      <c r="C10">
        <v>32</v>
      </c>
      <c r="D10" t="s">
        <v>3569</v>
      </c>
      <c r="E10" t="s">
        <v>3574</v>
      </c>
      <c r="F10" t="s">
        <v>1555</v>
      </c>
    </row>
    <row r="11" spans="1:7" x14ac:dyDescent="0.15">
      <c r="A11">
        <v>1402</v>
      </c>
      <c r="B11" t="s">
        <v>1554</v>
      </c>
      <c r="C11">
        <v>33</v>
      </c>
      <c r="D11" t="s">
        <v>3569</v>
      </c>
      <c r="E11" t="s">
        <v>3574</v>
      </c>
      <c r="F11" t="s">
        <v>1555</v>
      </c>
    </row>
    <row r="12" spans="1:7" x14ac:dyDescent="0.15">
      <c r="A12">
        <v>1403</v>
      </c>
      <c r="B12" t="s">
        <v>1556</v>
      </c>
      <c r="C12">
        <v>32</v>
      </c>
      <c r="D12" t="s">
        <v>3569</v>
      </c>
      <c r="E12" t="s">
        <v>3574</v>
      </c>
    </row>
    <row r="13" spans="1:7" x14ac:dyDescent="0.15">
      <c r="A13">
        <v>1404</v>
      </c>
      <c r="B13" t="s">
        <v>1556</v>
      </c>
      <c r="C13">
        <v>32</v>
      </c>
      <c r="D13" t="s">
        <v>3569</v>
      </c>
      <c r="E13" t="s">
        <v>3574</v>
      </c>
    </row>
    <row r="14" spans="1:7" x14ac:dyDescent="0.15">
      <c r="A14">
        <v>1405</v>
      </c>
      <c r="B14" t="s">
        <v>1556</v>
      </c>
      <c r="C14">
        <v>32</v>
      </c>
      <c r="D14" t="s">
        <v>3569</v>
      </c>
      <c r="E14" t="s">
        <v>3574</v>
      </c>
    </row>
    <row r="15" spans="1:7" x14ac:dyDescent="0.15">
      <c r="A15">
        <v>2201</v>
      </c>
      <c r="B15" t="s">
        <v>1554</v>
      </c>
      <c r="C15">
        <v>36</v>
      </c>
      <c r="D15" t="s">
        <v>3570</v>
      </c>
      <c r="E15" t="s">
        <v>3575</v>
      </c>
      <c r="F15" t="s">
        <v>3213</v>
      </c>
    </row>
    <row r="16" spans="1:7" x14ac:dyDescent="0.15">
      <c r="A16">
        <v>2202</v>
      </c>
      <c r="B16" t="s">
        <v>1554</v>
      </c>
      <c r="C16">
        <v>40</v>
      </c>
      <c r="D16" t="s">
        <v>3570</v>
      </c>
      <c r="E16" t="s">
        <v>3575</v>
      </c>
      <c r="F16" t="s">
        <v>1555</v>
      </c>
    </row>
    <row r="17" spans="1:6" x14ac:dyDescent="0.15">
      <c r="A17">
        <v>2301</v>
      </c>
      <c r="B17" t="s">
        <v>1554</v>
      </c>
      <c r="C17">
        <v>25</v>
      </c>
      <c r="D17" t="s">
        <v>3570</v>
      </c>
      <c r="E17" t="s">
        <v>3573</v>
      </c>
      <c r="F17" t="s">
        <v>1557</v>
      </c>
    </row>
    <row r="18" spans="1:6" x14ac:dyDescent="0.15">
      <c r="A18">
        <v>2302</v>
      </c>
      <c r="B18" t="s">
        <v>1554</v>
      </c>
      <c r="C18">
        <v>33</v>
      </c>
      <c r="D18" t="s">
        <v>3570</v>
      </c>
      <c r="E18" t="s">
        <v>3573</v>
      </c>
      <c r="F18" t="s">
        <v>1558</v>
      </c>
    </row>
    <row r="19" spans="1:6" x14ac:dyDescent="0.15">
      <c r="A19">
        <v>2303</v>
      </c>
      <c r="B19" t="s">
        <v>1559</v>
      </c>
      <c r="C19">
        <v>36</v>
      </c>
      <c r="D19" t="s">
        <v>3570</v>
      </c>
      <c r="E19" t="s">
        <v>3573</v>
      </c>
      <c r="F19" t="s">
        <v>1557</v>
      </c>
    </row>
    <row r="20" spans="1:6" x14ac:dyDescent="0.15">
      <c r="A20">
        <v>2401</v>
      </c>
      <c r="B20" t="s">
        <v>1554</v>
      </c>
      <c r="C20">
        <v>36</v>
      </c>
      <c r="D20" t="s">
        <v>3570</v>
      </c>
      <c r="E20" t="s">
        <v>3574</v>
      </c>
      <c r="F20" t="s">
        <v>1555</v>
      </c>
    </row>
    <row r="21" spans="1:6" x14ac:dyDescent="0.15">
      <c r="A21">
        <v>2402</v>
      </c>
      <c r="B21" t="s">
        <v>1554</v>
      </c>
      <c r="C21">
        <v>36</v>
      </c>
      <c r="D21" t="s">
        <v>3570</v>
      </c>
      <c r="E21" t="s">
        <v>3574</v>
      </c>
      <c r="F21" t="s">
        <v>1512</v>
      </c>
    </row>
    <row r="22" spans="1:6" x14ac:dyDescent="0.15">
      <c r="A22">
        <v>2403</v>
      </c>
      <c r="B22" t="s">
        <v>1560</v>
      </c>
      <c r="C22">
        <v>36</v>
      </c>
      <c r="D22" t="s">
        <v>3570</v>
      </c>
      <c r="E22" t="s">
        <v>3574</v>
      </c>
    </row>
    <row r="23" spans="1:6" x14ac:dyDescent="0.15">
      <c r="A23">
        <v>2404</v>
      </c>
      <c r="B23" t="s">
        <v>1560</v>
      </c>
      <c r="C23">
        <v>36</v>
      </c>
      <c r="D23" t="s">
        <v>3570</v>
      </c>
      <c r="E23" t="s">
        <v>3574</v>
      </c>
    </row>
    <row r="24" spans="1:6" x14ac:dyDescent="0.15">
      <c r="A24">
        <v>2405</v>
      </c>
      <c r="B24" t="s">
        <v>1560</v>
      </c>
      <c r="C24">
        <v>36</v>
      </c>
      <c r="D24" t="s">
        <v>3570</v>
      </c>
      <c r="E24" t="s">
        <v>3574</v>
      </c>
    </row>
    <row r="25" spans="1:6" x14ac:dyDescent="0.15">
      <c r="A25">
        <v>2501</v>
      </c>
      <c r="B25" t="s">
        <v>1559</v>
      </c>
      <c r="C25">
        <v>36</v>
      </c>
      <c r="D25" t="s">
        <v>3570</v>
      </c>
      <c r="E25" t="s">
        <v>3577</v>
      </c>
    </row>
    <row r="26" spans="1:6" x14ac:dyDescent="0.15">
      <c r="A26">
        <v>2502</v>
      </c>
      <c r="B26" t="s">
        <v>1554</v>
      </c>
      <c r="C26">
        <v>36</v>
      </c>
      <c r="D26" t="s">
        <v>3570</v>
      </c>
      <c r="E26" t="s">
        <v>3577</v>
      </c>
      <c r="F26" t="s">
        <v>3030</v>
      </c>
    </row>
    <row r="27" spans="1:6" x14ac:dyDescent="0.15">
      <c r="A27">
        <v>2503</v>
      </c>
      <c r="B27" t="s">
        <v>1553</v>
      </c>
      <c r="C27">
        <v>36</v>
      </c>
      <c r="D27" t="s">
        <v>3570</v>
      </c>
      <c r="E27" t="s">
        <v>3577</v>
      </c>
      <c r="F27" t="s">
        <v>1561</v>
      </c>
    </row>
    <row r="28" spans="1:6" x14ac:dyDescent="0.15">
      <c r="A28">
        <v>2504</v>
      </c>
      <c r="B28" t="s">
        <v>1553</v>
      </c>
      <c r="C28">
        <v>36</v>
      </c>
      <c r="D28" t="s">
        <v>3570</v>
      </c>
      <c r="E28" t="s">
        <v>3577</v>
      </c>
      <c r="F28" t="s">
        <v>1561</v>
      </c>
    </row>
    <row r="29" spans="1:6" x14ac:dyDescent="0.15">
      <c r="A29">
        <v>2505</v>
      </c>
      <c r="B29" t="s">
        <v>1560</v>
      </c>
      <c r="C29">
        <v>36</v>
      </c>
      <c r="D29" t="s">
        <v>3570</v>
      </c>
      <c r="E29" t="s">
        <v>3577</v>
      </c>
    </row>
    <row r="30" spans="1:6" x14ac:dyDescent="0.15">
      <c r="A30">
        <v>3201</v>
      </c>
      <c r="B30" t="s">
        <v>1553</v>
      </c>
      <c r="C30">
        <v>36</v>
      </c>
      <c r="D30" t="s">
        <v>3571</v>
      </c>
      <c r="E30" t="s">
        <v>3575</v>
      </c>
    </row>
    <row r="31" spans="1:6" x14ac:dyDescent="0.15">
      <c r="A31">
        <v>3202</v>
      </c>
      <c r="B31" t="s">
        <v>1553</v>
      </c>
      <c r="C31">
        <v>36</v>
      </c>
      <c r="D31" t="s">
        <v>3571</v>
      </c>
      <c r="E31" t="s">
        <v>3575</v>
      </c>
    </row>
    <row r="32" spans="1:6" x14ac:dyDescent="0.15">
      <c r="A32">
        <v>3203</v>
      </c>
      <c r="B32" t="s">
        <v>1553</v>
      </c>
      <c r="C32">
        <v>36</v>
      </c>
      <c r="D32" t="s">
        <v>3571</v>
      </c>
      <c r="E32" t="s">
        <v>3575</v>
      </c>
    </row>
    <row r="33" spans="1:6" x14ac:dyDescent="0.15">
      <c r="A33">
        <v>3301</v>
      </c>
      <c r="B33" t="s">
        <v>1560</v>
      </c>
      <c r="C33">
        <v>36</v>
      </c>
      <c r="D33" t="s">
        <v>3571</v>
      </c>
      <c r="E33" t="s">
        <v>3573</v>
      </c>
    </row>
    <row r="34" spans="1:6" x14ac:dyDescent="0.15">
      <c r="A34">
        <v>3302</v>
      </c>
      <c r="B34" t="s">
        <v>1560</v>
      </c>
      <c r="C34">
        <v>36</v>
      </c>
      <c r="D34" t="s">
        <v>3571</v>
      </c>
      <c r="E34" t="s">
        <v>3573</v>
      </c>
    </row>
    <row r="35" spans="1:6" x14ac:dyDescent="0.15">
      <c r="A35">
        <v>3303</v>
      </c>
      <c r="B35" t="s">
        <v>1560</v>
      </c>
      <c r="C35">
        <v>36</v>
      </c>
      <c r="D35" t="s">
        <v>3571</v>
      </c>
      <c r="E35" t="s">
        <v>3573</v>
      </c>
    </row>
    <row r="36" spans="1:6" x14ac:dyDescent="0.15">
      <c r="A36">
        <v>3401</v>
      </c>
      <c r="B36" t="s">
        <v>1560</v>
      </c>
      <c r="C36">
        <v>36</v>
      </c>
      <c r="D36" t="s">
        <v>3571</v>
      </c>
      <c r="E36" t="s">
        <v>3574</v>
      </c>
    </row>
    <row r="37" spans="1:6" x14ac:dyDescent="0.15">
      <c r="A37">
        <v>3402</v>
      </c>
      <c r="B37" t="s">
        <v>1560</v>
      </c>
      <c r="C37">
        <v>36</v>
      </c>
      <c r="D37" t="s">
        <v>3571</v>
      </c>
      <c r="E37" t="s">
        <v>3574</v>
      </c>
    </row>
    <row r="38" spans="1:6" x14ac:dyDescent="0.15">
      <c r="A38">
        <v>3403</v>
      </c>
      <c r="B38" t="s">
        <v>1560</v>
      </c>
      <c r="C38">
        <v>36</v>
      </c>
      <c r="D38" t="s">
        <v>3571</v>
      </c>
      <c r="E38" t="s">
        <v>3574</v>
      </c>
    </row>
    <row r="39" spans="1:6" x14ac:dyDescent="0.15">
      <c r="A39">
        <v>3501</v>
      </c>
      <c r="B39" t="s">
        <v>1554</v>
      </c>
      <c r="C39">
        <v>36</v>
      </c>
      <c r="D39" t="s">
        <v>3571</v>
      </c>
      <c r="E39" t="s">
        <v>3577</v>
      </c>
      <c r="F39" t="s">
        <v>1563</v>
      </c>
    </row>
    <row r="40" spans="1:6" x14ac:dyDescent="0.15">
      <c r="A40">
        <v>3502</v>
      </c>
      <c r="B40" t="s">
        <v>1559</v>
      </c>
      <c r="C40">
        <v>38</v>
      </c>
      <c r="D40" t="s">
        <v>3571</v>
      </c>
      <c r="E40" t="s">
        <v>3577</v>
      </c>
    </row>
    <row r="41" spans="1:6" x14ac:dyDescent="0.15">
      <c r="A41">
        <v>3601</v>
      </c>
      <c r="B41" t="s">
        <v>1559</v>
      </c>
      <c r="C41">
        <v>36</v>
      </c>
      <c r="D41" t="s">
        <v>3571</v>
      </c>
      <c r="E41" t="s">
        <v>3578</v>
      </c>
      <c r="F41" t="s">
        <v>1564</v>
      </c>
    </row>
    <row r="42" spans="1:6" x14ac:dyDescent="0.15">
      <c r="A42">
        <v>3602</v>
      </c>
      <c r="B42" t="s">
        <v>1554</v>
      </c>
      <c r="C42">
        <v>36</v>
      </c>
      <c r="D42" t="s">
        <v>3571</v>
      </c>
      <c r="E42" t="s">
        <v>3578</v>
      </c>
      <c r="F42" t="s">
        <v>1565</v>
      </c>
    </row>
    <row r="43" spans="1:6" x14ac:dyDescent="0.15">
      <c r="A43">
        <v>3701</v>
      </c>
      <c r="B43" t="s">
        <v>1566</v>
      </c>
      <c r="C43">
        <v>15</v>
      </c>
      <c r="D43" t="s">
        <v>3571</v>
      </c>
      <c r="E43" t="s">
        <v>3579</v>
      </c>
    </row>
    <row r="44" spans="1:6" x14ac:dyDescent="0.15">
      <c r="A44">
        <v>3702</v>
      </c>
      <c r="B44" t="s">
        <v>1566</v>
      </c>
      <c r="C44">
        <v>15</v>
      </c>
      <c r="D44" t="s">
        <v>3571</v>
      </c>
      <c r="E44" t="s">
        <v>3576</v>
      </c>
    </row>
    <row r="45" spans="1:6" x14ac:dyDescent="0.15">
      <c r="A45">
        <v>3703</v>
      </c>
      <c r="B45" t="s">
        <v>1566</v>
      </c>
      <c r="C45">
        <v>15</v>
      </c>
      <c r="D45" t="s">
        <v>3571</v>
      </c>
      <c r="E45" t="s">
        <v>3579</v>
      </c>
    </row>
    <row r="46" spans="1:6" x14ac:dyDescent="0.15">
      <c r="A46" t="s">
        <v>1567</v>
      </c>
      <c r="B46" t="s">
        <v>1568</v>
      </c>
      <c r="D46" t="s">
        <v>3569</v>
      </c>
      <c r="E46" t="s">
        <v>3580</v>
      </c>
    </row>
    <row r="47" spans="1:6" x14ac:dyDescent="0.15">
      <c r="A47" t="s">
        <v>1529</v>
      </c>
      <c r="B47" t="s">
        <v>1529</v>
      </c>
    </row>
    <row r="48" spans="1:6" x14ac:dyDescent="0.15">
      <c r="A48" t="s">
        <v>1527</v>
      </c>
      <c r="B48" t="s">
        <v>1527</v>
      </c>
      <c r="D48" t="s">
        <v>3572</v>
      </c>
    </row>
    <row r="49" spans="1:2" x14ac:dyDescent="0.15">
      <c r="A49" t="s">
        <v>1554</v>
      </c>
      <c r="B49" t="s">
        <v>1554</v>
      </c>
    </row>
    <row r="50" spans="1:2" x14ac:dyDescent="0.15">
      <c r="A50" t="s">
        <v>220</v>
      </c>
      <c r="B50" t="s">
        <v>1553</v>
      </c>
    </row>
    <row r="51" spans="1:2" x14ac:dyDescent="0.15">
      <c r="A51" t="s">
        <v>1569</v>
      </c>
      <c r="B51" t="s">
        <v>1553</v>
      </c>
    </row>
    <row r="52" spans="1:2" x14ac:dyDescent="0.15">
      <c r="A52" t="s">
        <v>1560</v>
      </c>
      <c r="B52" t="s">
        <v>1560</v>
      </c>
    </row>
    <row r="53" spans="1:2" x14ac:dyDescent="0.15">
      <c r="A53" t="s">
        <v>1566</v>
      </c>
      <c r="B53" t="s">
        <v>1560</v>
      </c>
    </row>
    <row r="54" spans="1:2" x14ac:dyDescent="0.15">
      <c r="A54" t="s">
        <v>1556</v>
      </c>
      <c r="B54" t="s">
        <v>1556</v>
      </c>
    </row>
    <row r="55" spans="1:2" x14ac:dyDescent="0.15">
      <c r="A55" t="s">
        <v>1559</v>
      </c>
      <c r="B55" t="s">
        <v>1559</v>
      </c>
    </row>
    <row r="56" spans="1:2" x14ac:dyDescent="0.15">
      <c r="A56" t="s">
        <v>1562</v>
      </c>
      <c r="B56" t="s">
        <v>1562</v>
      </c>
    </row>
    <row r="57" spans="1:2" x14ac:dyDescent="0.15">
      <c r="A57" t="s">
        <v>1612</v>
      </c>
      <c r="B57" t="s">
        <v>1612</v>
      </c>
    </row>
    <row r="58" spans="1:2" x14ac:dyDescent="0.15">
      <c r="A58" t="s">
        <v>1614</v>
      </c>
      <c r="B58" t="s">
        <v>1615</v>
      </c>
    </row>
  </sheetData>
  <autoFilter ref="A1:G58"/>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ハード別</vt:lpstr>
      <vt:lpstr>元データ</vt:lpstr>
      <vt:lpstr>クラス別時間割</vt:lpstr>
      <vt:lpstr>講師別時間割</vt:lpstr>
      <vt:lpstr>教室別時間割</vt:lpstr>
      <vt:lpstr>曜日別時間割</vt:lpstr>
      <vt:lpstr>科目別授業担当</vt:lpstr>
      <vt:lpstr>講師別コマ数</vt:lpstr>
      <vt:lpstr>講師別空き時間</vt:lpstr>
      <vt:lpstr>クラス別動線マップ</vt:lpstr>
      <vt:lpstr>教室別使用状況</vt:lpstr>
      <vt:lpstr>教室使用数（教室設定後）</vt:lpstr>
      <vt:lpstr>教室使用数（教室設定前）</vt:lpstr>
      <vt:lpstr>ハード・ソフト</vt:lpstr>
      <vt:lpstr>クラス一覧</vt:lpstr>
      <vt:lpstr>科目一覧</vt:lpstr>
      <vt:lpstr>教員一覧</vt:lpstr>
      <vt:lpstr>教室一覧</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2016-06-06T00:45:30Z</dcterms:modified>
</cp:coreProperties>
</file>